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17.xml" ContentType="application/vnd.openxmlformats-officedocument.drawingml.chart+xml"/>
  <Override PartName="/xl/theme/themeOverride1.xml" ContentType="application/vnd.openxmlformats-officedocument.themeOverride+xml"/>
  <Override PartName="/xl/charts/chart18.xml" ContentType="application/vnd.openxmlformats-officedocument.drawingml.chart+xml"/>
  <Override PartName="/xl/theme/themeOverride2.xml" ContentType="application/vnd.openxmlformats-officedocument.themeOverrid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harts/chart1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ml.chartshapes+xml"/>
  <Override PartName="/xl/charts/chart2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harts/chart2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ml.chartshapes+xml"/>
  <Override PartName="/xl/charts/chart2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tables/table12.xml" ContentType="application/vnd.openxmlformats-officedocument.spreadsheetml.table+xml"/>
  <Override PartName="/xl/charts/chart2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4.xml" ContentType="application/vnd.openxmlformats-officedocument.drawing+xml"/>
  <Override PartName="/xl/tables/table13.xml" ContentType="application/vnd.openxmlformats-officedocument.spreadsheetml.table+xml"/>
  <Override PartName="/xl/charts/chart2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5.xml" ContentType="application/vnd.openxmlformats-officedocument.drawing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harts/chart2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6.xml" ContentType="application/vnd.openxmlformats-officedocument.drawingml.chartshapes+xml"/>
  <Override PartName="/xl/charts/chart2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7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User\source\Thesis\Percolation\"/>
    </mc:Choice>
  </mc:AlternateContent>
  <xr:revisionPtr revIDLastSave="0" documentId="13_ncr:1_{6B120173-8BC8-4DA5-BBF7-57E928B266FD}" xr6:coauthVersionLast="47" xr6:coauthVersionMax="47" xr10:uidLastSave="{00000000-0000-0000-0000-000000000000}"/>
  <bookViews>
    <workbookView xWindow="-108" yWindow="-108" windowWidth="41496" windowHeight="16896" activeTab="6" xr2:uid="{B6C6A406-8D2B-4C0A-9AE6-ECD0401C0DEE}"/>
  </bookViews>
  <sheets>
    <sheet name="Skip-0" sheetId="1" r:id="rId1"/>
    <sheet name="Skip-0 Unified Formula" sheetId="19" r:id="rId2"/>
    <sheet name="Test" sheetId="20" r:id="rId3"/>
    <sheet name="Skip-1" sheetId="4" r:id="rId4"/>
    <sheet name="Skip-2" sheetId="13" r:id="rId5"/>
    <sheet name="Skip-3" sheetId="14" r:id="rId6"/>
    <sheet name="Angle 0 dist 4096" sheetId="7" r:id="rId7"/>
    <sheet name="Angle 45 dist 4096" sheetId="18" r:id="rId8"/>
    <sheet name="Angle 0 Skip-k X-Axis" sheetId="11" r:id="rId9"/>
    <sheet name="Angle 0 Skip-k Y-Axis" sheetId="15" r:id="rId10"/>
    <sheet name="Angle 0 all dist" sheetId="8" r:id="rId11"/>
  </sheets>
  <definedNames>
    <definedName name="Probability">#REF!</definedName>
  </definedNames>
  <calcPr calcId="191029"/>
  <pivotCaches>
    <pivotCache cacheId="0" r:id="rId12"/>
    <pivotCache cacheId="1" r:id="rId13"/>
    <pivotCache cacheId="2" r:id="rId14"/>
    <pivotCache cacheId="8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4" i="7" l="1"/>
  <c r="T5" i="7"/>
  <c r="T6" i="7"/>
  <c r="T7" i="7"/>
  <c r="T8" i="7"/>
  <c r="T9" i="7"/>
  <c r="T10" i="7"/>
  <c r="T11" i="7"/>
  <c r="T12" i="7"/>
  <c r="T13" i="7"/>
  <c r="T14" i="7"/>
  <c r="T15" i="7"/>
  <c r="F2" i="15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C2" i="18"/>
  <c r="C3" i="18"/>
  <c r="C4" i="18"/>
  <c r="C5" i="18"/>
  <c r="C6" i="18"/>
  <c r="D6" i="18" s="1"/>
  <c r="C7" i="18"/>
  <c r="C8" i="18"/>
  <c r="C9" i="18"/>
  <c r="D9" i="18" s="1"/>
  <c r="C10" i="18"/>
  <c r="D10" i="18" s="1"/>
  <c r="C11" i="18"/>
  <c r="D11" i="18" s="1"/>
  <c r="C12" i="18"/>
  <c r="D12" i="18" s="1"/>
  <c r="C13" i="18"/>
  <c r="D13" i="18" s="1"/>
  <c r="C14" i="18"/>
  <c r="C15" i="18"/>
  <c r="C16" i="18"/>
  <c r="C17" i="18"/>
  <c r="C18" i="18"/>
  <c r="D18" i="18" s="1"/>
  <c r="C19" i="18"/>
  <c r="C20" i="18"/>
  <c r="C21" i="18"/>
  <c r="D21" i="18" s="1"/>
  <c r="C22" i="18"/>
  <c r="D22" i="18" s="1"/>
  <c r="C23" i="18"/>
  <c r="D23" i="18" s="1"/>
  <c r="C24" i="18"/>
  <c r="D24" i="18" s="1"/>
  <c r="C25" i="18"/>
  <c r="D25" i="18" s="1"/>
  <c r="C26" i="18"/>
  <c r="C27" i="18"/>
  <c r="C28" i="18"/>
  <c r="C29" i="18"/>
  <c r="C30" i="18"/>
  <c r="D30" i="18" s="1"/>
  <c r="C31" i="18"/>
  <c r="C32" i="18"/>
  <c r="C33" i="18"/>
  <c r="D33" i="18" s="1"/>
  <c r="C34" i="18"/>
  <c r="D34" i="18" s="1"/>
  <c r="C35" i="18"/>
  <c r="D35" i="18" s="1"/>
  <c r="C36" i="18"/>
  <c r="D36" i="18" s="1"/>
  <c r="C37" i="18"/>
  <c r="D37" i="18" s="1"/>
  <c r="C38" i="18"/>
  <c r="C39" i="18"/>
  <c r="C40" i="18"/>
  <c r="C41" i="18"/>
  <c r="C42" i="18"/>
  <c r="D42" i="18" s="1"/>
  <c r="C43" i="18"/>
  <c r="C44" i="18"/>
  <c r="C45" i="18"/>
  <c r="D45" i="18" s="1"/>
  <c r="C46" i="18"/>
  <c r="D46" i="18" s="1"/>
  <c r="C47" i="18"/>
  <c r="D47" i="18" s="1"/>
  <c r="C48" i="18"/>
  <c r="D48" i="18" s="1"/>
  <c r="C49" i="18"/>
  <c r="D49" i="18" s="1"/>
  <c r="C50" i="18"/>
  <c r="C51" i="18"/>
  <c r="C52" i="18"/>
  <c r="C53" i="18"/>
  <c r="C54" i="18"/>
  <c r="D54" i="18" s="1"/>
  <c r="C55" i="18"/>
  <c r="C56" i="18"/>
  <c r="C57" i="18"/>
  <c r="D57" i="18" s="1"/>
  <c r="C58" i="18"/>
  <c r="D58" i="18" s="1"/>
  <c r="C59" i="18"/>
  <c r="D59" i="18" s="1"/>
  <c r="C60" i="18"/>
  <c r="D60" i="18" s="1"/>
  <c r="C61" i="18"/>
  <c r="D61" i="18" s="1"/>
  <c r="C62" i="18"/>
  <c r="C63" i="18"/>
  <c r="C64" i="18"/>
  <c r="C65" i="18"/>
  <c r="C66" i="18"/>
  <c r="D66" i="18" s="1"/>
  <c r="C67" i="18"/>
  <c r="C68" i="18"/>
  <c r="C69" i="18"/>
  <c r="D69" i="18" s="1"/>
  <c r="C70" i="18"/>
  <c r="C71" i="18"/>
  <c r="D71" i="18" s="1"/>
  <c r="C72" i="18"/>
  <c r="D72" i="18" s="1"/>
  <c r="C73" i="18"/>
  <c r="D73" i="18" s="1"/>
  <c r="C74" i="18"/>
  <c r="C75" i="18"/>
  <c r="C76" i="18"/>
  <c r="C77" i="18"/>
  <c r="C78" i="18"/>
  <c r="D78" i="18" s="1"/>
  <c r="C79" i="18"/>
  <c r="C80" i="18"/>
  <c r="C81" i="18"/>
  <c r="D81" i="18" s="1"/>
  <c r="C82" i="18"/>
  <c r="C83" i="18"/>
  <c r="D83" i="18" s="1"/>
  <c r="C84" i="18"/>
  <c r="D84" i="18" s="1"/>
  <c r="C85" i="18"/>
  <c r="D85" i="18" s="1"/>
  <c r="C86" i="18"/>
  <c r="C87" i="18"/>
  <c r="C88" i="18"/>
  <c r="C89" i="18"/>
  <c r="C90" i="18"/>
  <c r="D90" i="18" s="1"/>
  <c r="C91" i="18"/>
  <c r="C92" i="18"/>
  <c r="C93" i="18"/>
  <c r="D93" i="18" s="1"/>
  <c r="C94" i="18"/>
  <c r="C95" i="18"/>
  <c r="D95" i="18" s="1"/>
  <c r="C96" i="18"/>
  <c r="D96" i="18" s="1"/>
  <c r="C97" i="18"/>
  <c r="D97" i="18" s="1"/>
  <c r="C98" i="18"/>
  <c r="C99" i="18"/>
  <c r="C100" i="18"/>
  <c r="C101" i="18"/>
  <c r="C102" i="18"/>
  <c r="D102" i="18" s="1"/>
  <c r="D2" i="18"/>
  <c r="D3" i="18"/>
  <c r="D4" i="18"/>
  <c r="D5" i="18"/>
  <c r="D7" i="18"/>
  <c r="D8" i="18"/>
  <c r="D14" i="18"/>
  <c r="D15" i="18"/>
  <c r="D16" i="18"/>
  <c r="D17" i="18"/>
  <c r="D19" i="18"/>
  <c r="D20" i="18"/>
  <c r="D26" i="18"/>
  <c r="D27" i="18"/>
  <c r="D28" i="18"/>
  <c r="D29" i="18"/>
  <c r="D31" i="18"/>
  <c r="D32" i="18"/>
  <c r="D38" i="18"/>
  <c r="D39" i="18"/>
  <c r="D40" i="18"/>
  <c r="D41" i="18"/>
  <c r="D43" i="18"/>
  <c r="D44" i="18"/>
  <c r="D50" i="18"/>
  <c r="D51" i="18"/>
  <c r="D52" i="18"/>
  <c r="D53" i="18"/>
  <c r="D55" i="18"/>
  <c r="D56" i="18"/>
  <c r="D62" i="18"/>
  <c r="D63" i="18"/>
  <c r="D64" i="18"/>
  <c r="D65" i="18"/>
  <c r="D67" i="18"/>
  <c r="D68" i="18"/>
  <c r="D70" i="18"/>
  <c r="D74" i="18"/>
  <c r="D75" i="18"/>
  <c r="D76" i="18"/>
  <c r="D77" i="18"/>
  <c r="D79" i="18"/>
  <c r="D80" i="18"/>
  <c r="D82" i="18"/>
  <c r="D86" i="18"/>
  <c r="D87" i="18"/>
  <c r="D88" i="18"/>
  <c r="D89" i="18"/>
  <c r="D91" i="18"/>
  <c r="D92" i="18"/>
  <c r="D94" i="18"/>
  <c r="D98" i="18"/>
  <c r="D99" i="18"/>
  <c r="D100" i="18"/>
  <c r="D101" i="1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C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X10" i="19"/>
  <c r="X11" i="19"/>
  <c r="X12" i="19"/>
  <c r="X13" i="19"/>
  <c r="X14" i="19"/>
  <c r="X15" i="19"/>
  <c r="X16" i="19"/>
  <c r="X17" i="19"/>
  <c r="X18" i="19"/>
  <c r="X19" i="19"/>
  <c r="X20" i="19"/>
  <c r="X21" i="19"/>
  <c r="X22" i="19"/>
  <c r="X23" i="19"/>
  <c r="X24" i="19"/>
  <c r="X25" i="19"/>
  <c r="X26" i="19"/>
  <c r="X27" i="19"/>
  <c r="X28" i="19"/>
  <c r="X29" i="19"/>
  <c r="X30" i="19"/>
  <c r="X31" i="19"/>
  <c r="X32" i="19"/>
  <c r="X33" i="19"/>
  <c r="X34" i="19"/>
  <c r="X35" i="19"/>
  <c r="X36" i="19"/>
  <c r="X37" i="19"/>
  <c r="X38" i="19"/>
  <c r="X39" i="19"/>
  <c r="X40" i="19"/>
  <c r="X41" i="19"/>
  <c r="X42" i="19"/>
  <c r="X43" i="19"/>
  <c r="X44" i="19"/>
  <c r="X45" i="19"/>
  <c r="X46" i="19"/>
  <c r="X47" i="19"/>
  <c r="X48" i="19"/>
  <c r="X49" i="19"/>
  <c r="X50" i="19"/>
  <c r="X51" i="19"/>
  <c r="X52" i="19"/>
  <c r="X53" i="19"/>
  <c r="X54" i="19"/>
  <c r="X55" i="19"/>
  <c r="X56" i="19"/>
  <c r="X57" i="19"/>
  <c r="X58" i="19"/>
  <c r="X59" i="19"/>
  <c r="X60" i="19"/>
  <c r="X61" i="19"/>
  <c r="X62" i="19"/>
  <c r="X63" i="19"/>
  <c r="X64" i="19"/>
  <c r="X65" i="19"/>
  <c r="X66" i="19"/>
  <c r="X67" i="19"/>
  <c r="X68" i="19"/>
  <c r="X69" i="19"/>
  <c r="X70" i="19"/>
  <c r="X71" i="19"/>
  <c r="X72" i="19"/>
  <c r="X73" i="19"/>
  <c r="X74" i="19"/>
  <c r="X75" i="19"/>
  <c r="X76" i="19"/>
  <c r="X77" i="19"/>
  <c r="X78" i="19"/>
  <c r="X79" i="19"/>
  <c r="X80" i="19"/>
  <c r="X81" i="19"/>
  <c r="X82" i="19"/>
  <c r="X83" i="19"/>
  <c r="X84" i="19"/>
  <c r="X85" i="19"/>
  <c r="X86" i="19"/>
  <c r="X87" i="19"/>
  <c r="X88" i="19"/>
  <c r="X89" i="19"/>
  <c r="X90" i="19"/>
  <c r="X91" i="19"/>
  <c r="X92" i="19"/>
  <c r="X93" i="19"/>
  <c r="X94" i="19"/>
  <c r="X95" i="19"/>
  <c r="X96" i="19"/>
  <c r="X97" i="19"/>
  <c r="X98" i="19"/>
  <c r="X99" i="19"/>
  <c r="X100" i="19"/>
  <c r="X101" i="19"/>
  <c r="X102" i="19"/>
  <c r="X103" i="19"/>
  <c r="X104" i="19"/>
  <c r="X105" i="19"/>
  <c r="X106" i="19"/>
  <c r="X107" i="19"/>
  <c r="X108" i="19"/>
  <c r="X109" i="19"/>
  <c r="X110" i="19"/>
  <c r="X111" i="19"/>
  <c r="X112" i="19"/>
  <c r="X113" i="19"/>
  <c r="X114" i="19"/>
  <c r="X115" i="19"/>
  <c r="X116" i="19"/>
  <c r="X117" i="19"/>
  <c r="X118" i="19"/>
  <c r="X119" i="19"/>
  <c r="X120" i="19"/>
  <c r="X121" i="19"/>
  <c r="X122" i="19"/>
  <c r="X123" i="19"/>
  <c r="X124" i="19"/>
  <c r="X125" i="19"/>
  <c r="X126" i="19"/>
  <c r="X127" i="19"/>
  <c r="X128" i="19"/>
  <c r="X129" i="19"/>
  <c r="X130" i="19"/>
  <c r="X131" i="19"/>
  <c r="X132" i="19"/>
  <c r="X133" i="19"/>
  <c r="X134" i="19"/>
  <c r="X135" i="19"/>
  <c r="X136" i="19"/>
  <c r="X137" i="19"/>
  <c r="X138" i="19"/>
  <c r="X139" i="19"/>
  <c r="X140" i="19"/>
  <c r="X141" i="19"/>
  <c r="X142" i="19"/>
  <c r="X143" i="19"/>
  <c r="X144" i="19"/>
  <c r="X145" i="19"/>
  <c r="X146" i="19"/>
  <c r="X147" i="19"/>
  <c r="X148" i="19"/>
  <c r="X149" i="19"/>
  <c r="X150" i="19"/>
  <c r="X151" i="19"/>
  <c r="X152" i="19"/>
  <c r="X153" i="19"/>
  <c r="X154" i="19"/>
  <c r="X155" i="19"/>
  <c r="X156" i="19"/>
  <c r="X157" i="19"/>
  <c r="X158" i="19"/>
  <c r="X159" i="19"/>
  <c r="X160" i="19"/>
  <c r="X161" i="19"/>
  <c r="X162" i="19"/>
  <c r="X163" i="19"/>
  <c r="X164" i="19"/>
  <c r="X165" i="19"/>
  <c r="X166" i="19"/>
  <c r="X167" i="19"/>
  <c r="X168" i="19"/>
  <c r="X169" i="19"/>
  <c r="X170" i="19"/>
  <c r="X171" i="19"/>
  <c r="X172" i="19"/>
  <c r="X173" i="19"/>
  <c r="X174" i="19"/>
  <c r="X175" i="19"/>
  <c r="X176" i="19"/>
  <c r="X177" i="19"/>
  <c r="X178" i="19"/>
  <c r="X179" i="19"/>
  <c r="X180" i="19"/>
  <c r="X181" i="19"/>
  <c r="X182" i="19"/>
  <c r="X183" i="19"/>
  <c r="X184" i="19"/>
  <c r="X185" i="19"/>
  <c r="X186" i="19"/>
  <c r="X187" i="19"/>
  <c r="X188" i="19"/>
  <c r="X189" i="19"/>
  <c r="X190" i="19"/>
  <c r="X191" i="19"/>
  <c r="X192" i="19"/>
  <c r="X193" i="19"/>
  <c r="X194" i="19"/>
  <c r="X195" i="19"/>
  <c r="X196" i="19"/>
  <c r="X197" i="19"/>
  <c r="X198" i="19"/>
  <c r="X199" i="19"/>
  <c r="X200" i="19"/>
  <c r="X201" i="19"/>
  <c r="X202" i="19"/>
  <c r="X203" i="19"/>
  <c r="X204" i="19"/>
  <c r="X205" i="19"/>
  <c r="X206" i="19"/>
  <c r="X207" i="19"/>
  <c r="X208" i="19"/>
  <c r="X209" i="19"/>
  <c r="X210" i="19"/>
  <c r="X211" i="19"/>
  <c r="X212" i="19"/>
  <c r="X213" i="19"/>
  <c r="X214" i="19"/>
  <c r="X215" i="19"/>
  <c r="X216" i="19"/>
  <c r="X217" i="19"/>
  <c r="X218" i="19"/>
  <c r="X219" i="19"/>
  <c r="X220" i="19"/>
  <c r="X221" i="19"/>
  <c r="X222" i="19"/>
  <c r="X223" i="19"/>
  <c r="X224" i="19"/>
  <c r="X225" i="19"/>
  <c r="X226" i="19"/>
  <c r="X227" i="19"/>
  <c r="X228" i="19"/>
  <c r="X229" i="19"/>
  <c r="X230" i="19"/>
  <c r="X231" i="19"/>
  <c r="X232" i="19"/>
  <c r="X233" i="19"/>
  <c r="X234" i="19"/>
  <c r="X235" i="19"/>
  <c r="X236" i="19"/>
  <c r="X237" i="19"/>
  <c r="X238" i="19"/>
  <c r="X239" i="19"/>
  <c r="X240" i="19"/>
  <c r="X241" i="19"/>
  <c r="X242" i="19"/>
  <c r="X243" i="19"/>
  <c r="X244" i="19"/>
  <c r="X245" i="19"/>
  <c r="X246" i="19"/>
  <c r="X247" i="19"/>
  <c r="X248" i="19"/>
  <c r="X249" i="19"/>
  <c r="X250" i="19"/>
  <c r="X251" i="19"/>
  <c r="X252" i="19"/>
  <c r="X253" i="19"/>
  <c r="X254" i="19"/>
  <c r="X255" i="19"/>
  <c r="X256" i="19"/>
  <c r="X257" i="19"/>
  <c r="X258" i="19"/>
  <c r="X259" i="19"/>
  <c r="X260" i="19"/>
  <c r="X261" i="19"/>
  <c r="X262" i="19"/>
  <c r="X263" i="19"/>
  <c r="X264" i="19"/>
  <c r="X265" i="19"/>
  <c r="X266" i="19"/>
  <c r="X267" i="19"/>
  <c r="X268" i="19"/>
  <c r="X269" i="19"/>
  <c r="X270" i="19"/>
  <c r="X271" i="19"/>
  <c r="X272" i="19"/>
  <c r="X273" i="19"/>
  <c r="X274" i="19"/>
  <c r="X275" i="19"/>
  <c r="X276" i="19"/>
  <c r="X277" i="19"/>
  <c r="X278" i="19"/>
  <c r="X279" i="19"/>
  <c r="X280" i="19"/>
  <c r="X281" i="19"/>
  <c r="X282" i="19"/>
  <c r="X283" i="19"/>
  <c r="X284" i="19"/>
  <c r="X285" i="19"/>
  <c r="X286" i="19"/>
  <c r="X287" i="19"/>
  <c r="X288" i="19"/>
  <c r="X289" i="19"/>
  <c r="X290" i="19"/>
  <c r="X291" i="19"/>
  <c r="X292" i="19"/>
  <c r="X293" i="19"/>
  <c r="X294" i="19"/>
  <c r="X295" i="19"/>
  <c r="X296" i="19"/>
  <c r="X297" i="19"/>
  <c r="X298" i="19"/>
  <c r="X299" i="19"/>
  <c r="X300" i="19"/>
  <c r="X301" i="19"/>
  <c r="X302" i="19"/>
  <c r="X303" i="19"/>
  <c r="X304" i="19"/>
  <c r="X305" i="19"/>
  <c r="X306" i="19"/>
  <c r="X307" i="19"/>
  <c r="X308" i="19"/>
  <c r="X309" i="19"/>
  <c r="X310" i="19"/>
  <c r="X311" i="19"/>
  <c r="X312" i="19"/>
  <c r="X313" i="19"/>
  <c r="X314" i="19"/>
  <c r="X315" i="19"/>
  <c r="X316" i="19"/>
  <c r="X317" i="19"/>
  <c r="X318" i="19"/>
  <c r="X319" i="19"/>
  <c r="X320" i="19"/>
  <c r="X321" i="19"/>
  <c r="X322" i="19"/>
  <c r="X323" i="19"/>
  <c r="X324" i="19"/>
  <c r="X325" i="19"/>
  <c r="X326" i="19"/>
  <c r="X327" i="19"/>
  <c r="X328" i="19"/>
  <c r="X329" i="19"/>
  <c r="X330" i="19"/>
  <c r="X331" i="19"/>
  <c r="X332" i="19"/>
  <c r="X333" i="19"/>
  <c r="X334" i="19"/>
  <c r="X335" i="19"/>
  <c r="X336" i="19"/>
  <c r="X337" i="19"/>
  <c r="X338" i="19"/>
  <c r="X339" i="19"/>
  <c r="X340" i="19"/>
  <c r="X341" i="19"/>
  <c r="X342" i="19"/>
  <c r="X343" i="19"/>
  <c r="X344" i="19"/>
  <c r="X345" i="19"/>
  <c r="X346" i="19"/>
  <c r="X347" i="19"/>
  <c r="X348" i="19"/>
  <c r="X349" i="19"/>
  <c r="X350" i="19"/>
  <c r="X351" i="19"/>
  <c r="X352" i="19"/>
  <c r="X353" i="19"/>
  <c r="X354" i="19"/>
  <c r="X355" i="19"/>
  <c r="X356" i="19"/>
  <c r="X357" i="19"/>
  <c r="X358" i="19"/>
  <c r="X359" i="19"/>
  <c r="X360" i="19"/>
  <c r="X361" i="19"/>
  <c r="X362" i="19"/>
  <c r="X363" i="19"/>
  <c r="X364" i="19"/>
  <c r="X365" i="19"/>
  <c r="X366" i="19"/>
  <c r="X367" i="19"/>
  <c r="X368" i="19"/>
  <c r="X369" i="19"/>
  <c r="X370" i="19"/>
  <c r="X371" i="19"/>
  <c r="X372" i="19"/>
  <c r="X373" i="19"/>
  <c r="X374" i="19"/>
  <c r="X375" i="19"/>
  <c r="X376" i="19"/>
  <c r="X377" i="19"/>
  <c r="X378" i="19"/>
  <c r="X379" i="19"/>
  <c r="X380" i="19"/>
  <c r="X381" i="19"/>
  <c r="X382" i="19"/>
  <c r="X383" i="19"/>
  <c r="X384" i="19"/>
  <c r="X385" i="19"/>
  <c r="X386" i="19"/>
  <c r="X387" i="19"/>
  <c r="X388" i="19"/>
  <c r="X389" i="19"/>
  <c r="X390" i="19"/>
  <c r="X391" i="19"/>
  <c r="X392" i="19"/>
  <c r="X393" i="19"/>
  <c r="X394" i="19"/>
  <c r="X395" i="19"/>
  <c r="X396" i="19"/>
  <c r="X397" i="19"/>
  <c r="X398" i="19"/>
  <c r="X399" i="19"/>
  <c r="X400" i="19"/>
  <c r="X401" i="19"/>
  <c r="X402" i="19"/>
  <c r="X403" i="19"/>
  <c r="X404" i="19"/>
  <c r="X405" i="19"/>
  <c r="X406" i="19"/>
  <c r="X407" i="19"/>
  <c r="X408" i="19"/>
  <c r="X409" i="19"/>
  <c r="X410" i="19"/>
  <c r="X411" i="19"/>
  <c r="X412" i="19"/>
  <c r="X413" i="19"/>
  <c r="X414" i="19"/>
  <c r="X415" i="19"/>
  <c r="X416" i="19"/>
  <c r="X417" i="19"/>
  <c r="X418" i="19"/>
  <c r="X419" i="19"/>
  <c r="X420" i="19"/>
  <c r="X421" i="19"/>
  <c r="X422" i="19"/>
  <c r="X423" i="19"/>
  <c r="X424" i="19"/>
  <c r="X425" i="19"/>
  <c r="X426" i="19"/>
  <c r="X427" i="19"/>
  <c r="X428" i="19"/>
  <c r="X429" i="19"/>
  <c r="X430" i="19"/>
  <c r="X431" i="19"/>
  <c r="X432" i="19"/>
  <c r="X433" i="19"/>
  <c r="X434" i="19"/>
  <c r="X435" i="19"/>
  <c r="X436" i="19"/>
  <c r="X437" i="19"/>
  <c r="X438" i="19"/>
  <c r="X439" i="19"/>
  <c r="X440" i="19"/>
  <c r="X441" i="19"/>
  <c r="X442" i="19"/>
  <c r="X443" i="19"/>
  <c r="X444" i="19"/>
  <c r="X445" i="19"/>
  <c r="X446" i="19"/>
  <c r="X447" i="19"/>
  <c r="X448" i="19"/>
  <c r="X449" i="19"/>
  <c r="X450" i="19"/>
  <c r="X451" i="19"/>
  <c r="X452" i="19"/>
  <c r="X453" i="19"/>
  <c r="X454" i="19"/>
  <c r="X455" i="19"/>
  <c r="X456" i="19"/>
  <c r="X457" i="19"/>
  <c r="X458" i="19"/>
  <c r="X459" i="19"/>
  <c r="X460" i="19"/>
  <c r="X461" i="19"/>
  <c r="X462" i="19"/>
  <c r="X463" i="19"/>
  <c r="X464" i="19"/>
  <c r="X465" i="19"/>
  <c r="X466" i="19"/>
  <c r="X467" i="19"/>
  <c r="X468" i="19"/>
  <c r="X469" i="19"/>
  <c r="X470" i="19"/>
  <c r="X471" i="19"/>
  <c r="X472" i="19"/>
  <c r="X473" i="19"/>
  <c r="X474" i="19"/>
  <c r="X475" i="19"/>
  <c r="X476" i="19"/>
  <c r="X477" i="19"/>
  <c r="X478" i="19"/>
  <c r="X479" i="19"/>
  <c r="X480" i="19"/>
  <c r="X481" i="19"/>
  <c r="X482" i="19"/>
  <c r="X483" i="19"/>
  <c r="X484" i="19"/>
  <c r="X485" i="19"/>
  <c r="X486" i="19"/>
  <c r="X487" i="19"/>
  <c r="X488" i="19"/>
  <c r="X489" i="19"/>
  <c r="X490" i="19"/>
  <c r="X491" i="19"/>
  <c r="X492" i="19"/>
  <c r="X493" i="19"/>
  <c r="X494" i="19"/>
  <c r="X495" i="19"/>
  <c r="X496" i="19"/>
  <c r="X497" i="19"/>
  <c r="X498" i="19"/>
  <c r="X499" i="19"/>
  <c r="X500" i="19"/>
  <c r="X501" i="19"/>
  <c r="X502" i="19"/>
  <c r="X503" i="19"/>
  <c r="X504" i="19"/>
  <c r="X505" i="19"/>
  <c r="X506" i="19"/>
  <c r="X507" i="19"/>
  <c r="X508" i="19"/>
  <c r="X509" i="19"/>
  <c r="X510" i="19"/>
  <c r="X511" i="19"/>
  <c r="X512" i="19"/>
  <c r="X513" i="19"/>
  <c r="X514" i="19"/>
  <c r="X515" i="19"/>
  <c r="X516" i="19"/>
  <c r="X517" i="19"/>
  <c r="X518" i="19"/>
  <c r="X519" i="19"/>
  <c r="X520" i="19"/>
  <c r="X521" i="19"/>
  <c r="X522" i="19"/>
  <c r="X523" i="19"/>
  <c r="X524" i="19"/>
  <c r="X525" i="19"/>
  <c r="X526" i="19"/>
  <c r="X527" i="19"/>
  <c r="X528" i="19"/>
  <c r="X529" i="19"/>
  <c r="X530" i="19"/>
  <c r="X531" i="19"/>
  <c r="X532" i="19"/>
  <c r="X533" i="19"/>
  <c r="X534" i="19"/>
  <c r="X535" i="19"/>
  <c r="X536" i="19"/>
  <c r="X537" i="19"/>
  <c r="X538" i="19"/>
  <c r="X539" i="19"/>
  <c r="X540" i="19"/>
  <c r="X541" i="19"/>
  <c r="X542" i="19"/>
  <c r="X543" i="19"/>
  <c r="X544" i="19"/>
  <c r="X545" i="19"/>
  <c r="X546" i="19"/>
  <c r="X547" i="19"/>
  <c r="X548" i="19"/>
  <c r="X549" i="19"/>
  <c r="X550" i="19"/>
  <c r="X551" i="19"/>
  <c r="X552" i="19"/>
  <c r="X553" i="19"/>
  <c r="X554" i="19"/>
  <c r="X555" i="19"/>
  <c r="X556" i="19"/>
  <c r="X557" i="19"/>
  <c r="X558" i="19"/>
  <c r="X559" i="19"/>
  <c r="X560" i="19"/>
  <c r="X561" i="19"/>
  <c r="X562" i="19"/>
  <c r="X563" i="19"/>
  <c r="X564" i="19"/>
  <c r="X565" i="19"/>
  <c r="X566" i="19"/>
  <c r="X567" i="19"/>
  <c r="X568" i="19"/>
  <c r="X569" i="19"/>
  <c r="X570" i="19"/>
  <c r="X571" i="19"/>
  <c r="X572" i="19"/>
  <c r="X573" i="19"/>
  <c r="X574" i="19"/>
  <c r="X575" i="19"/>
  <c r="X576" i="19"/>
  <c r="X577" i="19"/>
  <c r="X578" i="19"/>
  <c r="X579" i="19"/>
  <c r="X580" i="19"/>
  <c r="X581" i="19"/>
  <c r="X582" i="19"/>
  <c r="X583" i="19"/>
  <c r="X584" i="19"/>
  <c r="X585" i="19"/>
  <c r="X586" i="19"/>
  <c r="X587" i="19"/>
  <c r="X588" i="19"/>
  <c r="X589" i="19"/>
  <c r="X590" i="19"/>
  <c r="X591" i="19"/>
  <c r="X592" i="19"/>
  <c r="X593" i="19"/>
  <c r="X594" i="19"/>
  <c r="X595" i="19"/>
  <c r="X596" i="19"/>
  <c r="X597" i="19"/>
  <c r="X598" i="19"/>
  <c r="X599" i="19"/>
  <c r="X600" i="19"/>
  <c r="X601" i="19"/>
  <c r="X602" i="19"/>
  <c r="X603" i="19"/>
  <c r="X604" i="19"/>
  <c r="X605" i="19"/>
  <c r="X606" i="19"/>
  <c r="X607" i="19"/>
  <c r="X608" i="19"/>
  <c r="X609" i="19"/>
  <c r="X610" i="19"/>
  <c r="X611" i="19"/>
  <c r="X612" i="19"/>
  <c r="X613" i="19"/>
  <c r="X614" i="19"/>
  <c r="X615" i="19"/>
  <c r="X616" i="19"/>
  <c r="X617" i="19"/>
  <c r="X618" i="19"/>
  <c r="X619" i="19"/>
  <c r="X620" i="19"/>
  <c r="X621" i="19"/>
  <c r="X622" i="19"/>
  <c r="X623" i="19"/>
  <c r="X624" i="19"/>
  <c r="X625" i="19"/>
  <c r="X626" i="19"/>
  <c r="X627" i="19"/>
  <c r="X628" i="19"/>
  <c r="X629" i="19"/>
  <c r="X630" i="19"/>
  <c r="X631" i="19"/>
  <c r="X632" i="19"/>
  <c r="X633" i="19"/>
  <c r="X634" i="19"/>
  <c r="X635" i="19"/>
  <c r="X636" i="19"/>
  <c r="X637" i="19"/>
  <c r="X638" i="19"/>
  <c r="X639" i="19"/>
  <c r="X640" i="19"/>
  <c r="X641" i="19"/>
  <c r="X642" i="19"/>
  <c r="X643" i="19"/>
  <c r="X644" i="19"/>
  <c r="X645" i="19"/>
  <c r="X646" i="19"/>
  <c r="X647" i="19"/>
  <c r="X648" i="19"/>
  <c r="X649" i="19"/>
  <c r="X650" i="19"/>
  <c r="X651" i="19"/>
  <c r="X652" i="19"/>
  <c r="X653" i="19"/>
  <c r="X654" i="19"/>
  <c r="X655" i="19"/>
  <c r="X656" i="19"/>
  <c r="X657" i="19"/>
  <c r="X658" i="19"/>
  <c r="X659" i="19"/>
  <c r="X660" i="19"/>
  <c r="X661" i="19"/>
  <c r="X662" i="19"/>
  <c r="X663" i="19"/>
  <c r="X664" i="19"/>
  <c r="X665" i="19"/>
  <c r="X666" i="19"/>
  <c r="X667" i="19"/>
  <c r="X668" i="19"/>
  <c r="X669" i="19"/>
  <c r="X670" i="19"/>
  <c r="X671" i="19"/>
  <c r="X672" i="19"/>
  <c r="X673" i="19"/>
  <c r="X674" i="19"/>
  <c r="X675" i="19"/>
  <c r="X676" i="19"/>
  <c r="X677" i="19"/>
  <c r="X678" i="19"/>
  <c r="X679" i="19"/>
  <c r="X680" i="19"/>
  <c r="X681" i="19"/>
  <c r="X682" i="19"/>
  <c r="X683" i="19"/>
  <c r="X684" i="19"/>
  <c r="X685" i="19"/>
  <c r="X686" i="19"/>
  <c r="X687" i="19"/>
  <c r="X688" i="19"/>
  <c r="X689" i="19"/>
  <c r="X690" i="19"/>
  <c r="X691" i="19"/>
  <c r="X692" i="19"/>
  <c r="X693" i="19"/>
  <c r="X694" i="19"/>
  <c r="X695" i="19"/>
  <c r="X696" i="19"/>
  <c r="X697" i="19"/>
  <c r="X698" i="19"/>
  <c r="X699" i="19"/>
  <c r="X700" i="19"/>
  <c r="X701" i="19"/>
  <c r="X702" i="19"/>
  <c r="X703" i="19"/>
  <c r="X704" i="19"/>
  <c r="X705" i="19"/>
  <c r="X706" i="19"/>
  <c r="X707" i="19"/>
  <c r="X708" i="19"/>
  <c r="X709" i="19"/>
  <c r="X710" i="19"/>
  <c r="X711" i="19"/>
  <c r="X712" i="19"/>
  <c r="X713" i="19"/>
  <c r="X714" i="19"/>
  <c r="X715" i="19"/>
  <c r="X716" i="19"/>
  <c r="X717" i="19"/>
  <c r="X718" i="19"/>
  <c r="X719" i="19"/>
  <c r="X720" i="19"/>
  <c r="X721" i="19"/>
  <c r="X722" i="19"/>
  <c r="X723" i="19"/>
  <c r="X724" i="19"/>
  <c r="X725" i="19"/>
  <c r="X726" i="19"/>
  <c r="X727" i="19"/>
  <c r="X728" i="19"/>
  <c r="X729" i="19"/>
  <c r="X730" i="19"/>
  <c r="X731" i="19"/>
  <c r="X732" i="19"/>
  <c r="X733" i="19"/>
  <c r="X734" i="19"/>
  <c r="X735" i="19"/>
  <c r="X736" i="19"/>
  <c r="X737" i="19"/>
  <c r="X738" i="19"/>
  <c r="X739" i="19"/>
  <c r="X740" i="19"/>
  <c r="X741" i="19"/>
  <c r="X742" i="19"/>
  <c r="X743" i="19"/>
  <c r="X744" i="19"/>
  <c r="X745" i="19"/>
  <c r="X746" i="19"/>
  <c r="X747" i="19"/>
  <c r="X748" i="19"/>
  <c r="X749" i="19"/>
  <c r="X750" i="19"/>
  <c r="X751" i="19"/>
  <c r="X752" i="19"/>
  <c r="X753" i="19"/>
  <c r="X754" i="19"/>
  <c r="X755" i="19"/>
  <c r="X756" i="19"/>
  <c r="X757" i="19"/>
  <c r="X758" i="19"/>
  <c r="X759" i="19"/>
  <c r="X760" i="19"/>
  <c r="X761" i="19"/>
  <c r="X762" i="19"/>
  <c r="X763" i="19"/>
  <c r="X764" i="19"/>
  <c r="X765" i="19"/>
  <c r="X766" i="19"/>
  <c r="X767" i="19"/>
  <c r="X768" i="19"/>
  <c r="X769" i="19"/>
  <c r="X770" i="19"/>
  <c r="X771" i="19"/>
  <c r="X772" i="19"/>
  <c r="X773" i="19"/>
  <c r="X774" i="19"/>
  <c r="X775" i="19"/>
  <c r="X776" i="19"/>
  <c r="X777" i="19"/>
  <c r="X778" i="19"/>
  <c r="X779" i="19"/>
  <c r="X780" i="19"/>
  <c r="X781" i="19"/>
  <c r="X782" i="19"/>
  <c r="X783" i="19"/>
  <c r="X784" i="19"/>
  <c r="X785" i="19"/>
  <c r="X786" i="19"/>
  <c r="X787" i="19"/>
  <c r="X788" i="19"/>
  <c r="X789" i="19"/>
  <c r="X790" i="19"/>
  <c r="X791" i="19"/>
  <c r="X792" i="19"/>
  <c r="X793" i="19"/>
  <c r="X794" i="19"/>
  <c r="X795" i="19"/>
  <c r="X796" i="19"/>
  <c r="X797" i="19"/>
  <c r="X798" i="19"/>
  <c r="X799" i="19"/>
  <c r="X800" i="19"/>
  <c r="X801" i="19"/>
  <c r="X802" i="19"/>
  <c r="X803" i="19"/>
  <c r="X804" i="19"/>
  <c r="X805" i="19"/>
  <c r="X806" i="19"/>
  <c r="X807" i="19"/>
  <c r="X808" i="19"/>
  <c r="X809" i="19"/>
  <c r="X810" i="19"/>
  <c r="X811" i="19"/>
  <c r="X812" i="19"/>
  <c r="X813" i="19"/>
  <c r="X814" i="19"/>
  <c r="X815" i="19"/>
  <c r="X816" i="19"/>
  <c r="X817" i="19"/>
  <c r="X818" i="19"/>
  <c r="X819" i="19"/>
  <c r="X820" i="19"/>
  <c r="X821" i="19"/>
  <c r="X822" i="19"/>
  <c r="X823" i="19"/>
  <c r="X824" i="19"/>
  <c r="X825" i="19"/>
  <c r="X826" i="19"/>
  <c r="X827" i="19"/>
  <c r="X828" i="19"/>
  <c r="X829" i="19"/>
  <c r="X830" i="19"/>
  <c r="X831" i="19"/>
  <c r="X832" i="19"/>
  <c r="X833" i="19"/>
  <c r="X834" i="19"/>
  <c r="X835" i="19"/>
  <c r="X836" i="19"/>
  <c r="X837" i="19"/>
  <c r="X838" i="19"/>
  <c r="X839" i="19"/>
  <c r="X840" i="19"/>
  <c r="X841" i="19"/>
  <c r="X842" i="19"/>
  <c r="X843" i="19"/>
  <c r="X844" i="19"/>
  <c r="X845" i="19"/>
  <c r="X846" i="19"/>
  <c r="X847" i="19"/>
  <c r="X848" i="19"/>
  <c r="X849" i="19"/>
  <c r="X850" i="19"/>
  <c r="X851" i="19"/>
  <c r="X852" i="19"/>
  <c r="X853" i="19"/>
  <c r="X854" i="19"/>
  <c r="X855" i="19"/>
  <c r="X856" i="19"/>
  <c r="X857" i="19"/>
  <c r="X858" i="19"/>
  <c r="X859" i="19"/>
  <c r="X860" i="19"/>
  <c r="X861" i="19"/>
  <c r="X862" i="19"/>
  <c r="X863" i="19"/>
  <c r="X864" i="19"/>
  <c r="X865" i="19"/>
  <c r="X866" i="19"/>
  <c r="X867" i="19"/>
  <c r="X868" i="19"/>
  <c r="X869" i="19"/>
  <c r="X870" i="19"/>
  <c r="X871" i="19"/>
  <c r="X872" i="19"/>
  <c r="X873" i="19"/>
  <c r="X874" i="19"/>
  <c r="X875" i="19"/>
  <c r="X876" i="19"/>
  <c r="X877" i="19"/>
  <c r="X878" i="19"/>
  <c r="X879" i="19"/>
  <c r="X880" i="19"/>
  <c r="X881" i="19"/>
  <c r="X882" i="19"/>
  <c r="X883" i="19"/>
  <c r="X884" i="19"/>
  <c r="X885" i="19"/>
  <c r="X886" i="19"/>
  <c r="X887" i="19"/>
  <c r="X888" i="19"/>
  <c r="X889" i="19"/>
  <c r="X890" i="19"/>
  <c r="X891" i="19"/>
  <c r="X892" i="19"/>
  <c r="X893" i="19"/>
  <c r="X894" i="19"/>
  <c r="X895" i="19"/>
  <c r="X896" i="19"/>
  <c r="X897" i="19"/>
  <c r="X898" i="19"/>
  <c r="X899" i="19"/>
  <c r="X900" i="19"/>
  <c r="X901" i="19"/>
  <c r="X902" i="19"/>
  <c r="X903" i="19"/>
  <c r="X904" i="19"/>
  <c r="X905" i="19"/>
  <c r="X906" i="19"/>
  <c r="X907" i="19"/>
  <c r="X908" i="19"/>
  <c r="X909" i="19"/>
  <c r="X910" i="19"/>
  <c r="X911" i="19"/>
  <c r="X912" i="19"/>
  <c r="X913" i="19"/>
  <c r="X914" i="19"/>
  <c r="X915" i="19"/>
  <c r="X916" i="19"/>
  <c r="X917" i="19"/>
  <c r="X918" i="19"/>
  <c r="X919" i="19"/>
  <c r="X920" i="19"/>
  <c r="X921" i="19"/>
  <c r="X922" i="19"/>
  <c r="X923" i="19"/>
  <c r="X924" i="19"/>
  <c r="X925" i="19"/>
  <c r="X926" i="19"/>
  <c r="X927" i="19"/>
  <c r="X928" i="19"/>
  <c r="X929" i="19"/>
  <c r="X930" i="19"/>
  <c r="X931" i="19"/>
  <c r="X932" i="19"/>
  <c r="X933" i="19"/>
  <c r="X934" i="19"/>
  <c r="X935" i="19"/>
  <c r="X936" i="19"/>
  <c r="X937" i="19"/>
  <c r="X938" i="19"/>
  <c r="X939" i="19"/>
  <c r="X940" i="19"/>
  <c r="X941" i="19"/>
  <c r="X942" i="19"/>
  <c r="X943" i="19"/>
  <c r="X944" i="19"/>
  <c r="X945" i="19"/>
  <c r="X946" i="19"/>
  <c r="X947" i="19"/>
  <c r="X948" i="19"/>
  <c r="X949" i="19"/>
  <c r="X950" i="19"/>
  <c r="X951" i="19"/>
  <c r="X952" i="19"/>
  <c r="X953" i="19"/>
  <c r="X954" i="19"/>
  <c r="X955" i="19"/>
  <c r="X956" i="19"/>
  <c r="X957" i="19"/>
  <c r="X958" i="19"/>
  <c r="X959" i="19"/>
  <c r="X960" i="19"/>
  <c r="X961" i="19"/>
  <c r="X962" i="19"/>
  <c r="X963" i="19"/>
  <c r="X964" i="19"/>
  <c r="X965" i="19"/>
  <c r="X966" i="19"/>
  <c r="X967" i="19"/>
  <c r="X968" i="19"/>
  <c r="X969" i="19"/>
  <c r="X970" i="19"/>
  <c r="X971" i="19"/>
  <c r="X972" i="19"/>
  <c r="X973" i="19"/>
  <c r="X974" i="19"/>
  <c r="X975" i="19"/>
  <c r="X976" i="19"/>
  <c r="X977" i="19"/>
  <c r="X978" i="19"/>
  <c r="X979" i="19"/>
  <c r="X980" i="19"/>
  <c r="X981" i="19"/>
  <c r="X982" i="19"/>
  <c r="X983" i="19"/>
  <c r="X984" i="19"/>
  <c r="X985" i="19"/>
  <c r="X986" i="19"/>
  <c r="X987" i="19"/>
  <c r="X988" i="19"/>
  <c r="X989" i="19"/>
  <c r="X990" i="19"/>
  <c r="X991" i="19"/>
  <c r="X992" i="19"/>
  <c r="X993" i="19"/>
  <c r="X994" i="19"/>
  <c r="X995" i="19"/>
  <c r="X996" i="19"/>
  <c r="X997" i="19"/>
  <c r="X998" i="19"/>
  <c r="X999" i="19"/>
  <c r="X1000" i="19"/>
  <c r="X1001" i="19"/>
  <c r="X1002" i="19"/>
  <c r="X1003" i="19"/>
  <c r="X1004" i="19"/>
  <c r="X1005" i="19"/>
  <c r="X1006" i="19"/>
  <c r="X1007" i="19"/>
  <c r="X1008" i="19"/>
  <c r="X1009" i="19"/>
  <c r="X1010" i="19"/>
  <c r="X1011" i="19"/>
  <c r="X1012" i="19"/>
  <c r="X1013" i="19"/>
  <c r="X1014" i="19"/>
  <c r="X1015" i="19"/>
  <c r="X1016" i="19"/>
  <c r="X1017" i="19"/>
  <c r="X1018" i="19"/>
  <c r="X1019" i="19"/>
  <c r="X1020" i="19"/>
  <c r="X1021" i="19"/>
  <c r="X1022" i="19"/>
  <c r="X1023" i="19"/>
  <c r="X1024" i="19"/>
  <c r="X1025" i="19"/>
  <c r="X1026" i="19"/>
  <c r="X1027" i="19"/>
  <c r="X1028" i="19"/>
  <c r="X1029" i="19"/>
  <c r="X1030" i="19"/>
  <c r="X1031" i="19"/>
  <c r="X1032" i="19"/>
  <c r="X1033" i="19"/>
  <c r="X1034" i="19"/>
  <c r="X1035" i="19"/>
  <c r="X1036" i="19"/>
  <c r="X1037" i="19"/>
  <c r="X1038" i="19"/>
  <c r="X1039" i="19"/>
  <c r="X1040" i="19"/>
  <c r="X1041" i="19"/>
  <c r="X1042" i="19"/>
  <c r="X1043" i="19"/>
  <c r="X1044" i="19"/>
  <c r="X1045" i="19"/>
  <c r="X1046" i="19"/>
  <c r="X1047" i="19"/>
  <c r="X1048" i="19"/>
  <c r="X1049" i="19"/>
  <c r="X1050" i="19"/>
  <c r="X1051" i="19"/>
  <c r="X1052" i="19"/>
  <c r="X1053" i="19"/>
  <c r="X1054" i="19"/>
  <c r="X1055" i="19"/>
  <c r="X1056" i="19"/>
  <c r="X1057" i="19"/>
  <c r="X1058" i="19"/>
  <c r="X1059" i="19"/>
  <c r="X1060" i="19"/>
  <c r="X1061" i="19"/>
  <c r="X1062" i="19"/>
  <c r="X1063" i="19"/>
  <c r="X1064" i="19"/>
  <c r="X1065" i="19"/>
  <c r="X1066" i="19"/>
  <c r="X1067" i="19"/>
  <c r="X1068" i="19"/>
  <c r="X1069" i="19"/>
  <c r="X1070" i="19"/>
  <c r="X1071" i="19"/>
  <c r="X1072" i="19"/>
  <c r="X1073" i="19"/>
  <c r="X1074" i="19"/>
  <c r="X1075" i="19"/>
  <c r="X1076" i="19"/>
  <c r="X1077" i="19"/>
  <c r="X1078" i="19"/>
  <c r="X1079" i="19"/>
  <c r="X1080" i="19"/>
  <c r="X1081" i="19"/>
  <c r="X1082" i="19"/>
  <c r="X1083" i="19"/>
  <c r="X1084" i="19"/>
  <c r="X1085" i="19"/>
  <c r="X1086" i="19"/>
  <c r="X1087" i="19"/>
  <c r="X1088" i="19"/>
  <c r="X1089" i="19"/>
  <c r="X1090" i="19"/>
  <c r="X1091" i="19"/>
  <c r="X1092" i="19"/>
  <c r="X1093" i="19"/>
  <c r="X1094" i="19"/>
  <c r="X1095" i="19"/>
  <c r="X1096" i="19"/>
  <c r="X1097" i="19"/>
  <c r="X1098" i="19"/>
  <c r="X1099" i="19"/>
  <c r="X1100" i="19"/>
  <c r="X1101" i="19"/>
  <c r="X1102" i="19"/>
  <c r="X1103" i="19"/>
  <c r="X1104" i="19"/>
  <c r="X1105" i="19"/>
  <c r="X1106" i="19"/>
  <c r="X1107" i="19"/>
  <c r="X1108" i="19"/>
  <c r="X1109" i="19"/>
  <c r="X1110" i="19"/>
  <c r="X1111" i="19"/>
  <c r="X1112" i="19"/>
  <c r="X1113" i="19"/>
  <c r="X1114" i="19"/>
  <c r="X1115" i="19"/>
  <c r="X1116" i="19"/>
  <c r="X1117" i="19"/>
  <c r="X1118" i="19"/>
  <c r="X1119" i="19"/>
  <c r="X1120" i="19"/>
  <c r="X1121" i="19"/>
  <c r="X1122" i="19"/>
  <c r="X1123" i="19"/>
  <c r="X1124" i="19"/>
  <c r="X1125" i="19"/>
  <c r="X1126" i="19"/>
  <c r="X1127" i="19"/>
  <c r="X1128" i="19"/>
  <c r="X1129" i="19"/>
  <c r="X1130" i="19"/>
  <c r="X1131" i="19"/>
  <c r="X1132" i="19"/>
  <c r="X1133" i="19"/>
  <c r="X1134" i="19"/>
  <c r="X1135" i="19"/>
  <c r="X1136" i="19"/>
  <c r="X1137" i="19"/>
  <c r="X1138" i="19"/>
  <c r="X1139" i="19"/>
  <c r="X1140" i="19"/>
  <c r="X1141" i="19"/>
  <c r="X1142" i="19"/>
  <c r="X1143" i="19"/>
  <c r="X1144" i="19"/>
  <c r="X1145" i="19"/>
  <c r="X1146" i="19"/>
  <c r="X1147" i="19"/>
  <c r="X1148" i="19"/>
  <c r="X1149" i="19"/>
  <c r="X1150" i="19"/>
  <c r="X1151" i="19"/>
  <c r="X1152" i="19"/>
  <c r="X1153" i="19"/>
  <c r="X1154" i="19"/>
  <c r="X1155" i="19"/>
  <c r="X1156" i="19"/>
  <c r="X1157" i="19"/>
  <c r="X1158" i="19"/>
  <c r="X1159" i="19"/>
  <c r="X1160" i="19"/>
  <c r="X1161" i="19"/>
  <c r="X1162" i="19"/>
  <c r="X1163" i="19"/>
  <c r="X1164" i="19"/>
  <c r="X1165" i="19"/>
  <c r="X1166" i="19"/>
  <c r="X1167" i="19"/>
  <c r="X1168" i="19"/>
  <c r="X1169" i="19"/>
  <c r="X1170" i="19"/>
  <c r="X1171" i="19"/>
  <c r="X1172" i="19"/>
  <c r="X1173" i="19"/>
  <c r="X1174" i="19"/>
  <c r="X1175" i="19"/>
  <c r="X1176" i="19"/>
  <c r="X1177" i="19"/>
  <c r="X1178" i="19"/>
  <c r="X1179" i="19"/>
  <c r="X1180" i="19"/>
  <c r="X1181" i="19"/>
  <c r="X1182" i="19"/>
  <c r="X1183" i="19"/>
  <c r="X1184" i="19"/>
  <c r="X1185" i="19"/>
  <c r="X1186" i="19"/>
  <c r="X1187" i="19"/>
  <c r="X1188" i="19"/>
  <c r="X1189" i="19"/>
  <c r="X1190" i="19"/>
  <c r="X1191" i="19"/>
  <c r="X1192" i="19"/>
  <c r="X1193" i="19"/>
  <c r="X1194" i="19"/>
  <c r="X1195" i="19"/>
  <c r="X1196" i="19"/>
  <c r="X1197" i="19"/>
  <c r="X1198" i="19"/>
  <c r="X1199" i="19"/>
  <c r="X1200" i="19"/>
  <c r="X1201" i="19"/>
  <c r="X1202" i="19"/>
  <c r="X1203" i="19"/>
  <c r="X1204" i="19"/>
  <c r="X1205" i="19"/>
  <c r="X1206" i="19"/>
  <c r="X1207" i="19"/>
  <c r="X1208" i="19"/>
  <c r="X1209" i="19"/>
  <c r="X1210" i="19"/>
  <c r="X1211" i="19"/>
  <c r="X1212" i="19"/>
  <c r="X1213" i="19"/>
  <c r="X1214" i="19"/>
  <c r="X1215" i="19"/>
  <c r="X1216" i="19"/>
  <c r="X1217" i="19"/>
  <c r="X1218" i="19"/>
  <c r="X1219" i="19"/>
  <c r="X1220" i="19"/>
  <c r="X1221" i="19"/>
  <c r="X1222" i="19"/>
  <c r="X1223" i="19"/>
  <c r="X1224" i="19"/>
  <c r="X1225" i="19"/>
  <c r="X1226" i="19"/>
  <c r="X1227" i="19"/>
  <c r="X1228" i="19"/>
  <c r="X1229" i="19"/>
  <c r="X1230" i="19"/>
  <c r="X1231" i="19"/>
  <c r="X1232" i="19"/>
  <c r="X1233" i="19"/>
  <c r="X1234" i="19"/>
  <c r="X1235" i="19"/>
  <c r="X1236" i="19"/>
  <c r="X1237" i="19"/>
  <c r="X1238" i="19"/>
  <c r="X1239" i="19"/>
  <c r="X1240" i="19"/>
  <c r="X1241" i="19"/>
  <c r="X1242" i="19"/>
  <c r="X1243" i="19"/>
  <c r="X1244" i="19"/>
  <c r="X1245" i="19"/>
  <c r="X1246" i="19"/>
  <c r="X1247" i="19"/>
  <c r="X1248" i="19"/>
  <c r="X1249" i="19"/>
  <c r="X1250" i="19"/>
  <c r="X1251" i="19"/>
  <c r="X1252" i="19"/>
  <c r="X1253" i="19"/>
  <c r="X1254" i="19"/>
  <c r="X1255" i="19"/>
  <c r="X1256" i="19"/>
  <c r="X1257" i="19"/>
  <c r="X1258" i="19"/>
  <c r="X1259" i="19"/>
  <c r="X1260" i="19"/>
  <c r="X1261" i="19"/>
  <c r="X1262" i="19"/>
  <c r="X1263" i="19"/>
  <c r="X1264" i="19"/>
  <c r="X1265" i="19"/>
  <c r="X1266" i="19"/>
  <c r="X1267" i="19"/>
  <c r="X1268" i="19"/>
  <c r="X1269" i="19"/>
  <c r="X1270" i="19"/>
  <c r="X1271" i="19"/>
  <c r="X1272" i="19"/>
  <c r="X1273" i="19"/>
  <c r="X1274" i="19"/>
  <c r="X1275" i="19"/>
  <c r="X1276" i="19"/>
  <c r="X1277" i="19"/>
  <c r="X1278" i="19"/>
  <c r="X1279" i="19"/>
  <c r="X1280" i="19"/>
  <c r="X1281" i="19"/>
  <c r="X1282" i="19"/>
  <c r="X1283" i="19"/>
  <c r="X1284" i="19"/>
  <c r="X1285" i="19"/>
  <c r="X1286" i="19"/>
  <c r="X1287" i="19"/>
  <c r="X1288" i="19"/>
  <c r="X1289" i="19"/>
  <c r="X1290" i="19"/>
  <c r="X1291" i="19"/>
  <c r="X1292" i="19"/>
  <c r="X1293" i="19"/>
  <c r="X1294" i="19"/>
  <c r="X1295" i="19"/>
  <c r="X1296" i="19"/>
  <c r="X1297" i="19"/>
  <c r="X1298" i="19"/>
  <c r="X1299" i="19"/>
  <c r="X1300" i="19"/>
  <c r="X1301" i="19"/>
  <c r="X1302" i="19"/>
  <c r="X1303" i="19"/>
  <c r="X1304" i="19"/>
  <c r="X1305" i="19"/>
  <c r="X1306" i="19"/>
  <c r="X1307" i="19"/>
  <c r="X1308" i="19"/>
  <c r="X1309" i="19"/>
  <c r="X1310" i="19"/>
  <c r="X1311" i="19"/>
  <c r="X1312" i="19"/>
  <c r="X1313" i="19"/>
  <c r="X1314" i="19"/>
  <c r="X1315" i="19"/>
  <c r="X1316" i="19"/>
  <c r="X1317" i="19"/>
  <c r="X1318" i="19"/>
  <c r="X1319" i="19"/>
  <c r="X1320" i="19"/>
  <c r="X1321" i="19"/>
  <c r="X1322" i="19"/>
  <c r="X1323" i="19"/>
  <c r="X1324" i="19"/>
  <c r="X1325" i="19"/>
  <c r="X1326" i="19"/>
  <c r="X1327" i="19"/>
  <c r="X1328" i="19"/>
  <c r="X1329" i="19"/>
  <c r="X1330" i="19"/>
  <c r="X1331" i="19"/>
  <c r="X1332" i="19"/>
  <c r="X1333" i="19"/>
  <c r="X1334" i="19"/>
  <c r="X1335" i="19"/>
  <c r="X1336" i="19"/>
  <c r="X1337" i="19"/>
  <c r="X1338" i="19"/>
  <c r="X1339" i="19"/>
  <c r="X1340" i="19"/>
  <c r="X1341" i="19"/>
  <c r="X1342" i="19"/>
  <c r="X1343" i="19"/>
  <c r="X1344" i="19"/>
  <c r="X1345" i="19"/>
  <c r="X1346" i="19"/>
  <c r="X1347" i="19"/>
  <c r="X1348" i="19"/>
  <c r="X1349" i="19"/>
  <c r="X1350" i="19"/>
  <c r="X1351" i="19"/>
  <c r="X1352" i="19"/>
  <c r="X1353" i="19"/>
  <c r="X1354" i="19"/>
  <c r="X1355" i="19"/>
  <c r="X1356" i="19"/>
  <c r="X1357" i="19"/>
  <c r="X1358" i="19"/>
  <c r="X1359" i="19"/>
  <c r="X1360" i="19"/>
  <c r="X1361" i="19"/>
  <c r="X1362" i="19"/>
  <c r="X1363" i="19"/>
  <c r="X1364" i="19"/>
  <c r="X1365" i="19"/>
  <c r="X1366" i="19"/>
  <c r="X1367" i="19"/>
  <c r="X1368" i="19"/>
  <c r="X1369" i="19"/>
  <c r="X1370" i="19"/>
  <c r="X1371" i="19"/>
  <c r="X1372" i="19"/>
  <c r="X1373" i="19"/>
  <c r="X1374" i="19"/>
  <c r="X1375" i="19"/>
  <c r="X1376" i="19"/>
  <c r="X1377" i="19"/>
  <c r="X1378" i="19"/>
  <c r="X1379" i="19"/>
  <c r="X1380" i="19"/>
  <c r="X1381" i="19"/>
  <c r="X1382" i="19"/>
  <c r="X1383" i="19"/>
  <c r="X1384" i="19"/>
  <c r="X1385" i="19"/>
  <c r="X1386" i="19"/>
  <c r="X1387" i="19"/>
  <c r="X1388" i="19"/>
  <c r="X1389" i="19"/>
  <c r="X1390" i="19"/>
  <c r="X1391" i="19"/>
  <c r="X1392" i="19"/>
  <c r="X1393" i="19"/>
  <c r="X1394" i="19"/>
  <c r="X1395" i="19"/>
  <c r="X1396" i="19"/>
  <c r="X1397" i="19"/>
  <c r="X1398" i="19"/>
  <c r="X1399" i="19"/>
  <c r="X1400" i="19"/>
  <c r="X1401" i="19"/>
  <c r="X1402" i="19"/>
  <c r="X1403" i="19"/>
  <c r="X1404" i="19"/>
  <c r="X1405" i="19"/>
  <c r="X1406" i="19"/>
  <c r="X1407" i="19"/>
  <c r="X1408" i="19"/>
  <c r="X1409" i="19"/>
  <c r="X1410" i="19"/>
  <c r="X1411" i="19"/>
  <c r="X1412" i="19"/>
  <c r="X1413" i="19"/>
  <c r="X1414" i="19"/>
  <c r="X1415" i="19"/>
  <c r="X1416" i="19"/>
  <c r="X1417" i="19"/>
  <c r="X1418" i="19"/>
  <c r="X1419" i="19"/>
  <c r="X1420" i="19"/>
  <c r="X1421" i="19"/>
  <c r="X1422" i="19"/>
  <c r="X1423" i="19"/>
  <c r="X1424" i="19"/>
  <c r="X1425" i="19"/>
  <c r="X1426" i="19"/>
  <c r="X1427" i="19"/>
  <c r="X1428" i="19"/>
  <c r="X1429" i="19"/>
  <c r="X1430" i="19"/>
  <c r="X1431" i="19"/>
  <c r="X1432" i="19"/>
  <c r="X1433" i="19"/>
  <c r="X1434" i="19"/>
  <c r="X1435" i="19"/>
  <c r="X1436" i="19"/>
  <c r="X1437" i="19"/>
  <c r="X1438" i="19"/>
  <c r="X1439" i="19"/>
  <c r="X1440" i="19"/>
  <c r="X1441" i="19"/>
  <c r="X1442" i="19"/>
  <c r="X1443" i="19"/>
  <c r="X1444" i="19"/>
  <c r="X1445" i="19"/>
  <c r="X1446" i="19"/>
  <c r="X1447" i="19"/>
  <c r="X1448" i="19"/>
  <c r="X1449" i="19"/>
  <c r="X1450" i="19"/>
  <c r="X1451" i="19"/>
  <c r="X1452" i="19"/>
  <c r="X1453" i="19"/>
  <c r="X1454" i="19"/>
  <c r="X1455" i="19"/>
  <c r="X1456" i="19"/>
  <c r="X1457" i="19"/>
  <c r="X1458" i="19"/>
  <c r="X1459" i="19"/>
  <c r="X1460" i="19"/>
  <c r="X1461" i="19"/>
  <c r="X1462" i="19"/>
  <c r="X1463" i="19"/>
  <c r="X1464" i="19"/>
  <c r="X1465" i="19"/>
  <c r="X1466" i="19"/>
  <c r="X1467" i="19"/>
  <c r="X1468" i="19"/>
  <c r="X1469" i="19"/>
  <c r="X1470" i="19"/>
  <c r="X1471" i="19"/>
  <c r="X1472" i="19"/>
  <c r="X1473" i="19"/>
  <c r="X1474" i="19"/>
  <c r="X1475" i="19"/>
  <c r="X1476" i="19"/>
  <c r="X1477" i="19"/>
  <c r="X1478" i="19"/>
  <c r="X1479" i="19"/>
  <c r="X1480" i="19"/>
  <c r="X1481" i="19"/>
  <c r="X1482" i="19"/>
  <c r="X1483" i="19"/>
  <c r="X1484" i="19"/>
  <c r="X1485" i="19"/>
  <c r="X1486" i="19"/>
  <c r="X1487" i="19"/>
  <c r="X1488" i="19"/>
  <c r="X1489" i="19"/>
  <c r="X1490" i="19"/>
  <c r="X1491" i="19"/>
  <c r="X1492" i="19"/>
  <c r="X1493" i="19"/>
  <c r="X1494" i="19"/>
  <c r="X1495" i="19"/>
  <c r="X1496" i="19"/>
  <c r="X1497" i="19"/>
  <c r="X1498" i="19"/>
  <c r="X1499" i="19"/>
  <c r="X1500" i="19"/>
  <c r="X1501" i="19"/>
  <c r="X1502" i="19"/>
  <c r="X1503" i="19"/>
  <c r="X1504" i="19"/>
  <c r="X1505" i="19"/>
  <c r="X1506" i="19"/>
  <c r="X1507" i="19"/>
  <c r="X1508" i="19"/>
  <c r="X1509" i="19"/>
  <c r="X1510" i="19"/>
  <c r="X1511" i="19"/>
  <c r="X1512" i="19"/>
  <c r="X1513" i="19"/>
  <c r="X1514" i="19"/>
  <c r="X1515" i="19"/>
  <c r="X1516" i="19"/>
  <c r="X1517" i="19"/>
  <c r="X1518" i="19"/>
  <c r="X1519" i="19"/>
  <c r="X1520" i="19"/>
  <c r="X1521" i="19"/>
  <c r="X1522" i="19"/>
  <c r="X1523" i="19"/>
  <c r="X1524" i="19"/>
  <c r="X1525" i="19"/>
  <c r="X1526" i="19"/>
  <c r="X1527" i="19"/>
  <c r="X1528" i="19"/>
  <c r="X1529" i="19"/>
  <c r="X1530" i="19"/>
  <c r="X1531" i="19"/>
  <c r="X1532" i="19"/>
  <c r="X1533" i="19"/>
  <c r="X1534" i="19"/>
  <c r="X1535" i="19"/>
  <c r="X1536" i="19"/>
  <c r="X1537" i="19"/>
  <c r="X1538" i="19"/>
  <c r="X1539" i="19"/>
  <c r="X1540" i="19"/>
  <c r="X1541" i="19"/>
  <c r="X1542" i="19"/>
  <c r="X1543" i="19"/>
  <c r="X1544" i="19"/>
  <c r="X1545" i="19"/>
  <c r="X1546" i="19"/>
  <c r="X1547" i="19"/>
  <c r="X1548" i="19"/>
  <c r="X1549" i="19"/>
  <c r="X1550" i="19"/>
  <c r="X1551" i="19"/>
  <c r="X1552" i="19"/>
  <c r="X1553" i="19"/>
  <c r="X1554" i="19"/>
  <c r="X1555" i="19"/>
  <c r="X1556" i="19"/>
  <c r="X1557" i="19"/>
  <c r="X1558" i="19"/>
  <c r="X1559" i="19"/>
  <c r="X1560" i="19"/>
  <c r="X1561" i="19"/>
  <c r="X1562" i="19"/>
  <c r="X1563" i="19"/>
  <c r="X1564" i="19"/>
  <c r="X1565" i="19"/>
  <c r="X1566" i="19"/>
  <c r="X1567" i="19"/>
  <c r="X1568" i="19"/>
  <c r="X1569" i="19"/>
  <c r="X1570" i="19"/>
  <c r="X1571" i="19"/>
  <c r="X1572" i="19"/>
  <c r="X1573" i="19"/>
  <c r="X1574" i="19"/>
  <c r="X1575" i="19"/>
  <c r="X1576" i="19"/>
  <c r="X1577" i="19"/>
  <c r="X1578" i="19"/>
  <c r="X1579" i="19"/>
  <c r="X1580" i="19"/>
  <c r="X1581" i="19"/>
  <c r="X1582" i="19"/>
  <c r="X1583" i="19"/>
  <c r="X1584" i="19"/>
  <c r="X1585" i="19"/>
  <c r="X1586" i="19"/>
  <c r="X1587" i="19"/>
  <c r="X1588" i="19"/>
  <c r="X1589" i="19"/>
  <c r="X1590" i="19"/>
  <c r="X1591" i="19"/>
  <c r="X1592" i="19"/>
  <c r="X1593" i="19"/>
  <c r="X1594" i="19"/>
  <c r="X1595" i="19"/>
  <c r="X1596" i="19"/>
  <c r="X1597" i="19"/>
  <c r="X1598" i="19"/>
  <c r="X1599" i="19"/>
  <c r="X1600" i="19"/>
  <c r="X1601" i="19"/>
  <c r="X1602" i="19"/>
  <c r="X1603" i="19"/>
  <c r="X1604" i="19"/>
  <c r="X1605" i="19"/>
  <c r="X1606" i="19"/>
  <c r="X1607" i="19"/>
  <c r="X1608" i="19"/>
  <c r="X1609" i="19"/>
  <c r="X1610" i="19"/>
  <c r="X1611" i="19"/>
  <c r="X1612" i="19"/>
  <c r="X1613" i="19"/>
  <c r="X1614" i="19"/>
  <c r="X1615" i="19"/>
  <c r="X1616" i="19"/>
  <c r="X1617" i="19"/>
  <c r="X1618" i="19"/>
  <c r="X1619" i="19"/>
  <c r="X1620" i="19"/>
  <c r="X1621" i="19"/>
  <c r="X1622" i="19"/>
  <c r="X1623" i="19"/>
  <c r="X1624" i="19"/>
  <c r="X1625" i="19"/>
  <c r="X1626" i="19"/>
  <c r="X1627" i="19"/>
  <c r="X1628" i="19"/>
  <c r="X1629" i="19"/>
  <c r="X1630" i="19"/>
  <c r="X1631" i="19"/>
  <c r="X1632" i="19"/>
  <c r="X1633" i="19"/>
  <c r="X1634" i="19"/>
  <c r="X1635" i="19"/>
  <c r="X1636" i="19"/>
  <c r="X1637" i="19"/>
  <c r="X1638" i="19"/>
  <c r="X1639" i="19"/>
  <c r="X1640" i="19"/>
  <c r="X1641" i="19"/>
  <c r="X1642" i="19"/>
  <c r="X1643" i="19"/>
  <c r="X1644" i="19"/>
  <c r="X1645" i="19"/>
  <c r="X1646" i="19"/>
  <c r="X1647" i="19"/>
  <c r="X1648" i="19"/>
  <c r="X1649" i="19"/>
  <c r="X1650" i="19"/>
  <c r="X1651" i="19"/>
  <c r="X1652" i="19"/>
  <c r="X1653" i="19"/>
  <c r="X1654" i="19"/>
  <c r="X1655" i="19"/>
  <c r="X1656" i="19"/>
  <c r="X1657" i="19"/>
  <c r="X1658" i="19"/>
  <c r="X1659" i="19"/>
  <c r="X1660" i="19"/>
  <c r="X1661" i="19"/>
  <c r="X1662" i="19"/>
  <c r="X1663" i="19"/>
  <c r="X1664" i="19"/>
  <c r="X1665" i="19"/>
  <c r="X1666" i="19"/>
  <c r="X1667" i="19"/>
  <c r="X1668" i="19"/>
  <c r="X1669" i="19"/>
  <c r="X1670" i="19"/>
  <c r="X1671" i="19"/>
  <c r="X1672" i="19"/>
  <c r="X1673" i="19"/>
  <c r="X1674" i="19"/>
  <c r="X1675" i="19"/>
  <c r="X1676" i="19"/>
  <c r="X1677" i="19"/>
  <c r="X1678" i="19"/>
  <c r="X1679" i="19"/>
  <c r="X1680" i="19"/>
  <c r="X1681" i="19"/>
  <c r="X1682" i="19"/>
  <c r="X1683" i="19"/>
  <c r="X1684" i="19"/>
  <c r="X1685" i="19"/>
  <c r="X1686" i="19"/>
  <c r="X1687" i="19"/>
  <c r="X1688" i="19"/>
  <c r="X1689" i="19"/>
  <c r="X1690" i="19"/>
  <c r="X1691" i="19"/>
  <c r="X1692" i="19"/>
  <c r="X1693" i="19"/>
  <c r="X1694" i="19"/>
  <c r="X1695" i="19"/>
  <c r="X1696" i="19"/>
  <c r="X1697" i="19"/>
  <c r="X1698" i="19"/>
  <c r="X1699" i="19"/>
  <c r="X1700" i="19"/>
  <c r="X1701" i="19"/>
  <c r="X1702" i="19"/>
  <c r="X1703" i="19"/>
  <c r="X1704" i="19"/>
  <c r="X1705" i="19"/>
  <c r="X1706" i="19"/>
  <c r="X1707" i="19"/>
  <c r="X1708" i="19"/>
  <c r="X1709" i="19"/>
  <c r="X1710" i="19"/>
  <c r="X1711" i="19"/>
  <c r="X1712" i="19"/>
  <c r="X1713" i="19"/>
  <c r="X1714" i="19"/>
  <c r="X1715" i="19"/>
  <c r="X1716" i="19"/>
  <c r="X1717" i="19"/>
  <c r="X1718" i="19"/>
  <c r="X1719" i="19"/>
  <c r="X1720" i="19"/>
  <c r="X1721" i="19"/>
  <c r="X1722" i="19"/>
  <c r="X1723" i="19"/>
  <c r="X1724" i="19"/>
  <c r="X1725" i="19"/>
  <c r="X1726" i="19"/>
  <c r="X1727" i="19"/>
  <c r="X1728" i="19"/>
  <c r="X1729" i="19"/>
  <c r="X1730" i="19"/>
  <c r="X1731" i="19"/>
  <c r="X1732" i="19"/>
  <c r="X1733" i="19"/>
  <c r="X1734" i="19"/>
  <c r="X1735" i="19"/>
  <c r="X1736" i="19"/>
  <c r="X1737" i="19"/>
  <c r="X1738" i="19"/>
  <c r="X1739" i="19"/>
  <c r="X1740" i="19"/>
  <c r="X1741" i="19"/>
  <c r="X1742" i="19"/>
  <c r="X1743" i="19"/>
  <c r="X1744" i="19"/>
  <c r="X1745" i="19"/>
  <c r="X1746" i="19"/>
  <c r="X1747" i="19"/>
  <c r="X1748" i="19"/>
  <c r="X1749" i="19"/>
  <c r="X1750" i="19"/>
  <c r="X1751" i="19"/>
  <c r="X1752" i="19"/>
  <c r="X1753" i="19"/>
  <c r="X1754" i="19"/>
  <c r="X1755" i="19"/>
  <c r="X1756" i="19"/>
  <c r="X1757" i="19"/>
  <c r="X1758" i="19"/>
  <c r="X1759" i="19"/>
  <c r="X1760" i="19"/>
  <c r="X1761" i="19"/>
  <c r="X1762" i="19"/>
  <c r="X1763" i="19"/>
  <c r="X1764" i="19"/>
  <c r="X1765" i="19"/>
  <c r="X1766" i="19"/>
  <c r="X1767" i="19"/>
  <c r="X1768" i="19"/>
  <c r="X1769" i="19"/>
  <c r="X1770" i="19"/>
  <c r="X1771" i="19"/>
  <c r="X1772" i="19"/>
  <c r="X1773" i="19"/>
  <c r="X1774" i="19"/>
  <c r="X1775" i="19"/>
  <c r="X1776" i="19"/>
  <c r="X1777" i="19"/>
  <c r="X1778" i="19"/>
  <c r="X1779" i="19"/>
  <c r="X1780" i="19"/>
  <c r="X1781" i="19"/>
  <c r="X1782" i="19"/>
  <c r="X1783" i="19"/>
  <c r="X1784" i="19"/>
  <c r="X1785" i="19"/>
  <c r="X1786" i="19"/>
  <c r="X1787" i="19"/>
  <c r="X1788" i="19"/>
  <c r="X1789" i="19"/>
  <c r="X1790" i="19"/>
  <c r="X1791" i="19"/>
  <c r="X1792" i="19"/>
  <c r="X1793" i="19"/>
  <c r="X1794" i="19"/>
  <c r="X1795" i="19"/>
  <c r="X1796" i="19"/>
  <c r="X1797" i="19"/>
  <c r="X1798" i="19"/>
  <c r="X1799" i="19"/>
  <c r="X1800" i="19"/>
  <c r="X1801" i="19"/>
  <c r="X1802" i="19"/>
  <c r="X1803" i="19"/>
  <c r="X1804" i="19"/>
  <c r="X1805" i="19"/>
  <c r="X1806" i="19"/>
  <c r="X1807" i="19"/>
  <c r="X1808" i="19"/>
  <c r="X1809" i="19"/>
  <c r="X1810" i="19"/>
  <c r="X1811" i="19"/>
  <c r="X1812" i="19"/>
  <c r="X1813" i="19"/>
  <c r="X1814" i="19"/>
  <c r="T10" i="19"/>
  <c r="T11" i="19"/>
  <c r="T12" i="19"/>
  <c r="T13" i="19"/>
  <c r="T14" i="19"/>
  <c r="T15" i="19"/>
  <c r="T16" i="19"/>
  <c r="T17" i="19"/>
  <c r="T18" i="19"/>
  <c r="T19" i="19"/>
  <c r="T20" i="19"/>
  <c r="T21" i="19"/>
  <c r="T22" i="19"/>
  <c r="T23" i="19"/>
  <c r="T24" i="19"/>
  <c r="T25" i="19"/>
  <c r="T26" i="19"/>
  <c r="T27" i="19"/>
  <c r="T28" i="19"/>
  <c r="T29" i="19"/>
  <c r="T30" i="19"/>
  <c r="T31" i="19"/>
  <c r="T32" i="19"/>
  <c r="T33" i="19"/>
  <c r="T34" i="19"/>
  <c r="T35" i="19"/>
  <c r="T36" i="19"/>
  <c r="T37" i="19"/>
  <c r="T38" i="19"/>
  <c r="T39" i="19"/>
  <c r="T40" i="19"/>
  <c r="T41" i="19"/>
  <c r="T42" i="19"/>
  <c r="T43" i="19"/>
  <c r="T44" i="19"/>
  <c r="T45" i="19"/>
  <c r="T46" i="19"/>
  <c r="T47" i="19"/>
  <c r="T48" i="19"/>
  <c r="T49" i="19"/>
  <c r="T50" i="19"/>
  <c r="T51" i="19"/>
  <c r="T52" i="19"/>
  <c r="T53" i="19"/>
  <c r="T54" i="19"/>
  <c r="T55" i="19"/>
  <c r="T56" i="19"/>
  <c r="T57" i="19"/>
  <c r="T58" i="19"/>
  <c r="T59" i="19"/>
  <c r="T60" i="19"/>
  <c r="T61" i="19"/>
  <c r="T62" i="19"/>
  <c r="T63" i="19"/>
  <c r="T64" i="19"/>
  <c r="T65" i="19"/>
  <c r="T66" i="19"/>
  <c r="T67" i="19"/>
  <c r="T68" i="19"/>
  <c r="T69" i="19"/>
  <c r="T70" i="19"/>
  <c r="T71" i="19"/>
  <c r="T72" i="19"/>
  <c r="T73" i="19"/>
  <c r="T74" i="19"/>
  <c r="T75" i="19"/>
  <c r="T76" i="19"/>
  <c r="T77" i="19"/>
  <c r="T78" i="19"/>
  <c r="T79" i="19"/>
  <c r="T80" i="19"/>
  <c r="T81" i="19"/>
  <c r="T82" i="19"/>
  <c r="T83" i="19"/>
  <c r="T84" i="19"/>
  <c r="T85" i="19"/>
  <c r="T86" i="19"/>
  <c r="T87" i="19"/>
  <c r="T88" i="19"/>
  <c r="T89" i="19"/>
  <c r="T90" i="19"/>
  <c r="T91" i="19"/>
  <c r="T92" i="19"/>
  <c r="T93" i="19"/>
  <c r="T94" i="19"/>
  <c r="T95" i="19"/>
  <c r="T96" i="19"/>
  <c r="T97" i="19"/>
  <c r="T98" i="19"/>
  <c r="T99" i="19"/>
  <c r="T100" i="19"/>
  <c r="T101" i="19"/>
  <c r="T102" i="19"/>
  <c r="T103" i="19"/>
  <c r="T104" i="19"/>
  <c r="T105" i="19"/>
  <c r="T106" i="19"/>
  <c r="T107" i="19"/>
  <c r="T108" i="19"/>
  <c r="T109" i="19"/>
  <c r="T110" i="19"/>
  <c r="T111" i="19"/>
  <c r="T112" i="19"/>
  <c r="T113" i="19"/>
  <c r="T114" i="19"/>
  <c r="T115" i="19"/>
  <c r="T116" i="19"/>
  <c r="T117" i="19"/>
  <c r="T118" i="19"/>
  <c r="T119" i="19"/>
  <c r="T120" i="19"/>
  <c r="T121" i="19"/>
  <c r="T122" i="19"/>
  <c r="T123" i="19"/>
  <c r="T124" i="19"/>
  <c r="T125" i="19"/>
  <c r="T126" i="19"/>
  <c r="T127" i="19"/>
  <c r="T128" i="19"/>
  <c r="T129" i="19"/>
  <c r="T130" i="19"/>
  <c r="T131" i="19"/>
  <c r="T132" i="19"/>
  <c r="T133" i="19"/>
  <c r="T134" i="19"/>
  <c r="T135" i="19"/>
  <c r="T136" i="19"/>
  <c r="T137" i="19"/>
  <c r="T138" i="19"/>
  <c r="T139" i="19"/>
  <c r="T140" i="19"/>
  <c r="T141" i="19"/>
  <c r="T142" i="19"/>
  <c r="T143" i="19"/>
  <c r="T144" i="19"/>
  <c r="T145" i="19"/>
  <c r="T146" i="19"/>
  <c r="T147" i="19"/>
  <c r="T148" i="19"/>
  <c r="T149" i="19"/>
  <c r="T150" i="19"/>
  <c r="T151" i="19"/>
  <c r="T152" i="19"/>
  <c r="T153" i="19"/>
  <c r="T154" i="19"/>
  <c r="T155" i="19"/>
  <c r="T156" i="19"/>
  <c r="T157" i="19"/>
  <c r="T158" i="19"/>
  <c r="T159" i="19"/>
  <c r="T160" i="19"/>
  <c r="T161" i="19"/>
  <c r="T162" i="19"/>
  <c r="T163" i="19"/>
  <c r="T164" i="19"/>
  <c r="T165" i="19"/>
  <c r="T166" i="19"/>
  <c r="T167" i="19"/>
  <c r="T168" i="19"/>
  <c r="T169" i="19"/>
  <c r="T170" i="19"/>
  <c r="T171" i="19"/>
  <c r="T172" i="19"/>
  <c r="T173" i="19"/>
  <c r="T174" i="19"/>
  <c r="T175" i="19"/>
  <c r="T176" i="19"/>
  <c r="T177" i="19"/>
  <c r="T178" i="19"/>
  <c r="T179" i="19"/>
  <c r="T180" i="19"/>
  <c r="T181" i="19"/>
  <c r="T182" i="19"/>
  <c r="T183" i="19"/>
  <c r="T184" i="19"/>
  <c r="T185" i="19"/>
  <c r="T186" i="19"/>
  <c r="T187" i="19"/>
  <c r="T188" i="19"/>
  <c r="T189" i="19"/>
  <c r="T190" i="19"/>
  <c r="T191" i="19"/>
  <c r="T192" i="19"/>
  <c r="T193" i="19"/>
  <c r="T194" i="19"/>
  <c r="T195" i="19"/>
  <c r="T196" i="19"/>
  <c r="T197" i="19"/>
  <c r="T198" i="19"/>
  <c r="T199" i="19"/>
  <c r="T200" i="19"/>
  <c r="T201" i="19"/>
  <c r="T202" i="19"/>
  <c r="T203" i="19"/>
  <c r="T204" i="19"/>
  <c r="T205" i="19"/>
  <c r="T206" i="19"/>
  <c r="T207" i="19"/>
  <c r="T208" i="19"/>
  <c r="T209" i="19"/>
  <c r="T210" i="19"/>
  <c r="T211" i="19"/>
  <c r="T212" i="19"/>
  <c r="T213" i="19"/>
  <c r="T214" i="19"/>
  <c r="T215" i="19"/>
  <c r="T216" i="19"/>
  <c r="T217" i="19"/>
  <c r="T218" i="19"/>
  <c r="T219" i="19"/>
  <c r="T220" i="19"/>
  <c r="T221" i="19"/>
  <c r="T222" i="19"/>
  <c r="T223" i="19"/>
  <c r="T224" i="19"/>
  <c r="T225" i="19"/>
  <c r="T226" i="19"/>
  <c r="T227" i="19"/>
  <c r="T228" i="19"/>
  <c r="T229" i="19"/>
  <c r="T230" i="19"/>
  <c r="T231" i="19"/>
  <c r="T232" i="19"/>
  <c r="T233" i="19"/>
  <c r="T234" i="19"/>
  <c r="T235" i="19"/>
  <c r="T236" i="19"/>
  <c r="T237" i="19"/>
  <c r="T238" i="19"/>
  <c r="T239" i="19"/>
  <c r="T240" i="19"/>
  <c r="T241" i="19"/>
  <c r="T242" i="19"/>
  <c r="T243" i="19"/>
  <c r="T244" i="19"/>
  <c r="T245" i="19"/>
  <c r="T246" i="19"/>
  <c r="T247" i="19"/>
  <c r="T248" i="19"/>
  <c r="T249" i="19"/>
  <c r="T250" i="19"/>
  <c r="T251" i="19"/>
  <c r="T252" i="19"/>
  <c r="T253" i="19"/>
  <c r="T254" i="19"/>
  <c r="T255" i="19"/>
  <c r="T256" i="19"/>
  <c r="T257" i="19"/>
  <c r="T258" i="19"/>
  <c r="T259" i="19"/>
  <c r="T260" i="19"/>
  <c r="T261" i="19"/>
  <c r="T262" i="19"/>
  <c r="T263" i="19"/>
  <c r="T264" i="19"/>
  <c r="T265" i="19"/>
  <c r="T266" i="19"/>
  <c r="T267" i="19"/>
  <c r="T268" i="19"/>
  <c r="T269" i="19"/>
  <c r="T270" i="19"/>
  <c r="T271" i="19"/>
  <c r="T272" i="19"/>
  <c r="T273" i="19"/>
  <c r="T274" i="19"/>
  <c r="T275" i="19"/>
  <c r="T276" i="19"/>
  <c r="T277" i="19"/>
  <c r="T278" i="19"/>
  <c r="T279" i="19"/>
  <c r="T280" i="19"/>
  <c r="T281" i="19"/>
  <c r="T282" i="19"/>
  <c r="T283" i="19"/>
  <c r="T284" i="19"/>
  <c r="T285" i="19"/>
  <c r="T286" i="19"/>
  <c r="T287" i="19"/>
  <c r="T288" i="19"/>
  <c r="T289" i="19"/>
  <c r="T290" i="19"/>
  <c r="T291" i="19"/>
  <c r="T292" i="19"/>
  <c r="T293" i="19"/>
  <c r="T294" i="19"/>
  <c r="T295" i="19"/>
  <c r="T296" i="19"/>
  <c r="T297" i="19"/>
  <c r="T298" i="19"/>
  <c r="T299" i="19"/>
  <c r="T300" i="19"/>
  <c r="T301" i="19"/>
  <c r="T302" i="19"/>
  <c r="T303" i="19"/>
  <c r="T304" i="19"/>
  <c r="T305" i="19"/>
  <c r="T306" i="19"/>
  <c r="T307" i="19"/>
  <c r="T308" i="19"/>
  <c r="T309" i="19"/>
  <c r="T310" i="19"/>
  <c r="T311" i="19"/>
  <c r="T312" i="19"/>
  <c r="T313" i="19"/>
  <c r="T314" i="19"/>
  <c r="T315" i="19"/>
  <c r="T316" i="19"/>
  <c r="T317" i="19"/>
  <c r="T318" i="19"/>
  <c r="T319" i="19"/>
  <c r="T320" i="19"/>
  <c r="T321" i="19"/>
  <c r="T322" i="19"/>
  <c r="T323" i="19"/>
  <c r="T324" i="19"/>
  <c r="T325" i="19"/>
  <c r="T326" i="19"/>
  <c r="T327" i="19"/>
  <c r="T328" i="19"/>
  <c r="T329" i="19"/>
  <c r="T330" i="19"/>
  <c r="T331" i="19"/>
  <c r="T332" i="19"/>
  <c r="T333" i="19"/>
  <c r="T334" i="19"/>
  <c r="T335" i="19"/>
  <c r="T336" i="19"/>
  <c r="T337" i="19"/>
  <c r="T338" i="19"/>
  <c r="T339" i="19"/>
  <c r="T340" i="19"/>
  <c r="T341" i="19"/>
  <c r="T342" i="19"/>
  <c r="T343" i="19"/>
  <c r="T344" i="19"/>
  <c r="T345" i="19"/>
  <c r="T346" i="19"/>
  <c r="T347" i="19"/>
  <c r="T348" i="19"/>
  <c r="T349" i="19"/>
  <c r="T350" i="19"/>
  <c r="T351" i="19"/>
  <c r="T352" i="19"/>
  <c r="T353" i="19"/>
  <c r="T354" i="19"/>
  <c r="T355" i="19"/>
  <c r="T356" i="19"/>
  <c r="T357" i="19"/>
  <c r="T358" i="19"/>
  <c r="T359" i="19"/>
  <c r="T360" i="19"/>
  <c r="T361" i="19"/>
  <c r="T362" i="19"/>
  <c r="T363" i="19"/>
  <c r="T364" i="19"/>
  <c r="T365" i="19"/>
  <c r="T366" i="19"/>
  <c r="T367" i="19"/>
  <c r="T368" i="19"/>
  <c r="T369" i="19"/>
  <c r="T370" i="19"/>
  <c r="T371" i="19"/>
  <c r="T372" i="19"/>
  <c r="T373" i="19"/>
  <c r="T374" i="19"/>
  <c r="T375" i="19"/>
  <c r="T376" i="19"/>
  <c r="T377" i="19"/>
  <c r="T378" i="19"/>
  <c r="T379" i="19"/>
  <c r="T380" i="19"/>
  <c r="T381" i="19"/>
  <c r="T382" i="19"/>
  <c r="T383" i="19"/>
  <c r="T384" i="19"/>
  <c r="T385" i="19"/>
  <c r="T386" i="19"/>
  <c r="T387" i="19"/>
  <c r="T388" i="19"/>
  <c r="T389" i="19"/>
  <c r="T390" i="19"/>
  <c r="T391" i="19"/>
  <c r="T392" i="19"/>
  <c r="T393" i="19"/>
  <c r="T394" i="19"/>
  <c r="T395" i="19"/>
  <c r="T396" i="19"/>
  <c r="T397" i="19"/>
  <c r="T398" i="19"/>
  <c r="T399" i="19"/>
  <c r="T400" i="19"/>
  <c r="T401" i="19"/>
  <c r="T402" i="19"/>
  <c r="T403" i="19"/>
  <c r="T404" i="19"/>
  <c r="T405" i="19"/>
  <c r="T406" i="19"/>
  <c r="T407" i="19"/>
  <c r="T408" i="19"/>
  <c r="T409" i="19"/>
  <c r="T410" i="19"/>
  <c r="T411" i="19"/>
  <c r="T412" i="19"/>
  <c r="T413" i="19"/>
  <c r="T414" i="19"/>
  <c r="T415" i="19"/>
  <c r="T416" i="19"/>
  <c r="T417" i="19"/>
  <c r="T418" i="19"/>
  <c r="T419" i="19"/>
  <c r="T420" i="19"/>
  <c r="T421" i="19"/>
  <c r="T422" i="19"/>
  <c r="T423" i="19"/>
  <c r="T424" i="19"/>
  <c r="T425" i="19"/>
  <c r="T426" i="19"/>
  <c r="T427" i="19"/>
  <c r="T428" i="19"/>
  <c r="T429" i="19"/>
  <c r="T430" i="19"/>
  <c r="T431" i="19"/>
  <c r="T432" i="19"/>
  <c r="T433" i="19"/>
  <c r="T434" i="19"/>
  <c r="T435" i="19"/>
  <c r="T436" i="19"/>
  <c r="T437" i="19"/>
  <c r="T438" i="19"/>
  <c r="T439" i="19"/>
  <c r="T440" i="19"/>
  <c r="T441" i="19"/>
  <c r="T442" i="19"/>
  <c r="T443" i="19"/>
  <c r="T444" i="19"/>
  <c r="T445" i="19"/>
  <c r="T446" i="19"/>
  <c r="T447" i="19"/>
  <c r="T448" i="19"/>
  <c r="T449" i="19"/>
  <c r="T450" i="19"/>
  <c r="T451" i="19"/>
  <c r="T452" i="19"/>
  <c r="T453" i="19"/>
  <c r="T454" i="19"/>
  <c r="T455" i="19"/>
  <c r="T456" i="19"/>
  <c r="T457" i="19"/>
  <c r="T458" i="19"/>
  <c r="T459" i="19"/>
  <c r="T460" i="19"/>
  <c r="T461" i="19"/>
  <c r="T462" i="19"/>
  <c r="T463" i="19"/>
  <c r="T464" i="19"/>
  <c r="T465" i="19"/>
  <c r="T466" i="19"/>
  <c r="T467" i="19"/>
  <c r="T468" i="19"/>
  <c r="T469" i="19"/>
  <c r="T470" i="19"/>
  <c r="T471" i="19"/>
  <c r="T472" i="19"/>
  <c r="T473" i="19"/>
  <c r="T474" i="19"/>
  <c r="T475" i="19"/>
  <c r="T476" i="19"/>
  <c r="T477" i="19"/>
  <c r="T478" i="19"/>
  <c r="T479" i="19"/>
  <c r="T480" i="19"/>
  <c r="T481" i="19"/>
  <c r="T482" i="19"/>
  <c r="T483" i="19"/>
  <c r="T484" i="19"/>
  <c r="T485" i="19"/>
  <c r="T486" i="19"/>
  <c r="T487" i="19"/>
  <c r="T488" i="19"/>
  <c r="T489" i="19"/>
  <c r="T490" i="19"/>
  <c r="T491" i="19"/>
  <c r="T492" i="19"/>
  <c r="T493" i="19"/>
  <c r="T494" i="19"/>
  <c r="T495" i="19"/>
  <c r="T496" i="19"/>
  <c r="T497" i="19"/>
  <c r="T498" i="19"/>
  <c r="T499" i="19"/>
  <c r="T500" i="19"/>
  <c r="T501" i="19"/>
  <c r="T502" i="19"/>
  <c r="T503" i="19"/>
  <c r="T504" i="19"/>
  <c r="T505" i="19"/>
  <c r="T506" i="19"/>
  <c r="T507" i="19"/>
  <c r="T508" i="19"/>
  <c r="T509" i="19"/>
  <c r="T510" i="19"/>
  <c r="T511" i="19"/>
  <c r="T512" i="19"/>
  <c r="T513" i="19"/>
  <c r="T514" i="19"/>
  <c r="T515" i="19"/>
  <c r="T516" i="19"/>
  <c r="T517" i="19"/>
  <c r="T518" i="19"/>
  <c r="T519" i="19"/>
  <c r="T520" i="19"/>
  <c r="T521" i="19"/>
  <c r="T522" i="19"/>
  <c r="T523" i="19"/>
  <c r="T524" i="19"/>
  <c r="T525" i="19"/>
  <c r="T526" i="19"/>
  <c r="T527" i="19"/>
  <c r="T528" i="19"/>
  <c r="T529" i="19"/>
  <c r="T530" i="19"/>
  <c r="T531" i="19"/>
  <c r="T532" i="19"/>
  <c r="T533" i="19"/>
  <c r="T534" i="19"/>
  <c r="T535" i="19"/>
  <c r="T536" i="19"/>
  <c r="T537" i="19"/>
  <c r="T538" i="19"/>
  <c r="T539" i="19"/>
  <c r="T540" i="19"/>
  <c r="T541" i="19"/>
  <c r="T542" i="19"/>
  <c r="T543" i="19"/>
  <c r="T544" i="19"/>
  <c r="T545" i="19"/>
  <c r="T546" i="19"/>
  <c r="T547" i="19"/>
  <c r="T548" i="19"/>
  <c r="T549" i="19"/>
  <c r="T550" i="19"/>
  <c r="T551" i="19"/>
  <c r="T552" i="19"/>
  <c r="T553" i="19"/>
  <c r="T554" i="19"/>
  <c r="T555" i="19"/>
  <c r="T556" i="19"/>
  <c r="T557" i="19"/>
  <c r="T558" i="19"/>
  <c r="T559" i="19"/>
  <c r="T560" i="19"/>
  <c r="T561" i="19"/>
  <c r="T562" i="19"/>
  <c r="T563" i="19"/>
  <c r="T564" i="19"/>
  <c r="T565" i="19"/>
  <c r="T566" i="19"/>
  <c r="T567" i="19"/>
  <c r="T568" i="19"/>
  <c r="T569" i="19"/>
  <c r="T570" i="19"/>
  <c r="T571" i="19"/>
  <c r="T572" i="19"/>
  <c r="T573" i="19"/>
  <c r="T574" i="19"/>
  <c r="T575" i="19"/>
  <c r="T576" i="19"/>
  <c r="T577" i="19"/>
  <c r="T578" i="19"/>
  <c r="T579" i="19"/>
  <c r="T580" i="19"/>
  <c r="T581" i="19"/>
  <c r="T582" i="19"/>
  <c r="T583" i="19"/>
  <c r="T584" i="19"/>
  <c r="T585" i="19"/>
  <c r="T586" i="19"/>
  <c r="T587" i="19"/>
  <c r="T588" i="19"/>
  <c r="T589" i="19"/>
  <c r="T590" i="19"/>
  <c r="T591" i="19"/>
  <c r="T592" i="19"/>
  <c r="T593" i="19"/>
  <c r="T594" i="19"/>
  <c r="T595" i="19"/>
  <c r="T596" i="19"/>
  <c r="T597" i="19"/>
  <c r="T598" i="19"/>
  <c r="T599" i="19"/>
  <c r="T600" i="19"/>
  <c r="T601" i="19"/>
  <c r="T602" i="19"/>
  <c r="T603" i="19"/>
  <c r="T604" i="19"/>
  <c r="T605" i="19"/>
  <c r="T606" i="19"/>
  <c r="T607" i="19"/>
  <c r="T608" i="19"/>
  <c r="T609" i="19"/>
  <c r="T610" i="19"/>
  <c r="T611" i="19"/>
  <c r="T612" i="19"/>
  <c r="T613" i="19"/>
  <c r="T614" i="19"/>
  <c r="T615" i="19"/>
  <c r="T616" i="19"/>
  <c r="T617" i="19"/>
  <c r="T618" i="19"/>
  <c r="T619" i="19"/>
  <c r="T620" i="19"/>
  <c r="T621" i="19"/>
  <c r="T622" i="19"/>
  <c r="T623" i="19"/>
  <c r="T624" i="19"/>
  <c r="T625" i="19"/>
  <c r="T626" i="19"/>
  <c r="T627" i="19"/>
  <c r="T628" i="19"/>
  <c r="T629" i="19"/>
  <c r="T630" i="19"/>
  <c r="T631" i="19"/>
  <c r="T632" i="19"/>
  <c r="T633" i="19"/>
  <c r="T634" i="19"/>
  <c r="T635" i="19"/>
  <c r="T636" i="19"/>
  <c r="T637" i="19"/>
  <c r="T638" i="19"/>
  <c r="T639" i="19"/>
  <c r="T640" i="19"/>
  <c r="T641" i="19"/>
  <c r="T642" i="19"/>
  <c r="T643" i="19"/>
  <c r="T644" i="19"/>
  <c r="T645" i="19"/>
  <c r="T646" i="19"/>
  <c r="T647" i="19"/>
  <c r="T648" i="19"/>
  <c r="T649" i="19"/>
  <c r="T650" i="19"/>
  <c r="T651" i="19"/>
  <c r="T652" i="19"/>
  <c r="T653" i="19"/>
  <c r="T654" i="19"/>
  <c r="T655" i="19"/>
  <c r="T656" i="19"/>
  <c r="T657" i="19"/>
  <c r="T658" i="19"/>
  <c r="T659" i="19"/>
  <c r="T660" i="19"/>
  <c r="T661" i="19"/>
  <c r="T662" i="19"/>
  <c r="T663" i="19"/>
  <c r="T664" i="19"/>
  <c r="T665" i="19"/>
  <c r="T666" i="19"/>
  <c r="T667" i="19"/>
  <c r="T668" i="19"/>
  <c r="T669" i="19"/>
  <c r="T670" i="19"/>
  <c r="T671" i="19"/>
  <c r="T672" i="19"/>
  <c r="T673" i="19"/>
  <c r="T674" i="19"/>
  <c r="T675" i="19"/>
  <c r="T676" i="19"/>
  <c r="T677" i="19"/>
  <c r="T678" i="19"/>
  <c r="T679" i="19"/>
  <c r="T680" i="19"/>
  <c r="T681" i="19"/>
  <c r="T682" i="19"/>
  <c r="T683" i="19"/>
  <c r="T684" i="19"/>
  <c r="T685" i="19"/>
  <c r="T686" i="19"/>
  <c r="T687" i="19"/>
  <c r="T688" i="19"/>
  <c r="T689" i="19"/>
  <c r="T690" i="19"/>
  <c r="T691" i="19"/>
  <c r="T692" i="19"/>
  <c r="T693" i="19"/>
  <c r="T694" i="19"/>
  <c r="T695" i="19"/>
  <c r="T696" i="19"/>
  <c r="T697" i="19"/>
  <c r="T698" i="19"/>
  <c r="T699" i="19"/>
  <c r="T700" i="19"/>
  <c r="T701" i="19"/>
  <c r="T702" i="19"/>
  <c r="T703" i="19"/>
  <c r="T704" i="19"/>
  <c r="T705" i="19"/>
  <c r="T706" i="19"/>
  <c r="T707" i="19"/>
  <c r="T708" i="19"/>
  <c r="T709" i="19"/>
  <c r="T710" i="19"/>
  <c r="T711" i="19"/>
  <c r="T712" i="19"/>
  <c r="T713" i="19"/>
  <c r="T714" i="19"/>
  <c r="T715" i="19"/>
  <c r="T716" i="19"/>
  <c r="T717" i="19"/>
  <c r="T718" i="19"/>
  <c r="T719" i="19"/>
  <c r="T720" i="19"/>
  <c r="T721" i="19"/>
  <c r="T722" i="19"/>
  <c r="T723" i="19"/>
  <c r="T724" i="19"/>
  <c r="T725" i="19"/>
  <c r="T726" i="19"/>
  <c r="T727" i="19"/>
  <c r="T728" i="19"/>
  <c r="T729" i="19"/>
  <c r="T730" i="19"/>
  <c r="T731" i="19"/>
  <c r="T732" i="19"/>
  <c r="T733" i="19"/>
  <c r="T734" i="19"/>
  <c r="T735" i="19"/>
  <c r="T736" i="19"/>
  <c r="T737" i="19"/>
  <c r="T738" i="19"/>
  <c r="T739" i="19"/>
  <c r="T740" i="19"/>
  <c r="T741" i="19"/>
  <c r="T742" i="19"/>
  <c r="T743" i="19"/>
  <c r="T744" i="19"/>
  <c r="T745" i="19"/>
  <c r="T746" i="19"/>
  <c r="T747" i="19"/>
  <c r="T748" i="19"/>
  <c r="T749" i="19"/>
  <c r="T750" i="19"/>
  <c r="T751" i="19"/>
  <c r="T752" i="19"/>
  <c r="T753" i="19"/>
  <c r="T754" i="19"/>
  <c r="T755" i="19"/>
  <c r="T756" i="19"/>
  <c r="T757" i="19"/>
  <c r="T758" i="19"/>
  <c r="T759" i="19"/>
  <c r="T760" i="19"/>
  <c r="T761" i="19"/>
  <c r="T762" i="19"/>
  <c r="T763" i="19"/>
  <c r="T764" i="19"/>
  <c r="T765" i="19"/>
  <c r="T766" i="19"/>
  <c r="T767" i="19"/>
  <c r="T768" i="19"/>
  <c r="T769" i="19"/>
  <c r="T770" i="19"/>
  <c r="T771" i="19"/>
  <c r="T772" i="19"/>
  <c r="T773" i="19"/>
  <c r="T774" i="19"/>
  <c r="T775" i="19"/>
  <c r="T776" i="19"/>
  <c r="T777" i="19"/>
  <c r="T778" i="19"/>
  <c r="T779" i="19"/>
  <c r="T780" i="19"/>
  <c r="T781" i="19"/>
  <c r="T782" i="19"/>
  <c r="T783" i="19"/>
  <c r="T784" i="19"/>
  <c r="T785" i="19"/>
  <c r="T786" i="19"/>
  <c r="T787" i="19"/>
  <c r="T788" i="19"/>
  <c r="T789" i="19"/>
  <c r="T790" i="19"/>
  <c r="T791" i="19"/>
  <c r="T792" i="19"/>
  <c r="T793" i="19"/>
  <c r="T794" i="19"/>
  <c r="T795" i="19"/>
  <c r="T796" i="19"/>
  <c r="T797" i="19"/>
  <c r="T798" i="19"/>
  <c r="T799" i="19"/>
  <c r="T800" i="19"/>
  <c r="T801" i="19"/>
  <c r="T802" i="19"/>
  <c r="T803" i="19"/>
  <c r="T804" i="19"/>
  <c r="T805" i="19"/>
  <c r="T806" i="19"/>
  <c r="T807" i="19"/>
  <c r="T808" i="19"/>
  <c r="T809" i="19"/>
  <c r="T810" i="19"/>
  <c r="T811" i="19"/>
  <c r="T812" i="19"/>
  <c r="T813" i="19"/>
  <c r="T814" i="19"/>
  <c r="T815" i="19"/>
  <c r="T816" i="19"/>
  <c r="T817" i="19"/>
  <c r="T818" i="19"/>
  <c r="T819" i="19"/>
  <c r="T820" i="19"/>
  <c r="T821" i="19"/>
  <c r="T822" i="19"/>
  <c r="T823" i="19"/>
  <c r="T824" i="19"/>
  <c r="T825" i="19"/>
  <c r="T826" i="19"/>
  <c r="T827" i="19"/>
  <c r="T828" i="19"/>
  <c r="T829" i="19"/>
  <c r="T830" i="19"/>
  <c r="T831" i="19"/>
  <c r="T832" i="19"/>
  <c r="T833" i="19"/>
  <c r="T834" i="19"/>
  <c r="T835" i="19"/>
  <c r="T836" i="19"/>
  <c r="T837" i="19"/>
  <c r="T838" i="19"/>
  <c r="T839" i="19"/>
  <c r="T840" i="19"/>
  <c r="T841" i="19"/>
  <c r="T842" i="19"/>
  <c r="T843" i="19"/>
  <c r="T844" i="19"/>
  <c r="T845" i="19"/>
  <c r="T846" i="19"/>
  <c r="T847" i="19"/>
  <c r="T848" i="19"/>
  <c r="T849" i="19"/>
  <c r="T850" i="19"/>
  <c r="T851" i="19"/>
  <c r="T852" i="19"/>
  <c r="T853" i="19"/>
  <c r="T854" i="19"/>
  <c r="T855" i="19"/>
  <c r="T856" i="19"/>
  <c r="T857" i="19"/>
  <c r="T858" i="19"/>
  <c r="T859" i="19"/>
  <c r="T860" i="19"/>
  <c r="T861" i="19"/>
  <c r="T862" i="19"/>
  <c r="T863" i="19"/>
  <c r="T864" i="19"/>
  <c r="T865" i="19"/>
  <c r="T866" i="19"/>
  <c r="T867" i="19"/>
  <c r="T868" i="19"/>
  <c r="T869" i="19"/>
  <c r="T870" i="19"/>
  <c r="T871" i="19"/>
  <c r="T872" i="19"/>
  <c r="T873" i="19"/>
  <c r="T874" i="19"/>
  <c r="T875" i="19"/>
  <c r="T876" i="19"/>
  <c r="T877" i="19"/>
  <c r="T878" i="19"/>
  <c r="T879" i="19"/>
  <c r="T880" i="19"/>
  <c r="T881" i="19"/>
  <c r="T882" i="19"/>
  <c r="T883" i="19"/>
  <c r="T884" i="19"/>
  <c r="T885" i="19"/>
  <c r="T886" i="19"/>
  <c r="T887" i="19"/>
  <c r="T888" i="19"/>
  <c r="T889" i="19"/>
  <c r="T890" i="19"/>
  <c r="T891" i="19"/>
  <c r="T892" i="19"/>
  <c r="T893" i="19"/>
  <c r="T894" i="19"/>
  <c r="T895" i="19"/>
  <c r="T896" i="19"/>
  <c r="T897" i="19"/>
  <c r="T898" i="19"/>
  <c r="T899" i="19"/>
  <c r="T900" i="19"/>
  <c r="T901" i="19"/>
  <c r="T902" i="19"/>
  <c r="T903" i="19"/>
  <c r="T904" i="19"/>
  <c r="T905" i="19"/>
  <c r="T906" i="19"/>
  <c r="T907" i="19"/>
  <c r="T908" i="19"/>
  <c r="T909" i="19"/>
  <c r="T910" i="19"/>
  <c r="T911" i="19"/>
  <c r="T912" i="19"/>
  <c r="T913" i="19"/>
  <c r="T914" i="19"/>
  <c r="T915" i="19"/>
  <c r="T916" i="19"/>
  <c r="T917" i="19"/>
  <c r="T918" i="19"/>
  <c r="T919" i="19"/>
  <c r="T920" i="19"/>
  <c r="T921" i="19"/>
  <c r="T922" i="19"/>
  <c r="T923" i="19"/>
  <c r="T924" i="19"/>
  <c r="T925" i="19"/>
  <c r="T926" i="19"/>
  <c r="T927" i="19"/>
  <c r="T928" i="19"/>
  <c r="T929" i="19"/>
  <c r="T930" i="19"/>
  <c r="T931" i="19"/>
  <c r="T932" i="19"/>
  <c r="T933" i="19"/>
  <c r="T934" i="19"/>
  <c r="T935" i="19"/>
  <c r="T936" i="19"/>
  <c r="T937" i="19"/>
  <c r="T938" i="19"/>
  <c r="T939" i="19"/>
  <c r="T940" i="19"/>
  <c r="T941" i="19"/>
  <c r="T942" i="19"/>
  <c r="T943" i="19"/>
  <c r="T944" i="19"/>
  <c r="T945" i="19"/>
  <c r="T946" i="19"/>
  <c r="T947" i="19"/>
  <c r="T948" i="19"/>
  <c r="T949" i="19"/>
  <c r="T950" i="19"/>
  <c r="T951" i="19"/>
  <c r="T952" i="19"/>
  <c r="T953" i="19"/>
  <c r="T954" i="19"/>
  <c r="T955" i="19"/>
  <c r="T956" i="19"/>
  <c r="T957" i="19"/>
  <c r="T958" i="19"/>
  <c r="T959" i="19"/>
  <c r="T960" i="19"/>
  <c r="T961" i="19"/>
  <c r="T962" i="19"/>
  <c r="T963" i="19"/>
  <c r="T964" i="19"/>
  <c r="T965" i="19"/>
  <c r="T966" i="19"/>
  <c r="T967" i="19"/>
  <c r="T968" i="19"/>
  <c r="T969" i="19"/>
  <c r="T970" i="19"/>
  <c r="T971" i="19"/>
  <c r="T972" i="19"/>
  <c r="T973" i="19"/>
  <c r="T974" i="19"/>
  <c r="T975" i="19"/>
  <c r="T976" i="19"/>
  <c r="T977" i="19"/>
  <c r="T978" i="19"/>
  <c r="T979" i="19"/>
  <c r="T980" i="19"/>
  <c r="T981" i="19"/>
  <c r="T982" i="19"/>
  <c r="T983" i="19"/>
  <c r="T984" i="19"/>
  <c r="T985" i="19"/>
  <c r="T986" i="19"/>
  <c r="T987" i="19"/>
  <c r="T988" i="19"/>
  <c r="T989" i="19"/>
  <c r="T990" i="19"/>
  <c r="T991" i="19"/>
  <c r="T992" i="19"/>
  <c r="T993" i="19"/>
  <c r="T994" i="19"/>
  <c r="T995" i="19"/>
  <c r="T996" i="19"/>
  <c r="T997" i="19"/>
  <c r="T998" i="19"/>
  <c r="T999" i="19"/>
  <c r="T1000" i="19"/>
  <c r="T1001" i="19"/>
  <c r="T1002" i="19"/>
  <c r="T1003" i="19"/>
  <c r="T1004" i="19"/>
  <c r="T1005" i="19"/>
  <c r="T1006" i="19"/>
  <c r="T1007" i="19"/>
  <c r="T1008" i="19"/>
  <c r="T1009" i="19"/>
  <c r="T1010" i="19"/>
  <c r="T1011" i="19"/>
  <c r="T1012" i="19"/>
  <c r="T1013" i="19"/>
  <c r="T1014" i="19"/>
  <c r="T1015" i="19"/>
  <c r="T1016" i="19"/>
  <c r="T1017" i="19"/>
  <c r="T1018" i="19"/>
  <c r="T1019" i="19"/>
  <c r="T1020" i="19"/>
  <c r="T1021" i="19"/>
  <c r="T1022" i="19"/>
  <c r="T1023" i="19"/>
  <c r="T1024" i="19"/>
  <c r="T1025" i="19"/>
  <c r="T1026" i="19"/>
  <c r="T1027" i="19"/>
  <c r="T1028" i="19"/>
  <c r="T1029" i="19"/>
  <c r="T1030" i="19"/>
  <c r="T1031" i="19"/>
  <c r="T1032" i="19"/>
  <c r="T1033" i="19"/>
  <c r="T1034" i="19"/>
  <c r="T1035" i="19"/>
  <c r="T1036" i="19"/>
  <c r="T1037" i="19"/>
  <c r="T1038" i="19"/>
  <c r="T1039" i="19"/>
  <c r="T1040" i="19"/>
  <c r="T1041" i="19"/>
  <c r="T1042" i="19"/>
  <c r="T1043" i="19"/>
  <c r="T1044" i="19"/>
  <c r="T1045" i="19"/>
  <c r="T1046" i="19"/>
  <c r="T1047" i="19"/>
  <c r="T1048" i="19"/>
  <c r="T1049" i="19"/>
  <c r="T1050" i="19"/>
  <c r="T1051" i="19"/>
  <c r="T1052" i="19"/>
  <c r="T1053" i="19"/>
  <c r="T1054" i="19"/>
  <c r="T1055" i="19"/>
  <c r="T1056" i="19"/>
  <c r="T1057" i="19"/>
  <c r="T1058" i="19"/>
  <c r="T1059" i="19"/>
  <c r="T1060" i="19"/>
  <c r="T1061" i="19"/>
  <c r="T1062" i="19"/>
  <c r="T1063" i="19"/>
  <c r="T1064" i="19"/>
  <c r="T1065" i="19"/>
  <c r="T1066" i="19"/>
  <c r="T1067" i="19"/>
  <c r="T1068" i="19"/>
  <c r="T1069" i="19"/>
  <c r="T1070" i="19"/>
  <c r="T1071" i="19"/>
  <c r="T1072" i="19"/>
  <c r="T1073" i="19"/>
  <c r="T1074" i="19"/>
  <c r="T1075" i="19"/>
  <c r="T1076" i="19"/>
  <c r="T1077" i="19"/>
  <c r="T1078" i="19"/>
  <c r="T1079" i="19"/>
  <c r="T1080" i="19"/>
  <c r="T1081" i="19"/>
  <c r="T1082" i="19"/>
  <c r="T1083" i="19"/>
  <c r="T1084" i="19"/>
  <c r="T1085" i="19"/>
  <c r="T1086" i="19"/>
  <c r="T1087" i="19"/>
  <c r="T1088" i="19"/>
  <c r="T1089" i="19"/>
  <c r="T1090" i="19"/>
  <c r="T1091" i="19"/>
  <c r="T1092" i="19"/>
  <c r="T1093" i="19"/>
  <c r="T1094" i="19"/>
  <c r="T1095" i="19"/>
  <c r="T1096" i="19"/>
  <c r="T1097" i="19"/>
  <c r="T1098" i="19"/>
  <c r="T1099" i="19"/>
  <c r="T1100" i="19"/>
  <c r="T1101" i="19"/>
  <c r="T1102" i="19"/>
  <c r="T1103" i="19"/>
  <c r="T1104" i="19"/>
  <c r="T1105" i="19"/>
  <c r="T1106" i="19"/>
  <c r="T1107" i="19"/>
  <c r="T1108" i="19"/>
  <c r="T1109" i="19"/>
  <c r="T1110" i="19"/>
  <c r="T1111" i="19"/>
  <c r="T1112" i="19"/>
  <c r="T1113" i="19"/>
  <c r="T1114" i="19"/>
  <c r="T1115" i="19"/>
  <c r="T1116" i="19"/>
  <c r="T1117" i="19"/>
  <c r="T1118" i="19"/>
  <c r="T1119" i="19"/>
  <c r="T1120" i="19"/>
  <c r="T1121" i="19"/>
  <c r="T1122" i="19"/>
  <c r="T1123" i="19"/>
  <c r="T1124" i="19"/>
  <c r="T1125" i="19"/>
  <c r="T1126" i="19"/>
  <c r="T1127" i="19"/>
  <c r="T1128" i="19"/>
  <c r="T1129" i="19"/>
  <c r="T1130" i="19"/>
  <c r="T1131" i="19"/>
  <c r="T1132" i="19"/>
  <c r="T1133" i="19"/>
  <c r="T1134" i="19"/>
  <c r="T1135" i="19"/>
  <c r="T1136" i="19"/>
  <c r="T1137" i="19"/>
  <c r="T1138" i="19"/>
  <c r="T1139" i="19"/>
  <c r="T1140" i="19"/>
  <c r="T1141" i="19"/>
  <c r="T1142" i="19"/>
  <c r="T1143" i="19"/>
  <c r="T1144" i="19"/>
  <c r="T1145" i="19"/>
  <c r="T1146" i="19"/>
  <c r="T1147" i="19"/>
  <c r="T1148" i="19"/>
  <c r="T1149" i="19"/>
  <c r="T1150" i="19"/>
  <c r="T1151" i="19"/>
  <c r="T1152" i="19"/>
  <c r="T1153" i="19"/>
  <c r="T1154" i="19"/>
  <c r="T1155" i="19"/>
  <c r="T1156" i="19"/>
  <c r="T1157" i="19"/>
  <c r="T1158" i="19"/>
  <c r="T1159" i="19"/>
  <c r="T1160" i="19"/>
  <c r="T1161" i="19"/>
  <c r="T1162" i="19"/>
  <c r="T1163" i="19"/>
  <c r="T1164" i="19"/>
  <c r="T1165" i="19"/>
  <c r="T1166" i="19"/>
  <c r="T1167" i="19"/>
  <c r="T1168" i="19"/>
  <c r="T1169" i="19"/>
  <c r="T1170" i="19"/>
  <c r="T1171" i="19"/>
  <c r="T1172" i="19"/>
  <c r="T1173" i="19"/>
  <c r="T1174" i="19"/>
  <c r="T1175" i="19"/>
  <c r="T1176" i="19"/>
  <c r="T1177" i="19"/>
  <c r="T1178" i="19"/>
  <c r="T1179" i="19"/>
  <c r="T1180" i="19"/>
  <c r="T1181" i="19"/>
  <c r="T1182" i="19"/>
  <c r="T1183" i="19"/>
  <c r="T1184" i="19"/>
  <c r="T1185" i="19"/>
  <c r="T1186" i="19"/>
  <c r="T1187" i="19"/>
  <c r="T1188" i="19"/>
  <c r="T1189" i="19"/>
  <c r="T1190" i="19"/>
  <c r="T1191" i="19"/>
  <c r="T1192" i="19"/>
  <c r="T1193" i="19"/>
  <c r="T1194" i="19"/>
  <c r="T1195" i="19"/>
  <c r="T1196" i="19"/>
  <c r="T1197" i="19"/>
  <c r="T1198" i="19"/>
  <c r="T1199" i="19"/>
  <c r="T1200" i="19"/>
  <c r="T1201" i="19"/>
  <c r="T1202" i="19"/>
  <c r="T1203" i="19"/>
  <c r="T1204" i="19"/>
  <c r="T1205" i="19"/>
  <c r="T1206" i="19"/>
  <c r="T1207" i="19"/>
  <c r="T1208" i="19"/>
  <c r="T1209" i="19"/>
  <c r="T1210" i="19"/>
  <c r="T1211" i="19"/>
  <c r="T1212" i="19"/>
  <c r="T1213" i="19"/>
  <c r="T1214" i="19"/>
  <c r="T1215" i="19"/>
  <c r="T1216" i="19"/>
  <c r="T1217" i="19"/>
  <c r="T1218" i="19"/>
  <c r="T1219" i="19"/>
  <c r="T1220" i="19"/>
  <c r="T1221" i="19"/>
  <c r="T1222" i="19"/>
  <c r="T1223" i="19"/>
  <c r="T1224" i="19"/>
  <c r="T1225" i="19"/>
  <c r="T1226" i="19"/>
  <c r="T1227" i="19"/>
  <c r="T1228" i="19"/>
  <c r="T1229" i="19"/>
  <c r="T1230" i="19"/>
  <c r="T1231" i="19"/>
  <c r="T1232" i="19"/>
  <c r="T1233" i="19"/>
  <c r="T1234" i="19"/>
  <c r="T1235" i="19"/>
  <c r="T1236" i="19"/>
  <c r="T1237" i="19"/>
  <c r="T1238" i="19"/>
  <c r="T1239" i="19"/>
  <c r="T1240" i="19"/>
  <c r="T1241" i="19"/>
  <c r="T1242" i="19"/>
  <c r="T1243" i="19"/>
  <c r="T1244" i="19"/>
  <c r="T1245" i="19"/>
  <c r="T1246" i="19"/>
  <c r="T1247" i="19"/>
  <c r="T1248" i="19"/>
  <c r="T1249" i="19"/>
  <c r="T1250" i="19"/>
  <c r="T1251" i="19"/>
  <c r="T1252" i="19"/>
  <c r="T1253" i="19"/>
  <c r="T1254" i="19"/>
  <c r="T1255" i="19"/>
  <c r="T1256" i="19"/>
  <c r="T1257" i="19"/>
  <c r="T1258" i="19"/>
  <c r="T1259" i="19"/>
  <c r="T1260" i="19"/>
  <c r="T1261" i="19"/>
  <c r="T1262" i="19"/>
  <c r="T1263" i="19"/>
  <c r="T1264" i="19"/>
  <c r="T1265" i="19"/>
  <c r="T1266" i="19"/>
  <c r="T1267" i="19"/>
  <c r="T1268" i="19"/>
  <c r="T1269" i="19"/>
  <c r="T1270" i="19"/>
  <c r="T1271" i="19"/>
  <c r="T1272" i="19"/>
  <c r="T1273" i="19"/>
  <c r="T1274" i="19"/>
  <c r="T1275" i="19"/>
  <c r="T1276" i="19"/>
  <c r="T1277" i="19"/>
  <c r="T1278" i="19"/>
  <c r="T1279" i="19"/>
  <c r="T1280" i="19"/>
  <c r="T1281" i="19"/>
  <c r="T1282" i="19"/>
  <c r="T1283" i="19"/>
  <c r="T1284" i="19"/>
  <c r="T1285" i="19"/>
  <c r="T1286" i="19"/>
  <c r="T1287" i="19"/>
  <c r="T1288" i="19"/>
  <c r="T1289" i="19"/>
  <c r="T1290" i="19"/>
  <c r="T1291" i="19"/>
  <c r="T1292" i="19"/>
  <c r="T1293" i="19"/>
  <c r="T1294" i="19"/>
  <c r="T1295" i="19"/>
  <c r="T1296" i="19"/>
  <c r="T1297" i="19"/>
  <c r="T1298" i="19"/>
  <c r="T1299" i="19"/>
  <c r="T1300" i="19"/>
  <c r="T1301" i="19"/>
  <c r="T1302" i="19"/>
  <c r="T1303" i="19"/>
  <c r="T1304" i="19"/>
  <c r="T1305" i="19"/>
  <c r="T1306" i="19"/>
  <c r="T1307" i="19"/>
  <c r="T1308" i="19"/>
  <c r="T1309" i="19"/>
  <c r="T1310" i="19"/>
  <c r="T1311" i="19"/>
  <c r="T1312" i="19"/>
  <c r="T1313" i="19"/>
  <c r="T1314" i="19"/>
  <c r="T1315" i="19"/>
  <c r="T1316" i="19"/>
  <c r="T1317" i="19"/>
  <c r="T1318" i="19"/>
  <c r="T1319" i="19"/>
  <c r="T1320" i="19"/>
  <c r="T1321" i="19"/>
  <c r="T1322" i="19"/>
  <c r="T1323" i="19"/>
  <c r="T1324" i="19"/>
  <c r="T1325" i="19"/>
  <c r="T1326" i="19"/>
  <c r="T1327" i="19"/>
  <c r="T1328" i="19"/>
  <c r="T1329" i="19"/>
  <c r="T1330" i="19"/>
  <c r="T1331" i="19"/>
  <c r="T1332" i="19"/>
  <c r="T1333" i="19"/>
  <c r="T1334" i="19"/>
  <c r="T1335" i="19"/>
  <c r="T1336" i="19"/>
  <c r="T1337" i="19"/>
  <c r="T1338" i="19"/>
  <c r="T1339" i="19"/>
  <c r="T1340" i="19"/>
  <c r="T1341" i="19"/>
  <c r="T1342" i="19"/>
  <c r="T1343" i="19"/>
  <c r="T1344" i="19"/>
  <c r="T1345" i="19"/>
  <c r="T1346" i="19"/>
  <c r="T1347" i="19"/>
  <c r="T1348" i="19"/>
  <c r="T1349" i="19"/>
  <c r="T1350" i="19"/>
  <c r="T1351" i="19"/>
  <c r="T1352" i="19"/>
  <c r="T1353" i="19"/>
  <c r="T1354" i="19"/>
  <c r="T1355" i="19"/>
  <c r="T1356" i="19"/>
  <c r="T1357" i="19"/>
  <c r="T1358" i="19"/>
  <c r="T1359" i="19"/>
  <c r="T1360" i="19"/>
  <c r="T1361" i="19"/>
  <c r="T1362" i="19"/>
  <c r="T1363" i="19"/>
  <c r="T1364" i="19"/>
  <c r="T1365" i="19"/>
  <c r="T1366" i="19"/>
  <c r="T1367" i="19"/>
  <c r="T1368" i="19"/>
  <c r="T1369" i="19"/>
  <c r="T1370" i="19"/>
  <c r="T1371" i="19"/>
  <c r="T1372" i="19"/>
  <c r="T1373" i="19"/>
  <c r="T1374" i="19"/>
  <c r="T1375" i="19"/>
  <c r="T1376" i="19"/>
  <c r="T1377" i="19"/>
  <c r="T1378" i="19"/>
  <c r="T1379" i="19"/>
  <c r="T1380" i="19"/>
  <c r="T1381" i="19"/>
  <c r="T1382" i="19"/>
  <c r="T1383" i="19"/>
  <c r="T1384" i="19"/>
  <c r="T1385" i="19"/>
  <c r="T1386" i="19"/>
  <c r="T1387" i="19"/>
  <c r="T1388" i="19"/>
  <c r="T1389" i="19"/>
  <c r="T1390" i="19"/>
  <c r="T1391" i="19"/>
  <c r="T1392" i="19"/>
  <c r="T1393" i="19"/>
  <c r="T1394" i="19"/>
  <c r="T1395" i="19"/>
  <c r="T1396" i="19"/>
  <c r="T1397" i="19"/>
  <c r="T1398" i="19"/>
  <c r="T1399" i="19"/>
  <c r="T1400" i="19"/>
  <c r="T1401" i="19"/>
  <c r="T1402" i="19"/>
  <c r="T1403" i="19"/>
  <c r="T1404" i="19"/>
  <c r="T1405" i="19"/>
  <c r="T1406" i="19"/>
  <c r="T1407" i="19"/>
  <c r="T1408" i="19"/>
  <c r="T1409" i="19"/>
  <c r="T1410" i="19"/>
  <c r="T1411" i="19"/>
  <c r="T1412" i="19"/>
  <c r="T1413" i="19"/>
  <c r="T1414" i="19"/>
  <c r="T1415" i="19"/>
  <c r="T1416" i="19"/>
  <c r="T1417" i="19"/>
  <c r="T1418" i="19"/>
  <c r="T1419" i="19"/>
  <c r="T1420" i="19"/>
  <c r="T1421" i="19"/>
  <c r="T1422" i="19"/>
  <c r="T1423" i="19"/>
  <c r="T1424" i="19"/>
  <c r="T1425" i="19"/>
  <c r="T1426" i="19"/>
  <c r="T1427" i="19"/>
  <c r="T1428" i="19"/>
  <c r="T1429" i="19"/>
  <c r="T1430" i="19"/>
  <c r="T1431" i="19"/>
  <c r="T1432" i="19"/>
  <c r="T1433" i="19"/>
  <c r="T1434" i="19"/>
  <c r="T1435" i="19"/>
  <c r="T1436" i="19"/>
  <c r="T1437" i="19"/>
  <c r="T1438" i="19"/>
  <c r="T1439" i="19"/>
  <c r="T1440" i="19"/>
  <c r="T1441" i="19"/>
  <c r="T1442" i="19"/>
  <c r="T1443" i="19"/>
  <c r="T1444" i="19"/>
  <c r="T1445" i="19"/>
  <c r="T1446" i="19"/>
  <c r="T1447" i="19"/>
  <c r="T1448" i="19"/>
  <c r="T1449" i="19"/>
  <c r="T1450" i="19"/>
  <c r="T1451" i="19"/>
  <c r="T1452" i="19"/>
  <c r="T1453" i="19"/>
  <c r="T1454" i="19"/>
  <c r="T1455" i="19"/>
  <c r="T1456" i="19"/>
  <c r="T1457" i="19"/>
  <c r="T1458" i="19"/>
  <c r="T1459" i="19"/>
  <c r="T1460" i="19"/>
  <c r="T1461" i="19"/>
  <c r="T1462" i="19"/>
  <c r="T1463" i="19"/>
  <c r="T1464" i="19"/>
  <c r="T1465" i="19"/>
  <c r="T1466" i="19"/>
  <c r="T1467" i="19"/>
  <c r="T1468" i="19"/>
  <c r="T1469" i="19"/>
  <c r="T1470" i="19"/>
  <c r="T1471" i="19"/>
  <c r="T1472" i="19"/>
  <c r="T1473" i="19"/>
  <c r="T1474" i="19"/>
  <c r="T1475" i="19"/>
  <c r="T1476" i="19"/>
  <c r="T1477" i="19"/>
  <c r="T1478" i="19"/>
  <c r="T1479" i="19"/>
  <c r="T1480" i="19"/>
  <c r="T1481" i="19"/>
  <c r="T1482" i="19"/>
  <c r="T1483" i="19"/>
  <c r="T1484" i="19"/>
  <c r="T1485" i="19"/>
  <c r="T1486" i="19"/>
  <c r="T1487" i="19"/>
  <c r="T1488" i="19"/>
  <c r="T1489" i="19"/>
  <c r="T1490" i="19"/>
  <c r="T1491" i="19"/>
  <c r="T1492" i="19"/>
  <c r="T1493" i="19"/>
  <c r="T1494" i="19"/>
  <c r="T1495" i="19"/>
  <c r="T1496" i="19"/>
  <c r="T1497" i="19"/>
  <c r="T1498" i="19"/>
  <c r="T1499" i="19"/>
  <c r="T1500" i="19"/>
  <c r="T1501" i="19"/>
  <c r="T1502" i="19"/>
  <c r="T1503" i="19"/>
  <c r="T1504" i="19"/>
  <c r="T1505" i="19"/>
  <c r="T1506" i="19"/>
  <c r="T1507" i="19"/>
  <c r="T1508" i="19"/>
  <c r="T1509" i="19"/>
  <c r="T1510" i="19"/>
  <c r="T1511" i="19"/>
  <c r="T1512" i="19"/>
  <c r="T1513" i="19"/>
  <c r="T1514" i="19"/>
  <c r="T1515" i="19"/>
  <c r="T1516" i="19"/>
  <c r="T1517" i="19"/>
  <c r="T1518" i="19"/>
  <c r="T1519" i="19"/>
  <c r="T1520" i="19"/>
  <c r="T1521" i="19"/>
  <c r="T1522" i="19"/>
  <c r="T1523" i="19"/>
  <c r="T1524" i="19"/>
  <c r="T1525" i="19"/>
  <c r="T1526" i="19"/>
  <c r="T1527" i="19"/>
  <c r="T1528" i="19"/>
  <c r="T1529" i="19"/>
  <c r="T1530" i="19"/>
  <c r="T1531" i="19"/>
  <c r="T1532" i="19"/>
  <c r="T1533" i="19"/>
  <c r="T1534" i="19"/>
  <c r="T1535" i="19"/>
  <c r="T1536" i="19"/>
  <c r="T1537" i="19"/>
  <c r="T1538" i="19"/>
  <c r="T1539" i="19"/>
  <c r="T1540" i="19"/>
  <c r="T1541" i="19"/>
  <c r="T1542" i="19"/>
  <c r="T1543" i="19"/>
  <c r="T1544" i="19"/>
  <c r="T1545" i="19"/>
  <c r="T1546" i="19"/>
  <c r="T1547" i="19"/>
  <c r="T1548" i="19"/>
  <c r="T1549" i="19"/>
  <c r="T1550" i="19"/>
  <c r="T1551" i="19"/>
  <c r="T1552" i="19"/>
  <c r="T1553" i="19"/>
  <c r="T1554" i="19"/>
  <c r="T1555" i="19"/>
  <c r="T1556" i="19"/>
  <c r="T1557" i="19"/>
  <c r="T1558" i="19"/>
  <c r="T1559" i="19"/>
  <c r="T1560" i="19"/>
  <c r="T1561" i="19"/>
  <c r="T1562" i="19"/>
  <c r="T1563" i="19"/>
  <c r="T1564" i="19"/>
  <c r="T1565" i="19"/>
  <c r="T1566" i="19"/>
  <c r="T1567" i="19"/>
  <c r="T1568" i="19"/>
  <c r="T1569" i="19"/>
  <c r="T1570" i="19"/>
  <c r="T1571" i="19"/>
  <c r="T1572" i="19"/>
  <c r="T1573" i="19"/>
  <c r="T1574" i="19"/>
  <c r="T1575" i="19"/>
  <c r="T1576" i="19"/>
  <c r="T1577" i="19"/>
  <c r="T1578" i="19"/>
  <c r="T1579" i="19"/>
  <c r="T1580" i="19"/>
  <c r="T1581" i="19"/>
  <c r="T1582" i="19"/>
  <c r="T1583" i="19"/>
  <c r="T1584" i="19"/>
  <c r="T1585" i="19"/>
  <c r="T1586" i="19"/>
  <c r="T1587" i="19"/>
  <c r="T1588" i="19"/>
  <c r="T1589" i="19"/>
  <c r="T1590" i="19"/>
  <c r="T1591" i="19"/>
  <c r="T1592" i="19"/>
  <c r="T1593" i="19"/>
  <c r="T1594" i="19"/>
  <c r="T1595" i="19"/>
  <c r="T1596" i="19"/>
  <c r="T1597" i="19"/>
  <c r="T1598" i="19"/>
  <c r="T1599" i="19"/>
  <c r="T1600" i="19"/>
  <c r="T1601" i="19"/>
  <c r="T1602" i="19"/>
  <c r="T1603" i="19"/>
  <c r="T1604" i="19"/>
  <c r="T1605" i="19"/>
  <c r="T1606" i="19"/>
  <c r="T1607" i="19"/>
  <c r="T1608" i="19"/>
  <c r="T1609" i="19"/>
  <c r="T1610" i="19"/>
  <c r="T1611" i="19"/>
  <c r="T1612" i="19"/>
  <c r="T1613" i="19"/>
  <c r="T1614" i="19"/>
  <c r="T1615" i="19"/>
  <c r="T1616" i="19"/>
  <c r="T1617" i="19"/>
  <c r="T1618" i="19"/>
  <c r="T1619" i="19"/>
  <c r="T1620" i="19"/>
  <c r="T1621" i="19"/>
  <c r="T1622" i="19"/>
  <c r="T1623" i="19"/>
  <c r="T1624" i="19"/>
  <c r="T1625" i="19"/>
  <c r="T1626" i="19"/>
  <c r="T1627" i="19"/>
  <c r="T1628" i="19"/>
  <c r="T1629" i="19"/>
  <c r="T1630" i="19"/>
  <c r="T1631" i="19"/>
  <c r="T1632" i="19"/>
  <c r="T1633" i="19"/>
  <c r="T1634" i="19"/>
  <c r="T1635" i="19"/>
  <c r="T1636" i="19"/>
  <c r="T1637" i="19"/>
  <c r="T1638" i="19"/>
  <c r="T1639" i="19"/>
  <c r="T1640" i="19"/>
  <c r="T1641" i="19"/>
  <c r="T1642" i="19"/>
  <c r="T1643" i="19"/>
  <c r="T1644" i="19"/>
  <c r="T1645" i="19"/>
  <c r="T1646" i="19"/>
  <c r="T1647" i="19"/>
  <c r="T1648" i="19"/>
  <c r="T1649" i="19"/>
  <c r="T1650" i="19"/>
  <c r="T1651" i="19"/>
  <c r="T1652" i="19"/>
  <c r="T1653" i="19"/>
  <c r="T1654" i="19"/>
  <c r="T1655" i="19"/>
  <c r="T1656" i="19"/>
  <c r="T1657" i="19"/>
  <c r="T1658" i="19"/>
  <c r="T1659" i="19"/>
  <c r="T1660" i="19"/>
  <c r="T1661" i="19"/>
  <c r="T1662" i="19"/>
  <c r="T1663" i="19"/>
  <c r="T1664" i="19"/>
  <c r="T1665" i="19"/>
  <c r="T1666" i="19"/>
  <c r="T1667" i="19"/>
  <c r="T1668" i="19"/>
  <c r="T1669" i="19"/>
  <c r="T1670" i="19"/>
  <c r="T1671" i="19"/>
  <c r="T1672" i="19"/>
  <c r="T1673" i="19"/>
  <c r="T1674" i="19"/>
  <c r="T1675" i="19"/>
  <c r="T1676" i="19"/>
  <c r="T1677" i="19"/>
  <c r="T1678" i="19"/>
  <c r="T1679" i="19"/>
  <c r="T1680" i="19"/>
  <c r="T1681" i="19"/>
  <c r="T1682" i="19"/>
  <c r="T1683" i="19"/>
  <c r="T1684" i="19"/>
  <c r="T1685" i="19"/>
  <c r="T1686" i="19"/>
  <c r="T1687" i="19"/>
  <c r="T1688" i="19"/>
  <c r="T1689" i="19"/>
  <c r="T1690" i="19"/>
  <c r="T1691" i="19"/>
  <c r="T1692" i="19"/>
  <c r="T1693" i="19"/>
  <c r="T1694" i="19"/>
  <c r="T1695" i="19"/>
  <c r="T1696" i="19"/>
  <c r="T1697" i="19"/>
  <c r="T1698" i="19"/>
  <c r="T1699" i="19"/>
  <c r="T1700" i="19"/>
  <c r="T1701" i="19"/>
  <c r="T1702" i="19"/>
  <c r="T1703" i="19"/>
  <c r="T1704" i="19"/>
  <c r="T1705" i="19"/>
  <c r="T1706" i="19"/>
  <c r="T1707" i="19"/>
  <c r="T1708" i="19"/>
  <c r="T1709" i="19"/>
  <c r="T1710" i="19"/>
  <c r="T1711" i="19"/>
  <c r="T1712" i="19"/>
  <c r="T1713" i="19"/>
  <c r="T1714" i="19"/>
  <c r="T1715" i="19"/>
  <c r="T1716" i="19"/>
  <c r="T1717" i="19"/>
  <c r="T1718" i="19"/>
  <c r="T1719" i="19"/>
  <c r="T1720" i="19"/>
  <c r="T1721" i="19"/>
  <c r="T1722" i="19"/>
  <c r="T1723" i="19"/>
  <c r="T1724" i="19"/>
  <c r="T1725" i="19"/>
  <c r="T1726" i="19"/>
  <c r="T1727" i="19"/>
  <c r="T1728" i="19"/>
  <c r="T1729" i="19"/>
  <c r="T1730" i="19"/>
  <c r="T1731" i="19"/>
  <c r="T1732" i="19"/>
  <c r="T1733" i="19"/>
  <c r="T1734" i="19"/>
  <c r="T1735" i="19"/>
  <c r="T1736" i="19"/>
  <c r="T1737" i="19"/>
  <c r="T1738" i="19"/>
  <c r="T1739" i="19"/>
  <c r="T1740" i="19"/>
  <c r="T1741" i="19"/>
  <c r="T1742" i="19"/>
  <c r="T1743" i="19"/>
  <c r="T1744" i="19"/>
  <c r="T1745" i="19"/>
  <c r="T1746" i="19"/>
  <c r="T1747" i="19"/>
  <c r="T1748" i="19"/>
  <c r="T1749" i="19"/>
  <c r="T1750" i="19"/>
  <c r="T1751" i="19"/>
  <c r="T1752" i="19"/>
  <c r="T1753" i="19"/>
  <c r="T1754" i="19"/>
  <c r="T1755" i="19"/>
  <c r="T1756" i="19"/>
  <c r="T1757" i="19"/>
  <c r="T1758" i="19"/>
  <c r="T1759" i="19"/>
  <c r="T1760" i="19"/>
  <c r="T1761" i="19"/>
  <c r="T1762" i="19"/>
  <c r="T1763" i="19"/>
  <c r="T1764" i="19"/>
  <c r="T1765" i="19"/>
  <c r="T1766" i="19"/>
  <c r="T1767" i="19"/>
  <c r="T1768" i="19"/>
  <c r="T1769" i="19"/>
  <c r="T1770" i="19"/>
  <c r="T1771" i="19"/>
  <c r="T1772" i="19"/>
  <c r="T1773" i="19"/>
  <c r="T1774" i="19"/>
  <c r="T1775" i="19"/>
  <c r="T1776" i="19"/>
  <c r="T1777" i="19"/>
  <c r="T1778" i="19"/>
  <c r="T1779" i="19"/>
  <c r="T1780" i="19"/>
  <c r="T1781" i="19"/>
  <c r="T1782" i="19"/>
  <c r="T1783" i="19"/>
  <c r="T1784" i="19"/>
  <c r="T1785" i="19"/>
  <c r="T1786" i="19"/>
  <c r="T1787" i="19"/>
  <c r="T1788" i="19"/>
  <c r="T1789" i="19"/>
  <c r="T1790" i="19"/>
  <c r="T1791" i="19"/>
  <c r="T1792" i="19"/>
  <c r="T1793" i="19"/>
  <c r="T1794" i="19"/>
  <c r="T1795" i="19"/>
  <c r="T1796" i="19"/>
  <c r="T1797" i="19"/>
  <c r="T1798" i="19"/>
  <c r="T1799" i="19"/>
  <c r="T1800" i="19"/>
  <c r="T1801" i="19"/>
  <c r="T1802" i="19"/>
  <c r="T1803" i="19"/>
  <c r="T1804" i="19"/>
  <c r="T1805" i="19"/>
  <c r="T1806" i="19"/>
  <c r="T1807" i="19"/>
  <c r="T1808" i="19"/>
  <c r="T1809" i="19"/>
  <c r="T1810" i="19"/>
  <c r="T1811" i="19"/>
  <c r="T1812" i="19"/>
  <c r="T1813" i="19"/>
  <c r="T1814" i="19"/>
  <c r="W10" i="19"/>
  <c r="W11" i="19"/>
  <c r="W12" i="19"/>
  <c r="W13" i="19"/>
  <c r="W14" i="19"/>
  <c r="W15" i="19"/>
  <c r="W16" i="19"/>
  <c r="W17" i="19"/>
  <c r="W18" i="19"/>
  <c r="W19" i="19"/>
  <c r="W20" i="19"/>
  <c r="W21" i="19"/>
  <c r="W22" i="19"/>
  <c r="W23" i="19"/>
  <c r="W24" i="19"/>
  <c r="W25" i="19"/>
  <c r="W26" i="19"/>
  <c r="W27" i="19"/>
  <c r="W28" i="19"/>
  <c r="W29" i="19"/>
  <c r="W30" i="19"/>
  <c r="W31" i="19"/>
  <c r="W32" i="19"/>
  <c r="W33" i="19"/>
  <c r="W34" i="19"/>
  <c r="W35" i="19"/>
  <c r="W36" i="19"/>
  <c r="W37" i="19"/>
  <c r="W38" i="19"/>
  <c r="W39" i="19"/>
  <c r="W40" i="19"/>
  <c r="W41" i="19"/>
  <c r="W42" i="19"/>
  <c r="W43" i="19"/>
  <c r="W44" i="19"/>
  <c r="W45" i="19"/>
  <c r="W46" i="19"/>
  <c r="W47" i="19"/>
  <c r="W48" i="19"/>
  <c r="W49" i="19"/>
  <c r="W50" i="19"/>
  <c r="W51" i="19"/>
  <c r="W52" i="19"/>
  <c r="W53" i="19"/>
  <c r="W54" i="19"/>
  <c r="W55" i="19"/>
  <c r="W56" i="19"/>
  <c r="W57" i="19"/>
  <c r="W58" i="19"/>
  <c r="W59" i="19"/>
  <c r="W60" i="19"/>
  <c r="W61" i="19"/>
  <c r="W62" i="19"/>
  <c r="W63" i="19"/>
  <c r="W64" i="19"/>
  <c r="W65" i="19"/>
  <c r="W66" i="19"/>
  <c r="W67" i="19"/>
  <c r="W68" i="19"/>
  <c r="W69" i="19"/>
  <c r="W70" i="19"/>
  <c r="W71" i="19"/>
  <c r="W72" i="19"/>
  <c r="W73" i="19"/>
  <c r="W74" i="19"/>
  <c r="W75" i="19"/>
  <c r="W76" i="19"/>
  <c r="W77" i="19"/>
  <c r="W78" i="19"/>
  <c r="W79" i="19"/>
  <c r="W80" i="19"/>
  <c r="W81" i="19"/>
  <c r="W82" i="19"/>
  <c r="W83" i="19"/>
  <c r="W84" i="19"/>
  <c r="W85" i="19"/>
  <c r="W86" i="19"/>
  <c r="W87" i="19"/>
  <c r="W88" i="19"/>
  <c r="W89" i="19"/>
  <c r="W90" i="19"/>
  <c r="W91" i="19"/>
  <c r="W92" i="19"/>
  <c r="W93" i="19"/>
  <c r="W94" i="19"/>
  <c r="W95" i="19"/>
  <c r="W96" i="19"/>
  <c r="W97" i="19"/>
  <c r="W98" i="19"/>
  <c r="W99" i="19"/>
  <c r="W100" i="19"/>
  <c r="W101" i="19"/>
  <c r="W102" i="19"/>
  <c r="W103" i="19"/>
  <c r="W104" i="19"/>
  <c r="W105" i="19"/>
  <c r="W106" i="19"/>
  <c r="W107" i="19"/>
  <c r="W108" i="19"/>
  <c r="W109" i="19"/>
  <c r="W110" i="19"/>
  <c r="W111" i="19"/>
  <c r="W112" i="19"/>
  <c r="W113" i="19"/>
  <c r="W114" i="19"/>
  <c r="W115" i="19"/>
  <c r="W116" i="19"/>
  <c r="W117" i="19"/>
  <c r="W118" i="19"/>
  <c r="W119" i="19"/>
  <c r="W120" i="19"/>
  <c r="W121" i="19"/>
  <c r="W122" i="19"/>
  <c r="W123" i="19"/>
  <c r="W124" i="19"/>
  <c r="W125" i="19"/>
  <c r="W126" i="19"/>
  <c r="W127" i="19"/>
  <c r="W128" i="19"/>
  <c r="W129" i="19"/>
  <c r="W130" i="19"/>
  <c r="W131" i="19"/>
  <c r="W132" i="19"/>
  <c r="W133" i="19"/>
  <c r="W134" i="19"/>
  <c r="W135" i="19"/>
  <c r="W136" i="19"/>
  <c r="W137" i="19"/>
  <c r="W138" i="19"/>
  <c r="W139" i="19"/>
  <c r="W140" i="19"/>
  <c r="W141" i="19"/>
  <c r="W142" i="19"/>
  <c r="W143" i="19"/>
  <c r="W144" i="19"/>
  <c r="W145" i="19"/>
  <c r="W146" i="19"/>
  <c r="W147" i="19"/>
  <c r="W148" i="19"/>
  <c r="W149" i="19"/>
  <c r="W150" i="19"/>
  <c r="W151" i="19"/>
  <c r="W152" i="19"/>
  <c r="W153" i="19"/>
  <c r="W154" i="19"/>
  <c r="W155" i="19"/>
  <c r="W156" i="19"/>
  <c r="W157" i="19"/>
  <c r="W158" i="19"/>
  <c r="W159" i="19"/>
  <c r="W160" i="19"/>
  <c r="W161" i="19"/>
  <c r="W162" i="19"/>
  <c r="W163" i="19"/>
  <c r="W164" i="19"/>
  <c r="W165" i="19"/>
  <c r="W166" i="19"/>
  <c r="W167" i="19"/>
  <c r="W168" i="19"/>
  <c r="W169" i="19"/>
  <c r="W170" i="19"/>
  <c r="W171" i="19"/>
  <c r="W172" i="19"/>
  <c r="W173" i="19"/>
  <c r="W174" i="19"/>
  <c r="W175" i="19"/>
  <c r="W176" i="19"/>
  <c r="W177" i="19"/>
  <c r="W178" i="19"/>
  <c r="W179" i="19"/>
  <c r="W180" i="19"/>
  <c r="W181" i="19"/>
  <c r="W182" i="19"/>
  <c r="W183" i="19"/>
  <c r="W184" i="19"/>
  <c r="W185" i="19"/>
  <c r="W186" i="19"/>
  <c r="W187" i="19"/>
  <c r="W188" i="19"/>
  <c r="W189" i="19"/>
  <c r="W190" i="19"/>
  <c r="W191" i="19"/>
  <c r="W192" i="19"/>
  <c r="W193" i="19"/>
  <c r="W194" i="19"/>
  <c r="W195" i="19"/>
  <c r="W196" i="19"/>
  <c r="W197" i="19"/>
  <c r="W198" i="19"/>
  <c r="W199" i="19"/>
  <c r="W200" i="19"/>
  <c r="W201" i="19"/>
  <c r="W202" i="19"/>
  <c r="W203" i="19"/>
  <c r="W204" i="19"/>
  <c r="W205" i="19"/>
  <c r="W206" i="19"/>
  <c r="W207" i="19"/>
  <c r="W208" i="19"/>
  <c r="W209" i="19"/>
  <c r="W210" i="19"/>
  <c r="W211" i="19"/>
  <c r="W212" i="19"/>
  <c r="W213" i="19"/>
  <c r="W214" i="19"/>
  <c r="W215" i="19"/>
  <c r="W216" i="19"/>
  <c r="W217" i="19"/>
  <c r="W218" i="19"/>
  <c r="W219" i="19"/>
  <c r="W220" i="19"/>
  <c r="W221" i="19"/>
  <c r="W222" i="19"/>
  <c r="W223" i="19"/>
  <c r="W224" i="19"/>
  <c r="W225" i="19"/>
  <c r="W226" i="19"/>
  <c r="W227" i="19"/>
  <c r="W228" i="19"/>
  <c r="W229" i="19"/>
  <c r="W230" i="19"/>
  <c r="W231" i="19"/>
  <c r="W232" i="19"/>
  <c r="W233" i="19"/>
  <c r="W234" i="19"/>
  <c r="W235" i="19"/>
  <c r="W236" i="19"/>
  <c r="W237" i="19"/>
  <c r="W238" i="19"/>
  <c r="W239" i="19"/>
  <c r="W240" i="19"/>
  <c r="W241" i="19"/>
  <c r="W242" i="19"/>
  <c r="W243" i="19"/>
  <c r="W244" i="19"/>
  <c r="W245" i="19"/>
  <c r="W246" i="19"/>
  <c r="W247" i="19"/>
  <c r="W248" i="19"/>
  <c r="W249" i="19"/>
  <c r="W250" i="19"/>
  <c r="W251" i="19"/>
  <c r="W252" i="19"/>
  <c r="W253" i="19"/>
  <c r="W254" i="19"/>
  <c r="W255" i="19"/>
  <c r="W256" i="19"/>
  <c r="W257" i="19"/>
  <c r="W258" i="19"/>
  <c r="W259" i="19"/>
  <c r="W260" i="19"/>
  <c r="W261" i="19"/>
  <c r="W262" i="19"/>
  <c r="W263" i="19"/>
  <c r="W264" i="19"/>
  <c r="W265" i="19"/>
  <c r="W266" i="19"/>
  <c r="W267" i="19"/>
  <c r="W268" i="19"/>
  <c r="W269" i="19"/>
  <c r="W270" i="19"/>
  <c r="W271" i="19"/>
  <c r="W272" i="19"/>
  <c r="W273" i="19"/>
  <c r="W274" i="19"/>
  <c r="W275" i="19"/>
  <c r="W276" i="19"/>
  <c r="W277" i="19"/>
  <c r="W278" i="19"/>
  <c r="W279" i="19"/>
  <c r="W280" i="19"/>
  <c r="W281" i="19"/>
  <c r="W282" i="19"/>
  <c r="W283" i="19"/>
  <c r="W284" i="19"/>
  <c r="W285" i="19"/>
  <c r="W286" i="19"/>
  <c r="W287" i="19"/>
  <c r="W288" i="19"/>
  <c r="W289" i="19"/>
  <c r="W290" i="19"/>
  <c r="W291" i="19"/>
  <c r="W292" i="19"/>
  <c r="W293" i="19"/>
  <c r="W294" i="19"/>
  <c r="W295" i="19"/>
  <c r="W296" i="19"/>
  <c r="W297" i="19"/>
  <c r="W298" i="19"/>
  <c r="W299" i="19"/>
  <c r="W300" i="19"/>
  <c r="W301" i="19"/>
  <c r="W302" i="19"/>
  <c r="W303" i="19"/>
  <c r="W304" i="19"/>
  <c r="W305" i="19"/>
  <c r="W306" i="19"/>
  <c r="W307" i="19"/>
  <c r="W308" i="19"/>
  <c r="W309" i="19"/>
  <c r="W310" i="19"/>
  <c r="W311" i="19"/>
  <c r="W312" i="19"/>
  <c r="W313" i="19"/>
  <c r="W314" i="19"/>
  <c r="W315" i="19"/>
  <c r="W316" i="19"/>
  <c r="W317" i="19"/>
  <c r="W318" i="19"/>
  <c r="W319" i="19"/>
  <c r="W320" i="19"/>
  <c r="W321" i="19"/>
  <c r="W322" i="19"/>
  <c r="W323" i="19"/>
  <c r="W324" i="19"/>
  <c r="W325" i="19"/>
  <c r="W326" i="19"/>
  <c r="W327" i="19"/>
  <c r="W328" i="19"/>
  <c r="W329" i="19"/>
  <c r="W330" i="19"/>
  <c r="W331" i="19"/>
  <c r="W332" i="19"/>
  <c r="W333" i="19"/>
  <c r="W334" i="19"/>
  <c r="W335" i="19"/>
  <c r="W336" i="19"/>
  <c r="W337" i="19"/>
  <c r="W338" i="19"/>
  <c r="W339" i="19"/>
  <c r="W340" i="19"/>
  <c r="W341" i="19"/>
  <c r="W342" i="19"/>
  <c r="W343" i="19"/>
  <c r="W344" i="19"/>
  <c r="W345" i="19"/>
  <c r="W346" i="19"/>
  <c r="W347" i="19"/>
  <c r="W348" i="19"/>
  <c r="W349" i="19"/>
  <c r="W350" i="19"/>
  <c r="W351" i="19"/>
  <c r="W352" i="19"/>
  <c r="W353" i="19"/>
  <c r="W354" i="19"/>
  <c r="W355" i="19"/>
  <c r="W356" i="19"/>
  <c r="W357" i="19"/>
  <c r="W358" i="19"/>
  <c r="W359" i="19"/>
  <c r="W360" i="19"/>
  <c r="W361" i="19"/>
  <c r="W362" i="19"/>
  <c r="W363" i="19"/>
  <c r="W364" i="19"/>
  <c r="W365" i="19"/>
  <c r="W366" i="19"/>
  <c r="W367" i="19"/>
  <c r="W368" i="19"/>
  <c r="W369" i="19"/>
  <c r="W370" i="19"/>
  <c r="W371" i="19"/>
  <c r="W372" i="19"/>
  <c r="W373" i="19"/>
  <c r="W374" i="19"/>
  <c r="W375" i="19"/>
  <c r="W376" i="19"/>
  <c r="W377" i="19"/>
  <c r="W378" i="19"/>
  <c r="W379" i="19"/>
  <c r="W380" i="19"/>
  <c r="W381" i="19"/>
  <c r="W382" i="19"/>
  <c r="W383" i="19"/>
  <c r="W384" i="19"/>
  <c r="W385" i="19"/>
  <c r="W386" i="19"/>
  <c r="W387" i="19"/>
  <c r="W388" i="19"/>
  <c r="W389" i="19"/>
  <c r="W390" i="19"/>
  <c r="W391" i="19"/>
  <c r="W392" i="19"/>
  <c r="W393" i="19"/>
  <c r="W394" i="19"/>
  <c r="W395" i="19"/>
  <c r="W396" i="19"/>
  <c r="W397" i="19"/>
  <c r="W398" i="19"/>
  <c r="W399" i="19"/>
  <c r="W400" i="19"/>
  <c r="W401" i="19"/>
  <c r="W402" i="19"/>
  <c r="W403" i="19"/>
  <c r="W404" i="19"/>
  <c r="W405" i="19"/>
  <c r="W406" i="19"/>
  <c r="W407" i="19"/>
  <c r="W408" i="19"/>
  <c r="W409" i="19"/>
  <c r="W410" i="19"/>
  <c r="W411" i="19"/>
  <c r="W412" i="19"/>
  <c r="W413" i="19"/>
  <c r="W414" i="19"/>
  <c r="W415" i="19"/>
  <c r="W416" i="19"/>
  <c r="W417" i="19"/>
  <c r="W418" i="19"/>
  <c r="W419" i="19"/>
  <c r="W420" i="19"/>
  <c r="W421" i="19"/>
  <c r="W422" i="19"/>
  <c r="W423" i="19"/>
  <c r="W424" i="19"/>
  <c r="W425" i="19"/>
  <c r="W426" i="19"/>
  <c r="W427" i="19"/>
  <c r="W428" i="19"/>
  <c r="W429" i="19"/>
  <c r="W430" i="19"/>
  <c r="W431" i="19"/>
  <c r="W432" i="19"/>
  <c r="W433" i="19"/>
  <c r="W434" i="19"/>
  <c r="W435" i="19"/>
  <c r="W436" i="19"/>
  <c r="W437" i="19"/>
  <c r="W438" i="19"/>
  <c r="W439" i="19"/>
  <c r="W440" i="19"/>
  <c r="W441" i="19"/>
  <c r="W442" i="19"/>
  <c r="W443" i="19"/>
  <c r="W444" i="19"/>
  <c r="W445" i="19"/>
  <c r="W446" i="19"/>
  <c r="W447" i="19"/>
  <c r="W448" i="19"/>
  <c r="W449" i="19"/>
  <c r="W450" i="19"/>
  <c r="W451" i="19"/>
  <c r="W452" i="19"/>
  <c r="W453" i="19"/>
  <c r="W454" i="19"/>
  <c r="W455" i="19"/>
  <c r="W456" i="19"/>
  <c r="W457" i="19"/>
  <c r="W458" i="19"/>
  <c r="W459" i="19"/>
  <c r="W460" i="19"/>
  <c r="W461" i="19"/>
  <c r="W462" i="19"/>
  <c r="W463" i="19"/>
  <c r="W464" i="19"/>
  <c r="W465" i="19"/>
  <c r="W466" i="19"/>
  <c r="W467" i="19"/>
  <c r="W468" i="19"/>
  <c r="W469" i="19"/>
  <c r="W470" i="19"/>
  <c r="W471" i="19"/>
  <c r="W472" i="19"/>
  <c r="W473" i="19"/>
  <c r="W474" i="19"/>
  <c r="W475" i="19"/>
  <c r="W476" i="19"/>
  <c r="W477" i="19"/>
  <c r="W478" i="19"/>
  <c r="W479" i="19"/>
  <c r="W480" i="19"/>
  <c r="W481" i="19"/>
  <c r="W482" i="19"/>
  <c r="W483" i="19"/>
  <c r="W484" i="19"/>
  <c r="W485" i="19"/>
  <c r="W486" i="19"/>
  <c r="W487" i="19"/>
  <c r="W488" i="19"/>
  <c r="W489" i="19"/>
  <c r="W490" i="19"/>
  <c r="W491" i="19"/>
  <c r="W492" i="19"/>
  <c r="W493" i="19"/>
  <c r="W494" i="19"/>
  <c r="W495" i="19"/>
  <c r="W496" i="19"/>
  <c r="W497" i="19"/>
  <c r="W498" i="19"/>
  <c r="W499" i="19"/>
  <c r="W500" i="19"/>
  <c r="W501" i="19"/>
  <c r="W502" i="19"/>
  <c r="W503" i="19"/>
  <c r="W504" i="19"/>
  <c r="W505" i="19"/>
  <c r="W506" i="19"/>
  <c r="W507" i="19"/>
  <c r="W508" i="19"/>
  <c r="W509" i="19"/>
  <c r="W510" i="19"/>
  <c r="W511" i="19"/>
  <c r="W512" i="19"/>
  <c r="W513" i="19"/>
  <c r="W514" i="19"/>
  <c r="W515" i="19"/>
  <c r="W516" i="19"/>
  <c r="W517" i="19"/>
  <c r="W518" i="19"/>
  <c r="W519" i="19"/>
  <c r="W520" i="19"/>
  <c r="W521" i="19"/>
  <c r="W522" i="19"/>
  <c r="W523" i="19"/>
  <c r="W524" i="19"/>
  <c r="W525" i="19"/>
  <c r="W526" i="19"/>
  <c r="W527" i="19"/>
  <c r="W528" i="19"/>
  <c r="W529" i="19"/>
  <c r="W530" i="19"/>
  <c r="W531" i="19"/>
  <c r="W532" i="19"/>
  <c r="W533" i="19"/>
  <c r="W534" i="19"/>
  <c r="W535" i="19"/>
  <c r="W536" i="19"/>
  <c r="W537" i="19"/>
  <c r="W538" i="19"/>
  <c r="W539" i="19"/>
  <c r="W540" i="19"/>
  <c r="W541" i="19"/>
  <c r="W542" i="19"/>
  <c r="W543" i="19"/>
  <c r="W544" i="19"/>
  <c r="W545" i="19"/>
  <c r="W546" i="19"/>
  <c r="W547" i="19"/>
  <c r="W548" i="19"/>
  <c r="W549" i="19"/>
  <c r="W550" i="19"/>
  <c r="W551" i="19"/>
  <c r="W552" i="19"/>
  <c r="W553" i="19"/>
  <c r="W554" i="19"/>
  <c r="W555" i="19"/>
  <c r="W556" i="19"/>
  <c r="W557" i="19"/>
  <c r="W558" i="19"/>
  <c r="W559" i="19"/>
  <c r="W560" i="19"/>
  <c r="W561" i="19"/>
  <c r="W562" i="19"/>
  <c r="W563" i="19"/>
  <c r="W564" i="19"/>
  <c r="W565" i="19"/>
  <c r="W566" i="19"/>
  <c r="W567" i="19"/>
  <c r="W568" i="19"/>
  <c r="W569" i="19"/>
  <c r="W570" i="19"/>
  <c r="W571" i="19"/>
  <c r="W572" i="19"/>
  <c r="W573" i="19"/>
  <c r="W574" i="19"/>
  <c r="W575" i="19"/>
  <c r="W576" i="19"/>
  <c r="W577" i="19"/>
  <c r="W578" i="19"/>
  <c r="W579" i="19"/>
  <c r="W580" i="19"/>
  <c r="W581" i="19"/>
  <c r="W582" i="19"/>
  <c r="W583" i="19"/>
  <c r="W584" i="19"/>
  <c r="W585" i="19"/>
  <c r="W586" i="19"/>
  <c r="W587" i="19"/>
  <c r="W588" i="19"/>
  <c r="W589" i="19"/>
  <c r="W590" i="19"/>
  <c r="W591" i="19"/>
  <c r="W592" i="19"/>
  <c r="W593" i="19"/>
  <c r="W594" i="19"/>
  <c r="W595" i="19"/>
  <c r="W596" i="19"/>
  <c r="W597" i="19"/>
  <c r="W598" i="19"/>
  <c r="W599" i="19"/>
  <c r="W600" i="19"/>
  <c r="W601" i="19"/>
  <c r="W602" i="19"/>
  <c r="W603" i="19"/>
  <c r="W604" i="19"/>
  <c r="W605" i="19"/>
  <c r="W606" i="19"/>
  <c r="W607" i="19"/>
  <c r="W608" i="19"/>
  <c r="W609" i="19"/>
  <c r="W610" i="19"/>
  <c r="W611" i="19"/>
  <c r="W612" i="19"/>
  <c r="W613" i="19"/>
  <c r="W614" i="19"/>
  <c r="W615" i="19"/>
  <c r="W616" i="19"/>
  <c r="W617" i="19"/>
  <c r="W618" i="19"/>
  <c r="W619" i="19"/>
  <c r="W620" i="19"/>
  <c r="W621" i="19"/>
  <c r="W622" i="19"/>
  <c r="W623" i="19"/>
  <c r="W624" i="19"/>
  <c r="W625" i="19"/>
  <c r="W626" i="19"/>
  <c r="W627" i="19"/>
  <c r="W628" i="19"/>
  <c r="W629" i="19"/>
  <c r="W630" i="19"/>
  <c r="W631" i="19"/>
  <c r="W632" i="19"/>
  <c r="W633" i="19"/>
  <c r="W634" i="19"/>
  <c r="W635" i="19"/>
  <c r="W636" i="19"/>
  <c r="W637" i="19"/>
  <c r="W638" i="19"/>
  <c r="W639" i="19"/>
  <c r="W640" i="19"/>
  <c r="W641" i="19"/>
  <c r="W642" i="19"/>
  <c r="W643" i="19"/>
  <c r="W644" i="19"/>
  <c r="W645" i="19"/>
  <c r="W646" i="19"/>
  <c r="W647" i="19"/>
  <c r="W648" i="19"/>
  <c r="W649" i="19"/>
  <c r="W650" i="19"/>
  <c r="W651" i="19"/>
  <c r="W652" i="19"/>
  <c r="W653" i="19"/>
  <c r="W654" i="19"/>
  <c r="W655" i="19"/>
  <c r="W656" i="19"/>
  <c r="W657" i="19"/>
  <c r="W658" i="19"/>
  <c r="W659" i="19"/>
  <c r="W660" i="19"/>
  <c r="W661" i="19"/>
  <c r="W662" i="19"/>
  <c r="W663" i="19"/>
  <c r="W664" i="19"/>
  <c r="W665" i="19"/>
  <c r="W666" i="19"/>
  <c r="W667" i="19"/>
  <c r="W668" i="19"/>
  <c r="W669" i="19"/>
  <c r="W670" i="19"/>
  <c r="W671" i="19"/>
  <c r="W672" i="19"/>
  <c r="W673" i="19"/>
  <c r="W674" i="19"/>
  <c r="W675" i="19"/>
  <c r="W676" i="19"/>
  <c r="W677" i="19"/>
  <c r="W678" i="19"/>
  <c r="W679" i="19"/>
  <c r="W680" i="19"/>
  <c r="W681" i="19"/>
  <c r="W682" i="19"/>
  <c r="W683" i="19"/>
  <c r="W684" i="19"/>
  <c r="W685" i="19"/>
  <c r="W686" i="19"/>
  <c r="W687" i="19"/>
  <c r="W688" i="19"/>
  <c r="W689" i="19"/>
  <c r="W690" i="19"/>
  <c r="W691" i="19"/>
  <c r="W692" i="19"/>
  <c r="W693" i="19"/>
  <c r="W694" i="19"/>
  <c r="W695" i="19"/>
  <c r="W696" i="19"/>
  <c r="W697" i="19"/>
  <c r="W698" i="19"/>
  <c r="W699" i="19"/>
  <c r="W700" i="19"/>
  <c r="W701" i="19"/>
  <c r="W702" i="19"/>
  <c r="W703" i="19"/>
  <c r="W704" i="19"/>
  <c r="W705" i="19"/>
  <c r="W706" i="19"/>
  <c r="W707" i="19"/>
  <c r="W708" i="19"/>
  <c r="W709" i="19"/>
  <c r="W710" i="19"/>
  <c r="W711" i="19"/>
  <c r="W712" i="19"/>
  <c r="W713" i="19"/>
  <c r="W714" i="19"/>
  <c r="W715" i="19"/>
  <c r="W716" i="19"/>
  <c r="W717" i="19"/>
  <c r="W718" i="19"/>
  <c r="W719" i="19"/>
  <c r="W720" i="19"/>
  <c r="W721" i="19"/>
  <c r="W722" i="19"/>
  <c r="W723" i="19"/>
  <c r="W724" i="19"/>
  <c r="W725" i="19"/>
  <c r="W726" i="19"/>
  <c r="W727" i="19"/>
  <c r="W728" i="19"/>
  <c r="W729" i="19"/>
  <c r="W730" i="19"/>
  <c r="W731" i="19"/>
  <c r="W732" i="19"/>
  <c r="W733" i="19"/>
  <c r="W734" i="19"/>
  <c r="W735" i="19"/>
  <c r="W736" i="19"/>
  <c r="W737" i="19"/>
  <c r="W738" i="19"/>
  <c r="W739" i="19"/>
  <c r="W740" i="19"/>
  <c r="W741" i="19"/>
  <c r="W742" i="19"/>
  <c r="W743" i="19"/>
  <c r="W744" i="19"/>
  <c r="W745" i="19"/>
  <c r="W746" i="19"/>
  <c r="W747" i="19"/>
  <c r="W748" i="19"/>
  <c r="W749" i="19"/>
  <c r="W750" i="19"/>
  <c r="W751" i="19"/>
  <c r="W752" i="19"/>
  <c r="W753" i="19"/>
  <c r="W754" i="19"/>
  <c r="W755" i="19"/>
  <c r="W756" i="19"/>
  <c r="W757" i="19"/>
  <c r="W758" i="19"/>
  <c r="W759" i="19"/>
  <c r="W760" i="19"/>
  <c r="W761" i="19"/>
  <c r="W762" i="19"/>
  <c r="W763" i="19"/>
  <c r="W764" i="19"/>
  <c r="W765" i="19"/>
  <c r="W766" i="19"/>
  <c r="W767" i="19"/>
  <c r="W768" i="19"/>
  <c r="W769" i="19"/>
  <c r="W770" i="19"/>
  <c r="W771" i="19"/>
  <c r="W772" i="19"/>
  <c r="W773" i="19"/>
  <c r="W774" i="19"/>
  <c r="W775" i="19"/>
  <c r="W776" i="19"/>
  <c r="W777" i="19"/>
  <c r="W778" i="19"/>
  <c r="W779" i="19"/>
  <c r="W780" i="19"/>
  <c r="W781" i="19"/>
  <c r="W782" i="19"/>
  <c r="W783" i="19"/>
  <c r="W784" i="19"/>
  <c r="W785" i="19"/>
  <c r="W786" i="19"/>
  <c r="W787" i="19"/>
  <c r="W788" i="19"/>
  <c r="W789" i="19"/>
  <c r="W790" i="19"/>
  <c r="W791" i="19"/>
  <c r="W792" i="19"/>
  <c r="W793" i="19"/>
  <c r="W794" i="19"/>
  <c r="W795" i="19"/>
  <c r="W796" i="19"/>
  <c r="W797" i="19"/>
  <c r="W798" i="19"/>
  <c r="W799" i="19"/>
  <c r="W800" i="19"/>
  <c r="W801" i="19"/>
  <c r="W802" i="19"/>
  <c r="W803" i="19"/>
  <c r="W804" i="19"/>
  <c r="W805" i="19"/>
  <c r="W806" i="19"/>
  <c r="W807" i="19"/>
  <c r="W808" i="19"/>
  <c r="W809" i="19"/>
  <c r="W810" i="19"/>
  <c r="W811" i="19"/>
  <c r="W812" i="19"/>
  <c r="W813" i="19"/>
  <c r="W814" i="19"/>
  <c r="W815" i="19"/>
  <c r="W816" i="19"/>
  <c r="W817" i="19"/>
  <c r="W818" i="19"/>
  <c r="W819" i="19"/>
  <c r="W820" i="19"/>
  <c r="W821" i="19"/>
  <c r="W822" i="19"/>
  <c r="W823" i="19"/>
  <c r="W824" i="19"/>
  <c r="W825" i="19"/>
  <c r="W826" i="19"/>
  <c r="W827" i="19"/>
  <c r="W828" i="19"/>
  <c r="W829" i="19"/>
  <c r="W830" i="19"/>
  <c r="W831" i="19"/>
  <c r="W832" i="19"/>
  <c r="W833" i="19"/>
  <c r="W834" i="19"/>
  <c r="W835" i="19"/>
  <c r="W836" i="19"/>
  <c r="W837" i="19"/>
  <c r="W838" i="19"/>
  <c r="W839" i="19"/>
  <c r="W840" i="19"/>
  <c r="W841" i="19"/>
  <c r="W842" i="19"/>
  <c r="W843" i="19"/>
  <c r="W844" i="19"/>
  <c r="W845" i="19"/>
  <c r="W846" i="19"/>
  <c r="W847" i="19"/>
  <c r="W848" i="19"/>
  <c r="W849" i="19"/>
  <c r="W850" i="19"/>
  <c r="W851" i="19"/>
  <c r="W852" i="19"/>
  <c r="W853" i="19"/>
  <c r="W854" i="19"/>
  <c r="W855" i="19"/>
  <c r="W856" i="19"/>
  <c r="W857" i="19"/>
  <c r="W858" i="19"/>
  <c r="W859" i="19"/>
  <c r="W860" i="19"/>
  <c r="W861" i="19"/>
  <c r="W862" i="19"/>
  <c r="W863" i="19"/>
  <c r="W864" i="19"/>
  <c r="W865" i="19"/>
  <c r="W866" i="19"/>
  <c r="W867" i="19"/>
  <c r="W868" i="19"/>
  <c r="W869" i="19"/>
  <c r="W870" i="19"/>
  <c r="W871" i="19"/>
  <c r="W872" i="19"/>
  <c r="W873" i="19"/>
  <c r="W874" i="19"/>
  <c r="W875" i="19"/>
  <c r="W876" i="19"/>
  <c r="W877" i="19"/>
  <c r="W878" i="19"/>
  <c r="W879" i="19"/>
  <c r="W880" i="19"/>
  <c r="W881" i="19"/>
  <c r="W882" i="19"/>
  <c r="W883" i="19"/>
  <c r="W884" i="19"/>
  <c r="W885" i="19"/>
  <c r="W886" i="19"/>
  <c r="W887" i="19"/>
  <c r="W888" i="19"/>
  <c r="W889" i="19"/>
  <c r="W890" i="19"/>
  <c r="W891" i="19"/>
  <c r="W892" i="19"/>
  <c r="W893" i="19"/>
  <c r="W894" i="19"/>
  <c r="W895" i="19"/>
  <c r="W896" i="19"/>
  <c r="W897" i="19"/>
  <c r="W898" i="19"/>
  <c r="W899" i="19"/>
  <c r="W900" i="19"/>
  <c r="W901" i="19"/>
  <c r="W902" i="19"/>
  <c r="W903" i="19"/>
  <c r="W904" i="19"/>
  <c r="W905" i="19"/>
  <c r="W906" i="19"/>
  <c r="W907" i="19"/>
  <c r="W908" i="19"/>
  <c r="W909" i="19"/>
  <c r="W910" i="19"/>
  <c r="W911" i="19"/>
  <c r="W912" i="19"/>
  <c r="W913" i="19"/>
  <c r="W914" i="19"/>
  <c r="W915" i="19"/>
  <c r="W916" i="19"/>
  <c r="W917" i="19"/>
  <c r="W918" i="19"/>
  <c r="W919" i="19"/>
  <c r="W920" i="19"/>
  <c r="W921" i="19"/>
  <c r="W922" i="19"/>
  <c r="W923" i="19"/>
  <c r="W924" i="19"/>
  <c r="W925" i="19"/>
  <c r="W926" i="19"/>
  <c r="W927" i="19"/>
  <c r="W928" i="19"/>
  <c r="W929" i="19"/>
  <c r="W930" i="19"/>
  <c r="W931" i="19"/>
  <c r="W932" i="19"/>
  <c r="W933" i="19"/>
  <c r="W934" i="19"/>
  <c r="W935" i="19"/>
  <c r="W936" i="19"/>
  <c r="W937" i="19"/>
  <c r="W938" i="19"/>
  <c r="W939" i="19"/>
  <c r="W940" i="19"/>
  <c r="W941" i="19"/>
  <c r="W942" i="19"/>
  <c r="W943" i="19"/>
  <c r="W944" i="19"/>
  <c r="W945" i="19"/>
  <c r="W946" i="19"/>
  <c r="W947" i="19"/>
  <c r="W948" i="19"/>
  <c r="W949" i="19"/>
  <c r="W950" i="19"/>
  <c r="W951" i="19"/>
  <c r="W952" i="19"/>
  <c r="W953" i="19"/>
  <c r="W954" i="19"/>
  <c r="W955" i="19"/>
  <c r="W956" i="19"/>
  <c r="W957" i="19"/>
  <c r="W958" i="19"/>
  <c r="W959" i="19"/>
  <c r="W960" i="19"/>
  <c r="W961" i="19"/>
  <c r="W962" i="19"/>
  <c r="W963" i="19"/>
  <c r="W964" i="19"/>
  <c r="W965" i="19"/>
  <c r="W966" i="19"/>
  <c r="W967" i="19"/>
  <c r="W968" i="19"/>
  <c r="W969" i="19"/>
  <c r="W970" i="19"/>
  <c r="W971" i="19"/>
  <c r="W972" i="19"/>
  <c r="W973" i="19"/>
  <c r="W974" i="19"/>
  <c r="W975" i="19"/>
  <c r="W976" i="19"/>
  <c r="W977" i="19"/>
  <c r="W978" i="19"/>
  <c r="W979" i="19"/>
  <c r="W980" i="19"/>
  <c r="W981" i="19"/>
  <c r="W982" i="19"/>
  <c r="W983" i="19"/>
  <c r="W984" i="19"/>
  <c r="W985" i="19"/>
  <c r="W986" i="19"/>
  <c r="W987" i="19"/>
  <c r="W988" i="19"/>
  <c r="W989" i="19"/>
  <c r="W990" i="19"/>
  <c r="W991" i="19"/>
  <c r="W992" i="19"/>
  <c r="W993" i="19"/>
  <c r="W994" i="19"/>
  <c r="W995" i="19"/>
  <c r="W996" i="19"/>
  <c r="W997" i="19"/>
  <c r="W998" i="19"/>
  <c r="W999" i="19"/>
  <c r="W1000" i="19"/>
  <c r="W1001" i="19"/>
  <c r="W1002" i="19"/>
  <c r="W1003" i="19"/>
  <c r="W1004" i="19"/>
  <c r="W1005" i="19"/>
  <c r="W1006" i="19"/>
  <c r="W1007" i="19"/>
  <c r="W1008" i="19"/>
  <c r="W1009" i="19"/>
  <c r="W1010" i="19"/>
  <c r="W1011" i="19"/>
  <c r="W1012" i="19"/>
  <c r="W1013" i="19"/>
  <c r="W1014" i="19"/>
  <c r="W1015" i="19"/>
  <c r="W1016" i="19"/>
  <c r="W1017" i="19"/>
  <c r="W1018" i="19"/>
  <c r="W1019" i="19"/>
  <c r="W1020" i="19"/>
  <c r="W1021" i="19"/>
  <c r="W1022" i="19"/>
  <c r="W1023" i="19"/>
  <c r="W1024" i="19"/>
  <c r="W1025" i="19"/>
  <c r="W1026" i="19"/>
  <c r="W1027" i="19"/>
  <c r="W1028" i="19"/>
  <c r="W1029" i="19"/>
  <c r="W1030" i="19"/>
  <c r="W1031" i="19"/>
  <c r="W1032" i="19"/>
  <c r="W1033" i="19"/>
  <c r="W1034" i="19"/>
  <c r="W1035" i="19"/>
  <c r="W1036" i="19"/>
  <c r="W1037" i="19"/>
  <c r="W1038" i="19"/>
  <c r="W1039" i="19"/>
  <c r="W1040" i="19"/>
  <c r="W1041" i="19"/>
  <c r="W1042" i="19"/>
  <c r="W1043" i="19"/>
  <c r="W1044" i="19"/>
  <c r="W1045" i="19"/>
  <c r="W1046" i="19"/>
  <c r="W1047" i="19"/>
  <c r="W1048" i="19"/>
  <c r="W1049" i="19"/>
  <c r="W1050" i="19"/>
  <c r="W1051" i="19"/>
  <c r="W1052" i="19"/>
  <c r="W1053" i="19"/>
  <c r="W1054" i="19"/>
  <c r="W1055" i="19"/>
  <c r="W1056" i="19"/>
  <c r="W1057" i="19"/>
  <c r="W1058" i="19"/>
  <c r="W1059" i="19"/>
  <c r="W1060" i="19"/>
  <c r="W1061" i="19"/>
  <c r="W1062" i="19"/>
  <c r="W1063" i="19"/>
  <c r="W1064" i="19"/>
  <c r="W1065" i="19"/>
  <c r="W1066" i="19"/>
  <c r="W1067" i="19"/>
  <c r="W1068" i="19"/>
  <c r="W1069" i="19"/>
  <c r="W1070" i="19"/>
  <c r="W1071" i="19"/>
  <c r="W1072" i="19"/>
  <c r="W1073" i="19"/>
  <c r="W1074" i="19"/>
  <c r="W1075" i="19"/>
  <c r="W1076" i="19"/>
  <c r="W1077" i="19"/>
  <c r="W1078" i="19"/>
  <c r="W1079" i="19"/>
  <c r="W1080" i="19"/>
  <c r="W1081" i="19"/>
  <c r="W1082" i="19"/>
  <c r="W1083" i="19"/>
  <c r="W1084" i="19"/>
  <c r="W1085" i="19"/>
  <c r="W1086" i="19"/>
  <c r="W1087" i="19"/>
  <c r="W1088" i="19"/>
  <c r="W1089" i="19"/>
  <c r="W1090" i="19"/>
  <c r="W1091" i="19"/>
  <c r="W1092" i="19"/>
  <c r="W1093" i="19"/>
  <c r="W1094" i="19"/>
  <c r="W1095" i="19"/>
  <c r="W1096" i="19"/>
  <c r="W1097" i="19"/>
  <c r="W1098" i="19"/>
  <c r="W1099" i="19"/>
  <c r="W1100" i="19"/>
  <c r="W1101" i="19"/>
  <c r="W1102" i="19"/>
  <c r="W1103" i="19"/>
  <c r="W1104" i="19"/>
  <c r="W1105" i="19"/>
  <c r="W1106" i="19"/>
  <c r="W1107" i="19"/>
  <c r="W1108" i="19"/>
  <c r="W1109" i="19"/>
  <c r="W1110" i="19"/>
  <c r="W1111" i="19"/>
  <c r="W1112" i="19"/>
  <c r="W1113" i="19"/>
  <c r="W1114" i="19"/>
  <c r="W1115" i="19"/>
  <c r="W1116" i="19"/>
  <c r="W1117" i="19"/>
  <c r="W1118" i="19"/>
  <c r="W1119" i="19"/>
  <c r="W1120" i="19"/>
  <c r="W1121" i="19"/>
  <c r="W1122" i="19"/>
  <c r="W1123" i="19"/>
  <c r="W1124" i="19"/>
  <c r="W1125" i="19"/>
  <c r="W1126" i="19"/>
  <c r="W1127" i="19"/>
  <c r="W1128" i="19"/>
  <c r="W1129" i="19"/>
  <c r="W1130" i="19"/>
  <c r="W1131" i="19"/>
  <c r="W1132" i="19"/>
  <c r="W1133" i="19"/>
  <c r="W1134" i="19"/>
  <c r="W1135" i="19"/>
  <c r="W1136" i="19"/>
  <c r="W1137" i="19"/>
  <c r="W1138" i="19"/>
  <c r="W1139" i="19"/>
  <c r="W1140" i="19"/>
  <c r="W1141" i="19"/>
  <c r="W1142" i="19"/>
  <c r="W1143" i="19"/>
  <c r="W1144" i="19"/>
  <c r="W1145" i="19"/>
  <c r="W1146" i="19"/>
  <c r="W1147" i="19"/>
  <c r="W1148" i="19"/>
  <c r="W1149" i="19"/>
  <c r="W1150" i="19"/>
  <c r="W1151" i="19"/>
  <c r="W1152" i="19"/>
  <c r="W1153" i="19"/>
  <c r="W1154" i="19"/>
  <c r="W1155" i="19"/>
  <c r="W1156" i="19"/>
  <c r="W1157" i="19"/>
  <c r="W1158" i="19"/>
  <c r="W1159" i="19"/>
  <c r="W1160" i="19"/>
  <c r="W1161" i="19"/>
  <c r="W1162" i="19"/>
  <c r="W1163" i="19"/>
  <c r="W1164" i="19"/>
  <c r="W1165" i="19"/>
  <c r="W1166" i="19"/>
  <c r="W1167" i="19"/>
  <c r="W1168" i="19"/>
  <c r="W1169" i="19"/>
  <c r="W1170" i="19"/>
  <c r="W1171" i="19"/>
  <c r="W1172" i="19"/>
  <c r="W1173" i="19"/>
  <c r="W1174" i="19"/>
  <c r="W1175" i="19"/>
  <c r="W1176" i="19"/>
  <c r="W1177" i="19"/>
  <c r="W1178" i="19"/>
  <c r="W1179" i="19"/>
  <c r="W1180" i="19"/>
  <c r="W1181" i="19"/>
  <c r="W1182" i="19"/>
  <c r="W1183" i="19"/>
  <c r="W1184" i="19"/>
  <c r="W1185" i="19"/>
  <c r="W1186" i="19"/>
  <c r="W1187" i="19"/>
  <c r="W1188" i="19"/>
  <c r="W1189" i="19"/>
  <c r="W1190" i="19"/>
  <c r="W1191" i="19"/>
  <c r="W1192" i="19"/>
  <c r="W1193" i="19"/>
  <c r="W1194" i="19"/>
  <c r="W1195" i="19"/>
  <c r="W1196" i="19"/>
  <c r="W1197" i="19"/>
  <c r="W1198" i="19"/>
  <c r="W1199" i="19"/>
  <c r="W1200" i="19"/>
  <c r="W1201" i="19"/>
  <c r="W1202" i="19"/>
  <c r="W1203" i="19"/>
  <c r="W1204" i="19"/>
  <c r="W1205" i="19"/>
  <c r="W1206" i="19"/>
  <c r="W1207" i="19"/>
  <c r="W1208" i="19"/>
  <c r="W1209" i="19"/>
  <c r="W1210" i="19"/>
  <c r="W1211" i="19"/>
  <c r="W1212" i="19"/>
  <c r="W1213" i="19"/>
  <c r="W1214" i="19"/>
  <c r="W1215" i="19"/>
  <c r="W1216" i="19"/>
  <c r="W1217" i="19"/>
  <c r="W1218" i="19"/>
  <c r="W1219" i="19"/>
  <c r="W1220" i="19"/>
  <c r="W1221" i="19"/>
  <c r="W1222" i="19"/>
  <c r="W1223" i="19"/>
  <c r="W1224" i="19"/>
  <c r="W1225" i="19"/>
  <c r="W1226" i="19"/>
  <c r="W1227" i="19"/>
  <c r="W1228" i="19"/>
  <c r="W1229" i="19"/>
  <c r="W1230" i="19"/>
  <c r="W1231" i="19"/>
  <c r="W1232" i="19"/>
  <c r="W1233" i="19"/>
  <c r="W1234" i="19"/>
  <c r="W1235" i="19"/>
  <c r="W1236" i="19"/>
  <c r="W1237" i="19"/>
  <c r="W1238" i="19"/>
  <c r="W1239" i="19"/>
  <c r="W1240" i="19"/>
  <c r="W1241" i="19"/>
  <c r="W1242" i="19"/>
  <c r="W1243" i="19"/>
  <c r="W1244" i="19"/>
  <c r="W1245" i="19"/>
  <c r="W1246" i="19"/>
  <c r="W1247" i="19"/>
  <c r="W1248" i="19"/>
  <c r="W1249" i="19"/>
  <c r="W1250" i="19"/>
  <c r="W1251" i="19"/>
  <c r="W1252" i="19"/>
  <c r="W1253" i="19"/>
  <c r="W1254" i="19"/>
  <c r="W1255" i="19"/>
  <c r="W1256" i="19"/>
  <c r="W1257" i="19"/>
  <c r="W1258" i="19"/>
  <c r="W1259" i="19"/>
  <c r="W1260" i="19"/>
  <c r="W1261" i="19"/>
  <c r="W1262" i="19"/>
  <c r="W1263" i="19"/>
  <c r="W1264" i="19"/>
  <c r="W1265" i="19"/>
  <c r="W1266" i="19"/>
  <c r="W1267" i="19"/>
  <c r="W1268" i="19"/>
  <c r="W1269" i="19"/>
  <c r="W1270" i="19"/>
  <c r="W1271" i="19"/>
  <c r="W1272" i="19"/>
  <c r="W1273" i="19"/>
  <c r="W1274" i="19"/>
  <c r="W1275" i="19"/>
  <c r="W1276" i="19"/>
  <c r="W1277" i="19"/>
  <c r="W1278" i="19"/>
  <c r="W1279" i="19"/>
  <c r="W1280" i="19"/>
  <c r="W1281" i="19"/>
  <c r="W1282" i="19"/>
  <c r="W1283" i="19"/>
  <c r="W1284" i="19"/>
  <c r="W1285" i="19"/>
  <c r="W1286" i="19"/>
  <c r="W1287" i="19"/>
  <c r="W1288" i="19"/>
  <c r="W1289" i="19"/>
  <c r="W1290" i="19"/>
  <c r="W1291" i="19"/>
  <c r="W1292" i="19"/>
  <c r="W1293" i="19"/>
  <c r="W1294" i="19"/>
  <c r="W1295" i="19"/>
  <c r="W1296" i="19"/>
  <c r="W1297" i="19"/>
  <c r="W1298" i="19"/>
  <c r="W1299" i="19"/>
  <c r="W1300" i="19"/>
  <c r="W1301" i="19"/>
  <c r="W1302" i="19"/>
  <c r="W1303" i="19"/>
  <c r="W1304" i="19"/>
  <c r="W1305" i="19"/>
  <c r="W1306" i="19"/>
  <c r="W1307" i="19"/>
  <c r="W1308" i="19"/>
  <c r="W1309" i="19"/>
  <c r="W1310" i="19"/>
  <c r="W1311" i="19"/>
  <c r="W1312" i="19"/>
  <c r="W1313" i="19"/>
  <c r="W1314" i="19"/>
  <c r="W1315" i="19"/>
  <c r="W1316" i="19"/>
  <c r="W1317" i="19"/>
  <c r="W1318" i="19"/>
  <c r="W1319" i="19"/>
  <c r="W1320" i="19"/>
  <c r="W1321" i="19"/>
  <c r="W1322" i="19"/>
  <c r="W1323" i="19"/>
  <c r="W1324" i="19"/>
  <c r="W1325" i="19"/>
  <c r="W1326" i="19"/>
  <c r="W1327" i="19"/>
  <c r="W1328" i="19"/>
  <c r="W1329" i="19"/>
  <c r="W1330" i="19"/>
  <c r="W1331" i="19"/>
  <c r="W1332" i="19"/>
  <c r="W1333" i="19"/>
  <c r="W1334" i="19"/>
  <c r="W1335" i="19"/>
  <c r="W1336" i="19"/>
  <c r="W1337" i="19"/>
  <c r="W1338" i="19"/>
  <c r="W1339" i="19"/>
  <c r="W1340" i="19"/>
  <c r="W1341" i="19"/>
  <c r="W1342" i="19"/>
  <c r="W1343" i="19"/>
  <c r="W1344" i="19"/>
  <c r="W1345" i="19"/>
  <c r="W1346" i="19"/>
  <c r="W1347" i="19"/>
  <c r="W1348" i="19"/>
  <c r="W1349" i="19"/>
  <c r="W1350" i="19"/>
  <c r="W1351" i="19"/>
  <c r="W1352" i="19"/>
  <c r="W1353" i="19"/>
  <c r="W1354" i="19"/>
  <c r="W1355" i="19"/>
  <c r="W1356" i="19"/>
  <c r="W1357" i="19"/>
  <c r="W1358" i="19"/>
  <c r="W1359" i="19"/>
  <c r="W1360" i="19"/>
  <c r="W1361" i="19"/>
  <c r="W1362" i="19"/>
  <c r="W1363" i="19"/>
  <c r="W1364" i="19"/>
  <c r="W1365" i="19"/>
  <c r="W1366" i="19"/>
  <c r="W1367" i="19"/>
  <c r="W1368" i="19"/>
  <c r="W1369" i="19"/>
  <c r="W1370" i="19"/>
  <c r="W1371" i="19"/>
  <c r="W1372" i="19"/>
  <c r="W1373" i="19"/>
  <c r="W1374" i="19"/>
  <c r="W1375" i="19"/>
  <c r="W1376" i="19"/>
  <c r="W1377" i="19"/>
  <c r="W1378" i="19"/>
  <c r="W1379" i="19"/>
  <c r="W1380" i="19"/>
  <c r="W1381" i="19"/>
  <c r="W1382" i="19"/>
  <c r="W1383" i="19"/>
  <c r="W1384" i="19"/>
  <c r="W1385" i="19"/>
  <c r="W1386" i="19"/>
  <c r="W1387" i="19"/>
  <c r="W1388" i="19"/>
  <c r="W1389" i="19"/>
  <c r="W1390" i="19"/>
  <c r="W1391" i="19"/>
  <c r="W1392" i="19"/>
  <c r="W1393" i="19"/>
  <c r="W1394" i="19"/>
  <c r="W1395" i="19"/>
  <c r="W1396" i="19"/>
  <c r="W1397" i="19"/>
  <c r="W1398" i="19"/>
  <c r="W1399" i="19"/>
  <c r="W1400" i="19"/>
  <c r="W1401" i="19"/>
  <c r="W1402" i="19"/>
  <c r="W1403" i="19"/>
  <c r="W1404" i="19"/>
  <c r="W1405" i="19"/>
  <c r="W1406" i="19"/>
  <c r="W1407" i="19"/>
  <c r="W1408" i="19"/>
  <c r="W1409" i="19"/>
  <c r="W1410" i="19"/>
  <c r="W1411" i="19"/>
  <c r="W1412" i="19"/>
  <c r="W1413" i="19"/>
  <c r="W1414" i="19"/>
  <c r="W1415" i="19"/>
  <c r="W1416" i="19"/>
  <c r="W1417" i="19"/>
  <c r="W1418" i="19"/>
  <c r="W1419" i="19"/>
  <c r="W1420" i="19"/>
  <c r="W1421" i="19"/>
  <c r="W1422" i="19"/>
  <c r="W1423" i="19"/>
  <c r="W1424" i="19"/>
  <c r="W1425" i="19"/>
  <c r="W1426" i="19"/>
  <c r="W1427" i="19"/>
  <c r="W1428" i="19"/>
  <c r="W1429" i="19"/>
  <c r="W1430" i="19"/>
  <c r="W1431" i="19"/>
  <c r="W1432" i="19"/>
  <c r="W1433" i="19"/>
  <c r="W1434" i="19"/>
  <c r="W1435" i="19"/>
  <c r="W1436" i="19"/>
  <c r="W1437" i="19"/>
  <c r="W1438" i="19"/>
  <c r="W1439" i="19"/>
  <c r="W1440" i="19"/>
  <c r="W1441" i="19"/>
  <c r="W1442" i="19"/>
  <c r="W1443" i="19"/>
  <c r="W1444" i="19"/>
  <c r="W1445" i="19"/>
  <c r="W1446" i="19"/>
  <c r="W1447" i="19"/>
  <c r="W1448" i="19"/>
  <c r="W1449" i="19"/>
  <c r="W1450" i="19"/>
  <c r="W1451" i="19"/>
  <c r="W1452" i="19"/>
  <c r="W1453" i="19"/>
  <c r="W1454" i="19"/>
  <c r="W1455" i="19"/>
  <c r="W1456" i="19"/>
  <c r="W1457" i="19"/>
  <c r="W1458" i="19"/>
  <c r="W1459" i="19"/>
  <c r="W1460" i="19"/>
  <c r="W1461" i="19"/>
  <c r="W1462" i="19"/>
  <c r="W1463" i="19"/>
  <c r="W1464" i="19"/>
  <c r="W1465" i="19"/>
  <c r="W1466" i="19"/>
  <c r="W1467" i="19"/>
  <c r="W1468" i="19"/>
  <c r="W1469" i="19"/>
  <c r="W1470" i="19"/>
  <c r="W1471" i="19"/>
  <c r="W1472" i="19"/>
  <c r="W1473" i="19"/>
  <c r="W1474" i="19"/>
  <c r="W1475" i="19"/>
  <c r="W1476" i="19"/>
  <c r="W1477" i="19"/>
  <c r="W1478" i="19"/>
  <c r="W1479" i="19"/>
  <c r="W1480" i="19"/>
  <c r="W1481" i="19"/>
  <c r="W1482" i="19"/>
  <c r="W1483" i="19"/>
  <c r="W1484" i="19"/>
  <c r="W1485" i="19"/>
  <c r="W1486" i="19"/>
  <c r="W1487" i="19"/>
  <c r="W1488" i="19"/>
  <c r="W1489" i="19"/>
  <c r="W1490" i="19"/>
  <c r="W1491" i="19"/>
  <c r="W1492" i="19"/>
  <c r="W1493" i="19"/>
  <c r="W1494" i="19"/>
  <c r="W1495" i="19"/>
  <c r="W1496" i="19"/>
  <c r="W1497" i="19"/>
  <c r="W1498" i="19"/>
  <c r="W1499" i="19"/>
  <c r="W1500" i="19"/>
  <c r="W1501" i="19"/>
  <c r="W1502" i="19"/>
  <c r="W1503" i="19"/>
  <c r="W1504" i="19"/>
  <c r="W1505" i="19"/>
  <c r="W1506" i="19"/>
  <c r="W1507" i="19"/>
  <c r="W1508" i="19"/>
  <c r="W1509" i="19"/>
  <c r="W1510" i="19"/>
  <c r="W1511" i="19"/>
  <c r="W1512" i="19"/>
  <c r="W1513" i="19"/>
  <c r="W1514" i="19"/>
  <c r="W1515" i="19"/>
  <c r="W1516" i="19"/>
  <c r="W1517" i="19"/>
  <c r="W1518" i="19"/>
  <c r="W1519" i="19"/>
  <c r="W1520" i="19"/>
  <c r="W1521" i="19"/>
  <c r="W1522" i="19"/>
  <c r="W1523" i="19"/>
  <c r="W1524" i="19"/>
  <c r="W1525" i="19"/>
  <c r="W1526" i="19"/>
  <c r="W1527" i="19"/>
  <c r="W1528" i="19"/>
  <c r="W1529" i="19"/>
  <c r="W1530" i="19"/>
  <c r="W1531" i="19"/>
  <c r="W1532" i="19"/>
  <c r="W1533" i="19"/>
  <c r="W1534" i="19"/>
  <c r="W1535" i="19"/>
  <c r="W1536" i="19"/>
  <c r="W1537" i="19"/>
  <c r="W1538" i="19"/>
  <c r="W1539" i="19"/>
  <c r="W1540" i="19"/>
  <c r="W1541" i="19"/>
  <c r="W1542" i="19"/>
  <c r="W1543" i="19"/>
  <c r="W1544" i="19"/>
  <c r="W1545" i="19"/>
  <c r="W1546" i="19"/>
  <c r="W1547" i="19"/>
  <c r="W1548" i="19"/>
  <c r="W1549" i="19"/>
  <c r="W1550" i="19"/>
  <c r="W1551" i="19"/>
  <c r="W1552" i="19"/>
  <c r="W1553" i="19"/>
  <c r="W1554" i="19"/>
  <c r="W1555" i="19"/>
  <c r="W1556" i="19"/>
  <c r="W1557" i="19"/>
  <c r="W1558" i="19"/>
  <c r="W1559" i="19"/>
  <c r="W1560" i="19"/>
  <c r="W1561" i="19"/>
  <c r="W1562" i="19"/>
  <c r="W1563" i="19"/>
  <c r="W1564" i="19"/>
  <c r="W1565" i="19"/>
  <c r="W1566" i="19"/>
  <c r="W1567" i="19"/>
  <c r="W1568" i="19"/>
  <c r="W1569" i="19"/>
  <c r="W1570" i="19"/>
  <c r="W1571" i="19"/>
  <c r="W1572" i="19"/>
  <c r="W1573" i="19"/>
  <c r="W1574" i="19"/>
  <c r="W1575" i="19"/>
  <c r="W1576" i="19"/>
  <c r="W1577" i="19"/>
  <c r="W1578" i="19"/>
  <c r="W1579" i="19"/>
  <c r="W1580" i="19"/>
  <c r="W1581" i="19"/>
  <c r="W1582" i="19"/>
  <c r="W1583" i="19"/>
  <c r="W1584" i="19"/>
  <c r="W1585" i="19"/>
  <c r="W1586" i="19"/>
  <c r="W1587" i="19"/>
  <c r="W1588" i="19"/>
  <c r="W1589" i="19"/>
  <c r="W1590" i="19"/>
  <c r="W1591" i="19"/>
  <c r="W1592" i="19"/>
  <c r="W1593" i="19"/>
  <c r="W1594" i="19"/>
  <c r="W1595" i="19"/>
  <c r="W1596" i="19"/>
  <c r="W1597" i="19"/>
  <c r="W1598" i="19"/>
  <c r="W1599" i="19"/>
  <c r="W1600" i="19"/>
  <c r="W1601" i="19"/>
  <c r="W1602" i="19"/>
  <c r="W1603" i="19"/>
  <c r="W1604" i="19"/>
  <c r="W1605" i="19"/>
  <c r="W1606" i="19"/>
  <c r="W1607" i="19"/>
  <c r="W1608" i="19"/>
  <c r="W1609" i="19"/>
  <c r="W1610" i="19"/>
  <c r="W1611" i="19"/>
  <c r="W1612" i="19"/>
  <c r="W1613" i="19"/>
  <c r="W1614" i="19"/>
  <c r="W1615" i="19"/>
  <c r="W1616" i="19"/>
  <c r="W1617" i="19"/>
  <c r="W1618" i="19"/>
  <c r="W1619" i="19"/>
  <c r="W1620" i="19"/>
  <c r="W1621" i="19"/>
  <c r="W1622" i="19"/>
  <c r="W1623" i="19"/>
  <c r="W1624" i="19"/>
  <c r="W1625" i="19"/>
  <c r="W1626" i="19"/>
  <c r="W1627" i="19"/>
  <c r="W1628" i="19"/>
  <c r="W1629" i="19"/>
  <c r="W1630" i="19"/>
  <c r="W1631" i="19"/>
  <c r="W1632" i="19"/>
  <c r="W1633" i="19"/>
  <c r="W1634" i="19"/>
  <c r="W1635" i="19"/>
  <c r="W1636" i="19"/>
  <c r="W1637" i="19"/>
  <c r="W1638" i="19"/>
  <c r="W1639" i="19"/>
  <c r="W1640" i="19"/>
  <c r="W1641" i="19"/>
  <c r="W1642" i="19"/>
  <c r="W1643" i="19"/>
  <c r="W1644" i="19"/>
  <c r="W1645" i="19"/>
  <c r="W1646" i="19"/>
  <c r="W1647" i="19"/>
  <c r="W1648" i="19"/>
  <c r="W1649" i="19"/>
  <c r="W1650" i="19"/>
  <c r="W1651" i="19"/>
  <c r="W1652" i="19"/>
  <c r="W1653" i="19"/>
  <c r="W1654" i="19"/>
  <c r="W1655" i="19"/>
  <c r="W1656" i="19"/>
  <c r="W1657" i="19"/>
  <c r="W1658" i="19"/>
  <c r="W1659" i="19"/>
  <c r="W1660" i="19"/>
  <c r="W1661" i="19"/>
  <c r="W1662" i="19"/>
  <c r="W1663" i="19"/>
  <c r="W1664" i="19"/>
  <c r="W1665" i="19"/>
  <c r="W1666" i="19"/>
  <c r="W1667" i="19"/>
  <c r="W1668" i="19"/>
  <c r="W1669" i="19"/>
  <c r="W1670" i="19"/>
  <c r="W1671" i="19"/>
  <c r="W1672" i="19"/>
  <c r="W1673" i="19"/>
  <c r="W1674" i="19"/>
  <c r="W1675" i="19"/>
  <c r="W1676" i="19"/>
  <c r="W1677" i="19"/>
  <c r="W1678" i="19"/>
  <c r="W1679" i="19"/>
  <c r="W1680" i="19"/>
  <c r="W1681" i="19"/>
  <c r="W1682" i="19"/>
  <c r="W1683" i="19"/>
  <c r="W1684" i="19"/>
  <c r="W1685" i="19"/>
  <c r="W1686" i="19"/>
  <c r="W1687" i="19"/>
  <c r="W1688" i="19"/>
  <c r="W1689" i="19"/>
  <c r="W1690" i="19"/>
  <c r="W1691" i="19"/>
  <c r="W1692" i="19"/>
  <c r="W1693" i="19"/>
  <c r="W1694" i="19"/>
  <c r="W1695" i="19"/>
  <c r="W1696" i="19"/>
  <c r="W1697" i="19"/>
  <c r="W1698" i="19"/>
  <c r="W1699" i="19"/>
  <c r="W1700" i="19"/>
  <c r="W1701" i="19"/>
  <c r="W1702" i="19"/>
  <c r="W1703" i="19"/>
  <c r="W1704" i="19"/>
  <c r="W1705" i="19"/>
  <c r="W1706" i="19"/>
  <c r="W1707" i="19"/>
  <c r="W1708" i="19"/>
  <c r="W1709" i="19"/>
  <c r="W1710" i="19"/>
  <c r="W1711" i="19"/>
  <c r="W1712" i="19"/>
  <c r="W1713" i="19"/>
  <c r="W1714" i="19"/>
  <c r="W1715" i="19"/>
  <c r="W1716" i="19"/>
  <c r="W1717" i="19"/>
  <c r="W1718" i="19"/>
  <c r="W1719" i="19"/>
  <c r="W1720" i="19"/>
  <c r="W1721" i="19"/>
  <c r="W1722" i="19"/>
  <c r="W1723" i="19"/>
  <c r="W1724" i="19"/>
  <c r="W1725" i="19"/>
  <c r="W1726" i="19"/>
  <c r="W1727" i="19"/>
  <c r="W1728" i="19"/>
  <c r="W1729" i="19"/>
  <c r="W1730" i="19"/>
  <c r="W1731" i="19"/>
  <c r="W1732" i="19"/>
  <c r="W1733" i="19"/>
  <c r="W1734" i="19"/>
  <c r="W1735" i="19"/>
  <c r="W1736" i="19"/>
  <c r="W1737" i="19"/>
  <c r="W1738" i="19"/>
  <c r="W1739" i="19"/>
  <c r="W1740" i="19"/>
  <c r="W1741" i="19"/>
  <c r="W1742" i="19"/>
  <c r="W1743" i="19"/>
  <c r="W1744" i="19"/>
  <c r="W1745" i="19"/>
  <c r="W1746" i="19"/>
  <c r="W1747" i="19"/>
  <c r="W1748" i="19"/>
  <c r="W1749" i="19"/>
  <c r="W1750" i="19"/>
  <c r="W1751" i="19"/>
  <c r="W1752" i="19"/>
  <c r="W1753" i="19"/>
  <c r="W1754" i="19"/>
  <c r="W1755" i="19"/>
  <c r="W1756" i="19"/>
  <c r="W1757" i="19"/>
  <c r="W1758" i="19"/>
  <c r="W1759" i="19"/>
  <c r="W1760" i="19"/>
  <c r="W1761" i="19"/>
  <c r="W1762" i="19"/>
  <c r="W1763" i="19"/>
  <c r="W1764" i="19"/>
  <c r="W1765" i="19"/>
  <c r="W1766" i="19"/>
  <c r="W1767" i="19"/>
  <c r="W1768" i="19"/>
  <c r="W1769" i="19"/>
  <c r="W1770" i="19"/>
  <c r="W1771" i="19"/>
  <c r="W1772" i="19"/>
  <c r="W1773" i="19"/>
  <c r="W1774" i="19"/>
  <c r="W1775" i="19"/>
  <c r="W1776" i="19"/>
  <c r="W1777" i="19"/>
  <c r="W1778" i="19"/>
  <c r="W1779" i="19"/>
  <c r="W1780" i="19"/>
  <c r="W1781" i="19"/>
  <c r="W1782" i="19"/>
  <c r="W1783" i="19"/>
  <c r="W1784" i="19"/>
  <c r="W1785" i="19"/>
  <c r="W1786" i="19"/>
  <c r="W1787" i="19"/>
  <c r="W1788" i="19"/>
  <c r="W1789" i="19"/>
  <c r="W1790" i="19"/>
  <c r="W1791" i="19"/>
  <c r="W1792" i="19"/>
  <c r="W1793" i="19"/>
  <c r="W1794" i="19"/>
  <c r="W1795" i="19"/>
  <c r="W1796" i="19"/>
  <c r="W1797" i="19"/>
  <c r="W1798" i="19"/>
  <c r="W1799" i="19"/>
  <c r="W1800" i="19"/>
  <c r="W1801" i="19"/>
  <c r="W1802" i="19"/>
  <c r="W1803" i="19"/>
  <c r="W1804" i="19"/>
  <c r="W1805" i="19"/>
  <c r="W1806" i="19"/>
  <c r="W1807" i="19"/>
  <c r="W1808" i="19"/>
  <c r="W1809" i="19"/>
  <c r="W1810" i="19"/>
  <c r="W1811" i="19"/>
  <c r="W1812" i="19"/>
  <c r="W1813" i="19"/>
  <c r="W1814" i="19"/>
  <c r="V10" i="19"/>
  <c r="V11" i="19"/>
  <c r="V12" i="19"/>
  <c r="V13" i="19"/>
  <c r="V14" i="19"/>
  <c r="V15" i="19"/>
  <c r="V16" i="19"/>
  <c r="V17" i="19"/>
  <c r="V18" i="19"/>
  <c r="V19" i="19"/>
  <c r="V20" i="19"/>
  <c r="V21" i="19"/>
  <c r="V22" i="19"/>
  <c r="V23" i="19"/>
  <c r="V24" i="19"/>
  <c r="V25" i="19"/>
  <c r="V26" i="19"/>
  <c r="V27" i="19"/>
  <c r="V28" i="19"/>
  <c r="V29" i="19"/>
  <c r="V30" i="19"/>
  <c r="V31" i="19"/>
  <c r="V32" i="19"/>
  <c r="V33" i="19"/>
  <c r="V34" i="19"/>
  <c r="V35" i="19"/>
  <c r="V36" i="19"/>
  <c r="V37" i="19"/>
  <c r="V38" i="19"/>
  <c r="V39" i="19"/>
  <c r="V40" i="19"/>
  <c r="V41" i="19"/>
  <c r="V42" i="19"/>
  <c r="V43" i="19"/>
  <c r="V44" i="19"/>
  <c r="V45" i="19"/>
  <c r="V46" i="19"/>
  <c r="V47" i="19"/>
  <c r="V48" i="19"/>
  <c r="V49" i="19"/>
  <c r="V50" i="19"/>
  <c r="V51" i="19"/>
  <c r="V52" i="19"/>
  <c r="V53" i="19"/>
  <c r="V54" i="19"/>
  <c r="V55" i="19"/>
  <c r="V56" i="19"/>
  <c r="V57" i="19"/>
  <c r="V58" i="19"/>
  <c r="V59" i="19"/>
  <c r="V60" i="19"/>
  <c r="V61" i="19"/>
  <c r="V62" i="19"/>
  <c r="V63" i="19"/>
  <c r="V64" i="19"/>
  <c r="V65" i="19"/>
  <c r="V66" i="19"/>
  <c r="V67" i="19"/>
  <c r="V68" i="19"/>
  <c r="V69" i="19"/>
  <c r="V70" i="19"/>
  <c r="V71" i="19"/>
  <c r="V72" i="19"/>
  <c r="V73" i="19"/>
  <c r="V74" i="19"/>
  <c r="V75" i="19"/>
  <c r="V76" i="19"/>
  <c r="V77" i="19"/>
  <c r="V78" i="19"/>
  <c r="V79" i="19"/>
  <c r="V80" i="19"/>
  <c r="V81" i="19"/>
  <c r="V82" i="19"/>
  <c r="V83" i="19"/>
  <c r="V84" i="19"/>
  <c r="V85" i="19"/>
  <c r="V86" i="19"/>
  <c r="V87" i="19"/>
  <c r="V88" i="19"/>
  <c r="V89" i="19"/>
  <c r="V90" i="19"/>
  <c r="V91" i="19"/>
  <c r="V92" i="19"/>
  <c r="V93" i="19"/>
  <c r="V94" i="19"/>
  <c r="V95" i="19"/>
  <c r="V96" i="19"/>
  <c r="V97" i="19"/>
  <c r="V98" i="19"/>
  <c r="V99" i="19"/>
  <c r="V100" i="19"/>
  <c r="V101" i="19"/>
  <c r="V102" i="19"/>
  <c r="V103" i="19"/>
  <c r="V104" i="19"/>
  <c r="V105" i="19"/>
  <c r="V106" i="19"/>
  <c r="V107" i="19"/>
  <c r="V108" i="19"/>
  <c r="V109" i="19"/>
  <c r="V110" i="19"/>
  <c r="V111" i="19"/>
  <c r="V112" i="19"/>
  <c r="V113" i="19"/>
  <c r="V114" i="19"/>
  <c r="V115" i="19"/>
  <c r="V116" i="19"/>
  <c r="V117" i="19"/>
  <c r="V118" i="19"/>
  <c r="V119" i="19"/>
  <c r="V120" i="19"/>
  <c r="V121" i="19"/>
  <c r="V122" i="19"/>
  <c r="V123" i="19"/>
  <c r="V124" i="19"/>
  <c r="V125" i="19"/>
  <c r="V126" i="19"/>
  <c r="V127" i="19"/>
  <c r="V128" i="19"/>
  <c r="V129" i="19"/>
  <c r="V130" i="19"/>
  <c r="V131" i="19"/>
  <c r="V132" i="19"/>
  <c r="V133" i="19"/>
  <c r="V134" i="19"/>
  <c r="V135" i="19"/>
  <c r="V136" i="19"/>
  <c r="V137" i="19"/>
  <c r="V138" i="19"/>
  <c r="V139" i="19"/>
  <c r="V140" i="19"/>
  <c r="V141" i="19"/>
  <c r="V142" i="19"/>
  <c r="V143" i="19"/>
  <c r="V144" i="19"/>
  <c r="V145" i="19"/>
  <c r="V146" i="19"/>
  <c r="V147" i="19"/>
  <c r="V148" i="19"/>
  <c r="V149" i="19"/>
  <c r="V150" i="19"/>
  <c r="V151" i="19"/>
  <c r="V152" i="19"/>
  <c r="V153" i="19"/>
  <c r="V154" i="19"/>
  <c r="V155" i="19"/>
  <c r="V156" i="19"/>
  <c r="V157" i="19"/>
  <c r="V158" i="19"/>
  <c r="V159" i="19"/>
  <c r="V160" i="19"/>
  <c r="V161" i="19"/>
  <c r="V162" i="19"/>
  <c r="V163" i="19"/>
  <c r="V164" i="19"/>
  <c r="V165" i="19"/>
  <c r="V166" i="19"/>
  <c r="V167" i="19"/>
  <c r="V168" i="19"/>
  <c r="V169" i="19"/>
  <c r="V170" i="19"/>
  <c r="V171" i="19"/>
  <c r="V172" i="19"/>
  <c r="V173" i="19"/>
  <c r="V174" i="19"/>
  <c r="V175" i="19"/>
  <c r="V176" i="19"/>
  <c r="V177" i="19"/>
  <c r="V178" i="19"/>
  <c r="V179" i="19"/>
  <c r="V180" i="19"/>
  <c r="V181" i="19"/>
  <c r="V182" i="19"/>
  <c r="V183" i="19"/>
  <c r="V184" i="19"/>
  <c r="V185" i="19"/>
  <c r="V186" i="19"/>
  <c r="V187" i="19"/>
  <c r="V188" i="19"/>
  <c r="V189" i="19"/>
  <c r="V190" i="19"/>
  <c r="V191" i="19"/>
  <c r="V192" i="19"/>
  <c r="V193" i="19"/>
  <c r="V194" i="19"/>
  <c r="V195" i="19"/>
  <c r="V196" i="19"/>
  <c r="V197" i="19"/>
  <c r="V198" i="19"/>
  <c r="V199" i="19"/>
  <c r="V200" i="19"/>
  <c r="V201" i="19"/>
  <c r="V202" i="19"/>
  <c r="V203" i="19"/>
  <c r="V204" i="19"/>
  <c r="V205" i="19"/>
  <c r="V206" i="19"/>
  <c r="V207" i="19"/>
  <c r="V208" i="19"/>
  <c r="V209" i="19"/>
  <c r="V210" i="19"/>
  <c r="V211" i="19"/>
  <c r="V212" i="19"/>
  <c r="V213" i="19"/>
  <c r="V214" i="19"/>
  <c r="V215" i="19"/>
  <c r="V216" i="19"/>
  <c r="V217" i="19"/>
  <c r="V218" i="19"/>
  <c r="V219" i="19"/>
  <c r="V220" i="19"/>
  <c r="V221" i="19"/>
  <c r="V222" i="19"/>
  <c r="V223" i="19"/>
  <c r="V224" i="19"/>
  <c r="V225" i="19"/>
  <c r="V226" i="19"/>
  <c r="V227" i="19"/>
  <c r="V228" i="19"/>
  <c r="V229" i="19"/>
  <c r="V230" i="19"/>
  <c r="V231" i="19"/>
  <c r="V232" i="19"/>
  <c r="V233" i="19"/>
  <c r="V234" i="19"/>
  <c r="V235" i="19"/>
  <c r="V236" i="19"/>
  <c r="V237" i="19"/>
  <c r="V238" i="19"/>
  <c r="V239" i="19"/>
  <c r="V240" i="19"/>
  <c r="V241" i="19"/>
  <c r="V242" i="19"/>
  <c r="V243" i="19"/>
  <c r="V244" i="19"/>
  <c r="V245" i="19"/>
  <c r="V246" i="19"/>
  <c r="V247" i="19"/>
  <c r="V248" i="19"/>
  <c r="V249" i="19"/>
  <c r="V250" i="19"/>
  <c r="V251" i="19"/>
  <c r="V252" i="19"/>
  <c r="V253" i="19"/>
  <c r="V254" i="19"/>
  <c r="V255" i="19"/>
  <c r="V256" i="19"/>
  <c r="V257" i="19"/>
  <c r="V258" i="19"/>
  <c r="V259" i="19"/>
  <c r="V260" i="19"/>
  <c r="V261" i="19"/>
  <c r="V262" i="19"/>
  <c r="V263" i="19"/>
  <c r="V264" i="19"/>
  <c r="V265" i="19"/>
  <c r="V266" i="19"/>
  <c r="V267" i="19"/>
  <c r="V268" i="19"/>
  <c r="V269" i="19"/>
  <c r="V270" i="19"/>
  <c r="V271" i="19"/>
  <c r="V272" i="19"/>
  <c r="V273" i="19"/>
  <c r="V274" i="19"/>
  <c r="V275" i="19"/>
  <c r="V276" i="19"/>
  <c r="V277" i="19"/>
  <c r="V278" i="19"/>
  <c r="V279" i="19"/>
  <c r="V280" i="19"/>
  <c r="V281" i="19"/>
  <c r="V282" i="19"/>
  <c r="V283" i="19"/>
  <c r="V284" i="19"/>
  <c r="V285" i="19"/>
  <c r="V286" i="19"/>
  <c r="V287" i="19"/>
  <c r="V288" i="19"/>
  <c r="V289" i="19"/>
  <c r="V290" i="19"/>
  <c r="V291" i="19"/>
  <c r="V292" i="19"/>
  <c r="V293" i="19"/>
  <c r="V294" i="19"/>
  <c r="V295" i="19"/>
  <c r="V296" i="19"/>
  <c r="V297" i="19"/>
  <c r="V298" i="19"/>
  <c r="V299" i="19"/>
  <c r="V300" i="19"/>
  <c r="V301" i="19"/>
  <c r="V302" i="19"/>
  <c r="V303" i="19"/>
  <c r="V304" i="19"/>
  <c r="V305" i="19"/>
  <c r="V306" i="19"/>
  <c r="V307" i="19"/>
  <c r="V308" i="19"/>
  <c r="V309" i="19"/>
  <c r="V310" i="19"/>
  <c r="V311" i="19"/>
  <c r="V312" i="19"/>
  <c r="V313" i="19"/>
  <c r="V314" i="19"/>
  <c r="V315" i="19"/>
  <c r="V316" i="19"/>
  <c r="V317" i="19"/>
  <c r="V318" i="19"/>
  <c r="V319" i="19"/>
  <c r="V320" i="19"/>
  <c r="V321" i="19"/>
  <c r="V322" i="19"/>
  <c r="V323" i="19"/>
  <c r="V324" i="19"/>
  <c r="V325" i="19"/>
  <c r="V326" i="19"/>
  <c r="V327" i="19"/>
  <c r="V328" i="19"/>
  <c r="V329" i="19"/>
  <c r="V330" i="19"/>
  <c r="V331" i="19"/>
  <c r="V332" i="19"/>
  <c r="V333" i="19"/>
  <c r="V334" i="19"/>
  <c r="V335" i="19"/>
  <c r="V336" i="19"/>
  <c r="V337" i="19"/>
  <c r="V338" i="19"/>
  <c r="V339" i="19"/>
  <c r="V340" i="19"/>
  <c r="V341" i="19"/>
  <c r="V342" i="19"/>
  <c r="V343" i="19"/>
  <c r="V344" i="19"/>
  <c r="V345" i="19"/>
  <c r="V346" i="19"/>
  <c r="V347" i="19"/>
  <c r="V348" i="19"/>
  <c r="V349" i="19"/>
  <c r="V350" i="19"/>
  <c r="V351" i="19"/>
  <c r="V352" i="19"/>
  <c r="V353" i="19"/>
  <c r="V354" i="19"/>
  <c r="V355" i="19"/>
  <c r="V356" i="19"/>
  <c r="V357" i="19"/>
  <c r="V358" i="19"/>
  <c r="V359" i="19"/>
  <c r="V360" i="19"/>
  <c r="V361" i="19"/>
  <c r="V362" i="19"/>
  <c r="V363" i="19"/>
  <c r="V364" i="19"/>
  <c r="V365" i="19"/>
  <c r="V366" i="19"/>
  <c r="V367" i="19"/>
  <c r="V368" i="19"/>
  <c r="V369" i="19"/>
  <c r="V370" i="19"/>
  <c r="V371" i="19"/>
  <c r="V372" i="19"/>
  <c r="V373" i="19"/>
  <c r="V374" i="19"/>
  <c r="V375" i="19"/>
  <c r="V376" i="19"/>
  <c r="V377" i="19"/>
  <c r="V378" i="19"/>
  <c r="V379" i="19"/>
  <c r="V380" i="19"/>
  <c r="V381" i="19"/>
  <c r="V382" i="19"/>
  <c r="V383" i="19"/>
  <c r="V384" i="19"/>
  <c r="V385" i="19"/>
  <c r="V386" i="19"/>
  <c r="V387" i="19"/>
  <c r="V388" i="19"/>
  <c r="V389" i="19"/>
  <c r="V390" i="19"/>
  <c r="V391" i="19"/>
  <c r="V392" i="19"/>
  <c r="V393" i="19"/>
  <c r="V394" i="19"/>
  <c r="V395" i="19"/>
  <c r="V396" i="19"/>
  <c r="V397" i="19"/>
  <c r="V398" i="19"/>
  <c r="V399" i="19"/>
  <c r="V400" i="19"/>
  <c r="V401" i="19"/>
  <c r="V402" i="19"/>
  <c r="V403" i="19"/>
  <c r="V404" i="19"/>
  <c r="V405" i="19"/>
  <c r="V406" i="19"/>
  <c r="V407" i="19"/>
  <c r="V408" i="19"/>
  <c r="V409" i="19"/>
  <c r="V410" i="19"/>
  <c r="V411" i="19"/>
  <c r="V412" i="19"/>
  <c r="V413" i="19"/>
  <c r="V414" i="19"/>
  <c r="V415" i="19"/>
  <c r="V416" i="19"/>
  <c r="V417" i="19"/>
  <c r="V418" i="19"/>
  <c r="V419" i="19"/>
  <c r="V420" i="19"/>
  <c r="V421" i="19"/>
  <c r="V422" i="19"/>
  <c r="V423" i="19"/>
  <c r="V424" i="19"/>
  <c r="V425" i="19"/>
  <c r="V426" i="19"/>
  <c r="V427" i="19"/>
  <c r="V428" i="19"/>
  <c r="V429" i="19"/>
  <c r="V430" i="19"/>
  <c r="V431" i="19"/>
  <c r="V432" i="19"/>
  <c r="V433" i="19"/>
  <c r="V434" i="19"/>
  <c r="V435" i="19"/>
  <c r="V436" i="19"/>
  <c r="V437" i="19"/>
  <c r="V438" i="19"/>
  <c r="V439" i="19"/>
  <c r="V440" i="19"/>
  <c r="V441" i="19"/>
  <c r="V442" i="19"/>
  <c r="V443" i="19"/>
  <c r="V444" i="19"/>
  <c r="V445" i="19"/>
  <c r="V446" i="19"/>
  <c r="V447" i="19"/>
  <c r="V448" i="19"/>
  <c r="V449" i="19"/>
  <c r="V450" i="19"/>
  <c r="V451" i="19"/>
  <c r="V452" i="19"/>
  <c r="V453" i="19"/>
  <c r="V454" i="19"/>
  <c r="V455" i="19"/>
  <c r="V456" i="19"/>
  <c r="V457" i="19"/>
  <c r="V458" i="19"/>
  <c r="V459" i="19"/>
  <c r="V460" i="19"/>
  <c r="V461" i="19"/>
  <c r="V462" i="19"/>
  <c r="V463" i="19"/>
  <c r="V464" i="19"/>
  <c r="V465" i="19"/>
  <c r="V466" i="19"/>
  <c r="V467" i="19"/>
  <c r="V468" i="19"/>
  <c r="V469" i="19"/>
  <c r="V470" i="19"/>
  <c r="V471" i="19"/>
  <c r="V472" i="19"/>
  <c r="V473" i="19"/>
  <c r="V474" i="19"/>
  <c r="V475" i="19"/>
  <c r="V476" i="19"/>
  <c r="V477" i="19"/>
  <c r="V478" i="19"/>
  <c r="V479" i="19"/>
  <c r="V480" i="19"/>
  <c r="V481" i="19"/>
  <c r="V482" i="19"/>
  <c r="V483" i="19"/>
  <c r="V484" i="19"/>
  <c r="V485" i="19"/>
  <c r="V486" i="19"/>
  <c r="V487" i="19"/>
  <c r="V488" i="19"/>
  <c r="V489" i="19"/>
  <c r="V490" i="19"/>
  <c r="V491" i="19"/>
  <c r="V492" i="19"/>
  <c r="V493" i="19"/>
  <c r="V494" i="19"/>
  <c r="V495" i="19"/>
  <c r="V496" i="19"/>
  <c r="V497" i="19"/>
  <c r="V498" i="19"/>
  <c r="V499" i="19"/>
  <c r="V500" i="19"/>
  <c r="V501" i="19"/>
  <c r="V502" i="19"/>
  <c r="V503" i="19"/>
  <c r="V504" i="19"/>
  <c r="V505" i="19"/>
  <c r="V506" i="19"/>
  <c r="V507" i="19"/>
  <c r="V508" i="19"/>
  <c r="V509" i="19"/>
  <c r="V510" i="19"/>
  <c r="V511" i="19"/>
  <c r="V512" i="19"/>
  <c r="V513" i="19"/>
  <c r="V514" i="19"/>
  <c r="V515" i="19"/>
  <c r="V516" i="19"/>
  <c r="V517" i="19"/>
  <c r="V518" i="19"/>
  <c r="V519" i="19"/>
  <c r="V520" i="19"/>
  <c r="V521" i="19"/>
  <c r="V522" i="19"/>
  <c r="V523" i="19"/>
  <c r="V524" i="19"/>
  <c r="V525" i="19"/>
  <c r="V526" i="19"/>
  <c r="V527" i="19"/>
  <c r="V528" i="19"/>
  <c r="V529" i="19"/>
  <c r="V530" i="19"/>
  <c r="V531" i="19"/>
  <c r="V532" i="19"/>
  <c r="V533" i="19"/>
  <c r="V534" i="19"/>
  <c r="V535" i="19"/>
  <c r="V536" i="19"/>
  <c r="V537" i="19"/>
  <c r="V538" i="19"/>
  <c r="V539" i="19"/>
  <c r="V540" i="19"/>
  <c r="V541" i="19"/>
  <c r="V542" i="19"/>
  <c r="V543" i="19"/>
  <c r="V544" i="19"/>
  <c r="V545" i="19"/>
  <c r="V546" i="19"/>
  <c r="V547" i="19"/>
  <c r="V548" i="19"/>
  <c r="V549" i="19"/>
  <c r="V550" i="19"/>
  <c r="V551" i="19"/>
  <c r="V552" i="19"/>
  <c r="V553" i="19"/>
  <c r="V554" i="19"/>
  <c r="V555" i="19"/>
  <c r="V556" i="19"/>
  <c r="V557" i="19"/>
  <c r="V558" i="19"/>
  <c r="V559" i="19"/>
  <c r="V560" i="19"/>
  <c r="V561" i="19"/>
  <c r="V562" i="19"/>
  <c r="V563" i="19"/>
  <c r="V564" i="19"/>
  <c r="V565" i="19"/>
  <c r="V566" i="19"/>
  <c r="V567" i="19"/>
  <c r="V568" i="19"/>
  <c r="V569" i="19"/>
  <c r="V570" i="19"/>
  <c r="V571" i="19"/>
  <c r="V572" i="19"/>
  <c r="V573" i="19"/>
  <c r="V574" i="19"/>
  <c r="V575" i="19"/>
  <c r="V576" i="19"/>
  <c r="V577" i="19"/>
  <c r="V578" i="19"/>
  <c r="V579" i="19"/>
  <c r="V580" i="19"/>
  <c r="V581" i="19"/>
  <c r="V582" i="19"/>
  <c r="V583" i="19"/>
  <c r="V584" i="19"/>
  <c r="V585" i="19"/>
  <c r="V586" i="19"/>
  <c r="V587" i="19"/>
  <c r="V588" i="19"/>
  <c r="V589" i="19"/>
  <c r="V590" i="19"/>
  <c r="V591" i="19"/>
  <c r="V592" i="19"/>
  <c r="V593" i="19"/>
  <c r="V594" i="19"/>
  <c r="V595" i="19"/>
  <c r="V596" i="19"/>
  <c r="V597" i="19"/>
  <c r="V598" i="19"/>
  <c r="V599" i="19"/>
  <c r="V600" i="19"/>
  <c r="V601" i="19"/>
  <c r="V602" i="19"/>
  <c r="V603" i="19"/>
  <c r="V604" i="19"/>
  <c r="V605" i="19"/>
  <c r="V606" i="19"/>
  <c r="V607" i="19"/>
  <c r="V608" i="19"/>
  <c r="V609" i="19"/>
  <c r="V610" i="19"/>
  <c r="V611" i="19"/>
  <c r="V612" i="19"/>
  <c r="V613" i="19"/>
  <c r="V614" i="19"/>
  <c r="V615" i="19"/>
  <c r="V616" i="19"/>
  <c r="V617" i="19"/>
  <c r="V618" i="19"/>
  <c r="V619" i="19"/>
  <c r="V620" i="19"/>
  <c r="V621" i="19"/>
  <c r="V622" i="19"/>
  <c r="V623" i="19"/>
  <c r="V624" i="19"/>
  <c r="V625" i="19"/>
  <c r="V626" i="19"/>
  <c r="V627" i="19"/>
  <c r="V628" i="19"/>
  <c r="V629" i="19"/>
  <c r="V630" i="19"/>
  <c r="V631" i="19"/>
  <c r="V632" i="19"/>
  <c r="V633" i="19"/>
  <c r="V634" i="19"/>
  <c r="V635" i="19"/>
  <c r="V636" i="19"/>
  <c r="V637" i="19"/>
  <c r="V638" i="19"/>
  <c r="V639" i="19"/>
  <c r="V640" i="19"/>
  <c r="V641" i="19"/>
  <c r="V642" i="19"/>
  <c r="V643" i="19"/>
  <c r="V644" i="19"/>
  <c r="V645" i="19"/>
  <c r="V646" i="19"/>
  <c r="V647" i="19"/>
  <c r="V648" i="19"/>
  <c r="V649" i="19"/>
  <c r="V650" i="19"/>
  <c r="V651" i="19"/>
  <c r="V652" i="19"/>
  <c r="V653" i="19"/>
  <c r="V654" i="19"/>
  <c r="V655" i="19"/>
  <c r="V656" i="19"/>
  <c r="V657" i="19"/>
  <c r="V658" i="19"/>
  <c r="V659" i="19"/>
  <c r="V660" i="19"/>
  <c r="V661" i="19"/>
  <c r="V662" i="19"/>
  <c r="V663" i="19"/>
  <c r="V664" i="19"/>
  <c r="V665" i="19"/>
  <c r="V666" i="19"/>
  <c r="V667" i="19"/>
  <c r="V668" i="19"/>
  <c r="V669" i="19"/>
  <c r="V670" i="19"/>
  <c r="V671" i="19"/>
  <c r="V672" i="19"/>
  <c r="V673" i="19"/>
  <c r="V674" i="19"/>
  <c r="V675" i="19"/>
  <c r="V676" i="19"/>
  <c r="V677" i="19"/>
  <c r="V678" i="19"/>
  <c r="V679" i="19"/>
  <c r="V680" i="19"/>
  <c r="V681" i="19"/>
  <c r="V682" i="19"/>
  <c r="V683" i="19"/>
  <c r="V684" i="19"/>
  <c r="V685" i="19"/>
  <c r="V686" i="19"/>
  <c r="V687" i="19"/>
  <c r="V688" i="19"/>
  <c r="V689" i="19"/>
  <c r="V690" i="19"/>
  <c r="V691" i="19"/>
  <c r="V692" i="19"/>
  <c r="V693" i="19"/>
  <c r="V694" i="19"/>
  <c r="V695" i="19"/>
  <c r="V696" i="19"/>
  <c r="V697" i="19"/>
  <c r="V698" i="19"/>
  <c r="V699" i="19"/>
  <c r="V700" i="19"/>
  <c r="V701" i="19"/>
  <c r="V702" i="19"/>
  <c r="V703" i="19"/>
  <c r="V704" i="19"/>
  <c r="V705" i="19"/>
  <c r="V706" i="19"/>
  <c r="V707" i="19"/>
  <c r="V708" i="19"/>
  <c r="V709" i="19"/>
  <c r="V710" i="19"/>
  <c r="V711" i="19"/>
  <c r="V712" i="19"/>
  <c r="V713" i="19"/>
  <c r="V714" i="19"/>
  <c r="V715" i="19"/>
  <c r="V716" i="19"/>
  <c r="V717" i="19"/>
  <c r="V718" i="19"/>
  <c r="V719" i="19"/>
  <c r="V720" i="19"/>
  <c r="V721" i="19"/>
  <c r="V722" i="19"/>
  <c r="V723" i="19"/>
  <c r="V724" i="19"/>
  <c r="V725" i="19"/>
  <c r="V726" i="19"/>
  <c r="V727" i="19"/>
  <c r="V728" i="19"/>
  <c r="V729" i="19"/>
  <c r="V730" i="19"/>
  <c r="V731" i="19"/>
  <c r="V732" i="19"/>
  <c r="V733" i="19"/>
  <c r="V734" i="19"/>
  <c r="V735" i="19"/>
  <c r="V736" i="19"/>
  <c r="V737" i="19"/>
  <c r="V738" i="19"/>
  <c r="V739" i="19"/>
  <c r="V740" i="19"/>
  <c r="V741" i="19"/>
  <c r="V742" i="19"/>
  <c r="V743" i="19"/>
  <c r="V744" i="19"/>
  <c r="V745" i="19"/>
  <c r="V746" i="19"/>
  <c r="V747" i="19"/>
  <c r="V748" i="19"/>
  <c r="V749" i="19"/>
  <c r="V750" i="19"/>
  <c r="V751" i="19"/>
  <c r="V752" i="19"/>
  <c r="V753" i="19"/>
  <c r="V754" i="19"/>
  <c r="V755" i="19"/>
  <c r="V756" i="19"/>
  <c r="V757" i="19"/>
  <c r="V758" i="19"/>
  <c r="V759" i="19"/>
  <c r="V760" i="19"/>
  <c r="V761" i="19"/>
  <c r="V762" i="19"/>
  <c r="V763" i="19"/>
  <c r="V764" i="19"/>
  <c r="V765" i="19"/>
  <c r="V766" i="19"/>
  <c r="V767" i="19"/>
  <c r="V768" i="19"/>
  <c r="V769" i="19"/>
  <c r="V770" i="19"/>
  <c r="V771" i="19"/>
  <c r="V772" i="19"/>
  <c r="V773" i="19"/>
  <c r="V774" i="19"/>
  <c r="V775" i="19"/>
  <c r="V776" i="19"/>
  <c r="V777" i="19"/>
  <c r="V778" i="19"/>
  <c r="V779" i="19"/>
  <c r="V780" i="19"/>
  <c r="V781" i="19"/>
  <c r="V782" i="19"/>
  <c r="V783" i="19"/>
  <c r="V784" i="19"/>
  <c r="V785" i="19"/>
  <c r="V786" i="19"/>
  <c r="V787" i="19"/>
  <c r="V788" i="19"/>
  <c r="V789" i="19"/>
  <c r="V790" i="19"/>
  <c r="V791" i="19"/>
  <c r="V792" i="19"/>
  <c r="V793" i="19"/>
  <c r="V794" i="19"/>
  <c r="V795" i="19"/>
  <c r="V796" i="19"/>
  <c r="V797" i="19"/>
  <c r="V798" i="19"/>
  <c r="V799" i="19"/>
  <c r="V800" i="19"/>
  <c r="V801" i="19"/>
  <c r="V802" i="19"/>
  <c r="V803" i="19"/>
  <c r="V804" i="19"/>
  <c r="V805" i="19"/>
  <c r="V806" i="19"/>
  <c r="V807" i="19"/>
  <c r="V808" i="19"/>
  <c r="V809" i="19"/>
  <c r="V810" i="19"/>
  <c r="V811" i="19"/>
  <c r="V812" i="19"/>
  <c r="V813" i="19"/>
  <c r="V814" i="19"/>
  <c r="V815" i="19"/>
  <c r="V816" i="19"/>
  <c r="V817" i="19"/>
  <c r="V818" i="19"/>
  <c r="V819" i="19"/>
  <c r="V820" i="19"/>
  <c r="V821" i="19"/>
  <c r="V822" i="19"/>
  <c r="V823" i="19"/>
  <c r="V824" i="19"/>
  <c r="V825" i="19"/>
  <c r="V826" i="19"/>
  <c r="V827" i="19"/>
  <c r="V828" i="19"/>
  <c r="V829" i="19"/>
  <c r="V830" i="19"/>
  <c r="V831" i="19"/>
  <c r="V832" i="19"/>
  <c r="V833" i="19"/>
  <c r="V834" i="19"/>
  <c r="V835" i="19"/>
  <c r="V836" i="19"/>
  <c r="V837" i="19"/>
  <c r="V838" i="19"/>
  <c r="V839" i="19"/>
  <c r="V840" i="19"/>
  <c r="V841" i="19"/>
  <c r="V842" i="19"/>
  <c r="V843" i="19"/>
  <c r="V844" i="19"/>
  <c r="V845" i="19"/>
  <c r="V846" i="19"/>
  <c r="V847" i="19"/>
  <c r="V848" i="19"/>
  <c r="V849" i="19"/>
  <c r="V850" i="19"/>
  <c r="V851" i="19"/>
  <c r="V852" i="19"/>
  <c r="V853" i="19"/>
  <c r="V854" i="19"/>
  <c r="V855" i="19"/>
  <c r="V856" i="19"/>
  <c r="V857" i="19"/>
  <c r="V858" i="19"/>
  <c r="V859" i="19"/>
  <c r="V860" i="19"/>
  <c r="V861" i="19"/>
  <c r="V862" i="19"/>
  <c r="V863" i="19"/>
  <c r="V864" i="19"/>
  <c r="V865" i="19"/>
  <c r="V866" i="19"/>
  <c r="V867" i="19"/>
  <c r="V868" i="19"/>
  <c r="V869" i="19"/>
  <c r="V870" i="19"/>
  <c r="V871" i="19"/>
  <c r="V872" i="19"/>
  <c r="V873" i="19"/>
  <c r="V874" i="19"/>
  <c r="V875" i="19"/>
  <c r="V876" i="19"/>
  <c r="V877" i="19"/>
  <c r="V878" i="19"/>
  <c r="V879" i="19"/>
  <c r="V880" i="19"/>
  <c r="V881" i="19"/>
  <c r="V882" i="19"/>
  <c r="V883" i="19"/>
  <c r="V884" i="19"/>
  <c r="V885" i="19"/>
  <c r="V886" i="19"/>
  <c r="V887" i="19"/>
  <c r="V888" i="19"/>
  <c r="V889" i="19"/>
  <c r="V890" i="19"/>
  <c r="V891" i="19"/>
  <c r="V892" i="19"/>
  <c r="V893" i="19"/>
  <c r="V894" i="19"/>
  <c r="V895" i="19"/>
  <c r="V896" i="19"/>
  <c r="V897" i="19"/>
  <c r="V898" i="19"/>
  <c r="V899" i="19"/>
  <c r="V900" i="19"/>
  <c r="V901" i="19"/>
  <c r="V902" i="19"/>
  <c r="V903" i="19"/>
  <c r="V904" i="19"/>
  <c r="V905" i="19"/>
  <c r="V906" i="19"/>
  <c r="V907" i="19"/>
  <c r="V908" i="19"/>
  <c r="V909" i="19"/>
  <c r="V910" i="19"/>
  <c r="V911" i="19"/>
  <c r="V912" i="19"/>
  <c r="V913" i="19"/>
  <c r="V914" i="19"/>
  <c r="V915" i="19"/>
  <c r="V916" i="19"/>
  <c r="V917" i="19"/>
  <c r="V918" i="19"/>
  <c r="V919" i="19"/>
  <c r="V920" i="19"/>
  <c r="V921" i="19"/>
  <c r="V922" i="19"/>
  <c r="V923" i="19"/>
  <c r="V924" i="19"/>
  <c r="V925" i="19"/>
  <c r="V926" i="19"/>
  <c r="V927" i="19"/>
  <c r="V928" i="19"/>
  <c r="V929" i="19"/>
  <c r="V930" i="19"/>
  <c r="V931" i="19"/>
  <c r="V932" i="19"/>
  <c r="V933" i="19"/>
  <c r="V934" i="19"/>
  <c r="V935" i="19"/>
  <c r="V936" i="19"/>
  <c r="V937" i="19"/>
  <c r="V938" i="19"/>
  <c r="V939" i="19"/>
  <c r="V940" i="19"/>
  <c r="V941" i="19"/>
  <c r="V942" i="19"/>
  <c r="V943" i="19"/>
  <c r="V944" i="19"/>
  <c r="V945" i="19"/>
  <c r="V946" i="19"/>
  <c r="V947" i="19"/>
  <c r="V948" i="19"/>
  <c r="V949" i="19"/>
  <c r="V950" i="19"/>
  <c r="V951" i="19"/>
  <c r="V952" i="19"/>
  <c r="V953" i="19"/>
  <c r="V954" i="19"/>
  <c r="V955" i="19"/>
  <c r="V956" i="19"/>
  <c r="V957" i="19"/>
  <c r="V958" i="19"/>
  <c r="V959" i="19"/>
  <c r="V960" i="19"/>
  <c r="V961" i="19"/>
  <c r="V962" i="19"/>
  <c r="V963" i="19"/>
  <c r="V964" i="19"/>
  <c r="V965" i="19"/>
  <c r="V966" i="19"/>
  <c r="V967" i="19"/>
  <c r="V968" i="19"/>
  <c r="V969" i="19"/>
  <c r="V970" i="19"/>
  <c r="V971" i="19"/>
  <c r="V972" i="19"/>
  <c r="V973" i="19"/>
  <c r="V974" i="19"/>
  <c r="V975" i="19"/>
  <c r="V976" i="19"/>
  <c r="V977" i="19"/>
  <c r="V978" i="19"/>
  <c r="V979" i="19"/>
  <c r="V980" i="19"/>
  <c r="V981" i="19"/>
  <c r="V982" i="19"/>
  <c r="V983" i="19"/>
  <c r="V984" i="19"/>
  <c r="V985" i="19"/>
  <c r="V986" i="19"/>
  <c r="V987" i="19"/>
  <c r="V988" i="19"/>
  <c r="V989" i="19"/>
  <c r="V990" i="19"/>
  <c r="V991" i="19"/>
  <c r="V992" i="19"/>
  <c r="V993" i="19"/>
  <c r="V994" i="19"/>
  <c r="V995" i="19"/>
  <c r="V996" i="19"/>
  <c r="V997" i="19"/>
  <c r="V998" i="19"/>
  <c r="V999" i="19"/>
  <c r="V1000" i="19"/>
  <c r="V1001" i="19"/>
  <c r="V1002" i="19"/>
  <c r="V1003" i="19"/>
  <c r="V1004" i="19"/>
  <c r="V1005" i="19"/>
  <c r="V1006" i="19"/>
  <c r="V1007" i="19"/>
  <c r="V1008" i="19"/>
  <c r="V1009" i="19"/>
  <c r="V1010" i="19"/>
  <c r="V1011" i="19"/>
  <c r="V1012" i="19"/>
  <c r="V1013" i="19"/>
  <c r="V1014" i="19"/>
  <c r="V1015" i="19"/>
  <c r="V1016" i="19"/>
  <c r="V1017" i="19"/>
  <c r="V1018" i="19"/>
  <c r="V1019" i="19"/>
  <c r="V1020" i="19"/>
  <c r="V1021" i="19"/>
  <c r="V1022" i="19"/>
  <c r="V1023" i="19"/>
  <c r="V1024" i="19"/>
  <c r="V1025" i="19"/>
  <c r="V1026" i="19"/>
  <c r="V1027" i="19"/>
  <c r="V1028" i="19"/>
  <c r="V1029" i="19"/>
  <c r="V1030" i="19"/>
  <c r="V1031" i="19"/>
  <c r="V1032" i="19"/>
  <c r="V1033" i="19"/>
  <c r="V1034" i="19"/>
  <c r="V1035" i="19"/>
  <c r="V1036" i="19"/>
  <c r="V1037" i="19"/>
  <c r="V1038" i="19"/>
  <c r="V1039" i="19"/>
  <c r="V1040" i="19"/>
  <c r="V1041" i="19"/>
  <c r="V1042" i="19"/>
  <c r="V1043" i="19"/>
  <c r="V1044" i="19"/>
  <c r="V1045" i="19"/>
  <c r="V1046" i="19"/>
  <c r="V1047" i="19"/>
  <c r="V1048" i="19"/>
  <c r="V1049" i="19"/>
  <c r="V1050" i="19"/>
  <c r="V1051" i="19"/>
  <c r="V1052" i="19"/>
  <c r="V1053" i="19"/>
  <c r="V1054" i="19"/>
  <c r="V1055" i="19"/>
  <c r="V1056" i="19"/>
  <c r="V1057" i="19"/>
  <c r="V1058" i="19"/>
  <c r="V1059" i="19"/>
  <c r="V1060" i="19"/>
  <c r="V1061" i="19"/>
  <c r="V1062" i="19"/>
  <c r="V1063" i="19"/>
  <c r="V1064" i="19"/>
  <c r="V1065" i="19"/>
  <c r="V1066" i="19"/>
  <c r="V1067" i="19"/>
  <c r="V1068" i="19"/>
  <c r="V1069" i="19"/>
  <c r="V1070" i="19"/>
  <c r="V1071" i="19"/>
  <c r="V1072" i="19"/>
  <c r="V1073" i="19"/>
  <c r="V1074" i="19"/>
  <c r="V1075" i="19"/>
  <c r="V1076" i="19"/>
  <c r="V1077" i="19"/>
  <c r="V1078" i="19"/>
  <c r="V1079" i="19"/>
  <c r="V1080" i="19"/>
  <c r="V1081" i="19"/>
  <c r="V1082" i="19"/>
  <c r="V1083" i="19"/>
  <c r="V1084" i="19"/>
  <c r="V1085" i="19"/>
  <c r="V1086" i="19"/>
  <c r="V1087" i="19"/>
  <c r="V1088" i="19"/>
  <c r="V1089" i="19"/>
  <c r="V1090" i="19"/>
  <c r="V1091" i="19"/>
  <c r="V1092" i="19"/>
  <c r="V1093" i="19"/>
  <c r="V1094" i="19"/>
  <c r="V1095" i="19"/>
  <c r="V1096" i="19"/>
  <c r="V1097" i="19"/>
  <c r="V1098" i="19"/>
  <c r="V1099" i="19"/>
  <c r="V1100" i="19"/>
  <c r="V1101" i="19"/>
  <c r="V1102" i="19"/>
  <c r="V1103" i="19"/>
  <c r="V1104" i="19"/>
  <c r="V1105" i="19"/>
  <c r="V1106" i="19"/>
  <c r="V1107" i="19"/>
  <c r="V1108" i="19"/>
  <c r="V1109" i="19"/>
  <c r="V1110" i="19"/>
  <c r="V1111" i="19"/>
  <c r="V1112" i="19"/>
  <c r="V1113" i="19"/>
  <c r="V1114" i="19"/>
  <c r="V1115" i="19"/>
  <c r="V1116" i="19"/>
  <c r="V1117" i="19"/>
  <c r="V1118" i="19"/>
  <c r="V1119" i="19"/>
  <c r="V1120" i="19"/>
  <c r="V1121" i="19"/>
  <c r="V1122" i="19"/>
  <c r="V1123" i="19"/>
  <c r="V1124" i="19"/>
  <c r="V1125" i="19"/>
  <c r="V1126" i="19"/>
  <c r="V1127" i="19"/>
  <c r="V1128" i="19"/>
  <c r="V1129" i="19"/>
  <c r="V1130" i="19"/>
  <c r="V1131" i="19"/>
  <c r="V1132" i="19"/>
  <c r="V1133" i="19"/>
  <c r="V1134" i="19"/>
  <c r="V1135" i="19"/>
  <c r="V1136" i="19"/>
  <c r="V1137" i="19"/>
  <c r="V1138" i="19"/>
  <c r="V1139" i="19"/>
  <c r="V1140" i="19"/>
  <c r="V1141" i="19"/>
  <c r="V1142" i="19"/>
  <c r="V1143" i="19"/>
  <c r="V1144" i="19"/>
  <c r="V1145" i="19"/>
  <c r="V1146" i="19"/>
  <c r="V1147" i="19"/>
  <c r="V1148" i="19"/>
  <c r="V1149" i="19"/>
  <c r="V1150" i="19"/>
  <c r="V1151" i="19"/>
  <c r="V1152" i="19"/>
  <c r="V1153" i="19"/>
  <c r="V1154" i="19"/>
  <c r="V1155" i="19"/>
  <c r="V1156" i="19"/>
  <c r="V1157" i="19"/>
  <c r="V1158" i="19"/>
  <c r="V1159" i="19"/>
  <c r="V1160" i="19"/>
  <c r="V1161" i="19"/>
  <c r="V1162" i="19"/>
  <c r="V1163" i="19"/>
  <c r="V1164" i="19"/>
  <c r="V1165" i="19"/>
  <c r="V1166" i="19"/>
  <c r="V1167" i="19"/>
  <c r="V1168" i="19"/>
  <c r="V1169" i="19"/>
  <c r="V1170" i="19"/>
  <c r="V1171" i="19"/>
  <c r="V1172" i="19"/>
  <c r="V1173" i="19"/>
  <c r="V1174" i="19"/>
  <c r="V1175" i="19"/>
  <c r="V1176" i="19"/>
  <c r="V1177" i="19"/>
  <c r="V1178" i="19"/>
  <c r="V1179" i="19"/>
  <c r="V1180" i="19"/>
  <c r="V1181" i="19"/>
  <c r="V1182" i="19"/>
  <c r="V1183" i="19"/>
  <c r="V1184" i="19"/>
  <c r="V1185" i="19"/>
  <c r="V1186" i="19"/>
  <c r="V1187" i="19"/>
  <c r="V1188" i="19"/>
  <c r="V1189" i="19"/>
  <c r="V1190" i="19"/>
  <c r="V1191" i="19"/>
  <c r="V1192" i="19"/>
  <c r="V1193" i="19"/>
  <c r="V1194" i="19"/>
  <c r="V1195" i="19"/>
  <c r="V1196" i="19"/>
  <c r="V1197" i="19"/>
  <c r="V1198" i="19"/>
  <c r="V1199" i="19"/>
  <c r="V1200" i="19"/>
  <c r="V1201" i="19"/>
  <c r="V1202" i="19"/>
  <c r="V1203" i="19"/>
  <c r="V1204" i="19"/>
  <c r="V1205" i="19"/>
  <c r="V1206" i="19"/>
  <c r="V1207" i="19"/>
  <c r="V1208" i="19"/>
  <c r="V1209" i="19"/>
  <c r="V1210" i="19"/>
  <c r="V1211" i="19"/>
  <c r="V1212" i="19"/>
  <c r="V1213" i="19"/>
  <c r="V1214" i="19"/>
  <c r="V1215" i="19"/>
  <c r="V1216" i="19"/>
  <c r="V1217" i="19"/>
  <c r="V1218" i="19"/>
  <c r="V1219" i="19"/>
  <c r="V1220" i="19"/>
  <c r="V1221" i="19"/>
  <c r="V1222" i="19"/>
  <c r="V1223" i="19"/>
  <c r="V1224" i="19"/>
  <c r="V1225" i="19"/>
  <c r="V1226" i="19"/>
  <c r="V1227" i="19"/>
  <c r="V1228" i="19"/>
  <c r="V1229" i="19"/>
  <c r="V1230" i="19"/>
  <c r="V1231" i="19"/>
  <c r="V1232" i="19"/>
  <c r="V1233" i="19"/>
  <c r="V1234" i="19"/>
  <c r="V1235" i="19"/>
  <c r="V1236" i="19"/>
  <c r="V1237" i="19"/>
  <c r="V1238" i="19"/>
  <c r="V1239" i="19"/>
  <c r="V1240" i="19"/>
  <c r="V1241" i="19"/>
  <c r="V1242" i="19"/>
  <c r="V1243" i="19"/>
  <c r="V1244" i="19"/>
  <c r="V1245" i="19"/>
  <c r="V1246" i="19"/>
  <c r="V1247" i="19"/>
  <c r="V1248" i="19"/>
  <c r="V1249" i="19"/>
  <c r="V1250" i="19"/>
  <c r="V1251" i="19"/>
  <c r="V1252" i="19"/>
  <c r="V1253" i="19"/>
  <c r="V1254" i="19"/>
  <c r="V1255" i="19"/>
  <c r="V1256" i="19"/>
  <c r="V1257" i="19"/>
  <c r="V1258" i="19"/>
  <c r="V1259" i="19"/>
  <c r="V1260" i="19"/>
  <c r="V1261" i="19"/>
  <c r="V1262" i="19"/>
  <c r="V1263" i="19"/>
  <c r="V1264" i="19"/>
  <c r="V1265" i="19"/>
  <c r="V1266" i="19"/>
  <c r="V1267" i="19"/>
  <c r="V1268" i="19"/>
  <c r="V1269" i="19"/>
  <c r="V1270" i="19"/>
  <c r="V1271" i="19"/>
  <c r="V1272" i="19"/>
  <c r="V1273" i="19"/>
  <c r="V1274" i="19"/>
  <c r="V1275" i="19"/>
  <c r="V1276" i="19"/>
  <c r="V1277" i="19"/>
  <c r="V1278" i="19"/>
  <c r="V1279" i="19"/>
  <c r="V1280" i="19"/>
  <c r="V1281" i="19"/>
  <c r="V1282" i="19"/>
  <c r="V1283" i="19"/>
  <c r="V1284" i="19"/>
  <c r="V1285" i="19"/>
  <c r="V1286" i="19"/>
  <c r="V1287" i="19"/>
  <c r="V1288" i="19"/>
  <c r="V1289" i="19"/>
  <c r="V1290" i="19"/>
  <c r="V1291" i="19"/>
  <c r="V1292" i="19"/>
  <c r="V1293" i="19"/>
  <c r="V1294" i="19"/>
  <c r="V1295" i="19"/>
  <c r="V1296" i="19"/>
  <c r="V1297" i="19"/>
  <c r="V1298" i="19"/>
  <c r="V1299" i="19"/>
  <c r="V1300" i="19"/>
  <c r="V1301" i="19"/>
  <c r="V1302" i="19"/>
  <c r="V1303" i="19"/>
  <c r="V1304" i="19"/>
  <c r="V1305" i="19"/>
  <c r="V1306" i="19"/>
  <c r="V1307" i="19"/>
  <c r="V1308" i="19"/>
  <c r="V1309" i="19"/>
  <c r="V1310" i="19"/>
  <c r="V1311" i="19"/>
  <c r="V1312" i="19"/>
  <c r="V1313" i="19"/>
  <c r="V1314" i="19"/>
  <c r="V1315" i="19"/>
  <c r="V1316" i="19"/>
  <c r="V1317" i="19"/>
  <c r="V1318" i="19"/>
  <c r="V1319" i="19"/>
  <c r="V1320" i="19"/>
  <c r="V1321" i="19"/>
  <c r="V1322" i="19"/>
  <c r="V1323" i="19"/>
  <c r="V1324" i="19"/>
  <c r="V1325" i="19"/>
  <c r="V1326" i="19"/>
  <c r="V1327" i="19"/>
  <c r="V1328" i="19"/>
  <c r="V1329" i="19"/>
  <c r="V1330" i="19"/>
  <c r="V1331" i="19"/>
  <c r="V1332" i="19"/>
  <c r="V1333" i="19"/>
  <c r="V1334" i="19"/>
  <c r="V1335" i="19"/>
  <c r="V1336" i="19"/>
  <c r="V1337" i="19"/>
  <c r="V1338" i="19"/>
  <c r="V1339" i="19"/>
  <c r="V1340" i="19"/>
  <c r="V1341" i="19"/>
  <c r="V1342" i="19"/>
  <c r="V1343" i="19"/>
  <c r="V1344" i="19"/>
  <c r="V1345" i="19"/>
  <c r="V1346" i="19"/>
  <c r="V1347" i="19"/>
  <c r="V1348" i="19"/>
  <c r="V1349" i="19"/>
  <c r="V1350" i="19"/>
  <c r="V1351" i="19"/>
  <c r="V1352" i="19"/>
  <c r="V1353" i="19"/>
  <c r="V1354" i="19"/>
  <c r="V1355" i="19"/>
  <c r="V1356" i="19"/>
  <c r="V1357" i="19"/>
  <c r="V1358" i="19"/>
  <c r="V1359" i="19"/>
  <c r="V1360" i="19"/>
  <c r="V1361" i="19"/>
  <c r="V1362" i="19"/>
  <c r="V1363" i="19"/>
  <c r="V1364" i="19"/>
  <c r="V1365" i="19"/>
  <c r="V1366" i="19"/>
  <c r="V1367" i="19"/>
  <c r="V1368" i="19"/>
  <c r="V1369" i="19"/>
  <c r="V1370" i="19"/>
  <c r="V1371" i="19"/>
  <c r="V1372" i="19"/>
  <c r="V1373" i="19"/>
  <c r="V1374" i="19"/>
  <c r="V1375" i="19"/>
  <c r="V1376" i="19"/>
  <c r="V1377" i="19"/>
  <c r="V1378" i="19"/>
  <c r="V1379" i="19"/>
  <c r="V1380" i="19"/>
  <c r="V1381" i="19"/>
  <c r="V1382" i="19"/>
  <c r="V1383" i="19"/>
  <c r="V1384" i="19"/>
  <c r="V1385" i="19"/>
  <c r="V1386" i="19"/>
  <c r="V1387" i="19"/>
  <c r="V1388" i="19"/>
  <c r="V1389" i="19"/>
  <c r="V1390" i="19"/>
  <c r="V1391" i="19"/>
  <c r="V1392" i="19"/>
  <c r="V1393" i="19"/>
  <c r="V1394" i="19"/>
  <c r="V1395" i="19"/>
  <c r="V1396" i="19"/>
  <c r="V1397" i="19"/>
  <c r="V1398" i="19"/>
  <c r="V1399" i="19"/>
  <c r="V1400" i="19"/>
  <c r="V1401" i="19"/>
  <c r="V1402" i="19"/>
  <c r="V1403" i="19"/>
  <c r="V1404" i="19"/>
  <c r="V1405" i="19"/>
  <c r="V1406" i="19"/>
  <c r="V1407" i="19"/>
  <c r="V1408" i="19"/>
  <c r="V1409" i="19"/>
  <c r="V1410" i="19"/>
  <c r="V1411" i="19"/>
  <c r="V1412" i="19"/>
  <c r="V1413" i="19"/>
  <c r="V1414" i="19"/>
  <c r="V1415" i="19"/>
  <c r="V1416" i="19"/>
  <c r="V1417" i="19"/>
  <c r="V1418" i="19"/>
  <c r="V1419" i="19"/>
  <c r="V1420" i="19"/>
  <c r="V1421" i="19"/>
  <c r="V1422" i="19"/>
  <c r="V1423" i="19"/>
  <c r="V1424" i="19"/>
  <c r="V1425" i="19"/>
  <c r="V1426" i="19"/>
  <c r="V1427" i="19"/>
  <c r="V1428" i="19"/>
  <c r="V1429" i="19"/>
  <c r="V1430" i="19"/>
  <c r="V1431" i="19"/>
  <c r="V1432" i="19"/>
  <c r="V1433" i="19"/>
  <c r="V1434" i="19"/>
  <c r="V1435" i="19"/>
  <c r="V1436" i="19"/>
  <c r="V1437" i="19"/>
  <c r="V1438" i="19"/>
  <c r="V1439" i="19"/>
  <c r="V1440" i="19"/>
  <c r="V1441" i="19"/>
  <c r="V1442" i="19"/>
  <c r="V1443" i="19"/>
  <c r="V1444" i="19"/>
  <c r="V1445" i="19"/>
  <c r="V1446" i="19"/>
  <c r="V1447" i="19"/>
  <c r="V1448" i="19"/>
  <c r="V1449" i="19"/>
  <c r="V1450" i="19"/>
  <c r="V1451" i="19"/>
  <c r="V1452" i="19"/>
  <c r="V1453" i="19"/>
  <c r="V1454" i="19"/>
  <c r="V1455" i="19"/>
  <c r="V1456" i="19"/>
  <c r="V1457" i="19"/>
  <c r="V1458" i="19"/>
  <c r="V1459" i="19"/>
  <c r="V1460" i="19"/>
  <c r="V1461" i="19"/>
  <c r="V1462" i="19"/>
  <c r="V1463" i="19"/>
  <c r="V1464" i="19"/>
  <c r="V1465" i="19"/>
  <c r="V1466" i="19"/>
  <c r="V1467" i="19"/>
  <c r="V1468" i="19"/>
  <c r="V1469" i="19"/>
  <c r="V1470" i="19"/>
  <c r="V1471" i="19"/>
  <c r="V1472" i="19"/>
  <c r="V1473" i="19"/>
  <c r="V1474" i="19"/>
  <c r="V1475" i="19"/>
  <c r="V1476" i="19"/>
  <c r="V1477" i="19"/>
  <c r="V1478" i="19"/>
  <c r="V1479" i="19"/>
  <c r="V1480" i="19"/>
  <c r="V1481" i="19"/>
  <c r="V1482" i="19"/>
  <c r="V1483" i="19"/>
  <c r="V1484" i="19"/>
  <c r="V1485" i="19"/>
  <c r="V1486" i="19"/>
  <c r="V1487" i="19"/>
  <c r="V1488" i="19"/>
  <c r="V1489" i="19"/>
  <c r="V1490" i="19"/>
  <c r="V1491" i="19"/>
  <c r="V1492" i="19"/>
  <c r="V1493" i="19"/>
  <c r="V1494" i="19"/>
  <c r="V1495" i="19"/>
  <c r="V1496" i="19"/>
  <c r="V1497" i="19"/>
  <c r="V1498" i="19"/>
  <c r="V1499" i="19"/>
  <c r="V1500" i="19"/>
  <c r="V1501" i="19"/>
  <c r="V1502" i="19"/>
  <c r="V1503" i="19"/>
  <c r="V1504" i="19"/>
  <c r="V1505" i="19"/>
  <c r="V1506" i="19"/>
  <c r="V1507" i="19"/>
  <c r="V1508" i="19"/>
  <c r="V1509" i="19"/>
  <c r="V1510" i="19"/>
  <c r="V1511" i="19"/>
  <c r="V1512" i="19"/>
  <c r="V1513" i="19"/>
  <c r="V1514" i="19"/>
  <c r="V1515" i="19"/>
  <c r="V1516" i="19"/>
  <c r="V1517" i="19"/>
  <c r="V1518" i="19"/>
  <c r="V1519" i="19"/>
  <c r="V1520" i="19"/>
  <c r="V1521" i="19"/>
  <c r="V1522" i="19"/>
  <c r="V1523" i="19"/>
  <c r="V1524" i="19"/>
  <c r="V1525" i="19"/>
  <c r="V1526" i="19"/>
  <c r="V1527" i="19"/>
  <c r="V1528" i="19"/>
  <c r="V1529" i="19"/>
  <c r="V1530" i="19"/>
  <c r="V1531" i="19"/>
  <c r="V1532" i="19"/>
  <c r="V1533" i="19"/>
  <c r="V1534" i="19"/>
  <c r="V1535" i="19"/>
  <c r="V1536" i="19"/>
  <c r="V1537" i="19"/>
  <c r="V1538" i="19"/>
  <c r="V1539" i="19"/>
  <c r="V1540" i="19"/>
  <c r="V1541" i="19"/>
  <c r="V1542" i="19"/>
  <c r="V1543" i="19"/>
  <c r="V1544" i="19"/>
  <c r="V1545" i="19"/>
  <c r="V1546" i="19"/>
  <c r="V1547" i="19"/>
  <c r="V1548" i="19"/>
  <c r="V1549" i="19"/>
  <c r="V1550" i="19"/>
  <c r="V1551" i="19"/>
  <c r="V1552" i="19"/>
  <c r="V1553" i="19"/>
  <c r="V1554" i="19"/>
  <c r="V1555" i="19"/>
  <c r="V1556" i="19"/>
  <c r="V1557" i="19"/>
  <c r="V1558" i="19"/>
  <c r="V1559" i="19"/>
  <c r="V1560" i="19"/>
  <c r="V1561" i="19"/>
  <c r="V1562" i="19"/>
  <c r="V1563" i="19"/>
  <c r="V1564" i="19"/>
  <c r="V1565" i="19"/>
  <c r="V1566" i="19"/>
  <c r="V1567" i="19"/>
  <c r="V1568" i="19"/>
  <c r="V1569" i="19"/>
  <c r="V1570" i="19"/>
  <c r="V1571" i="19"/>
  <c r="V1572" i="19"/>
  <c r="V1573" i="19"/>
  <c r="V1574" i="19"/>
  <c r="V1575" i="19"/>
  <c r="V1576" i="19"/>
  <c r="V1577" i="19"/>
  <c r="V1578" i="19"/>
  <c r="V1579" i="19"/>
  <c r="V1580" i="19"/>
  <c r="V1581" i="19"/>
  <c r="V1582" i="19"/>
  <c r="V1583" i="19"/>
  <c r="V1584" i="19"/>
  <c r="V1585" i="19"/>
  <c r="V1586" i="19"/>
  <c r="V1587" i="19"/>
  <c r="V1588" i="19"/>
  <c r="V1589" i="19"/>
  <c r="V1590" i="19"/>
  <c r="V1591" i="19"/>
  <c r="V1592" i="19"/>
  <c r="V1593" i="19"/>
  <c r="V1594" i="19"/>
  <c r="V1595" i="19"/>
  <c r="V1596" i="19"/>
  <c r="V1597" i="19"/>
  <c r="V1598" i="19"/>
  <c r="V1599" i="19"/>
  <c r="V1600" i="19"/>
  <c r="V1601" i="19"/>
  <c r="V1602" i="19"/>
  <c r="V1603" i="19"/>
  <c r="V1604" i="19"/>
  <c r="V1605" i="19"/>
  <c r="V1606" i="19"/>
  <c r="V1607" i="19"/>
  <c r="V1608" i="19"/>
  <c r="V1609" i="19"/>
  <c r="V1610" i="19"/>
  <c r="V1611" i="19"/>
  <c r="V1612" i="19"/>
  <c r="V1613" i="19"/>
  <c r="V1614" i="19"/>
  <c r="V1615" i="19"/>
  <c r="V1616" i="19"/>
  <c r="V1617" i="19"/>
  <c r="V1618" i="19"/>
  <c r="V1619" i="19"/>
  <c r="V1620" i="19"/>
  <c r="V1621" i="19"/>
  <c r="V1622" i="19"/>
  <c r="V1623" i="19"/>
  <c r="V1624" i="19"/>
  <c r="V1625" i="19"/>
  <c r="V1626" i="19"/>
  <c r="V1627" i="19"/>
  <c r="V1628" i="19"/>
  <c r="V1629" i="19"/>
  <c r="V1630" i="19"/>
  <c r="V1631" i="19"/>
  <c r="V1632" i="19"/>
  <c r="V1633" i="19"/>
  <c r="V1634" i="19"/>
  <c r="V1635" i="19"/>
  <c r="V1636" i="19"/>
  <c r="V1637" i="19"/>
  <c r="V1638" i="19"/>
  <c r="V1639" i="19"/>
  <c r="V1640" i="19"/>
  <c r="V1641" i="19"/>
  <c r="V1642" i="19"/>
  <c r="V1643" i="19"/>
  <c r="V1644" i="19"/>
  <c r="V1645" i="19"/>
  <c r="V1646" i="19"/>
  <c r="V1647" i="19"/>
  <c r="V1648" i="19"/>
  <c r="V1649" i="19"/>
  <c r="V1650" i="19"/>
  <c r="V1651" i="19"/>
  <c r="V1652" i="19"/>
  <c r="V1653" i="19"/>
  <c r="V1654" i="19"/>
  <c r="V1655" i="19"/>
  <c r="V1656" i="19"/>
  <c r="V1657" i="19"/>
  <c r="V1658" i="19"/>
  <c r="V1659" i="19"/>
  <c r="V1660" i="19"/>
  <c r="V1661" i="19"/>
  <c r="V1662" i="19"/>
  <c r="V1663" i="19"/>
  <c r="V1664" i="19"/>
  <c r="V1665" i="19"/>
  <c r="V1666" i="19"/>
  <c r="V1667" i="19"/>
  <c r="V1668" i="19"/>
  <c r="V1669" i="19"/>
  <c r="V1670" i="19"/>
  <c r="V1671" i="19"/>
  <c r="V1672" i="19"/>
  <c r="V1673" i="19"/>
  <c r="V1674" i="19"/>
  <c r="V1675" i="19"/>
  <c r="V1676" i="19"/>
  <c r="V1677" i="19"/>
  <c r="V1678" i="19"/>
  <c r="V1679" i="19"/>
  <c r="V1680" i="19"/>
  <c r="V1681" i="19"/>
  <c r="V1682" i="19"/>
  <c r="V1683" i="19"/>
  <c r="V1684" i="19"/>
  <c r="V1685" i="19"/>
  <c r="V1686" i="19"/>
  <c r="V1687" i="19"/>
  <c r="V1688" i="19"/>
  <c r="V1689" i="19"/>
  <c r="V1690" i="19"/>
  <c r="V1691" i="19"/>
  <c r="V1692" i="19"/>
  <c r="V1693" i="19"/>
  <c r="V1694" i="19"/>
  <c r="V1695" i="19"/>
  <c r="V1696" i="19"/>
  <c r="V1697" i="19"/>
  <c r="V1698" i="19"/>
  <c r="V1699" i="19"/>
  <c r="V1700" i="19"/>
  <c r="V1701" i="19"/>
  <c r="V1702" i="19"/>
  <c r="V1703" i="19"/>
  <c r="V1704" i="19"/>
  <c r="V1705" i="19"/>
  <c r="V1706" i="19"/>
  <c r="V1707" i="19"/>
  <c r="V1708" i="19"/>
  <c r="V1709" i="19"/>
  <c r="V1710" i="19"/>
  <c r="V1711" i="19"/>
  <c r="V1712" i="19"/>
  <c r="V1713" i="19"/>
  <c r="V1714" i="19"/>
  <c r="V1715" i="19"/>
  <c r="V1716" i="19"/>
  <c r="V1717" i="19"/>
  <c r="V1718" i="19"/>
  <c r="V1719" i="19"/>
  <c r="V1720" i="19"/>
  <c r="V1721" i="19"/>
  <c r="V1722" i="19"/>
  <c r="V1723" i="19"/>
  <c r="V1724" i="19"/>
  <c r="V1725" i="19"/>
  <c r="V1726" i="19"/>
  <c r="V1727" i="19"/>
  <c r="V1728" i="19"/>
  <c r="V1729" i="19"/>
  <c r="V1730" i="19"/>
  <c r="V1731" i="19"/>
  <c r="V1732" i="19"/>
  <c r="V1733" i="19"/>
  <c r="V1734" i="19"/>
  <c r="V1735" i="19"/>
  <c r="V1736" i="19"/>
  <c r="V1737" i="19"/>
  <c r="V1738" i="19"/>
  <c r="V1739" i="19"/>
  <c r="V1740" i="19"/>
  <c r="V1741" i="19"/>
  <c r="V1742" i="19"/>
  <c r="V1743" i="19"/>
  <c r="V1744" i="19"/>
  <c r="V1745" i="19"/>
  <c r="V1746" i="19"/>
  <c r="V1747" i="19"/>
  <c r="V1748" i="19"/>
  <c r="V1749" i="19"/>
  <c r="V1750" i="19"/>
  <c r="V1751" i="19"/>
  <c r="V1752" i="19"/>
  <c r="V1753" i="19"/>
  <c r="V1754" i="19"/>
  <c r="V1755" i="19"/>
  <c r="V1756" i="19"/>
  <c r="V1757" i="19"/>
  <c r="V1758" i="19"/>
  <c r="V1759" i="19"/>
  <c r="V1760" i="19"/>
  <c r="V1761" i="19"/>
  <c r="V1762" i="19"/>
  <c r="V1763" i="19"/>
  <c r="V1764" i="19"/>
  <c r="V1765" i="19"/>
  <c r="V1766" i="19"/>
  <c r="V1767" i="19"/>
  <c r="V1768" i="19"/>
  <c r="V1769" i="19"/>
  <c r="V1770" i="19"/>
  <c r="V1771" i="19"/>
  <c r="V1772" i="19"/>
  <c r="V1773" i="19"/>
  <c r="V1774" i="19"/>
  <c r="V1775" i="19"/>
  <c r="V1776" i="19"/>
  <c r="V1777" i="19"/>
  <c r="V1778" i="19"/>
  <c r="V1779" i="19"/>
  <c r="V1780" i="19"/>
  <c r="V1781" i="19"/>
  <c r="V1782" i="19"/>
  <c r="V1783" i="19"/>
  <c r="V1784" i="19"/>
  <c r="V1785" i="19"/>
  <c r="V1786" i="19"/>
  <c r="V1787" i="19"/>
  <c r="V1788" i="19"/>
  <c r="V1789" i="19"/>
  <c r="V1790" i="19"/>
  <c r="V1791" i="19"/>
  <c r="V1792" i="19"/>
  <c r="V1793" i="19"/>
  <c r="V1794" i="19"/>
  <c r="V1795" i="19"/>
  <c r="V1796" i="19"/>
  <c r="V1797" i="19"/>
  <c r="V1798" i="19"/>
  <c r="V1799" i="19"/>
  <c r="V1800" i="19"/>
  <c r="V1801" i="19"/>
  <c r="V1802" i="19"/>
  <c r="V1803" i="19"/>
  <c r="V1804" i="19"/>
  <c r="V1805" i="19"/>
  <c r="V1806" i="19"/>
  <c r="V1807" i="19"/>
  <c r="V1808" i="19"/>
  <c r="V1809" i="19"/>
  <c r="V1810" i="19"/>
  <c r="V1811" i="19"/>
  <c r="V1812" i="19"/>
  <c r="V1813" i="19"/>
  <c r="V1814" i="19"/>
  <c r="S10" i="19"/>
  <c r="S11" i="19"/>
  <c r="S12" i="19"/>
  <c r="S13" i="19"/>
  <c r="S14" i="19"/>
  <c r="S15" i="19"/>
  <c r="S16" i="19"/>
  <c r="S17" i="19"/>
  <c r="S18" i="19"/>
  <c r="S19" i="19"/>
  <c r="S20" i="19"/>
  <c r="S21" i="19"/>
  <c r="S22" i="19"/>
  <c r="S23" i="19"/>
  <c r="S24" i="19"/>
  <c r="S25" i="19"/>
  <c r="S26" i="19"/>
  <c r="S27" i="19"/>
  <c r="S28" i="19"/>
  <c r="S29" i="19"/>
  <c r="S30" i="19"/>
  <c r="S31" i="19"/>
  <c r="S32" i="19"/>
  <c r="S33" i="19"/>
  <c r="S34" i="19"/>
  <c r="S35" i="19"/>
  <c r="S36" i="19"/>
  <c r="S37" i="19"/>
  <c r="S38" i="19"/>
  <c r="S39" i="19"/>
  <c r="S40" i="19"/>
  <c r="S41" i="19"/>
  <c r="S42" i="19"/>
  <c r="S43" i="19"/>
  <c r="S44" i="19"/>
  <c r="S45" i="19"/>
  <c r="S46" i="19"/>
  <c r="S47" i="19"/>
  <c r="S48" i="19"/>
  <c r="S49" i="19"/>
  <c r="S50" i="19"/>
  <c r="S51" i="19"/>
  <c r="S52" i="19"/>
  <c r="S53" i="19"/>
  <c r="S54" i="19"/>
  <c r="S55" i="19"/>
  <c r="S56" i="19"/>
  <c r="S57" i="19"/>
  <c r="S58" i="19"/>
  <c r="S59" i="19"/>
  <c r="S60" i="19"/>
  <c r="S61" i="19"/>
  <c r="S62" i="19"/>
  <c r="S63" i="19"/>
  <c r="S64" i="19"/>
  <c r="S65" i="19"/>
  <c r="S66" i="19"/>
  <c r="S67" i="19"/>
  <c r="S68" i="19"/>
  <c r="S69" i="19"/>
  <c r="S70" i="19"/>
  <c r="S71" i="19"/>
  <c r="S72" i="19"/>
  <c r="S73" i="19"/>
  <c r="S74" i="19"/>
  <c r="S75" i="19"/>
  <c r="S76" i="19"/>
  <c r="S77" i="19"/>
  <c r="S78" i="19"/>
  <c r="S79" i="19"/>
  <c r="S80" i="19"/>
  <c r="S81" i="19"/>
  <c r="S82" i="19"/>
  <c r="S83" i="19"/>
  <c r="S84" i="19"/>
  <c r="S85" i="19"/>
  <c r="S86" i="19"/>
  <c r="S87" i="19"/>
  <c r="S88" i="19"/>
  <c r="S89" i="19"/>
  <c r="S90" i="19"/>
  <c r="S91" i="19"/>
  <c r="S92" i="19"/>
  <c r="S93" i="19"/>
  <c r="S94" i="19"/>
  <c r="S95" i="19"/>
  <c r="S96" i="19"/>
  <c r="S97" i="19"/>
  <c r="S98" i="19"/>
  <c r="S99" i="19"/>
  <c r="S100" i="19"/>
  <c r="S101" i="19"/>
  <c r="S102" i="19"/>
  <c r="S103" i="19"/>
  <c r="S104" i="19"/>
  <c r="S105" i="19"/>
  <c r="S106" i="19"/>
  <c r="S107" i="19"/>
  <c r="S108" i="19"/>
  <c r="S109" i="19"/>
  <c r="S110" i="19"/>
  <c r="S111" i="19"/>
  <c r="S112" i="19"/>
  <c r="S113" i="19"/>
  <c r="S114" i="19"/>
  <c r="S115" i="19"/>
  <c r="S116" i="19"/>
  <c r="S117" i="19"/>
  <c r="S118" i="19"/>
  <c r="S119" i="19"/>
  <c r="S120" i="19"/>
  <c r="S121" i="19"/>
  <c r="S122" i="19"/>
  <c r="S123" i="19"/>
  <c r="S124" i="19"/>
  <c r="S125" i="19"/>
  <c r="S126" i="19"/>
  <c r="S127" i="19"/>
  <c r="S128" i="19"/>
  <c r="S129" i="19"/>
  <c r="S130" i="19"/>
  <c r="S131" i="19"/>
  <c r="S132" i="19"/>
  <c r="S133" i="19"/>
  <c r="S134" i="19"/>
  <c r="S135" i="19"/>
  <c r="S136" i="19"/>
  <c r="S137" i="19"/>
  <c r="S138" i="19"/>
  <c r="S139" i="19"/>
  <c r="S140" i="19"/>
  <c r="S141" i="19"/>
  <c r="S142" i="19"/>
  <c r="S143" i="19"/>
  <c r="S144" i="19"/>
  <c r="S145" i="19"/>
  <c r="S146" i="19"/>
  <c r="S147" i="19"/>
  <c r="S148" i="19"/>
  <c r="S149" i="19"/>
  <c r="S150" i="19"/>
  <c r="S151" i="19"/>
  <c r="S152" i="19"/>
  <c r="S153" i="19"/>
  <c r="S154" i="19"/>
  <c r="S155" i="19"/>
  <c r="S156" i="19"/>
  <c r="S157" i="19"/>
  <c r="S158" i="19"/>
  <c r="S159" i="19"/>
  <c r="S160" i="19"/>
  <c r="S161" i="19"/>
  <c r="S162" i="19"/>
  <c r="S163" i="19"/>
  <c r="S164" i="19"/>
  <c r="S165" i="19"/>
  <c r="S166" i="19"/>
  <c r="S167" i="19"/>
  <c r="S168" i="19"/>
  <c r="S169" i="19"/>
  <c r="S170" i="19"/>
  <c r="S171" i="19"/>
  <c r="S172" i="19"/>
  <c r="S173" i="19"/>
  <c r="S174" i="19"/>
  <c r="S175" i="19"/>
  <c r="S176" i="19"/>
  <c r="S177" i="19"/>
  <c r="S178" i="19"/>
  <c r="S179" i="19"/>
  <c r="S180" i="19"/>
  <c r="S181" i="19"/>
  <c r="S182" i="19"/>
  <c r="S183" i="19"/>
  <c r="S184" i="19"/>
  <c r="S185" i="19"/>
  <c r="S186" i="19"/>
  <c r="S187" i="19"/>
  <c r="S188" i="19"/>
  <c r="S189" i="19"/>
  <c r="S190" i="19"/>
  <c r="S191" i="19"/>
  <c r="S192" i="19"/>
  <c r="S193" i="19"/>
  <c r="S194" i="19"/>
  <c r="S195" i="19"/>
  <c r="S196" i="19"/>
  <c r="S197" i="19"/>
  <c r="S198" i="19"/>
  <c r="S199" i="19"/>
  <c r="S200" i="19"/>
  <c r="S201" i="19"/>
  <c r="S202" i="19"/>
  <c r="S203" i="19"/>
  <c r="S204" i="19"/>
  <c r="S205" i="19"/>
  <c r="S206" i="19"/>
  <c r="S207" i="19"/>
  <c r="S208" i="19"/>
  <c r="S209" i="19"/>
  <c r="S210" i="19"/>
  <c r="S211" i="19"/>
  <c r="S212" i="19"/>
  <c r="S213" i="19"/>
  <c r="S214" i="19"/>
  <c r="S215" i="19"/>
  <c r="S216" i="19"/>
  <c r="S217" i="19"/>
  <c r="S218" i="19"/>
  <c r="S219" i="19"/>
  <c r="S220" i="19"/>
  <c r="S221" i="19"/>
  <c r="S222" i="19"/>
  <c r="S223" i="19"/>
  <c r="S224" i="19"/>
  <c r="S225" i="19"/>
  <c r="S226" i="19"/>
  <c r="S227" i="19"/>
  <c r="S228" i="19"/>
  <c r="S229" i="19"/>
  <c r="S230" i="19"/>
  <c r="S231" i="19"/>
  <c r="S232" i="19"/>
  <c r="S233" i="19"/>
  <c r="S234" i="19"/>
  <c r="S235" i="19"/>
  <c r="S236" i="19"/>
  <c r="S237" i="19"/>
  <c r="S238" i="19"/>
  <c r="S239" i="19"/>
  <c r="S240" i="19"/>
  <c r="S241" i="19"/>
  <c r="S242" i="19"/>
  <c r="S243" i="19"/>
  <c r="S244" i="19"/>
  <c r="S245" i="19"/>
  <c r="S246" i="19"/>
  <c r="S247" i="19"/>
  <c r="S248" i="19"/>
  <c r="S249" i="19"/>
  <c r="S250" i="19"/>
  <c r="S251" i="19"/>
  <c r="S252" i="19"/>
  <c r="S253" i="19"/>
  <c r="S254" i="19"/>
  <c r="S255" i="19"/>
  <c r="S256" i="19"/>
  <c r="S257" i="19"/>
  <c r="S258" i="19"/>
  <c r="S259" i="19"/>
  <c r="S260" i="19"/>
  <c r="S261" i="19"/>
  <c r="S262" i="19"/>
  <c r="S263" i="19"/>
  <c r="S264" i="19"/>
  <c r="S265" i="19"/>
  <c r="S266" i="19"/>
  <c r="S267" i="19"/>
  <c r="S268" i="19"/>
  <c r="S269" i="19"/>
  <c r="S270" i="19"/>
  <c r="S271" i="19"/>
  <c r="S272" i="19"/>
  <c r="S273" i="19"/>
  <c r="S274" i="19"/>
  <c r="S275" i="19"/>
  <c r="S276" i="19"/>
  <c r="S277" i="19"/>
  <c r="S278" i="19"/>
  <c r="S279" i="19"/>
  <c r="S280" i="19"/>
  <c r="S281" i="19"/>
  <c r="S282" i="19"/>
  <c r="S283" i="19"/>
  <c r="S284" i="19"/>
  <c r="S285" i="19"/>
  <c r="S286" i="19"/>
  <c r="S287" i="19"/>
  <c r="S288" i="19"/>
  <c r="S289" i="19"/>
  <c r="S290" i="19"/>
  <c r="S291" i="19"/>
  <c r="S292" i="19"/>
  <c r="S293" i="19"/>
  <c r="S294" i="19"/>
  <c r="S295" i="19"/>
  <c r="S296" i="19"/>
  <c r="S297" i="19"/>
  <c r="S298" i="19"/>
  <c r="S299" i="19"/>
  <c r="S300" i="19"/>
  <c r="S301" i="19"/>
  <c r="S302" i="19"/>
  <c r="S303" i="19"/>
  <c r="S304" i="19"/>
  <c r="S305" i="19"/>
  <c r="S306" i="19"/>
  <c r="S307" i="19"/>
  <c r="S308" i="19"/>
  <c r="S309" i="19"/>
  <c r="S310" i="19"/>
  <c r="S311" i="19"/>
  <c r="S312" i="19"/>
  <c r="S313" i="19"/>
  <c r="S314" i="19"/>
  <c r="S315" i="19"/>
  <c r="S316" i="19"/>
  <c r="S317" i="19"/>
  <c r="S318" i="19"/>
  <c r="S319" i="19"/>
  <c r="S320" i="19"/>
  <c r="S321" i="19"/>
  <c r="S322" i="19"/>
  <c r="S323" i="19"/>
  <c r="S324" i="19"/>
  <c r="S325" i="19"/>
  <c r="S326" i="19"/>
  <c r="S327" i="19"/>
  <c r="S328" i="19"/>
  <c r="S329" i="19"/>
  <c r="S330" i="19"/>
  <c r="S331" i="19"/>
  <c r="S332" i="19"/>
  <c r="S333" i="19"/>
  <c r="S334" i="19"/>
  <c r="S335" i="19"/>
  <c r="S336" i="19"/>
  <c r="S337" i="19"/>
  <c r="S338" i="19"/>
  <c r="S339" i="19"/>
  <c r="S340" i="19"/>
  <c r="S341" i="19"/>
  <c r="S342" i="19"/>
  <c r="S343" i="19"/>
  <c r="S344" i="19"/>
  <c r="S345" i="19"/>
  <c r="S346" i="19"/>
  <c r="S347" i="19"/>
  <c r="S348" i="19"/>
  <c r="S349" i="19"/>
  <c r="S350" i="19"/>
  <c r="S351" i="19"/>
  <c r="S352" i="19"/>
  <c r="S353" i="19"/>
  <c r="S354" i="19"/>
  <c r="S355" i="19"/>
  <c r="S356" i="19"/>
  <c r="S357" i="19"/>
  <c r="S358" i="19"/>
  <c r="S359" i="19"/>
  <c r="S360" i="19"/>
  <c r="S361" i="19"/>
  <c r="S362" i="19"/>
  <c r="S363" i="19"/>
  <c r="S364" i="19"/>
  <c r="S365" i="19"/>
  <c r="S366" i="19"/>
  <c r="S367" i="19"/>
  <c r="S368" i="19"/>
  <c r="S369" i="19"/>
  <c r="S370" i="19"/>
  <c r="S371" i="19"/>
  <c r="S372" i="19"/>
  <c r="S373" i="19"/>
  <c r="S374" i="19"/>
  <c r="S375" i="19"/>
  <c r="S376" i="19"/>
  <c r="S377" i="19"/>
  <c r="S378" i="19"/>
  <c r="S379" i="19"/>
  <c r="S380" i="19"/>
  <c r="S381" i="19"/>
  <c r="S382" i="19"/>
  <c r="S383" i="19"/>
  <c r="S384" i="19"/>
  <c r="S385" i="19"/>
  <c r="S386" i="19"/>
  <c r="S387" i="19"/>
  <c r="S388" i="19"/>
  <c r="S389" i="19"/>
  <c r="S390" i="19"/>
  <c r="S391" i="19"/>
  <c r="S392" i="19"/>
  <c r="S393" i="19"/>
  <c r="S394" i="19"/>
  <c r="S395" i="19"/>
  <c r="S396" i="19"/>
  <c r="S397" i="19"/>
  <c r="S398" i="19"/>
  <c r="S399" i="19"/>
  <c r="S400" i="19"/>
  <c r="S401" i="19"/>
  <c r="S402" i="19"/>
  <c r="S403" i="19"/>
  <c r="S404" i="19"/>
  <c r="S405" i="19"/>
  <c r="S406" i="19"/>
  <c r="S407" i="19"/>
  <c r="S408" i="19"/>
  <c r="S409" i="19"/>
  <c r="S410" i="19"/>
  <c r="S411" i="19"/>
  <c r="S412" i="19"/>
  <c r="S413" i="19"/>
  <c r="S414" i="19"/>
  <c r="S415" i="19"/>
  <c r="S416" i="19"/>
  <c r="S417" i="19"/>
  <c r="S418" i="19"/>
  <c r="S419" i="19"/>
  <c r="S420" i="19"/>
  <c r="S421" i="19"/>
  <c r="S422" i="19"/>
  <c r="S423" i="19"/>
  <c r="S424" i="19"/>
  <c r="S425" i="19"/>
  <c r="S426" i="19"/>
  <c r="S427" i="19"/>
  <c r="S428" i="19"/>
  <c r="S429" i="19"/>
  <c r="S430" i="19"/>
  <c r="S431" i="19"/>
  <c r="S432" i="19"/>
  <c r="S433" i="19"/>
  <c r="S434" i="19"/>
  <c r="S435" i="19"/>
  <c r="S436" i="19"/>
  <c r="S437" i="19"/>
  <c r="S438" i="19"/>
  <c r="S439" i="19"/>
  <c r="S440" i="19"/>
  <c r="S441" i="19"/>
  <c r="S442" i="19"/>
  <c r="S443" i="19"/>
  <c r="S444" i="19"/>
  <c r="S445" i="19"/>
  <c r="S446" i="19"/>
  <c r="S447" i="19"/>
  <c r="S448" i="19"/>
  <c r="S449" i="19"/>
  <c r="S450" i="19"/>
  <c r="S451" i="19"/>
  <c r="S452" i="19"/>
  <c r="S453" i="19"/>
  <c r="S454" i="19"/>
  <c r="S455" i="19"/>
  <c r="S456" i="19"/>
  <c r="S457" i="19"/>
  <c r="S458" i="19"/>
  <c r="S459" i="19"/>
  <c r="S460" i="19"/>
  <c r="S461" i="19"/>
  <c r="S462" i="19"/>
  <c r="S463" i="19"/>
  <c r="S464" i="19"/>
  <c r="S465" i="19"/>
  <c r="S466" i="19"/>
  <c r="S467" i="19"/>
  <c r="S468" i="19"/>
  <c r="S469" i="19"/>
  <c r="S470" i="19"/>
  <c r="S471" i="19"/>
  <c r="S472" i="19"/>
  <c r="S473" i="19"/>
  <c r="S474" i="19"/>
  <c r="S475" i="19"/>
  <c r="S476" i="19"/>
  <c r="S477" i="19"/>
  <c r="S478" i="19"/>
  <c r="S479" i="19"/>
  <c r="S480" i="19"/>
  <c r="S481" i="19"/>
  <c r="S482" i="19"/>
  <c r="S483" i="19"/>
  <c r="S484" i="19"/>
  <c r="S485" i="19"/>
  <c r="S486" i="19"/>
  <c r="S487" i="19"/>
  <c r="S488" i="19"/>
  <c r="S489" i="19"/>
  <c r="S490" i="19"/>
  <c r="S491" i="19"/>
  <c r="S492" i="19"/>
  <c r="S493" i="19"/>
  <c r="S494" i="19"/>
  <c r="S495" i="19"/>
  <c r="S496" i="19"/>
  <c r="S497" i="19"/>
  <c r="S498" i="19"/>
  <c r="S499" i="19"/>
  <c r="S500" i="19"/>
  <c r="S501" i="19"/>
  <c r="S502" i="19"/>
  <c r="S503" i="19"/>
  <c r="S504" i="19"/>
  <c r="S505" i="19"/>
  <c r="S506" i="19"/>
  <c r="S507" i="19"/>
  <c r="S508" i="19"/>
  <c r="S509" i="19"/>
  <c r="S510" i="19"/>
  <c r="S511" i="19"/>
  <c r="S512" i="19"/>
  <c r="S513" i="19"/>
  <c r="S514" i="19"/>
  <c r="S515" i="19"/>
  <c r="S516" i="19"/>
  <c r="S517" i="19"/>
  <c r="S518" i="19"/>
  <c r="S519" i="19"/>
  <c r="S520" i="19"/>
  <c r="S521" i="19"/>
  <c r="S522" i="19"/>
  <c r="S523" i="19"/>
  <c r="S524" i="19"/>
  <c r="S525" i="19"/>
  <c r="S526" i="19"/>
  <c r="S527" i="19"/>
  <c r="S528" i="19"/>
  <c r="S529" i="19"/>
  <c r="S530" i="19"/>
  <c r="S531" i="19"/>
  <c r="S532" i="19"/>
  <c r="S533" i="19"/>
  <c r="S534" i="19"/>
  <c r="S535" i="19"/>
  <c r="S536" i="19"/>
  <c r="S537" i="19"/>
  <c r="S538" i="19"/>
  <c r="S539" i="19"/>
  <c r="S540" i="19"/>
  <c r="S541" i="19"/>
  <c r="S542" i="19"/>
  <c r="S543" i="19"/>
  <c r="S544" i="19"/>
  <c r="S545" i="19"/>
  <c r="S546" i="19"/>
  <c r="S547" i="19"/>
  <c r="S548" i="19"/>
  <c r="S549" i="19"/>
  <c r="S550" i="19"/>
  <c r="S551" i="19"/>
  <c r="S552" i="19"/>
  <c r="S553" i="19"/>
  <c r="S554" i="19"/>
  <c r="S555" i="19"/>
  <c r="S556" i="19"/>
  <c r="S557" i="19"/>
  <c r="S558" i="19"/>
  <c r="S559" i="19"/>
  <c r="S560" i="19"/>
  <c r="S561" i="19"/>
  <c r="S562" i="19"/>
  <c r="S563" i="19"/>
  <c r="S564" i="19"/>
  <c r="S565" i="19"/>
  <c r="S566" i="19"/>
  <c r="S567" i="19"/>
  <c r="S568" i="19"/>
  <c r="S569" i="19"/>
  <c r="S570" i="19"/>
  <c r="S571" i="19"/>
  <c r="S572" i="19"/>
  <c r="S573" i="19"/>
  <c r="S574" i="19"/>
  <c r="S575" i="19"/>
  <c r="S576" i="19"/>
  <c r="S577" i="19"/>
  <c r="S578" i="19"/>
  <c r="S579" i="19"/>
  <c r="S580" i="19"/>
  <c r="S581" i="19"/>
  <c r="S582" i="19"/>
  <c r="S583" i="19"/>
  <c r="S584" i="19"/>
  <c r="S585" i="19"/>
  <c r="S586" i="19"/>
  <c r="S587" i="19"/>
  <c r="S588" i="19"/>
  <c r="S589" i="19"/>
  <c r="S590" i="19"/>
  <c r="S591" i="19"/>
  <c r="S592" i="19"/>
  <c r="S593" i="19"/>
  <c r="S594" i="19"/>
  <c r="S595" i="19"/>
  <c r="S596" i="19"/>
  <c r="S597" i="19"/>
  <c r="S598" i="19"/>
  <c r="S599" i="19"/>
  <c r="S600" i="19"/>
  <c r="S601" i="19"/>
  <c r="S602" i="19"/>
  <c r="S603" i="19"/>
  <c r="S604" i="19"/>
  <c r="S605" i="19"/>
  <c r="S606" i="19"/>
  <c r="S607" i="19"/>
  <c r="S608" i="19"/>
  <c r="S609" i="19"/>
  <c r="S610" i="19"/>
  <c r="S611" i="19"/>
  <c r="S612" i="19"/>
  <c r="S613" i="19"/>
  <c r="S614" i="19"/>
  <c r="S615" i="19"/>
  <c r="S616" i="19"/>
  <c r="S617" i="19"/>
  <c r="S618" i="19"/>
  <c r="S619" i="19"/>
  <c r="S620" i="19"/>
  <c r="S621" i="19"/>
  <c r="S622" i="19"/>
  <c r="S623" i="19"/>
  <c r="S624" i="19"/>
  <c r="S625" i="19"/>
  <c r="S626" i="19"/>
  <c r="S627" i="19"/>
  <c r="S628" i="19"/>
  <c r="S629" i="19"/>
  <c r="S630" i="19"/>
  <c r="S631" i="19"/>
  <c r="S632" i="19"/>
  <c r="S633" i="19"/>
  <c r="S634" i="19"/>
  <c r="S635" i="19"/>
  <c r="S636" i="19"/>
  <c r="S637" i="19"/>
  <c r="S638" i="19"/>
  <c r="S639" i="19"/>
  <c r="S640" i="19"/>
  <c r="S641" i="19"/>
  <c r="S642" i="19"/>
  <c r="S643" i="19"/>
  <c r="S644" i="19"/>
  <c r="S645" i="19"/>
  <c r="S646" i="19"/>
  <c r="S647" i="19"/>
  <c r="S648" i="19"/>
  <c r="S649" i="19"/>
  <c r="S650" i="19"/>
  <c r="S651" i="19"/>
  <c r="S652" i="19"/>
  <c r="S653" i="19"/>
  <c r="S654" i="19"/>
  <c r="S655" i="19"/>
  <c r="S656" i="19"/>
  <c r="S657" i="19"/>
  <c r="S658" i="19"/>
  <c r="S659" i="19"/>
  <c r="S660" i="19"/>
  <c r="S661" i="19"/>
  <c r="S662" i="19"/>
  <c r="S663" i="19"/>
  <c r="S664" i="19"/>
  <c r="S665" i="19"/>
  <c r="S666" i="19"/>
  <c r="S667" i="19"/>
  <c r="S668" i="19"/>
  <c r="S669" i="19"/>
  <c r="S670" i="19"/>
  <c r="S671" i="19"/>
  <c r="S672" i="19"/>
  <c r="S673" i="19"/>
  <c r="S674" i="19"/>
  <c r="S675" i="19"/>
  <c r="S676" i="19"/>
  <c r="S677" i="19"/>
  <c r="S678" i="19"/>
  <c r="S679" i="19"/>
  <c r="S680" i="19"/>
  <c r="S681" i="19"/>
  <c r="S682" i="19"/>
  <c r="S683" i="19"/>
  <c r="S684" i="19"/>
  <c r="S685" i="19"/>
  <c r="S686" i="19"/>
  <c r="S687" i="19"/>
  <c r="S688" i="19"/>
  <c r="S689" i="19"/>
  <c r="S690" i="19"/>
  <c r="S691" i="19"/>
  <c r="S692" i="19"/>
  <c r="S693" i="19"/>
  <c r="S694" i="19"/>
  <c r="S695" i="19"/>
  <c r="S696" i="19"/>
  <c r="S697" i="19"/>
  <c r="S698" i="19"/>
  <c r="S699" i="19"/>
  <c r="S700" i="19"/>
  <c r="S701" i="19"/>
  <c r="S702" i="19"/>
  <c r="S703" i="19"/>
  <c r="S704" i="19"/>
  <c r="S705" i="19"/>
  <c r="S706" i="19"/>
  <c r="S707" i="19"/>
  <c r="S708" i="19"/>
  <c r="S709" i="19"/>
  <c r="S710" i="19"/>
  <c r="S711" i="19"/>
  <c r="S712" i="19"/>
  <c r="S713" i="19"/>
  <c r="S714" i="19"/>
  <c r="S715" i="19"/>
  <c r="S716" i="19"/>
  <c r="S717" i="19"/>
  <c r="S718" i="19"/>
  <c r="S719" i="19"/>
  <c r="S720" i="19"/>
  <c r="S721" i="19"/>
  <c r="S722" i="19"/>
  <c r="S723" i="19"/>
  <c r="S724" i="19"/>
  <c r="S725" i="19"/>
  <c r="S726" i="19"/>
  <c r="S727" i="19"/>
  <c r="S728" i="19"/>
  <c r="S729" i="19"/>
  <c r="S730" i="19"/>
  <c r="S731" i="19"/>
  <c r="S732" i="19"/>
  <c r="S733" i="19"/>
  <c r="S734" i="19"/>
  <c r="S735" i="19"/>
  <c r="S736" i="19"/>
  <c r="S737" i="19"/>
  <c r="S738" i="19"/>
  <c r="S739" i="19"/>
  <c r="S740" i="19"/>
  <c r="S741" i="19"/>
  <c r="S742" i="19"/>
  <c r="S743" i="19"/>
  <c r="S744" i="19"/>
  <c r="S745" i="19"/>
  <c r="S746" i="19"/>
  <c r="S747" i="19"/>
  <c r="S748" i="19"/>
  <c r="S749" i="19"/>
  <c r="S750" i="19"/>
  <c r="S751" i="19"/>
  <c r="S752" i="19"/>
  <c r="S753" i="19"/>
  <c r="S754" i="19"/>
  <c r="S755" i="19"/>
  <c r="S756" i="19"/>
  <c r="S757" i="19"/>
  <c r="S758" i="19"/>
  <c r="S759" i="19"/>
  <c r="S760" i="19"/>
  <c r="S761" i="19"/>
  <c r="S762" i="19"/>
  <c r="S763" i="19"/>
  <c r="S764" i="19"/>
  <c r="S765" i="19"/>
  <c r="S766" i="19"/>
  <c r="S767" i="19"/>
  <c r="S768" i="19"/>
  <c r="S769" i="19"/>
  <c r="S770" i="19"/>
  <c r="S771" i="19"/>
  <c r="S772" i="19"/>
  <c r="S773" i="19"/>
  <c r="S774" i="19"/>
  <c r="S775" i="19"/>
  <c r="S776" i="19"/>
  <c r="S777" i="19"/>
  <c r="S778" i="19"/>
  <c r="S779" i="19"/>
  <c r="S780" i="19"/>
  <c r="S781" i="19"/>
  <c r="S782" i="19"/>
  <c r="S783" i="19"/>
  <c r="S784" i="19"/>
  <c r="S785" i="19"/>
  <c r="S786" i="19"/>
  <c r="S787" i="19"/>
  <c r="S788" i="19"/>
  <c r="S789" i="19"/>
  <c r="S790" i="19"/>
  <c r="S791" i="19"/>
  <c r="S792" i="19"/>
  <c r="S793" i="19"/>
  <c r="S794" i="19"/>
  <c r="S795" i="19"/>
  <c r="S796" i="19"/>
  <c r="S797" i="19"/>
  <c r="S798" i="19"/>
  <c r="S799" i="19"/>
  <c r="S800" i="19"/>
  <c r="S801" i="19"/>
  <c r="S802" i="19"/>
  <c r="S803" i="19"/>
  <c r="S804" i="19"/>
  <c r="S805" i="19"/>
  <c r="S806" i="19"/>
  <c r="S807" i="19"/>
  <c r="S808" i="19"/>
  <c r="S809" i="19"/>
  <c r="S810" i="19"/>
  <c r="S811" i="19"/>
  <c r="S812" i="19"/>
  <c r="S813" i="19"/>
  <c r="S814" i="19"/>
  <c r="S815" i="19"/>
  <c r="S816" i="19"/>
  <c r="S817" i="19"/>
  <c r="S818" i="19"/>
  <c r="S819" i="19"/>
  <c r="S820" i="19"/>
  <c r="S821" i="19"/>
  <c r="S822" i="19"/>
  <c r="S823" i="19"/>
  <c r="S824" i="19"/>
  <c r="S825" i="19"/>
  <c r="S826" i="19"/>
  <c r="S827" i="19"/>
  <c r="S828" i="19"/>
  <c r="S829" i="19"/>
  <c r="S830" i="19"/>
  <c r="S831" i="19"/>
  <c r="S832" i="19"/>
  <c r="S833" i="19"/>
  <c r="S834" i="19"/>
  <c r="S835" i="19"/>
  <c r="S836" i="19"/>
  <c r="S837" i="19"/>
  <c r="S838" i="19"/>
  <c r="S839" i="19"/>
  <c r="S840" i="19"/>
  <c r="S841" i="19"/>
  <c r="S842" i="19"/>
  <c r="S843" i="19"/>
  <c r="S844" i="19"/>
  <c r="S845" i="19"/>
  <c r="S846" i="19"/>
  <c r="S847" i="19"/>
  <c r="S848" i="19"/>
  <c r="S849" i="19"/>
  <c r="S850" i="19"/>
  <c r="S851" i="19"/>
  <c r="S852" i="19"/>
  <c r="S853" i="19"/>
  <c r="S854" i="19"/>
  <c r="S855" i="19"/>
  <c r="S856" i="19"/>
  <c r="S857" i="19"/>
  <c r="S858" i="19"/>
  <c r="S859" i="19"/>
  <c r="S860" i="19"/>
  <c r="S861" i="19"/>
  <c r="S862" i="19"/>
  <c r="S863" i="19"/>
  <c r="S864" i="19"/>
  <c r="S865" i="19"/>
  <c r="S866" i="19"/>
  <c r="S867" i="19"/>
  <c r="S868" i="19"/>
  <c r="S869" i="19"/>
  <c r="S870" i="19"/>
  <c r="S871" i="19"/>
  <c r="S872" i="19"/>
  <c r="S873" i="19"/>
  <c r="S874" i="19"/>
  <c r="S875" i="19"/>
  <c r="S876" i="19"/>
  <c r="S877" i="19"/>
  <c r="S878" i="19"/>
  <c r="S879" i="19"/>
  <c r="S880" i="19"/>
  <c r="S881" i="19"/>
  <c r="S882" i="19"/>
  <c r="S883" i="19"/>
  <c r="S884" i="19"/>
  <c r="S885" i="19"/>
  <c r="S886" i="19"/>
  <c r="S887" i="19"/>
  <c r="S888" i="19"/>
  <c r="S889" i="19"/>
  <c r="S890" i="19"/>
  <c r="S891" i="19"/>
  <c r="S892" i="19"/>
  <c r="S893" i="19"/>
  <c r="S894" i="19"/>
  <c r="S895" i="19"/>
  <c r="S896" i="19"/>
  <c r="S897" i="19"/>
  <c r="S898" i="19"/>
  <c r="S899" i="19"/>
  <c r="S900" i="19"/>
  <c r="S901" i="19"/>
  <c r="S902" i="19"/>
  <c r="S903" i="19"/>
  <c r="S904" i="19"/>
  <c r="S905" i="19"/>
  <c r="S906" i="19"/>
  <c r="S907" i="19"/>
  <c r="S908" i="19"/>
  <c r="S909" i="19"/>
  <c r="S910" i="19"/>
  <c r="S911" i="19"/>
  <c r="S912" i="19"/>
  <c r="S913" i="19"/>
  <c r="S914" i="19"/>
  <c r="S915" i="19"/>
  <c r="S916" i="19"/>
  <c r="S917" i="19"/>
  <c r="S918" i="19"/>
  <c r="S919" i="19"/>
  <c r="S920" i="19"/>
  <c r="S921" i="19"/>
  <c r="S922" i="19"/>
  <c r="S923" i="19"/>
  <c r="S924" i="19"/>
  <c r="S925" i="19"/>
  <c r="S926" i="19"/>
  <c r="S927" i="19"/>
  <c r="S928" i="19"/>
  <c r="S929" i="19"/>
  <c r="S930" i="19"/>
  <c r="S931" i="19"/>
  <c r="S932" i="19"/>
  <c r="S933" i="19"/>
  <c r="S934" i="19"/>
  <c r="S935" i="19"/>
  <c r="S936" i="19"/>
  <c r="S937" i="19"/>
  <c r="S938" i="19"/>
  <c r="S939" i="19"/>
  <c r="S940" i="19"/>
  <c r="S941" i="19"/>
  <c r="S942" i="19"/>
  <c r="S943" i="19"/>
  <c r="S944" i="19"/>
  <c r="S945" i="19"/>
  <c r="S946" i="19"/>
  <c r="S947" i="19"/>
  <c r="S948" i="19"/>
  <c r="S949" i="19"/>
  <c r="S950" i="19"/>
  <c r="S951" i="19"/>
  <c r="S952" i="19"/>
  <c r="S953" i="19"/>
  <c r="S954" i="19"/>
  <c r="S955" i="19"/>
  <c r="S956" i="19"/>
  <c r="S957" i="19"/>
  <c r="S958" i="19"/>
  <c r="S959" i="19"/>
  <c r="S960" i="19"/>
  <c r="S961" i="19"/>
  <c r="S962" i="19"/>
  <c r="S963" i="19"/>
  <c r="S964" i="19"/>
  <c r="S965" i="19"/>
  <c r="S966" i="19"/>
  <c r="S967" i="19"/>
  <c r="S968" i="19"/>
  <c r="S969" i="19"/>
  <c r="S970" i="19"/>
  <c r="S971" i="19"/>
  <c r="S972" i="19"/>
  <c r="S973" i="19"/>
  <c r="S974" i="19"/>
  <c r="S975" i="19"/>
  <c r="S976" i="19"/>
  <c r="S977" i="19"/>
  <c r="S978" i="19"/>
  <c r="S979" i="19"/>
  <c r="S980" i="19"/>
  <c r="S981" i="19"/>
  <c r="S982" i="19"/>
  <c r="S983" i="19"/>
  <c r="S984" i="19"/>
  <c r="S985" i="19"/>
  <c r="S986" i="19"/>
  <c r="S987" i="19"/>
  <c r="S988" i="19"/>
  <c r="S989" i="19"/>
  <c r="S990" i="19"/>
  <c r="S991" i="19"/>
  <c r="S992" i="19"/>
  <c r="S993" i="19"/>
  <c r="S994" i="19"/>
  <c r="S995" i="19"/>
  <c r="S996" i="19"/>
  <c r="S997" i="19"/>
  <c r="S998" i="19"/>
  <c r="S999" i="19"/>
  <c r="S1000" i="19"/>
  <c r="S1001" i="19"/>
  <c r="S1002" i="19"/>
  <c r="S1003" i="19"/>
  <c r="S1004" i="19"/>
  <c r="S1005" i="19"/>
  <c r="S1006" i="19"/>
  <c r="S1007" i="19"/>
  <c r="S1008" i="19"/>
  <c r="S1009" i="19"/>
  <c r="S1010" i="19"/>
  <c r="S1011" i="19"/>
  <c r="S1012" i="19"/>
  <c r="S1013" i="19"/>
  <c r="S1014" i="19"/>
  <c r="S1015" i="19"/>
  <c r="S1016" i="19"/>
  <c r="S1017" i="19"/>
  <c r="S1018" i="19"/>
  <c r="S1019" i="19"/>
  <c r="S1020" i="19"/>
  <c r="S1021" i="19"/>
  <c r="S1022" i="19"/>
  <c r="S1023" i="19"/>
  <c r="S1024" i="19"/>
  <c r="S1025" i="19"/>
  <c r="S1026" i="19"/>
  <c r="S1027" i="19"/>
  <c r="S1028" i="19"/>
  <c r="S1029" i="19"/>
  <c r="S1030" i="19"/>
  <c r="S1031" i="19"/>
  <c r="S1032" i="19"/>
  <c r="S1033" i="19"/>
  <c r="S1034" i="19"/>
  <c r="S1035" i="19"/>
  <c r="S1036" i="19"/>
  <c r="S1037" i="19"/>
  <c r="S1038" i="19"/>
  <c r="S1039" i="19"/>
  <c r="S1040" i="19"/>
  <c r="S1041" i="19"/>
  <c r="S1042" i="19"/>
  <c r="S1043" i="19"/>
  <c r="S1044" i="19"/>
  <c r="S1045" i="19"/>
  <c r="S1046" i="19"/>
  <c r="S1047" i="19"/>
  <c r="S1048" i="19"/>
  <c r="S1049" i="19"/>
  <c r="S1050" i="19"/>
  <c r="S1051" i="19"/>
  <c r="S1052" i="19"/>
  <c r="S1053" i="19"/>
  <c r="S1054" i="19"/>
  <c r="S1055" i="19"/>
  <c r="S1056" i="19"/>
  <c r="S1057" i="19"/>
  <c r="S1058" i="19"/>
  <c r="S1059" i="19"/>
  <c r="S1060" i="19"/>
  <c r="S1061" i="19"/>
  <c r="S1062" i="19"/>
  <c r="S1063" i="19"/>
  <c r="S1064" i="19"/>
  <c r="S1065" i="19"/>
  <c r="S1066" i="19"/>
  <c r="S1067" i="19"/>
  <c r="S1068" i="19"/>
  <c r="S1069" i="19"/>
  <c r="S1070" i="19"/>
  <c r="S1071" i="19"/>
  <c r="S1072" i="19"/>
  <c r="S1073" i="19"/>
  <c r="S1074" i="19"/>
  <c r="S1075" i="19"/>
  <c r="S1076" i="19"/>
  <c r="S1077" i="19"/>
  <c r="S1078" i="19"/>
  <c r="S1079" i="19"/>
  <c r="S1080" i="19"/>
  <c r="S1081" i="19"/>
  <c r="S1082" i="19"/>
  <c r="S1083" i="19"/>
  <c r="S1084" i="19"/>
  <c r="S1085" i="19"/>
  <c r="S1086" i="19"/>
  <c r="S1087" i="19"/>
  <c r="S1088" i="19"/>
  <c r="S1089" i="19"/>
  <c r="S1090" i="19"/>
  <c r="S1091" i="19"/>
  <c r="S1092" i="19"/>
  <c r="S1093" i="19"/>
  <c r="S1094" i="19"/>
  <c r="S1095" i="19"/>
  <c r="S1096" i="19"/>
  <c r="S1097" i="19"/>
  <c r="S1098" i="19"/>
  <c r="S1099" i="19"/>
  <c r="S1100" i="19"/>
  <c r="S1101" i="19"/>
  <c r="S1102" i="19"/>
  <c r="S1103" i="19"/>
  <c r="S1104" i="19"/>
  <c r="S1105" i="19"/>
  <c r="S1106" i="19"/>
  <c r="S1107" i="19"/>
  <c r="S1108" i="19"/>
  <c r="S1109" i="19"/>
  <c r="S1110" i="19"/>
  <c r="S1111" i="19"/>
  <c r="S1112" i="19"/>
  <c r="S1113" i="19"/>
  <c r="S1114" i="19"/>
  <c r="S1115" i="19"/>
  <c r="S1116" i="19"/>
  <c r="S1117" i="19"/>
  <c r="S1118" i="19"/>
  <c r="S1119" i="19"/>
  <c r="S1120" i="19"/>
  <c r="S1121" i="19"/>
  <c r="S1122" i="19"/>
  <c r="S1123" i="19"/>
  <c r="S1124" i="19"/>
  <c r="S1125" i="19"/>
  <c r="S1126" i="19"/>
  <c r="S1127" i="19"/>
  <c r="S1128" i="19"/>
  <c r="S1129" i="19"/>
  <c r="S1130" i="19"/>
  <c r="S1131" i="19"/>
  <c r="S1132" i="19"/>
  <c r="S1133" i="19"/>
  <c r="S1134" i="19"/>
  <c r="S1135" i="19"/>
  <c r="S1136" i="19"/>
  <c r="S1137" i="19"/>
  <c r="S1138" i="19"/>
  <c r="S1139" i="19"/>
  <c r="S1140" i="19"/>
  <c r="S1141" i="19"/>
  <c r="S1142" i="19"/>
  <c r="S1143" i="19"/>
  <c r="S1144" i="19"/>
  <c r="S1145" i="19"/>
  <c r="S1146" i="19"/>
  <c r="S1147" i="19"/>
  <c r="S1148" i="19"/>
  <c r="S1149" i="19"/>
  <c r="S1150" i="19"/>
  <c r="S1151" i="19"/>
  <c r="S1152" i="19"/>
  <c r="S1153" i="19"/>
  <c r="S1154" i="19"/>
  <c r="S1155" i="19"/>
  <c r="S1156" i="19"/>
  <c r="S1157" i="19"/>
  <c r="S1158" i="19"/>
  <c r="S1159" i="19"/>
  <c r="S1160" i="19"/>
  <c r="S1161" i="19"/>
  <c r="S1162" i="19"/>
  <c r="S1163" i="19"/>
  <c r="S1164" i="19"/>
  <c r="S1165" i="19"/>
  <c r="S1166" i="19"/>
  <c r="S1167" i="19"/>
  <c r="S1168" i="19"/>
  <c r="S1169" i="19"/>
  <c r="S1170" i="19"/>
  <c r="S1171" i="19"/>
  <c r="S1172" i="19"/>
  <c r="S1173" i="19"/>
  <c r="S1174" i="19"/>
  <c r="S1175" i="19"/>
  <c r="S1176" i="19"/>
  <c r="S1177" i="19"/>
  <c r="S1178" i="19"/>
  <c r="S1179" i="19"/>
  <c r="S1180" i="19"/>
  <c r="S1181" i="19"/>
  <c r="S1182" i="19"/>
  <c r="S1183" i="19"/>
  <c r="S1184" i="19"/>
  <c r="S1185" i="19"/>
  <c r="S1186" i="19"/>
  <c r="S1187" i="19"/>
  <c r="S1188" i="19"/>
  <c r="S1189" i="19"/>
  <c r="S1190" i="19"/>
  <c r="S1191" i="19"/>
  <c r="S1192" i="19"/>
  <c r="S1193" i="19"/>
  <c r="S1194" i="19"/>
  <c r="S1195" i="19"/>
  <c r="S1196" i="19"/>
  <c r="S1197" i="19"/>
  <c r="S1198" i="19"/>
  <c r="S1199" i="19"/>
  <c r="S1200" i="19"/>
  <c r="S1201" i="19"/>
  <c r="S1202" i="19"/>
  <c r="S1203" i="19"/>
  <c r="S1204" i="19"/>
  <c r="S1205" i="19"/>
  <c r="S1206" i="19"/>
  <c r="S1207" i="19"/>
  <c r="S1208" i="19"/>
  <c r="S1209" i="19"/>
  <c r="S1210" i="19"/>
  <c r="S1211" i="19"/>
  <c r="S1212" i="19"/>
  <c r="S1213" i="19"/>
  <c r="S1214" i="19"/>
  <c r="S1215" i="19"/>
  <c r="S1216" i="19"/>
  <c r="S1217" i="19"/>
  <c r="S1218" i="19"/>
  <c r="S1219" i="19"/>
  <c r="S1220" i="19"/>
  <c r="S1221" i="19"/>
  <c r="S1222" i="19"/>
  <c r="S1223" i="19"/>
  <c r="S1224" i="19"/>
  <c r="S1225" i="19"/>
  <c r="S1226" i="19"/>
  <c r="S1227" i="19"/>
  <c r="S1228" i="19"/>
  <c r="S1229" i="19"/>
  <c r="S1230" i="19"/>
  <c r="S1231" i="19"/>
  <c r="S1232" i="19"/>
  <c r="S1233" i="19"/>
  <c r="S1234" i="19"/>
  <c r="S1235" i="19"/>
  <c r="S1236" i="19"/>
  <c r="S1237" i="19"/>
  <c r="S1238" i="19"/>
  <c r="S1239" i="19"/>
  <c r="S1240" i="19"/>
  <c r="S1241" i="19"/>
  <c r="S1242" i="19"/>
  <c r="S1243" i="19"/>
  <c r="S1244" i="19"/>
  <c r="S1245" i="19"/>
  <c r="S1246" i="19"/>
  <c r="S1247" i="19"/>
  <c r="S1248" i="19"/>
  <c r="S1249" i="19"/>
  <c r="S1250" i="19"/>
  <c r="S1251" i="19"/>
  <c r="S1252" i="19"/>
  <c r="S1253" i="19"/>
  <c r="S1254" i="19"/>
  <c r="S1255" i="19"/>
  <c r="S1256" i="19"/>
  <c r="S1257" i="19"/>
  <c r="S1258" i="19"/>
  <c r="S1259" i="19"/>
  <c r="S1260" i="19"/>
  <c r="S1261" i="19"/>
  <c r="S1262" i="19"/>
  <c r="S1263" i="19"/>
  <c r="S1264" i="19"/>
  <c r="S1265" i="19"/>
  <c r="S1266" i="19"/>
  <c r="S1267" i="19"/>
  <c r="S1268" i="19"/>
  <c r="S1269" i="19"/>
  <c r="S1270" i="19"/>
  <c r="S1271" i="19"/>
  <c r="S1272" i="19"/>
  <c r="S1273" i="19"/>
  <c r="S1274" i="19"/>
  <c r="S1275" i="19"/>
  <c r="S1276" i="19"/>
  <c r="S1277" i="19"/>
  <c r="S1278" i="19"/>
  <c r="S1279" i="19"/>
  <c r="S1280" i="19"/>
  <c r="S1281" i="19"/>
  <c r="S1282" i="19"/>
  <c r="S1283" i="19"/>
  <c r="S1284" i="19"/>
  <c r="S1285" i="19"/>
  <c r="S1286" i="19"/>
  <c r="S1287" i="19"/>
  <c r="S1288" i="19"/>
  <c r="S1289" i="19"/>
  <c r="S1290" i="19"/>
  <c r="S1291" i="19"/>
  <c r="S1292" i="19"/>
  <c r="S1293" i="19"/>
  <c r="S1294" i="19"/>
  <c r="S1295" i="19"/>
  <c r="S1296" i="19"/>
  <c r="S1297" i="19"/>
  <c r="S1298" i="19"/>
  <c r="S1299" i="19"/>
  <c r="S1300" i="19"/>
  <c r="S1301" i="19"/>
  <c r="S1302" i="19"/>
  <c r="S1303" i="19"/>
  <c r="S1304" i="19"/>
  <c r="S1305" i="19"/>
  <c r="S1306" i="19"/>
  <c r="S1307" i="19"/>
  <c r="S1308" i="19"/>
  <c r="S1309" i="19"/>
  <c r="S1310" i="19"/>
  <c r="S1311" i="19"/>
  <c r="S1312" i="19"/>
  <c r="S1313" i="19"/>
  <c r="S1314" i="19"/>
  <c r="S1315" i="19"/>
  <c r="S1316" i="19"/>
  <c r="S1317" i="19"/>
  <c r="S1318" i="19"/>
  <c r="S1319" i="19"/>
  <c r="S1320" i="19"/>
  <c r="S1321" i="19"/>
  <c r="S1322" i="19"/>
  <c r="S1323" i="19"/>
  <c r="S1324" i="19"/>
  <c r="S1325" i="19"/>
  <c r="S1326" i="19"/>
  <c r="S1327" i="19"/>
  <c r="S1328" i="19"/>
  <c r="S1329" i="19"/>
  <c r="S1330" i="19"/>
  <c r="S1331" i="19"/>
  <c r="S1332" i="19"/>
  <c r="S1333" i="19"/>
  <c r="S1334" i="19"/>
  <c r="S1335" i="19"/>
  <c r="S1336" i="19"/>
  <c r="S1337" i="19"/>
  <c r="S1338" i="19"/>
  <c r="S1339" i="19"/>
  <c r="S1340" i="19"/>
  <c r="S1341" i="19"/>
  <c r="S1342" i="19"/>
  <c r="S1343" i="19"/>
  <c r="S1344" i="19"/>
  <c r="S1345" i="19"/>
  <c r="S1346" i="19"/>
  <c r="S1347" i="19"/>
  <c r="S1348" i="19"/>
  <c r="S1349" i="19"/>
  <c r="S1350" i="19"/>
  <c r="S1351" i="19"/>
  <c r="S1352" i="19"/>
  <c r="S1353" i="19"/>
  <c r="S1354" i="19"/>
  <c r="S1355" i="19"/>
  <c r="S1356" i="19"/>
  <c r="S1357" i="19"/>
  <c r="S1358" i="19"/>
  <c r="S1359" i="19"/>
  <c r="S1360" i="19"/>
  <c r="S1361" i="19"/>
  <c r="S1362" i="19"/>
  <c r="S1363" i="19"/>
  <c r="S1364" i="19"/>
  <c r="S1365" i="19"/>
  <c r="S1366" i="19"/>
  <c r="S1367" i="19"/>
  <c r="S1368" i="19"/>
  <c r="S1369" i="19"/>
  <c r="S1370" i="19"/>
  <c r="S1371" i="19"/>
  <c r="S1372" i="19"/>
  <c r="S1373" i="19"/>
  <c r="S1374" i="19"/>
  <c r="S1375" i="19"/>
  <c r="S1376" i="19"/>
  <c r="S1377" i="19"/>
  <c r="S1378" i="19"/>
  <c r="S1379" i="19"/>
  <c r="S1380" i="19"/>
  <c r="S1381" i="19"/>
  <c r="S1382" i="19"/>
  <c r="S1383" i="19"/>
  <c r="S1384" i="19"/>
  <c r="S1385" i="19"/>
  <c r="S1386" i="19"/>
  <c r="S1387" i="19"/>
  <c r="S1388" i="19"/>
  <c r="S1389" i="19"/>
  <c r="S1390" i="19"/>
  <c r="S1391" i="19"/>
  <c r="S1392" i="19"/>
  <c r="S1393" i="19"/>
  <c r="S1394" i="19"/>
  <c r="S1395" i="19"/>
  <c r="S1396" i="19"/>
  <c r="S1397" i="19"/>
  <c r="S1398" i="19"/>
  <c r="S1399" i="19"/>
  <c r="S1400" i="19"/>
  <c r="S1401" i="19"/>
  <c r="S1402" i="19"/>
  <c r="S1403" i="19"/>
  <c r="S1404" i="19"/>
  <c r="S1405" i="19"/>
  <c r="S1406" i="19"/>
  <c r="S1407" i="19"/>
  <c r="S1408" i="19"/>
  <c r="S1409" i="19"/>
  <c r="S1410" i="19"/>
  <c r="S1411" i="19"/>
  <c r="S1412" i="19"/>
  <c r="S1413" i="19"/>
  <c r="S1414" i="19"/>
  <c r="S1415" i="19"/>
  <c r="S1416" i="19"/>
  <c r="S1417" i="19"/>
  <c r="S1418" i="19"/>
  <c r="S1419" i="19"/>
  <c r="S1420" i="19"/>
  <c r="S1421" i="19"/>
  <c r="S1422" i="19"/>
  <c r="S1423" i="19"/>
  <c r="S1424" i="19"/>
  <c r="S1425" i="19"/>
  <c r="S1426" i="19"/>
  <c r="S1427" i="19"/>
  <c r="S1428" i="19"/>
  <c r="S1429" i="19"/>
  <c r="S1430" i="19"/>
  <c r="S1431" i="19"/>
  <c r="S1432" i="19"/>
  <c r="S1433" i="19"/>
  <c r="S1434" i="19"/>
  <c r="S1435" i="19"/>
  <c r="S1436" i="19"/>
  <c r="S1437" i="19"/>
  <c r="S1438" i="19"/>
  <c r="S1439" i="19"/>
  <c r="S1440" i="19"/>
  <c r="S1441" i="19"/>
  <c r="S1442" i="19"/>
  <c r="S1443" i="19"/>
  <c r="S1444" i="19"/>
  <c r="S1445" i="19"/>
  <c r="S1446" i="19"/>
  <c r="S1447" i="19"/>
  <c r="S1448" i="19"/>
  <c r="S1449" i="19"/>
  <c r="S1450" i="19"/>
  <c r="S1451" i="19"/>
  <c r="S1452" i="19"/>
  <c r="S1453" i="19"/>
  <c r="S1454" i="19"/>
  <c r="S1455" i="19"/>
  <c r="S1456" i="19"/>
  <c r="S1457" i="19"/>
  <c r="S1458" i="19"/>
  <c r="S1459" i="19"/>
  <c r="S1460" i="19"/>
  <c r="S1461" i="19"/>
  <c r="S1462" i="19"/>
  <c r="S1463" i="19"/>
  <c r="S1464" i="19"/>
  <c r="S1465" i="19"/>
  <c r="S1466" i="19"/>
  <c r="S1467" i="19"/>
  <c r="S1468" i="19"/>
  <c r="S1469" i="19"/>
  <c r="S1470" i="19"/>
  <c r="S1471" i="19"/>
  <c r="S1472" i="19"/>
  <c r="S1473" i="19"/>
  <c r="S1474" i="19"/>
  <c r="S1475" i="19"/>
  <c r="S1476" i="19"/>
  <c r="S1477" i="19"/>
  <c r="S1478" i="19"/>
  <c r="S1479" i="19"/>
  <c r="S1480" i="19"/>
  <c r="S1481" i="19"/>
  <c r="S1482" i="19"/>
  <c r="S1483" i="19"/>
  <c r="S1484" i="19"/>
  <c r="S1485" i="19"/>
  <c r="S1486" i="19"/>
  <c r="S1487" i="19"/>
  <c r="S1488" i="19"/>
  <c r="S1489" i="19"/>
  <c r="S1490" i="19"/>
  <c r="S1491" i="19"/>
  <c r="S1492" i="19"/>
  <c r="S1493" i="19"/>
  <c r="S1494" i="19"/>
  <c r="S1495" i="19"/>
  <c r="S1496" i="19"/>
  <c r="S1497" i="19"/>
  <c r="S1498" i="19"/>
  <c r="S1499" i="19"/>
  <c r="S1500" i="19"/>
  <c r="S1501" i="19"/>
  <c r="S1502" i="19"/>
  <c r="S1503" i="19"/>
  <c r="S1504" i="19"/>
  <c r="S1505" i="19"/>
  <c r="S1506" i="19"/>
  <c r="S1507" i="19"/>
  <c r="S1508" i="19"/>
  <c r="S1509" i="19"/>
  <c r="S1510" i="19"/>
  <c r="S1511" i="19"/>
  <c r="S1512" i="19"/>
  <c r="S1513" i="19"/>
  <c r="S1514" i="19"/>
  <c r="S1515" i="19"/>
  <c r="S1516" i="19"/>
  <c r="S1517" i="19"/>
  <c r="S1518" i="19"/>
  <c r="S1519" i="19"/>
  <c r="S1520" i="19"/>
  <c r="S1521" i="19"/>
  <c r="S1522" i="19"/>
  <c r="S1523" i="19"/>
  <c r="S1524" i="19"/>
  <c r="S1525" i="19"/>
  <c r="S1526" i="19"/>
  <c r="S1527" i="19"/>
  <c r="S1528" i="19"/>
  <c r="S1529" i="19"/>
  <c r="S1530" i="19"/>
  <c r="S1531" i="19"/>
  <c r="S1532" i="19"/>
  <c r="S1533" i="19"/>
  <c r="S1534" i="19"/>
  <c r="S1535" i="19"/>
  <c r="S1536" i="19"/>
  <c r="S1537" i="19"/>
  <c r="S1538" i="19"/>
  <c r="S1539" i="19"/>
  <c r="S1540" i="19"/>
  <c r="S1541" i="19"/>
  <c r="S1542" i="19"/>
  <c r="S1543" i="19"/>
  <c r="S1544" i="19"/>
  <c r="S1545" i="19"/>
  <c r="S1546" i="19"/>
  <c r="S1547" i="19"/>
  <c r="S1548" i="19"/>
  <c r="S1549" i="19"/>
  <c r="S1550" i="19"/>
  <c r="S1551" i="19"/>
  <c r="S1552" i="19"/>
  <c r="S1553" i="19"/>
  <c r="S1554" i="19"/>
  <c r="S1555" i="19"/>
  <c r="S1556" i="19"/>
  <c r="S1557" i="19"/>
  <c r="S1558" i="19"/>
  <c r="S1559" i="19"/>
  <c r="S1560" i="19"/>
  <c r="S1561" i="19"/>
  <c r="S1562" i="19"/>
  <c r="S1563" i="19"/>
  <c r="S1564" i="19"/>
  <c r="S1565" i="19"/>
  <c r="S1566" i="19"/>
  <c r="S1567" i="19"/>
  <c r="S1568" i="19"/>
  <c r="S1569" i="19"/>
  <c r="S1570" i="19"/>
  <c r="S1571" i="19"/>
  <c r="S1572" i="19"/>
  <c r="S1573" i="19"/>
  <c r="S1574" i="19"/>
  <c r="S1575" i="19"/>
  <c r="S1576" i="19"/>
  <c r="S1577" i="19"/>
  <c r="S1578" i="19"/>
  <c r="S1579" i="19"/>
  <c r="S1580" i="19"/>
  <c r="S1581" i="19"/>
  <c r="S1582" i="19"/>
  <c r="S1583" i="19"/>
  <c r="S1584" i="19"/>
  <c r="S1585" i="19"/>
  <c r="S1586" i="19"/>
  <c r="S1587" i="19"/>
  <c r="S1588" i="19"/>
  <c r="S1589" i="19"/>
  <c r="S1590" i="19"/>
  <c r="S1591" i="19"/>
  <c r="S1592" i="19"/>
  <c r="S1593" i="19"/>
  <c r="S1594" i="19"/>
  <c r="S1595" i="19"/>
  <c r="S1596" i="19"/>
  <c r="S1597" i="19"/>
  <c r="S1598" i="19"/>
  <c r="S1599" i="19"/>
  <c r="S1600" i="19"/>
  <c r="S1601" i="19"/>
  <c r="S1602" i="19"/>
  <c r="S1603" i="19"/>
  <c r="S1604" i="19"/>
  <c r="S1605" i="19"/>
  <c r="S1606" i="19"/>
  <c r="S1607" i="19"/>
  <c r="S1608" i="19"/>
  <c r="S1609" i="19"/>
  <c r="S1610" i="19"/>
  <c r="S1611" i="19"/>
  <c r="S1612" i="19"/>
  <c r="S1613" i="19"/>
  <c r="S1614" i="19"/>
  <c r="S1615" i="19"/>
  <c r="S1616" i="19"/>
  <c r="S1617" i="19"/>
  <c r="S1618" i="19"/>
  <c r="S1619" i="19"/>
  <c r="S1620" i="19"/>
  <c r="S1621" i="19"/>
  <c r="S1622" i="19"/>
  <c r="S1623" i="19"/>
  <c r="S1624" i="19"/>
  <c r="S1625" i="19"/>
  <c r="S1626" i="19"/>
  <c r="S1627" i="19"/>
  <c r="S1628" i="19"/>
  <c r="S1629" i="19"/>
  <c r="S1630" i="19"/>
  <c r="S1631" i="19"/>
  <c r="S1632" i="19"/>
  <c r="S1633" i="19"/>
  <c r="S1634" i="19"/>
  <c r="S1635" i="19"/>
  <c r="S1636" i="19"/>
  <c r="S1637" i="19"/>
  <c r="S1638" i="19"/>
  <c r="S1639" i="19"/>
  <c r="S1640" i="19"/>
  <c r="S1641" i="19"/>
  <c r="S1642" i="19"/>
  <c r="S1643" i="19"/>
  <c r="S1644" i="19"/>
  <c r="S1645" i="19"/>
  <c r="S1646" i="19"/>
  <c r="S1647" i="19"/>
  <c r="S1648" i="19"/>
  <c r="S1649" i="19"/>
  <c r="S1650" i="19"/>
  <c r="S1651" i="19"/>
  <c r="S1652" i="19"/>
  <c r="S1653" i="19"/>
  <c r="S1654" i="19"/>
  <c r="S1655" i="19"/>
  <c r="S1656" i="19"/>
  <c r="S1657" i="19"/>
  <c r="S1658" i="19"/>
  <c r="S1659" i="19"/>
  <c r="S1660" i="19"/>
  <c r="S1661" i="19"/>
  <c r="S1662" i="19"/>
  <c r="S1663" i="19"/>
  <c r="S1664" i="19"/>
  <c r="S1665" i="19"/>
  <c r="S1666" i="19"/>
  <c r="S1667" i="19"/>
  <c r="S1668" i="19"/>
  <c r="S1669" i="19"/>
  <c r="S1670" i="19"/>
  <c r="S1671" i="19"/>
  <c r="S1672" i="19"/>
  <c r="S1673" i="19"/>
  <c r="S1674" i="19"/>
  <c r="S1675" i="19"/>
  <c r="S1676" i="19"/>
  <c r="S1677" i="19"/>
  <c r="S1678" i="19"/>
  <c r="S1679" i="19"/>
  <c r="S1680" i="19"/>
  <c r="S1681" i="19"/>
  <c r="S1682" i="19"/>
  <c r="S1683" i="19"/>
  <c r="S1684" i="19"/>
  <c r="S1685" i="19"/>
  <c r="S1686" i="19"/>
  <c r="S1687" i="19"/>
  <c r="S1688" i="19"/>
  <c r="S1689" i="19"/>
  <c r="S1690" i="19"/>
  <c r="S1691" i="19"/>
  <c r="S1692" i="19"/>
  <c r="S1693" i="19"/>
  <c r="S1694" i="19"/>
  <c r="S1695" i="19"/>
  <c r="S1696" i="19"/>
  <c r="S1697" i="19"/>
  <c r="S1698" i="19"/>
  <c r="S1699" i="19"/>
  <c r="S1700" i="19"/>
  <c r="S1701" i="19"/>
  <c r="S1702" i="19"/>
  <c r="S1703" i="19"/>
  <c r="S1704" i="19"/>
  <c r="S1705" i="19"/>
  <c r="S1706" i="19"/>
  <c r="S1707" i="19"/>
  <c r="S1708" i="19"/>
  <c r="S1709" i="19"/>
  <c r="S1710" i="19"/>
  <c r="S1711" i="19"/>
  <c r="S1712" i="19"/>
  <c r="S1713" i="19"/>
  <c r="S1714" i="19"/>
  <c r="S1715" i="19"/>
  <c r="S1716" i="19"/>
  <c r="S1717" i="19"/>
  <c r="S1718" i="19"/>
  <c r="S1719" i="19"/>
  <c r="S1720" i="19"/>
  <c r="S1721" i="19"/>
  <c r="S1722" i="19"/>
  <c r="S1723" i="19"/>
  <c r="S1724" i="19"/>
  <c r="S1725" i="19"/>
  <c r="S1726" i="19"/>
  <c r="S1727" i="19"/>
  <c r="S1728" i="19"/>
  <c r="S1729" i="19"/>
  <c r="S1730" i="19"/>
  <c r="S1731" i="19"/>
  <c r="S1732" i="19"/>
  <c r="S1733" i="19"/>
  <c r="S1734" i="19"/>
  <c r="S1735" i="19"/>
  <c r="S1736" i="19"/>
  <c r="S1737" i="19"/>
  <c r="S1738" i="19"/>
  <c r="S1739" i="19"/>
  <c r="S1740" i="19"/>
  <c r="S1741" i="19"/>
  <c r="S1742" i="19"/>
  <c r="S1743" i="19"/>
  <c r="S1744" i="19"/>
  <c r="S1745" i="19"/>
  <c r="S1746" i="19"/>
  <c r="S1747" i="19"/>
  <c r="S1748" i="19"/>
  <c r="S1749" i="19"/>
  <c r="S1750" i="19"/>
  <c r="S1751" i="19"/>
  <c r="S1752" i="19"/>
  <c r="S1753" i="19"/>
  <c r="S1754" i="19"/>
  <c r="S1755" i="19"/>
  <c r="S1756" i="19"/>
  <c r="S1757" i="19"/>
  <c r="S1758" i="19"/>
  <c r="S1759" i="19"/>
  <c r="S1760" i="19"/>
  <c r="S1761" i="19"/>
  <c r="S1762" i="19"/>
  <c r="S1763" i="19"/>
  <c r="S1764" i="19"/>
  <c r="S1765" i="19"/>
  <c r="S1766" i="19"/>
  <c r="S1767" i="19"/>
  <c r="S1768" i="19"/>
  <c r="S1769" i="19"/>
  <c r="S1770" i="19"/>
  <c r="S1771" i="19"/>
  <c r="S1772" i="19"/>
  <c r="S1773" i="19"/>
  <c r="S1774" i="19"/>
  <c r="S1775" i="19"/>
  <c r="S1776" i="19"/>
  <c r="S1777" i="19"/>
  <c r="S1778" i="19"/>
  <c r="S1779" i="19"/>
  <c r="S1780" i="19"/>
  <c r="S1781" i="19"/>
  <c r="S1782" i="19"/>
  <c r="S1783" i="19"/>
  <c r="S1784" i="19"/>
  <c r="S1785" i="19"/>
  <c r="S1786" i="19"/>
  <c r="S1787" i="19"/>
  <c r="S1788" i="19"/>
  <c r="S1789" i="19"/>
  <c r="S1790" i="19"/>
  <c r="S1791" i="19"/>
  <c r="S1792" i="19"/>
  <c r="S1793" i="19"/>
  <c r="S1794" i="19"/>
  <c r="S1795" i="19"/>
  <c r="S1796" i="19"/>
  <c r="S1797" i="19"/>
  <c r="S1798" i="19"/>
  <c r="S1799" i="19"/>
  <c r="S1800" i="19"/>
  <c r="S1801" i="19"/>
  <c r="S1802" i="19"/>
  <c r="S1803" i="19"/>
  <c r="S1804" i="19"/>
  <c r="S1805" i="19"/>
  <c r="S1806" i="19"/>
  <c r="S1807" i="19"/>
  <c r="S1808" i="19"/>
  <c r="S1809" i="19"/>
  <c r="S1810" i="19"/>
  <c r="S1811" i="19"/>
  <c r="S1812" i="19"/>
  <c r="S1813" i="19"/>
  <c r="S1814" i="19"/>
  <c r="U413" i="19"/>
  <c r="U69" i="19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6" i="20"/>
  <c r="D25" i="20"/>
  <c r="D24" i="20"/>
  <c r="D23" i="20"/>
  <c r="D22" i="20"/>
  <c r="D21" i="20"/>
  <c r="D20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C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H3" i="19"/>
  <c r="H4" i="19"/>
  <c r="H5" i="19"/>
  <c r="H6" i="19"/>
  <c r="H7" i="19"/>
  <c r="B3" i="20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47" i="19"/>
  <c r="H48" i="19"/>
  <c r="H49" i="19"/>
  <c r="H50" i="19"/>
  <c r="H51" i="19"/>
  <c r="H52" i="19"/>
  <c r="H53" i="19"/>
  <c r="H54" i="19"/>
  <c r="H55" i="19"/>
  <c r="H56" i="19"/>
  <c r="H57" i="19"/>
  <c r="H58" i="19"/>
  <c r="H59" i="19"/>
  <c r="H60" i="19"/>
  <c r="H61" i="19"/>
  <c r="H62" i="19"/>
  <c r="H63" i="19"/>
  <c r="H64" i="19"/>
  <c r="H65" i="19"/>
  <c r="H66" i="19"/>
  <c r="H67" i="19"/>
  <c r="H68" i="19"/>
  <c r="H69" i="19"/>
  <c r="H70" i="19"/>
  <c r="H71" i="19"/>
  <c r="H72" i="19"/>
  <c r="H73" i="19"/>
  <c r="H74" i="19"/>
  <c r="H75" i="19"/>
  <c r="H76" i="19"/>
  <c r="H77" i="19"/>
  <c r="H78" i="19"/>
  <c r="H79" i="19"/>
  <c r="H80" i="19"/>
  <c r="H81" i="19"/>
  <c r="H82" i="19"/>
  <c r="H83" i="19"/>
  <c r="H84" i="19"/>
  <c r="H85" i="19"/>
  <c r="H86" i="19"/>
  <c r="H87" i="19"/>
  <c r="H88" i="19"/>
  <c r="H89" i="19"/>
  <c r="H90" i="19"/>
  <c r="H91" i="19"/>
  <c r="H92" i="19"/>
  <c r="H93" i="19"/>
  <c r="H94" i="19"/>
  <c r="H95" i="19"/>
  <c r="H96" i="19"/>
  <c r="H97" i="19"/>
  <c r="H98" i="19"/>
  <c r="H99" i="19"/>
  <c r="H100" i="19"/>
  <c r="H101" i="19"/>
  <c r="H102" i="19"/>
  <c r="H103" i="19"/>
  <c r="H104" i="19"/>
  <c r="H105" i="19"/>
  <c r="H106" i="19"/>
  <c r="H107" i="19"/>
  <c r="H108" i="19"/>
  <c r="H109" i="19"/>
  <c r="H110" i="19"/>
  <c r="H111" i="19"/>
  <c r="H112" i="19"/>
  <c r="H113" i="19"/>
  <c r="H114" i="19"/>
  <c r="H115" i="19"/>
  <c r="H116" i="19"/>
  <c r="H117" i="19"/>
  <c r="H118" i="19"/>
  <c r="H119" i="19"/>
  <c r="H120" i="19"/>
  <c r="H121" i="19"/>
  <c r="H122" i="19"/>
  <c r="H123" i="19"/>
  <c r="H124" i="19"/>
  <c r="H125" i="19"/>
  <c r="H126" i="19"/>
  <c r="H127" i="19"/>
  <c r="H128" i="19"/>
  <c r="H129" i="19"/>
  <c r="H130" i="19"/>
  <c r="H131" i="19"/>
  <c r="H132" i="19"/>
  <c r="H133" i="19"/>
  <c r="H134" i="19"/>
  <c r="H135" i="19"/>
  <c r="H136" i="19"/>
  <c r="H137" i="19"/>
  <c r="H138" i="19"/>
  <c r="H139" i="19"/>
  <c r="H140" i="19"/>
  <c r="H141" i="19"/>
  <c r="H142" i="19"/>
  <c r="H143" i="19"/>
  <c r="H144" i="19"/>
  <c r="H145" i="19"/>
  <c r="H146" i="19"/>
  <c r="H147" i="19"/>
  <c r="H148" i="19"/>
  <c r="H149" i="19"/>
  <c r="H150" i="19"/>
  <c r="H151" i="19"/>
  <c r="H152" i="19"/>
  <c r="H153" i="19"/>
  <c r="H154" i="19"/>
  <c r="H155" i="19"/>
  <c r="H156" i="19"/>
  <c r="H157" i="19"/>
  <c r="H158" i="19"/>
  <c r="H159" i="19"/>
  <c r="H160" i="19"/>
  <c r="H161" i="19"/>
  <c r="H162" i="19"/>
  <c r="H163" i="19"/>
  <c r="H164" i="19"/>
  <c r="H165" i="19"/>
  <c r="H166" i="19"/>
  <c r="H167" i="19"/>
  <c r="H168" i="19"/>
  <c r="H169" i="19"/>
  <c r="H170" i="19"/>
  <c r="H171" i="19"/>
  <c r="H172" i="19"/>
  <c r="H173" i="19"/>
  <c r="H174" i="19"/>
  <c r="H175" i="19"/>
  <c r="H176" i="19"/>
  <c r="H177" i="19"/>
  <c r="H178" i="19"/>
  <c r="H179" i="19"/>
  <c r="H180" i="19"/>
  <c r="H181" i="19"/>
  <c r="H182" i="19"/>
  <c r="H183" i="19"/>
  <c r="H184" i="19"/>
  <c r="H185" i="19"/>
  <c r="H186" i="19"/>
  <c r="H187" i="19"/>
  <c r="H188" i="19"/>
  <c r="H189" i="19"/>
  <c r="H190" i="19"/>
  <c r="H191" i="19"/>
  <c r="H192" i="19"/>
  <c r="H193" i="19"/>
  <c r="H194" i="19"/>
  <c r="H195" i="19"/>
  <c r="H196" i="19"/>
  <c r="H197" i="19"/>
  <c r="H198" i="19"/>
  <c r="H199" i="19"/>
  <c r="H200" i="19"/>
  <c r="H201" i="19"/>
  <c r="H202" i="19"/>
  <c r="H203" i="19"/>
  <c r="H204" i="19"/>
  <c r="H205" i="19"/>
  <c r="H206" i="19"/>
  <c r="H207" i="19"/>
  <c r="H208" i="19"/>
  <c r="H209" i="19"/>
  <c r="H210" i="19"/>
  <c r="H211" i="19"/>
  <c r="H212" i="19"/>
  <c r="H213" i="19"/>
  <c r="H214" i="19"/>
  <c r="H215" i="19"/>
  <c r="H216" i="19"/>
  <c r="H217" i="19"/>
  <c r="H218" i="19"/>
  <c r="H219" i="19"/>
  <c r="H220" i="19"/>
  <c r="H221" i="19"/>
  <c r="H222" i="19"/>
  <c r="H223" i="19"/>
  <c r="H224" i="19"/>
  <c r="H225" i="19"/>
  <c r="H226" i="19"/>
  <c r="H227" i="19"/>
  <c r="H228" i="19"/>
  <c r="H229" i="19"/>
  <c r="H230" i="19"/>
  <c r="H231" i="19"/>
  <c r="H232" i="19"/>
  <c r="H233" i="19"/>
  <c r="H234" i="19"/>
  <c r="H235" i="19"/>
  <c r="H236" i="19"/>
  <c r="H237" i="19"/>
  <c r="H238" i="19"/>
  <c r="H239" i="19"/>
  <c r="H240" i="19"/>
  <c r="H241" i="19"/>
  <c r="H242" i="19"/>
  <c r="H243" i="19"/>
  <c r="H244" i="19"/>
  <c r="H245" i="19"/>
  <c r="H246" i="19"/>
  <c r="H247" i="19"/>
  <c r="H248" i="19"/>
  <c r="H249" i="19"/>
  <c r="H250" i="19"/>
  <c r="H251" i="19"/>
  <c r="H252" i="19"/>
  <c r="H253" i="19"/>
  <c r="H254" i="19"/>
  <c r="H255" i="19"/>
  <c r="H256" i="19"/>
  <c r="H257" i="19"/>
  <c r="H258" i="19"/>
  <c r="H259" i="19"/>
  <c r="H260" i="19"/>
  <c r="H261" i="19"/>
  <c r="H262" i="19"/>
  <c r="H263" i="19"/>
  <c r="H264" i="19"/>
  <c r="H265" i="19"/>
  <c r="H266" i="19"/>
  <c r="H267" i="19"/>
  <c r="H268" i="19"/>
  <c r="H269" i="19"/>
  <c r="H270" i="19"/>
  <c r="H271" i="19"/>
  <c r="H272" i="19"/>
  <c r="H273" i="19"/>
  <c r="H274" i="19"/>
  <c r="H275" i="19"/>
  <c r="H276" i="19"/>
  <c r="H277" i="19"/>
  <c r="H278" i="19"/>
  <c r="H279" i="19"/>
  <c r="H280" i="19"/>
  <c r="H281" i="19"/>
  <c r="H282" i="19"/>
  <c r="H283" i="19"/>
  <c r="H284" i="19"/>
  <c r="H285" i="19"/>
  <c r="H286" i="19"/>
  <c r="H287" i="19"/>
  <c r="H288" i="19"/>
  <c r="H289" i="19"/>
  <c r="H290" i="19"/>
  <c r="H291" i="19"/>
  <c r="H292" i="19"/>
  <c r="H293" i="19"/>
  <c r="H294" i="19"/>
  <c r="H295" i="19"/>
  <c r="H296" i="19"/>
  <c r="H297" i="19"/>
  <c r="H298" i="19"/>
  <c r="H299" i="19"/>
  <c r="H300" i="19"/>
  <c r="H301" i="19"/>
  <c r="H302" i="19"/>
  <c r="H303" i="19"/>
  <c r="H304" i="19"/>
  <c r="H305" i="19"/>
  <c r="H306" i="19"/>
  <c r="H307" i="19"/>
  <c r="H308" i="19"/>
  <c r="H309" i="19"/>
  <c r="H310" i="19"/>
  <c r="H311" i="19"/>
  <c r="H312" i="19"/>
  <c r="H313" i="19"/>
  <c r="H314" i="19"/>
  <c r="H315" i="19"/>
  <c r="H316" i="19"/>
  <c r="H317" i="19"/>
  <c r="H318" i="19"/>
  <c r="H319" i="19"/>
  <c r="H320" i="19"/>
  <c r="H321" i="19"/>
  <c r="H322" i="19"/>
  <c r="H323" i="19"/>
  <c r="H324" i="19"/>
  <c r="H325" i="19"/>
  <c r="H326" i="19"/>
  <c r="H327" i="19"/>
  <c r="H328" i="19"/>
  <c r="H329" i="19"/>
  <c r="H330" i="19"/>
  <c r="H331" i="19"/>
  <c r="H332" i="19"/>
  <c r="H333" i="19"/>
  <c r="H334" i="19"/>
  <c r="H335" i="19"/>
  <c r="H336" i="19"/>
  <c r="H337" i="19"/>
  <c r="H338" i="19"/>
  <c r="H339" i="19"/>
  <c r="H340" i="19"/>
  <c r="H341" i="19"/>
  <c r="H342" i="19"/>
  <c r="H343" i="19"/>
  <c r="H344" i="19"/>
  <c r="H345" i="19"/>
  <c r="H346" i="19"/>
  <c r="H347" i="19"/>
  <c r="H348" i="19"/>
  <c r="H349" i="19"/>
  <c r="H350" i="19"/>
  <c r="H351" i="19"/>
  <c r="H352" i="19"/>
  <c r="H353" i="19"/>
  <c r="H354" i="19"/>
  <c r="H355" i="19"/>
  <c r="H356" i="19"/>
  <c r="H357" i="19"/>
  <c r="H358" i="19"/>
  <c r="H359" i="19"/>
  <c r="H360" i="19"/>
  <c r="H361" i="19"/>
  <c r="H362" i="19"/>
  <c r="H363" i="19"/>
  <c r="H364" i="19"/>
  <c r="H365" i="19"/>
  <c r="H366" i="19"/>
  <c r="H367" i="19"/>
  <c r="H368" i="19"/>
  <c r="H369" i="19"/>
  <c r="H370" i="19"/>
  <c r="H371" i="19"/>
  <c r="H372" i="19"/>
  <c r="H373" i="19"/>
  <c r="H374" i="19"/>
  <c r="H375" i="19"/>
  <c r="H376" i="19"/>
  <c r="H377" i="19"/>
  <c r="H378" i="19"/>
  <c r="H379" i="19"/>
  <c r="H380" i="19"/>
  <c r="H381" i="19"/>
  <c r="H382" i="19"/>
  <c r="H383" i="19"/>
  <c r="H384" i="19"/>
  <c r="H385" i="19"/>
  <c r="H386" i="19"/>
  <c r="H387" i="19"/>
  <c r="H388" i="19"/>
  <c r="H389" i="19"/>
  <c r="H390" i="19"/>
  <c r="H391" i="19"/>
  <c r="H392" i="19"/>
  <c r="H393" i="19"/>
  <c r="H394" i="19"/>
  <c r="H395" i="19"/>
  <c r="H396" i="19"/>
  <c r="H397" i="19"/>
  <c r="H398" i="19"/>
  <c r="H399" i="19"/>
  <c r="H400" i="19"/>
  <c r="H401" i="19"/>
  <c r="H402" i="19"/>
  <c r="H403" i="19"/>
  <c r="H404" i="19"/>
  <c r="H405" i="19"/>
  <c r="H406" i="19"/>
  <c r="H407" i="19"/>
  <c r="H408" i="19"/>
  <c r="H409" i="19"/>
  <c r="H410" i="19"/>
  <c r="H411" i="19"/>
  <c r="H412" i="19"/>
  <c r="H413" i="19"/>
  <c r="H414" i="19"/>
  <c r="H415" i="19"/>
  <c r="H416" i="19"/>
  <c r="H417" i="19"/>
  <c r="H418" i="19"/>
  <c r="H419" i="19"/>
  <c r="H420" i="19"/>
  <c r="H421" i="19"/>
  <c r="H422" i="19"/>
  <c r="H423" i="19"/>
  <c r="H424" i="19"/>
  <c r="H425" i="19"/>
  <c r="H426" i="19"/>
  <c r="H427" i="19"/>
  <c r="H428" i="19"/>
  <c r="H429" i="19"/>
  <c r="H430" i="19"/>
  <c r="H431" i="19"/>
  <c r="H432" i="19"/>
  <c r="H433" i="19"/>
  <c r="H434" i="19"/>
  <c r="H435" i="19"/>
  <c r="H436" i="19"/>
  <c r="H437" i="19"/>
  <c r="H438" i="19"/>
  <c r="H439" i="19"/>
  <c r="H440" i="19"/>
  <c r="H441" i="19"/>
  <c r="H442" i="19"/>
  <c r="H443" i="19"/>
  <c r="H444" i="19"/>
  <c r="H445" i="19"/>
  <c r="H446" i="19"/>
  <c r="H447" i="19"/>
  <c r="H448" i="19"/>
  <c r="H449" i="19"/>
  <c r="H450" i="19"/>
  <c r="H451" i="19"/>
  <c r="H452" i="19"/>
  <c r="H453" i="19"/>
  <c r="H454" i="19"/>
  <c r="H455" i="19"/>
  <c r="H456" i="19"/>
  <c r="H457" i="19"/>
  <c r="H458" i="19"/>
  <c r="H459" i="19"/>
  <c r="H460" i="19"/>
  <c r="H461" i="19"/>
  <c r="H462" i="19"/>
  <c r="H463" i="19"/>
  <c r="H464" i="19"/>
  <c r="H465" i="19"/>
  <c r="H466" i="19"/>
  <c r="H467" i="19"/>
  <c r="H468" i="19"/>
  <c r="H469" i="19"/>
  <c r="H470" i="19"/>
  <c r="H471" i="19"/>
  <c r="H472" i="19"/>
  <c r="H473" i="19"/>
  <c r="H474" i="19"/>
  <c r="H475" i="19"/>
  <c r="H476" i="19"/>
  <c r="H477" i="19"/>
  <c r="H478" i="19"/>
  <c r="H479" i="19"/>
  <c r="H480" i="19"/>
  <c r="H481" i="19"/>
  <c r="H482" i="19"/>
  <c r="H483" i="19"/>
  <c r="H484" i="19"/>
  <c r="H485" i="19"/>
  <c r="H486" i="19"/>
  <c r="H487" i="19"/>
  <c r="H488" i="19"/>
  <c r="H489" i="19"/>
  <c r="H490" i="19"/>
  <c r="H491" i="19"/>
  <c r="H492" i="19"/>
  <c r="H493" i="19"/>
  <c r="H494" i="19"/>
  <c r="H495" i="19"/>
  <c r="H496" i="19"/>
  <c r="H497" i="19"/>
  <c r="H498" i="19"/>
  <c r="H499" i="19"/>
  <c r="H500" i="19"/>
  <c r="H501" i="19"/>
  <c r="H502" i="19"/>
  <c r="H503" i="19"/>
  <c r="H504" i="19"/>
  <c r="H505" i="19"/>
  <c r="H506" i="19"/>
  <c r="H507" i="19"/>
  <c r="H508" i="19"/>
  <c r="H509" i="19"/>
  <c r="H510" i="19"/>
  <c r="H511" i="19"/>
  <c r="H512" i="19"/>
  <c r="H513" i="19"/>
  <c r="H514" i="19"/>
  <c r="H515" i="19"/>
  <c r="H516" i="19"/>
  <c r="H517" i="19"/>
  <c r="H518" i="19"/>
  <c r="H519" i="19"/>
  <c r="H520" i="19"/>
  <c r="H521" i="19"/>
  <c r="H522" i="19"/>
  <c r="H523" i="19"/>
  <c r="H524" i="19"/>
  <c r="H525" i="19"/>
  <c r="H526" i="19"/>
  <c r="H527" i="19"/>
  <c r="H528" i="19"/>
  <c r="H529" i="19"/>
  <c r="H530" i="19"/>
  <c r="H531" i="19"/>
  <c r="H532" i="19"/>
  <c r="H533" i="19"/>
  <c r="H534" i="19"/>
  <c r="H535" i="19"/>
  <c r="H536" i="19"/>
  <c r="H537" i="19"/>
  <c r="H538" i="19"/>
  <c r="H539" i="19"/>
  <c r="H540" i="19"/>
  <c r="H541" i="19"/>
  <c r="H542" i="19"/>
  <c r="H543" i="19"/>
  <c r="H544" i="19"/>
  <c r="H545" i="19"/>
  <c r="H546" i="19"/>
  <c r="H547" i="19"/>
  <c r="H548" i="19"/>
  <c r="H549" i="19"/>
  <c r="H550" i="19"/>
  <c r="H551" i="19"/>
  <c r="H552" i="19"/>
  <c r="H553" i="19"/>
  <c r="H554" i="19"/>
  <c r="H555" i="19"/>
  <c r="H556" i="19"/>
  <c r="H557" i="19"/>
  <c r="H558" i="19"/>
  <c r="H559" i="19"/>
  <c r="H560" i="19"/>
  <c r="H561" i="19"/>
  <c r="H562" i="19"/>
  <c r="H563" i="19"/>
  <c r="H564" i="19"/>
  <c r="H565" i="19"/>
  <c r="H566" i="19"/>
  <c r="H567" i="19"/>
  <c r="H568" i="19"/>
  <c r="H569" i="19"/>
  <c r="H570" i="19"/>
  <c r="H571" i="19"/>
  <c r="H572" i="19"/>
  <c r="H573" i="19"/>
  <c r="H574" i="19"/>
  <c r="H575" i="19"/>
  <c r="H576" i="19"/>
  <c r="H577" i="19"/>
  <c r="H578" i="19"/>
  <c r="H579" i="19"/>
  <c r="H580" i="19"/>
  <c r="H581" i="19"/>
  <c r="H582" i="19"/>
  <c r="H583" i="19"/>
  <c r="H584" i="19"/>
  <c r="H585" i="19"/>
  <c r="H586" i="19"/>
  <c r="H587" i="19"/>
  <c r="H588" i="19"/>
  <c r="H589" i="19"/>
  <c r="H590" i="19"/>
  <c r="H591" i="19"/>
  <c r="H592" i="19"/>
  <c r="H593" i="19"/>
  <c r="H594" i="19"/>
  <c r="H595" i="19"/>
  <c r="H596" i="19"/>
  <c r="H597" i="19"/>
  <c r="H598" i="19"/>
  <c r="H599" i="19"/>
  <c r="H600" i="19"/>
  <c r="H601" i="19"/>
  <c r="H602" i="19"/>
  <c r="H603" i="19"/>
  <c r="H604" i="19"/>
  <c r="H605" i="19"/>
  <c r="H606" i="19"/>
  <c r="H607" i="19"/>
  <c r="H608" i="19"/>
  <c r="H609" i="19"/>
  <c r="H610" i="19"/>
  <c r="H611" i="19"/>
  <c r="H612" i="19"/>
  <c r="H613" i="19"/>
  <c r="H614" i="19"/>
  <c r="H615" i="19"/>
  <c r="H616" i="19"/>
  <c r="H617" i="19"/>
  <c r="H618" i="19"/>
  <c r="H619" i="19"/>
  <c r="H620" i="19"/>
  <c r="H621" i="19"/>
  <c r="H622" i="19"/>
  <c r="H623" i="19"/>
  <c r="H624" i="19"/>
  <c r="H625" i="19"/>
  <c r="H626" i="19"/>
  <c r="H627" i="19"/>
  <c r="H628" i="19"/>
  <c r="H629" i="19"/>
  <c r="H630" i="19"/>
  <c r="H631" i="19"/>
  <c r="H632" i="19"/>
  <c r="H633" i="19"/>
  <c r="H634" i="19"/>
  <c r="H635" i="19"/>
  <c r="H636" i="19"/>
  <c r="H637" i="19"/>
  <c r="H638" i="19"/>
  <c r="H639" i="19"/>
  <c r="H640" i="19"/>
  <c r="H641" i="19"/>
  <c r="H642" i="19"/>
  <c r="H643" i="19"/>
  <c r="H644" i="19"/>
  <c r="H645" i="19"/>
  <c r="H646" i="19"/>
  <c r="H647" i="19"/>
  <c r="H648" i="19"/>
  <c r="H649" i="19"/>
  <c r="H650" i="19"/>
  <c r="H651" i="19"/>
  <c r="H652" i="19"/>
  <c r="H653" i="19"/>
  <c r="H654" i="19"/>
  <c r="H655" i="19"/>
  <c r="H656" i="19"/>
  <c r="H657" i="19"/>
  <c r="H658" i="19"/>
  <c r="H659" i="19"/>
  <c r="H660" i="19"/>
  <c r="H661" i="19"/>
  <c r="H662" i="19"/>
  <c r="H663" i="19"/>
  <c r="H664" i="19"/>
  <c r="H665" i="19"/>
  <c r="H666" i="19"/>
  <c r="H667" i="19"/>
  <c r="H668" i="19"/>
  <c r="H669" i="19"/>
  <c r="H670" i="19"/>
  <c r="H671" i="19"/>
  <c r="H672" i="19"/>
  <c r="H673" i="19"/>
  <c r="H674" i="19"/>
  <c r="H675" i="19"/>
  <c r="H676" i="19"/>
  <c r="H677" i="19"/>
  <c r="H678" i="19"/>
  <c r="H679" i="19"/>
  <c r="H680" i="19"/>
  <c r="H681" i="19"/>
  <c r="H682" i="19"/>
  <c r="H683" i="19"/>
  <c r="H684" i="19"/>
  <c r="H685" i="19"/>
  <c r="H686" i="19"/>
  <c r="H687" i="19"/>
  <c r="H688" i="19"/>
  <c r="H689" i="19"/>
  <c r="H690" i="19"/>
  <c r="H691" i="19"/>
  <c r="H692" i="19"/>
  <c r="H693" i="19"/>
  <c r="H694" i="19"/>
  <c r="H695" i="19"/>
  <c r="H696" i="19"/>
  <c r="H697" i="19"/>
  <c r="H698" i="19"/>
  <c r="H699" i="19"/>
  <c r="H700" i="19"/>
  <c r="H701" i="19"/>
  <c r="H702" i="19"/>
  <c r="H703" i="19"/>
  <c r="H704" i="19"/>
  <c r="H705" i="19"/>
  <c r="H706" i="19"/>
  <c r="H707" i="19"/>
  <c r="H708" i="19"/>
  <c r="H709" i="19"/>
  <c r="H710" i="19"/>
  <c r="H711" i="19"/>
  <c r="H712" i="19"/>
  <c r="H713" i="19"/>
  <c r="H714" i="19"/>
  <c r="H715" i="19"/>
  <c r="H716" i="19"/>
  <c r="H717" i="19"/>
  <c r="H718" i="19"/>
  <c r="H719" i="19"/>
  <c r="H720" i="19"/>
  <c r="H721" i="19"/>
  <c r="H722" i="19"/>
  <c r="H723" i="19"/>
  <c r="H724" i="19"/>
  <c r="H725" i="19"/>
  <c r="H726" i="19"/>
  <c r="H727" i="19"/>
  <c r="H728" i="19"/>
  <c r="H729" i="19"/>
  <c r="H730" i="19"/>
  <c r="H731" i="19"/>
  <c r="H1151" i="19"/>
  <c r="H1454" i="19"/>
  <c r="H1455" i="19"/>
  <c r="H1456" i="19"/>
  <c r="H1457" i="19"/>
  <c r="H1458" i="19"/>
  <c r="H1459" i="19"/>
  <c r="H1460" i="19"/>
  <c r="H1461" i="19"/>
  <c r="H1462" i="19"/>
  <c r="H1463" i="19"/>
  <c r="U1463" i="19" s="1"/>
  <c r="H1464" i="19"/>
  <c r="H1465" i="19"/>
  <c r="H1466" i="19"/>
  <c r="H1467" i="19"/>
  <c r="H1468" i="19"/>
  <c r="H1469" i="19"/>
  <c r="H1470" i="19"/>
  <c r="H1471" i="19"/>
  <c r="H1472" i="19"/>
  <c r="H1473" i="19"/>
  <c r="H1474" i="19"/>
  <c r="H1475" i="19"/>
  <c r="U1475" i="19" s="1"/>
  <c r="H1476" i="19"/>
  <c r="H1477" i="19"/>
  <c r="H1478" i="19"/>
  <c r="H1479" i="19"/>
  <c r="H1480" i="19"/>
  <c r="H1481" i="19"/>
  <c r="H1482" i="19"/>
  <c r="H1483" i="19"/>
  <c r="H1484" i="19"/>
  <c r="H1485" i="19"/>
  <c r="H1486" i="19"/>
  <c r="H1487" i="19"/>
  <c r="U1487" i="19" s="1"/>
  <c r="H1488" i="19"/>
  <c r="H1489" i="19"/>
  <c r="H1490" i="19"/>
  <c r="H1491" i="19"/>
  <c r="H1492" i="19"/>
  <c r="H1493" i="19"/>
  <c r="H1494" i="19"/>
  <c r="H1495" i="19"/>
  <c r="H1496" i="19"/>
  <c r="H1497" i="19"/>
  <c r="H1498" i="19"/>
  <c r="H1499" i="19"/>
  <c r="U1499" i="19" s="1"/>
  <c r="H1500" i="19"/>
  <c r="H1501" i="19"/>
  <c r="H1502" i="19"/>
  <c r="H1503" i="19"/>
  <c r="H1504" i="19"/>
  <c r="H1505" i="19"/>
  <c r="H1506" i="19"/>
  <c r="H1507" i="19"/>
  <c r="H1508" i="19"/>
  <c r="H1509" i="19"/>
  <c r="H1510" i="19"/>
  <c r="H1511" i="19"/>
  <c r="U1511" i="19" s="1"/>
  <c r="H1512" i="19"/>
  <c r="H1513" i="19"/>
  <c r="H1514" i="19"/>
  <c r="H1515" i="19"/>
  <c r="H1516" i="19"/>
  <c r="H1517" i="19"/>
  <c r="H1518" i="19"/>
  <c r="H1519" i="19"/>
  <c r="H1520" i="19"/>
  <c r="H1521" i="19"/>
  <c r="H1522" i="19"/>
  <c r="H1523" i="19"/>
  <c r="U1523" i="19" s="1"/>
  <c r="H1524" i="19"/>
  <c r="H1525" i="19"/>
  <c r="H1526" i="19"/>
  <c r="H1527" i="19"/>
  <c r="H1528" i="19"/>
  <c r="H1529" i="19"/>
  <c r="H1530" i="19"/>
  <c r="H1531" i="19"/>
  <c r="H1532" i="19"/>
  <c r="H1533" i="19"/>
  <c r="H1534" i="19"/>
  <c r="H1535" i="19"/>
  <c r="H1536" i="19"/>
  <c r="H1537" i="19"/>
  <c r="H1538" i="19"/>
  <c r="H1539" i="19"/>
  <c r="H1540" i="19"/>
  <c r="H1541" i="19"/>
  <c r="H1542" i="19"/>
  <c r="H1543" i="19"/>
  <c r="H1544" i="19"/>
  <c r="H1545" i="19"/>
  <c r="H1546" i="19"/>
  <c r="H1547" i="19"/>
  <c r="U1547" i="19" s="1"/>
  <c r="H1548" i="19"/>
  <c r="H1549" i="19"/>
  <c r="H1550" i="19"/>
  <c r="H1551" i="19"/>
  <c r="H1552" i="19"/>
  <c r="H1553" i="19"/>
  <c r="H1554" i="19"/>
  <c r="H1555" i="19"/>
  <c r="H1556" i="19"/>
  <c r="H1557" i="19"/>
  <c r="H1558" i="19"/>
  <c r="H1559" i="19"/>
  <c r="H1560" i="19"/>
  <c r="H1561" i="19"/>
  <c r="H1562" i="19"/>
  <c r="H1563" i="19"/>
  <c r="H1564" i="19"/>
  <c r="H1565" i="19"/>
  <c r="H1566" i="19"/>
  <c r="H1567" i="19"/>
  <c r="H1568" i="19"/>
  <c r="H1569" i="19"/>
  <c r="H1570" i="19"/>
  <c r="H1571" i="19"/>
  <c r="H1572" i="19"/>
  <c r="H1573" i="19"/>
  <c r="H1574" i="19"/>
  <c r="H1575" i="19"/>
  <c r="H1576" i="19"/>
  <c r="H1577" i="19"/>
  <c r="H1578" i="19"/>
  <c r="H1579" i="19"/>
  <c r="H1580" i="19"/>
  <c r="H1581" i="19"/>
  <c r="H1582" i="19"/>
  <c r="H1583" i="19"/>
  <c r="H1584" i="19"/>
  <c r="H1585" i="19"/>
  <c r="H1586" i="19"/>
  <c r="H1587" i="19"/>
  <c r="H1588" i="19"/>
  <c r="H1589" i="19"/>
  <c r="H1590" i="19"/>
  <c r="H1591" i="19"/>
  <c r="H1592" i="19"/>
  <c r="H1593" i="19"/>
  <c r="H1594" i="19"/>
  <c r="H1595" i="19"/>
  <c r="H1596" i="19"/>
  <c r="H1597" i="19"/>
  <c r="H1598" i="19"/>
  <c r="H1599" i="19"/>
  <c r="H1600" i="19"/>
  <c r="H1601" i="19"/>
  <c r="H1602" i="19"/>
  <c r="H1603" i="19"/>
  <c r="H1604" i="19"/>
  <c r="H1605" i="19"/>
  <c r="H1606" i="19"/>
  <c r="H1607" i="19"/>
  <c r="H1608" i="19"/>
  <c r="H1609" i="19"/>
  <c r="H1610" i="19"/>
  <c r="H1611" i="19"/>
  <c r="H1612" i="19"/>
  <c r="H1613" i="19"/>
  <c r="H1614" i="19"/>
  <c r="H1615" i="19"/>
  <c r="H1616" i="19"/>
  <c r="H1617" i="19"/>
  <c r="H1618" i="19"/>
  <c r="H1619" i="19"/>
  <c r="H1620" i="19"/>
  <c r="H1621" i="19"/>
  <c r="H1622" i="19"/>
  <c r="H1623" i="19"/>
  <c r="H1624" i="19"/>
  <c r="H1625" i="19"/>
  <c r="H1626" i="19"/>
  <c r="H1627" i="19"/>
  <c r="H1628" i="19"/>
  <c r="H1629" i="19"/>
  <c r="H1630" i="19"/>
  <c r="H1631" i="19"/>
  <c r="H1632" i="19"/>
  <c r="H1633" i="19"/>
  <c r="H1634" i="19"/>
  <c r="H1635" i="19"/>
  <c r="H1636" i="19"/>
  <c r="H1637" i="19"/>
  <c r="H1638" i="19"/>
  <c r="H1639" i="19"/>
  <c r="H1640" i="19"/>
  <c r="H1641" i="19"/>
  <c r="H1642" i="19"/>
  <c r="H1643" i="19"/>
  <c r="H1644" i="19"/>
  <c r="H1645" i="19"/>
  <c r="H1646" i="19"/>
  <c r="H1647" i="19"/>
  <c r="H1648" i="19"/>
  <c r="H1649" i="19"/>
  <c r="H1650" i="19"/>
  <c r="H1651" i="19"/>
  <c r="H1652" i="19"/>
  <c r="H1653" i="19"/>
  <c r="H1654" i="19"/>
  <c r="H1655" i="19"/>
  <c r="H1656" i="19"/>
  <c r="H1657" i="19"/>
  <c r="H1658" i="19"/>
  <c r="H1659" i="19"/>
  <c r="H1660" i="19"/>
  <c r="H1661" i="19"/>
  <c r="H1662" i="19"/>
  <c r="H1663" i="19"/>
  <c r="H1664" i="19"/>
  <c r="H1665" i="19"/>
  <c r="H1666" i="19"/>
  <c r="H1667" i="19"/>
  <c r="H1668" i="19"/>
  <c r="H1669" i="19"/>
  <c r="H1670" i="19"/>
  <c r="H1671" i="19"/>
  <c r="H1672" i="19"/>
  <c r="H1673" i="19"/>
  <c r="H1674" i="19"/>
  <c r="H1675" i="19"/>
  <c r="H1676" i="19"/>
  <c r="H1677" i="19"/>
  <c r="H1678" i="19"/>
  <c r="H1679" i="19"/>
  <c r="H1680" i="19"/>
  <c r="H1681" i="19"/>
  <c r="H1682" i="19"/>
  <c r="H1683" i="19"/>
  <c r="H1684" i="19"/>
  <c r="H1685" i="19"/>
  <c r="H1686" i="19"/>
  <c r="H1687" i="19"/>
  <c r="H1688" i="19"/>
  <c r="H1689" i="19"/>
  <c r="H1690" i="19"/>
  <c r="H1691" i="19"/>
  <c r="H1692" i="19"/>
  <c r="H1693" i="19"/>
  <c r="H1694" i="19"/>
  <c r="H1695" i="19"/>
  <c r="H1696" i="19"/>
  <c r="H1697" i="19"/>
  <c r="H1698" i="19"/>
  <c r="H1699" i="19"/>
  <c r="H1700" i="19"/>
  <c r="H1701" i="19"/>
  <c r="H1702" i="19"/>
  <c r="H1703" i="19"/>
  <c r="H1704" i="19"/>
  <c r="H1705" i="19"/>
  <c r="H1706" i="19"/>
  <c r="H1707" i="19"/>
  <c r="H1708" i="19"/>
  <c r="H1709" i="19"/>
  <c r="H1710" i="19"/>
  <c r="H1711" i="19"/>
  <c r="H1712" i="19"/>
  <c r="H1713" i="19"/>
  <c r="H1714" i="19"/>
  <c r="H1715" i="19"/>
  <c r="H1716" i="19"/>
  <c r="H1717" i="19"/>
  <c r="H1718" i="19"/>
  <c r="H1719" i="19"/>
  <c r="H1720" i="19"/>
  <c r="H1721" i="19"/>
  <c r="H1722" i="19"/>
  <c r="H1723" i="19"/>
  <c r="H1724" i="19"/>
  <c r="H1725" i="19"/>
  <c r="H1726" i="19"/>
  <c r="H1727" i="19"/>
  <c r="H1728" i="19"/>
  <c r="H1729" i="19"/>
  <c r="H1730" i="19"/>
  <c r="H1731" i="19"/>
  <c r="H1732" i="19"/>
  <c r="H1733" i="19"/>
  <c r="H1734" i="19"/>
  <c r="H1735" i="19"/>
  <c r="H1736" i="19"/>
  <c r="H1737" i="19"/>
  <c r="H1738" i="19"/>
  <c r="H1739" i="19"/>
  <c r="H1740" i="19"/>
  <c r="H1741" i="19"/>
  <c r="H1742" i="19"/>
  <c r="H1743" i="19"/>
  <c r="H1744" i="19"/>
  <c r="H1745" i="19"/>
  <c r="H1746" i="19"/>
  <c r="H1747" i="19"/>
  <c r="H1748" i="19"/>
  <c r="H1749" i="19"/>
  <c r="H1750" i="19"/>
  <c r="H1751" i="19"/>
  <c r="H1752" i="19"/>
  <c r="H1753" i="19"/>
  <c r="H1754" i="19"/>
  <c r="H1755" i="19"/>
  <c r="H1756" i="19"/>
  <c r="H1757" i="19"/>
  <c r="H1758" i="19"/>
  <c r="H1759" i="19"/>
  <c r="H1760" i="19"/>
  <c r="H1761" i="19"/>
  <c r="H1762" i="19"/>
  <c r="H1763" i="19"/>
  <c r="H1764" i="19"/>
  <c r="H1765" i="19"/>
  <c r="H1766" i="19"/>
  <c r="H1767" i="19"/>
  <c r="H1768" i="19"/>
  <c r="H1769" i="19"/>
  <c r="H1770" i="19"/>
  <c r="H1771" i="19"/>
  <c r="H1772" i="19"/>
  <c r="H1773" i="19"/>
  <c r="H1774" i="19"/>
  <c r="H1775" i="19"/>
  <c r="H1776" i="19"/>
  <c r="H1777" i="19"/>
  <c r="H1778" i="19"/>
  <c r="H1779" i="19"/>
  <c r="H1780" i="19"/>
  <c r="H1781" i="19"/>
  <c r="H1782" i="19"/>
  <c r="H1783" i="19"/>
  <c r="H1784" i="19"/>
  <c r="H1785" i="19"/>
  <c r="H1786" i="19"/>
  <c r="H1787" i="19"/>
  <c r="H1788" i="19"/>
  <c r="H1789" i="19"/>
  <c r="H1790" i="19"/>
  <c r="H1791" i="19"/>
  <c r="H1792" i="19"/>
  <c r="H1793" i="19"/>
  <c r="H1794" i="19"/>
  <c r="H1795" i="19"/>
  <c r="H1796" i="19"/>
  <c r="H1797" i="19"/>
  <c r="H1798" i="19"/>
  <c r="H1799" i="19"/>
  <c r="H1800" i="19"/>
  <c r="H1801" i="19"/>
  <c r="H1802" i="19"/>
  <c r="H1803" i="19"/>
  <c r="H1804" i="19"/>
  <c r="H1805" i="19"/>
  <c r="H1806" i="19"/>
  <c r="H1807" i="19"/>
  <c r="H1808" i="19"/>
  <c r="H1809" i="19"/>
  <c r="H1810" i="19"/>
  <c r="H1811" i="19"/>
  <c r="H1812" i="19"/>
  <c r="H1813" i="19"/>
  <c r="H1814" i="19"/>
  <c r="G3" i="19"/>
  <c r="I3" i="19" s="1"/>
  <c r="G4" i="19"/>
  <c r="I4" i="19" s="1"/>
  <c r="G5" i="19"/>
  <c r="G6" i="19"/>
  <c r="I6" i="19" s="1"/>
  <c r="G7" i="19"/>
  <c r="I7" i="19" s="1"/>
  <c r="G10" i="19"/>
  <c r="I10" i="19" s="1"/>
  <c r="G11" i="19"/>
  <c r="G12" i="19"/>
  <c r="G13" i="19"/>
  <c r="I13" i="19" s="1"/>
  <c r="G14" i="19"/>
  <c r="I14" i="19" s="1"/>
  <c r="G15" i="19"/>
  <c r="G16" i="19"/>
  <c r="G17" i="19"/>
  <c r="I17" i="19" s="1"/>
  <c r="G18" i="19"/>
  <c r="G19" i="19"/>
  <c r="G20" i="19"/>
  <c r="I20" i="19" s="1"/>
  <c r="G21" i="19"/>
  <c r="I21" i="19" s="1"/>
  <c r="G22" i="19"/>
  <c r="G23" i="19"/>
  <c r="G24" i="19"/>
  <c r="G25" i="19"/>
  <c r="I25" i="19" s="1"/>
  <c r="G26" i="19"/>
  <c r="I26" i="19" s="1"/>
  <c r="G27" i="19"/>
  <c r="G28" i="19"/>
  <c r="G29" i="19"/>
  <c r="I29" i="19" s="1"/>
  <c r="G30" i="19"/>
  <c r="G31" i="19"/>
  <c r="G32" i="19"/>
  <c r="I32" i="19" s="1"/>
  <c r="G33" i="19"/>
  <c r="I33" i="19" s="1"/>
  <c r="G34" i="19"/>
  <c r="G35" i="19"/>
  <c r="G36" i="19"/>
  <c r="G37" i="19"/>
  <c r="I37" i="19" s="1"/>
  <c r="G38" i="19"/>
  <c r="I38" i="19" s="1"/>
  <c r="G39" i="19"/>
  <c r="G40" i="19"/>
  <c r="G41" i="19"/>
  <c r="I41" i="19" s="1"/>
  <c r="G42" i="19"/>
  <c r="G43" i="19"/>
  <c r="G44" i="19"/>
  <c r="I44" i="19" s="1"/>
  <c r="G45" i="19"/>
  <c r="I45" i="19" s="1"/>
  <c r="G46" i="19"/>
  <c r="G47" i="19"/>
  <c r="G48" i="19"/>
  <c r="G49" i="19"/>
  <c r="I49" i="19" s="1"/>
  <c r="G50" i="19"/>
  <c r="I50" i="19" s="1"/>
  <c r="G51" i="19"/>
  <c r="G52" i="19"/>
  <c r="I52" i="19" s="1"/>
  <c r="G53" i="19"/>
  <c r="I53" i="19" s="1"/>
  <c r="G54" i="19"/>
  <c r="G55" i="19"/>
  <c r="G56" i="19"/>
  <c r="I56" i="19" s="1"/>
  <c r="G57" i="19"/>
  <c r="I57" i="19" s="1"/>
  <c r="G58" i="19"/>
  <c r="G59" i="19"/>
  <c r="G60" i="19"/>
  <c r="G61" i="19"/>
  <c r="I61" i="19" s="1"/>
  <c r="G62" i="19"/>
  <c r="G63" i="19"/>
  <c r="G64" i="19"/>
  <c r="G65" i="19"/>
  <c r="I65" i="19" s="1"/>
  <c r="G66" i="19"/>
  <c r="G67" i="19"/>
  <c r="G68" i="19"/>
  <c r="I68" i="19" s="1"/>
  <c r="G69" i="19"/>
  <c r="I69" i="19" s="1"/>
  <c r="G70" i="19"/>
  <c r="G71" i="19"/>
  <c r="G72" i="19"/>
  <c r="G73" i="19"/>
  <c r="I73" i="19" s="1"/>
  <c r="G74" i="19"/>
  <c r="I74" i="19" s="1"/>
  <c r="G75" i="19"/>
  <c r="G76" i="19"/>
  <c r="G77" i="19"/>
  <c r="I77" i="19" s="1"/>
  <c r="G78" i="19"/>
  <c r="G79" i="19"/>
  <c r="G80" i="19"/>
  <c r="I80" i="19" s="1"/>
  <c r="G81" i="19"/>
  <c r="I81" i="19" s="1"/>
  <c r="G82" i="19"/>
  <c r="G83" i="19"/>
  <c r="G84" i="19"/>
  <c r="G85" i="19"/>
  <c r="I85" i="19" s="1"/>
  <c r="G86" i="19"/>
  <c r="I86" i="19" s="1"/>
  <c r="G87" i="19"/>
  <c r="G88" i="19"/>
  <c r="G89" i="19"/>
  <c r="I89" i="19" s="1"/>
  <c r="G90" i="19"/>
  <c r="G91" i="19"/>
  <c r="G92" i="19"/>
  <c r="I92" i="19" s="1"/>
  <c r="G93" i="19"/>
  <c r="I93" i="19" s="1"/>
  <c r="G94" i="19"/>
  <c r="G95" i="19"/>
  <c r="G96" i="19"/>
  <c r="G97" i="19"/>
  <c r="I97" i="19" s="1"/>
  <c r="G98" i="19"/>
  <c r="I98" i="19" s="1"/>
  <c r="G99" i="19"/>
  <c r="G100" i="19"/>
  <c r="I100" i="19" s="1"/>
  <c r="G101" i="19"/>
  <c r="I101" i="19" s="1"/>
  <c r="G102" i="19"/>
  <c r="G103" i="19"/>
  <c r="G104" i="19"/>
  <c r="I104" i="19" s="1"/>
  <c r="G105" i="19"/>
  <c r="I105" i="19" s="1"/>
  <c r="G106" i="19"/>
  <c r="G107" i="19"/>
  <c r="G108" i="19"/>
  <c r="G109" i="19"/>
  <c r="I109" i="19" s="1"/>
  <c r="G110" i="19"/>
  <c r="I110" i="19" s="1"/>
  <c r="G111" i="19"/>
  <c r="G112" i="19"/>
  <c r="G113" i="19"/>
  <c r="I113" i="19" s="1"/>
  <c r="G114" i="19"/>
  <c r="G115" i="19"/>
  <c r="G116" i="19"/>
  <c r="G117" i="19"/>
  <c r="I117" i="19" s="1"/>
  <c r="G118" i="19"/>
  <c r="G119" i="19"/>
  <c r="G120" i="19"/>
  <c r="G121" i="19"/>
  <c r="I121" i="19" s="1"/>
  <c r="G122" i="19"/>
  <c r="I122" i="19" s="1"/>
  <c r="G123" i="19"/>
  <c r="G124" i="19"/>
  <c r="G125" i="19"/>
  <c r="I125" i="19" s="1"/>
  <c r="G126" i="19"/>
  <c r="G127" i="19"/>
  <c r="G128" i="19"/>
  <c r="I128" i="19" s="1"/>
  <c r="G129" i="19"/>
  <c r="I129" i="19" s="1"/>
  <c r="G130" i="19"/>
  <c r="G131" i="19"/>
  <c r="G132" i="19"/>
  <c r="G133" i="19"/>
  <c r="I133" i="19" s="1"/>
  <c r="G134" i="19"/>
  <c r="I134" i="19" s="1"/>
  <c r="G135" i="19"/>
  <c r="G136" i="19"/>
  <c r="I136" i="19" s="1"/>
  <c r="G137" i="19"/>
  <c r="G138" i="19"/>
  <c r="G139" i="19"/>
  <c r="G140" i="19"/>
  <c r="I140" i="19" s="1"/>
  <c r="G141" i="19"/>
  <c r="I141" i="19" s="1"/>
  <c r="G142" i="19"/>
  <c r="G143" i="19"/>
  <c r="G144" i="19"/>
  <c r="G145" i="19"/>
  <c r="I145" i="19" s="1"/>
  <c r="G146" i="19"/>
  <c r="I146" i="19" s="1"/>
  <c r="G147" i="19"/>
  <c r="G148" i="19"/>
  <c r="G149" i="19"/>
  <c r="I149" i="19" s="1"/>
  <c r="G150" i="19"/>
  <c r="G151" i="19"/>
  <c r="G152" i="19"/>
  <c r="I152" i="19" s="1"/>
  <c r="G153" i="19"/>
  <c r="I153" i="19" s="1"/>
  <c r="G154" i="19"/>
  <c r="G155" i="19"/>
  <c r="G156" i="19"/>
  <c r="G157" i="19"/>
  <c r="I157" i="19" s="1"/>
  <c r="G158" i="19"/>
  <c r="I158" i="19" s="1"/>
  <c r="G159" i="19"/>
  <c r="G160" i="19"/>
  <c r="I160" i="19" s="1"/>
  <c r="G161" i="19"/>
  <c r="I161" i="19" s="1"/>
  <c r="G162" i="19"/>
  <c r="G163" i="19"/>
  <c r="G164" i="19"/>
  <c r="I164" i="19" s="1"/>
  <c r="G165" i="19"/>
  <c r="I165" i="19" s="1"/>
  <c r="G166" i="19"/>
  <c r="G167" i="19"/>
  <c r="G168" i="19"/>
  <c r="G169" i="19"/>
  <c r="I169" i="19" s="1"/>
  <c r="G170" i="19"/>
  <c r="I170" i="19" s="1"/>
  <c r="G171" i="19"/>
  <c r="G172" i="19"/>
  <c r="I172" i="19" s="1"/>
  <c r="G173" i="19"/>
  <c r="I173" i="19" s="1"/>
  <c r="G174" i="19"/>
  <c r="G175" i="19"/>
  <c r="G176" i="19"/>
  <c r="I176" i="19" s="1"/>
  <c r="G177" i="19"/>
  <c r="I177" i="19" s="1"/>
  <c r="G178" i="19"/>
  <c r="G179" i="19"/>
  <c r="G180" i="19"/>
  <c r="G181" i="19"/>
  <c r="I181" i="19" s="1"/>
  <c r="G182" i="19"/>
  <c r="I182" i="19" s="1"/>
  <c r="G183" i="19"/>
  <c r="G184" i="19"/>
  <c r="G185" i="19"/>
  <c r="I185" i="19" s="1"/>
  <c r="G186" i="19"/>
  <c r="G187" i="19"/>
  <c r="G188" i="19"/>
  <c r="I188" i="19" s="1"/>
  <c r="G189" i="19"/>
  <c r="I189" i="19" s="1"/>
  <c r="G190" i="19"/>
  <c r="G191" i="19"/>
  <c r="G192" i="19"/>
  <c r="G193" i="19"/>
  <c r="I193" i="19" s="1"/>
  <c r="G194" i="19"/>
  <c r="I194" i="19" s="1"/>
  <c r="G195" i="19"/>
  <c r="G196" i="19"/>
  <c r="I196" i="19" s="1"/>
  <c r="G197" i="19"/>
  <c r="I197" i="19" s="1"/>
  <c r="G198" i="19"/>
  <c r="G199" i="19"/>
  <c r="G200" i="19"/>
  <c r="I200" i="19" s="1"/>
  <c r="G201" i="19"/>
  <c r="I201" i="19" s="1"/>
  <c r="G202" i="19"/>
  <c r="G203" i="19"/>
  <c r="G204" i="19"/>
  <c r="G205" i="19"/>
  <c r="I205" i="19" s="1"/>
  <c r="G206" i="19"/>
  <c r="I206" i="19" s="1"/>
  <c r="G207" i="19"/>
  <c r="G208" i="19"/>
  <c r="I208" i="19" s="1"/>
  <c r="G209" i="19"/>
  <c r="I209" i="19" s="1"/>
  <c r="G210" i="19"/>
  <c r="G211" i="19"/>
  <c r="G212" i="19"/>
  <c r="I212" i="19" s="1"/>
  <c r="G213" i="19"/>
  <c r="I213" i="19" s="1"/>
  <c r="G214" i="19"/>
  <c r="G215" i="19"/>
  <c r="G216" i="19"/>
  <c r="G217" i="19"/>
  <c r="I217" i="19" s="1"/>
  <c r="G218" i="19"/>
  <c r="I218" i="19" s="1"/>
  <c r="G219" i="19"/>
  <c r="G220" i="19"/>
  <c r="I220" i="19" s="1"/>
  <c r="G221" i="19"/>
  <c r="I221" i="19" s="1"/>
  <c r="G222" i="19"/>
  <c r="G223" i="19"/>
  <c r="G224" i="19"/>
  <c r="I224" i="19" s="1"/>
  <c r="G225" i="19"/>
  <c r="I225" i="19" s="1"/>
  <c r="G226" i="19"/>
  <c r="G227" i="19"/>
  <c r="G228" i="19"/>
  <c r="G229" i="19"/>
  <c r="I229" i="19" s="1"/>
  <c r="G230" i="19"/>
  <c r="I230" i="19" s="1"/>
  <c r="G231" i="19"/>
  <c r="G232" i="19"/>
  <c r="I232" i="19" s="1"/>
  <c r="G233" i="19"/>
  <c r="I233" i="19" s="1"/>
  <c r="G234" i="19"/>
  <c r="G235" i="19"/>
  <c r="G236" i="19"/>
  <c r="I236" i="19" s="1"/>
  <c r="G237" i="19"/>
  <c r="I237" i="19" s="1"/>
  <c r="G238" i="19"/>
  <c r="G239" i="19"/>
  <c r="G240" i="19"/>
  <c r="G241" i="19"/>
  <c r="I241" i="19" s="1"/>
  <c r="G242" i="19"/>
  <c r="I242" i="19" s="1"/>
  <c r="G243" i="19"/>
  <c r="G244" i="19"/>
  <c r="I244" i="19" s="1"/>
  <c r="G245" i="19"/>
  <c r="I245" i="19" s="1"/>
  <c r="G246" i="19"/>
  <c r="G247" i="19"/>
  <c r="G248" i="19"/>
  <c r="I248" i="19" s="1"/>
  <c r="G249" i="19"/>
  <c r="I249" i="19" s="1"/>
  <c r="G250" i="19"/>
  <c r="G251" i="19"/>
  <c r="G252" i="19"/>
  <c r="G253" i="19"/>
  <c r="I253" i="19" s="1"/>
  <c r="G254" i="19"/>
  <c r="I254" i="19" s="1"/>
  <c r="G255" i="19"/>
  <c r="G256" i="19"/>
  <c r="G257" i="19"/>
  <c r="I257" i="19" s="1"/>
  <c r="G258" i="19"/>
  <c r="G259" i="19"/>
  <c r="G260" i="19"/>
  <c r="I260" i="19" s="1"/>
  <c r="G261" i="19"/>
  <c r="I261" i="19" s="1"/>
  <c r="G262" i="19"/>
  <c r="G263" i="19"/>
  <c r="G264" i="19"/>
  <c r="G265" i="19"/>
  <c r="I265" i="19" s="1"/>
  <c r="G266" i="19"/>
  <c r="I266" i="19" s="1"/>
  <c r="G267" i="19"/>
  <c r="G268" i="19"/>
  <c r="I268" i="19" s="1"/>
  <c r="G269" i="19"/>
  <c r="I269" i="19" s="1"/>
  <c r="G270" i="19"/>
  <c r="G271" i="19"/>
  <c r="G272" i="19"/>
  <c r="I272" i="19" s="1"/>
  <c r="G273" i="19"/>
  <c r="I273" i="19" s="1"/>
  <c r="G274" i="19"/>
  <c r="G275" i="19"/>
  <c r="G276" i="19"/>
  <c r="G277" i="19"/>
  <c r="I277" i="19" s="1"/>
  <c r="G278" i="19"/>
  <c r="I278" i="19" s="1"/>
  <c r="G279" i="19"/>
  <c r="G280" i="19"/>
  <c r="I280" i="19" s="1"/>
  <c r="G281" i="19"/>
  <c r="I281" i="19" s="1"/>
  <c r="G282" i="19"/>
  <c r="G283" i="19"/>
  <c r="G284" i="19"/>
  <c r="I284" i="19" s="1"/>
  <c r="G285" i="19"/>
  <c r="I285" i="19" s="1"/>
  <c r="G286" i="19"/>
  <c r="G287" i="19"/>
  <c r="G288" i="19"/>
  <c r="G289" i="19"/>
  <c r="I289" i="19" s="1"/>
  <c r="G290" i="19"/>
  <c r="I290" i="19" s="1"/>
  <c r="G291" i="19"/>
  <c r="G292" i="19"/>
  <c r="I292" i="19" s="1"/>
  <c r="G293" i="19"/>
  <c r="I293" i="19" s="1"/>
  <c r="G294" i="19"/>
  <c r="G295" i="19"/>
  <c r="G296" i="19"/>
  <c r="I296" i="19" s="1"/>
  <c r="G297" i="19"/>
  <c r="I297" i="19" s="1"/>
  <c r="G298" i="19"/>
  <c r="G299" i="19"/>
  <c r="G300" i="19"/>
  <c r="G301" i="19"/>
  <c r="I301" i="19" s="1"/>
  <c r="G302" i="19"/>
  <c r="I302" i="19" s="1"/>
  <c r="G303" i="19"/>
  <c r="G304" i="19"/>
  <c r="I304" i="19" s="1"/>
  <c r="G305" i="19"/>
  <c r="I305" i="19" s="1"/>
  <c r="G306" i="19"/>
  <c r="G307" i="19"/>
  <c r="G308" i="19"/>
  <c r="I308" i="19" s="1"/>
  <c r="G309" i="19"/>
  <c r="I309" i="19" s="1"/>
  <c r="G310" i="19"/>
  <c r="G311" i="19"/>
  <c r="G312" i="19"/>
  <c r="G313" i="19"/>
  <c r="I313" i="19" s="1"/>
  <c r="G314" i="19"/>
  <c r="I314" i="19" s="1"/>
  <c r="G315" i="19"/>
  <c r="G316" i="19"/>
  <c r="I316" i="19" s="1"/>
  <c r="G317" i="19"/>
  <c r="I317" i="19" s="1"/>
  <c r="G318" i="19"/>
  <c r="G319" i="19"/>
  <c r="G320" i="19"/>
  <c r="I320" i="19" s="1"/>
  <c r="G321" i="19"/>
  <c r="I321" i="19" s="1"/>
  <c r="G322" i="19"/>
  <c r="G323" i="19"/>
  <c r="G324" i="19"/>
  <c r="G325" i="19"/>
  <c r="I325" i="19" s="1"/>
  <c r="G326" i="19"/>
  <c r="I326" i="19" s="1"/>
  <c r="G327" i="19"/>
  <c r="G328" i="19"/>
  <c r="G329" i="19"/>
  <c r="G330" i="19"/>
  <c r="G331" i="19"/>
  <c r="G332" i="19"/>
  <c r="I332" i="19" s="1"/>
  <c r="G333" i="19"/>
  <c r="I333" i="19" s="1"/>
  <c r="G334" i="19"/>
  <c r="G335" i="19"/>
  <c r="G336" i="19"/>
  <c r="G337" i="19"/>
  <c r="I337" i="19" s="1"/>
  <c r="G338" i="19"/>
  <c r="I338" i="19" s="1"/>
  <c r="G339" i="19"/>
  <c r="G340" i="19"/>
  <c r="I340" i="19" s="1"/>
  <c r="G341" i="19"/>
  <c r="G342" i="19"/>
  <c r="G343" i="19"/>
  <c r="G344" i="19"/>
  <c r="I344" i="19" s="1"/>
  <c r="G345" i="19"/>
  <c r="I345" i="19" s="1"/>
  <c r="G346" i="19"/>
  <c r="G347" i="19"/>
  <c r="G348" i="19"/>
  <c r="G349" i="19"/>
  <c r="I349" i="19" s="1"/>
  <c r="G350" i="19"/>
  <c r="I350" i="19" s="1"/>
  <c r="G351" i="19"/>
  <c r="G352" i="19"/>
  <c r="I352" i="19" s="1"/>
  <c r="G353" i="19"/>
  <c r="I353" i="19" s="1"/>
  <c r="G354" i="19"/>
  <c r="G355" i="19"/>
  <c r="G356" i="19"/>
  <c r="I356" i="19" s="1"/>
  <c r="G357" i="19"/>
  <c r="I357" i="19" s="1"/>
  <c r="G358" i="19"/>
  <c r="G359" i="19"/>
  <c r="G360" i="19"/>
  <c r="G361" i="19"/>
  <c r="I361" i="19" s="1"/>
  <c r="G362" i="19"/>
  <c r="I362" i="19" s="1"/>
  <c r="G363" i="19"/>
  <c r="G364" i="19"/>
  <c r="I364" i="19" s="1"/>
  <c r="G365" i="19"/>
  <c r="G366" i="19"/>
  <c r="G367" i="19"/>
  <c r="G368" i="19"/>
  <c r="I368" i="19" s="1"/>
  <c r="G369" i="19"/>
  <c r="I369" i="19" s="1"/>
  <c r="G370" i="19"/>
  <c r="G371" i="19"/>
  <c r="G372" i="19"/>
  <c r="G373" i="19"/>
  <c r="I373" i="19" s="1"/>
  <c r="G374" i="19"/>
  <c r="G375" i="19"/>
  <c r="G376" i="19"/>
  <c r="G377" i="19"/>
  <c r="I377" i="19" s="1"/>
  <c r="G378" i="19"/>
  <c r="G379" i="19"/>
  <c r="G380" i="19"/>
  <c r="I380" i="19" s="1"/>
  <c r="G381" i="19"/>
  <c r="I381" i="19" s="1"/>
  <c r="G382" i="19"/>
  <c r="G383" i="19"/>
  <c r="G384" i="19"/>
  <c r="G385" i="19"/>
  <c r="I385" i="19" s="1"/>
  <c r="G386" i="19"/>
  <c r="G387" i="19"/>
  <c r="G388" i="19"/>
  <c r="G389" i="19"/>
  <c r="G390" i="19"/>
  <c r="G391" i="19"/>
  <c r="G392" i="19"/>
  <c r="I392" i="19" s="1"/>
  <c r="G393" i="19"/>
  <c r="I393" i="19" s="1"/>
  <c r="G394" i="19"/>
  <c r="G395" i="19"/>
  <c r="G396" i="19"/>
  <c r="G397" i="19"/>
  <c r="I397" i="19" s="1"/>
  <c r="G398" i="19"/>
  <c r="G399" i="19"/>
  <c r="G400" i="19"/>
  <c r="G401" i="19"/>
  <c r="I401" i="19" s="1"/>
  <c r="G402" i="19"/>
  <c r="G403" i="19"/>
  <c r="G404" i="19"/>
  <c r="G405" i="19"/>
  <c r="I405" i="19" s="1"/>
  <c r="G406" i="19"/>
  <c r="G407" i="19"/>
  <c r="G408" i="19"/>
  <c r="G409" i="19"/>
  <c r="I409" i="19" s="1"/>
  <c r="G410" i="19"/>
  <c r="G411" i="19"/>
  <c r="G412" i="19"/>
  <c r="G413" i="19"/>
  <c r="I413" i="19" s="1"/>
  <c r="G414" i="19"/>
  <c r="G415" i="19"/>
  <c r="G416" i="19"/>
  <c r="I416" i="19" s="1"/>
  <c r="G417" i="19"/>
  <c r="I417" i="19" s="1"/>
  <c r="G418" i="19"/>
  <c r="G419" i="19"/>
  <c r="G420" i="19"/>
  <c r="G421" i="19"/>
  <c r="I421" i="19" s="1"/>
  <c r="G422" i="19"/>
  <c r="G423" i="19"/>
  <c r="G424" i="19"/>
  <c r="G425" i="19"/>
  <c r="I425" i="19" s="1"/>
  <c r="G426" i="19"/>
  <c r="G427" i="19"/>
  <c r="G428" i="19"/>
  <c r="I428" i="19" s="1"/>
  <c r="G429" i="19"/>
  <c r="I429" i="19" s="1"/>
  <c r="G430" i="19"/>
  <c r="G431" i="19"/>
  <c r="G432" i="19"/>
  <c r="G433" i="19"/>
  <c r="I433" i="19" s="1"/>
  <c r="G434" i="19"/>
  <c r="G435" i="19"/>
  <c r="G436" i="19"/>
  <c r="G437" i="19"/>
  <c r="I437" i="19" s="1"/>
  <c r="G438" i="19"/>
  <c r="G439" i="19"/>
  <c r="G440" i="19"/>
  <c r="I440" i="19" s="1"/>
  <c r="G441" i="19"/>
  <c r="I441" i="19" s="1"/>
  <c r="G442" i="19"/>
  <c r="G443" i="19"/>
  <c r="G444" i="19"/>
  <c r="G445" i="19"/>
  <c r="I445" i="19" s="1"/>
  <c r="G446" i="19"/>
  <c r="G447" i="19"/>
  <c r="G448" i="19"/>
  <c r="G449" i="19"/>
  <c r="I449" i="19" s="1"/>
  <c r="G450" i="19"/>
  <c r="G451" i="19"/>
  <c r="G452" i="19"/>
  <c r="I452" i="19" s="1"/>
  <c r="G453" i="19"/>
  <c r="I453" i="19" s="1"/>
  <c r="G454" i="19"/>
  <c r="G455" i="19"/>
  <c r="G456" i="19"/>
  <c r="G457" i="19"/>
  <c r="I457" i="19" s="1"/>
  <c r="G458" i="19"/>
  <c r="G459" i="19"/>
  <c r="G460" i="19"/>
  <c r="G461" i="19"/>
  <c r="I461" i="19" s="1"/>
  <c r="G462" i="19"/>
  <c r="G463" i="19"/>
  <c r="G464" i="19"/>
  <c r="I464" i="19" s="1"/>
  <c r="G465" i="19"/>
  <c r="I465" i="19" s="1"/>
  <c r="G466" i="19"/>
  <c r="G467" i="19"/>
  <c r="G468" i="19"/>
  <c r="G469" i="19"/>
  <c r="I469" i="19" s="1"/>
  <c r="G470" i="19"/>
  <c r="G471" i="19"/>
  <c r="G472" i="19"/>
  <c r="G473" i="19"/>
  <c r="I473" i="19" s="1"/>
  <c r="G474" i="19"/>
  <c r="G475" i="19"/>
  <c r="G476" i="19"/>
  <c r="I476" i="19" s="1"/>
  <c r="G477" i="19"/>
  <c r="I477" i="19" s="1"/>
  <c r="G478" i="19"/>
  <c r="G479" i="19"/>
  <c r="G480" i="19"/>
  <c r="G481" i="19"/>
  <c r="I481" i="19" s="1"/>
  <c r="G482" i="19"/>
  <c r="G483" i="19"/>
  <c r="G484" i="19"/>
  <c r="G485" i="19"/>
  <c r="I485" i="19" s="1"/>
  <c r="G486" i="19"/>
  <c r="G487" i="19"/>
  <c r="G488" i="19"/>
  <c r="I488" i="19" s="1"/>
  <c r="G489" i="19"/>
  <c r="I489" i="19" s="1"/>
  <c r="G490" i="19"/>
  <c r="G491" i="19"/>
  <c r="G492" i="19"/>
  <c r="G493" i="19"/>
  <c r="I493" i="19" s="1"/>
  <c r="G494" i="19"/>
  <c r="G495" i="19"/>
  <c r="G496" i="19"/>
  <c r="G497" i="19"/>
  <c r="I497" i="19" s="1"/>
  <c r="G498" i="19"/>
  <c r="G499" i="19"/>
  <c r="G500" i="19"/>
  <c r="I500" i="19" s="1"/>
  <c r="G501" i="19"/>
  <c r="I501" i="19" s="1"/>
  <c r="G502" i="19"/>
  <c r="G503" i="19"/>
  <c r="G504" i="19"/>
  <c r="G505" i="19"/>
  <c r="I505" i="19" s="1"/>
  <c r="G506" i="19"/>
  <c r="G507" i="19"/>
  <c r="G508" i="19"/>
  <c r="G509" i="19"/>
  <c r="I509" i="19" s="1"/>
  <c r="G510" i="19"/>
  <c r="G511" i="19"/>
  <c r="G512" i="19"/>
  <c r="I512" i="19" s="1"/>
  <c r="G513" i="19"/>
  <c r="I513" i="19" s="1"/>
  <c r="G514" i="19"/>
  <c r="G515" i="19"/>
  <c r="G516" i="19"/>
  <c r="G517" i="19"/>
  <c r="I517" i="19" s="1"/>
  <c r="G518" i="19"/>
  <c r="G519" i="19"/>
  <c r="G520" i="19"/>
  <c r="G521" i="19"/>
  <c r="I521" i="19" s="1"/>
  <c r="G522" i="19"/>
  <c r="G523" i="19"/>
  <c r="G524" i="19"/>
  <c r="I524" i="19" s="1"/>
  <c r="G525" i="19"/>
  <c r="I525" i="19" s="1"/>
  <c r="G526" i="19"/>
  <c r="G527" i="19"/>
  <c r="G528" i="19"/>
  <c r="G529" i="19"/>
  <c r="I529" i="19" s="1"/>
  <c r="G530" i="19"/>
  <c r="G531" i="19"/>
  <c r="G532" i="19"/>
  <c r="G533" i="19"/>
  <c r="I533" i="19" s="1"/>
  <c r="G534" i="19"/>
  <c r="G535" i="19"/>
  <c r="G536" i="19"/>
  <c r="I536" i="19" s="1"/>
  <c r="G537" i="19"/>
  <c r="I537" i="19" s="1"/>
  <c r="G538" i="19"/>
  <c r="G539" i="19"/>
  <c r="G540" i="19"/>
  <c r="G541" i="19"/>
  <c r="I541" i="19" s="1"/>
  <c r="G542" i="19"/>
  <c r="G543" i="19"/>
  <c r="G544" i="19"/>
  <c r="G545" i="19"/>
  <c r="I545" i="19" s="1"/>
  <c r="G546" i="19"/>
  <c r="G547" i="19"/>
  <c r="G548" i="19"/>
  <c r="G549" i="19"/>
  <c r="I549" i="19" s="1"/>
  <c r="G550" i="19"/>
  <c r="G551" i="19"/>
  <c r="G552" i="19"/>
  <c r="G553" i="19"/>
  <c r="I553" i="19" s="1"/>
  <c r="G554" i="19"/>
  <c r="G555" i="19"/>
  <c r="G556" i="19"/>
  <c r="G557" i="19"/>
  <c r="I557" i="19" s="1"/>
  <c r="G558" i="19"/>
  <c r="G559" i="19"/>
  <c r="G560" i="19"/>
  <c r="I560" i="19" s="1"/>
  <c r="G561" i="19"/>
  <c r="I561" i="19" s="1"/>
  <c r="G562" i="19"/>
  <c r="G563" i="19"/>
  <c r="G564" i="19"/>
  <c r="G565" i="19"/>
  <c r="I565" i="19" s="1"/>
  <c r="G566" i="19"/>
  <c r="G567" i="19"/>
  <c r="G568" i="19"/>
  <c r="G569" i="19"/>
  <c r="I569" i="19" s="1"/>
  <c r="G570" i="19"/>
  <c r="G571" i="19"/>
  <c r="G572" i="19"/>
  <c r="I572" i="19" s="1"/>
  <c r="G573" i="19"/>
  <c r="I573" i="19" s="1"/>
  <c r="G574" i="19"/>
  <c r="G575" i="19"/>
  <c r="G576" i="19"/>
  <c r="G577" i="19"/>
  <c r="I577" i="19" s="1"/>
  <c r="G578" i="19"/>
  <c r="G579" i="19"/>
  <c r="G580" i="19"/>
  <c r="G581" i="19"/>
  <c r="I581" i="19" s="1"/>
  <c r="G582" i="19"/>
  <c r="G583" i="19"/>
  <c r="G584" i="19"/>
  <c r="I584" i="19" s="1"/>
  <c r="G585" i="19"/>
  <c r="I585" i="19" s="1"/>
  <c r="G586" i="19"/>
  <c r="G587" i="19"/>
  <c r="G588" i="19"/>
  <c r="G589" i="19"/>
  <c r="I589" i="19" s="1"/>
  <c r="G590" i="19"/>
  <c r="G591" i="19"/>
  <c r="G592" i="19"/>
  <c r="G593" i="19"/>
  <c r="G594" i="19"/>
  <c r="G595" i="19"/>
  <c r="G596" i="19"/>
  <c r="I596" i="19" s="1"/>
  <c r="G597" i="19"/>
  <c r="I597" i="19" s="1"/>
  <c r="G598" i="19"/>
  <c r="G599" i="19"/>
  <c r="G600" i="19"/>
  <c r="G601" i="19"/>
  <c r="I601" i="19" s="1"/>
  <c r="G602" i="19"/>
  <c r="G603" i="19"/>
  <c r="G604" i="19"/>
  <c r="G605" i="19"/>
  <c r="I605" i="19" s="1"/>
  <c r="G606" i="19"/>
  <c r="G607" i="19"/>
  <c r="G608" i="19"/>
  <c r="I608" i="19" s="1"/>
  <c r="G609" i="19"/>
  <c r="I609" i="19" s="1"/>
  <c r="G610" i="19"/>
  <c r="G611" i="19"/>
  <c r="G612" i="19"/>
  <c r="G613" i="19"/>
  <c r="I613" i="19" s="1"/>
  <c r="G614" i="19"/>
  <c r="G615" i="19"/>
  <c r="G616" i="19"/>
  <c r="G617" i="19"/>
  <c r="G618" i="19"/>
  <c r="G619" i="19"/>
  <c r="G620" i="19"/>
  <c r="I620" i="19" s="1"/>
  <c r="G621" i="19"/>
  <c r="I621" i="19" s="1"/>
  <c r="G622" i="19"/>
  <c r="G623" i="19"/>
  <c r="G624" i="19"/>
  <c r="G625" i="19"/>
  <c r="I625" i="19" s="1"/>
  <c r="G626" i="19"/>
  <c r="G627" i="19"/>
  <c r="G628" i="19"/>
  <c r="G629" i="19"/>
  <c r="I629" i="19" s="1"/>
  <c r="G630" i="19"/>
  <c r="G631" i="19"/>
  <c r="G632" i="19"/>
  <c r="I632" i="19" s="1"/>
  <c r="G633" i="19"/>
  <c r="I633" i="19" s="1"/>
  <c r="G634" i="19"/>
  <c r="G635" i="19"/>
  <c r="G636" i="19"/>
  <c r="G637" i="19"/>
  <c r="I637" i="19" s="1"/>
  <c r="G638" i="19"/>
  <c r="G639" i="19"/>
  <c r="G640" i="19"/>
  <c r="G641" i="19"/>
  <c r="I641" i="19" s="1"/>
  <c r="G642" i="19"/>
  <c r="G643" i="19"/>
  <c r="G644" i="19"/>
  <c r="I644" i="19" s="1"/>
  <c r="G645" i="19"/>
  <c r="I645" i="19" s="1"/>
  <c r="G646" i="19"/>
  <c r="G647" i="19"/>
  <c r="G648" i="19"/>
  <c r="G649" i="19"/>
  <c r="I649" i="19" s="1"/>
  <c r="G650" i="19"/>
  <c r="G651" i="19"/>
  <c r="G652" i="19"/>
  <c r="G653" i="19"/>
  <c r="I653" i="19" s="1"/>
  <c r="G654" i="19"/>
  <c r="G655" i="19"/>
  <c r="G656" i="19"/>
  <c r="I656" i="19" s="1"/>
  <c r="G657" i="19"/>
  <c r="I657" i="19" s="1"/>
  <c r="G658" i="19"/>
  <c r="G659" i="19"/>
  <c r="G660" i="19"/>
  <c r="G661" i="19"/>
  <c r="I661" i="19" s="1"/>
  <c r="G662" i="19"/>
  <c r="G663" i="19"/>
  <c r="G664" i="19"/>
  <c r="G665" i="19"/>
  <c r="G666" i="19"/>
  <c r="G667" i="19"/>
  <c r="G668" i="19"/>
  <c r="I668" i="19" s="1"/>
  <c r="G669" i="19"/>
  <c r="I669" i="19" s="1"/>
  <c r="G670" i="19"/>
  <c r="G671" i="19"/>
  <c r="G672" i="19"/>
  <c r="G673" i="19"/>
  <c r="I673" i="19" s="1"/>
  <c r="G674" i="19"/>
  <c r="G675" i="19"/>
  <c r="G676" i="19"/>
  <c r="G677" i="19"/>
  <c r="I677" i="19" s="1"/>
  <c r="G678" i="19"/>
  <c r="G679" i="19"/>
  <c r="G680" i="19"/>
  <c r="I680" i="19" s="1"/>
  <c r="G681" i="19"/>
  <c r="I681" i="19" s="1"/>
  <c r="G682" i="19"/>
  <c r="G683" i="19"/>
  <c r="G684" i="19"/>
  <c r="G685" i="19"/>
  <c r="I685" i="19" s="1"/>
  <c r="G686" i="19"/>
  <c r="G687" i="19"/>
  <c r="G688" i="19"/>
  <c r="G689" i="19"/>
  <c r="G690" i="19"/>
  <c r="G691" i="19"/>
  <c r="G692" i="19"/>
  <c r="G693" i="19"/>
  <c r="I693" i="19" s="1"/>
  <c r="G694" i="19"/>
  <c r="G695" i="19"/>
  <c r="G696" i="19"/>
  <c r="G697" i="19"/>
  <c r="I697" i="19" s="1"/>
  <c r="G698" i="19"/>
  <c r="G699" i="19"/>
  <c r="G700" i="19"/>
  <c r="G701" i="19"/>
  <c r="I701" i="19" s="1"/>
  <c r="G702" i="19"/>
  <c r="G703" i="19"/>
  <c r="G704" i="19"/>
  <c r="I704" i="19" s="1"/>
  <c r="G705" i="19"/>
  <c r="I705" i="19" s="1"/>
  <c r="G706" i="19"/>
  <c r="G707" i="19"/>
  <c r="G708" i="19"/>
  <c r="G709" i="19"/>
  <c r="I709" i="19" s="1"/>
  <c r="G710" i="19"/>
  <c r="G711" i="19"/>
  <c r="G712" i="19"/>
  <c r="G713" i="19"/>
  <c r="I713" i="19" s="1"/>
  <c r="G714" i="19"/>
  <c r="G715" i="19"/>
  <c r="G716" i="19"/>
  <c r="I716" i="19" s="1"/>
  <c r="G717" i="19"/>
  <c r="I717" i="19" s="1"/>
  <c r="G718" i="19"/>
  <c r="G719" i="19"/>
  <c r="G720" i="19"/>
  <c r="G721" i="19"/>
  <c r="I721" i="19" s="1"/>
  <c r="G722" i="19"/>
  <c r="G723" i="19"/>
  <c r="G724" i="19"/>
  <c r="G725" i="19"/>
  <c r="I725" i="19" s="1"/>
  <c r="G726" i="19"/>
  <c r="G727" i="19"/>
  <c r="G728" i="19"/>
  <c r="I728" i="19" s="1"/>
  <c r="G729" i="19"/>
  <c r="I729" i="19" s="1"/>
  <c r="G730" i="19"/>
  <c r="G731" i="19"/>
  <c r="F3" i="19"/>
  <c r="F4" i="19"/>
  <c r="F5" i="19"/>
  <c r="F6" i="19"/>
  <c r="F7" i="19"/>
  <c r="E7" i="19"/>
  <c r="J7" i="19"/>
  <c r="K7" i="19" s="1"/>
  <c r="L7" i="19"/>
  <c r="N7" i="19" s="1"/>
  <c r="P7" i="19" s="1"/>
  <c r="R7" i="19" s="1"/>
  <c r="S7" i="19"/>
  <c r="E6" i="19"/>
  <c r="J6" i="19"/>
  <c r="M6" i="19" s="1"/>
  <c r="O6" i="19" s="1"/>
  <c r="Q6" i="19" s="1"/>
  <c r="L6" i="19"/>
  <c r="N6" i="19" s="1"/>
  <c r="P6" i="19" s="1"/>
  <c r="R6" i="19" s="1"/>
  <c r="S6" i="19"/>
  <c r="E5" i="19"/>
  <c r="I5" i="19"/>
  <c r="J5" i="19"/>
  <c r="M5" i="19" s="1"/>
  <c r="O5" i="19" s="1"/>
  <c r="Q5" i="19" s="1"/>
  <c r="L5" i="19"/>
  <c r="N5" i="19" s="1"/>
  <c r="P5" i="19" s="1"/>
  <c r="R5" i="19" s="1"/>
  <c r="S5" i="19"/>
  <c r="E4" i="19"/>
  <c r="J4" i="19"/>
  <c r="L4" i="19"/>
  <c r="N4" i="19" s="1"/>
  <c r="P4" i="19" s="1"/>
  <c r="R4" i="19" s="1"/>
  <c r="S4" i="19"/>
  <c r="S3" i="19"/>
  <c r="L3" i="19"/>
  <c r="N3" i="19" s="1"/>
  <c r="P3" i="19" s="1"/>
  <c r="R3" i="19" s="1"/>
  <c r="J3" i="19"/>
  <c r="E3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30" i="19"/>
  <c r="F31" i="19"/>
  <c r="F32" i="19"/>
  <c r="F33" i="19"/>
  <c r="F34" i="19"/>
  <c r="F35" i="19"/>
  <c r="F36" i="19"/>
  <c r="F37" i="19"/>
  <c r="F38" i="19"/>
  <c r="F39" i="19"/>
  <c r="F40" i="19"/>
  <c r="F41" i="19"/>
  <c r="F42" i="19"/>
  <c r="F43" i="19"/>
  <c r="F44" i="19"/>
  <c r="F45" i="19"/>
  <c r="F46" i="19"/>
  <c r="F47" i="19"/>
  <c r="F48" i="19"/>
  <c r="F49" i="19"/>
  <c r="F50" i="19"/>
  <c r="F51" i="19"/>
  <c r="F52" i="19"/>
  <c r="F53" i="19"/>
  <c r="F54" i="19"/>
  <c r="F55" i="19"/>
  <c r="F56" i="19"/>
  <c r="F57" i="19"/>
  <c r="F58" i="19"/>
  <c r="F59" i="19"/>
  <c r="F60" i="19"/>
  <c r="F61" i="19"/>
  <c r="F62" i="19"/>
  <c r="F63" i="19"/>
  <c r="F64" i="19"/>
  <c r="F65" i="19"/>
  <c r="F66" i="19"/>
  <c r="F67" i="19"/>
  <c r="F68" i="19"/>
  <c r="F69" i="19"/>
  <c r="F70" i="19"/>
  <c r="F71" i="19"/>
  <c r="F72" i="19"/>
  <c r="F73" i="19"/>
  <c r="F74" i="19"/>
  <c r="F75" i="19"/>
  <c r="F76" i="19"/>
  <c r="F77" i="19"/>
  <c r="F78" i="19"/>
  <c r="F79" i="19"/>
  <c r="F80" i="19"/>
  <c r="F81" i="19"/>
  <c r="F82" i="19"/>
  <c r="F83" i="19"/>
  <c r="F84" i="19"/>
  <c r="F85" i="19"/>
  <c r="F86" i="19"/>
  <c r="F87" i="19"/>
  <c r="F88" i="19"/>
  <c r="F89" i="19"/>
  <c r="F90" i="19"/>
  <c r="F91" i="19"/>
  <c r="F92" i="19"/>
  <c r="F93" i="19"/>
  <c r="F94" i="19"/>
  <c r="F95" i="19"/>
  <c r="F96" i="19"/>
  <c r="F97" i="19"/>
  <c r="F98" i="19"/>
  <c r="F99" i="19"/>
  <c r="F100" i="19"/>
  <c r="F101" i="19"/>
  <c r="F102" i="19"/>
  <c r="F103" i="19"/>
  <c r="F104" i="19"/>
  <c r="F105" i="19"/>
  <c r="F106" i="19"/>
  <c r="F107" i="19"/>
  <c r="F108" i="19"/>
  <c r="F109" i="19"/>
  <c r="F110" i="19"/>
  <c r="F111" i="19"/>
  <c r="F112" i="19"/>
  <c r="F113" i="19"/>
  <c r="F114" i="19"/>
  <c r="F115" i="19"/>
  <c r="F116" i="19"/>
  <c r="F117" i="19"/>
  <c r="F118" i="19"/>
  <c r="F119" i="19"/>
  <c r="F120" i="19"/>
  <c r="F121" i="19"/>
  <c r="F122" i="19"/>
  <c r="F123" i="19"/>
  <c r="F124" i="19"/>
  <c r="F125" i="19"/>
  <c r="F126" i="19"/>
  <c r="F127" i="19"/>
  <c r="F128" i="19"/>
  <c r="F129" i="19"/>
  <c r="F130" i="19"/>
  <c r="F131" i="19"/>
  <c r="F132" i="19"/>
  <c r="F133" i="19"/>
  <c r="F134" i="19"/>
  <c r="F135" i="19"/>
  <c r="F136" i="19"/>
  <c r="F137" i="19"/>
  <c r="F138" i="19"/>
  <c r="F139" i="19"/>
  <c r="F140" i="19"/>
  <c r="F141" i="19"/>
  <c r="F142" i="19"/>
  <c r="F143" i="19"/>
  <c r="F144" i="19"/>
  <c r="F145" i="19"/>
  <c r="F146" i="19"/>
  <c r="F147" i="19"/>
  <c r="F148" i="19"/>
  <c r="F149" i="19"/>
  <c r="F150" i="19"/>
  <c r="F151" i="19"/>
  <c r="F152" i="19"/>
  <c r="F153" i="19"/>
  <c r="F154" i="19"/>
  <c r="F155" i="19"/>
  <c r="F156" i="19"/>
  <c r="F157" i="19"/>
  <c r="F158" i="19"/>
  <c r="F159" i="19"/>
  <c r="F160" i="19"/>
  <c r="F161" i="19"/>
  <c r="F162" i="19"/>
  <c r="F163" i="19"/>
  <c r="F164" i="19"/>
  <c r="F165" i="19"/>
  <c r="F166" i="19"/>
  <c r="F167" i="19"/>
  <c r="F168" i="19"/>
  <c r="F169" i="19"/>
  <c r="F170" i="19"/>
  <c r="F171" i="19"/>
  <c r="F172" i="19"/>
  <c r="F173" i="19"/>
  <c r="F174" i="19"/>
  <c r="F175" i="19"/>
  <c r="F176" i="19"/>
  <c r="F177" i="19"/>
  <c r="F178" i="19"/>
  <c r="F179" i="19"/>
  <c r="F180" i="19"/>
  <c r="F181" i="19"/>
  <c r="F182" i="19"/>
  <c r="F183" i="19"/>
  <c r="F184" i="19"/>
  <c r="F185" i="19"/>
  <c r="F186" i="19"/>
  <c r="F187" i="19"/>
  <c r="F188" i="19"/>
  <c r="F189" i="19"/>
  <c r="F190" i="19"/>
  <c r="F191" i="19"/>
  <c r="F192" i="19"/>
  <c r="F193" i="19"/>
  <c r="F194" i="19"/>
  <c r="F195" i="19"/>
  <c r="F196" i="19"/>
  <c r="F197" i="19"/>
  <c r="F198" i="19"/>
  <c r="F199" i="19"/>
  <c r="F200" i="19"/>
  <c r="F201" i="19"/>
  <c r="F202" i="19"/>
  <c r="F203" i="19"/>
  <c r="F204" i="19"/>
  <c r="F205" i="19"/>
  <c r="F206" i="19"/>
  <c r="F207" i="19"/>
  <c r="F208" i="19"/>
  <c r="F209" i="19"/>
  <c r="F210" i="19"/>
  <c r="F211" i="19"/>
  <c r="F212" i="19"/>
  <c r="F213" i="19"/>
  <c r="F214" i="19"/>
  <c r="F215" i="19"/>
  <c r="F216" i="19"/>
  <c r="F217" i="19"/>
  <c r="F218" i="19"/>
  <c r="F219" i="19"/>
  <c r="F220" i="19"/>
  <c r="F221" i="19"/>
  <c r="F222" i="19"/>
  <c r="F223" i="19"/>
  <c r="F224" i="19"/>
  <c r="F225" i="19"/>
  <c r="F226" i="19"/>
  <c r="F227" i="19"/>
  <c r="F228" i="19"/>
  <c r="F229" i="19"/>
  <c r="F230" i="19"/>
  <c r="F231" i="19"/>
  <c r="F232" i="19"/>
  <c r="F233" i="19"/>
  <c r="F234" i="19"/>
  <c r="F235" i="19"/>
  <c r="F236" i="19"/>
  <c r="F237" i="19"/>
  <c r="F238" i="19"/>
  <c r="F239" i="19"/>
  <c r="F240" i="19"/>
  <c r="F241" i="19"/>
  <c r="F242" i="19"/>
  <c r="F243" i="19"/>
  <c r="F244" i="19"/>
  <c r="F245" i="19"/>
  <c r="F246" i="19"/>
  <c r="F247" i="19"/>
  <c r="F248" i="19"/>
  <c r="F249" i="19"/>
  <c r="F250" i="19"/>
  <c r="F251" i="19"/>
  <c r="F252" i="19"/>
  <c r="F253" i="19"/>
  <c r="F254" i="19"/>
  <c r="F255" i="19"/>
  <c r="F256" i="19"/>
  <c r="F257" i="19"/>
  <c r="F258" i="19"/>
  <c r="F259" i="19"/>
  <c r="F260" i="19"/>
  <c r="F261" i="19"/>
  <c r="F262" i="19"/>
  <c r="F263" i="19"/>
  <c r="F264" i="19"/>
  <c r="F265" i="19"/>
  <c r="F266" i="19"/>
  <c r="F267" i="19"/>
  <c r="F268" i="19"/>
  <c r="F269" i="19"/>
  <c r="F270" i="19"/>
  <c r="F271" i="19"/>
  <c r="F272" i="19"/>
  <c r="F273" i="19"/>
  <c r="F274" i="19"/>
  <c r="F275" i="19"/>
  <c r="F276" i="19"/>
  <c r="F277" i="19"/>
  <c r="F278" i="19"/>
  <c r="F279" i="19"/>
  <c r="F280" i="19"/>
  <c r="F281" i="19"/>
  <c r="F282" i="19"/>
  <c r="F283" i="19"/>
  <c r="F284" i="19"/>
  <c r="F285" i="19"/>
  <c r="F286" i="19"/>
  <c r="F287" i="19"/>
  <c r="F288" i="19"/>
  <c r="F289" i="19"/>
  <c r="F290" i="19"/>
  <c r="F291" i="19"/>
  <c r="F292" i="19"/>
  <c r="F293" i="19"/>
  <c r="F294" i="19"/>
  <c r="F295" i="19"/>
  <c r="F296" i="19"/>
  <c r="F297" i="19"/>
  <c r="F298" i="19"/>
  <c r="F299" i="19"/>
  <c r="F300" i="19"/>
  <c r="F301" i="19"/>
  <c r="F302" i="19"/>
  <c r="F303" i="19"/>
  <c r="F304" i="19"/>
  <c r="F305" i="19"/>
  <c r="F306" i="19"/>
  <c r="F307" i="19"/>
  <c r="F308" i="19"/>
  <c r="F309" i="19"/>
  <c r="F310" i="19"/>
  <c r="F311" i="19"/>
  <c r="F312" i="19"/>
  <c r="F313" i="19"/>
  <c r="F314" i="19"/>
  <c r="F315" i="19"/>
  <c r="F316" i="19"/>
  <c r="F317" i="19"/>
  <c r="F318" i="19"/>
  <c r="F319" i="19"/>
  <c r="F320" i="19"/>
  <c r="F321" i="19"/>
  <c r="F322" i="19"/>
  <c r="F323" i="19"/>
  <c r="F324" i="19"/>
  <c r="F325" i="19"/>
  <c r="F326" i="19"/>
  <c r="F327" i="19"/>
  <c r="F328" i="19"/>
  <c r="F329" i="19"/>
  <c r="F330" i="19"/>
  <c r="F331" i="19"/>
  <c r="F332" i="19"/>
  <c r="F333" i="19"/>
  <c r="F334" i="19"/>
  <c r="F335" i="19"/>
  <c r="F336" i="19"/>
  <c r="F337" i="19"/>
  <c r="F338" i="19"/>
  <c r="F339" i="19"/>
  <c r="F340" i="19"/>
  <c r="F341" i="19"/>
  <c r="F342" i="19"/>
  <c r="F343" i="19"/>
  <c r="F344" i="19"/>
  <c r="F345" i="19"/>
  <c r="F346" i="19"/>
  <c r="F347" i="19"/>
  <c r="F348" i="19"/>
  <c r="F349" i="19"/>
  <c r="F350" i="19"/>
  <c r="F351" i="19"/>
  <c r="F352" i="19"/>
  <c r="F353" i="19"/>
  <c r="F354" i="19"/>
  <c r="F355" i="19"/>
  <c r="F356" i="19"/>
  <c r="F357" i="19"/>
  <c r="F358" i="19"/>
  <c r="F359" i="19"/>
  <c r="F360" i="19"/>
  <c r="F361" i="19"/>
  <c r="F362" i="19"/>
  <c r="F363" i="19"/>
  <c r="F364" i="19"/>
  <c r="F365" i="19"/>
  <c r="F366" i="19"/>
  <c r="F367" i="19"/>
  <c r="F368" i="19"/>
  <c r="F369" i="19"/>
  <c r="F370" i="19"/>
  <c r="F371" i="19"/>
  <c r="F372" i="19"/>
  <c r="F373" i="19"/>
  <c r="F374" i="19"/>
  <c r="F375" i="19"/>
  <c r="F376" i="19"/>
  <c r="F377" i="19"/>
  <c r="F378" i="19"/>
  <c r="F379" i="19"/>
  <c r="F380" i="19"/>
  <c r="F381" i="19"/>
  <c r="F382" i="19"/>
  <c r="F383" i="19"/>
  <c r="F384" i="19"/>
  <c r="F385" i="19"/>
  <c r="F386" i="19"/>
  <c r="F387" i="19"/>
  <c r="F388" i="19"/>
  <c r="F389" i="19"/>
  <c r="F390" i="19"/>
  <c r="F391" i="19"/>
  <c r="F392" i="19"/>
  <c r="F393" i="19"/>
  <c r="F394" i="19"/>
  <c r="F395" i="19"/>
  <c r="F396" i="19"/>
  <c r="F397" i="19"/>
  <c r="F398" i="19"/>
  <c r="F399" i="19"/>
  <c r="F400" i="19"/>
  <c r="F401" i="19"/>
  <c r="F402" i="19"/>
  <c r="F403" i="19"/>
  <c r="F404" i="19"/>
  <c r="F405" i="19"/>
  <c r="F406" i="19"/>
  <c r="F407" i="19"/>
  <c r="F408" i="19"/>
  <c r="F409" i="19"/>
  <c r="F410" i="19"/>
  <c r="F411" i="19"/>
  <c r="F412" i="19"/>
  <c r="F413" i="19"/>
  <c r="F414" i="19"/>
  <c r="F415" i="19"/>
  <c r="F416" i="19"/>
  <c r="F417" i="19"/>
  <c r="F418" i="19"/>
  <c r="F419" i="19"/>
  <c r="F420" i="19"/>
  <c r="F421" i="19"/>
  <c r="F422" i="19"/>
  <c r="F423" i="19"/>
  <c r="F424" i="19"/>
  <c r="F425" i="19"/>
  <c r="F426" i="19"/>
  <c r="F427" i="19"/>
  <c r="F428" i="19"/>
  <c r="F429" i="19"/>
  <c r="F430" i="19"/>
  <c r="F431" i="19"/>
  <c r="F432" i="19"/>
  <c r="F433" i="19"/>
  <c r="F434" i="19"/>
  <c r="F435" i="19"/>
  <c r="F436" i="19"/>
  <c r="F437" i="19"/>
  <c r="F438" i="19"/>
  <c r="F439" i="19"/>
  <c r="F440" i="19"/>
  <c r="F441" i="19"/>
  <c r="F442" i="19"/>
  <c r="F443" i="19"/>
  <c r="F444" i="19"/>
  <c r="F445" i="19"/>
  <c r="F446" i="19"/>
  <c r="F447" i="19"/>
  <c r="F448" i="19"/>
  <c r="F449" i="19"/>
  <c r="F450" i="19"/>
  <c r="F451" i="19"/>
  <c r="F452" i="19"/>
  <c r="F453" i="19"/>
  <c r="F454" i="19"/>
  <c r="F455" i="19"/>
  <c r="F456" i="19"/>
  <c r="F457" i="19"/>
  <c r="F458" i="19"/>
  <c r="F459" i="19"/>
  <c r="F460" i="19"/>
  <c r="F461" i="19"/>
  <c r="F462" i="19"/>
  <c r="F463" i="19"/>
  <c r="F464" i="19"/>
  <c r="F465" i="19"/>
  <c r="F466" i="19"/>
  <c r="F467" i="19"/>
  <c r="F468" i="19"/>
  <c r="F469" i="19"/>
  <c r="F470" i="19"/>
  <c r="F471" i="19"/>
  <c r="F472" i="19"/>
  <c r="F473" i="19"/>
  <c r="F474" i="19"/>
  <c r="F475" i="19"/>
  <c r="F476" i="19"/>
  <c r="F477" i="19"/>
  <c r="F478" i="19"/>
  <c r="F479" i="19"/>
  <c r="F480" i="19"/>
  <c r="F481" i="19"/>
  <c r="F482" i="19"/>
  <c r="F483" i="19"/>
  <c r="F484" i="19"/>
  <c r="F485" i="19"/>
  <c r="F486" i="19"/>
  <c r="F487" i="19"/>
  <c r="F488" i="19"/>
  <c r="F489" i="19"/>
  <c r="F490" i="19"/>
  <c r="F491" i="19"/>
  <c r="F492" i="19"/>
  <c r="F493" i="19"/>
  <c r="F494" i="19"/>
  <c r="F495" i="19"/>
  <c r="F496" i="19"/>
  <c r="F497" i="19"/>
  <c r="F498" i="19"/>
  <c r="F499" i="19"/>
  <c r="F500" i="19"/>
  <c r="F501" i="19"/>
  <c r="F502" i="19"/>
  <c r="F503" i="19"/>
  <c r="F504" i="19"/>
  <c r="F505" i="19"/>
  <c r="F506" i="19"/>
  <c r="F507" i="19"/>
  <c r="F508" i="19"/>
  <c r="F509" i="19"/>
  <c r="F510" i="19"/>
  <c r="F511" i="19"/>
  <c r="F512" i="19"/>
  <c r="F513" i="19"/>
  <c r="F514" i="19"/>
  <c r="F515" i="19"/>
  <c r="F516" i="19"/>
  <c r="F517" i="19"/>
  <c r="F518" i="19"/>
  <c r="F519" i="19"/>
  <c r="F520" i="19"/>
  <c r="F521" i="19"/>
  <c r="F522" i="19"/>
  <c r="F523" i="19"/>
  <c r="F524" i="19"/>
  <c r="F525" i="19"/>
  <c r="F526" i="19"/>
  <c r="F527" i="19"/>
  <c r="F528" i="19"/>
  <c r="F529" i="19"/>
  <c r="F530" i="19"/>
  <c r="F531" i="19"/>
  <c r="F532" i="19"/>
  <c r="F533" i="19"/>
  <c r="F534" i="19"/>
  <c r="F535" i="19"/>
  <c r="F536" i="19"/>
  <c r="F537" i="19"/>
  <c r="F538" i="19"/>
  <c r="F539" i="19"/>
  <c r="F540" i="19"/>
  <c r="F541" i="19"/>
  <c r="F542" i="19"/>
  <c r="F543" i="19"/>
  <c r="F544" i="19"/>
  <c r="F545" i="19"/>
  <c r="F546" i="19"/>
  <c r="F547" i="19"/>
  <c r="F548" i="19"/>
  <c r="F549" i="19"/>
  <c r="F550" i="19"/>
  <c r="F551" i="19"/>
  <c r="F552" i="19"/>
  <c r="F553" i="19"/>
  <c r="F554" i="19"/>
  <c r="F555" i="19"/>
  <c r="F556" i="19"/>
  <c r="F557" i="19"/>
  <c r="F558" i="19"/>
  <c r="F559" i="19"/>
  <c r="F560" i="19"/>
  <c r="F561" i="19"/>
  <c r="F562" i="19"/>
  <c r="F563" i="19"/>
  <c r="F564" i="19"/>
  <c r="F565" i="19"/>
  <c r="F566" i="19"/>
  <c r="F567" i="19"/>
  <c r="F568" i="19"/>
  <c r="F569" i="19"/>
  <c r="F570" i="19"/>
  <c r="F571" i="19"/>
  <c r="F572" i="19"/>
  <c r="F573" i="19"/>
  <c r="F574" i="19"/>
  <c r="F575" i="19"/>
  <c r="F576" i="19"/>
  <c r="F577" i="19"/>
  <c r="F578" i="19"/>
  <c r="F579" i="19"/>
  <c r="F580" i="19"/>
  <c r="F581" i="19"/>
  <c r="F582" i="19"/>
  <c r="F583" i="19"/>
  <c r="F584" i="19"/>
  <c r="F585" i="19"/>
  <c r="F586" i="19"/>
  <c r="F587" i="19"/>
  <c r="F588" i="19"/>
  <c r="F589" i="19"/>
  <c r="F590" i="19"/>
  <c r="F591" i="19"/>
  <c r="F592" i="19"/>
  <c r="F593" i="19"/>
  <c r="F594" i="19"/>
  <c r="F595" i="19"/>
  <c r="F596" i="19"/>
  <c r="F597" i="19"/>
  <c r="F598" i="19"/>
  <c r="F599" i="19"/>
  <c r="F600" i="19"/>
  <c r="F601" i="19"/>
  <c r="F602" i="19"/>
  <c r="F603" i="19"/>
  <c r="F604" i="19"/>
  <c r="F605" i="19"/>
  <c r="F606" i="19"/>
  <c r="F607" i="19"/>
  <c r="F608" i="19"/>
  <c r="F609" i="19"/>
  <c r="F610" i="19"/>
  <c r="F611" i="19"/>
  <c r="F612" i="19"/>
  <c r="F613" i="19"/>
  <c r="F614" i="19"/>
  <c r="F615" i="19"/>
  <c r="F616" i="19"/>
  <c r="F617" i="19"/>
  <c r="F618" i="19"/>
  <c r="F619" i="19"/>
  <c r="F620" i="19"/>
  <c r="F621" i="19"/>
  <c r="F622" i="19"/>
  <c r="F623" i="19"/>
  <c r="F624" i="19"/>
  <c r="F625" i="19"/>
  <c r="F626" i="19"/>
  <c r="F627" i="19"/>
  <c r="F628" i="19"/>
  <c r="F629" i="19"/>
  <c r="F630" i="19"/>
  <c r="F631" i="19"/>
  <c r="F632" i="19"/>
  <c r="F633" i="19"/>
  <c r="F634" i="19"/>
  <c r="F635" i="19"/>
  <c r="F636" i="19"/>
  <c r="F637" i="19"/>
  <c r="F638" i="19"/>
  <c r="F639" i="19"/>
  <c r="F640" i="19"/>
  <c r="F641" i="19"/>
  <c r="F642" i="19"/>
  <c r="F643" i="19"/>
  <c r="F644" i="19"/>
  <c r="F645" i="19"/>
  <c r="F646" i="19"/>
  <c r="F647" i="19"/>
  <c r="F648" i="19"/>
  <c r="F649" i="19"/>
  <c r="F650" i="19"/>
  <c r="F651" i="19"/>
  <c r="F652" i="19"/>
  <c r="F653" i="19"/>
  <c r="F654" i="19"/>
  <c r="F655" i="19"/>
  <c r="F656" i="19"/>
  <c r="F657" i="19"/>
  <c r="F658" i="19"/>
  <c r="F659" i="19"/>
  <c r="F660" i="19"/>
  <c r="F661" i="19"/>
  <c r="F662" i="19"/>
  <c r="F663" i="19"/>
  <c r="F664" i="19"/>
  <c r="F665" i="19"/>
  <c r="F666" i="19"/>
  <c r="F667" i="19"/>
  <c r="F668" i="19"/>
  <c r="F669" i="19"/>
  <c r="F670" i="19"/>
  <c r="F671" i="19"/>
  <c r="F672" i="19"/>
  <c r="F673" i="19"/>
  <c r="F674" i="19"/>
  <c r="F675" i="19"/>
  <c r="F676" i="19"/>
  <c r="F677" i="19"/>
  <c r="F678" i="19"/>
  <c r="F679" i="19"/>
  <c r="F680" i="19"/>
  <c r="F681" i="19"/>
  <c r="F682" i="19"/>
  <c r="F683" i="19"/>
  <c r="F684" i="19"/>
  <c r="F685" i="19"/>
  <c r="F686" i="19"/>
  <c r="F687" i="19"/>
  <c r="F688" i="19"/>
  <c r="F689" i="19"/>
  <c r="F690" i="19"/>
  <c r="F691" i="19"/>
  <c r="F692" i="19"/>
  <c r="F693" i="19"/>
  <c r="F694" i="19"/>
  <c r="F695" i="19"/>
  <c r="F696" i="19"/>
  <c r="F697" i="19"/>
  <c r="F698" i="19"/>
  <c r="F699" i="19"/>
  <c r="F700" i="19"/>
  <c r="F701" i="19"/>
  <c r="F702" i="19"/>
  <c r="F703" i="19"/>
  <c r="F704" i="19"/>
  <c r="F705" i="19"/>
  <c r="F706" i="19"/>
  <c r="F707" i="19"/>
  <c r="F708" i="19"/>
  <c r="F709" i="19"/>
  <c r="F710" i="19"/>
  <c r="F711" i="19"/>
  <c r="F712" i="19"/>
  <c r="F713" i="19"/>
  <c r="F714" i="19"/>
  <c r="F715" i="19"/>
  <c r="F716" i="19"/>
  <c r="F717" i="19"/>
  <c r="F718" i="19"/>
  <c r="F719" i="19"/>
  <c r="F720" i="19"/>
  <c r="F721" i="19"/>
  <c r="F722" i="19"/>
  <c r="F723" i="19"/>
  <c r="F724" i="19"/>
  <c r="F725" i="19"/>
  <c r="F726" i="19"/>
  <c r="F727" i="19"/>
  <c r="F728" i="19"/>
  <c r="F729" i="19"/>
  <c r="F730" i="19"/>
  <c r="F731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90" i="19"/>
  <c r="E91" i="19"/>
  <c r="E92" i="19"/>
  <c r="E93" i="19"/>
  <c r="E94" i="19"/>
  <c r="E95" i="19"/>
  <c r="E96" i="19"/>
  <c r="E97" i="19"/>
  <c r="E98" i="19"/>
  <c r="E99" i="19"/>
  <c r="E100" i="19"/>
  <c r="E101" i="19"/>
  <c r="E102" i="19"/>
  <c r="E103" i="19"/>
  <c r="E104" i="19"/>
  <c r="E105" i="19"/>
  <c r="E106" i="19"/>
  <c r="E107" i="19"/>
  <c r="E108" i="19"/>
  <c r="E109" i="19"/>
  <c r="E110" i="19"/>
  <c r="E111" i="19"/>
  <c r="E112" i="19"/>
  <c r="E113" i="19"/>
  <c r="E114" i="19"/>
  <c r="E115" i="19"/>
  <c r="E116" i="19"/>
  <c r="E117" i="19"/>
  <c r="E118" i="19"/>
  <c r="E119" i="19"/>
  <c r="E120" i="19"/>
  <c r="E121" i="19"/>
  <c r="E122" i="19"/>
  <c r="E123" i="19"/>
  <c r="E124" i="19"/>
  <c r="E125" i="19"/>
  <c r="E126" i="19"/>
  <c r="E127" i="19"/>
  <c r="E128" i="19"/>
  <c r="E129" i="19"/>
  <c r="E130" i="19"/>
  <c r="E131" i="19"/>
  <c r="E132" i="19"/>
  <c r="E133" i="19"/>
  <c r="E134" i="19"/>
  <c r="E135" i="19"/>
  <c r="E136" i="19"/>
  <c r="E137" i="19"/>
  <c r="E138" i="19"/>
  <c r="E139" i="19"/>
  <c r="E140" i="19"/>
  <c r="E141" i="19"/>
  <c r="E142" i="19"/>
  <c r="E143" i="19"/>
  <c r="E144" i="19"/>
  <c r="E145" i="19"/>
  <c r="E146" i="19"/>
  <c r="E147" i="19"/>
  <c r="E148" i="19"/>
  <c r="E149" i="19"/>
  <c r="E150" i="19"/>
  <c r="E151" i="19"/>
  <c r="E152" i="19"/>
  <c r="E153" i="19"/>
  <c r="E154" i="19"/>
  <c r="E155" i="19"/>
  <c r="E156" i="19"/>
  <c r="E157" i="19"/>
  <c r="E158" i="19"/>
  <c r="E159" i="19"/>
  <c r="E160" i="19"/>
  <c r="E161" i="19"/>
  <c r="E162" i="19"/>
  <c r="E163" i="19"/>
  <c r="E164" i="19"/>
  <c r="E165" i="19"/>
  <c r="E166" i="19"/>
  <c r="E167" i="19"/>
  <c r="E168" i="19"/>
  <c r="E169" i="19"/>
  <c r="E170" i="19"/>
  <c r="E171" i="19"/>
  <c r="E172" i="19"/>
  <c r="E173" i="19"/>
  <c r="E174" i="19"/>
  <c r="E175" i="19"/>
  <c r="E176" i="19"/>
  <c r="E177" i="19"/>
  <c r="E178" i="19"/>
  <c r="E179" i="19"/>
  <c r="E180" i="19"/>
  <c r="E181" i="19"/>
  <c r="E182" i="19"/>
  <c r="E183" i="19"/>
  <c r="E184" i="19"/>
  <c r="E185" i="19"/>
  <c r="E186" i="19"/>
  <c r="E187" i="19"/>
  <c r="E188" i="19"/>
  <c r="E189" i="19"/>
  <c r="E190" i="19"/>
  <c r="E191" i="19"/>
  <c r="E192" i="19"/>
  <c r="E193" i="19"/>
  <c r="E194" i="19"/>
  <c r="E195" i="19"/>
  <c r="E196" i="19"/>
  <c r="E197" i="19"/>
  <c r="E198" i="19"/>
  <c r="E199" i="19"/>
  <c r="E200" i="19"/>
  <c r="E201" i="19"/>
  <c r="E202" i="19"/>
  <c r="E203" i="19"/>
  <c r="E204" i="19"/>
  <c r="E205" i="19"/>
  <c r="E206" i="19"/>
  <c r="E207" i="19"/>
  <c r="E208" i="19"/>
  <c r="E209" i="19"/>
  <c r="E210" i="19"/>
  <c r="E211" i="19"/>
  <c r="E212" i="19"/>
  <c r="E213" i="19"/>
  <c r="E214" i="19"/>
  <c r="E215" i="19"/>
  <c r="E216" i="19"/>
  <c r="E217" i="19"/>
  <c r="E218" i="19"/>
  <c r="E219" i="19"/>
  <c r="E220" i="19"/>
  <c r="E221" i="19"/>
  <c r="E222" i="19"/>
  <c r="E223" i="19"/>
  <c r="E224" i="19"/>
  <c r="E225" i="19"/>
  <c r="E226" i="19"/>
  <c r="E227" i="19"/>
  <c r="E228" i="19"/>
  <c r="E229" i="19"/>
  <c r="E230" i="19"/>
  <c r="E231" i="19"/>
  <c r="E232" i="19"/>
  <c r="E233" i="19"/>
  <c r="E234" i="19"/>
  <c r="E235" i="19"/>
  <c r="E236" i="19"/>
  <c r="E237" i="19"/>
  <c r="E238" i="19"/>
  <c r="E239" i="19"/>
  <c r="E240" i="19"/>
  <c r="E241" i="19"/>
  <c r="E242" i="19"/>
  <c r="E243" i="19"/>
  <c r="E244" i="19"/>
  <c r="E245" i="19"/>
  <c r="E246" i="19"/>
  <c r="E247" i="19"/>
  <c r="E248" i="19"/>
  <c r="E249" i="19"/>
  <c r="E250" i="19"/>
  <c r="E251" i="19"/>
  <c r="E252" i="19"/>
  <c r="E253" i="19"/>
  <c r="E254" i="19"/>
  <c r="E255" i="19"/>
  <c r="E256" i="19"/>
  <c r="E257" i="19"/>
  <c r="E258" i="19"/>
  <c r="E259" i="19"/>
  <c r="E260" i="19"/>
  <c r="E261" i="19"/>
  <c r="E262" i="19"/>
  <c r="E263" i="19"/>
  <c r="E264" i="19"/>
  <c r="E265" i="19"/>
  <c r="E266" i="19"/>
  <c r="E267" i="19"/>
  <c r="E268" i="19"/>
  <c r="E269" i="19"/>
  <c r="E270" i="19"/>
  <c r="E271" i="19"/>
  <c r="E272" i="19"/>
  <c r="E273" i="19"/>
  <c r="E274" i="19"/>
  <c r="E275" i="19"/>
  <c r="E276" i="19"/>
  <c r="E277" i="19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E291" i="19"/>
  <c r="E292" i="19"/>
  <c r="E293" i="19"/>
  <c r="E294" i="19"/>
  <c r="E295" i="19"/>
  <c r="E296" i="19"/>
  <c r="E297" i="19"/>
  <c r="E298" i="19"/>
  <c r="E299" i="19"/>
  <c r="E300" i="19"/>
  <c r="E301" i="19"/>
  <c r="E302" i="19"/>
  <c r="E303" i="19"/>
  <c r="E304" i="19"/>
  <c r="E305" i="19"/>
  <c r="E306" i="19"/>
  <c r="E307" i="19"/>
  <c r="E308" i="19"/>
  <c r="E309" i="19"/>
  <c r="E310" i="19"/>
  <c r="E311" i="19"/>
  <c r="E312" i="19"/>
  <c r="E313" i="19"/>
  <c r="E314" i="19"/>
  <c r="E315" i="19"/>
  <c r="E316" i="19"/>
  <c r="E317" i="19"/>
  <c r="E318" i="19"/>
  <c r="E319" i="19"/>
  <c r="E320" i="19"/>
  <c r="E321" i="19"/>
  <c r="E322" i="19"/>
  <c r="E323" i="19"/>
  <c r="E324" i="19"/>
  <c r="E325" i="19"/>
  <c r="E326" i="19"/>
  <c r="E327" i="19"/>
  <c r="E328" i="19"/>
  <c r="E329" i="19"/>
  <c r="E330" i="19"/>
  <c r="E331" i="19"/>
  <c r="E332" i="19"/>
  <c r="E333" i="19"/>
  <c r="E334" i="19"/>
  <c r="E335" i="19"/>
  <c r="E336" i="19"/>
  <c r="E337" i="19"/>
  <c r="E338" i="19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E355" i="19"/>
  <c r="E356" i="19"/>
  <c r="E357" i="19"/>
  <c r="E358" i="19"/>
  <c r="E359" i="19"/>
  <c r="E360" i="19"/>
  <c r="E361" i="19"/>
  <c r="E362" i="19"/>
  <c r="E363" i="19"/>
  <c r="E364" i="19"/>
  <c r="E365" i="19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E391" i="19"/>
  <c r="E392" i="19"/>
  <c r="E393" i="19"/>
  <c r="E394" i="19"/>
  <c r="E395" i="19"/>
  <c r="E396" i="19"/>
  <c r="E397" i="19"/>
  <c r="E398" i="19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E419" i="19"/>
  <c r="E420" i="19"/>
  <c r="E421" i="19"/>
  <c r="E422" i="19"/>
  <c r="E423" i="19"/>
  <c r="E424" i="19"/>
  <c r="E425" i="19"/>
  <c r="E426" i="19"/>
  <c r="E427" i="19"/>
  <c r="E428" i="19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E474" i="19"/>
  <c r="E475" i="19"/>
  <c r="E476" i="19"/>
  <c r="E477" i="19"/>
  <c r="E478" i="19"/>
  <c r="E479" i="19"/>
  <c r="E480" i="19"/>
  <c r="E481" i="19"/>
  <c r="E482" i="19"/>
  <c r="E483" i="19"/>
  <c r="E484" i="19"/>
  <c r="E485" i="19"/>
  <c r="E486" i="19"/>
  <c r="E487" i="19"/>
  <c r="E488" i="19"/>
  <c r="E489" i="19"/>
  <c r="E490" i="19"/>
  <c r="E491" i="19"/>
  <c r="E492" i="19"/>
  <c r="E493" i="19"/>
  <c r="E494" i="19"/>
  <c r="E495" i="19"/>
  <c r="E496" i="19"/>
  <c r="E497" i="19"/>
  <c r="E498" i="19"/>
  <c r="E499" i="19"/>
  <c r="E500" i="19"/>
  <c r="E501" i="19"/>
  <c r="E502" i="19"/>
  <c r="E503" i="19"/>
  <c r="E504" i="19"/>
  <c r="E505" i="19"/>
  <c r="E506" i="19"/>
  <c r="E507" i="19"/>
  <c r="E508" i="19"/>
  <c r="E509" i="19"/>
  <c r="E510" i="19"/>
  <c r="E511" i="19"/>
  <c r="E512" i="19"/>
  <c r="E513" i="19"/>
  <c r="E514" i="19"/>
  <c r="E515" i="19"/>
  <c r="E516" i="19"/>
  <c r="E517" i="19"/>
  <c r="E518" i="19"/>
  <c r="E519" i="19"/>
  <c r="E520" i="19"/>
  <c r="E521" i="19"/>
  <c r="E522" i="19"/>
  <c r="E523" i="19"/>
  <c r="E524" i="19"/>
  <c r="E525" i="19"/>
  <c r="E526" i="19"/>
  <c r="E527" i="19"/>
  <c r="E528" i="19"/>
  <c r="E529" i="19"/>
  <c r="E530" i="19"/>
  <c r="E531" i="19"/>
  <c r="E532" i="19"/>
  <c r="E533" i="19"/>
  <c r="E534" i="19"/>
  <c r="E535" i="19"/>
  <c r="E536" i="19"/>
  <c r="E537" i="19"/>
  <c r="E538" i="19"/>
  <c r="E539" i="19"/>
  <c r="E540" i="19"/>
  <c r="E541" i="19"/>
  <c r="E542" i="19"/>
  <c r="E543" i="19"/>
  <c r="E544" i="19"/>
  <c r="E545" i="19"/>
  <c r="E546" i="19"/>
  <c r="E547" i="19"/>
  <c r="E548" i="19"/>
  <c r="E549" i="19"/>
  <c r="E550" i="19"/>
  <c r="E551" i="19"/>
  <c r="E552" i="19"/>
  <c r="E553" i="19"/>
  <c r="E554" i="19"/>
  <c r="E555" i="19"/>
  <c r="E556" i="19"/>
  <c r="E557" i="19"/>
  <c r="E558" i="19"/>
  <c r="E559" i="19"/>
  <c r="E560" i="19"/>
  <c r="E561" i="19"/>
  <c r="E562" i="19"/>
  <c r="E563" i="19"/>
  <c r="E564" i="19"/>
  <c r="E565" i="19"/>
  <c r="E566" i="19"/>
  <c r="E567" i="19"/>
  <c r="E568" i="19"/>
  <c r="E569" i="19"/>
  <c r="E570" i="19"/>
  <c r="E571" i="19"/>
  <c r="E572" i="19"/>
  <c r="E573" i="19"/>
  <c r="E574" i="19"/>
  <c r="E575" i="19"/>
  <c r="E576" i="19"/>
  <c r="E577" i="19"/>
  <c r="E578" i="19"/>
  <c r="E579" i="19"/>
  <c r="E580" i="19"/>
  <c r="E581" i="19"/>
  <c r="E582" i="19"/>
  <c r="E583" i="19"/>
  <c r="E584" i="19"/>
  <c r="E585" i="19"/>
  <c r="E586" i="19"/>
  <c r="E587" i="19"/>
  <c r="E588" i="19"/>
  <c r="E589" i="19"/>
  <c r="E590" i="19"/>
  <c r="E591" i="19"/>
  <c r="E592" i="19"/>
  <c r="E593" i="19"/>
  <c r="E594" i="19"/>
  <c r="E595" i="19"/>
  <c r="E596" i="19"/>
  <c r="E597" i="19"/>
  <c r="E598" i="19"/>
  <c r="E599" i="19"/>
  <c r="E600" i="19"/>
  <c r="E601" i="19"/>
  <c r="E602" i="19"/>
  <c r="E603" i="19"/>
  <c r="E604" i="19"/>
  <c r="E605" i="19"/>
  <c r="E606" i="19"/>
  <c r="E607" i="19"/>
  <c r="E608" i="19"/>
  <c r="E609" i="19"/>
  <c r="E610" i="19"/>
  <c r="E611" i="19"/>
  <c r="E612" i="19"/>
  <c r="E613" i="19"/>
  <c r="E614" i="19"/>
  <c r="E615" i="19"/>
  <c r="E616" i="19"/>
  <c r="E617" i="19"/>
  <c r="E618" i="19"/>
  <c r="E619" i="19"/>
  <c r="E620" i="19"/>
  <c r="E621" i="19"/>
  <c r="E622" i="19"/>
  <c r="E623" i="19"/>
  <c r="E624" i="19"/>
  <c r="E625" i="19"/>
  <c r="E626" i="19"/>
  <c r="E627" i="19"/>
  <c r="E628" i="19"/>
  <c r="E629" i="19"/>
  <c r="E630" i="19"/>
  <c r="E631" i="19"/>
  <c r="E632" i="19"/>
  <c r="E633" i="19"/>
  <c r="E634" i="19"/>
  <c r="E635" i="19"/>
  <c r="E636" i="19"/>
  <c r="E637" i="19"/>
  <c r="E638" i="19"/>
  <c r="E639" i="19"/>
  <c r="E640" i="19"/>
  <c r="E641" i="19"/>
  <c r="E642" i="19"/>
  <c r="E643" i="19"/>
  <c r="E644" i="19"/>
  <c r="E645" i="19"/>
  <c r="E646" i="19"/>
  <c r="E647" i="19"/>
  <c r="E648" i="19"/>
  <c r="E649" i="19"/>
  <c r="E650" i="19"/>
  <c r="E651" i="19"/>
  <c r="E652" i="19"/>
  <c r="E653" i="19"/>
  <c r="E654" i="19"/>
  <c r="E655" i="19"/>
  <c r="E656" i="19"/>
  <c r="E657" i="19"/>
  <c r="E658" i="19"/>
  <c r="E659" i="19"/>
  <c r="E660" i="19"/>
  <c r="E661" i="19"/>
  <c r="E662" i="19"/>
  <c r="E663" i="19"/>
  <c r="E664" i="19"/>
  <c r="E665" i="19"/>
  <c r="E666" i="19"/>
  <c r="E667" i="19"/>
  <c r="E668" i="19"/>
  <c r="E669" i="19"/>
  <c r="E670" i="19"/>
  <c r="E671" i="19"/>
  <c r="E672" i="19"/>
  <c r="E673" i="19"/>
  <c r="E674" i="19"/>
  <c r="E675" i="19"/>
  <c r="E676" i="19"/>
  <c r="E677" i="19"/>
  <c r="E678" i="19"/>
  <c r="E679" i="19"/>
  <c r="E680" i="19"/>
  <c r="E681" i="19"/>
  <c r="E682" i="19"/>
  <c r="E683" i="19"/>
  <c r="E684" i="19"/>
  <c r="E685" i="19"/>
  <c r="E686" i="19"/>
  <c r="E687" i="19"/>
  <c r="E688" i="19"/>
  <c r="E689" i="19"/>
  <c r="E690" i="19"/>
  <c r="E691" i="19"/>
  <c r="E692" i="19"/>
  <c r="E693" i="19"/>
  <c r="E694" i="19"/>
  <c r="E695" i="19"/>
  <c r="E696" i="19"/>
  <c r="E697" i="19"/>
  <c r="E698" i="19"/>
  <c r="E699" i="19"/>
  <c r="E700" i="19"/>
  <c r="E701" i="19"/>
  <c r="E702" i="19"/>
  <c r="E703" i="19"/>
  <c r="E704" i="19"/>
  <c r="E705" i="19"/>
  <c r="E706" i="19"/>
  <c r="E707" i="19"/>
  <c r="E708" i="19"/>
  <c r="E709" i="19"/>
  <c r="E710" i="19"/>
  <c r="E711" i="19"/>
  <c r="E712" i="19"/>
  <c r="E713" i="19"/>
  <c r="E714" i="19"/>
  <c r="E715" i="19"/>
  <c r="E716" i="19"/>
  <c r="E717" i="19"/>
  <c r="E718" i="19"/>
  <c r="E719" i="19"/>
  <c r="E720" i="19"/>
  <c r="E721" i="19"/>
  <c r="E722" i="19"/>
  <c r="E723" i="19"/>
  <c r="E724" i="19"/>
  <c r="E725" i="19"/>
  <c r="E726" i="19"/>
  <c r="E727" i="19"/>
  <c r="E728" i="19"/>
  <c r="E729" i="19"/>
  <c r="E730" i="19"/>
  <c r="E731" i="19"/>
  <c r="I11" i="19"/>
  <c r="I12" i="19"/>
  <c r="I15" i="19"/>
  <c r="I16" i="19"/>
  <c r="I18" i="19"/>
  <c r="I19" i="19"/>
  <c r="I22" i="19"/>
  <c r="I23" i="19"/>
  <c r="I24" i="19"/>
  <c r="I27" i="19"/>
  <c r="I28" i="19"/>
  <c r="I30" i="19"/>
  <c r="I31" i="19"/>
  <c r="I34" i="19"/>
  <c r="I35" i="19"/>
  <c r="I36" i="19"/>
  <c r="I39" i="19"/>
  <c r="I40" i="19"/>
  <c r="I42" i="19"/>
  <c r="I43" i="19"/>
  <c r="I46" i="19"/>
  <c r="I47" i="19"/>
  <c r="I48" i="19"/>
  <c r="I51" i="19"/>
  <c r="I54" i="19"/>
  <c r="I55" i="19"/>
  <c r="I58" i="19"/>
  <c r="I59" i="19"/>
  <c r="I60" i="19"/>
  <c r="I62" i="19"/>
  <c r="I63" i="19"/>
  <c r="I64" i="19"/>
  <c r="I66" i="19"/>
  <c r="I67" i="19"/>
  <c r="I70" i="19"/>
  <c r="I71" i="19"/>
  <c r="I72" i="19"/>
  <c r="I75" i="19"/>
  <c r="I76" i="19"/>
  <c r="I78" i="19"/>
  <c r="I79" i="19"/>
  <c r="I82" i="19"/>
  <c r="I83" i="19"/>
  <c r="I84" i="19"/>
  <c r="I87" i="19"/>
  <c r="I88" i="19"/>
  <c r="I90" i="19"/>
  <c r="I91" i="19"/>
  <c r="I94" i="19"/>
  <c r="I95" i="19"/>
  <c r="I96" i="19"/>
  <c r="I99" i="19"/>
  <c r="I102" i="19"/>
  <c r="I103" i="19"/>
  <c r="I106" i="19"/>
  <c r="I107" i="19"/>
  <c r="I108" i="19"/>
  <c r="I111" i="19"/>
  <c r="I112" i="19"/>
  <c r="I114" i="19"/>
  <c r="I115" i="19"/>
  <c r="I116" i="19"/>
  <c r="I118" i="19"/>
  <c r="I119" i="19"/>
  <c r="I120" i="19"/>
  <c r="I123" i="19"/>
  <c r="I124" i="19"/>
  <c r="I126" i="19"/>
  <c r="I127" i="19"/>
  <c r="I130" i="19"/>
  <c r="I131" i="19"/>
  <c r="I132" i="19"/>
  <c r="I135" i="19"/>
  <c r="I137" i="19"/>
  <c r="I138" i="19"/>
  <c r="I139" i="19"/>
  <c r="I142" i="19"/>
  <c r="I143" i="19"/>
  <c r="I144" i="19"/>
  <c r="I147" i="19"/>
  <c r="I148" i="19"/>
  <c r="I150" i="19"/>
  <c r="I151" i="19"/>
  <c r="I154" i="19"/>
  <c r="I155" i="19"/>
  <c r="I156" i="19"/>
  <c r="I159" i="19"/>
  <c r="I162" i="19"/>
  <c r="I163" i="19"/>
  <c r="I166" i="19"/>
  <c r="I167" i="19"/>
  <c r="I168" i="19"/>
  <c r="I171" i="19"/>
  <c r="I174" i="19"/>
  <c r="I175" i="19"/>
  <c r="I178" i="19"/>
  <c r="I179" i="19"/>
  <c r="I180" i="19"/>
  <c r="I183" i="19"/>
  <c r="I184" i="19"/>
  <c r="I186" i="19"/>
  <c r="I187" i="19"/>
  <c r="I190" i="19"/>
  <c r="I191" i="19"/>
  <c r="I192" i="19"/>
  <c r="I195" i="19"/>
  <c r="I198" i="19"/>
  <c r="I199" i="19"/>
  <c r="I202" i="19"/>
  <c r="I203" i="19"/>
  <c r="I204" i="19"/>
  <c r="I207" i="19"/>
  <c r="I210" i="19"/>
  <c r="I211" i="19"/>
  <c r="I214" i="19"/>
  <c r="I215" i="19"/>
  <c r="I216" i="19"/>
  <c r="I219" i="19"/>
  <c r="I222" i="19"/>
  <c r="I223" i="19"/>
  <c r="I226" i="19"/>
  <c r="I227" i="19"/>
  <c r="I228" i="19"/>
  <c r="I231" i="19"/>
  <c r="I234" i="19"/>
  <c r="I235" i="19"/>
  <c r="I238" i="19"/>
  <c r="I239" i="19"/>
  <c r="I240" i="19"/>
  <c r="I243" i="19"/>
  <c r="I246" i="19"/>
  <c r="I247" i="19"/>
  <c r="I250" i="19"/>
  <c r="I251" i="19"/>
  <c r="I252" i="19"/>
  <c r="I255" i="19"/>
  <c r="I256" i="19"/>
  <c r="I258" i="19"/>
  <c r="I259" i="19"/>
  <c r="I262" i="19"/>
  <c r="I263" i="19"/>
  <c r="I264" i="19"/>
  <c r="I267" i="19"/>
  <c r="I270" i="19"/>
  <c r="I271" i="19"/>
  <c r="I274" i="19"/>
  <c r="I275" i="19"/>
  <c r="I276" i="19"/>
  <c r="I279" i="19"/>
  <c r="I282" i="19"/>
  <c r="I283" i="19"/>
  <c r="I286" i="19"/>
  <c r="I287" i="19"/>
  <c r="I288" i="19"/>
  <c r="I291" i="19"/>
  <c r="I294" i="19"/>
  <c r="I295" i="19"/>
  <c r="I298" i="19"/>
  <c r="I299" i="19"/>
  <c r="I300" i="19"/>
  <c r="I303" i="19"/>
  <c r="I306" i="19"/>
  <c r="I307" i="19"/>
  <c r="I310" i="19"/>
  <c r="I311" i="19"/>
  <c r="I312" i="19"/>
  <c r="I315" i="19"/>
  <c r="I318" i="19"/>
  <c r="I319" i="19"/>
  <c r="I322" i="19"/>
  <c r="I323" i="19"/>
  <c r="I324" i="19"/>
  <c r="I327" i="19"/>
  <c r="I328" i="19"/>
  <c r="I329" i="19"/>
  <c r="I330" i="19"/>
  <c r="I331" i="19"/>
  <c r="I334" i="19"/>
  <c r="I335" i="19"/>
  <c r="I336" i="19"/>
  <c r="I339" i="19"/>
  <c r="I341" i="19"/>
  <c r="I342" i="19"/>
  <c r="I343" i="19"/>
  <c r="I346" i="19"/>
  <c r="I347" i="19"/>
  <c r="I348" i="19"/>
  <c r="I351" i="19"/>
  <c r="I354" i="19"/>
  <c r="I355" i="19"/>
  <c r="I358" i="19"/>
  <c r="I359" i="19"/>
  <c r="I360" i="19"/>
  <c r="I363" i="19"/>
  <c r="I365" i="19"/>
  <c r="I366" i="19"/>
  <c r="I367" i="19"/>
  <c r="I370" i="19"/>
  <c r="I371" i="19"/>
  <c r="I372" i="19"/>
  <c r="I374" i="19"/>
  <c r="I375" i="19"/>
  <c r="I376" i="19"/>
  <c r="I378" i="19"/>
  <c r="I379" i="19"/>
  <c r="I382" i="19"/>
  <c r="I383" i="19"/>
  <c r="I384" i="19"/>
  <c r="I386" i="19"/>
  <c r="I387" i="19"/>
  <c r="I388" i="19"/>
  <c r="I389" i="19"/>
  <c r="I390" i="19"/>
  <c r="I391" i="19"/>
  <c r="I394" i="19"/>
  <c r="I395" i="19"/>
  <c r="I396" i="19"/>
  <c r="I398" i="19"/>
  <c r="I399" i="19"/>
  <c r="I400" i="19"/>
  <c r="I402" i="19"/>
  <c r="I403" i="19"/>
  <c r="I404" i="19"/>
  <c r="I406" i="19"/>
  <c r="I407" i="19"/>
  <c r="I408" i="19"/>
  <c r="I410" i="19"/>
  <c r="I411" i="19"/>
  <c r="I412" i="19"/>
  <c r="I414" i="19"/>
  <c r="I415" i="19"/>
  <c r="I418" i="19"/>
  <c r="I419" i="19"/>
  <c r="I420" i="19"/>
  <c r="I422" i="19"/>
  <c r="I423" i="19"/>
  <c r="I424" i="19"/>
  <c r="I426" i="19"/>
  <c r="I427" i="19"/>
  <c r="I430" i="19"/>
  <c r="I431" i="19"/>
  <c r="I432" i="19"/>
  <c r="I434" i="19"/>
  <c r="I435" i="19"/>
  <c r="I436" i="19"/>
  <c r="I438" i="19"/>
  <c r="I439" i="19"/>
  <c r="I442" i="19"/>
  <c r="I443" i="19"/>
  <c r="I444" i="19"/>
  <c r="I446" i="19"/>
  <c r="I447" i="19"/>
  <c r="I448" i="19"/>
  <c r="I450" i="19"/>
  <c r="I451" i="19"/>
  <c r="I454" i="19"/>
  <c r="I455" i="19"/>
  <c r="I456" i="19"/>
  <c r="I458" i="19"/>
  <c r="I459" i="19"/>
  <c r="I460" i="19"/>
  <c r="I462" i="19"/>
  <c r="I463" i="19"/>
  <c r="I466" i="19"/>
  <c r="I467" i="19"/>
  <c r="I468" i="19"/>
  <c r="I470" i="19"/>
  <c r="I471" i="19"/>
  <c r="I472" i="19"/>
  <c r="I474" i="19"/>
  <c r="I475" i="19"/>
  <c r="I478" i="19"/>
  <c r="I479" i="19"/>
  <c r="I480" i="19"/>
  <c r="I482" i="19"/>
  <c r="I483" i="19"/>
  <c r="I484" i="19"/>
  <c r="I486" i="19"/>
  <c r="I487" i="19"/>
  <c r="I490" i="19"/>
  <c r="I491" i="19"/>
  <c r="I492" i="19"/>
  <c r="I494" i="19"/>
  <c r="I495" i="19"/>
  <c r="I496" i="19"/>
  <c r="I498" i="19"/>
  <c r="I499" i="19"/>
  <c r="I502" i="19"/>
  <c r="I503" i="19"/>
  <c r="I504" i="19"/>
  <c r="I506" i="19"/>
  <c r="I507" i="19"/>
  <c r="I508" i="19"/>
  <c r="I510" i="19"/>
  <c r="I511" i="19"/>
  <c r="I514" i="19"/>
  <c r="I515" i="19"/>
  <c r="I516" i="19"/>
  <c r="I518" i="19"/>
  <c r="I519" i="19"/>
  <c r="I520" i="19"/>
  <c r="I522" i="19"/>
  <c r="I523" i="19"/>
  <c r="I526" i="19"/>
  <c r="I527" i="19"/>
  <c r="I528" i="19"/>
  <c r="I530" i="19"/>
  <c r="I531" i="19"/>
  <c r="I532" i="19"/>
  <c r="I534" i="19"/>
  <c r="I535" i="19"/>
  <c r="I538" i="19"/>
  <c r="I539" i="19"/>
  <c r="I540" i="19"/>
  <c r="I542" i="19"/>
  <c r="I543" i="19"/>
  <c r="I544" i="19"/>
  <c r="I546" i="19"/>
  <c r="I547" i="19"/>
  <c r="I548" i="19"/>
  <c r="I550" i="19"/>
  <c r="I551" i="19"/>
  <c r="I552" i="19"/>
  <c r="I554" i="19"/>
  <c r="I555" i="19"/>
  <c r="I556" i="19"/>
  <c r="I558" i="19"/>
  <c r="I559" i="19"/>
  <c r="I562" i="19"/>
  <c r="I563" i="19"/>
  <c r="I564" i="19"/>
  <c r="I566" i="19"/>
  <c r="I567" i="19"/>
  <c r="I568" i="19"/>
  <c r="I570" i="19"/>
  <c r="I571" i="19"/>
  <c r="I574" i="19"/>
  <c r="I575" i="19"/>
  <c r="I576" i="19"/>
  <c r="I578" i="19"/>
  <c r="I579" i="19"/>
  <c r="I580" i="19"/>
  <c r="I582" i="19"/>
  <c r="I583" i="19"/>
  <c r="I586" i="19"/>
  <c r="I587" i="19"/>
  <c r="I588" i="19"/>
  <c r="I590" i="19"/>
  <c r="I591" i="19"/>
  <c r="I592" i="19"/>
  <c r="I593" i="19"/>
  <c r="I594" i="19"/>
  <c r="I595" i="19"/>
  <c r="I598" i="19"/>
  <c r="I599" i="19"/>
  <c r="I600" i="19"/>
  <c r="I602" i="19"/>
  <c r="I603" i="19"/>
  <c r="I604" i="19"/>
  <c r="I606" i="19"/>
  <c r="I607" i="19"/>
  <c r="I610" i="19"/>
  <c r="I611" i="19"/>
  <c r="I612" i="19"/>
  <c r="I614" i="19"/>
  <c r="I615" i="19"/>
  <c r="I616" i="19"/>
  <c r="I617" i="19"/>
  <c r="I618" i="19"/>
  <c r="I619" i="19"/>
  <c r="I622" i="19"/>
  <c r="I623" i="19"/>
  <c r="I624" i="19"/>
  <c r="I626" i="19"/>
  <c r="I627" i="19"/>
  <c r="I628" i="19"/>
  <c r="I630" i="19"/>
  <c r="I631" i="19"/>
  <c r="I634" i="19"/>
  <c r="I635" i="19"/>
  <c r="I636" i="19"/>
  <c r="I638" i="19"/>
  <c r="I639" i="19"/>
  <c r="I640" i="19"/>
  <c r="I642" i="19"/>
  <c r="I643" i="19"/>
  <c r="I646" i="19"/>
  <c r="I647" i="19"/>
  <c r="I648" i="19"/>
  <c r="I650" i="19"/>
  <c r="I651" i="19"/>
  <c r="I652" i="19"/>
  <c r="I654" i="19"/>
  <c r="I655" i="19"/>
  <c r="I658" i="19"/>
  <c r="I659" i="19"/>
  <c r="I660" i="19"/>
  <c r="I662" i="19"/>
  <c r="I663" i="19"/>
  <c r="I664" i="19"/>
  <c r="I665" i="19"/>
  <c r="I666" i="19"/>
  <c r="I667" i="19"/>
  <c r="I670" i="19"/>
  <c r="I671" i="19"/>
  <c r="I672" i="19"/>
  <c r="I674" i="19"/>
  <c r="I675" i="19"/>
  <c r="I676" i="19"/>
  <c r="I678" i="19"/>
  <c r="I679" i="19"/>
  <c r="I682" i="19"/>
  <c r="I683" i="19"/>
  <c r="I684" i="19"/>
  <c r="I686" i="19"/>
  <c r="I687" i="19"/>
  <c r="I688" i="19"/>
  <c r="I689" i="19"/>
  <c r="I690" i="19"/>
  <c r="I691" i="19"/>
  <c r="I692" i="19"/>
  <c r="I694" i="19"/>
  <c r="I695" i="19"/>
  <c r="I696" i="19"/>
  <c r="I698" i="19"/>
  <c r="I699" i="19"/>
  <c r="I700" i="19"/>
  <c r="I702" i="19"/>
  <c r="I703" i="19"/>
  <c r="I706" i="19"/>
  <c r="I707" i="19"/>
  <c r="I708" i="19"/>
  <c r="I710" i="19"/>
  <c r="I711" i="19"/>
  <c r="I712" i="19"/>
  <c r="I714" i="19"/>
  <c r="I715" i="19"/>
  <c r="I718" i="19"/>
  <c r="I719" i="19"/>
  <c r="I720" i="19"/>
  <c r="I722" i="19"/>
  <c r="I723" i="19"/>
  <c r="I724" i="19"/>
  <c r="I726" i="19"/>
  <c r="I727" i="19"/>
  <c r="I730" i="19"/>
  <c r="I731" i="19"/>
  <c r="B10" i="19"/>
  <c r="B11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B31" i="19"/>
  <c r="B32" i="19"/>
  <c r="B33" i="19"/>
  <c r="B34" i="19"/>
  <c r="B35" i="19"/>
  <c r="B36" i="19"/>
  <c r="B37" i="19"/>
  <c r="B38" i="19"/>
  <c r="B39" i="19"/>
  <c r="B40" i="19"/>
  <c r="B41" i="19"/>
  <c r="B42" i="19"/>
  <c r="B43" i="19"/>
  <c r="B44" i="19"/>
  <c r="B45" i="19"/>
  <c r="B46" i="19"/>
  <c r="B47" i="19"/>
  <c r="B48" i="19"/>
  <c r="B49" i="19"/>
  <c r="B50" i="19"/>
  <c r="B51" i="19"/>
  <c r="B52" i="19"/>
  <c r="B53" i="19"/>
  <c r="B54" i="19"/>
  <c r="U54" i="19" s="1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U87" i="19" s="1"/>
  <c r="B88" i="19"/>
  <c r="B89" i="19"/>
  <c r="B90" i="19"/>
  <c r="B91" i="19"/>
  <c r="B92" i="19"/>
  <c r="B93" i="19"/>
  <c r="B94" i="19"/>
  <c r="B95" i="19"/>
  <c r="B96" i="19"/>
  <c r="B97" i="19"/>
  <c r="B98" i="19"/>
  <c r="B99" i="19"/>
  <c r="B100" i="19"/>
  <c r="B101" i="19"/>
  <c r="B102" i="19"/>
  <c r="B103" i="19"/>
  <c r="U103" i="19" s="1"/>
  <c r="B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18" i="19"/>
  <c r="B119" i="19"/>
  <c r="B120" i="19"/>
  <c r="B121" i="19"/>
  <c r="B122" i="19"/>
  <c r="B123" i="19"/>
  <c r="U123" i="19" s="1"/>
  <c r="B124" i="19"/>
  <c r="B125" i="19"/>
  <c r="B126" i="19"/>
  <c r="B127" i="19"/>
  <c r="B128" i="19"/>
  <c r="B129" i="19"/>
  <c r="B130" i="19"/>
  <c r="B131" i="19"/>
  <c r="B132" i="19"/>
  <c r="B133" i="19"/>
  <c r="B134" i="19"/>
  <c r="B135" i="19"/>
  <c r="B136" i="19"/>
  <c r="B137" i="19"/>
  <c r="B138" i="19"/>
  <c r="B139" i="19"/>
  <c r="B140" i="19"/>
  <c r="B141" i="19"/>
  <c r="B142" i="19"/>
  <c r="B143" i="19"/>
  <c r="B144" i="19"/>
  <c r="B145" i="19"/>
  <c r="B146" i="19"/>
  <c r="B147" i="19"/>
  <c r="B148" i="19"/>
  <c r="B149" i="19"/>
  <c r="B150" i="19"/>
  <c r="B151" i="19"/>
  <c r="B152" i="19"/>
  <c r="B153" i="19"/>
  <c r="B154" i="19"/>
  <c r="B155" i="19"/>
  <c r="B156" i="19"/>
  <c r="B157" i="19"/>
  <c r="B158" i="19"/>
  <c r="B159" i="19"/>
  <c r="B160" i="19"/>
  <c r="B161" i="19"/>
  <c r="B162" i="19"/>
  <c r="U162" i="19" s="1"/>
  <c r="B163" i="19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B178" i="19"/>
  <c r="B179" i="19"/>
  <c r="B180" i="19"/>
  <c r="B181" i="19"/>
  <c r="B182" i="19"/>
  <c r="B183" i="19"/>
  <c r="B184" i="19"/>
  <c r="U184" i="19" s="1"/>
  <c r="B185" i="19"/>
  <c r="B186" i="19"/>
  <c r="B187" i="19"/>
  <c r="B188" i="19"/>
  <c r="B189" i="19"/>
  <c r="B190" i="19"/>
  <c r="B191" i="19"/>
  <c r="B192" i="19"/>
  <c r="B193" i="19"/>
  <c r="B194" i="19"/>
  <c r="B195" i="19"/>
  <c r="B196" i="19"/>
  <c r="B197" i="19"/>
  <c r="B198" i="19"/>
  <c r="B199" i="19"/>
  <c r="B200" i="19"/>
  <c r="B201" i="19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B307" i="19"/>
  <c r="B308" i="19"/>
  <c r="B309" i="19"/>
  <c r="B310" i="19"/>
  <c r="B311" i="19"/>
  <c r="B312" i="19"/>
  <c r="B313" i="19"/>
  <c r="B314" i="19"/>
  <c r="B315" i="19"/>
  <c r="B316" i="19"/>
  <c r="B317" i="19"/>
  <c r="B318" i="19"/>
  <c r="B319" i="19"/>
  <c r="B320" i="19"/>
  <c r="B321" i="19"/>
  <c r="B322" i="19"/>
  <c r="B323" i="19"/>
  <c r="B324" i="19"/>
  <c r="B325" i="19"/>
  <c r="B326" i="19"/>
  <c r="B327" i="19"/>
  <c r="B328" i="19"/>
  <c r="B329" i="19"/>
  <c r="B330" i="19"/>
  <c r="B331" i="19"/>
  <c r="B332" i="19"/>
  <c r="B333" i="19"/>
  <c r="B334" i="19"/>
  <c r="B335" i="19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U365" i="19" s="1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B427" i="19"/>
  <c r="B428" i="19"/>
  <c r="B429" i="19"/>
  <c r="B430" i="19"/>
  <c r="B431" i="19"/>
  <c r="B432" i="19"/>
  <c r="B433" i="19"/>
  <c r="B434" i="19"/>
  <c r="B435" i="19"/>
  <c r="B436" i="19"/>
  <c r="B437" i="19"/>
  <c r="B438" i="19"/>
  <c r="B439" i="19"/>
  <c r="B440" i="19"/>
  <c r="B441" i="19"/>
  <c r="B442" i="19"/>
  <c r="B443" i="19"/>
  <c r="B444" i="19"/>
  <c r="B445" i="19"/>
  <c r="B446" i="19"/>
  <c r="B447" i="19"/>
  <c r="B448" i="19"/>
  <c r="B449" i="19"/>
  <c r="B450" i="19"/>
  <c r="B451" i="19"/>
  <c r="B452" i="19"/>
  <c r="B453" i="19"/>
  <c r="B454" i="19"/>
  <c r="B455" i="19"/>
  <c r="B456" i="19"/>
  <c r="B457" i="19"/>
  <c r="B458" i="19"/>
  <c r="B459" i="19"/>
  <c r="B460" i="19"/>
  <c r="B461" i="19"/>
  <c r="U461" i="19" s="1"/>
  <c r="B462" i="19"/>
  <c r="B463" i="19"/>
  <c r="B464" i="19"/>
  <c r="B465" i="19"/>
  <c r="B466" i="19"/>
  <c r="B467" i="19"/>
  <c r="B468" i="19"/>
  <c r="B469" i="19"/>
  <c r="B470" i="19"/>
  <c r="B471" i="19"/>
  <c r="B472" i="19"/>
  <c r="B473" i="19"/>
  <c r="B474" i="19"/>
  <c r="B475" i="19"/>
  <c r="B476" i="19"/>
  <c r="B477" i="19"/>
  <c r="B478" i="19"/>
  <c r="B479" i="19"/>
  <c r="B480" i="19"/>
  <c r="B481" i="19"/>
  <c r="B482" i="19"/>
  <c r="B483" i="19"/>
  <c r="B484" i="19"/>
  <c r="B485" i="19"/>
  <c r="B486" i="19"/>
  <c r="B487" i="19"/>
  <c r="B488" i="19"/>
  <c r="B489" i="19"/>
  <c r="B490" i="19"/>
  <c r="B491" i="19"/>
  <c r="B492" i="19"/>
  <c r="B493" i="19"/>
  <c r="B494" i="19"/>
  <c r="B495" i="19"/>
  <c r="B496" i="19"/>
  <c r="B497" i="19"/>
  <c r="B498" i="19"/>
  <c r="B499" i="19"/>
  <c r="B500" i="19"/>
  <c r="B501" i="19"/>
  <c r="B502" i="19"/>
  <c r="B503" i="19"/>
  <c r="B504" i="19"/>
  <c r="B505" i="19"/>
  <c r="B506" i="19"/>
  <c r="B507" i="19"/>
  <c r="B508" i="19"/>
  <c r="B509" i="19"/>
  <c r="B510" i="19"/>
  <c r="U510" i="19" s="1"/>
  <c r="B511" i="19"/>
  <c r="B512" i="19"/>
  <c r="B513" i="19"/>
  <c r="B514" i="19"/>
  <c r="B515" i="19"/>
  <c r="B516" i="19"/>
  <c r="B517" i="19"/>
  <c r="B518" i="19"/>
  <c r="B519" i="19"/>
  <c r="B520" i="19"/>
  <c r="B521" i="19"/>
  <c r="B522" i="19"/>
  <c r="B523" i="19"/>
  <c r="B524" i="19"/>
  <c r="B525" i="19"/>
  <c r="B526" i="19"/>
  <c r="B527" i="19"/>
  <c r="B528" i="19"/>
  <c r="B529" i="19"/>
  <c r="B530" i="19"/>
  <c r="B531" i="19"/>
  <c r="B532" i="19"/>
  <c r="B533" i="19"/>
  <c r="B534" i="19"/>
  <c r="B535" i="19"/>
  <c r="B536" i="19"/>
  <c r="B537" i="19"/>
  <c r="B538" i="19"/>
  <c r="B539" i="19"/>
  <c r="B540" i="19"/>
  <c r="B541" i="19"/>
  <c r="B542" i="19"/>
  <c r="B543" i="19"/>
  <c r="B544" i="19"/>
  <c r="B545" i="19"/>
  <c r="B546" i="19"/>
  <c r="B547" i="19"/>
  <c r="B548" i="19"/>
  <c r="B549" i="19"/>
  <c r="B550" i="19"/>
  <c r="B551" i="19"/>
  <c r="B552" i="19"/>
  <c r="B553" i="19"/>
  <c r="B554" i="19"/>
  <c r="B555" i="19"/>
  <c r="B556" i="19"/>
  <c r="B557" i="19"/>
  <c r="B558" i="19"/>
  <c r="B559" i="19"/>
  <c r="B560" i="19"/>
  <c r="B561" i="19"/>
  <c r="B562" i="19"/>
  <c r="B563" i="19"/>
  <c r="B564" i="19"/>
  <c r="B565" i="19"/>
  <c r="B566" i="19"/>
  <c r="B567" i="19"/>
  <c r="B568" i="19"/>
  <c r="B569" i="19"/>
  <c r="B570" i="19"/>
  <c r="B571" i="19"/>
  <c r="B572" i="19"/>
  <c r="B573" i="19"/>
  <c r="B574" i="19"/>
  <c r="B575" i="19"/>
  <c r="B576" i="19"/>
  <c r="B577" i="19"/>
  <c r="B578" i="19"/>
  <c r="B579" i="19"/>
  <c r="B580" i="19"/>
  <c r="B581" i="19"/>
  <c r="B582" i="19"/>
  <c r="U582" i="19" s="1"/>
  <c r="B583" i="19"/>
  <c r="B584" i="19"/>
  <c r="B585" i="19"/>
  <c r="B586" i="19"/>
  <c r="B587" i="19"/>
  <c r="B588" i="19"/>
  <c r="B589" i="19"/>
  <c r="B590" i="19"/>
  <c r="B591" i="19"/>
  <c r="B592" i="19"/>
  <c r="B593" i="19"/>
  <c r="B594" i="19"/>
  <c r="B595" i="19"/>
  <c r="B596" i="19"/>
  <c r="B597" i="19"/>
  <c r="B598" i="19"/>
  <c r="B599" i="19"/>
  <c r="B600" i="19"/>
  <c r="B601" i="19"/>
  <c r="B602" i="19"/>
  <c r="B603" i="19"/>
  <c r="B604" i="19"/>
  <c r="B605" i="19"/>
  <c r="B606" i="19"/>
  <c r="B607" i="19"/>
  <c r="B608" i="19"/>
  <c r="B609" i="19"/>
  <c r="B610" i="19"/>
  <c r="B611" i="19"/>
  <c r="B612" i="19"/>
  <c r="B613" i="19"/>
  <c r="B614" i="19"/>
  <c r="B615" i="19"/>
  <c r="B616" i="19"/>
  <c r="B617" i="19"/>
  <c r="B618" i="19"/>
  <c r="B619" i="19"/>
  <c r="B620" i="19"/>
  <c r="B621" i="19"/>
  <c r="B622" i="19"/>
  <c r="B623" i="19"/>
  <c r="B624" i="19"/>
  <c r="B625" i="19"/>
  <c r="B626" i="19"/>
  <c r="B627" i="19"/>
  <c r="B628" i="19"/>
  <c r="B629" i="19"/>
  <c r="B630" i="19"/>
  <c r="B631" i="19"/>
  <c r="B632" i="19"/>
  <c r="B633" i="19"/>
  <c r="B634" i="19"/>
  <c r="B635" i="19"/>
  <c r="B636" i="19"/>
  <c r="B637" i="19"/>
  <c r="B638" i="19"/>
  <c r="B639" i="19"/>
  <c r="B640" i="19"/>
  <c r="B641" i="19"/>
  <c r="B642" i="19"/>
  <c r="B643" i="19"/>
  <c r="B644" i="19"/>
  <c r="B645" i="19"/>
  <c r="B646" i="19"/>
  <c r="B647" i="19"/>
  <c r="B648" i="19"/>
  <c r="B649" i="19"/>
  <c r="B650" i="19"/>
  <c r="B651" i="19"/>
  <c r="B652" i="19"/>
  <c r="B653" i="19"/>
  <c r="B654" i="19"/>
  <c r="B655" i="19"/>
  <c r="B656" i="19"/>
  <c r="B657" i="19"/>
  <c r="B658" i="19"/>
  <c r="B659" i="19"/>
  <c r="B660" i="19"/>
  <c r="B661" i="19"/>
  <c r="B662" i="19"/>
  <c r="B663" i="19"/>
  <c r="B664" i="19"/>
  <c r="B665" i="19"/>
  <c r="U665" i="19" s="1"/>
  <c r="B666" i="19"/>
  <c r="B667" i="19"/>
  <c r="B668" i="19"/>
  <c r="B669" i="19"/>
  <c r="B670" i="19"/>
  <c r="B671" i="19"/>
  <c r="B672" i="19"/>
  <c r="B673" i="19"/>
  <c r="B674" i="19"/>
  <c r="B675" i="19"/>
  <c r="B676" i="19"/>
  <c r="B677" i="19"/>
  <c r="B678" i="19"/>
  <c r="B679" i="19"/>
  <c r="B680" i="19"/>
  <c r="B681" i="19"/>
  <c r="B682" i="19"/>
  <c r="B683" i="19"/>
  <c r="B684" i="19"/>
  <c r="B685" i="19"/>
  <c r="B686" i="19"/>
  <c r="B687" i="19"/>
  <c r="B688" i="19"/>
  <c r="B689" i="19"/>
  <c r="B690" i="19"/>
  <c r="B691" i="19"/>
  <c r="B692" i="19"/>
  <c r="B693" i="19"/>
  <c r="B694" i="19"/>
  <c r="B695" i="19"/>
  <c r="B696" i="19"/>
  <c r="B697" i="19"/>
  <c r="B698" i="19"/>
  <c r="B699" i="19"/>
  <c r="B700" i="19"/>
  <c r="B701" i="19"/>
  <c r="B702" i="19"/>
  <c r="B703" i="19"/>
  <c r="B704" i="19"/>
  <c r="B705" i="19"/>
  <c r="B706" i="19"/>
  <c r="B707" i="19"/>
  <c r="B708" i="19"/>
  <c r="B709" i="19"/>
  <c r="B710" i="19"/>
  <c r="B711" i="19"/>
  <c r="B712" i="19"/>
  <c r="B713" i="19"/>
  <c r="B714" i="19"/>
  <c r="B715" i="19"/>
  <c r="B716" i="19"/>
  <c r="B717" i="19"/>
  <c r="B718" i="19"/>
  <c r="B719" i="19"/>
  <c r="B720" i="19"/>
  <c r="B721" i="19"/>
  <c r="B722" i="19"/>
  <c r="B723" i="19"/>
  <c r="B724" i="19"/>
  <c r="B725" i="19"/>
  <c r="B726" i="19"/>
  <c r="B727" i="19"/>
  <c r="B728" i="19"/>
  <c r="B729" i="19"/>
  <c r="B730" i="19"/>
  <c r="B731" i="19"/>
  <c r="B732" i="19"/>
  <c r="B733" i="19"/>
  <c r="B734" i="19"/>
  <c r="B735" i="19"/>
  <c r="B736" i="19"/>
  <c r="B737" i="19"/>
  <c r="B738" i="19"/>
  <c r="B739" i="19"/>
  <c r="B740" i="19"/>
  <c r="B741" i="19"/>
  <c r="B742" i="19"/>
  <c r="B743" i="19"/>
  <c r="B744" i="19"/>
  <c r="B745" i="19"/>
  <c r="B746" i="19"/>
  <c r="B747" i="19"/>
  <c r="B748" i="19"/>
  <c r="B749" i="19"/>
  <c r="B750" i="19"/>
  <c r="B751" i="19"/>
  <c r="B752" i="19"/>
  <c r="B753" i="19"/>
  <c r="B754" i="19"/>
  <c r="B755" i="19"/>
  <c r="B756" i="19"/>
  <c r="B757" i="19"/>
  <c r="B758" i="19"/>
  <c r="B759" i="19"/>
  <c r="B760" i="19"/>
  <c r="B761" i="19"/>
  <c r="B762" i="19"/>
  <c r="B763" i="19"/>
  <c r="B764" i="19"/>
  <c r="B765" i="19"/>
  <c r="B766" i="19"/>
  <c r="B767" i="19"/>
  <c r="B768" i="19"/>
  <c r="B769" i="19"/>
  <c r="B770" i="19"/>
  <c r="B771" i="19"/>
  <c r="B772" i="19"/>
  <c r="B773" i="19"/>
  <c r="B774" i="19"/>
  <c r="B775" i="19"/>
  <c r="B776" i="19"/>
  <c r="B777" i="19"/>
  <c r="B778" i="19"/>
  <c r="B779" i="19"/>
  <c r="B780" i="19"/>
  <c r="B781" i="19"/>
  <c r="B782" i="19"/>
  <c r="B783" i="19"/>
  <c r="B784" i="19"/>
  <c r="B785" i="19"/>
  <c r="B786" i="19"/>
  <c r="B787" i="19"/>
  <c r="B788" i="19"/>
  <c r="B789" i="19"/>
  <c r="B790" i="19"/>
  <c r="B791" i="19"/>
  <c r="B792" i="19"/>
  <c r="B793" i="19"/>
  <c r="B794" i="19"/>
  <c r="B795" i="19"/>
  <c r="B796" i="19"/>
  <c r="B797" i="19"/>
  <c r="B798" i="19"/>
  <c r="B799" i="19"/>
  <c r="B800" i="19"/>
  <c r="B801" i="19"/>
  <c r="B802" i="19"/>
  <c r="B803" i="19"/>
  <c r="B804" i="19"/>
  <c r="B805" i="19"/>
  <c r="B806" i="19"/>
  <c r="B807" i="19"/>
  <c r="B808" i="19"/>
  <c r="B809" i="19"/>
  <c r="B810" i="19"/>
  <c r="B811" i="19"/>
  <c r="B812" i="19"/>
  <c r="B813" i="19"/>
  <c r="B814" i="19"/>
  <c r="B815" i="19"/>
  <c r="B816" i="19"/>
  <c r="B817" i="19"/>
  <c r="B818" i="19"/>
  <c r="B819" i="19"/>
  <c r="B820" i="19"/>
  <c r="B821" i="19"/>
  <c r="B822" i="19"/>
  <c r="B823" i="19"/>
  <c r="B824" i="19"/>
  <c r="B825" i="19"/>
  <c r="B826" i="19"/>
  <c r="B827" i="19"/>
  <c r="B828" i="19"/>
  <c r="B829" i="19"/>
  <c r="B830" i="19"/>
  <c r="B831" i="19"/>
  <c r="B832" i="19"/>
  <c r="B833" i="19"/>
  <c r="B834" i="19"/>
  <c r="B835" i="19"/>
  <c r="B836" i="19"/>
  <c r="B837" i="19"/>
  <c r="B838" i="19"/>
  <c r="B839" i="19"/>
  <c r="B840" i="19"/>
  <c r="B841" i="19"/>
  <c r="B842" i="19"/>
  <c r="B843" i="19"/>
  <c r="B844" i="19"/>
  <c r="B845" i="19"/>
  <c r="B846" i="19"/>
  <c r="B847" i="19"/>
  <c r="B848" i="19"/>
  <c r="B849" i="19"/>
  <c r="B850" i="19"/>
  <c r="B851" i="19"/>
  <c r="B852" i="19"/>
  <c r="B853" i="19"/>
  <c r="B854" i="19"/>
  <c r="B855" i="19"/>
  <c r="B856" i="19"/>
  <c r="B857" i="19"/>
  <c r="B858" i="19"/>
  <c r="B859" i="19"/>
  <c r="B860" i="19"/>
  <c r="B861" i="19"/>
  <c r="B862" i="19"/>
  <c r="B863" i="19"/>
  <c r="B864" i="19"/>
  <c r="B865" i="19"/>
  <c r="B866" i="19"/>
  <c r="B867" i="19"/>
  <c r="B868" i="19"/>
  <c r="B869" i="19"/>
  <c r="B870" i="19"/>
  <c r="B871" i="19"/>
  <c r="B872" i="19"/>
  <c r="B873" i="19"/>
  <c r="B874" i="19"/>
  <c r="B875" i="19"/>
  <c r="B876" i="19"/>
  <c r="B877" i="19"/>
  <c r="B878" i="19"/>
  <c r="B879" i="19"/>
  <c r="B880" i="19"/>
  <c r="B881" i="19"/>
  <c r="B882" i="19"/>
  <c r="B883" i="19"/>
  <c r="B884" i="19"/>
  <c r="B885" i="19"/>
  <c r="B886" i="19"/>
  <c r="B887" i="19"/>
  <c r="B888" i="19"/>
  <c r="B889" i="19"/>
  <c r="B890" i="19"/>
  <c r="B891" i="19"/>
  <c r="B892" i="19"/>
  <c r="B893" i="19"/>
  <c r="B894" i="19"/>
  <c r="B895" i="19"/>
  <c r="B896" i="19"/>
  <c r="B897" i="19"/>
  <c r="B898" i="19"/>
  <c r="B899" i="19"/>
  <c r="B900" i="19"/>
  <c r="B901" i="19"/>
  <c r="B902" i="19"/>
  <c r="B903" i="19"/>
  <c r="B904" i="19"/>
  <c r="B905" i="19"/>
  <c r="B906" i="19"/>
  <c r="B907" i="19"/>
  <c r="B908" i="19"/>
  <c r="B909" i="19"/>
  <c r="B910" i="19"/>
  <c r="B911" i="19"/>
  <c r="B912" i="19"/>
  <c r="B913" i="19"/>
  <c r="B914" i="19"/>
  <c r="B915" i="19"/>
  <c r="B916" i="19"/>
  <c r="B917" i="19"/>
  <c r="B918" i="19"/>
  <c r="B919" i="19"/>
  <c r="B920" i="19"/>
  <c r="B921" i="19"/>
  <c r="B922" i="19"/>
  <c r="B923" i="19"/>
  <c r="B924" i="19"/>
  <c r="B925" i="19"/>
  <c r="B926" i="19"/>
  <c r="B927" i="19"/>
  <c r="B928" i="19"/>
  <c r="B929" i="19"/>
  <c r="B930" i="19"/>
  <c r="B931" i="19"/>
  <c r="B932" i="19"/>
  <c r="B933" i="19"/>
  <c r="B934" i="19"/>
  <c r="B935" i="19"/>
  <c r="B936" i="19"/>
  <c r="B937" i="19"/>
  <c r="B938" i="19"/>
  <c r="B939" i="19"/>
  <c r="B940" i="19"/>
  <c r="B941" i="19"/>
  <c r="B942" i="19"/>
  <c r="B943" i="19"/>
  <c r="B944" i="19"/>
  <c r="B945" i="19"/>
  <c r="B946" i="19"/>
  <c r="B947" i="19"/>
  <c r="B948" i="19"/>
  <c r="B949" i="19"/>
  <c r="B950" i="19"/>
  <c r="B951" i="19"/>
  <c r="B952" i="19"/>
  <c r="B953" i="19"/>
  <c r="B954" i="19"/>
  <c r="B955" i="19"/>
  <c r="B956" i="19"/>
  <c r="B957" i="19"/>
  <c r="B958" i="19"/>
  <c r="B959" i="19"/>
  <c r="B960" i="19"/>
  <c r="B961" i="19"/>
  <c r="B962" i="19"/>
  <c r="B963" i="19"/>
  <c r="B964" i="19"/>
  <c r="B965" i="19"/>
  <c r="B966" i="19"/>
  <c r="B967" i="19"/>
  <c r="B968" i="19"/>
  <c r="B969" i="19"/>
  <c r="B970" i="19"/>
  <c r="B971" i="19"/>
  <c r="B972" i="19"/>
  <c r="B973" i="19"/>
  <c r="B974" i="19"/>
  <c r="B975" i="19"/>
  <c r="B976" i="19"/>
  <c r="B977" i="19"/>
  <c r="B978" i="19"/>
  <c r="B979" i="19"/>
  <c r="B980" i="19"/>
  <c r="B981" i="19"/>
  <c r="B982" i="19"/>
  <c r="B983" i="19"/>
  <c r="B984" i="19"/>
  <c r="B985" i="19"/>
  <c r="B986" i="19"/>
  <c r="B987" i="19"/>
  <c r="B988" i="19"/>
  <c r="B989" i="19"/>
  <c r="B990" i="19"/>
  <c r="B991" i="19"/>
  <c r="B992" i="19"/>
  <c r="B993" i="19"/>
  <c r="B994" i="19"/>
  <c r="B995" i="19"/>
  <c r="B996" i="19"/>
  <c r="B997" i="19"/>
  <c r="B998" i="19"/>
  <c r="B999" i="19"/>
  <c r="B1000" i="19"/>
  <c r="B1001" i="19"/>
  <c r="B1002" i="19"/>
  <c r="B1003" i="19"/>
  <c r="B1004" i="19"/>
  <c r="B1005" i="19"/>
  <c r="B1006" i="19"/>
  <c r="B1007" i="19"/>
  <c r="B1008" i="19"/>
  <c r="B1009" i="19"/>
  <c r="B1010" i="19"/>
  <c r="B1011" i="19"/>
  <c r="B1012" i="19"/>
  <c r="B1013" i="19"/>
  <c r="B1014" i="19"/>
  <c r="B1015" i="19"/>
  <c r="B1016" i="19"/>
  <c r="B1017" i="19"/>
  <c r="B1018" i="19"/>
  <c r="B1019" i="19"/>
  <c r="B1020" i="19"/>
  <c r="B1021" i="19"/>
  <c r="B1022" i="19"/>
  <c r="B1023" i="19"/>
  <c r="B1024" i="19"/>
  <c r="B1025" i="19"/>
  <c r="B1026" i="19"/>
  <c r="B1027" i="19"/>
  <c r="B1028" i="19"/>
  <c r="B1029" i="19"/>
  <c r="B1030" i="19"/>
  <c r="B1031" i="19"/>
  <c r="B1032" i="19"/>
  <c r="B1033" i="19"/>
  <c r="B1034" i="19"/>
  <c r="B1035" i="19"/>
  <c r="B1036" i="19"/>
  <c r="B1037" i="19"/>
  <c r="B1038" i="19"/>
  <c r="B1039" i="19"/>
  <c r="B1040" i="19"/>
  <c r="B1041" i="19"/>
  <c r="B1042" i="19"/>
  <c r="B1043" i="19"/>
  <c r="B1044" i="19"/>
  <c r="B1045" i="19"/>
  <c r="B1046" i="19"/>
  <c r="B1047" i="19"/>
  <c r="B1048" i="19"/>
  <c r="B1049" i="19"/>
  <c r="B1050" i="19"/>
  <c r="B1051" i="19"/>
  <c r="B1052" i="19"/>
  <c r="B1053" i="19"/>
  <c r="B1054" i="19"/>
  <c r="B1055" i="19"/>
  <c r="B1056" i="19"/>
  <c r="B1057" i="19"/>
  <c r="B1058" i="19"/>
  <c r="B1059" i="19"/>
  <c r="B1060" i="19"/>
  <c r="B1061" i="19"/>
  <c r="B1062" i="19"/>
  <c r="B1063" i="19"/>
  <c r="B1064" i="19"/>
  <c r="B1065" i="19"/>
  <c r="B1066" i="19"/>
  <c r="B1067" i="19"/>
  <c r="B1068" i="19"/>
  <c r="B1069" i="19"/>
  <c r="B1070" i="19"/>
  <c r="B1071" i="19"/>
  <c r="B1072" i="19"/>
  <c r="B1073" i="19"/>
  <c r="B1074" i="19"/>
  <c r="B1075" i="19"/>
  <c r="B1076" i="19"/>
  <c r="B1077" i="19"/>
  <c r="B1078" i="19"/>
  <c r="B1079" i="19"/>
  <c r="B1080" i="19"/>
  <c r="B1081" i="19"/>
  <c r="B1082" i="19"/>
  <c r="B1083" i="19"/>
  <c r="B1084" i="19"/>
  <c r="B1085" i="19"/>
  <c r="B1086" i="19"/>
  <c r="B1087" i="19"/>
  <c r="B1088" i="19"/>
  <c r="B1089" i="19"/>
  <c r="B1090" i="19"/>
  <c r="B1091" i="19"/>
  <c r="B1092" i="19"/>
  <c r="B1093" i="19"/>
  <c r="B1094" i="19"/>
  <c r="B1095" i="19"/>
  <c r="B1096" i="19"/>
  <c r="B1097" i="19"/>
  <c r="B1098" i="19"/>
  <c r="B1099" i="19"/>
  <c r="B1100" i="19"/>
  <c r="B1101" i="19"/>
  <c r="B1102" i="19"/>
  <c r="B1103" i="19"/>
  <c r="B1104" i="19"/>
  <c r="B1105" i="19"/>
  <c r="B1106" i="19"/>
  <c r="B1107" i="19"/>
  <c r="B1108" i="19"/>
  <c r="B1109" i="19"/>
  <c r="B1110" i="19"/>
  <c r="B1111" i="19"/>
  <c r="B1112" i="19"/>
  <c r="B1113" i="19"/>
  <c r="B1114" i="19"/>
  <c r="B1115" i="19"/>
  <c r="B1116" i="19"/>
  <c r="B1117" i="19"/>
  <c r="B1118" i="19"/>
  <c r="B1119" i="19"/>
  <c r="B1120" i="19"/>
  <c r="B1121" i="19"/>
  <c r="B1122" i="19"/>
  <c r="B1123" i="19"/>
  <c r="B1124" i="19"/>
  <c r="B1125" i="19"/>
  <c r="B1126" i="19"/>
  <c r="B1127" i="19"/>
  <c r="B1128" i="19"/>
  <c r="B1129" i="19"/>
  <c r="B1130" i="19"/>
  <c r="B1131" i="19"/>
  <c r="B1132" i="19"/>
  <c r="B1133" i="19"/>
  <c r="B1134" i="19"/>
  <c r="B1135" i="19"/>
  <c r="B1136" i="19"/>
  <c r="B1137" i="19"/>
  <c r="B1138" i="19"/>
  <c r="B1139" i="19"/>
  <c r="B1140" i="19"/>
  <c r="B1141" i="19"/>
  <c r="B1142" i="19"/>
  <c r="B1143" i="19"/>
  <c r="B1144" i="19"/>
  <c r="B1145" i="19"/>
  <c r="B1146" i="19"/>
  <c r="B1147" i="19"/>
  <c r="B1148" i="19"/>
  <c r="B1149" i="19"/>
  <c r="B1150" i="19"/>
  <c r="B1151" i="19"/>
  <c r="B1152" i="19"/>
  <c r="B1153" i="19"/>
  <c r="B1154" i="19"/>
  <c r="B1155" i="19"/>
  <c r="B1156" i="19"/>
  <c r="B1157" i="19"/>
  <c r="B1158" i="19"/>
  <c r="B1159" i="19"/>
  <c r="B1160" i="19"/>
  <c r="B1161" i="19"/>
  <c r="B1162" i="19"/>
  <c r="B1163" i="19"/>
  <c r="B1164" i="19"/>
  <c r="B1165" i="19"/>
  <c r="B1166" i="19"/>
  <c r="B1167" i="19"/>
  <c r="B1168" i="19"/>
  <c r="B1169" i="19"/>
  <c r="B1170" i="19"/>
  <c r="B1171" i="19"/>
  <c r="B1172" i="19"/>
  <c r="B1173" i="19"/>
  <c r="B1174" i="19"/>
  <c r="B1175" i="19"/>
  <c r="B1176" i="19"/>
  <c r="B1177" i="19"/>
  <c r="B1178" i="19"/>
  <c r="B1179" i="19"/>
  <c r="B1180" i="19"/>
  <c r="B1181" i="19"/>
  <c r="B1182" i="19"/>
  <c r="B1183" i="19"/>
  <c r="B1184" i="19"/>
  <c r="B1185" i="19"/>
  <c r="B1186" i="19"/>
  <c r="B1187" i="19"/>
  <c r="B1188" i="19"/>
  <c r="B1189" i="19"/>
  <c r="B1190" i="19"/>
  <c r="B1191" i="19"/>
  <c r="B1192" i="19"/>
  <c r="B1193" i="19"/>
  <c r="B1194" i="19"/>
  <c r="B1195" i="19"/>
  <c r="B1196" i="19"/>
  <c r="B1197" i="19"/>
  <c r="B1198" i="19"/>
  <c r="B1199" i="19"/>
  <c r="B1200" i="19"/>
  <c r="B1201" i="19"/>
  <c r="B1202" i="19"/>
  <c r="B1203" i="19"/>
  <c r="B1204" i="19"/>
  <c r="B1205" i="19"/>
  <c r="B1206" i="19"/>
  <c r="B1207" i="19"/>
  <c r="B1208" i="19"/>
  <c r="B1209" i="19"/>
  <c r="B1210" i="19"/>
  <c r="B1211" i="19"/>
  <c r="B1212" i="19"/>
  <c r="B1213" i="19"/>
  <c r="B1214" i="19"/>
  <c r="B1215" i="19"/>
  <c r="B1216" i="19"/>
  <c r="B1217" i="19"/>
  <c r="B1218" i="19"/>
  <c r="B1219" i="19"/>
  <c r="B1220" i="19"/>
  <c r="B1221" i="19"/>
  <c r="B1222" i="19"/>
  <c r="B1223" i="19"/>
  <c r="B1224" i="19"/>
  <c r="B1225" i="19"/>
  <c r="B1226" i="19"/>
  <c r="B1227" i="19"/>
  <c r="B1228" i="19"/>
  <c r="B1229" i="19"/>
  <c r="B1230" i="19"/>
  <c r="B1231" i="19"/>
  <c r="B1232" i="19"/>
  <c r="B1233" i="19"/>
  <c r="B1234" i="19"/>
  <c r="B1235" i="19"/>
  <c r="B1236" i="19"/>
  <c r="B1237" i="19"/>
  <c r="B1238" i="19"/>
  <c r="B1239" i="19"/>
  <c r="B1240" i="19"/>
  <c r="B1241" i="19"/>
  <c r="B1242" i="19"/>
  <c r="B1243" i="19"/>
  <c r="B1244" i="19"/>
  <c r="B1245" i="19"/>
  <c r="B1246" i="19"/>
  <c r="B1247" i="19"/>
  <c r="B1248" i="19"/>
  <c r="B1249" i="19"/>
  <c r="B1250" i="19"/>
  <c r="B1251" i="19"/>
  <c r="B1252" i="19"/>
  <c r="B1253" i="19"/>
  <c r="B1254" i="19"/>
  <c r="B1255" i="19"/>
  <c r="B1256" i="19"/>
  <c r="B1257" i="19"/>
  <c r="B1258" i="19"/>
  <c r="B1259" i="19"/>
  <c r="B1260" i="19"/>
  <c r="B1261" i="19"/>
  <c r="B1262" i="19"/>
  <c r="B1263" i="19"/>
  <c r="B1264" i="19"/>
  <c r="B1265" i="19"/>
  <c r="B1266" i="19"/>
  <c r="B1267" i="19"/>
  <c r="B1268" i="19"/>
  <c r="B1269" i="19"/>
  <c r="B1270" i="19"/>
  <c r="B1271" i="19"/>
  <c r="B1272" i="19"/>
  <c r="B1273" i="19"/>
  <c r="B1274" i="19"/>
  <c r="B1275" i="19"/>
  <c r="B1276" i="19"/>
  <c r="B1277" i="19"/>
  <c r="B1278" i="19"/>
  <c r="B1279" i="19"/>
  <c r="B1280" i="19"/>
  <c r="B1281" i="19"/>
  <c r="B1282" i="19"/>
  <c r="B1283" i="19"/>
  <c r="B1284" i="19"/>
  <c r="B1285" i="19"/>
  <c r="B1286" i="19"/>
  <c r="B1287" i="19"/>
  <c r="B1288" i="19"/>
  <c r="B1289" i="19"/>
  <c r="B1290" i="19"/>
  <c r="B1291" i="19"/>
  <c r="B1292" i="19"/>
  <c r="B1293" i="19"/>
  <c r="B1294" i="19"/>
  <c r="B1295" i="19"/>
  <c r="B1296" i="19"/>
  <c r="B1297" i="19"/>
  <c r="B1298" i="19"/>
  <c r="B1299" i="19"/>
  <c r="B1300" i="19"/>
  <c r="B1301" i="19"/>
  <c r="B1302" i="19"/>
  <c r="B1303" i="19"/>
  <c r="B1304" i="19"/>
  <c r="B1305" i="19"/>
  <c r="B1306" i="19"/>
  <c r="B1307" i="19"/>
  <c r="B1308" i="19"/>
  <c r="B1309" i="19"/>
  <c r="B1310" i="19"/>
  <c r="B1311" i="19"/>
  <c r="B1312" i="19"/>
  <c r="B1313" i="19"/>
  <c r="B1314" i="19"/>
  <c r="B1315" i="19"/>
  <c r="B1316" i="19"/>
  <c r="B1317" i="19"/>
  <c r="B1318" i="19"/>
  <c r="B1319" i="19"/>
  <c r="B1320" i="19"/>
  <c r="B1321" i="19"/>
  <c r="B1322" i="19"/>
  <c r="B1323" i="19"/>
  <c r="B1324" i="19"/>
  <c r="B1325" i="19"/>
  <c r="B1326" i="19"/>
  <c r="B1327" i="19"/>
  <c r="B1328" i="19"/>
  <c r="B1329" i="19"/>
  <c r="B1330" i="19"/>
  <c r="B1331" i="19"/>
  <c r="B1332" i="19"/>
  <c r="B1333" i="19"/>
  <c r="B1334" i="19"/>
  <c r="B1335" i="19"/>
  <c r="B1336" i="19"/>
  <c r="B1337" i="19"/>
  <c r="B1338" i="19"/>
  <c r="B1339" i="19"/>
  <c r="B1340" i="19"/>
  <c r="B1341" i="19"/>
  <c r="B1342" i="19"/>
  <c r="B1343" i="19"/>
  <c r="B1344" i="19"/>
  <c r="B1345" i="19"/>
  <c r="B1346" i="19"/>
  <c r="B1347" i="19"/>
  <c r="B1348" i="19"/>
  <c r="B1349" i="19"/>
  <c r="B1350" i="19"/>
  <c r="B1351" i="19"/>
  <c r="B1352" i="19"/>
  <c r="B1353" i="19"/>
  <c r="B1354" i="19"/>
  <c r="B1355" i="19"/>
  <c r="B1356" i="19"/>
  <c r="B1357" i="19"/>
  <c r="B1358" i="19"/>
  <c r="B1359" i="19"/>
  <c r="B1360" i="19"/>
  <c r="B1361" i="19"/>
  <c r="B1362" i="19"/>
  <c r="B1363" i="19"/>
  <c r="B1364" i="19"/>
  <c r="B1365" i="19"/>
  <c r="B1366" i="19"/>
  <c r="B1367" i="19"/>
  <c r="B1368" i="19"/>
  <c r="B1369" i="19"/>
  <c r="B1370" i="19"/>
  <c r="B1371" i="19"/>
  <c r="B1372" i="19"/>
  <c r="B1373" i="19"/>
  <c r="B1374" i="19"/>
  <c r="B1375" i="19"/>
  <c r="B1376" i="19"/>
  <c r="B1377" i="19"/>
  <c r="B1378" i="19"/>
  <c r="B1379" i="19"/>
  <c r="B1380" i="19"/>
  <c r="B1381" i="19"/>
  <c r="B1382" i="19"/>
  <c r="B1383" i="19"/>
  <c r="B1384" i="19"/>
  <c r="B1385" i="19"/>
  <c r="B1386" i="19"/>
  <c r="B1387" i="19"/>
  <c r="B1388" i="19"/>
  <c r="B1389" i="19"/>
  <c r="B1390" i="19"/>
  <c r="B1391" i="19"/>
  <c r="B1392" i="19"/>
  <c r="B1393" i="19"/>
  <c r="B1394" i="19"/>
  <c r="B1395" i="19"/>
  <c r="B1396" i="19"/>
  <c r="B1397" i="19"/>
  <c r="B1398" i="19"/>
  <c r="B1399" i="19"/>
  <c r="B1400" i="19"/>
  <c r="B1401" i="19"/>
  <c r="B1402" i="19"/>
  <c r="B1403" i="19"/>
  <c r="B1404" i="19"/>
  <c r="B1405" i="19"/>
  <c r="B1406" i="19"/>
  <c r="B1407" i="19"/>
  <c r="B1408" i="19"/>
  <c r="B1409" i="19"/>
  <c r="B1410" i="19"/>
  <c r="B1411" i="19"/>
  <c r="B1412" i="19"/>
  <c r="B1413" i="19"/>
  <c r="B1414" i="19"/>
  <c r="B1415" i="19"/>
  <c r="B1416" i="19"/>
  <c r="B1417" i="19"/>
  <c r="B1418" i="19"/>
  <c r="B1419" i="19"/>
  <c r="B1420" i="19"/>
  <c r="B1421" i="19"/>
  <c r="B1422" i="19"/>
  <c r="B1423" i="19"/>
  <c r="B1424" i="19"/>
  <c r="B1425" i="19"/>
  <c r="B1426" i="19"/>
  <c r="B1427" i="19"/>
  <c r="B1428" i="19"/>
  <c r="B1429" i="19"/>
  <c r="B1430" i="19"/>
  <c r="B1431" i="19"/>
  <c r="B1432" i="19"/>
  <c r="B1433" i="19"/>
  <c r="B1434" i="19"/>
  <c r="B1435" i="19"/>
  <c r="B1436" i="19"/>
  <c r="B1437" i="19"/>
  <c r="B1438" i="19"/>
  <c r="B1439" i="19"/>
  <c r="B1440" i="19"/>
  <c r="B1441" i="19"/>
  <c r="B1442" i="19"/>
  <c r="B1443" i="19"/>
  <c r="B1444" i="19"/>
  <c r="B1445" i="19"/>
  <c r="B1446" i="19"/>
  <c r="B1447" i="19"/>
  <c r="B1448" i="19"/>
  <c r="B1449" i="19"/>
  <c r="B1450" i="19"/>
  <c r="B1451" i="19"/>
  <c r="B1452" i="19"/>
  <c r="B1453" i="19"/>
  <c r="B1454" i="19"/>
  <c r="B1455" i="19"/>
  <c r="B1456" i="19"/>
  <c r="B1457" i="19"/>
  <c r="B1458" i="19"/>
  <c r="B1459" i="19"/>
  <c r="B1460" i="19"/>
  <c r="B1461" i="19"/>
  <c r="B1462" i="19"/>
  <c r="B1463" i="19"/>
  <c r="B1464" i="19"/>
  <c r="B1465" i="19"/>
  <c r="B1466" i="19"/>
  <c r="B1467" i="19"/>
  <c r="B1468" i="19"/>
  <c r="B1469" i="19"/>
  <c r="B1470" i="19"/>
  <c r="B1471" i="19"/>
  <c r="B1472" i="19"/>
  <c r="B1473" i="19"/>
  <c r="B1474" i="19"/>
  <c r="B1475" i="19"/>
  <c r="B1476" i="19"/>
  <c r="B1477" i="19"/>
  <c r="B1478" i="19"/>
  <c r="B1479" i="19"/>
  <c r="B1480" i="19"/>
  <c r="B1481" i="19"/>
  <c r="B1482" i="19"/>
  <c r="B1483" i="19"/>
  <c r="B1484" i="19"/>
  <c r="B1485" i="19"/>
  <c r="B1486" i="19"/>
  <c r="B1487" i="19"/>
  <c r="B1488" i="19"/>
  <c r="B1489" i="19"/>
  <c r="B1490" i="19"/>
  <c r="B1491" i="19"/>
  <c r="B1492" i="19"/>
  <c r="B1493" i="19"/>
  <c r="B1494" i="19"/>
  <c r="B1495" i="19"/>
  <c r="B1496" i="19"/>
  <c r="B1497" i="19"/>
  <c r="B1498" i="19"/>
  <c r="B1499" i="19"/>
  <c r="B1500" i="19"/>
  <c r="B1501" i="19"/>
  <c r="B1502" i="19"/>
  <c r="B1503" i="19"/>
  <c r="B1504" i="19"/>
  <c r="B1505" i="19"/>
  <c r="B1506" i="19"/>
  <c r="B1507" i="19"/>
  <c r="B1508" i="19"/>
  <c r="B1509" i="19"/>
  <c r="B1510" i="19"/>
  <c r="B1511" i="19"/>
  <c r="B1512" i="19"/>
  <c r="B1513" i="19"/>
  <c r="B1514" i="19"/>
  <c r="B1515" i="19"/>
  <c r="B1516" i="19"/>
  <c r="B1517" i="19"/>
  <c r="B1518" i="19"/>
  <c r="B1519" i="19"/>
  <c r="B1520" i="19"/>
  <c r="B1521" i="19"/>
  <c r="B1522" i="19"/>
  <c r="B1523" i="19"/>
  <c r="B1524" i="19"/>
  <c r="B1525" i="19"/>
  <c r="B1526" i="19"/>
  <c r="B1527" i="19"/>
  <c r="B1528" i="19"/>
  <c r="B1529" i="19"/>
  <c r="B1530" i="19"/>
  <c r="B1531" i="19"/>
  <c r="B1532" i="19"/>
  <c r="B1533" i="19"/>
  <c r="B1534" i="19"/>
  <c r="B1535" i="19"/>
  <c r="B1536" i="19"/>
  <c r="B1537" i="19"/>
  <c r="B1538" i="19"/>
  <c r="B1539" i="19"/>
  <c r="B1540" i="19"/>
  <c r="B1541" i="19"/>
  <c r="B1542" i="19"/>
  <c r="B1543" i="19"/>
  <c r="B1544" i="19"/>
  <c r="B1545" i="19"/>
  <c r="B1546" i="19"/>
  <c r="B1547" i="19"/>
  <c r="B1548" i="19"/>
  <c r="B1549" i="19"/>
  <c r="B1550" i="19"/>
  <c r="B1551" i="19"/>
  <c r="B1552" i="19"/>
  <c r="B1553" i="19"/>
  <c r="B1554" i="19"/>
  <c r="B1555" i="19"/>
  <c r="B1556" i="19"/>
  <c r="B1557" i="19"/>
  <c r="B1558" i="19"/>
  <c r="B1559" i="19"/>
  <c r="B1560" i="19"/>
  <c r="B1561" i="19"/>
  <c r="B1562" i="19"/>
  <c r="B1563" i="19"/>
  <c r="B1564" i="19"/>
  <c r="B1565" i="19"/>
  <c r="B1566" i="19"/>
  <c r="B1567" i="19"/>
  <c r="B1568" i="19"/>
  <c r="B1569" i="19"/>
  <c r="B1570" i="19"/>
  <c r="B1571" i="19"/>
  <c r="B1572" i="19"/>
  <c r="B1573" i="19"/>
  <c r="B1574" i="19"/>
  <c r="B1575" i="19"/>
  <c r="B1576" i="19"/>
  <c r="B1577" i="19"/>
  <c r="B1578" i="19"/>
  <c r="B1579" i="19"/>
  <c r="B1580" i="19"/>
  <c r="B1581" i="19"/>
  <c r="B1582" i="19"/>
  <c r="B1583" i="19"/>
  <c r="B1584" i="19"/>
  <c r="B1585" i="19"/>
  <c r="B1586" i="19"/>
  <c r="B1587" i="19"/>
  <c r="B1588" i="19"/>
  <c r="B1589" i="19"/>
  <c r="B1590" i="19"/>
  <c r="B1591" i="19"/>
  <c r="B1592" i="19"/>
  <c r="B1593" i="19"/>
  <c r="B1594" i="19"/>
  <c r="B1595" i="19"/>
  <c r="B1596" i="19"/>
  <c r="B1597" i="19"/>
  <c r="B1598" i="19"/>
  <c r="B1599" i="19"/>
  <c r="B1600" i="19"/>
  <c r="B1601" i="19"/>
  <c r="B1602" i="19"/>
  <c r="B1603" i="19"/>
  <c r="B1604" i="19"/>
  <c r="B1605" i="19"/>
  <c r="B1606" i="19"/>
  <c r="B1607" i="19"/>
  <c r="B1608" i="19"/>
  <c r="B1609" i="19"/>
  <c r="B1610" i="19"/>
  <c r="B1611" i="19"/>
  <c r="B1612" i="19"/>
  <c r="B1613" i="19"/>
  <c r="B1614" i="19"/>
  <c r="B1615" i="19"/>
  <c r="B1616" i="19"/>
  <c r="B1617" i="19"/>
  <c r="B1618" i="19"/>
  <c r="B1619" i="19"/>
  <c r="B1620" i="19"/>
  <c r="B1621" i="19"/>
  <c r="B1622" i="19"/>
  <c r="B1623" i="19"/>
  <c r="B1624" i="19"/>
  <c r="B1625" i="19"/>
  <c r="B1626" i="19"/>
  <c r="B1627" i="19"/>
  <c r="B1628" i="19"/>
  <c r="B1629" i="19"/>
  <c r="B1630" i="19"/>
  <c r="B1631" i="19"/>
  <c r="B1632" i="19"/>
  <c r="B1633" i="19"/>
  <c r="B1634" i="19"/>
  <c r="B1635" i="19"/>
  <c r="B1636" i="19"/>
  <c r="B1637" i="19"/>
  <c r="B1638" i="19"/>
  <c r="B1639" i="19"/>
  <c r="B1640" i="19"/>
  <c r="B1641" i="19"/>
  <c r="B1642" i="19"/>
  <c r="B1643" i="19"/>
  <c r="B1644" i="19"/>
  <c r="B1645" i="19"/>
  <c r="B1646" i="19"/>
  <c r="B1647" i="19"/>
  <c r="B1648" i="19"/>
  <c r="B1649" i="19"/>
  <c r="B1650" i="19"/>
  <c r="B1651" i="19"/>
  <c r="B1652" i="19"/>
  <c r="B1653" i="19"/>
  <c r="B1654" i="19"/>
  <c r="B1655" i="19"/>
  <c r="B1656" i="19"/>
  <c r="B1657" i="19"/>
  <c r="B1658" i="19"/>
  <c r="B1659" i="19"/>
  <c r="B1660" i="19"/>
  <c r="B1661" i="19"/>
  <c r="B1662" i="19"/>
  <c r="B1663" i="19"/>
  <c r="B1664" i="19"/>
  <c r="B1665" i="19"/>
  <c r="B1666" i="19"/>
  <c r="B1667" i="19"/>
  <c r="B1668" i="19"/>
  <c r="B1669" i="19"/>
  <c r="B1670" i="19"/>
  <c r="B1671" i="19"/>
  <c r="B1672" i="19"/>
  <c r="B1673" i="19"/>
  <c r="B1674" i="19"/>
  <c r="B1675" i="19"/>
  <c r="B1676" i="19"/>
  <c r="B1677" i="19"/>
  <c r="B1678" i="19"/>
  <c r="B1679" i="19"/>
  <c r="B1680" i="19"/>
  <c r="B1681" i="19"/>
  <c r="B1682" i="19"/>
  <c r="B1683" i="19"/>
  <c r="B1684" i="19"/>
  <c r="B1685" i="19"/>
  <c r="B1686" i="19"/>
  <c r="B1687" i="19"/>
  <c r="B1688" i="19"/>
  <c r="B1689" i="19"/>
  <c r="B1690" i="19"/>
  <c r="B1691" i="19"/>
  <c r="B1692" i="19"/>
  <c r="B1693" i="19"/>
  <c r="B1694" i="19"/>
  <c r="B1695" i="19"/>
  <c r="B1696" i="19"/>
  <c r="B1697" i="19"/>
  <c r="B1698" i="19"/>
  <c r="B1699" i="19"/>
  <c r="B1700" i="19"/>
  <c r="B1701" i="19"/>
  <c r="B1702" i="19"/>
  <c r="B1703" i="19"/>
  <c r="B1704" i="19"/>
  <c r="B1705" i="19"/>
  <c r="B1706" i="19"/>
  <c r="B1707" i="19"/>
  <c r="B1708" i="19"/>
  <c r="B1709" i="19"/>
  <c r="B1710" i="19"/>
  <c r="B1711" i="19"/>
  <c r="B1712" i="19"/>
  <c r="B1713" i="19"/>
  <c r="B1714" i="19"/>
  <c r="B1715" i="19"/>
  <c r="B1716" i="19"/>
  <c r="B1717" i="19"/>
  <c r="B1718" i="19"/>
  <c r="B1719" i="19"/>
  <c r="B1720" i="19"/>
  <c r="B1721" i="19"/>
  <c r="B1722" i="19"/>
  <c r="B1723" i="19"/>
  <c r="B1724" i="19"/>
  <c r="B1725" i="19"/>
  <c r="B1726" i="19"/>
  <c r="B1727" i="19"/>
  <c r="B1728" i="19"/>
  <c r="B1729" i="19"/>
  <c r="B1730" i="19"/>
  <c r="B1731" i="19"/>
  <c r="B1732" i="19"/>
  <c r="B1733" i="19"/>
  <c r="B1734" i="19"/>
  <c r="B1735" i="19"/>
  <c r="B1736" i="19"/>
  <c r="B1737" i="19"/>
  <c r="B1738" i="19"/>
  <c r="B1739" i="19"/>
  <c r="B1740" i="19"/>
  <c r="B1741" i="19"/>
  <c r="B1742" i="19"/>
  <c r="B1743" i="19"/>
  <c r="B1744" i="19"/>
  <c r="B1745" i="19"/>
  <c r="B1746" i="19"/>
  <c r="B1747" i="19"/>
  <c r="B1748" i="19"/>
  <c r="B1749" i="19"/>
  <c r="B1750" i="19"/>
  <c r="B1751" i="19"/>
  <c r="B1752" i="19"/>
  <c r="B1753" i="19"/>
  <c r="B1754" i="19"/>
  <c r="B1755" i="19"/>
  <c r="B1756" i="19"/>
  <c r="B1757" i="19"/>
  <c r="B1758" i="19"/>
  <c r="B1759" i="19"/>
  <c r="B1760" i="19"/>
  <c r="B1761" i="19"/>
  <c r="B1762" i="19"/>
  <c r="B1763" i="19"/>
  <c r="B1764" i="19"/>
  <c r="B1765" i="19"/>
  <c r="B1766" i="19"/>
  <c r="B1767" i="19"/>
  <c r="B1768" i="19"/>
  <c r="B1769" i="19"/>
  <c r="B1770" i="19"/>
  <c r="B1771" i="19"/>
  <c r="B1772" i="19"/>
  <c r="B1773" i="19"/>
  <c r="B1774" i="19"/>
  <c r="B1775" i="19"/>
  <c r="B1776" i="19"/>
  <c r="B1777" i="19"/>
  <c r="B1778" i="19"/>
  <c r="B1779" i="19"/>
  <c r="B1780" i="19"/>
  <c r="B1781" i="19"/>
  <c r="B1782" i="19"/>
  <c r="B1783" i="19"/>
  <c r="B1784" i="19"/>
  <c r="B1785" i="19"/>
  <c r="B1786" i="19"/>
  <c r="B1787" i="19"/>
  <c r="B1788" i="19"/>
  <c r="B1789" i="19"/>
  <c r="B1790" i="19"/>
  <c r="B1791" i="19"/>
  <c r="B1792" i="19"/>
  <c r="B1793" i="19"/>
  <c r="B1794" i="19"/>
  <c r="B1795" i="19"/>
  <c r="B1796" i="19"/>
  <c r="B1797" i="19"/>
  <c r="B1798" i="19"/>
  <c r="B1799" i="19"/>
  <c r="B1800" i="19"/>
  <c r="B1801" i="19"/>
  <c r="B1802" i="19"/>
  <c r="B1803" i="19"/>
  <c r="B1804" i="19"/>
  <c r="B1805" i="19"/>
  <c r="B1806" i="19"/>
  <c r="B1807" i="19"/>
  <c r="B1808" i="19"/>
  <c r="B1809" i="19"/>
  <c r="B1810" i="19"/>
  <c r="B1811" i="19"/>
  <c r="B1812" i="19"/>
  <c r="B1813" i="19"/>
  <c r="B1814" i="19"/>
  <c r="J371" i="19"/>
  <c r="J372" i="19"/>
  <c r="J373" i="19"/>
  <c r="J374" i="19"/>
  <c r="J375" i="19"/>
  <c r="J376" i="19"/>
  <c r="J377" i="19"/>
  <c r="J378" i="19"/>
  <c r="J379" i="19"/>
  <c r="J380" i="19"/>
  <c r="J381" i="19"/>
  <c r="J382" i="19"/>
  <c r="J383" i="19"/>
  <c r="J384" i="19"/>
  <c r="J385" i="19"/>
  <c r="J386" i="19"/>
  <c r="J387" i="19"/>
  <c r="J388" i="19"/>
  <c r="J389" i="19"/>
  <c r="J390" i="19"/>
  <c r="J391" i="19"/>
  <c r="J392" i="19"/>
  <c r="J393" i="19"/>
  <c r="J394" i="19"/>
  <c r="J395" i="19"/>
  <c r="J396" i="19"/>
  <c r="J397" i="19"/>
  <c r="J398" i="19"/>
  <c r="J399" i="19"/>
  <c r="J400" i="19"/>
  <c r="J401" i="19"/>
  <c r="J402" i="19"/>
  <c r="J403" i="19"/>
  <c r="J404" i="19"/>
  <c r="J405" i="19"/>
  <c r="J406" i="19"/>
  <c r="J407" i="19"/>
  <c r="J408" i="19"/>
  <c r="J409" i="19"/>
  <c r="J410" i="19"/>
  <c r="J411" i="19"/>
  <c r="J412" i="19"/>
  <c r="J413" i="19"/>
  <c r="J414" i="19"/>
  <c r="J415" i="19"/>
  <c r="J416" i="19"/>
  <c r="J417" i="19"/>
  <c r="J418" i="19"/>
  <c r="J419" i="19"/>
  <c r="J420" i="19"/>
  <c r="J421" i="19"/>
  <c r="J422" i="19"/>
  <c r="J423" i="19"/>
  <c r="J424" i="19"/>
  <c r="J425" i="19"/>
  <c r="J426" i="19"/>
  <c r="J427" i="19"/>
  <c r="J428" i="19"/>
  <c r="J429" i="19"/>
  <c r="J430" i="19"/>
  <c r="J431" i="19"/>
  <c r="J432" i="19"/>
  <c r="J433" i="19"/>
  <c r="J434" i="19"/>
  <c r="J435" i="19"/>
  <c r="J436" i="19"/>
  <c r="J437" i="19"/>
  <c r="J438" i="19"/>
  <c r="J439" i="19"/>
  <c r="J440" i="19"/>
  <c r="J441" i="19"/>
  <c r="J442" i="19"/>
  <c r="J443" i="19"/>
  <c r="J444" i="19"/>
  <c r="J445" i="19"/>
  <c r="J446" i="19"/>
  <c r="J447" i="19"/>
  <c r="J448" i="19"/>
  <c r="J449" i="19"/>
  <c r="J450" i="19"/>
  <c r="J451" i="19"/>
  <c r="J452" i="19"/>
  <c r="J453" i="19"/>
  <c r="J454" i="19"/>
  <c r="J455" i="19"/>
  <c r="J456" i="19"/>
  <c r="J457" i="19"/>
  <c r="J458" i="19"/>
  <c r="J459" i="19"/>
  <c r="J460" i="19"/>
  <c r="J461" i="19"/>
  <c r="J462" i="19"/>
  <c r="J463" i="19"/>
  <c r="J464" i="19"/>
  <c r="J465" i="19"/>
  <c r="J466" i="19"/>
  <c r="J467" i="19"/>
  <c r="J468" i="19"/>
  <c r="J469" i="19"/>
  <c r="J470" i="19"/>
  <c r="J471" i="19"/>
  <c r="J472" i="19"/>
  <c r="J473" i="19"/>
  <c r="J474" i="19"/>
  <c r="J475" i="19"/>
  <c r="J476" i="19"/>
  <c r="J477" i="19"/>
  <c r="J478" i="19"/>
  <c r="J479" i="19"/>
  <c r="J480" i="19"/>
  <c r="J481" i="19"/>
  <c r="J482" i="19"/>
  <c r="J483" i="19"/>
  <c r="J484" i="19"/>
  <c r="J485" i="19"/>
  <c r="J486" i="19"/>
  <c r="J487" i="19"/>
  <c r="J488" i="19"/>
  <c r="J489" i="19"/>
  <c r="J490" i="19"/>
  <c r="J491" i="19"/>
  <c r="J492" i="19"/>
  <c r="J493" i="19"/>
  <c r="J494" i="19"/>
  <c r="J495" i="19"/>
  <c r="J496" i="19"/>
  <c r="J497" i="19"/>
  <c r="J498" i="19"/>
  <c r="J499" i="19"/>
  <c r="J500" i="19"/>
  <c r="J501" i="19"/>
  <c r="J502" i="19"/>
  <c r="J503" i="19"/>
  <c r="J504" i="19"/>
  <c r="J505" i="19"/>
  <c r="J506" i="19"/>
  <c r="J507" i="19"/>
  <c r="J508" i="19"/>
  <c r="J509" i="19"/>
  <c r="J510" i="19"/>
  <c r="J511" i="19"/>
  <c r="J512" i="19"/>
  <c r="J513" i="19"/>
  <c r="J514" i="19"/>
  <c r="J515" i="19"/>
  <c r="J516" i="19"/>
  <c r="J517" i="19"/>
  <c r="J518" i="19"/>
  <c r="J519" i="19"/>
  <c r="J520" i="19"/>
  <c r="J521" i="19"/>
  <c r="J522" i="19"/>
  <c r="J523" i="19"/>
  <c r="J524" i="19"/>
  <c r="J525" i="19"/>
  <c r="J526" i="19"/>
  <c r="J527" i="19"/>
  <c r="J528" i="19"/>
  <c r="J529" i="19"/>
  <c r="J530" i="19"/>
  <c r="J531" i="19"/>
  <c r="J532" i="19"/>
  <c r="J533" i="19"/>
  <c r="J534" i="19"/>
  <c r="J535" i="19"/>
  <c r="J536" i="19"/>
  <c r="J537" i="19"/>
  <c r="J538" i="19"/>
  <c r="J539" i="19"/>
  <c r="J540" i="19"/>
  <c r="J541" i="19"/>
  <c r="J542" i="19"/>
  <c r="J543" i="19"/>
  <c r="J544" i="19"/>
  <c r="J545" i="19"/>
  <c r="J546" i="19"/>
  <c r="J547" i="19"/>
  <c r="J548" i="19"/>
  <c r="J549" i="19"/>
  <c r="J550" i="19"/>
  <c r="J551" i="19"/>
  <c r="J552" i="19"/>
  <c r="J553" i="19"/>
  <c r="J554" i="19"/>
  <c r="J555" i="19"/>
  <c r="J556" i="19"/>
  <c r="J557" i="19"/>
  <c r="J558" i="19"/>
  <c r="J559" i="19"/>
  <c r="J560" i="19"/>
  <c r="J561" i="19"/>
  <c r="J562" i="19"/>
  <c r="J563" i="19"/>
  <c r="J564" i="19"/>
  <c r="J565" i="19"/>
  <c r="J566" i="19"/>
  <c r="J567" i="19"/>
  <c r="J568" i="19"/>
  <c r="J569" i="19"/>
  <c r="J570" i="19"/>
  <c r="J571" i="19"/>
  <c r="J572" i="19"/>
  <c r="J573" i="19"/>
  <c r="J574" i="19"/>
  <c r="J575" i="19"/>
  <c r="J576" i="19"/>
  <c r="J577" i="19"/>
  <c r="J578" i="19"/>
  <c r="J579" i="19"/>
  <c r="J580" i="19"/>
  <c r="J581" i="19"/>
  <c r="J582" i="19"/>
  <c r="J583" i="19"/>
  <c r="J584" i="19"/>
  <c r="J585" i="19"/>
  <c r="J586" i="19"/>
  <c r="J587" i="19"/>
  <c r="J588" i="19"/>
  <c r="J589" i="19"/>
  <c r="J590" i="19"/>
  <c r="J591" i="19"/>
  <c r="J592" i="19"/>
  <c r="J593" i="19"/>
  <c r="J594" i="19"/>
  <c r="J595" i="19"/>
  <c r="J596" i="19"/>
  <c r="J597" i="19"/>
  <c r="J598" i="19"/>
  <c r="J599" i="19"/>
  <c r="J600" i="19"/>
  <c r="J601" i="19"/>
  <c r="J602" i="19"/>
  <c r="J603" i="19"/>
  <c r="J604" i="19"/>
  <c r="J605" i="19"/>
  <c r="J606" i="19"/>
  <c r="J607" i="19"/>
  <c r="J608" i="19"/>
  <c r="J609" i="19"/>
  <c r="J610" i="19"/>
  <c r="J611" i="19"/>
  <c r="J612" i="19"/>
  <c r="J613" i="19"/>
  <c r="J614" i="19"/>
  <c r="J615" i="19"/>
  <c r="J616" i="19"/>
  <c r="J617" i="19"/>
  <c r="J618" i="19"/>
  <c r="J619" i="19"/>
  <c r="J620" i="19"/>
  <c r="J621" i="19"/>
  <c r="J622" i="19"/>
  <c r="J623" i="19"/>
  <c r="J624" i="19"/>
  <c r="J625" i="19"/>
  <c r="J626" i="19"/>
  <c r="J627" i="19"/>
  <c r="J628" i="19"/>
  <c r="J629" i="19"/>
  <c r="J630" i="19"/>
  <c r="J631" i="19"/>
  <c r="J632" i="19"/>
  <c r="J633" i="19"/>
  <c r="J634" i="19"/>
  <c r="J635" i="19"/>
  <c r="J636" i="19"/>
  <c r="J637" i="19"/>
  <c r="J638" i="19"/>
  <c r="J639" i="19"/>
  <c r="J640" i="19"/>
  <c r="J641" i="19"/>
  <c r="J642" i="19"/>
  <c r="J643" i="19"/>
  <c r="J644" i="19"/>
  <c r="J645" i="19"/>
  <c r="J646" i="19"/>
  <c r="J647" i="19"/>
  <c r="J648" i="19"/>
  <c r="J649" i="19"/>
  <c r="J650" i="19"/>
  <c r="J651" i="19"/>
  <c r="J652" i="19"/>
  <c r="J653" i="19"/>
  <c r="J654" i="19"/>
  <c r="J655" i="19"/>
  <c r="J656" i="19"/>
  <c r="J657" i="19"/>
  <c r="J658" i="19"/>
  <c r="J659" i="19"/>
  <c r="J660" i="19"/>
  <c r="J661" i="19"/>
  <c r="J662" i="19"/>
  <c r="J663" i="19"/>
  <c r="J664" i="19"/>
  <c r="J665" i="19"/>
  <c r="J666" i="19"/>
  <c r="J667" i="19"/>
  <c r="J668" i="19"/>
  <c r="J669" i="19"/>
  <c r="J670" i="19"/>
  <c r="J671" i="19"/>
  <c r="J672" i="19"/>
  <c r="J673" i="19"/>
  <c r="J674" i="19"/>
  <c r="J675" i="19"/>
  <c r="J676" i="19"/>
  <c r="J677" i="19"/>
  <c r="J678" i="19"/>
  <c r="J679" i="19"/>
  <c r="J680" i="19"/>
  <c r="J681" i="19"/>
  <c r="J682" i="19"/>
  <c r="J683" i="19"/>
  <c r="J684" i="19"/>
  <c r="J685" i="19"/>
  <c r="J686" i="19"/>
  <c r="J687" i="19"/>
  <c r="J688" i="19"/>
  <c r="J689" i="19"/>
  <c r="J690" i="19"/>
  <c r="J691" i="19"/>
  <c r="J692" i="19"/>
  <c r="J693" i="19"/>
  <c r="J694" i="19"/>
  <c r="J695" i="19"/>
  <c r="J696" i="19"/>
  <c r="J697" i="19"/>
  <c r="J698" i="19"/>
  <c r="J699" i="19"/>
  <c r="J700" i="19"/>
  <c r="J701" i="19"/>
  <c r="J702" i="19"/>
  <c r="J703" i="19"/>
  <c r="J704" i="19"/>
  <c r="J705" i="19"/>
  <c r="J706" i="19"/>
  <c r="J707" i="19"/>
  <c r="J708" i="19"/>
  <c r="J709" i="19"/>
  <c r="J710" i="19"/>
  <c r="J711" i="19"/>
  <c r="J712" i="19"/>
  <c r="J713" i="19"/>
  <c r="J714" i="19"/>
  <c r="J715" i="19"/>
  <c r="J716" i="19"/>
  <c r="J717" i="19"/>
  <c r="J718" i="19"/>
  <c r="J719" i="19"/>
  <c r="J720" i="19"/>
  <c r="J721" i="19"/>
  <c r="J722" i="19"/>
  <c r="J723" i="19"/>
  <c r="J724" i="19"/>
  <c r="J725" i="19"/>
  <c r="J726" i="19"/>
  <c r="J727" i="19"/>
  <c r="J728" i="19"/>
  <c r="J729" i="19"/>
  <c r="J730" i="19"/>
  <c r="J731" i="19"/>
  <c r="L371" i="19"/>
  <c r="N371" i="19" s="1"/>
  <c r="P371" i="19" s="1"/>
  <c r="R371" i="19" s="1"/>
  <c r="L372" i="19"/>
  <c r="N372" i="19" s="1"/>
  <c r="P372" i="19" s="1"/>
  <c r="R372" i="19" s="1"/>
  <c r="L373" i="19"/>
  <c r="N373" i="19" s="1"/>
  <c r="P373" i="19" s="1"/>
  <c r="R373" i="19" s="1"/>
  <c r="L374" i="19"/>
  <c r="N374" i="19" s="1"/>
  <c r="P374" i="19" s="1"/>
  <c r="R374" i="19" s="1"/>
  <c r="L375" i="19"/>
  <c r="N375" i="19" s="1"/>
  <c r="P375" i="19" s="1"/>
  <c r="R375" i="19" s="1"/>
  <c r="L376" i="19"/>
  <c r="N376" i="19" s="1"/>
  <c r="P376" i="19" s="1"/>
  <c r="R376" i="19" s="1"/>
  <c r="L377" i="19"/>
  <c r="N377" i="19" s="1"/>
  <c r="P377" i="19" s="1"/>
  <c r="R377" i="19" s="1"/>
  <c r="L378" i="19"/>
  <c r="N378" i="19" s="1"/>
  <c r="P378" i="19" s="1"/>
  <c r="R378" i="19" s="1"/>
  <c r="L379" i="19"/>
  <c r="N379" i="19" s="1"/>
  <c r="P379" i="19" s="1"/>
  <c r="R379" i="19" s="1"/>
  <c r="L380" i="19"/>
  <c r="N380" i="19" s="1"/>
  <c r="P380" i="19" s="1"/>
  <c r="R380" i="19" s="1"/>
  <c r="L381" i="19"/>
  <c r="N381" i="19" s="1"/>
  <c r="P381" i="19" s="1"/>
  <c r="R381" i="19" s="1"/>
  <c r="L382" i="19"/>
  <c r="N382" i="19" s="1"/>
  <c r="P382" i="19" s="1"/>
  <c r="R382" i="19" s="1"/>
  <c r="L383" i="19"/>
  <c r="N383" i="19" s="1"/>
  <c r="P383" i="19" s="1"/>
  <c r="R383" i="19" s="1"/>
  <c r="L384" i="19"/>
  <c r="N384" i="19" s="1"/>
  <c r="P384" i="19" s="1"/>
  <c r="R384" i="19" s="1"/>
  <c r="L385" i="19"/>
  <c r="N385" i="19" s="1"/>
  <c r="P385" i="19" s="1"/>
  <c r="R385" i="19" s="1"/>
  <c r="L386" i="19"/>
  <c r="N386" i="19" s="1"/>
  <c r="P386" i="19" s="1"/>
  <c r="R386" i="19" s="1"/>
  <c r="L387" i="19"/>
  <c r="N387" i="19" s="1"/>
  <c r="P387" i="19" s="1"/>
  <c r="R387" i="19" s="1"/>
  <c r="L388" i="19"/>
  <c r="N388" i="19" s="1"/>
  <c r="P388" i="19" s="1"/>
  <c r="R388" i="19" s="1"/>
  <c r="L389" i="19"/>
  <c r="N389" i="19" s="1"/>
  <c r="P389" i="19" s="1"/>
  <c r="R389" i="19" s="1"/>
  <c r="L390" i="19"/>
  <c r="N390" i="19" s="1"/>
  <c r="P390" i="19" s="1"/>
  <c r="R390" i="19" s="1"/>
  <c r="L391" i="19"/>
  <c r="N391" i="19" s="1"/>
  <c r="P391" i="19" s="1"/>
  <c r="R391" i="19" s="1"/>
  <c r="L392" i="19"/>
  <c r="N392" i="19" s="1"/>
  <c r="P392" i="19" s="1"/>
  <c r="R392" i="19" s="1"/>
  <c r="L393" i="19"/>
  <c r="N393" i="19" s="1"/>
  <c r="P393" i="19" s="1"/>
  <c r="R393" i="19" s="1"/>
  <c r="L394" i="19"/>
  <c r="N394" i="19" s="1"/>
  <c r="P394" i="19" s="1"/>
  <c r="R394" i="19" s="1"/>
  <c r="L395" i="19"/>
  <c r="N395" i="19" s="1"/>
  <c r="P395" i="19" s="1"/>
  <c r="R395" i="19" s="1"/>
  <c r="L396" i="19"/>
  <c r="N396" i="19" s="1"/>
  <c r="P396" i="19" s="1"/>
  <c r="R396" i="19" s="1"/>
  <c r="L397" i="19"/>
  <c r="N397" i="19" s="1"/>
  <c r="P397" i="19" s="1"/>
  <c r="R397" i="19" s="1"/>
  <c r="L398" i="19"/>
  <c r="N398" i="19" s="1"/>
  <c r="P398" i="19" s="1"/>
  <c r="R398" i="19" s="1"/>
  <c r="L399" i="19"/>
  <c r="N399" i="19" s="1"/>
  <c r="P399" i="19" s="1"/>
  <c r="R399" i="19" s="1"/>
  <c r="L400" i="19"/>
  <c r="N400" i="19" s="1"/>
  <c r="P400" i="19" s="1"/>
  <c r="R400" i="19" s="1"/>
  <c r="L401" i="19"/>
  <c r="N401" i="19" s="1"/>
  <c r="P401" i="19" s="1"/>
  <c r="R401" i="19" s="1"/>
  <c r="L402" i="19"/>
  <c r="N402" i="19" s="1"/>
  <c r="P402" i="19" s="1"/>
  <c r="R402" i="19" s="1"/>
  <c r="L403" i="19"/>
  <c r="N403" i="19" s="1"/>
  <c r="P403" i="19" s="1"/>
  <c r="R403" i="19" s="1"/>
  <c r="L404" i="19"/>
  <c r="N404" i="19" s="1"/>
  <c r="P404" i="19" s="1"/>
  <c r="R404" i="19" s="1"/>
  <c r="L405" i="19"/>
  <c r="N405" i="19" s="1"/>
  <c r="P405" i="19" s="1"/>
  <c r="R405" i="19" s="1"/>
  <c r="L406" i="19"/>
  <c r="N406" i="19" s="1"/>
  <c r="P406" i="19" s="1"/>
  <c r="R406" i="19" s="1"/>
  <c r="L407" i="19"/>
  <c r="N407" i="19" s="1"/>
  <c r="P407" i="19" s="1"/>
  <c r="R407" i="19" s="1"/>
  <c r="L408" i="19"/>
  <c r="N408" i="19" s="1"/>
  <c r="P408" i="19" s="1"/>
  <c r="R408" i="19" s="1"/>
  <c r="L409" i="19"/>
  <c r="N409" i="19" s="1"/>
  <c r="P409" i="19" s="1"/>
  <c r="R409" i="19" s="1"/>
  <c r="L410" i="19"/>
  <c r="N410" i="19" s="1"/>
  <c r="P410" i="19" s="1"/>
  <c r="R410" i="19" s="1"/>
  <c r="L411" i="19"/>
  <c r="N411" i="19" s="1"/>
  <c r="P411" i="19" s="1"/>
  <c r="R411" i="19" s="1"/>
  <c r="L412" i="19"/>
  <c r="N412" i="19" s="1"/>
  <c r="P412" i="19" s="1"/>
  <c r="R412" i="19" s="1"/>
  <c r="L413" i="19"/>
  <c r="N413" i="19" s="1"/>
  <c r="P413" i="19" s="1"/>
  <c r="R413" i="19" s="1"/>
  <c r="L414" i="19"/>
  <c r="N414" i="19" s="1"/>
  <c r="P414" i="19" s="1"/>
  <c r="R414" i="19" s="1"/>
  <c r="L415" i="19"/>
  <c r="N415" i="19" s="1"/>
  <c r="P415" i="19" s="1"/>
  <c r="R415" i="19" s="1"/>
  <c r="L416" i="19"/>
  <c r="N416" i="19" s="1"/>
  <c r="P416" i="19" s="1"/>
  <c r="R416" i="19" s="1"/>
  <c r="L417" i="19"/>
  <c r="N417" i="19" s="1"/>
  <c r="P417" i="19" s="1"/>
  <c r="R417" i="19" s="1"/>
  <c r="L418" i="19"/>
  <c r="N418" i="19" s="1"/>
  <c r="P418" i="19" s="1"/>
  <c r="R418" i="19" s="1"/>
  <c r="L419" i="19"/>
  <c r="N419" i="19" s="1"/>
  <c r="P419" i="19" s="1"/>
  <c r="R419" i="19" s="1"/>
  <c r="L420" i="19"/>
  <c r="N420" i="19" s="1"/>
  <c r="P420" i="19" s="1"/>
  <c r="R420" i="19" s="1"/>
  <c r="L421" i="19"/>
  <c r="N421" i="19" s="1"/>
  <c r="P421" i="19" s="1"/>
  <c r="R421" i="19" s="1"/>
  <c r="L422" i="19"/>
  <c r="N422" i="19" s="1"/>
  <c r="P422" i="19" s="1"/>
  <c r="R422" i="19" s="1"/>
  <c r="L423" i="19"/>
  <c r="N423" i="19" s="1"/>
  <c r="P423" i="19" s="1"/>
  <c r="R423" i="19" s="1"/>
  <c r="L424" i="19"/>
  <c r="N424" i="19" s="1"/>
  <c r="P424" i="19" s="1"/>
  <c r="R424" i="19" s="1"/>
  <c r="L425" i="19"/>
  <c r="N425" i="19" s="1"/>
  <c r="P425" i="19" s="1"/>
  <c r="R425" i="19" s="1"/>
  <c r="L426" i="19"/>
  <c r="N426" i="19" s="1"/>
  <c r="P426" i="19" s="1"/>
  <c r="R426" i="19" s="1"/>
  <c r="L427" i="19"/>
  <c r="N427" i="19" s="1"/>
  <c r="P427" i="19" s="1"/>
  <c r="R427" i="19" s="1"/>
  <c r="L428" i="19"/>
  <c r="N428" i="19" s="1"/>
  <c r="P428" i="19" s="1"/>
  <c r="R428" i="19" s="1"/>
  <c r="L429" i="19"/>
  <c r="N429" i="19" s="1"/>
  <c r="P429" i="19" s="1"/>
  <c r="R429" i="19" s="1"/>
  <c r="L430" i="19"/>
  <c r="N430" i="19" s="1"/>
  <c r="P430" i="19" s="1"/>
  <c r="R430" i="19" s="1"/>
  <c r="L431" i="19"/>
  <c r="N431" i="19" s="1"/>
  <c r="P431" i="19" s="1"/>
  <c r="R431" i="19" s="1"/>
  <c r="L432" i="19"/>
  <c r="N432" i="19" s="1"/>
  <c r="P432" i="19" s="1"/>
  <c r="R432" i="19" s="1"/>
  <c r="L433" i="19"/>
  <c r="N433" i="19" s="1"/>
  <c r="P433" i="19" s="1"/>
  <c r="R433" i="19" s="1"/>
  <c r="L434" i="19"/>
  <c r="N434" i="19" s="1"/>
  <c r="P434" i="19" s="1"/>
  <c r="R434" i="19" s="1"/>
  <c r="L435" i="19"/>
  <c r="N435" i="19" s="1"/>
  <c r="P435" i="19" s="1"/>
  <c r="R435" i="19" s="1"/>
  <c r="L436" i="19"/>
  <c r="N436" i="19" s="1"/>
  <c r="P436" i="19" s="1"/>
  <c r="R436" i="19" s="1"/>
  <c r="L437" i="19"/>
  <c r="N437" i="19" s="1"/>
  <c r="P437" i="19" s="1"/>
  <c r="R437" i="19" s="1"/>
  <c r="L438" i="19"/>
  <c r="N438" i="19" s="1"/>
  <c r="P438" i="19" s="1"/>
  <c r="R438" i="19" s="1"/>
  <c r="L439" i="19"/>
  <c r="N439" i="19" s="1"/>
  <c r="P439" i="19" s="1"/>
  <c r="R439" i="19" s="1"/>
  <c r="L440" i="19"/>
  <c r="N440" i="19" s="1"/>
  <c r="P440" i="19" s="1"/>
  <c r="R440" i="19" s="1"/>
  <c r="L441" i="19"/>
  <c r="N441" i="19" s="1"/>
  <c r="P441" i="19" s="1"/>
  <c r="R441" i="19" s="1"/>
  <c r="L442" i="19"/>
  <c r="N442" i="19" s="1"/>
  <c r="P442" i="19" s="1"/>
  <c r="R442" i="19" s="1"/>
  <c r="L443" i="19"/>
  <c r="N443" i="19" s="1"/>
  <c r="P443" i="19" s="1"/>
  <c r="R443" i="19" s="1"/>
  <c r="L444" i="19"/>
  <c r="N444" i="19" s="1"/>
  <c r="P444" i="19" s="1"/>
  <c r="R444" i="19" s="1"/>
  <c r="L445" i="19"/>
  <c r="N445" i="19" s="1"/>
  <c r="P445" i="19" s="1"/>
  <c r="R445" i="19" s="1"/>
  <c r="L446" i="19"/>
  <c r="N446" i="19" s="1"/>
  <c r="P446" i="19" s="1"/>
  <c r="R446" i="19" s="1"/>
  <c r="L447" i="19"/>
  <c r="N447" i="19" s="1"/>
  <c r="P447" i="19" s="1"/>
  <c r="R447" i="19" s="1"/>
  <c r="L448" i="19"/>
  <c r="N448" i="19" s="1"/>
  <c r="P448" i="19" s="1"/>
  <c r="R448" i="19" s="1"/>
  <c r="L449" i="19"/>
  <c r="N449" i="19" s="1"/>
  <c r="P449" i="19" s="1"/>
  <c r="R449" i="19" s="1"/>
  <c r="L450" i="19"/>
  <c r="N450" i="19" s="1"/>
  <c r="P450" i="19" s="1"/>
  <c r="R450" i="19" s="1"/>
  <c r="L451" i="19"/>
  <c r="N451" i="19" s="1"/>
  <c r="P451" i="19" s="1"/>
  <c r="R451" i="19" s="1"/>
  <c r="L452" i="19"/>
  <c r="N452" i="19" s="1"/>
  <c r="P452" i="19" s="1"/>
  <c r="R452" i="19" s="1"/>
  <c r="L453" i="19"/>
  <c r="N453" i="19" s="1"/>
  <c r="P453" i="19" s="1"/>
  <c r="R453" i="19" s="1"/>
  <c r="L454" i="19"/>
  <c r="N454" i="19" s="1"/>
  <c r="P454" i="19" s="1"/>
  <c r="R454" i="19" s="1"/>
  <c r="L455" i="19"/>
  <c r="N455" i="19" s="1"/>
  <c r="P455" i="19" s="1"/>
  <c r="R455" i="19" s="1"/>
  <c r="L456" i="19"/>
  <c r="N456" i="19" s="1"/>
  <c r="P456" i="19" s="1"/>
  <c r="R456" i="19" s="1"/>
  <c r="L457" i="19"/>
  <c r="N457" i="19" s="1"/>
  <c r="P457" i="19" s="1"/>
  <c r="R457" i="19" s="1"/>
  <c r="L458" i="19"/>
  <c r="N458" i="19" s="1"/>
  <c r="P458" i="19" s="1"/>
  <c r="R458" i="19" s="1"/>
  <c r="L459" i="19"/>
  <c r="N459" i="19" s="1"/>
  <c r="P459" i="19" s="1"/>
  <c r="R459" i="19" s="1"/>
  <c r="L460" i="19"/>
  <c r="N460" i="19" s="1"/>
  <c r="P460" i="19" s="1"/>
  <c r="R460" i="19" s="1"/>
  <c r="L461" i="19"/>
  <c r="N461" i="19" s="1"/>
  <c r="P461" i="19" s="1"/>
  <c r="R461" i="19" s="1"/>
  <c r="L462" i="19"/>
  <c r="N462" i="19" s="1"/>
  <c r="P462" i="19" s="1"/>
  <c r="R462" i="19" s="1"/>
  <c r="L463" i="19"/>
  <c r="N463" i="19" s="1"/>
  <c r="P463" i="19" s="1"/>
  <c r="R463" i="19" s="1"/>
  <c r="L464" i="19"/>
  <c r="N464" i="19" s="1"/>
  <c r="P464" i="19" s="1"/>
  <c r="R464" i="19" s="1"/>
  <c r="L465" i="19"/>
  <c r="N465" i="19" s="1"/>
  <c r="P465" i="19" s="1"/>
  <c r="R465" i="19" s="1"/>
  <c r="L466" i="19"/>
  <c r="N466" i="19" s="1"/>
  <c r="P466" i="19" s="1"/>
  <c r="R466" i="19" s="1"/>
  <c r="L467" i="19"/>
  <c r="N467" i="19" s="1"/>
  <c r="P467" i="19" s="1"/>
  <c r="R467" i="19" s="1"/>
  <c r="L468" i="19"/>
  <c r="N468" i="19" s="1"/>
  <c r="P468" i="19" s="1"/>
  <c r="R468" i="19" s="1"/>
  <c r="L469" i="19"/>
  <c r="N469" i="19" s="1"/>
  <c r="P469" i="19" s="1"/>
  <c r="R469" i="19" s="1"/>
  <c r="L470" i="19"/>
  <c r="N470" i="19" s="1"/>
  <c r="P470" i="19" s="1"/>
  <c r="R470" i="19" s="1"/>
  <c r="L471" i="19"/>
  <c r="N471" i="19" s="1"/>
  <c r="P471" i="19" s="1"/>
  <c r="R471" i="19" s="1"/>
  <c r="L472" i="19"/>
  <c r="N472" i="19" s="1"/>
  <c r="P472" i="19" s="1"/>
  <c r="R472" i="19" s="1"/>
  <c r="L473" i="19"/>
  <c r="N473" i="19" s="1"/>
  <c r="P473" i="19" s="1"/>
  <c r="R473" i="19" s="1"/>
  <c r="L474" i="19"/>
  <c r="N474" i="19" s="1"/>
  <c r="P474" i="19" s="1"/>
  <c r="R474" i="19" s="1"/>
  <c r="L475" i="19"/>
  <c r="N475" i="19" s="1"/>
  <c r="P475" i="19" s="1"/>
  <c r="R475" i="19" s="1"/>
  <c r="L476" i="19"/>
  <c r="N476" i="19" s="1"/>
  <c r="P476" i="19" s="1"/>
  <c r="R476" i="19" s="1"/>
  <c r="L477" i="19"/>
  <c r="N477" i="19" s="1"/>
  <c r="P477" i="19" s="1"/>
  <c r="R477" i="19" s="1"/>
  <c r="L478" i="19"/>
  <c r="N478" i="19" s="1"/>
  <c r="P478" i="19" s="1"/>
  <c r="R478" i="19" s="1"/>
  <c r="L479" i="19"/>
  <c r="N479" i="19" s="1"/>
  <c r="P479" i="19" s="1"/>
  <c r="R479" i="19" s="1"/>
  <c r="L480" i="19"/>
  <c r="N480" i="19" s="1"/>
  <c r="P480" i="19" s="1"/>
  <c r="R480" i="19" s="1"/>
  <c r="L481" i="19"/>
  <c r="N481" i="19" s="1"/>
  <c r="P481" i="19" s="1"/>
  <c r="R481" i="19" s="1"/>
  <c r="L482" i="19"/>
  <c r="N482" i="19" s="1"/>
  <c r="P482" i="19" s="1"/>
  <c r="R482" i="19" s="1"/>
  <c r="L483" i="19"/>
  <c r="N483" i="19" s="1"/>
  <c r="P483" i="19" s="1"/>
  <c r="R483" i="19" s="1"/>
  <c r="L484" i="19"/>
  <c r="N484" i="19" s="1"/>
  <c r="P484" i="19" s="1"/>
  <c r="R484" i="19" s="1"/>
  <c r="L485" i="19"/>
  <c r="N485" i="19" s="1"/>
  <c r="P485" i="19" s="1"/>
  <c r="R485" i="19" s="1"/>
  <c r="L486" i="19"/>
  <c r="N486" i="19" s="1"/>
  <c r="P486" i="19" s="1"/>
  <c r="R486" i="19" s="1"/>
  <c r="L487" i="19"/>
  <c r="N487" i="19" s="1"/>
  <c r="P487" i="19" s="1"/>
  <c r="R487" i="19" s="1"/>
  <c r="L488" i="19"/>
  <c r="N488" i="19" s="1"/>
  <c r="P488" i="19" s="1"/>
  <c r="R488" i="19" s="1"/>
  <c r="L489" i="19"/>
  <c r="N489" i="19" s="1"/>
  <c r="P489" i="19" s="1"/>
  <c r="R489" i="19" s="1"/>
  <c r="L490" i="19"/>
  <c r="N490" i="19" s="1"/>
  <c r="P490" i="19" s="1"/>
  <c r="R490" i="19" s="1"/>
  <c r="L491" i="19"/>
  <c r="N491" i="19" s="1"/>
  <c r="P491" i="19" s="1"/>
  <c r="R491" i="19" s="1"/>
  <c r="L492" i="19"/>
  <c r="N492" i="19" s="1"/>
  <c r="P492" i="19" s="1"/>
  <c r="R492" i="19" s="1"/>
  <c r="L493" i="19"/>
  <c r="N493" i="19" s="1"/>
  <c r="P493" i="19" s="1"/>
  <c r="R493" i="19" s="1"/>
  <c r="L494" i="19"/>
  <c r="N494" i="19" s="1"/>
  <c r="P494" i="19" s="1"/>
  <c r="R494" i="19" s="1"/>
  <c r="L495" i="19"/>
  <c r="N495" i="19" s="1"/>
  <c r="P495" i="19" s="1"/>
  <c r="R495" i="19" s="1"/>
  <c r="L496" i="19"/>
  <c r="N496" i="19" s="1"/>
  <c r="P496" i="19" s="1"/>
  <c r="R496" i="19" s="1"/>
  <c r="L497" i="19"/>
  <c r="N497" i="19" s="1"/>
  <c r="P497" i="19" s="1"/>
  <c r="R497" i="19" s="1"/>
  <c r="L498" i="19"/>
  <c r="N498" i="19" s="1"/>
  <c r="P498" i="19" s="1"/>
  <c r="R498" i="19" s="1"/>
  <c r="L499" i="19"/>
  <c r="N499" i="19" s="1"/>
  <c r="P499" i="19" s="1"/>
  <c r="R499" i="19" s="1"/>
  <c r="L500" i="19"/>
  <c r="N500" i="19" s="1"/>
  <c r="P500" i="19" s="1"/>
  <c r="R500" i="19" s="1"/>
  <c r="L501" i="19"/>
  <c r="N501" i="19" s="1"/>
  <c r="P501" i="19" s="1"/>
  <c r="R501" i="19" s="1"/>
  <c r="L502" i="19"/>
  <c r="N502" i="19" s="1"/>
  <c r="P502" i="19" s="1"/>
  <c r="R502" i="19" s="1"/>
  <c r="L503" i="19"/>
  <c r="N503" i="19" s="1"/>
  <c r="P503" i="19" s="1"/>
  <c r="R503" i="19" s="1"/>
  <c r="L504" i="19"/>
  <c r="N504" i="19" s="1"/>
  <c r="P504" i="19" s="1"/>
  <c r="R504" i="19" s="1"/>
  <c r="L505" i="19"/>
  <c r="N505" i="19" s="1"/>
  <c r="P505" i="19" s="1"/>
  <c r="R505" i="19" s="1"/>
  <c r="L506" i="19"/>
  <c r="N506" i="19" s="1"/>
  <c r="P506" i="19" s="1"/>
  <c r="R506" i="19" s="1"/>
  <c r="L507" i="19"/>
  <c r="N507" i="19" s="1"/>
  <c r="P507" i="19" s="1"/>
  <c r="R507" i="19" s="1"/>
  <c r="L508" i="19"/>
  <c r="N508" i="19" s="1"/>
  <c r="P508" i="19" s="1"/>
  <c r="R508" i="19" s="1"/>
  <c r="L509" i="19"/>
  <c r="N509" i="19" s="1"/>
  <c r="P509" i="19" s="1"/>
  <c r="R509" i="19" s="1"/>
  <c r="L510" i="19"/>
  <c r="N510" i="19" s="1"/>
  <c r="P510" i="19" s="1"/>
  <c r="R510" i="19" s="1"/>
  <c r="L511" i="19"/>
  <c r="N511" i="19" s="1"/>
  <c r="P511" i="19" s="1"/>
  <c r="R511" i="19" s="1"/>
  <c r="L512" i="19"/>
  <c r="N512" i="19" s="1"/>
  <c r="P512" i="19" s="1"/>
  <c r="R512" i="19" s="1"/>
  <c r="L513" i="19"/>
  <c r="N513" i="19" s="1"/>
  <c r="P513" i="19" s="1"/>
  <c r="R513" i="19" s="1"/>
  <c r="L514" i="19"/>
  <c r="N514" i="19" s="1"/>
  <c r="P514" i="19" s="1"/>
  <c r="R514" i="19" s="1"/>
  <c r="L515" i="19"/>
  <c r="N515" i="19" s="1"/>
  <c r="P515" i="19" s="1"/>
  <c r="R515" i="19" s="1"/>
  <c r="L516" i="19"/>
  <c r="N516" i="19" s="1"/>
  <c r="P516" i="19" s="1"/>
  <c r="R516" i="19" s="1"/>
  <c r="L517" i="19"/>
  <c r="N517" i="19" s="1"/>
  <c r="P517" i="19" s="1"/>
  <c r="R517" i="19" s="1"/>
  <c r="L518" i="19"/>
  <c r="N518" i="19" s="1"/>
  <c r="P518" i="19" s="1"/>
  <c r="R518" i="19" s="1"/>
  <c r="L519" i="19"/>
  <c r="N519" i="19" s="1"/>
  <c r="P519" i="19" s="1"/>
  <c r="R519" i="19" s="1"/>
  <c r="L520" i="19"/>
  <c r="N520" i="19" s="1"/>
  <c r="P520" i="19" s="1"/>
  <c r="R520" i="19" s="1"/>
  <c r="L521" i="19"/>
  <c r="N521" i="19" s="1"/>
  <c r="P521" i="19" s="1"/>
  <c r="R521" i="19" s="1"/>
  <c r="L522" i="19"/>
  <c r="N522" i="19" s="1"/>
  <c r="P522" i="19" s="1"/>
  <c r="R522" i="19" s="1"/>
  <c r="L523" i="19"/>
  <c r="N523" i="19" s="1"/>
  <c r="P523" i="19" s="1"/>
  <c r="R523" i="19" s="1"/>
  <c r="L524" i="19"/>
  <c r="N524" i="19" s="1"/>
  <c r="P524" i="19" s="1"/>
  <c r="R524" i="19" s="1"/>
  <c r="L525" i="19"/>
  <c r="N525" i="19" s="1"/>
  <c r="P525" i="19" s="1"/>
  <c r="R525" i="19" s="1"/>
  <c r="L526" i="19"/>
  <c r="N526" i="19" s="1"/>
  <c r="P526" i="19" s="1"/>
  <c r="R526" i="19" s="1"/>
  <c r="L527" i="19"/>
  <c r="N527" i="19" s="1"/>
  <c r="P527" i="19" s="1"/>
  <c r="R527" i="19" s="1"/>
  <c r="L528" i="19"/>
  <c r="N528" i="19" s="1"/>
  <c r="P528" i="19" s="1"/>
  <c r="R528" i="19" s="1"/>
  <c r="L529" i="19"/>
  <c r="N529" i="19" s="1"/>
  <c r="P529" i="19" s="1"/>
  <c r="R529" i="19" s="1"/>
  <c r="L530" i="19"/>
  <c r="N530" i="19" s="1"/>
  <c r="P530" i="19" s="1"/>
  <c r="R530" i="19" s="1"/>
  <c r="L531" i="19"/>
  <c r="N531" i="19" s="1"/>
  <c r="P531" i="19" s="1"/>
  <c r="R531" i="19" s="1"/>
  <c r="L532" i="19"/>
  <c r="N532" i="19" s="1"/>
  <c r="P532" i="19" s="1"/>
  <c r="R532" i="19" s="1"/>
  <c r="L533" i="19"/>
  <c r="N533" i="19" s="1"/>
  <c r="P533" i="19" s="1"/>
  <c r="R533" i="19" s="1"/>
  <c r="L534" i="19"/>
  <c r="N534" i="19" s="1"/>
  <c r="P534" i="19" s="1"/>
  <c r="R534" i="19" s="1"/>
  <c r="L535" i="19"/>
  <c r="N535" i="19" s="1"/>
  <c r="P535" i="19" s="1"/>
  <c r="R535" i="19" s="1"/>
  <c r="L536" i="19"/>
  <c r="N536" i="19" s="1"/>
  <c r="P536" i="19" s="1"/>
  <c r="R536" i="19" s="1"/>
  <c r="L537" i="19"/>
  <c r="N537" i="19" s="1"/>
  <c r="P537" i="19" s="1"/>
  <c r="R537" i="19" s="1"/>
  <c r="L538" i="19"/>
  <c r="N538" i="19" s="1"/>
  <c r="P538" i="19" s="1"/>
  <c r="R538" i="19" s="1"/>
  <c r="L539" i="19"/>
  <c r="N539" i="19" s="1"/>
  <c r="P539" i="19" s="1"/>
  <c r="R539" i="19" s="1"/>
  <c r="L540" i="19"/>
  <c r="N540" i="19" s="1"/>
  <c r="P540" i="19" s="1"/>
  <c r="R540" i="19" s="1"/>
  <c r="L541" i="19"/>
  <c r="N541" i="19" s="1"/>
  <c r="P541" i="19" s="1"/>
  <c r="R541" i="19" s="1"/>
  <c r="L542" i="19"/>
  <c r="N542" i="19" s="1"/>
  <c r="P542" i="19" s="1"/>
  <c r="R542" i="19" s="1"/>
  <c r="L543" i="19"/>
  <c r="N543" i="19" s="1"/>
  <c r="P543" i="19" s="1"/>
  <c r="R543" i="19" s="1"/>
  <c r="L544" i="19"/>
  <c r="N544" i="19" s="1"/>
  <c r="P544" i="19" s="1"/>
  <c r="R544" i="19" s="1"/>
  <c r="L545" i="19"/>
  <c r="N545" i="19" s="1"/>
  <c r="P545" i="19" s="1"/>
  <c r="R545" i="19" s="1"/>
  <c r="L546" i="19"/>
  <c r="N546" i="19" s="1"/>
  <c r="P546" i="19" s="1"/>
  <c r="R546" i="19" s="1"/>
  <c r="L547" i="19"/>
  <c r="N547" i="19" s="1"/>
  <c r="P547" i="19" s="1"/>
  <c r="R547" i="19" s="1"/>
  <c r="L548" i="19"/>
  <c r="N548" i="19" s="1"/>
  <c r="P548" i="19" s="1"/>
  <c r="R548" i="19" s="1"/>
  <c r="L549" i="19"/>
  <c r="N549" i="19" s="1"/>
  <c r="P549" i="19" s="1"/>
  <c r="R549" i="19" s="1"/>
  <c r="L550" i="19"/>
  <c r="N550" i="19" s="1"/>
  <c r="P550" i="19" s="1"/>
  <c r="R550" i="19" s="1"/>
  <c r="L551" i="19"/>
  <c r="N551" i="19" s="1"/>
  <c r="P551" i="19" s="1"/>
  <c r="R551" i="19" s="1"/>
  <c r="L552" i="19"/>
  <c r="N552" i="19" s="1"/>
  <c r="P552" i="19" s="1"/>
  <c r="R552" i="19" s="1"/>
  <c r="L553" i="19"/>
  <c r="N553" i="19" s="1"/>
  <c r="P553" i="19" s="1"/>
  <c r="R553" i="19" s="1"/>
  <c r="L554" i="19"/>
  <c r="N554" i="19" s="1"/>
  <c r="P554" i="19" s="1"/>
  <c r="R554" i="19" s="1"/>
  <c r="L555" i="19"/>
  <c r="N555" i="19" s="1"/>
  <c r="P555" i="19" s="1"/>
  <c r="R555" i="19" s="1"/>
  <c r="L556" i="19"/>
  <c r="N556" i="19" s="1"/>
  <c r="P556" i="19" s="1"/>
  <c r="R556" i="19" s="1"/>
  <c r="L557" i="19"/>
  <c r="N557" i="19" s="1"/>
  <c r="P557" i="19" s="1"/>
  <c r="R557" i="19" s="1"/>
  <c r="L558" i="19"/>
  <c r="N558" i="19" s="1"/>
  <c r="P558" i="19" s="1"/>
  <c r="R558" i="19" s="1"/>
  <c r="L559" i="19"/>
  <c r="N559" i="19" s="1"/>
  <c r="P559" i="19" s="1"/>
  <c r="R559" i="19" s="1"/>
  <c r="L560" i="19"/>
  <c r="N560" i="19" s="1"/>
  <c r="P560" i="19" s="1"/>
  <c r="R560" i="19" s="1"/>
  <c r="L561" i="19"/>
  <c r="N561" i="19" s="1"/>
  <c r="P561" i="19" s="1"/>
  <c r="R561" i="19" s="1"/>
  <c r="L562" i="19"/>
  <c r="N562" i="19" s="1"/>
  <c r="P562" i="19" s="1"/>
  <c r="R562" i="19" s="1"/>
  <c r="L563" i="19"/>
  <c r="N563" i="19" s="1"/>
  <c r="P563" i="19" s="1"/>
  <c r="R563" i="19" s="1"/>
  <c r="L564" i="19"/>
  <c r="N564" i="19" s="1"/>
  <c r="P564" i="19" s="1"/>
  <c r="R564" i="19" s="1"/>
  <c r="L565" i="19"/>
  <c r="N565" i="19" s="1"/>
  <c r="P565" i="19" s="1"/>
  <c r="R565" i="19" s="1"/>
  <c r="L566" i="19"/>
  <c r="N566" i="19" s="1"/>
  <c r="P566" i="19" s="1"/>
  <c r="R566" i="19" s="1"/>
  <c r="L567" i="19"/>
  <c r="N567" i="19" s="1"/>
  <c r="P567" i="19" s="1"/>
  <c r="R567" i="19" s="1"/>
  <c r="L568" i="19"/>
  <c r="N568" i="19" s="1"/>
  <c r="P568" i="19" s="1"/>
  <c r="R568" i="19" s="1"/>
  <c r="L569" i="19"/>
  <c r="N569" i="19" s="1"/>
  <c r="P569" i="19" s="1"/>
  <c r="R569" i="19" s="1"/>
  <c r="L570" i="19"/>
  <c r="N570" i="19" s="1"/>
  <c r="P570" i="19" s="1"/>
  <c r="R570" i="19" s="1"/>
  <c r="L571" i="19"/>
  <c r="N571" i="19" s="1"/>
  <c r="P571" i="19" s="1"/>
  <c r="R571" i="19" s="1"/>
  <c r="L572" i="19"/>
  <c r="N572" i="19" s="1"/>
  <c r="P572" i="19" s="1"/>
  <c r="R572" i="19" s="1"/>
  <c r="L573" i="19"/>
  <c r="N573" i="19" s="1"/>
  <c r="P573" i="19" s="1"/>
  <c r="R573" i="19" s="1"/>
  <c r="L574" i="19"/>
  <c r="N574" i="19" s="1"/>
  <c r="P574" i="19" s="1"/>
  <c r="R574" i="19" s="1"/>
  <c r="L575" i="19"/>
  <c r="N575" i="19" s="1"/>
  <c r="P575" i="19" s="1"/>
  <c r="R575" i="19" s="1"/>
  <c r="L576" i="19"/>
  <c r="N576" i="19" s="1"/>
  <c r="P576" i="19" s="1"/>
  <c r="R576" i="19" s="1"/>
  <c r="L577" i="19"/>
  <c r="N577" i="19" s="1"/>
  <c r="P577" i="19" s="1"/>
  <c r="R577" i="19" s="1"/>
  <c r="L578" i="19"/>
  <c r="N578" i="19" s="1"/>
  <c r="P578" i="19" s="1"/>
  <c r="R578" i="19" s="1"/>
  <c r="L579" i="19"/>
  <c r="N579" i="19" s="1"/>
  <c r="P579" i="19" s="1"/>
  <c r="R579" i="19" s="1"/>
  <c r="L580" i="19"/>
  <c r="N580" i="19" s="1"/>
  <c r="P580" i="19" s="1"/>
  <c r="R580" i="19" s="1"/>
  <c r="L581" i="19"/>
  <c r="N581" i="19" s="1"/>
  <c r="P581" i="19" s="1"/>
  <c r="R581" i="19" s="1"/>
  <c r="L582" i="19"/>
  <c r="N582" i="19" s="1"/>
  <c r="P582" i="19" s="1"/>
  <c r="R582" i="19" s="1"/>
  <c r="L583" i="19"/>
  <c r="N583" i="19" s="1"/>
  <c r="P583" i="19" s="1"/>
  <c r="R583" i="19" s="1"/>
  <c r="L584" i="19"/>
  <c r="N584" i="19" s="1"/>
  <c r="P584" i="19" s="1"/>
  <c r="R584" i="19" s="1"/>
  <c r="L585" i="19"/>
  <c r="N585" i="19" s="1"/>
  <c r="P585" i="19" s="1"/>
  <c r="R585" i="19" s="1"/>
  <c r="L586" i="19"/>
  <c r="N586" i="19" s="1"/>
  <c r="P586" i="19" s="1"/>
  <c r="R586" i="19" s="1"/>
  <c r="L587" i="19"/>
  <c r="N587" i="19" s="1"/>
  <c r="P587" i="19" s="1"/>
  <c r="R587" i="19" s="1"/>
  <c r="L588" i="19"/>
  <c r="N588" i="19" s="1"/>
  <c r="P588" i="19" s="1"/>
  <c r="R588" i="19" s="1"/>
  <c r="L589" i="19"/>
  <c r="N589" i="19" s="1"/>
  <c r="P589" i="19" s="1"/>
  <c r="R589" i="19" s="1"/>
  <c r="L590" i="19"/>
  <c r="N590" i="19" s="1"/>
  <c r="P590" i="19" s="1"/>
  <c r="R590" i="19" s="1"/>
  <c r="L591" i="19"/>
  <c r="N591" i="19" s="1"/>
  <c r="P591" i="19" s="1"/>
  <c r="R591" i="19" s="1"/>
  <c r="L592" i="19"/>
  <c r="N592" i="19" s="1"/>
  <c r="P592" i="19" s="1"/>
  <c r="R592" i="19" s="1"/>
  <c r="L593" i="19"/>
  <c r="N593" i="19" s="1"/>
  <c r="P593" i="19" s="1"/>
  <c r="R593" i="19" s="1"/>
  <c r="L594" i="19"/>
  <c r="N594" i="19" s="1"/>
  <c r="P594" i="19" s="1"/>
  <c r="R594" i="19" s="1"/>
  <c r="L595" i="19"/>
  <c r="N595" i="19" s="1"/>
  <c r="P595" i="19" s="1"/>
  <c r="R595" i="19" s="1"/>
  <c r="L596" i="19"/>
  <c r="N596" i="19" s="1"/>
  <c r="P596" i="19" s="1"/>
  <c r="R596" i="19" s="1"/>
  <c r="L597" i="19"/>
  <c r="N597" i="19" s="1"/>
  <c r="P597" i="19" s="1"/>
  <c r="R597" i="19" s="1"/>
  <c r="L598" i="19"/>
  <c r="N598" i="19" s="1"/>
  <c r="P598" i="19" s="1"/>
  <c r="R598" i="19" s="1"/>
  <c r="L599" i="19"/>
  <c r="N599" i="19" s="1"/>
  <c r="P599" i="19" s="1"/>
  <c r="R599" i="19" s="1"/>
  <c r="L600" i="19"/>
  <c r="N600" i="19" s="1"/>
  <c r="P600" i="19" s="1"/>
  <c r="R600" i="19" s="1"/>
  <c r="L601" i="19"/>
  <c r="N601" i="19" s="1"/>
  <c r="P601" i="19" s="1"/>
  <c r="R601" i="19" s="1"/>
  <c r="L602" i="19"/>
  <c r="N602" i="19" s="1"/>
  <c r="P602" i="19" s="1"/>
  <c r="R602" i="19" s="1"/>
  <c r="L603" i="19"/>
  <c r="N603" i="19" s="1"/>
  <c r="P603" i="19" s="1"/>
  <c r="R603" i="19" s="1"/>
  <c r="L604" i="19"/>
  <c r="N604" i="19" s="1"/>
  <c r="P604" i="19" s="1"/>
  <c r="R604" i="19" s="1"/>
  <c r="L605" i="19"/>
  <c r="N605" i="19" s="1"/>
  <c r="P605" i="19" s="1"/>
  <c r="R605" i="19" s="1"/>
  <c r="L606" i="19"/>
  <c r="N606" i="19" s="1"/>
  <c r="P606" i="19" s="1"/>
  <c r="R606" i="19" s="1"/>
  <c r="L607" i="19"/>
  <c r="N607" i="19" s="1"/>
  <c r="P607" i="19" s="1"/>
  <c r="R607" i="19" s="1"/>
  <c r="L608" i="19"/>
  <c r="N608" i="19" s="1"/>
  <c r="P608" i="19" s="1"/>
  <c r="R608" i="19" s="1"/>
  <c r="L609" i="19"/>
  <c r="N609" i="19" s="1"/>
  <c r="P609" i="19" s="1"/>
  <c r="R609" i="19" s="1"/>
  <c r="L610" i="19"/>
  <c r="N610" i="19" s="1"/>
  <c r="P610" i="19" s="1"/>
  <c r="R610" i="19" s="1"/>
  <c r="L611" i="19"/>
  <c r="N611" i="19" s="1"/>
  <c r="P611" i="19" s="1"/>
  <c r="R611" i="19" s="1"/>
  <c r="L612" i="19"/>
  <c r="N612" i="19" s="1"/>
  <c r="P612" i="19" s="1"/>
  <c r="R612" i="19" s="1"/>
  <c r="L613" i="19"/>
  <c r="N613" i="19" s="1"/>
  <c r="P613" i="19" s="1"/>
  <c r="R613" i="19" s="1"/>
  <c r="L614" i="19"/>
  <c r="N614" i="19" s="1"/>
  <c r="P614" i="19" s="1"/>
  <c r="R614" i="19" s="1"/>
  <c r="L615" i="19"/>
  <c r="N615" i="19" s="1"/>
  <c r="P615" i="19" s="1"/>
  <c r="R615" i="19" s="1"/>
  <c r="L616" i="19"/>
  <c r="N616" i="19" s="1"/>
  <c r="P616" i="19" s="1"/>
  <c r="R616" i="19" s="1"/>
  <c r="L617" i="19"/>
  <c r="N617" i="19" s="1"/>
  <c r="P617" i="19" s="1"/>
  <c r="R617" i="19" s="1"/>
  <c r="L618" i="19"/>
  <c r="N618" i="19" s="1"/>
  <c r="P618" i="19" s="1"/>
  <c r="R618" i="19" s="1"/>
  <c r="L619" i="19"/>
  <c r="N619" i="19" s="1"/>
  <c r="P619" i="19" s="1"/>
  <c r="R619" i="19" s="1"/>
  <c r="L620" i="19"/>
  <c r="N620" i="19" s="1"/>
  <c r="P620" i="19" s="1"/>
  <c r="R620" i="19" s="1"/>
  <c r="L621" i="19"/>
  <c r="N621" i="19" s="1"/>
  <c r="P621" i="19" s="1"/>
  <c r="R621" i="19" s="1"/>
  <c r="L622" i="19"/>
  <c r="N622" i="19" s="1"/>
  <c r="P622" i="19" s="1"/>
  <c r="R622" i="19" s="1"/>
  <c r="L623" i="19"/>
  <c r="N623" i="19" s="1"/>
  <c r="P623" i="19" s="1"/>
  <c r="R623" i="19" s="1"/>
  <c r="L624" i="19"/>
  <c r="N624" i="19" s="1"/>
  <c r="P624" i="19" s="1"/>
  <c r="R624" i="19" s="1"/>
  <c r="L625" i="19"/>
  <c r="N625" i="19" s="1"/>
  <c r="P625" i="19" s="1"/>
  <c r="R625" i="19" s="1"/>
  <c r="L626" i="19"/>
  <c r="N626" i="19" s="1"/>
  <c r="P626" i="19" s="1"/>
  <c r="R626" i="19" s="1"/>
  <c r="L627" i="19"/>
  <c r="N627" i="19" s="1"/>
  <c r="P627" i="19" s="1"/>
  <c r="R627" i="19" s="1"/>
  <c r="L628" i="19"/>
  <c r="N628" i="19" s="1"/>
  <c r="P628" i="19" s="1"/>
  <c r="R628" i="19" s="1"/>
  <c r="L629" i="19"/>
  <c r="N629" i="19" s="1"/>
  <c r="P629" i="19" s="1"/>
  <c r="R629" i="19" s="1"/>
  <c r="L630" i="19"/>
  <c r="N630" i="19" s="1"/>
  <c r="P630" i="19" s="1"/>
  <c r="R630" i="19" s="1"/>
  <c r="L631" i="19"/>
  <c r="N631" i="19" s="1"/>
  <c r="P631" i="19" s="1"/>
  <c r="R631" i="19" s="1"/>
  <c r="L632" i="19"/>
  <c r="N632" i="19" s="1"/>
  <c r="P632" i="19" s="1"/>
  <c r="R632" i="19" s="1"/>
  <c r="L633" i="19"/>
  <c r="N633" i="19" s="1"/>
  <c r="P633" i="19" s="1"/>
  <c r="R633" i="19" s="1"/>
  <c r="L634" i="19"/>
  <c r="N634" i="19" s="1"/>
  <c r="P634" i="19" s="1"/>
  <c r="R634" i="19" s="1"/>
  <c r="L635" i="19"/>
  <c r="N635" i="19" s="1"/>
  <c r="P635" i="19" s="1"/>
  <c r="R635" i="19" s="1"/>
  <c r="L636" i="19"/>
  <c r="N636" i="19" s="1"/>
  <c r="P636" i="19" s="1"/>
  <c r="R636" i="19" s="1"/>
  <c r="L637" i="19"/>
  <c r="N637" i="19" s="1"/>
  <c r="P637" i="19" s="1"/>
  <c r="R637" i="19" s="1"/>
  <c r="L638" i="19"/>
  <c r="N638" i="19" s="1"/>
  <c r="P638" i="19" s="1"/>
  <c r="R638" i="19" s="1"/>
  <c r="L639" i="19"/>
  <c r="N639" i="19" s="1"/>
  <c r="P639" i="19" s="1"/>
  <c r="R639" i="19" s="1"/>
  <c r="L640" i="19"/>
  <c r="N640" i="19" s="1"/>
  <c r="P640" i="19" s="1"/>
  <c r="R640" i="19" s="1"/>
  <c r="L641" i="19"/>
  <c r="N641" i="19" s="1"/>
  <c r="P641" i="19" s="1"/>
  <c r="R641" i="19" s="1"/>
  <c r="L642" i="19"/>
  <c r="N642" i="19" s="1"/>
  <c r="P642" i="19" s="1"/>
  <c r="R642" i="19" s="1"/>
  <c r="L643" i="19"/>
  <c r="N643" i="19" s="1"/>
  <c r="P643" i="19" s="1"/>
  <c r="R643" i="19" s="1"/>
  <c r="L644" i="19"/>
  <c r="N644" i="19" s="1"/>
  <c r="P644" i="19" s="1"/>
  <c r="R644" i="19" s="1"/>
  <c r="L645" i="19"/>
  <c r="N645" i="19" s="1"/>
  <c r="P645" i="19" s="1"/>
  <c r="R645" i="19" s="1"/>
  <c r="L646" i="19"/>
  <c r="N646" i="19" s="1"/>
  <c r="P646" i="19" s="1"/>
  <c r="R646" i="19" s="1"/>
  <c r="L647" i="19"/>
  <c r="N647" i="19" s="1"/>
  <c r="P647" i="19" s="1"/>
  <c r="R647" i="19" s="1"/>
  <c r="L648" i="19"/>
  <c r="N648" i="19" s="1"/>
  <c r="P648" i="19" s="1"/>
  <c r="R648" i="19" s="1"/>
  <c r="L649" i="19"/>
  <c r="N649" i="19" s="1"/>
  <c r="P649" i="19" s="1"/>
  <c r="R649" i="19" s="1"/>
  <c r="L650" i="19"/>
  <c r="N650" i="19" s="1"/>
  <c r="P650" i="19" s="1"/>
  <c r="R650" i="19" s="1"/>
  <c r="L651" i="19"/>
  <c r="N651" i="19" s="1"/>
  <c r="P651" i="19" s="1"/>
  <c r="R651" i="19" s="1"/>
  <c r="L652" i="19"/>
  <c r="N652" i="19" s="1"/>
  <c r="P652" i="19" s="1"/>
  <c r="R652" i="19" s="1"/>
  <c r="L653" i="19"/>
  <c r="N653" i="19" s="1"/>
  <c r="P653" i="19" s="1"/>
  <c r="R653" i="19" s="1"/>
  <c r="L654" i="19"/>
  <c r="N654" i="19" s="1"/>
  <c r="P654" i="19" s="1"/>
  <c r="R654" i="19" s="1"/>
  <c r="L655" i="19"/>
  <c r="N655" i="19" s="1"/>
  <c r="P655" i="19" s="1"/>
  <c r="R655" i="19" s="1"/>
  <c r="L656" i="19"/>
  <c r="N656" i="19" s="1"/>
  <c r="P656" i="19" s="1"/>
  <c r="R656" i="19" s="1"/>
  <c r="L657" i="19"/>
  <c r="N657" i="19" s="1"/>
  <c r="P657" i="19" s="1"/>
  <c r="R657" i="19" s="1"/>
  <c r="L658" i="19"/>
  <c r="N658" i="19" s="1"/>
  <c r="P658" i="19" s="1"/>
  <c r="R658" i="19" s="1"/>
  <c r="L659" i="19"/>
  <c r="N659" i="19" s="1"/>
  <c r="P659" i="19" s="1"/>
  <c r="R659" i="19" s="1"/>
  <c r="L660" i="19"/>
  <c r="N660" i="19" s="1"/>
  <c r="P660" i="19" s="1"/>
  <c r="R660" i="19" s="1"/>
  <c r="L661" i="19"/>
  <c r="N661" i="19" s="1"/>
  <c r="P661" i="19" s="1"/>
  <c r="R661" i="19" s="1"/>
  <c r="L662" i="19"/>
  <c r="N662" i="19" s="1"/>
  <c r="P662" i="19" s="1"/>
  <c r="R662" i="19" s="1"/>
  <c r="L663" i="19"/>
  <c r="N663" i="19" s="1"/>
  <c r="P663" i="19" s="1"/>
  <c r="R663" i="19" s="1"/>
  <c r="L664" i="19"/>
  <c r="N664" i="19" s="1"/>
  <c r="P664" i="19" s="1"/>
  <c r="R664" i="19" s="1"/>
  <c r="L665" i="19"/>
  <c r="N665" i="19" s="1"/>
  <c r="P665" i="19" s="1"/>
  <c r="R665" i="19" s="1"/>
  <c r="L666" i="19"/>
  <c r="N666" i="19" s="1"/>
  <c r="P666" i="19" s="1"/>
  <c r="R666" i="19" s="1"/>
  <c r="L667" i="19"/>
  <c r="N667" i="19" s="1"/>
  <c r="P667" i="19" s="1"/>
  <c r="R667" i="19" s="1"/>
  <c r="L668" i="19"/>
  <c r="N668" i="19" s="1"/>
  <c r="P668" i="19" s="1"/>
  <c r="R668" i="19" s="1"/>
  <c r="L669" i="19"/>
  <c r="N669" i="19" s="1"/>
  <c r="P669" i="19" s="1"/>
  <c r="R669" i="19" s="1"/>
  <c r="L670" i="19"/>
  <c r="N670" i="19" s="1"/>
  <c r="P670" i="19" s="1"/>
  <c r="R670" i="19" s="1"/>
  <c r="L671" i="19"/>
  <c r="N671" i="19" s="1"/>
  <c r="P671" i="19" s="1"/>
  <c r="R671" i="19" s="1"/>
  <c r="L672" i="19"/>
  <c r="N672" i="19" s="1"/>
  <c r="P672" i="19" s="1"/>
  <c r="R672" i="19" s="1"/>
  <c r="L673" i="19"/>
  <c r="N673" i="19" s="1"/>
  <c r="P673" i="19" s="1"/>
  <c r="R673" i="19" s="1"/>
  <c r="L674" i="19"/>
  <c r="N674" i="19" s="1"/>
  <c r="P674" i="19" s="1"/>
  <c r="R674" i="19" s="1"/>
  <c r="L675" i="19"/>
  <c r="N675" i="19" s="1"/>
  <c r="P675" i="19" s="1"/>
  <c r="R675" i="19" s="1"/>
  <c r="L676" i="19"/>
  <c r="N676" i="19" s="1"/>
  <c r="P676" i="19" s="1"/>
  <c r="R676" i="19" s="1"/>
  <c r="L677" i="19"/>
  <c r="N677" i="19" s="1"/>
  <c r="P677" i="19" s="1"/>
  <c r="R677" i="19" s="1"/>
  <c r="L678" i="19"/>
  <c r="N678" i="19" s="1"/>
  <c r="P678" i="19" s="1"/>
  <c r="R678" i="19" s="1"/>
  <c r="L679" i="19"/>
  <c r="N679" i="19" s="1"/>
  <c r="P679" i="19" s="1"/>
  <c r="R679" i="19" s="1"/>
  <c r="L680" i="19"/>
  <c r="N680" i="19" s="1"/>
  <c r="P680" i="19" s="1"/>
  <c r="R680" i="19" s="1"/>
  <c r="L681" i="19"/>
  <c r="N681" i="19" s="1"/>
  <c r="P681" i="19" s="1"/>
  <c r="R681" i="19" s="1"/>
  <c r="L682" i="19"/>
  <c r="N682" i="19" s="1"/>
  <c r="P682" i="19" s="1"/>
  <c r="R682" i="19" s="1"/>
  <c r="L683" i="19"/>
  <c r="N683" i="19" s="1"/>
  <c r="P683" i="19" s="1"/>
  <c r="R683" i="19" s="1"/>
  <c r="L684" i="19"/>
  <c r="N684" i="19" s="1"/>
  <c r="P684" i="19" s="1"/>
  <c r="R684" i="19" s="1"/>
  <c r="L685" i="19"/>
  <c r="N685" i="19" s="1"/>
  <c r="P685" i="19" s="1"/>
  <c r="R685" i="19" s="1"/>
  <c r="L686" i="19"/>
  <c r="N686" i="19" s="1"/>
  <c r="P686" i="19" s="1"/>
  <c r="R686" i="19" s="1"/>
  <c r="L687" i="19"/>
  <c r="N687" i="19" s="1"/>
  <c r="P687" i="19" s="1"/>
  <c r="R687" i="19" s="1"/>
  <c r="L688" i="19"/>
  <c r="N688" i="19" s="1"/>
  <c r="P688" i="19" s="1"/>
  <c r="R688" i="19" s="1"/>
  <c r="L689" i="19"/>
  <c r="N689" i="19" s="1"/>
  <c r="P689" i="19" s="1"/>
  <c r="R689" i="19" s="1"/>
  <c r="L690" i="19"/>
  <c r="N690" i="19" s="1"/>
  <c r="P690" i="19" s="1"/>
  <c r="R690" i="19" s="1"/>
  <c r="L691" i="19"/>
  <c r="N691" i="19" s="1"/>
  <c r="P691" i="19" s="1"/>
  <c r="R691" i="19" s="1"/>
  <c r="L692" i="19"/>
  <c r="N692" i="19" s="1"/>
  <c r="P692" i="19" s="1"/>
  <c r="R692" i="19" s="1"/>
  <c r="L693" i="19"/>
  <c r="N693" i="19" s="1"/>
  <c r="P693" i="19" s="1"/>
  <c r="R693" i="19" s="1"/>
  <c r="L694" i="19"/>
  <c r="N694" i="19" s="1"/>
  <c r="P694" i="19" s="1"/>
  <c r="R694" i="19" s="1"/>
  <c r="L695" i="19"/>
  <c r="N695" i="19" s="1"/>
  <c r="P695" i="19" s="1"/>
  <c r="R695" i="19" s="1"/>
  <c r="L696" i="19"/>
  <c r="N696" i="19" s="1"/>
  <c r="P696" i="19" s="1"/>
  <c r="R696" i="19" s="1"/>
  <c r="L697" i="19"/>
  <c r="N697" i="19" s="1"/>
  <c r="P697" i="19" s="1"/>
  <c r="R697" i="19" s="1"/>
  <c r="L698" i="19"/>
  <c r="N698" i="19" s="1"/>
  <c r="P698" i="19" s="1"/>
  <c r="R698" i="19" s="1"/>
  <c r="L699" i="19"/>
  <c r="N699" i="19" s="1"/>
  <c r="P699" i="19" s="1"/>
  <c r="R699" i="19" s="1"/>
  <c r="L700" i="19"/>
  <c r="N700" i="19" s="1"/>
  <c r="P700" i="19" s="1"/>
  <c r="R700" i="19" s="1"/>
  <c r="L701" i="19"/>
  <c r="N701" i="19" s="1"/>
  <c r="P701" i="19" s="1"/>
  <c r="R701" i="19" s="1"/>
  <c r="L702" i="19"/>
  <c r="N702" i="19" s="1"/>
  <c r="P702" i="19" s="1"/>
  <c r="R702" i="19" s="1"/>
  <c r="L703" i="19"/>
  <c r="N703" i="19" s="1"/>
  <c r="P703" i="19" s="1"/>
  <c r="R703" i="19" s="1"/>
  <c r="L704" i="19"/>
  <c r="N704" i="19" s="1"/>
  <c r="P704" i="19" s="1"/>
  <c r="R704" i="19" s="1"/>
  <c r="L705" i="19"/>
  <c r="N705" i="19" s="1"/>
  <c r="P705" i="19" s="1"/>
  <c r="R705" i="19" s="1"/>
  <c r="L706" i="19"/>
  <c r="N706" i="19" s="1"/>
  <c r="P706" i="19" s="1"/>
  <c r="R706" i="19" s="1"/>
  <c r="L707" i="19"/>
  <c r="N707" i="19" s="1"/>
  <c r="P707" i="19" s="1"/>
  <c r="R707" i="19" s="1"/>
  <c r="L708" i="19"/>
  <c r="N708" i="19" s="1"/>
  <c r="P708" i="19" s="1"/>
  <c r="R708" i="19" s="1"/>
  <c r="L709" i="19"/>
  <c r="N709" i="19" s="1"/>
  <c r="P709" i="19" s="1"/>
  <c r="R709" i="19" s="1"/>
  <c r="L710" i="19"/>
  <c r="N710" i="19" s="1"/>
  <c r="P710" i="19" s="1"/>
  <c r="R710" i="19" s="1"/>
  <c r="L711" i="19"/>
  <c r="N711" i="19" s="1"/>
  <c r="P711" i="19" s="1"/>
  <c r="R711" i="19" s="1"/>
  <c r="L712" i="19"/>
  <c r="N712" i="19" s="1"/>
  <c r="P712" i="19" s="1"/>
  <c r="R712" i="19" s="1"/>
  <c r="L713" i="19"/>
  <c r="N713" i="19" s="1"/>
  <c r="P713" i="19" s="1"/>
  <c r="R713" i="19" s="1"/>
  <c r="L714" i="19"/>
  <c r="N714" i="19" s="1"/>
  <c r="P714" i="19" s="1"/>
  <c r="R714" i="19" s="1"/>
  <c r="L715" i="19"/>
  <c r="N715" i="19" s="1"/>
  <c r="P715" i="19" s="1"/>
  <c r="R715" i="19" s="1"/>
  <c r="L716" i="19"/>
  <c r="N716" i="19" s="1"/>
  <c r="P716" i="19" s="1"/>
  <c r="R716" i="19" s="1"/>
  <c r="L717" i="19"/>
  <c r="N717" i="19" s="1"/>
  <c r="P717" i="19" s="1"/>
  <c r="R717" i="19" s="1"/>
  <c r="L718" i="19"/>
  <c r="N718" i="19" s="1"/>
  <c r="P718" i="19" s="1"/>
  <c r="R718" i="19" s="1"/>
  <c r="L719" i="19"/>
  <c r="N719" i="19" s="1"/>
  <c r="P719" i="19" s="1"/>
  <c r="R719" i="19" s="1"/>
  <c r="L720" i="19"/>
  <c r="N720" i="19" s="1"/>
  <c r="P720" i="19" s="1"/>
  <c r="R720" i="19" s="1"/>
  <c r="L721" i="19"/>
  <c r="N721" i="19" s="1"/>
  <c r="P721" i="19" s="1"/>
  <c r="R721" i="19" s="1"/>
  <c r="L722" i="19"/>
  <c r="N722" i="19" s="1"/>
  <c r="P722" i="19" s="1"/>
  <c r="R722" i="19" s="1"/>
  <c r="L723" i="19"/>
  <c r="N723" i="19" s="1"/>
  <c r="P723" i="19" s="1"/>
  <c r="R723" i="19" s="1"/>
  <c r="L724" i="19"/>
  <c r="N724" i="19" s="1"/>
  <c r="P724" i="19" s="1"/>
  <c r="R724" i="19" s="1"/>
  <c r="L725" i="19"/>
  <c r="N725" i="19" s="1"/>
  <c r="P725" i="19" s="1"/>
  <c r="R725" i="19" s="1"/>
  <c r="L726" i="19"/>
  <c r="N726" i="19" s="1"/>
  <c r="P726" i="19" s="1"/>
  <c r="R726" i="19" s="1"/>
  <c r="L727" i="19"/>
  <c r="N727" i="19" s="1"/>
  <c r="P727" i="19" s="1"/>
  <c r="R727" i="19" s="1"/>
  <c r="L728" i="19"/>
  <c r="N728" i="19" s="1"/>
  <c r="P728" i="19" s="1"/>
  <c r="R728" i="19" s="1"/>
  <c r="L729" i="19"/>
  <c r="N729" i="19" s="1"/>
  <c r="P729" i="19" s="1"/>
  <c r="R729" i="19" s="1"/>
  <c r="L730" i="19"/>
  <c r="N730" i="19" s="1"/>
  <c r="P730" i="19" s="1"/>
  <c r="R730" i="19" s="1"/>
  <c r="L731" i="19"/>
  <c r="N731" i="19" s="1"/>
  <c r="P731" i="19" s="1"/>
  <c r="R731" i="19" s="1"/>
  <c r="M690" i="19"/>
  <c r="O690" i="19" s="1"/>
  <c r="Q690" i="19" s="1"/>
  <c r="D1453" i="19"/>
  <c r="D1452" i="19"/>
  <c r="D1451" i="19"/>
  <c r="H1451" i="19" s="1"/>
  <c r="D1450" i="19"/>
  <c r="D1449" i="19"/>
  <c r="D1448" i="19"/>
  <c r="D1447" i="19"/>
  <c r="D1446" i="19"/>
  <c r="H1446" i="19" s="1"/>
  <c r="D1445" i="19"/>
  <c r="D1444" i="19"/>
  <c r="D1443" i="19"/>
  <c r="D1442" i="19"/>
  <c r="D1441" i="19"/>
  <c r="D1440" i="19"/>
  <c r="D1439" i="19"/>
  <c r="H1439" i="19" s="1"/>
  <c r="D1438" i="19"/>
  <c r="D1437" i="19"/>
  <c r="D1436" i="19"/>
  <c r="D1435" i="19"/>
  <c r="D1434" i="19"/>
  <c r="H1434" i="19" s="1"/>
  <c r="D1433" i="19"/>
  <c r="D1432" i="19"/>
  <c r="D1431" i="19"/>
  <c r="D1430" i="19"/>
  <c r="D1429" i="19"/>
  <c r="D1428" i="19"/>
  <c r="D1427" i="19"/>
  <c r="H1427" i="19" s="1"/>
  <c r="D1426" i="19"/>
  <c r="D1425" i="19"/>
  <c r="D1424" i="19"/>
  <c r="D1423" i="19"/>
  <c r="D1422" i="19"/>
  <c r="H1422" i="19" s="1"/>
  <c r="D1421" i="19"/>
  <c r="D1420" i="19"/>
  <c r="D1419" i="19"/>
  <c r="D1418" i="19"/>
  <c r="D1417" i="19"/>
  <c r="D1416" i="19"/>
  <c r="D1415" i="19"/>
  <c r="H1415" i="19" s="1"/>
  <c r="D1414" i="19"/>
  <c r="D1413" i="19"/>
  <c r="D1412" i="19"/>
  <c r="D1411" i="19"/>
  <c r="D1410" i="19"/>
  <c r="H1410" i="19" s="1"/>
  <c r="D1409" i="19"/>
  <c r="D1408" i="19"/>
  <c r="D1407" i="19"/>
  <c r="D1406" i="19"/>
  <c r="D1405" i="19"/>
  <c r="D1404" i="19"/>
  <c r="D1403" i="19"/>
  <c r="H1403" i="19" s="1"/>
  <c r="D1402" i="19"/>
  <c r="D1401" i="19"/>
  <c r="D1400" i="19"/>
  <c r="D1399" i="19"/>
  <c r="D1398" i="19"/>
  <c r="H1398" i="19" s="1"/>
  <c r="D1397" i="19"/>
  <c r="D1396" i="19"/>
  <c r="D1395" i="19"/>
  <c r="D1394" i="19"/>
  <c r="D1393" i="19"/>
  <c r="D1392" i="19"/>
  <c r="D1391" i="19"/>
  <c r="H1391" i="19" s="1"/>
  <c r="D1390" i="19"/>
  <c r="D1389" i="19"/>
  <c r="D1388" i="19"/>
  <c r="D1387" i="19"/>
  <c r="D1386" i="19"/>
  <c r="H1386" i="19" s="1"/>
  <c r="D1385" i="19"/>
  <c r="D1384" i="19"/>
  <c r="D1383" i="19"/>
  <c r="D1382" i="19"/>
  <c r="D1381" i="19"/>
  <c r="D1380" i="19"/>
  <c r="D1379" i="19"/>
  <c r="H1379" i="19" s="1"/>
  <c r="D1378" i="19"/>
  <c r="D1377" i="19"/>
  <c r="D1376" i="19"/>
  <c r="D1375" i="19"/>
  <c r="D1374" i="19"/>
  <c r="H1374" i="19" s="1"/>
  <c r="D1373" i="19"/>
  <c r="D1372" i="19"/>
  <c r="D1371" i="19"/>
  <c r="D1370" i="19"/>
  <c r="D1369" i="19"/>
  <c r="D1368" i="19"/>
  <c r="D1367" i="19"/>
  <c r="H1367" i="19" s="1"/>
  <c r="D1366" i="19"/>
  <c r="D1365" i="19"/>
  <c r="D1364" i="19"/>
  <c r="D1363" i="19"/>
  <c r="D1362" i="19"/>
  <c r="H1362" i="19" s="1"/>
  <c r="D1361" i="19"/>
  <c r="D1360" i="19"/>
  <c r="D1359" i="19"/>
  <c r="D1358" i="19"/>
  <c r="D1357" i="19"/>
  <c r="D1356" i="19"/>
  <c r="D1355" i="19"/>
  <c r="H1355" i="19" s="1"/>
  <c r="D1354" i="19"/>
  <c r="D1353" i="19"/>
  <c r="D1352" i="19"/>
  <c r="D1351" i="19"/>
  <c r="D1350" i="19"/>
  <c r="H1350" i="19" s="1"/>
  <c r="D1349" i="19"/>
  <c r="D1348" i="19"/>
  <c r="D1347" i="19"/>
  <c r="D1346" i="19"/>
  <c r="D1345" i="19"/>
  <c r="D1344" i="19"/>
  <c r="D1343" i="19"/>
  <c r="H1343" i="19" s="1"/>
  <c r="D1342" i="19"/>
  <c r="D1341" i="19"/>
  <c r="D1340" i="19"/>
  <c r="D1339" i="19"/>
  <c r="D1338" i="19"/>
  <c r="H1338" i="19" s="1"/>
  <c r="D1337" i="19"/>
  <c r="D1336" i="19"/>
  <c r="D1335" i="19"/>
  <c r="D1334" i="19"/>
  <c r="D1333" i="19"/>
  <c r="D1332" i="19"/>
  <c r="D1331" i="19"/>
  <c r="D1330" i="19"/>
  <c r="D1329" i="19"/>
  <c r="D1328" i="19"/>
  <c r="D1327" i="19"/>
  <c r="D1326" i="19"/>
  <c r="H1326" i="19" s="1"/>
  <c r="D1325" i="19"/>
  <c r="D1324" i="19"/>
  <c r="D1323" i="19"/>
  <c r="D1322" i="19"/>
  <c r="D1321" i="19"/>
  <c r="D1320" i="19"/>
  <c r="D1319" i="19"/>
  <c r="D1318" i="19"/>
  <c r="D1317" i="19"/>
  <c r="D1316" i="19"/>
  <c r="D1315" i="19"/>
  <c r="D1314" i="19"/>
  <c r="H1314" i="19" s="1"/>
  <c r="D1313" i="19"/>
  <c r="D1312" i="19"/>
  <c r="D1311" i="19"/>
  <c r="D1310" i="19"/>
  <c r="D1309" i="19"/>
  <c r="D1308" i="19"/>
  <c r="D1307" i="19"/>
  <c r="H1307" i="19" s="1"/>
  <c r="D1306" i="19"/>
  <c r="D1305" i="19"/>
  <c r="D1304" i="19"/>
  <c r="D1303" i="19"/>
  <c r="D1302" i="19"/>
  <c r="H1302" i="19" s="1"/>
  <c r="D1301" i="19"/>
  <c r="D1300" i="19"/>
  <c r="D1299" i="19"/>
  <c r="D1298" i="19"/>
  <c r="D1297" i="19"/>
  <c r="D1296" i="19"/>
  <c r="D1295" i="19"/>
  <c r="H1295" i="19" s="1"/>
  <c r="D1294" i="19"/>
  <c r="D1293" i="19"/>
  <c r="D1292" i="19"/>
  <c r="D1291" i="19"/>
  <c r="D1290" i="19"/>
  <c r="H1290" i="19" s="1"/>
  <c r="D1289" i="19"/>
  <c r="D1288" i="19"/>
  <c r="D1287" i="19"/>
  <c r="D1286" i="19"/>
  <c r="D1285" i="19"/>
  <c r="D1284" i="19"/>
  <c r="D1283" i="19"/>
  <c r="H1283" i="19" s="1"/>
  <c r="D1282" i="19"/>
  <c r="D1281" i="19"/>
  <c r="D1280" i="19"/>
  <c r="D1279" i="19"/>
  <c r="D1278" i="19"/>
  <c r="H1278" i="19" s="1"/>
  <c r="D1277" i="19"/>
  <c r="D1276" i="19"/>
  <c r="D1275" i="19"/>
  <c r="D1274" i="19"/>
  <c r="D1273" i="19"/>
  <c r="D1272" i="19"/>
  <c r="D1271" i="19"/>
  <c r="H1271" i="19" s="1"/>
  <c r="D1270" i="19"/>
  <c r="D1269" i="19"/>
  <c r="D1268" i="19"/>
  <c r="D1267" i="19"/>
  <c r="D1266" i="19"/>
  <c r="H1266" i="19" s="1"/>
  <c r="D1265" i="19"/>
  <c r="D1264" i="19"/>
  <c r="D1263" i="19"/>
  <c r="D1262" i="19"/>
  <c r="D1261" i="19"/>
  <c r="D1260" i="19"/>
  <c r="D1259" i="19"/>
  <c r="H1259" i="19" s="1"/>
  <c r="D1258" i="19"/>
  <c r="D1257" i="19"/>
  <c r="D1256" i="19"/>
  <c r="D1255" i="19"/>
  <c r="D1254" i="19"/>
  <c r="H1254" i="19" s="1"/>
  <c r="D1253" i="19"/>
  <c r="D1252" i="19"/>
  <c r="D1251" i="19"/>
  <c r="D1250" i="19"/>
  <c r="D1249" i="19"/>
  <c r="D1248" i="19"/>
  <c r="D1247" i="19"/>
  <c r="H1247" i="19" s="1"/>
  <c r="D1246" i="19"/>
  <c r="D1245" i="19"/>
  <c r="D1244" i="19"/>
  <c r="D1243" i="19"/>
  <c r="D1242" i="19"/>
  <c r="H1242" i="19" s="1"/>
  <c r="D1241" i="19"/>
  <c r="D1240" i="19"/>
  <c r="D1239" i="19"/>
  <c r="D1238" i="19"/>
  <c r="D1237" i="19"/>
  <c r="D1236" i="19"/>
  <c r="D1235" i="19"/>
  <c r="H1235" i="19" s="1"/>
  <c r="D1234" i="19"/>
  <c r="D1233" i="19"/>
  <c r="D1232" i="19"/>
  <c r="D1231" i="19"/>
  <c r="D1230" i="19"/>
  <c r="H1230" i="19" s="1"/>
  <c r="D1229" i="19"/>
  <c r="D1228" i="19"/>
  <c r="D1227" i="19"/>
  <c r="D1226" i="19"/>
  <c r="D1225" i="19"/>
  <c r="D1224" i="19"/>
  <c r="D1223" i="19"/>
  <c r="H1223" i="19" s="1"/>
  <c r="D1222" i="19"/>
  <c r="D1221" i="19"/>
  <c r="D1220" i="19"/>
  <c r="D1219" i="19"/>
  <c r="D1218" i="19"/>
  <c r="H1218" i="19" s="1"/>
  <c r="D1217" i="19"/>
  <c r="D1216" i="19"/>
  <c r="D1215" i="19"/>
  <c r="D1214" i="19"/>
  <c r="D1213" i="19"/>
  <c r="D1212" i="19"/>
  <c r="D1211" i="19"/>
  <c r="H1211" i="19" s="1"/>
  <c r="D1210" i="19"/>
  <c r="D1209" i="19"/>
  <c r="D1208" i="19"/>
  <c r="D1207" i="19"/>
  <c r="D1206" i="19"/>
  <c r="H1206" i="19" s="1"/>
  <c r="D1205" i="19"/>
  <c r="D1204" i="19"/>
  <c r="D1203" i="19"/>
  <c r="D1202" i="19"/>
  <c r="D1201" i="19"/>
  <c r="D1200" i="19"/>
  <c r="D1199" i="19"/>
  <c r="H1199" i="19" s="1"/>
  <c r="D1198" i="19"/>
  <c r="D1197" i="19"/>
  <c r="D1196" i="19"/>
  <c r="D1195" i="19"/>
  <c r="D1194" i="19"/>
  <c r="H1194" i="19" s="1"/>
  <c r="D1193" i="19"/>
  <c r="D1192" i="19"/>
  <c r="D1191" i="19"/>
  <c r="D1190" i="19"/>
  <c r="D1189" i="19"/>
  <c r="D1188" i="19"/>
  <c r="D1187" i="19"/>
  <c r="D1186" i="19"/>
  <c r="D1185" i="19"/>
  <c r="D1184" i="19"/>
  <c r="D1183" i="19"/>
  <c r="D1182" i="19"/>
  <c r="H1182" i="19" s="1"/>
  <c r="D1181" i="19"/>
  <c r="D1180" i="19"/>
  <c r="D1179" i="19"/>
  <c r="D1178" i="19"/>
  <c r="D1177" i="19"/>
  <c r="D1176" i="19"/>
  <c r="D1175" i="19"/>
  <c r="D1174" i="19"/>
  <c r="D1173" i="19"/>
  <c r="D1172" i="19"/>
  <c r="D1171" i="19"/>
  <c r="D1170" i="19"/>
  <c r="H1170" i="19" s="1"/>
  <c r="D1169" i="19"/>
  <c r="D1168" i="19"/>
  <c r="D1167" i="19"/>
  <c r="D1166" i="19"/>
  <c r="D1165" i="19"/>
  <c r="D1164" i="19"/>
  <c r="D1163" i="19"/>
  <c r="H1163" i="19" s="1"/>
  <c r="D1162" i="19"/>
  <c r="D1161" i="19"/>
  <c r="D1160" i="19"/>
  <c r="D1159" i="19"/>
  <c r="D1158" i="19"/>
  <c r="H1158" i="19" s="1"/>
  <c r="D1157" i="19"/>
  <c r="D1156" i="19"/>
  <c r="D1155" i="19"/>
  <c r="D1154" i="19"/>
  <c r="D1153" i="19"/>
  <c r="D1152" i="19"/>
  <c r="D1151" i="19"/>
  <c r="D1150" i="19"/>
  <c r="D1149" i="19"/>
  <c r="D1148" i="19"/>
  <c r="D1147" i="19"/>
  <c r="D1146" i="19"/>
  <c r="H1146" i="19" s="1"/>
  <c r="D1145" i="19"/>
  <c r="D1144" i="19"/>
  <c r="D1143" i="19"/>
  <c r="D1142" i="19"/>
  <c r="D1141" i="19"/>
  <c r="D1140" i="19"/>
  <c r="D1139" i="19"/>
  <c r="H1139" i="19" s="1"/>
  <c r="D1138" i="19"/>
  <c r="D1137" i="19"/>
  <c r="D1136" i="19"/>
  <c r="D1135" i="19"/>
  <c r="D1134" i="19"/>
  <c r="H1134" i="19" s="1"/>
  <c r="D1133" i="19"/>
  <c r="D1132" i="19"/>
  <c r="D1131" i="19"/>
  <c r="D1130" i="19"/>
  <c r="D1129" i="19"/>
  <c r="D1128" i="19"/>
  <c r="D1127" i="19"/>
  <c r="H1127" i="19" s="1"/>
  <c r="D1126" i="19"/>
  <c r="D1125" i="19"/>
  <c r="D1124" i="19"/>
  <c r="D1123" i="19"/>
  <c r="D1122" i="19"/>
  <c r="H1122" i="19" s="1"/>
  <c r="D1121" i="19"/>
  <c r="D1120" i="19"/>
  <c r="D1119" i="19"/>
  <c r="D1118" i="19"/>
  <c r="D1117" i="19"/>
  <c r="D1116" i="19"/>
  <c r="D1115" i="19"/>
  <c r="H1115" i="19" s="1"/>
  <c r="D1114" i="19"/>
  <c r="D1113" i="19"/>
  <c r="D1112" i="19"/>
  <c r="D1111" i="19"/>
  <c r="D1110" i="19"/>
  <c r="H1110" i="19" s="1"/>
  <c r="D1109" i="19"/>
  <c r="D1108" i="19"/>
  <c r="D1107" i="19"/>
  <c r="D1106" i="19"/>
  <c r="D1105" i="19"/>
  <c r="D1104" i="19"/>
  <c r="D1103" i="19"/>
  <c r="H1103" i="19" s="1"/>
  <c r="D1102" i="19"/>
  <c r="D1101" i="19"/>
  <c r="D1100" i="19"/>
  <c r="D1099" i="19"/>
  <c r="D1098" i="19"/>
  <c r="H1098" i="19" s="1"/>
  <c r="D1097" i="19"/>
  <c r="D1096" i="19"/>
  <c r="D1095" i="19"/>
  <c r="D1094" i="19"/>
  <c r="D1093" i="19"/>
  <c r="D1092" i="19"/>
  <c r="D1091" i="19"/>
  <c r="H1091" i="19" s="1"/>
  <c r="D1090" i="19"/>
  <c r="D1089" i="19"/>
  <c r="D1088" i="19"/>
  <c r="D1087" i="19"/>
  <c r="D1086" i="19"/>
  <c r="D1085" i="19"/>
  <c r="D1084" i="19"/>
  <c r="D1083" i="19"/>
  <c r="D1082" i="19"/>
  <c r="D1081" i="19"/>
  <c r="D1080" i="19"/>
  <c r="D1079" i="19"/>
  <c r="H1079" i="19" s="1"/>
  <c r="D1078" i="19"/>
  <c r="D1077" i="19"/>
  <c r="D1076" i="19"/>
  <c r="D1075" i="19"/>
  <c r="D1074" i="19"/>
  <c r="D1073" i="19"/>
  <c r="D1072" i="19"/>
  <c r="D1071" i="19"/>
  <c r="D1070" i="19"/>
  <c r="D1069" i="19"/>
  <c r="D1068" i="19"/>
  <c r="D1067" i="19"/>
  <c r="H1067" i="19" s="1"/>
  <c r="D1066" i="19"/>
  <c r="D1065" i="19"/>
  <c r="D1064" i="19"/>
  <c r="D1063" i="19"/>
  <c r="D1062" i="19"/>
  <c r="D1061" i="19"/>
  <c r="D1060" i="19"/>
  <c r="D1059" i="19"/>
  <c r="D1058" i="19"/>
  <c r="D1057" i="19"/>
  <c r="D1056" i="19"/>
  <c r="D1055" i="19"/>
  <c r="H1055" i="19" s="1"/>
  <c r="D1054" i="19"/>
  <c r="D1053" i="19"/>
  <c r="D1052" i="19"/>
  <c r="D1051" i="19"/>
  <c r="D1050" i="19"/>
  <c r="D1049" i="19"/>
  <c r="D1048" i="19"/>
  <c r="D1047" i="19"/>
  <c r="D1046" i="19"/>
  <c r="D1045" i="19"/>
  <c r="D1044" i="19"/>
  <c r="D1043" i="19"/>
  <c r="H1043" i="19" s="1"/>
  <c r="D1042" i="19"/>
  <c r="D1041" i="19"/>
  <c r="D1040" i="19"/>
  <c r="D1039" i="19"/>
  <c r="D1038" i="19"/>
  <c r="D1037" i="19"/>
  <c r="D1036" i="19"/>
  <c r="D1035" i="19"/>
  <c r="D1034" i="19"/>
  <c r="D1033" i="19"/>
  <c r="D1032" i="19"/>
  <c r="D1031" i="19"/>
  <c r="D1030" i="19"/>
  <c r="D1029" i="19"/>
  <c r="D1028" i="19"/>
  <c r="D1027" i="19"/>
  <c r="D1026" i="19"/>
  <c r="D1025" i="19"/>
  <c r="D1024" i="19"/>
  <c r="D1023" i="19"/>
  <c r="D1022" i="19"/>
  <c r="D1021" i="19"/>
  <c r="D1020" i="19"/>
  <c r="D1019" i="19"/>
  <c r="H1019" i="19" s="1"/>
  <c r="D1018" i="19"/>
  <c r="D1017" i="19"/>
  <c r="D1016" i="19"/>
  <c r="D1015" i="19"/>
  <c r="D1014" i="19"/>
  <c r="D1013" i="19"/>
  <c r="D1012" i="19"/>
  <c r="D1011" i="19"/>
  <c r="D1010" i="19"/>
  <c r="D1009" i="19"/>
  <c r="D1008" i="19"/>
  <c r="D1007" i="19"/>
  <c r="H1007" i="19" s="1"/>
  <c r="D1006" i="19"/>
  <c r="D1005" i="19"/>
  <c r="D1004" i="19"/>
  <c r="D1003" i="19"/>
  <c r="D1002" i="19"/>
  <c r="D1001" i="19"/>
  <c r="D1000" i="19"/>
  <c r="D999" i="19"/>
  <c r="D998" i="19"/>
  <c r="D997" i="19"/>
  <c r="D996" i="19"/>
  <c r="D995" i="19"/>
  <c r="H995" i="19" s="1"/>
  <c r="D994" i="19"/>
  <c r="D993" i="19"/>
  <c r="D992" i="19"/>
  <c r="D991" i="19"/>
  <c r="D990" i="19"/>
  <c r="D989" i="19"/>
  <c r="D988" i="19"/>
  <c r="D987" i="19"/>
  <c r="D986" i="19"/>
  <c r="D985" i="19"/>
  <c r="D984" i="19"/>
  <c r="D983" i="19"/>
  <c r="H983" i="19" s="1"/>
  <c r="D982" i="19"/>
  <c r="D981" i="19"/>
  <c r="D980" i="19"/>
  <c r="D979" i="19"/>
  <c r="D978" i="19"/>
  <c r="D977" i="19"/>
  <c r="D976" i="19"/>
  <c r="D975" i="19"/>
  <c r="D974" i="19"/>
  <c r="D973" i="19"/>
  <c r="D972" i="19"/>
  <c r="D971" i="19"/>
  <c r="H971" i="19" s="1"/>
  <c r="D970" i="19"/>
  <c r="D969" i="19"/>
  <c r="D968" i="19"/>
  <c r="D967" i="19"/>
  <c r="D966" i="19"/>
  <c r="D965" i="19"/>
  <c r="D964" i="19"/>
  <c r="D963" i="19"/>
  <c r="D962" i="19"/>
  <c r="D961" i="19"/>
  <c r="D960" i="19"/>
  <c r="D959" i="19"/>
  <c r="H959" i="19" s="1"/>
  <c r="D958" i="19"/>
  <c r="D957" i="19"/>
  <c r="D956" i="19"/>
  <c r="D955" i="19"/>
  <c r="D954" i="19"/>
  <c r="D953" i="19"/>
  <c r="D952" i="19"/>
  <c r="D951" i="19"/>
  <c r="D950" i="19"/>
  <c r="D949" i="19"/>
  <c r="D948" i="19"/>
  <c r="D947" i="19"/>
  <c r="H947" i="19" s="1"/>
  <c r="D946" i="19"/>
  <c r="D945" i="19"/>
  <c r="D944" i="19"/>
  <c r="D943" i="19"/>
  <c r="D942" i="19"/>
  <c r="D941" i="19"/>
  <c r="D940" i="19"/>
  <c r="D939" i="19"/>
  <c r="D938" i="19"/>
  <c r="D937" i="19"/>
  <c r="D936" i="19"/>
  <c r="D935" i="19"/>
  <c r="H935" i="19" s="1"/>
  <c r="D934" i="19"/>
  <c r="D933" i="19"/>
  <c r="D932" i="19"/>
  <c r="D931" i="19"/>
  <c r="D930" i="19"/>
  <c r="D929" i="19"/>
  <c r="D928" i="19"/>
  <c r="D927" i="19"/>
  <c r="D926" i="19"/>
  <c r="D925" i="19"/>
  <c r="D924" i="19"/>
  <c r="D923" i="19"/>
  <c r="H923" i="19" s="1"/>
  <c r="D922" i="19"/>
  <c r="D921" i="19"/>
  <c r="D920" i="19"/>
  <c r="D919" i="19"/>
  <c r="D918" i="19"/>
  <c r="D917" i="19"/>
  <c r="D916" i="19"/>
  <c r="D915" i="19"/>
  <c r="D914" i="19"/>
  <c r="D913" i="19"/>
  <c r="D912" i="19"/>
  <c r="D911" i="19"/>
  <c r="H911" i="19" s="1"/>
  <c r="D910" i="19"/>
  <c r="D909" i="19"/>
  <c r="D908" i="19"/>
  <c r="D907" i="19"/>
  <c r="D906" i="19"/>
  <c r="D905" i="19"/>
  <c r="D904" i="19"/>
  <c r="D903" i="19"/>
  <c r="D902" i="19"/>
  <c r="D901" i="19"/>
  <c r="D900" i="19"/>
  <c r="D899" i="19"/>
  <c r="H899" i="19" s="1"/>
  <c r="D898" i="19"/>
  <c r="D897" i="19"/>
  <c r="D896" i="19"/>
  <c r="D895" i="19"/>
  <c r="D894" i="19"/>
  <c r="D893" i="19"/>
  <c r="D892" i="19"/>
  <c r="D891" i="19"/>
  <c r="D890" i="19"/>
  <c r="D889" i="19"/>
  <c r="D888" i="19"/>
  <c r="D887" i="19"/>
  <c r="D886" i="19"/>
  <c r="D885" i="19"/>
  <c r="D884" i="19"/>
  <c r="D883" i="19"/>
  <c r="D882" i="19"/>
  <c r="D881" i="19"/>
  <c r="D880" i="19"/>
  <c r="D879" i="19"/>
  <c r="D878" i="19"/>
  <c r="D877" i="19"/>
  <c r="D876" i="19"/>
  <c r="D875" i="19"/>
  <c r="H875" i="19" s="1"/>
  <c r="D874" i="19"/>
  <c r="D873" i="19"/>
  <c r="D872" i="19"/>
  <c r="D871" i="19"/>
  <c r="D870" i="19"/>
  <c r="D869" i="19"/>
  <c r="D868" i="19"/>
  <c r="D867" i="19"/>
  <c r="D866" i="19"/>
  <c r="D865" i="19"/>
  <c r="D864" i="19"/>
  <c r="D863" i="19"/>
  <c r="H863" i="19" s="1"/>
  <c r="D862" i="19"/>
  <c r="D861" i="19"/>
  <c r="D860" i="19"/>
  <c r="D859" i="19"/>
  <c r="D858" i="19"/>
  <c r="D857" i="19"/>
  <c r="D856" i="19"/>
  <c r="D855" i="19"/>
  <c r="D854" i="19"/>
  <c r="D853" i="19"/>
  <c r="D852" i="19"/>
  <c r="D851" i="19"/>
  <c r="H851" i="19" s="1"/>
  <c r="D850" i="19"/>
  <c r="D849" i="19"/>
  <c r="D848" i="19"/>
  <c r="D847" i="19"/>
  <c r="D846" i="19"/>
  <c r="D845" i="19"/>
  <c r="D844" i="19"/>
  <c r="D843" i="19"/>
  <c r="D842" i="19"/>
  <c r="D841" i="19"/>
  <c r="D840" i="19"/>
  <c r="D839" i="19"/>
  <c r="D838" i="19"/>
  <c r="D837" i="19"/>
  <c r="D836" i="19"/>
  <c r="D835" i="19"/>
  <c r="H835" i="19" s="1"/>
  <c r="D834" i="19"/>
  <c r="D833" i="19"/>
  <c r="D832" i="19"/>
  <c r="D831" i="19"/>
  <c r="D830" i="19"/>
  <c r="D829" i="19"/>
  <c r="D828" i="19"/>
  <c r="D827" i="19"/>
  <c r="D826" i="19"/>
  <c r="D825" i="19"/>
  <c r="D824" i="19"/>
  <c r="D823" i="19"/>
  <c r="D822" i="19"/>
  <c r="D821" i="19"/>
  <c r="D820" i="19"/>
  <c r="D819" i="19"/>
  <c r="D818" i="19"/>
  <c r="D817" i="19"/>
  <c r="D816" i="19"/>
  <c r="D815" i="19"/>
  <c r="D814" i="19"/>
  <c r="D813" i="19"/>
  <c r="D812" i="19"/>
  <c r="D811" i="19"/>
  <c r="D810" i="19"/>
  <c r="D809" i="19"/>
  <c r="D808" i="19"/>
  <c r="D807" i="19"/>
  <c r="D806" i="19"/>
  <c r="D805" i="19"/>
  <c r="D804" i="19"/>
  <c r="D803" i="19"/>
  <c r="D802" i="19"/>
  <c r="D801" i="19"/>
  <c r="D800" i="19"/>
  <c r="D799" i="19"/>
  <c r="D798" i="19"/>
  <c r="D797" i="19"/>
  <c r="D796" i="19"/>
  <c r="D795" i="19"/>
  <c r="D794" i="19"/>
  <c r="D793" i="19"/>
  <c r="D792" i="19"/>
  <c r="D791" i="19"/>
  <c r="D790" i="19"/>
  <c r="D789" i="19"/>
  <c r="D788" i="19"/>
  <c r="H788" i="19" s="1"/>
  <c r="D787" i="19"/>
  <c r="D786" i="19"/>
  <c r="D785" i="19"/>
  <c r="D784" i="19"/>
  <c r="D783" i="19"/>
  <c r="D782" i="19"/>
  <c r="D781" i="19"/>
  <c r="D780" i="19"/>
  <c r="D779" i="19"/>
  <c r="D778" i="19"/>
  <c r="D777" i="19"/>
  <c r="D776" i="19"/>
  <c r="D775" i="19"/>
  <c r="D774" i="19"/>
  <c r="D773" i="19"/>
  <c r="D772" i="19"/>
  <c r="D771" i="19"/>
  <c r="D770" i="19"/>
  <c r="D769" i="19"/>
  <c r="D768" i="19"/>
  <c r="D767" i="19"/>
  <c r="D766" i="19"/>
  <c r="D765" i="19"/>
  <c r="D764" i="19"/>
  <c r="H764" i="19" s="1"/>
  <c r="D763" i="19"/>
  <c r="D762" i="19"/>
  <c r="D761" i="19"/>
  <c r="D760" i="19"/>
  <c r="D759" i="19"/>
  <c r="D758" i="19"/>
  <c r="D757" i="19"/>
  <c r="D756" i="19"/>
  <c r="D755" i="19"/>
  <c r="D754" i="19"/>
  <c r="D753" i="19"/>
  <c r="D752" i="19"/>
  <c r="D751" i="19"/>
  <c r="D750" i="19"/>
  <c r="D749" i="19"/>
  <c r="D748" i="19"/>
  <c r="D747" i="19"/>
  <c r="D746" i="19"/>
  <c r="D745" i="19"/>
  <c r="D744" i="19"/>
  <c r="D743" i="19"/>
  <c r="D742" i="19"/>
  <c r="D741" i="19"/>
  <c r="D740" i="19"/>
  <c r="D739" i="19"/>
  <c r="D738" i="19"/>
  <c r="D737" i="19"/>
  <c r="D736" i="19"/>
  <c r="D735" i="19"/>
  <c r="D734" i="19"/>
  <c r="D733" i="19"/>
  <c r="D732" i="19"/>
  <c r="L100" i="19"/>
  <c r="N100" i="19" s="1"/>
  <c r="P100" i="19" s="1"/>
  <c r="R100" i="19" s="1"/>
  <c r="L10" i="19"/>
  <c r="N10" i="19" s="1"/>
  <c r="P10" i="19" s="1"/>
  <c r="R10" i="19" s="1"/>
  <c r="L13" i="19"/>
  <c r="N13" i="19" s="1"/>
  <c r="P13" i="19" s="1"/>
  <c r="R13" i="19" s="1"/>
  <c r="L16" i="19"/>
  <c r="N16" i="19" s="1"/>
  <c r="P16" i="19" s="1"/>
  <c r="R16" i="19" s="1"/>
  <c r="L18" i="19"/>
  <c r="N18" i="19" s="1"/>
  <c r="P18" i="19" s="1"/>
  <c r="R18" i="19" s="1"/>
  <c r="L27" i="19"/>
  <c r="N27" i="19" s="1"/>
  <c r="P27" i="19" s="1"/>
  <c r="R27" i="19" s="1"/>
  <c r="L29" i="19"/>
  <c r="N29" i="19" s="1"/>
  <c r="P29" i="19" s="1"/>
  <c r="R29" i="19" s="1"/>
  <c r="L33" i="19"/>
  <c r="N33" i="19" s="1"/>
  <c r="P33" i="19" s="1"/>
  <c r="R33" i="19" s="1"/>
  <c r="L34" i="19"/>
  <c r="N34" i="19" s="1"/>
  <c r="P34" i="19" s="1"/>
  <c r="R34" i="19" s="1"/>
  <c r="L37" i="19"/>
  <c r="N37" i="19" s="1"/>
  <c r="P37" i="19" s="1"/>
  <c r="R37" i="19" s="1"/>
  <c r="L41" i="19"/>
  <c r="N41" i="19" s="1"/>
  <c r="P41" i="19" s="1"/>
  <c r="R41" i="19" s="1"/>
  <c r="L42" i="19"/>
  <c r="N42" i="19" s="1"/>
  <c r="P42" i="19" s="1"/>
  <c r="R42" i="19" s="1"/>
  <c r="L43" i="19"/>
  <c r="N43" i="19" s="1"/>
  <c r="P43" i="19" s="1"/>
  <c r="R43" i="19" s="1"/>
  <c r="L45" i="19"/>
  <c r="N45" i="19" s="1"/>
  <c r="P45" i="19" s="1"/>
  <c r="R45" i="19" s="1"/>
  <c r="L49" i="19"/>
  <c r="N49" i="19" s="1"/>
  <c r="P49" i="19" s="1"/>
  <c r="R49" i="19" s="1"/>
  <c r="L52" i="19"/>
  <c r="N52" i="19" s="1"/>
  <c r="P52" i="19" s="1"/>
  <c r="R52" i="19" s="1"/>
  <c r="L54" i="19"/>
  <c r="N54" i="19" s="1"/>
  <c r="P54" i="19" s="1"/>
  <c r="R54" i="19" s="1"/>
  <c r="L61" i="19"/>
  <c r="N61" i="19" s="1"/>
  <c r="P61" i="19" s="1"/>
  <c r="R61" i="19" s="1"/>
  <c r="L64" i="19"/>
  <c r="N64" i="19" s="1"/>
  <c r="P64" i="19" s="1"/>
  <c r="R64" i="19" s="1"/>
  <c r="L66" i="19"/>
  <c r="N66" i="19" s="1"/>
  <c r="P66" i="19" s="1"/>
  <c r="R66" i="19" s="1"/>
  <c r="L69" i="19"/>
  <c r="N69" i="19" s="1"/>
  <c r="P69" i="19" s="1"/>
  <c r="R69" i="19" s="1"/>
  <c r="L73" i="19"/>
  <c r="N73" i="19" s="1"/>
  <c r="P73" i="19" s="1"/>
  <c r="R73" i="19" s="1"/>
  <c r="L76" i="19"/>
  <c r="N76" i="19" s="1"/>
  <c r="P76" i="19" s="1"/>
  <c r="R76" i="19" s="1"/>
  <c r="L78" i="19"/>
  <c r="N78" i="19" s="1"/>
  <c r="P78" i="19" s="1"/>
  <c r="R78" i="19" s="1"/>
  <c r="L85" i="19"/>
  <c r="N85" i="19" s="1"/>
  <c r="P85" i="19" s="1"/>
  <c r="R85" i="19" s="1"/>
  <c r="L90" i="19"/>
  <c r="N90" i="19" s="1"/>
  <c r="P90" i="19" s="1"/>
  <c r="R90" i="19" s="1"/>
  <c r="L91" i="19"/>
  <c r="N91" i="19" s="1"/>
  <c r="P91" i="19" s="1"/>
  <c r="R91" i="19" s="1"/>
  <c r="L93" i="19"/>
  <c r="N93" i="19" s="1"/>
  <c r="P93" i="19" s="1"/>
  <c r="R93" i="19" s="1"/>
  <c r="L97" i="19"/>
  <c r="N97" i="19" s="1"/>
  <c r="P97" i="19" s="1"/>
  <c r="R97" i="19" s="1"/>
  <c r="L99" i="19"/>
  <c r="N99" i="19" s="1"/>
  <c r="P99" i="19" s="1"/>
  <c r="R99" i="19" s="1"/>
  <c r="L101" i="19"/>
  <c r="N101" i="19" s="1"/>
  <c r="P101" i="19" s="1"/>
  <c r="R101" i="19" s="1"/>
  <c r="L103" i="19"/>
  <c r="N103" i="19" s="1"/>
  <c r="P103" i="19" s="1"/>
  <c r="R103" i="19" s="1"/>
  <c r="L112" i="19"/>
  <c r="N112" i="19" s="1"/>
  <c r="P112" i="19" s="1"/>
  <c r="R112" i="19" s="1"/>
  <c r="L114" i="19"/>
  <c r="N114" i="19" s="1"/>
  <c r="P114" i="19" s="1"/>
  <c r="R114" i="19" s="1"/>
  <c r="L117" i="19"/>
  <c r="N117" i="19" s="1"/>
  <c r="P117" i="19" s="1"/>
  <c r="R117" i="19" s="1"/>
  <c r="L121" i="19"/>
  <c r="N121" i="19" s="1"/>
  <c r="P121" i="19" s="1"/>
  <c r="R121" i="19" s="1"/>
  <c r="L123" i="19"/>
  <c r="N123" i="19" s="1"/>
  <c r="P123" i="19" s="1"/>
  <c r="R123" i="19" s="1"/>
  <c r="L124" i="19"/>
  <c r="N124" i="19" s="1"/>
  <c r="P124" i="19" s="1"/>
  <c r="R124" i="19" s="1"/>
  <c r="L125" i="19"/>
  <c r="N125" i="19" s="1"/>
  <c r="P125" i="19" s="1"/>
  <c r="R125" i="19" s="1"/>
  <c r="L126" i="19"/>
  <c r="N126" i="19" s="1"/>
  <c r="P126" i="19" s="1"/>
  <c r="R126" i="19" s="1"/>
  <c r="L136" i="19"/>
  <c r="N136" i="19" s="1"/>
  <c r="P136" i="19" s="1"/>
  <c r="R136" i="19" s="1"/>
  <c r="L138" i="19"/>
  <c r="N138" i="19" s="1"/>
  <c r="P138" i="19" s="1"/>
  <c r="R138" i="19" s="1"/>
  <c r="L141" i="19"/>
  <c r="N141" i="19" s="1"/>
  <c r="P141" i="19" s="1"/>
  <c r="R141" i="19" s="1"/>
  <c r="L145" i="19"/>
  <c r="N145" i="19" s="1"/>
  <c r="P145" i="19" s="1"/>
  <c r="R145" i="19" s="1"/>
  <c r="L147" i="19"/>
  <c r="N147" i="19" s="1"/>
  <c r="P147" i="19" s="1"/>
  <c r="R147" i="19" s="1"/>
  <c r="L148" i="19"/>
  <c r="N148" i="19" s="1"/>
  <c r="P148" i="19" s="1"/>
  <c r="R148" i="19" s="1"/>
  <c r="L149" i="19"/>
  <c r="N149" i="19" s="1"/>
  <c r="P149" i="19" s="1"/>
  <c r="R149" i="19" s="1"/>
  <c r="L150" i="19"/>
  <c r="N150" i="19" s="1"/>
  <c r="P150" i="19" s="1"/>
  <c r="R150" i="19" s="1"/>
  <c r="L153" i="19"/>
  <c r="N153" i="19" s="1"/>
  <c r="P153" i="19" s="1"/>
  <c r="R153" i="19" s="1"/>
  <c r="L160" i="19"/>
  <c r="N160" i="19" s="1"/>
  <c r="P160" i="19" s="1"/>
  <c r="R160" i="19" s="1"/>
  <c r="L162" i="19"/>
  <c r="N162" i="19" s="1"/>
  <c r="P162" i="19" s="1"/>
  <c r="R162" i="19" s="1"/>
  <c r="L165" i="19"/>
  <c r="N165" i="19" s="1"/>
  <c r="P165" i="19" s="1"/>
  <c r="R165" i="19" s="1"/>
  <c r="L169" i="19"/>
  <c r="N169" i="19" s="1"/>
  <c r="P169" i="19" s="1"/>
  <c r="R169" i="19" s="1"/>
  <c r="L171" i="19"/>
  <c r="N171" i="19" s="1"/>
  <c r="P171" i="19" s="1"/>
  <c r="R171" i="19" s="1"/>
  <c r="L172" i="19"/>
  <c r="N172" i="19" s="1"/>
  <c r="P172" i="19" s="1"/>
  <c r="R172" i="19" s="1"/>
  <c r="L174" i="19"/>
  <c r="N174" i="19" s="1"/>
  <c r="P174" i="19" s="1"/>
  <c r="R174" i="19" s="1"/>
  <c r="L175" i="19"/>
  <c r="N175" i="19" s="1"/>
  <c r="P175" i="19" s="1"/>
  <c r="R175" i="19" s="1"/>
  <c r="L177" i="19"/>
  <c r="N177" i="19" s="1"/>
  <c r="P177" i="19" s="1"/>
  <c r="R177" i="19" s="1"/>
  <c r="L183" i="19"/>
  <c r="N183" i="19" s="1"/>
  <c r="P183" i="19" s="1"/>
  <c r="R183" i="19" s="1"/>
  <c r="L185" i="19"/>
  <c r="N185" i="19" s="1"/>
  <c r="P185" i="19" s="1"/>
  <c r="R185" i="19" s="1"/>
  <c r="L187" i="19"/>
  <c r="N187" i="19" s="1"/>
  <c r="P187" i="19" s="1"/>
  <c r="R187" i="19" s="1"/>
  <c r="L189" i="19"/>
  <c r="N189" i="19" s="1"/>
  <c r="P189" i="19" s="1"/>
  <c r="R189" i="19" s="1"/>
  <c r="L193" i="19"/>
  <c r="N193" i="19" s="1"/>
  <c r="P193" i="19" s="1"/>
  <c r="R193" i="19" s="1"/>
  <c r="L196" i="19"/>
  <c r="N196" i="19" s="1"/>
  <c r="P196" i="19" s="1"/>
  <c r="R196" i="19" s="1"/>
  <c r="L198" i="19"/>
  <c r="N198" i="19" s="1"/>
  <c r="P198" i="19" s="1"/>
  <c r="R198" i="19" s="1"/>
  <c r="L199" i="19"/>
  <c r="N199" i="19" s="1"/>
  <c r="P199" i="19" s="1"/>
  <c r="R199" i="19" s="1"/>
  <c r="L201" i="19"/>
  <c r="N201" i="19" s="1"/>
  <c r="P201" i="19" s="1"/>
  <c r="R201" i="19" s="1"/>
  <c r="L207" i="19"/>
  <c r="N207" i="19" s="1"/>
  <c r="P207" i="19" s="1"/>
  <c r="R207" i="19" s="1"/>
  <c r="L209" i="19"/>
  <c r="N209" i="19" s="1"/>
  <c r="P209" i="19" s="1"/>
  <c r="R209" i="19" s="1"/>
  <c r="L213" i="19"/>
  <c r="N213" i="19" s="1"/>
  <c r="P213" i="19" s="1"/>
  <c r="R213" i="19" s="1"/>
  <c r="L217" i="19"/>
  <c r="N217" i="19" s="1"/>
  <c r="P217" i="19" s="1"/>
  <c r="R217" i="19" s="1"/>
  <c r="L220" i="19"/>
  <c r="N220" i="19" s="1"/>
  <c r="P220" i="19" s="1"/>
  <c r="R220" i="19" s="1"/>
  <c r="L221" i="19"/>
  <c r="N221" i="19" s="1"/>
  <c r="P221" i="19" s="1"/>
  <c r="R221" i="19" s="1"/>
  <c r="L222" i="19"/>
  <c r="N222" i="19" s="1"/>
  <c r="P222" i="19" s="1"/>
  <c r="R222" i="19" s="1"/>
  <c r="L223" i="19"/>
  <c r="N223" i="19" s="1"/>
  <c r="P223" i="19" s="1"/>
  <c r="R223" i="19" s="1"/>
  <c r="L225" i="19"/>
  <c r="N225" i="19" s="1"/>
  <c r="P225" i="19" s="1"/>
  <c r="R225" i="19" s="1"/>
  <c r="L231" i="19"/>
  <c r="N231" i="19" s="1"/>
  <c r="P231" i="19" s="1"/>
  <c r="R231" i="19" s="1"/>
  <c r="L233" i="19"/>
  <c r="N233" i="19" s="1"/>
  <c r="P233" i="19" s="1"/>
  <c r="R233" i="19" s="1"/>
  <c r="L234" i="19"/>
  <c r="N234" i="19" s="1"/>
  <c r="P234" i="19" s="1"/>
  <c r="R234" i="19" s="1"/>
  <c r="L235" i="19"/>
  <c r="N235" i="19" s="1"/>
  <c r="P235" i="19" s="1"/>
  <c r="R235" i="19" s="1"/>
  <c r="L238" i="19"/>
  <c r="N238" i="19" s="1"/>
  <c r="P238" i="19" s="1"/>
  <c r="R238" i="19" s="1"/>
  <c r="L241" i="19"/>
  <c r="N241" i="19" s="1"/>
  <c r="P241" i="19" s="1"/>
  <c r="R241" i="19" s="1"/>
  <c r="L243" i="19"/>
  <c r="N243" i="19" s="1"/>
  <c r="P243" i="19" s="1"/>
  <c r="R243" i="19" s="1"/>
  <c r="L244" i="19"/>
  <c r="N244" i="19" s="1"/>
  <c r="P244" i="19" s="1"/>
  <c r="R244" i="19" s="1"/>
  <c r="L245" i="19"/>
  <c r="N245" i="19" s="1"/>
  <c r="P245" i="19" s="1"/>
  <c r="R245" i="19" s="1"/>
  <c r="L246" i="19"/>
  <c r="N246" i="19" s="1"/>
  <c r="P246" i="19" s="1"/>
  <c r="R246" i="19" s="1"/>
  <c r="L253" i="19"/>
  <c r="N253" i="19" s="1"/>
  <c r="P253" i="19" s="1"/>
  <c r="R253" i="19" s="1"/>
  <c r="L257" i="19"/>
  <c r="N257" i="19" s="1"/>
  <c r="P257" i="19" s="1"/>
  <c r="R257" i="19" s="1"/>
  <c r="L258" i="19"/>
  <c r="N258" i="19" s="1"/>
  <c r="P258" i="19" s="1"/>
  <c r="R258" i="19" s="1"/>
  <c r="L261" i="19"/>
  <c r="N261" i="19" s="1"/>
  <c r="P261" i="19" s="1"/>
  <c r="R261" i="19" s="1"/>
  <c r="L265" i="19"/>
  <c r="N265" i="19" s="1"/>
  <c r="P265" i="19" s="1"/>
  <c r="R265" i="19" s="1"/>
  <c r="L267" i="19"/>
  <c r="N267" i="19" s="1"/>
  <c r="P267" i="19" s="1"/>
  <c r="R267" i="19" s="1"/>
  <c r="L268" i="19"/>
  <c r="N268" i="19" s="1"/>
  <c r="P268" i="19" s="1"/>
  <c r="R268" i="19" s="1"/>
  <c r="L269" i="19"/>
  <c r="N269" i="19" s="1"/>
  <c r="P269" i="19" s="1"/>
  <c r="R269" i="19" s="1"/>
  <c r="L270" i="19"/>
  <c r="N270" i="19" s="1"/>
  <c r="P270" i="19" s="1"/>
  <c r="R270" i="19" s="1"/>
  <c r="L271" i="19"/>
  <c r="N271" i="19" s="1"/>
  <c r="P271" i="19" s="1"/>
  <c r="R271" i="19" s="1"/>
  <c r="L274" i="19"/>
  <c r="N274" i="19" s="1"/>
  <c r="P274" i="19" s="1"/>
  <c r="R274" i="19" s="1"/>
  <c r="L281" i="19"/>
  <c r="N281" i="19" s="1"/>
  <c r="P281" i="19" s="1"/>
  <c r="R281" i="19" s="1"/>
  <c r="L282" i="19"/>
  <c r="N282" i="19" s="1"/>
  <c r="P282" i="19" s="1"/>
  <c r="R282" i="19" s="1"/>
  <c r="L283" i="19"/>
  <c r="N283" i="19" s="1"/>
  <c r="P283" i="19" s="1"/>
  <c r="R283" i="19" s="1"/>
  <c r="L285" i="19"/>
  <c r="N285" i="19" s="1"/>
  <c r="P285" i="19" s="1"/>
  <c r="R285" i="19" s="1"/>
  <c r="L286" i="19"/>
  <c r="N286" i="19" s="1"/>
  <c r="P286" i="19" s="1"/>
  <c r="R286" i="19" s="1"/>
  <c r="L289" i="19"/>
  <c r="N289" i="19" s="1"/>
  <c r="P289" i="19" s="1"/>
  <c r="R289" i="19" s="1"/>
  <c r="L290" i="19"/>
  <c r="N290" i="19" s="1"/>
  <c r="P290" i="19" s="1"/>
  <c r="R290" i="19" s="1"/>
  <c r="L291" i="19"/>
  <c r="N291" i="19" s="1"/>
  <c r="P291" i="19" s="1"/>
  <c r="R291" i="19" s="1"/>
  <c r="L292" i="19"/>
  <c r="N292" i="19" s="1"/>
  <c r="P292" i="19" s="1"/>
  <c r="R292" i="19" s="1"/>
  <c r="L301" i="19"/>
  <c r="N301" i="19" s="1"/>
  <c r="P301" i="19" s="1"/>
  <c r="R301" i="19" s="1"/>
  <c r="L304" i="19"/>
  <c r="N304" i="19" s="1"/>
  <c r="P304" i="19" s="1"/>
  <c r="R304" i="19" s="1"/>
  <c r="L305" i="19"/>
  <c r="N305" i="19" s="1"/>
  <c r="P305" i="19" s="1"/>
  <c r="R305" i="19" s="1"/>
  <c r="L306" i="19"/>
  <c r="N306" i="19" s="1"/>
  <c r="P306" i="19" s="1"/>
  <c r="R306" i="19" s="1"/>
  <c r="L307" i="19"/>
  <c r="N307" i="19" s="1"/>
  <c r="P307" i="19" s="1"/>
  <c r="R307" i="19" s="1"/>
  <c r="L309" i="19"/>
  <c r="N309" i="19" s="1"/>
  <c r="P309" i="19" s="1"/>
  <c r="R309" i="19" s="1"/>
  <c r="L313" i="19"/>
  <c r="N313" i="19" s="1"/>
  <c r="P313" i="19" s="1"/>
  <c r="R313" i="19" s="1"/>
  <c r="L315" i="19"/>
  <c r="N315" i="19" s="1"/>
  <c r="P315" i="19" s="1"/>
  <c r="R315" i="19" s="1"/>
  <c r="L317" i="19"/>
  <c r="N317" i="19" s="1"/>
  <c r="P317" i="19" s="1"/>
  <c r="R317" i="19" s="1"/>
  <c r="L318" i="19"/>
  <c r="N318" i="19" s="1"/>
  <c r="P318" i="19" s="1"/>
  <c r="R318" i="19" s="1"/>
  <c r="L321" i="19"/>
  <c r="N321" i="19" s="1"/>
  <c r="P321" i="19" s="1"/>
  <c r="R321" i="19" s="1"/>
  <c r="L327" i="19"/>
  <c r="N327" i="19" s="1"/>
  <c r="P327" i="19" s="1"/>
  <c r="R327" i="19" s="1"/>
  <c r="L329" i="19"/>
  <c r="N329" i="19" s="1"/>
  <c r="P329" i="19" s="1"/>
  <c r="R329" i="19" s="1"/>
  <c r="L330" i="19"/>
  <c r="N330" i="19" s="1"/>
  <c r="P330" i="19" s="1"/>
  <c r="R330" i="19" s="1"/>
  <c r="L331" i="19"/>
  <c r="N331" i="19" s="1"/>
  <c r="P331" i="19" s="1"/>
  <c r="R331" i="19" s="1"/>
  <c r="L333" i="19"/>
  <c r="N333" i="19" s="1"/>
  <c r="P333" i="19" s="1"/>
  <c r="R333" i="19" s="1"/>
  <c r="L339" i="19"/>
  <c r="N339" i="19" s="1"/>
  <c r="P339" i="19" s="1"/>
  <c r="R339" i="19" s="1"/>
  <c r="L341" i="19"/>
  <c r="N341" i="19" s="1"/>
  <c r="P341" i="19" s="1"/>
  <c r="R341" i="19" s="1"/>
  <c r="L342" i="19"/>
  <c r="N342" i="19" s="1"/>
  <c r="P342" i="19" s="1"/>
  <c r="R342" i="19" s="1"/>
  <c r="L345" i="19"/>
  <c r="N345" i="19" s="1"/>
  <c r="P345" i="19" s="1"/>
  <c r="R345" i="19" s="1"/>
  <c r="L351" i="19"/>
  <c r="N351" i="19" s="1"/>
  <c r="P351" i="19" s="1"/>
  <c r="R351" i="19" s="1"/>
  <c r="L353" i="19"/>
  <c r="N353" i="19" s="1"/>
  <c r="P353" i="19" s="1"/>
  <c r="R353" i="19" s="1"/>
  <c r="L354" i="19"/>
  <c r="N354" i="19" s="1"/>
  <c r="P354" i="19" s="1"/>
  <c r="R354" i="19" s="1"/>
  <c r="L359" i="19"/>
  <c r="N359" i="19" s="1"/>
  <c r="P359" i="19" s="1"/>
  <c r="R359" i="19" s="1"/>
  <c r="L363" i="19"/>
  <c r="N363" i="19" s="1"/>
  <c r="P363" i="19" s="1"/>
  <c r="R363" i="19" s="1"/>
  <c r="L364" i="19"/>
  <c r="N364" i="19" s="1"/>
  <c r="P364" i="19" s="1"/>
  <c r="R364" i="19" s="1"/>
  <c r="L365" i="19"/>
  <c r="N365" i="19" s="1"/>
  <c r="P365" i="19" s="1"/>
  <c r="R365" i="19" s="1"/>
  <c r="L366" i="19"/>
  <c r="N366" i="19" s="1"/>
  <c r="P366" i="19" s="1"/>
  <c r="R366" i="19" s="1"/>
  <c r="L369" i="19"/>
  <c r="N369" i="19" s="1"/>
  <c r="P369" i="19" s="1"/>
  <c r="R369" i="19" s="1"/>
  <c r="L370" i="19"/>
  <c r="N370" i="19" s="1"/>
  <c r="P370" i="19" s="1"/>
  <c r="R370" i="19" s="1"/>
  <c r="J10" i="19"/>
  <c r="J16" i="19"/>
  <c r="J18" i="19"/>
  <c r="J21" i="19"/>
  <c r="J25" i="19"/>
  <c r="J27" i="19"/>
  <c r="J28" i="19"/>
  <c r="J29" i="19"/>
  <c r="J31" i="19"/>
  <c r="J39" i="19"/>
  <c r="J41" i="19"/>
  <c r="J42" i="19"/>
  <c r="J43" i="19"/>
  <c r="J45" i="19"/>
  <c r="J49" i="19"/>
  <c r="J51" i="19"/>
  <c r="J52" i="19"/>
  <c r="J53" i="19"/>
  <c r="J57" i="19"/>
  <c r="J64" i="19"/>
  <c r="J65" i="19"/>
  <c r="J66" i="19"/>
  <c r="J67" i="19"/>
  <c r="J69" i="19"/>
  <c r="J73" i="19"/>
  <c r="J75" i="19"/>
  <c r="J76" i="19"/>
  <c r="J78" i="19"/>
  <c r="J85" i="19"/>
  <c r="J88" i="19"/>
  <c r="J89" i="19"/>
  <c r="J90" i="19"/>
  <c r="J93" i="19"/>
  <c r="J97" i="19"/>
  <c r="J99" i="19"/>
  <c r="J101" i="19"/>
  <c r="J102" i="19"/>
  <c r="J103" i="19"/>
  <c r="J109" i="19"/>
  <c r="J112" i="19"/>
  <c r="J113" i="19"/>
  <c r="J114" i="19"/>
  <c r="J115" i="19"/>
  <c r="J117" i="19"/>
  <c r="J123" i="19"/>
  <c r="J125" i="19"/>
  <c r="J126" i="19"/>
  <c r="J127" i="19"/>
  <c r="J133" i="19"/>
  <c r="J136" i="19"/>
  <c r="J137" i="19"/>
  <c r="J138" i="19"/>
  <c r="J139" i="19"/>
  <c r="J141" i="19"/>
  <c r="J142" i="19"/>
  <c r="J145" i="19"/>
  <c r="J147" i="19"/>
  <c r="J148" i="19"/>
  <c r="J150" i="19"/>
  <c r="J155" i="19"/>
  <c r="J159" i="19"/>
  <c r="J161" i="19"/>
  <c r="J162" i="19"/>
  <c r="J163" i="19"/>
  <c r="J165" i="19"/>
  <c r="J166" i="19"/>
  <c r="J169" i="19"/>
  <c r="J171" i="19"/>
  <c r="J173" i="19"/>
  <c r="J174" i="19"/>
  <c r="J175" i="19"/>
  <c r="J177" i="19"/>
  <c r="J178" i="19"/>
  <c r="J181" i="19"/>
  <c r="J183" i="19"/>
  <c r="J184" i="19"/>
  <c r="J185" i="19"/>
  <c r="J187" i="19"/>
  <c r="J189" i="19"/>
  <c r="J190" i="19"/>
  <c r="J196" i="19"/>
  <c r="J198" i="19"/>
  <c r="J199" i="19"/>
  <c r="J201" i="19"/>
  <c r="J205" i="19"/>
  <c r="J207" i="19"/>
  <c r="J208" i="19"/>
  <c r="J209" i="19"/>
  <c r="J210" i="19"/>
  <c r="J214" i="19"/>
  <c r="J218" i="19"/>
  <c r="J219" i="19"/>
  <c r="J220" i="19"/>
  <c r="J221" i="19"/>
  <c r="J222" i="19"/>
  <c r="J223" i="19"/>
  <c r="J225" i="19"/>
  <c r="J226" i="19"/>
  <c r="J232" i="19"/>
  <c r="J234" i="19"/>
  <c r="J235" i="19"/>
  <c r="J237" i="19"/>
  <c r="J238" i="19"/>
  <c r="J241" i="19"/>
  <c r="J243" i="19"/>
  <c r="J244" i="19"/>
  <c r="J245" i="19"/>
  <c r="J246" i="19"/>
  <c r="J247" i="19"/>
  <c r="J253" i="19"/>
  <c r="J256" i="19"/>
  <c r="J257" i="19"/>
  <c r="J258" i="19"/>
  <c r="J259" i="19"/>
  <c r="J261" i="19"/>
  <c r="J262" i="19"/>
  <c r="J265" i="19"/>
  <c r="J266" i="19"/>
  <c r="J268" i="19"/>
  <c r="J270" i="19"/>
  <c r="J271" i="19"/>
  <c r="J273" i="19"/>
  <c r="J274" i="19"/>
  <c r="J279" i="19"/>
  <c r="J280" i="19"/>
  <c r="J281" i="19"/>
  <c r="J282" i="19"/>
  <c r="J283" i="19"/>
  <c r="J285" i="19"/>
  <c r="J289" i="19"/>
  <c r="J292" i="19"/>
  <c r="J293" i="19"/>
  <c r="J294" i="19"/>
  <c r="J295" i="19"/>
  <c r="J297" i="19"/>
  <c r="J298" i="19"/>
  <c r="J299" i="19"/>
  <c r="J301" i="19"/>
  <c r="J303" i="19"/>
  <c r="J304" i="19"/>
  <c r="J306" i="19"/>
  <c r="J309" i="19"/>
  <c r="J310" i="19"/>
  <c r="J313" i="19"/>
  <c r="J314" i="19"/>
  <c r="J315" i="19"/>
  <c r="J316" i="19"/>
  <c r="J317" i="19"/>
  <c r="J318" i="19"/>
  <c r="J319" i="19"/>
  <c r="J322" i="19"/>
  <c r="J325" i="19"/>
  <c r="J328" i="19"/>
  <c r="J329" i="19"/>
  <c r="J330" i="19"/>
  <c r="J331" i="19"/>
  <c r="J333" i="19"/>
  <c r="J334" i="19"/>
  <c r="J337" i="19"/>
  <c r="J339" i="19"/>
  <c r="J340" i="19"/>
  <c r="J341" i="19"/>
  <c r="J342" i="19"/>
  <c r="J345" i="19"/>
  <c r="J346" i="19"/>
  <c r="J349" i="19"/>
  <c r="J352" i="19"/>
  <c r="J353" i="19"/>
  <c r="J354" i="19"/>
  <c r="J355" i="19"/>
  <c r="J358" i="19"/>
  <c r="J361" i="19"/>
  <c r="J362" i="19"/>
  <c r="J364" i="19"/>
  <c r="J365" i="19"/>
  <c r="J366" i="19"/>
  <c r="J367" i="19"/>
  <c r="J369" i="19"/>
  <c r="J370" i="19"/>
  <c r="G1814" i="19"/>
  <c r="G1813" i="19"/>
  <c r="G1812" i="19"/>
  <c r="G1811" i="19"/>
  <c r="G1810" i="19"/>
  <c r="G1809" i="19"/>
  <c r="G1808" i="19"/>
  <c r="G1806" i="19"/>
  <c r="G1804" i="19"/>
  <c r="G1803" i="19"/>
  <c r="G1802" i="19"/>
  <c r="G1801" i="19"/>
  <c r="G1800" i="19"/>
  <c r="G1799" i="19"/>
  <c r="G1798" i="19"/>
  <c r="G1797" i="19"/>
  <c r="G1796" i="19"/>
  <c r="G1794" i="19"/>
  <c r="G1792" i="19"/>
  <c r="G1791" i="19"/>
  <c r="G1790" i="19"/>
  <c r="G1789" i="19"/>
  <c r="G1788" i="19"/>
  <c r="G1787" i="19"/>
  <c r="G1786" i="19"/>
  <c r="G1785" i="19"/>
  <c r="G1784" i="19"/>
  <c r="G1782" i="19"/>
  <c r="G1780" i="19"/>
  <c r="G1779" i="19"/>
  <c r="G1778" i="19"/>
  <c r="G1777" i="19"/>
  <c r="G1776" i="19"/>
  <c r="G1775" i="19"/>
  <c r="G1774" i="19"/>
  <c r="G1773" i="19"/>
  <c r="G1772" i="19"/>
  <c r="G1770" i="19"/>
  <c r="G1768" i="19"/>
  <c r="G1767" i="19"/>
  <c r="G1766" i="19"/>
  <c r="G1765" i="19"/>
  <c r="G1764" i="19"/>
  <c r="G1763" i="19"/>
  <c r="G1762" i="19"/>
  <c r="G1761" i="19"/>
  <c r="G1760" i="19"/>
  <c r="G1758" i="19"/>
  <c r="G1756" i="19"/>
  <c r="G1755" i="19"/>
  <c r="G1754" i="19"/>
  <c r="G1753" i="19"/>
  <c r="G1752" i="19"/>
  <c r="G1751" i="19"/>
  <c r="G1750" i="19"/>
  <c r="G1749" i="19"/>
  <c r="G1748" i="19"/>
  <c r="G1745" i="19"/>
  <c r="G1744" i="19"/>
  <c r="G1743" i="19"/>
  <c r="G1742" i="19"/>
  <c r="G1741" i="19"/>
  <c r="G1740" i="19"/>
  <c r="G1739" i="19"/>
  <c r="G1738" i="19"/>
  <c r="G1737" i="19"/>
  <c r="G1736" i="19"/>
  <c r="G1734" i="19"/>
  <c r="G1733" i="19"/>
  <c r="G1732" i="19"/>
  <c r="G1731" i="19"/>
  <c r="G1730" i="19"/>
  <c r="G1728" i="19"/>
  <c r="G1727" i="19"/>
  <c r="G1726" i="19"/>
  <c r="G1725" i="19"/>
  <c r="G1724" i="19"/>
  <c r="G1722" i="19"/>
  <c r="G1721" i="19"/>
  <c r="G1720" i="19"/>
  <c r="G1719" i="19"/>
  <c r="G1718" i="19"/>
  <c r="G1716" i="19"/>
  <c r="G1714" i="19"/>
  <c r="G1713" i="19"/>
  <c r="G1712" i="19"/>
  <c r="G1710" i="19"/>
  <c r="G1709" i="19"/>
  <c r="G1708" i="19"/>
  <c r="G1707" i="19"/>
  <c r="G1706" i="19"/>
  <c r="G1705" i="19"/>
  <c r="G1704" i="19"/>
  <c r="G1702" i="19"/>
  <c r="G1701" i="19"/>
  <c r="G1698" i="19"/>
  <c r="G1697" i="19"/>
  <c r="G1696" i="19"/>
  <c r="G1695" i="19"/>
  <c r="G1694" i="19"/>
  <c r="G1693" i="19"/>
  <c r="G1692" i="19"/>
  <c r="G1691" i="19"/>
  <c r="G1690" i="19"/>
  <c r="G1689" i="19"/>
  <c r="G1685" i="19"/>
  <c r="G1684" i="19"/>
  <c r="G1683" i="19"/>
  <c r="G1682" i="19"/>
  <c r="G1681" i="19"/>
  <c r="G1680" i="19"/>
  <c r="G1679" i="19"/>
  <c r="G1678" i="19"/>
  <c r="G1677" i="19"/>
  <c r="G1676" i="19"/>
  <c r="G1673" i="19"/>
  <c r="G1672" i="19"/>
  <c r="G1671" i="19"/>
  <c r="G1670" i="19"/>
  <c r="G1669" i="19"/>
  <c r="G1668" i="19"/>
  <c r="G1667" i="19"/>
  <c r="G1666" i="19"/>
  <c r="G1665" i="19"/>
  <c r="G1664" i="19"/>
  <c r="G1662" i="19"/>
  <c r="G1661" i="19"/>
  <c r="G1660" i="19"/>
  <c r="G1659" i="19"/>
  <c r="G1658" i="19"/>
  <c r="G1656" i="19"/>
  <c r="G1654" i="19"/>
  <c r="G1653" i="19"/>
  <c r="G1652" i="19"/>
  <c r="G1650" i="19"/>
  <c r="G1649" i="19"/>
  <c r="G1648" i="19"/>
  <c r="G1647" i="19"/>
  <c r="G1646" i="19"/>
  <c r="G1645" i="19"/>
  <c r="G1644" i="19"/>
  <c r="G1643" i="19"/>
  <c r="G1642" i="19"/>
  <c r="G1641" i="19"/>
  <c r="G1640" i="19"/>
  <c r="G1638" i="19"/>
  <c r="G1637" i="19"/>
  <c r="G1636" i="19"/>
  <c r="G1635" i="19"/>
  <c r="G1634" i="19"/>
  <c r="G1633" i="19"/>
  <c r="G1632" i="19"/>
  <c r="G1631" i="19"/>
  <c r="G1630" i="19"/>
  <c r="G1629" i="19"/>
  <c r="G1628" i="19"/>
  <c r="G1626" i="19"/>
  <c r="G1625" i="19"/>
  <c r="G1624" i="19"/>
  <c r="G1623" i="19"/>
  <c r="G1622" i="19"/>
  <c r="G1620" i="19"/>
  <c r="G1618" i="19"/>
  <c r="G1617" i="19"/>
  <c r="G1616" i="19"/>
  <c r="G1614" i="19"/>
  <c r="G1613" i="19"/>
  <c r="G1612" i="19"/>
  <c r="G1611" i="19"/>
  <c r="G1610" i="19"/>
  <c r="G1609" i="19"/>
  <c r="G1608" i="19"/>
  <c r="G1607" i="19"/>
  <c r="G1606" i="19"/>
  <c r="G1605" i="19"/>
  <c r="G1604" i="19"/>
  <c r="G1602" i="19"/>
  <c r="G1601" i="19"/>
  <c r="G1600" i="19"/>
  <c r="G1599" i="19"/>
  <c r="G1598" i="19"/>
  <c r="G1597" i="19"/>
  <c r="G1596" i="19"/>
  <c r="G1595" i="19"/>
  <c r="G1594" i="19"/>
  <c r="G1593" i="19"/>
  <c r="G1592" i="19"/>
  <c r="G1590" i="19"/>
  <c r="G1589" i="19"/>
  <c r="G1588" i="19"/>
  <c r="G1587" i="19"/>
  <c r="G1586" i="19"/>
  <c r="G1585" i="19"/>
  <c r="G1583" i="19"/>
  <c r="G1582" i="19"/>
  <c r="G1581" i="19"/>
  <c r="G1578" i="19"/>
  <c r="G1577" i="19"/>
  <c r="G1576" i="19"/>
  <c r="G1575" i="19"/>
  <c r="G1574" i="19"/>
  <c r="G1573" i="19"/>
  <c r="G1572" i="19"/>
  <c r="G1571" i="19"/>
  <c r="G1570" i="19"/>
  <c r="G1569" i="19"/>
  <c r="G1568" i="19"/>
  <c r="G1566" i="19"/>
  <c r="G1565" i="19"/>
  <c r="G1564" i="19"/>
  <c r="G1563" i="19"/>
  <c r="G1562" i="19"/>
  <c r="G1561" i="19"/>
  <c r="G1560" i="19"/>
  <c r="G1559" i="19"/>
  <c r="G1558" i="19"/>
  <c r="G1557" i="19"/>
  <c r="G1556" i="19"/>
  <c r="G1554" i="19"/>
  <c r="G1553" i="19"/>
  <c r="G1552" i="19"/>
  <c r="G1551" i="19"/>
  <c r="G1550" i="19"/>
  <c r="G1549" i="19"/>
  <c r="G1548" i="19"/>
  <c r="G1547" i="19"/>
  <c r="G1546" i="19"/>
  <c r="G1545" i="19"/>
  <c r="G1544" i="19"/>
  <c r="G1542" i="19"/>
  <c r="G1541" i="19"/>
  <c r="G1540" i="19"/>
  <c r="G1539" i="19"/>
  <c r="G1538" i="19"/>
  <c r="G1537" i="19"/>
  <c r="G1536" i="19"/>
  <c r="G1535" i="19"/>
  <c r="G1534" i="19"/>
  <c r="G1533" i="19"/>
  <c r="G1532" i="19"/>
  <c r="G1530" i="19"/>
  <c r="G1529" i="19"/>
  <c r="G1528" i="19"/>
  <c r="G1527" i="19"/>
  <c r="G1526" i="19"/>
  <c r="G1525" i="19"/>
  <c r="G1524" i="19"/>
  <c r="G1523" i="19"/>
  <c r="G1522" i="19"/>
  <c r="G1521" i="19"/>
  <c r="G1520" i="19"/>
  <c r="G1518" i="19"/>
  <c r="G1517" i="19"/>
  <c r="G1516" i="19"/>
  <c r="G1515" i="19"/>
  <c r="G1514" i="19"/>
  <c r="G1513" i="19"/>
  <c r="G1512" i="19"/>
  <c r="G1511" i="19"/>
  <c r="G1510" i="19"/>
  <c r="G1509" i="19"/>
  <c r="G1508" i="19"/>
  <c r="G1506" i="19"/>
  <c r="G1505" i="19"/>
  <c r="G1504" i="19"/>
  <c r="G1503" i="19"/>
  <c r="G1502" i="19"/>
  <c r="G1501" i="19"/>
  <c r="G1500" i="19"/>
  <c r="G1499" i="19"/>
  <c r="G1498" i="19"/>
  <c r="G1497" i="19"/>
  <c r="G1496" i="19"/>
  <c r="G1494" i="19"/>
  <c r="G1493" i="19"/>
  <c r="G1492" i="19"/>
  <c r="G1491" i="19"/>
  <c r="G1490" i="19"/>
  <c r="G1489" i="19"/>
  <c r="G1488" i="19"/>
  <c r="G1487" i="19"/>
  <c r="G1486" i="19"/>
  <c r="G1485" i="19"/>
  <c r="G1484" i="19"/>
  <c r="G1482" i="19"/>
  <c r="G1481" i="19"/>
  <c r="G1480" i="19"/>
  <c r="G1479" i="19"/>
  <c r="G1478" i="19"/>
  <c r="G1477" i="19"/>
  <c r="G1476" i="19"/>
  <c r="G1475" i="19"/>
  <c r="G1474" i="19"/>
  <c r="G1473" i="19"/>
  <c r="G1472" i="19"/>
  <c r="G1470" i="19"/>
  <c r="G1469" i="19"/>
  <c r="G1468" i="19"/>
  <c r="G1467" i="19"/>
  <c r="G1466" i="19"/>
  <c r="G1465" i="19"/>
  <c r="G1464" i="19"/>
  <c r="G1463" i="19"/>
  <c r="G1462" i="19"/>
  <c r="G1461" i="19"/>
  <c r="G1460" i="19"/>
  <c r="G1458" i="19"/>
  <c r="G1457" i="19"/>
  <c r="G1456" i="19"/>
  <c r="G1455" i="19"/>
  <c r="G1454" i="19"/>
  <c r="U14" i="18"/>
  <c r="U13" i="18"/>
  <c r="U12" i="18"/>
  <c r="U11" i="18"/>
  <c r="U10" i="18"/>
  <c r="U9" i="18"/>
  <c r="U8" i="18"/>
  <c r="U7" i="18"/>
  <c r="U6" i="18"/>
  <c r="U5" i="18"/>
  <c r="U4" i="18"/>
  <c r="U3" i="18"/>
  <c r="U26" i="19" l="1"/>
  <c r="U14" i="19"/>
  <c r="K225" i="19"/>
  <c r="K133" i="19"/>
  <c r="K43" i="19"/>
  <c r="K728" i="19"/>
  <c r="K716" i="19"/>
  <c r="K704" i="19"/>
  <c r="K692" i="19"/>
  <c r="K680" i="19"/>
  <c r="K668" i="19"/>
  <c r="K656" i="19"/>
  <c r="K644" i="19"/>
  <c r="K632" i="19"/>
  <c r="K596" i="19"/>
  <c r="K584" i="19"/>
  <c r="K572" i="19"/>
  <c r="K560" i="19"/>
  <c r="K548" i="19"/>
  <c r="K536" i="19"/>
  <c r="K524" i="19"/>
  <c r="K512" i="19"/>
  <c r="K500" i="19"/>
  <c r="K488" i="19"/>
  <c r="K476" i="19"/>
  <c r="K464" i="19"/>
  <c r="K452" i="19"/>
  <c r="K440" i="19"/>
  <c r="K428" i="19"/>
  <c r="K416" i="19"/>
  <c r="K404" i="19"/>
  <c r="K392" i="19"/>
  <c r="K380" i="19"/>
  <c r="U1596" i="19"/>
  <c r="U1536" i="19"/>
  <c r="U1524" i="19"/>
  <c r="U720" i="19"/>
  <c r="U708" i="19"/>
  <c r="U696" i="19"/>
  <c r="U684" i="19"/>
  <c r="U672" i="19"/>
  <c r="U660" i="19"/>
  <c r="U648" i="19"/>
  <c r="U636" i="19"/>
  <c r="U624" i="19"/>
  <c r="U612" i="19"/>
  <c r="U600" i="19"/>
  <c r="U588" i="19"/>
  <c r="U576" i="19"/>
  <c r="U564" i="19"/>
  <c r="U552" i="19"/>
  <c r="U540" i="19"/>
  <c r="U528" i="19"/>
  <c r="U516" i="19"/>
  <c r="U504" i="19"/>
  <c r="U492" i="19"/>
  <c r="U480" i="19"/>
  <c r="U468" i="19"/>
  <c r="U456" i="19"/>
  <c r="U444" i="19"/>
  <c r="U432" i="19"/>
  <c r="U420" i="19"/>
  <c r="U408" i="19"/>
  <c r="U396" i="19"/>
  <c r="U384" i="19"/>
  <c r="U372" i="19"/>
  <c r="U360" i="19"/>
  <c r="U348" i="19"/>
  <c r="U336" i="19"/>
  <c r="U324" i="19"/>
  <c r="U312" i="19"/>
  <c r="U300" i="19"/>
  <c r="U288" i="19"/>
  <c r="U276" i="19"/>
  <c r="U264" i="19"/>
  <c r="U252" i="19"/>
  <c r="U240" i="19"/>
  <c r="U228" i="19"/>
  <c r="U216" i="19"/>
  <c r="U204" i="19"/>
  <c r="U192" i="19"/>
  <c r="U180" i="19"/>
  <c r="U168" i="19"/>
  <c r="U156" i="19"/>
  <c r="U144" i="19"/>
  <c r="U132" i="19"/>
  <c r="U120" i="19"/>
  <c r="U108" i="19"/>
  <c r="U96" i="19"/>
  <c r="U84" i="19"/>
  <c r="U72" i="19"/>
  <c r="U60" i="19"/>
  <c r="U48" i="19"/>
  <c r="U36" i="19"/>
  <c r="U24" i="19"/>
  <c r="U12" i="19"/>
  <c r="K354" i="19"/>
  <c r="K247" i="19"/>
  <c r="K73" i="19"/>
  <c r="K620" i="19"/>
  <c r="K314" i="19"/>
  <c r="K271" i="19"/>
  <c r="K159" i="19"/>
  <c r="K102" i="19"/>
  <c r="K10" i="19"/>
  <c r="K333" i="19"/>
  <c r="K205" i="19"/>
  <c r="K608" i="19"/>
  <c r="K294" i="19"/>
  <c r="K178" i="19"/>
  <c r="U1644" i="19"/>
  <c r="K329" i="19"/>
  <c r="K148" i="19"/>
  <c r="K66" i="19"/>
  <c r="K355" i="19"/>
  <c r="K334" i="19"/>
  <c r="K315" i="19"/>
  <c r="K295" i="19"/>
  <c r="K273" i="19"/>
  <c r="K253" i="19"/>
  <c r="K226" i="19"/>
  <c r="K207" i="19"/>
  <c r="K181" i="19"/>
  <c r="K161" i="19"/>
  <c r="K136" i="19"/>
  <c r="K103" i="19"/>
  <c r="K75" i="19"/>
  <c r="K45" i="19"/>
  <c r="K16" i="19"/>
  <c r="K729" i="19"/>
  <c r="K717" i="19"/>
  <c r="K705" i="19"/>
  <c r="K693" i="19"/>
  <c r="K681" i="19"/>
  <c r="K669" i="19"/>
  <c r="K657" i="19"/>
  <c r="K645" i="19"/>
  <c r="K633" i="19"/>
  <c r="K621" i="19"/>
  <c r="K609" i="19"/>
  <c r="K597" i="19"/>
  <c r="K585" i="19"/>
  <c r="K573" i="19"/>
  <c r="K561" i="19"/>
  <c r="K549" i="19"/>
  <c r="K537" i="19"/>
  <c r="K525" i="19"/>
  <c r="K513" i="19"/>
  <c r="K501" i="19"/>
  <c r="K489" i="19"/>
  <c r="K477" i="19"/>
  <c r="K465" i="19"/>
  <c r="K453" i="19"/>
  <c r="K441" i="19"/>
  <c r="K429" i="19"/>
  <c r="K417" i="19"/>
  <c r="K405" i="19"/>
  <c r="K393" i="19"/>
  <c r="K381" i="19"/>
  <c r="U721" i="19"/>
  <c r="U709" i="19"/>
  <c r="U697" i="19"/>
  <c r="U685" i="19"/>
  <c r="U673" i="19"/>
  <c r="U661" i="19"/>
  <c r="U649" i="19"/>
  <c r="U637" i="19"/>
  <c r="U625" i="19"/>
  <c r="U613" i="19"/>
  <c r="U601" i="19"/>
  <c r="U589" i="19"/>
  <c r="U577" i="19"/>
  <c r="U565" i="19"/>
  <c r="U553" i="19"/>
  <c r="U541" i="19"/>
  <c r="U529" i="19"/>
  <c r="U517" i="19"/>
  <c r="U505" i="19"/>
  <c r="U493" i="19"/>
  <c r="U481" i="19"/>
  <c r="U469" i="19"/>
  <c r="U457" i="19"/>
  <c r="U445" i="19"/>
  <c r="U433" i="19"/>
  <c r="U421" i="19"/>
  <c r="U409" i="19"/>
  <c r="U397" i="19"/>
  <c r="U385" i="19"/>
  <c r="U373" i="19"/>
  <c r="U361" i="19"/>
  <c r="U349" i="19"/>
  <c r="U337" i="19"/>
  <c r="U325" i="19"/>
  <c r="U313" i="19"/>
  <c r="U301" i="19"/>
  <c r="U289" i="19"/>
  <c r="U277" i="19"/>
  <c r="U265" i="19"/>
  <c r="U253" i="19"/>
  <c r="U241" i="19"/>
  <c r="U229" i="19"/>
  <c r="U217" i="19"/>
  <c r="U205" i="19"/>
  <c r="U193" i="19"/>
  <c r="U181" i="19"/>
  <c r="U169" i="19"/>
  <c r="U157" i="19"/>
  <c r="U145" i="19"/>
  <c r="U133" i="19"/>
  <c r="U121" i="19"/>
  <c r="U109" i="19"/>
  <c r="U97" i="19"/>
  <c r="U85" i="19"/>
  <c r="U73" i="19"/>
  <c r="U61" i="19"/>
  <c r="U49" i="19"/>
  <c r="U37" i="19"/>
  <c r="U25" i="19"/>
  <c r="U13" i="19"/>
  <c r="K353" i="19"/>
  <c r="K331" i="19"/>
  <c r="K313" i="19"/>
  <c r="K293" i="19"/>
  <c r="K270" i="19"/>
  <c r="K246" i="19"/>
  <c r="K223" i="19"/>
  <c r="K201" i="19"/>
  <c r="K177" i="19"/>
  <c r="K155" i="19"/>
  <c r="K127" i="19"/>
  <c r="K101" i="19"/>
  <c r="K69" i="19"/>
  <c r="K42" i="19"/>
  <c r="K727" i="19"/>
  <c r="K715" i="19"/>
  <c r="K703" i="19"/>
  <c r="K691" i="19"/>
  <c r="K679" i="19"/>
  <c r="K667" i="19"/>
  <c r="K655" i="19"/>
  <c r="K643" i="19"/>
  <c r="K631" i="19"/>
  <c r="K619" i="19"/>
  <c r="K607" i="19"/>
  <c r="K595" i="19"/>
  <c r="K583" i="19"/>
  <c r="K571" i="19"/>
  <c r="K559" i="19"/>
  <c r="K547" i="19"/>
  <c r="K535" i="19"/>
  <c r="K523" i="19"/>
  <c r="K511" i="19"/>
  <c r="K499" i="19"/>
  <c r="K487" i="19"/>
  <c r="K475" i="19"/>
  <c r="K463" i="19"/>
  <c r="K451" i="19"/>
  <c r="K439" i="19"/>
  <c r="K427" i="19"/>
  <c r="K415" i="19"/>
  <c r="K403" i="19"/>
  <c r="K391" i="19"/>
  <c r="U1451" i="19"/>
  <c r="U1439" i="19"/>
  <c r="U1427" i="19"/>
  <c r="U1415" i="19"/>
  <c r="U1403" i="19"/>
  <c r="U1391" i="19"/>
  <c r="U1379" i="19"/>
  <c r="U1367" i="19"/>
  <c r="U1355" i="19"/>
  <c r="U1343" i="19"/>
  <c r="U1307" i="19"/>
  <c r="U1295" i="19"/>
  <c r="U1283" i="19"/>
  <c r="U1271" i="19"/>
  <c r="U1259" i="19"/>
  <c r="U1247" i="19"/>
  <c r="U1235" i="19"/>
  <c r="U1223" i="19"/>
  <c r="U1211" i="19"/>
  <c r="U1199" i="19"/>
  <c r="U1163" i="19"/>
  <c r="U1151" i="19"/>
  <c r="U1139" i="19"/>
  <c r="U1127" i="19"/>
  <c r="U1115" i="19"/>
  <c r="U1103" i="19"/>
  <c r="U1091" i="19"/>
  <c r="U1079" i="19"/>
  <c r="U1067" i="19"/>
  <c r="U1055" i="19"/>
  <c r="U1043" i="19"/>
  <c r="U1019" i="19"/>
  <c r="U1007" i="19"/>
  <c r="U995" i="19"/>
  <c r="U983" i="19"/>
  <c r="U971" i="19"/>
  <c r="U959" i="19"/>
  <c r="U947" i="19"/>
  <c r="U935" i="19"/>
  <c r="U923" i="19"/>
  <c r="U911" i="19"/>
  <c r="U899" i="19"/>
  <c r="U875" i="19"/>
  <c r="U863" i="19"/>
  <c r="U851" i="19"/>
  <c r="U731" i="19"/>
  <c r="U719" i="19"/>
  <c r="U707" i="19"/>
  <c r="U695" i="19"/>
  <c r="U683" i="19"/>
  <c r="U671" i="19"/>
  <c r="U659" i="19"/>
  <c r="U647" i="19"/>
  <c r="U635" i="19"/>
  <c r="U623" i="19"/>
  <c r="U611" i="19"/>
  <c r="U599" i="19"/>
  <c r="U587" i="19"/>
  <c r="U575" i="19"/>
  <c r="U563" i="19"/>
  <c r="U551" i="19"/>
  <c r="U539" i="19"/>
  <c r="U527" i="19"/>
  <c r="U515" i="19"/>
  <c r="U503" i="19"/>
  <c r="U491" i="19"/>
  <c r="U479" i="19"/>
  <c r="U467" i="19"/>
  <c r="U455" i="19"/>
  <c r="U443" i="19"/>
  <c r="U431" i="19"/>
  <c r="U419" i="19"/>
  <c r="U407" i="19"/>
  <c r="U395" i="19"/>
  <c r="U383" i="19"/>
  <c r="U371" i="19"/>
  <c r="U359" i="19"/>
  <c r="U347" i="19"/>
  <c r="U335" i="19"/>
  <c r="U323" i="19"/>
  <c r="U311" i="19"/>
  <c r="U299" i="19"/>
  <c r="U287" i="19"/>
  <c r="U275" i="19"/>
  <c r="U263" i="19"/>
  <c r="U251" i="19"/>
  <c r="U239" i="19"/>
  <c r="U227" i="19"/>
  <c r="U215" i="19"/>
  <c r="U203" i="19"/>
  <c r="U191" i="19"/>
  <c r="U179" i="19"/>
  <c r="U167" i="19"/>
  <c r="U155" i="19"/>
  <c r="U143" i="19"/>
  <c r="U131" i="19"/>
  <c r="U119" i="19"/>
  <c r="U107" i="19"/>
  <c r="U95" i="19"/>
  <c r="U83" i="19"/>
  <c r="U71" i="19"/>
  <c r="U59" i="19"/>
  <c r="U47" i="19"/>
  <c r="U35" i="19"/>
  <c r="U23" i="19"/>
  <c r="U11" i="19"/>
  <c r="U1510" i="19"/>
  <c r="K370" i="19"/>
  <c r="K352" i="19"/>
  <c r="K330" i="19"/>
  <c r="K310" i="19"/>
  <c r="K292" i="19"/>
  <c r="K268" i="19"/>
  <c r="K245" i="19"/>
  <c r="K222" i="19"/>
  <c r="K199" i="19"/>
  <c r="K175" i="19"/>
  <c r="K150" i="19"/>
  <c r="K126" i="19"/>
  <c r="K99" i="19"/>
  <c r="K67" i="19"/>
  <c r="K41" i="19"/>
  <c r="K726" i="19"/>
  <c r="K714" i="19"/>
  <c r="K702" i="19"/>
  <c r="K690" i="19"/>
  <c r="K678" i="19"/>
  <c r="K666" i="19"/>
  <c r="K654" i="19"/>
  <c r="K642" i="19"/>
  <c r="K630" i="19"/>
  <c r="K618" i="19"/>
  <c r="K606" i="19"/>
  <c r="K594" i="19"/>
  <c r="K582" i="19"/>
  <c r="K570" i="19"/>
  <c r="K558" i="19"/>
  <c r="K546" i="19"/>
  <c r="K534" i="19"/>
  <c r="K522" i="19"/>
  <c r="K510" i="19"/>
  <c r="K498" i="19"/>
  <c r="K486" i="19"/>
  <c r="K474" i="19"/>
  <c r="K462" i="19"/>
  <c r="K450" i="19"/>
  <c r="K438" i="19"/>
  <c r="K426" i="19"/>
  <c r="K414" i="19"/>
  <c r="K402" i="19"/>
  <c r="K390" i="19"/>
  <c r="K378" i="19"/>
  <c r="U1498" i="19"/>
  <c r="U1486" i="19"/>
  <c r="U1474" i="19"/>
  <c r="U1462" i="19"/>
  <c r="U730" i="19"/>
  <c r="U718" i="19"/>
  <c r="U706" i="19"/>
  <c r="U694" i="19"/>
  <c r="U682" i="19"/>
  <c r="U670" i="19"/>
  <c r="U658" i="19"/>
  <c r="U646" i="19"/>
  <c r="U634" i="19"/>
  <c r="U622" i="19"/>
  <c r="U610" i="19"/>
  <c r="U598" i="19"/>
  <c r="U586" i="19"/>
  <c r="U574" i="19"/>
  <c r="U562" i="19"/>
  <c r="U550" i="19"/>
  <c r="U538" i="19"/>
  <c r="U526" i="19"/>
  <c r="U514" i="19"/>
  <c r="U502" i="19"/>
  <c r="U490" i="19"/>
  <c r="U478" i="19"/>
  <c r="U466" i="19"/>
  <c r="U454" i="19"/>
  <c r="U442" i="19"/>
  <c r="U430" i="19"/>
  <c r="U418" i="19"/>
  <c r="U406" i="19"/>
  <c r="U394" i="19"/>
  <c r="U382" i="19"/>
  <c r="U370" i="19"/>
  <c r="U358" i="19"/>
  <c r="U346" i="19"/>
  <c r="U334" i="19"/>
  <c r="U322" i="19"/>
  <c r="U310" i="19"/>
  <c r="U298" i="19"/>
  <c r="U286" i="19"/>
  <c r="U274" i="19"/>
  <c r="U262" i="19"/>
  <c r="U250" i="19"/>
  <c r="U238" i="19"/>
  <c r="U226" i="19"/>
  <c r="U214" i="19"/>
  <c r="U202" i="19"/>
  <c r="U190" i="19"/>
  <c r="U178" i="19"/>
  <c r="U166" i="19"/>
  <c r="U154" i="19"/>
  <c r="U142" i="19"/>
  <c r="U130" i="19"/>
  <c r="U118" i="19"/>
  <c r="U106" i="19"/>
  <c r="U94" i="19"/>
  <c r="U82" i="19"/>
  <c r="U70" i="19"/>
  <c r="U58" i="19"/>
  <c r="U46" i="19"/>
  <c r="U34" i="19"/>
  <c r="U22" i="19"/>
  <c r="U10" i="19"/>
  <c r="U1785" i="19"/>
  <c r="U1737" i="19"/>
  <c r="U1545" i="19"/>
  <c r="U1509" i="19"/>
  <c r="U1497" i="19"/>
  <c r="U1485" i="19"/>
  <c r="U1473" i="19"/>
  <c r="U1461" i="19"/>
  <c r="K221" i="19"/>
  <c r="K725" i="19"/>
  <c r="K713" i="19"/>
  <c r="K701" i="19"/>
  <c r="K689" i="19"/>
  <c r="K677" i="19"/>
  <c r="K665" i="19"/>
  <c r="K653" i="19"/>
  <c r="K641" i="19"/>
  <c r="K629" i="19"/>
  <c r="K617" i="19"/>
  <c r="K605" i="19"/>
  <c r="K593" i="19"/>
  <c r="K581" i="19"/>
  <c r="K569" i="19"/>
  <c r="K557" i="19"/>
  <c r="K545" i="19"/>
  <c r="K533" i="19"/>
  <c r="K521" i="19"/>
  <c r="K509" i="19"/>
  <c r="K497" i="19"/>
  <c r="K485" i="19"/>
  <c r="K473" i="19"/>
  <c r="K461" i="19"/>
  <c r="K449" i="19"/>
  <c r="K437" i="19"/>
  <c r="K425" i="19"/>
  <c r="K413" i="19"/>
  <c r="K401" i="19"/>
  <c r="K389" i="19"/>
  <c r="K377" i="19"/>
  <c r="U729" i="19"/>
  <c r="U717" i="19"/>
  <c r="U705" i="19"/>
  <c r="U693" i="19"/>
  <c r="U681" i="19"/>
  <c r="U669" i="19"/>
  <c r="U657" i="19"/>
  <c r="U645" i="19"/>
  <c r="U633" i="19"/>
  <c r="U621" i="19"/>
  <c r="U609" i="19"/>
  <c r="U597" i="19"/>
  <c r="U585" i="19"/>
  <c r="U573" i="19"/>
  <c r="U561" i="19"/>
  <c r="U549" i="19"/>
  <c r="U537" i="19"/>
  <c r="U525" i="19"/>
  <c r="U513" i="19"/>
  <c r="U501" i="19"/>
  <c r="U489" i="19"/>
  <c r="U477" i="19"/>
  <c r="U465" i="19"/>
  <c r="U453" i="19"/>
  <c r="U441" i="19"/>
  <c r="U429" i="19"/>
  <c r="U417" i="19"/>
  <c r="U405" i="19"/>
  <c r="U393" i="19"/>
  <c r="U381" i="19"/>
  <c r="U369" i="19"/>
  <c r="U357" i="19"/>
  <c r="U345" i="19"/>
  <c r="U333" i="19"/>
  <c r="U321" i="19"/>
  <c r="U309" i="19"/>
  <c r="U297" i="19"/>
  <c r="U285" i="19"/>
  <c r="U273" i="19"/>
  <c r="U261" i="19"/>
  <c r="U249" i="19"/>
  <c r="U237" i="19"/>
  <c r="U225" i="19"/>
  <c r="U213" i="19"/>
  <c r="U201" i="19"/>
  <c r="U189" i="19"/>
  <c r="U177" i="19"/>
  <c r="U165" i="19"/>
  <c r="U153" i="19"/>
  <c r="U141" i="19"/>
  <c r="U129" i="19"/>
  <c r="U117" i="19"/>
  <c r="U105" i="19"/>
  <c r="U93" i="19"/>
  <c r="U81" i="19"/>
  <c r="U57" i="19"/>
  <c r="U45" i="19"/>
  <c r="U33" i="19"/>
  <c r="U21" i="19"/>
  <c r="U1532" i="19"/>
  <c r="K309" i="19"/>
  <c r="K125" i="19"/>
  <c r="K367" i="19"/>
  <c r="K346" i="19"/>
  <c r="K328" i="19"/>
  <c r="K306" i="19"/>
  <c r="K285" i="19"/>
  <c r="K265" i="19"/>
  <c r="K243" i="19"/>
  <c r="K220" i="19"/>
  <c r="K196" i="19"/>
  <c r="K173" i="19"/>
  <c r="K147" i="19"/>
  <c r="K123" i="19"/>
  <c r="K93" i="19"/>
  <c r="K65" i="19"/>
  <c r="K31" i="19"/>
  <c r="K724" i="19"/>
  <c r="K712" i="19"/>
  <c r="K700" i="19"/>
  <c r="K688" i="19"/>
  <c r="K676" i="19"/>
  <c r="K664" i="19"/>
  <c r="K652" i="19"/>
  <c r="K640" i="19"/>
  <c r="K628" i="19"/>
  <c r="K616" i="19"/>
  <c r="K604" i="19"/>
  <c r="K592" i="19"/>
  <c r="K580" i="19"/>
  <c r="K568" i="19"/>
  <c r="K556" i="19"/>
  <c r="K544" i="19"/>
  <c r="K532" i="19"/>
  <c r="K520" i="19"/>
  <c r="K508" i="19"/>
  <c r="K496" i="19"/>
  <c r="K484" i="19"/>
  <c r="K472" i="19"/>
  <c r="K460" i="19"/>
  <c r="K448" i="19"/>
  <c r="K436" i="19"/>
  <c r="K424" i="19"/>
  <c r="K412" i="19"/>
  <c r="K400" i="19"/>
  <c r="K388" i="19"/>
  <c r="K376" i="19"/>
  <c r="U1544" i="19"/>
  <c r="U1520" i="19"/>
  <c r="U788" i="19"/>
  <c r="U764" i="19"/>
  <c r="U728" i="19"/>
  <c r="U716" i="19"/>
  <c r="U704" i="19"/>
  <c r="U692" i="19"/>
  <c r="U680" i="19"/>
  <c r="U668" i="19"/>
  <c r="U656" i="19"/>
  <c r="U644" i="19"/>
  <c r="U632" i="19"/>
  <c r="U620" i="19"/>
  <c r="U608" i="19"/>
  <c r="U596" i="19"/>
  <c r="U584" i="19"/>
  <c r="U572" i="19"/>
  <c r="U560" i="19"/>
  <c r="U548" i="19"/>
  <c r="U536" i="19"/>
  <c r="U524" i="19"/>
  <c r="U512" i="19"/>
  <c r="U500" i="19"/>
  <c r="U488" i="19"/>
  <c r="U476" i="19"/>
  <c r="U464" i="19"/>
  <c r="U452" i="19"/>
  <c r="U440" i="19"/>
  <c r="U428" i="19"/>
  <c r="U416" i="19"/>
  <c r="U404" i="19"/>
  <c r="U392" i="19"/>
  <c r="U380" i="19"/>
  <c r="U368" i="19"/>
  <c r="U356" i="19"/>
  <c r="U344" i="19"/>
  <c r="U332" i="19"/>
  <c r="U320" i="19"/>
  <c r="U308" i="19"/>
  <c r="U296" i="19"/>
  <c r="U284" i="19"/>
  <c r="U260" i="19"/>
  <c r="U248" i="19"/>
  <c r="U224" i="19"/>
  <c r="U212" i="19"/>
  <c r="U200" i="19"/>
  <c r="U188" i="19"/>
  <c r="U176" i="19"/>
  <c r="U164" i="19"/>
  <c r="U152" i="19"/>
  <c r="U128" i="19"/>
  <c r="U116" i="19"/>
  <c r="U104" i="19"/>
  <c r="U92" i="19"/>
  <c r="U80" i="19"/>
  <c r="U68" i="19"/>
  <c r="U56" i="19"/>
  <c r="U44" i="19"/>
  <c r="U32" i="19"/>
  <c r="U20" i="19"/>
  <c r="U140" i="19"/>
  <c r="K266" i="19"/>
  <c r="K366" i="19"/>
  <c r="K345" i="19"/>
  <c r="K325" i="19"/>
  <c r="K304" i="19"/>
  <c r="K283" i="19"/>
  <c r="K262" i="19"/>
  <c r="K241" i="19"/>
  <c r="K219" i="19"/>
  <c r="K190" i="19"/>
  <c r="K171" i="19"/>
  <c r="K145" i="19"/>
  <c r="K117" i="19"/>
  <c r="K90" i="19"/>
  <c r="K64" i="19"/>
  <c r="K29" i="19"/>
  <c r="K723" i="19"/>
  <c r="K711" i="19"/>
  <c r="K699" i="19"/>
  <c r="K687" i="19"/>
  <c r="K675" i="19"/>
  <c r="K663" i="19"/>
  <c r="K651" i="19"/>
  <c r="K639" i="19"/>
  <c r="K627" i="19"/>
  <c r="K615" i="19"/>
  <c r="K603" i="19"/>
  <c r="K579" i="19"/>
  <c r="K555" i="19"/>
  <c r="K543" i="19"/>
  <c r="K531" i="19"/>
  <c r="K519" i="19"/>
  <c r="K507" i="19"/>
  <c r="K495" i="19"/>
  <c r="K483" i="19"/>
  <c r="K471" i="19"/>
  <c r="K459" i="19"/>
  <c r="K447" i="19"/>
  <c r="K435" i="19"/>
  <c r="K423" i="19"/>
  <c r="K411" i="19"/>
  <c r="K399" i="19"/>
  <c r="K387" i="19"/>
  <c r="U835" i="19"/>
  <c r="U727" i="19"/>
  <c r="U715" i="19"/>
  <c r="U703" i="19"/>
  <c r="U691" i="19"/>
  <c r="U679" i="19"/>
  <c r="U667" i="19"/>
  <c r="U655" i="19"/>
  <c r="U643" i="19"/>
  <c r="U631" i="19"/>
  <c r="U619" i="19"/>
  <c r="U607" i="19"/>
  <c r="U595" i="19"/>
  <c r="U583" i="19"/>
  <c r="U571" i="19"/>
  <c r="U559" i="19"/>
  <c r="U547" i="19"/>
  <c r="U535" i="19"/>
  <c r="U523" i="19"/>
  <c r="U511" i="19"/>
  <c r="U499" i="19"/>
  <c r="U487" i="19"/>
  <c r="U475" i="19"/>
  <c r="U463" i="19"/>
  <c r="U451" i="19"/>
  <c r="U439" i="19"/>
  <c r="U427" i="19"/>
  <c r="U415" i="19"/>
  <c r="U403" i="19"/>
  <c r="U391" i="19"/>
  <c r="U379" i="19"/>
  <c r="U367" i="19"/>
  <c r="U355" i="19"/>
  <c r="U343" i="19"/>
  <c r="U331" i="19"/>
  <c r="U319" i="19"/>
  <c r="U307" i="19"/>
  <c r="U295" i="19"/>
  <c r="U283" i="19"/>
  <c r="U271" i="19"/>
  <c r="U259" i="19"/>
  <c r="U247" i="19"/>
  <c r="U235" i="19"/>
  <c r="U223" i="19"/>
  <c r="U211" i="19"/>
  <c r="U199" i="19"/>
  <c r="U187" i="19"/>
  <c r="U175" i="19"/>
  <c r="U163" i="19"/>
  <c r="U151" i="19"/>
  <c r="U139" i="19"/>
  <c r="U127" i="19"/>
  <c r="U115" i="19"/>
  <c r="U91" i="19"/>
  <c r="U79" i="19"/>
  <c r="U67" i="19"/>
  <c r="U55" i="19"/>
  <c r="U43" i="19"/>
  <c r="U31" i="19"/>
  <c r="U19" i="19"/>
  <c r="U1746" i="19"/>
  <c r="U1698" i="19"/>
  <c r="U1602" i="19"/>
  <c r="U1554" i="19"/>
  <c r="K349" i="19"/>
  <c r="K174" i="19"/>
  <c r="K39" i="19"/>
  <c r="K365" i="19"/>
  <c r="K342" i="19"/>
  <c r="K322" i="19"/>
  <c r="K303" i="19"/>
  <c r="K282" i="19"/>
  <c r="K261" i="19"/>
  <c r="K238" i="19"/>
  <c r="K218" i="19"/>
  <c r="K189" i="19"/>
  <c r="K169" i="19"/>
  <c r="K142" i="19"/>
  <c r="K115" i="19"/>
  <c r="K89" i="19"/>
  <c r="K57" i="19"/>
  <c r="K28" i="19"/>
  <c r="K722" i="19"/>
  <c r="K710" i="19"/>
  <c r="K686" i="19"/>
  <c r="K662" i="19"/>
  <c r="K650" i="19"/>
  <c r="K638" i="19"/>
  <c r="K626" i="19"/>
  <c r="K614" i="19"/>
  <c r="K602" i="19"/>
  <c r="K590" i="19"/>
  <c r="K578" i="19"/>
  <c r="K566" i="19"/>
  <c r="K554" i="19"/>
  <c r="K542" i="19"/>
  <c r="K530" i="19"/>
  <c r="K518" i="19"/>
  <c r="K506" i="19"/>
  <c r="K494" i="19"/>
  <c r="K482" i="19"/>
  <c r="K470" i="19"/>
  <c r="K458" i="19"/>
  <c r="K446" i="19"/>
  <c r="K434" i="19"/>
  <c r="K422" i="19"/>
  <c r="K410" i="19"/>
  <c r="K398" i="19"/>
  <c r="K386" i="19"/>
  <c r="U1482" i="19"/>
  <c r="U1446" i="19"/>
  <c r="U1434" i="19"/>
  <c r="U1422" i="19"/>
  <c r="U1410" i="19"/>
  <c r="U1398" i="19"/>
  <c r="U1386" i="19"/>
  <c r="U1374" i="19"/>
  <c r="U1362" i="19"/>
  <c r="U1350" i="19"/>
  <c r="U1338" i="19"/>
  <c r="U1326" i="19"/>
  <c r="U1314" i="19"/>
  <c r="U1302" i="19"/>
  <c r="U1290" i="19"/>
  <c r="U1278" i="19"/>
  <c r="U1266" i="19"/>
  <c r="U1254" i="19"/>
  <c r="U1242" i="19"/>
  <c r="U1230" i="19"/>
  <c r="U1218" i="19"/>
  <c r="U1206" i="19"/>
  <c r="U1194" i="19"/>
  <c r="U1182" i="19"/>
  <c r="U1170" i="19"/>
  <c r="U1158" i="19"/>
  <c r="U1146" i="19"/>
  <c r="U1134" i="19"/>
  <c r="U1122" i="19"/>
  <c r="U1110" i="19"/>
  <c r="U1098" i="19"/>
  <c r="U726" i="19"/>
  <c r="U714" i="19"/>
  <c r="U702" i="19"/>
  <c r="U690" i="19"/>
  <c r="U678" i="19"/>
  <c r="U666" i="19"/>
  <c r="U654" i="19"/>
  <c r="U642" i="19"/>
  <c r="U630" i="19"/>
  <c r="U618" i="19"/>
  <c r="U606" i="19"/>
  <c r="U594" i="19"/>
  <c r="U570" i="19"/>
  <c r="U558" i="19"/>
  <c r="U546" i="19"/>
  <c r="U534" i="19"/>
  <c r="U522" i="19"/>
  <c r="U498" i="19"/>
  <c r="U486" i="19"/>
  <c r="U474" i="19"/>
  <c r="U462" i="19"/>
  <c r="U450" i="19"/>
  <c r="U438" i="19"/>
  <c r="U426" i="19"/>
  <c r="U414" i="19"/>
  <c r="U402" i="19"/>
  <c r="U390" i="19"/>
  <c r="U378" i="19"/>
  <c r="U366" i="19"/>
  <c r="U354" i="19"/>
  <c r="U342" i="19"/>
  <c r="U330" i="19"/>
  <c r="U318" i="19"/>
  <c r="U306" i="19"/>
  <c r="U294" i="19"/>
  <c r="U282" i="19"/>
  <c r="U270" i="19"/>
  <c r="U258" i="19"/>
  <c r="U246" i="19"/>
  <c r="U234" i="19"/>
  <c r="U222" i="19"/>
  <c r="U210" i="19"/>
  <c r="U198" i="19"/>
  <c r="U186" i="19"/>
  <c r="U174" i="19"/>
  <c r="U150" i="19"/>
  <c r="U138" i="19"/>
  <c r="U126" i="19"/>
  <c r="U114" i="19"/>
  <c r="U102" i="19"/>
  <c r="U90" i="19"/>
  <c r="U78" i="19"/>
  <c r="U66" i="19"/>
  <c r="U42" i="19"/>
  <c r="U30" i="19"/>
  <c r="U18" i="19"/>
  <c r="U1565" i="19"/>
  <c r="U1541" i="19"/>
  <c r="U1529" i="19"/>
  <c r="U1517" i="19"/>
  <c r="U1505" i="19"/>
  <c r="U1493" i="19"/>
  <c r="U1481" i="19"/>
  <c r="U1469" i="19"/>
  <c r="U1457" i="19"/>
  <c r="K364" i="19"/>
  <c r="K341" i="19"/>
  <c r="K319" i="19"/>
  <c r="K301" i="19"/>
  <c r="K281" i="19"/>
  <c r="K259" i="19"/>
  <c r="K237" i="19"/>
  <c r="K214" i="19"/>
  <c r="K187" i="19"/>
  <c r="K166" i="19"/>
  <c r="K141" i="19"/>
  <c r="K114" i="19"/>
  <c r="K88" i="19"/>
  <c r="K53" i="19"/>
  <c r="K27" i="19"/>
  <c r="K721" i="19"/>
  <c r="K697" i="19"/>
  <c r="K685" i="19"/>
  <c r="K673" i="19"/>
  <c r="K661" i="19"/>
  <c r="K649" i="19"/>
  <c r="K637" i="19"/>
  <c r="K625" i="19"/>
  <c r="K613" i="19"/>
  <c r="K601" i="19"/>
  <c r="K589" i="19"/>
  <c r="K577" i="19"/>
  <c r="K565" i="19"/>
  <c r="K553" i="19"/>
  <c r="K541" i="19"/>
  <c r="K529" i="19"/>
  <c r="K517" i="19"/>
  <c r="K505" i="19"/>
  <c r="K493" i="19"/>
  <c r="K481" i="19"/>
  <c r="K469" i="19"/>
  <c r="K457" i="19"/>
  <c r="K445" i="19"/>
  <c r="K433" i="19"/>
  <c r="K421" i="19"/>
  <c r="K409" i="19"/>
  <c r="K397" i="19"/>
  <c r="U725" i="19"/>
  <c r="U713" i="19"/>
  <c r="U701" i="19"/>
  <c r="U689" i="19"/>
  <c r="U677" i="19"/>
  <c r="U653" i="19"/>
  <c r="U641" i="19"/>
  <c r="U629" i="19"/>
  <c r="U617" i="19"/>
  <c r="U605" i="19"/>
  <c r="U593" i="19"/>
  <c r="U581" i="19"/>
  <c r="U569" i="19"/>
  <c r="U557" i="19"/>
  <c r="U545" i="19"/>
  <c r="U533" i="19"/>
  <c r="U521" i="19"/>
  <c r="U509" i="19"/>
  <c r="U497" i="19"/>
  <c r="U485" i="19"/>
  <c r="U473" i="19"/>
  <c r="U449" i="19"/>
  <c r="U437" i="19"/>
  <c r="U425" i="19"/>
  <c r="U401" i="19"/>
  <c r="U389" i="19"/>
  <c r="U377" i="19"/>
  <c r="U353" i="19"/>
  <c r="U341" i="19"/>
  <c r="U329" i="19"/>
  <c r="U305" i="19"/>
  <c r="U293" i="19"/>
  <c r="U281" i="19"/>
  <c r="U269" i="19"/>
  <c r="U257" i="19"/>
  <c r="U245" i="19"/>
  <c r="U233" i="19"/>
  <c r="U221" i="19"/>
  <c r="U197" i="19"/>
  <c r="U185" i="19"/>
  <c r="U173" i="19"/>
  <c r="U161" i="19"/>
  <c r="U149" i="19"/>
  <c r="U137" i="19"/>
  <c r="U125" i="19"/>
  <c r="U113" i="19"/>
  <c r="U101" i="19"/>
  <c r="U89" i="19"/>
  <c r="U77" i="19"/>
  <c r="U65" i="19"/>
  <c r="U53" i="19"/>
  <c r="U41" i="19"/>
  <c r="U29" i="19"/>
  <c r="U17" i="19"/>
  <c r="U1456" i="19"/>
  <c r="U209" i="19"/>
  <c r="K289" i="19"/>
  <c r="K97" i="19"/>
  <c r="K362" i="19"/>
  <c r="K340" i="19"/>
  <c r="K318" i="19"/>
  <c r="K299" i="19"/>
  <c r="K280" i="19"/>
  <c r="K258" i="19"/>
  <c r="K235" i="19"/>
  <c r="K210" i="19"/>
  <c r="K185" i="19"/>
  <c r="K165" i="19"/>
  <c r="K139" i="19"/>
  <c r="K113" i="19"/>
  <c r="K85" i="19"/>
  <c r="K52" i="19"/>
  <c r="K25" i="19"/>
  <c r="K720" i="19"/>
  <c r="K684" i="19"/>
  <c r="K672" i="19"/>
  <c r="K636" i="19"/>
  <c r="K624" i="19"/>
  <c r="K588" i="19"/>
  <c r="K564" i="19"/>
  <c r="K516" i="19"/>
  <c r="K504" i="19"/>
  <c r="K492" i="19"/>
  <c r="K444" i="19"/>
  <c r="K432" i="19"/>
  <c r="K384" i="19"/>
  <c r="K372" i="19"/>
  <c r="U724" i="19"/>
  <c r="U712" i="19"/>
  <c r="U700" i="19"/>
  <c r="U688" i="19"/>
  <c r="U676" i="19"/>
  <c r="U664" i="19"/>
  <c r="U652" i="19"/>
  <c r="U640" i="19"/>
  <c r="U628" i="19"/>
  <c r="U616" i="19"/>
  <c r="U604" i="19"/>
  <c r="U592" i="19"/>
  <c r="U580" i="19"/>
  <c r="U568" i="19"/>
  <c r="U556" i="19"/>
  <c r="U544" i="19"/>
  <c r="U532" i="19"/>
  <c r="U520" i="19"/>
  <c r="U508" i="19"/>
  <c r="U496" i="19"/>
  <c r="U484" i="19"/>
  <c r="U472" i="19"/>
  <c r="U460" i="19"/>
  <c r="U448" i="19"/>
  <c r="U436" i="19"/>
  <c r="U424" i="19"/>
  <c r="U412" i="19"/>
  <c r="U400" i="19"/>
  <c r="U388" i="19"/>
  <c r="U376" i="19"/>
  <c r="U364" i="19"/>
  <c r="U352" i="19"/>
  <c r="U340" i="19"/>
  <c r="U328" i="19"/>
  <c r="U316" i="19"/>
  <c r="U304" i="19"/>
  <c r="U292" i="19"/>
  <c r="U280" i="19"/>
  <c r="U268" i="19"/>
  <c r="U256" i="19"/>
  <c r="U244" i="19"/>
  <c r="U232" i="19"/>
  <c r="U220" i="19"/>
  <c r="U208" i="19"/>
  <c r="U196" i="19"/>
  <c r="U172" i="19"/>
  <c r="U160" i="19"/>
  <c r="U148" i="19"/>
  <c r="U136" i="19"/>
  <c r="U124" i="19"/>
  <c r="U112" i="19"/>
  <c r="U100" i="19"/>
  <c r="U88" i="19"/>
  <c r="U76" i="19"/>
  <c r="U64" i="19"/>
  <c r="U52" i="19"/>
  <c r="U28" i="19"/>
  <c r="U16" i="19"/>
  <c r="U1659" i="19"/>
  <c r="U236" i="19"/>
  <c r="K369" i="19"/>
  <c r="K198" i="19"/>
  <c r="K361" i="19"/>
  <c r="K339" i="19"/>
  <c r="K317" i="19"/>
  <c r="K298" i="19"/>
  <c r="K279" i="19"/>
  <c r="K257" i="19"/>
  <c r="K234" i="19"/>
  <c r="K209" i="19"/>
  <c r="K184" i="19"/>
  <c r="K163" i="19"/>
  <c r="K138" i="19"/>
  <c r="K112" i="19"/>
  <c r="K78" i="19"/>
  <c r="K51" i="19"/>
  <c r="K21" i="19"/>
  <c r="K731" i="19"/>
  <c r="M719" i="19"/>
  <c r="O719" i="19" s="1"/>
  <c r="Q719" i="19" s="1"/>
  <c r="K707" i="19"/>
  <c r="K695" i="19"/>
  <c r="K671" i="19"/>
  <c r="K647" i="19"/>
  <c r="K623" i="19"/>
  <c r="K599" i="19"/>
  <c r="K575" i="19"/>
  <c r="K551" i="19"/>
  <c r="K539" i="19"/>
  <c r="K527" i="19"/>
  <c r="K503" i="19"/>
  <c r="K479" i="19"/>
  <c r="K467" i="19"/>
  <c r="K455" i="19"/>
  <c r="K431" i="19"/>
  <c r="K407" i="19"/>
  <c r="K395" i="19"/>
  <c r="K383" i="19"/>
  <c r="K371" i="19"/>
  <c r="U1611" i="19"/>
  <c r="U723" i="19"/>
  <c r="U711" i="19"/>
  <c r="U699" i="19"/>
  <c r="U687" i="19"/>
  <c r="U675" i="19"/>
  <c r="U663" i="19"/>
  <c r="U651" i="19"/>
  <c r="U639" i="19"/>
  <c r="U627" i="19"/>
  <c r="U615" i="19"/>
  <c r="U603" i="19"/>
  <c r="U591" i="19"/>
  <c r="U579" i="19"/>
  <c r="U567" i="19"/>
  <c r="U555" i="19"/>
  <c r="U543" i="19"/>
  <c r="U531" i="19"/>
  <c r="U519" i="19"/>
  <c r="U507" i="19"/>
  <c r="U495" i="19"/>
  <c r="U483" i="19"/>
  <c r="U471" i="19"/>
  <c r="U459" i="19"/>
  <c r="U447" i="19"/>
  <c r="U435" i="19"/>
  <c r="U423" i="19"/>
  <c r="U411" i="19"/>
  <c r="U399" i="19"/>
  <c r="U387" i="19"/>
  <c r="U375" i="19"/>
  <c r="U363" i="19"/>
  <c r="U351" i="19"/>
  <c r="U339" i="19"/>
  <c r="U327" i="19"/>
  <c r="U315" i="19"/>
  <c r="U303" i="19"/>
  <c r="U291" i="19"/>
  <c r="U279" i="19"/>
  <c r="U267" i="19"/>
  <c r="U255" i="19"/>
  <c r="U243" i="19"/>
  <c r="U231" i="19"/>
  <c r="U219" i="19"/>
  <c r="U207" i="19"/>
  <c r="U195" i="19"/>
  <c r="U183" i="19"/>
  <c r="U171" i="19"/>
  <c r="U159" i="19"/>
  <c r="U147" i="19"/>
  <c r="U135" i="19"/>
  <c r="U111" i="19"/>
  <c r="U99" i="19"/>
  <c r="U75" i="19"/>
  <c r="U63" i="19"/>
  <c r="U51" i="19"/>
  <c r="U39" i="19"/>
  <c r="U27" i="19"/>
  <c r="U15" i="19"/>
  <c r="U1454" i="19"/>
  <c r="U272" i="19"/>
  <c r="K244" i="19"/>
  <c r="K358" i="19"/>
  <c r="K337" i="19"/>
  <c r="K316" i="19"/>
  <c r="K297" i="19"/>
  <c r="K274" i="19"/>
  <c r="K256" i="19"/>
  <c r="K232" i="19"/>
  <c r="K208" i="19"/>
  <c r="K183" i="19"/>
  <c r="K162" i="19"/>
  <c r="K137" i="19"/>
  <c r="K109" i="19"/>
  <c r="K76" i="19"/>
  <c r="K49" i="19"/>
  <c r="K18" i="19"/>
  <c r="K730" i="19"/>
  <c r="K718" i="19"/>
  <c r="K706" i="19"/>
  <c r="K694" i="19"/>
  <c r="K682" i="19"/>
  <c r="K670" i="19"/>
  <c r="K658" i="19"/>
  <c r="K646" i="19"/>
  <c r="K634" i="19"/>
  <c r="K622" i="19"/>
  <c r="K610" i="19"/>
  <c r="K598" i="19"/>
  <c r="K586" i="19"/>
  <c r="K574" i="19"/>
  <c r="K562" i="19"/>
  <c r="K550" i="19"/>
  <c r="K538" i="19"/>
  <c r="K526" i="19"/>
  <c r="K514" i="19"/>
  <c r="K502" i="19"/>
  <c r="K490" i="19"/>
  <c r="K478" i="19"/>
  <c r="K466" i="19"/>
  <c r="K454" i="19"/>
  <c r="K442" i="19"/>
  <c r="K430" i="19"/>
  <c r="K418" i="19"/>
  <c r="K406" i="19"/>
  <c r="K394" i="19"/>
  <c r="K382" i="19"/>
  <c r="U722" i="19"/>
  <c r="U710" i="19"/>
  <c r="U698" i="19"/>
  <c r="U686" i="19"/>
  <c r="U674" i="19"/>
  <c r="U662" i="19"/>
  <c r="U650" i="19"/>
  <c r="U638" i="19"/>
  <c r="U626" i="19"/>
  <c r="U614" i="19"/>
  <c r="U602" i="19"/>
  <c r="U590" i="19"/>
  <c r="U578" i="19"/>
  <c r="U566" i="19"/>
  <c r="U554" i="19"/>
  <c r="U542" i="19"/>
  <c r="U530" i="19"/>
  <c r="U518" i="19"/>
  <c r="U506" i="19"/>
  <c r="U494" i="19"/>
  <c r="U482" i="19"/>
  <c r="U470" i="19"/>
  <c r="U458" i="19"/>
  <c r="U446" i="19"/>
  <c r="U434" i="19"/>
  <c r="U422" i="19"/>
  <c r="U410" i="19"/>
  <c r="U398" i="19"/>
  <c r="U386" i="19"/>
  <c r="U374" i="19"/>
  <c r="U362" i="19"/>
  <c r="U350" i="19"/>
  <c r="U338" i="19"/>
  <c r="U326" i="19"/>
  <c r="U314" i="19"/>
  <c r="U302" i="19"/>
  <c r="U290" i="19"/>
  <c r="U278" i="19"/>
  <c r="U266" i="19"/>
  <c r="U254" i="19"/>
  <c r="U242" i="19"/>
  <c r="U230" i="19"/>
  <c r="U218" i="19"/>
  <c r="U206" i="19"/>
  <c r="U194" i="19"/>
  <c r="U182" i="19"/>
  <c r="U170" i="19"/>
  <c r="U158" i="19"/>
  <c r="U146" i="19"/>
  <c r="U134" i="19"/>
  <c r="U122" i="19"/>
  <c r="U110" i="19"/>
  <c r="U98" i="19"/>
  <c r="U86" i="19"/>
  <c r="U74" i="19"/>
  <c r="U62" i="19"/>
  <c r="U50" i="19"/>
  <c r="U38" i="19"/>
  <c r="U40" i="19"/>
  <c r="U317" i="19"/>
  <c r="U1807" i="19"/>
  <c r="U1747" i="19"/>
  <c r="U1699" i="19"/>
  <c r="U1808" i="19"/>
  <c r="U1796" i="19"/>
  <c r="U1784" i="19"/>
  <c r="U1772" i="19"/>
  <c r="U1760" i="19"/>
  <c r="U1748" i="19"/>
  <c r="U1736" i="19"/>
  <c r="U1724" i="19"/>
  <c r="U1712" i="19"/>
  <c r="U1700" i="19"/>
  <c r="U1688" i="19"/>
  <c r="U1676" i="19"/>
  <c r="U1664" i="19"/>
  <c r="U1652" i="19"/>
  <c r="U1640" i="19"/>
  <c r="U1628" i="19"/>
  <c r="U1806" i="19"/>
  <c r="U1794" i="19"/>
  <c r="U1782" i="19"/>
  <c r="U1770" i="19"/>
  <c r="U1758" i="19"/>
  <c r="U1734" i="19"/>
  <c r="U1722" i="19"/>
  <c r="U1710" i="19"/>
  <c r="U1686" i="19"/>
  <c r="U1674" i="19"/>
  <c r="U1662" i="19"/>
  <c r="U1650" i="19"/>
  <c r="U1638" i="19"/>
  <c r="U1626" i="19"/>
  <c r="U1614" i="19"/>
  <c r="U1590" i="19"/>
  <c r="U1578" i="19"/>
  <c r="U1566" i="19"/>
  <c r="U1542" i="19"/>
  <c r="U1530" i="19"/>
  <c r="U1518" i="19"/>
  <c r="U1805" i="19"/>
  <c r="U1793" i="19"/>
  <c r="U1781" i="19"/>
  <c r="U1769" i="19"/>
  <c r="U1757" i="19"/>
  <c r="U1745" i="19"/>
  <c r="U1733" i="19"/>
  <c r="U1721" i="19"/>
  <c r="U1709" i="19"/>
  <c r="U1697" i="19"/>
  <c r="U1685" i="19"/>
  <c r="U1673" i="19"/>
  <c r="U1661" i="19"/>
  <c r="U1649" i="19"/>
  <c r="U1637" i="19"/>
  <c r="U1625" i="19"/>
  <c r="U1613" i="19"/>
  <c r="U1601" i="19"/>
  <c r="U1589" i="19"/>
  <c r="U1577" i="19"/>
  <c r="U1553" i="19"/>
  <c r="U1494" i="19"/>
  <c r="U1759" i="19"/>
  <c r="U1711" i="19"/>
  <c r="U1663" i="19"/>
  <c r="U1804" i="19"/>
  <c r="U1792" i="19"/>
  <c r="U1780" i="19"/>
  <c r="U1768" i="19"/>
  <c r="U1756" i="19"/>
  <c r="U1744" i="19"/>
  <c r="U1732" i="19"/>
  <c r="U1720" i="19"/>
  <c r="U1708" i="19"/>
  <c r="U1696" i="19"/>
  <c r="U1684" i="19"/>
  <c r="U1672" i="19"/>
  <c r="U1660" i="19"/>
  <c r="U1648" i="19"/>
  <c r="U1636" i="19"/>
  <c r="U1624" i="19"/>
  <c r="U1612" i="19"/>
  <c r="U1600" i="19"/>
  <c r="U1588" i="19"/>
  <c r="U1576" i="19"/>
  <c r="U1564" i="19"/>
  <c r="U1552" i="19"/>
  <c r="U1540" i="19"/>
  <c r="U1528" i="19"/>
  <c r="U1516" i="19"/>
  <c r="U1504" i="19"/>
  <c r="U1492" i="19"/>
  <c r="U1480" i="19"/>
  <c r="U1468" i="19"/>
  <c r="U1795" i="19"/>
  <c r="U1735" i="19"/>
  <c r="U1675" i="19"/>
  <c r="U1803" i="19"/>
  <c r="U1791" i="19"/>
  <c r="U1779" i="19"/>
  <c r="U1767" i="19"/>
  <c r="U1755" i="19"/>
  <c r="U1743" i="19"/>
  <c r="U1731" i="19"/>
  <c r="U1719" i="19"/>
  <c r="U1707" i="19"/>
  <c r="U1695" i="19"/>
  <c r="U1683" i="19"/>
  <c r="U1671" i="19"/>
  <c r="U1647" i="19"/>
  <c r="U1635" i="19"/>
  <c r="U1623" i="19"/>
  <c r="U1599" i="19"/>
  <c r="U1587" i="19"/>
  <c r="U1506" i="19"/>
  <c r="U1802" i="19"/>
  <c r="U1790" i="19"/>
  <c r="U1778" i="19"/>
  <c r="U1766" i="19"/>
  <c r="U1754" i="19"/>
  <c r="U1742" i="19"/>
  <c r="U1730" i="19"/>
  <c r="U1718" i="19"/>
  <c r="U1706" i="19"/>
  <c r="U1694" i="19"/>
  <c r="U1682" i="19"/>
  <c r="U1670" i="19"/>
  <c r="U1658" i="19"/>
  <c r="U1646" i="19"/>
  <c r="U1634" i="19"/>
  <c r="U1622" i="19"/>
  <c r="U1610" i="19"/>
  <c r="U1598" i="19"/>
  <c r="U1586" i="19"/>
  <c r="U1574" i="19"/>
  <c r="U1562" i="19"/>
  <c r="U1550" i="19"/>
  <c r="U1538" i="19"/>
  <c r="U1526" i="19"/>
  <c r="U1514" i="19"/>
  <c r="U1502" i="19"/>
  <c r="U1490" i="19"/>
  <c r="U1478" i="19"/>
  <c r="U1466" i="19"/>
  <c r="U1813" i="19"/>
  <c r="U1801" i="19"/>
  <c r="U1789" i="19"/>
  <c r="U1777" i="19"/>
  <c r="U1765" i="19"/>
  <c r="U1753" i="19"/>
  <c r="U1741" i="19"/>
  <c r="U1729" i="19"/>
  <c r="U1717" i="19"/>
  <c r="U1705" i="19"/>
  <c r="U1693" i="19"/>
  <c r="U1681" i="19"/>
  <c r="U1669" i="19"/>
  <c r="U1657" i="19"/>
  <c r="U1645" i="19"/>
  <c r="U1633" i="19"/>
  <c r="U1621" i="19"/>
  <c r="U1609" i="19"/>
  <c r="U1597" i="19"/>
  <c r="U1585" i="19"/>
  <c r="U1573" i="19"/>
  <c r="U1561" i="19"/>
  <c r="U1549" i="19"/>
  <c r="U1537" i="19"/>
  <c r="U1525" i="19"/>
  <c r="U1513" i="19"/>
  <c r="U1501" i="19"/>
  <c r="U1489" i="19"/>
  <c r="U1477" i="19"/>
  <c r="U1465" i="19"/>
  <c r="U1783" i="19"/>
  <c r="U1812" i="19"/>
  <c r="U1800" i="19"/>
  <c r="U1788" i="19"/>
  <c r="U1776" i="19"/>
  <c r="U1764" i="19"/>
  <c r="U1752" i="19"/>
  <c r="U1740" i="19"/>
  <c r="U1728" i="19"/>
  <c r="U1716" i="19"/>
  <c r="U1704" i="19"/>
  <c r="U1692" i="19"/>
  <c r="U1680" i="19"/>
  <c r="U1668" i="19"/>
  <c r="U1656" i="19"/>
  <c r="U1632" i="19"/>
  <c r="U1620" i="19"/>
  <c r="U1608" i="19"/>
  <c r="U1584" i="19"/>
  <c r="U1771" i="19"/>
  <c r="U1723" i="19"/>
  <c r="U1687" i="19"/>
  <c r="U1811" i="19"/>
  <c r="U1799" i="19"/>
  <c r="U1787" i="19"/>
  <c r="U1775" i="19"/>
  <c r="U1763" i="19"/>
  <c r="U1751" i="19"/>
  <c r="U1739" i="19"/>
  <c r="U1727" i="19"/>
  <c r="U1715" i="19"/>
  <c r="U1703" i="19"/>
  <c r="U1691" i="19"/>
  <c r="U1679" i="19"/>
  <c r="U1667" i="19"/>
  <c r="U1655" i="19"/>
  <c r="U1643" i="19"/>
  <c r="U1631" i="19"/>
  <c r="U1619" i="19"/>
  <c r="U1607" i="19"/>
  <c r="U1595" i="19"/>
  <c r="U1583" i="19"/>
  <c r="U1571" i="19"/>
  <c r="U1458" i="19"/>
  <c r="U1810" i="19"/>
  <c r="U1798" i="19"/>
  <c r="U1786" i="19"/>
  <c r="U1774" i="19"/>
  <c r="U1762" i="19"/>
  <c r="U1750" i="19"/>
  <c r="U1738" i="19"/>
  <c r="U1726" i="19"/>
  <c r="U1714" i="19"/>
  <c r="U1702" i="19"/>
  <c r="U1690" i="19"/>
  <c r="U1678" i="19"/>
  <c r="U1666" i="19"/>
  <c r="U1654" i="19"/>
  <c r="U1642" i="19"/>
  <c r="U1630" i="19"/>
  <c r="U1618" i="19"/>
  <c r="U1606" i="19"/>
  <c r="U1594" i="19"/>
  <c r="U1582" i="19"/>
  <c r="U1570" i="19"/>
  <c r="U1558" i="19"/>
  <c r="U1546" i="19"/>
  <c r="U1534" i="19"/>
  <c r="U1522" i="19"/>
  <c r="U1809" i="19"/>
  <c r="U1797" i="19"/>
  <c r="U1773" i="19"/>
  <c r="U1761" i="19"/>
  <c r="U1749" i="19"/>
  <c r="U1725" i="19"/>
  <c r="U1713" i="19"/>
  <c r="U1701" i="19"/>
  <c r="U1689" i="19"/>
  <c r="U1677" i="19"/>
  <c r="U1665" i="19"/>
  <c r="U1653" i="19"/>
  <c r="U1641" i="19"/>
  <c r="U1629" i="19"/>
  <c r="U1617" i="19"/>
  <c r="U1605" i="19"/>
  <c r="U1593" i="19"/>
  <c r="U1581" i="19"/>
  <c r="U1569" i="19"/>
  <c r="U1470" i="19"/>
  <c r="U1557" i="19"/>
  <c r="U1563" i="19"/>
  <c r="U1464" i="19"/>
  <c r="U1476" i="19"/>
  <c r="U1488" i="19"/>
  <c r="U1500" i="19"/>
  <c r="U1512" i="19"/>
  <c r="U1527" i="19"/>
  <c r="U1572" i="19"/>
  <c r="U1548" i="19"/>
  <c r="U1575" i="19"/>
  <c r="U1515" i="19"/>
  <c r="U1455" i="19"/>
  <c r="U1467" i="19"/>
  <c r="U1479" i="19"/>
  <c r="U1491" i="19"/>
  <c r="U1503" i="19"/>
  <c r="U1533" i="19"/>
  <c r="U1551" i="19"/>
  <c r="U1616" i="19"/>
  <c r="U1604" i="19"/>
  <c r="U1592" i="19"/>
  <c r="U1580" i="19"/>
  <c r="U1568" i="19"/>
  <c r="U1651" i="19"/>
  <c r="U1639" i="19"/>
  <c r="U1627" i="19"/>
  <c r="U1615" i="19"/>
  <c r="U1603" i="19"/>
  <c r="U1591" i="19"/>
  <c r="U1579" i="19"/>
  <c r="U1567" i="19"/>
  <c r="U1555" i="19"/>
  <c r="U1543" i="19"/>
  <c r="U1531" i="19"/>
  <c r="U1519" i="19"/>
  <c r="U1535" i="19"/>
  <c r="U1556" i="19"/>
  <c r="U1459" i="19"/>
  <c r="U1471" i="19"/>
  <c r="U1483" i="19"/>
  <c r="U1495" i="19"/>
  <c r="U1507" i="19"/>
  <c r="U1521" i="19"/>
  <c r="U1559" i="19"/>
  <c r="U1460" i="19"/>
  <c r="U1472" i="19"/>
  <c r="U1484" i="19"/>
  <c r="U1496" i="19"/>
  <c r="U1508" i="19"/>
  <c r="U1539" i="19"/>
  <c r="U1560" i="19"/>
  <c r="U1814" i="19"/>
  <c r="G878" i="19"/>
  <c r="H878" i="19"/>
  <c r="G779" i="19"/>
  <c r="H779" i="19"/>
  <c r="G733" i="19"/>
  <c r="H733" i="19"/>
  <c r="G745" i="19"/>
  <c r="H745" i="19"/>
  <c r="G757" i="19"/>
  <c r="H757" i="19"/>
  <c r="G769" i="19"/>
  <c r="H769" i="19"/>
  <c r="G781" i="19"/>
  <c r="H781" i="19"/>
  <c r="G793" i="19"/>
  <c r="H793" i="19"/>
  <c r="G805" i="19"/>
  <c r="H805" i="19"/>
  <c r="G817" i="19"/>
  <c r="H817" i="19"/>
  <c r="G829" i="19"/>
  <c r="H829" i="19"/>
  <c r="G841" i="19"/>
  <c r="H841" i="19"/>
  <c r="G853" i="19"/>
  <c r="H853" i="19"/>
  <c r="G865" i="19"/>
  <c r="H865" i="19"/>
  <c r="G877" i="19"/>
  <c r="H877" i="19"/>
  <c r="G889" i="19"/>
  <c r="H889" i="19"/>
  <c r="G901" i="19"/>
  <c r="H901" i="19"/>
  <c r="G913" i="19"/>
  <c r="H913" i="19"/>
  <c r="G925" i="19"/>
  <c r="H925" i="19"/>
  <c r="G937" i="19"/>
  <c r="H937" i="19"/>
  <c r="G949" i="19"/>
  <c r="H949" i="19"/>
  <c r="G961" i="19"/>
  <c r="H961" i="19"/>
  <c r="G973" i="19"/>
  <c r="H973" i="19"/>
  <c r="G985" i="19"/>
  <c r="H985" i="19"/>
  <c r="G997" i="19"/>
  <c r="H997" i="19"/>
  <c r="G1009" i="19"/>
  <c r="H1009" i="19"/>
  <c r="G1021" i="19"/>
  <c r="H1021" i="19"/>
  <c r="G1033" i="19"/>
  <c r="H1033" i="19"/>
  <c r="G1045" i="19"/>
  <c r="H1045" i="19"/>
  <c r="G1057" i="19"/>
  <c r="H1057" i="19"/>
  <c r="G1069" i="19"/>
  <c r="H1069" i="19"/>
  <c r="G1081" i="19"/>
  <c r="H1081" i="19"/>
  <c r="G1093" i="19"/>
  <c r="H1093" i="19"/>
  <c r="G1105" i="19"/>
  <c r="H1105" i="19"/>
  <c r="G1117" i="19"/>
  <c r="H1117" i="19"/>
  <c r="G1129" i="19"/>
  <c r="H1129" i="19"/>
  <c r="G1141" i="19"/>
  <c r="H1141" i="19"/>
  <c r="G1153" i="19"/>
  <c r="H1153" i="19"/>
  <c r="G1165" i="19"/>
  <c r="H1165" i="19"/>
  <c r="G1177" i="19"/>
  <c r="H1177" i="19"/>
  <c r="G1189" i="19"/>
  <c r="H1189" i="19"/>
  <c r="G1201" i="19"/>
  <c r="H1201" i="19"/>
  <c r="G1213" i="19"/>
  <c r="H1213" i="19"/>
  <c r="G1225" i="19"/>
  <c r="H1225" i="19"/>
  <c r="G1237" i="19"/>
  <c r="H1237" i="19"/>
  <c r="G1249" i="19"/>
  <c r="H1249" i="19"/>
  <c r="G1261" i="19"/>
  <c r="H1261" i="19"/>
  <c r="G1273" i="19"/>
  <c r="H1273" i="19"/>
  <c r="G1285" i="19"/>
  <c r="H1285" i="19"/>
  <c r="G1297" i="19"/>
  <c r="H1297" i="19"/>
  <c r="G1309" i="19"/>
  <c r="H1309" i="19"/>
  <c r="G1321" i="19"/>
  <c r="H1321" i="19"/>
  <c r="G1333" i="19"/>
  <c r="H1333" i="19"/>
  <c r="G1345" i="19"/>
  <c r="H1345" i="19"/>
  <c r="G1357" i="19"/>
  <c r="H1357" i="19"/>
  <c r="G1369" i="19"/>
  <c r="H1369" i="19"/>
  <c r="G1381" i="19"/>
  <c r="H1381" i="19"/>
  <c r="G1393" i="19"/>
  <c r="H1393" i="19"/>
  <c r="G1405" i="19"/>
  <c r="H1405" i="19"/>
  <c r="G1417" i="19"/>
  <c r="H1417" i="19"/>
  <c r="G1429" i="19"/>
  <c r="H1429" i="19"/>
  <c r="G1441" i="19"/>
  <c r="H1441" i="19"/>
  <c r="G1453" i="19"/>
  <c r="H1453" i="19"/>
  <c r="G734" i="19"/>
  <c r="H734" i="19"/>
  <c r="G746" i="19"/>
  <c r="H746" i="19"/>
  <c r="H758" i="19"/>
  <c r="G770" i="19"/>
  <c r="H770" i="19"/>
  <c r="H782" i="19"/>
  <c r="U782" i="19" s="1"/>
  <c r="G794" i="19"/>
  <c r="H794" i="19"/>
  <c r="G806" i="19"/>
  <c r="H806" i="19"/>
  <c r="H842" i="19"/>
  <c r="G866" i="19"/>
  <c r="H866" i="19"/>
  <c r="G914" i="19"/>
  <c r="H914" i="19"/>
  <c r="H926" i="19"/>
  <c r="U926" i="19" s="1"/>
  <c r="G938" i="19"/>
  <c r="H938" i="19"/>
  <c r="G950" i="19"/>
  <c r="H950" i="19"/>
  <c r="G962" i="19"/>
  <c r="H962" i="19"/>
  <c r="H974" i="19"/>
  <c r="G986" i="19"/>
  <c r="H986" i="19"/>
  <c r="U986" i="19" s="1"/>
  <c r="H998" i="19"/>
  <c r="U998" i="19" s="1"/>
  <c r="H1010" i="19"/>
  <c r="H1022" i="19"/>
  <c r="H1034" i="19"/>
  <c r="G1046" i="19"/>
  <c r="H1046" i="19"/>
  <c r="G1058" i="19"/>
  <c r="H1058" i="19"/>
  <c r="G1070" i="19"/>
  <c r="H1070" i="19"/>
  <c r="U1070" i="19" s="1"/>
  <c r="G1082" i="19"/>
  <c r="H1082" i="19"/>
  <c r="G1094" i="19"/>
  <c r="H1094" i="19"/>
  <c r="G1106" i="19"/>
  <c r="H1106" i="19"/>
  <c r="G1118" i="19"/>
  <c r="H1118" i="19"/>
  <c r="G1130" i="19"/>
  <c r="H1130" i="19"/>
  <c r="G1142" i="19"/>
  <c r="H1142" i="19"/>
  <c r="U1142" i="19" s="1"/>
  <c r="G1154" i="19"/>
  <c r="H1154" i="19"/>
  <c r="G1166" i="19"/>
  <c r="H1166" i="19"/>
  <c r="G1178" i="19"/>
  <c r="H1178" i="19"/>
  <c r="G1190" i="19"/>
  <c r="H1190" i="19"/>
  <c r="G1202" i="19"/>
  <c r="H1202" i="19"/>
  <c r="G1214" i="19"/>
  <c r="H1214" i="19"/>
  <c r="U1214" i="19" s="1"/>
  <c r="G1226" i="19"/>
  <c r="H1226" i="19"/>
  <c r="U1226" i="19" s="1"/>
  <c r="G1238" i="19"/>
  <c r="H1238" i="19"/>
  <c r="G1250" i="19"/>
  <c r="H1250" i="19"/>
  <c r="G1262" i="19"/>
  <c r="H1262" i="19"/>
  <c r="U1262" i="19" s="1"/>
  <c r="G1274" i="19"/>
  <c r="H1274" i="19"/>
  <c r="G1286" i="19"/>
  <c r="H1286" i="19"/>
  <c r="U1286" i="19" s="1"/>
  <c r="G1298" i="19"/>
  <c r="H1298" i="19"/>
  <c r="G1310" i="19"/>
  <c r="H1310" i="19"/>
  <c r="U1310" i="19" s="1"/>
  <c r="G1322" i="19"/>
  <c r="H1322" i="19"/>
  <c r="G1334" i="19"/>
  <c r="H1334" i="19"/>
  <c r="U1334" i="19" s="1"/>
  <c r="G1358" i="19"/>
  <c r="H1358" i="19"/>
  <c r="U1358" i="19" s="1"/>
  <c r="G1370" i="19"/>
  <c r="H1370" i="19"/>
  <c r="G1394" i="19"/>
  <c r="H1394" i="19"/>
  <c r="U1394" i="19" s="1"/>
  <c r="G1406" i="19"/>
  <c r="H1406" i="19"/>
  <c r="U1406" i="19" s="1"/>
  <c r="G1418" i="19"/>
  <c r="H1418" i="19"/>
  <c r="G1430" i="19"/>
  <c r="H1430" i="19"/>
  <c r="U1430" i="19" s="1"/>
  <c r="G1442" i="19"/>
  <c r="H1442" i="19"/>
  <c r="G1382" i="19"/>
  <c r="H1382" i="19"/>
  <c r="G735" i="19"/>
  <c r="H735" i="19"/>
  <c r="U735" i="19" s="1"/>
  <c r="G747" i="19"/>
  <c r="H747" i="19"/>
  <c r="U747" i="19" s="1"/>
  <c r="G759" i="19"/>
  <c r="H759" i="19"/>
  <c r="U759" i="19" s="1"/>
  <c r="G771" i="19"/>
  <c r="H771" i="19"/>
  <c r="G783" i="19"/>
  <c r="H783" i="19"/>
  <c r="U783" i="19" s="1"/>
  <c r="G795" i="19"/>
  <c r="H795" i="19"/>
  <c r="U795" i="19" s="1"/>
  <c r="G807" i="19"/>
  <c r="H807" i="19"/>
  <c r="U807" i="19" s="1"/>
  <c r="G819" i="19"/>
  <c r="H819" i="19"/>
  <c r="U819" i="19" s="1"/>
  <c r="G831" i="19"/>
  <c r="H831" i="19"/>
  <c r="U831" i="19" s="1"/>
  <c r="G843" i="19"/>
  <c r="H843" i="19"/>
  <c r="G855" i="19"/>
  <c r="H855" i="19"/>
  <c r="U855" i="19" s="1"/>
  <c r="G867" i="19"/>
  <c r="H867" i="19"/>
  <c r="U867" i="19" s="1"/>
  <c r="G879" i="19"/>
  <c r="H879" i="19"/>
  <c r="U879" i="19" s="1"/>
  <c r="G891" i="19"/>
  <c r="H891" i="19"/>
  <c r="U891" i="19" s="1"/>
  <c r="G903" i="19"/>
  <c r="H903" i="19"/>
  <c r="U903" i="19" s="1"/>
  <c r="G915" i="19"/>
  <c r="H915" i="19"/>
  <c r="G927" i="19"/>
  <c r="H927" i="19"/>
  <c r="U927" i="19" s="1"/>
  <c r="G939" i="19"/>
  <c r="H939" i="19"/>
  <c r="U939" i="19" s="1"/>
  <c r="G951" i="19"/>
  <c r="H951" i="19"/>
  <c r="U951" i="19" s="1"/>
  <c r="G963" i="19"/>
  <c r="H963" i="19"/>
  <c r="U963" i="19" s="1"/>
  <c r="G975" i="19"/>
  <c r="H975" i="19"/>
  <c r="U975" i="19" s="1"/>
  <c r="H987" i="19"/>
  <c r="H999" i="19"/>
  <c r="U999" i="19" s="1"/>
  <c r="G1011" i="19"/>
  <c r="H1011" i="19"/>
  <c r="U1011" i="19" s="1"/>
  <c r="H1023" i="19"/>
  <c r="U1023" i="19" s="1"/>
  <c r="G1035" i="19"/>
  <c r="H1035" i="19"/>
  <c r="U1035" i="19" s="1"/>
  <c r="H1047" i="19"/>
  <c r="U1047" i="19" s="1"/>
  <c r="G1059" i="19"/>
  <c r="H1059" i="19"/>
  <c r="H1071" i="19"/>
  <c r="U1071" i="19" s="1"/>
  <c r="H1083" i="19"/>
  <c r="U1083" i="19" s="1"/>
  <c r="G1095" i="19"/>
  <c r="H1095" i="19"/>
  <c r="U1095" i="19" s="1"/>
  <c r="G1107" i="19"/>
  <c r="H1107" i="19"/>
  <c r="U1107" i="19" s="1"/>
  <c r="G1119" i="19"/>
  <c r="H1119" i="19"/>
  <c r="U1119" i="19" s="1"/>
  <c r="G1131" i="19"/>
  <c r="H1131" i="19"/>
  <c r="G1143" i="19"/>
  <c r="H1143" i="19"/>
  <c r="U1143" i="19" s="1"/>
  <c r="G1155" i="19"/>
  <c r="H1155" i="19"/>
  <c r="U1155" i="19" s="1"/>
  <c r="G1167" i="19"/>
  <c r="H1167" i="19"/>
  <c r="U1167" i="19" s="1"/>
  <c r="G1179" i="19"/>
  <c r="H1179" i="19"/>
  <c r="U1179" i="19" s="1"/>
  <c r="G1191" i="19"/>
  <c r="H1191" i="19"/>
  <c r="U1191" i="19" s="1"/>
  <c r="G1203" i="19"/>
  <c r="H1203" i="19"/>
  <c r="U1203" i="19" s="1"/>
  <c r="G1215" i="19"/>
  <c r="H1215" i="19"/>
  <c r="U1215" i="19" s="1"/>
  <c r="G1227" i="19"/>
  <c r="H1227" i="19"/>
  <c r="U1227" i="19" s="1"/>
  <c r="G1239" i="19"/>
  <c r="H1239" i="19"/>
  <c r="U1239" i="19" s="1"/>
  <c r="G1251" i="19"/>
  <c r="H1251" i="19"/>
  <c r="U1251" i="19" s="1"/>
  <c r="G1263" i="19"/>
  <c r="H1263" i="19"/>
  <c r="U1263" i="19" s="1"/>
  <c r="G1275" i="19"/>
  <c r="H1275" i="19"/>
  <c r="U1275" i="19" s="1"/>
  <c r="G1287" i="19"/>
  <c r="H1287" i="19"/>
  <c r="U1287" i="19" s="1"/>
  <c r="G1299" i="19"/>
  <c r="H1299" i="19"/>
  <c r="G1311" i="19"/>
  <c r="H1311" i="19"/>
  <c r="G1323" i="19"/>
  <c r="H1323" i="19"/>
  <c r="G1335" i="19"/>
  <c r="H1335" i="19"/>
  <c r="U1335" i="19" s="1"/>
  <c r="G1347" i="19"/>
  <c r="H1347" i="19"/>
  <c r="U1347" i="19" s="1"/>
  <c r="G1359" i="19"/>
  <c r="H1359" i="19"/>
  <c r="U1359" i="19" s="1"/>
  <c r="G1371" i="19"/>
  <c r="H1371" i="19"/>
  <c r="G1383" i="19"/>
  <c r="H1383" i="19"/>
  <c r="G1395" i="19"/>
  <c r="H1395" i="19"/>
  <c r="U1395" i="19" s="1"/>
  <c r="G1407" i="19"/>
  <c r="H1407" i="19"/>
  <c r="U1407" i="19" s="1"/>
  <c r="G1419" i="19"/>
  <c r="H1419" i="19"/>
  <c r="U1419" i="19" s="1"/>
  <c r="G1431" i="19"/>
  <c r="H1431" i="19"/>
  <c r="G1443" i="19"/>
  <c r="H1443" i="19"/>
  <c r="M474" i="19"/>
  <c r="O474" i="19" s="1"/>
  <c r="Q474" i="19" s="1"/>
  <c r="G736" i="19"/>
  <c r="H736" i="19"/>
  <c r="U736" i="19" s="1"/>
  <c r="G748" i="19"/>
  <c r="H748" i="19"/>
  <c r="G760" i="19"/>
  <c r="H760" i="19"/>
  <c r="U760" i="19" s="1"/>
  <c r="G772" i="19"/>
  <c r="H772" i="19"/>
  <c r="G784" i="19"/>
  <c r="H784" i="19"/>
  <c r="G796" i="19"/>
  <c r="H796" i="19"/>
  <c r="H808" i="19"/>
  <c r="G820" i="19"/>
  <c r="H820" i="19"/>
  <c r="G832" i="19"/>
  <c r="H832" i="19"/>
  <c r="U832" i="19" s="1"/>
  <c r="G844" i="19"/>
  <c r="H844" i="19"/>
  <c r="U844" i="19" s="1"/>
  <c r="G856" i="19"/>
  <c r="H856" i="19"/>
  <c r="U856" i="19" s="1"/>
  <c r="G868" i="19"/>
  <c r="H868" i="19"/>
  <c r="G880" i="19"/>
  <c r="H880" i="19"/>
  <c r="G892" i="19"/>
  <c r="H892" i="19"/>
  <c r="H904" i="19"/>
  <c r="U904" i="19" s="1"/>
  <c r="G916" i="19"/>
  <c r="H916" i="19"/>
  <c r="G928" i="19"/>
  <c r="H928" i="19"/>
  <c r="G940" i="19"/>
  <c r="H940" i="19"/>
  <c r="G952" i="19"/>
  <c r="H952" i="19"/>
  <c r="G964" i="19"/>
  <c r="H964" i="19"/>
  <c r="G976" i="19"/>
  <c r="H976" i="19"/>
  <c r="U976" i="19" s="1"/>
  <c r="G988" i="19"/>
  <c r="H988" i="19"/>
  <c r="U988" i="19" s="1"/>
  <c r="G1000" i="19"/>
  <c r="H1000" i="19"/>
  <c r="U1000" i="19" s="1"/>
  <c r="G1012" i="19"/>
  <c r="H1012" i="19"/>
  <c r="G1024" i="19"/>
  <c r="H1024" i="19"/>
  <c r="G1036" i="19"/>
  <c r="H1036" i="19"/>
  <c r="G1048" i="19"/>
  <c r="H1048" i="19"/>
  <c r="G1060" i="19"/>
  <c r="H1060" i="19"/>
  <c r="G1072" i="19"/>
  <c r="H1072" i="19"/>
  <c r="G1084" i="19"/>
  <c r="H1084" i="19"/>
  <c r="U1084" i="19" s="1"/>
  <c r="G1096" i="19"/>
  <c r="H1096" i="19"/>
  <c r="G1108" i="19"/>
  <c r="H1108" i="19"/>
  <c r="G1120" i="19"/>
  <c r="H1120" i="19"/>
  <c r="U1120" i="19" s="1"/>
  <c r="G1132" i="19"/>
  <c r="H1132" i="19"/>
  <c r="U1132" i="19" s="1"/>
  <c r="G1144" i="19"/>
  <c r="H1144" i="19"/>
  <c r="G1156" i="19"/>
  <c r="H1156" i="19"/>
  <c r="G1168" i="19"/>
  <c r="H1168" i="19"/>
  <c r="G1180" i="19"/>
  <c r="H1180" i="19"/>
  <c r="G1192" i="19"/>
  <c r="H1192" i="19"/>
  <c r="G1204" i="19"/>
  <c r="H1204" i="19"/>
  <c r="U1204" i="19" s="1"/>
  <c r="G1216" i="19"/>
  <c r="H1216" i="19"/>
  <c r="U1216" i="19" s="1"/>
  <c r="G1228" i="19"/>
  <c r="H1228" i="19"/>
  <c r="U1228" i="19" s="1"/>
  <c r="G1240" i="19"/>
  <c r="H1240" i="19"/>
  <c r="G1252" i="19"/>
  <c r="H1252" i="19"/>
  <c r="G1264" i="19"/>
  <c r="H1264" i="19"/>
  <c r="U1264" i="19" s="1"/>
  <c r="G1276" i="19"/>
  <c r="H1276" i="19"/>
  <c r="G1288" i="19"/>
  <c r="H1288" i="19"/>
  <c r="G1300" i="19"/>
  <c r="H1300" i="19"/>
  <c r="G1312" i="19"/>
  <c r="H1312" i="19"/>
  <c r="G1324" i="19"/>
  <c r="H1324" i="19"/>
  <c r="U1324" i="19" s="1"/>
  <c r="G1336" i="19"/>
  <c r="H1336" i="19"/>
  <c r="U1336" i="19" s="1"/>
  <c r="G1348" i="19"/>
  <c r="H1348" i="19"/>
  <c r="U1348" i="19" s="1"/>
  <c r="G1360" i="19"/>
  <c r="H1360" i="19"/>
  <c r="U1360" i="19" s="1"/>
  <c r="G1372" i="19"/>
  <c r="H1372" i="19"/>
  <c r="U1372" i="19" s="1"/>
  <c r="G1384" i="19"/>
  <c r="H1384" i="19"/>
  <c r="U1384" i="19" s="1"/>
  <c r="G1396" i="19"/>
  <c r="H1396" i="19"/>
  <c r="U1396" i="19" s="1"/>
  <c r="G1408" i="19"/>
  <c r="H1408" i="19"/>
  <c r="U1408" i="19" s="1"/>
  <c r="G1420" i="19"/>
  <c r="H1420" i="19"/>
  <c r="U1420" i="19" s="1"/>
  <c r="G1432" i="19"/>
  <c r="H1432" i="19"/>
  <c r="U1432" i="19" s="1"/>
  <c r="G1444" i="19"/>
  <c r="H1444" i="19"/>
  <c r="U1444" i="19" s="1"/>
  <c r="M390" i="19"/>
  <c r="O390" i="19" s="1"/>
  <c r="Q390" i="19" s="1"/>
  <c r="M3" i="19"/>
  <c r="O3" i="19" s="1"/>
  <c r="Q3" i="19" s="1"/>
  <c r="K3" i="19"/>
  <c r="T3" i="19"/>
  <c r="G818" i="19"/>
  <c r="H818" i="19"/>
  <c r="G737" i="19"/>
  <c r="H737" i="19"/>
  <c r="U737" i="19" s="1"/>
  <c r="H749" i="19"/>
  <c r="G761" i="19"/>
  <c r="H761" i="19"/>
  <c r="U761" i="19" s="1"/>
  <c r="G773" i="19"/>
  <c r="H773" i="19"/>
  <c r="G785" i="19"/>
  <c r="H785" i="19"/>
  <c r="G797" i="19"/>
  <c r="H797" i="19"/>
  <c r="G809" i="19"/>
  <c r="H809" i="19"/>
  <c r="H821" i="19"/>
  <c r="U821" i="19" s="1"/>
  <c r="H833" i="19"/>
  <c r="U833" i="19" s="1"/>
  <c r="G845" i="19"/>
  <c r="H845" i="19"/>
  <c r="G857" i="19"/>
  <c r="H857" i="19"/>
  <c r="G869" i="19"/>
  <c r="H869" i="19"/>
  <c r="G881" i="19"/>
  <c r="H881" i="19"/>
  <c r="G893" i="19"/>
  <c r="H893" i="19"/>
  <c r="U893" i="19" s="1"/>
  <c r="G905" i="19"/>
  <c r="H905" i="19"/>
  <c r="U905" i="19" s="1"/>
  <c r="G917" i="19"/>
  <c r="H917" i="19"/>
  <c r="G929" i="19"/>
  <c r="H929" i="19"/>
  <c r="G941" i="19"/>
  <c r="H941" i="19"/>
  <c r="G953" i="19"/>
  <c r="H953" i="19"/>
  <c r="G965" i="19"/>
  <c r="H965" i="19"/>
  <c r="U965" i="19" s="1"/>
  <c r="G977" i="19"/>
  <c r="H977" i="19"/>
  <c r="G989" i="19"/>
  <c r="H989" i="19"/>
  <c r="G1001" i="19"/>
  <c r="H1001" i="19"/>
  <c r="G1013" i="19"/>
  <c r="H1013" i="19"/>
  <c r="G1025" i="19"/>
  <c r="H1025" i="19"/>
  <c r="G1037" i="19"/>
  <c r="H1037" i="19"/>
  <c r="U1037" i="19" s="1"/>
  <c r="G1049" i="19"/>
  <c r="H1049" i="19"/>
  <c r="G1061" i="19"/>
  <c r="H1061" i="19"/>
  <c r="G1073" i="19"/>
  <c r="H1073" i="19"/>
  <c r="H1085" i="19"/>
  <c r="G1097" i="19"/>
  <c r="H1097" i="19"/>
  <c r="G1109" i="19"/>
  <c r="H1109" i="19"/>
  <c r="G1121" i="19"/>
  <c r="H1121" i="19"/>
  <c r="G1133" i="19"/>
  <c r="H1133" i="19"/>
  <c r="G1145" i="19"/>
  <c r="H1145" i="19"/>
  <c r="G1157" i="19"/>
  <c r="H1157" i="19"/>
  <c r="G1169" i="19"/>
  <c r="H1169" i="19"/>
  <c r="G1181" i="19"/>
  <c r="H1181" i="19"/>
  <c r="G1193" i="19"/>
  <c r="H1193" i="19"/>
  <c r="G1205" i="19"/>
  <c r="H1205" i="19"/>
  <c r="G1217" i="19"/>
  <c r="H1217" i="19"/>
  <c r="G1229" i="19"/>
  <c r="H1229" i="19"/>
  <c r="G1241" i="19"/>
  <c r="H1241" i="19"/>
  <c r="G1253" i="19"/>
  <c r="H1253" i="19"/>
  <c r="G1265" i="19"/>
  <c r="H1265" i="19"/>
  <c r="U1265" i="19" s="1"/>
  <c r="G1277" i="19"/>
  <c r="H1277" i="19"/>
  <c r="G1289" i="19"/>
  <c r="H1289" i="19"/>
  <c r="G1301" i="19"/>
  <c r="H1301" i="19"/>
  <c r="G1313" i="19"/>
  <c r="H1313" i="19"/>
  <c r="G1325" i="19"/>
  <c r="H1325" i="19"/>
  <c r="G1337" i="19"/>
  <c r="H1337" i="19"/>
  <c r="U1337" i="19" s="1"/>
  <c r="G1349" i="19"/>
  <c r="H1349" i="19"/>
  <c r="G1361" i="19"/>
  <c r="H1361" i="19"/>
  <c r="G1373" i="19"/>
  <c r="H1373" i="19"/>
  <c r="G1385" i="19"/>
  <c r="H1385" i="19"/>
  <c r="G1397" i="19"/>
  <c r="H1397" i="19"/>
  <c r="G1409" i="19"/>
  <c r="H1409" i="19"/>
  <c r="U1409" i="19" s="1"/>
  <c r="G1421" i="19"/>
  <c r="H1421" i="19"/>
  <c r="G1433" i="19"/>
  <c r="H1433" i="19"/>
  <c r="G1445" i="19"/>
  <c r="H1445" i="19"/>
  <c r="H812" i="19"/>
  <c r="G738" i="19"/>
  <c r="H738" i="19"/>
  <c r="G750" i="19"/>
  <c r="H750" i="19"/>
  <c r="G762" i="19"/>
  <c r="H762" i="19"/>
  <c r="G774" i="19"/>
  <c r="H774" i="19"/>
  <c r="G786" i="19"/>
  <c r="H786" i="19"/>
  <c r="G798" i="19"/>
  <c r="H798" i="19"/>
  <c r="G810" i="19"/>
  <c r="H810" i="19"/>
  <c r="G822" i="19"/>
  <c r="H822" i="19"/>
  <c r="G834" i="19"/>
  <c r="H834" i="19"/>
  <c r="G846" i="19"/>
  <c r="H846" i="19"/>
  <c r="G858" i="19"/>
  <c r="H858" i="19"/>
  <c r="G870" i="19"/>
  <c r="H870" i="19"/>
  <c r="G882" i="19"/>
  <c r="H882" i="19"/>
  <c r="G894" i="19"/>
  <c r="H894" i="19"/>
  <c r="G906" i="19"/>
  <c r="H906" i="19"/>
  <c r="G918" i="19"/>
  <c r="H918" i="19"/>
  <c r="H930" i="19"/>
  <c r="G942" i="19"/>
  <c r="H942" i="19"/>
  <c r="H954" i="19"/>
  <c r="H966" i="19"/>
  <c r="H978" i="19"/>
  <c r="G990" i="19"/>
  <c r="H990" i="19"/>
  <c r="H1002" i="19"/>
  <c r="G1014" i="19"/>
  <c r="H1014" i="19"/>
  <c r="H1026" i="19"/>
  <c r="G1038" i="19"/>
  <c r="H1038" i="19"/>
  <c r="G1050" i="19"/>
  <c r="H1050" i="19"/>
  <c r="G1062" i="19"/>
  <c r="H1062" i="19"/>
  <c r="G1074" i="19"/>
  <c r="H1074" i="19"/>
  <c r="G1086" i="19"/>
  <c r="H1086" i="19"/>
  <c r="H890" i="19"/>
  <c r="G739" i="19"/>
  <c r="H739" i="19"/>
  <c r="G751" i="19"/>
  <c r="H751" i="19"/>
  <c r="G763" i="19"/>
  <c r="H763" i="19"/>
  <c r="G775" i="19"/>
  <c r="H775" i="19"/>
  <c r="G787" i="19"/>
  <c r="H787" i="19"/>
  <c r="G799" i="19"/>
  <c r="H799" i="19"/>
  <c r="G811" i="19"/>
  <c r="H811" i="19"/>
  <c r="G823" i="19"/>
  <c r="H823" i="19"/>
  <c r="G835" i="19"/>
  <c r="G847" i="19"/>
  <c r="H847" i="19"/>
  <c r="G859" i="19"/>
  <c r="H859" i="19"/>
  <c r="G871" i="19"/>
  <c r="H871" i="19"/>
  <c r="G883" i="19"/>
  <c r="H883" i="19"/>
  <c r="G907" i="19"/>
  <c r="H907" i="19"/>
  <c r="G919" i="19"/>
  <c r="H919" i="19"/>
  <c r="G943" i="19"/>
  <c r="H943" i="19"/>
  <c r="G955" i="19"/>
  <c r="H955" i="19"/>
  <c r="G979" i="19"/>
  <c r="H979" i="19"/>
  <c r="G991" i="19"/>
  <c r="H991" i="19"/>
  <c r="G1015" i="19"/>
  <c r="H1015" i="19"/>
  <c r="G1027" i="19"/>
  <c r="H1027" i="19"/>
  <c r="H1051" i="19"/>
  <c r="H1063" i="19"/>
  <c r="H1087" i="19"/>
  <c r="H1111" i="19"/>
  <c r="H1135" i="19"/>
  <c r="H1147" i="19"/>
  <c r="H1171" i="19"/>
  <c r="H1195" i="19"/>
  <c r="H1219" i="19"/>
  <c r="H1243" i="19"/>
  <c r="H1267" i="19"/>
  <c r="H1291" i="19"/>
  <c r="H1315" i="19"/>
  <c r="H1351" i="19"/>
  <c r="H1387" i="19"/>
  <c r="H1423" i="19"/>
  <c r="G1346" i="19"/>
  <c r="H1346" i="19"/>
  <c r="G895" i="19"/>
  <c r="H895" i="19"/>
  <c r="G931" i="19"/>
  <c r="H931" i="19"/>
  <c r="H967" i="19"/>
  <c r="G1003" i="19"/>
  <c r="H1003" i="19"/>
  <c r="H1039" i="19"/>
  <c r="H1075" i="19"/>
  <c r="H1123" i="19"/>
  <c r="H1159" i="19"/>
  <c r="H1183" i="19"/>
  <c r="H1207" i="19"/>
  <c r="H1231" i="19"/>
  <c r="H1255" i="19"/>
  <c r="H1279" i="19"/>
  <c r="H1303" i="19"/>
  <c r="H1339" i="19"/>
  <c r="H1363" i="19"/>
  <c r="H1375" i="19"/>
  <c r="H1399" i="19"/>
  <c r="U1399" i="19" s="1"/>
  <c r="H1411" i="19"/>
  <c r="H1435" i="19"/>
  <c r="H1447" i="19"/>
  <c r="G752" i="19"/>
  <c r="H752" i="19"/>
  <c r="G764" i="19"/>
  <c r="G776" i="19"/>
  <c r="H776" i="19"/>
  <c r="G788" i="19"/>
  <c r="G800" i="19"/>
  <c r="H800" i="19"/>
  <c r="G824" i="19"/>
  <c r="H824" i="19"/>
  <c r="H836" i="19"/>
  <c r="G848" i="19"/>
  <c r="H848" i="19"/>
  <c r="H860" i="19"/>
  <c r="G872" i="19"/>
  <c r="H872" i="19"/>
  <c r="G884" i="19"/>
  <c r="H884" i="19"/>
  <c r="G896" i="19"/>
  <c r="H896" i="19"/>
  <c r="G908" i="19"/>
  <c r="H908" i="19"/>
  <c r="G920" i="19"/>
  <c r="H920" i="19"/>
  <c r="G932" i="19"/>
  <c r="H932" i="19"/>
  <c r="G944" i="19"/>
  <c r="H944" i="19"/>
  <c r="H956" i="19"/>
  <c r="G968" i="19"/>
  <c r="H968" i="19"/>
  <c r="H980" i="19"/>
  <c r="G992" i="19"/>
  <c r="H992" i="19"/>
  <c r="G1004" i="19"/>
  <c r="H1004" i="19"/>
  <c r="G1016" i="19"/>
  <c r="H1016" i="19"/>
  <c r="G1028" i="19"/>
  <c r="H1028" i="19"/>
  <c r="G1040" i="19"/>
  <c r="H1040" i="19"/>
  <c r="G1052" i="19"/>
  <c r="H1052" i="19"/>
  <c r="G1064" i="19"/>
  <c r="H1064" i="19"/>
  <c r="G1076" i="19"/>
  <c r="H1076" i="19"/>
  <c r="H1088" i="19"/>
  <c r="H1100" i="19"/>
  <c r="G1112" i="19"/>
  <c r="H1112" i="19"/>
  <c r="H1124" i="19"/>
  <c r="G1136" i="19"/>
  <c r="H1136" i="19"/>
  <c r="G1148" i="19"/>
  <c r="H1148" i="19"/>
  <c r="G1160" i="19"/>
  <c r="H1160" i="19"/>
  <c r="G1172" i="19"/>
  <c r="H1172" i="19"/>
  <c r="G1184" i="19"/>
  <c r="H1184" i="19"/>
  <c r="G1196" i="19"/>
  <c r="H1196" i="19"/>
  <c r="G1208" i="19"/>
  <c r="H1208" i="19"/>
  <c r="G1220" i="19"/>
  <c r="H1220" i="19"/>
  <c r="G1232" i="19"/>
  <c r="H1232" i="19"/>
  <c r="H1244" i="19"/>
  <c r="G1256" i="19"/>
  <c r="H1256" i="19"/>
  <c r="H1268" i="19"/>
  <c r="G1280" i="19"/>
  <c r="H1280" i="19"/>
  <c r="G1292" i="19"/>
  <c r="H1292" i="19"/>
  <c r="G1304" i="19"/>
  <c r="H1304" i="19"/>
  <c r="G1316" i="19"/>
  <c r="H1316" i="19"/>
  <c r="G1328" i="19"/>
  <c r="H1328" i="19"/>
  <c r="G1340" i="19"/>
  <c r="H1340" i="19"/>
  <c r="G1352" i="19"/>
  <c r="H1352" i="19"/>
  <c r="G1364" i="19"/>
  <c r="H1364" i="19"/>
  <c r="G1376" i="19"/>
  <c r="H1376" i="19"/>
  <c r="H1388" i="19"/>
  <c r="G1400" i="19"/>
  <c r="H1400" i="19"/>
  <c r="H1412" i="19"/>
  <c r="G1424" i="19"/>
  <c r="H1424" i="19"/>
  <c r="G1436" i="19"/>
  <c r="H1436" i="19"/>
  <c r="G1448" i="19"/>
  <c r="H1448" i="19"/>
  <c r="H740" i="19"/>
  <c r="G902" i="19"/>
  <c r="H902" i="19"/>
  <c r="H1327" i="19"/>
  <c r="G741" i="19"/>
  <c r="H741" i="19"/>
  <c r="G753" i="19"/>
  <c r="H753" i="19"/>
  <c r="G765" i="19"/>
  <c r="H765" i="19"/>
  <c r="G777" i="19"/>
  <c r="H777" i="19"/>
  <c r="H789" i="19"/>
  <c r="G801" i="19"/>
  <c r="H801" i="19"/>
  <c r="G813" i="19"/>
  <c r="H813" i="19"/>
  <c r="G825" i="19"/>
  <c r="H825" i="19"/>
  <c r="G837" i="19"/>
  <c r="H837" i="19"/>
  <c r="G849" i="19"/>
  <c r="H849" i="19"/>
  <c r="G861" i="19"/>
  <c r="H861" i="19"/>
  <c r="H873" i="19"/>
  <c r="G885" i="19"/>
  <c r="H885" i="19"/>
  <c r="G897" i="19"/>
  <c r="H897" i="19"/>
  <c r="G909" i="19"/>
  <c r="H909" i="19"/>
  <c r="G921" i="19"/>
  <c r="H921" i="19"/>
  <c r="G933" i="19"/>
  <c r="H933" i="19"/>
  <c r="G945" i="19"/>
  <c r="H945" i="19"/>
  <c r="G957" i="19"/>
  <c r="H957" i="19"/>
  <c r="H969" i="19"/>
  <c r="H981" i="19"/>
  <c r="G993" i="19"/>
  <c r="H993" i="19"/>
  <c r="G1005" i="19"/>
  <c r="H1005" i="19"/>
  <c r="G1017" i="19"/>
  <c r="H1017" i="19"/>
  <c r="G1029" i="19"/>
  <c r="H1029" i="19"/>
  <c r="H1041" i="19"/>
  <c r="H1053" i="19"/>
  <c r="H1065" i="19"/>
  <c r="G1077" i="19"/>
  <c r="H1077" i="19"/>
  <c r="G1089" i="19"/>
  <c r="H1089" i="19"/>
  <c r="G1101" i="19"/>
  <c r="H1101" i="19"/>
  <c r="G1113" i="19"/>
  <c r="H1113" i="19"/>
  <c r="G1125" i="19"/>
  <c r="H1125" i="19"/>
  <c r="G1137" i="19"/>
  <c r="H1137" i="19"/>
  <c r="G1149" i="19"/>
  <c r="H1149" i="19"/>
  <c r="G1161" i="19"/>
  <c r="H1161" i="19"/>
  <c r="G1173" i="19"/>
  <c r="H1173" i="19"/>
  <c r="G1185" i="19"/>
  <c r="H1185" i="19"/>
  <c r="G1197" i="19"/>
  <c r="H1197" i="19"/>
  <c r="G1209" i="19"/>
  <c r="H1209" i="19"/>
  <c r="G1221" i="19"/>
  <c r="H1221" i="19"/>
  <c r="G1233" i="19"/>
  <c r="H1233" i="19"/>
  <c r="G1245" i="19"/>
  <c r="H1245" i="19"/>
  <c r="G1257" i="19"/>
  <c r="H1257" i="19"/>
  <c r="G1269" i="19"/>
  <c r="H1269" i="19"/>
  <c r="G1281" i="19"/>
  <c r="H1281" i="19"/>
  <c r="G1293" i="19"/>
  <c r="H1293" i="19"/>
  <c r="G1305" i="19"/>
  <c r="H1305" i="19"/>
  <c r="G1317" i="19"/>
  <c r="H1317" i="19"/>
  <c r="G1329" i="19"/>
  <c r="H1329" i="19"/>
  <c r="G1341" i="19"/>
  <c r="H1341" i="19"/>
  <c r="G1353" i="19"/>
  <c r="H1353" i="19"/>
  <c r="G1365" i="19"/>
  <c r="H1365" i="19"/>
  <c r="G1377" i="19"/>
  <c r="H1377" i="19"/>
  <c r="G1389" i="19"/>
  <c r="H1389" i="19"/>
  <c r="G1401" i="19"/>
  <c r="H1401" i="19"/>
  <c r="G1413" i="19"/>
  <c r="H1413" i="19"/>
  <c r="G1425" i="19"/>
  <c r="H1425" i="19"/>
  <c r="G1437" i="19"/>
  <c r="H1437" i="19"/>
  <c r="G1449" i="19"/>
  <c r="H1449" i="19"/>
  <c r="G830" i="19"/>
  <c r="H830" i="19"/>
  <c r="U830" i="19" s="1"/>
  <c r="H1099" i="19"/>
  <c r="G742" i="19"/>
  <c r="H742" i="19"/>
  <c r="G754" i="19"/>
  <c r="H754" i="19"/>
  <c r="G766" i="19"/>
  <c r="H766" i="19"/>
  <c r="G778" i="19"/>
  <c r="H778" i="19"/>
  <c r="G790" i="19"/>
  <c r="H790" i="19"/>
  <c r="G802" i="19"/>
  <c r="H802" i="19"/>
  <c r="G814" i="19"/>
  <c r="H814" i="19"/>
  <c r="G826" i="19"/>
  <c r="H826" i="19"/>
  <c r="G838" i="19"/>
  <c r="H838" i="19"/>
  <c r="G850" i="19"/>
  <c r="H850" i="19"/>
  <c r="G862" i="19"/>
  <c r="H862" i="19"/>
  <c r="G874" i="19"/>
  <c r="H874" i="19"/>
  <c r="G886" i="19"/>
  <c r="H886" i="19"/>
  <c r="G898" i="19"/>
  <c r="H898" i="19"/>
  <c r="G910" i="19"/>
  <c r="H910" i="19"/>
  <c r="G922" i="19"/>
  <c r="H922" i="19"/>
  <c r="G934" i="19"/>
  <c r="H934" i="19"/>
  <c r="G946" i="19"/>
  <c r="H946" i="19"/>
  <c r="G958" i="19"/>
  <c r="H958" i="19"/>
  <c r="G970" i="19"/>
  <c r="H970" i="19"/>
  <c r="G982" i="19"/>
  <c r="H982" i="19"/>
  <c r="G994" i="19"/>
  <c r="H994" i="19"/>
  <c r="H1006" i="19"/>
  <c r="G1018" i="19"/>
  <c r="H1018" i="19"/>
  <c r="G1030" i="19"/>
  <c r="H1030" i="19"/>
  <c r="G1042" i="19"/>
  <c r="H1042" i="19"/>
  <c r="G1054" i="19"/>
  <c r="H1054" i="19"/>
  <c r="G1066" i="19"/>
  <c r="H1066" i="19"/>
  <c r="G1078" i="19"/>
  <c r="H1078" i="19"/>
  <c r="G1090" i="19"/>
  <c r="H1090" i="19"/>
  <c r="G1102" i="19"/>
  <c r="H1102" i="19"/>
  <c r="G1114" i="19"/>
  <c r="H1114" i="19"/>
  <c r="G1126" i="19"/>
  <c r="H1126" i="19"/>
  <c r="G1138" i="19"/>
  <c r="H1138" i="19"/>
  <c r="G1150" i="19"/>
  <c r="H1150" i="19"/>
  <c r="G1162" i="19"/>
  <c r="H1162" i="19"/>
  <c r="G1174" i="19"/>
  <c r="H1174" i="19"/>
  <c r="G1186" i="19"/>
  <c r="H1186" i="19"/>
  <c r="G1198" i="19"/>
  <c r="H1198" i="19"/>
  <c r="G1210" i="19"/>
  <c r="H1210" i="19"/>
  <c r="G1222" i="19"/>
  <c r="H1222" i="19"/>
  <c r="G1234" i="19"/>
  <c r="H1234" i="19"/>
  <c r="G1246" i="19"/>
  <c r="H1246" i="19"/>
  <c r="G1258" i="19"/>
  <c r="H1258" i="19"/>
  <c r="G1270" i="19"/>
  <c r="H1270" i="19"/>
  <c r="G1282" i="19"/>
  <c r="H1282" i="19"/>
  <c r="G1294" i="19"/>
  <c r="H1294" i="19"/>
  <c r="G1306" i="19"/>
  <c r="H1306" i="19"/>
  <c r="G1318" i="19"/>
  <c r="H1318" i="19"/>
  <c r="G1330" i="19"/>
  <c r="H1330" i="19"/>
  <c r="G1342" i="19"/>
  <c r="H1342" i="19"/>
  <c r="G1354" i="19"/>
  <c r="H1354" i="19"/>
  <c r="G1366" i="19"/>
  <c r="H1366" i="19"/>
  <c r="G1378" i="19"/>
  <c r="H1378" i="19"/>
  <c r="G1390" i="19"/>
  <c r="H1390" i="19"/>
  <c r="G1402" i="19"/>
  <c r="H1402" i="19"/>
  <c r="G1414" i="19"/>
  <c r="H1414" i="19"/>
  <c r="G1426" i="19"/>
  <c r="H1426" i="19"/>
  <c r="G1438" i="19"/>
  <c r="H1438" i="19"/>
  <c r="G1450" i="19"/>
  <c r="H1450" i="19"/>
  <c r="G755" i="19"/>
  <c r="H755" i="19"/>
  <c r="G791" i="19"/>
  <c r="H791" i="19"/>
  <c r="G827" i="19"/>
  <c r="H827" i="19"/>
  <c r="G851" i="19"/>
  <c r="G887" i="19"/>
  <c r="G911" i="19"/>
  <c r="G935" i="19"/>
  <c r="G971" i="19"/>
  <c r="G995" i="19"/>
  <c r="G1019" i="19"/>
  <c r="G1055" i="19"/>
  <c r="G1079" i="19"/>
  <c r="G1115" i="19"/>
  <c r="G1139" i="19"/>
  <c r="G1163" i="19"/>
  <c r="G1187" i="19"/>
  <c r="G1211" i="19"/>
  <c r="G1235" i="19"/>
  <c r="G1259" i="19"/>
  <c r="G1283" i="19"/>
  <c r="G1307" i="19"/>
  <c r="G1331" i="19"/>
  <c r="G1355" i="19"/>
  <c r="G1379" i="19"/>
  <c r="G1403" i="19"/>
  <c r="G1415" i="19"/>
  <c r="G1439" i="19"/>
  <c r="G1451" i="19"/>
  <c r="H1331" i="19"/>
  <c r="H1187" i="19"/>
  <c r="G854" i="19"/>
  <c r="H854" i="19"/>
  <c r="U854" i="19" s="1"/>
  <c r="G743" i="19"/>
  <c r="H743" i="19"/>
  <c r="G767" i="19"/>
  <c r="H767" i="19"/>
  <c r="G803" i="19"/>
  <c r="H803" i="19"/>
  <c r="G815" i="19"/>
  <c r="H815" i="19"/>
  <c r="G839" i="19"/>
  <c r="H839" i="19"/>
  <c r="G863" i="19"/>
  <c r="G875" i="19"/>
  <c r="G899" i="19"/>
  <c r="G923" i="19"/>
  <c r="G947" i="19"/>
  <c r="G959" i="19"/>
  <c r="G983" i="19"/>
  <c r="G1007" i="19"/>
  <c r="G1031" i="19"/>
  <c r="G1043" i="19"/>
  <c r="G1067" i="19"/>
  <c r="G1091" i="19"/>
  <c r="G1103" i="19"/>
  <c r="G1127" i="19"/>
  <c r="G1151" i="19"/>
  <c r="G1175" i="19"/>
  <c r="G1199" i="19"/>
  <c r="G1223" i="19"/>
  <c r="G1247" i="19"/>
  <c r="G1271" i="19"/>
  <c r="G1295" i="19"/>
  <c r="G1319" i="19"/>
  <c r="G1343" i="19"/>
  <c r="G1367" i="19"/>
  <c r="G1391" i="19"/>
  <c r="G1427" i="19"/>
  <c r="G732" i="19"/>
  <c r="H732" i="19"/>
  <c r="G744" i="19"/>
  <c r="H744" i="19"/>
  <c r="G756" i="19"/>
  <c r="H756" i="19"/>
  <c r="G768" i="19"/>
  <c r="H768" i="19"/>
  <c r="G780" i="19"/>
  <c r="H780" i="19"/>
  <c r="G792" i="19"/>
  <c r="H792" i="19"/>
  <c r="G804" i="19"/>
  <c r="H804" i="19"/>
  <c r="G816" i="19"/>
  <c r="H816" i="19"/>
  <c r="G828" i="19"/>
  <c r="H828" i="19"/>
  <c r="G840" i="19"/>
  <c r="H840" i="19"/>
  <c r="G852" i="19"/>
  <c r="H852" i="19"/>
  <c r="G864" i="19"/>
  <c r="H864" i="19"/>
  <c r="G876" i="19"/>
  <c r="H876" i="19"/>
  <c r="G888" i="19"/>
  <c r="H888" i="19"/>
  <c r="G900" i="19"/>
  <c r="H900" i="19"/>
  <c r="G912" i="19"/>
  <c r="H912" i="19"/>
  <c r="G924" i="19"/>
  <c r="H924" i="19"/>
  <c r="G936" i="19"/>
  <c r="H936" i="19"/>
  <c r="G948" i="19"/>
  <c r="H948" i="19"/>
  <c r="G960" i="19"/>
  <c r="H960" i="19"/>
  <c r="G972" i="19"/>
  <c r="H972" i="19"/>
  <c r="G984" i="19"/>
  <c r="H984" i="19"/>
  <c r="G996" i="19"/>
  <c r="H996" i="19"/>
  <c r="G1008" i="19"/>
  <c r="H1008" i="19"/>
  <c r="G1020" i="19"/>
  <c r="H1020" i="19"/>
  <c r="G1032" i="19"/>
  <c r="H1032" i="19"/>
  <c r="G1044" i="19"/>
  <c r="H1044" i="19"/>
  <c r="G1056" i="19"/>
  <c r="H1056" i="19"/>
  <c r="G1068" i="19"/>
  <c r="H1068" i="19"/>
  <c r="G1080" i="19"/>
  <c r="H1080" i="19"/>
  <c r="G1092" i="19"/>
  <c r="H1092" i="19"/>
  <c r="G1104" i="19"/>
  <c r="H1104" i="19"/>
  <c r="H1319" i="19"/>
  <c r="H1175" i="19"/>
  <c r="H1031" i="19"/>
  <c r="H887" i="19"/>
  <c r="G1116" i="19"/>
  <c r="G1128" i="19"/>
  <c r="G1140" i="19"/>
  <c r="G1152" i="19"/>
  <c r="G1164" i="19"/>
  <c r="G1176" i="19"/>
  <c r="G1188" i="19"/>
  <c r="G1200" i="19"/>
  <c r="G1212" i="19"/>
  <c r="G1224" i="19"/>
  <c r="G1236" i="19"/>
  <c r="G1248" i="19"/>
  <c r="G1260" i="19"/>
  <c r="G1272" i="19"/>
  <c r="G1284" i="19"/>
  <c r="G1296" i="19"/>
  <c r="G1308" i="19"/>
  <c r="G1320" i="19"/>
  <c r="G1332" i="19"/>
  <c r="G1344" i="19"/>
  <c r="G1356" i="19"/>
  <c r="G1368" i="19"/>
  <c r="G1380" i="19"/>
  <c r="G1392" i="19"/>
  <c r="G1404" i="19"/>
  <c r="G1416" i="19"/>
  <c r="G1428" i="19"/>
  <c r="G1440" i="19"/>
  <c r="G1452" i="19"/>
  <c r="T4" i="19"/>
  <c r="T6" i="19"/>
  <c r="K6" i="19"/>
  <c r="T5" i="19"/>
  <c r="M4" i="19"/>
  <c r="O4" i="19" s="1"/>
  <c r="Q4" i="19" s="1"/>
  <c r="K4" i="19"/>
  <c r="G1098" i="19"/>
  <c r="G1110" i="19"/>
  <c r="G1122" i="19"/>
  <c r="G1134" i="19"/>
  <c r="G1146" i="19"/>
  <c r="G1158" i="19"/>
  <c r="G1170" i="19"/>
  <c r="G1182" i="19"/>
  <c r="G1194" i="19"/>
  <c r="G1206" i="19"/>
  <c r="G1218" i="19"/>
  <c r="G1230" i="19"/>
  <c r="G1242" i="19"/>
  <c r="G1254" i="19"/>
  <c r="G1266" i="19"/>
  <c r="G1278" i="19"/>
  <c r="G1290" i="19"/>
  <c r="G1302" i="19"/>
  <c r="G1314" i="19"/>
  <c r="G1326" i="19"/>
  <c r="G1338" i="19"/>
  <c r="G1350" i="19"/>
  <c r="G1362" i="19"/>
  <c r="G1374" i="19"/>
  <c r="G1386" i="19"/>
  <c r="G1398" i="19"/>
  <c r="G1410" i="19"/>
  <c r="G1422" i="19"/>
  <c r="G1434" i="19"/>
  <c r="G1446" i="19"/>
  <c r="K5" i="19"/>
  <c r="H1452" i="19"/>
  <c r="H1440" i="19"/>
  <c r="H1428" i="19"/>
  <c r="H1416" i="19"/>
  <c r="H1404" i="19"/>
  <c r="H1392" i="19"/>
  <c r="H1380" i="19"/>
  <c r="H1368" i="19"/>
  <c r="H1356" i="19"/>
  <c r="H1344" i="19"/>
  <c r="H1332" i="19"/>
  <c r="H1320" i="19"/>
  <c r="H1308" i="19"/>
  <c r="H1296" i="19"/>
  <c r="H1284" i="19"/>
  <c r="H1272" i="19"/>
  <c r="H1260" i="19"/>
  <c r="H1248" i="19"/>
  <c r="H1236" i="19"/>
  <c r="H1224" i="19"/>
  <c r="H1212" i="19"/>
  <c r="H1200" i="19"/>
  <c r="H1188" i="19"/>
  <c r="H1176" i="19"/>
  <c r="H1164" i="19"/>
  <c r="H1152" i="19"/>
  <c r="H1140" i="19"/>
  <c r="H1128" i="19"/>
  <c r="H1116" i="19"/>
  <c r="T7" i="19"/>
  <c r="B4" i="20"/>
  <c r="M642" i="19"/>
  <c r="O642" i="19" s="1"/>
  <c r="Q642" i="19" s="1"/>
  <c r="M7" i="19"/>
  <c r="O7" i="19" s="1"/>
  <c r="Q7" i="19" s="1"/>
  <c r="F1619" i="19"/>
  <c r="G1619" i="19"/>
  <c r="F1655" i="19"/>
  <c r="G1655" i="19"/>
  <c r="F1703" i="19"/>
  <c r="G1703" i="19"/>
  <c r="F1715" i="19"/>
  <c r="G1715" i="19"/>
  <c r="I1715" i="19" s="1"/>
  <c r="E749" i="19"/>
  <c r="G749" i="19"/>
  <c r="E821" i="19"/>
  <c r="G821" i="19"/>
  <c r="F833" i="19"/>
  <c r="G833" i="19"/>
  <c r="F1085" i="19"/>
  <c r="G1085" i="19"/>
  <c r="F1584" i="19"/>
  <c r="G1584" i="19"/>
  <c r="E930" i="19"/>
  <c r="G930" i="19"/>
  <c r="E954" i="19"/>
  <c r="G954" i="19"/>
  <c r="F966" i="19"/>
  <c r="G966" i="19"/>
  <c r="E978" i="19"/>
  <c r="G978" i="19"/>
  <c r="E1002" i="19"/>
  <c r="G1002" i="19"/>
  <c r="E1026" i="19"/>
  <c r="G1026" i="19"/>
  <c r="F1621" i="19"/>
  <c r="G1621" i="19"/>
  <c r="I1621" i="19" s="1"/>
  <c r="F1657" i="19"/>
  <c r="G1657" i="19"/>
  <c r="F1717" i="19"/>
  <c r="G1717" i="19"/>
  <c r="F1729" i="19"/>
  <c r="G1729" i="19"/>
  <c r="L967" i="19"/>
  <c r="N967" i="19" s="1"/>
  <c r="P967" i="19" s="1"/>
  <c r="R967" i="19" s="1"/>
  <c r="G967" i="19"/>
  <c r="E1039" i="19"/>
  <c r="G1039" i="19"/>
  <c r="E1051" i="19"/>
  <c r="G1051" i="19"/>
  <c r="E1063" i="19"/>
  <c r="G1063" i="19"/>
  <c r="E1075" i="19"/>
  <c r="G1075" i="19"/>
  <c r="E1087" i="19"/>
  <c r="G1087" i="19"/>
  <c r="E1099" i="19"/>
  <c r="G1099" i="19"/>
  <c r="E1111" i="19"/>
  <c r="G1111" i="19"/>
  <c r="E1123" i="19"/>
  <c r="G1123" i="19"/>
  <c r="E1135" i="19"/>
  <c r="G1135" i="19"/>
  <c r="E1147" i="19"/>
  <c r="G1147" i="19"/>
  <c r="E1159" i="19"/>
  <c r="G1159" i="19"/>
  <c r="E1171" i="19"/>
  <c r="G1171" i="19"/>
  <c r="E1183" i="19"/>
  <c r="G1183" i="19"/>
  <c r="E1195" i="19"/>
  <c r="G1195" i="19"/>
  <c r="E1207" i="19"/>
  <c r="G1207" i="19"/>
  <c r="E1219" i="19"/>
  <c r="G1219" i="19"/>
  <c r="E1231" i="19"/>
  <c r="G1231" i="19"/>
  <c r="E1243" i="19"/>
  <c r="G1243" i="19"/>
  <c r="E1255" i="19"/>
  <c r="G1255" i="19"/>
  <c r="E1267" i="19"/>
  <c r="G1267" i="19"/>
  <c r="E1279" i="19"/>
  <c r="G1279" i="19"/>
  <c r="E1291" i="19"/>
  <c r="G1291" i="19"/>
  <c r="E1303" i="19"/>
  <c r="G1303" i="19"/>
  <c r="E1315" i="19"/>
  <c r="G1315" i="19"/>
  <c r="E1327" i="19"/>
  <c r="G1327" i="19"/>
  <c r="E1339" i="19"/>
  <c r="G1339" i="19"/>
  <c r="E1351" i="19"/>
  <c r="G1351" i="19"/>
  <c r="E1363" i="19"/>
  <c r="G1363" i="19"/>
  <c r="E1375" i="19"/>
  <c r="G1375" i="19"/>
  <c r="E1387" i="19"/>
  <c r="G1387" i="19"/>
  <c r="E1399" i="19"/>
  <c r="G1399" i="19"/>
  <c r="E1411" i="19"/>
  <c r="G1411" i="19"/>
  <c r="E1423" i="19"/>
  <c r="G1423" i="19"/>
  <c r="E1435" i="19"/>
  <c r="G1435" i="19"/>
  <c r="E1447" i="19"/>
  <c r="G1447" i="19"/>
  <c r="L740" i="19"/>
  <c r="N740" i="19" s="1"/>
  <c r="P740" i="19" s="1"/>
  <c r="R740" i="19" s="1"/>
  <c r="G740" i="19"/>
  <c r="F812" i="19"/>
  <c r="G812" i="19"/>
  <c r="F836" i="19"/>
  <c r="G836" i="19"/>
  <c r="F860" i="19"/>
  <c r="G860" i="19"/>
  <c r="F956" i="19"/>
  <c r="G956" i="19"/>
  <c r="F980" i="19"/>
  <c r="G980" i="19"/>
  <c r="F1088" i="19"/>
  <c r="G1088" i="19"/>
  <c r="F1100" i="19"/>
  <c r="G1100" i="19"/>
  <c r="F1124" i="19"/>
  <c r="G1124" i="19"/>
  <c r="F1244" i="19"/>
  <c r="G1244" i="19"/>
  <c r="F1268" i="19"/>
  <c r="G1268" i="19"/>
  <c r="F1388" i="19"/>
  <c r="G1388" i="19"/>
  <c r="F1412" i="19"/>
  <c r="G1412" i="19"/>
  <c r="L789" i="19"/>
  <c r="N789" i="19" s="1"/>
  <c r="P789" i="19" s="1"/>
  <c r="R789" i="19" s="1"/>
  <c r="G789" i="19"/>
  <c r="E873" i="19"/>
  <c r="G873" i="19"/>
  <c r="F969" i="19"/>
  <c r="G969" i="19"/>
  <c r="F981" i="19"/>
  <c r="G981" i="19"/>
  <c r="F1041" i="19"/>
  <c r="G1041" i="19"/>
  <c r="F1053" i="19"/>
  <c r="G1053" i="19"/>
  <c r="F1065" i="19"/>
  <c r="G1065" i="19"/>
  <c r="F1006" i="19"/>
  <c r="G1006" i="19"/>
  <c r="F1757" i="19"/>
  <c r="G1757" i="19"/>
  <c r="F1769" i="19"/>
  <c r="G1769" i="19"/>
  <c r="F1781" i="19"/>
  <c r="G1781" i="19"/>
  <c r="F1793" i="19"/>
  <c r="G1793" i="19"/>
  <c r="F1805" i="19"/>
  <c r="G1805" i="19"/>
  <c r="F1674" i="19"/>
  <c r="G1674" i="19"/>
  <c r="F1686" i="19"/>
  <c r="G1686" i="19"/>
  <c r="F1746" i="19"/>
  <c r="G1746" i="19"/>
  <c r="E1459" i="19"/>
  <c r="G1459" i="19"/>
  <c r="E1471" i="19"/>
  <c r="G1471" i="19"/>
  <c r="E1483" i="19"/>
  <c r="G1483" i="19"/>
  <c r="E1495" i="19"/>
  <c r="G1495" i="19"/>
  <c r="I1495" i="19" s="1"/>
  <c r="E1507" i="19"/>
  <c r="G1507" i="19"/>
  <c r="F1519" i="19"/>
  <c r="G1519" i="19"/>
  <c r="F1531" i="19"/>
  <c r="G1531" i="19"/>
  <c r="E1543" i="19"/>
  <c r="G1543" i="19"/>
  <c r="E1555" i="19"/>
  <c r="G1555" i="19"/>
  <c r="E1567" i="19"/>
  <c r="G1567" i="19"/>
  <c r="I1567" i="19" s="1"/>
  <c r="E1579" i="19"/>
  <c r="G1579" i="19"/>
  <c r="E1591" i="19"/>
  <c r="G1591" i="19"/>
  <c r="F1603" i="19"/>
  <c r="G1603" i="19"/>
  <c r="E1615" i="19"/>
  <c r="G1615" i="19"/>
  <c r="E1627" i="19"/>
  <c r="G1627" i="19"/>
  <c r="F1639" i="19"/>
  <c r="G1639" i="19"/>
  <c r="I1639" i="19" s="1"/>
  <c r="E1651" i="19"/>
  <c r="G1651" i="19"/>
  <c r="E1663" i="19"/>
  <c r="G1663" i="19"/>
  <c r="E1675" i="19"/>
  <c r="G1675" i="19"/>
  <c r="E1687" i="19"/>
  <c r="G1687" i="19"/>
  <c r="E1699" i="19"/>
  <c r="G1699" i="19"/>
  <c r="E1711" i="19"/>
  <c r="G1711" i="19"/>
  <c r="I1711" i="19" s="1"/>
  <c r="E1723" i="19"/>
  <c r="G1723" i="19"/>
  <c r="E1735" i="19"/>
  <c r="G1735" i="19"/>
  <c r="E1747" i="19"/>
  <c r="G1747" i="19"/>
  <c r="F1759" i="19"/>
  <c r="G1759" i="19"/>
  <c r="F1771" i="19"/>
  <c r="G1771" i="19"/>
  <c r="F1783" i="19"/>
  <c r="G1783" i="19"/>
  <c r="I1783" i="19" s="1"/>
  <c r="F1795" i="19"/>
  <c r="G1795" i="19"/>
  <c r="F1807" i="19"/>
  <c r="G1807" i="19"/>
  <c r="F1580" i="19"/>
  <c r="G1580" i="19"/>
  <c r="F1688" i="19"/>
  <c r="G1688" i="19"/>
  <c r="F1700" i="19"/>
  <c r="G1700" i="19"/>
  <c r="L758" i="19"/>
  <c r="N758" i="19" s="1"/>
  <c r="P758" i="19" s="1"/>
  <c r="R758" i="19" s="1"/>
  <c r="G758" i="19"/>
  <c r="F782" i="19"/>
  <c r="G782" i="19"/>
  <c r="F842" i="19"/>
  <c r="G842" i="19"/>
  <c r="F890" i="19"/>
  <c r="G890" i="19"/>
  <c r="F926" i="19"/>
  <c r="G926" i="19"/>
  <c r="F974" i="19"/>
  <c r="G974" i="19"/>
  <c r="F998" i="19"/>
  <c r="G998" i="19"/>
  <c r="F1010" i="19"/>
  <c r="G1010" i="19"/>
  <c r="F1022" i="19"/>
  <c r="G1022" i="19"/>
  <c r="F1034" i="19"/>
  <c r="G1034" i="19"/>
  <c r="F987" i="19"/>
  <c r="G987" i="19"/>
  <c r="F999" i="19"/>
  <c r="G999" i="19"/>
  <c r="F1023" i="19"/>
  <c r="G1023" i="19"/>
  <c r="F1047" i="19"/>
  <c r="G1047" i="19"/>
  <c r="F1071" i="19"/>
  <c r="G1071" i="19"/>
  <c r="F1083" i="19"/>
  <c r="G1083" i="19"/>
  <c r="F808" i="19"/>
  <c r="G808" i="19"/>
  <c r="E904" i="19"/>
  <c r="G904" i="19"/>
  <c r="M509" i="19"/>
  <c r="O509" i="19" s="1"/>
  <c r="Q509" i="19" s="1"/>
  <c r="M461" i="19"/>
  <c r="O461" i="19" s="1"/>
  <c r="Q461" i="19" s="1"/>
  <c r="M449" i="19"/>
  <c r="O449" i="19" s="1"/>
  <c r="Q449" i="19" s="1"/>
  <c r="M389" i="19"/>
  <c r="O389" i="19" s="1"/>
  <c r="Q389" i="19" s="1"/>
  <c r="M677" i="19"/>
  <c r="O677" i="19" s="1"/>
  <c r="Q677" i="19" s="1"/>
  <c r="L1041" i="19"/>
  <c r="N1041" i="19" s="1"/>
  <c r="P1041" i="19" s="1"/>
  <c r="R1041" i="19" s="1"/>
  <c r="M593" i="19"/>
  <c r="O593" i="19" s="1"/>
  <c r="Q593" i="19" s="1"/>
  <c r="M730" i="19"/>
  <c r="O730" i="19" s="1"/>
  <c r="Q730" i="19" s="1"/>
  <c r="M682" i="19"/>
  <c r="O682" i="19" s="1"/>
  <c r="Q682" i="19" s="1"/>
  <c r="M526" i="19"/>
  <c r="O526" i="19" s="1"/>
  <c r="Q526" i="19" s="1"/>
  <c r="F1051" i="19"/>
  <c r="M713" i="19"/>
  <c r="O713" i="19" s="1"/>
  <c r="Q713" i="19" s="1"/>
  <c r="M485" i="19"/>
  <c r="O485" i="19" s="1"/>
  <c r="Q485" i="19" s="1"/>
  <c r="M701" i="19"/>
  <c r="O701" i="19" s="1"/>
  <c r="Q701" i="19" s="1"/>
  <c r="M473" i="19"/>
  <c r="O473" i="19" s="1"/>
  <c r="Q473" i="19" s="1"/>
  <c r="M665" i="19"/>
  <c r="O665" i="19" s="1"/>
  <c r="Q665" i="19" s="1"/>
  <c r="F1627" i="19"/>
  <c r="M638" i="19"/>
  <c r="O638" i="19" s="1"/>
  <c r="Q638" i="19" s="1"/>
  <c r="M377" i="19"/>
  <c r="O377" i="19" s="1"/>
  <c r="Q377" i="19" s="1"/>
  <c r="F1483" i="19"/>
  <c r="F1339" i="19"/>
  <c r="M581" i="19"/>
  <c r="O581" i="19" s="1"/>
  <c r="Q581" i="19" s="1"/>
  <c r="F1195" i="19"/>
  <c r="E1515" i="19"/>
  <c r="F1515" i="19"/>
  <c r="E1635" i="19"/>
  <c r="F1635" i="19"/>
  <c r="E1719" i="19"/>
  <c r="F1719" i="19"/>
  <c r="E1791" i="19"/>
  <c r="F1791" i="19"/>
  <c r="E788" i="19"/>
  <c r="F788" i="19"/>
  <c r="E884" i="19"/>
  <c r="F884" i="19"/>
  <c r="E932" i="19"/>
  <c r="F932" i="19"/>
  <c r="E1004" i="19"/>
  <c r="F1004" i="19"/>
  <c r="E1160" i="19"/>
  <c r="F1160" i="19"/>
  <c r="E1196" i="19"/>
  <c r="F1196" i="19"/>
  <c r="E1280" i="19"/>
  <c r="F1280" i="19"/>
  <c r="E1364" i="19"/>
  <c r="F1364" i="19"/>
  <c r="E1424" i="19"/>
  <c r="F1424" i="19"/>
  <c r="E1456" i="19"/>
  <c r="F1456" i="19"/>
  <c r="E1468" i="19"/>
  <c r="F1468" i="19"/>
  <c r="E1480" i="19"/>
  <c r="F1480" i="19"/>
  <c r="E1492" i="19"/>
  <c r="F1492" i="19"/>
  <c r="E1504" i="19"/>
  <c r="F1504" i="19"/>
  <c r="E1516" i="19"/>
  <c r="F1516" i="19"/>
  <c r="E1528" i="19"/>
  <c r="F1528" i="19"/>
  <c r="E1540" i="19"/>
  <c r="F1540" i="19"/>
  <c r="E1552" i="19"/>
  <c r="F1552" i="19"/>
  <c r="E1564" i="19"/>
  <c r="F1564" i="19"/>
  <c r="E1576" i="19"/>
  <c r="F1576" i="19"/>
  <c r="E1588" i="19"/>
  <c r="F1588" i="19"/>
  <c r="E1600" i="19"/>
  <c r="F1600" i="19"/>
  <c r="E1612" i="19"/>
  <c r="F1612" i="19"/>
  <c r="E1624" i="19"/>
  <c r="F1624" i="19"/>
  <c r="E1636" i="19"/>
  <c r="F1636" i="19"/>
  <c r="E1648" i="19"/>
  <c r="F1648" i="19"/>
  <c r="E1660" i="19"/>
  <c r="F1660" i="19"/>
  <c r="E1672" i="19"/>
  <c r="F1672" i="19"/>
  <c r="E1684" i="19"/>
  <c r="F1684" i="19"/>
  <c r="E1696" i="19"/>
  <c r="F1696" i="19"/>
  <c r="E1708" i="19"/>
  <c r="F1708" i="19"/>
  <c r="E1720" i="19"/>
  <c r="F1720" i="19"/>
  <c r="E1732" i="19"/>
  <c r="F1732" i="19"/>
  <c r="E1744" i="19"/>
  <c r="F1744" i="19"/>
  <c r="E1756" i="19"/>
  <c r="F1756" i="19"/>
  <c r="E1768" i="19"/>
  <c r="F1768" i="19"/>
  <c r="E1780" i="19"/>
  <c r="F1780" i="19"/>
  <c r="E1792" i="19"/>
  <c r="F1792" i="19"/>
  <c r="E1804" i="19"/>
  <c r="F1804" i="19"/>
  <c r="E741" i="19"/>
  <c r="F741" i="19"/>
  <c r="E753" i="19"/>
  <c r="F753" i="19"/>
  <c r="E765" i="19"/>
  <c r="F765" i="19"/>
  <c r="E777" i="19"/>
  <c r="F777" i="19"/>
  <c r="E789" i="19"/>
  <c r="F789" i="19"/>
  <c r="E801" i="19"/>
  <c r="F801" i="19"/>
  <c r="E813" i="19"/>
  <c r="F813" i="19"/>
  <c r="E825" i="19"/>
  <c r="F825" i="19"/>
  <c r="E837" i="19"/>
  <c r="F837" i="19"/>
  <c r="E849" i="19"/>
  <c r="F849" i="19"/>
  <c r="E861" i="19"/>
  <c r="F861" i="19"/>
  <c r="E885" i="19"/>
  <c r="F885" i="19"/>
  <c r="E897" i="19"/>
  <c r="F897" i="19"/>
  <c r="E909" i="19"/>
  <c r="F909" i="19"/>
  <c r="E921" i="19"/>
  <c r="F921" i="19"/>
  <c r="E933" i="19"/>
  <c r="F933" i="19"/>
  <c r="E945" i="19"/>
  <c r="F945" i="19"/>
  <c r="E957" i="19"/>
  <c r="F957" i="19"/>
  <c r="E993" i="19"/>
  <c r="F993" i="19"/>
  <c r="E1005" i="19"/>
  <c r="F1005" i="19"/>
  <c r="E1017" i="19"/>
  <c r="F1017" i="19"/>
  <c r="E1029" i="19"/>
  <c r="F1029" i="19"/>
  <c r="E1077" i="19"/>
  <c r="F1077" i="19"/>
  <c r="E1089" i="19"/>
  <c r="F1089" i="19"/>
  <c r="E1101" i="19"/>
  <c r="F1101" i="19"/>
  <c r="E1113" i="19"/>
  <c r="F1113" i="19"/>
  <c r="E1125" i="19"/>
  <c r="F1125" i="19"/>
  <c r="E1137" i="19"/>
  <c r="F1137" i="19"/>
  <c r="E1149" i="19"/>
  <c r="F1149" i="19"/>
  <c r="E1161" i="19"/>
  <c r="F1161" i="19"/>
  <c r="E1173" i="19"/>
  <c r="F1173" i="19"/>
  <c r="E1185" i="19"/>
  <c r="F1185" i="19"/>
  <c r="E1197" i="19"/>
  <c r="F1197" i="19"/>
  <c r="E1209" i="19"/>
  <c r="F1209" i="19"/>
  <c r="E1221" i="19"/>
  <c r="F1221" i="19"/>
  <c r="E1233" i="19"/>
  <c r="F1233" i="19"/>
  <c r="E1245" i="19"/>
  <c r="F1245" i="19"/>
  <c r="E1257" i="19"/>
  <c r="F1257" i="19"/>
  <c r="E1269" i="19"/>
  <c r="F1269" i="19"/>
  <c r="E1281" i="19"/>
  <c r="F1281" i="19"/>
  <c r="E1293" i="19"/>
  <c r="F1293" i="19"/>
  <c r="E1305" i="19"/>
  <c r="F1305" i="19"/>
  <c r="E1317" i="19"/>
  <c r="F1317" i="19"/>
  <c r="E1329" i="19"/>
  <c r="F1329" i="19"/>
  <c r="E1341" i="19"/>
  <c r="F1341" i="19"/>
  <c r="E1353" i="19"/>
  <c r="F1353" i="19"/>
  <c r="E1365" i="19"/>
  <c r="F1365" i="19"/>
  <c r="E1377" i="19"/>
  <c r="F1377" i="19"/>
  <c r="E1389" i="19"/>
  <c r="F1389" i="19"/>
  <c r="E1401" i="19"/>
  <c r="F1401" i="19"/>
  <c r="E1413" i="19"/>
  <c r="F1413" i="19"/>
  <c r="E1425" i="19"/>
  <c r="F1425" i="19"/>
  <c r="E1437" i="19"/>
  <c r="F1437" i="19"/>
  <c r="E1449" i="19"/>
  <c r="F1449" i="19"/>
  <c r="F1615" i="19"/>
  <c r="F1471" i="19"/>
  <c r="F1327" i="19"/>
  <c r="F1183" i="19"/>
  <c r="F1039" i="19"/>
  <c r="E1467" i="19"/>
  <c r="F1467" i="19"/>
  <c r="E1575" i="19"/>
  <c r="F1575" i="19"/>
  <c r="E1707" i="19"/>
  <c r="F1707" i="19"/>
  <c r="E1376" i="19"/>
  <c r="F1376" i="19"/>
  <c r="E1457" i="19"/>
  <c r="F1457" i="19"/>
  <c r="E1493" i="19"/>
  <c r="F1493" i="19"/>
  <c r="E1517" i="19"/>
  <c r="F1517" i="19"/>
  <c r="E1541" i="19"/>
  <c r="F1541" i="19"/>
  <c r="E1565" i="19"/>
  <c r="F1565" i="19"/>
  <c r="E1601" i="19"/>
  <c r="F1601" i="19"/>
  <c r="E1637" i="19"/>
  <c r="F1637" i="19"/>
  <c r="E1673" i="19"/>
  <c r="F1673" i="19"/>
  <c r="E1697" i="19"/>
  <c r="F1697" i="19"/>
  <c r="E1721" i="19"/>
  <c r="F1721" i="19"/>
  <c r="E1745" i="19"/>
  <c r="F1745" i="19"/>
  <c r="L1087" i="19"/>
  <c r="N1087" i="19" s="1"/>
  <c r="P1087" i="19" s="1"/>
  <c r="R1087" i="19" s="1"/>
  <c r="E742" i="19"/>
  <c r="F742" i="19"/>
  <c r="E754" i="19"/>
  <c r="F754" i="19"/>
  <c r="E766" i="19"/>
  <c r="F766" i="19"/>
  <c r="E778" i="19"/>
  <c r="F778" i="19"/>
  <c r="E790" i="19"/>
  <c r="F790" i="19"/>
  <c r="E802" i="19"/>
  <c r="F802" i="19"/>
  <c r="E814" i="19"/>
  <c r="F814" i="19"/>
  <c r="E826" i="19"/>
  <c r="F826" i="19"/>
  <c r="E838" i="19"/>
  <c r="F838" i="19"/>
  <c r="E850" i="19"/>
  <c r="F850" i="19"/>
  <c r="E862" i="19"/>
  <c r="F862" i="19"/>
  <c r="E874" i="19"/>
  <c r="F874" i="19"/>
  <c r="E886" i="19"/>
  <c r="F886" i="19"/>
  <c r="E898" i="19"/>
  <c r="F898" i="19"/>
  <c r="E910" i="19"/>
  <c r="F910" i="19"/>
  <c r="E922" i="19"/>
  <c r="F922" i="19"/>
  <c r="E934" i="19"/>
  <c r="F934" i="19"/>
  <c r="E946" i="19"/>
  <c r="F946" i="19"/>
  <c r="E958" i="19"/>
  <c r="F958" i="19"/>
  <c r="E970" i="19"/>
  <c r="F970" i="19"/>
  <c r="E982" i="19"/>
  <c r="F982" i="19"/>
  <c r="E994" i="19"/>
  <c r="F994" i="19"/>
  <c r="E1018" i="19"/>
  <c r="F1018" i="19"/>
  <c r="E1030" i="19"/>
  <c r="F1030" i="19"/>
  <c r="E1042" i="19"/>
  <c r="F1042" i="19"/>
  <c r="E1054" i="19"/>
  <c r="F1054" i="19"/>
  <c r="E1066" i="19"/>
  <c r="F1066" i="19"/>
  <c r="E1078" i="19"/>
  <c r="F1078" i="19"/>
  <c r="E1090" i="19"/>
  <c r="F1090" i="19"/>
  <c r="E1102" i="19"/>
  <c r="F1102" i="19"/>
  <c r="E1114" i="19"/>
  <c r="F1114" i="19"/>
  <c r="E1126" i="19"/>
  <c r="F1126" i="19"/>
  <c r="E1138" i="19"/>
  <c r="F1138" i="19"/>
  <c r="E1150" i="19"/>
  <c r="F1150" i="19"/>
  <c r="E1162" i="19"/>
  <c r="F1162" i="19"/>
  <c r="E1174" i="19"/>
  <c r="F1174" i="19"/>
  <c r="E1186" i="19"/>
  <c r="F1186" i="19"/>
  <c r="E1198" i="19"/>
  <c r="F1198" i="19"/>
  <c r="E1210" i="19"/>
  <c r="F1210" i="19"/>
  <c r="E1222" i="19"/>
  <c r="F1222" i="19"/>
  <c r="E1234" i="19"/>
  <c r="F1234" i="19"/>
  <c r="E1246" i="19"/>
  <c r="F1246" i="19"/>
  <c r="E1258" i="19"/>
  <c r="F1258" i="19"/>
  <c r="E1270" i="19"/>
  <c r="F1270" i="19"/>
  <c r="E1282" i="19"/>
  <c r="F1282" i="19"/>
  <c r="E1294" i="19"/>
  <c r="F1294" i="19"/>
  <c r="E1306" i="19"/>
  <c r="F1306" i="19"/>
  <c r="E1318" i="19"/>
  <c r="F1318" i="19"/>
  <c r="E1330" i="19"/>
  <c r="F1330" i="19"/>
  <c r="E1342" i="19"/>
  <c r="F1342" i="19"/>
  <c r="E1354" i="19"/>
  <c r="F1354" i="19"/>
  <c r="E1366" i="19"/>
  <c r="F1366" i="19"/>
  <c r="E1378" i="19"/>
  <c r="F1378" i="19"/>
  <c r="E1390" i="19"/>
  <c r="F1390" i="19"/>
  <c r="E1402" i="19"/>
  <c r="F1402" i="19"/>
  <c r="E1414" i="19"/>
  <c r="F1414" i="19"/>
  <c r="E1426" i="19"/>
  <c r="F1426" i="19"/>
  <c r="E1438" i="19"/>
  <c r="F1438" i="19"/>
  <c r="E1450" i="19"/>
  <c r="F1450" i="19"/>
  <c r="F1747" i="19"/>
  <c r="F1459" i="19"/>
  <c r="F1315" i="19"/>
  <c r="F1171" i="19"/>
  <c r="F1026" i="19"/>
  <c r="E1623" i="19"/>
  <c r="F1623" i="19"/>
  <c r="E740" i="19"/>
  <c r="F740" i="19"/>
  <c r="E776" i="19"/>
  <c r="F776" i="19"/>
  <c r="E896" i="19"/>
  <c r="F896" i="19"/>
  <c r="E968" i="19"/>
  <c r="F968" i="19"/>
  <c r="E1064" i="19"/>
  <c r="F1064" i="19"/>
  <c r="E1304" i="19"/>
  <c r="F1304" i="19"/>
  <c r="E1448" i="19"/>
  <c r="F1448" i="19"/>
  <c r="E1469" i="19"/>
  <c r="F1469" i="19"/>
  <c r="E1481" i="19"/>
  <c r="F1481" i="19"/>
  <c r="E1505" i="19"/>
  <c r="F1505" i="19"/>
  <c r="E1529" i="19"/>
  <c r="F1529" i="19"/>
  <c r="E1553" i="19"/>
  <c r="F1553" i="19"/>
  <c r="E1577" i="19"/>
  <c r="F1577" i="19"/>
  <c r="E1589" i="19"/>
  <c r="F1589" i="19"/>
  <c r="E1613" i="19"/>
  <c r="F1613" i="19"/>
  <c r="E1625" i="19"/>
  <c r="F1625" i="19"/>
  <c r="E1661" i="19"/>
  <c r="F1661" i="19"/>
  <c r="E1685" i="19"/>
  <c r="F1685" i="19"/>
  <c r="E1709" i="19"/>
  <c r="F1709" i="19"/>
  <c r="E1733" i="19"/>
  <c r="F1733" i="19"/>
  <c r="E1458" i="19"/>
  <c r="F1458" i="19"/>
  <c r="E1470" i="19"/>
  <c r="F1470" i="19"/>
  <c r="E1482" i="19"/>
  <c r="F1482" i="19"/>
  <c r="E1494" i="19"/>
  <c r="F1494" i="19"/>
  <c r="E1506" i="19"/>
  <c r="F1506" i="19"/>
  <c r="E1518" i="19"/>
  <c r="F1518" i="19"/>
  <c r="E1530" i="19"/>
  <c r="F1530" i="19"/>
  <c r="E1542" i="19"/>
  <c r="F1542" i="19"/>
  <c r="E1554" i="19"/>
  <c r="F1554" i="19"/>
  <c r="E1566" i="19"/>
  <c r="F1566" i="19"/>
  <c r="E1578" i="19"/>
  <c r="F1578" i="19"/>
  <c r="E1590" i="19"/>
  <c r="F1590" i="19"/>
  <c r="E1602" i="19"/>
  <c r="F1602" i="19"/>
  <c r="E1614" i="19"/>
  <c r="F1614" i="19"/>
  <c r="E1626" i="19"/>
  <c r="F1626" i="19"/>
  <c r="E1638" i="19"/>
  <c r="F1638" i="19"/>
  <c r="E1650" i="19"/>
  <c r="F1650" i="19"/>
  <c r="E1662" i="19"/>
  <c r="F1662" i="19"/>
  <c r="E1698" i="19"/>
  <c r="F1698" i="19"/>
  <c r="E1710" i="19"/>
  <c r="F1710" i="19"/>
  <c r="E1722" i="19"/>
  <c r="F1722" i="19"/>
  <c r="E1734" i="19"/>
  <c r="F1734" i="19"/>
  <c r="E1758" i="19"/>
  <c r="F1758" i="19"/>
  <c r="E1770" i="19"/>
  <c r="F1770" i="19"/>
  <c r="E1782" i="19"/>
  <c r="F1782" i="19"/>
  <c r="E1794" i="19"/>
  <c r="F1794" i="19"/>
  <c r="E1806" i="19"/>
  <c r="F1806" i="19"/>
  <c r="L1077" i="19"/>
  <c r="N1077" i="19" s="1"/>
  <c r="P1077" i="19" s="1"/>
  <c r="R1077" i="19" s="1"/>
  <c r="J1053" i="19"/>
  <c r="E743" i="19"/>
  <c r="F743" i="19"/>
  <c r="E755" i="19"/>
  <c r="F755" i="19"/>
  <c r="E767" i="19"/>
  <c r="F767" i="19"/>
  <c r="E779" i="19"/>
  <c r="F779" i="19"/>
  <c r="E791" i="19"/>
  <c r="F791" i="19"/>
  <c r="E803" i="19"/>
  <c r="F803" i="19"/>
  <c r="E815" i="19"/>
  <c r="F815" i="19"/>
  <c r="E827" i="19"/>
  <c r="F827" i="19"/>
  <c r="E839" i="19"/>
  <c r="F839" i="19"/>
  <c r="E851" i="19"/>
  <c r="F851" i="19"/>
  <c r="E863" i="19"/>
  <c r="F863" i="19"/>
  <c r="E875" i="19"/>
  <c r="F875" i="19"/>
  <c r="E887" i="19"/>
  <c r="F887" i="19"/>
  <c r="E899" i="19"/>
  <c r="F899" i="19"/>
  <c r="E911" i="19"/>
  <c r="F911" i="19"/>
  <c r="E923" i="19"/>
  <c r="F923" i="19"/>
  <c r="E935" i="19"/>
  <c r="F935" i="19"/>
  <c r="E947" i="19"/>
  <c r="F947" i="19"/>
  <c r="E959" i="19"/>
  <c r="F959" i="19"/>
  <c r="E971" i="19"/>
  <c r="F971" i="19"/>
  <c r="E983" i="19"/>
  <c r="F983" i="19"/>
  <c r="E995" i="19"/>
  <c r="F995" i="19"/>
  <c r="E1007" i="19"/>
  <c r="F1007" i="19"/>
  <c r="E1019" i="19"/>
  <c r="F1019" i="19"/>
  <c r="E1031" i="19"/>
  <c r="F1031" i="19"/>
  <c r="E1043" i="19"/>
  <c r="F1043" i="19"/>
  <c r="E1055" i="19"/>
  <c r="F1055" i="19"/>
  <c r="E1067" i="19"/>
  <c r="F1067" i="19"/>
  <c r="E1079" i="19"/>
  <c r="F1079" i="19"/>
  <c r="E1091" i="19"/>
  <c r="F1091" i="19"/>
  <c r="E1103" i="19"/>
  <c r="F1103" i="19"/>
  <c r="E1115" i="19"/>
  <c r="F1115" i="19"/>
  <c r="E1127" i="19"/>
  <c r="F1127" i="19"/>
  <c r="E1139" i="19"/>
  <c r="F1139" i="19"/>
  <c r="E1151" i="19"/>
  <c r="F1151" i="19"/>
  <c r="E1163" i="19"/>
  <c r="F1163" i="19"/>
  <c r="E1175" i="19"/>
  <c r="F1175" i="19"/>
  <c r="E1187" i="19"/>
  <c r="F1187" i="19"/>
  <c r="E1199" i="19"/>
  <c r="F1199" i="19"/>
  <c r="E1211" i="19"/>
  <c r="F1211" i="19"/>
  <c r="E1223" i="19"/>
  <c r="F1223" i="19"/>
  <c r="E1235" i="19"/>
  <c r="F1235" i="19"/>
  <c r="E1247" i="19"/>
  <c r="F1247" i="19"/>
  <c r="E1259" i="19"/>
  <c r="F1259" i="19"/>
  <c r="E1271" i="19"/>
  <c r="F1271" i="19"/>
  <c r="E1283" i="19"/>
  <c r="F1283" i="19"/>
  <c r="E1295" i="19"/>
  <c r="F1295" i="19"/>
  <c r="E1307" i="19"/>
  <c r="F1307" i="19"/>
  <c r="E1319" i="19"/>
  <c r="F1319" i="19"/>
  <c r="E1331" i="19"/>
  <c r="F1331" i="19"/>
  <c r="E1343" i="19"/>
  <c r="F1343" i="19"/>
  <c r="E1355" i="19"/>
  <c r="F1355" i="19"/>
  <c r="E1367" i="19"/>
  <c r="F1367" i="19"/>
  <c r="E1379" i="19"/>
  <c r="F1379" i="19"/>
  <c r="E1391" i="19"/>
  <c r="F1391" i="19"/>
  <c r="E1403" i="19"/>
  <c r="F1403" i="19"/>
  <c r="E1415" i="19"/>
  <c r="F1415" i="19"/>
  <c r="E1427" i="19"/>
  <c r="F1427" i="19"/>
  <c r="E1439" i="19"/>
  <c r="F1439" i="19"/>
  <c r="E1451" i="19"/>
  <c r="F1451" i="19"/>
  <c r="F1735" i="19"/>
  <c r="F1591" i="19"/>
  <c r="F1447" i="19"/>
  <c r="F1303" i="19"/>
  <c r="F1159" i="19"/>
  <c r="F1002" i="19"/>
  <c r="E1551" i="19"/>
  <c r="F1551" i="19"/>
  <c r="E1649" i="19"/>
  <c r="F1649" i="19"/>
  <c r="E732" i="19"/>
  <c r="F732" i="19"/>
  <c r="E744" i="19"/>
  <c r="F744" i="19"/>
  <c r="E756" i="19"/>
  <c r="F756" i="19"/>
  <c r="E768" i="19"/>
  <c r="F768" i="19"/>
  <c r="E780" i="19"/>
  <c r="F780" i="19"/>
  <c r="E792" i="19"/>
  <c r="F792" i="19"/>
  <c r="E804" i="19"/>
  <c r="F804" i="19"/>
  <c r="E816" i="19"/>
  <c r="F816" i="19"/>
  <c r="E828" i="19"/>
  <c r="F828" i="19"/>
  <c r="E840" i="19"/>
  <c r="F840" i="19"/>
  <c r="E852" i="19"/>
  <c r="F852" i="19"/>
  <c r="E864" i="19"/>
  <c r="F864" i="19"/>
  <c r="E876" i="19"/>
  <c r="F876" i="19"/>
  <c r="E888" i="19"/>
  <c r="F888" i="19"/>
  <c r="E900" i="19"/>
  <c r="F900" i="19"/>
  <c r="E912" i="19"/>
  <c r="F912" i="19"/>
  <c r="E924" i="19"/>
  <c r="F924" i="19"/>
  <c r="E936" i="19"/>
  <c r="F936" i="19"/>
  <c r="E948" i="19"/>
  <c r="F948" i="19"/>
  <c r="E960" i="19"/>
  <c r="F960" i="19"/>
  <c r="E972" i="19"/>
  <c r="F972" i="19"/>
  <c r="E984" i="19"/>
  <c r="F984" i="19"/>
  <c r="E996" i="19"/>
  <c r="F996" i="19"/>
  <c r="E1008" i="19"/>
  <c r="F1008" i="19"/>
  <c r="E1020" i="19"/>
  <c r="F1020" i="19"/>
  <c r="E1032" i="19"/>
  <c r="F1032" i="19"/>
  <c r="E1044" i="19"/>
  <c r="F1044" i="19"/>
  <c r="E1056" i="19"/>
  <c r="F1056" i="19"/>
  <c r="E1068" i="19"/>
  <c r="F1068" i="19"/>
  <c r="E1080" i="19"/>
  <c r="F1080" i="19"/>
  <c r="E1092" i="19"/>
  <c r="F1092" i="19"/>
  <c r="E1104" i="19"/>
  <c r="F1104" i="19"/>
  <c r="E1116" i="19"/>
  <c r="F1116" i="19"/>
  <c r="E1128" i="19"/>
  <c r="F1128" i="19"/>
  <c r="E1140" i="19"/>
  <c r="F1140" i="19"/>
  <c r="E1152" i="19"/>
  <c r="F1152" i="19"/>
  <c r="E1164" i="19"/>
  <c r="F1164" i="19"/>
  <c r="E1176" i="19"/>
  <c r="F1176" i="19"/>
  <c r="E1188" i="19"/>
  <c r="F1188" i="19"/>
  <c r="E1200" i="19"/>
  <c r="F1200" i="19"/>
  <c r="E1212" i="19"/>
  <c r="F1212" i="19"/>
  <c r="E1224" i="19"/>
  <c r="F1224" i="19"/>
  <c r="E1236" i="19"/>
  <c r="F1236" i="19"/>
  <c r="E1248" i="19"/>
  <c r="F1248" i="19"/>
  <c r="E1260" i="19"/>
  <c r="F1260" i="19"/>
  <c r="E1272" i="19"/>
  <c r="F1272" i="19"/>
  <c r="E1284" i="19"/>
  <c r="F1284" i="19"/>
  <c r="E1296" i="19"/>
  <c r="F1296" i="19"/>
  <c r="E1308" i="19"/>
  <c r="F1308" i="19"/>
  <c r="E1320" i="19"/>
  <c r="F1320" i="19"/>
  <c r="E1332" i="19"/>
  <c r="F1332" i="19"/>
  <c r="E1344" i="19"/>
  <c r="F1344" i="19"/>
  <c r="E1356" i="19"/>
  <c r="F1356" i="19"/>
  <c r="E1368" i="19"/>
  <c r="F1368" i="19"/>
  <c r="E1380" i="19"/>
  <c r="F1380" i="19"/>
  <c r="E1392" i="19"/>
  <c r="F1392" i="19"/>
  <c r="E1404" i="19"/>
  <c r="F1404" i="19"/>
  <c r="E1416" i="19"/>
  <c r="F1416" i="19"/>
  <c r="F1723" i="19"/>
  <c r="F1579" i="19"/>
  <c r="F1435" i="19"/>
  <c r="F1291" i="19"/>
  <c r="F1147" i="19"/>
  <c r="F978" i="19"/>
  <c r="E1479" i="19"/>
  <c r="F1479" i="19"/>
  <c r="E1563" i="19"/>
  <c r="F1563" i="19"/>
  <c r="E1659" i="19"/>
  <c r="F1659" i="19"/>
  <c r="E1743" i="19"/>
  <c r="F1743" i="19"/>
  <c r="E1803" i="19"/>
  <c r="F1803" i="19"/>
  <c r="E1040" i="19"/>
  <c r="F1040" i="19"/>
  <c r="E1076" i="19"/>
  <c r="F1076" i="19"/>
  <c r="E1184" i="19"/>
  <c r="F1184" i="19"/>
  <c r="E1292" i="19"/>
  <c r="F1292" i="19"/>
  <c r="E1452" i="19"/>
  <c r="F1452" i="19"/>
  <c r="E1460" i="19"/>
  <c r="F1460" i="19"/>
  <c r="E1472" i="19"/>
  <c r="F1472" i="19"/>
  <c r="E1484" i="19"/>
  <c r="F1484" i="19"/>
  <c r="E1496" i="19"/>
  <c r="F1496" i="19"/>
  <c r="E1508" i="19"/>
  <c r="F1508" i="19"/>
  <c r="E1520" i="19"/>
  <c r="F1520" i="19"/>
  <c r="E1532" i="19"/>
  <c r="F1532" i="19"/>
  <c r="E1544" i="19"/>
  <c r="F1544" i="19"/>
  <c r="E1556" i="19"/>
  <c r="F1556" i="19"/>
  <c r="E1568" i="19"/>
  <c r="F1568" i="19"/>
  <c r="E1592" i="19"/>
  <c r="F1592" i="19"/>
  <c r="E1604" i="19"/>
  <c r="F1604" i="19"/>
  <c r="E1616" i="19"/>
  <c r="F1616" i="19"/>
  <c r="E1628" i="19"/>
  <c r="F1628" i="19"/>
  <c r="E1640" i="19"/>
  <c r="F1640" i="19"/>
  <c r="E1652" i="19"/>
  <c r="F1652" i="19"/>
  <c r="E1664" i="19"/>
  <c r="F1664" i="19"/>
  <c r="E1676" i="19"/>
  <c r="F1676" i="19"/>
  <c r="E1712" i="19"/>
  <c r="F1712" i="19"/>
  <c r="E1724" i="19"/>
  <c r="F1724" i="19"/>
  <c r="E1736" i="19"/>
  <c r="F1736" i="19"/>
  <c r="E1748" i="19"/>
  <c r="F1748" i="19"/>
  <c r="E1760" i="19"/>
  <c r="F1760" i="19"/>
  <c r="E1772" i="19"/>
  <c r="F1772" i="19"/>
  <c r="E1784" i="19"/>
  <c r="F1784" i="19"/>
  <c r="E1796" i="19"/>
  <c r="F1796" i="19"/>
  <c r="E1808" i="19"/>
  <c r="F1808" i="19"/>
  <c r="L1029" i="19"/>
  <c r="N1029" i="19" s="1"/>
  <c r="P1029" i="19" s="1"/>
  <c r="R1029" i="19" s="1"/>
  <c r="E733" i="19"/>
  <c r="F733" i="19"/>
  <c r="E745" i="19"/>
  <c r="F745" i="19"/>
  <c r="E757" i="19"/>
  <c r="F757" i="19"/>
  <c r="E769" i="19"/>
  <c r="F769" i="19"/>
  <c r="E781" i="19"/>
  <c r="F781" i="19"/>
  <c r="E793" i="19"/>
  <c r="F793" i="19"/>
  <c r="E805" i="19"/>
  <c r="F805" i="19"/>
  <c r="E817" i="19"/>
  <c r="F817" i="19"/>
  <c r="E829" i="19"/>
  <c r="F829" i="19"/>
  <c r="E841" i="19"/>
  <c r="F841" i="19"/>
  <c r="E853" i="19"/>
  <c r="F853" i="19"/>
  <c r="E865" i="19"/>
  <c r="F865" i="19"/>
  <c r="E877" i="19"/>
  <c r="F877" i="19"/>
  <c r="E889" i="19"/>
  <c r="F889" i="19"/>
  <c r="E901" i="19"/>
  <c r="F901" i="19"/>
  <c r="E913" i="19"/>
  <c r="F913" i="19"/>
  <c r="E925" i="19"/>
  <c r="F925" i="19"/>
  <c r="E937" i="19"/>
  <c r="F937" i="19"/>
  <c r="E949" i="19"/>
  <c r="F949" i="19"/>
  <c r="E961" i="19"/>
  <c r="F961" i="19"/>
  <c r="E973" i="19"/>
  <c r="F973" i="19"/>
  <c r="E985" i="19"/>
  <c r="F985" i="19"/>
  <c r="E997" i="19"/>
  <c r="F997" i="19"/>
  <c r="E1009" i="19"/>
  <c r="F1009" i="19"/>
  <c r="E1021" i="19"/>
  <c r="F1021" i="19"/>
  <c r="E1033" i="19"/>
  <c r="F1033" i="19"/>
  <c r="E1045" i="19"/>
  <c r="F1045" i="19"/>
  <c r="E1057" i="19"/>
  <c r="F1057" i="19"/>
  <c r="E1069" i="19"/>
  <c r="F1069" i="19"/>
  <c r="E1081" i="19"/>
  <c r="F1081" i="19"/>
  <c r="E1093" i="19"/>
  <c r="F1093" i="19"/>
  <c r="E1105" i="19"/>
  <c r="F1105" i="19"/>
  <c r="E1117" i="19"/>
  <c r="F1117" i="19"/>
  <c r="E1129" i="19"/>
  <c r="F1129" i="19"/>
  <c r="E1141" i="19"/>
  <c r="F1141" i="19"/>
  <c r="E1153" i="19"/>
  <c r="F1153" i="19"/>
  <c r="E1165" i="19"/>
  <c r="F1165" i="19"/>
  <c r="E1177" i="19"/>
  <c r="F1177" i="19"/>
  <c r="E1189" i="19"/>
  <c r="F1189" i="19"/>
  <c r="E1201" i="19"/>
  <c r="F1201" i="19"/>
  <c r="E1213" i="19"/>
  <c r="F1213" i="19"/>
  <c r="E1225" i="19"/>
  <c r="F1225" i="19"/>
  <c r="E1237" i="19"/>
  <c r="F1237" i="19"/>
  <c r="E1249" i="19"/>
  <c r="F1249" i="19"/>
  <c r="E1261" i="19"/>
  <c r="F1261" i="19"/>
  <c r="E1273" i="19"/>
  <c r="F1273" i="19"/>
  <c r="E1285" i="19"/>
  <c r="F1285" i="19"/>
  <c r="E1297" i="19"/>
  <c r="F1297" i="19"/>
  <c r="E1309" i="19"/>
  <c r="F1309" i="19"/>
  <c r="E1321" i="19"/>
  <c r="F1321" i="19"/>
  <c r="E1333" i="19"/>
  <c r="F1333" i="19"/>
  <c r="E1345" i="19"/>
  <c r="F1345" i="19"/>
  <c r="E1357" i="19"/>
  <c r="F1357" i="19"/>
  <c r="E1369" i="19"/>
  <c r="F1369" i="19"/>
  <c r="E1381" i="19"/>
  <c r="F1381" i="19"/>
  <c r="E1393" i="19"/>
  <c r="F1393" i="19"/>
  <c r="E1405" i="19"/>
  <c r="F1405" i="19"/>
  <c r="E1417" i="19"/>
  <c r="F1417" i="19"/>
  <c r="E1429" i="19"/>
  <c r="F1429" i="19"/>
  <c r="E1441" i="19"/>
  <c r="F1441" i="19"/>
  <c r="E1453" i="19"/>
  <c r="F1453" i="19"/>
  <c r="F1711" i="19"/>
  <c r="F1567" i="19"/>
  <c r="F1423" i="19"/>
  <c r="F1279" i="19"/>
  <c r="F1135" i="19"/>
  <c r="F954" i="19"/>
  <c r="E1491" i="19"/>
  <c r="F1491" i="19"/>
  <c r="E1587" i="19"/>
  <c r="F1587" i="19"/>
  <c r="E1683" i="19"/>
  <c r="F1683" i="19"/>
  <c r="E1755" i="19"/>
  <c r="F1755" i="19"/>
  <c r="E908" i="19"/>
  <c r="F908" i="19"/>
  <c r="E1016" i="19"/>
  <c r="F1016" i="19"/>
  <c r="E1136" i="19"/>
  <c r="F1136" i="19"/>
  <c r="E1232" i="19"/>
  <c r="F1232" i="19"/>
  <c r="E1440" i="19"/>
  <c r="F1440" i="19"/>
  <c r="E1461" i="19"/>
  <c r="F1461" i="19"/>
  <c r="E1473" i="19"/>
  <c r="F1473" i="19"/>
  <c r="E1485" i="19"/>
  <c r="F1485" i="19"/>
  <c r="E1497" i="19"/>
  <c r="F1497" i="19"/>
  <c r="E1509" i="19"/>
  <c r="F1509" i="19"/>
  <c r="E1521" i="19"/>
  <c r="F1521" i="19"/>
  <c r="E1533" i="19"/>
  <c r="F1533" i="19"/>
  <c r="E1545" i="19"/>
  <c r="F1545" i="19"/>
  <c r="E1557" i="19"/>
  <c r="F1557" i="19"/>
  <c r="E1569" i="19"/>
  <c r="F1569" i="19"/>
  <c r="E1581" i="19"/>
  <c r="F1581" i="19"/>
  <c r="E1593" i="19"/>
  <c r="F1593" i="19"/>
  <c r="E1605" i="19"/>
  <c r="F1605" i="19"/>
  <c r="E1617" i="19"/>
  <c r="F1617" i="19"/>
  <c r="E1629" i="19"/>
  <c r="F1629" i="19"/>
  <c r="E1641" i="19"/>
  <c r="F1641" i="19"/>
  <c r="E1653" i="19"/>
  <c r="F1653" i="19"/>
  <c r="E1665" i="19"/>
  <c r="F1665" i="19"/>
  <c r="E1677" i="19"/>
  <c r="F1677" i="19"/>
  <c r="E1689" i="19"/>
  <c r="F1689" i="19"/>
  <c r="E1701" i="19"/>
  <c r="F1701" i="19"/>
  <c r="E1713" i="19"/>
  <c r="F1713" i="19"/>
  <c r="E1725" i="19"/>
  <c r="F1725" i="19"/>
  <c r="E1737" i="19"/>
  <c r="F1737" i="19"/>
  <c r="E1749" i="19"/>
  <c r="F1749" i="19"/>
  <c r="E1761" i="19"/>
  <c r="F1761" i="19"/>
  <c r="E1773" i="19"/>
  <c r="F1773" i="19"/>
  <c r="E1785" i="19"/>
  <c r="F1785" i="19"/>
  <c r="E1797" i="19"/>
  <c r="F1797" i="19"/>
  <c r="E1809" i="19"/>
  <c r="F1809" i="19"/>
  <c r="L981" i="19"/>
  <c r="N981" i="19" s="1"/>
  <c r="P981" i="19" s="1"/>
  <c r="R981" i="19" s="1"/>
  <c r="E734" i="19"/>
  <c r="F734" i="19"/>
  <c r="E746" i="19"/>
  <c r="F746" i="19"/>
  <c r="E758" i="19"/>
  <c r="F758" i="19"/>
  <c r="E770" i="19"/>
  <c r="F770" i="19"/>
  <c r="E794" i="19"/>
  <c r="F794" i="19"/>
  <c r="E806" i="19"/>
  <c r="F806" i="19"/>
  <c r="E818" i="19"/>
  <c r="F818" i="19"/>
  <c r="E830" i="19"/>
  <c r="F830" i="19"/>
  <c r="E854" i="19"/>
  <c r="F854" i="19"/>
  <c r="E866" i="19"/>
  <c r="F866" i="19"/>
  <c r="E878" i="19"/>
  <c r="F878" i="19"/>
  <c r="E902" i="19"/>
  <c r="F902" i="19"/>
  <c r="E914" i="19"/>
  <c r="F914" i="19"/>
  <c r="E938" i="19"/>
  <c r="F938" i="19"/>
  <c r="E950" i="19"/>
  <c r="F950" i="19"/>
  <c r="E962" i="19"/>
  <c r="F962" i="19"/>
  <c r="E986" i="19"/>
  <c r="F986" i="19"/>
  <c r="E1046" i="19"/>
  <c r="F1046" i="19"/>
  <c r="E1058" i="19"/>
  <c r="F1058" i="19"/>
  <c r="E1070" i="19"/>
  <c r="F1070" i="19"/>
  <c r="E1082" i="19"/>
  <c r="F1082" i="19"/>
  <c r="E1094" i="19"/>
  <c r="F1094" i="19"/>
  <c r="E1106" i="19"/>
  <c r="F1106" i="19"/>
  <c r="E1118" i="19"/>
  <c r="F1118" i="19"/>
  <c r="E1130" i="19"/>
  <c r="F1130" i="19"/>
  <c r="E1142" i="19"/>
  <c r="F1142" i="19"/>
  <c r="E1154" i="19"/>
  <c r="F1154" i="19"/>
  <c r="E1166" i="19"/>
  <c r="F1166" i="19"/>
  <c r="E1178" i="19"/>
  <c r="F1178" i="19"/>
  <c r="E1190" i="19"/>
  <c r="F1190" i="19"/>
  <c r="E1202" i="19"/>
  <c r="F1202" i="19"/>
  <c r="E1214" i="19"/>
  <c r="F1214" i="19"/>
  <c r="E1226" i="19"/>
  <c r="F1226" i="19"/>
  <c r="E1238" i="19"/>
  <c r="F1238" i="19"/>
  <c r="E1250" i="19"/>
  <c r="F1250" i="19"/>
  <c r="E1262" i="19"/>
  <c r="F1262" i="19"/>
  <c r="E1274" i="19"/>
  <c r="F1274" i="19"/>
  <c r="E1286" i="19"/>
  <c r="F1286" i="19"/>
  <c r="E1298" i="19"/>
  <c r="F1298" i="19"/>
  <c r="E1310" i="19"/>
  <c r="F1310" i="19"/>
  <c r="E1322" i="19"/>
  <c r="F1322" i="19"/>
  <c r="E1334" i="19"/>
  <c r="F1334" i="19"/>
  <c r="E1346" i="19"/>
  <c r="F1346" i="19"/>
  <c r="E1358" i="19"/>
  <c r="F1358" i="19"/>
  <c r="E1370" i="19"/>
  <c r="F1370" i="19"/>
  <c r="E1382" i="19"/>
  <c r="F1382" i="19"/>
  <c r="E1394" i="19"/>
  <c r="F1394" i="19"/>
  <c r="E1406" i="19"/>
  <c r="F1406" i="19"/>
  <c r="E1418" i="19"/>
  <c r="F1418" i="19"/>
  <c r="E1430" i="19"/>
  <c r="F1430" i="19"/>
  <c r="E1442" i="19"/>
  <c r="F1442" i="19"/>
  <c r="F1699" i="19"/>
  <c r="F1555" i="19"/>
  <c r="F1411" i="19"/>
  <c r="F1267" i="19"/>
  <c r="F1123" i="19"/>
  <c r="F930" i="19"/>
  <c r="E1503" i="19"/>
  <c r="F1503" i="19"/>
  <c r="E1611" i="19"/>
  <c r="F1611" i="19"/>
  <c r="E1695" i="19"/>
  <c r="F1695" i="19"/>
  <c r="E1767" i="19"/>
  <c r="F1767" i="19"/>
  <c r="E752" i="19"/>
  <c r="F752" i="19"/>
  <c r="E824" i="19"/>
  <c r="F824" i="19"/>
  <c r="E992" i="19"/>
  <c r="F992" i="19"/>
  <c r="E1052" i="19"/>
  <c r="F1052" i="19"/>
  <c r="E1112" i="19"/>
  <c r="F1112" i="19"/>
  <c r="E1172" i="19"/>
  <c r="F1172" i="19"/>
  <c r="E1256" i="19"/>
  <c r="F1256" i="19"/>
  <c r="E1340" i="19"/>
  <c r="F1340" i="19"/>
  <c r="E1436" i="19"/>
  <c r="F1436" i="19"/>
  <c r="E1428" i="19"/>
  <c r="F1428" i="19"/>
  <c r="E1462" i="19"/>
  <c r="F1462" i="19"/>
  <c r="E1474" i="19"/>
  <c r="F1474" i="19"/>
  <c r="E1486" i="19"/>
  <c r="F1486" i="19"/>
  <c r="E1498" i="19"/>
  <c r="F1498" i="19"/>
  <c r="E1510" i="19"/>
  <c r="F1510" i="19"/>
  <c r="E1522" i="19"/>
  <c r="F1522" i="19"/>
  <c r="E1534" i="19"/>
  <c r="F1534" i="19"/>
  <c r="E1546" i="19"/>
  <c r="F1546" i="19"/>
  <c r="E1558" i="19"/>
  <c r="F1558" i="19"/>
  <c r="E1570" i="19"/>
  <c r="F1570" i="19"/>
  <c r="E1582" i="19"/>
  <c r="F1582" i="19"/>
  <c r="E1594" i="19"/>
  <c r="F1594" i="19"/>
  <c r="E1606" i="19"/>
  <c r="F1606" i="19"/>
  <c r="E1618" i="19"/>
  <c r="F1618" i="19"/>
  <c r="E1630" i="19"/>
  <c r="F1630" i="19"/>
  <c r="E1642" i="19"/>
  <c r="F1642" i="19"/>
  <c r="E1654" i="19"/>
  <c r="F1654" i="19"/>
  <c r="E1666" i="19"/>
  <c r="F1666" i="19"/>
  <c r="E1678" i="19"/>
  <c r="F1678" i="19"/>
  <c r="E1690" i="19"/>
  <c r="F1690" i="19"/>
  <c r="E1702" i="19"/>
  <c r="F1702" i="19"/>
  <c r="E1714" i="19"/>
  <c r="F1714" i="19"/>
  <c r="E1726" i="19"/>
  <c r="F1726" i="19"/>
  <c r="E1738" i="19"/>
  <c r="F1738" i="19"/>
  <c r="E1750" i="19"/>
  <c r="F1750" i="19"/>
  <c r="E1762" i="19"/>
  <c r="F1762" i="19"/>
  <c r="E1774" i="19"/>
  <c r="F1774" i="19"/>
  <c r="E1786" i="19"/>
  <c r="F1786" i="19"/>
  <c r="E1798" i="19"/>
  <c r="F1798" i="19"/>
  <c r="E1810" i="19"/>
  <c r="F1810" i="19"/>
  <c r="E735" i="19"/>
  <c r="F735" i="19"/>
  <c r="E747" i="19"/>
  <c r="F747" i="19"/>
  <c r="E759" i="19"/>
  <c r="F759" i="19"/>
  <c r="E771" i="19"/>
  <c r="F771" i="19"/>
  <c r="E783" i="19"/>
  <c r="F783" i="19"/>
  <c r="E795" i="19"/>
  <c r="F795" i="19"/>
  <c r="E807" i="19"/>
  <c r="F807" i="19"/>
  <c r="E819" i="19"/>
  <c r="F819" i="19"/>
  <c r="E831" i="19"/>
  <c r="F831" i="19"/>
  <c r="E843" i="19"/>
  <c r="F843" i="19"/>
  <c r="E855" i="19"/>
  <c r="F855" i="19"/>
  <c r="E867" i="19"/>
  <c r="F867" i="19"/>
  <c r="E879" i="19"/>
  <c r="F879" i="19"/>
  <c r="E891" i="19"/>
  <c r="F891" i="19"/>
  <c r="E903" i="19"/>
  <c r="F903" i="19"/>
  <c r="E915" i="19"/>
  <c r="F915" i="19"/>
  <c r="E927" i="19"/>
  <c r="F927" i="19"/>
  <c r="E939" i="19"/>
  <c r="F939" i="19"/>
  <c r="E951" i="19"/>
  <c r="F951" i="19"/>
  <c r="E963" i="19"/>
  <c r="F963" i="19"/>
  <c r="E975" i="19"/>
  <c r="F975" i="19"/>
  <c r="E1011" i="19"/>
  <c r="F1011" i="19"/>
  <c r="E1035" i="19"/>
  <c r="F1035" i="19"/>
  <c r="E1059" i="19"/>
  <c r="F1059" i="19"/>
  <c r="E1095" i="19"/>
  <c r="F1095" i="19"/>
  <c r="E1107" i="19"/>
  <c r="F1107" i="19"/>
  <c r="E1119" i="19"/>
  <c r="F1119" i="19"/>
  <c r="E1131" i="19"/>
  <c r="F1131" i="19"/>
  <c r="E1143" i="19"/>
  <c r="F1143" i="19"/>
  <c r="E1155" i="19"/>
  <c r="F1155" i="19"/>
  <c r="E1167" i="19"/>
  <c r="F1167" i="19"/>
  <c r="E1179" i="19"/>
  <c r="F1179" i="19"/>
  <c r="E1191" i="19"/>
  <c r="F1191" i="19"/>
  <c r="E1203" i="19"/>
  <c r="F1203" i="19"/>
  <c r="E1215" i="19"/>
  <c r="F1215" i="19"/>
  <c r="E1227" i="19"/>
  <c r="F1227" i="19"/>
  <c r="E1239" i="19"/>
  <c r="F1239" i="19"/>
  <c r="E1251" i="19"/>
  <c r="F1251" i="19"/>
  <c r="E1263" i="19"/>
  <c r="F1263" i="19"/>
  <c r="E1275" i="19"/>
  <c r="F1275" i="19"/>
  <c r="E1287" i="19"/>
  <c r="F1287" i="19"/>
  <c r="E1299" i="19"/>
  <c r="F1299" i="19"/>
  <c r="E1311" i="19"/>
  <c r="F1311" i="19"/>
  <c r="E1323" i="19"/>
  <c r="F1323" i="19"/>
  <c r="E1335" i="19"/>
  <c r="F1335" i="19"/>
  <c r="E1347" i="19"/>
  <c r="F1347" i="19"/>
  <c r="E1359" i="19"/>
  <c r="F1359" i="19"/>
  <c r="E1371" i="19"/>
  <c r="F1371" i="19"/>
  <c r="E1383" i="19"/>
  <c r="F1383" i="19"/>
  <c r="E1395" i="19"/>
  <c r="F1395" i="19"/>
  <c r="E1407" i="19"/>
  <c r="F1407" i="19"/>
  <c r="E1419" i="19"/>
  <c r="F1419" i="19"/>
  <c r="E1431" i="19"/>
  <c r="F1431" i="19"/>
  <c r="E1443" i="19"/>
  <c r="F1443" i="19"/>
  <c r="M430" i="19"/>
  <c r="O430" i="19" s="1"/>
  <c r="Q430" i="19" s="1"/>
  <c r="F1687" i="19"/>
  <c r="F1543" i="19"/>
  <c r="F1399" i="19"/>
  <c r="F1255" i="19"/>
  <c r="F1111" i="19"/>
  <c r="F904" i="19"/>
  <c r="E1599" i="19"/>
  <c r="F1599" i="19"/>
  <c r="E764" i="19"/>
  <c r="F764" i="19"/>
  <c r="E872" i="19"/>
  <c r="F872" i="19"/>
  <c r="E944" i="19"/>
  <c r="F944" i="19"/>
  <c r="E1028" i="19"/>
  <c r="F1028" i="19"/>
  <c r="E1148" i="19"/>
  <c r="F1148" i="19"/>
  <c r="E1328" i="19"/>
  <c r="F1328" i="19"/>
  <c r="E1400" i="19"/>
  <c r="F1400" i="19"/>
  <c r="E1475" i="19"/>
  <c r="F1475" i="19"/>
  <c r="E1487" i="19"/>
  <c r="F1487" i="19"/>
  <c r="E1511" i="19"/>
  <c r="F1511" i="19"/>
  <c r="E1523" i="19"/>
  <c r="F1523" i="19"/>
  <c r="E1535" i="19"/>
  <c r="F1535" i="19"/>
  <c r="E1547" i="19"/>
  <c r="F1547" i="19"/>
  <c r="E1559" i="19"/>
  <c r="F1559" i="19"/>
  <c r="E1571" i="19"/>
  <c r="F1571" i="19"/>
  <c r="E1583" i="19"/>
  <c r="F1583" i="19"/>
  <c r="E1595" i="19"/>
  <c r="F1595" i="19"/>
  <c r="E1607" i="19"/>
  <c r="F1607" i="19"/>
  <c r="E1631" i="19"/>
  <c r="F1631" i="19"/>
  <c r="E1643" i="19"/>
  <c r="F1643" i="19"/>
  <c r="E1667" i="19"/>
  <c r="F1667" i="19"/>
  <c r="E1679" i="19"/>
  <c r="F1679" i="19"/>
  <c r="E1691" i="19"/>
  <c r="F1691" i="19"/>
  <c r="E1727" i="19"/>
  <c r="F1727" i="19"/>
  <c r="E1739" i="19"/>
  <c r="F1739" i="19"/>
  <c r="E1751" i="19"/>
  <c r="F1751" i="19"/>
  <c r="E1763" i="19"/>
  <c r="F1763" i="19"/>
  <c r="E1775" i="19"/>
  <c r="F1775" i="19"/>
  <c r="E1787" i="19"/>
  <c r="F1787" i="19"/>
  <c r="E1799" i="19"/>
  <c r="F1799" i="19"/>
  <c r="E1811" i="19"/>
  <c r="F1811" i="19"/>
  <c r="L956" i="19"/>
  <c r="N956" i="19" s="1"/>
  <c r="P956" i="19" s="1"/>
  <c r="R956" i="19" s="1"/>
  <c r="E736" i="19"/>
  <c r="F736" i="19"/>
  <c r="E748" i="19"/>
  <c r="F748" i="19"/>
  <c r="E760" i="19"/>
  <c r="F760" i="19"/>
  <c r="E772" i="19"/>
  <c r="F772" i="19"/>
  <c r="E784" i="19"/>
  <c r="F784" i="19"/>
  <c r="E796" i="19"/>
  <c r="F796" i="19"/>
  <c r="E820" i="19"/>
  <c r="F820" i="19"/>
  <c r="E832" i="19"/>
  <c r="F832" i="19"/>
  <c r="E844" i="19"/>
  <c r="F844" i="19"/>
  <c r="E856" i="19"/>
  <c r="F856" i="19"/>
  <c r="E868" i="19"/>
  <c r="F868" i="19"/>
  <c r="E880" i="19"/>
  <c r="F880" i="19"/>
  <c r="E892" i="19"/>
  <c r="F892" i="19"/>
  <c r="E916" i="19"/>
  <c r="F916" i="19"/>
  <c r="E928" i="19"/>
  <c r="F928" i="19"/>
  <c r="E940" i="19"/>
  <c r="F940" i="19"/>
  <c r="E952" i="19"/>
  <c r="F952" i="19"/>
  <c r="E964" i="19"/>
  <c r="F964" i="19"/>
  <c r="E976" i="19"/>
  <c r="F976" i="19"/>
  <c r="E988" i="19"/>
  <c r="F988" i="19"/>
  <c r="E1000" i="19"/>
  <c r="F1000" i="19"/>
  <c r="E1012" i="19"/>
  <c r="F1012" i="19"/>
  <c r="E1024" i="19"/>
  <c r="F1024" i="19"/>
  <c r="E1036" i="19"/>
  <c r="F1036" i="19"/>
  <c r="E1048" i="19"/>
  <c r="F1048" i="19"/>
  <c r="E1060" i="19"/>
  <c r="F1060" i="19"/>
  <c r="E1072" i="19"/>
  <c r="F1072" i="19"/>
  <c r="E1084" i="19"/>
  <c r="F1084" i="19"/>
  <c r="E1096" i="19"/>
  <c r="F1096" i="19"/>
  <c r="E1108" i="19"/>
  <c r="F1108" i="19"/>
  <c r="E1120" i="19"/>
  <c r="F1120" i="19"/>
  <c r="E1132" i="19"/>
  <c r="F1132" i="19"/>
  <c r="E1144" i="19"/>
  <c r="F1144" i="19"/>
  <c r="E1156" i="19"/>
  <c r="F1156" i="19"/>
  <c r="E1168" i="19"/>
  <c r="F1168" i="19"/>
  <c r="E1180" i="19"/>
  <c r="F1180" i="19"/>
  <c r="E1192" i="19"/>
  <c r="F1192" i="19"/>
  <c r="E1204" i="19"/>
  <c r="F1204" i="19"/>
  <c r="E1216" i="19"/>
  <c r="F1216" i="19"/>
  <c r="E1228" i="19"/>
  <c r="F1228" i="19"/>
  <c r="E1240" i="19"/>
  <c r="F1240" i="19"/>
  <c r="E1252" i="19"/>
  <c r="F1252" i="19"/>
  <c r="E1264" i="19"/>
  <c r="F1264" i="19"/>
  <c r="E1276" i="19"/>
  <c r="F1276" i="19"/>
  <c r="E1288" i="19"/>
  <c r="F1288" i="19"/>
  <c r="E1300" i="19"/>
  <c r="F1300" i="19"/>
  <c r="E1312" i="19"/>
  <c r="F1312" i="19"/>
  <c r="E1324" i="19"/>
  <c r="F1324" i="19"/>
  <c r="E1336" i="19"/>
  <c r="F1336" i="19"/>
  <c r="E1348" i="19"/>
  <c r="F1348" i="19"/>
  <c r="E1360" i="19"/>
  <c r="F1360" i="19"/>
  <c r="E1372" i="19"/>
  <c r="F1372" i="19"/>
  <c r="E1384" i="19"/>
  <c r="F1384" i="19"/>
  <c r="E1396" i="19"/>
  <c r="F1396" i="19"/>
  <c r="E1408" i="19"/>
  <c r="F1408" i="19"/>
  <c r="E1420" i="19"/>
  <c r="F1420" i="19"/>
  <c r="E1432" i="19"/>
  <c r="F1432" i="19"/>
  <c r="E1444" i="19"/>
  <c r="F1444" i="19"/>
  <c r="F1675" i="19"/>
  <c r="F1387" i="19"/>
  <c r="F1243" i="19"/>
  <c r="F1099" i="19"/>
  <c r="F873" i="19"/>
  <c r="E1455" i="19"/>
  <c r="F1455" i="19"/>
  <c r="E1539" i="19"/>
  <c r="F1539" i="19"/>
  <c r="E1647" i="19"/>
  <c r="F1647" i="19"/>
  <c r="E1731" i="19"/>
  <c r="F1731" i="19"/>
  <c r="E800" i="19"/>
  <c r="F800" i="19"/>
  <c r="E920" i="19"/>
  <c r="F920" i="19"/>
  <c r="E1208" i="19"/>
  <c r="F1208" i="19"/>
  <c r="E1316" i="19"/>
  <c r="F1316" i="19"/>
  <c r="E1499" i="19"/>
  <c r="F1499" i="19"/>
  <c r="E1464" i="19"/>
  <c r="F1464" i="19"/>
  <c r="E1476" i="19"/>
  <c r="F1476" i="19"/>
  <c r="E1488" i="19"/>
  <c r="F1488" i="19"/>
  <c r="E1500" i="19"/>
  <c r="F1500" i="19"/>
  <c r="E1512" i="19"/>
  <c r="F1512" i="19"/>
  <c r="E1524" i="19"/>
  <c r="F1524" i="19"/>
  <c r="E1536" i="19"/>
  <c r="F1536" i="19"/>
  <c r="E1548" i="19"/>
  <c r="F1548" i="19"/>
  <c r="E1560" i="19"/>
  <c r="F1560" i="19"/>
  <c r="E1572" i="19"/>
  <c r="F1572" i="19"/>
  <c r="E1596" i="19"/>
  <c r="F1596" i="19"/>
  <c r="E1608" i="19"/>
  <c r="F1608" i="19"/>
  <c r="E1620" i="19"/>
  <c r="F1620" i="19"/>
  <c r="E1632" i="19"/>
  <c r="F1632" i="19"/>
  <c r="E1644" i="19"/>
  <c r="F1644" i="19"/>
  <c r="E1656" i="19"/>
  <c r="F1656" i="19"/>
  <c r="E1668" i="19"/>
  <c r="F1668" i="19"/>
  <c r="E1680" i="19"/>
  <c r="F1680" i="19"/>
  <c r="E1692" i="19"/>
  <c r="F1692" i="19"/>
  <c r="E1704" i="19"/>
  <c r="F1704" i="19"/>
  <c r="E1716" i="19"/>
  <c r="F1716" i="19"/>
  <c r="E1728" i="19"/>
  <c r="F1728" i="19"/>
  <c r="E1740" i="19"/>
  <c r="F1740" i="19"/>
  <c r="E1752" i="19"/>
  <c r="F1752" i="19"/>
  <c r="E1764" i="19"/>
  <c r="F1764" i="19"/>
  <c r="E1776" i="19"/>
  <c r="F1776" i="19"/>
  <c r="E1788" i="19"/>
  <c r="F1788" i="19"/>
  <c r="E1800" i="19"/>
  <c r="F1800" i="19"/>
  <c r="E1812" i="19"/>
  <c r="F1812" i="19"/>
  <c r="L897" i="19"/>
  <c r="N897" i="19" s="1"/>
  <c r="P897" i="19" s="1"/>
  <c r="R897" i="19" s="1"/>
  <c r="E737" i="19"/>
  <c r="F737" i="19"/>
  <c r="E761" i="19"/>
  <c r="F761" i="19"/>
  <c r="E773" i="19"/>
  <c r="F773" i="19"/>
  <c r="E785" i="19"/>
  <c r="F785" i="19"/>
  <c r="E797" i="19"/>
  <c r="F797" i="19"/>
  <c r="E809" i="19"/>
  <c r="F809" i="19"/>
  <c r="E845" i="19"/>
  <c r="F845" i="19"/>
  <c r="E857" i="19"/>
  <c r="F857" i="19"/>
  <c r="E869" i="19"/>
  <c r="F869" i="19"/>
  <c r="E881" i="19"/>
  <c r="F881" i="19"/>
  <c r="E893" i="19"/>
  <c r="F893" i="19"/>
  <c r="E905" i="19"/>
  <c r="F905" i="19"/>
  <c r="E917" i="19"/>
  <c r="F917" i="19"/>
  <c r="E929" i="19"/>
  <c r="F929" i="19"/>
  <c r="E941" i="19"/>
  <c r="F941" i="19"/>
  <c r="E953" i="19"/>
  <c r="F953" i="19"/>
  <c r="E965" i="19"/>
  <c r="F965" i="19"/>
  <c r="E977" i="19"/>
  <c r="F977" i="19"/>
  <c r="E989" i="19"/>
  <c r="F989" i="19"/>
  <c r="E1001" i="19"/>
  <c r="F1001" i="19"/>
  <c r="E1013" i="19"/>
  <c r="F1013" i="19"/>
  <c r="E1025" i="19"/>
  <c r="F1025" i="19"/>
  <c r="E1037" i="19"/>
  <c r="F1037" i="19"/>
  <c r="E1049" i="19"/>
  <c r="F1049" i="19"/>
  <c r="E1061" i="19"/>
  <c r="F1061" i="19"/>
  <c r="E1073" i="19"/>
  <c r="F1073" i="19"/>
  <c r="E1097" i="19"/>
  <c r="F1097" i="19"/>
  <c r="E1109" i="19"/>
  <c r="F1109" i="19"/>
  <c r="E1121" i="19"/>
  <c r="F1121" i="19"/>
  <c r="E1133" i="19"/>
  <c r="F1133" i="19"/>
  <c r="E1145" i="19"/>
  <c r="F1145" i="19"/>
  <c r="E1157" i="19"/>
  <c r="F1157" i="19"/>
  <c r="E1169" i="19"/>
  <c r="F1169" i="19"/>
  <c r="E1181" i="19"/>
  <c r="F1181" i="19"/>
  <c r="E1193" i="19"/>
  <c r="F1193" i="19"/>
  <c r="E1205" i="19"/>
  <c r="F1205" i="19"/>
  <c r="E1217" i="19"/>
  <c r="F1217" i="19"/>
  <c r="E1229" i="19"/>
  <c r="F1229" i="19"/>
  <c r="E1241" i="19"/>
  <c r="F1241" i="19"/>
  <c r="E1253" i="19"/>
  <c r="F1253" i="19"/>
  <c r="E1265" i="19"/>
  <c r="F1265" i="19"/>
  <c r="E1277" i="19"/>
  <c r="F1277" i="19"/>
  <c r="E1289" i="19"/>
  <c r="F1289" i="19"/>
  <c r="E1301" i="19"/>
  <c r="F1301" i="19"/>
  <c r="E1313" i="19"/>
  <c r="F1313" i="19"/>
  <c r="E1325" i="19"/>
  <c r="F1325" i="19"/>
  <c r="E1337" i="19"/>
  <c r="F1337" i="19"/>
  <c r="E1349" i="19"/>
  <c r="F1349" i="19"/>
  <c r="E1361" i="19"/>
  <c r="F1361" i="19"/>
  <c r="E1373" i="19"/>
  <c r="F1373" i="19"/>
  <c r="E1385" i="19"/>
  <c r="F1385" i="19"/>
  <c r="E1397" i="19"/>
  <c r="F1397" i="19"/>
  <c r="E1409" i="19"/>
  <c r="F1409" i="19"/>
  <c r="E1421" i="19"/>
  <c r="F1421" i="19"/>
  <c r="E1433" i="19"/>
  <c r="F1433" i="19"/>
  <c r="E1445" i="19"/>
  <c r="F1445" i="19"/>
  <c r="M610" i="19"/>
  <c r="O610" i="19" s="1"/>
  <c r="Q610" i="19" s="1"/>
  <c r="F1663" i="19"/>
  <c r="F1375" i="19"/>
  <c r="F1231" i="19"/>
  <c r="F1087" i="19"/>
  <c r="F821" i="19"/>
  <c r="E1527" i="19"/>
  <c r="F1527" i="19"/>
  <c r="E1671" i="19"/>
  <c r="F1671" i="19"/>
  <c r="E1779" i="19"/>
  <c r="F1779" i="19"/>
  <c r="E1220" i="19"/>
  <c r="F1220" i="19"/>
  <c r="E1352" i="19"/>
  <c r="F1352" i="19"/>
  <c r="E1463" i="19"/>
  <c r="F1463" i="19"/>
  <c r="E1465" i="19"/>
  <c r="F1465" i="19"/>
  <c r="E1477" i="19"/>
  <c r="F1477" i="19"/>
  <c r="E1489" i="19"/>
  <c r="F1489" i="19"/>
  <c r="E1501" i="19"/>
  <c r="F1501" i="19"/>
  <c r="E1513" i="19"/>
  <c r="F1513" i="19"/>
  <c r="E1525" i="19"/>
  <c r="F1525" i="19"/>
  <c r="E1537" i="19"/>
  <c r="F1537" i="19"/>
  <c r="E1549" i="19"/>
  <c r="F1549" i="19"/>
  <c r="E1561" i="19"/>
  <c r="F1561" i="19"/>
  <c r="E1573" i="19"/>
  <c r="F1573" i="19"/>
  <c r="E1585" i="19"/>
  <c r="F1585" i="19"/>
  <c r="E1597" i="19"/>
  <c r="F1597" i="19"/>
  <c r="E1609" i="19"/>
  <c r="F1609" i="19"/>
  <c r="E1633" i="19"/>
  <c r="F1633" i="19"/>
  <c r="E1645" i="19"/>
  <c r="F1645" i="19"/>
  <c r="E1669" i="19"/>
  <c r="F1669" i="19"/>
  <c r="E1681" i="19"/>
  <c r="F1681" i="19"/>
  <c r="E1693" i="19"/>
  <c r="F1693" i="19"/>
  <c r="E1705" i="19"/>
  <c r="F1705" i="19"/>
  <c r="E1741" i="19"/>
  <c r="F1741" i="19"/>
  <c r="E1753" i="19"/>
  <c r="F1753" i="19"/>
  <c r="E1765" i="19"/>
  <c r="F1765" i="19"/>
  <c r="E1777" i="19"/>
  <c r="F1777" i="19"/>
  <c r="E1789" i="19"/>
  <c r="F1789" i="19"/>
  <c r="E1801" i="19"/>
  <c r="F1801" i="19"/>
  <c r="E1813" i="19"/>
  <c r="F1813" i="19"/>
  <c r="L814" i="19"/>
  <c r="N814" i="19" s="1"/>
  <c r="P814" i="19" s="1"/>
  <c r="R814" i="19" s="1"/>
  <c r="E738" i="19"/>
  <c r="F738" i="19"/>
  <c r="E750" i="19"/>
  <c r="F750" i="19"/>
  <c r="E762" i="19"/>
  <c r="F762" i="19"/>
  <c r="E774" i="19"/>
  <c r="F774" i="19"/>
  <c r="E786" i="19"/>
  <c r="F786" i="19"/>
  <c r="E798" i="19"/>
  <c r="F798" i="19"/>
  <c r="E810" i="19"/>
  <c r="F810" i="19"/>
  <c r="E822" i="19"/>
  <c r="F822" i="19"/>
  <c r="E834" i="19"/>
  <c r="F834" i="19"/>
  <c r="E846" i="19"/>
  <c r="F846" i="19"/>
  <c r="E858" i="19"/>
  <c r="F858" i="19"/>
  <c r="E870" i="19"/>
  <c r="F870" i="19"/>
  <c r="E882" i="19"/>
  <c r="F882" i="19"/>
  <c r="E894" i="19"/>
  <c r="F894" i="19"/>
  <c r="E906" i="19"/>
  <c r="F906" i="19"/>
  <c r="E918" i="19"/>
  <c r="F918" i="19"/>
  <c r="E942" i="19"/>
  <c r="F942" i="19"/>
  <c r="E990" i="19"/>
  <c r="F990" i="19"/>
  <c r="E1014" i="19"/>
  <c r="F1014" i="19"/>
  <c r="E1038" i="19"/>
  <c r="F1038" i="19"/>
  <c r="E1050" i="19"/>
  <c r="F1050" i="19"/>
  <c r="E1062" i="19"/>
  <c r="F1062" i="19"/>
  <c r="E1074" i="19"/>
  <c r="F1074" i="19"/>
  <c r="E1086" i="19"/>
  <c r="F1086" i="19"/>
  <c r="E1098" i="19"/>
  <c r="F1098" i="19"/>
  <c r="E1110" i="19"/>
  <c r="F1110" i="19"/>
  <c r="E1122" i="19"/>
  <c r="F1122" i="19"/>
  <c r="E1134" i="19"/>
  <c r="F1134" i="19"/>
  <c r="E1146" i="19"/>
  <c r="F1146" i="19"/>
  <c r="E1158" i="19"/>
  <c r="F1158" i="19"/>
  <c r="E1170" i="19"/>
  <c r="F1170" i="19"/>
  <c r="E1182" i="19"/>
  <c r="F1182" i="19"/>
  <c r="E1194" i="19"/>
  <c r="F1194" i="19"/>
  <c r="E1206" i="19"/>
  <c r="F1206" i="19"/>
  <c r="E1218" i="19"/>
  <c r="F1218" i="19"/>
  <c r="E1230" i="19"/>
  <c r="F1230" i="19"/>
  <c r="E1242" i="19"/>
  <c r="F1242" i="19"/>
  <c r="E1254" i="19"/>
  <c r="F1254" i="19"/>
  <c r="E1266" i="19"/>
  <c r="F1266" i="19"/>
  <c r="E1278" i="19"/>
  <c r="F1278" i="19"/>
  <c r="E1290" i="19"/>
  <c r="F1290" i="19"/>
  <c r="E1302" i="19"/>
  <c r="F1302" i="19"/>
  <c r="E1314" i="19"/>
  <c r="F1314" i="19"/>
  <c r="E1326" i="19"/>
  <c r="F1326" i="19"/>
  <c r="E1338" i="19"/>
  <c r="F1338" i="19"/>
  <c r="E1350" i="19"/>
  <c r="F1350" i="19"/>
  <c r="E1362" i="19"/>
  <c r="F1362" i="19"/>
  <c r="E1374" i="19"/>
  <c r="F1374" i="19"/>
  <c r="E1386" i="19"/>
  <c r="F1386" i="19"/>
  <c r="E1398" i="19"/>
  <c r="F1398" i="19"/>
  <c r="E1410" i="19"/>
  <c r="F1410" i="19"/>
  <c r="E1422" i="19"/>
  <c r="F1422" i="19"/>
  <c r="E1434" i="19"/>
  <c r="F1434" i="19"/>
  <c r="E1446" i="19"/>
  <c r="F1446" i="19"/>
  <c r="F1651" i="19"/>
  <c r="F1507" i="19"/>
  <c r="F1363" i="19"/>
  <c r="F1219" i="19"/>
  <c r="F1075" i="19"/>
  <c r="F749" i="19"/>
  <c r="E848" i="19"/>
  <c r="F848" i="19"/>
  <c r="E1454" i="19"/>
  <c r="F1454" i="19"/>
  <c r="E1466" i="19"/>
  <c r="F1466" i="19"/>
  <c r="E1478" i="19"/>
  <c r="F1478" i="19"/>
  <c r="E1490" i="19"/>
  <c r="F1490" i="19"/>
  <c r="E1502" i="19"/>
  <c r="F1502" i="19"/>
  <c r="E1514" i="19"/>
  <c r="F1514" i="19"/>
  <c r="E1526" i="19"/>
  <c r="F1526" i="19"/>
  <c r="E1538" i="19"/>
  <c r="F1538" i="19"/>
  <c r="E1550" i="19"/>
  <c r="F1550" i="19"/>
  <c r="E1562" i="19"/>
  <c r="F1562" i="19"/>
  <c r="E1574" i="19"/>
  <c r="F1574" i="19"/>
  <c r="E1586" i="19"/>
  <c r="F1586" i="19"/>
  <c r="E1598" i="19"/>
  <c r="F1598" i="19"/>
  <c r="E1610" i="19"/>
  <c r="F1610" i="19"/>
  <c r="E1622" i="19"/>
  <c r="F1622" i="19"/>
  <c r="E1634" i="19"/>
  <c r="F1634" i="19"/>
  <c r="E1646" i="19"/>
  <c r="F1646" i="19"/>
  <c r="E1658" i="19"/>
  <c r="F1658" i="19"/>
  <c r="E1670" i="19"/>
  <c r="F1670" i="19"/>
  <c r="E1682" i="19"/>
  <c r="F1682" i="19"/>
  <c r="E1694" i="19"/>
  <c r="F1694" i="19"/>
  <c r="E1706" i="19"/>
  <c r="F1706" i="19"/>
  <c r="E1718" i="19"/>
  <c r="F1718" i="19"/>
  <c r="E1730" i="19"/>
  <c r="F1730" i="19"/>
  <c r="E1742" i="19"/>
  <c r="F1742" i="19"/>
  <c r="E1754" i="19"/>
  <c r="F1754" i="19"/>
  <c r="E1766" i="19"/>
  <c r="F1766" i="19"/>
  <c r="E1778" i="19"/>
  <c r="F1778" i="19"/>
  <c r="E1790" i="19"/>
  <c r="F1790" i="19"/>
  <c r="E1802" i="19"/>
  <c r="F1802" i="19"/>
  <c r="E1814" i="19"/>
  <c r="F1814" i="19"/>
  <c r="E739" i="19"/>
  <c r="F739" i="19"/>
  <c r="E751" i="19"/>
  <c r="F751" i="19"/>
  <c r="E763" i="19"/>
  <c r="F763" i="19"/>
  <c r="E775" i="19"/>
  <c r="F775" i="19"/>
  <c r="E787" i="19"/>
  <c r="F787" i="19"/>
  <c r="E799" i="19"/>
  <c r="F799" i="19"/>
  <c r="E811" i="19"/>
  <c r="F811" i="19"/>
  <c r="E823" i="19"/>
  <c r="F823" i="19"/>
  <c r="E835" i="19"/>
  <c r="F835" i="19"/>
  <c r="E847" i="19"/>
  <c r="F847" i="19"/>
  <c r="E859" i="19"/>
  <c r="F859" i="19"/>
  <c r="E871" i="19"/>
  <c r="F871" i="19"/>
  <c r="E883" i="19"/>
  <c r="F883" i="19"/>
  <c r="E895" i="19"/>
  <c r="F895" i="19"/>
  <c r="E907" i="19"/>
  <c r="F907" i="19"/>
  <c r="E919" i="19"/>
  <c r="F919" i="19"/>
  <c r="E931" i="19"/>
  <c r="F931" i="19"/>
  <c r="E943" i="19"/>
  <c r="F943" i="19"/>
  <c r="E955" i="19"/>
  <c r="F955" i="19"/>
  <c r="E967" i="19"/>
  <c r="F967" i="19"/>
  <c r="E979" i="19"/>
  <c r="F979" i="19"/>
  <c r="E991" i="19"/>
  <c r="F991" i="19"/>
  <c r="E1003" i="19"/>
  <c r="F1003" i="19"/>
  <c r="E1015" i="19"/>
  <c r="F1015" i="19"/>
  <c r="E1027" i="19"/>
  <c r="F1027" i="19"/>
  <c r="F1495" i="19"/>
  <c r="F1351" i="19"/>
  <c r="F1207" i="19"/>
  <c r="F1063" i="19"/>
  <c r="E1584" i="19"/>
  <c r="L782" i="19"/>
  <c r="N782" i="19" s="1"/>
  <c r="P782" i="19" s="1"/>
  <c r="R782" i="19" s="1"/>
  <c r="E782" i="19"/>
  <c r="L842" i="19"/>
  <c r="N842" i="19" s="1"/>
  <c r="P842" i="19" s="1"/>
  <c r="R842" i="19" s="1"/>
  <c r="E842" i="19"/>
  <c r="L890" i="19"/>
  <c r="N890" i="19" s="1"/>
  <c r="P890" i="19" s="1"/>
  <c r="R890" i="19" s="1"/>
  <c r="E890" i="19"/>
  <c r="L926" i="19"/>
  <c r="N926" i="19" s="1"/>
  <c r="P926" i="19" s="1"/>
  <c r="R926" i="19" s="1"/>
  <c r="E926" i="19"/>
  <c r="E974" i="19"/>
  <c r="L974" i="19"/>
  <c r="N974" i="19" s="1"/>
  <c r="P974" i="19" s="1"/>
  <c r="R974" i="19" s="1"/>
  <c r="L998" i="19"/>
  <c r="N998" i="19" s="1"/>
  <c r="P998" i="19" s="1"/>
  <c r="R998" i="19" s="1"/>
  <c r="E998" i="19"/>
  <c r="J1010" i="19"/>
  <c r="E1010" i="19"/>
  <c r="E1022" i="19"/>
  <c r="L1022" i="19"/>
  <c r="N1022" i="19" s="1"/>
  <c r="P1022" i="19" s="1"/>
  <c r="R1022" i="19" s="1"/>
  <c r="L1034" i="19"/>
  <c r="N1034" i="19" s="1"/>
  <c r="P1034" i="19" s="1"/>
  <c r="R1034" i="19" s="1"/>
  <c r="E1034" i="19"/>
  <c r="M588" i="19"/>
  <c r="O588" i="19" s="1"/>
  <c r="Q588" i="19" s="1"/>
  <c r="E1621" i="19"/>
  <c r="E1657" i="19"/>
  <c r="E1717" i="19"/>
  <c r="E1729" i="19"/>
  <c r="L1010" i="19"/>
  <c r="N1010" i="19" s="1"/>
  <c r="P1010" i="19" s="1"/>
  <c r="R1010" i="19" s="1"/>
  <c r="L794" i="19"/>
  <c r="N794" i="19" s="1"/>
  <c r="P794" i="19" s="1"/>
  <c r="R794" i="19" s="1"/>
  <c r="I987" i="19"/>
  <c r="E987" i="19"/>
  <c r="I999" i="19"/>
  <c r="E999" i="19"/>
  <c r="I1023" i="19"/>
  <c r="E1023" i="19"/>
  <c r="I1047" i="19"/>
  <c r="E1047" i="19"/>
  <c r="I1071" i="19"/>
  <c r="E1071" i="19"/>
  <c r="I1083" i="19"/>
  <c r="E1083" i="19"/>
  <c r="E808" i="19"/>
  <c r="L808" i="19"/>
  <c r="N808" i="19" s="1"/>
  <c r="P808" i="19" s="1"/>
  <c r="R808" i="19" s="1"/>
  <c r="M564" i="19"/>
  <c r="O564" i="19" s="1"/>
  <c r="Q564" i="19" s="1"/>
  <c r="K385" i="19"/>
  <c r="M385" i="19"/>
  <c r="O385" i="19" s="1"/>
  <c r="Q385" i="19" s="1"/>
  <c r="I1729" i="19"/>
  <c r="K528" i="19"/>
  <c r="M528" i="19"/>
  <c r="O528" i="19" s="1"/>
  <c r="Q528" i="19" s="1"/>
  <c r="K456" i="19"/>
  <c r="M456" i="19"/>
  <c r="O456" i="19" s="1"/>
  <c r="Q456" i="19" s="1"/>
  <c r="L966" i="19"/>
  <c r="N966" i="19" s="1"/>
  <c r="P966" i="19" s="1"/>
  <c r="R966" i="19" s="1"/>
  <c r="E966" i="19"/>
  <c r="K708" i="19"/>
  <c r="M708" i="19"/>
  <c r="O708" i="19" s="1"/>
  <c r="Q708" i="19" s="1"/>
  <c r="K576" i="19"/>
  <c r="M576" i="19"/>
  <c r="O576" i="19" s="1"/>
  <c r="Q576" i="19" s="1"/>
  <c r="E1757" i="19"/>
  <c r="E1769" i="19"/>
  <c r="E1781" i="19"/>
  <c r="E1793" i="19"/>
  <c r="E1805" i="19"/>
  <c r="L921" i="19"/>
  <c r="N921" i="19" s="1"/>
  <c r="P921" i="19" s="1"/>
  <c r="R921" i="19" s="1"/>
  <c r="M492" i="19"/>
  <c r="O492" i="19" s="1"/>
  <c r="Q492" i="19" s="1"/>
  <c r="E1674" i="19"/>
  <c r="E1686" i="19"/>
  <c r="E1746" i="19"/>
  <c r="L902" i="19"/>
  <c r="N902" i="19" s="1"/>
  <c r="P902" i="19" s="1"/>
  <c r="R902" i="19" s="1"/>
  <c r="J1070" i="19"/>
  <c r="E812" i="19"/>
  <c r="E836" i="19"/>
  <c r="J836" i="19"/>
  <c r="E860" i="19"/>
  <c r="L860" i="19"/>
  <c r="N860" i="19" s="1"/>
  <c r="P860" i="19" s="1"/>
  <c r="R860" i="19" s="1"/>
  <c r="E956" i="19"/>
  <c r="E980" i="19"/>
  <c r="L980" i="19"/>
  <c r="N980" i="19" s="1"/>
  <c r="P980" i="19" s="1"/>
  <c r="R980" i="19" s="1"/>
  <c r="K552" i="19"/>
  <c r="M552" i="19"/>
  <c r="O552" i="19" s="1"/>
  <c r="Q552" i="19" s="1"/>
  <c r="E1519" i="19"/>
  <c r="E1603" i="19"/>
  <c r="E1639" i="19"/>
  <c r="E1759" i="19"/>
  <c r="E1771" i="19"/>
  <c r="E1783" i="19"/>
  <c r="E1795" i="19"/>
  <c r="E1807" i="19"/>
  <c r="L1070" i="19"/>
  <c r="N1070" i="19" s="1"/>
  <c r="P1070" i="19" s="1"/>
  <c r="R1070" i="19" s="1"/>
  <c r="L969" i="19"/>
  <c r="N969" i="19" s="1"/>
  <c r="P969" i="19" s="1"/>
  <c r="R969" i="19" s="1"/>
  <c r="E969" i="19"/>
  <c r="E981" i="19"/>
  <c r="J981" i="19"/>
  <c r="E1041" i="19"/>
  <c r="J1041" i="19"/>
  <c r="L1053" i="19"/>
  <c r="N1053" i="19" s="1"/>
  <c r="P1053" i="19" s="1"/>
  <c r="R1053" i="19" s="1"/>
  <c r="E1053" i="19"/>
  <c r="J1065" i="19"/>
  <c r="E1065" i="19"/>
  <c r="K408" i="19"/>
  <c r="M408" i="19"/>
  <c r="O408" i="19" s="1"/>
  <c r="Q408" i="19" s="1"/>
  <c r="E1580" i="19"/>
  <c r="E1688" i="19"/>
  <c r="E1700" i="19"/>
  <c r="L1065" i="19"/>
  <c r="N1065" i="19" s="1"/>
  <c r="P1065" i="19" s="1"/>
  <c r="R1065" i="19" s="1"/>
  <c r="L885" i="19"/>
  <c r="N885" i="19" s="1"/>
  <c r="P885" i="19" s="1"/>
  <c r="R885" i="19" s="1"/>
  <c r="J1022" i="19"/>
  <c r="M636" i="19"/>
  <c r="O636" i="19" s="1"/>
  <c r="Q636" i="19" s="1"/>
  <c r="K648" i="19"/>
  <c r="M648" i="19"/>
  <c r="O648" i="19" s="1"/>
  <c r="Q648" i="19" s="1"/>
  <c r="E1531" i="19"/>
  <c r="L1058" i="19"/>
  <c r="N1058" i="19" s="1"/>
  <c r="P1058" i="19" s="1"/>
  <c r="R1058" i="19" s="1"/>
  <c r="L878" i="19"/>
  <c r="N878" i="19" s="1"/>
  <c r="P878" i="19" s="1"/>
  <c r="R878" i="19" s="1"/>
  <c r="J998" i="19"/>
  <c r="M624" i="19"/>
  <c r="O624" i="19" s="1"/>
  <c r="Q624" i="19" s="1"/>
  <c r="L1046" i="19"/>
  <c r="N1046" i="19" s="1"/>
  <c r="P1046" i="19" s="1"/>
  <c r="R1046" i="19" s="1"/>
  <c r="L854" i="19"/>
  <c r="N854" i="19" s="1"/>
  <c r="P854" i="19" s="1"/>
  <c r="R854" i="19" s="1"/>
  <c r="I833" i="19"/>
  <c r="E833" i="19"/>
  <c r="I1085" i="19"/>
  <c r="E1085" i="19"/>
  <c r="K660" i="19"/>
  <c r="M660" i="19"/>
  <c r="O660" i="19" s="1"/>
  <c r="Q660" i="19" s="1"/>
  <c r="K480" i="19"/>
  <c r="M480" i="19"/>
  <c r="O480" i="19" s="1"/>
  <c r="Q480" i="19" s="1"/>
  <c r="K420" i="19"/>
  <c r="M420" i="19"/>
  <c r="O420" i="19" s="1"/>
  <c r="Q420" i="19" s="1"/>
  <c r="K396" i="19"/>
  <c r="M396" i="19"/>
  <c r="O396" i="19" s="1"/>
  <c r="Q396" i="19" s="1"/>
  <c r="E1619" i="19"/>
  <c r="E1655" i="19"/>
  <c r="I1655" i="19"/>
  <c r="E1703" i="19"/>
  <c r="E1715" i="19"/>
  <c r="L837" i="19"/>
  <c r="N837" i="19" s="1"/>
  <c r="P837" i="19" s="1"/>
  <c r="R837" i="19" s="1"/>
  <c r="M720" i="19"/>
  <c r="O720" i="19" s="1"/>
  <c r="Q720" i="19" s="1"/>
  <c r="L1088" i="19"/>
  <c r="N1088" i="19" s="1"/>
  <c r="P1088" i="19" s="1"/>
  <c r="R1088" i="19" s="1"/>
  <c r="E1088" i="19"/>
  <c r="E1100" i="19"/>
  <c r="E1124" i="19"/>
  <c r="E1244" i="19"/>
  <c r="I1244" i="19"/>
  <c r="E1268" i="19"/>
  <c r="E1388" i="19"/>
  <c r="I1388" i="19"/>
  <c r="E1412" i="19"/>
  <c r="I1006" i="19"/>
  <c r="E1006" i="19"/>
  <c r="I1455" i="19"/>
  <c r="I1623" i="19"/>
  <c r="I1743" i="19"/>
  <c r="I1479" i="19"/>
  <c r="I1527" i="19"/>
  <c r="I1563" i="19"/>
  <c r="I1575" i="19"/>
  <c r="I1635" i="19"/>
  <c r="I1671" i="19"/>
  <c r="I1683" i="19"/>
  <c r="I1719" i="19"/>
  <c r="I1779" i="19"/>
  <c r="I1491" i="19"/>
  <c r="I1539" i="19"/>
  <c r="I1587" i="19"/>
  <c r="I1647" i="19"/>
  <c r="I1695" i="19"/>
  <c r="I1755" i="19"/>
  <c r="I1457" i="19"/>
  <c r="I1469" i="19"/>
  <c r="I1493" i="19"/>
  <c r="I1505" i="19"/>
  <c r="I1553" i="19"/>
  <c r="I1503" i="19"/>
  <c r="I1551" i="19"/>
  <c r="I1599" i="19"/>
  <c r="I1659" i="19"/>
  <c r="I1707" i="19"/>
  <c r="I1767" i="19"/>
  <c r="I1467" i="19"/>
  <c r="I1611" i="19"/>
  <c r="I1515" i="19"/>
  <c r="I1731" i="19"/>
  <c r="I1803" i="19"/>
  <c r="I1791" i="19"/>
  <c r="I736" i="19"/>
  <c r="I748" i="19"/>
  <c r="L748" i="19"/>
  <c r="N748" i="19" s="1"/>
  <c r="P748" i="19" s="1"/>
  <c r="R748" i="19" s="1"/>
  <c r="I760" i="19"/>
  <c r="I772" i="19"/>
  <c r="I784" i="19"/>
  <c r="I796" i="19"/>
  <c r="I808" i="19"/>
  <c r="I820" i="19"/>
  <c r="I832" i="19"/>
  <c r="I844" i="19"/>
  <c r="I856" i="19"/>
  <c r="I868" i="19"/>
  <c r="I880" i="19"/>
  <c r="I892" i="19"/>
  <c r="I904" i="19"/>
  <c r="I916" i="19"/>
  <c r="I928" i="19"/>
  <c r="I940" i="19"/>
  <c r="L940" i="19"/>
  <c r="N940" i="19" s="1"/>
  <c r="P940" i="19" s="1"/>
  <c r="R940" i="19" s="1"/>
  <c r="I952" i="19"/>
  <c r="I964" i="19"/>
  <c r="I976" i="19"/>
  <c r="I988" i="19"/>
  <c r="I1000" i="19"/>
  <c r="L1000" i="19"/>
  <c r="N1000" i="19" s="1"/>
  <c r="P1000" i="19" s="1"/>
  <c r="R1000" i="19" s="1"/>
  <c r="I1012" i="19"/>
  <c r="I1024" i="19"/>
  <c r="I1036" i="19"/>
  <c r="L1036" i="19"/>
  <c r="N1036" i="19" s="1"/>
  <c r="P1036" i="19" s="1"/>
  <c r="R1036" i="19" s="1"/>
  <c r="I1048" i="19"/>
  <c r="I1060" i="19"/>
  <c r="I1072" i="19"/>
  <c r="I1084" i="19"/>
  <c r="I1096" i="19"/>
  <c r="I1108" i="19"/>
  <c r="I1120" i="19"/>
  <c r="I1132" i="19"/>
  <c r="I1144" i="19"/>
  <c r="I1156" i="19"/>
  <c r="I1168" i="19"/>
  <c r="I1180" i="19"/>
  <c r="I1192" i="19"/>
  <c r="I1204" i="19"/>
  <c r="I1216" i="19"/>
  <c r="I1228" i="19"/>
  <c r="I1240" i="19"/>
  <c r="I1252" i="19"/>
  <c r="I1264" i="19"/>
  <c r="I1276" i="19"/>
  <c r="I1288" i="19"/>
  <c r="I1300" i="19"/>
  <c r="I1312" i="19"/>
  <c r="I1324" i="19"/>
  <c r="I1336" i="19"/>
  <c r="I1348" i="19"/>
  <c r="I1360" i="19"/>
  <c r="I1372" i="19"/>
  <c r="I1384" i="19"/>
  <c r="I1396" i="19"/>
  <c r="I1408" i="19"/>
  <c r="I1420" i="19"/>
  <c r="I1432" i="19"/>
  <c r="I1444" i="19"/>
  <c r="I762" i="19"/>
  <c r="I822" i="19"/>
  <c r="I894" i="19"/>
  <c r="I978" i="19"/>
  <c r="I1134" i="19"/>
  <c r="I1302" i="19"/>
  <c r="I1398" i="19"/>
  <c r="I1475" i="19"/>
  <c r="I1739" i="19"/>
  <c r="I1763" i="19"/>
  <c r="I1775" i="19"/>
  <c r="I1811" i="19"/>
  <c r="I1454" i="19"/>
  <c r="I1466" i="19"/>
  <c r="I1478" i="19"/>
  <c r="I1490" i="19"/>
  <c r="I1502" i="19"/>
  <c r="I1514" i="19"/>
  <c r="I1526" i="19"/>
  <c r="I1538" i="19"/>
  <c r="I1550" i="19"/>
  <c r="I1562" i="19"/>
  <c r="I1574" i="19"/>
  <c r="I1586" i="19"/>
  <c r="I1598" i="19"/>
  <c r="I1610" i="19"/>
  <c r="I1622" i="19"/>
  <c r="I1634" i="19"/>
  <c r="I1646" i="19"/>
  <c r="I1658" i="19"/>
  <c r="I1670" i="19"/>
  <c r="I1682" i="19"/>
  <c r="I1694" i="19"/>
  <c r="I1706" i="19"/>
  <c r="I1718" i="19"/>
  <c r="I1730" i="19"/>
  <c r="I1742" i="19"/>
  <c r="I1754" i="19"/>
  <c r="I1766" i="19"/>
  <c r="I1778" i="19"/>
  <c r="I1790" i="19"/>
  <c r="I1802" i="19"/>
  <c r="I1814" i="19"/>
  <c r="I735" i="19"/>
  <c r="I747" i="19"/>
  <c r="I759" i="19"/>
  <c r="I771" i="19"/>
  <c r="I783" i="19"/>
  <c r="I795" i="19"/>
  <c r="I807" i="19"/>
  <c r="I819" i="19"/>
  <c r="I831" i="19"/>
  <c r="I843" i="19"/>
  <c r="I855" i="19"/>
  <c r="I867" i="19"/>
  <c r="I879" i="19"/>
  <c r="I891" i="19"/>
  <c r="I903" i="19"/>
  <c r="I915" i="19"/>
  <c r="I927" i="19"/>
  <c r="I939" i="19"/>
  <c r="I951" i="19"/>
  <c r="I963" i="19"/>
  <c r="I975" i="19"/>
  <c r="I1011" i="19"/>
  <c r="I1035" i="19"/>
  <c r="I1059" i="19"/>
  <c r="I1095" i="19"/>
  <c r="I1107" i="19"/>
  <c r="I1119" i="19"/>
  <c r="I1131" i="19"/>
  <c r="I1143" i="19"/>
  <c r="I1155" i="19"/>
  <c r="I1167" i="19"/>
  <c r="I1179" i="19"/>
  <c r="I1191" i="19"/>
  <c r="I1203" i="19"/>
  <c r="I1215" i="19"/>
  <c r="I1227" i="19"/>
  <c r="I1239" i="19"/>
  <c r="I1251" i="19"/>
  <c r="I1263" i="19"/>
  <c r="I1275" i="19"/>
  <c r="I1287" i="19"/>
  <c r="I1299" i="19"/>
  <c r="I1311" i="19"/>
  <c r="I1323" i="19"/>
  <c r="I1335" i="19"/>
  <c r="I1347" i="19"/>
  <c r="I1359" i="19"/>
  <c r="I1371" i="19"/>
  <c r="I1383" i="19"/>
  <c r="I1395" i="19"/>
  <c r="I1407" i="19"/>
  <c r="I1419" i="19"/>
  <c r="I1431" i="19"/>
  <c r="I1443" i="19"/>
  <c r="M693" i="19"/>
  <c r="O693" i="19" s="1"/>
  <c r="Q693" i="19" s="1"/>
  <c r="M603" i="19"/>
  <c r="O603" i="19" s="1"/>
  <c r="Q603" i="19" s="1"/>
  <c r="M520" i="19"/>
  <c r="O520" i="19" s="1"/>
  <c r="Q520" i="19" s="1"/>
  <c r="M435" i="19"/>
  <c r="O435" i="19" s="1"/>
  <c r="Q435" i="19" s="1"/>
  <c r="I1746" i="19"/>
  <c r="I1657" i="19"/>
  <c r="I1412" i="19"/>
  <c r="I1456" i="19"/>
  <c r="I1468" i="19"/>
  <c r="I1480" i="19"/>
  <c r="I1492" i="19"/>
  <c r="I1504" i="19"/>
  <c r="I1516" i="19"/>
  <c r="I1528" i="19"/>
  <c r="I1540" i="19"/>
  <c r="I1552" i="19"/>
  <c r="I1564" i="19"/>
  <c r="I1576" i="19"/>
  <c r="I1588" i="19"/>
  <c r="I1600" i="19"/>
  <c r="I1612" i="19"/>
  <c r="I1624" i="19"/>
  <c r="I1636" i="19"/>
  <c r="I1648" i="19"/>
  <c r="I1660" i="19"/>
  <c r="I1672" i="19"/>
  <c r="I1684" i="19"/>
  <c r="I1696" i="19"/>
  <c r="I1708" i="19"/>
  <c r="I1720" i="19"/>
  <c r="I1732" i="19"/>
  <c r="I1744" i="19"/>
  <c r="I1756" i="19"/>
  <c r="I1768" i="19"/>
  <c r="I1780" i="19"/>
  <c r="I1792" i="19"/>
  <c r="I1804" i="19"/>
  <c r="I737" i="19"/>
  <c r="I749" i="19"/>
  <c r="I761" i="19"/>
  <c r="I773" i="19"/>
  <c r="I785" i="19"/>
  <c r="I797" i="19"/>
  <c r="I809" i="19"/>
  <c r="I821" i="19"/>
  <c r="I845" i="19"/>
  <c r="I857" i="19"/>
  <c r="I869" i="19"/>
  <c r="I881" i="19"/>
  <c r="I893" i="19"/>
  <c r="I905" i="19"/>
  <c r="I917" i="19"/>
  <c r="I929" i="19"/>
  <c r="I941" i="19"/>
  <c r="I953" i="19"/>
  <c r="I965" i="19"/>
  <c r="I977" i="19"/>
  <c r="I989" i="19"/>
  <c r="I1001" i="19"/>
  <c r="I1013" i="19"/>
  <c r="I1025" i="19"/>
  <c r="I1037" i="19"/>
  <c r="I1049" i="19"/>
  <c r="I1061" i="19"/>
  <c r="I1073" i="19"/>
  <c r="I1097" i="19"/>
  <c r="I1109" i="19"/>
  <c r="I1121" i="19"/>
  <c r="I1133" i="19"/>
  <c r="I1145" i="19"/>
  <c r="I1157" i="19"/>
  <c r="I1169" i="19"/>
  <c r="I1181" i="19"/>
  <c r="I1193" i="19"/>
  <c r="I1205" i="19"/>
  <c r="I1217" i="19"/>
  <c r="I1229" i="19"/>
  <c r="I1241" i="19"/>
  <c r="I1253" i="19"/>
  <c r="I1265" i="19"/>
  <c r="I1277" i="19"/>
  <c r="I1289" i="19"/>
  <c r="I1301" i="19"/>
  <c r="I1313" i="19"/>
  <c r="I1325" i="19"/>
  <c r="I1337" i="19"/>
  <c r="I1349" i="19"/>
  <c r="I1361" i="19"/>
  <c r="I1373" i="19"/>
  <c r="I1385" i="19"/>
  <c r="I1397" i="19"/>
  <c r="I1409" i="19"/>
  <c r="I1421" i="19"/>
  <c r="I1433" i="19"/>
  <c r="I1445" i="19"/>
  <c r="M424" i="19"/>
  <c r="O424" i="19" s="1"/>
  <c r="Q424" i="19" s="1"/>
  <c r="I1807" i="19"/>
  <c r="I1268" i="19"/>
  <c r="I1637" i="19"/>
  <c r="I1697" i="19"/>
  <c r="I1745" i="19"/>
  <c r="I774" i="19"/>
  <c r="I810" i="19"/>
  <c r="I870" i="19"/>
  <c r="I954" i="19"/>
  <c r="I1014" i="19"/>
  <c r="I1074" i="19"/>
  <c r="I1146" i="19"/>
  <c r="I1194" i="19"/>
  <c r="I1290" i="19"/>
  <c r="I1362" i="19"/>
  <c r="I1422" i="19"/>
  <c r="I1458" i="19"/>
  <c r="I1470" i="19"/>
  <c r="I1482" i="19"/>
  <c r="I1494" i="19"/>
  <c r="I1506" i="19"/>
  <c r="I1518" i="19"/>
  <c r="I1530" i="19"/>
  <c r="I1542" i="19"/>
  <c r="I1554" i="19"/>
  <c r="I1566" i="19"/>
  <c r="I1578" i="19"/>
  <c r="I1590" i="19"/>
  <c r="I1602" i="19"/>
  <c r="I1614" i="19"/>
  <c r="I1626" i="19"/>
  <c r="I1638" i="19"/>
  <c r="I1650" i="19"/>
  <c r="I1662" i="19"/>
  <c r="I1698" i="19"/>
  <c r="I1710" i="19"/>
  <c r="I1722" i="19"/>
  <c r="I1734" i="19"/>
  <c r="I1758" i="19"/>
  <c r="I1770" i="19"/>
  <c r="I1782" i="19"/>
  <c r="I1794" i="19"/>
  <c r="I1806" i="19"/>
  <c r="I739" i="19"/>
  <c r="I751" i="19"/>
  <c r="I763" i="19"/>
  <c r="I775" i="19"/>
  <c r="I787" i="19"/>
  <c r="I799" i="19"/>
  <c r="I811" i="19"/>
  <c r="I823" i="19"/>
  <c r="I835" i="19"/>
  <c r="I847" i="19"/>
  <c r="I859" i="19"/>
  <c r="I871" i="19"/>
  <c r="I883" i="19"/>
  <c r="I895" i="19"/>
  <c r="I907" i="19"/>
  <c r="I919" i="19"/>
  <c r="I931" i="19"/>
  <c r="I943" i="19"/>
  <c r="I955" i="19"/>
  <c r="I967" i="19"/>
  <c r="I979" i="19"/>
  <c r="I991" i="19"/>
  <c r="I1003" i="19"/>
  <c r="I1015" i="19"/>
  <c r="I1027" i="19"/>
  <c r="I1039" i="19"/>
  <c r="I1051" i="19"/>
  <c r="I1063" i="19"/>
  <c r="I1075" i="19"/>
  <c r="I1087" i="19"/>
  <c r="I1099" i="19"/>
  <c r="I1111" i="19"/>
  <c r="I1123" i="19"/>
  <c r="I1135" i="19"/>
  <c r="I1147" i="19"/>
  <c r="I1159" i="19"/>
  <c r="I1171" i="19"/>
  <c r="I1183" i="19"/>
  <c r="I1195" i="19"/>
  <c r="I1207" i="19"/>
  <c r="I1219" i="19"/>
  <c r="I1231" i="19"/>
  <c r="I1243" i="19"/>
  <c r="I1255" i="19"/>
  <c r="I1267" i="19"/>
  <c r="I1279" i="19"/>
  <c r="I1291" i="19"/>
  <c r="I1303" i="19"/>
  <c r="I1315" i="19"/>
  <c r="I1327" i="19"/>
  <c r="I1339" i="19"/>
  <c r="I1351" i="19"/>
  <c r="I1363" i="19"/>
  <c r="I1375" i="19"/>
  <c r="I1387" i="19"/>
  <c r="I1399" i="19"/>
  <c r="I1411" i="19"/>
  <c r="I1423" i="19"/>
  <c r="I1435" i="19"/>
  <c r="I1447" i="19"/>
  <c r="I1795" i="19"/>
  <c r="I1717" i="19"/>
  <c r="I1124" i="19"/>
  <c r="I1517" i="19"/>
  <c r="I1577" i="19"/>
  <c r="I1673" i="19"/>
  <c r="I1709" i="19"/>
  <c r="I798" i="19"/>
  <c r="I930" i="19"/>
  <c r="I1038" i="19"/>
  <c r="I1170" i="19"/>
  <c r="I1314" i="19"/>
  <c r="I1805" i="19"/>
  <c r="I1459" i="19"/>
  <c r="I1471" i="19"/>
  <c r="I1483" i="19"/>
  <c r="I1507" i="19"/>
  <c r="I1543" i="19"/>
  <c r="I1555" i="19"/>
  <c r="I1579" i="19"/>
  <c r="I1591" i="19"/>
  <c r="I1615" i="19"/>
  <c r="I1627" i="19"/>
  <c r="I1651" i="19"/>
  <c r="I1663" i="19"/>
  <c r="I1675" i="19"/>
  <c r="I1687" i="19"/>
  <c r="I1699" i="19"/>
  <c r="I1723" i="19"/>
  <c r="I1735" i="19"/>
  <c r="I1747" i="19"/>
  <c r="I740" i="19"/>
  <c r="I752" i="19"/>
  <c r="I764" i="19"/>
  <c r="I776" i="19"/>
  <c r="I788" i="19"/>
  <c r="I800" i="19"/>
  <c r="I824" i="19"/>
  <c r="I848" i="19"/>
  <c r="I860" i="19"/>
  <c r="I872" i="19"/>
  <c r="I884" i="19"/>
  <c r="I896" i="19"/>
  <c r="I908" i="19"/>
  <c r="I920" i="19"/>
  <c r="I932" i="19"/>
  <c r="I944" i="19"/>
  <c r="I968" i="19"/>
  <c r="I992" i="19"/>
  <c r="I1004" i="19"/>
  <c r="I1016" i="19"/>
  <c r="I1028" i="19"/>
  <c r="I1040" i="19"/>
  <c r="I1052" i="19"/>
  <c r="I1064" i="19"/>
  <c r="I1076" i="19"/>
  <c r="I1088" i="19"/>
  <c r="I1112" i="19"/>
  <c r="I1136" i="19"/>
  <c r="I1148" i="19"/>
  <c r="I1160" i="19"/>
  <c r="I1172" i="19"/>
  <c r="I1184" i="19"/>
  <c r="I1196" i="19"/>
  <c r="I1208" i="19"/>
  <c r="I1220" i="19"/>
  <c r="I1232" i="19"/>
  <c r="I1256" i="19"/>
  <c r="I1280" i="19"/>
  <c r="I1292" i="19"/>
  <c r="I1304" i="19"/>
  <c r="I1316" i="19"/>
  <c r="I1328" i="19"/>
  <c r="I1340" i="19"/>
  <c r="I1352" i="19"/>
  <c r="I1364" i="19"/>
  <c r="I1376" i="19"/>
  <c r="I1400" i="19"/>
  <c r="I1424" i="19"/>
  <c r="I1436" i="19"/>
  <c r="I1448" i="19"/>
  <c r="M405" i="19"/>
  <c r="O405" i="19" s="1"/>
  <c r="Q405" i="19" s="1"/>
  <c r="I1793" i="19"/>
  <c r="I1619" i="19"/>
  <c r="I1100" i="19"/>
  <c r="I1541" i="19"/>
  <c r="I1649" i="19"/>
  <c r="I1733" i="19"/>
  <c r="I882" i="19"/>
  <c r="I1050" i="19"/>
  <c r="I1158" i="19"/>
  <c r="I1242" i="19"/>
  <c r="I1338" i="19"/>
  <c r="I1446" i="19"/>
  <c r="I1460" i="19"/>
  <c r="I1472" i="19"/>
  <c r="I1484" i="19"/>
  <c r="I1496" i="19"/>
  <c r="I1508" i="19"/>
  <c r="I1520" i="19"/>
  <c r="I1532" i="19"/>
  <c r="I1544" i="19"/>
  <c r="I1556" i="19"/>
  <c r="I1568" i="19"/>
  <c r="I1592" i="19"/>
  <c r="I1604" i="19"/>
  <c r="I1616" i="19"/>
  <c r="I1628" i="19"/>
  <c r="I1640" i="19"/>
  <c r="I1652" i="19"/>
  <c r="I1664" i="19"/>
  <c r="I1676" i="19"/>
  <c r="I1712" i="19"/>
  <c r="I1724" i="19"/>
  <c r="I1736" i="19"/>
  <c r="I1748" i="19"/>
  <c r="I1760" i="19"/>
  <c r="I1772" i="19"/>
  <c r="I1784" i="19"/>
  <c r="I1796" i="19"/>
  <c r="I1808" i="19"/>
  <c r="L752" i="19"/>
  <c r="N752" i="19" s="1"/>
  <c r="P752" i="19" s="1"/>
  <c r="R752" i="19" s="1"/>
  <c r="I741" i="19"/>
  <c r="I753" i="19"/>
  <c r="I765" i="19"/>
  <c r="I777" i="19"/>
  <c r="I789" i="19"/>
  <c r="I801" i="19"/>
  <c r="I813" i="19"/>
  <c r="I825" i="19"/>
  <c r="I837" i="19"/>
  <c r="I849" i="19"/>
  <c r="I861" i="19"/>
  <c r="I873" i="19"/>
  <c r="I885" i="19"/>
  <c r="I897" i="19"/>
  <c r="I909" i="19"/>
  <c r="I921" i="19"/>
  <c r="I933" i="19"/>
  <c r="I945" i="19"/>
  <c r="I957" i="19"/>
  <c r="I969" i="19"/>
  <c r="I981" i="19"/>
  <c r="I993" i="19"/>
  <c r="I1005" i="19"/>
  <c r="I1017" i="19"/>
  <c r="I1029" i="19"/>
  <c r="I1041" i="19"/>
  <c r="I1053" i="19"/>
  <c r="I1065" i="19"/>
  <c r="I1077" i="19"/>
  <c r="I1089" i="19"/>
  <c r="I1101" i="19"/>
  <c r="I1113" i="19"/>
  <c r="I1125" i="19"/>
  <c r="I1137" i="19"/>
  <c r="I1149" i="19"/>
  <c r="I1161" i="19"/>
  <c r="I1173" i="19"/>
  <c r="I1185" i="19"/>
  <c r="I1197" i="19"/>
  <c r="I1209" i="19"/>
  <c r="I1221" i="19"/>
  <c r="I1233" i="19"/>
  <c r="I1245" i="19"/>
  <c r="I1257" i="19"/>
  <c r="I1269" i="19"/>
  <c r="I1281" i="19"/>
  <c r="I1293" i="19"/>
  <c r="I1305" i="19"/>
  <c r="I1317" i="19"/>
  <c r="I1329" i="19"/>
  <c r="I1341" i="19"/>
  <c r="I1353" i="19"/>
  <c r="I1365" i="19"/>
  <c r="I1377" i="19"/>
  <c r="I1389" i="19"/>
  <c r="I1401" i="19"/>
  <c r="I1413" i="19"/>
  <c r="I1425" i="19"/>
  <c r="I1437" i="19"/>
  <c r="I1449" i="19"/>
  <c r="M556" i="19"/>
  <c r="O556" i="19" s="1"/>
  <c r="Q556" i="19" s="1"/>
  <c r="M400" i="19"/>
  <c r="O400" i="19" s="1"/>
  <c r="Q400" i="19" s="1"/>
  <c r="I1703" i="19"/>
  <c r="I1603" i="19"/>
  <c r="I980" i="19"/>
  <c r="I1625" i="19"/>
  <c r="I846" i="19"/>
  <c r="I966" i="19"/>
  <c r="I1086" i="19"/>
  <c r="I1254" i="19"/>
  <c r="I1374" i="19"/>
  <c r="I1461" i="19"/>
  <c r="I1473" i="19"/>
  <c r="I1485" i="19"/>
  <c r="I1497" i="19"/>
  <c r="I1509" i="19"/>
  <c r="I1521" i="19"/>
  <c r="I1533" i="19"/>
  <c r="I1545" i="19"/>
  <c r="I1557" i="19"/>
  <c r="I1569" i="19"/>
  <c r="I1581" i="19"/>
  <c r="I1593" i="19"/>
  <c r="I1605" i="19"/>
  <c r="I1617" i="19"/>
  <c r="I1629" i="19"/>
  <c r="I1641" i="19"/>
  <c r="I1653" i="19"/>
  <c r="I1665" i="19"/>
  <c r="I1677" i="19"/>
  <c r="I1689" i="19"/>
  <c r="I1701" i="19"/>
  <c r="I1713" i="19"/>
  <c r="I1725" i="19"/>
  <c r="I1737" i="19"/>
  <c r="I1749" i="19"/>
  <c r="I1761" i="19"/>
  <c r="I1773" i="19"/>
  <c r="I1785" i="19"/>
  <c r="I1797" i="19"/>
  <c r="I1809" i="19"/>
  <c r="L1076" i="19"/>
  <c r="N1076" i="19" s="1"/>
  <c r="P1076" i="19" s="1"/>
  <c r="R1076" i="19" s="1"/>
  <c r="L1017" i="19"/>
  <c r="N1017" i="19" s="1"/>
  <c r="P1017" i="19" s="1"/>
  <c r="R1017" i="19" s="1"/>
  <c r="L957" i="19"/>
  <c r="N957" i="19" s="1"/>
  <c r="P957" i="19" s="1"/>
  <c r="R957" i="19" s="1"/>
  <c r="L872" i="19"/>
  <c r="N872" i="19" s="1"/>
  <c r="P872" i="19" s="1"/>
  <c r="R872" i="19" s="1"/>
  <c r="J896" i="19"/>
  <c r="I742" i="19"/>
  <c r="I754" i="19"/>
  <c r="I766" i="19"/>
  <c r="I778" i="19"/>
  <c r="I790" i="19"/>
  <c r="I802" i="19"/>
  <c r="I814" i="19"/>
  <c r="I826" i="19"/>
  <c r="I838" i="19"/>
  <c r="I850" i="19"/>
  <c r="I862" i="19"/>
  <c r="I874" i="19"/>
  <c r="I886" i="19"/>
  <c r="I898" i="19"/>
  <c r="I910" i="19"/>
  <c r="I922" i="19"/>
  <c r="I934" i="19"/>
  <c r="I946" i="19"/>
  <c r="I958" i="19"/>
  <c r="I970" i="19"/>
  <c r="I982" i="19"/>
  <c r="I994" i="19"/>
  <c r="I1018" i="19"/>
  <c r="I1030" i="19"/>
  <c r="I1042" i="19"/>
  <c r="I1054" i="19"/>
  <c r="I1066" i="19"/>
  <c r="I1078" i="19"/>
  <c r="I1090" i="19"/>
  <c r="I1102" i="19"/>
  <c r="I1114" i="19"/>
  <c r="I1126" i="19"/>
  <c r="I1138" i="19"/>
  <c r="I1150" i="19"/>
  <c r="I1162" i="19"/>
  <c r="I1174" i="19"/>
  <c r="I1186" i="19"/>
  <c r="I1198" i="19"/>
  <c r="I1210" i="19"/>
  <c r="I1222" i="19"/>
  <c r="I1234" i="19"/>
  <c r="I1246" i="19"/>
  <c r="I1258" i="19"/>
  <c r="I1270" i="19"/>
  <c r="I1282" i="19"/>
  <c r="I1294" i="19"/>
  <c r="I1306" i="19"/>
  <c r="I1318" i="19"/>
  <c r="I1330" i="19"/>
  <c r="I1342" i="19"/>
  <c r="I1354" i="19"/>
  <c r="I1366" i="19"/>
  <c r="I1378" i="19"/>
  <c r="I1390" i="19"/>
  <c r="I1402" i="19"/>
  <c r="I1414" i="19"/>
  <c r="I1426" i="19"/>
  <c r="I1438" i="19"/>
  <c r="I1450" i="19"/>
  <c r="M555" i="19"/>
  <c r="O555" i="19" s="1"/>
  <c r="Q555" i="19" s="1"/>
  <c r="M472" i="19"/>
  <c r="O472" i="19" s="1"/>
  <c r="Q472" i="19" s="1"/>
  <c r="I1781" i="19"/>
  <c r="I1700" i="19"/>
  <c r="I956" i="19"/>
  <c r="I1601" i="19"/>
  <c r="I834" i="19"/>
  <c r="I942" i="19"/>
  <c r="I1026" i="19"/>
  <c r="I1110" i="19"/>
  <c r="I1182" i="19"/>
  <c r="I1218" i="19"/>
  <c r="I1278" i="19"/>
  <c r="I1350" i="19"/>
  <c r="I1434" i="19"/>
  <c r="I1462" i="19"/>
  <c r="I1474" i="19"/>
  <c r="I1486" i="19"/>
  <c r="I1498" i="19"/>
  <c r="I1510" i="19"/>
  <c r="I1522" i="19"/>
  <c r="I1534" i="19"/>
  <c r="I1546" i="19"/>
  <c r="I1558" i="19"/>
  <c r="I1570" i="19"/>
  <c r="I1582" i="19"/>
  <c r="I1594" i="19"/>
  <c r="I1606" i="19"/>
  <c r="I1618" i="19"/>
  <c r="I1630" i="19"/>
  <c r="I1642" i="19"/>
  <c r="I1654" i="19"/>
  <c r="I1666" i="19"/>
  <c r="I1678" i="19"/>
  <c r="I1702" i="19"/>
  <c r="I1714" i="19"/>
  <c r="I1726" i="19"/>
  <c r="I1738" i="19"/>
  <c r="I1750" i="19"/>
  <c r="I1762" i="19"/>
  <c r="I1774" i="19"/>
  <c r="I1786" i="19"/>
  <c r="I1798" i="19"/>
  <c r="I1810" i="19"/>
  <c r="L1014" i="19"/>
  <c r="N1014" i="19" s="1"/>
  <c r="P1014" i="19" s="1"/>
  <c r="R1014" i="19" s="1"/>
  <c r="I743" i="19"/>
  <c r="I755" i="19"/>
  <c r="I767" i="19"/>
  <c r="I779" i="19"/>
  <c r="I791" i="19"/>
  <c r="I803" i="19"/>
  <c r="I815" i="19"/>
  <c r="I827" i="19"/>
  <c r="I839" i="19"/>
  <c r="I851" i="19"/>
  <c r="I863" i="19"/>
  <c r="I875" i="19"/>
  <c r="I887" i="19"/>
  <c r="I899" i="19"/>
  <c r="I911" i="19"/>
  <c r="I923" i="19"/>
  <c r="I935" i="19"/>
  <c r="I947" i="19"/>
  <c r="I959" i="19"/>
  <c r="I971" i="19"/>
  <c r="I983" i="19"/>
  <c r="I995" i="19"/>
  <c r="I1007" i="19"/>
  <c r="I1019" i="19"/>
  <c r="I1031" i="19"/>
  <c r="I1043" i="19"/>
  <c r="I1055" i="19"/>
  <c r="I1067" i="19"/>
  <c r="I1079" i="19"/>
  <c r="I1091" i="19"/>
  <c r="I1103" i="19"/>
  <c r="I1115" i="19"/>
  <c r="I1127" i="19"/>
  <c r="I1139" i="19"/>
  <c r="I1151" i="19"/>
  <c r="I1163" i="19"/>
  <c r="I1175" i="19"/>
  <c r="I1187" i="19"/>
  <c r="I1199" i="19"/>
  <c r="I1211" i="19"/>
  <c r="I1223" i="19"/>
  <c r="I1235" i="19"/>
  <c r="I1247" i="19"/>
  <c r="I1259" i="19"/>
  <c r="I1271" i="19"/>
  <c r="I1283" i="19"/>
  <c r="I1295" i="19"/>
  <c r="I1307" i="19"/>
  <c r="I1319" i="19"/>
  <c r="I1331" i="19"/>
  <c r="I1343" i="19"/>
  <c r="I1355" i="19"/>
  <c r="I1367" i="19"/>
  <c r="I1379" i="19"/>
  <c r="I1391" i="19"/>
  <c r="I1403" i="19"/>
  <c r="I1415" i="19"/>
  <c r="I1427" i="19"/>
  <c r="I1439" i="19"/>
  <c r="I1451" i="19"/>
  <c r="I1771" i="19"/>
  <c r="I1688" i="19"/>
  <c r="I1584" i="19"/>
  <c r="I836" i="19"/>
  <c r="I1565" i="19"/>
  <c r="I1661" i="19"/>
  <c r="I1721" i="19"/>
  <c r="I750" i="19"/>
  <c r="I906" i="19"/>
  <c r="I1062" i="19"/>
  <c r="I1206" i="19"/>
  <c r="I1410" i="19"/>
  <c r="I1690" i="19"/>
  <c r="I1463" i="19"/>
  <c r="L954" i="19"/>
  <c r="N954" i="19" s="1"/>
  <c r="P954" i="19" s="1"/>
  <c r="R954" i="19" s="1"/>
  <c r="I732" i="19"/>
  <c r="I744" i="19"/>
  <c r="I756" i="19"/>
  <c r="I768" i="19"/>
  <c r="I780" i="19"/>
  <c r="I792" i="19"/>
  <c r="I804" i="19"/>
  <c r="I816" i="19"/>
  <c r="I828" i="19"/>
  <c r="I840" i="19"/>
  <c r="I852" i="19"/>
  <c r="I864" i="19"/>
  <c r="I876" i="19"/>
  <c r="I888" i="19"/>
  <c r="I900" i="19"/>
  <c r="I912" i="19"/>
  <c r="I924" i="19"/>
  <c r="I936" i="19"/>
  <c r="I948" i="19"/>
  <c r="I960" i="19"/>
  <c r="I972" i="19"/>
  <c r="I984" i="19"/>
  <c r="I996" i="19"/>
  <c r="I1008" i="19"/>
  <c r="I1020" i="19"/>
  <c r="I1032" i="19"/>
  <c r="I1044" i="19"/>
  <c r="I1056" i="19"/>
  <c r="I1068" i="19"/>
  <c r="I1080" i="19"/>
  <c r="I1092" i="19"/>
  <c r="I1104" i="19"/>
  <c r="I1116" i="19"/>
  <c r="I1128" i="19"/>
  <c r="I1140" i="19"/>
  <c r="I1152" i="19"/>
  <c r="I1164" i="19"/>
  <c r="I1176" i="19"/>
  <c r="I1188" i="19"/>
  <c r="I1200" i="19"/>
  <c r="I1212" i="19"/>
  <c r="I1224" i="19"/>
  <c r="I1236" i="19"/>
  <c r="I1248" i="19"/>
  <c r="I1260" i="19"/>
  <c r="I1272" i="19"/>
  <c r="I1284" i="19"/>
  <c r="I1296" i="19"/>
  <c r="I1308" i="19"/>
  <c r="I1320" i="19"/>
  <c r="I1332" i="19"/>
  <c r="I1344" i="19"/>
  <c r="I1356" i="19"/>
  <c r="I1368" i="19"/>
  <c r="I1380" i="19"/>
  <c r="I1392" i="19"/>
  <c r="I1404" i="19"/>
  <c r="I1416" i="19"/>
  <c r="I1428" i="19"/>
  <c r="I1440" i="19"/>
  <c r="I1452" i="19"/>
  <c r="M549" i="19"/>
  <c r="O549" i="19" s="1"/>
  <c r="Q549" i="19" s="1"/>
  <c r="I1769" i="19"/>
  <c r="I1686" i="19"/>
  <c r="I1580" i="19"/>
  <c r="I812" i="19"/>
  <c r="I1613" i="19"/>
  <c r="I738" i="19"/>
  <c r="I858" i="19"/>
  <c r="I990" i="19"/>
  <c r="I1122" i="19"/>
  <c r="I1230" i="19"/>
  <c r="I1326" i="19"/>
  <c r="I1487" i="19"/>
  <c r="I1499" i="19"/>
  <c r="I1523" i="19"/>
  <c r="I1535" i="19"/>
  <c r="I1547" i="19"/>
  <c r="I1559" i="19"/>
  <c r="I1583" i="19"/>
  <c r="I1595" i="19"/>
  <c r="I1607" i="19"/>
  <c r="I1631" i="19"/>
  <c r="I1643" i="19"/>
  <c r="I1667" i="19"/>
  <c r="I1691" i="19"/>
  <c r="I1751" i="19"/>
  <c r="I1799" i="19"/>
  <c r="I1464" i="19"/>
  <c r="I1476" i="19"/>
  <c r="I1488" i="19"/>
  <c r="I1500" i="19"/>
  <c r="I1512" i="19"/>
  <c r="I1524" i="19"/>
  <c r="I1536" i="19"/>
  <c r="I1548" i="19"/>
  <c r="I1560" i="19"/>
  <c r="I1572" i="19"/>
  <c r="I1596" i="19"/>
  <c r="I1608" i="19"/>
  <c r="I1620" i="19"/>
  <c r="I1632" i="19"/>
  <c r="I1644" i="19"/>
  <c r="I1656" i="19"/>
  <c r="I1668" i="19"/>
  <c r="I1680" i="19"/>
  <c r="I1692" i="19"/>
  <c r="I1704" i="19"/>
  <c r="I1716" i="19"/>
  <c r="I1728" i="19"/>
  <c r="I1740" i="19"/>
  <c r="I1752" i="19"/>
  <c r="I1764" i="19"/>
  <c r="I1776" i="19"/>
  <c r="I1788" i="19"/>
  <c r="I1800" i="19"/>
  <c r="I1812" i="19"/>
  <c r="L1064" i="19"/>
  <c r="N1064" i="19" s="1"/>
  <c r="P1064" i="19" s="1"/>
  <c r="R1064" i="19" s="1"/>
  <c r="L1004" i="19"/>
  <c r="N1004" i="19" s="1"/>
  <c r="P1004" i="19" s="1"/>
  <c r="R1004" i="19" s="1"/>
  <c r="L942" i="19"/>
  <c r="N942" i="19" s="1"/>
  <c r="P942" i="19" s="1"/>
  <c r="R942" i="19" s="1"/>
  <c r="J1077" i="19"/>
  <c r="I733" i="19"/>
  <c r="I745" i="19"/>
  <c r="I757" i="19"/>
  <c r="I769" i="19"/>
  <c r="I781" i="19"/>
  <c r="I793" i="19"/>
  <c r="I805" i="19"/>
  <c r="I817" i="19"/>
  <c r="I829" i="19"/>
  <c r="I841" i="19"/>
  <c r="I853" i="19"/>
  <c r="I865" i="19"/>
  <c r="I877" i="19"/>
  <c r="I889" i="19"/>
  <c r="I901" i="19"/>
  <c r="I913" i="19"/>
  <c r="I925" i="19"/>
  <c r="I937" i="19"/>
  <c r="I949" i="19"/>
  <c r="I961" i="19"/>
  <c r="I973" i="19"/>
  <c r="I985" i="19"/>
  <c r="I997" i="19"/>
  <c r="I1009" i="19"/>
  <c r="I1021" i="19"/>
  <c r="I1033" i="19"/>
  <c r="I1045" i="19"/>
  <c r="I1057" i="19"/>
  <c r="I1069" i="19"/>
  <c r="I1081" i="19"/>
  <c r="I1093" i="19"/>
  <c r="I1105" i="19"/>
  <c r="I1117" i="19"/>
  <c r="I1129" i="19"/>
  <c r="I1141" i="19"/>
  <c r="I1153" i="19"/>
  <c r="I1165" i="19"/>
  <c r="I1177" i="19"/>
  <c r="I1189" i="19"/>
  <c r="I1201" i="19"/>
  <c r="I1213" i="19"/>
  <c r="I1225" i="19"/>
  <c r="I1237" i="19"/>
  <c r="I1249" i="19"/>
  <c r="I1261" i="19"/>
  <c r="I1273" i="19"/>
  <c r="I1285" i="19"/>
  <c r="I1297" i="19"/>
  <c r="I1309" i="19"/>
  <c r="I1321" i="19"/>
  <c r="I1333" i="19"/>
  <c r="I1345" i="19"/>
  <c r="I1357" i="19"/>
  <c r="I1369" i="19"/>
  <c r="I1381" i="19"/>
  <c r="I1393" i="19"/>
  <c r="I1405" i="19"/>
  <c r="I1417" i="19"/>
  <c r="I1429" i="19"/>
  <c r="I1441" i="19"/>
  <c r="I1453" i="19"/>
  <c r="I1759" i="19"/>
  <c r="I1674" i="19"/>
  <c r="I1531" i="19"/>
  <c r="I1481" i="19"/>
  <c r="I1529" i="19"/>
  <c r="I1589" i="19"/>
  <c r="I1685" i="19"/>
  <c r="I786" i="19"/>
  <c r="I918" i="19"/>
  <c r="I1002" i="19"/>
  <c r="I1098" i="19"/>
  <c r="I1266" i="19"/>
  <c r="I1386" i="19"/>
  <c r="I1511" i="19"/>
  <c r="I1571" i="19"/>
  <c r="I1679" i="19"/>
  <c r="I1727" i="19"/>
  <c r="I1787" i="19"/>
  <c r="I1465" i="19"/>
  <c r="I1477" i="19"/>
  <c r="I1489" i="19"/>
  <c r="I1501" i="19"/>
  <c r="I1513" i="19"/>
  <c r="I1525" i="19"/>
  <c r="I1537" i="19"/>
  <c r="I1549" i="19"/>
  <c r="I1561" i="19"/>
  <c r="I1573" i="19"/>
  <c r="I1585" i="19"/>
  <c r="I1597" i="19"/>
  <c r="I1609" i="19"/>
  <c r="I1633" i="19"/>
  <c r="I1645" i="19"/>
  <c r="I1669" i="19"/>
  <c r="I1681" i="19"/>
  <c r="I1693" i="19"/>
  <c r="I1705" i="19"/>
  <c r="I1741" i="19"/>
  <c r="I1753" i="19"/>
  <c r="I1765" i="19"/>
  <c r="I1777" i="19"/>
  <c r="I1789" i="19"/>
  <c r="I1801" i="19"/>
  <c r="I1813" i="19"/>
  <c r="I734" i="19"/>
  <c r="I746" i="19"/>
  <c r="I758" i="19"/>
  <c r="I770" i="19"/>
  <c r="I782" i="19"/>
  <c r="I794" i="19"/>
  <c r="I806" i="19"/>
  <c r="I818" i="19"/>
  <c r="I830" i="19"/>
  <c r="I842" i="19"/>
  <c r="I854" i="19"/>
  <c r="I866" i="19"/>
  <c r="I878" i="19"/>
  <c r="I890" i="19"/>
  <c r="I902" i="19"/>
  <c r="I914" i="19"/>
  <c r="I926" i="19"/>
  <c r="I938" i="19"/>
  <c r="I950" i="19"/>
  <c r="I962" i="19"/>
  <c r="I974" i="19"/>
  <c r="I986" i="19"/>
  <c r="I998" i="19"/>
  <c r="I1010" i="19"/>
  <c r="I1022" i="19"/>
  <c r="I1034" i="19"/>
  <c r="I1046" i="19"/>
  <c r="I1058" i="19"/>
  <c r="I1070" i="19"/>
  <c r="I1082" i="19"/>
  <c r="I1094" i="19"/>
  <c r="I1106" i="19"/>
  <c r="I1118" i="19"/>
  <c r="I1130" i="19"/>
  <c r="I1142" i="19"/>
  <c r="I1154" i="19"/>
  <c r="I1166" i="19"/>
  <c r="I1178" i="19"/>
  <c r="I1190" i="19"/>
  <c r="I1202" i="19"/>
  <c r="I1214" i="19"/>
  <c r="I1226" i="19"/>
  <c r="I1238" i="19"/>
  <c r="I1250" i="19"/>
  <c r="I1262" i="19"/>
  <c r="I1274" i="19"/>
  <c r="I1286" i="19"/>
  <c r="I1298" i="19"/>
  <c r="I1310" i="19"/>
  <c r="I1322" i="19"/>
  <c r="I1334" i="19"/>
  <c r="I1346" i="19"/>
  <c r="I1358" i="19"/>
  <c r="I1370" i="19"/>
  <c r="I1382" i="19"/>
  <c r="I1394" i="19"/>
  <c r="I1406" i="19"/>
  <c r="I1418" i="19"/>
  <c r="I1430" i="19"/>
  <c r="I1442" i="19"/>
  <c r="M436" i="19"/>
  <c r="O436" i="19" s="1"/>
  <c r="Q436" i="19" s="1"/>
  <c r="I1757" i="19"/>
  <c r="I1519" i="19"/>
  <c r="L833" i="19"/>
  <c r="N833" i="19" s="1"/>
  <c r="P833" i="19" s="1"/>
  <c r="R833" i="19" s="1"/>
  <c r="L1085" i="19"/>
  <c r="N1085" i="19" s="1"/>
  <c r="P1085" i="19" s="1"/>
  <c r="R1085" i="19" s="1"/>
  <c r="L1006" i="19"/>
  <c r="N1006" i="19" s="1"/>
  <c r="P1006" i="19" s="1"/>
  <c r="R1006" i="19" s="1"/>
  <c r="L987" i="19"/>
  <c r="N987" i="19" s="1"/>
  <c r="P987" i="19" s="1"/>
  <c r="R987" i="19" s="1"/>
  <c r="L999" i="19"/>
  <c r="N999" i="19" s="1"/>
  <c r="P999" i="19" s="1"/>
  <c r="R999" i="19" s="1"/>
  <c r="L1023" i="19"/>
  <c r="N1023" i="19" s="1"/>
  <c r="P1023" i="19" s="1"/>
  <c r="R1023" i="19" s="1"/>
  <c r="L1047" i="19"/>
  <c r="N1047" i="19" s="1"/>
  <c r="P1047" i="19" s="1"/>
  <c r="R1047" i="19" s="1"/>
  <c r="L1071" i="19"/>
  <c r="N1071" i="19" s="1"/>
  <c r="P1071" i="19" s="1"/>
  <c r="R1071" i="19" s="1"/>
  <c r="L1083" i="19"/>
  <c r="N1083" i="19" s="1"/>
  <c r="P1083" i="19" s="1"/>
  <c r="R1083" i="19" s="1"/>
  <c r="L976" i="19"/>
  <c r="N976" i="19" s="1"/>
  <c r="P976" i="19" s="1"/>
  <c r="R976" i="19" s="1"/>
  <c r="L920" i="19"/>
  <c r="N920" i="19" s="1"/>
  <c r="P920" i="19" s="1"/>
  <c r="R920" i="19" s="1"/>
  <c r="L825" i="19"/>
  <c r="N825" i="19" s="1"/>
  <c r="P825" i="19" s="1"/>
  <c r="R825" i="19" s="1"/>
  <c r="M604" i="19"/>
  <c r="O604" i="19" s="1"/>
  <c r="Q604" i="19" s="1"/>
  <c r="M558" i="19"/>
  <c r="O558" i="19" s="1"/>
  <c r="Q558" i="19" s="1"/>
  <c r="M522" i="19"/>
  <c r="O522" i="19" s="1"/>
  <c r="Q522" i="19" s="1"/>
  <c r="M478" i="19"/>
  <c r="O478" i="19" s="1"/>
  <c r="Q478" i="19" s="1"/>
  <c r="M438" i="19"/>
  <c r="O438" i="19" s="1"/>
  <c r="Q438" i="19" s="1"/>
  <c r="M402" i="19"/>
  <c r="O402" i="19" s="1"/>
  <c r="Q402" i="19" s="1"/>
  <c r="M688" i="19"/>
  <c r="O688" i="19" s="1"/>
  <c r="Q688" i="19" s="1"/>
  <c r="M640" i="19"/>
  <c r="O640" i="19" s="1"/>
  <c r="Q640" i="19" s="1"/>
  <c r="M594" i="19"/>
  <c r="O594" i="19" s="1"/>
  <c r="Q594" i="19" s="1"/>
  <c r="M510" i="19"/>
  <c r="O510" i="19" s="1"/>
  <c r="Q510" i="19" s="1"/>
  <c r="M724" i="19"/>
  <c r="O724" i="19" s="1"/>
  <c r="Q724" i="19" s="1"/>
  <c r="M678" i="19"/>
  <c r="O678" i="19" s="1"/>
  <c r="Q678" i="19" s="1"/>
  <c r="M502" i="19"/>
  <c r="O502" i="19" s="1"/>
  <c r="Q502" i="19" s="1"/>
  <c r="M462" i="19"/>
  <c r="O462" i="19" s="1"/>
  <c r="Q462" i="19" s="1"/>
  <c r="M426" i="19"/>
  <c r="O426" i="19" s="1"/>
  <c r="Q426" i="19" s="1"/>
  <c r="M630" i="19"/>
  <c r="O630" i="19" s="1"/>
  <c r="Q630" i="19" s="1"/>
  <c r="M582" i="19"/>
  <c r="O582" i="19" s="1"/>
  <c r="Q582" i="19" s="1"/>
  <c r="M546" i="19"/>
  <c r="O546" i="19" s="1"/>
  <c r="Q546" i="19" s="1"/>
  <c r="M498" i="19"/>
  <c r="O498" i="19" s="1"/>
  <c r="Q498" i="19" s="1"/>
  <c r="M714" i="19"/>
  <c r="O714" i="19" s="1"/>
  <c r="Q714" i="19" s="1"/>
  <c r="M676" i="19"/>
  <c r="O676" i="19" s="1"/>
  <c r="Q676" i="19" s="1"/>
  <c r="M628" i="19"/>
  <c r="O628" i="19" s="1"/>
  <c r="Q628" i="19" s="1"/>
  <c r="M544" i="19"/>
  <c r="O544" i="19" s="1"/>
  <c r="Q544" i="19" s="1"/>
  <c r="M496" i="19"/>
  <c r="O496" i="19" s="1"/>
  <c r="Q496" i="19" s="1"/>
  <c r="M460" i="19"/>
  <c r="O460" i="19" s="1"/>
  <c r="Q460" i="19" s="1"/>
  <c r="M378" i="19"/>
  <c r="O378" i="19" s="1"/>
  <c r="Q378" i="19" s="1"/>
  <c r="M580" i="19"/>
  <c r="O580" i="19" s="1"/>
  <c r="Q580" i="19" s="1"/>
  <c r="M539" i="19"/>
  <c r="O539" i="19" s="1"/>
  <c r="Q539" i="19" s="1"/>
  <c r="M418" i="19"/>
  <c r="O418" i="19" s="1"/>
  <c r="Q418" i="19" s="1"/>
  <c r="M664" i="19"/>
  <c r="O664" i="19" s="1"/>
  <c r="Q664" i="19" s="1"/>
  <c r="M618" i="19"/>
  <c r="O618" i="19" s="1"/>
  <c r="Q618" i="19" s="1"/>
  <c r="M534" i="19"/>
  <c r="O534" i="19" s="1"/>
  <c r="Q534" i="19" s="1"/>
  <c r="M486" i="19"/>
  <c r="O486" i="19" s="1"/>
  <c r="Q486" i="19" s="1"/>
  <c r="M454" i="19"/>
  <c r="O454" i="19" s="1"/>
  <c r="Q454" i="19" s="1"/>
  <c r="M414" i="19"/>
  <c r="O414" i="19" s="1"/>
  <c r="Q414" i="19" s="1"/>
  <c r="M376" i="19"/>
  <c r="O376" i="19" s="1"/>
  <c r="Q376" i="19" s="1"/>
  <c r="M702" i="19"/>
  <c r="O702" i="19" s="1"/>
  <c r="Q702" i="19" s="1"/>
  <c r="M616" i="19"/>
  <c r="O616" i="19" s="1"/>
  <c r="Q616" i="19" s="1"/>
  <c r="M570" i="19"/>
  <c r="O570" i="19" s="1"/>
  <c r="Q570" i="19" s="1"/>
  <c r="M532" i="19"/>
  <c r="O532" i="19" s="1"/>
  <c r="Q532" i="19" s="1"/>
  <c r="M450" i="19"/>
  <c r="O450" i="19" s="1"/>
  <c r="Q450" i="19" s="1"/>
  <c r="M412" i="19"/>
  <c r="O412" i="19" s="1"/>
  <c r="Q412" i="19" s="1"/>
  <c r="L1027" i="19"/>
  <c r="N1027" i="19" s="1"/>
  <c r="P1027" i="19" s="1"/>
  <c r="R1027" i="19" s="1"/>
  <c r="M654" i="19"/>
  <c r="O654" i="19" s="1"/>
  <c r="Q654" i="19" s="1"/>
  <c r="M568" i="19"/>
  <c r="O568" i="19" s="1"/>
  <c r="Q568" i="19" s="1"/>
  <c r="M484" i="19"/>
  <c r="O484" i="19" s="1"/>
  <c r="Q484" i="19" s="1"/>
  <c r="M700" i="19"/>
  <c r="O700" i="19" s="1"/>
  <c r="Q700" i="19" s="1"/>
  <c r="M652" i="19"/>
  <c r="O652" i="19" s="1"/>
  <c r="Q652" i="19" s="1"/>
  <c r="M606" i="19"/>
  <c r="O606" i="19" s="1"/>
  <c r="Q606" i="19" s="1"/>
  <c r="M448" i="19"/>
  <c r="O448" i="19" s="1"/>
  <c r="Q448" i="19" s="1"/>
  <c r="L1086" i="19"/>
  <c r="N1086" i="19" s="1"/>
  <c r="P1086" i="19" s="1"/>
  <c r="R1086" i="19" s="1"/>
  <c r="L1062" i="19"/>
  <c r="N1062" i="19" s="1"/>
  <c r="P1062" i="19" s="1"/>
  <c r="R1062" i="19" s="1"/>
  <c r="L1031" i="19"/>
  <c r="N1031" i="19" s="1"/>
  <c r="P1031" i="19" s="1"/>
  <c r="R1031" i="19" s="1"/>
  <c r="L1005" i="19"/>
  <c r="N1005" i="19" s="1"/>
  <c r="P1005" i="19" s="1"/>
  <c r="R1005" i="19" s="1"/>
  <c r="L977" i="19"/>
  <c r="N977" i="19" s="1"/>
  <c r="P977" i="19" s="1"/>
  <c r="R977" i="19" s="1"/>
  <c r="L950" i="19"/>
  <c r="N950" i="19" s="1"/>
  <c r="P950" i="19" s="1"/>
  <c r="R950" i="19" s="1"/>
  <c r="L914" i="19"/>
  <c r="N914" i="19" s="1"/>
  <c r="P914" i="19" s="1"/>
  <c r="R914" i="19" s="1"/>
  <c r="L861" i="19"/>
  <c r="N861" i="19" s="1"/>
  <c r="P861" i="19" s="1"/>
  <c r="R861" i="19" s="1"/>
  <c r="L811" i="19"/>
  <c r="N811" i="19" s="1"/>
  <c r="P811" i="19" s="1"/>
  <c r="R811" i="19" s="1"/>
  <c r="L742" i="19"/>
  <c r="N742" i="19" s="1"/>
  <c r="P742" i="19" s="1"/>
  <c r="R742" i="19" s="1"/>
  <c r="J1017" i="19"/>
  <c r="M712" i="19"/>
  <c r="O712" i="19" s="1"/>
  <c r="Q712" i="19" s="1"/>
  <c r="M646" i="19"/>
  <c r="O646" i="19" s="1"/>
  <c r="Q646" i="19" s="1"/>
  <c r="M622" i="19"/>
  <c r="O622" i="19" s="1"/>
  <c r="Q622" i="19" s="1"/>
  <c r="M592" i="19"/>
  <c r="O592" i="19" s="1"/>
  <c r="Q592" i="19" s="1"/>
  <c r="M562" i="19"/>
  <c r="O562" i="19" s="1"/>
  <c r="Q562" i="19" s="1"/>
  <c r="M538" i="19"/>
  <c r="O538" i="19" s="1"/>
  <c r="Q538" i="19" s="1"/>
  <c r="M508" i="19"/>
  <c r="O508" i="19" s="1"/>
  <c r="Q508" i="19" s="1"/>
  <c r="M442" i="19"/>
  <c r="O442" i="19" s="1"/>
  <c r="Q442" i="19" s="1"/>
  <c r="M413" i="19"/>
  <c r="O413" i="19" s="1"/>
  <c r="Q413" i="19" s="1"/>
  <c r="M388" i="19"/>
  <c r="O388" i="19" s="1"/>
  <c r="Q388" i="19" s="1"/>
  <c r="L946" i="19"/>
  <c r="N946" i="19" s="1"/>
  <c r="P946" i="19" s="1"/>
  <c r="R946" i="19" s="1"/>
  <c r="L911" i="19"/>
  <c r="N911" i="19" s="1"/>
  <c r="P911" i="19" s="1"/>
  <c r="R911" i="19" s="1"/>
  <c r="L1055" i="19"/>
  <c r="N1055" i="19" s="1"/>
  <c r="P1055" i="19" s="1"/>
  <c r="R1055" i="19" s="1"/>
  <c r="L1002" i="19"/>
  <c r="N1002" i="19" s="1"/>
  <c r="P1002" i="19" s="1"/>
  <c r="R1002" i="19" s="1"/>
  <c r="L944" i="19"/>
  <c r="N944" i="19" s="1"/>
  <c r="P944" i="19" s="1"/>
  <c r="R944" i="19" s="1"/>
  <c r="L910" i="19"/>
  <c r="N910" i="19" s="1"/>
  <c r="P910" i="19" s="1"/>
  <c r="R910" i="19" s="1"/>
  <c r="L859" i="19"/>
  <c r="N859" i="19" s="1"/>
  <c r="P859" i="19" s="1"/>
  <c r="R859" i="19" s="1"/>
  <c r="L802" i="19"/>
  <c r="N802" i="19" s="1"/>
  <c r="P802" i="19" s="1"/>
  <c r="R802" i="19" s="1"/>
  <c r="M706" i="19"/>
  <c r="O706" i="19" s="1"/>
  <c r="Q706" i="19" s="1"/>
  <c r="M641" i="19"/>
  <c r="O641" i="19" s="1"/>
  <c r="Q641" i="19" s="1"/>
  <c r="M617" i="19"/>
  <c r="O617" i="19" s="1"/>
  <c r="Q617" i="19" s="1"/>
  <c r="M586" i="19"/>
  <c r="O586" i="19" s="1"/>
  <c r="Q586" i="19" s="1"/>
  <c r="M557" i="19"/>
  <c r="O557" i="19" s="1"/>
  <c r="Q557" i="19" s="1"/>
  <c r="M533" i="19"/>
  <c r="O533" i="19" s="1"/>
  <c r="Q533" i="19" s="1"/>
  <c r="M437" i="19"/>
  <c r="O437" i="19" s="1"/>
  <c r="Q437" i="19" s="1"/>
  <c r="M382" i="19"/>
  <c r="O382" i="19" s="1"/>
  <c r="Q382" i="19" s="1"/>
  <c r="L1078" i="19"/>
  <c r="N1078" i="19" s="1"/>
  <c r="P1078" i="19" s="1"/>
  <c r="R1078" i="19" s="1"/>
  <c r="L1001" i="19"/>
  <c r="N1001" i="19" s="1"/>
  <c r="P1001" i="19" s="1"/>
  <c r="R1001" i="19" s="1"/>
  <c r="L971" i="19"/>
  <c r="N971" i="19" s="1"/>
  <c r="P971" i="19" s="1"/>
  <c r="R971" i="19" s="1"/>
  <c r="L905" i="19"/>
  <c r="N905" i="19" s="1"/>
  <c r="P905" i="19" s="1"/>
  <c r="R905" i="19" s="1"/>
  <c r="J1090" i="19"/>
  <c r="J982" i="19"/>
  <c r="M670" i="19"/>
  <c r="O670" i="19" s="1"/>
  <c r="Q670" i="19" s="1"/>
  <c r="M497" i="19"/>
  <c r="O497" i="19" s="1"/>
  <c r="Q497" i="19" s="1"/>
  <c r="M466" i="19"/>
  <c r="O466" i="19" s="1"/>
  <c r="Q466" i="19" s="1"/>
  <c r="M406" i="19"/>
  <c r="O406" i="19" s="1"/>
  <c r="Q406" i="19" s="1"/>
  <c r="L845" i="19"/>
  <c r="N845" i="19" s="1"/>
  <c r="P845" i="19" s="1"/>
  <c r="R845" i="19" s="1"/>
  <c r="J1078" i="19"/>
  <c r="L1018" i="19"/>
  <c r="N1018" i="19" s="1"/>
  <c r="P1018" i="19" s="1"/>
  <c r="R1018" i="19" s="1"/>
  <c r="L935" i="19"/>
  <c r="N935" i="19" s="1"/>
  <c r="P935" i="19" s="1"/>
  <c r="R935" i="19" s="1"/>
  <c r="J970" i="19"/>
  <c r="L899" i="19"/>
  <c r="N899" i="19" s="1"/>
  <c r="P899" i="19" s="1"/>
  <c r="R899" i="19" s="1"/>
  <c r="L1126" i="19"/>
  <c r="N1126" i="19" s="1"/>
  <c r="P1126" i="19" s="1"/>
  <c r="R1126" i="19" s="1"/>
  <c r="L1043" i="19"/>
  <c r="N1043" i="19" s="1"/>
  <c r="P1043" i="19" s="1"/>
  <c r="R1043" i="19" s="1"/>
  <c r="L932" i="19"/>
  <c r="N932" i="19" s="1"/>
  <c r="P932" i="19" s="1"/>
  <c r="R932" i="19" s="1"/>
  <c r="L776" i="19"/>
  <c r="N776" i="19" s="1"/>
  <c r="P776" i="19" s="1"/>
  <c r="R776" i="19" s="1"/>
  <c r="J1076" i="19"/>
  <c r="J956" i="19"/>
  <c r="M725" i="19"/>
  <c r="O725" i="19" s="1"/>
  <c r="Q725" i="19" s="1"/>
  <c r="M694" i="19"/>
  <c r="O694" i="19" s="1"/>
  <c r="Q694" i="19" s="1"/>
  <c r="M634" i="19"/>
  <c r="O634" i="19" s="1"/>
  <c r="Q634" i="19" s="1"/>
  <c r="M605" i="19"/>
  <c r="O605" i="19" s="1"/>
  <c r="Q605" i="19" s="1"/>
  <c r="M550" i="19"/>
  <c r="O550" i="19" s="1"/>
  <c r="Q550" i="19" s="1"/>
  <c r="M490" i="19"/>
  <c r="O490" i="19" s="1"/>
  <c r="Q490" i="19" s="1"/>
  <c r="M401" i="19"/>
  <c r="O401" i="19" s="1"/>
  <c r="Q401" i="19" s="1"/>
  <c r="L1150" i="19"/>
  <c r="N1150" i="19" s="1"/>
  <c r="P1150" i="19" s="1"/>
  <c r="R1150" i="19" s="1"/>
  <c r="L1042" i="19"/>
  <c r="N1042" i="19" s="1"/>
  <c r="P1042" i="19" s="1"/>
  <c r="R1042" i="19" s="1"/>
  <c r="L1016" i="19"/>
  <c r="N1016" i="19" s="1"/>
  <c r="P1016" i="19" s="1"/>
  <c r="R1016" i="19" s="1"/>
  <c r="L994" i="19"/>
  <c r="N994" i="19" s="1"/>
  <c r="P994" i="19" s="1"/>
  <c r="R994" i="19" s="1"/>
  <c r="L964" i="19"/>
  <c r="N964" i="19" s="1"/>
  <c r="P964" i="19" s="1"/>
  <c r="R964" i="19" s="1"/>
  <c r="L896" i="19"/>
  <c r="N896" i="19" s="1"/>
  <c r="P896" i="19" s="1"/>
  <c r="R896" i="19" s="1"/>
  <c r="L836" i="19"/>
  <c r="N836" i="19" s="1"/>
  <c r="P836" i="19" s="1"/>
  <c r="R836" i="19" s="1"/>
  <c r="L764" i="19"/>
  <c r="N764" i="19" s="1"/>
  <c r="P764" i="19" s="1"/>
  <c r="R764" i="19" s="1"/>
  <c r="J920" i="19"/>
  <c r="M658" i="19"/>
  <c r="O658" i="19" s="1"/>
  <c r="Q658" i="19" s="1"/>
  <c r="M631" i="19"/>
  <c r="O631" i="19" s="1"/>
  <c r="Q631" i="19" s="1"/>
  <c r="M574" i="19"/>
  <c r="O574" i="19" s="1"/>
  <c r="Q574" i="19" s="1"/>
  <c r="M521" i="19"/>
  <c r="O521" i="19" s="1"/>
  <c r="Q521" i="19" s="1"/>
  <c r="M425" i="19"/>
  <c r="O425" i="19" s="1"/>
  <c r="Q425" i="19" s="1"/>
  <c r="L1091" i="19"/>
  <c r="N1091" i="19" s="1"/>
  <c r="P1091" i="19" s="1"/>
  <c r="R1091" i="19" s="1"/>
  <c r="L1067" i="19"/>
  <c r="N1067" i="19" s="1"/>
  <c r="P1067" i="19" s="1"/>
  <c r="R1067" i="19" s="1"/>
  <c r="L958" i="19"/>
  <c r="N958" i="19" s="1"/>
  <c r="P958" i="19" s="1"/>
  <c r="R958" i="19" s="1"/>
  <c r="L923" i="19"/>
  <c r="N923" i="19" s="1"/>
  <c r="P923" i="19" s="1"/>
  <c r="R923" i="19" s="1"/>
  <c r="J910" i="19"/>
  <c r="J992" i="19"/>
  <c r="J1211" i="19"/>
  <c r="L1294" i="19"/>
  <c r="N1294" i="19" s="1"/>
  <c r="P1294" i="19" s="1"/>
  <c r="R1294" i="19" s="1"/>
  <c r="L1090" i="19"/>
  <c r="N1090" i="19" s="1"/>
  <c r="P1090" i="19" s="1"/>
  <c r="R1090" i="19" s="1"/>
  <c r="L1066" i="19"/>
  <c r="N1066" i="19" s="1"/>
  <c r="P1066" i="19" s="1"/>
  <c r="R1066" i="19" s="1"/>
  <c r="L1040" i="19"/>
  <c r="N1040" i="19" s="1"/>
  <c r="P1040" i="19" s="1"/>
  <c r="R1040" i="19" s="1"/>
  <c r="L983" i="19"/>
  <c r="N983" i="19" s="1"/>
  <c r="P983" i="19" s="1"/>
  <c r="R983" i="19" s="1"/>
  <c r="L922" i="19"/>
  <c r="N922" i="19" s="1"/>
  <c r="P922" i="19" s="1"/>
  <c r="R922" i="19" s="1"/>
  <c r="L832" i="19"/>
  <c r="N832" i="19" s="1"/>
  <c r="P832" i="19" s="1"/>
  <c r="R832" i="19" s="1"/>
  <c r="L754" i="19"/>
  <c r="N754" i="19" s="1"/>
  <c r="P754" i="19" s="1"/>
  <c r="R754" i="19" s="1"/>
  <c r="J904" i="19"/>
  <c r="M718" i="19"/>
  <c r="O718" i="19" s="1"/>
  <c r="Q718" i="19" s="1"/>
  <c r="M689" i="19"/>
  <c r="O689" i="19" s="1"/>
  <c r="Q689" i="19" s="1"/>
  <c r="M653" i="19"/>
  <c r="O653" i="19" s="1"/>
  <c r="Q653" i="19" s="1"/>
  <c r="M629" i="19"/>
  <c r="O629" i="19" s="1"/>
  <c r="Q629" i="19" s="1"/>
  <c r="M598" i="19"/>
  <c r="O598" i="19" s="1"/>
  <c r="Q598" i="19" s="1"/>
  <c r="M569" i="19"/>
  <c r="O569" i="19" s="1"/>
  <c r="Q569" i="19" s="1"/>
  <c r="M545" i="19"/>
  <c r="O545" i="19" s="1"/>
  <c r="Q545" i="19" s="1"/>
  <c r="M514" i="19"/>
  <c r="O514" i="19" s="1"/>
  <c r="Q514" i="19" s="1"/>
  <c r="M394" i="19"/>
  <c r="O394" i="19" s="1"/>
  <c r="Q394" i="19" s="1"/>
  <c r="J1355" i="19"/>
  <c r="L1007" i="19"/>
  <c r="N1007" i="19" s="1"/>
  <c r="P1007" i="19" s="1"/>
  <c r="R1007" i="19" s="1"/>
  <c r="J37" i="19"/>
  <c r="J61" i="19"/>
  <c r="J121" i="19"/>
  <c r="L157" i="19"/>
  <c r="N157" i="19" s="1"/>
  <c r="P157" i="19" s="1"/>
  <c r="R157" i="19" s="1"/>
  <c r="J217" i="19"/>
  <c r="L277" i="19"/>
  <c r="N277" i="19" s="1"/>
  <c r="P277" i="19" s="1"/>
  <c r="R277" i="19" s="1"/>
  <c r="L337" i="19"/>
  <c r="N337" i="19" s="1"/>
  <c r="P337" i="19" s="1"/>
  <c r="R337" i="19" s="1"/>
  <c r="L361" i="19"/>
  <c r="N361" i="19" s="1"/>
  <c r="P361" i="19" s="1"/>
  <c r="R361" i="19" s="1"/>
  <c r="L734" i="19"/>
  <c r="N734" i="19" s="1"/>
  <c r="P734" i="19" s="1"/>
  <c r="R734" i="19" s="1"/>
  <c r="J746" i="19"/>
  <c r="J758" i="19"/>
  <c r="J782" i="19"/>
  <c r="J806" i="19"/>
  <c r="L818" i="19"/>
  <c r="N818" i="19" s="1"/>
  <c r="P818" i="19" s="1"/>
  <c r="R818" i="19" s="1"/>
  <c r="J842" i="19"/>
  <c r="J854" i="19"/>
  <c r="J866" i="19"/>
  <c r="J878" i="19"/>
  <c r="J914" i="19"/>
  <c r="J926" i="19"/>
  <c r="J938" i="19"/>
  <c r="J950" i="19"/>
  <c r="J962" i="19"/>
  <c r="J974" i="19"/>
  <c r="J986" i="19"/>
  <c r="J1034" i="19"/>
  <c r="L75" i="19"/>
  <c r="N75" i="19" s="1"/>
  <c r="P75" i="19" s="1"/>
  <c r="R75" i="19" s="1"/>
  <c r="L25" i="19"/>
  <c r="N25" i="19" s="1"/>
  <c r="P25" i="19" s="1"/>
  <c r="R25" i="19" s="1"/>
  <c r="L904" i="19"/>
  <c r="N904" i="19" s="1"/>
  <c r="P904" i="19" s="1"/>
  <c r="R904" i="19" s="1"/>
  <c r="L866" i="19"/>
  <c r="N866" i="19" s="1"/>
  <c r="P866" i="19" s="1"/>
  <c r="R866" i="19" s="1"/>
  <c r="L800" i="19"/>
  <c r="N800" i="19" s="1"/>
  <c r="P800" i="19" s="1"/>
  <c r="R800" i="19" s="1"/>
  <c r="L14" i="19"/>
  <c r="N14" i="19" s="1"/>
  <c r="P14" i="19" s="1"/>
  <c r="R14" i="19" s="1"/>
  <c r="L26" i="19"/>
  <c r="N26" i="19" s="1"/>
  <c r="P26" i="19" s="1"/>
  <c r="R26" i="19" s="1"/>
  <c r="J38" i="19"/>
  <c r="J50" i="19"/>
  <c r="J62" i="19"/>
  <c r="J74" i="19"/>
  <c r="J86" i="19"/>
  <c r="J98" i="19"/>
  <c r="J110" i="19"/>
  <c r="J122" i="19"/>
  <c r="J134" i="19"/>
  <c r="J146" i="19"/>
  <c r="L158" i="19"/>
  <c r="N158" i="19" s="1"/>
  <c r="P158" i="19" s="1"/>
  <c r="R158" i="19" s="1"/>
  <c r="L170" i="19"/>
  <c r="N170" i="19" s="1"/>
  <c r="P170" i="19" s="1"/>
  <c r="R170" i="19" s="1"/>
  <c r="L182" i="19"/>
  <c r="N182" i="19" s="1"/>
  <c r="P182" i="19" s="1"/>
  <c r="R182" i="19" s="1"/>
  <c r="L194" i="19"/>
  <c r="N194" i="19" s="1"/>
  <c r="P194" i="19" s="1"/>
  <c r="R194" i="19" s="1"/>
  <c r="J206" i="19"/>
  <c r="L218" i="19"/>
  <c r="N218" i="19" s="1"/>
  <c r="P218" i="19" s="1"/>
  <c r="R218" i="19" s="1"/>
  <c r="L230" i="19"/>
  <c r="N230" i="19" s="1"/>
  <c r="P230" i="19" s="1"/>
  <c r="R230" i="19" s="1"/>
  <c r="L242" i="19"/>
  <c r="N242" i="19" s="1"/>
  <c r="P242" i="19" s="1"/>
  <c r="R242" i="19" s="1"/>
  <c r="J254" i="19"/>
  <c r="L266" i="19"/>
  <c r="N266" i="19" s="1"/>
  <c r="P266" i="19" s="1"/>
  <c r="R266" i="19" s="1"/>
  <c r="L278" i="19"/>
  <c r="N278" i="19" s="1"/>
  <c r="P278" i="19" s="1"/>
  <c r="R278" i="19" s="1"/>
  <c r="J290" i="19"/>
  <c r="J302" i="19"/>
  <c r="L314" i="19"/>
  <c r="N314" i="19" s="1"/>
  <c r="P314" i="19" s="1"/>
  <c r="R314" i="19" s="1"/>
  <c r="L326" i="19"/>
  <c r="N326" i="19" s="1"/>
  <c r="P326" i="19" s="1"/>
  <c r="R326" i="19" s="1"/>
  <c r="J338" i="19"/>
  <c r="J350" i="19"/>
  <c r="L362" i="19"/>
  <c r="N362" i="19" s="1"/>
  <c r="P362" i="19" s="1"/>
  <c r="R362" i="19" s="1"/>
  <c r="J1016" i="19"/>
  <c r="J999" i="19"/>
  <c r="J15" i="19"/>
  <c r="L63" i="19"/>
  <c r="N63" i="19" s="1"/>
  <c r="P63" i="19" s="1"/>
  <c r="R63" i="19" s="1"/>
  <c r="L87" i="19"/>
  <c r="N87" i="19" s="1"/>
  <c r="P87" i="19" s="1"/>
  <c r="R87" i="19" s="1"/>
  <c r="L111" i="19"/>
  <c r="N111" i="19" s="1"/>
  <c r="P111" i="19" s="1"/>
  <c r="R111" i="19" s="1"/>
  <c r="L135" i="19"/>
  <c r="N135" i="19" s="1"/>
  <c r="P135" i="19" s="1"/>
  <c r="R135" i="19" s="1"/>
  <c r="L195" i="19"/>
  <c r="N195" i="19" s="1"/>
  <c r="P195" i="19" s="1"/>
  <c r="R195" i="19" s="1"/>
  <c r="L219" i="19"/>
  <c r="N219" i="19" s="1"/>
  <c r="P219" i="19" s="1"/>
  <c r="R219" i="19" s="1"/>
  <c r="J231" i="19"/>
  <c r="J267" i="19"/>
  <c r="L736" i="19"/>
  <c r="N736" i="19" s="1"/>
  <c r="P736" i="19" s="1"/>
  <c r="R736" i="19" s="1"/>
  <c r="L772" i="19"/>
  <c r="N772" i="19" s="1"/>
  <c r="P772" i="19" s="1"/>
  <c r="R772" i="19" s="1"/>
  <c r="L796" i="19"/>
  <c r="N796" i="19" s="1"/>
  <c r="P796" i="19" s="1"/>
  <c r="R796" i="19" s="1"/>
  <c r="J808" i="19"/>
  <c r="L820" i="19"/>
  <c r="N820" i="19" s="1"/>
  <c r="P820" i="19" s="1"/>
  <c r="R820" i="19" s="1"/>
  <c r="J844" i="19"/>
  <c r="J856" i="19"/>
  <c r="J868" i="19"/>
  <c r="L892" i="19"/>
  <c r="N892" i="19" s="1"/>
  <c r="P892" i="19" s="1"/>
  <c r="R892" i="19" s="1"/>
  <c r="J916" i="19"/>
  <c r="L928" i="19"/>
  <c r="N928" i="19" s="1"/>
  <c r="P928" i="19" s="1"/>
  <c r="R928" i="19" s="1"/>
  <c r="J940" i="19"/>
  <c r="L952" i="19"/>
  <c r="N952" i="19" s="1"/>
  <c r="P952" i="19" s="1"/>
  <c r="R952" i="19" s="1"/>
  <c r="J964" i="19"/>
  <c r="J976" i="19"/>
  <c r="L988" i="19"/>
  <c r="N988" i="19" s="1"/>
  <c r="P988" i="19" s="1"/>
  <c r="R988" i="19" s="1"/>
  <c r="J1000" i="19"/>
  <c r="J1012" i="19"/>
  <c r="J1024" i="19"/>
  <c r="J1036" i="19"/>
  <c r="J1048" i="19"/>
  <c r="L1060" i="19"/>
  <c r="N1060" i="19" s="1"/>
  <c r="P1060" i="19" s="1"/>
  <c r="R1060" i="19" s="1"/>
  <c r="J1072" i="19"/>
  <c r="J1084" i="19"/>
  <c r="L40" i="19"/>
  <c r="N40" i="19" s="1"/>
  <c r="P40" i="19" s="1"/>
  <c r="R40" i="19" s="1"/>
  <c r="J100" i="19"/>
  <c r="J124" i="19"/>
  <c r="J160" i="19"/>
  <c r="L256" i="19"/>
  <c r="N256" i="19" s="1"/>
  <c r="P256" i="19" s="1"/>
  <c r="R256" i="19" s="1"/>
  <c r="L280" i="19"/>
  <c r="N280" i="19" s="1"/>
  <c r="P280" i="19" s="1"/>
  <c r="R280" i="19" s="1"/>
  <c r="L316" i="19"/>
  <c r="N316" i="19" s="1"/>
  <c r="P316" i="19" s="1"/>
  <c r="R316" i="19" s="1"/>
  <c r="L340" i="19"/>
  <c r="N340" i="19" s="1"/>
  <c r="P340" i="19" s="1"/>
  <c r="R340" i="19" s="1"/>
  <c r="L761" i="19"/>
  <c r="N761" i="19" s="1"/>
  <c r="P761" i="19" s="1"/>
  <c r="R761" i="19" s="1"/>
  <c r="L797" i="19"/>
  <c r="N797" i="19" s="1"/>
  <c r="P797" i="19" s="1"/>
  <c r="R797" i="19" s="1"/>
  <c r="L929" i="19"/>
  <c r="N929" i="19" s="1"/>
  <c r="P929" i="19" s="1"/>
  <c r="R929" i="19" s="1"/>
  <c r="L953" i="19"/>
  <c r="N953" i="19" s="1"/>
  <c r="P953" i="19" s="1"/>
  <c r="R953" i="19" s="1"/>
  <c r="L15" i="19"/>
  <c r="N15" i="19" s="1"/>
  <c r="P15" i="19" s="1"/>
  <c r="R15" i="19" s="1"/>
  <c r="L830" i="19"/>
  <c r="N830" i="19" s="1"/>
  <c r="P830" i="19" s="1"/>
  <c r="R830" i="19" s="1"/>
  <c r="L785" i="19"/>
  <c r="N785" i="19" s="1"/>
  <c r="P785" i="19" s="1"/>
  <c r="R785" i="19" s="1"/>
  <c r="L746" i="19"/>
  <c r="N746" i="19" s="1"/>
  <c r="P746" i="19" s="1"/>
  <c r="R746" i="19" s="1"/>
  <c r="L17" i="19"/>
  <c r="N17" i="19" s="1"/>
  <c r="P17" i="19" s="1"/>
  <c r="R17" i="19" s="1"/>
  <c r="L65" i="19"/>
  <c r="N65" i="19" s="1"/>
  <c r="P65" i="19" s="1"/>
  <c r="R65" i="19" s="1"/>
  <c r="J77" i="19"/>
  <c r="L89" i="19"/>
  <c r="N89" i="19" s="1"/>
  <c r="P89" i="19" s="1"/>
  <c r="R89" i="19" s="1"/>
  <c r="L173" i="19"/>
  <c r="N173" i="19" s="1"/>
  <c r="P173" i="19" s="1"/>
  <c r="R173" i="19" s="1"/>
  <c r="L197" i="19"/>
  <c r="N197" i="19" s="1"/>
  <c r="P197" i="19" s="1"/>
  <c r="R197" i="19" s="1"/>
  <c r="J233" i="19"/>
  <c r="J269" i="19"/>
  <c r="L293" i="19"/>
  <c r="N293" i="19" s="1"/>
  <c r="P293" i="19" s="1"/>
  <c r="R293" i="19" s="1"/>
  <c r="J305" i="19"/>
  <c r="J880" i="19"/>
  <c r="L774" i="19"/>
  <c r="N774" i="19" s="1"/>
  <c r="P774" i="19" s="1"/>
  <c r="R774" i="19" s="1"/>
  <c r="L810" i="19"/>
  <c r="N810" i="19" s="1"/>
  <c r="P810" i="19" s="1"/>
  <c r="R810" i="19" s="1"/>
  <c r="L822" i="19"/>
  <c r="N822" i="19" s="1"/>
  <c r="P822" i="19" s="1"/>
  <c r="R822" i="19" s="1"/>
  <c r="L846" i="19"/>
  <c r="N846" i="19" s="1"/>
  <c r="P846" i="19" s="1"/>
  <c r="R846" i="19" s="1"/>
  <c r="L858" i="19"/>
  <c r="N858" i="19" s="1"/>
  <c r="P858" i="19" s="1"/>
  <c r="R858" i="19" s="1"/>
  <c r="L918" i="19"/>
  <c r="N918" i="19" s="1"/>
  <c r="P918" i="19" s="1"/>
  <c r="R918" i="19" s="1"/>
  <c r="J942" i="19"/>
  <c r="L990" i="19"/>
  <c r="N990" i="19" s="1"/>
  <c r="P990" i="19" s="1"/>
  <c r="R990" i="19" s="1"/>
  <c r="J1050" i="19"/>
  <c r="L39" i="19"/>
  <c r="N39" i="19" s="1"/>
  <c r="P39" i="19" s="1"/>
  <c r="R39" i="19" s="1"/>
  <c r="L856" i="19"/>
  <c r="N856" i="19" s="1"/>
  <c r="P856" i="19" s="1"/>
  <c r="R856" i="19" s="1"/>
  <c r="L784" i="19"/>
  <c r="N784" i="19" s="1"/>
  <c r="P784" i="19" s="1"/>
  <c r="R784" i="19" s="1"/>
  <c r="J1058" i="19"/>
  <c r="J988" i="19"/>
  <c r="J860" i="19"/>
  <c r="L739" i="19"/>
  <c r="N739" i="19" s="1"/>
  <c r="P739" i="19" s="1"/>
  <c r="R739" i="19" s="1"/>
  <c r="L751" i="19"/>
  <c r="N751" i="19" s="1"/>
  <c r="P751" i="19" s="1"/>
  <c r="R751" i="19" s="1"/>
  <c r="L763" i="19"/>
  <c r="N763" i="19" s="1"/>
  <c r="P763" i="19" s="1"/>
  <c r="R763" i="19" s="1"/>
  <c r="L775" i="19"/>
  <c r="N775" i="19" s="1"/>
  <c r="P775" i="19" s="1"/>
  <c r="R775" i="19" s="1"/>
  <c r="L787" i="19"/>
  <c r="N787" i="19" s="1"/>
  <c r="P787" i="19" s="1"/>
  <c r="R787" i="19" s="1"/>
  <c r="L799" i="19"/>
  <c r="N799" i="19" s="1"/>
  <c r="P799" i="19" s="1"/>
  <c r="R799" i="19" s="1"/>
  <c r="L823" i="19"/>
  <c r="N823" i="19" s="1"/>
  <c r="P823" i="19" s="1"/>
  <c r="R823" i="19" s="1"/>
  <c r="L835" i="19"/>
  <c r="N835" i="19" s="1"/>
  <c r="P835" i="19" s="1"/>
  <c r="R835" i="19" s="1"/>
  <c r="L847" i="19"/>
  <c r="N847" i="19" s="1"/>
  <c r="P847" i="19" s="1"/>
  <c r="R847" i="19" s="1"/>
  <c r="L871" i="19"/>
  <c r="N871" i="19" s="1"/>
  <c r="P871" i="19" s="1"/>
  <c r="R871" i="19" s="1"/>
  <c r="L883" i="19"/>
  <c r="N883" i="19" s="1"/>
  <c r="P883" i="19" s="1"/>
  <c r="R883" i="19" s="1"/>
  <c r="L895" i="19"/>
  <c r="N895" i="19" s="1"/>
  <c r="P895" i="19" s="1"/>
  <c r="R895" i="19" s="1"/>
  <c r="L907" i="19"/>
  <c r="N907" i="19" s="1"/>
  <c r="P907" i="19" s="1"/>
  <c r="R907" i="19" s="1"/>
  <c r="L931" i="19"/>
  <c r="N931" i="19" s="1"/>
  <c r="P931" i="19" s="1"/>
  <c r="R931" i="19" s="1"/>
  <c r="J955" i="19"/>
  <c r="L979" i="19"/>
  <c r="N979" i="19" s="1"/>
  <c r="P979" i="19" s="1"/>
  <c r="R979" i="19" s="1"/>
  <c r="L991" i="19"/>
  <c r="N991" i="19" s="1"/>
  <c r="P991" i="19" s="1"/>
  <c r="R991" i="19" s="1"/>
  <c r="L1003" i="19"/>
  <c r="N1003" i="19" s="1"/>
  <c r="P1003" i="19" s="1"/>
  <c r="R1003" i="19" s="1"/>
  <c r="L1015" i="19"/>
  <c r="N1015" i="19" s="1"/>
  <c r="P1015" i="19" s="1"/>
  <c r="R1015" i="19" s="1"/>
  <c r="L1039" i="19"/>
  <c r="N1039" i="19" s="1"/>
  <c r="P1039" i="19" s="1"/>
  <c r="R1039" i="19" s="1"/>
  <c r="J1075" i="19"/>
  <c r="J19" i="19"/>
  <c r="L31" i="19"/>
  <c r="N31" i="19" s="1"/>
  <c r="P31" i="19" s="1"/>
  <c r="R31" i="19" s="1"/>
  <c r="L55" i="19"/>
  <c r="N55" i="19" s="1"/>
  <c r="P55" i="19" s="1"/>
  <c r="R55" i="19" s="1"/>
  <c r="L67" i="19"/>
  <c r="N67" i="19" s="1"/>
  <c r="P67" i="19" s="1"/>
  <c r="R67" i="19" s="1"/>
  <c r="L79" i="19"/>
  <c r="N79" i="19" s="1"/>
  <c r="P79" i="19" s="1"/>
  <c r="R79" i="19" s="1"/>
  <c r="J91" i="19"/>
  <c r="L115" i="19"/>
  <c r="N115" i="19" s="1"/>
  <c r="P115" i="19" s="1"/>
  <c r="R115" i="19" s="1"/>
  <c r="L127" i="19"/>
  <c r="N127" i="19" s="1"/>
  <c r="P127" i="19" s="1"/>
  <c r="R127" i="19" s="1"/>
  <c r="L151" i="19"/>
  <c r="N151" i="19" s="1"/>
  <c r="P151" i="19" s="1"/>
  <c r="R151" i="19" s="1"/>
  <c r="L211" i="19"/>
  <c r="N211" i="19" s="1"/>
  <c r="P211" i="19" s="1"/>
  <c r="R211" i="19" s="1"/>
  <c r="L247" i="19"/>
  <c r="N247" i="19" s="1"/>
  <c r="P247" i="19" s="1"/>
  <c r="R247" i="19" s="1"/>
  <c r="L259" i="19"/>
  <c r="N259" i="19" s="1"/>
  <c r="P259" i="19" s="1"/>
  <c r="R259" i="19" s="1"/>
  <c r="L295" i="19"/>
  <c r="N295" i="19" s="1"/>
  <c r="P295" i="19" s="1"/>
  <c r="R295" i="19" s="1"/>
  <c r="L355" i="19"/>
  <c r="N355" i="19" s="1"/>
  <c r="P355" i="19" s="1"/>
  <c r="R355" i="19" s="1"/>
  <c r="J740" i="19"/>
  <c r="J752" i="19"/>
  <c r="J764" i="19"/>
  <c r="J776" i="19"/>
  <c r="L788" i="19"/>
  <c r="N788" i="19" s="1"/>
  <c r="P788" i="19" s="1"/>
  <c r="R788" i="19" s="1"/>
  <c r="J812" i="19"/>
  <c r="J824" i="19"/>
  <c r="J848" i="19"/>
  <c r="J872" i="19"/>
  <c r="L884" i="19"/>
  <c r="N884" i="19" s="1"/>
  <c r="P884" i="19" s="1"/>
  <c r="R884" i="19" s="1"/>
  <c r="J908" i="19"/>
  <c r="J932" i="19"/>
  <c r="J944" i="19"/>
  <c r="J980" i="19"/>
  <c r="L992" i="19"/>
  <c r="N992" i="19" s="1"/>
  <c r="P992" i="19" s="1"/>
  <c r="R992" i="19" s="1"/>
  <c r="J1004" i="19"/>
  <c r="J1040" i="19"/>
  <c r="J1052" i="19"/>
  <c r="J1064" i="19"/>
  <c r="J1088" i="19"/>
  <c r="J351" i="19"/>
  <c r="J277" i="19"/>
  <c r="J193" i="19"/>
  <c r="J157" i="19"/>
  <c r="J13" i="19"/>
  <c r="L352" i="19"/>
  <c r="N352" i="19" s="1"/>
  <c r="P352" i="19" s="1"/>
  <c r="R352" i="19" s="1"/>
  <c r="L328" i="19"/>
  <c r="N328" i="19" s="1"/>
  <c r="P328" i="19" s="1"/>
  <c r="R328" i="19" s="1"/>
  <c r="L210" i="19"/>
  <c r="N210" i="19" s="1"/>
  <c r="P210" i="19" s="1"/>
  <c r="R210" i="19" s="1"/>
  <c r="L186" i="19"/>
  <c r="N186" i="19" s="1"/>
  <c r="P186" i="19" s="1"/>
  <c r="R186" i="19" s="1"/>
  <c r="L163" i="19"/>
  <c r="N163" i="19" s="1"/>
  <c r="P163" i="19" s="1"/>
  <c r="R163" i="19" s="1"/>
  <c r="L139" i="19"/>
  <c r="N139" i="19" s="1"/>
  <c r="P139" i="19" s="1"/>
  <c r="R139" i="19" s="1"/>
  <c r="L113" i="19"/>
  <c r="N113" i="19" s="1"/>
  <c r="P113" i="19" s="1"/>
  <c r="R113" i="19" s="1"/>
  <c r="L88" i="19"/>
  <c r="N88" i="19" s="1"/>
  <c r="P88" i="19" s="1"/>
  <c r="R88" i="19" s="1"/>
  <c r="L57" i="19"/>
  <c r="N57" i="19" s="1"/>
  <c r="P57" i="19" s="1"/>
  <c r="R57" i="19" s="1"/>
  <c r="M836" i="19"/>
  <c r="O836" i="19" s="1"/>
  <c r="Q836" i="19" s="1"/>
  <c r="L1082" i="19"/>
  <c r="N1082" i="19" s="1"/>
  <c r="P1082" i="19" s="1"/>
  <c r="R1082" i="19" s="1"/>
  <c r="L1059" i="19"/>
  <c r="N1059" i="19" s="1"/>
  <c r="P1059" i="19" s="1"/>
  <c r="R1059" i="19" s="1"/>
  <c r="L1035" i="19"/>
  <c r="N1035" i="19" s="1"/>
  <c r="P1035" i="19" s="1"/>
  <c r="R1035" i="19" s="1"/>
  <c r="L1011" i="19"/>
  <c r="N1011" i="19" s="1"/>
  <c r="P1011" i="19" s="1"/>
  <c r="R1011" i="19" s="1"/>
  <c r="L989" i="19"/>
  <c r="N989" i="19" s="1"/>
  <c r="P989" i="19" s="1"/>
  <c r="R989" i="19" s="1"/>
  <c r="L968" i="19"/>
  <c r="N968" i="19" s="1"/>
  <c r="P968" i="19" s="1"/>
  <c r="R968" i="19" s="1"/>
  <c r="L943" i="19"/>
  <c r="N943" i="19" s="1"/>
  <c r="P943" i="19" s="1"/>
  <c r="R943" i="19" s="1"/>
  <c r="L919" i="19"/>
  <c r="N919" i="19" s="1"/>
  <c r="P919" i="19" s="1"/>
  <c r="R919" i="19" s="1"/>
  <c r="L886" i="19"/>
  <c r="N886" i="19" s="1"/>
  <c r="P886" i="19" s="1"/>
  <c r="R886" i="19" s="1"/>
  <c r="L848" i="19"/>
  <c r="N848" i="19" s="1"/>
  <c r="P848" i="19" s="1"/>
  <c r="R848" i="19" s="1"/>
  <c r="L812" i="19"/>
  <c r="N812" i="19" s="1"/>
  <c r="P812" i="19" s="1"/>
  <c r="R812" i="19" s="1"/>
  <c r="L778" i="19"/>
  <c r="N778" i="19" s="1"/>
  <c r="P778" i="19" s="1"/>
  <c r="R778" i="19" s="1"/>
  <c r="J188" i="19"/>
  <c r="L236" i="19"/>
  <c r="N236" i="19" s="1"/>
  <c r="P236" i="19" s="1"/>
  <c r="R236" i="19" s="1"/>
  <c r="J260" i="19"/>
  <c r="L308" i="19"/>
  <c r="N308" i="19" s="1"/>
  <c r="P308" i="19" s="1"/>
  <c r="R308" i="19" s="1"/>
  <c r="J1046" i="19"/>
  <c r="J820" i="19"/>
  <c r="J741" i="19"/>
  <c r="J753" i="19"/>
  <c r="L765" i="19"/>
  <c r="N765" i="19" s="1"/>
  <c r="P765" i="19" s="1"/>
  <c r="R765" i="19" s="1"/>
  <c r="L777" i="19"/>
  <c r="N777" i="19" s="1"/>
  <c r="P777" i="19" s="1"/>
  <c r="R777" i="19" s="1"/>
  <c r="J789" i="19"/>
  <c r="L801" i="19"/>
  <c r="N801" i="19" s="1"/>
  <c r="P801" i="19" s="1"/>
  <c r="R801" i="19" s="1"/>
  <c r="J813" i="19"/>
  <c r="J825" i="19"/>
  <c r="J837" i="19"/>
  <c r="L849" i="19"/>
  <c r="N849" i="19" s="1"/>
  <c r="P849" i="19" s="1"/>
  <c r="R849" i="19" s="1"/>
  <c r="J861" i="19"/>
  <c r="J873" i="19"/>
  <c r="J885" i="19"/>
  <c r="J897" i="19"/>
  <c r="L909" i="19"/>
  <c r="N909" i="19" s="1"/>
  <c r="P909" i="19" s="1"/>
  <c r="R909" i="19" s="1"/>
  <c r="J921" i="19"/>
  <c r="L933" i="19"/>
  <c r="N933" i="19" s="1"/>
  <c r="P933" i="19" s="1"/>
  <c r="R933" i="19" s="1"/>
  <c r="J945" i="19"/>
  <c r="J957" i="19"/>
  <c r="J969" i="19"/>
  <c r="J993" i="19"/>
  <c r="J1005" i="19"/>
  <c r="J1029" i="19"/>
  <c r="J1089" i="19"/>
  <c r="M707" i="19"/>
  <c r="O707" i="19" s="1"/>
  <c r="Q707" i="19" s="1"/>
  <c r="M387" i="19"/>
  <c r="O387" i="19" s="1"/>
  <c r="Q387" i="19" s="1"/>
  <c r="L21" i="19"/>
  <c r="N21" i="19" s="1"/>
  <c r="P21" i="19" s="1"/>
  <c r="R21" i="19" s="1"/>
  <c r="L105" i="19"/>
  <c r="N105" i="19" s="1"/>
  <c r="P105" i="19" s="1"/>
  <c r="R105" i="19" s="1"/>
  <c r="L129" i="19"/>
  <c r="N129" i="19" s="1"/>
  <c r="P129" i="19" s="1"/>
  <c r="R129" i="19" s="1"/>
  <c r="J213" i="19"/>
  <c r="L237" i="19"/>
  <c r="N237" i="19" s="1"/>
  <c r="P237" i="19" s="1"/>
  <c r="R237" i="19" s="1"/>
  <c r="L297" i="19"/>
  <c r="N297" i="19" s="1"/>
  <c r="P297" i="19" s="1"/>
  <c r="R297" i="19" s="1"/>
  <c r="J321" i="19"/>
  <c r="L357" i="19"/>
  <c r="N357" i="19" s="1"/>
  <c r="P357" i="19" s="1"/>
  <c r="R357" i="19" s="1"/>
  <c r="J794" i="19"/>
  <c r="L766" i="19"/>
  <c r="N766" i="19" s="1"/>
  <c r="P766" i="19" s="1"/>
  <c r="R766" i="19" s="1"/>
  <c r="L790" i="19"/>
  <c r="N790" i="19" s="1"/>
  <c r="P790" i="19" s="1"/>
  <c r="R790" i="19" s="1"/>
  <c r="L826" i="19"/>
  <c r="N826" i="19" s="1"/>
  <c r="P826" i="19" s="1"/>
  <c r="R826" i="19" s="1"/>
  <c r="L850" i="19"/>
  <c r="N850" i="19" s="1"/>
  <c r="P850" i="19" s="1"/>
  <c r="R850" i="19" s="1"/>
  <c r="L862" i="19"/>
  <c r="N862" i="19" s="1"/>
  <c r="P862" i="19" s="1"/>
  <c r="R862" i="19" s="1"/>
  <c r="J898" i="19"/>
  <c r="J922" i="19"/>
  <c r="J934" i="19"/>
  <c r="L970" i="19"/>
  <c r="N970" i="19" s="1"/>
  <c r="P970" i="19" s="1"/>
  <c r="R970" i="19" s="1"/>
  <c r="J994" i="19"/>
  <c r="J1030" i="19"/>
  <c r="J1042" i="19"/>
  <c r="J1054" i="19"/>
  <c r="J1066" i="19"/>
  <c r="J255" i="19"/>
  <c r="J211" i="19"/>
  <c r="J172" i="19"/>
  <c r="J153" i="19"/>
  <c r="J135" i="19"/>
  <c r="J111" i="19"/>
  <c r="J87" i="19"/>
  <c r="J63" i="19"/>
  <c r="J33" i="19"/>
  <c r="L349" i="19"/>
  <c r="N349" i="19" s="1"/>
  <c r="P349" i="19" s="1"/>
  <c r="R349" i="19" s="1"/>
  <c r="L325" i="19"/>
  <c r="N325" i="19" s="1"/>
  <c r="P325" i="19" s="1"/>
  <c r="R325" i="19" s="1"/>
  <c r="L303" i="19"/>
  <c r="N303" i="19" s="1"/>
  <c r="P303" i="19" s="1"/>
  <c r="R303" i="19" s="1"/>
  <c r="L279" i="19"/>
  <c r="N279" i="19" s="1"/>
  <c r="P279" i="19" s="1"/>
  <c r="R279" i="19" s="1"/>
  <c r="L255" i="19"/>
  <c r="N255" i="19" s="1"/>
  <c r="P255" i="19" s="1"/>
  <c r="R255" i="19" s="1"/>
  <c r="L232" i="19"/>
  <c r="N232" i="19" s="1"/>
  <c r="P232" i="19" s="1"/>
  <c r="R232" i="19" s="1"/>
  <c r="L208" i="19"/>
  <c r="N208" i="19" s="1"/>
  <c r="P208" i="19" s="1"/>
  <c r="R208" i="19" s="1"/>
  <c r="L184" i="19"/>
  <c r="N184" i="19" s="1"/>
  <c r="P184" i="19" s="1"/>
  <c r="R184" i="19" s="1"/>
  <c r="L161" i="19"/>
  <c r="N161" i="19" s="1"/>
  <c r="P161" i="19" s="1"/>
  <c r="R161" i="19" s="1"/>
  <c r="L137" i="19"/>
  <c r="N137" i="19" s="1"/>
  <c r="P137" i="19" s="1"/>
  <c r="R137" i="19" s="1"/>
  <c r="L109" i="19"/>
  <c r="N109" i="19" s="1"/>
  <c r="P109" i="19" s="1"/>
  <c r="R109" i="19" s="1"/>
  <c r="L81" i="19"/>
  <c r="N81" i="19" s="1"/>
  <c r="P81" i="19" s="1"/>
  <c r="R81" i="19" s="1"/>
  <c r="L53" i="19"/>
  <c r="N53" i="19" s="1"/>
  <c r="P53" i="19" s="1"/>
  <c r="R53" i="19" s="1"/>
  <c r="L30" i="19"/>
  <c r="N30" i="19" s="1"/>
  <c r="P30" i="19" s="1"/>
  <c r="R30" i="19" s="1"/>
  <c r="L986" i="19"/>
  <c r="N986" i="19" s="1"/>
  <c r="P986" i="19" s="1"/>
  <c r="R986" i="19" s="1"/>
  <c r="L941" i="19"/>
  <c r="N941" i="19" s="1"/>
  <c r="P941" i="19" s="1"/>
  <c r="R941" i="19" s="1"/>
  <c r="L880" i="19"/>
  <c r="N880" i="19" s="1"/>
  <c r="P880" i="19" s="1"/>
  <c r="R880" i="19" s="1"/>
  <c r="L844" i="19"/>
  <c r="N844" i="19" s="1"/>
  <c r="P844" i="19" s="1"/>
  <c r="R844" i="19" s="1"/>
  <c r="L809" i="19"/>
  <c r="N809" i="19" s="1"/>
  <c r="P809" i="19" s="1"/>
  <c r="R809" i="19" s="1"/>
  <c r="L770" i="19"/>
  <c r="N770" i="19" s="1"/>
  <c r="P770" i="19" s="1"/>
  <c r="R770" i="19" s="1"/>
  <c r="J1023" i="19"/>
  <c r="J958" i="19"/>
  <c r="J788" i="19"/>
  <c r="L743" i="19"/>
  <c r="N743" i="19" s="1"/>
  <c r="P743" i="19" s="1"/>
  <c r="R743" i="19" s="1"/>
  <c r="L755" i="19"/>
  <c r="N755" i="19" s="1"/>
  <c r="P755" i="19" s="1"/>
  <c r="R755" i="19" s="1"/>
  <c r="J779" i="19"/>
  <c r="J791" i="19"/>
  <c r="L803" i="19"/>
  <c r="N803" i="19" s="1"/>
  <c r="P803" i="19" s="1"/>
  <c r="R803" i="19" s="1"/>
  <c r="L815" i="19"/>
  <c r="N815" i="19" s="1"/>
  <c r="P815" i="19" s="1"/>
  <c r="R815" i="19" s="1"/>
  <c r="L827" i="19"/>
  <c r="N827" i="19" s="1"/>
  <c r="P827" i="19" s="1"/>
  <c r="R827" i="19" s="1"/>
  <c r="J839" i="19"/>
  <c r="J851" i="19"/>
  <c r="J863" i="19"/>
  <c r="L875" i="19"/>
  <c r="N875" i="19" s="1"/>
  <c r="P875" i="19" s="1"/>
  <c r="R875" i="19" s="1"/>
  <c r="L887" i="19"/>
  <c r="N887" i="19" s="1"/>
  <c r="P887" i="19" s="1"/>
  <c r="R887" i="19" s="1"/>
  <c r="J899" i="19"/>
  <c r="J911" i="19"/>
  <c r="J923" i="19"/>
  <c r="J935" i="19"/>
  <c r="L947" i="19"/>
  <c r="N947" i="19" s="1"/>
  <c r="P947" i="19" s="1"/>
  <c r="R947" i="19" s="1"/>
  <c r="L959" i="19"/>
  <c r="N959" i="19" s="1"/>
  <c r="P959" i="19" s="1"/>
  <c r="R959" i="19" s="1"/>
  <c r="J971" i="19"/>
  <c r="J983" i="19"/>
  <c r="J995" i="19"/>
  <c r="J1007" i="19"/>
  <c r="L1019" i="19"/>
  <c r="N1019" i="19" s="1"/>
  <c r="P1019" i="19" s="1"/>
  <c r="R1019" i="19" s="1"/>
  <c r="J1031" i="19"/>
  <c r="J1043" i="19"/>
  <c r="J1055" i="19"/>
  <c r="J1067" i="19"/>
  <c r="L1079" i="19"/>
  <c r="N1079" i="19" s="1"/>
  <c r="P1079" i="19" s="1"/>
  <c r="R1079" i="19" s="1"/>
  <c r="J1091" i="19"/>
  <c r="M731" i="19"/>
  <c r="O731" i="19" s="1"/>
  <c r="Q731" i="19" s="1"/>
  <c r="J11" i="19"/>
  <c r="L71" i="19"/>
  <c r="N71" i="19" s="1"/>
  <c r="P71" i="19" s="1"/>
  <c r="R71" i="19" s="1"/>
  <c r="L215" i="19"/>
  <c r="N215" i="19" s="1"/>
  <c r="P215" i="19" s="1"/>
  <c r="R215" i="19" s="1"/>
  <c r="J732" i="19"/>
  <c r="L744" i="19"/>
  <c r="N744" i="19" s="1"/>
  <c r="P744" i="19" s="1"/>
  <c r="R744" i="19" s="1"/>
  <c r="J756" i="19"/>
  <c r="L768" i="19"/>
  <c r="N768" i="19" s="1"/>
  <c r="P768" i="19" s="1"/>
  <c r="R768" i="19" s="1"/>
  <c r="J780" i="19"/>
  <c r="L792" i="19"/>
  <c r="N792" i="19" s="1"/>
  <c r="P792" i="19" s="1"/>
  <c r="R792" i="19" s="1"/>
  <c r="J804" i="19"/>
  <c r="L816" i="19"/>
  <c r="N816" i="19" s="1"/>
  <c r="P816" i="19" s="1"/>
  <c r="R816" i="19" s="1"/>
  <c r="L828" i="19"/>
  <c r="N828" i="19" s="1"/>
  <c r="P828" i="19" s="1"/>
  <c r="R828" i="19" s="1"/>
  <c r="J840" i="19"/>
  <c r="L852" i="19"/>
  <c r="N852" i="19" s="1"/>
  <c r="P852" i="19" s="1"/>
  <c r="R852" i="19" s="1"/>
  <c r="L864" i="19"/>
  <c r="N864" i="19" s="1"/>
  <c r="P864" i="19" s="1"/>
  <c r="R864" i="19" s="1"/>
  <c r="J876" i="19"/>
  <c r="L888" i="19"/>
  <c r="N888" i="19" s="1"/>
  <c r="P888" i="19" s="1"/>
  <c r="R888" i="19" s="1"/>
  <c r="L900" i="19"/>
  <c r="N900" i="19" s="1"/>
  <c r="P900" i="19" s="1"/>
  <c r="R900" i="19" s="1"/>
  <c r="L912" i="19"/>
  <c r="N912" i="19" s="1"/>
  <c r="P912" i="19" s="1"/>
  <c r="R912" i="19" s="1"/>
  <c r="J924" i="19"/>
  <c r="L936" i="19"/>
  <c r="N936" i="19" s="1"/>
  <c r="P936" i="19" s="1"/>
  <c r="R936" i="19" s="1"/>
  <c r="L948" i="19"/>
  <c r="N948" i="19" s="1"/>
  <c r="P948" i="19" s="1"/>
  <c r="R948" i="19" s="1"/>
  <c r="J960" i="19"/>
  <c r="L972" i="19"/>
  <c r="N972" i="19" s="1"/>
  <c r="P972" i="19" s="1"/>
  <c r="R972" i="19" s="1"/>
  <c r="L996" i="19"/>
  <c r="N996" i="19" s="1"/>
  <c r="P996" i="19" s="1"/>
  <c r="R996" i="19" s="1"/>
  <c r="J1008" i="19"/>
  <c r="L1032" i="19"/>
  <c r="N1032" i="19" s="1"/>
  <c r="P1032" i="19" s="1"/>
  <c r="R1032" i="19" s="1"/>
  <c r="J1044" i="19"/>
  <c r="J1068" i="19"/>
  <c r="J1080" i="19"/>
  <c r="J1092" i="19"/>
  <c r="J363" i="19"/>
  <c r="J343" i="19"/>
  <c r="J327" i="19"/>
  <c r="J307" i="19"/>
  <c r="J291" i="19"/>
  <c r="J249" i="19"/>
  <c r="J229" i="19"/>
  <c r="J186" i="19"/>
  <c r="J170" i="19"/>
  <c r="J149" i="19"/>
  <c r="J129" i="19"/>
  <c r="J105" i="19"/>
  <c r="J81" i="19"/>
  <c r="J54" i="19"/>
  <c r="J30" i="19"/>
  <c r="L367" i="19"/>
  <c r="N367" i="19" s="1"/>
  <c r="P367" i="19" s="1"/>
  <c r="R367" i="19" s="1"/>
  <c r="L343" i="19"/>
  <c r="N343" i="19" s="1"/>
  <c r="P343" i="19" s="1"/>
  <c r="R343" i="19" s="1"/>
  <c r="L319" i="19"/>
  <c r="N319" i="19" s="1"/>
  <c r="P319" i="19" s="1"/>
  <c r="R319" i="19" s="1"/>
  <c r="L294" i="19"/>
  <c r="N294" i="19" s="1"/>
  <c r="P294" i="19" s="1"/>
  <c r="R294" i="19" s="1"/>
  <c r="L273" i="19"/>
  <c r="N273" i="19" s="1"/>
  <c r="P273" i="19" s="1"/>
  <c r="R273" i="19" s="1"/>
  <c r="L249" i="19"/>
  <c r="N249" i="19" s="1"/>
  <c r="P249" i="19" s="1"/>
  <c r="R249" i="19" s="1"/>
  <c r="L229" i="19"/>
  <c r="N229" i="19" s="1"/>
  <c r="P229" i="19" s="1"/>
  <c r="R229" i="19" s="1"/>
  <c r="L205" i="19"/>
  <c r="N205" i="19" s="1"/>
  <c r="P205" i="19" s="1"/>
  <c r="R205" i="19" s="1"/>
  <c r="L181" i="19"/>
  <c r="N181" i="19" s="1"/>
  <c r="P181" i="19" s="1"/>
  <c r="R181" i="19" s="1"/>
  <c r="L159" i="19"/>
  <c r="N159" i="19" s="1"/>
  <c r="P159" i="19" s="1"/>
  <c r="R159" i="19" s="1"/>
  <c r="L133" i="19"/>
  <c r="N133" i="19" s="1"/>
  <c r="P133" i="19" s="1"/>
  <c r="R133" i="19" s="1"/>
  <c r="L102" i="19"/>
  <c r="N102" i="19" s="1"/>
  <c r="P102" i="19" s="1"/>
  <c r="R102" i="19" s="1"/>
  <c r="L77" i="19"/>
  <c r="N77" i="19" s="1"/>
  <c r="P77" i="19" s="1"/>
  <c r="R77" i="19" s="1"/>
  <c r="L51" i="19"/>
  <c r="N51" i="19" s="1"/>
  <c r="P51" i="19" s="1"/>
  <c r="R51" i="19" s="1"/>
  <c r="L28" i="19"/>
  <c r="N28" i="19" s="1"/>
  <c r="P28" i="19" s="1"/>
  <c r="R28" i="19" s="1"/>
  <c r="L1073" i="19"/>
  <c r="N1073" i="19" s="1"/>
  <c r="P1073" i="19" s="1"/>
  <c r="R1073" i="19" s="1"/>
  <c r="L1049" i="19"/>
  <c r="N1049" i="19" s="1"/>
  <c r="P1049" i="19" s="1"/>
  <c r="R1049" i="19" s="1"/>
  <c r="L1028" i="19"/>
  <c r="N1028" i="19" s="1"/>
  <c r="P1028" i="19" s="1"/>
  <c r="R1028" i="19" s="1"/>
  <c r="L982" i="19"/>
  <c r="N982" i="19" s="1"/>
  <c r="P982" i="19" s="1"/>
  <c r="R982" i="19" s="1"/>
  <c r="L962" i="19"/>
  <c r="N962" i="19" s="1"/>
  <c r="P962" i="19" s="1"/>
  <c r="R962" i="19" s="1"/>
  <c r="L938" i="19"/>
  <c r="N938" i="19" s="1"/>
  <c r="P938" i="19" s="1"/>
  <c r="R938" i="19" s="1"/>
  <c r="L908" i="19"/>
  <c r="N908" i="19" s="1"/>
  <c r="P908" i="19" s="1"/>
  <c r="R908" i="19" s="1"/>
  <c r="L874" i="19"/>
  <c r="N874" i="19" s="1"/>
  <c r="P874" i="19" s="1"/>
  <c r="R874" i="19" s="1"/>
  <c r="L838" i="19"/>
  <c r="N838" i="19" s="1"/>
  <c r="P838" i="19" s="1"/>
  <c r="R838" i="19" s="1"/>
  <c r="L806" i="19"/>
  <c r="N806" i="19" s="1"/>
  <c r="P806" i="19" s="1"/>
  <c r="R806" i="19" s="1"/>
  <c r="L760" i="19"/>
  <c r="N760" i="19" s="1"/>
  <c r="P760" i="19" s="1"/>
  <c r="R760" i="19" s="1"/>
  <c r="L228" i="19"/>
  <c r="N228" i="19" s="1"/>
  <c r="P228" i="19" s="1"/>
  <c r="R228" i="19" s="1"/>
  <c r="L252" i="19"/>
  <c r="N252" i="19" s="1"/>
  <c r="P252" i="19" s="1"/>
  <c r="R252" i="19" s="1"/>
  <c r="L276" i="19"/>
  <c r="N276" i="19" s="1"/>
  <c r="P276" i="19" s="1"/>
  <c r="R276" i="19" s="1"/>
  <c r="J1082" i="19"/>
  <c r="J1018" i="19"/>
  <c r="J952" i="19"/>
  <c r="M726" i="19"/>
  <c r="O726" i="19" s="1"/>
  <c r="Q726" i="19" s="1"/>
  <c r="M666" i="19"/>
  <c r="O666" i="19" s="1"/>
  <c r="Q666" i="19" s="1"/>
  <c r="M932" i="19"/>
  <c r="O932" i="19" s="1"/>
  <c r="Q932" i="19" s="1"/>
  <c r="M709" i="19"/>
  <c r="O709" i="19" s="1"/>
  <c r="Q709" i="19" s="1"/>
  <c r="K709" i="19"/>
  <c r="M373" i="19"/>
  <c r="O373" i="19" s="1"/>
  <c r="Q373" i="19" s="1"/>
  <c r="K373" i="19"/>
  <c r="L873" i="19"/>
  <c r="N873" i="19" s="1"/>
  <c r="P873" i="19" s="1"/>
  <c r="R873" i="19" s="1"/>
  <c r="L813" i="19"/>
  <c r="N813" i="19" s="1"/>
  <c r="P813" i="19" s="1"/>
  <c r="R813" i="19" s="1"/>
  <c r="M696" i="19"/>
  <c r="O696" i="19" s="1"/>
  <c r="Q696" i="19" s="1"/>
  <c r="K696" i="19"/>
  <c r="M612" i="19"/>
  <c r="O612" i="19" s="1"/>
  <c r="Q612" i="19" s="1"/>
  <c r="K612" i="19"/>
  <c r="M600" i="19"/>
  <c r="O600" i="19" s="1"/>
  <c r="Q600" i="19" s="1"/>
  <c r="K600" i="19"/>
  <c r="M540" i="19"/>
  <c r="O540" i="19" s="1"/>
  <c r="Q540" i="19" s="1"/>
  <c r="K540" i="19"/>
  <c r="M468" i="19"/>
  <c r="O468" i="19" s="1"/>
  <c r="Q468" i="19" s="1"/>
  <c r="K468" i="19"/>
  <c r="M683" i="19"/>
  <c r="O683" i="19" s="1"/>
  <c r="Q683" i="19" s="1"/>
  <c r="K683" i="19"/>
  <c r="M659" i="19"/>
  <c r="O659" i="19" s="1"/>
  <c r="Q659" i="19" s="1"/>
  <c r="K659" i="19"/>
  <c r="M635" i="19"/>
  <c r="O635" i="19" s="1"/>
  <c r="Q635" i="19" s="1"/>
  <c r="K635" i="19"/>
  <c r="M611" i="19"/>
  <c r="O611" i="19" s="1"/>
  <c r="Q611" i="19" s="1"/>
  <c r="K611" i="19"/>
  <c r="M587" i="19"/>
  <c r="O587" i="19" s="1"/>
  <c r="Q587" i="19" s="1"/>
  <c r="K587" i="19"/>
  <c r="M563" i="19"/>
  <c r="O563" i="19" s="1"/>
  <c r="Q563" i="19" s="1"/>
  <c r="K563" i="19"/>
  <c r="M515" i="19"/>
  <c r="O515" i="19" s="1"/>
  <c r="Q515" i="19" s="1"/>
  <c r="K515" i="19"/>
  <c r="M491" i="19"/>
  <c r="O491" i="19" s="1"/>
  <c r="Q491" i="19" s="1"/>
  <c r="K491" i="19"/>
  <c r="M443" i="19"/>
  <c r="O443" i="19" s="1"/>
  <c r="Q443" i="19" s="1"/>
  <c r="K443" i="19"/>
  <c r="M419" i="19"/>
  <c r="O419" i="19" s="1"/>
  <c r="Q419" i="19" s="1"/>
  <c r="K419" i="19"/>
  <c r="K753" i="19"/>
  <c r="J751" i="19"/>
  <c r="M379" i="19"/>
  <c r="O379" i="19" s="1"/>
  <c r="Q379" i="19" s="1"/>
  <c r="K379" i="19"/>
  <c r="K719" i="19"/>
  <c r="L741" i="19"/>
  <c r="N741" i="19" s="1"/>
  <c r="P741" i="19" s="1"/>
  <c r="R741" i="19" s="1"/>
  <c r="J357" i="19"/>
  <c r="J197" i="19"/>
  <c r="J79" i="19"/>
  <c r="J40" i="19"/>
  <c r="J17" i="19"/>
  <c r="L1075" i="19"/>
  <c r="N1075" i="19" s="1"/>
  <c r="P1075" i="19" s="1"/>
  <c r="R1075" i="19" s="1"/>
  <c r="L1054" i="19"/>
  <c r="N1054" i="19" s="1"/>
  <c r="P1054" i="19" s="1"/>
  <c r="R1054" i="19" s="1"/>
  <c r="L1012" i="19"/>
  <c r="N1012" i="19" s="1"/>
  <c r="P1012" i="19" s="1"/>
  <c r="R1012" i="19" s="1"/>
  <c r="L995" i="19"/>
  <c r="N995" i="19" s="1"/>
  <c r="P995" i="19" s="1"/>
  <c r="R995" i="19" s="1"/>
  <c r="L955" i="19"/>
  <c r="N955" i="19" s="1"/>
  <c r="P955" i="19" s="1"/>
  <c r="R955" i="19" s="1"/>
  <c r="L934" i="19"/>
  <c r="N934" i="19" s="1"/>
  <c r="P934" i="19" s="1"/>
  <c r="R934" i="19" s="1"/>
  <c r="J849" i="19"/>
  <c r="M591" i="19"/>
  <c r="O591" i="19" s="1"/>
  <c r="Q591" i="19" s="1"/>
  <c r="K591" i="19"/>
  <c r="M567" i="19"/>
  <c r="O567" i="19" s="1"/>
  <c r="Q567" i="19" s="1"/>
  <c r="K567" i="19"/>
  <c r="M375" i="19"/>
  <c r="O375" i="19" s="1"/>
  <c r="Q375" i="19" s="1"/>
  <c r="K375" i="19"/>
  <c r="J195" i="19"/>
  <c r="J55" i="19"/>
  <c r="L1089" i="19"/>
  <c r="N1089" i="19" s="1"/>
  <c r="P1089" i="19" s="1"/>
  <c r="R1089" i="19" s="1"/>
  <c r="L1052" i="19"/>
  <c r="N1052" i="19" s="1"/>
  <c r="P1052" i="19" s="1"/>
  <c r="R1052" i="19" s="1"/>
  <c r="L1030" i="19"/>
  <c r="N1030" i="19" s="1"/>
  <c r="P1030" i="19" s="1"/>
  <c r="R1030" i="19" s="1"/>
  <c r="L993" i="19"/>
  <c r="N993" i="19" s="1"/>
  <c r="P993" i="19" s="1"/>
  <c r="R993" i="19" s="1"/>
  <c r="L824" i="19"/>
  <c r="N824" i="19" s="1"/>
  <c r="P824" i="19" s="1"/>
  <c r="R824" i="19" s="1"/>
  <c r="L791" i="19"/>
  <c r="N791" i="19" s="1"/>
  <c r="P791" i="19" s="1"/>
  <c r="R791" i="19" s="1"/>
  <c r="M981" i="19"/>
  <c r="O981" i="19" s="1"/>
  <c r="Q981" i="19" s="1"/>
  <c r="M698" i="19"/>
  <c r="O698" i="19" s="1"/>
  <c r="Q698" i="19" s="1"/>
  <c r="K698" i="19"/>
  <c r="M674" i="19"/>
  <c r="O674" i="19" s="1"/>
  <c r="Q674" i="19" s="1"/>
  <c r="K674" i="19"/>
  <c r="M374" i="19"/>
  <c r="O374" i="19" s="1"/>
  <c r="Q374" i="19" s="1"/>
  <c r="K374" i="19"/>
  <c r="M999" i="19"/>
  <c r="O999" i="19" s="1"/>
  <c r="Q999" i="19" s="1"/>
  <c r="M916" i="19"/>
  <c r="O916" i="19" s="1"/>
  <c r="Q916" i="19" s="1"/>
  <c r="J151" i="19"/>
  <c r="L1072" i="19"/>
  <c r="N1072" i="19" s="1"/>
  <c r="P1072" i="19" s="1"/>
  <c r="R1072" i="19" s="1"/>
  <c r="L851" i="19"/>
  <c r="N851" i="19" s="1"/>
  <c r="P851" i="19" s="1"/>
  <c r="R851" i="19" s="1"/>
  <c r="J1060" i="19"/>
  <c r="J892" i="19"/>
  <c r="L19" i="19"/>
  <c r="N19" i="19" s="1"/>
  <c r="P19" i="19" s="1"/>
  <c r="R19" i="19" s="1"/>
  <c r="M820" i="19"/>
  <c r="O820" i="19" s="1"/>
  <c r="Q820" i="19" s="1"/>
  <c r="J936" i="19"/>
  <c r="M431" i="19"/>
  <c r="O431" i="19" s="1"/>
  <c r="Q431" i="19" s="1"/>
  <c r="M407" i="19"/>
  <c r="O407" i="19" s="1"/>
  <c r="Q407" i="19" s="1"/>
  <c r="M455" i="19"/>
  <c r="O455" i="19" s="1"/>
  <c r="Q455" i="19" s="1"/>
  <c r="M808" i="19"/>
  <c r="O808" i="19" s="1"/>
  <c r="Q808" i="19" s="1"/>
  <c r="L1084" i="19"/>
  <c r="N1084" i="19" s="1"/>
  <c r="P1084" i="19" s="1"/>
  <c r="R1084" i="19" s="1"/>
  <c r="L916" i="19"/>
  <c r="N916" i="19" s="1"/>
  <c r="P916" i="19" s="1"/>
  <c r="R916" i="19" s="1"/>
  <c r="J933" i="19"/>
  <c r="J801" i="19"/>
  <c r="M671" i="19"/>
  <c r="O671" i="19" s="1"/>
  <c r="Q671" i="19" s="1"/>
  <c r="M647" i="19"/>
  <c r="O647" i="19" s="1"/>
  <c r="Q647" i="19" s="1"/>
  <c r="M503" i="19"/>
  <c r="O503" i="19" s="1"/>
  <c r="Q503" i="19" s="1"/>
  <c r="M479" i="19"/>
  <c r="O479" i="19" s="1"/>
  <c r="Q479" i="19" s="1"/>
  <c r="M383" i="19"/>
  <c r="O383" i="19" s="1"/>
  <c r="Q383" i="19" s="1"/>
  <c r="M1016" i="19"/>
  <c r="O1016" i="19" s="1"/>
  <c r="Q1016" i="19" s="1"/>
  <c r="L1048" i="19"/>
  <c r="N1048" i="19" s="1"/>
  <c r="P1048" i="19" s="1"/>
  <c r="R1048" i="19" s="1"/>
  <c r="L868" i="19"/>
  <c r="N868" i="19" s="1"/>
  <c r="P868" i="19" s="1"/>
  <c r="R868" i="19" s="1"/>
  <c r="J972" i="19"/>
  <c r="M695" i="19"/>
  <c r="O695" i="19" s="1"/>
  <c r="Q695" i="19" s="1"/>
  <c r="M599" i="19"/>
  <c r="O599" i="19" s="1"/>
  <c r="Q599" i="19" s="1"/>
  <c r="M575" i="19"/>
  <c r="O575" i="19" s="1"/>
  <c r="Q575" i="19" s="1"/>
  <c r="M623" i="19"/>
  <c r="O623" i="19" s="1"/>
  <c r="Q623" i="19" s="1"/>
  <c r="M551" i="19"/>
  <c r="O551" i="19" s="1"/>
  <c r="Q551" i="19" s="1"/>
  <c r="M527" i="19"/>
  <c r="O527" i="19" s="1"/>
  <c r="Q527" i="19" s="1"/>
  <c r="L1080" i="19"/>
  <c r="N1080" i="19" s="1"/>
  <c r="P1080" i="19" s="1"/>
  <c r="R1080" i="19" s="1"/>
  <c r="L863" i="19"/>
  <c r="N863" i="19" s="1"/>
  <c r="P863" i="19" s="1"/>
  <c r="R863" i="19" s="1"/>
  <c r="M992" i="19"/>
  <c r="O992" i="19" s="1"/>
  <c r="Q992" i="19" s="1"/>
  <c r="L1024" i="19"/>
  <c r="N1024" i="19" s="1"/>
  <c r="P1024" i="19" s="1"/>
  <c r="R1024" i="19" s="1"/>
  <c r="J959" i="19"/>
  <c r="M988" i="19"/>
  <c r="O988" i="19" s="1"/>
  <c r="M467" i="19"/>
  <c r="O467" i="19" s="1"/>
  <c r="Q467" i="19" s="1"/>
  <c r="M395" i="19"/>
  <c r="O395" i="19" s="1"/>
  <c r="Q395" i="19" s="1"/>
  <c r="M371" i="19"/>
  <c r="O371" i="19" s="1"/>
  <c r="Q371" i="19" s="1"/>
  <c r="M824" i="19"/>
  <c r="O824" i="19" s="1"/>
  <c r="Q824" i="19" s="1"/>
  <c r="M1040" i="19"/>
  <c r="O1040" i="19" s="1"/>
  <c r="Q1040" i="19" s="1"/>
  <c r="M854" i="19"/>
  <c r="O854" i="19" s="1"/>
  <c r="Q854" i="19" s="1"/>
  <c r="L206" i="19"/>
  <c r="N206" i="19" s="1"/>
  <c r="P206" i="19" s="1"/>
  <c r="R206" i="19" s="1"/>
  <c r="L134" i="19"/>
  <c r="N134" i="19" s="1"/>
  <c r="P134" i="19" s="1"/>
  <c r="R134" i="19" s="1"/>
  <c r="L98" i="19"/>
  <c r="N98" i="19" s="1"/>
  <c r="P98" i="19" s="1"/>
  <c r="R98" i="19" s="1"/>
  <c r="L1092" i="19"/>
  <c r="N1092" i="19" s="1"/>
  <c r="P1092" i="19" s="1"/>
  <c r="R1092" i="19" s="1"/>
  <c r="L804" i="19"/>
  <c r="N804" i="19" s="1"/>
  <c r="P804" i="19" s="1"/>
  <c r="R804" i="19" s="1"/>
  <c r="J1056" i="19"/>
  <c r="J996" i="19"/>
  <c r="J792" i="19"/>
  <c r="M547" i="19"/>
  <c r="O547" i="19" s="1"/>
  <c r="Q547" i="19" s="1"/>
  <c r="L254" i="19"/>
  <c r="N254" i="19" s="1"/>
  <c r="P254" i="19" s="1"/>
  <c r="R254" i="19" s="1"/>
  <c r="L62" i="19"/>
  <c r="N62" i="19" s="1"/>
  <c r="P62" i="19" s="1"/>
  <c r="R62" i="19" s="1"/>
  <c r="J852" i="19"/>
  <c r="M715" i="19"/>
  <c r="O715" i="19" s="1"/>
  <c r="Q715" i="19" s="1"/>
  <c r="M583" i="19"/>
  <c r="O583" i="19" s="1"/>
  <c r="Q583" i="19" s="1"/>
  <c r="M523" i="19"/>
  <c r="O523" i="19" s="1"/>
  <c r="Q523" i="19" s="1"/>
  <c r="M499" i="19"/>
  <c r="O499" i="19" s="1"/>
  <c r="Q499" i="19" s="1"/>
  <c r="J326" i="19"/>
  <c r="J278" i="19"/>
  <c r="J230" i="19"/>
  <c r="J182" i="19"/>
  <c r="J26" i="19"/>
  <c r="L338" i="19"/>
  <c r="N338" i="19" s="1"/>
  <c r="P338" i="19" s="1"/>
  <c r="R338" i="19" s="1"/>
  <c r="L1044" i="19"/>
  <c r="N1044" i="19" s="1"/>
  <c r="P1044" i="19" s="1"/>
  <c r="R1044" i="19" s="1"/>
  <c r="L960" i="19"/>
  <c r="N960" i="19" s="1"/>
  <c r="P960" i="19" s="1"/>
  <c r="R960" i="19" s="1"/>
  <c r="L924" i="19"/>
  <c r="N924" i="19" s="1"/>
  <c r="P924" i="19" s="1"/>
  <c r="R924" i="19" s="1"/>
  <c r="L780" i="19"/>
  <c r="N780" i="19" s="1"/>
  <c r="P780" i="19" s="1"/>
  <c r="R780" i="19" s="1"/>
  <c r="J1020" i="19"/>
  <c r="M667" i="19"/>
  <c r="O667" i="19" s="1"/>
  <c r="Q667" i="19" s="1"/>
  <c r="M451" i="19"/>
  <c r="O451" i="19" s="1"/>
  <c r="Q451" i="19" s="1"/>
  <c r="M427" i="19"/>
  <c r="O427" i="19" s="1"/>
  <c r="Q427" i="19" s="1"/>
  <c r="L302" i="19"/>
  <c r="N302" i="19" s="1"/>
  <c r="P302" i="19" s="1"/>
  <c r="R302" i="19" s="1"/>
  <c r="L1008" i="19"/>
  <c r="N1008" i="19" s="1"/>
  <c r="P1008" i="19" s="1"/>
  <c r="R1008" i="19" s="1"/>
  <c r="L756" i="19"/>
  <c r="N756" i="19" s="1"/>
  <c r="P756" i="19" s="1"/>
  <c r="R756" i="19" s="1"/>
  <c r="J884" i="19"/>
  <c r="M559" i="19"/>
  <c r="O559" i="19" s="1"/>
  <c r="Q559" i="19" s="1"/>
  <c r="J194" i="19"/>
  <c r="L146" i="19"/>
  <c r="N146" i="19" s="1"/>
  <c r="P146" i="19" s="1"/>
  <c r="R146" i="19" s="1"/>
  <c r="L110" i="19"/>
  <c r="N110" i="19" s="1"/>
  <c r="P110" i="19" s="1"/>
  <c r="R110" i="19" s="1"/>
  <c r="L74" i="19"/>
  <c r="N74" i="19" s="1"/>
  <c r="P74" i="19" s="1"/>
  <c r="R74" i="19" s="1"/>
  <c r="M1058" i="19"/>
  <c r="O1058" i="19" s="1"/>
  <c r="Q1058" i="19" s="1"/>
  <c r="L840" i="19"/>
  <c r="N840" i="19" s="1"/>
  <c r="P840" i="19" s="1"/>
  <c r="R840" i="19" s="1"/>
  <c r="J242" i="19"/>
  <c r="L38" i="19"/>
  <c r="N38" i="19" s="1"/>
  <c r="P38" i="19" s="1"/>
  <c r="R38" i="19" s="1"/>
  <c r="L1056" i="19"/>
  <c r="N1056" i="19" s="1"/>
  <c r="P1056" i="19" s="1"/>
  <c r="R1056" i="19" s="1"/>
  <c r="M403" i="19"/>
  <c r="O403" i="19" s="1"/>
  <c r="Q403" i="19" s="1"/>
  <c r="L350" i="19"/>
  <c r="N350" i="19" s="1"/>
  <c r="P350" i="19" s="1"/>
  <c r="R350" i="19" s="1"/>
  <c r="J828" i="19"/>
  <c r="M727" i="19"/>
  <c r="O727" i="19" s="1"/>
  <c r="Q727" i="19" s="1"/>
  <c r="M619" i="19"/>
  <c r="O619" i="19" s="1"/>
  <c r="Q619" i="19" s="1"/>
  <c r="M595" i="19"/>
  <c r="O595" i="19" s="1"/>
  <c r="Q595" i="19" s="1"/>
  <c r="M535" i="19"/>
  <c r="O535" i="19" s="1"/>
  <c r="Q535" i="19" s="1"/>
  <c r="L1020" i="19"/>
  <c r="N1020" i="19" s="1"/>
  <c r="P1020" i="19" s="1"/>
  <c r="R1020" i="19" s="1"/>
  <c r="L876" i="19"/>
  <c r="N876" i="19" s="1"/>
  <c r="P876" i="19" s="1"/>
  <c r="R876" i="19" s="1"/>
  <c r="M511" i="19"/>
  <c r="O511" i="19" s="1"/>
  <c r="Q511" i="19" s="1"/>
  <c r="J158" i="19"/>
  <c r="L122" i="19"/>
  <c r="N122" i="19" s="1"/>
  <c r="P122" i="19" s="1"/>
  <c r="R122" i="19" s="1"/>
  <c r="L86" i="19"/>
  <c r="N86" i="19" s="1"/>
  <c r="P86" i="19" s="1"/>
  <c r="R86" i="19" s="1"/>
  <c r="L1068" i="19"/>
  <c r="N1068" i="19" s="1"/>
  <c r="P1068" i="19" s="1"/>
  <c r="R1068" i="19" s="1"/>
  <c r="J948" i="19"/>
  <c r="J912" i="19"/>
  <c r="J864" i="19"/>
  <c r="M703" i="19"/>
  <c r="O703" i="19" s="1"/>
  <c r="Q703" i="19" s="1"/>
  <c r="M679" i="19"/>
  <c r="O679" i="19" s="1"/>
  <c r="Q679" i="19" s="1"/>
  <c r="M571" i="19"/>
  <c r="O571" i="19" s="1"/>
  <c r="Q571" i="19" s="1"/>
  <c r="M487" i="19"/>
  <c r="O487" i="19" s="1"/>
  <c r="Q487" i="19" s="1"/>
  <c r="L50" i="19"/>
  <c r="N50" i="19" s="1"/>
  <c r="P50" i="19" s="1"/>
  <c r="R50" i="19" s="1"/>
  <c r="L984" i="19"/>
  <c r="N984" i="19" s="1"/>
  <c r="P984" i="19" s="1"/>
  <c r="R984" i="19" s="1"/>
  <c r="M655" i="19"/>
  <c r="O655" i="19" s="1"/>
  <c r="Q655" i="19" s="1"/>
  <c r="M415" i="19"/>
  <c r="O415" i="19" s="1"/>
  <c r="Q415" i="19" s="1"/>
  <c r="J14" i="19"/>
  <c r="M904" i="19"/>
  <c r="O904" i="19" s="1"/>
  <c r="Q904" i="19" s="1"/>
  <c r="J734" i="19"/>
  <c r="J823" i="19"/>
  <c r="M687" i="19"/>
  <c r="O687" i="19" s="1"/>
  <c r="Q687" i="19" s="1"/>
  <c r="M1066" i="19"/>
  <c r="O1066" i="19" s="1"/>
  <c r="Q1066" i="19" s="1"/>
  <c r="L767" i="19"/>
  <c r="N767" i="19" s="1"/>
  <c r="P767" i="19" s="1"/>
  <c r="R767" i="19" s="1"/>
  <c r="J767" i="19"/>
  <c r="L839" i="19"/>
  <c r="N839" i="19" s="1"/>
  <c r="P839" i="19" s="1"/>
  <c r="R839" i="19" s="1"/>
  <c r="M922" i="19"/>
  <c r="O922" i="19" s="1"/>
  <c r="Q922" i="19" s="1"/>
  <c r="J895" i="19"/>
  <c r="M554" i="19"/>
  <c r="O554" i="19" s="1"/>
  <c r="Q554" i="19" s="1"/>
  <c r="M471" i="19"/>
  <c r="O471" i="19" s="1"/>
  <c r="Q471" i="19" s="1"/>
  <c r="M1000" i="19"/>
  <c r="O1000" i="19" s="1"/>
  <c r="Q1000" i="19" s="1"/>
  <c r="M723" i="19"/>
  <c r="O723" i="19" s="1"/>
  <c r="Q723" i="19" s="1"/>
  <c r="M711" i="19"/>
  <c r="O711" i="19" s="1"/>
  <c r="Q711" i="19" s="1"/>
  <c r="M699" i="19"/>
  <c r="O699" i="19" s="1"/>
  <c r="Q699" i="19" s="1"/>
  <c r="M675" i="19"/>
  <c r="O675" i="19" s="1"/>
  <c r="Q675" i="19" s="1"/>
  <c r="M663" i="19"/>
  <c r="O663" i="19" s="1"/>
  <c r="Q663" i="19" s="1"/>
  <c r="M651" i="19"/>
  <c r="O651" i="19" s="1"/>
  <c r="Q651" i="19" s="1"/>
  <c r="M639" i="19"/>
  <c r="O639" i="19" s="1"/>
  <c r="Q639" i="19" s="1"/>
  <c r="M627" i="19"/>
  <c r="O627" i="19" s="1"/>
  <c r="Q627" i="19" s="1"/>
  <c r="M615" i="19"/>
  <c r="O615" i="19" s="1"/>
  <c r="Q615" i="19" s="1"/>
  <c r="M579" i="19"/>
  <c r="O579" i="19" s="1"/>
  <c r="Q579" i="19" s="1"/>
  <c r="M543" i="19"/>
  <c r="O543" i="19" s="1"/>
  <c r="Q543" i="19" s="1"/>
  <c r="M531" i="19"/>
  <c r="O531" i="19" s="1"/>
  <c r="Q531" i="19" s="1"/>
  <c r="M519" i="19"/>
  <c r="O519" i="19" s="1"/>
  <c r="Q519" i="19" s="1"/>
  <c r="M507" i="19"/>
  <c r="O507" i="19" s="1"/>
  <c r="Q507" i="19" s="1"/>
  <c r="M495" i="19"/>
  <c r="O495" i="19" s="1"/>
  <c r="Q495" i="19" s="1"/>
  <c r="M483" i="19"/>
  <c r="O483" i="19" s="1"/>
  <c r="Q483" i="19" s="1"/>
  <c r="M459" i="19"/>
  <c r="O459" i="19" s="1"/>
  <c r="Q459" i="19" s="1"/>
  <c r="M447" i="19"/>
  <c r="O447" i="19" s="1"/>
  <c r="Q447" i="19" s="1"/>
  <c r="M423" i="19"/>
  <c r="O423" i="19" s="1"/>
  <c r="Q423" i="19" s="1"/>
  <c r="M411" i="19"/>
  <c r="O411" i="19" s="1"/>
  <c r="Q411" i="19" s="1"/>
  <c r="M399" i="19"/>
  <c r="O399" i="19" s="1"/>
  <c r="Q399" i="19" s="1"/>
  <c r="M722" i="19"/>
  <c r="O722" i="19" s="1"/>
  <c r="Q722" i="19" s="1"/>
  <c r="M710" i="19"/>
  <c r="O710" i="19" s="1"/>
  <c r="Q710" i="19" s="1"/>
  <c r="M686" i="19"/>
  <c r="O686" i="19" s="1"/>
  <c r="Q686" i="19" s="1"/>
  <c r="M662" i="19"/>
  <c r="O662" i="19" s="1"/>
  <c r="Q662" i="19" s="1"/>
  <c r="M650" i="19"/>
  <c r="O650" i="19" s="1"/>
  <c r="Q650" i="19" s="1"/>
  <c r="M626" i="19"/>
  <c r="O626" i="19" s="1"/>
  <c r="Q626" i="19" s="1"/>
  <c r="M614" i="19"/>
  <c r="O614" i="19" s="1"/>
  <c r="Q614" i="19" s="1"/>
  <c r="M602" i="19"/>
  <c r="O602" i="19" s="1"/>
  <c r="Q602" i="19" s="1"/>
  <c r="M590" i="19"/>
  <c r="O590" i="19" s="1"/>
  <c r="Q590" i="19" s="1"/>
  <c r="M578" i="19"/>
  <c r="O578" i="19" s="1"/>
  <c r="Q578" i="19" s="1"/>
  <c r="M566" i="19"/>
  <c r="O566" i="19" s="1"/>
  <c r="Q566" i="19" s="1"/>
  <c r="M542" i="19"/>
  <c r="O542" i="19" s="1"/>
  <c r="Q542" i="19" s="1"/>
  <c r="M530" i="19"/>
  <c r="O530" i="19" s="1"/>
  <c r="Q530" i="19" s="1"/>
  <c r="M518" i="19"/>
  <c r="O518" i="19" s="1"/>
  <c r="Q518" i="19" s="1"/>
  <c r="M494" i="19"/>
  <c r="O494" i="19" s="1"/>
  <c r="Q494" i="19" s="1"/>
  <c r="M482" i="19"/>
  <c r="O482" i="19" s="1"/>
  <c r="Q482" i="19" s="1"/>
  <c r="M470" i="19"/>
  <c r="O470" i="19" s="1"/>
  <c r="Q470" i="19" s="1"/>
  <c r="M458" i="19"/>
  <c r="O458" i="19" s="1"/>
  <c r="Q458" i="19" s="1"/>
  <c r="M446" i="19"/>
  <c r="O446" i="19" s="1"/>
  <c r="Q446" i="19" s="1"/>
  <c r="M434" i="19"/>
  <c r="O434" i="19" s="1"/>
  <c r="Q434" i="19" s="1"/>
  <c r="M422" i="19"/>
  <c r="O422" i="19" s="1"/>
  <c r="Q422" i="19" s="1"/>
  <c r="M410" i="19"/>
  <c r="O410" i="19" s="1"/>
  <c r="Q410" i="19" s="1"/>
  <c r="M398" i="19"/>
  <c r="O398" i="19" s="1"/>
  <c r="Q398" i="19" s="1"/>
  <c r="M386" i="19"/>
  <c r="O386" i="19" s="1"/>
  <c r="Q386" i="19" s="1"/>
  <c r="L779" i="19"/>
  <c r="N779" i="19" s="1"/>
  <c r="P779" i="19" s="1"/>
  <c r="R779" i="19" s="1"/>
  <c r="M1076" i="19"/>
  <c r="O1076" i="19" s="1"/>
  <c r="Q1076" i="19" s="1"/>
  <c r="M880" i="19"/>
  <c r="O880" i="19" s="1"/>
  <c r="Q880" i="19" s="1"/>
  <c r="M506" i="19"/>
  <c r="O506" i="19" s="1"/>
  <c r="Q506" i="19" s="1"/>
  <c r="J1051" i="19"/>
  <c r="L1051" i="19"/>
  <c r="N1051" i="19" s="1"/>
  <c r="P1051" i="19" s="1"/>
  <c r="R1051" i="19" s="1"/>
  <c r="L1063" i="19"/>
  <c r="N1063" i="19" s="1"/>
  <c r="P1063" i="19" s="1"/>
  <c r="R1063" i="19" s="1"/>
  <c r="J1063" i="19"/>
  <c r="M1075" i="19"/>
  <c r="O1075" i="19" s="1"/>
  <c r="M872" i="19"/>
  <c r="O872" i="19" s="1"/>
  <c r="Q872" i="19" s="1"/>
  <c r="J984" i="19"/>
  <c r="J1079" i="19"/>
  <c r="J928" i="19"/>
  <c r="M643" i="19"/>
  <c r="O643" i="19" s="1"/>
  <c r="Q643" i="19" s="1"/>
  <c r="L945" i="19"/>
  <c r="N945" i="19" s="1"/>
  <c r="P945" i="19" s="1"/>
  <c r="R945" i="19" s="1"/>
  <c r="L898" i="19"/>
  <c r="N898" i="19" s="1"/>
  <c r="P898" i="19" s="1"/>
  <c r="R898" i="19" s="1"/>
  <c r="L753" i="19"/>
  <c r="N753" i="19" s="1"/>
  <c r="P753" i="19" s="1"/>
  <c r="R753" i="19" s="1"/>
  <c r="M910" i="19"/>
  <c r="O910" i="19" s="1"/>
  <c r="Q910" i="19" s="1"/>
  <c r="M691" i="19"/>
  <c r="O691" i="19" s="1"/>
  <c r="Q691" i="19" s="1"/>
  <c r="M607" i="19"/>
  <c r="O607" i="19" s="1"/>
  <c r="Q607" i="19" s="1"/>
  <c r="M475" i="19"/>
  <c r="O475" i="19" s="1"/>
  <c r="Q475" i="19" s="1"/>
  <c r="M439" i="19"/>
  <c r="O439" i="19" s="1"/>
  <c r="Q439" i="19" s="1"/>
  <c r="M391" i="19"/>
  <c r="O391" i="19" s="1"/>
  <c r="Q391" i="19" s="1"/>
  <c r="M1078" i="19"/>
  <c r="O1078" i="19" s="1"/>
  <c r="Q1078" i="19" s="1"/>
  <c r="J1758" i="19"/>
  <c r="J735" i="19"/>
  <c r="L747" i="19"/>
  <c r="N747" i="19" s="1"/>
  <c r="P747" i="19" s="1"/>
  <c r="R747" i="19" s="1"/>
  <c r="J747" i="19"/>
  <c r="J759" i="19"/>
  <c r="L759" i="19"/>
  <c r="N759" i="19" s="1"/>
  <c r="P759" i="19" s="1"/>
  <c r="R759" i="19" s="1"/>
  <c r="J771" i="19"/>
  <c r="L771" i="19"/>
  <c r="N771" i="19" s="1"/>
  <c r="P771" i="19" s="1"/>
  <c r="R771" i="19" s="1"/>
  <c r="J783" i="19"/>
  <c r="L783" i="19"/>
  <c r="N783" i="19" s="1"/>
  <c r="P783" i="19" s="1"/>
  <c r="R783" i="19" s="1"/>
  <c r="L795" i="19"/>
  <c r="N795" i="19" s="1"/>
  <c r="P795" i="19" s="1"/>
  <c r="R795" i="19" s="1"/>
  <c r="J807" i="19"/>
  <c r="L807" i="19"/>
  <c r="N807" i="19" s="1"/>
  <c r="P807" i="19" s="1"/>
  <c r="R807" i="19" s="1"/>
  <c r="J819" i="19"/>
  <c r="L819" i="19"/>
  <c r="N819" i="19" s="1"/>
  <c r="P819" i="19" s="1"/>
  <c r="R819" i="19" s="1"/>
  <c r="J831" i="19"/>
  <c r="L831" i="19"/>
  <c r="N831" i="19" s="1"/>
  <c r="P831" i="19" s="1"/>
  <c r="R831" i="19" s="1"/>
  <c r="J855" i="19"/>
  <c r="L855" i="19"/>
  <c r="N855" i="19" s="1"/>
  <c r="P855" i="19" s="1"/>
  <c r="R855" i="19" s="1"/>
  <c r="J867" i="19"/>
  <c r="J879" i="19"/>
  <c r="L879" i="19"/>
  <c r="N879" i="19" s="1"/>
  <c r="P879" i="19" s="1"/>
  <c r="R879" i="19" s="1"/>
  <c r="J891" i="19"/>
  <c r="J903" i="19"/>
  <c r="L903" i="19"/>
  <c r="N903" i="19" s="1"/>
  <c r="P903" i="19" s="1"/>
  <c r="R903" i="19" s="1"/>
  <c r="J915" i="19"/>
  <c r="L915" i="19"/>
  <c r="N915" i="19" s="1"/>
  <c r="P915" i="19" s="1"/>
  <c r="R915" i="19" s="1"/>
  <c r="J927" i="19"/>
  <c r="L927" i="19"/>
  <c r="N927" i="19" s="1"/>
  <c r="P927" i="19" s="1"/>
  <c r="R927" i="19" s="1"/>
  <c r="J939" i="19"/>
  <c r="L939" i="19"/>
  <c r="N939" i="19" s="1"/>
  <c r="P939" i="19" s="1"/>
  <c r="R939" i="19" s="1"/>
  <c r="J951" i="19"/>
  <c r="L951" i="19"/>
  <c r="N951" i="19" s="1"/>
  <c r="P951" i="19" s="1"/>
  <c r="R951" i="19" s="1"/>
  <c r="J963" i="19"/>
  <c r="L963" i="19"/>
  <c r="N963" i="19" s="1"/>
  <c r="P963" i="19" s="1"/>
  <c r="R963" i="19" s="1"/>
  <c r="J975" i="19"/>
  <c r="L975" i="19"/>
  <c r="N975" i="19" s="1"/>
  <c r="P975" i="19" s="1"/>
  <c r="R975" i="19" s="1"/>
  <c r="J1737" i="19"/>
  <c r="L843" i="19"/>
  <c r="N843" i="19" s="1"/>
  <c r="P843" i="19" s="1"/>
  <c r="R843" i="19" s="1"/>
  <c r="J843" i="19"/>
  <c r="J1499" i="19"/>
  <c r="J1799" i="19"/>
  <c r="J1716" i="19"/>
  <c r="L22" i="19"/>
  <c r="N22" i="19" s="1"/>
  <c r="P22" i="19" s="1"/>
  <c r="R22" i="19" s="1"/>
  <c r="J22" i="19"/>
  <c r="J34" i="19"/>
  <c r="L46" i="19"/>
  <c r="N46" i="19" s="1"/>
  <c r="P46" i="19" s="1"/>
  <c r="R46" i="19" s="1"/>
  <c r="J46" i="19"/>
  <c r="L58" i="19"/>
  <c r="N58" i="19" s="1"/>
  <c r="P58" i="19" s="1"/>
  <c r="R58" i="19" s="1"/>
  <c r="J58" i="19"/>
  <c r="L70" i="19"/>
  <c r="N70" i="19" s="1"/>
  <c r="P70" i="19" s="1"/>
  <c r="R70" i="19" s="1"/>
  <c r="J70" i="19"/>
  <c r="L82" i="19"/>
  <c r="N82" i="19" s="1"/>
  <c r="P82" i="19" s="1"/>
  <c r="R82" i="19" s="1"/>
  <c r="J82" i="19"/>
  <c r="L94" i="19"/>
  <c r="N94" i="19" s="1"/>
  <c r="P94" i="19" s="1"/>
  <c r="R94" i="19" s="1"/>
  <c r="J94" i="19"/>
  <c r="L106" i="19"/>
  <c r="N106" i="19" s="1"/>
  <c r="P106" i="19" s="1"/>
  <c r="R106" i="19" s="1"/>
  <c r="J106" i="19"/>
  <c r="L118" i="19"/>
  <c r="N118" i="19" s="1"/>
  <c r="P118" i="19" s="1"/>
  <c r="R118" i="19" s="1"/>
  <c r="J118" i="19"/>
  <c r="L130" i="19"/>
  <c r="N130" i="19" s="1"/>
  <c r="P130" i="19" s="1"/>
  <c r="R130" i="19" s="1"/>
  <c r="J130" i="19"/>
  <c r="L142" i="19"/>
  <c r="N142" i="19" s="1"/>
  <c r="P142" i="19" s="1"/>
  <c r="R142" i="19" s="1"/>
  <c r="L154" i="19"/>
  <c r="N154" i="19" s="1"/>
  <c r="P154" i="19" s="1"/>
  <c r="R154" i="19" s="1"/>
  <c r="J154" i="19"/>
  <c r="L166" i="19"/>
  <c r="N166" i="19" s="1"/>
  <c r="P166" i="19" s="1"/>
  <c r="R166" i="19" s="1"/>
  <c r="L178" i="19"/>
  <c r="N178" i="19" s="1"/>
  <c r="P178" i="19" s="1"/>
  <c r="R178" i="19" s="1"/>
  <c r="L190" i="19"/>
  <c r="N190" i="19" s="1"/>
  <c r="P190" i="19" s="1"/>
  <c r="R190" i="19" s="1"/>
  <c r="L202" i="19"/>
  <c r="N202" i="19" s="1"/>
  <c r="P202" i="19" s="1"/>
  <c r="R202" i="19" s="1"/>
  <c r="J202" i="19"/>
  <c r="L214" i="19"/>
  <c r="N214" i="19" s="1"/>
  <c r="P214" i="19" s="1"/>
  <c r="R214" i="19" s="1"/>
  <c r="L226" i="19"/>
  <c r="N226" i="19" s="1"/>
  <c r="P226" i="19" s="1"/>
  <c r="R226" i="19" s="1"/>
  <c r="L250" i="19"/>
  <c r="N250" i="19" s="1"/>
  <c r="P250" i="19" s="1"/>
  <c r="R250" i="19" s="1"/>
  <c r="J250" i="19"/>
  <c r="L262" i="19"/>
  <c r="N262" i="19" s="1"/>
  <c r="P262" i="19" s="1"/>
  <c r="R262" i="19" s="1"/>
  <c r="J286" i="19"/>
  <c r="L298" i="19"/>
  <c r="N298" i="19" s="1"/>
  <c r="P298" i="19" s="1"/>
  <c r="R298" i="19" s="1"/>
  <c r="L310" i="19"/>
  <c r="N310" i="19" s="1"/>
  <c r="P310" i="19" s="1"/>
  <c r="R310" i="19" s="1"/>
  <c r="L322" i="19"/>
  <c r="N322" i="19" s="1"/>
  <c r="P322" i="19" s="1"/>
  <c r="R322" i="19" s="1"/>
  <c r="L334" i="19"/>
  <c r="N334" i="19" s="1"/>
  <c r="P334" i="19" s="1"/>
  <c r="R334" i="19" s="1"/>
  <c r="L346" i="19"/>
  <c r="N346" i="19" s="1"/>
  <c r="P346" i="19" s="1"/>
  <c r="R346" i="19" s="1"/>
  <c r="L358" i="19"/>
  <c r="N358" i="19" s="1"/>
  <c r="P358" i="19" s="1"/>
  <c r="R358" i="19" s="1"/>
  <c r="M1044" i="19"/>
  <c r="O1044" i="19" s="1"/>
  <c r="Q1044" i="19" s="1"/>
  <c r="J1777" i="19"/>
  <c r="J1587" i="19"/>
  <c r="J1635" i="19"/>
  <c r="J1683" i="19"/>
  <c r="M964" i="19"/>
  <c r="O964" i="19" s="1"/>
  <c r="Q964" i="19" s="1"/>
  <c r="L735" i="19"/>
  <c r="N735" i="19" s="1"/>
  <c r="P735" i="19" s="1"/>
  <c r="R735" i="19" s="1"/>
  <c r="M908" i="19"/>
  <c r="O908" i="19" s="1"/>
  <c r="Q908" i="19" s="1"/>
  <c r="L11" i="19"/>
  <c r="N11" i="19" s="1"/>
  <c r="P11" i="19" s="1"/>
  <c r="R11" i="19" s="1"/>
  <c r="L23" i="19"/>
  <c r="N23" i="19" s="1"/>
  <c r="P23" i="19" s="1"/>
  <c r="R23" i="19" s="1"/>
  <c r="L35" i="19"/>
  <c r="N35" i="19" s="1"/>
  <c r="P35" i="19" s="1"/>
  <c r="R35" i="19" s="1"/>
  <c r="L47" i="19"/>
  <c r="N47" i="19" s="1"/>
  <c r="P47" i="19" s="1"/>
  <c r="R47" i="19" s="1"/>
  <c r="L59" i="19"/>
  <c r="N59" i="19" s="1"/>
  <c r="P59" i="19" s="1"/>
  <c r="R59" i="19" s="1"/>
  <c r="J71" i="19"/>
  <c r="J83" i="19"/>
  <c r="J95" i="19"/>
  <c r="J107" i="19"/>
  <c r="J119" i="19"/>
  <c r="J131" i="19"/>
  <c r="J143" i="19"/>
  <c r="L155" i="19"/>
  <c r="N155" i="19" s="1"/>
  <c r="P155" i="19" s="1"/>
  <c r="R155" i="19" s="1"/>
  <c r="L167" i="19"/>
  <c r="N167" i="19" s="1"/>
  <c r="P167" i="19" s="1"/>
  <c r="R167" i="19" s="1"/>
  <c r="L179" i="19"/>
  <c r="N179" i="19" s="1"/>
  <c r="P179" i="19" s="1"/>
  <c r="R179" i="19" s="1"/>
  <c r="L191" i="19"/>
  <c r="N191" i="19" s="1"/>
  <c r="P191" i="19" s="1"/>
  <c r="R191" i="19" s="1"/>
  <c r="L203" i="19"/>
  <c r="N203" i="19" s="1"/>
  <c r="P203" i="19" s="1"/>
  <c r="R203" i="19" s="1"/>
  <c r="J215" i="19"/>
  <c r="J227" i="19"/>
  <c r="J239" i="19"/>
  <c r="J251" i="19"/>
  <c r="J263" i="19"/>
  <c r="J275" i="19"/>
  <c r="J287" i="19"/>
  <c r="L299" i="19"/>
  <c r="N299" i="19" s="1"/>
  <c r="P299" i="19" s="1"/>
  <c r="R299" i="19" s="1"/>
  <c r="L311" i="19"/>
  <c r="N311" i="19" s="1"/>
  <c r="P311" i="19" s="1"/>
  <c r="R311" i="19" s="1"/>
  <c r="L323" i="19"/>
  <c r="N323" i="19" s="1"/>
  <c r="P323" i="19" s="1"/>
  <c r="R323" i="19" s="1"/>
  <c r="L335" i="19"/>
  <c r="N335" i="19" s="1"/>
  <c r="P335" i="19" s="1"/>
  <c r="R335" i="19" s="1"/>
  <c r="L347" i="19"/>
  <c r="N347" i="19" s="1"/>
  <c r="P347" i="19" s="1"/>
  <c r="R347" i="19" s="1"/>
  <c r="J359" i="19"/>
  <c r="J736" i="19"/>
  <c r="J748" i="19"/>
  <c r="J760" i="19"/>
  <c r="J772" i="19"/>
  <c r="J784" i="19"/>
  <c r="J796" i="19"/>
  <c r="J832" i="19"/>
  <c r="M721" i="19"/>
  <c r="O721" i="19" s="1"/>
  <c r="Q721" i="19" s="1"/>
  <c r="M577" i="19"/>
  <c r="O577" i="19" s="1"/>
  <c r="Q577" i="19" s="1"/>
  <c r="L12" i="19"/>
  <c r="N12" i="19" s="1"/>
  <c r="P12" i="19" s="1"/>
  <c r="R12" i="19" s="1"/>
  <c r="L24" i="19"/>
  <c r="N24" i="19" s="1"/>
  <c r="P24" i="19" s="1"/>
  <c r="R24" i="19" s="1"/>
  <c r="L36" i="19"/>
  <c r="N36" i="19" s="1"/>
  <c r="P36" i="19" s="1"/>
  <c r="R36" i="19" s="1"/>
  <c r="L48" i="19"/>
  <c r="N48" i="19" s="1"/>
  <c r="P48" i="19" s="1"/>
  <c r="R48" i="19" s="1"/>
  <c r="L60" i="19"/>
  <c r="N60" i="19" s="1"/>
  <c r="P60" i="19" s="1"/>
  <c r="R60" i="19" s="1"/>
  <c r="L72" i="19"/>
  <c r="N72" i="19" s="1"/>
  <c r="P72" i="19" s="1"/>
  <c r="R72" i="19" s="1"/>
  <c r="L108" i="19"/>
  <c r="N108" i="19" s="1"/>
  <c r="P108" i="19" s="1"/>
  <c r="R108" i="19" s="1"/>
  <c r="L120" i="19"/>
  <c r="N120" i="19" s="1"/>
  <c r="P120" i="19" s="1"/>
  <c r="R120" i="19" s="1"/>
  <c r="L132" i="19"/>
  <c r="N132" i="19" s="1"/>
  <c r="P132" i="19" s="1"/>
  <c r="R132" i="19" s="1"/>
  <c r="L144" i="19"/>
  <c r="N144" i="19" s="1"/>
  <c r="P144" i="19" s="1"/>
  <c r="R144" i="19" s="1"/>
  <c r="L156" i="19"/>
  <c r="N156" i="19" s="1"/>
  <c r="P156" i="19" s="1"/>
  <c r="R156" i="19" s="1"/>
  <c r="L168" i="19"/>
  <c r="N168" i="19" s="1"/>
  <c r="P168" i="19" s="1"/>
  <c r="R168" i="19" s="1"/>
  <c r="L180" i="19"/>
  <c r="N180" i="19" s="1"/>
  <c r="P180" i="19" s="1"/>
  <c r="R180" i="19" s="1"/>
  <c r="L192" i="19"/>
  <c r="N192" i="19" s="1"/>
  <c r="P192" i="19" s="1"/>
  <c r="R192" i="19" s="1"/>
  <c r="L204" i="19"/>
  <c r="N204" i="19" s="1"/>
  <c r="P204" i="19" s="1"/>
  <c r="R204" i="19" s="1"/>
  <c r="L216" i="19"/>
  <c r="N216" i="19" s="1"/>
  <c r="P216" i="19" s="1"/>
  <c r="R216" i="19" s="1"/>
  <c r="L240" i="19"/>
  <c r="N240" i="19" s="1"/>
  <c r="P240" i="19" s="1"/>
  <c r="R240" i="19" s="1"/>
  <c r="L288" i="19"/>
  <c r="N288" i="19" s="1"/>
  <c r="P288" i="19" s="1"/>
  <c r="R288" i="19" s="1"/>
  <c r="L300" i="19"/>
  <c r="N300" i="19" s="1"/>
  <c r="P300" i="19" s="1"/>
  <c r="R300" i="19" s="1"/>
  <c r="L312" i="19"/>
  <c r="N312" i="19" s="1"/>
  <c r="P312" i="19" s="1"/>
  <c r="R312" i="19" s="1"/>
  <c r="L324" i="19"/>
  <c r="N324" i="19" s="1"/>
  <c r="P324" i="19" s="1"/>
  <c r="R324" i="19" s="1"/>
  <c r="L336" i="19"/>
  <c r="N336" i="19" s="1"/>
  <c r="P336" i="19" s="1"/>
  <c r="R336" i="19" s="1"/>
  <c r="L348" i="19"/>
  <c r="N348" i="19" s="1"/>
  <c r="P348" i="19" s="1"/>
  <c r="R348" i="19" s="1"/>
  <c r="L360" i="19"/>
  <c r="N360" i="19" s="1"/>
  <c r="P360" i="19" s="1"/>
  <c r="R360" i="19" s="1"/>
  <c r="L749" i="19"/>
  <c r="N749" i="19" s="1"/>
  <c r="P749" i="19" s="1"/>
  <c r="R749" i="19" s="1"/>
  <c r="J761" i="19"/>
  <c r="J785" i="19"/>
  <c r="J797" i="19"/>
  <c r="J809" i="19"/>
  <c r="J833" i="19"/>
  <c r="J845" i="19"/>
  <c r="J905" i="19"/>
  <c r="J929" i="19"/>
  <c r="J941" i="19"/>
  <c r="J953" i="19"/>
  <c r="J977" i="19"/>
  <c r="J989" i="19"/>
  <c r="J1001" i="19"/>
  <c r="L1037" i="19"/>
  <c r="N1037" i="19" s="1"/>
  <c r="P1037" i="19" s="1"/>
  <c r="R1037" i="19" s="1"/>
  <c r="J1049" i="19"/>
  <c r="J1073" i="19"/>
  <c r="J1085" i="19"/>
  <c r="J774" i="19"/>
  <c r="J798" i="19"/>
  <c r="J810" i="19"/>
  <c r="J822" i="19"/>
  <c r="J846" i="19"/>
  <c r="J858" i="19"/>
  <c r="J918" i="19"/>
  <c r="J954" i="19"/>
  <c r="J966" i="19"/>
  <c r="J990" i="19"/>
  <c r="J1002" i="19"/>
  <c r="J1014" i="19"/>
  <c r="L1038" i="19"/>
  <c r="N1038" i="19" s="1"/>
  <c r="P1038" i="19" s="1"/>
  <c r="R1038" i="19" s="1"/>
  <c r="L1050" i="19"/>
  <c r="N1050" i="19" s="1"/>
  <c r="P1050" i="19" s="1"/>
  <c r="R1050" i="19" s="1"/>
  <c r="J1062" i="19"/>
  <c r="J1086" i="19"/>
  <c r="J739" i="19"/>
  <c r="J763" i="19"/>
  <c r="J775" i="19"/>
  <c r="J787" i="19"/>
  <c r="J799" i="19"/>
  <c r="J811" i="19"/>
  <c r="J835" i="19"/>
  <c r="J847" i="19"/>
  <c r="J859" i="19"/>
  <c r="J871" i="19"/>
  <c r="J883" i="19"/>
  <c r="J907" i="19"/>
  <c r="J919" i="19"/>
  <c r="J931" i="19"/>
  <c r="J943" i="19"/>
  <c r="J967" i="19"/>
  <c r="J979" i="19"/>
  <c r="J991" i="19"/>
  <c r="J1003" i="19"/>
  <c r="J1015" i="19"/>
  <c r="J1027" i="19"/>
  <c r="J1039" i="19"/>
  <c r="J1087" i="19"/>
  <c r="J1037" i="19"/>
  <c r="J800" i="19"/>
  <c r="M637" i="19"/>
  <c r="O637" i="19" s="1"/>
  <c r="Q637" i="19" s="1"/>
  <c r="J765" i="19"/>
  <c r="L84" i="19"/>
  <c r="N84" i="19" s="1"/>
  <c r="P84" i="19" s="1"/>
  <c r="R84" i="19" s="1"/>
  <c r="J777" i="19"/>
  <c r="J742" i="19"/>
  <c r="J754" i="19"/>
  <c r="J766" i="19"/>
  <c r="J778" i="19"/>
  <c r="J790" i="19"/>
  <c r="J802" i="19"/>
  <c r="J814" i="19"/>
  <c r="J826" i="19"/>
  <c r="J838" i="19"/>
  <c r="J850" i="19"/>
  <c r="J862" i="19"/>
  <c r="J874" i="19"/>
  <c r="J886" i="19"/>
  <c r="L96" i="19"/>
  <c r="N96" i="19" s="1"/>
  <c r="P96" i="19" s="1"/>
  <c r="R96" i="19" s="1"/>
  <c r="J743" i="19"/>
  <c r="J755" i="19"/>
  <c r="J803" i="19"/>
  <c r="J815" i="19"/>
  <c r="J827" i="19"/>
  <c r="J875" i="19"/>
  <c r="J887" i="19"/>
  <c r="J947" i="19"/>
  <c r="J1019" i="19"/>
  <c r="M697" i="19"/>
  <c r="O697" i="19" s="1"/>
  <c r="Q697" i="19" s="1"/>
  <c r="M685" i="19"/>
  <c r="O685" i="19" s="1"/>
  <c r="Q685" i="19" s="1"/>
  <c r="M673" i="19"/>
  <c r="O673" i="19" s="1"/>
  <c r="Q673" i="19" s="1"/>
  <c r="M649" i="19"/>
  <c r="O649" i="19" s="1"/>
  <c r="Q649" i="19" s="1"/>
  <c r="M625" i="19"/>
  <c r="O625" i="19" s="1"/>
  <c r="Q625" i="19" s="1"/>
  <c r="M613" i="19"/>
  <c r="O613" i="19" s="1"/>
  <c r="Q613" i="19" s="1"/>
  <c r="M601" i="19"/>
  <c r="O601" i="19" s="1"/>
  <c r="Q601" i="19" s="1"/>
  <c r="M589" i="19"/>
  <c r="O589" i="19" s="1"/>
  <c r="Q589" i="19" s="1"/>
  <c r="M565" i="19"/>
  <c r="O565" i="19" s="1"/>
  <c r="Q565" i="19" s="1"/>
  <c r="M553" i="19"/>
  <c r="O553" i="19" s="1"/>
  <c r="Q553" i="19" s="1"/>
  <c r="M541" i="19"/>
  <c r="O541" i="19" s="1"/>
  <c r="Q541" i="19" s="1"/>
  <c r="M529" i="19"/>
  <c r="O529" i="19" s="1"/>
  <c r="Q529" i="19" s="1"/>
  <c r="M517" i="19"/>
  <c r="O517" i="19" s="1"/>
  <c r="Q517" i="19" s="1"/>
  <c r="M505" i="19"/>
  <c r="O505" i="19" s="1"/>
  <c r="Q505" i="19" s="1"/>
  <c r="M493" i="19"/>
  <c r="O493" i="19" s="1"/>
  <c r="Q493" i="19" s="1"/>
  <c r="M481" i="19"/>
  <c r="O481" i="19" s="1"/>
  <c r="Q481" i="19" s="1"/>
  <c r="M469" i="19"/>
  <c r="O469" i="19" s="1"/>
  <c r="Q469" i="19" s="1"/>
  <c r="M457" i="19"/>
  <c r="O457" i="19" s="1"/>
  <c r="Q457" i="19" s="1"/>
  <c r="M445" i="19"/>
  <c r="O445" i="19" s="1"/>
  <c r="Q445" i="19" s="1"/>
  <c r="M433" i="19"/>
  <c r="O433" i="19" s="1"/>
  <c r="Q433" i="19" s="1"/>
  <c r="M421" i="19"/>
  <c r="O421" i="19" s="1"/>
  <c r="Q421" i="19" s="1"/>
  <c r="M409" i="19"/>
  <c r="O409" i="19" s="1"/>
  <c r="Q409" i="19" s="1"/>
  <c r="M397" i="19"/>
  <c r="O397" i="19" s="1"/>
  <c r="Q397" i="19" s="1"/>
  <c r="J20" i="19"/>
  <c r="L32" i="19"/>
  <c r="N32" i="19" s="1"/>
  <c r="P32" i="19" s="1"/>
  <c r="R32" i="19" s="1"/>
  <c r="L44" i="19"/>
  <c r="N44" i="19" s="1"/>
  <c r="P44" i="19" s="1"/>
  <c r="R44" i="19" s="1"/>
  <c r="L56" i="19"/>
  <c r="N56" i="19" s="1"/>
  <c r="P56" i="19" s="1"/>
  <c r="R56" i="19" s="1"/>
  <c r="L68" i="19"/>
  <c r="N68" i="19" s="1"/>
  <c r="P68" i="19" s="1"/>
  <c r="R68" i="19" s="1"/>
  <c r="J80" i="19"/>
  <c r="J92" i="19"/>
  <c r="L104" i="19"/>
  <c r="N104" i="19" s="1"/>
  <c r="P104" i="19" s="1"/>
  <c r="R104" i="19" s="1"/>
  <c r="L116" i="19"/>
  <c r="N116" i="19" s="1"/>
  <c r="P116" i="19" s="1"/>
  <c r="R116" i="19" s="1"/>
  <c r="L128" i="19"/>
  <c r="N128" i="19" s="1"/>
  <c r="P128" i="19" s="1"/>
  <c r="R128" i="19" s="1"/>
  <c r="L140" i="19"/>
  <c r="N140" i="19" s="1"/>
  <c r="P140" i="19" s="1"/>
  <c r="R140" i="19" s="1"/>
  <c r="J152" i="19"/>
  <c r="J164" i="19"/>
  <c r="J176" i="19"/>
  <c r="L188" i="19"/>
  <c r="N188" i="19" s="1"/>
  <c r="P188" i="19" s="1"/>
  <c r="R188" i="19" s="1"/>
  <c r="L200" i="19"/>
  <c r="N200" i="19" s="1"/>
  <c r="P200" i="19" s="1"/>
  <c r="R200" i="19" s="1"/>
  <c r="L212" i="19"/>
  <c r="N212" i="19" s="1"/>
  <c r="P212" i="19" s="1"/>
  <c r="R212" i="19" s="1"/>
  <c r="L224" i="19"/>
  <c r="N224" i="19" s="1"/>
  <c r="P224" i="19" s="1"/>
  <c r="R224" i="19" s="1"/>
  <c r="J236" i="19"/>
  <c r="J248" i="19"/>
  <c r="L260" i="19"/>
  <c r="N260" i="19" s="1"/>
  <c r="P260" i="19" s="1"/>
  <c r="R260" i="19" s="1"/>
  <c r="L272" i="19"/>
  <c r="N272" i="19" s="1"/>
  <c r="P272" i="19" s="1"/>
  <c r="R272" i="19" s="1"/>
  <c r="L284" i="19"/>
  <c r="N284" i="19" s="1"/>
  <c r="P284" i="19" s="1"/>
  <c r="R284" i="19" s="1"/>
  <c r="L296" i="19"/>
  <c r="N296" i="19" s="1"/>
  <c r="P296" i="19" s="1"/>
  <c r="R296" i="19" s="1"/>
  <c r="J308" i="19"/>
  <c r="J320" i="19"/>
  <c r="L332" i="19"/>
  <c r="N332" i="19" s="1"/>
  <c r="P332" i="19" s="1"/>
  <c r="R332" i="19" s="1"/>
  <c r="L344" i="19"/>
  <c r="N344" i="19" s="1"/>
  <c r="P344" i="19" s="1"/>
  <c r="R344" i="19" s="1"/>
  <c r="L356" i="19"/>
  <c r="N356" i="19" s="1"/>
  <c r="P356" i="19" s="1"/>
  <c r="R356" i="19" s="1"/>
  <c r="L368" i="19"/>
  <c r="N368" i="19" s="1"/>
  <c r="P368" i="19" s="1"/>
  <c r="R368" i="19" s="1"/>
  <c r="J733" i="19"/>
  <c r="J745" i="19"/>
  <c r="J757" i="19"/>
  <c r="J769" i="19"/>
  <c r="J781" i="19"/>
  <c r="J793" i="19"/>
  <c r="J805" i="19"/>
  <c r="J817" i="19"/>
  <c r="J829" i="19"/>
  <c r="J841" i="19"/>
  <c r="J853" i="19"/>
  <c r="J865" i="19"/>
  <c r="J877" i="19"/>
  <c r="J889" i="19"/>
  <c r="J901" i="19"/>
  <c r="J913" i="19"/>
  <c r="J925" i="19"/>
  <c r="J937" i="19"/>
  <c r="J949" i="19"/>
  <c r="J961" i="19"/>
  <c r="J973" i="19"/>
  <c r="J985" i="19"/>
  <c r="J997" i="19"/>
  <c r="J1009" i="19"/>
  <c r="J1021" i="19"/>
  <c r="J1033" i="19"/>
  <c r="J1045" i="19"/>
  <c r="J1057" i="19"/>
  <c r="J1069" i="19"/>
  <c r="J1081" i="19"/>
  <c r="M661" i="19"/>
  <c r="O661" i="19" s="1"/>
  <c r="Q661" i="19" s="1"/>
  <c r="L264" i="19"/>
  <c r="N264" i="19" s="1"/>
  <c r="P264" i="19" s="1"/>
  <c r="R264" i="19" s="1"/>
  <c r="J1028" i="19"/>
  <c r="J1006" i="19"/>
  <c r="J968" i="19"/>
  <c r="J946" i="19"/>
  <c r="J909" i="19"/>
  <c r="J770" i="19"/>
  <c r="J818" i="19"/>
  <c r="J830" i="19"/>
  <c r="J987" i="19"/>
  <c r="J1011" i="19"/>
  <c r="J1035" i="19"/>
  <c r="J1047" i="19"/>
  <c r="J1059" i="19"/>
  <c r="J1071" i="19"/>
  <c r="J1083" i="19"/>
  <c r="M463" i="19"/>
  <c r="O463" i="19" s="1"/>
  <c r="Q463" i="19" s="1"/>
  <c r="J744" i="19"/>
  <c r="J768" i="19"/>
  <c r="J816" i="19"/>
  <c r="J888" i="19"/>
  <c r="J900" i="19"/>
  <c r="J1032" i="19"/>
  <c r="J890" i="19"/>
  <c r="J902" i="19"/>
  <c r="M504" i="19"/>
  <c r="O504" i="19" s="1"/>
  <c r="Q504" i="19" s="1"/>
  <c r="M432" i="19"/>
  <c r="O432" i="19" s="1"/>
  <c r="Q432" i="19" s="1"/>
  <c r="M516" i="19"/>
  <c r="O516" i="19" s="1"/>
  <c r="Q516" i="19" s="1"/>
  <c r="M444" i="19"/>
  <c r="O444" i="19" s="1"/>
  <c r="Q444" i="19" s="1"/>
  <c r="M672" i="19"/>
  <c r="O672" i="19" s="1"/>
  <c r="Q672" i="19" s="1"/>
  <c r="M372" i="19"/>
  <c r="O372" i="19" s="1"/>
  <c r="Q372" i="19" s="1"/>
  <c r="M684" i="19"/>
  <c r="O684" i="19" s="1"/>
  <c r="Q684" i="19" s="1"/>
  <c r="M384" i="19"/>
  <c r="O384" i="19" s="1"/>
  <c r="Q384" i="19" s="1"/>
  <c r="M705" i="19"/>
  <c r="O705" i="19" s="1"/>
  <c r="Q705" i="19" s="1"/>
  <c r="M561" i="19"/>
  <c r="O561" i="19" s="1"/>
  <c r="Q561" i="19" s="1"/>
  <c r="M417" i="19"/>
  <c r="O417" i="19" s="1"/>
  <c r="Q417" i="19" s="1"/>
  <c r="M717" i="19"/>
  <c r="O717" i="19" s="1"/>
  <c r="Q717" i="19" s="1"/>
  <c r="M573" i="19"/>
  <c r="O573" i="19" s="1"/>
  <c r="Q573" i="19" s="1"/>
  <c r="M429" i="19"/>
  <c r="O429" i="19" s="1"/>
  <c r="Q429" i="19" s="1"/>
  <c r="M729" i="19"/>
  <c r="O729" i="19" s="1"/>
  <c r="Q729" i="19" s="1"/>
  <c r="M585" i="19"/>
  <c r="O585" i="19" s="1"/>
  <c r="Q585" i="19" s="1"/>
  <c r="M441" i="19"/>
  <c r="O441" i="19" s="1"/>
  <c r="Q441" i="19" s="1"/>
  <c r="M597" i="19"/>
  <c r="O597" i="19" s="1"/>
  <c r="Q597" i="19" s="1"/>
  <c r="M453" i="19"/>
  <c r="O453" i="19" s="1"/>
  <c r="Q453" i="19" s="1"/>
  <c r="M609" i="19"/>
  <c r="O609" i="19" s="1"/>
  <c r="Q609" i="19" s="1"/>
  <c r="M465" i="19"/>
  <c r="O465" i="19" s="1"/>
  <c r="Q465" i="19" s="1"/>
  <c r="M621" i="19"/>
  <c r="O621" i="19" s="1"/>
  <c r="Q621" i="19" s="1"/>
  <c r="M477" i="19"/>
  <c r="O477" i="19" s="1"/>
  <c r="Q477" i="19" s="1"/>
  <c r="M633" i="19"/>
  <c r="O633" i="19" s="1"/>
  <c r="Q633" i="19" s="1"/>
  <c r="M489" i="19"/>
  <c r="O489" i="19" s="1"/>
  <c r="Q489" i="19" s="1"/>
  <c r="M645" i="19"/>
  <c r="O645" i="19" s="1"/>
  <c r="Q645" i="19" s="1"/>
  <c r="M501" i="19"/>
  <c r="O501" i="19" s="1"/>
  <c r="Q501" i="19" s="1"/>
  <c r="M657" i="19"/>
  <c r="O657" i="19" s="1"/>
  <c r="Q657" i="19" s="1"/>
  <c r="M513" i="19"/>
  <c r="O513" i="19" s="1"/>
  <c r="Q513" i="19" s="1"/>
  <c r="M669" i="19"/>
  <c r="O669" i="19" s="1"/>
  <c r="Q669" i="19" s="1"/>
  <c r="M525" i="19"/>
  <c r="O525" i="19" s="1"/>
  <c r="Q525" i="19" s="1"/>
  <c r="M381" i="19"/>
  <c r="O381" i="19" s="1"/>
  <c r="Q381" i="19" s="1"/>
  <c r="M681" i="19"/>
  <c r="O681" i="19" s="1"/>
  <c r="Q681" i="19" s="1"/>
  <c r="M537" i="19"/>
  <c r="O537" i="19" s="1"/>
  <c r="Q537" i="19" s="1"/>
  <c r="M393" i="19"/>
  <c r="O393" i="19" s="1"/>
  <c r="Q393" i="19" s="1"/>
  <c r="M1211" i="19"/>
  <c r="O1211" i="19" s="1"/>
  <c r="Q1211" i="19" s="1"/>
  <c r="J332" i="19"/>
  <c r="M233" i="19"/>
  <c r="O233" i="19" s="1"/>
  <c r="Q233" i="19" s="1"/>
  <c r="J104" i="19"/>
  <c r="M76" i="19"/>
  <c r="O76" i="19" s="1"/>
  <c r="Q76" i="19" s="1"/>
  <c r="J32" i="19"/>
  <c r="L152" i="19"/>
  <c r="N152" i="19" s="1"/>
  <c r="P152" i="19" s="1"/>
  <c r="R152" i="19" s="1"/>
  <c r="L80" i="19"/>
  <c r="N80" i="19" s="1"/>
  <c r="P80" i="19" s="1"/>
  <c r="R80" i="19" s="1"/>
  <c r="M1089" i="19"/>
  <c r="O1089" i="19" s="1"/>
  <c r="Q1089" i="19" s="1"/>
  <c r="M982" i="19"/>
  <c r="O982" i="19" s="1"/>
  <c r="Q982" i="19" s="1"/>
  <c r="M317" i="19"/>
  <c r="O317" i="19" s="1"/>
  <c r="Q317" i="19" s="1"/>
  <c r="J344" i="19"/>
  <c r="J116" i="19"/>
  <c r="J44" i="19"/>
  <c r="L164" i="19"/>
  <c r="N164" i="19" s="1"/>
  <c r="P164" i="19" s="1"/>
  <c r="R164" i="19" s="1"/>
  <c r="L92" i="19"/>
  <c r="N92" i="19" s="1"/>
  <c r="P92" i="19" s="1"/>
  <c r="R92" i="19" s="1"/>
  <c r="M329" i="19"/>
  <c r="O329" i="19" s="1"/>
  <c r="Q329" i="19" s="1"/>
  <c r="J272" i="19"/>
  <c r="M214" i="19"/>
  <c r="O214" i="19" s="1"/>
  <c r="Q214" i="19" s="1"/>
  <c r="J200" i="19"/>
  <c r="M158" i="19"/>
  <c r="O158" i="19" s="1"/>
  <c r="Q158" i="19" s="1"/>
  <c r="L320" i="19"/>
  <c r="N320" i="19" s="1"/>
  <c r="P320" i="19" s="1"/>
  <c r="R320" i="19" s="1"/>
  <c r="L248" i="19"/>
  <c r="N248" i="19" s="1"/>
  <c r="P248" i="19" s="1"/>
  <c r="R248" i="19" s="1"/>
  <c r="L20" i="19"/>
  <c r="N20" i="19" s="1"/>
  <c r="P20" i="19" s="1"/>
  <c r="R20" i="19" s="1"/>
  <c r="J356" i="19"/>
  <c r="J128" i="19"/>
  <c r="J56" i="19"/>
  <c r="L176" i="19"/>
  <c r="N176" i="19" s="1"/>
  <c r="P176" i="19" s="1"/>
  <c r="R176" i="19" s="1"/>
  <c r="M970" i="19"/>
  <c r="O970" i="19" s="1"/>
  <c r="Q970" i="19" s="1"/>
  <c r="M369" i="19"/>
  <c r="O369" i="19" s="1"/>
  <c r="Q369" i="19" s="1"/>
  <c r="M341" i="19"/>
  <c r="O341" i="19" s="1"/>
  <c r="Q341" i="19" s="1"/>
  <c r="J284" i="19"/>
  <c r="J212" i="19"/>
  <c r="M1023" i="19"/>
  <c r="O1023" i="19" s="1"/>
  <c r="Q1023" i="19" s="1"/>
  <c r="J368" i="19"/>
  <c r="M197" i="19"/>
  <c r="O197" i="19" s="1"/>
  <c r="Q197" i="19" s="1"/>
  <c r="J140" i="19"/>
  <c r="J68" i="19"/>
  <c r="M353" i="19"/>
  <c r="O353" i="19" s="1"/>
  <c r="Q353" i="19" s="1"/>
  <c r="J296" i="19"/>
  <c r="J224" i="19"/>
  <c r="M97" i="19"/>
  <c r="O97" i="19" s="1"/>
  <c r="Q97" i="19" s="1"/>
  <c r="M951" i="19"/>
  <c r="O951" i="19" s="1"/>
  <c r="Q951" i="19" s="1"/>
  <c r="M366" i="19"/>
  <c r="O366" i="19" s="1"/>
  <c r="Q366" i="19" s="1"/>
  <c r="M138" i="19"/>
  <c r="O138" i="19" s="1"/>
  <c r="Q138" i="19" s="1"/>
  <c r="L798" i="19"/>
  <c r="N798" i="19" s="1"/>
  <c r="P798" i="19" s="1"/>
  <c r="R798" i="19" s="1"/>
  <c r="J1038" i="19"/>
  <c r="M365" i="19"/>
  <c r="O365" i="19" s="1"/>
  <c r="Q365" i="19" s="1"/>
  <c r="M178" i="19"/>
  <c r="O178" i="19" s="1"/>
  <c r="Q178" i="19" s="1"/>
  <c r="J737" i="19"/>
  <c r="L737" i="19"/>
  <c r="N737" i="19" s="1"/>
  <c r="P737" i="19" s="1"/>
  <c r="R737" i="19" s="1"/>
  <c r="J773" i="19"/>
  <c r="L773" i="19"/>
  <c r="N773" i="19" s="1"/>
  <c r="P773" i="19" s="1"/>
  <c r="R773" i="19" s="1"/>
  <c r="J821" i="19"/>
  <c r="L821" i="19"/>
  <c r="N821" i="19" s="1"/>
  <c r="P821" i="19" s="1"/>
  <c r="R821" i="19" s="1"/>
  <c r="M833" i="19"/>
  <c r="O833" i="19" s="1"/>
  <c r="Q833" i="19" s="1"/>
  <c r="L857" i="19"/>
  <c r="N857" i="19" s="1"/>
  <c r="P857" i="19" s="1"/>
  <c r="R857" i="19" s="1"/>
  <c r="J857" i="19"/>
  <c r="J869" i="19"/>
  <c r="L869" i="19"/>
  <c r="N869" i="19" s="1"/>
  <c r="P869" i="19" s="1"/>
  <c r="R869" i="19" s="1"/>
  <c r="L881" i="19"/>
  <c r="N881" i="19" s="1"/>
  <c r="P881" i="19" s="1"/>
  <c r="R881" i="19" s="1"/>
  <c r="J881" i="19"/>
  <c r="J893" i="19"/>
  <c r="L893" i="19"/>
  <c r="N893" i="19" s="1"/>
  <c r="P893" i="19" s="1"/>
  <c r="R893" i="19" s="1"/>
  <c r="L917" i="19"/>
  <c r="N917" i="19" s="1"/>
  <c r="P917" i="19" s="1"/>
  <c r="R917" i="19" s="1"/>
  <c r="J917" i="19"/>
  <c r="J965" i="19"/>
  <c r="L965" i="19"/>
  <c r="N965" i="19" s="1"/>
  <c r="P965" i="19" s="1"/>
  <c r="R965" i="19" s="1"/>
  <c r="L1013" i="19"/>
  <c r="N1013" i="19" s="1"/>
  <c r="P1013" i="19" s="1"/>
  <c r="R1013" i="19" s="1"/>
  <c r="J1013" i="19"/>
  <c r="L1025" i="19"/>
  <c r="N1025" i="19" s="1"/>
  <c r="P1025" i="19" s="1"/>
  <c r="R1025" i="19" s="1"/>
  <c r="J1025" i="19"/>
  <c r="J1061" i="19"/>
  <c r="L1061" i="19"/>
  <c r="N1061" i="19" s="1"/>
  <c r="P1061" i="19" s="1"/>
  <c r="R1061" i="19" s="1"/>
  <c r="M1085" i="19"/>
  <c r="O1085" i="19" s="1"/>
  <c r="Q1085" i="19" s="1"/>
  <c r="M364" i="19"/>
  <c r="O364" i="19" s="1"/>
  <c r="Q364" i="19" s="1"/>
  <c r="J749" i="19"/>
  <c r="J738" i="19"/>
  <c r="L738" i="19"/>
  <c r="N738" i="19" s="1"/>
  <c r="P738" i="19" s="1"/>
  <c r="R738" i="19" s="1"/>
  <c r="L750" i="19"/>
  <c r="N750" i="19" s="1"/>
  <c r="P750" i="19" s="1"/>
  <c r="R750" i="19" s="1"/>
  <c r="J750" i="19"/>
  <c r="J762" i="19"/>
  <c r="L762" i="19"/>
  <c r="N762" i="19" s="1"/>
  <c r="P762" i="19" s="1"/>
  <c r="R762" i="19" s="1"/>
  <c r="J786" i="19"/>
  <c r="L786" i="19"/>
  <c r="N786" i="19" s="1"/>
  <c r="P786" i="19" s="1"/>
  <c r="R786" i="19" s="1"/>
  <c r="J834" i="19"/>
  <c r="L834" i="19"/>
  <c r="N834" i="19" s="1"/>
  <c r="P834" i="19" s="1"/>
  <c r="R834" i="19" s="1"/>
  <c r="J870" i="19"/>
  <c r="L870" i="19"/>
  <c r="N870" i="19" s="1"/>
  <c r="P870" i="19" s="1"/>
  <c r="R870" i="19" s="1"/>
  <c r="L882" i="19"/>
  <c r="N882" i="19" s="1"/>
  <c r="P882" i="19" s="1"/>
  <c r="R882" i="19" s="1"/>
  <c r="J882" i="19"/>
  <c r="L894" i="19"/>
  <c r="N894" i="19" s="1"/>
  <c r="P894" i="19" s="1"/>
  <c r="R894" i="19" s="1"/>
  <c r="J894" i="19"/>
  <c r="J906" i="19"/>
  <c r="L906" i="19"/>
  <c r="N906" i="19" s="1"/>
  <c r="P906" i="19" s="1"/>
  <c r="R906" i="19" s="1"/>
  <c r="L930" i="19"/>
  <c r="N930" i="19" s="1"/>
  <c r="P930" i="19" s="1"/>
  <c r="R930" i="19" s="1"/>
  <c r="J930" i="19"/>
  <c r="J978" i="19"/>
  <c r="L978" i="19"/>
  <c r="N978" i="19" s="1"/>
  <c r="P978" i="19" s="1"/>
  <c r="R978" i="19" s="1"/>
  <c r="L1026" i="19"/>
  <c r="N1026" i="19" s="1"/>
  <c r="P1026" i="19" s="1"/>
  <c r="R1026" i="19" s="1"/>
  <c r="J1026" i="19"/>
  <c r="J1074" i="19"/>
  <c r="L1074" i="19"/>
  <c r="N1074" i="19" s="1"/>
  <c r="P1074" i="19" s="1"/>
  <c r="R1074" i="19" s="1"/>
  <c r="M1355" i="19"/>
  <c r="O1355" i="19" s="1"/>
  <c r="Q1355" i="19" s="1"/>
  <c r="M305" i="19"/>
  <c r="O305" i="19" s="1"/>
  <c r="Q305" i="19" s="1"/>
  <c r="M1008" i="19"/>
  <c r="O1008" i="19" s="1"/>
  <c r="Q1008" i="19" s="1"/>
  <c r="M1090" i="19"/>
  <c r="O1090" i="19" s="1"/>
  <c r="Q1090" i="19" s="1"/>
  <c r="M863" i="19"/>
  <c r="O863" i="19" s="1"/>
  <c r="Q863" i="19" s="1"/>
  <c r="L867" i="19"/>
  <c r="N867" i="19" s="1"/>
  <c r="P867" i="19" s="1"/>
  <c r="R867" i="19" s="1"/>
  <c r="J795" i="19"/>
  <c r="M1053" i="19"/>
  <c r="O1053" i="19" s="1"/>
  <c r="Q1053" i="19" s="1"/>
  <c r="M986" i="19"/>
  <c r="O986" i="19" s="1"/>
  <c r="Q986" i="19" s="1"/>
  <c r="L891" i="19"/>
  <c r="N891" i="19" s="1"/>
  <c r="P891" i="19" s="1"/>
  <c r="R891" i="19" s="1"/>
  <c r="M957" i="19"/>
  <c r="O957" i="19" s="1"/>
  <c r="Q957" i="19" s="1"/>
  <c r="M842" i="19"/>
  <c r="O842" i="19" s="1"/>
  <c r="Q842" i="19" s="1"/>
  <c r="M1034" i="19"/>
  <c r="O1034" i="19" s="1"/>
  <c r="Q1034" i="19" s="1"/>
  <c r="M935" i="19"/>
  <c r="O935" i="19" s="1"/>
  <c r="Q935" i="19" s="1"/>
  <c r="M885" i="19"/>
  <c r="O885" i="19" s="1"/>
  <c r="Q885" i="19" s="1"/>
  <c r="M779" i="19"/>
  <c r="O779" i="19" s="1"/>
  <c r="Q779" i="19" s="1"/>
  <c r="M813" i="19"/>
  <c r="O813" i="19" s="1"/>
  <c r="Q813" i="19" s="1"/>
  <c r="M873" i="19"/>
  <c r="O873" i="19" s="1"/>
  <c r="Q873" i="19" s="1"/>
  <c r="M728" i="19"/>
  <c r="O728" i="19" s="1"/>
  <c r="Q728" i="19" s="1"/>
  <c r="M716" i="19"/>
  <c r="O716" i="19" s="1"/>
  <c r="Q716" i="19" s="1"/>
  <c r="M704" i="19"/>
  <c r="O704" i="19" s="1"/>
  <c r="Q704" i="19" s="1"/>
  <c r="M692" i="19"/>
  <c r="O692" i="19" s="1"/>
  <c r="Q692" i="19" s="1"/>
  <c r="M680" i="19"/>
  <c r="O680" i="19" s="1"/>
  <c r="Q680" i="19" s="1"/>
  <c r="M668" i="19"/>
  <c r="O668" i="19" s="1"/>
  <c r="Q668" i="19" s="1"/>
  <c r="M656" i="19"/>
  <c r="O656" i="19" s="1"/>
  <c r="Q656" i="19" s="1"/>
  <c r="M644" i="19"/>
  <c r="O644" i="19" s="1"/>
  <c r="Q644" i="19" s="1"/>
  <c r="M632" i="19"/>
  <c r="O632" i="19" s="1"/>
  <c r="Q632" i="19" s="1"/>
  <c r="M620" i="19"/>
  <c r="O620" i="19" s="1"/>
  <c r="Q620" i="19" s="1"/>
  <c r="M608" i="19"/>
  <c r="O608" i="19" s="1"/>
  <c r="Q608" i="19" s="1"/>
  <c r="M596" i="19"/>
  <c r="O596" i="19" s="1"/>
  <c r="Q596" i="19" s="1"/>
  <c r="M584" i="19"/>
  <c r="O584" i="19" s="1"/>
  <c r="Q584" i="19" s="1"/>
  <c r="M572" i="19"/>
  <c r="O572" i="19" s="1"/>
  <c r="Q572" i="19" s="1"/>
  <c r="M560" i="19"/>
  <c r="O560" i="19" s="1"/>
  <c r="Q560" i="19" s="1"/>
  <c r="M548" i="19"/>
  <c r="O548" i="19" s="1"/>
  <c r="Q548" i="19" s="1"/>
  <c r="M536" i="19"/>
  <c r="O536" i="19" s="1"/>
  <c r="Q536" i="19" s="1"/>
  <c r="M524" i="19"/>
  <c r="O524" i="19" s="1"/>
  <c r="Q524" i="19" s="1"/>
  <c r="M512" i="19"/>
  <c r="O512" i="19" s="1"/>
  <c r="Q512" i="19" s="1"/>
  <c r="M500" i="19"/>
  <c r="O500" i="19" s="1"/>
  <c r="Q500" i="19" s="1"/>
  <c r="M488" i="19"/>
  <c r="O488" i="19" s="1"/>
  <c r="Q488" i="19" s="1"/>
  <c r="M476" i="19"/>
  <c r="O476" i="19" s="1"/>
  <c r="Q476" i="19" s="1"/>
  <c r="M464" i="19"/>
  <c r="O464" i="19" s="1"/>
  <c r="Q464" i="19" s="1"/>
  <c r="M452" i="19"/>
  <c r="O452" i="19" s="1"/>
  <c r="Q452" i="19" s="1"/>
  <c r="M440" i="19"/>
  <c r="O440" i="19" s="1"/>
  <c r="Q440" i="19" s="1"/>
  <c r="M428" i="19"/>
  <c r="O428" i="19" s="1"/>
  <c r="Q428" i="19" s="1"/>
  <c r="M416" i="19"/>
  <c r="O416" i="19" s="1"/>
  <c r="Q416" i="19" s="1"/>
  <c r="M404" i="19"/>
  <c r="O404" i="19" s="1"/>
  <c r="Q404" i="19" s="1"/>
  <c r="M392" i="19"/>
  <c r="O392" i="19" s="1"/>
  <c r="Q392" i="19" s="1"/>
  <c r="M380" i="19"/>
  <c r="O380" i="19" s="1"/>
  <c r="Q380" i="19" s="1"/>
  <c r="M733" i="19"/>
  <c r="O733" i="19" s="1"/>
  <c r="Q733" i="19" s="1"/>
  <c r="M760" i="19"/>
  <c r="O760" i="19" s="1"/>
  <c r="Q760" i="19" s="1"/>
  <c r="M784" i="19"/>
  <c r="O784" i="19" s="1"/>
  <c r="Q784" i="19" s="1"/>
  <c r="M877" i="19"/>
  <c r="O877" i="19" s="1"/>
  <c r="Q877" i="19" s="1"/>
  <c r="M791" i="19"/>
  <c r="O791" i="19" s="1"/>
  <c r="Q791" i="19" s="1"/>
  <c r="M1067" i="19"/>
  <c r="O1067" i="19" s="1"/>
  <c r="Q1067" i="19" s="1"/>
  <c r="M983" i="19"/>
  <c r="O983" i="19" s="1"/>
  <c r="Q983" i="19" s="1"/>
  <c r="M839" i="19"/>
  <c r="O839" i="19" s="1"/>
  <c r="Q839" i="19" s="1"/>
  <c r="L1081" i="19"/>
  <c r="N1081" i="19" s="1"/>
  <c r="P1081" i="19" s="1"/>
  <c r="R1081" i="19" s="1"/>
  <c r="L1069" i="19"/>
  <c r="N1069" i="19" s="1"/>
  <c r="P1069" i="19" s="1"/>
  <c r="R1069" i="19" s="1"/>
  <c r="L1057" i="19"/>
  <c r="N1057" i="19" s="1"/>
  <c r="P1057" i="19" s="1"/>
  <c r="R1057" i="19" s="1"/>
  <c r="L1045" i="19"/>
  <c r="N1045" i="19" s="1"/>
  <c r="P1045" i="19" s="1"/>
  <c r="R1045" i="19" s="1"/>
  <c r="L1033" i="19"/>
  <c r="N1033" i="19" s="1"/>
  <c r="P1033" i="19" s="1"/>
  <c r="R1033" i="19" s="1"/>
  <c r="L1021" i="19"/>
  <c r="N1021" i="19" s="1"/>
  <c r="P1021" i="19" s="1"/>
  <c r="R1021" i="19" s="1"/>
  <c r="L1009" i="19"/>
  <c r="N1009" i="19" s="1"/>
  <c r="P1009" i="19" s="1"/>
  <c r="R1009" i="19" s="1"/>
  <c r="L997" i="19"/>
  <c r="N997" i="19" s="1"/>
  <c r="P997" i="19" s="1"/>
  <c r="R997" i="19" s="1"/>
  <c r="L985" i="19"/>
  <c r="N985" i="19" s="1"/>
  <c r="P985" i="19" s="1"/>
  <c r="R985" i="19" s="1"/>
  <c r="L973" i="19"/>
  <c r="N973" i="19" s="1"/>
  <c r="P973" i="19" s="1"/>
  <c r="R973" i="19" s="1"/>
  <c r="L961" i="19"/>
  <c r="N961" i="19" s="1"/>
  <c r="P961" i="19" s="1"/>
  <c r="R961" i="19" s="1"/>
  <c r="L949" i="19"/>
  <c r="N949" i="19" s="1"/>
  <c r="P949" i="19" s="1"/>
  <c r="R949" i="19" s="1"/>
  <c r="L937" i="19"/>
  <c r="N937" i="19" s="1"/>
  <c r="P937" i="19" s="1"/>
  <c r="R937" i="19" s="1"/>
  <c r="L925" i="19"/>
  <c r="N925" i="19" s="1"/>
  <c r="P925" i="19" s="1"/>
  <c r="R925" i="19" s="1"/>
  <c r="L913" i="19"/>
  <c r="N913" i="19" s="1"/>
  <c r="P913" i="19" s="1"/>
  <c r="R913" i="19" s="1"/>
  <c r="L901" i="19"/>
  <c r="N901" i="19" s="1"/>
  <c r="P901" i="19" s="1"/>
  <c r="R901" i="19" s="1"/>
  <c r="L889" i="19"/>
  <c r="N889" i="19" s="1"/>
  <c r="P889" i="19" s="1"/>
  <c r="R889" i="19" s="1"/>
  <c r="L877" i="19"/>
  <c r="N877" i="19" s="1"/>
  <c r="P877" i="19" s="1"/>
  <c r="R877" i="19" s="1"/>
  <c r="L865" i="19"/>
  <c r="N865" i="19" s="1"/>
  <c r="P865" i="19" s="1"/>
  <c r="R865" i="19" s="1"/>
  <c r="L853" i="19"/>
  <c r="N853" i="19" s="1"/>
  <c r="P853" i="19" s="1"/>
  <c r="R853" i="19" s="1"/>
  <c r="L841" i="19"/>
  <c r="N841" i="19" s="1"/>
  <c r="P841" i="19" s="1"/>
  <c r="R841" i="19" s="1"/>
  <c r="L829" i="19"/>
  <c r="N829" i="19" s="1"/>
  <c r="P829" i="19" s="1"/>
  <c r="R829" i="19" s="1"/>
  <c r="L817" i="19"/>
  <c r="N817" i="19" s="1"/>
  <c r="P817" i="19" s="1"/>
  <c r="R817" i="19" s="1"/>
  <c r="L805" i="19"/>
  <c r="N805" i="19" s="1"/>
  <c r="P805" i="19" s="1"/>
  <c r="R805" i="19" s="1"/>
  <c r="L793" i="19"/>
  <c r="N793" i="19" s="1"/>
  <c r="P793" i="19" s="1"/>
  <c r="R793" i="19" s="1"/>
  <c r="L781" i="19"/>
  <c r="N781" i="19" s="1"/>
  <c r="P781" i="19" s="1"/>
  <c r="R781" i="19" s="1"/>
  <c r="L769" i="19"/>
  <c r="N769" i="19" s="1"/>
  <c r="P769" i="19" s="1"/>
  <c r="R769" i="19" s="1"/>
  <c r="L757" i="19"/>
  <c r="N757" i="19" s="1"/>
  <c r="P757" i="19" s="1"/>
  <c r="R757" i="19" s="1"/>
  <c r="L745" i="19"/>
  <c r="N745" i="19" s="1"/>
  <c r="P745" i="19" s="1"/>
  <c r="R745" i="19" s="1"/>
  <c r="L733" i="19"/>
  <c r="N733" i="19" s="1"/>
  <c r="P733" i="19" s="1"/>
  <c r="R733" i="19" s="1"/>
  <c r="M995" i="19"/>
  <c r="O995" i="19" s="1"/>
  <c r="Q995" i="19" s="1"/>
  <c r="M959" i="19"/>
  <c r="O959" i="19" s="1"/>
  <c r="Q959" i="19" s="1"/>
  <c r="M923" i="19"/>
  <c r="O923" i="19" s="1"/>
  <c r="Q923" i="19" s="1"/>
  <c r="M1007" i="19"/>
  <c r="O1007" i="19" s="1"/>
  <c r="Q1007" i="19" s="1"/>
  <c r="M971" i="19"/>
  <c r="O971" i="19" s="1"/>
  <c r="Q971" i="19" s="1"/>
  <c r="M1041" i="19"/>
  <c r="O1041" i="19" s="1"/>
  <c r="Q1041" i="19" s="1"/>
  <c r="M945" i="19"/>
  <c r="O945" i="19" s="1"/>
  <c r="Q945" i="19" s="1"/>
  <c r="M837" i="19"/>
  <c r="O837" i="19" s="1"/>
  <c r="Q837" i="19" s="1"/>
  <c r="M789" i="19"/>
  <c r="O789" i="19" s="1"/>
  <c r="Q789" i="19" s="1"/>
  <c r="M921" i="19"/>
  <c r="O921" i="19" s="1"/>
  <c r="Q921" i="19" s="1"/>
  <c r="M1065" i="19"/>
  <c r="O1065" i="19" s="1"/>
  <c r="Q1065" i="19" s="1"/>
  <c r="M998" i="19"/>
  <c r="O998" i="19" s="1"/>
  <c r="Q998" i="19" s="1"/>
  <c r="M806" i="19"/>
  <c r="O806" i="19" s="1"/>
  <c r="Q806" i="19" s="1"/>
  <c r="M1070" i="19"/>
  <c r="O1070" i="19" s="1"/>
  <c r="Q1070" i="19" s="1"/>
  <c r="M1010" i="19"/>
  <c r="O1010" i="19" s="1"/>
  <c r="Q1010" i="19" s="1"/>
  <c r="M962" i="19"/>
  <c r="O962" i="19" s="1"/>
  <c r="Q962" i="19" s="1"/>
  <c r="M758" i="19"/>
  <c r="O758" i="19" s="1"/>
  <c r="Q758" i="19" s="1"/>
  <c r="M866" i="19"/>
  <c r="O866" i="19" s="1"/>
  <c r="Q866" i="19" s="1"/>
  <c r="M1082" i="19"/>
  <c r="O1082" i="19" s="1"/>
  <c r="Q1082" i="19" s="1"/>
  <c r="M782" i="19"/>
  <c r="O782" i="19" s="1"/>
  <c r="Q782" i="19" s="1"/>
  <c r="M732" i="19"/>
  <c r="O732" i="19" s="1"/>
  <c r="Q732" i="19" s="1"/>
  <c r="L732" i="19"/>
  <c r="N732" i="19" s="1"/>
  <c r="P732" i="19" s="1"/>
  <c r="R732" i="19" s="1"/>
  <c r="J311" i="19"/>
  <c r="J167" i="19"/>
  <c r="J23" i="19"/>
  <c r="L227" i="19"/>
  <c r="N227" i="19" s="1"/>
  <c r="P227" i="19" s="1"/>
  <c r="R227" i="19" s="1"/>
  <c r="L83" i="19"/>
  <c r="N83" i="19" s="1"/>
  <c r="P83" i="19" s="1"/>
  <c r="R83" i="19" s="1"/>
  <c r="J323" i="19"/>
  <c r="J179" i="19"/>
  <c r="J35" i="19"/>
  <c r="L239" i="19"/>
  <c r="N239" i="19" s="1"/>
  <c r="P239" i="19" s="1"/>
  <c r="R239" i="19" s="1"/>
  <c r="L95" i="19"/>
  <c r="N95" i="19" s="1"/>
  <c r="P95" i="19" s="1"/>
  <c r="R95" i="19" s="1"/>
  <c r="J335" i="19"/>
  <c r="J191" i="19"/>
  <c r="J47" i="19"/>
  <c r="L251" i="19"/>
  <c r="N251" i="19" s="1"/>
  <c r="P251" i="19" s="1"/>
  <c r="R251" i="19" s="1"/>
  <c r="L107" i="19"/>
  <c r="N107" i="19" s="1"/>
  <c r="P107" i="19" s="1"/>
  <c r="R107" i="19" s="1"/>
  <c r="J347" i="19"/>
  <c r="J203" i="19"/>
  <c r="J59" i="19"/>
  <c r="L263" i="19"/>
  <c r="N263" i="19" s="1"/>
  <c r="P263" i="19" s="1"/>
  <c r="R263" i="19" s="1"/>
  <c r="L119" i="19"/>
  <c r="N119" i="19" s="1"/>
  <c r="P119" i="19" s="1"/>
  <c r="R119" i="19" s="1"/>
  <c r="L275" i="19"/>
  <c r="N275" i="19" s="1"/>
  <c r="P275" i="19" s="1"/>
  <c r="R275" i="19" s="1"/>
  <c r="L131" i="19"/>
  <c r="N131" i="19" s="1"/>
  <c r="P131" i="19" s="1"/>
  <c r="R131" i="19" s="1"/>
  <c r="L287" i="19"/>
  <c r="N287" i="19" s="1"/>
  <c r="P287" i="19" s="1"/>
  <c r="R287" i="19" s="1"/>
  <c r="L143" i="19"/>
  <c r="N143" i="19" s="1"/>
  <c r="P143" i="19" s="1"/>
  <c r="R143" i="19" s="1"/>
  <c r="J360" i="19"/>
  <c r="J348" i="19"/>
  <c r="J336" i="19"/>
  <c r="J324" i="19"/>
  <c r="J312" i="19"/>
  <c r="J300" i="19"/>
  <c r="J288" i="19"/>
  <c r="J276" i="19"/>
  <c r="J264" i="19"/>
  <c r="J252" i="19"/>
  <c r="J240" i="19"/>
  <c r="J228" i="19"/>
  <c r="J216" i="19"/>
  <c r="J204" i="19"/>
  <c r="J192" i="19"/>
  <c r="J180" i="19"/>
  <c r="J168" i="19"/>
  <c r="J156" i="19"/>
  <c r="J144" i="19"/>
  <c r="J132" i="19"/>
  <c r="J120" i="19"/>
  <c r="J108" i="19"/>
  <c r="J96" i="19"/>
  <c r="J84" i="19"/>
  <c r="J72" i="19"/>
  <c r="J60" i="19"/>
  <c r="J48" i="19"/>
  <c r="J36" i="19"/>
  <c r="J24" i="19"/>
  <c r="J12" i="19"/>
  <c r="Q1075" i="19"/>
  <c r="Q988" i="19"/>
  <c r="L1799" i="19"/>
  <c r="N1799" i="19" s="1"/>
  <c r="P1799" i="19" s="1"/>
  <c r="R1799" i="19" s="1"/>
  <c r="J1314" i="19"/>
  <c r="L1314" i="19"/>
  <c r="N1314" i="19" s="1"/>
  <c r="P1314" i="19" s="1"/>
  <c r="R1314" i="19" s="1"/>
  <c r="J1518" i="19"/>
  <c r="L1518" i="19"/>
  <c r="N1518" i="19" s="1"/>
  <c r="P1518" i="19" s="1"/>
  <c r="R1518" i="19" s="1"/>
  <c r="J1686" i="19"/>
  <c r="L1686" i="19"/>
  <c r="N1686" i="19" s="1"/>
  <c r="P1686" i="19" s="1"/>
  <c r="R1686" i="19" s="1"/>
  <c r="M358" i="19"/>
  <c r="O358" i="19" s="1"/>
  <c r="Q358" i="19" s="1"/>
  <c r="M334" i="19"/>
  <c r="O334" i="19" s="1"/>
  <c r="M310" i="19"/>
  <c r="O310" i="19" s="1"/>
  <c r="M166" i="19"/>
  <c r="O166" i="19" s="1"/>
  <c r="M142" i="19"/>
  <c r="O142" i="19" s="1"/>
  <c r="J1099" i="19"/>
  <c r="L1099" i="19"/>
  <c r="J1111" i="19"/>
  <c r="L1111" i="19"/>
  <c r="N1111" i="19" s="1"/>
  <c r="P1111" i="19" s="1"/>
  <c r="R1111" i="19" s="1"/>
  <c r="J1123" i="19"/>
  <c r="L1123" i="19"/>
  <c r="N1123" i="19" s="1"/>
  <c r="P1123" i="19" s="1"/>
  <c r="R1123" i="19" s="1"/>
  <c r="J1135" i="19"/>
  <c r="L1135" i="19"/>
  <c r="N1135" i="19" s="1"/>
  <c r="P1135" i="19" s="1"/>
  <c r="R1135" i="19" s="1"/>
  <c r="J1147" i="19"/>
  <c r="L1147" i="19"/>
  <c r="N1147" i="19" s="1"/>
  <c r="P1147" i="19" s="1"/>
  <c r="R1147" i="19" s="1"/>
  <c r="J1159" i="19"/>
  <c r="L1159" i="19"/>
  <c r="N1159" i="19" s="1"/>
  <c r="P1159" i="19" s="1"/>
  <c r="R1159" i="19" s="1"/>
  <c r="J1171" i="19"/>
  <c r="L1171" i="19"/>
  <c r="N1171" i="19" s="1"/>
  <c r="P1171" i="19" s="1"/>
  <c r="R1171" i="19" s="1"/>
  <c r="J1183" i="19"/>
  <c r="L1183" i="19"/>
  <c r="N1183" i="19" s="1"/>
  <c r="P1183" i="19" s="1"/>
  <c r="R1183" i="19" s="1"/>
  <c r="J1195" i="19"/>
  <c r="L1195" i="19"/>
  <c r="N1195" i="19" s="1"/>
  <c r="P1195" i="19" s="1"/>
  <c r="R1195" i="19" s="1"/>
  <c r="J1207" i="19"/>
  <c r="L1207" i="19"/>
  <c r="N1207" i="19" s="1"/>
  <c r="P1207" i="19" s="1"/>
  <c r="R1207" i="19" s="1"/>
  <c r="J1219" i="19"/>
  <c r="L1219" i="19"/>
  <c r="N1219" i="19" s="1"/>
  <c r="P1219" i="19" s="1"/>
  <c r="R1219" i="19" s="1"/>
  <c r="J1231" i="19"/>
  <c r="L1231" i="19"/>
  <c r="N1231" i="19" s="1"/>
  <c r="P1231" i="19" s="1"/>
  <c r="R1231" i="19" s="1"/>
  <c r="J1243" i="19"/>
  <c r="L1243" i="19"/>
  <c r="N1243" i="19" s="1"/>
  <c r="P1243" i="19" s="1"/>
  <c r="R1243" i="19" s="1"/>
  <c r="J1255" i="19"/>
  <c r="L1255" i="19"/>
  <c r="N1255" i="19" s="1"/>
  <c r="P1255" i="19" s="1"/>
  <c r="R1255" i="19" s="1"/>
  <c r="J1267" i="19"/>
  <c r="L1267" i="19"/>
  <c r="N1267" i="19" s="1"/>
  <c r="P1267" i="19" s="1"/>
  <c r="R1267" i="19" s="1"/>
  <c r="J1279" i="19"/>
  <c r="L1279" i="19"/>
  <c r="N1279" i="19" s="1"/>
  <c r="P1279" i="19" s="1"/>
  <c r="R1279" i="19" s="1"/>
  <c r="J1291" i="19"/>
  <c r="L1291" i="19"/>
  <c r="N1291" i="19" s="1"/>
  <c r="P1291" i="19" s="1"/>
  <c r="R1291" i="19" s="1"/>
  <c r="J1303" i="19"/>
  <c r="L1303" i="19"/>
  <c r="N1303" i="19" s="1"/>
  <c r="P1303" i="19" s="1"/>
  <c r="R1303" i="19" s="1"/>
  <c r="J1315" i="19"/>
  <c r="L1315" i="19"/>
  <c r="N1315" i="19" s="1"/>
  <c r="P1315" i="19" s="1"/>
  <c r="R1315" i="19" s="1"/>
  <c r="J1327" i="19"/>
  <c r="L1327" i="19"/>
  <c r="N1327" i="19" s="1"/>
  <c r="P1327" i="19" s="1"/>
  <c r="R1327" i="19" s="1"/>
  <c r="J1339" i="19"/>
  <c r="L1339" i="19"/>
  <c r="N1339" i="19" s="1"/>
  <c r="P1339" i="19" s="1"/>
  <c r="R1339" i="19" s="1"/>
  <c r="J1351" i="19"/>
  <c r="L1351" i="19"/>
  <c r="N1351" i="19" s="1"/>
  <c r="P1351" i="19" s="1"/>
  <c r="R1351" i="19" s="1"/>
  <c r="J1363" i="19"/>
  <c r="L1363" i="19"/>
  <c r="N1363" i="19" s="1"/>
  <c r="P1363" i="19" s="1"/>
  <c r="R1363" i="19" s="1"/>
  <c r="J1375" i="19"/>
  <c r="L1375" i="19"/>
  <c r="N1375" i="19" s="1"/>
  <c r="P1375" i="19" s="1"/>
  <c r="R1375" i="19" s="1"/>
  <c r="J1387" i="19"/>
  <c r="L1387" i="19"/>
  <c r="N1387" i="19" s="1"/>
  <c r="P1387" i="19" s="1"/>
  <c r="R1387" i="19" s="1"/>
  <c r="J1399" i="19"/>
  <c r="L1399" i="19"/>
  <c r="N1399" i="19" s="1"/>
  <c r="P1399" i="19" s="1"/>
  <c r="R1399" i="19" s="1"/>
  <c r="J1411" i="19"/>
  <c r="L1411" i="19"/>
  <c r="N1411" i="19" s="1"/>
  <c r="P1411" i="19" s="1"/>
  <c r="R1411" i="19" s="1"/>
  <c r="J1423" i="19"/>
  <c r="L1423" i="19"/>
  <c r="N1423" i="19" s="1"/>
  <c r="P1423" i="19" s="1"/>
  <c r="R1423" i="19" s="1"/>
  <c r="J1435" i="19"/>
  <c r="L1435" i="19"/>
  <c r="N1435" i="19" s="1"/>
  <c r="P1435" i="19" s="1"/>
  <c r="R1435" i="19" s="1"/>
  <c r="J1447" i="19"/>
  <c r="L1447" i="19"/>
  <c r="N1447" i="19" s="1"/>
  <c r="P1447" i="19" s="1"/>
  <c r="R1447" i="19" s="1"/>
  <c r="J1459" i="19"/>
  <c r="L1459" i="19"/>
  <c r="N1459" i="19" s="1"/>
  <c r="P1459" i="19" s="1"/>
  <c r="R1459" i="19" s="1"/>
  <c r="J1471" i="19"/>
  <c r="L1471" i="19"/>
  <c r="N1471" i="19" s="1"/>
  <c r="P1471" i="19" s="1"/>
  <c r="R1471" i="19" s="1"/>
  <c r="J1483" i="19"/>
  <c r="L1483" i="19"/>
  <c r="N1483" i="19" s="1"/>
  <c r="P1483" i="19" s="1"/>
  <c r="R1483" i="19" s="1"/>
  <c r="J1495" i="19"/>
  <c r="L1495" i="19"/>
  <c r="N1495" i="19" s="1"/>
  <c r="P1495" i="19" s="1"/>
  <c r="R1495" i="19" s="1"/>
  <c r="J1507" i="19"/>
  <c r="L1507" i="19"/>
  <c r="N1507" i="19" s="1"/>
  <c r="P1507" i="19" s="1"/>
  <c r="R1507" i="19" s="1"/>
  <c r="J1519" i="19"/>
  <c r="L1519" i="19"/>
  <c r="N1519" i="19" s="1"/>
  <c r="P1519" i="19" s="1"/>
  <c r="R1519" i="19" s="1"/>
  <c r="J1531" i="19"/>
  <c r="L1531" i="19"/>
  <c r="N1531" i="19" s="1"/>
  <c r="P1531" i="19" s="1"/>
  <c r="R1531" i="19" s="1"/>
  <c r="J1543" i="19"/>
  <c r="L1543" i="19"/>
  <c r="N1543" i="19" s="1"/>
  <c r="P1543" i="19" s="1"/>
  <c r="R1543" i="19" s="1"/>
  <c r="J1555" i="19"/>
  <c r="L1555" i="19"/>
  <c r="N1555" i="19" s="1"/>
  <c r="P1555" i="19" s="1"/>
  <c r="R1555" i="19" s="1"/>
  <c r="J1567" i="19"/>
  <c r="L1567" i="19"/>
  <c r="N1567" i="19" s="1"/>
  <c r="P1567" i="19" s="1"/>
  <c r="R1567" i="19" s="1"/>
  <c r="J1579" i="19"/>
  <c r="L1579" i="19"/>
  <c r="N1579" i="19" s="1"/>
  <c r="P1579" i="19" s="1"/>
  <c r="R1579" i="19" s="1"/>
  <c r="J1591" i="19"/>
  <c r="L1591" i="19"/>
  <c r="N1591" i="19" s="1"/>
  <c r="P1591" i="19" s="1"/>
  <c r="R1591" i="19" s="1"/>
  <c r="J1603" i="19"/>
  <c r="L1603" i="19"/>
  <c r="N1603" i="19" s="1"/>
  <c r="P1603" i="19" s="1"/>
  <c r="R1603" i="19" s="1"/>
  <c r="J1615" i="19"/>
  <c r="L1615" i="19"/>
  <c r="N1615" i="19" s="1"/>
  <c r="P1615" i="19" s="1"/>
  <c r="R1615" i="19" s="1"/>
  <c r="J1627" i="19"/>
  <c r="L1627" i="19"/>
  <c r="N1627" i="19" s="1"/>
  <c r="P1627" i="19" s="1"/>
  <c r="R1627" i="19" s="1"/>
  <c r="J1639" i="19"/>
  <c r="L1639" i="19"/>
  <c r="N1639" i="19" s="1"/>
  <c r="P1639" i="19" s="1"/>
  <c r="R1639" i="19" s="1"/>
  <c r="J1651" i="19"/>
  <c r="L1651" i="19"/>
  <c r="N1651" i="19" s="1"/>
  <c r="P1651" i="19" s="1"/>
  <c r="R1651" i="19" s="1"/>
  <c r="J1663" i="19"/>
  <c r="L1663" i="19"/>
  <c r="N1663" i="19" s="1"/>
  <c r="P1663" i="19" s="1"/>
  <c r="R1663" i="19" s="1"/>
  <c r="J1675" i="19"/>
  <c r="L1675" i="19"/>
  <c r="N1675" i="19" s="1"/>
  <c r="P1675" i="19" s="1"/>
  <c r="R1675" i="19" s="1"/>
  <c r="J1687" i="19"/>
  <c r="L1687" i="19"/>
  <c r="N1687" i="19" s="1"/>
  <c r="P1687" i="19" s="1"/>
  <c r="R1687" i="19" s="1"/>
  <c r="J1699" i="19"/>
  <c r="L1699" i="19"/>
  <c r="N1699" i="19" s="1"/>
  <c r="P1699" i="19" s="1"/>
  <c r="R1699" i="19" s="1"/>
  <c r="J1711" i="19"/>
  <c r="L1711" i="19"/>
  <c r="N1711" i="19" s="1"/>
  <c r="P1711" i="19" s="1"/>
  <c r="R1711" i="19" s="1"/>
  <c r="J1723" i="19"/>
  <c r="L1723" i="19"/>
  <c r="N1723" i="19" s="1"/>
  <c r="P1723" i="19" s="1"/>
  <c r="R1723" i="19" s="1"/>
  <c r="J1735" i="19"/>
  <c r="L1735" i="19"/>
  <c r="N1735" i="19" s="1"/>
  <c r="P1735" i="19" s="1"/>
  <c r="R1735" i="19" s="1"/>
  <c r="J1747" i="19"/>
  <c r="L1747" i="19"/>
  <c r="N1747" i="19" s="1"/>
  <c r="P1747" i="19" s="1"/>
  <c r="R1747" i="19" s="1"/>
  <c r="J1759" i="19"/>
  <c r="L1759" i="19"/>
  <c r="N1759" i="19" s="1"/>
  <c r="P1759" i="19" s="1"/>
  <c r="R1759" i="19" s="1"/>
  <c r="J1771" i="19"/>
  <c r="L1771" i="19"/>
  <c r="N1771" i="19" s="1"/>
  <c r="P1771" i="19" s="1"/>
  <c r="R1771" i="19" s="1"/>
  <c r="J1783" i="19"/>
  <c r="L1783" i="19"/>
  <c r="N1783" i="19" s="1"/>
  <c r="P1783" i="19" s="1"/>
  <c r="R1783" i="19" s="1"/>
  <c r="J1795" i="19"/>
  <c r="L1795" i="19"/>
  <c r="N1795" i="19" s="1"/>
  <c r="P1795" i="19" s="1"/>
  <c r="R1795" i="19" s="1"/>
  <c r="J1807" i="19"/>
  <c r="L1807" i="19"/>
  <c r="N1807" i="19" s="1"/>
  <c r="P1807" i="19" s="1"/>
  <c r="R1807" i="19" s="1"/>
  <c r="M345" i="19"/>
  <c r="O345" i="19" s="1"/>
  <c r="M333" i="19"/>
  <c r="O333" i="19" s="1"/>
  <c r="M309" i="19"/>
  <c r="O309" i="19" s="1"/>
  <c r="M297" i="19"/>
  <c r="O297" i="19" s="1"/>
  <c r="M285" i="19"/>
  <c r="O285" i="19" s="1"/>
  <c r="M273" i="19"/>
  <c r="O273" i="19" s="1"/>
  <c r="M261" i="19"/>
  <c r="O261" i="19" s="1"/>
  <c r="Q261" i="19" s="1"/>
  <c r="M249" i="19"/>
  <c r="O249" i="19" s="1"/>
  <c r="M237" i="19"/>
  <c r="O237" i="19" s="1"/>
  <c r="M225" i="19"/>
  <c r="O225" i="19" s="1"/>
  <c r="M213" i="19"/>
  <c r="O213" i="19" s="1"/>
  <c r="M201" i="19"/>
  <c r="O201" i="19" s="1"/>
  <c r="M189" i="19"/>
  <c r="O189" i="19" s="1"/>
  <c r="M177" i="19"/>
  <c r="O177" i="19" s="1"/>
  <c r="M165" i="19"/>
  <c r="O165" i="19" s="1"/>
  <c r="M153" i="19"/>
  <c r="O153" i="19" s="1"/>
  <c r="M141" i="19"/>
  <c r="O141" i="19" s="1"/>
  <c r="M117" i="19"/>
  <c r="O117" i="19" s="1"/>
  <c r="Q117" i="19" s="1"/>
  <c r="M93" i="19"/>
  <c r="O93" i="19" s="1"/>
  <c r="M81" i="19"/>
  <c r="O81" i="19" s="1"/>
  <c r="M69" i="19"/>
  <c r="O69" i="19" s="1"/>
  <c r="M57" i="19"/>
  <c r="O57" i="19" s="1"/>
  <c r="M45" i="19"/>
  <c r="O45" i="19" s="1"/>
  <c r="M21" i="19"/>
  <c r="O21" i="19" s="1"/>
  <c r="L1777" i="19"/>
  <c r="N1777" i="19" s="1"/>
  <c r="P1777" i="19" s="1"/>
  <c r="R1777" i="19" s="1"/>
  <c r="J1266" i="19"/>
  <c r="L1266" i="19"/>
  <c r="N1266" i="19" s="1"/>
  <c r="P1266" i="19" s="1"/>
  <c r="R1266" i="19" s="1"/>
  <c r="J1470" i="19"/>
  <c r="L1470" i="19"/>
  <c r="N1470" i="19" s="1"/>
  <c r="P1470" i="19" s="1"/>
  <c r="R1470" i="19" s="1"/>
  <c r="J1662" i="19"/>
  <c r="L1662" i="19"/>
  <c r="N1662" i="19" s="1"/>
  <c r="P1662" i="19" s="1"/>
  <c r="R1662" i="19" s="1"/>
  <c r="M370" i="19"/>
  <c r="O370" i="19" s="1"/>
  <c r="M274" i="19"/>
  <c r="O274" i="19" s="1"/>
  <c r="M238" i="19"/>
  <c r="O238" i="19" s="1"/>
  <c r="M190" i="19"/>
  <c r="O190" i="19" s="1"/>
  <c r="M130" i="19"/>
  <c r="O130" i="19" s="1"/>
  <c r="Q130" i="19" s="1"/>
  <c r="J1100" i="19"/>
  <c r="L1100" i="19"/>
  <c r="N1100" i="19" s="1"/>
  <c r="P1100" i="19" s="1"/>
  <c r="R1100" i="19" s="1"/>
  <c r="J1112" i="19"/>
  <c r="L1112" i="19"/>
  <c r="N1112" i="19" s="1"/>
  <c r="P1112" i="19" s="1"/>
  <c r="R1112" i="19" s="1"/>
  <c r="J1124" i="19"/>
  <c r="L1124" i="19"/>
  <c r="N1124" i="19" s="1"/>
  <c r="P1124" i="19" s="1"/>
  <c r="R1124" i="19" s="1"/>
  <c r="J1136" i="19"/>
  <c r="L1136" i="19"/>
  <c r="N1136" i="19" s="1"/>
  <c r="P1136" i="19" s="1"/>
  <c r="R1136" i="19" s="1"/>
  <c r="J1148" i="19"/>
  <c r="L1148" i="19"/>
  <c r="N1148" i="19" s="1"/>
  <c r="P1148" i="19" s="1"/>
  <c r="R1148" i="19" s="1"/>
  <c r="J1160" i="19"/>
  <c r="L1160" i="19"/>
  <c r="N1160" i="19" s="1"/>
  <c r="P1160" i="19" s="1"/>
  <c r="R1160" i="19" s="1"/>
  <c r="J1172" i="19"/>
  <c r="L1172" i="19"/>
  <c r="N1172" i="19" s="1"/>
  <c r="P1172" i="19" s="1"/>
  <c r="R1172" i="19" s="1"/>
  <c r="J1184" i="19"/>
  <c r="L1184" i="19"/>
  <c r="N1184" i="19" s="1"/>
  <c r="P1184" i="19" s="1"/>
  <c r="R1184" i="19" s="1"/>
  <c r="J1196" i="19"/>
  <c r="L1196" i="19"/>
  <c r="N1196" i="19" s="1"/>
  <c r="P1196" i="19" s="1"/>
  <c r="R1196" i="19" s="1"/>
  <c r="J1208" i="19"/>
  <c r="L1208" i="19"/>
  <c r="N1208" i="19" s="1"/>
  <c r="P1208" i="19" s="1"/>
  <c r="R1208" i="19" s="1"/>
  <c r="J1220" i="19"/>
  <c r="L1220" i="19"/>
  <c r="N1220" i="19" s="1"/>
  <c r="P1220" i="19" s="1"/>
  <c r="R1220" i="19" s="1"/>
  <c r="J1232" i="19"/>
  <c r="L1232" i="19"/>
  <c r="N1232" i="19" s="1"/>
  <c r="P1232" i="19" s="1"/>
  <c r="R1232" i="19" s="1"/>
  <c r="J1244" i="19"/>
  <c r="L1244" i="19"/>
  <c r="N1244" i="19" s="1"/>
  <c r="P1244" i="19" s="1"/>
  <c r="R1244" i="19" s="1"/>
  <c r="J1256" i="19"/>
  <c r="L1256" i="19"/>
  <c r="N1256" i="19" s="1"/>
  <c r="P1256" i="19" s="1"/>
  <c r="R1256" i="19" s="1"/>
  <c r="J1268" i="19"/>
  <c r="L1268" i="19"/>
  <c r="N1268" i="19" s="1"/>
  <c r="P1268" i="19" s="1"/>
  <c r="R1268" i="19" s="1"/>
  <c r="J1280" i="19"/>
  <c r="L1280" i="19"/>
  <c r="N1280" i="19" s="1"/>
  <c r="P1280" i="19" s="1"/>
  <c r="R1280" i="19" s="1"/>
  <c r="J1292" i="19"/>
  <c r="L1292" i="19"/>
  <c r="N1292" i="19" s="1"/>
  <c r="P1292" i="19" s="1"/>
  <c r="R1292" i="19" s="1"/>
  <c r="J1304" i="19"/>
  <c r="L1304" i="19"/>
  <c r="N1304" i="19" s="1"/>
  <c r="P1304" i="19" s="1"/>
  <c r="R1304" i="19" s="1"/>
  <c r="J1316" i="19"/>
  <c r="L1316" i="19"/>
  <c r="N1316" i="19" s="1"/>
  <c r="P1316" i="19" s="1"/>
  <c r="R1316" i="19" s="1"/>
  <c r="J1328" i="19"/>
  <c r="L1328" i="19"/>
  <c r="N1328" i="19" s="1"/>
  <c r="P1328" i="19" s="1"/>
  <c r="R1328" i="19" s="1"/>
  <c r="J1340" i="19"/>
  <c r="L1340" i="19"/>
  <c r="N1340" i="19" s="1"/>
  <c r="P1340" i="19" s="1"/>
  <c r="R1340" i="19" s="1"/>
  <c r="J1352" i="19"/>
  <c r="L1352" i="19"/>
  <c r="N1352" i="19" s="1"/>
  <c r="P1352" i="19" s="1"/>
  <c r="R1352" i="19" s="1"/>
  <c r="J1364" i="19"/>
  <c r="L1364" i="19"/>
  <c r="N1364" i="19" s="1"/>
  <c r="P1364" i="19" s="1"/>
  <c r="R1364" i="19" s="1"/>
  <c r="J1376" i="19"/>
  <c r="L1376" i="19"/>
  <c r="N1376" i="19" s="1"/>
  <c r="P1376" i="19" s="1"/>
  <c r="R1376" i="19" s="1"/>
  <c r="J1388" i="19"/>
  <c r="L1388" i="19"/>
  <c r="N1388" i="19" s="1"/>
  <c r="P1388" i="19" s="1"/>
  <c r="R1388" i="19" s="1"/>
  <c r="J1400" i="19"/>
  <c r="L1400" i="19"/>
  <c r="N1400" i="19" s="1"/>
  <c r="P1400" i="19" s="1"/>
  <c r="R1400" i="19" s="1"/>
  <c r="J1412" i="19"/>
  <c r="L1412" i="19"/>
  <c r="N1412" i="19" s="1"/>
  <c r="P1412" i="19" s="1"/>
  <c r="R1412" i="19" s="1"/>
  <c r="J1424" i="19"/>
  <c r="L1424" i="19"/>
  <c r="N1424" i="19" s="1"/>
  <c r="P1424" i="19" s="1"/>
  <c r="R1424" i="19" s="1"/>
  <c r="J1436" i="19"/>
  <c r="L1436" i="19"/>
  <c r="N1436" i="19" s="1"/>
  <c r="P1436" i="19" s="1"/>
  <c r="R1436" i="19" s="1"/>
  <c r="J1448" i="19"/>
  <c r="L1448" i="19"/>
  <c r="N1448" i="19" s="1"/>
  <c r="P1448" i="19" s="1"/>
  <c r="R1448" i="19" s="1"/>
  <c r="J1460" i="19"/>
  <c r="L1460" i="19"/>
  <c r="N1460" i="19" s="1"/>
  <c r="P1460" i="19" s="1"/>
  <c r="R1460" i="19" s="1"/>
  <c r="J1472" i="19"/>
  <c r="L1472" i="19"/>
  <c r="N1472" i="19" s="1"/>
  <c r="P1472" i="19" s="1"/>
  <c r="R1472" i="19" s="1"/>
  <c r="J1484" i="19"/>
  <c r="L1484" i="19"/>
  <c r="N1484" i="19" s="1"/>
  <c r="P1484" i="19" s="1"/>
  <c r="R1484" i="19" s="1"/>
  <c r="J1496" i="19"/>
  <c r="L1496" i="19"/>
  <c r="N1496" i="19" s="1"/>
  <c r="P1496" i="19" s="1"/>
  <c r="R1496" i="19" s="1"/>
  <c r="J1508" i="19"/>
  <c r="L1508" i="19"/>
  <c r="N1508" i="19" s="1"/>
  <c r="P1508" i="19" s="1"/>
  <c r="R1508" i="19" s="1"/>
  <c r="J1520" i="19"/>
  <c r="L1520" i="19"/>
  <c r="N1520" i="19" s="1"/>
  <c r="P1520" i="19" s="1"/>
  <c r="R1520" i="19" s="1"/>
  <c r="J1532" i="19"/>
  <c r="L1532" i="19"/>
  <c r="N1532" i="19" s="1"/>
  <c r="P1532" i="19" s="1"/>
  <c r="R1532" i="19" s="1"/>
  <c r="J1544" i="19"/>
  <c r="L1544" i="19"/>
  <c r="N1544" i="19" s="1"/>
  <c r="P1544" i="19" s="1"/>
  <c r="R1544" i="19" s="1"/>
  <c r="J1556" i="19"/>
  <c r="L1556" i="19"/>
  <c r="N1556" i="19" s="1"/>
  <c r="P1556" i="19" s="1"/>
  <c r="R1556" i="19" s="1"/>
  <c r="J1568" i="19"/>
  <c r="L1568" i="19"/>
  <c r="N1568" i="19" s="1"/>
  <c r="P1568" i="19" s="1"/>
  <c r="R1568" i="19" s="1"/>
  <c r="J1580" i="19"/>
  <c r="L1580" i="19"/>
  <c r="N1580" i="19" s="1"/>
  <c r="P1580" i="19" s="1"/>
  <c r="R1580" i="19" s="1"/>
  <c r="J1592" i="19"/>
  <c r="L1592" i="19"/>
  <c r="N1592" i="19" s="1"/>
  <c r="P1592" i="19" s="1"/>
  <c r="R1592" i="19" s="1"/>
  <c r="J1604" i="19"/>
  <c r="L1604" i="19"/>
  <c r="N1604" i="19" s="1"/>
  <c r="P1604" i="19" s="1"/>
  <c r="R1604" i="19" s="1"/>
  <c r="J1616" i="19"/>
  <c r="L1616" i="19"/>
  <c r="N1616" i="19" s="1"/>
  <c r="P1616" i="19" s="1"/>
  <c r="R1616" i="19" s="1"/>
  <c r="J1628" i="19"/>
  <c r="L1628" i="19"/>
  <c r="N1628" i="19" s="1"/>
  <c r="P1628" i="19" s="1"/>
  <c r="R1628" i="19" s="1"/>
  <c r="J1640" i="19"/>
  <c r="L1640" i="19"/>
  <c r="N1640" i="19" s="1"/>
  <c r="P1640" i="19" s="1"/>
  <c r="R1640" i="19" s="1"/>
  <c r="J1652" i="19"/>
  <c r="L1652" i="19"/>
  <c r="N1652" i="19" s="1"/>
  <c r="P1652" i="19" s="1"/>
  <c r="R1652" i="19" s="1"/>
  <c r="J1664" i="19"/>
  <c r="L1664" i="19"/>
  <c r="N1664" i="19" s="1"/>
  <c r="P1664" i="19" s="1"/>
  <c r="R1664" i="19" s="1"/>
  <c r="J1676" i="19"/>
  <c r="L1676" i="19"/>
  <c r="N1676" i="19" s="1"/>
  <c r="P1676" i="19" s="1"/>
  <c r="R1676" i="19" s="1"/>
  <c r="J1688" i="19"/>
  <c r="L1688" i="19"/>
  <c r="N1688" i="19" s="1"/>
  <c r="P1688" i="19" s="1"/>
  <c r="R1688" i="19" s="1"/>
  <c r="J1700" i="19"/>
  <c r="L1700" i="19"/>
  <c r="N1700" i="19" s="1"/>
  <c r="P1700" i="19" s="1"/>
  <c r="R1700" i="19" s="1"/>
  <c r="J1712" i="19"/>
  <c r="L1712" i="19"/>
  <c r="N1712" i="19" s="1"/>
  <c r="P1712" i="19" s="1"/>
  <c r="R1712" i="19" s="1"/>
  <c r="J1724" i="19"/>
  <c r="L1724" i="19"/>
  <c r="N1724" i="19" s="1"/>
  <c r="P1724" i="19" s="1"/>
  <c r="R1724" i="19" s="1"/>
  <c r="J1736" i="19"/>
  <c r="L1736" i="19"/>
  <c r="N1736" i="19" s="1"/>
  <c r="P1736" i="19" s="1"/>
  <c r="R1736" i="19" s="1"/>
  <c r="J1748" i="19"/>
  <c r="L1748" i="19"/>
  <c r="N1748" i="19" s="1"/>
  <c r="P1748" i="19" s="1"/>
  <c r="R1748" i="19" s="1"/>
  <c r="J1760" i="19"/>
  <c r="L1760" i="19"/>
  <c r="N1760" i="19" s="1"/>
  <c r="P1760" i="19" s="1"/>
  <c r="R1760" i="19" s="1"/>
  <c r="J1772" i="19"/>
  <c r="L1772" i="19"/>
  <c r="N1772" i="19" s="1"/>
  <c r="P1772" i="19" s="1"/>
  <c r="R1772" i="19" s="1"/>
  <c r="J1784" i="19"/>
  <c r="L1784" i="19"/>
  <c r="N1784" i="19" s="1"/>
  <c r="P1784" i="19" s="1"/>
  <c r="R1784" i="19" s="1"/>
  <c r="J1796" i="19"/>
  <c r="L1796" i="19"/>
  <c r="N1796" i="19" s="1"/>
  <c r="P1796" i="19" s="1"/>
  <c r="R1796" i="19" s="1"/>
  <c r="J1808" i="19"/>
  <c r="L1808" i="19"/>
  <c r="N1808" i="19" s="1"/>
  <c r="P1808" i="19" s="1"/>
  <c r="R1808" i="19" s="1"/>
  <c r="M272" i="19"/>
  <c r="O272" i="19" s="1"/>
  <c r="M236" i="19"/>
  <c r="O236" i="19" s="1"/>
  <c r="M176" i="19"/>
  <c r="O176" i="19" s="1"/>
  <c r="M92" i="19"/>
  <c r="O92" i="19" s="1"/>
  <c r="M68" i="19"/>
  <c r="O68" i="19" s="1"/>
  <c r="Q68" i="19" s="1"/>
  <c r="M56" i="19"/>
  <c r="O56" i="19" s="1"/>
  <c r="Q56" i="19" s="1"/>
  <c r="L1758" i="19"/>
  <c r="N1758" i="19" s="1"/>
  <c r="P1758" i="19" s="1"/>
  <c r="R1758" i="19" s="1"/>
  <c r="J1098" i="19"/>
  <c r="L1098" i="19"/>
  <c r="N1098" i="19" s="1"/>
  <c r="P1098" i="19" s="1"/>
  <c r="R1098" i="19" s="1"/>
  <c r="J1230" i="19"/>
  <c r="L1230" i="19"/>
  <c r="N1230" i="19" s="1"/>
  <c r="P1230" i="19" s="1"/>
  <c r="R1230" i="19" s="1"/>
  <c r="J1350" i="19"/>
  <c r="L1350" i="19"/>
  <c r="N1350" i="19" s="1"/>
  <c r="P1350" i="19" s="1"/>
  <c r="R1350" i="19" s="1"/>
  <c r="J1446" i="19"/>
  <c r="L1446" i="19"/>
  <c r="N1446" i="19" s="1"/>
  <c r="P1446" i="19" s="1"/>
  <c r="R1446" i="19" s="1"/>
  <c r="J1590" i="19"/>
  <c r="L1590" i="19"/>
  <c r="N1590" i="19" s="1"/>
  <c r="P1590" i="19" s="1"/>
  <c r="R1590" i="19" s="1"/>
  <c r="J1734" i="19"/>
  <c r="L1734" i="19"/>
  <c r="N1734" i="19" s="1"/>
  <c r="P1734" i="19" s="1"/>
  <c r="R1734" i="19" s="1"/>
  <c r="M346" i="19"/>
  <c r="O346" i="19" s="1"/>
  <c r="M322" i="19"/>
  <c r="O322" i="19" s="1"/>
  <c r="Q322" i="19" s="1"/>
  <c r="M298" i="19"/>
  <c r="O298" i="19" s="1"/>
  <c r="M262" i="19"/>
  <c r="O262" i="19" s="1"/>
  <c r="M154" i="19"/>
  <c r="O154" i="19" s="1"/>
  <c r="M58" i="19"/>
  <c r="O58" i="19" s="1"/>
  <c r="J1101" i="19"/>
  <c r="L1101" i="19"/>
  <c r="N1101" i="19" s="1"/>
  <c r="P1101" i="19" s="1"/>
  <c r="R1101" i="19" s="1"/>
  <c r="J1113" i="19"/>
  <c r="L1113" i="19"/>
  <c r="N1113" i="19" s="1"/>
  <c r="P1113" i="19" s="1"/>
  <c r="R1113" i="19" s="1"/>
  <c r="J1125" i="19"/>
  <c r="L1125" i="19"/>
  <c r="N1125" i="19" s="1"/>
  <c r="P1125" i="19" s="1"/>
  <c r="R1125" i="19" s="1"/>
  <c r="J1137" i="19"/>
  <c r="L1137" i="19"/>
  <c r="N1137" i="19" s="1"/>
  <c r="P1137" i="19" s="1"/>
  <c r="R1137" i="19" s="1"/>
  <c r="J1149" i="19"/>
  <c r="L1149" i="19"/>
  <c r="N1149" i="19" s="1"/>
  <c r="P1149" i="19" s="1"/>
  <c r="R1149" i="19" s="1"/>
  <c r="J1161" i="19"/>
  <c r="L1161" i="19"/>
  <c r="N1161" i="19" s="1"/>
  <c r="P1161" i="19" s="1"/>
  <c r="R1161" i="19" s="1"/>
  <c r="J1173" i="19"/>
  <c r="L1173" i="19"/>
  <c r="N1173" i="19" s="1"/>
  <c r="P1173" i="19" s="1"/>
  <c r="R1173" i="19" s="1"/>
  <c r="J1185" i="19"/>
  <c r="L1185" i="19"/>
  <c r="N1185" i="19" s="1"/>
  <c r="P1185" i="19" s="1"/>
  <c r="R1185" i="19" s="1"/>
  <c r="J1197" i="19"/>
  <c r="L1197" i="19"/>
  <c r="N1197" i="19" s="1"/>
  <c r="P1197" i="19" s="1"/>
  <c r="R1197" i="19" s="1"/>
  <c r="J1209" i="19"/>
  <c r="L1209" i="19"/>
  <c r="N1209" i="19" s="1"/>
  <c r="P1209" i="19" s="1"/>
  <c r="R1209" i="19" s="1"/>
  <c r="J1221" i="19"/>
  <c r="L1221" i="19"/>
  <c r="N1221" i="19" s="1"/>
  <c r="P1221" i="19" s="1"/>
  <c r="R1221" i="19" s="1"/>
  <c r="J1233" i="19"/>
  <c r="L1233" i="19"/>
  <c r="N1233" i="19" s="1"/>
  <c r="P1233" i="19" s="1"/>
  <c r="R1233" i="19" s="1"/>
  <c r="J1245" i="19"/>
  <c r="L1245" i="19"/>
  <c r="N1245" i="19" s="1"/>
  <c r="P1245" i="19" s="1"/>
  <c r="R1245" i="19" s="1"/>
  <c r="J1257" i="19"/>
  <c r="L1257" i="19"/>
  <c r="N1257" i="19" s="1"/>
  <c r="P1257" i="19" s="1"/>
  <c r="R1257" i="19" s="1"/>
  <c r="J1269" i="19"/>
  <c r="L1269" i="19"/>
  <c r="N1269" i="19" s="1"/>
  <c r="P1269" i="19" s="1"/>
  <c r="R1269" i="19" s="1"/>
  <c r="J1281" i="19"/>
  <c r="L1281" i="19"/>
  <c r="N1281" i="19" s="1"/>
  <c r="P1281" i="19" s="1"/>
  <c r="R1281" i="19" s="1"/>
  <c r="J1293" i="19"/>
  <c r="L1293" i="19"/>
  <c r="N1293" i="19" s="1"/>
  <c r="P1293" i="19" s="1"/>
  <c r="R1293" i="19" s="1"/>
  <c r="J1305" i="19"/>
  <c r="L1305" i="19"/>
  <c r="N1305" i="19" s="1"/>
  <c r="P1305" i="19" s="1"/>
  <c r="R1305" i="19" s="1"/>
  <c r="J1317" i="19"/>
  <c r="L1317" i="19"/>
  <c r="N1317" i="19" s="1"/>
  <c r="P1317" i="19" s="1"/>
  <c r="R1317" i="19" s="1"/>
  <c r="J1329" i="19"/>
  <c r="L1329" i="19"/>
  <c r="N1329" i="19" s="1"/>
  <c r="P1329" i="19" s="1"/>
  <c r="R1329" i="19" s="1"/>
  <c r="J1341" i="19"/>
  <c r="L1341" i="19"/>
  <c r="N1341" i="19" s="1"/>
  <c r="P1341" i="19" s="1"/>
  <c r="R1341" i="19" s="1"/>
  <c r="J1353" i="19"/>
  <c r="L1353" i="19"/>
  <c r="N1353" i="19" s="1"/>
  <c r="P1353" i="19" s="1"/>
  <c r="R1353" i="19" s="1"/>
  <c r="J1365" i="19"/>
  <c r="L1365" i="19"/>
  <c r="N1365" i="19" s="1"/>
  <c r="P1365" i="19" s="1"/>
  <c r="R1365" i="19" s="1"/>
  <c r="J1377" i="19"/>
  <c r="L1377" i="19"/>
  <c r="N1377" i="19" s="1"/>
  <c r="P1377" i="19" s="1"/>
  <c r="R1377" i="19" s="1"/>
  <c r="J1389" i="19"/>
  <c r="L1389" i="19"/>
  <c r="N1389" i="19" s="1"/>
  <c r="P1389" i="19" s="1"/>
  <c r="R1389" i="19" s="1"/>
  <c r="J1401" i="19"/>
  <c r="L1401" i="19"/>
  <c r="N1401" i="19" s="1"/>
  <c r="P1401" i="19" s="1"/>
  <c r="R1401" i="19" s="1"/>
  <c r="J1413" i="19"/>
  <c r="L1413" i="19"/>
  <c r="N1413" i="19" s="1"/>
  <c r="P1413" i="19" s="1"/>
  <c r="R1413" i="19" s="1"/>
  <c r="J1425" i="19"/>
  <c r="L1425" i="19"/>
  <c r="N1425" i="19" s="1"/>
  <c r="P1425" i="19" s="1"/>
  <c r="R1425" i="19" s="1"/>
  <c r="J1437" i="19"/>
  <c r="L1437" i="19"/>
  <c r="N1437" i="19" s="1"/>
  <c r="P1437" i="19" s="1"/>
  <c r="R1437" i="19" s="1"/>
  <c r="J1449" i="19"/>
  <c r="L1449" i="19"/>
  <c r="N1449" i="19" s="1"/>
  <c r="P1449" i="19" s="1"/>
  <c r="R1449" i="19" s="1"/>
  <c r="J1461" i="19"/>
  <c r="L1461" i="19"/>
  <c r="N1461" i="19" s="1"/>
  <c r="P1461" i="19" s="1"/>
  <c r="R1461" i="19" s="1"/>
  <c r="J1473" i="19"/>
  <c r="L1473" i="19"/>
  <c r="N1473" i="19" s="1"/>
  <c r="P1473" i="19" s="1"/>
  <c r="R1473" i="19" s="1"/>
  <c r="J1485" i="19"/>
  <c r="L1485" i="19"/>
  <c r="N1485" i="19" s="1"/>
  <c r="P1485" i="19" s="1"/>
  <c r="R1485" i="19" s="1"/>
  <c r="J1497" i="19"/>
  <c r="L1497" i="19"/>
  <c r="N1497" i="19" s="1"/>
  <c r="P1497" i="19" s="1"/>
  <c r="R1497" i="19" s="1"/>
  <c r="J1509" i="19"/>
  <c r="L1509" i="19"/>
  <c r="N1509" i="19" s="1"/>
  <c r="P1509" i="19" s="1"/>
  <c r="R1509" i="19" s="1"/>
  <c r="J1521" i="19"/>
  <c r="L1521" i="19"/>
  <c r="N1521" i="19" s="1"/>
  <c r="P1521" i="19" s="1"/>
  <c r="R1521" i="19" s="1"/>
  <c r="J1533" i="19"/>
  <c r="L1533" i="19"/>
  <c r="N1533" i="19" s="1"/>
  <c r="P1533" i="19" s="1"/>
  <c r="R1533" i="19" s="1"/>
  <c r="J1545" i="19"/>
  <c r="L1545" i="19"/>
  <c r="N1545" i="19" s="1"/>
  <c r="P1545" i="19" s="1"/>
  <c r="R1545" i="19" s="1"/>
  <c r="J1557" i="19"/>
  <c r="L1557" i="19"/>
  <c r="N1557" i="19" s="1"/>
  <c r="P1557" i="19" s="1"/>
  <c r="R1557" i="19" s="1"/>
  <c r="J1569" i="19"/>
  <c r="L1569" i="19"/>
  <c r="N1569" i="19" s="1"/>
  <c r="P1569" i="19" s="1"/>
  <c r="R1569" i="19" s="1"/>
  <c r="J1581" i="19"/>
  <c r="L1581" i="19"/>
  <c r="N1581" i="19" s="1"/>
  <c r="P1581" i="19" s="1"/>
  <c r="R1581" i="19" s="1"/>
  <c r="J1593" i="19"/>
  <c r="L1593" i="19"/>
  <c r="N1593" i="19" s="1"/>
  <c r="P1593" i="19" s="1"/>
  <c r="R1593" i="19" s="1"/>
  <c r="J1605" i="19"/>
  <c r="L1605" i="19"/>
  <c r="N1605" i="19" s="1"/>
  <c r="P1605" i="19" s="1"/>
  <c r="R1605" i="19" s="1"/>
  <c r="J1617" i="19"/>
  <c r="L1617" i="19"/>
  <c r="N1617" i="19" s="1"/>
  <c r="P1617" i="19" s="1"/>
  <c r="R1617" i="19" s="1"/>
  <c r="J1629" i="19"/>
  <c r="L1629" i="19"/>
  <c r="N1629" i="19" s="1"/>
  <c r="P1629" i="19" s="1"/>
  <c r="R1629" i="19" s="1"/>
  <c r="J1641" i="19"/>
  <c r="L1641" i="19"/>
  <c r="N1641" i="19" s="1"/>
  <c r="P1641" i="19" s="1"/>
  <c r="R1641" i="19" s="1"/>
  <c r="J1653" i="19"/>
  <c r="L1653" i="19"/>
  <c r="N1653" i="19" s="1"/>
  <c r="P1653" i="19" s="1"/>
  <c r="R1653" i="19" s="1"/>
  <c r="J1665" i="19"/>
  <c r="L1665" i="19"/>
  <c r="N1665" i="19" s="1"/>
  <c r="P1665" i="19" s="1"/>
  <c r="R1665" i="19" s="1"/>
  <c r="J1677" i="19"/>
  <c r="L1677" i="19"/>
  <c r="N1677" i="19" s="1"/>
  <c r="P1677" i="19" s="1"/>
  <c r="R1677" i="19" s="1"/>
  <c r="J1689" i="19"/>
  <c r="L1689" i="19"/>
  <c r="N1689" i="19" s="1"/>
  <c r="P1689" i="19" s="1"/>
  <c r="R1689" i="19" s="1"/>
  <c r="J1701" i="19"/>
  <c r="L1701" i="19"/>
  <c r="N1701" i="19" s="1"/>
  <c r="P1701" i="19" s="1"/>
  <c r="R1701" i="19" s="1"/>
  <c r="J1713" i="19"/>
  <c r="L1713" i="19"/>
  <c r="N1713" i="19" s="1"/>
  <c r="P1713" i="19" s="1"/>
  <c r="R1713" i="19" s="1"/>
  <c r="J1725" i="19"/>
  <c r="L1725" i="19"/>
  <c r="N1725" i="19" s="1"/>
  <c r="P1725" i="19" s="1"/>
  <c r="R1725" i="19" s="1"/>
  <c r="J1749" i="19"/>
  <c r="L1749" i="19"/>
  <c r="N1749" i="19" s="1"/>
  <c r="P1749" i="19" s="1"/>
  <c r="R1749" i="19" s="1"/>
  <c r="J1761" i="19"/>
  <c r="L1761" i="19"/>
  <c r="N1761" i="19" s="1"/>
  <c r="P1761" i="19" s="1"/>
  <c r="R1761" i="19" s="1"/>
  <c r="J1773" i="19"/>
  <c r="L1773" i="19"/>
  <c r="N1773" i="19" s="1"/>
  <c r="P1773" i="19" s="1"/>
  <c r="R1773" i="19" s="1"/>
  <c r="J1785" i="19"/>
  <c r="L1785" i="19"/>
  <c r="N1785" i="19" s="1"/>
  <c r="P1785" i="19" s="1"/>
  <c r="R1785" i="19" s="1"/>
  <c r="J1797" i="19"/>
  <c r="L1797" i="19"/>
  <c r="N1797" i="19" s="1"/>
  <c r="P1797" i="19" s="1"/>
  <c r="R1797" i="19" s="1"/>
  <c r="J1809" i="19"/>
  <c r="L1809" i="19"/>
  <c r="N1809" i="19" s="1"/>
  <c r="P1809" i="19" s="1"/>
  <c r="R1809" i="19" s="1"/>
  <c r="M367" i="19"/>
  <c r="O367" i="19" s="1"/>
  <c r="M355" i="19"/>
  <c r="O355" i="19" s="1"/>
  <c r="M343" i="19"/>
  <c r="O343" i="19" s="1"/>
  <c r="M331" i="19"/>
  <c r="O331" i="19" s="1"/>
  <c r="M319" i="19"/>
  <c r="O319" i="19" s="1"/>
  <c r="M295" i="19"/>
  <c r="O295" i="19" s="1"/>
  <c r="M283" i="19"/>
  <c r="O283" i="19" s="1"/>
  <c r="M271" i="19"/>
  <c r="O271" i="19" s="1"/>
  <c r="M259" i="19"/>
  <c r="O259" i="19" s="1"/>
  <c r="M247" i="19"/>
  <c r="O247" i="19" s="1"/>
  <c r="Q247" i="19" s="1"/>
  <c r="M235" i="19"/>
  <c r="O235" i="19" s="1"/>
  <c r="M223" i="19"/>
  <c r="O223" i="19" s="1"/>
  <c r="M211" i="19"/>
  <c r="O211" i="19" s="1"/>
  <c r="M199" i="19"/>
  <c r="O199" i="19" s="1"/>
  <c r="M187" i="19"/>
  <c r="O187" i="19" s="1"/>
  <c r="M175" i="19"/>
  <c r="O175" i="19" s="1"/>
  <c r="M163" i="19"/>
  <c r="O163" i="19" s="1"/>
  <c r="M151" i="19"/>
  <c r="O151" i="19" s="1"/>
  <c r="M139" i="19"/>
  <c r="O139" i="19" s="1"/>
  <c r="M127" i="19"/>
  <c r="O127" i="19" s="1"/>
  <c r="M115" i="19"/>
  <c r="O115" i="19" s="1"/>
  <c r="M103" i="19"/>
  <c r="O103" i="19" s="1"/>
  <c r="Q103" i="19" s="1"/>
  <c r="M79" i="19"/>
  <c r="O79" i="19" s="1"/>
  <c r="M67" i="19"/>
  <c r="O67" i="19" s="1"/>
  <c r="M43" i="19"/>
  <c r="O43" i="19" s="1"/>
  <c r="M31" i="19"/>
  <c r="O31" i="19" s="1"/>
  <c r="M19" i="19"/>
  <c r="O19" i="19" s="1"/>
  <c r="L1737" i="19"/>
  <c r="N1737" i="19" s="1"/>
  <c r="P1737" i="19" s="1"/>
  <c r="R1737" i="19" s="1"/>
  <c r="J1170" i="19"/>
  <c r="L1170" i="19"/>
  <c r="N1170" i="19" s="1"/>
  <c r="P1170" i="19" s="1"/>
  <c r="R1170" i="19" s="1"/>
  <c r="L1138" i="19"/>
  <c r="N1138" i="19" s="1"/>
  <c r="P1138" i="19" s="1"/>
  <c r="R1138" i="19" s="1"/>
  <c r="J1162" i="19"/>
  <c r="L1162" i="19"/>
  <c r="N1162" i="19" s="1"/>
  <c r="P1162" i="19" s="1"/>
  <c r="R1162" i="19" s="1"/>
  <c r="J1174" i="19"/>
  <c r="L1174" i="19"/>
  <c r="N1174" i="19" s="1"/>
  <c r="P1174" i="19" s="1"/>
  <c r="R1174" i="19" s="1"/>
  <c r="J1210" i="19"/>
  <c r="L1210" i="19"/>
  <c r="N1210" i="19" s="1"/>
  <c r="P1210" i="19" s="1"/>
  <c r="R1210" i="19" s="1"/>
  <c r="J1222" i="19"/>
  <c r="L1222" i="19"/>
  <c r="N1222" i="19" s="1"/>
  <c r="P1222" i="19" s="1"/>
  <c r="R1222" i="19" s="1"/>
  <c r="J1234" i="19"/>
  <c r="L1234" i="19"/>
  <c r="N1234" i="19" s="1"/>
  <c r="P1234" i="19" s="1"/>
  <c r="R1234" i="19" s="1"/>
  <c r="J1246" i="19"/>
  <c r="L1246" i="19"/>
  <c r="N1246" i="19" s="1"/>
  <c r="P1246" i="19" s="1"/>
  <c r="R1246" i="19" s="1"/>
  <c r="J1258" i="19"/>
  <c r="L1258" i="19"/>
  <c r="N1258" i="19" s="1"/>
  <c r="P1258" i="19" s="1"/>
  <c r="R1258" i="19" s="1"/>
  <c r="J1270" i="19"/>
  <c r="L1270" i="19"/>
  <c r="N1270" i="19" s="1"/>
  <c r="P1270" i="19" s="1"/>
  <c r="R1270" i="19" s="1"/>
  <c r="J1282" i="19"/>
  <c r="L1282" i="19"/>
  <c r="N1282" i="19" s="1"/>
  <c r="P1282" i="19" s="1"/>
  <c r="R1282" i="19" s="1"/>
  <c r="J1306" i="19"/>
  <c r="L1306" i="19"/>
  <c r="N1306" i="19" s="1"/>
  <c r="P1306" i="19" s="1"/>
  <c r="R1306" i="19" s="1"/>
  <c r="J1318" i="19"/>
  <c r="L1318" i="19"/>
  <c r="N1318" i="19" s="1"/>
  <c r="P1318" i="19" s="1"/>
  <c r="R1318" i="19" s="1"/>
  <c r="J1330" i="19"/>
  <c r="L1330" i="19"/>
  <c r="N1330" i="19" s="1"/>
  <c r="P1330" i="19" s="1"/>
  <c r="R1330" i="19" s="1"/>
  <c r="J1342" i="19"/>
  <c r="L1342" i="19"/>
  <c r="N1342" i="19" s="1"/>
  <c r="P1342" i="19" s="1"/>
  <c r="R1342" i="19" s="1"/>
  <c r="J1354" i="19"/>
  <c r="L1354" i="19"/>
  <c r="N1354" i="19" s="1"/>
  <c r="P1354" i="19" s="1"/>
  <c r="R1354" i="19" s="1"/>
  <c r="J1366" i="19"/>
  <c r="L1366" i="19"/>
  <c r="N1366" i="19" s="1"/>
  <c r="P1366" i="19" s="1"/>
  <c r="R1366" i="19" s="1"/>
  <c r="J1378" i="19"/>
  <c r="L1378" i="19"/>
  <c r="N1378" i="19" s="1"/>
  <c r="P1378" i="19" s="1"/>
  <c r="R1378" i="19" s="1"/>
  <c r="J1390" i="19"/>
  <c r="L1390" i="19"/>
  <c r="N1390" i="19" s="1"/>
  <c r="P1390" i="19" s="1"/>
  <c r="R1390" i="19" s="1"/>
  <c r="J1402" i="19"/>
  <c r="L1402" i="19"/>
  <c r="N1402" i="19" s="1"/>
  <c r="P1402" i="19" s="1"/>
  <c r="R1402" i="19" s="1"/>
  <c r="J1414" i="19"/>
  <c r="L1414" i="19"/>
  <c r="N1414" i="19" s="1"/>
  <c r="P1414" i="19" s="1"/>
  <c r="R1414" i="19" s="1"/>
  <c r="J1426" i="19"/>
  <c r="L1426" i="19"/>
  <c r="N1426" i="19" s="1"/>
  <c r="P1426" i="19" s="1"/>
  <c r="R1426" i="19" s="1"/>
  <c r="J1438" i="19"/>
  <c r="L1438" i="19"/>
  <c r="N1438" i="19" s="1"/>
  <c r="P1438" i="19" s="1"/>
  <c r="R1438" i="19" s="1"/>
  <c r="J1450" i="19"/>
  <c r="L1450" i="19"/>
  <c r="N1450" i="19" s="1"/>
  <c r="P1450" i="19" s="1"/>
  <c r="R1450" i="19" s="1"/>
  <c r="J1462" i="19"/>
  <c r="L1462" i="19"/>
  <c r="N1462" i="19" s="1"/>
  <c r="P1462" i="19" s="1"/>
  <c r="R1462" i="19" s="1"/>
  <c r="J1474" i="19"/>
  <c r="L1474" i="19"/>
  <c r="N1474" i="19" s="1"/>
  <c r="P1474" i="19" s="1"/>
  <c r="R1474" i="19" s="1"/>
  <c r="J1486" i="19"/>
  <c r="L1486" i="19"/>
  <c r="N1486" i="19" s="1"/>
  <c r="P1486" i="19" s="1"/>
  <c r="R1486" i="19" s="1"/>
  <c r="J1498" i="19"/>
  <c r="L1498" i="19"/>
  <c r="N1498" i="19" s="1"/>
  <c r="P1498" i="19" s="1"/>
  <c r="R1498" i="19" s="1"/>
  <c r="J1510" i="19"/>
  <c r="L1510" i="19"/>
  <c r="N1510" i="19" s="1"/>
  <c r="P1510" i="19" s="1"/>
  <c r="R1510" i="19" s="1"/>
  <c r="J1522" i="19"/>
  <c r="L1522" i="19"/>
  <c r="N1522" i="19" s="1"/>
  <c r="P1522" i="19" s="1"/>
  <c r="R1522" i="19" s="1"/>
  <c r="J1534" i="19"/>
  <c r="L1534" i="19"/>
  <c r="N1534" i="19" s="1"/>
  <c r="P1534" i="19" s="1"/>
  <c r="R1534" i="19" s="1"/>
  <c r="J1546" i="19"/>
  <c r="L1546" i="19"/>
  <c r="N1546" i="19" s="1"/>
  <c r="P1546" i="19" s="1"/>
  <c r="R1546" i="19" s="1"/>
  <c r="J1558" i="19"/>
  <c r="L1558" i="19"/>
  <c r="N1558" i="19" s="1"/>
  <c r="P1558" i="19" s="1"/>
  <c r="R1558" i="19" s="1"/>
  <c r="J1570" i="19"/>
  <c r="L1570" i="19"/>
  <c r="N1570" i="19" s="1"/>
  <c r="P1570" i="19" s="1"/>
  <c r="R1570" i="19" s="1"/>
  <c r="L1582" i="19"/>
  <c r="N1582" i="19" s="1"/>
  <c r="P1582" i="19" s="1"/>
  <c r="R1582" i="19" s="1"/>
  <c r="J1594" i="19"/>
  <c r="L1594" i="19"/>
  <c r="N1594" i="19" s="1"/>
  <c r="P1594" i="19" s="1"/>
  <c r="R1594" i="19" s="1"/>
  <c r="J1606" i="19"/>
  <c r="L1606" i="19"/>
  <c r="N1606" i="19" s="1"/>
  <c r="P1606" i="19" s="1"/>
  <c r="R1606" i="19" s="1"/>
  <c r="J1618" i="19"/>
  <c r="L1618" i="19"/>
  <c r="N1618" i="19" s="1"/>
  <c r="P1618" i="19" s="1"/>
  <c r="R1618" i="19" s="1"/>
  <c r="J1630" i="19"/>
  <c r="L1630" i="19"/>
  <c r="N1630" i="19" s="1"/>
  <c r="P1630" i="19" s="1"/>
  <c r="R1630" i="19" s="1"/>
  <c r="J1642" i="19"/>
  <c r="L1642" i="19"/>
  <c r="N1642" i="19" s="1"/>
  <c r="P1642" i="19" s="1"/>
  <c r="R1642" i="19" s="1"/>
  <c r="L1654" i="19"/>
  <c r="N1654" i="19" s="1"/>
  <c r="P1654" i="19" s="1"/>
  <c r="R1654" i="19" s="1"/>
  <c r="J1666" i="19"/>
  <c r="L1666" i="19"/>
  <c r="N1666" i="19" s="1"/>
  <c r="P1666" i="19" s="1"/>
  <c r="R1666" i="19" s="1"/>
  <c r="J1678" i="19"/>
  <c r="L1678" i="19"/>
  <c r="N1678" i="19" s="1"/>
  <c r="P1678" i="19" s="1"/>
  <c r="R1678" i="19" s="1"/>
  <c r="J1690" i="19"/>
  <c r="L1690" i="19"/>
  <c r="N1690" i="19" s="1"/>
  <c r="P1690" i="19" s="1"/>
  <c r="R1690" i="19" s="1"/>
  <c r="J1702" i="19"/>
  <c r="L1702" i="19"/>
  <c r="N1702" i="19" s="1"/>
  <c r="P1702" i="19" s="1"/>
  <c r="R1702" i="19" s="1"/>
  <c r="J1714" i="19"/>
  <c r="L1714" i="19"/>
  <c r="N1714" i="19" s="1"/>
  <c r="P1714" i="19" s="1"/>
  <c r="R1714" i="19" s="1"/>
  <c r="J1726" i="19"/>
  <c r="L1726" i="19"/>
  <c r="N1726" i="19" s="1"/>
  <c r="P1726" i="19" s="1"/>
  <c r="R1726" i="19" s="1"/>
  <c r="J1738" i="19"/>
  <c r="L1738" i="19"/>
  <c r="N1738" i="19" s="1"/>
  <c r="P1738" i="19" s="1"/>
  <c r="R1738" i="19" s="1"/>
  <c r="J1750" i="19"/>
  <c r="L1750" i="19"/>
  <c r="N1750" i="19" s="1"/>
  <c r="P1750" i="19" s="1"/>
  <c r="R1750" i="19" s="1"/>
  <c r="J1762" i="19"/>
  <c r="L1762" i="19"/>
  <c r="N1762" i="19" s="1"/>
  <c r="P1762" i="19" s="1"/>
  <c r="R1762" i="19" s="1"/>
  <c r="J1774" i="19"/>
  <c r="L1774" i="19"/>
  <c r="N1774" i="19" s="1"/>
  <c r="P1774" i="19" s="1"/>
  <c r="R1774" i="19" s="1"/>
  <c r="J1786" i="19"/>
  <c r="L1786" i="19"/>
  <c r="N1786" i="19" s="1"/>
  <c r="P1786" i="19" s="1"/>
  <c r="R1786" i="19" s="1"/>
  <c r="M354" i="19"/>
  <c r="O354" i="19" s="1"/>
  <c r="M342" i="19"/>
  <c r="O342" i="19" s="1"/>
  <c r="M330" i="19"/>
  <c r="O330" i="19" s="1"/>
  <c r="M318" i="19"/>
  <c r="O318" i="19" s="1"/>
  <c r="M306" i="19"/>
  <c r="O306" i="19" s="1"/>
  <c r="M294" i="19"/>
  <c r="O294" i="19" s="1"/>
  <c r="Q294" i="19" s="1"/>
  <c r="M282" i="19"/>
  <c r="O282" i="19" s="1"/>
  <c r="M270" i="19"/>
  <c r="O270" i="19" s="1"/>
  <c r="M258" i="19"/>
  <c r="O258" i="19" s="1"/>
  <c r="M246" i="19"/>
  <c r="O246" i="19" s="1"/>
  <c r="M234" i="19"/>
  <c r="O234" i="19" s="1"/>
  <c r="M222" i="19"/>
  <c r="O222" i="19" s="1"/>
  <c r="M210" i="19"/>
  <c r="O210" i="19" s="1"/>
  <c r="M198" i="19"/>
  <c r="O198" i="19" s="1"/>
  <c r="M186" i="19"/>
  <c r="O186" i="19" s="1"/>
  <c r="M174" i="19"/>
  <c r="O174" i="19" s="1"/>
  <c r="M162" i="19"/>
  <c r="O162" i="19" s="1"/>
  <c r="M150" i="19"/>
  <c r="O150" i="19" s="1"/>
  <c r="Q150" i="19" s="1"/>
  <c r="M126" i="19"/>
  <c r="O126" i="19" s="1"/>
  <c r="M114" i="19"/>
  <c r="O114" i="19" s="1"/>
  <c r="M102" i="19"/>
  <c r="O102" i="19" s="1"/>
  <c r="M90" i="19"/>
  <c r="O90" i="19" s="1"/>
  <c r="M78" i="19"/>
  <c r="O78" i="19" s="1"/>
  <c r="M66" i="19"/>
  <c r="O66" i="19" s="1"/>
  <c r="M54" i="19"/>
  <c r="O54" i="19" s="1"/>
  <c r="M42" i="19"/>
  <c r="O42" i="19" s="1"/>
  <c r="M30" i="19"/>
  <c r="O30" i="19" s="1"/>
  <c r="M18" i="19"/>
  <c r="O18" i="19" s="1"/>
  <c r="L1716" i="19"/>
  <c r="N1716" i="19" s="1"/>
  <c r="P1716" i="19" s="1"/>
  <c r="R1716" i="19" s="1"/>
  <c r="J1158" i="19"/>
  <c r="L1158" i="19"/>
  <c r="N1158" i="19" s="1"/>
  <c r="P1158" i="19" s="1"/>
  <c r="R1158" i="19" s="1"/>
  <c r="J1278" i="19"/>
  <c r="L1278" i="19"/>
  <c r="N1278" i="19" s="1"/>
  <c r="P1278" i="19" s="1"/>
  <c r="R1278" i="19" s="1"/>
  <c r="J1386" i="19"/>
  <c r="L1386" i="19"/>
  <c r="N1386" i="19" s="1"/>
  <c r="P1386" i="19" s="1"/>
  <c r="R1386" i="19" s="1"/>
  <c r="J1506" i="19"/>
  <c r="L1506" i="19"/>
  <c r="N1506" i="19" s="1"/>
  <c r="P1506" i="19" s="1"/>
  <c r="R1506" i="19" s="1"/>
  <c r="J1602" i="19"/>
  <c r="L1602" i="19"/>
  <c r="N1602" i="19" s="1"/>
  <c r="P1602" i="19" s="1"/>
  <c r="R1602" i="19" s="1"/>
  <c r="J1722" i="19"/>
  <c r="L1722" i="19"/>
  <c r="N1722" i="19" s="1"/>
  <c r="P1722" i="19" s="1"/>
  <c r="R1722" i="19" s="1"/>
  <c r="J1794" i="19"/>
  <c r="L1794" i="19"/>
  <c r="N1794" i="19" s="1"/>
  <c r="P1794" i="19" s="1"/>
  <c r="R1794" i="19" s="1"/>
  <c r="J1102" i="19"/>
  <c r="L1102" i="19"/>
  <c r="N1102" i="19" s="1"/>
  <c r="P1102" i="19" s="1"/>
  <c r="R1102" i="19" s="1"/>
  <c r="J1810" i="19"/>
  <c r="L1810" i="19"/>
  <c r="N1810" i="19" s="1"/>
  <c r="P1810" i="19" s="1"/>
  <c r="R1810" i="19" s="1"/>
  <c r="J1103" i="19"/>
  <c r="L1103" i="19"/>
  <c r="N1103" i="19" s="1"/>
  <c r="P1103" i="19" s="1"/>
  <c r="R1103" i="19" s="1"/>
  <c r="J1115" i="19"/>
  <c r="L1115" i="19"/>
  <c r="N1115" i="19" s="1"/>
  <c r="P1115" i="19" s="1"/>
  <c r="R1115" i="19" s="1"/>
  <c r="J1127" i="19"/>
  <c r="L1127" i="19"/>
  <c r="N1127" i="19" s="1"/>
  <c r="P1127" i="19" s="1"/>
  <c r="R1127" i="19" s="1"/>
  <c r="J1139" i="19"/>
  <c r="L1139" i="19"/>
  <c r="N1139" i="19" s="1"/>
  <c r="P1139" i="19" s="1"/>
  <c r="R1139" i="19" s="1"/>
  <c r="J1151" i="19"/>
  <c r="L1151" i="19"/>
  <c r="N1151" i="19" s="1"/>
  <c r="P1151" i="19" s="1"/>
  <c r="R1151" i="19" s="1"/>
  <c r="J1163" i="19"/>
  <c r="L1163" i="19"/>
  <c r="N1163" i="19" s="1"/>
  <c r="P1163" i="19" s="1"/>
  <c r="R1163" i="19" s="1"/>
  <c r="J1175" i="19"/>
  <c r="L1175" i="19"/>
  <c r="N1175" i="19" s="1"/>
  <c r="P1175" i="19" s="1"/>
  <c r="R1175" i="19" s="1"/>
  <c r="J1187" i="19"/>
  <c r="L1187" i="19"/>
  <c r="N1187" i="19" s="1"/>
  <c r="P1187" i="19" s="1"/>
  <c r="R1187" i="19" s="1"/>
  <c r="J1199" i="19"/>
  <c r="L1199" i="19"/>
  <c r="N1199" i="19" s="1"/>
  <c r="P1199" i="19" s="1"/>
  <c r="R1199" i="19" s="1"/>
  <c r="J1223" i="19"/>
  <c r="L1223" i="19"/>
  <c r="N1223" i="19" s="1"/>
  <c r="P1223" i="19" s="1"/>
  <c r="R1223" i="19" s="1"/>
  <c r="J1235" i="19"/>
  <c r="L1235" i="19"/>
  <c r="N1235" i="19" s="1"/>
  <c r="P1235" i="19" s="1"/>
  <c r="R1235" i="19" s="1"/>
  <c r="J1247" i="19"/>
  <c r="L1247" i="19"/>
  <c r="N1247" i="19" s="1"/>
  <c r="P1247" i="19" s="1"/>
  <c r="R1247" i="19" s="1"/>
  <c r="J1259" i="19"/>
  <c r="L1259" i="19"/>
  <c r="N1259" i="19" s="1"/>
  <c r="P1259" i="19" s="1"/>
  <c r="R1259" i="19" s="1"/>
  <c r="J1271" i="19"/>
  <c r="L1271" i="19"/>
  <c r="N1271" i="19" s="1"/>
  <c r="P1271" i="19" s="1"/>
  <c r="R1271" i="19" s="1"/>
  <c r="J1283" i="19"/>
  <c r="L1283" i="19"/>
  <c r="N1283" i="19" s="1"/>
  <c r="P1283" i="19" s="1"/>
  <c r="R1283" i="19" s="1"/>
  <c r="J1295" i="19"/>
  <c r="L1295" i="19"/>
  <c r="N1295" i="19" s="1"/>
  <c r="P1295" i="19" s="1"/>
  <c r="R1295" i="19" s="1"/>
  <c r="J1307" i="19"/>
  <c r="L1307" i="19"/>
  <c r="N1307" i="19" s="1"/>
  <c r="P1307" i="19" s="1"/>
  <c r="R1307" i="19" s="1"/>
  <c r="J1319" i="19"/>
  <c r="L1319" i="19"/>
  <c r="N1319" i="19" s="1"/>
  <c r="P1319" i="19" s="1"/>
  <c r="R1319" i="19" s="1"/>
  <c r="J1331" i="19"/>
  <c r="L1331" i="19"/>
  <c r="N1331" i="19" s="1"/>
  <c r="P1331" i="19" s="1"/>
  <c r="R1331" i="19" s="1"/>
  <c r="J1343" i="19"/>
  <c r="L1343" i="19"/>
  <c r="N1343" i="19" s="1"/>
  <c r="P1343" i="19" s="1"/>
  <c r="R1343" i="19" s="1"/>
  <c r="J1367" i="19"/>
  <c r="L1367" i="19"/>
  <c r="N1367" i="19" s="1"/>
  <c r="P1367" i="19" s="1"/>
  <c r="R1367" i="19" s="1"/>
  <c r="J1379" i="19"/>
  <c r="L1379" i="19"/>
  <c r="N1379" i="19" s="1"/>
  <c r="P1379" i="19" s="1"/>
  <c r="R1379" i="19" s="1"/>
  <c r="J1391" i="19"/>
  <c r="L1391" i="19"/>
  <c r="N1391" i="19" s="1"/>
  <c r="P1391" i="19" s="1"/>
  <c r="R1391" i="19" s="1"/>
  <c r="J1403" i="19"/>
  <c r="L1403" i="19"/>
  <c r="N1403" i="19" s="1"/>
  <c r="P1403" i="19" s="1"/>
  <c r="R1403" i="19" s="1"/>
  <c r="J1415" i="19"/>
  <c r="L1415" i="19"/>
  <c r="N1415" i="19" s="1"/>
  <c r="P1415" i="19" s="1"/>
  <c r="R1415" i="19" s="1"/>
  <c r="J1427" i="19"/>
  <c r="L1427" i="19"/>
  <c r="N1427" i="19" s="1"/>
  <c r="P1427" i="19" s="1"/>
  <c r="R1427" i="19" s="1"/>
  <c r="J1439" i="19"/>
  <c r="L1439" i="19"/>
  <c r="N1439" i="19" s="1"/>
  <c r="P1439" i="19" s="1"/>
  <c r="R1439" i="19" s="1"/>
  <c r="J1451" i="19"/>
  <c r="L1451" i="19"/>
  <c r="N1451" i="19" s="1"/>
  <c r="P1451" i="19" s="1"/>
  <c r="R1451" i="19" s="1"/>
  <c r="J1463" i="19"/>
  <c r="L1463" i="19"/>
  <c r="N1463" i="19" s="1"/>
  <c r="P1463" i="19" s="1"/>
  <c r="R1463" i="19" s="1"/>
  <c r="J1475" i="19"/>
  <c r="L1475" i="19"/>
  <c r="N1475" i="19" s="1"/>
  <c r="P1475" i="19" s="1"/>
  <c r="R1475" i="19" s="1"/>
  <c r="J1487" i="19"/>
  <c r="L1487" i="19"/>
  <c r="N1487" i="19" s="1"/>
  <c r="P1487" i="19" s="1"/>
  <c r="R1487" i="19" s="1"/>
  <c r="J1511" i="19"/>
  <c r="L1511" i="19"/>
  <c r="N1511" i="19" s="1"/>
  <c r="P1511" i="19" s="1"/>
  <c r="R1511" i="19" s="1"/>
  <c r="J1523" i="19"/>
  <c r="L1523" i="19"/>
  <c r="N1523" i="19" s="1"/>
  <c r="P1523" i="19" s="1"/>
  <c r="R1523" i="19" s="1"/>
  <c r="J1535" i="19"/>
  <c r="L1535" i="19"/>
  <c r="N1535" i="19" s="1"/>
  <c r="P1535" i="19" s="1"/>
  <c r="R1535" i="19" s="1"/>
  <c r="J1547" i="19"/>
  <c r="L1547" i="19"/>
  <c r="N1547" i="19" s="1"/>
  <c r="P1547" i="19" s="1"/>
  <c r="R1547" i="19" s="1"/>
  <c r="J1559" i="19"/>
  <c r="L1559" i="19"/>
  <c r="N1559" i="19" s="1"/>
  <c r="P1559" i="19" s="1"/>
  <c r="R1559" i="19" s="1"/>
  <c r="J1571" i="19"/>
  <c r="L1571" i="19"/>
  <c r="N1571" i="19" s="1"/>
  <c r="P1571" i="19" s="1"/>
  <c r="R1571" i="19" s="1"/>
  <c r="J1583" i="19"/>
  <c r="L1583" i="19"/>
  <c r="N1583" i="19" s="1"/>
  <c r="P1583" i="19" s="1"/>
  <c r="R1583" i="19" s="1"/>
  <c r="J1595" i="19"/>
  <c r="L1595" i="19"/>
  <c r="N1595" i="19" s="1"/>
  <c r="P1595" i="19" s="1"/>
  <c r="R1595" i="19" s="1"/>
  <c r="J1607" i="19"/>
  <c r="L1607" i="19"/>
  <c r="N1607" i="19" s="1"/>
  <c r="P1607" i="19" s="1"/>
  <c r="R1607" i="19" s="1"/>
  <c r="J1619" i="19"/>
  <c r="L1619" i="19"/>
  <c r="N1619" i="19" s="1"/>
  <c r="P1619" i="19" s="1"/>
  <c r="R1619" i="19" s="1"/>
  <c r="J1631" i="19"/>
  <c r="L1631" i="19"/>
  <c r="N1631" i="19" s="1"/>
  <c r="P1631" i="19" s="1"/>
  <c r="R1631" i="19" s="1"/>
  <c r="J1643" i="19"/>
  <c r="L1643" i="19"/>
  <c r="N1643" i="19" s="1"/>
  <c r="P1643" i="19" s="1"/>
  <c r="R1643" i="19" s="1"/>
  <c r="J1655" i="19"/>
  <c r="L1655" i="19"/>
  <c r="N1655" i="19" s="1"/>
  <c r="P1655" i="19" s="1"/>
  <c r="R1655" i="19" s="1"/>
  <c r="J1667" i="19"/>
  <c r="L1667" i="19"/>
  <c r="N1667" i="19" s="1"/>
  <c r="P1667" i="19" s="1"/>
  <c r="R1667" i="19" s="1"/>
  <c r="J1679" i="19"/>
  <c r="L1679" i="19"/>
  <c r="N1679" i="19" s="1"/>
  <c r="P1679" i="19" s="1"/>
  <c r="R1679" i="19" s="1"/>
  <c r="J1691" i="19"/>
  <c r="L1691" i="19"/>
  <c r="N1691" i="19" s="1"/>
  <c r="P1691" i="19" s="1"/>
  <c r="R1691" i="19" s="1"/>
  <c r="J1703" i="19"/>
  <c r="L1703" i="19"/>
  <c r="N1703" i="19" s="1"/>
  <c r="P1703" i="19" s="1"/>
  <c r="R1703" i="19" s="1"/>
  <c r="J1715" i="19"/>
  <c r="L1715" i="19"/>
  <c r="N1715" i="19" s="1"/>
  <c r="P1715" i="19" s="1"/>
  <c r="R1715" i="19" s="1"/>
  <c r="J1727" i="19"/>
  <c r="L1727" i="19"/>
  <c r="N1727" i="19" s="1"/>
  <c r="P1727" i="19" s="1"/>
  <c r="R1727" i="19" s="1"/>
  <c r="J1739" i="19"/>
  <c r="L1739" i="19"/>
  <c r="N1739" i="19" s="1"/>
  <c r="P1739" i="19" s="1"/>
  <c r="R1739" i="19" s="1"/>
  <c r="J1751" i="19"/>
  <c r="L1751" i="19"/>
  <c r="N1751" i="19" s="1"/>
  <c r="P1751" i="19" s="1"/>
  <c r="R1751" i="19" s="1"/>
  <c r="J1763" i="19"/>
  <c r="L1763" i="19"/>
  <c r="N1763" i="19" s="1"/>
  <c r="P1763" i="19" s="1"/>
  <c r="R1763" i="19" s="1"/>
  <c r="J1775" i="19"/>
  <c r="L1775" i="19"/>
  <c r="N1775" i="19" s="1"/>
  <c r="P1775" i="19" s="1"/>
  <c r="R1775" i="19" s="1"/>
  <c r="J1787" i="19"/>
  <c r="L1787" i="19"/>
  <c r="N1787" i="19" s="1"/>
  <c r="P1787" i="19" s="1"/>
  <c r="R1787" i="19" s="1"/>
  <c r="J1811" i="19"/>
  <c r="L1811" i="19"/>
  <c r="N1811" i="19" s="1"/>
  <c r="P1811" i="19" s="1"/>
  <c r="R1811" i="19" s="1"/>
  <c r="M293" i="19"/>
  <c r="O293" i="19" s="1"/>
  <c r="M281" i="19"/>
  <c r="O281" i="19" s="1"/>
  <c r="M257" i="19"/>
  <c r="O257" i="19" s="1"/>
  <c r="Q257" i="19" s="1"/>
  <c r="M245" i="19"/>
  <c r="O245" i="19" s="1"/>
  <c r="M221" i="19"/>
  <c r="O221" i="19" s="1"/>
  <c r="M209" i="19"/>
  <c r="O209" i="19" s="1"/>
  <c r="M185" i="19"/>
  <c r="O185" i="19" s="1"/>
  <c r="M173" i="19"/>
  <c r="O173" i="19" s="1"/>
  <c r="M161" i="19"/>
  <c r="O161" i="19" s="1"/>
  <c r="M137" i="19"/>
  <c r="O137" i="19" s="1"/>
  <c r="M125" i="19"/>
  <c r="O125" i="19" s="1"/>
  <c r="M113" i="19"/>
  <c r="O113" i="19" s="1"/>
  <c r="M101" i="19"/>
  <c r="O101" i="19" s="1"/>
  <c r="M89" i="19"/>
  <c r="O89" i="19" s="1"/>
  <c r="Q89" i="19" s="1"/>
  <c r="M65" i="19"/>
  <c r="O65" i="19" s="1"/>
  <c r="Q65" i="19" s="1"/>
  <c r="M53" i="19"/>
  <c r="O53" i="19" s="1"/>
  <c r="Q53" i="19" s="1"/>
  <c r="M41" i="19"/>
  <c r="O41" i="19" s="1"/>
  <c r="Q41" i="19" s="1"/>
  <c r="M29" i="19"/>
  <c r="O29" i="19" s="1"/>
  <c r="L1683" i="19"/>
  <c r="N1683" i="19" s="1"/>
  <c r="P1683" i="19" s="1"/>
  <c r="R1683" i="19" s="1"/>
  <c r="J1194" i="19"/>
  <c r="L1194" i="19"/>
  <c r="N1194" i="19" s="1"/>
  <c r="P1194" i="19" s="1"/>
  <c r="R1194" i="19" s="1"/>
  <c r="J1326" i="19"/>
  <c r="L1326" i="19"/>
  <c r="N1326" i="19" s="1"/>
  <c r="P1326" i="19" s="1"/>
  <c r="R1326" i="19" s="1"/>
  <c r="J1482" i="19"/>
  <c r="L1482" i="19"/>
  <c r="N1482" i="19" s="1"/>
  <c r="P1482" i="19" s="1"/>
  <c r="R1482" i="19" s="1"/>
  <c r="J1806" i="19"/>
  <c r="L1806" i="19"/>
  <c r="N1806" i="19" s="1"/>
  <c r="P1806" i="19" s="1"/>
  <c r="R1806" i="19" s="1"/>
  <c r="J1114" i="19"/>
  <c r="L1114" i="19"/>
  <c r="N1114" i="19" s="1"/>
  <c r="P1114" i="19" s="1"/>
  <c r="R1114" i="19" s="1"/>
  <c r="J1798" i="19"/>
  <c r="L1798" i="19"/>
  <c r="N1798" i="19" s="1"/>
  <c r="P1798" i="19" s="1"/>
  <c r="R1798" i="19" s="1"/>
  <c r="J1104" i="19"/>
  <c r="L1104" i="19"/>
  <c r="N1104" i="19" s="1"/>
  <c r="P1104" i="19" s="1"/>
  <c r="R1104" i="19" s="1"/>
  <c r="J1116" i="19"/>
  <c r="L1116" i="19"/>
  <c r="N1116" i="19" s="1"/>
  <c r="P1116" i="19" s="1"/>
  <c r="R1116" i="19" s="1"/>
  <c r="J1128" i="19"/>
  <c r="L1128" i="19"/>
  <c r="N1128" i="19" s="1"/>
  <c r="P1128" i="19" s="1"/>
  <c r="R1128" i="19" s="1"/>
  <c r="J1140" i="19"/>
  <c r="L1140" i="19"/>
  <c r="N1140" i="19" s="1"/>
  <c r="P1140" i="19" s="1"/>
  <c r="R1140" i="19" s="1"/>
  <c r="J1152" i="19"/>
  <c r="L1152" i="19"/>
  <c r="N1152" i="19" s="1"/>
  <c r="P1152" i="19" s="1"/>
  <c r="R1152" i="19" s="1"/>
  <c r="J1164" i="19"/>
  <c r="L1164" i="19"/>
  <c r="N1164" i="19" s="1"/>
  <c r="P1164" i="19" s="1"/>
  <c r="R1164" i="19" s="1"/>
  <c r="J1176" i="19"/>
  <c r="L1176" i="19"/>
  <c r="N1176" i="19" s="1"/>
  <c r="P1176" i="19" s="1"/>
  <c r="R1176" i="19" s="1"/>
  <c r="J1188" i="19"/>
  <c r="L1188" i="19"/>
  <c r="N1188" i="19" s="1"/>
  <c r="P1188" i="19" s="1"/>
  <c r="R1188" i="19" s="1"/>
  <c r="J1200" i="19"/>
  <c r="L1200" i="19"/>
  <c r="N1200" i="19" s="1"/>
  <c r="P1200" i="19" s="1"/>
  <c r="R1200" i="19" s="1"/>
  <c r="J1212" i="19"/>
  <c r="L1212" i="19"/>
  <c r="N1212" i="19" s="1"/>
  <c r="P1212" i="19" s="1"/>
  <c r="R1212" i="19" s="1"/>
  <c r="J1224" i="19"/>
  <c r="L1224" i="19"/>
  <c r="N1224" i="19" s="1"/>
  <c r="P1224" i="19" s="1"/>
  <c r="R1224" i="19" s="1"/>
  <c r="J1236" i="19"/>
  <c r="L1236" i="19"/>
  <c r="N1236" i="19" s="1"/>
  <c r="P1236" i="19" s="1"/>
  <c r="R1236" i="19" s="1"/>
  <c r="J1248" i="19"/>
  <c r="L1248" i="19"/>
  <c r="N1248" i="19" s="1"/>
  <c r="P1248" i="19" s="1"/>
  <c r="R1248" i="19" s="1"/>
  <c r="J1260" i="19"/>
  <c r="L1260" i="19"/>
  <c r="N1260" i="19" s="1"/>
  <c r="P1260" i="19" s="1"/>
  <c r="R1260" i="19" s="1"/>
  <c r="J1272" i="19"/>
  <c r="L1272" i="19"/>
  <c r="N1272" i="19" s="1"/>
  <c r="P1272" i="19" s="1"/>
  <c r="R1272" i="19" s="1"/>
  <c r="J1284" i="19"/>
  <c r="L1284" i="19"/>
  <c r="N1284" i="19" s="1"/>
  <c r="P1284" i="19" s="1"/>
  <c r="R1284" i="19" s="1"/>
  <c r="J1296" i="19"/>
  <c r="L1296" i="19"/>
  <c r="N1296" i="19" s="1"/>
  <c r="P1296" i="19" s="1"/>
  <c r="R1296" i="19" s="1"/>
  <c r="J1308" i="19"/>
  <c r="L1308" i="19"/>
  <c r="N1308" i="19" s="1"/>
  <c r="P1308" i="19" s="1"/>
  <c r="R1308" i="19" s="1"/>
  <c r="J1320" i="19"/>
  <c r="L1320" i="19"/>
  <c r="N1320" i="19" s="1"/>
  <c r="P1320" i="19" s="1"/>
  <c r="R1320" i="19" s="1"/>
  <c r="J1332" i="19"/>
  <c r="L1332" i="19"/>
  <c r="N1332" i="19" s="1"/>
  <c r="P1332" i="19" s="1"/>
  <c r="R1332" i="19" s="1"/>
  <c r="J1344" i="19"/>
  <c r="L1344" i="19"/>
  <c r="N1344" i="19" s="1"/>
  <c r="P1344" i="19" s="1"/>
  <c r="R1344" i="19" s="1"/>
  <c r="J1356" i="19"/>
  <c r="L1356" i="19"/>
  <c r="N1356" i="19" s="1"/>
  <c r="P1356" i="19" s="1"/>
  <c r="R1356" i="19" s="1"/>
  <c r="J1368" i="19"/>
  <c r="L1368" i="19"/>
  <c r="N1368" i="19" s="1"/>
  <c r="P1368" i="19" s="1"/>
  <c r="R1368" i="19" s="1"/>
  <c r="J1380" i="19"/>
  <c r="L1380" i="19"/>
  <c r="N1380" i="19" s="1"/>
  <c r="P1380" i="19" s="1"/>
  <c r="R1380" i="19" s="1"/>
  <c r="J1392" i="19"/>
  <c r="L1392" i="19"/>
  <c r="N1392" i="19" s="1"/>
  <c r="P1392" i="19" s="1"/>
  <c r="R1392" i="19" s="1"/>
  <c r="J1404" i="19"/>
  <c r="L1404" i="19"/>
  <c r="N1404" i="19" s="1"/>
  <c r="P1404" i="19" s="1"/>
  <c r="R1404" i="19" s="1"/>
  <c r="J1416" i="19"/>
  <c r="L1416" i="19"/>
  <c r="N1416" i="19" s="1"/>
  <c r="P1416" i="19" s="1"/>
  <c r="R1416" i="19" s="1"/>
  <c r="J1428" i="19"/>
  <c r="L1428" i="19"/>
  <c r="N1428" i="19" s="1"/>
  <c r="P1428" i="19" s="1"/>
  <c r="R1428" i="19" s="1"/>
  <c r="J1440" i="19"/>
  <c r="L1440" i="19"/>
  <c r="N1440" i="19" s="1"/>
  <c r="P1440" i="19" s="1"/>
  <c r="R1440" i="19" s="1"/>
  <c r="J1452" i="19"/>
  <c r="L1452" i="19"/>
  <c r="N1452" i="19" s="1"/>
  <c r="P1452" i="19" s="1"/>
  <c r="R1452" i="19" s="1"/>
  <c r="J1464" i="19"/>
  <c r="L1464" i="19"/>
  <c r="N1464" i="19" s="1"/>
  <c r="P1464" i="19" s="1"/>
  <c r="R1464" i="19" s="1"/>
  <c r="J1476" i="19"/>
  <c r="L1476" i="19"/>
  <c r="N1476" i="19" s="1"/>
  <c r="P1476" i="19" s="1"/>
  <c r="R1476" i="19" s="1"/>
  <c r="J1488" i="19"/>
  <c r="L1488" i="19"/>
  <c r="N1488" i="19" s="1"/>
  <c r="P1488" i="19" s="1"/>
  <c r="R1488" i="19" s="1"/>
  <c r="J1500" i="19"/>
  <c r="L1500" i="19"/>
  <c r="N1500" i="19" s="1"/>
  <c r="P1500" i="19" s="1"/>
  <c r="R1500" i="19" s="1"/>
  <c r="J1512" i="19"/>
  <c r="L1512" i="19"/>
  <c r="N1512" i="19" s="1"/>
  <c r="P1512" i="19" s="1"/>
  <c r="R1512" i="19" s="1"/>
  <c r="J1524" i="19"/>
  <c r="L1524" i="19"/>
  <c r="N1524" i="19" s="1"/>
  <c r="P1524" i="19" s="1"/>
  <c r="R1524" i="19" s="1"/>
  <c r="J1536" i="19"/>
  <c r="L1536" i="19"/>
  <c r="N1536" i="19" s="1"/>
  <c r="P1536" i="19" s="1"/>
  <c r="R1536" i="19" s="1"/>
  <c r="J1548" i="19"/>
  <c r="L1548" i="19"/>
  <c r="N1548" i="19" s="1"/>
  <c r="P1548" i="19" s="1"/>
  <c r="R1548" i="19" s="1"/>
  <c r="J1560" i="19"/>
  <c r="L1560" i="19"/>
  <c r="N1560" i="19" s="1"/>
  <c r="P1560" i="19" s="1"/>
  <c r="R1560" i="19" s="1"/>
  <c r="J1572" i="19"/>
  <c r="L1572" i="19"/>
  <c r="N1572" i="19" s="1"/>
  <c r="P1572" i="19" s="1"/>
  <c r="R1572" i="19" s="1"/>
  <c r="J1584" i="19"/>
  <c r="L1584" i="19"/>
  <c r="N1584" i="19" s="1"/>
  <c r="P1584" i="19" s="1"/>
  <c r="R1584" i="19" s="1"/>
  <c r="J1596" i="19"/>
  <c r="L1596" i="19"/>
  <c r="N1596" i="19" s="1"/>
  <c r="P1596" i="19" s="1"/>
  <c r="R1596" i="19" s="1"/>
  <c r="J1608" i="19"/>
  <c r="L1608" i="19"/>
  <c r="N1608" i="19" s="1"/>
  <c r="P1608" i="19" s="1"/>
  <c r="R1608" i="19" s="1"/>
  <c r="J1620" i="19"/>
  <c r="L1620" i="19"/>
  <c r="N1620" i="19" s="1"/>
  <c r="P1620" i="19" s="1"/>
  <c r="R1620" i="19" s="1"/>
  <c r="J1632" i="19"/>
  <c r="L1632" i="19"/>
  <c r="N1632" i="19" s="1"/>
  <c r="P1632" i="19" s="1"/>
  <c r="R1632" i="19" s="1"/>
  <c r="J1644" i="19"/>
  <c r="L1644" i="19"/>
  <c r="N1644" i="19" s="1"/>
  <c r="P1644" i="19" s="1"/>
  <c r="R1644" i="19" s="1"/>
  <c r="J1656" i="19"/>
  <c r="L1656" i="19"/>
  <c r="N1656" i="19" s="1"/>
  <c r="P1656" i="19" s="1"/>
  <c r="R1656" i="19" s="1"/>
  <c r="J1668" i="19"/>
  <c r="L1668" i="19"/>
  <c r="N1668" i="19" s="1"/>
  <c r="P1668" i="19" s="1"/>
  <c r="R1668" i="19" s="1"/>
  <c r="J1680" i="19"/>
  <c r="L1680" i="19"/>
  <c r="N1680" i="19" s="1"/>
  <c r="P1680" i="19" s="1"/>
  <c r="R1680" i="19" s="1"/>
  <c r="J1692" i="19"/>
  <c r="L1692" i="19"/>
  <c r="N1692" i="19" s="1"/>
  <c r="P1692" i="19" s="1"/>
  <c r="R1692" i="19" s="1"/>
  <c r="J1704" i="19"/>
  <c r="L1704" i="19"/>
  <c r="N1704" i="19" s="1"/>
  <c r="P1704" i="19" s="1"/>
  <c r="R1704" i="19" s="1"/>
  <c r="J1728" i="19"/>
  <c r="L1728" i="19"/>
  <c r="N1728" i="19" s="1"/>
  <c r="P1728" i="19" s="1"/>
  <c r="R1728" i="19" s="1"/>
  <c r="J1740" i="19"/>
  <c r="L1740" i="19"/>
  <c r="N1740" i="19" s="1"/>
  <c r="P1740" i="19" s="1"/>
  <c r="R1740" i="19" s="1"/>
  <c r="J1752" i="19"/>
  <c r="L1752" i="19"/>
  <c r="N1752" i="19" s="1"/>
  <c r="P1752" i="19" s="1"/>
  <c r="R1752" i="19" s="1"/>
  <c r="J1764" i="19"/>
  <c r="L1764" i="19"/>
  <c r="N1764" i="19" s="1"/>
  <c r="P1764" i="19" s="1"/>
  <c r="R1764" i="19" s="1"/>
  <c r="J1776" i="19"/>
  <c r="L1776" i="19"/>
  <c r="N1776" i="19" s="1"/>
  <c r="P1776" i="19" s="1"/>
  <c r="R1776" i="19" s="1"/>
  <c r="J1788" i="19"/>
  <c r="L1788" i="19"/>
  <c r="N1788" i="19" s="1"/>
  <c r="P1788" i="19" s="1"/>
  <c r="R1788" i="19" s="1"/>
  <c r="J1800" i="19"/>
  <c r="L1800" i="19"/>
  <c r="N1800" i="19" s="1"/>
  <c r="P1800" i="19" s="1"/>
  <c r="R1800" i="19" s="1"/>
  <c r="J1812" i="19"/>
  <c r="L1812" i="19"/>
  <c r="N1812" i="19" s="1"/>
  <c r="P1812" i="19" s="1"/>
  <c r="R1812" i="19" s="1"/>
  <c r="M352" i="19"/>
  <c r="O352" i="19" s="1"/>
  <c r="M340" i="19"/>
  <c r="O340" i="19" s="1"/>
  <c r="M328" i="19"/>
  <c r="O328" i="19" s="1"/>
  <c r="M316" i="19"/>
  <c r="O316" i="19" s="1"/>
  <c r="M304" i="19"/>
  <c r="O304" i="19" s="1"/>
  <c r="M292" i="19"/>
  <c r="O292" i="19" s="1"/>
  <c r="M280" i="19"/>
  <c r="O280" i="19" s="1"/>
  <c r="M268" i="19"/>
  <c r="O268" i="19" s="1"/>
  <c r="M256" i="19"/>
  <c r="O256" i="19" s="1"/>
  <c r="M244" i="19"/>
  <c r="O244" i="19" s="1"/>
  <c r="M232" i="19"/>
  <c r="O232" i="19" s="1"/>
  <c r="Q232" i="19" s="1"/>
  <c r="M220" i="19"/>
  <c r="O220" i="19" s="1"/>
  <c r="M208" i="19"/>
  <c r="O208" i="19" s="1"/>
  <c r="M196" i="19"/>
  <c r="O196" i="19" s="1"/>
  <c r="M184" i="19"/>
  <c r="O184" i="19" s="1"/>
  <c r="M172" i="19"/>
  <c r="O172" i="19" s="1"/>
  <c r="M160" i="19"/>
  <c r="O160" i="19" s="1"/>
  <c r="M148" i="19"/>
  <c r="O148" i="19" s="1"/>
  <c r="M136" i="19"/>
  <c r="O136" i="19" s="1"/>
  <c r="M124" i="19"/>
  <c r="O124" i="19" s="1"/>
  <c r="M112" i="19"/>
  <c r="O112" i="19" s="1"/>
  <c r="M100" i="19"/>
  <c r="O100" i="19" s="1"/>
  <c r="M88" i="19"/>
  <c r="O88" i="19" s="1"/>
  <c r="M64" i="19"/>
  <c r="O64" i="19" s="1"/>
  <c r="M52" i="19"/>
  <c r="O52" i="19" s="1"/>
  <c r="M40" i="19"/>
  <c r="O40" i="19" s="1"/>
  <c r="Q40" i="19" s="1"/>
  <c r="M28" i="19"/>
  <c r="O28" i="19" s="1"/>
  <c r="M16" i="19"/>
  <c r="O16" i="19" s="1"/>
  <c r="L1635" i="19"/>
  <c r="N1635" i="19" s="1"/>
  <c r="P1635" i="19" s="1"/>
  <c r="R1635" i="19" s="1"/>
  <c r="J1134" i="19"/>
  <c r="L1134" i="19"/>
  <c r="N1134" i="19" s="1"/>
  <c r="P1134" i="19" s="1"/>
  <c r="R1134" i="19" s="1"/>
  <c r="J1182" i="19"/>
  <c r="L1182" i="19"/>
  <c r="N1182" i="19" s="1"/>
  <c r="P1182" i="19" s="1"/>
  <c r="R1182" i="19" s="1"/>
  <c r="J1242" i="19"/>
  <c r="L1242" i="19"/>
  <c r="N1242" i="19" s="1"/>
  <c r="P1242" i="19" s="1"/>
  <c r="R1242" i="19" s="1"/>
  <c r="J1302" i="19"/>
  <c r="L1302" i="19"/>
  <c r="N1302" i="19" s="1"/>
  <c r="P1302" i="19" s="1"/>
  <c r="R1302" i="19" s="1"/>
  <c r="J1374" i="19"/>
  <c r="L1374" i="19"/>
  <c r="N1374" i="19" s="1"/>
  <c r="P1374" i="19" s="1"/>
  <c r="R1374" i="19" s="1"/>
  <c r="J1422" i="19"/>
  <c r="L1422" i="19"/>
  <c r="N1422" i="19" s="1"/>
  <c r="P1422" i="19" s="1"/>
  <c r="R1422" i="19" s="1"/>
  <c r="J1494" i="19"/>
  <c r="L1494" i="19"/>
  <c r="N1494" i="19" s="1"/>
  <c r="P1494" i="19" s="1"/>
  <c r="R1494" i="19" s="1"/>
  <c r="J1554" i="19"/>
  <c r="L1554" i="19"/>
  <c r="N1554" i="19" s="1"/>
  <c r="P1554" i="19" s="1"/>
  <c r="R1554" i="19" s="1"/>
  <c r="J1626" i="19"/>
  <c r="L1626" i="19"/>
  <c r="N1626" i="19" s="1"/>
  <c r="P1626" i="19" s="1"/>
  <c r="R1626" i="19" s="1"/>
  <c r="J1698" i="19"/>
  <c r="L1698" i="19"/>
  <c r="N1698" i="19" s="1"/>
  <c r="P1698" i="19" s="1"/>
  <c r="R1698" i="19" s="1"/>
  <c r="J1770" i="19"/>
  <c r="L1770" i="19"/>
  <c r="N1770" i="19" s="1"/>
  <c r="P1770" i="19" s="1"/>
  <c r="R1770" i="19" s="1"/>
  <c r="M10" i="19"/>
  <c r="O10" i="19" s="1"/>
  <c r="J1186" i="19"/>
  <c r="L1186" i="19"/>
  <c r="N1186" i="19" s="1"/>
  <c r="P1186" i="19" s="1"/>
  <c r="R1186" i="19" s="1"/>
  <c r="J1093" i="19"/>
  <c r="L1093" i="19"/>
  <c r="N1093" i="19" s="1"/>
  <c r="P1093" i="19" s="1"/>
  <c r="R1093" i="19" s="1"/>
  <c r="J1105" i="19"/>
  <c r="L1105" i="19"/>
  <c r="N1105" i="19" s="1"/>
  <c r="P1105" i="19" s="1"/>
  <c r="R1105" i="19" s="1"/>
  <c r="J1117" i="19"/>
  <c r="L1117" i="19"/>
  <c r="N1117" i="19" s="1"/>
  <c r="P1117" i="19" s="1"/>
  <c r="R1117" i="19" s="1"/>
  <c r="J1129" i="19"/>
  <c r="L1129" i="19"/>
  <c r="N1129" i="19" s="1"/>
  <c r="P1129" i="19" s="1"/>
  <c r="R1129" i="19" s="1"/>
  <c r="J1141" i="19"/>
  <c r="L1141" i="19"/>
  <c r="N1141" i="19" s="1"/>
  <c r="P1141" i="19" s="1"/>
  <c r="R1141" i="19" s="1"/>
  <c r="J1153" i="19"/>
  <c r="L1153" i="19"/>
  <c r="N1153" i="19" s="1"/>
  <c r="P1153" i="19" s="1"/>
  <c r="R1153" i="19" s="1"/>
  <c r="J1165" i="19"/>
  <c r="L1165" i="19"/>
  <c r="N1165" i="19" s="1"/>
  <c r="P1165" i="19" s="1"/>
  <c r="R1165" i="19" s="1"/>
  <c r="J1177" i="19"/>
  <c r="L1177" i="19"/>
  <c r="N1177" i="19" s="1"/>
  <c r="P1177" i="19" s="1"/>
  <c r="R1177" i="19" s="1"/>
  <c r="J1189" i="19"/>
  <c r="L1189" i="19"/>
  <c r="N1189" i="19" s="1"/>
  <c r="P1189" i="19" s="1"/>
  <c r="R1189" i="19" s="1"/>
  <c r="J1201" i="19"/>
  <c r="L1201" i="19"/>
  <c r="N1201" i="19" s="1"/>
  <c r="P1201" i="19" s="1"/>
  <c r="R1201" i="19" s="1"/>
  <c r="J1213" i="19"/>
  <c r="L1213" i="19"/>
  <c r="N1213" i="19" s="1"/>
  <c r="P1213" i="19" s="1"/>
  <c r="R1213" i="19" s="1"/>
  <c r="J1225" i="19"/>
  <c r="L1225" i="19"/>
  <c r="N1225" i="19" s="1"/>
  <c r="P1225" i="19" s="1"/>
  <c r="R1225" i="19" s="1"/>
  <c r="J1237" i="19"/>
  <c r="L1237" i="19"/>
  <c r="N1237" i="19" s="1"/>
  <c r="P1237" i="19" s="1"/>
  <c r="R1237" i="19" s="1"/>
  <c r="J1249" i="19"/>
  <c r="L1249" i="19"/>
  <c r="N1249" i="19" s="1"/>
  <c r="P1249" i="19" s="1"/>
  <c r="R1249" i="19" s="1"/>
  <c r="J1261" i="19"/>
  <c r="L1261" i="19"/>
  <c r="N1261" i="19" s="1"/>
  <c r="P1261" i="19" s="1"/>
  <c r="R1261" i="19" s="1"/>
  <c r="J1273" i="19"/>
  <c r="L1273" i="19"/>
  <c r="N1273" i="19" s="1"/>
  <c r="P1273" i="19" s="1"/>
  <c r="R1273" i="19" s="1"/>
  <c r="J1285" i="19"/>
  <c r="L1285" i="19"/>
  <c r="N1285" i="19" s="1"/>
  <c r="P1285" i="19" s="1"/>
  <c r="R1285" i="19" s="1"/>
  <c r="J1297" i="19"/>
  <c r="L1297" i="19"/>
  <c r="N1297" i="19" s="1"/>
  <c r="P1297" i="19" s="1"/>
  <c r="R1297" i="19" s="1"/>
  <c r="J1309" i="19"/>
  <c r="L1309" i="19"/>
  <c r="N1309" i="19" s="1"/>
  <c r="P1309" i="19" s="1"/>
  <c r="R1309" i="19" s="1"/>
  <c r="J1321" i="19"/>
  <c r="L1321" i="19"/>
  <c r="N1321" i="19" s="1"/>
  <c r="P1321" i="19" s="1"/>
  <c r="R1321" i="19" s="1"/>
  <c r="J1333" i="19"/>
  <c r="L1333" i="19"/>
  <c r="N1333" i="19" s="1"/>
  <c r="P1333" i="19" s="1"/>
  <c r="R1333" i="19" s="1"/>
  <c r="J1345" i="19"/>
  <c r="L1345" i="19"/>
  <c r="N1345" i="19" s="1"/>
  <c r="P1345" i="19" s="1"/>
  <c r="R1345" i="19" s="1"/>
  <c r="J1357" i="19"/>
  <c r="L1357" i="19"/>
  <c r="N1357" i="19" s="1"/>
  <c r="P1357" i="19" s="1"/>
  <c r="R1357" i="19" s="1"/>
  <c r="J1369" i="19"/>
  <c r="L1369" i="19"/>
  <c r="N1369" i="19" s="1"/>
  <c r="P1369" i="19" s="1"/>
  <c r="R1369" i="19" s="1"/>
  <c r="J1381" i="19"/>
  <c r="L1381" i="19"/>
  <c r="N1381" i="19" s="1"/>
  <c r="P1381" i="19" s="1"/>
  <c r="R1381" i="19" s="1"/>
  <c r="J1393" i="19"/>
  <c r="L1393" i="19"/>
  <c r="N1393" i="19" s="1"/>
  <c r="P1393" i="19" s="1"/>
  <c r="R1393" i="19" s="1"/>
  <c r="J1405" i="19"/>
  <c r="L1405" i="19"/>
  <c r="N1405" i="19" s="1"/>
  <c r="P1405" i="19" s="1"/>
  <c r="R1405" i="19" s="1"/>
  <c r="J1417" i="19"/>
  <c r="L1417" i="19"/>
  <c r="N1417" i="19" s="1"/>
  <c r="P1417" i="19" s="1"/>
  <c r="R1417" i="19" s="1"/>
  <c r="J1429" i="19"/>
  <c r="L1429" i="19"/>
  <c r="N1429" i="19" s="1"/>
  <c r="P1429" i="19" s="1"/>
  <c r="R1429" i="19" s="1"/>
  <c r="J1441" i="19"/>
  <c r="L1441" i="19"/>
  <c r="N1441" i="19" s="1"/>
  <c r="P1441" i="19" s="1"/>
  <c r="R1441" i="19" s="1"/>
  <c r="J1453" i="19"/>
  <c r="L1453" i="19"/>
  <c r="N1453" i="19" s="1"/>
  <c r="P1453" i="19" s="1"/>
  <c r="R1453" i="19" s="1"/>
  <c r="J1465" i="19"/>
  <c r="L1465" i="19"/>
  <c r="N1465" i="19" s="1"/>
  <c r="P1465" i="19" s="1"/>
  <c r="R1465" i="19" s="1"/>
  <c r="J1477" i="19"/>
  <c r="L1477" i="19"/>
  <c r="N1477" i="19" s="1"/>
  <c r="P1477" i="19" s="1"/>
  <c r="R1477" i="19" s="1"/>
  <c r="J1489" i="19"/>
  <c r="L1489" i="19"/>
  <c r="N1489" i="19" s="1"/>
  <c r="P1489" i="19" s="1"/>
  <c r="R1489" i="19" s="1"/>
  <c r="J1501" i="19"/>
  <c r="L1501" i="19"/>
  <c r="N1501" i="19" s="1"/>
  <c r="P1501" i="19" s="1"/>
  <c r="R1501" i="19" s="1"/>
  <c r="J1513" i="19"/>
  <c r="L1513" i="19"/>
  <c r="N1513" i="19" s="1"/>
  <c r="P1513" i="19" s="1"/>
  <c r="R1513" i="19" s="1"/>
  <c r="J1525" i="19"/>
  <c r="L1525" i="19"/>
  <c r="N1525" i="19" s="1"/>
  <c r="P1525" i="19" s="1"/>
  <c r="R1525" i="19" s="1"/>
  <c r="J1537" i="19"/>
  <c r="L1537" i="19"/>
  <c r="N1537" i="19" s="1"/>
  <c r="P1537" i="19" s="1"/>
  <c r="R1537" i="19" s="1"/>
  <c r="J1549" i="19"/>
  <c r="L1549" i="19"/>
  <c r="N1549" i="19" s="1"/>
  <c r="P1549" i="19" s="1"/>
  <c r="R1549" i="19" s="1"/>
  <c r="J1561" i="19"/>
  <c r="L1561" i="19"/>
  <c r="N1561" i="19" s="1"/>
  <c r="P1561" i="19" s="1"/>
  <c r="R1561" i="19" s="1"/>
  <c r="J1573" i="19"/>
  <c r="L1573" i="19"/>
  <c r="N1573" i="19" s="1"/>
  <c r="P1573" i="19" s="1"/>
  <c r="R1573" i="19" s="1"/>
  <c r="J1585" i="19"/>
  <c r="L1585" i="19"/>
  <c r="N1585" i="19" s="1"/>
  <c r="P1585" i="19" s="1"/>
  <c r="R1585" i="19" s="1"/>
  <c r="J1597" i="19"/>
  <c r="L1597" i="19"/>
  <c r="N1597" i="19" s="1"/>
  <c r="P1597" i="19" s="1"/>
  <c r="R1597" i="19" s="1"/>
  <c r="J1609" i="19"/>
  <c r="L1609" i="19"/>
  <c r="N1609" i="19" s="1"/>
  <c r="P1609" i="19" s="1"/>
  <c r="R1609" i="19" s="1"/>
  <c r="J1621" i="19"/>
  <c r="L1621" i="19"/>
  <c r="N1621" i="19" s="1"/>
  <c r="P1621" i="19" s="1"/>
  <c r="R1621" i="19" s="1"/>
  <c r="J1633" i="19"/>
  <c r="L1633" i="19"/>
  <c r="N1633" i="19" s="1"/>
  <c r="P1633" i="19" s="1"/>
  <c r="R1633" i="19" s="1"/>
  <c r="J1645" i="19"/>
  <c r="L1645" i="19"/>
  <c r="N1645" i="19" s="1"/>
  <c r="P1645" i="19" s="1"/>
  <c r="R1645" i="19" s="1"/>
  <c r="J1657" i="19"/>
  <c r="L1657" i="19"/>
  <c r="N1657" i="19" s="1"/>
  <c r="P1657" i="19" s="1"/>
  <c r="R1657" i="19" s="1"/>
  <c r="J1669" i="19"/>
  <c r="L1669" i="19"/>
  <c r="N1669" i="19" s="1"/>
  <c r="P1669" i="19" s="1"/>
  <c r="R1669" i="19" s="1"/>
  <c r="J1681" i="19"/>
  <c r="L1681" i="19"/>
  <c r="N1681" i="19" s="1"/>
  <c r="P1681" i="19" s="1"/>
  <c r="R1681" i="19" s="1"/>
  <c r="J1693" i="19"/>
  <c r="L1693" i="19"/>
  <c r="N1693" i="19" s="1"/>
  <c r="P1693" i="19" s="1"/>
  <c r="R1693" i="19" s="1"/>
  <c r="J1705" i="19"/>
  <c r="L1705" i="19"/>
  <c r="N1705" i="19" s="1"/>
  <c r="P1705" i="19" s="1"/>
  <c r="R1705" i="19" s="1"/>
  <c r="J1717" i="19"/>
  <c r="L1717" i="19"/>
  <c r="N1717" i="19" s="1"/>
  <c r="P1717" i="19" s="1"/>
  <c r="R1717" i="19" s="1"/>
  <c r="J1729" i="19"/>
  <c r="L1729" i="19"/>
  <c r="N1729" i="19" s="1"/>
  <c r="P1729" i="19" s="1"/>
  <c r="R1729" i="19" s="1"/>
  <c r="J1741" i="19"/>
  <c r="L1741" i="19"/>
  <c r="N1741" i="19" s="1"/>
  <c r="P1741" i="19" s="1"/>
  <c r="R1741" i="19" s="1"/>
  <c r="J1753" i="19"/>
  <c r="L1753" i="19"/>
  <c r="N1753" i="19" s="1"/>
  <c r="P1753" i="19" s="1"/>
  <c r="R1753" i="19" s="1"/>
  <c r="J1765" i="19"/>
  <c r="L1765" i="19"/>
  <c r="N1765" i="19" s="1"/>
  <c r="P1765" i="19" s="1"/>
  <c r="R1765" i="19" s="1"/>
  <c r="J1789" i="19"/>
  <c r="L1789" i="19"/>
  <c r="N1789" i="19" s="1"/>
  <c r="P1789" i="19" s="1"/>
  <c r="R1789" i="19" s="1"/>
  <c r="J1801" i="19"/>
  <c r="L1801" i="19"/>
  <c r="N1801" i="19" s="1"/>
  <c r="P1801" i="19" s="1"/>
  <c r="R1801" i="19" s="1"/>
  <c r="J1813" i="19"/>
  <c r="L1813" i="19"/>
  <c r="N1813" i="19" s="1"/>
  <c r="P1813" i="19" s="1"/>
  <c r="R1813" i="19" s="1"/>
  <c r="M351" i="19"/>
  <c r="O351" i="19" s="1"/>
  <c r="M339" i="19"/>
  <c r="O339" i="19" s="1"/>
  <c r="M327" i="19"/>
  <c r="O327" i="19" s="1"/>
  <c r="M315" i="19"/>
  <c r="O315" i="19" s="1"/>
  <c r="M303" i="19"/>
  <c r="O303" i="19" s="1"/>
  <c r="Q303" i="19" s="1"/>
  <c r="M291" i="19"/>
  <c r="O291" i="19" s="1"/>
  <c r="M279" i="19"/>
  <c r="O279" i="19" s="1"/>
  <c r="M243" i="19"/>
  <c r="O243" i="19" s="1"/>
  <c r="M231" i="19"/>
  <c r="O231" i="19" s="1"/>
  <c r="M219" i="19"/>
  <c r="O219" i="19" s="1"/>
  <c r="M207" i="19"/>
  <c r="O207" i="19" s="1"/>
  <c r="M183" i="19"/>
  <c r="O183" i="19" s="1"/>
  <c r="M171" i="19"/>
  <c r="O171" i="19" s="1"/>
  <c r="M159" i="19"/>
  <c r="O159" i="19" s="1"/>
  <c r="M147" i="19"/>
  <c r="O147" i="19" s="1"/>
  <c r="M135" i="19"/>
  <c r="O135" i="19" s="1"/>
  <c r="M123" i="19"/>
  <c r="O123" i="19" s="1"/>
  <c r="Q123" i="19" s="1"/>
  <c r="M99" i="19"/>
  <c r="O99" i="19" s="1"/>
  <c r="M75" i="19"/>
  <c r="O75" i="19" s="1"/>
  <c r="M51" i="19"/>
  <c r="O51" i="19" s="1"/>
  <c r="M39" i="19"/>
  <c r="O39" i="19" s="1"/>
  <c r="Q39" i="19" s="1"/>
  <c r="M27" i="19"/>
  <c r="O27" i="19" s="1"/>
  <c r="Q27" i="19" s="1"/>
  <c r="M15" i="19"/>
  <c r="O15" i="19" s="1"/>
  <c r="Q15" i="19" s="1"/>
  <c r="L1587" i="19"/>
  <c r="N1587" i="19" s="1"/>
  <c r="P1587" i="19" s="1"/>
  <c r="R1587" i="19" s="1"/>
  <c r="J1110" i="19"/>
  <c r="L1110" i="19"/>
  <c r="N1110" i="19" s="1"/>
  <c r="P1110" i="19" s="1"/>
  <c r="R1110" i="19" s="1"/>
  <c r="J1254" i="19"/>
  <c r="L1254" i="19"/>
  <c r="N1254" i="19" s="1"/>
  <c r="P1254" i="19" s="1"/>
  <c r="R1254" i="19" s="1"/>
  <c r="J1398" i="19"/>
  <c r="L1398" i="19"/>
  <c r="N1398" i="19" s="1"/>
  <c r="P1398" i="19" s="1"/>
  <c r="R1398" i="19" s="1"/>
  <c r="J1542" i="19"/>
  <c r="L1542" i="19"/>
  <c r="N1542" i="19" s="1"/>
  <c r="P1542" i="19" s="1"/>
  <c r="R1542" i="19" s="1"/>
  <c r="J1638" i="19"/>
  <c r="L1638" i="19"/>
  <c r="N1638" i="19" s="1"/>
  <c r="P1638" i="19" s="1"/>
  <c r="R1638" i="19" s="1"/>
  <c r="J1746" i="19"/>
  <c r="L1746" i="19"/>
  <c r="N1746" i="19" s="1"/>
  <c r="P1746" i="19" s="1"/>
  <c r="R1746" i="19" s="1"/>
  <c r="J1094" i="19"/>
  <c r="L1094" i="19"/>
  <c r="N1094" i="19" s="1"/>
  <c r="P1094" i="19" s="1"/>
  <c r="R1094" i="19" s="1"/>
  <c r="J1106" i="19"/>
  <c r="L1106" i="19"/>
  <c r="N1106" i="19" s="1"/>
  <c r="P1106" i="19" s="1"/>
  <c r="R1106" i="19" s="1"/>
  <c r="J1118" i="19"/>
  <c r="L1118" i="19"/>
  <c r="N1118" i="19" s="1"/>
  <c r="P1118" i="19" s="1"/>
  <c r="R1118" i="19" s="1"/>
  <c r="J1130" i="19"/>
  <c r="L1130" i="19"/>
  <c r="N1130" i="19" s="1"/>
  <c r="P1130" i="19" s="1"/>
  <c r="R1130" i="19" s="1"/>
  <c r="J1142" i="19"/>
  <c r="L1142" i="19"/>
  <c r="N1142" i="19" s="1"/>
  <c r="P1142" i="19" s="1"/>
  <c r="R1142" i="19" s="1"/>
  <c r="J1154" i="19"/>
  <c r="L1154" i="19"/>
  <c r="N1154" i="19" s="1"/>
  <c r="P1154" i="19" s="1"/>
  <c r="R1154" i="19" s="1"/>
  <c r="J1166" i="19"/>
  <c r="L1166" i="19"/>
  <c r="N1166" i="19" s="1"/>
  <c r="P1166" i="19" s="1"/>
  <c r="R1166" i="19" s="1"/>
  <c r="J1178" i="19"/>
  <c r="L1178" i="19"/>
  <c r="N1178" i="19" s="1"/>
  <c r="P1178" i="19" s="1"/>
  <c r="R1178" i="19" s="1"/>
  <c r="J1190" i="19"/>
  <c r="L1190" i="19"/>
  <c r="N1190" i="19" s="1"/>
  <c r="P1190" i="19" s="1"/>
  <c r="R1190" i="19" s="1"/>
  <c r="J1202" i="19"/>
  <c r="L1202" i="19"/>
  <c r="N1202" i="19" s="1"/>
  <c r="P1202" i="19" s="1"/>
  <c r="R1202" i="19" s="1"/>
  <c r="J1214" i="19"/>
  <c r="L1214" i="19"/>
  <c r="N1214" i="19" s="1"/>
  <c r="P1214" i="19" s="1"/>
  <c r="R1214" i="19" s="1"/>
  <c r="J1226" i="19"/>
  <c r="L1226" i="19"/>
  <c r="N1226" i="19" s="1"/>
  <c r="P1226" i="19" s="1"/>
  <c r="R1226" i="19" s="1"/>
  <c r="J1238" i="19"/>
  <c r="L1238" i="19"/>
  <c r="N1238" i="19" s="1"/>
  <c r="P1238" i="19" s="1"/>
  <c r="R1238" i="19" s="1"/>
  <c r="J1250" i="19"/>
  <c r="L1250" i="19"/>
  <c r="N1250" i="19" s="1"/>
  <c r="P1250" i="19" s="1"/>
  <c r="R1250" i="19" s="1"/>
  <c r="J1262" i="19"/>
  <c r="L1262" i="19"/>
  <c r="N1262" i="19" s="1"/>
  <c r="P1262" i="19" s="1"/>
  <c r="R1262" i="19" s="1"/>
  <c r="J1274" i="19"/>
  <c r="L1274" i="19"/>
  <c r="N1274" i="19" s="1"/>
  <c r="P1274" i="19" s="1"/>
  <c r="R1274" i="19" s="1"/>
  <c r="J1286" i="19"/>
  <c r="L1286" i="19"/>
  <c r="N1286" i="19" s="1"/>
  <c r="P1286" i="19" s="1"/>
  <c r="R1286" i="19" s="1"/>
  <c r="J1298" i="19"/>
  <c r="L1298" i="19"/>
  <c r="N1298" i="19" s="1"/>
  <c r="P1298" i="19" s="1"/>
  <c r="R1298" i="19" s="1"/>
  <c r="J1310" i="19"/>
  <c r="L1310" i="19"/>
  <c r="N1310" i="19" s="1"/>
  <c r="P1310" i="19" s="1"/>
  <c r="R1310" i="19" s="1"/>
  <c r="J1322" i="19"/>
  <c r="L1322" i="19"/>
  <c r="N1322" i="19" s="1"/>
  <c r="P1322" i="19" s="1"/>
  <c r="R1322" i="19" s="1"/>
  <c r="J1334" i="19"/>
  <c r="L1334" i="19"/>
  <c r="N1334" i="19" s="1"/>
  <c r="P1334" i="19" s="1"/>
  <c r="R1334" i="19" s="1"/>
  <c r="J1346" i="19"/>
  <c r="L1346" i="19"/>
  <c r="N1346" i="19" s="1"/>
  <c r="P1346" i="19" s="1"/>
  <c r="R1346" i="19" s="1"/>
  <c r="J1358" i="19"/>
  <c r="L1358" i="19"/>
  <c r="N1358" i="19" s="1"/>
  <c r="P1358" i="19" s="1"/>
  <c r="R1358" i="19" s="1"/>
  <c r="J1370" i="19"/>
  <c r="L1370" i="19"/>
  <c r="N1370" i="19" s="1"/>
  <c r="P1370" i="19" s="1"/>
  <c r="R1370" i="19" s="1"/>
  <c r="J1382" i="19"/>
  <c r="L1382" i="19"/>
  <c r="N1382" i="19" s="1"/>
  <c r="P1382" i="19" s="1"/>
  <c r="R1382" i="19" s="1"/>
  <c r="J1394" i="19"/>
  <c r="L1394" i="19"/>
  <c r="N1394" i="19" s="1"/>
  <c r="P1394" i="19" s="1"/>
  <c r="R1394" i="19" s="1"/>
  <c r="J1406" i="19"/>
  <c r="L1406" i="19"/>
  <c r="N1406" i="19" s="1"/>
  <c r="P1406" i="19" s="1"/>
  <c r="R1406" i="19" s="1"/>
  <c r="J1418" i="19"/>
  <c r="L1418" i="19"/>
  <c r="N1418" i="19" s="1"/>
  <c r="P1418" i="19" s="1"/>
  <c r="R1418" i="19" s="1"/>
  <c r="J1430" i="19"/>
  <c r="L1430" i="19"/>
  <c r="N1430" i="19" s="1"/>
  <c r="P1430" i="19" s="1"/>
  <c r="R1430" i="19" s="1"/>
  <c r="J1442" i="19"/>
  <c r="L1442" i="19"/>
  <c r="N1442" i="19" s="1"/>
  <c r="P1442" i="19" s="1"/>
  <c r="R1442" i="19" s="1"/>
  <c r="J1454" i="19"/>
  <c r="L1454" i="19"/>
  <c r="N1454" i="19" s="1"/>
  <c r="P1454" i="19" s="1"/>
  <c r="R1454" i="19" s="1"/>
  <c r="J1466" i="19"/>
  <c r="L1466" i="19"/>
  <c r="N1466" i="19" s="1"/>
  <c r="P1466" i="19" s="1"/>
  <c r="R1466" i="19" s="1"/>
  <c r="J1478" i="19"/>
  <c r="L1478" i="19"/>
  <c r="N1478" i="19" s="1"/>
  <c r="P1478" i="19" s="1"/>
  <c r="R1478" i="19" s="1"/>
  <c r="J1490" i="19"/>
  <c r="L1490" i="19"/>
  <c r="N1490" i="19" s="1"/>
  <c r="P1490" i="19" s="1"/>
  <c r="R1490" i="19" s="1"/>
  <c r="J1502" i="19"/>
  <c r="L1502" i="19"/>
  <c r="N1502" i="19" s="1"/>
  <c r="P1502" i="19" s="1"/>
  <c r="R1502" i="19" s="1"/>
  <c r="J1514" i="19"/>
  <c r="L1514" i="19"/>
  <c r="N1514" i="19" s="1"/>
  <c r="P1514" i="19" s="1"/>
  <c r="R1514" i="19" s="1"/>
  <c r="J1526" i="19"/>
  <c r="L1526" i="19"/>
  <c r="N1526" i="19" s="1"/>
  <c r="P1526" i="19" s="1"/>
  <c r="R1526" i="19" s="1"/>
  <c r="J1538" i="19"/>
  <c r="L1538" i="19"/>
  <c r="N1538" i="19" s="1"/>
  <c r="P1538" i="19" s="1"/>
  <c r="R1538" i="19" s="1"/>
  <c r="J1550" i="19"/>
  <c r="L1550" i="19"/>
  <c r="N1550" i="19" s="1"/>
  <c r="P1550" i="19" s="1"/>
  <c r="R1550" i="19" s="1"/>
  <c r="J1562" i="19"/>
  <c r="L1562" i="19"/>
  <c r="N1562" i="19" s="1"/>
  <c r="P1562" i="19" s="1"/>
  <c r="R1562" i="19" s="1"/>
  <c r="J1574" i="19"/>
  <c r="L1574" i="19"/>
  <c r="N1574" i="19" s="1"/>
  <c r="P1574" i="19" s="1"/>
  <c r="R1574" i="19" s="1"/>
  <c r="J1586" i="19"/>
  <c r="L1586" i="19"/>
  <c r="N1586" i="19" s="1"/>
  <c r="P1586" i="19" s="1"/>
  <c r="R1586" i="19" s="1"/>
  <c r="J1598" i="19"/>
  <c r="L1598" i="19"/>
  <c r="N1598" i="19" s="1"/>
  <c r="P1598" i="19" s="1"/>
  <c r="R1598" i="19" s="1"/>
  <c r="J1610" i="19"/>
  <c r="L1610" i="19"/>
  <c r="N1610" i="19" s="1"/>
  <c r="P1610" i="19" s="1"/>
  <c r="R1610" i="19" s="1"/>
  <c r="J1622" i="19"/>
  <c r="L1622" i="19"/>
  <c r="N1622" i="19" s="1"/>
  <c r="P1622" i="19" s="1"/>
  <c r="R1622" i="19" s="1"/>
  <c r="J1634" i="19"/>
  <c r="L1634" i="19"/>
  <c r="N1634" i="19" s="1"/>
  <c r="P1634" i="19" s="1"/>
  <c r="R1634" i="19" s="1"/>
  <c r="J1646" i="19"/>
  <c r="L1646" i="19"/>
  <c r="N1646" i="19" s="1"/>
  <c r="P1646" i="19" s="1"/>
  <c r="R1646" i="19" s="1"/>
  <c r="J1658" i="19"/>
  <c r="L1658" i="19"/>
  <c r="N1658" i="19" s="1"/>
  <c r="P1658" i="19" s="1"/>
  <c r="R1658" i="19" s="1"/>
  <c r="J1670" i="19"/>
  <c r="L1670" i="19"/>
  <c r="N1670" i="19" s="1"/>
  <c r="P1670" i="19" s="1"/>
  <c r="R1670" i="19" s="1"/>
  <c r="J1682" i="19"/>
  <c r="L1682" i="19"/>
  <c r="N1682" i="19" s="1"/>
  <c r="P1682" i="19" s="1"/>
  <c r="R1682" i="19" s="1"/>
  <c r="J1694" i="19"/>
  <c r="L1694" i="19"/>
  <c r="N1694" i="19" s="1"/>
  <c r="P1694" i="19" s="1"/>
  <c r="R1694" i="19" s="1"/>
  <c r="J1706" i="19"/>
  <c r="L1706" i="19"/>
  <c r="N1706" i="19" s="1"/>
  <c r="P1706" i="19" s="1"/>
  <c r="R1706" i="19" s="1"/>
  <c r="J1718" i="19"/>
  <c r="L1718" i="19"/>
  <c r="N1718" i="19" s="1"/>
  <c r="P1718" i="19" s="1"/>
  <c r="R1718" i="19" s="1"/>
  <c r="J1730" i="19"/>
  <c r="L1730" i="19"/>
  <c r="N1730" i="19" s="1"/>
  <c r="P1730" i="19" s="1"/>
  <c r="R1730" i="19" s="1"/>
  <c r="L1742" i="19"/>
  <c r="N1742" i="19" s="1"/>
  <c r="P1742" i="19" s="1"/>
  <c r="R1742" i="19" s="1"/>
  <c r="L1754" i="19"/>
  <c r="N1754" i="19" s="1"/>
  <c r="P1754" i="19" s="1"/>
  <c r="R1754" i="19" s="1"/>
  <c r="L1766" i="19"/>
  <c r="N1766" i="19" s="1"/>
  <c r="P1766" i="19" s="1"/>
  <c r="R1766" i="19" s="1"/>
  <c r="J1778" i="19"/>
  <c r="L1778" i="19"/>
  <c r="N1778" i="19" s="1"/>
  <c r="P1778" i="19" s="1"/>
  <c r="R1778" i="19" s="1"/>
  <c r="L1790" i="19"/>
  <c r="N1790" i="19" s="1"/>
  <c r="P1790" i="19" s="1"/>
  <c r="R1790" i="19" s="1"/>
  <c r="L1802" i="19"/>
  <c r="N1802" i="19" s="1"/>
  <c r="P1802" i="19" s="1"/>
  <c r="R1802" i="19" s="1"/>
  <c r="L1814" i="19"/>
  <c r="N1814" i="19" s="1"/>
  <c r="P1814" i="19" s="1"/>
  <c r="R1814" i="19" s="1"/>
  <c r="M362" i="19"/>
  <c r="O362" i="19" s="1"/>
  <c r="M338" i="19"/>
  <c r="O338" i="19" s="1"/>
  <c r="M314" i="19"/>
  <c r="O314" i="19" s="1"/>
  <c r="M266" i="19"/>
  <c r="O266" i="19" s="1"/>
  <c r="M254" i="19"/>
  <c r="O254" i="19" s="1"/>
  <c r="M230" i="19"/>
  <c r="O230" i="19" s="1"/>
  <c r="M218" i="19"/>
  <c r="O218" i="19" s="1"/>
  <c r="M194" i="19"/>
  <c r="O194" i="19" s="1"/>
  <c r="M146" i="19"/>
  <c r="O146" i="19" s="1"/>
  <c r="M110" i="19"/>
  <c r="O110" i="19" s="1"/>
  <c r="M98" i="19"/>
  <c r="O98" i="19" s="1"/>
  <c r="M86" i="19"/>
  <c r="O86" i="19" s="1"/>
  <c r="M74" i="19"/>
  <c r="O74" i="19" s="1"/>
  <c r="Q74" i="19" s="1"/>
  <c r="M50" i="19"/>
  <c r="O50" i="19" s="1"/>
  <c r="Q50" i="19" s="1"/>
  <c r="M38" i="19"/>
  <c r="O38" i="19" s="1"/>
  <c r="Q38" i="19" s="1"/>
  <c r="L1499" i="19"/>
  <c r="N1499" i="19" s="1"/>
  <c r="P1499" i="19" s="1"/>
  <c r="R1499" i="19" s="1"/>
  <c r="J1146" i="19"/>
  <c r="L1146" i="19"/>
  <c r="N1146" i="19" s="1"/>
  <c r="P1146" i="19" s="1"/>
  <c r="R1146" i="19" s="1"/>
  <c r="J1218" i="19"/>
  <c r="L1218" i="19"/>
  <c r="N1218" i="19" s="1"/>
  <c r="P1218" i="19" s="1"/>
  <c r="R1218" i="19" s="1"/>
  <c r="J1290" i="19"/>
  <c r="L1290" i="19"/>
  <c r="N1290" i="19" s="1"/>
  <c r="P1290" i="19" s="1"/>
  <c r="R1290" i="19" s="1"/>
  <c r="J1362" i="19"/>
  <c r="L1362" i="19"/>
  <c r="N1362" i="19" s="1"/>
  <c r="P1362" i="19" s="1"/>
  <c r="R1362" i="19" s="1"/>
  <c r="J1410" i="19"/>
  <c r="L1410" i="19"/>
  <c r="N1410" i="19" s="1"/>
  <c r="P1410" i="19" s="1"/>
  <c r="R1410" i="19" s="1"/>
  <c r="J1458" i="19"/>
  <c r="L1458" i="19"/>
  <c r="N1458" i="19" s="1"/>
  <c r="P1458" i="19" s="1"/>
  <c r="R1458" i="19" s="1"/>
  <c r="J1530" i="19"/>
  <c r="L1530" i="19"/>
  <c r="N1530" i="19" s="1"/>
  <c r="P1530" i="19" s="1"/>
  <c r="R1530" i="19" s="1"/>
  <c r="J1578" i="19"/>
  <c r="L1578" i="19"/>
  <c r="N1578" i="19" s="1"/>
  <c r="P1578" i="19" s="1"/>
  <c r="R1578" i="19" s="1"/>
  <c r="J1650" i="19"/>
  <c r="L1650" i="19"/>
  <c r="N1650" i="19" s="1"/>
  <c r="P1650" i="19" s="1"/>
  <c r="R1650" i="19" s="1"/>
  <c r="J1710" i="19"/>
  <c r="L1710" i="19"/>
  <c r="N1710" i="19" s="1"/>
  <c r="P1710" i="19" s="1"/>
  <c r="R1710" i="19" s="1"/>
  <c r="J1782" i="19"/>
  <c r="L1782" i="19"/>
  <c r="N1782" i="19" s="1"/>
  <c r="P1782" i="19" s="1"/>
  <c r="R1782" i="19" s="1"/>
  <c r="J1198" i="19"/>
  <c r="L1198" i="19"/>
  <c r="N1198" i="19" s="1"/>
  <c r="P1198" i="19" s="1"/>
  <c r="R1198" i="19" s="1"/>
  <c r="J1095" i="19"/>
  <c r="L1095" i="19"/>
  <c r="N1095" i="19" s="1"/>
  <c r="P1095" i="19" s="1"/>
  <c r="R1095" i="19" s="1"/>
  <c r="J1107" i="19"/>
  <c r="L1107" i="19"/>
  <c r="N1107" i="19" s="1"/>
  <c r="P1107" i="19" s="1"/>
  <c r="R1107" i="19" s="1"/>
  <c r="J1119" i="19"/>
  <c r="L1119" i="19"/>
  <c r="N1119" i="19" s="1"/>
  <c r="P1119" i="19" s="1"/>
  <c r="R1119" i="19" s="1"/>
  <c r="J1131" i="19"/>
  <c r="L1131" i="19"/>
  <c r="N1131" i="19" s="1"/>
  <c r="P1131" i="19" s="1"/>
  <c r="R1131" i="19" s="1"/>
  <c r="J1143" i="19"/>
  <c r="L1143" i="19"/>
  <c r="N1143" i="19" s="1"/>
  <c r="P1143" i="19" s="1"/>
  <c r="R1143" i="19" s="1"/>
  <c r="J1155" i="19"/>
  <c r="L1155" i="19"/>
  <c r="N1155" i="19" s="1"/>
  <c r="P1155" i="19" s="1"/>
  <c r="R1155" i="19" s="1"/>
  <c r="J1167" i="19"/>
  <c r="L1167" i="19"/>
  <c r="N1167" i="19" s="1"/>
  <c r="P1167" i="19" s="1"/>
  <c r="R1167" i="19" s="1"/>
  <c r="J1179" i="19"/>
  <c r="L1179" i="19"/>
  <c r="N1179" i="19" s="1"/>
  <c r="P1179" i="19" s="1"/>
  <c r="R1179" i="19" s="1"/>
  <c r="J1191" i="19"/>
  <c r="L1191" i="19"/>
  <c r="N1191" i="19" s="1"/>
  <c r="P1191" i="19" s="1"/>
  <c r="R1191" i="19" s="1"/>
  <c r="J1203" i="19"/>
  <c r="L1203" i="19"/>
  <c r="N1203" i="19" s="1"/>
  <c r="P1203" i="19" s="1"/>
  <c r="R1203" i="19" s="1"/>
  <c r="J1215" i="19"/>
  <c r="L1215" i="19"/>
  <c r="N1215" i="19" s="1"/>
  <c r="P1215" i="19" s="1"/>
  <c r="R1215" i="19" s="1"/>
  <c r="J1227" i="19"/>
  <c r="L1227" i="19"/>
  <c r="N1227" i="19" s="1"/>
  <c r="P1227" i="19" s="1"/>
  <c r="R1227" i="19" s="1"/>
  <c r="J1239" i="19"/>
  <c r="L1239" i="19"/>
  <c r="N1239" i="19" s="1"/>
  <c r="P1239" i="19" s="1"/>
  <c r="R1239" i="19" s="1"/>
  <c r="J1251" i="19"/>
  <c r="L1251" i="19"/>
  <c r="N1251" i="19" s="1"/>
  <c r="P1251" i="19" s="1"/>
  <c r="R1251" i="19" s="1"/>
  <c r="J1263" i="19"/>
  <c r="L1263" i="19"/>
  <c r="N1263" i="19" s="1"/>
  <c r="P1263" i="19" s="1"/>
  <c r="R1263" i="19" s="1"/>
  <c r="J1275" i="19"/>
  <c r="L1275" i="19"/>
  <c r="N1275" i="19" s="1"/>
  <c r="P1275" i="19" s="1"/>
  <c r="R1275" i="19" s="1"/>
  <c r="J1287" i="19"/>
  <c r="L1287" i="19"/>
  <c r="N1287" i="19" s="1"/>
  <c r="P1287" i="19" s="1"/>
  <c r="R1287" i="19" s="1"/>
  <c r="J1299" i="19"/>
  <c r="L1299" i="19"/>
  <c r="N1299" i="19" s="1"/>
  <c r="P1299" i="19" s="1"/>
  <c r="R1299" i="19" s="1"/>
  <c r="J1311" i="19"/>
  <c r="L1311" i="19"/>
  <c r="N1311" i="19" s="1"/>
  <c r="P1311" i="19" s="1"/>
  <c r="R1311" i="19" s="1"/>
  <c r="J1323" i="19"/>
  <c r="L1323" i="19"/>
  <c r="N1323" i="19" s="1"/>
  <c r="P1323" i="19" s="1"/>
  <c r="R1323" i="19" s="1"/>
  <c r="J1335" i="19"/>
  <c r="L1335" i="19"/>
  <c r="N1335" i="19" s="1"/>
  <c r="P1335" i="19" s="1"/>
  <c r="R1335" i="19" s="1"/>
  <c r="J1347" i="19"/>
  <c r="L1347" i="19"/>
  <c r="N1347" i="19" s="1"/>
  <c r="P1347" i="19" s="1"/>
  <c r="R1347" i="19" s="1"/>
  <c r="J1359" i="19"/>
  <c r="L1359" i="19"/>
  <c r="N1359" i="19" s="1"/>
  <c r="P1359" i="19" s="1"/>
  <c r="R1359" i="19" s="1"/>
  <c r="J1371" i="19"/>
  <c r="L1371" i="19"/>
  <c r="N1371" i="19" s="1"/>
  <c r="P1371" i="19" s="1"/>
  <c r="R1371" i="19" s="1"/>
  <c r="J1383" i="19"/>
  <c r="L1383" i="19"/>
  <c r="N1383" i="19" s="1"/>
  <c r="P1383" i="19" s="1"/>
  <c r="R1383" i="19" s="1"/>
  <c r="J1395" i="19"/>
  <c r="L1395" i="19"/>
  <c r="N1395" i="19" s="1"/>
  <c r="P1395" i="19" s="1"/>
  <c r="R1395" i="19" s="1"/>
  <c r="J1407" i="19"/>
  <c r="L1407" i="19"/>
  <c r="N1407" i="19" s="1"/>
  <c r="P1407" i="19" s="1"/>
  <c r="R1407" i="19" s="1"/>
  <c r="J1419" i="19"/>
  <c r="L1419" i="19"/>
  <c r="N1419" i="19" s="1"/>
  <c r="P1419" i="19" s="1"/>
  <c r="R1419" i="19" s="1"/>
  <c r="J1431" i="19"/>
  <c r="L1431" i="19"/>
  <c r="N1431" i="19" s="1"/>
  <c r="P1431" i="19" s="1"/>
  <c r="R1431" i="19" s="1"/>
  <c r="J1443" i="19"/>
  <c r="L1443" i="19"/>
  <c r="N1443" i="19" s="1"/>
  <c r="P1443" i="19" s="1"/>
  <c r="R1443" i="19" s="1"/>
  <c r="J1455" i="19"/>
  <c r="L1455" i="19"/>
  <c r="N1455" i="19" s="1"/>
  <c r="P1455" i="19" s="1"/>
  <c r="R1455" i="19" s="1"/>
  <c r="J1467" i="19"/>
  <c r="L1467" i="19"/>
  <c r="N1467" i="19" s="1"/>
  <c r="P1467" i="19" s="1"/>
  <c r="R1467" i="19" s="1"/>
  <c r="J1479" i="19"/>
  <c r="L1479" i="19"/>
  <c r="N1479" i="19" s="1"/>
  <c r="P1479" i="19" s="1"/>
  <c r="R1479" i="19" s="1"/>
  <c r="J1491" i="19"/>
  <c r="L1491" i="19"/>
  <c r="N1491" i="19" s="1"/>
  <c r="P1491" i="19" s="1"/>
  <c r="R1491" i="19" s="1"/>
  <c r="J1503" i="19"/>
  <c r="L1503" i="19"/>
  <c r="N1503" i="19" s="1"/>
  <c r="P1503" i="19" s="1"/>
  <c r="R1503" i="19" s="1"/>
  <c r="J1515" i="19"/>
  <c r="L1515" i="19"/>
  <c r="N1515" i="19" s="1"/>
  <c r="P1515" i="19" s="1"/>
  <c r="R1515" i="19" s="1"/>
  <c r="J1527" i="19"/>
  <c r="L1527" i="19"/>
  <c r="N1527" i="19" s="1"/>
  <c r="P1527" i="19" s="1"/>
  <c r="R1527" i="19" s="1"/>
  <c r="J1539" i="19"/>
  <c r="L1539" i="19"/>
  <c r="N1539" i="19" s="1"/>
  <c r="P1539" i="19" s="1"/>
  <c r="R1539" i="19" s="1"/>
  <c r="J1551" i="19"/>
  <c r="L1551" i="19"/>
  <c r="N1551" i="19" s="1"/>
  <c r="P1551" i="19" s="1"/>
  <c r="R1551" i="19" s="1"/>
  <c r="J1563" i="19"/>
  <c r="L1563" i="19"/>
  <c r="N1563" i="19" s="1"/>
  <c r="P1563" i="19" s="1"/>
  <c r="R1563" i="19" s="1"/>
  <c r="J1575" i="19"/>
  <c r="L1575" i="19"/>
  <c r="N1575" i="19" s="1"/>
  <c r="P1575" i="19" s="1"/>
  <c r="R1575" i="19" s="1"/>
  <c r="J1599" i="19"/>
  <c r="L1599" i="19"/>
  <c r="N1599" i="19" s="1"/>
  <c r="P1599" i="19" s="1"/>
  <c r="R1599" i="19" s="1"/>
  <c r="J1611" i="19"/>
  <c r="L1611" i="19"/>
  <c r="N1611" i="19" s="1"/>
  <c r="P1611" i="19" s="1"/>
  <c r="R1611" i="19" s="1"/>
  <c r="J1623" i="19"/>
  <c r="L1623" i="19"/>
  <c r="N1623" i="19" s="1"/>
  <c r="P1623" i="19" s="1"/>
  <c r="R1623" i="19" s="1"/>
  <c r="J1647" i="19"/>
  <c r="L1647" i="19"/>
  <c r="N1647" i="19" s="1"/>
  <c r="P1647" i="19" s="1"/>
  <c r="R1647" i="19" s="1"/>
  <c r="J1659" i="19"/>
  <c r="L1659" i="19"/>
  <c r="N1659" i="19" s="1"/>
  <c r="P1659" i="19" s="1"/>
  <c r="R1659" i="19" s="1"/>
  <c r="J1671" i="19"/>
  <c r="L1671" i="19"/>
  <c r="N1671" i="19" s="1"/>
  <c r="P1671" i="19" s="1"/>
  <c r="R1671" i="19" s="1"/>
  <c r="J1695" i="19"/>
  <c r="L1695" i="19"/>
  <c r="N1695" i="19" s="1"/>
  <c r="P1695" i="19" s="1"/>
  <c r="R1695" i="19" s="1"/>
  <c r="J1707" i="19"/>
  <c r="L1707" i="19"/>
  <c r="N1707" i="19" s="1"/>
  <c r="P1707" i="19" s="1"/>
  <c r="R1707" i="19" s="1"/>
  <c r="J1719" i="19"/>
  <c r="L1719" i="19"/>
  <c r="N1719" i="19" s="1"/>
  <c r="P1719" i="19" s="1"/>
  <c r="R1719" i="19" s="1"/>
  <c r="J1731" i="19"/>
  <c r="L1731" i="19"/>
  <c r="N1731" i="19" s="1"/>
  <c r="P1731" i="19" s="1"/>
  <c r="R1731" i="19" s="1"/>
  <c r="J1743" i="19"/>
  <c r="L1743" i="19"/>
  <c r="N1743" i="19" s="1"/>
  <c r="P1743" i="19" s="1"/>
  <c r="R1743" i="19" s="1"/>
  <c r="J1755" i="19"/>
  <c r="L1755" i="19"/>
  <c r="N1755" i="19" s="1"/>
  <c r="P1755" i="19" s="1"/>
  <c r="R1755" i="19" s="1"/>
  <c r="J1767" i="19"/>
  <c r="L1767" i="19"/>
  <c r="N1767" i="19" s="1"/>
  <c r="P1767" i="19" s="1"/>
  <c r="R1767" i="19" s="1"/>
  <c r="J1779" i="19"/>
  <c r="L1779" i="19"/>
  <c r="N1779" i="19" s="1"/>
  <c r="P1779" i="19" s="1"/>
  <c r="R1779" i="19" s="1"/>
  <c r="J1791" i="19"/>
  <c r="L1791" i="19"/>
  <c r="N1791" i="19" s="1"/>
  <c r="P1791" i="19" s="1"/>
  <c r="R1791" i="19" s="1"/>
  <c r="J1803" i="19"/>
  <c r="L1803" i="19"/>
  <c r="N1803" i="19" s="1"/>
  <c r="P1803" i="19" s="1"/>
  <c r="R1803" i="19" s="1"/>
  <c r="M361" i="19"/>
  <c r="O361" i="19" s="1"/>
  <c r="Q361" i="19" s="1"/>
  <c r="M349" i="19"/>
  <c r="O349" i="19" s="1"/>
  <c r="M337" i="19"/>
  <c r="O337" i="19" s="1"/>
  <c r="M325" i="19"/>
  <c r="O325" i="19" s="1"/>
  <c r="M313" i="19"/>
  <c r="O313" i="19" s="1"/>
  <c r="Q313" i="19" s="1"/>
  <c r="M301" i="19"/>
  <c r="O301" i="19" s="1"/>
  <c r="M289" i="19"/>
  <c r="O289" i="19" s="1"/>
  <c r="Q289" i="19" s="1"/>
  <c r="M277" i="19"/>
  <c r="O277" i="19" s="1"/>
  <c r="Q277" i="19" s="1"/>
  <c r="M265" i="19"/>
  <c r="O265" i="19" s="1"/>
  <c r="M253" i="19"/>
  <c r="O253" i="19" s="1"/>
  <c r="M241" i="19"/>
  <c r="O241" i="19" s="1"/>
  <c r="M229" i="19"/>
  <c r="O229" i="19" s="1"/>
  <c r="M205" i="19"/>
  <c r="O205" i="19" s="1"/>
  <c r="Q205" i="19" s="1"/>
  <c r="M193" i="19"/>
  <c r="O193" i="19" s="1"/>
  <c r="M181" i="19"/>
  <c r="O181" i="19" s="1"/>
  <c r="M169" i="19"/>
  <c r="O169" i="19" s="1"/>
  <c r="M145" i="19"/>
  <c r="O145" i="19" s="1"/>
  <c r="Q145" i="19" s="1"/>
  <c r="M133" i="19"/>
  <c r="O133" i="19" s="1"/>
  <c r="Q133" i="19" s="1"/>
  <c r="M121" i="19"/>
  <c r="O121" i="19" s="1"/>
  <c r="M109" i="19"/>
  <c r="O109" i="19" s="1"/>
  <c r="M85" i="19"/>
  <c r="O85" i="19" s="1"/>
  <c r="M73" i="19"/>
  <c r="O73" i="19" s="1"/>
  <c r="M61" i="19"/>
  <c r="O61" i="19" s="1"/>
  <c r="M49" i="19"/>
  <c r="O49" i="19" s="1"/>
  <c r="M37" i="19"/>
  <c r="O37" i="19" s="1"/>
  <c r="Q37" i="19" s="1"/>
  <c r="M25" i="19"/>
  <c r="O25" i="19" s="1"/>
  <c r="Q25" i="19" s="1"/>
  <c r="L1355" i="19"/>
  <c r="N1355" i="19" s="1"/>
  <c r="P1355" i="19" s="1"/>
  <c r="R1355" i="19" s="1"/>
  <c r="J1122" i="19"/>
  <c r="L1122" i="19"/>
  <c r="N1122" i="19" s="1"/>
  <c r="P1122" i="19" s="1"/>
  <c r="R1122" i="19" s="1"/>
  <c r="J1614" i="19"/>
  <c r="L1614" i="19"/>
  <c r="N1614" i="19" s="1"/>
  <c r="P1614" i="19" s="1"/>
  <c r="R1614" i="19" s="1"/>
  <c r="J1096" i="19"/>
  <c r="L1096" i="19"/>
  <c r="N1096" i="19" s="1"/>
  <c r="P1096" i="19" s="1"/>
  <c r="R1096" i="19" s="1"/>
  <c r="J1108" i="19"/>
  <c r="L1108" i="19"/>
  <c r="N1108" i="19" s="1"/>
  <c r="P1108" i="19" s="1"/>
  <c r="R1108" i="19" s="1"/>
  <c r="J1120" i="19"/>
  <c r="L1120" i="19"/>
  <c r="N1120" i="19" s="1"/>
  <c r="P1120" i="19" s="1"/>
  <c r="R1120" i="19" s="1"/>
  <c r="J1132" i="19"/>
  <c r="L1132" i="19"/>
  <c r="N1132" i="19" s="1"/>
  <c r="P1132" i="19" s="1"/>
  <c r="R1132" i="19" s="1"/>
  <c r="J1144" i="19"/>
  <c r="L1144" i="19"/>
  <c r="N1144" i="19" s="1"/>
  <c r="P1144" i="19" s="1"/>
  <c r="R1144" i="19" s="1"/>
  <c r="J1156" i="19"/>
  <c r="L1156" i="19"/>
  <c r="N1156" i="19" s="1"/>
  <c r="P1156" i="19" s="1"/>
  <c r="R1156" i="19" s="1"/>
  <c r="J1168" i="19"/>
  <c r="L1168" i="19"/>
  <c r="N1168" i="19" s="1"/>
  <c r="P1168" i="19" s="1"/>
  <c r="R1168" i="19" s="1"/>
  <c r="J1180" i="19"/>
  <c r="L1180" i="19"/>
  <c r="N1180" i="19" s="1"/>
  <c r="P1180" i="19" s="1"/>
  <c r="R1180" i="19" s="1"/>
  <c r="J1192" i="19"/>
  <c r="L1192" i="19"/>
  <c r="N1192" i="19" s="1"/>
  <c r="P1192" i="19" s="1"/>
  <c r="R1192" i="19" s="1"/>
  <c r="J1204" i="19"/>
  <c r="L1204" i="19"/>
  <c r="N1204" i="19" s="1"/>
  <c r="P1204" i="19" s="1"/>
  <c r="R1204" i="19" s="1"/>
  <c r="J1216" i="19"/>
  <c r="L1216" i="19"/>
  <c r="N1216" i="19" s="1"/>
  <c r="P1216" i="19" s="1"/>
  <c r="R1216" i="19" s="1"/>
  <c r="J1228" i="19"/>
  <c r="L1228" i="19"/>
  <c r="N1228" i="19" s="1"/>
  <c r="P1228" i="19" s="1"/>
  <c r="R1228" i="19" s="1"/>
  <c r="J1240" i="19"/>
  <c r="L1240" i="19"/>
  <c r="N1240" i="19" s="1"/>
  <c r="P1240" i="19" s="1"/>
  <c r="R1240" i="19" s="1"/>
  <c r="J1252" i="19"/>
  <c r="L1252" i="19"/>
  <c r="N1252" i="19" s="1"/>
  <c r="P1252" i="19" s="1"/>
  <c r="R1252" i="19" s="1"/>
  <c r="J1264" i="19"/>
  <c r="L1264" i="19"/>
  <c r="N1264" i="19" s="1"/>
  <c r="P1264" i="19" s="1"/>
  <c r="R1264" i="19" s="1"/>
  <c r="J1276" i="19"/>
  <c r="L1276" i="19"/>
  <c r="N1276" i="19" s="1"/>
  <c r="P1276" i="19" s="1"/>
  <c r="R1276" i="19" s="1"/>
  <c r="J1288" i="19"/>
  <c r="L1288" i="19"/>
  <c r="N1288" i="19" s="1"/>
  <c r="P1288" i="19" s="1"/>
  <c r="R1288" i="19" s="1"/>
  <c r="J1300" i="19"/>
  <c r="L1300" i="19"/>
  <c r="N1300" i="19" s="1"/>
  <c r="P1300" i="19" s="1"/>
  <c r="R1300" i="19" s="1"/>
  <c r="J1312" i="19"/>
  <c r="L1312" i="19"/>
  <c r="N1312" i="19" s="1"/>
  <c r="P1312" i="19" s="1"/>
  <c r="R1312" i="19" s="1"/>
  <c r="J1324" i="19"/>
  <c r="L1324" i="19"/>
  <c r="N1324" i="19" s="1"/>
  <c r="P1324" i="19" s="1"/>
  <c r="R1324" i="19" s="1"/>
  <c r="J1336" i="19"/>
  <c r="L1336" i="19"/>
  <c r="N1336" i="19" s="1"/>
  <c r="P1336" i="19" s="1"/>
  <c r="R1336" i="19" s="1"/>
  <c r="J1348" i="19"/>
  <c r="L1348" i="19"/>
  <c r="N1348" i="19" s="1"/>
  <c r="P1348" i="19" s="1"/>
  <c r="R1348" i="19" s="1"/>
  <c r="J1360" i="19"/>
  <c r="L1360" i="19"/>
  <c r="N1360" i="19" s="1"/>
  <c r="P1360" i="19" s="1"/>
  <c r="R1360" i="19" s="1"/>
  <c r="J1372" i="19"/>
  <c r="L1372" i="19"/>
  <c r="N1372" i="19" s="1"/>
  <c r="P1372" i="19" s="1"/>
  <c r="R1372" i="19" s="1"/>
  <c r="J1384" i="19"/>
  <c r="L1384" i="19"/>
  <c r="N1384" i="19" s="1"/>
  <c r="P1384" i="19" s="1"/>
  <c r="R1384" i="19" s="1"/>
  <c r="L1396" i="19"/>
  <c r="N1396" i="19" s="1"/>
  <c r="P1396" i="19" s="1"/>
  <c r="R1396" i="19" s="1"/>
  <c r="L1408" i="19"/>
  <c r="N1408" i="19" s="1"/>
  <c r="P1408" i="19" s="1"/>
  <c r="R1408" i="19" s="1"/>
  <c r="J1420" i="19"/>
  <c r="L1420" i="19"/>
  <c r="N1420" i="19" s="1"/>
  <c r="P1420" i="19" s="1"/>
  <c r="R1420" i="19" s="1"/>
  <c r="J1432" i="19"/>
  <c r="L1432" i="19"/>
  <c r="N1432" i="19" s="1"/>
  <c r="P1432" i="19" s="1"/>
  <c r="R1432" i="19" s="1"/>
  <c r="J1444" i="19"/>
  <c r="L1444" i="19"/>
  <c r="N1444" i="19" s="1"/>
  <c r="P1444" i="19" s="1"/>
  <c r="R1444" i="19" s="1"/>
  <c r="J1456" i="19"/>
  <c r="L1456" i="19"/>
  <c r="N1456" i="19" s="1"/>
  <c r="P1456" i="19" s="1"/>
  <c r="R1456" i="19" s="1"/>
  <c r="J1468" i="19"/>
  <c r="L1468" i="19"/>
  <c r="N1468" i="19" s="1"/>
  <c r="P1468" i="19" s="1"/>
  <c r="R1468" i="19" s="1"/>
  <c r="J1480" i="19"/>
  <c r="L1480" i="19"/>
  <c r="N1480" i="19" s="1"/>
  <c r="P1480" i="19" s="1"/>
  <c r="R1480" i="19" s="1"/>
  <c r="J1492" i="19"/>
  <c r="L1492" i="19"/>
  <c r="N1492" i="19" s="1"/>
  <c r="P1492" i="19" s="1"/>
  <c r="R1492" i="19" s="1"/>
  <c r="J1504" i="19"/>
  <c r="L1504" i="19"/>
  <c r="N1504" i="19" s="1"/>
  <c r="P1504" i="19" s="1"/>
  <c r="R1504" i="19" s="1"/>
  <c r="J1516" i="19"/>
  <c r="L1516" i="19"/>
  <c r="N1516" i="19" s="1"/>
  <c r="P1516" i="19" s="1"/>
  <c r="R1516" i="19" s="1"/>
  <c r="J1528" i="19"/>
  <c r="L1528" i="19"/>
  <c r="N1528" i="19" s="1"/>
  <c r="P1528" i="19" s="1"/>
  <c r="R1528" i="19" s="1"/>
  <c r="L1540" i="19"/>
  <c r="N1540" i="19" s="1"/>
  <c r="P1540" i="19" s="1"/>
  <c r="R1540" i="19" s="1"/>
  <c r="J1552" i="19"/>
  <c r="L1552" i="19"/>
  <c r="N1552" i="19" s="1"/>
  <c r="P1552" i="19" s="1"/>
  <c r="R1552" i="19" s="1"/>
  <c r="J1564" i="19"/>
  <c r="L1564" i="19"/>
  <c r="N1564" i="19" s="1"/>
  <c r="P1564" i="19" s="1"/>
  <c r="R1564" i="19" s="1"/>
  <c r="J1576" i="19"/>
  <c r="L1576" i="19"/>
  <c r="N1576" i="19" s="1"/>
  <c r="P1576" i="19" s="1"/>
  <c r="R1576" i="19" s="1"/>
  <c r="L1588" i="19"/>
  <c r="N1588" i="19" s="1"/>
  <c r="P1588" i="19" s="1"/>
  <c r="R1588" i="19" s="1"/>
  <c r="J1600" i="19"/>
  <c r="L1600" i="19"/>
  <c r="N1600" i="19" s="1"/>
  <c r="P1600" i="19" s="1"/>
  <c r="R1600" i="19" s="1"/>
  <c r="J1612" i="19"/>
  <c r="L1612" i="19"/>
  <c r="N1612" i="19" s="1"/>
  <c r="P1612" i="19" s="1"/>
  <c r="R1612" i="19" s="1"/>
  <c r="J1624" i="19"/>
  <c r="L1624" i="19"/>
  <c r="N1624" i="19" s="1"/>
  <c r="P1624" i="19" s="1"/>
  <c r="R1624" i="19" s="1"/>
  <c r="J1636" i="19"/>
  <c r="L1636" i="19"/>
  <c r="N1636" i="19" s="1"/>
  <c r="P1636" i="19" s="1"/>
  <c r="R1636" i="19" s="1"/>
  <c r="J1648" i="19"/>
  <c r="L1648" i="19"/>
  <c r="N1648" i="19" s="1"/>
  <c r="P1648" i="19" s="1"/>
  <c r="R1648" i="19" s="1"/>
  <c r="J1660" i="19"/>
  <c r="L1660" i="19"/>
  <c r="N1660" i="19" s="1"/>
  <c r="P1660" i="19" s="1"/>
  <c r="R1660" i="19" s="1"/>
  <c r="J1672" i="19"/>
  <c r="L1672" i="19"/>
  <c r="N1672" i="19" s="1"/>
  <c r="P1672" i="19" s="1"/>
  <c r="R1672" i="19" s="1"/>
  <c r="J1684" i="19"/>
  <c r="L1684" i="19"/>
  <c r="N1684" i="19" s="1"/>
  <c r="P1684" i="19" s="1"/>
  <c r="R1684" i="19" s="1"/>
  <c r="J1696" i="19"/>
  <c r="L1696" i="19"/>
  <c r="N1696" i="19" s="1"/>
  <c r="P1696" i="19" s="1"/>
  <c r="R1696" i="19" s="1"/>
  <c r="J1708" i="19"/>
  <c r="L1708" i="19"/>
  <c r="N1708" i="19" s="1"/>
  <c r="P1708" i="19" s="1"/>
  <c r="R1708" i="19" s="1"/>
  <c r="J1720" i="19"/>
  <c r="L1720" i="19"/>
  <c r="N1720" i="19" s="1"/>
  <c r="P1720" i="19" s="1"/>
  <c r="R1720" i="19" s="1"/>
  <c r="J1732" i="19"/>
  <c r="L1732" i="19"/>
  <c r="N1732" i="19" s="1"/>
  <c r="P1732" i="19" s="1"/>
  <c r="R1732" i="19" s="1"/>
  <c r="J1744" i="19"/>
  <c r="L1744" i="19"/>
  <c r="N1744" i="19" s="1"/>
  <c r="P1744" i="19" s="1"/>
  <c r="R1744" i="19" s="1"/>
  <c r="L1756" i="19"/>
  <c r="N1756" i="19" s="1"/>
  <c r="P1756" i="19" s="1"/>
  <c r="R1756" i="19" s="1"/>
  <c r="L1768" i="19"/>
  <c r="N1768" i="19" s="1"/>
  <c r="P1768" i="19" s="1"/>
  <c r="R1768" i="19" s="1"/>
  <c r="J1780" i="19"/>
  <c r="L1780" i="19"/>
  <c r="N1780" i="19" s="1"/>
  <c r="P1780" i="19" s="1"/>
  <c r="R1780" i="19" s="1"/>
  <c r="L1792" i="19"/>
  <c r="N1792" i="19" s="1"/>
  <c r="P1792" i="19" s="1"/>
  <c r="R1792" i="19" s="1"/>
  <c r="L1804" i="19"/>
  <c r="N1804" i="19" s="1"/>
  <c r="P1804" i="19" s="1"/>
  <c r="R1804" i="19" s="1"/>
  <c r="M324" i="19"/>
  <c r="O324" i="19" s="1"/>
  <c r="M300" i="19"/>
  <c r="O300" i="19" s="1"/>
  <c r="M288" i="19"/>
  <c r="O288" i="19" s="1"/>
  <c r="M264" i="19"/>
  <c r="O264" i="19" s="1"/>
  <c r="M180" i="19"/>
  <c r="O180" i="19" s="1"/>
  <c r="M156" i="19"/>
  <c r="O156" i="19" s="1"/>
  <c r="M144" i="19"/>
  <c r="O144" i="19" s="1"/>
  <c r="M96" i="19"/>
  <c r="O96" i="19" s="1"/>
  <c r="M36" i="19"/>
  <c r="O36" i="19" s="1"/>
  <c r="Q36" i="19" s="1"/>
  <c r="M12" i="19"/>
  <c r="O12" i="19" s="1"/>
  <c r="Q12" i="19" s="1"/>
  <c r="L1211" i="19"/>
  <c r="N1211" i="19" s="1"/>
  <c r="P1211" i="19" s="1"/>
  <c r="R1211" i="19" s="1"/>
  <c r="J1206" i="19"/>
  <c r="L1206" i="19"/>
  <c r="N1206" i="19" s="1"/>
  <c r="P1206" i="19" s="1"/>
  <c r="R1206" i="19" s="1"/>
  <c r="J1338" i="19"/>
  <c r="L1338" i="19"/>
  <c r="N1338" i="19" s="1"/>
  <c r="P1338" i="19" s="1"/>
  <c r="R1338" i="19" s="1"/>
  <c r="J1434" i="19"/>
  <c r="L1434" i="19"/>
  <c r="N1434" i="19" s="1"/>
  <c r="P1434" i="19" s="1"/>
  <c r="R1434" i="19" s="1"/>
  <c r="J1566" i="19"/>
  <c r="L1566" i="19"/>
  <c r="N1566" i="19" s="1"/>
  <c r="P1566" i="19" s="1"/>
  <c r="R1566" i="19" s="1"/>
  <c r="J1674" i="19"/>
  <c r="L1674" i="19"/>
  <c r="N1674" i="19" s="1"/>
  <c r="P1674" i="19" s="1"/>
  <c r="R1674" i="19" s="1"/>
  <c r="M226" i="19"/>
  <c r="O226" i="19" s="1"/>
  <c r="J1097" i="19"/>
  <c r="L1097" i="19"/>
  <c r="N1097" i="19" s="1"/>
  <c r="P1097" i="19" s="1"/>
  <c r="R1097" i="19" s="1"/>
  <c r="J1109" i="19"/>
  <c r="L1109" i="19"/>
  <c r="N1109" i="19" s="1"/>
  <c r="P1109" i="19" s="1"/>
  <c r="R1109" i="19" s="1"/>
  <c r="J1121" i="19"/>
  <c r="L1121" i="19"/>
  <c r="N1121" i="19" s="1"/>
  <c r="P1121" i="19" s="1"/>
  <c r="R1121" i="19" s="1"/>
  <c r="J1133" i="19"/>
  <c r="L1133" i="19"/>
  <c r="N1133" i="19" s="1"/>
  <c r="P1133" i="19" s="1"/>
  <c r="R1133" i="19" s="1"/>
  <c r="J1145" i="19"/>
  <c r="L1145" i="19"/>
  <c r="N1145" i="19" s="1"/>
  <c r="P1145" i="19" s="1"/>
  <c r="R1145" i="19" s="1"/>
  <c r="J1157" i="19"/>
  <c r="L1157" i="19"/>
  <c r="N1157" i="19" s="1"/>
  <c r="P1157" i="19" s="1"/>
  <c r="R1157" i="19" s="1"/>
  <c r="J1169" i="19"/>
  <c r="L1169" i="19"/>
  <c r="N1169" i="19" s="1"/>
  <c r="P1169" i="19" s="1"/>
  <c r="R1169" i="19" s="1"/>
  <c r="J1181" i="19"/>
  <c r="L1181" i="19"/>
  <c r="N1181" i="19" s="1"/>
  <c r="P1181" i="19" s="1"/>
  <c r="R1181" i="19" s="1"/>
  <c r="J1193" i="19"/>
  <c r="L1193" i="19"/>
  <c r="N1193" i="19" s="1"/>
  <c r="P1193" i="19" s="1"/>
  <c r="R1193" i="19" s="1"/>
  <c r="J1205" i="19"/>
  <c r="L1205" i="19"/>
  <c r="N1205" i="19" s="1"/>
  <c r="P1205" i="19" s="1"/>
  <c r="R1205" i="19" s="1"/>
  <c r="J1217" i="19"/>
  <c r="L1217" i="19"/>
  <c r="N1217" i="19" s="1"/>
  <c r="P1217" i="19" s="1"/>
  <c r="R1217" i="19" s="1"/>
  <c r="J1229" i="19"/>
  <c r="L1229" i="19"/>
  <c r="N1229" i="19" s="1"/>
  <c r="P1229" i="19" s="1"/>
  <c r="R1229" i="19" s="1"/>
  <c r="J1241" i="19"/>
  <c r="L1241" i="19"/>
  <c r="N1241" i="19" s="1"/>
  <c r="P1241" i="19" s="1"/>
  <c r="R1241" i="19" s="1"/>
  <c r="J1253" i="19"/>
  <c r="L1253" i="19"/>
  <c r="N1253" i="19" s="1"/>
  <c r="P1253" i="19" s="1"/>
  <c r="R1253" i="19" s="1"/>
  <c r="J1265" i="19"/>
  <c r="L1265" i="19"/>
  <c r="N1265" i="19" s="1"/>
  <c r="P1265" i="19" s="1"/>
  <c r="R1265" i="19" s="1"/>
  <c r="J1277" i="19"/>
  <c r="L1277" i="19"/>
  <c r="N1277" i="19" s="1"/>
  <c r="P1277" i="19" s="1"/>
  <c r="R1277" i="19" s="1"/>
  <c r="J1289" i="19"/>
  <c r="L1289" i="19"/>
  <c r="N1289" i="19" s="1"/>
  <c r="P1289" i="19" s="1"/>
  <c r="R1289" i="19" s="1"/>
  <c r="J1301" i="19"/>
  <c r="L1301" i="19"/>
  <c r="N1301" i="19" s="1"/>
  <c r="P1301" i="19" s="1"/>
  <c r="R1301" i="19" s="1"/>
  <c r="J1313" i="19"/>
  <c r="L1313" i="19"/>
  <c r="N1313" i="19" s="1"/>
  <c r="P1313" i="19" s="1"/>
  <c r="R1313" i="19" s="1"/>
  <c r="J1325" i="19"/>
  <c r="L1325" i="19"/>
  <c r="N1325" i="19" s="1"/>
  <c r="P1325" i="19" s="1"/>
  <c r="R1325" i="19" s="1"/>
  <c r="J1337" i="19"/>
  <c r="L1337" i="19"/>
  <c r="N1337" i="19" s="1"/>
  <c r="P1337" i="19" s="1"/>
  <c r="R1337" i="19" s="1"/>
  <c r="J1349" i="19"/>
  <c r="L1349" i="19"/>
  <c r="N1349" i="19" s="1"/>
  <c r="P1349" i="19" s="1"/>
  <c r="R1349" i="19" s="1"/>
  <c r="J1361" i="19"/>
  <c r="L1361" i="19"/>
  <c r="N1361" i="19" s="1"/>
  <c r="P1361" i="19" s="1"/>
  <c r="R1361" i="19" s="1"/>
  <c r="J1373" i="19"/>
  <c r="L1373" i="19"/>
  <c r="N1373" i="19" s="1"/>
  <c r="P1373" i="19" s="1"/>
  <c r="R1373" i="19" s="1"/>
  <c r="J1385" i="19"/>
  <c r="L1385" i="19"/>
  <c r="N1385" i="19" s="1"/>
  <c r="P1385" i="19" s="1"/>
  <c r="R1385" i="19" s="1"/>
  <c r="J1397" i="19"/>
  <c r="L1397" i="19"/>
  <c r="N1397" i="19" s="1"/>
  <c r="P1397" i="19" s="1"/>
  <c r="R1397" i="19" s="1"/>
  <c r="J1409" i="19"/>
  <c r="L1409" i="19"/>
  <c r="N1409" i="19" s="1"/>
  <c r="P1409" i="19" s="1"/>
  <c r="R1409" i="19" s="1"/>
  <c r="J1421" i="19"/>
  <c r="L1421" i="19"/>
  <c r="N1421" i="19" s="1"/>
  <c r="P1421" i="19" s="1"/>
  <c r="R1421" i="19" s="1"/>
  <c r="J1433" i="19"/>
  <c r="L1433" i="19"/>
  <c r="N1433" i="19" s="1"/>
  <c r="P1433" i="19" s="1"/>
  <c r="R1433" i="19" s="1"/>
  <c r="J1445" i="19"/>
  <c r="L1445" i="19"/>
  <c r="N1445" i="19" s="1"/>
  <c r="P1445" i="19" s="1"/>
  <c r="R1445" i="19" s="1"/>
  <c r="J1457" i="19"/>
  <c r="L1457" i="19"/>
  <c r="N1457" i="19" s="1"/>
  <c r="P1457" i="19" s="1"/>
  <c r="R1457" i="19" s="1"/>
  <c r="J1469" i="19"/>
  <c r="L1469" i="19"/>
  <c r="N1469" i="19" s="1"/>
  <c r="P1469" i="19" s="1"/>
  <c r="R1469" i="19" s="1"/>
  <c r="J1481" i="19"/>
  <c r="L1481" i="19"/>
  <c r="N1481" i="19" s="1"/>
  <c r="P1481" i="19" s="1"/>
  <c r="R1481" i="19" s="1"/>
  <c r="J1493" i="19"/>
  <c r="L1493" i="19"/>
  <c r="N1493" i="19" s="1"/>
  <c r="P1493" i="19" s="1"/>
  <c r="R1493" i="19" s="1"/>
  <c r="J1505" i="19"/>
  <c r="L1505" i="19"/>
  <c r="N1505" i="19" s="1"/>
  <c r="P1505" i="19" s="1"/>
  <c r="R1505" i="19" s="1"/>
  <c r="J1517" i="19"/>
  <c r="L1517" i="19"/>
  <c r="N1517" i="19" s="1"/>
  <c r="P1517" i="19" s="1"/>
  <c r="R1517" i="19" s="1"/>
  <c r="J1529" i="19"/>
  <c r="L1529" i="19"/>
  <c r="N1529" i="19" s="1"/>
  <c r="P1529" i="19" s="1"/>
  <c r="R1529" i="19" s="1"/>
  <c r="J1541" i="19"/>
  <c r="L1541" i="19"/>
  <c r="N1541" i="19" s="1"/>
  <c r="P1541" i="19" s="1"/>
  <c r="R1541" i="19" s="1"/>
  <c r="J1553" i="19"/>
  <c r="L1553" i="19"/>
  <c r="N1553" i="19" s="1"/>
  <c r="P1553" i="19" s="1"/>
  <c r="R1553" i="19" s="1"/>
  <c r="J1565" i="19"/>
  <c r="L1565" i="19"/>
  <c r="N1565" i="19" s="1"/>
  <c r="P1565" i="19" s="1"/>
  <c r="R1565" i="19" s="1"/>
  <c r="J1577" i="19"/>
  <c r="L1577" i="19"/>
  <c r="N1577" i="19" s="1"/>
  <c r="P1577" i="19" s="1"/>
  <c r="R1577" i="19" s="1"/>
  <c r="J1589" i="19"/>
  <c r="L1589" i="19"/>
  <c r="N1589" i="19" s="1"/>
  <c r="P1589" i="19" s="1"/>
  <c r="R1589" i="19" s="1"/>
  <c r="J1601" i="19"/>
  <c r="L1601" i="19"/>
  <c r="N1601" i="19" s="1"/>
  <c r="P1601" i="19" s="1"/>
  <c r="R1601" i="19" s="1"/>
  <c r="J1613" i="19"/>
  <c r="L1613" i="19"/>
  <c r="N1613" i="19" s="1"/>
  <c r="P1613" i="19" s="1"/>
  <c r="R1613" i="19" s="1"/>
  <c r="J1625" i="19"/>
  <c r="L1625" i="19"/>
  <c r="N1625" i="19" s="1"/>
  <c r="P1625" i="19" s="1"/>
  <c r="R1625" i="19" s="1"/>
  <c r="L1637" i="19"/>
  <c r="N1637" i="19" s="1"/>
  <c r="P1637" i="19" s="1"/>
  <c r="R1637" i="19" s="1"/>
  <c r="J1649" i="19"/>
  <c r="L1649" i="19"/>
  <c r="N1649" i="19" s="1"/>
  <c r="P1649" i="19" s="1"/>
  <c r="R1649" i="19" s="1"/>
  <c r="J1661" i="19"/>
  <c r="L1661" i="19"/>
  <c r="N1661" i="19" s="1"/>
  <c r="P1661" i="19" s="1"/>
  <c r="R1661" i="19" s="1"/>
  <c r="J1673" i="19"/>
  <c r="L1673" i="19"/>
  <c r="N1673" i="19" s="1"/>
  <c r="P1673" i="19" s="1"/>
  <c r="R1673" i="19" s="1"/>
  <c r="J1685" i="19"/>
  <c r="L1685" i="19"/>
  <c r="N1685" i="19" s="1"/>
  <c r="P1685" i="19" s="1"/>
  <c r="R1685" i="19" s="1"/>
  <c r="J1697" i="19"/>
  <c r="L1697" i="19"/>
  <c r="N1697" i="19" s="1"/>
  <c r="P1697" i="19" s="1"/>
  <c r="R1697" i="19" s="1"/>
  <c r="J1709" i="19"/>
  <c r="L1709" i="19"/>
  <c r="N1709" i="19" s="1"/>
  <c r="P1709" i="19" s="1"/>
  <c r="R1709" i="19" s="1"/>
  <c r="J1721" i="19"/>
  <c r="L1721" i="19"/>
  <c r="N1721" i="19" s="1"/>
  <c r="P1721" i="19" s="1"/>
  <c r="R1721" i="19" s="1"/>
  <c r="J1733" i="19"/>
  <c r="L1733" i="19"/>
  <c r="N1733" i="19" s="1"/>
  <c r="P1733" i="19" s="1"/>
  <c r="R1733" i="19" s="1"/>
  <c r="J1745" i="19"/>
  <c r="L1745" i="19"/>
  <c r="N1745" i="19" s="1"/>
  <c r="P1745" i="19" s="1"/>
  <c r="R1745" i="19" s="1"/>
  <c r="J1757" i="19"/>
  <c r="L1757" i="19"/>
  <c r="N1757" i="19" s="1"/>
  <c r="P1757" i="19" s="1"/>
  <c r="R1757" i="19" s="1"/>
  <c r="J1769" i="19"/>
  <c r="L1769" i="19"/>
  <c r="N1769" i="19" s="1"/>
  <c r="P1769" i="19" s="1"/>
  <c r="R1769" i="19" s="1"/>
  <c r="J1781" i="19"/>
  <c r="L1781" i="19"/>
  <c r="N1781" i="19" s="1"/>
  <c r="P1781" i="19" s="1"/>
  <c r="R1781" i="19" s="1"/>
  <c r="J1793" i="19"/>
  <c r="L1793" i="19"/>
  <c r="N1793" i="19" s="1"/>
  <c r="P1793" i="19" s="1"/>
  <c r="R1793" i="19" s="1"/>
  <c r="J1805" i="19"/>
  <c r="L1805" i="19"/>
  <c r="N1805" i="19" s="1"/>
  <c r="P1805" i="19" s="1"/>
  <c r="R1805" i="19" s="1"/>
  <c r="M359" i="19"/>
  <c r="O359" i="19" s="1"/>
  <c r="M347" i="19"/>
  <c r="O347" i="19" s="1"/>
  <c r="M323" i="19"/>
  <c r="O323" i="19" s="1"/>
  <c r="M311" i="19"/>
  <c r="O311" i="19" s="1"/>
  <c r="M299" i="19"/>
  <c r="O299" i="19" s="1"/>
  <c r="M287" i="19"/>
  <c r="O287" i="19" s="1"/>
  <c r="M275" i="19"/>
  <c r="O275" i="19" s="1"/>
  <c r="M263" i="19"/>
  <c r="O263" i="19" s="1"/>
  <c r="M251" i="19"/>
  <c r="O251" i="19" s="1"/>
  <c r="M215" i="19"/>
  <c r="O215" i="19" s="1"/>
  <c r="M179" i="19"/>
  <c r="O179" i="19" s="1"/>
  <c r="M155" i="19"/>
  <c r="O155" i="19" s="1"/>
  <c r="M143" i="19"/>
  <c r="O143" i="19" s="1"/>
  <c r="M131" i="19"/>
  <c r="O131" i="19" s="1"/>
  <c r="M107" i="19"/>
  <c r="O107" i="19" s="1"/>
  <c r="M71" i="19"/>
  <c r="O71" i="19" s="1"/>
  <c r="M59" i="19"/>
  <c r="O59" i="19" s="1"/>
  <c r="M11" i="19"/>
  <c r="O11" i="19" s="1"/>
  <c r="Q11" i="19" s="1"/>
  <c r="J1654" i="19"/>
  <c r="J1582" i="19"/>
  <c r="J1294" i="19"/>
  <c r="J1150" i="19"/>
  <c r="J1138" i="19"/>
  <c r="J1742" i="19"/>
  <c r="J1754" i="19"/>
  <c r="J1766" i="19"/>
  <c r="J1790" i="19"/>
  <c r="J1802" i="19"/>
  <c r="J1814" i="19"/>
  <c r="J1126" i="19"/>
  <c r="J1396" i="19"/>
  <c r="J1408" i="19"/>
  <c r="J1540" i="19"/>
  <c r="J1588" i="19"/>
  <c r="J1756" i="19"/>
  <c r="J1768" i="19"/>
  <c r="J1792" i="19"/>
  <c r="J1804" i="19"/>
  <c r="J1637" i="19"/>
  <c r="N205" i="8"/>
  <c r="N204" i="8"/>
  <c r="N203" i="8"/>
  <c r="N202" i="8"/>
  <c r="N201" i="8"/>
  <c r="N200" i="8"/>
  <c r="N199" i="8"/>
  <c r="N198" i="8"/>
  <c r="N197" i="8"/>
  <c r="N196" i="8"/>
  <c r="N195" i="8"/>
  <c r="N194" i="8"/>
  <c r="N193" i="8"/>
  <c r="N192" i="8"/>
  <c r="N191" i="8"/>
  <c r="N190" i="8"/>
  <c r="N189" i="8"/>
  <c r="N188" i="8"/>
  <c r="N187" i="8"/>
  <c r="N186" i="8"/>
  <c r="N185" i="8"/>
  <c r="N184" i="8"/>
  <c r="N183" i="8"/>
  <c r="N182" i="8"/>
  <c r="N181" i="8"/>
  <c r="N180" i="8"/>
  <c r="N179" i="8"/>
  <c r="N178" i="8"/>
  <c r="N177" i="8"/>
  <c r="N176" i="8"/>
  <c r="N175" i="8"/>
  <c r="N174" i="8"/>
  <c r="N173" i="8"/>
  <c r="N172" i="8"/>
  <c r="N171" i="8"/>
  <c r="N170" i="8"/>
  <c r="N169" i="8"/>
  <c r="N168" i="8"/>
  <c r="N167" i="8"/>
  <c r="N166" i="8"/>
  <c r="N165" i="8"/>
  <c r="N164" i="8"/>
  <c r="N163" i="8"/>
  <c r="N162" i="8"/>
  <c r="N161" i="8"/>
  <c r="N160" i="8"/>
  <c r="N159" i="8"/>
  <c r="N158" i="8"/>
  <c r="N157" i="8"/>
  <c r="N156" i="8"/>
  <c r="N155" i="8"/>
  <c r="N154" i="8"/>
  <c r="N153" i="8"/>
  <c r="N152" i="8"/>
  <c r="N151" i="8"/>
  <c r="N150" i="8"/>
  <c r="N149" i="8"/>
  <c r="N148" i="8"/>
  <c r="N147" i="8"/>
  <c r="N146" i="8"/>
  <c r="N145" i="8"/>
  <c r="N144" i="8"/>
  <c r="N143" i="8"/>
  <c r="N142" i="8"/>
  <c r="N141" i="8"/>
  <c r="N140" i="8"/>
  <c r="N139" i="8"/>
  <c r="N138" i="8"/>
  <c r="N137" i="8"/>
  <c r="N136" i="8"/>
  <c r="N135" i="8"/>
  <c r="N134" i="8"/>
  <c r="N133" i="8"/>
  <c r="N132" i="8"/>
  <c r="N131" i="8"/>
  <c r="N130" i="8"/>
  <c r="N129" i="8"/>
  <c r="N128" i="8"/>
  <c r="N127" i="8"/>
  <c r="N126" i="8"/>
  <c r="N125" i="8"/>
  <c r="N124" i="8"/>
  <c r="N123" i="8"/>
  <c r="N122" i="8"/>
  <c r="N121" i="8"/>
  <c r="N120" i="8"/>
  <c r="N119" i="8"/>
  <c r="N118" i="8"/>
  <c r="N117" i="8"/>
  <c r="N116" i="8"/>
  <c r="N115" i="8"/>
  <c r="N114" i="8"/>
  <c r="N113" i="8"/>
  <c r="N112" i="8"/>
  <c r="N111" i="8"/>
  <c r="N110" i="8"/>
  <c r="N109" i="8"/>
  <c r="N108" i="8"/>
  <c r="N107" i="8"/>
  <c r="N106" i="8"/>
  <c r="N105" i="8"/>
  <c r="K1396" i="19" l="1"/>
  <c r="K1434" i="19"/>
  <c r="K1431" i="19"/>
  <c r="K1359" i="19"/>
  <c r="K1287" i="19"/>
  <c r="K1215" i="19"/>
  <c r="K1143" i="19"/>
  <c r="K1410" i="19"/>
  <c r="K1430" i="19"/>
  <c r="K1358" i="19"/>
  <c r="K1286" i="19"/>
  <c r="K1214" i="19"/>
  <c r="K1142" i="19"/>
  <c r="K1429" i="19"/>
  <c r="K1357" i="19"/>
  <c r="K1285" i="19"/>
  <c r="K1213" i="19"/>
  <c r="K1141" i="19"/>
  <c r="K1392" i="19"/>
  <c r="K1320" i="19"/>
  <c r="K1248" i="19"/>
  <c r="K1176" i="19"/>
  <c r="K1104" i="19"/>
  <c r="K1194" i="19"/>
  <c r="K1414" i="19"/>
  <c r="K1342" i="19"/>
  <c r="K1258" i="19"/>
  <c r="K1162" i="19"/>
  <c r="K1424" i="19"/>
  <c r="K1352" i="19"/>
  <c r="K1280" i="19"/>
  <c r="K1208" i="19"/>
  <c r="K1136" i="19"/>
  <c r="K1423" i="19"/>
  <c r="K1351" i="19"/>
  <c r="K1279" i="19"/>
  <c r="K1207" i="19"/>
  <c r="K1135" i="19"/>
  <c r="K48" i="19"/>
  <c r="K192" i="19"/>
  <c r="K336" i="19"/>
  <c r="K23" i="19"/>
  <c r="K906" i="19"/>
  <c r="K762" i="19"/>
  <c r="K1013" i="19"/>
  <c r="K857" i="19"/>
  <c r="K900" i="19"/>
  <c r="K987" i="19"/>
  <c r="K1069" i="19"/>
  <c r="K925" i="19"/>
  <c r="K781" i="19"/>
  <c r="K887" i="19"/>
  <c r="K838" i="19"/>
  <c r="K931" i="19"/>
  <c r="K763" i="19"/>
  <c r="K858" i="19"/>
  <c r="K977" i="19"/>
  <c r="K22" i="19"/>
  <c r="K879" i="19"/>
  <c r="K767" i="19"/>
  <c r="K326" i="19"/>
  <c r="K959" i="19"/>
  <c r="K229" i="19"/>
  <c r="K1008" i="19"/>
  <c r="K983" i="19"/>
  <c r="K839" i="19"/>
  <c r="K898" i="19"/>
  <c r="K789" i="19"/>
  <c r="K277" i="19"/>
  <c r="K1075" i="19"/>
  <c r="K880" i="19"/>
  <c r="K124" i="19"/>
  <c r="K976" i="19"/>
  <c r="K999" i="19"/>
  <c r="K98" i="19"/>
  <c r="K842" i="19"/>
  <c r="K121" i="19"/>
  <c r="K992" i="19"/>
  <c r="U1188" i="19"/>
  <c r="U1332" i="19"/>
  <c r="U1450" i="19"/>
  <c r="U1378" i="19"/>
  <c r="U1306" i="19"/>
  <c r="U1234" i="19"/>
  <c r="U1162" i="19"/>
  <c r="U1090" i="19"/>
  <c r="U1018" i="19"/>
  <c r="U1389" i="19"/>
  <c r="U1317" i="19"/>
  <c r="U1245" i="19"/>
  <c r="U1173" i="19"/>
  <c r="U1101" i="19"/>
  <c r="U849" i="19"/>
  <c r="U1040" i="19"/>
  <c r="U884" i="19"/>
  <c r="U1339" i="19"/>
  <c r="U1291" i="19"/>
  <c r="U1027" i="19"/>
  <c r="U919" i="19"/>
  <c r="U1050" i="19"/>
  <c r="U954" i="19"/>
  <c r="U870" i="19"/>
  <c r="U798" i="19"/>
  <c r="U812" i="19"/>
  <c r="U1013" i="19"/>
  <c r="U941" i="19"/>
  <c r="U869" i="19"/>
  <c r="U785" i="19"/>
  <c r="U758" i="19"/>
  <c r="U914" i="19"/>
  <c r="U1154" i="19"/>
  <c r="U843" i="19"/>
  <c r="U964" i="19"/>
  <c r="K1126" i="19"/>
  <c r="K1409" i="19"/>
  <c r="K1337" i="19"/>
  <c r="K1265" i="19"/>
  <c r="K1193" i="19"/>
  <c r="K1121" i="19"/>
  <c r="K1432" i="19"/>
  <c r="K1348" i="19"/>
  <c r="K1276" i="19"/>
  <c r="K1204" i="19"/>
  <c r="K1132" i="19"/>
  <c r="K1374" i="19"/>
  <c r="K1403" i="19"/>
  <c r="K1319" i="19"/>
  <c r="K1247" i="19"/>
  <c r="K1163" i="19"/>
  <c r="K1386" i="19"/>
  <c r="K1413" i="19"/>
  <c r="K1341" i="19"/>
  <c r="K1269" i="19"/>
  <c r="K1197" i="19"/>
  <c r="K1125" i="19"/>
  <c r="K60" i="19"/>
  <c r="K204" i="19"/>
  <c r="K348" i="19"/>
  <c r="K167" i="19"/>
  <c r="K894" i="19"/>
  <c r="K750" i="19"/>
  <c r="K212" i="19"/>
  <c r="K888" i="19"/>
  <c r="K830" i="19"/>
  <c r="K1057" i="19"/>
  <c r="K913" i="19"/>
  <c r="K769" i="19"/>
  <c r="K875" i="19"/>
  <c r="K826" i="19"/>
  <c r="K800" i="19"/>
  <c r="K919" i="19"/>
  <c r="K739" i="19"/>
  <c r="K846" i="19"/>
  <c r="K953" i="19"/>
  <c r="K94" i="19"/>
  <c r="K951" i="19"/>
  <c r="K867" i="19"/>
  <c r="K1063" i="19"/>
  <c r="K840" i="19"/>
  <c r="K11" i="19"/>
  <c r="K971" i="19"/>
  <c r="K172" i="19"/>
  <c r="K921" i="19"/>
  <c r="K351" i="19"/>
  <c r="K872" i="19"/>
  <c r="K305" i="19"/>
  <c r="K100" i="19"/>
  <c r="K964" i="19"/>
  <c r="K1016" i="19"/>
  <c r="K86" i="19"/>
  <c r="K1034" i="19"/>
  <c r="K61" i="19"/>
  <c r="K910" i="19"/>
  <c r="K1078" i="19"/>
  <c r="K998" i="19"/>
  <c r="K1010" i="19"/>
  <c r="U1200" i="19"/>
  <c r="U1344" i="19"/>
  <c r="U1080" i="19"/>
  <c r="U1008" i="19"/>
  <c r="U936" i="19"/>
  <c r="U864" i="19"/>
  <c r="U792" i="19"/>
  <c r="U934" i="19"/>
  <c r="U862" i="19"/>
  <c r="U790" i="19"/>
  <c r="U1005" i="19"/>
  <c r="U921" i="19"/>
  <c r="U765" i="19"/>
  <c r="U1436" i="19"/>
  <c r="U1352" i="19"/>
  <c r="U1280" i="19"/>
  <c r="U1196" i="19"/>
  <c r="U1124" i="19"/>
  <c r="U956" i="19"/>
  <c r="U776" i="19"/>
  <c r="U1303" i="19"/>
  <c r="U967" i="19"/>
  <c r="U1267" i="19"/>
  <c r="U823" i="19"/>
  <c r="U751" i="19"/>
  <c r="U942" i="19"/>
  <c r="U1445" i="19"/>
  <c r="U1373" i="19"/>
  <c r="U1301" i="19"/>
  <c r="U1229" i="19"/>
  <c r="U1157" i="19"/>
  <c r="U1085" i="19"/>
  <c r="U1429" i="19"/>
  <c r="U1357" i="19"/>
  <c r="U1285" i="19"/>
  <c r="U1213" i="19"/>
  <c r="U1141" i="19"/>
  <c r="U1069" i="19"/>
  <c r="U997" i="19"/>
  <c r="U925" i="19"/>
  <c r="U853" i="19"/>
  <c r="U781" i="19"/>
  <c r="U842" i="19"/>
  <c r="U1082" i="19"/>
  <c r="U1238" i="19"/>
  <c r="U1322" i="19"/>
  <c r="U1096" i="19"/>
  <c r="K1338" i="19"/>
  <c r="K1419" i="19"/>
  <c r="K1347" i="19"/>
  <c r="K1275" i="19"/>
  <c r="K1203" i="19"/>
  <c r="K1131" i="19"/>
  <c r="K1362" i="19"/>
  <c r="K1418" i="19"/>
  <c r="K1346" i="19"/>
  <c r="K1274" i="19"/>
  <c r="K1202" i="19"/>
  <c r="K1130" i="19"/>
  <c r="K1417" i="19"/>
  <c r="K1345" i="19"/>
  <c r="K1273" i="19"/>
  <c r="K1201" i="19"/>
  <c r="K1129" i="19"/>
  <c r="K1452" i="19"/>
  <c r="K1380" i="19"/>
  <c r="K1308" i="19"/>
  <c r="K1236" i="19"/>
  <c r="K1164" i="19"/>
  <c r="K1402" i="19"/>
  <c r="K1330" i="19"/>
  <c r="K1246" i="19"/>
  <c r="K1412" i="19"/>
  <c r="K1340" i="19"/>
  <c r="K1268" i="19"/>
  <c r="K1196" i="19"/>
  <c r="K1124" i="19"/>
  <c r="K1411" i="19"/>
  <c r="K1339" i="19"/>
  <c r="K1267" i="19"/>
  <c r="K1195" i="19"/>
  <c r="K1123" i="19"/>
  <c r="K72" i="19"/>
  <c r="K216" i="19"/>
  <c r="K360" i="19"/>
  <c r="K47" i="19"/>
  <c r="K311" i="19"/>
  <c r="K284" i="19"/>
  <c r="K200" i="19"/>
  <c r="K816" i="19"/>
  <c r="K818" i="19"/>
  <c r="K1045" i="19"/>
  <c r="K901" i="19"/>
  <c r="K757" i="19"/>
  <c r="K827" i="19"/>
  <c r="K814" i="19"/>
  <c r="K1037" i="19"/>
  <c r="K1086" i="19"/>
  <c r="K822" i="19"/>
  <c r="K941" i="19"/>
  <c r="K832" i="19"/>
  <c r="K771" i="19"/>
  <c r="K1020" i="19"/>
  <c r="K291" i="19"/>
  <c r="K74" i="19"/>
  <c r="K986" i="19"/>
  <c r="K806" i="19"/>
  <c r="K37" i="19"/>
  <c r="K904" i="19"/>
  <c r="K1053" i="19"/>
  <c r="U1212" i="19"/>
  <c r="U1356" i="19"/>
  <c r="U1438" i="19"/>
  <c r="U1366" i="19"/>
  <c r="U1294" i="19"/>
  <c r="U1222" i="19"/>
  <c r="U1150" i="19"/>
  <c r="U1078" i="19"/>
  <c r="U1006" i="19"/>
  <c r="U1449" i="19"/>
  <c r="U1377" i="19"/>
  <c r="U1305" i="19"/>
  <c r="U1233" i="19"/>
  <c r="U1161" i="19"/>
  <c r="U1089" i="19"/>
  <c r="U837" i="19"/>
  <c r="U1112" i="19"/>
  <c r="U1028" i="19"/>
  <c r="U944" i="19"/>
  <c r="U872" i="19"/>
  <c r="U1279" i="19"/>
  <c r="U931" i="19"/>
  <c r="U1243" i="19"/>
  <c r="U1015" i="19"/>
  <c r="U907" i="19"/>
  <c r="U1038" i="19"/>
  <c r="U858" i="19"/>
  <c r="U786" i="19"/>
  <c r="U1073" i="19"/>
  <c r="U1001" i="19"/>
  <c r="U929" i="19"/>
  <c r="U857" i="19"/>
  <c r="U773" i="19"/>
  <c r="U770" i="19"/>
  <c r="U1010" i="19"/>
  <c r="U1166" i="19"/>
  <c r="U1418" i="19"/>
  <c r="U987" i="19"/>
  <c r="U1108" i="19"/>
  <c r="K1325" i="19"/>
  <c r="K1253" i="19"/>
  <c r="K1181" i="19"/>
  <c r="K1420" i="19"/>
  <c r="K1336" i="19"/>
  <c r="K1264" i="19"/>
  <c r="K1192" i="19"/>
  <c r="K1120" i="19"/>
  <c r="K1302" i="19"/>
  <c r="K1391" i="19"/>
  <c r="K1307" i="19"/>
  <c r="K1235" i="19"/>
  <c r="K1151" i="19"/>
  <c r="K1102" i="19"/>
  <c r="K1278" i="19"/>
  <c r="K1170" i="19"/>
  <c r="K1401" i="19"/>
  <c r="K1329" i="19"/>
  <c r="K1257" i="19"/>
  <c r="K1185" i="19"/>
  <c r="K1113" i="19"/>
  <c r="K84" i="19"/>
  <c r="K228" i="19"/>
  <c r="K191" i="19"/>
  <c r="K882" i="19"/>
  <c r="K965" i="19"/>
  <c r="K768" i="19"/>
  <c r="K770" i="19"/>
  <c r="K1033" i="19"/>
  <c r="K889" i="19"/>
  <c r="K745" i="19"/>
  <c r="K248" i="19"/>
  <c r="K802" i="19"/>
  <c r="K1087" i="19"/>
  <c r="K883" i="19"/>
  <c r="K1062" i="19"/>
  <c r="K810" i="19"/>
  <c r="K929" i="19"/>
  <c r="K796" i="19"/>
  <c r="K287" i="19"/>
  <c r="K143" i="19"/>
  <c r="K82" i="19"/>
  <c r="K939" i="19"/>
  <c r="K855" i="19"/>
  <c r="K751" i="19"/>
  <c r="K960" i="19"/>
  <c r="K1091" i="19"/>
  <c r="K255" i="19"/>
  <c r="K897" i="19"/>
  <c r="M753" i="19"/>
  <c r="O753" i="19" s="1"/>
  <c r="Q753" i="19" s="1"/>
  <c r="K1064" i="19"/>
  <c r="K824" i="19"/>
  <c r="K1050" i="19"/>
  <c r="K269" i="19"/>
  <c r="K1084" i="19"/>
  <c r="K940" i="19"/>
  <c r="K267" i="19"/>
  <c r="K350" i="19"/>
  <c r="K206" i="19"/>
  <c r="K62" i="19"/>
  <c r="K974" i="19"/>
  <c r="K782" i="19"/>
  <c r="K956" i="19"/>
  <c r="K1017" i="19"/>
  <c r="U1224" i="19"/>
  <c r="U1368" i="19"/>
  <c r="U1068" i="19"/>
  <c r="U996" i="19"/>
  <c r="U924" i="19"/>
  <c r="U852" i="19"/>
  <c r="U780" i="19"/>
  <c r="U839" i="19"/>
  <c r="U1187" i="19"/>
  <c r="U994" i="19"/>
  <c r="U922" i="19"/>
  <c r="U850" i="19"/>
  <c r="U778" i="19"/>
  <c r="U993" i="19"/>
  <c r="U909" i="19"/>
  <c r="U753" i="19"/>
  <c r="U1424" i="19"/>
  <c r="U1340" i="19"/>
  <c r="U1268" i="19"/>
  <c r="U1184" i="19"/>
  <c r="U1255" i="19"/>
  <c r="U1219" i="19"/>
  <c r="U811" i="19"/>
  <c r="U739" i="19"/>
  <c r="U930" i="19"/>
  <c r="U1433" i="19"/>
  <c r="U1361" i="19"/>
  <c r="U1289" i="19"/>
  <c r="U1217" i="19"/>
  <c r="U1145" i="19"/>
  <c r="U1417" i="19"/>
  <c r="U1345" i="19"/>
  <c r="U1273" i="19"/>
  <c r="U1201" i="19"/>
  <c r="U1129" i="19"/>
  <c r="U1057" i="19"/>
  <c r="U985" i="19"/>
  <c r="U913" i="19"/>
  <c r="U841" i="19"/>
  <c r="U769" i="19"/>
  <c r="U938" i="19"/>
  <c r="U1094" i="19"/>
  <c r="U1250" i="19"/>
  <c r="U748" i="19"/>
  <c r="U868" i="19"/>
  <c r="U1240" i="19"/>
  <c r="K1397" i="19"/>
  <c r="K1109" i="19"/>
  <c r="K1206" i="19"/>
  <c r="K1407" i="19"/>
  <c r="K1335" i="19"/>
  <c r="K1263" i="19"/>
  <c r="K1191" i="19"/>
  <c r="K1119" i="19"/>
  <c r="K1290" i="19"/>
  <c r="K1406" i="19"/>
  <c r="K1334" i="19"/>
  <c r="K1262" i="19"/>
  <c r="K1190" i="19"/>
  <c r="K1118" i="19"/>
  <c r="K1398" i="19"/>
  <c r="K1405" i="19"/>
  <c r="K1333" i="19"/>
  <c r="K1261" i="19"/>
  <c r="K1189" i="19"/>
  <c r="K1117" i="19"/>
  <c r="K1440" i="19"/>
  <c r="K1368" i="19"/>
  <c r="K1296" i="19"/>
  <c r="K1224" i="19"/>
  <c r="K1152" i="19"/>
  <c r="K1114" i="19"/>
  <c r="K1390" i="19"/>
  <c r="K1318" i="19"/>
  <c r="K1234" i="19"/>
  <c r="K1400" i="19"/>
  <c r="K1328" i="19"/>
  <c r="K1256" i="19"/>
  <c r="K1184" i="19"/>
  <c r="K1112" i="19"/>
  <c r="K1399" i="19"/>
  <c r="K1327" i="19"/>
  <c r="K1255" i="19"/>
  <c r="K1183" i="19"/>
  <c r="K1111" i="19"/>
  <c r="K96" i="19"/>
  <c r="K240" i="19"/>
  <c r="K335" i="19"/>
  <c r="K1074" i="19"/>
  <c r="K738" i="19"/>
  <c r="K917" i="19"/>
  <c r="K821" i="19"/>
  <c r="K272" i="19"/>
  <c r="K32" i="19"/>
  <c r="K744" i="19"/>
  <c r="K909" i="19"/>
  <c r="K1021" i="19"/>
  <c r="K877" i="19"/>
  <c r="K733" i="19"/>
  <c r="K236" i="19"/>
  <c r="K92" i="19"/>
  <c r="K803" i="19"/>
  <c r="K790" i="19"/>
  <c r="K1039" i="19"/>
  <c r="K871" i="19"/>
  <c r="K798" i="19"/>
  <c r="K905" i="19"/>
  <c r="K784" i="19"/>
  <c r="K275" i="19"/>
  <c r="K131" i="19"/>
  <c r="K154" i="19"/>
  <c r="K759" i="19"/>
  <c r="K1051" i="19"/>
  <c r="K823" i="19"/>
  <c r="K864" i="19"/>
  <c r="K936" i="19"/>
  <c r="K195" i="19"/>
  <c r="K30" i="19"/>
  <c r="K327" i="19"/>
  <c r="K804" i="19"/>
  <c r="K935" i="19"/>
  <c r="K791" i="19"/>
  <c r="K1066" i="19"/>
  <c r="K885" i="19"/>
  <c r="M741" i="19"/>
  <c r="O741" i="19" s="1"/>
  <c r="Q741" i="19" s="1"/>
  <c r="K233" i="19"/>
  <c r="K1072" i="19"/>
  <c r="K231" i="19"/>
  <c r="K338" i="19"/>
  <c r="K50" i="19"/>
  <c r="K962" i="19"/>
  <c r="K758" i="19"/>
  <c r="K1355" i="19"/>
  <c r="K1076" i="19"/>
  <c r="K1077" i="19"/>
  <c r="K896" i="19"/>
  <c r="U1236" i="19"/>
  <c r="U1380" i="19"/>
  <c r="U1331" i="19"/>
  <c r="U1426" i="19"/>
  <c r="U1354" i="19"/>
  <c r="U1282" i="19"/>
  <c r="U1210" i="19"/>
  <c r="U1138" i="19"/>
  <c r="U1066" i="19"/>
  <c r="U1437" i="19"/>
  <c r="U1365" i="19"/>
  <c r="U1293" i="19"/>
  <c r="U1221" i="19"/>
  <c r="U1149" i="19"/>
  <c r="U1077" i="19"/>
  <c r="U825" i="19"/>
  <c r="U1256" i="19"/>
  <c r="U1100" i="19"/>
  <c r="U1016" i="19"/>
  <c r="U932" i="19"/>
  <c r="U860" i="19"/>
  <c r="U752" i="19"/>
  <c r="U1231" i="19"/>
  <c r="U895" i="19"/>
  <c r="U1195" i="19"/>
  <c r="U991" i="19"/>
  <c r="U883" i="19"/>
  <c r="U1026" i="19"/>
  <c r="U918" i="19"/>
  <c r="U846" i="19"/>
  <c r="U774" i="19"/>
  <c r="U1061" i="19"/>
  <c r="U989" i="19"/>
  <c r="U917" i="19"/>
  <c r="U845" i="19"/>
  <c r="U866" i="19"/>
  <c r="U1022" i="19"/>
  <c r="U1178" i="19"/>
  <c r="U1346" i="19"/>
  <c r="U1131" i="19"/>
  <c r="U1371" i="19"/>
  <c r="U880" i="19"/>
  <c r="U1252" i="19"/>
  <c r="K1385" i="19"/>
  <c r="K1313" i="19"/>
  <c r="K1241" i="19"/>
  <c r="K1169" i="19"/>
  <c r="K1097" i="19"/>
  <c r="K1324" i="19"/>
  <c r="K1252" i="19"/>
  <c r="K1180" i="19"/>
  <c r="K1108" i="19"/>
  <c r="K1242" i="19"/>
  <c r="K1451" i="19"/>
  <c r="K1379" i="19"/>
  <c r="K1295" i="19"/>
  <c r="K1223" i="19"/>
  <c r="K1139" i="19"/>
  <c r="K1158" i="19"/>
  <c r="K1389" i="19"/>
  <c r="K1317" i="19"/>
  <c r="K1245" i="19"/>
  <c r="K1173" i="19"/>
  <c r="K1101" i="19"/>
  <c r="K1446" i="19"/>
  <c r="K1266" i="19"/>
  <c r="K1314" i="19"/>
  <c r="K108" i="19"/>
  <c r="K252" i="19"/>
  <c r="K1026" i="19"/>
  <c r="K749" i="19"/>
  <c r="K224" i="19"/>
  <c r="K946" i="19"/>
  <c r="K1009" i="19"/>
  <c r="K865" i="19"/>
  <c r="K80" i="19"/>
  <c r="K755" i="19"/>
  <c r="K778" i="19"/>
  <c r="K1027" i="19"/>
  <c r="K859" i="19"/>
  <c r="K774" i="19"/>
  <c r="K845" i="19"/>
  <c r="K772" i="19"/>
  <c r="K263" i="19"/>
  <c r="K119" i="19"/>
  <c r="K286" i="19"/>
  <c r="K70" i="19"/>
  <c r="K843" i="19"/>
  <c r="K927" i="19"/>
  <c r="K831" i="19"/>
  <c r="K747" i="19"/>
  <c r="K912" i="19"/>
  <c r="K194" i="19"/>
  <c r="K852" i="19"/>
  <c r="K54" i="19"/>
  <c r="K1067" i="19"/>
  <c r="K923" i="19"/>
  <c r="K779" i="19"/>
  <c r="K1054" i="19"/>
  <c r="K1089" i="19"/>
  <c r="K873" i="19"/>
  <c r="K820" i="19"/>
  <c r="K1040" i="19"/>
  <c r="K916" i="19"/>
  <c r="K38" i="19"/>
  <c r="K950" i="19"/>
  <c r="K746" i="19"/>
  <c r="K1065" i="19"/>
  <c r="U1248" i="19"/>
  <c r="U1392" i="19"/>
  <c r="U887" i="19"/>
  <c r="U1056" i="19"/>
  <c r="U984" i="19"/>
  <c r="U912" i="19"/>
  <c r="U840" i="19"/>
  <c r="U768" i="19"/>
  <c r="U815" i="19"/>
  <c r="U982" i="19"/>
  <c r="U910" i="19"/>
  <c r="U838" i="19"/>
  <c r="U766" i="19"/>
  <c r="U981" i="19"/>
  <c r="U897" i="19"/>
  <c r="U741" i="19"/>
  <c r="U1412" i="19"/>
  <c r="U1328" i="19"/>
  <c r="U1172" i="19"/>
  <c r="U1088" i="19"/>
  <c r="U848" i="19"/>
  <c r="U1207" i="19"/>
  <c r="U1171" i="19"/>
  <c r="U799" i="19"/>
  <c r="U1014" i="19"/>
  <c r="U1421" i="19"/>
  <c r="U1349" i="19"/>
  <c r="U1277" i="19"/>
  <c r="U1205" i="19"/>
  <c r="U1133" i="19"/>
  <c r="U1405" i="19"/>
  <c r="U1333" i="19"/>
  <c r="U1261" i="19"/>
  <c r="U1189" i="19"/>
  <c r="U1117" i="19"/>
  <c r="U1045" i="19"/>
  <c r="U973" i="19"/>
  <c r="U901" i="19"/>
  <c r="U829" i="19"/>
  <c r="U757" i="19"/>
  <c r="U794" i="19"/>
  <c r="U950" i="19"/>
  <c r="U1106" i="19"/>
  <c r="U1442" i="19"/>
  <c r="U771" i="19"/>
  <c r="U1383" i="19"/>
  <c r="U892" i="19"/>
  <c r="U1012" i="19"/>
  <c r="K1395" i="19"/>
  <c r="K1323" i="19"/>
  <c r="K1251" i="19"/>
  <c r="K1179" i="19"/>
  <c r="K1107" i="19"/>
  <c r="K1218" i="19"/>
  <c r="K1394" i="19"/>
  <c r="K1322" i="19"/>
  <c r="K1250" i="19"/>
  <c r="K1178" i="19"/>
  <c r="K1106" i="19"/>
  <c r="K1254" i="19"/>
  <c r="K1393" i="19"/>
  <c r="K1321" i="19"/>
  <c r="K1249" i="19"/>
  <c r="K1177" i="19"/>
  <c r="K1105" i="19"/>
  <c r="K1428" i="19"/>
  <c r="K1356" i="19"/>
  <c r="K1284" i="19"/>
  <c r="K1212" i="19"/>
  <c r="K1140" i="19"/>
  <c r="K1450" i="19"/>
  <c r="K1378" i="19"/>
  <c r="K1306" i="19"/>
  <c r="K1222" i="19"/>
  <c r="K1388" i="19"/>
  <c r="K1316" i="19"/>
  <c r="K1244" i="19"/>
  <c r="K1172" i="19"/>
  <c r="K1100" i="19"/>
  <c r="K1387" i="19"/>
  <c r="K1315" i="19"/>
  <c r="K1243" i="19"/>
  <c r="K1171" i="19"/>
  <c r="K1099" i="19"/>
  <c r="K120" i="19"/>
  <c r="K264" i="19"/>
  <c r="K870" i="19"/>
  <c r="K773" i="19"/>
  <c r="K296" i="19"/>
  <c r="K104" i="19"/>
  <c r="K1083" i="19"/>
  <c r="K968" i="19"/>
  <c r="K997" i="19"/>
  <c r="K853" i="19"/>
  <c r="K743" i="19"/>
  <c r="K766" i="19"/>
  <c r="K1015" i="19"/>
  <c r="K847" i="19"/>
  <c r="K1014" i="19"/>
  <c r="K1085" i="19"/>
  <c r="K833" i="19"/>
  <c r="K760" i="19"/>
  <c r="K251" i="19"/>
  <c r="K107" i="19"/>
  <c r="K948" i="19"/>
  <c r="K828" i="19"/>
  <c r="K17" i="19"/>
  <c r="K363" i="19"/>
  <c r="K924" i="19"/>
  <c r="K780" i="19"/>
  <c r="K1055" i="19"/>
  <c r="K911" i="19"/>
  <c r="K1042" i="19"/>
  <c r="K794" i="19"/>
  <c r="K1029" i="19"/>
  <c r="K861" i="19"/>
  <c r="M1046" i="19"/>
  <c r="O1046" i="19" s="1"/>
  <c r="Q1046" i="19" s="1"/>
  <c r="K1004" i="19"/>
  <c r="K955" i="19"/>
  <c r="K1048" i="19"/>
  <c r="K938" i="19"/>
  <c r="K836" i="19"/>
  <c r="U1116" i="19"/>
  <c r="U1260" i="19"/>
  <c r="U1404" i="19"/>
  <c r="U1031" i="19"/>
  <c r="U827" i="19"/>
  <c r="U1414" i="19"/>
  <c r="U1342" i="19"/>
  <c r="U1270" i="19"/>
  <c r="U1198" i="19"/>
  <c r="U1126" i="19"/>
  <c r="U1054" i="19"/>
  <c r="U1425" i="19"/>
  <c r="U1353" i="19"/>
  <c r="U1281" i="19"/>
  <c r="U1209" i="19"/>
  <c r="U1137" i="19"/>
  <c r="U1065" i="19"/>
  <c r="U969" i="19"/>
  <c r="U813" i="19"/>
  <c r="U1400" i="19"/>
  <c r="U1244" i="19"/>
  <c r="U1076" i="19"/>
  <c r="U1004" i="19"/>
  <c r="U920" i="19"/>
  <c r="U1447" i="19"/>
  <c r="U1183" i="19"/>
  <c r="U1147" i="19"/>
  <c r="U979" i="19"/>
  <c r="U871" i="19"/>
  <c r="U1086" i="19"/>
  <c r="U906" i="19"/>
  <c r="U834" i="19"/>
  <c r="U762" i="19"/>
  <c r="U1049" i="19"/>
  <c r="U977" i="19"/>
  <c r="U749" i="19"/>
  <c r="U878" i="19"/>
  <c r="U1034" i="19"/>
  <c r="U1190" i="19"/>
  <c r="U1274" i="19"/>
  <c r="U772" i="19"/>
  <c r="U1024" i="19"/>
  <c r="U1144" i="19"/>
  <c r="K1445" i="19"/>
  <c r="K1373" i="19"/>
  <c r="K1301" i="19"/>
  <c r="K1229" i="19"/>
  <c r="K1157" i="19"/>
  <c r="K1384" i="19"/>
  <c r="K1312" i="19"/>
  <c r="K1240" i="19"/>
  <c r="K1096" i="19"/>
  <c r="K1182" i="19"/>
  <c r="K1439" i="19"/>
  <c r="K1367" i="19"/>
  <c r="K1283" i="19"/>
  <c r="K1199" i="19"/>
  <c r="K1127" i="19"/>
  <c r="K1449" i="19"/>
  <c r="K1377" i="19"/>
  <c r="K1305" i="19"/>
  <c r="K1233" i="19"/>
  <c r="K1161" i="19"/>
  <c r="K1350" i="19"/>
  <c r="K132" i="19"/>
  <c r="K276" i="19"/>
  <c r="K35" i="19"/>
  <c r="K893" i="19"/>
  <c r="K56" i="19"/>
  <c r="K1071" i="19"/>
  <c r="K1006" i="19"/>
  <c r="K985" i="19"/>
  <c r="K841" i="19"/>
  <c r="K754" i="19"/>
  <c r="K1003" i="19"/>
  <c r="K835" i="19"/>
  <c r="K1002" i="19"/>
  <c r="K1073" i="19"/>
  <c r="K809" i="19"/>
  <c r="K748" i="19"/>
  <c r="K239" i="19"/>
  <c r="K95" i="19"/>
  <c r="K250" i="19"/>
  <c r="K130" i="19"/>
  <c r="K58" i="19"/>
  <c r="K915" i="19"/>
  <c r="K819" i="19"/>
  <c r="K735" i="19"/>
  <c r="K884" i="19"/>
  <c r="K892" i="19"/>
  <c r="K40" i="19"/>
  <c r="K1092" i="19"/>
  <c r="K1043" i="19"/>
  <c r="K899" i="19"/>
  <c r="K1030" i="19"/>
  <c r="K1005" i="19"/>
  <c r="K1036" i="19"/>
  <c r="K868" i="19"/>
  <c r="K302" i="19"/>
  <c r="K926" i="19"/>
  <c r="K982" i="19"/>
  <c r="U1128" i="19"/>
  <c r="U1272" i="19"/>
  <c r="U1416" i="19"/>
  <c r="U1175" i="19"/>
  <c r="U1044" i="19"/>
  <c r="U972" i="19"/>
  <c r="U900" i="19"/>
  <c r="U828" i="19"/>
  <c r="U756" i="19"/>
  <c r="U803" i="19"/>
  <c r="U970" i="19"/>
  <c r="U898" i="19"/>
  <c r="U826" i="19"/>
  <c r="U754" i="19"/>
  <c r="U1053" i="19"/>
  <c r="U957" i="19"/>
  <c r="U885" i="19"/>
  <c r="U1327" i="19"/>
  <c r="U1316" i="19"/>
  <c r="U1232" i="19"/>
  <c r="U1160" i="19"/>
  <c r="U836" i="19"/>
  <c r="U1435" i="19"/>
  <c r="U1159" i="19"/>
  <c r="U1135" i="19"/>
  <c r="U787" i="19"/>
  <c r="U1002" i="19"/>
  <c r="U1393" i="19"/>
  <c r="U1321" i="19"/>
  <c r="U1249" i="19"/>
  <c r="U1177" i="19"/>
  <c r="U1105" i="19"/>
  <c r="U1033" i="19"/>
  <c r="U961" i="19"/>
  <c r="U889" i="19"/>
  <c r="U817" i="19"/>
  <c r="U745" i="19"/>
  <c r="U806" i="19"/>
  <c r="U962" i="19"/>
  <c r="U1118" i="19"/>
  <c r="U1370" i="19"/>
  <c r="U915" i="19"/>
  <c r="U784" i="19"/>
  <c r="U1036" i="19"/>
  <c r="U1156" i="19"/>
  <c r="U1276" i="19"/>
  <c r="K1168" i="19"/>
  <c r="K1138" i="19"/>
  <c r="K1383" i="19"/>
  <c r="K1311" i="19"/>
  <c r="K1239" i="19"/>
  <c r="K1167" i="19"/>
  <c r="K1095" i="19"/>
  <c r="K1146" i="19"/>
  <c r="K1382" i="19"/>
  <c r="K1310" i="19"/>
  <c r="K1238" i="19"/>
  <c r="K1166" i="19"/>
  <c r="K1094" i="19"/>
  <c r="K1110" i="19"/>
  <c r="K1453" i="19"/>
  <c r="K1381" i="19"/>
  <c r="K1309" i="19"/>
  <c r="K1237" i="19"/>
  <c r="K1165" i="19"/>
  <c r="K1093" i="19"/>
  <c r="K1416" i="19"/>
  <c r="K1344" i="19"/>
  <c r="K1272" i="19"/>
  <c r="K1200" i="19"/>
  <c r="K1128" i="19"/>
  <c r="K1438" i="19"/>
  <c r="K1366" i="19"/>
  <c r="K1282" i="19"/>
  <c r="K1210" i="19"/>
  <c r="K1448" i="19"/>
  <c r="K1376" i="19"/>
  <c r="K1304" i="19"/>
  <c r="K1232" i="19"/>
  <c r="K1160" i="19"/>
  <c r="K1447" i="19"/>
  <c r="K1375" i="19"/>
  <c r="K1303" i="19"/>
  <c r="K1231" i="19"/>
  <c r="K1159" i="19"/>
  <c r="K144" i="19"/>
  <c r="K288" i="19"/>
  <c r="K179" i="19"/>
  <c r="K795" i="19"/>
  <c r="K978" i="19"/>
  <c r="K834" i="19"/>
  <c r="K881" i="19"/>
  <c r="K737" i="19"/>
  <c r="K68" i="19"/>
  <c r="K128" i="19"/>
  <c r="K44" i="19"/>
  <c r="K332" i="19"/>
  <c r="K1059" i="19"/>
  <c r="K1028" i="19"/>
  <c r="K973" i="19"/>
  <c r="K829" i="19"/>
  <c r="K886" i="19"/>
  <c r="K742" i="19"/>
  <c r="K991" i="19"/>
  <c r="K811" i="19"/>
  <c r="K990" i="19"/>
  <c r="K1049" i="19"/>
  <c r="K797" i="19"/>
  <c r="K736" i="19"/>
  <c r="K227" i="19"/>
  <c r="K83" i="19"/>
  <c r="K928" i="19"/>
  <c r="K26" i="19"/>
  <c r="K1060" i="19"/>
  <c r="K1080" i="19"/>
  <c r="K756" i="19"/>
  <c r="K1031" i="19"/>
  <c r="K63" i="19"/>
  <c r="K994" i="19"/>
  <c r="K993" i="19"/>
  <c r="K837" i="19"/>
  <c r="K260" i="19"/>
  <c r="K980" i="19"/>
  <c r="K752" i="19"/>
  <c r="K77" i="19"/>
  <c r="K1024" i="19"/>
  <c r="K856" i="19"/>
  <c r="K290" i="19"/>
  <c r="K146" i="19"/>
  <c r="K914" i="19"/>
  <c r="K1090" i="19"/>
  <c r="K1022" i="19"/>
  <c r="K1041" i="19"/>
  <c r="U1140" i="19"/>
  <c r="U1284" i="19"/>
  <c r="U1428" i="19"/>
  <c r="U1319" i="19"/>
  <c r="U791" i="19"/>
  <c r="U1402" i="19"/>
  <c r="U1330" i="19"/>
  <c r="U1258" i="19"/>
  <c r="U1186" i="19"/>
  <c r="U1114" i="19"/>
  <c r="U1042" i="19"/>
  <c r="U1413" i="19"/>
  <c r="U1341" i="19"/>
  <c r="U1269" i="19"/>
  <c r="U1197" i="19"/>
  <c r="U1125" i="19"/>
  <c r="U1041" i="19"/>
  <c r="U801" i="19"/>
  <c r="U1388" i="19"/>
  <c r="U1064" i="19"/>
  <c r="U992" i="19"/>
  <c r="U908" i="19"/>
  <c r="U824" i="19"/>
  <c r="U1411" i="19"/>
  <c r="U1123" i="19"/>
  <c r="U1423" i="19"/>
  <c r="U1111" i="19"/>
  <c r="U955" i="19"/>
  <c r="U859" i="19"/>
  <c r="U1074" i="19"/>
  <c r="U990" i="19"/>
  <c r="U894" i="19"/>
  <c r="U822" i="19"/>
  <c r="U750" i="19"/>
  <c r="U809" i="19"/>
  <c r="U734" i="19"/>
  <c r="U890" i="19"/>
  <c r="U1046" i="19"/>
  <c r="U1202" i="19"/>
  <c r="U796" i="19"/>
  <c r="U916" i="19"/>
  <c r="U1168" i="19"/>
  <c r="U1288" i="19"/>
  <c r="K1150" i="19"/>
  <c r="K1433" i="19"/>
  <c r="K1361" i="19"/>
  <c r="K1289" i="19"/>
  <c r="K1217" i="19"/>
  <c r="K1145" i="19"/>
  <c r="K1372" i="19"/>
  <c r="K1300" i="19"/>
  <c r="K1228" i="19"/>
  <c r="K1156" i="19"/>
  <c r="K1134" i="19"/>
  <c r="K1427" i="19"/>
  <c r="K1343" i="19"/>
  <c r="K1271" i="19"/>
  <c r="K1187" i="19"/>
  <c r="K1115" i="19"/>
  <c r="K1437" i="19"/>
  <c r="K1365" i="19"/>
  <c r="K1293" i="19"/>
  <c r="K1221" i="19"/>
  <c r="K1149" i="19"/>
  <c r="K1230" i="19"/>
  <c r="K12" i="19"/>
  <c r="K156" i="19"/>
  <c r="K300" i="19"/>
  <c r="K59" i="19"/>
  <c r="K323" i="19"/>
  <c r="K930" i="19"/>
  <c r="K1061" i="19"/>
  <c r="K140" i="19"/>
  <c r="K356" i="19"/>
  <c r="K116" i="19"/>
  <c r="K902" i="19"/>
  <c r="K1047" i="19"/>
  <c r="K961" i="19"/>
  <c r="K817" i="19"/>
  <c r="K320" i="19"/>
  <c r="K176" i="19"/>
  <c r="K874" i="19"/>
  <c r="K777" i="19"/>
  <c r="K979" i="19"/>
  <c r="K799" i="19"/>
  <c r="K966" i="19"/>
  <c r="K785" i="19"/>
  <c r="K359" i="19"/>
  <c r="K215" i="19"/>
  <c r="K71" i="19"/>
  <c r="K118" i="19"/>
  <c r="K46" i="19"/>
  <c r="K975" i="19"/>
  <c r="K903" i="19"/>
  <c r="K807" i="19"/>
  <c r="K1079" i="19"/>
  <c r="K895" i="19"/>
  <c r="K182" i="19"/>
  <c r="K792" i="19"/>
  <c r="K933" i="19"/>
  <c r="K197" i="19"/>
  <c r="K149" i="19"/>
  <c r="K1068" i="19"/>
  <c r="K87" i="19"/>
  <c r="K969" i="19"/>
  <c r="K825" i="19"/>
  <c r="K13" i="19"/>
  <c r="K944" i="19"/>
  <c r="K740" i="19"/>
  <c r="K1012" i="19"/>
  <c r="K844" i="19"/>
  <c r="K134" i="19"/>
  <c r="K878" i="19"/>
  <c r="K1070" i="19"/>
  <c r="U1152" i="19"/>
  <c r="U1296" i="19"/>
  <c r="U1440" i="19"/>
  <c r="U1104" i="19"/>
  <c r="U1032" i="19"/>
  <c r="U960" i="19"/>
  <c r="U888" i="19"/>
  <c r="U816" i="19"/>
  <c r="U744" i="19"/>
  <c r="U767" i="19"/>
  <c r="U958" i="19"/>
  <c r="U886" i="19"/>
  <c r="U814" i="19"/>
  <c r="U742" i="19"/>
  <c r="U1029" i="19"/>
  <c r="U945" i="19"/>
  <c r="U873" i="19"/>
  <c r="U1376" i="19"/>
  <c r="U1304" i="19"/>
  <c r="U1220" i="19"/>
  <c r="U1148" i="19"/>
  <c r="U1075" i="19"/>
  <c r="U1387" i="19"/>
  <c r="U1087" i="19"/>
  <c r="U775" i="19"/>
  <c r="U1397" i="19"/>
  <c r="U1325" i="19"/>
  <c r="U1253" i="19"/>
  <c r="U1181" i="19"/>
  <c r="U1109" i="19"/>
  <c r="U1453" i="19"/>
  <c r="U1381" i="19"/>
  <c r="U1309" i="19"/>
  <c r="U1237" i="19"/>
  <c r="U1165" i="19"/>
  <c r="U1093" i="19"/>
  <c r="U1021" i="19"/>
  <c r="U949" i="19"/>
  <c r="U877" i="19"/>
  <c r="U805" i="19"/>
  <c r="U733" i="19"/>
  <c r="U818" i="19"/>
  <c r="U974" i="19"/>
  <c r="U1130" i="19"/>
  <c r="U1298" i="19"/>
  <c r="U1382" i="19"/>
  <c r="U1059" i="19"/>
  <c r="U1299" i="19"/>
  <c r="U808" i="19"/>
  <c r="U928" i="19"/>
  <c r="U1048" i="19"/>
  <c r="U1180" i="19"/>
  <c r="U1300" i="19"/>
  <c r="K1294" i="19"/>
  <c r="K1443" i="19"/>
  <c r="K1371" i="19"/>
  <c r="K1299" i="19"/>
  <c r="K1227" i="19"/>
  <c r="K1155" i="19"/>
  <c r="K1198" i="19"/>
  <c r="K1442" i="19"/>
  <c r="K1370" i="19"/>
  <c r="K1298" i="19"/>
  <c r="K1226" i="19"/>
  <c r="K1154" i="19"/>
  <c r="K1441" i="19"/>
  <c r="K1369" i="19"/>
  <c r="K1297" i="19"/>
  <c r="K1225" i="19"/>
  <c r="K1153" i="19"/>
  <c r="K1186" i="19"/>
  <c r="K1404" i="19"/>
  <c r="K1332" i="19"/>
  <c r="K1260" i="19"/>
  <c r="K1188" i="19"/>
  <c r="K1116" i="19"/>
  <c r="K1326" i="19"/>
  <c r="K1426" i="19"/>
  <c r="K1354" i="19"/>
  <c r="K1270" i="19"/>
  <c r="K1174" i="19"/>
  <c r="K1436" i="19"/>
  <c r="K1364" i="19"/>
  <c r="K1292" i="19"/>
  <c r="K1220" i="19"/>
  <c r="K1148" i="19"/>
  <c r="K1435" i="19"/>
  <c r="K1363" i="19"/>
  <c r="K1291" i="19"/>
  <c r="K1219" i="19"/>
  <c r="K1147" i="19"/>
  <c r="K24" i="19"/>
  <c r="K168" i="19"/>
  <c r="K312" i="19"/>
  <c r="K203" i="19"/>
  <c r="K786" i="19"/>
  <c r="K1025" i="19"/>
  <c r="K344" i="19"/>
  <c r="K1035" i="19"/>
  <c r="K949" i="19"/>
  <c r="K805" i="19"/>
  <c r="K308" i="19"/>
  <c r="K164" i="19"/>
  <c r="K20" i="19"/>
  <c r="K1019" i="19"/>
  <c r="K862" i="19"/>
  <c r="K967" i="19"/>
  <c r="K787" i="19"/>
  <c r="K954" i="19"/>
  <c r="K1001" i="19"/>
  <c r="K761" i="19"/>
  <c r="K891" i="19"/>
  <c r="K984" i="19"/>
  <c r="K158" i="19"/>
  <c r="K230" i="19"/>
  <c r="K996" i="19"/>
  <c r="K1082" i="19"/>
  <c r="K170" i="19"/>
  <c r="K1044" i="19"/>
  <c r="K876" i="19"/>
  <c r="K732" i="19"/>
  <c r="K1007" i="19"/>
  <c r="K863" i="19"/>
  <c r="K1023" i="19"/>
  <c r="K111" i="19"/>
  <c r="K934" i="19"/>
  <c r="K957" i="19"/>
  <c r="K813" i="19"/>
  <c r="K188" i="19"/>
  <c r="K157" i="19"/>
  <c r="K932" i="19"/>
  <c r="K988" i="19"/>
  <c r="K1000" i="19"/>
  <c r="K122" i="19"/>
  <c r="K866" i="19"/>
  <c r="K217" i="19"/>
  <c r="K970" i="19"/>
  <c r="K981" i="19"/>
  <c r="U1164" i="19"/>
  <c r="U1308" i="19"/>
  <c r="U1452" i="19"/>
  <c r="U755" i="19"/>
  <c r="U1390" i="19"/>
  <c r="U1318" i="19"/>
  <c r="U1246" i="19"/>
  <c r="U1174" i="19"/>
  <c r="U1102" i="19"/>
  <c r="U1030" i="19"/>
  <c r="U1401" i="19"/>
  <c r="U1329" i="19"/>
  <c r="U1257" i="19"/>
  <c r="U1185" i="19"/>
  <c r="U1113" i="19"/>
  <c r="U861" i="19"/>
  <c r="U789" i="19"/>
  <c r="U740" i="19"/>
  <c r="U1052" i="19"/>
  <c r="U980" i="19"/>
  <c r="U896" i="19"/>
  <c r="U800" i="19"/>
  <c r="U1375" i="19"/>
  <c r="U1039" i="19"/>
  <c r="U1351" i="19"/>
  <c r="U1063" i="19"/>
  <c r="U943" i="19"/>
  <c r="U847" i="19"/>
  <c r="U1062" i="19"/>
  <c r="U978" i="19"/>
  <c r="U882" i="19"/>
  <c r="U810" i="19"/>
  <c r="U738" i="19"/>
  <c r="U1025" i="19"/>
  <c r="U953" i="19"/>
  <c r="U881" i="19"/>
  <c r="U797" i="19"/>
  <c r="U746" i="19"/>
  <c r="U902" i="19"/>
  <c r="U1058" i="19"/>
  <c r="U1311" i="19"/>
  <c r="U1431" i="19"/>
  <c r="U820" i="19"/>
  <c r="U940" i="19"/>
  <c r="U1060" i="19"/>
  <c r="U1312" i="19"/>
  <c r="U1121" i="19"/>
  <c r="K1408" i="19"/>
  <c r="K1421" i="19"/>
  <c r="K1349" i="19"/>
  <c r="K1277" i="19"/>
  <c r="K1205" i="19"/>
  <c r="K1133" i="19"/>
  <c r="K1444" i="19"/>
  <c r="K1360" i="19"/>
  <c r="K1288" i="19"/>
  <c r="K1216" i="19"/>
  <c r="K1144" i="19"/>
  <c r="K1122" i="19"/>
  <c r="K1422" i="19"/>
  <c r="K1415" i="19"/>
  <c r="K1331" i="19"/>
  <c r="K1259" i="19"/>
  <c r="K1175" i="19"/>
  <c r="K1103" i="19"/>
  <c r="K1425" i="19"/>
  <c r="K1353" i="19"/>
  <c r="K1281" i="19"/>
  <c r="K1209" i="19"/>
  <c r="K1137" i="19"/>
  <c r="K1098" i="19"/>
  <c r="K36" i="19"/>
  <c r="K180" i="19"/>
  <c r="K324" i="19"/>
  <c r="K347" i="19"/>
  <c r="K869" i="19"/>
  <c r="K1038" i="19"/>
  <c r="K368" i="19"/>
  <c r="K1032" i="19"/>
  <c r="K1081" i="19"/>
  <c r="K937" i="19"/>
  <c r="K793" i="19"/>
  <c r="K152" i="19"/>
  <c r="K947" i="19"/>
  <c r="K850" i="19"/>
  <c r="K765" i="19"/>
  <c r="K943" i="19"/>
  <c r="K775" i="19"/>
  <c r="K918" i="19"/>
  <c r="K989" i="19"/>
  <c r="K202" i="19"/>
  <c r="K106" i="19"/>
  <c r="K34" i="19"/>
  <c r="K242" i="19"/>
  <c r="K278" i="19"/>
  <c r="K1056" i="19"/>
  <c r="K972" i="19"/>
  <c r="K186" i="19"/>
  <c r="K995" i="19"/>
  <c r="K851" i="19"/>
  <c r="K135" i="19"/>
  <c r="K922" i="19"/>
  <c r="K945" i="19"/>
  <c r="K193" i="19"/>
  <c r="K908" i="19"/>
  <c r="K1058" i="19"/>
  <c r="K160" i="19"/>
  <c r="K808" i="19"/>
  <c r="K15" i="19"/>
  <c r="K254" i="19"/>
  <c r="K110" i="19"/>
  <c r="K854" i="19"/>
  <c r="K1211" i="19"/>
  <c r="U1176" i="19"/>
  <c r="U1320" i="19"/>
  <c r="U1092" i="19"/>
  <c r="U1020" i="19"/>
  <c r="U948" i="19"/>
  <c r="U876" i="19"/>
  <c r="U804" i="19"/>
  <c r="U732" i="19"/>
  <c r="U743" i="19"/>
  <c r="U946" i="19"/>
  <c r="U874" i="19"/>
  <c r="U802" i="19"/>
  <c r="U1099" i="19"/>
  <c r="U1017" i="19"/>
  <c r="U933" i="19"/>
  <c r="U777" i="19"/>
  <c r="U1448" i="19"/>
  <c r="U1364" i="19"/>
  <c r="U1292" i="19"/>
  <c r="U1208" i="19"/>
  <c r="U1136" i="19"/>
  <c r="U968" i="19"/>
  <c r="U1363" i="19"/>
  <c r="U1003" i="19"/>
  <c r="U1315" i="19"/>
  <c r="U1051" i="19"/>
  <c r="U763" i="19"/>
  <c r="U966" i="19"/>
  <c r="U1385" i="19"/>
  <c r="U1313" i="19"/>
  <c r="U1241" i="19"/>
  <c r="U1169" i="19"/>
  <c r="U1097" i="19"/>
  <c r="U1441" i="19"/>
  <c r="U1369" i="19"/>
  <c r="U1297" i="19"/>
  <c r="U1225" i="19"/>
  <c r="U1153" i="19"/>
  <c r="U1081" i="19"/>
  <c r="U1009" i="19"/>
  <c r="U937" i="19"/>
  <c r="U865" i="19"/>
  <c r="U793" i="19"/>
  <c r="U779" i="19"/>
  <c r="U1323" i="19"/>
  <c r="U1443" i="19"/>
  <c r="U952" i="19"/>
  <c r="U1072" i="19"/>
  <c r="U1192" i="19"/>
  <c r="U1193" i="19"/>
  <c r="M1758" i="19"/>
  <c r="O1758" i="19" s="1"/>
  <c r="Q1758" i="19" s="1"/>
  <c r="M1054" i="19"/>
  <c r="O1054" i="19" s="1"/>
  <c r="Q1054" i="19" s="1"/>
  <c r="M32" i="19"/>
  <c r="O32" i="19" s="1"/>
  <c r="M766" i="19"/>
  <c r="O766" i="19" s="1"/>
  <c r="Q766" i="19" s="1"/>
  <c r="M934" i="19"/>
  <c r="O934" i="19" s="1"/>
  <c r="Q934" i="19" s="1"/>
  <c r="K1673" i="19"/>
  <c r="K1609" i="19"/>
  <c r="K1572" i="19"/>
  <c r="K1554" i="19"/>
  <c r="K1747" i="19"/>
  <c r="K1804" i="19"/>
  <c r="K1766" i="19"/>
  <c r="K1601" i="19"/>
  <c r="K1529" i="19"/>
  <c r="K1457" i="19"/>
  <c r="K1708" i="19"/>
  <c r="K1636" i="19"/>
  <c r="K1480" i="19"/>
  <c r="K1778" i="19"/>
  <c r="K1626" i="19"/>
  <c r="K1751" i="19"/>
  <c r="K1679" i="19"/>
  <c r="K1607" i="19"/>
  <c r="K1535" i="19"/>
  <c r="K1794" i="19"/>
  <c r="K1606" i="19"/>
  <c r="K1761" i="19"/>
  <c r="K1677" i="19"/>
  <c r="K1605" i="19"/>
  <c r="K1533" i="19"/>
  <c r="K1461" i="19"/>
  <c r="K1760" i="19"/>
  <c r="K1688" i="19"/>
  <c r="K1616" i="19"/>
  <c r="K1544" i="19"/>
  <c r="K1472" i="19"/>
  <c r="K1759" i="19"/>
  <c r="K1687" i="19"/>
  <c r="K1615" i="19"/>
  <c r="K1543" i="19"/>
  <c r="K1471" i="19"/>
  <c r="K1716" i="19"/>
  <c r="K1681" i="19"/>
  <c r="K1644" i="19"/>
  <c r="K1742" i="19"/>
  <c r="K1499" i="19"/>
  <c r="K1578" i="19"/>
  <c r="K1753" i="19"/>
  <c r="K1800" i="19"/>
  <c r="K1604" i="19"/>
  <c r="K1756" i="19"/>
  <c r="K1805" i="19"/>
  <c r="K1661" i="19"/>
  <c r="K1674" i="19"/>
  <c r="K1779" i="19"/>
  <c r="K1707" i="19"/>
  <c r="K1611" i="19"/>
  <c r="K1527" i="19"/>
  <c r="K1455" i="19"/>
  <c r="K1530" i="19"/>
  <c r="K1670" i="19"/>
  <c r="K1598" i="19"/>
  <c r="K1526" i="19"/>
  <c r="K1741" i="19"/>
  <c r="K1669" i="19"/>
  <c r="K1597" i="19"/>
  <c r="K1525" i="19"/>
  <c r="K1788" i="19"/>
  <c r="K1704" i="19"/>
  <c r="K1632" i="19"/>
  <c r="K1560" i="19"/>
  <c r="K1488" i="19"/>
  <c r="K1482" i="19"/>
  <c r="K1738" i="19"/>
  <c r="K1666" i="19"/>
  <c r="K1510" i="19"/>
  <c r="K1733" i="19"/>
  <c r="K1588" i="19"/>
  <c r="K1505" i="19"/>
  <c r="K1684" i="19"/>
  <c r="K1612" i="19"/>
  <c r="K1528" i="19"/>
  <c r="K1456" i="19"/>
  <c r="K1614" i="19"/>
  <c r="K1494" i="19"/>
  <c r="K1811" i="19"/>
  <c r="K1727" i="19"/>
  <c r="K1655" i="19"/>
  <c r="K1583" i="19"/>
  <c r="K1511" i="19"/>
  <c r="K1602" i="19"/>
  <c r="K1809" i="19"/>
  <c r="K1725" i="19"/>
  <c r="K1653" i="19"/>
  <c r="K1581" i="19"/>
  <c r="K1509" i="19"/>
  <c r="K1808" i="19"/>
  <c r="K1736" i="19"/>
  <c r="K1664" i="19"/>
  <c r="K1592" i="19"/>
  <c r="K1520" i="19"/>
  <c r="K1807" i="19"/>
  <c r="K1735" i="19"/>
  <c r="K1663" i="19"/>
  <c r="K1591" i="19"/>
  <c r="K1519" i="19"/>
  <c r="K1683" i="19"/>
  <c r="K1552" i="19"/>
  <c r="K1719" i="19"/>
  <c r="K1610" i="19"/>
  <c r="K1517" i="19"/>
  <c r="K1468" i="19"/>
  <c r="K1577" i="19"/>
  <c r="K1540" i="19"/>
  <c r="K1793" i="19"/>
  <c r="K1721" i="19"/>
  <c r="K1649" i="19"/>
  <c r="K1566" i="19"/>
  <c r="K1767" i="19"/>
  <c r="K1695" i="19"/>
  <c r="K1599" i="19"/>
  <c r="K1515" i="19"/>
  <c r="K1458" i="19"/>
  <c r="K1730" i="19"/>
  <c r="K1658" i="19"/>
  <c r="K1586" i="19"/>
  <c r="K1514" i="19"/>
  <c r="K1746" i="19"/>
  <c r="K1813" i="19"/>
  <c r="K1729" i="19"/>
  <c r="K1657" i="19"/>
  <c r="K1585" i="19"/>
  <c r="K1513" i="19"/>
  <c r="K1776" i="19"/>
  <c r="K1692" i="19"/>
  <c r="K1620" i="19"/>
  <c r="K1548" i="19"/>
  <c r="K1476" i="19"/>
  <c r="K1726" i="19"/>
  <c r="K1570" i="19"/>
  <c r="K1498" i="19"/>
  <c r="K1635" i="19"/>
  <c r="K1737" i="19"/>
  <c r="K1538" i="19"/>
  <c r="K1667" i="19"/>
  <c r="K1594" i="19"/>
  <c r="K1593" i="19"/>
  <c r="K1532" i="19"/>
  <c r="K1675" i="19"/>
  <c r="K1582" i="19"/>
  <c r="K1565" i="19"/>
  <c r="K1493" i="19"/>
  <c r="K1744" i="19"/>
  <c r="K1672" i="19"/>
  <c r="K1600" i="19"/>
  <c r="K1516" i="19"/>
  <c r="K1787" i="19"/>
  <c r="K1715" i="19"/>
  <c r="K1643" i="19"/>
  <c r="K1571" i="19"/>
  <c r="K1487" i="19"/>
  <c r="K1506" i="19"/>
  <c r="K1642" i="19"/>
  <c r="K1797" i="19"/>
  <c r="K1713" i="19"/>
  <c r="K1641" i="19"/>
  <c r="K1569" i="19"/>
  <c r="K1497" i="19"/>
  <c r="K1796" i="19"/>
  <c r="K1724" i="19"/>
  <c r="K1652" i="19"/>
  <c r="K1580" i="19"/>
  <c r="K1508" i="19"/>
  <c r="K1795" i="19"/>
  <c r="K1723" i="19"/>
  <c r="K1651" i="19"/>
  <c r="K1579" i="19"/>
  <c r="K1507" i="19"/>
  <c r="K1587" i="19"/>
  <c r="K1758" i="19"/>
  <c r="K1792" i="19"/>
  <c r="K1466" i="19"/>
  <c r="K1589" i="19"/>
  <c r="K1624" i="19"/>
  <c r="K1523" i="19"/>
  <c r="K1521" i="19"/>
  <c r="K1460" i="19"/>
  <c r="K1603" i="19"/>
  <c r="K1654" i="19"/>
  <c r="K1781" i="19"/>
  <c r="K1709" i="19"/>
  <c r="K1755" i="19"/>
  <c r="K1671" i="19"/>
  <c r="K1575" i="19"/>
  <c r="K1503" i="19"/>
  <c r="K1782" i="19"/>
  <c r="K1718" i="19"/>
  <c r="K1646" i="19"/>
  <c r="K1574" i="19"/>
  <c r="K1502" i="19"/>
  <c r="K1638" i="19"/>
  <c r="K1801" i="19"/>
  <c r="K1717" i="19"/>
  <c r="K1645" i="19"/>
  <c r="K1573" i="19"/>
  <c r="K1501" i="19"/>
  <c r="K1764" i="19"/>
  <c r="K1680" i="19"/>
  <c r="K1608" i="19"/>
  <c r="K1536" i="19"/>
  <c r="K1464" i="19"/>
  <c r="K1786" i="19"/>
  <c r="K1714" i="19"/>
  <c r="K1558" i="19"/>
  <c r="K1486" i="19"/>
  <c r="K1754" i="19"/>
  <c r="K1791" i="19"/>
  <c r="K1539" i="19"/>
  <c r="K1537" i="19"/>
  <c r="K1500" i="19"/>
  <c r="K1678" i="19"/>
  <c r="K1625" i="19"/>
  <c r="K1553" i="19"/>
  <c r="K1481" i="19"/>
  <c r="K1732" i="19"/>
  <c r="K1660" i="19"/>
  <c r="K1504" i="19"/>
  <c r="K1770" i="19"/>
  <c r="K1775" i="19"/>
  <c r="K1703" i="19"/>
  <c r="K1631" i="19"/>
  <c r="K1559" i="19"/>
  <c r="K1475" i="19"/>
  <c r="K1810" i="19"/>
  <c r="K1630" i="19"/>
  <c r="K1785" i="19"/>
  <c r="K1701" i="19"/>
  <c r="K1629" i="19"/>
  <c r="K1557" i="19"/>
  <c r="K1485" i="19"/>
  <c r="K1734" i="19"/>
  <c r="K1784" i="19"/>
  <c r="K1712" i="19"/>
  <c r="K1640" i="19"/>
  <c r="K1568" i="19"/>
  <c r="K1496" i="19"/>
  <c r="K1783" i="19"/>
  <c r="K1711" i="19"/>
  <c r="K1639" i="19"/>
  <c r="K1567" i="19"/>
  <c r="K1495" i="19"/>
  <c r="K1467" i="19"/>
  <c r="K1768" i="19"/>
  <c r="K1739" i="19"/>
  <c r="K1722" i="19"/>
  <c r="K1749" i="19"/>
  <c r="K1748" i="19"/>
  <c r="K1769" i="19"/>
  <c r="K1697" i="19"/>
  <c r="K1576" i="19"/>
  <c r="K1743" i="19"/>
  <c r="K1659" i="19"/>
  <c r="K1563" i="19"/>
  <c r="K1491" i="19"/>
  <c r="K1710" i="19"/>
  <c r="K1706" i="19"/>
  <c r="K1634" i="19"/>
  <c r="K1562" i="19"/>
  <c r="K1490" i="19"/>
  <c r="K1542" i="19"/>
  <c r="K1789" i="19"/>
  <c r="K1705" i="19"/>
  <c r="K1633" i="19"/>
  <c r="K1561" i="19"/>
  <c r="K1489" i="19"/>
  <c r="K1752" i="19"/>
  <c r="K1668" i="19"/>
  <c r="K1596" i="19"/>
  <c r="K1524" i="19"/>
  <c r="K1798" i="19"/>
  <c r="K1774" i="19"/>
  <c r="K1702" i="19"/>
  <c r="K1546" i="19"/>
  <c r="K1474" i="19"/>
  <c r="K1662" i="19"/>
  <c r="K1686" i="19"/>
  <c r="K1745" i="19"/>
  <c r="K1522" i="19"/>
  <c r="K1799" i="19"/>
  <c r="K1696" i="19"/>
  <c r="K1595" i="19"/>
  <c r="K1665" i="19"/>
  <c r="K1676" i="19"/>
  <c r="K1531" i="19"/>
  <c r="K1459" i="19"/>
  <c r="K1802" i="19"/>
  <c r="K1613" i="19"/>
  <c r="K1541" i="19"/>
  <c r="K1469" i="19"/>
  <c r="K1720" i="19"/>
  <c r="K1648" i="19"/>
  <c r="K1492" i="19"/>
  <c r="K1698" i="19"/>
  <c r="K1763" i="19"/>
  <c r="K1691" i="19"/>
  <c r="K1619" i="19"/>
  <c r="K1547" i="19"/>
  <c r="K1463" i="19"/>
  <c r="K1618" i="19"/>
  <c r="K1773" i="19"/>
  <c r="K1689" i="19"/>
  <c r="K1617" i="19"/>
  <c r="K1545" i="19"/>
  <c r="K1473" i="19"/>
  <c r="K1590" i="19"/>
  <c r="K1772" i="19"/>
  <c r="K1700" i="19"/>
  <c r="K1628" i="19"/>
  <c r="K1556" i="19"/>
  <c r="K1484" i="19"/>
  <c r="K1771" i="19"/>
  <c r="K1699" i="19"/>
  <c r="K1627" i="19"/>
  <c r="K1555" i="19"/>
  <c r="K1483" i="19"/>
  <c r="K1623" i="19"/>
  <c r="K1682" i="19"/>
  <c r="K1465" i="19"/>
  <c r="K1728" i="19"/>
  <c r="K1806" i="19"/>
  <c r="K1750" i="19"/>
  <c r="K1780" i="19"/>
  <c r="K1637" i="19"/>
  <c r="K1790" i="19"/>
  <c r="K1757" i="19"/>
  <c r="K1685" i="19"/>
  <c r="K1564" i="19"/>
  <c r="K1803" i="19"/>
  <c r="K1731" i="19"/>
  <c r="K1647" i="19"/>
  <c r="K1551" i="19"/>
  <c r="K1479" i="19"/>
  <c r="K1650" i="19"/>
  <c r="K1694" i="19"/>
  <c r="K1622" i="19"/>
  <c r="K1550" i="19"/>
  <c r="K1478" i="19"/>
  <c r="K1765" i="19"/>
  <c r="K1693" i="19"/>
  <c r="K1621" i="19"/>
  <c r="K1549" i="19"/>
  <c r="K1477" i="19"/>
  <c r="K1812" i="19"/>
  <c r="K1740" i="19"/>
  <c r="K1656" i="19"/>
  <c r="K1584" i="19"/>
  <c r="K1512" i="19"/>
  <c r="K1762" i="19"/>
  <c r="K1690" i="19"/>
  <c r="K1534" i="19"/>
  <c r="K1462" i="19"/>
  <c r="K1470" i="19"/>
  <c r="K1518" i="19"/>
  <c r="K1814" i="19"/>
  <c r="K1454" i="19"/>
  <c r="M157" i="19"/>
  <c r="O157" i="19" s="1"/>
  <c r="Q157" i="19" s="1"/>
  <c r="M22" i="19"/>
  <c r="O22" i="19" s="1"/>
  <c r="M242" i="19"/>
  <c r="O242" i="19" s="1"/>
  <c r="M188" i="19"/>
  <c r="O188" i="19" s="1"/>
  <c r="K151" i="19"/>
  <c r="K213" i="19"/>
  <c r="K19" i="19"/>
  <c r="K153" i="19"/>
  <c r="K357" i="19"/>
  <c r="M360" i="19"/>
  <c r="O360" i="19" s="1"/>
  <c r="K249" i="19"/>
  <c r="M217" i="19"/>
  <c r="O217" i="19" s="1"/>
  <c r="Q217" i="19" s="1"/>
  <c r="M357" i="19"/>
  <c r="O357" i="19" s="1"/>
  <c r="K211" i="19"/>
  <c r="M72" i="19"/>
  <c r="O72" i="19" s="1"/>
  <c r="K55" i="19"/>
  <c r="K307" i="19"/>
  <c r="M122" i="19"/>
  <c r="O122" i="19" s="1"/>
  <c r="K343" i="19"/>
  <c r="K81" i="19"/>
  <c r="K91" i="19"/>
  <c r="M170" i="19"/>
  <c r="O170" i="19" s="1"/>
  <c r="K105" i="19"/>
  <c r="K33" i="19"/>
  <c r="M47" i="19"/>
  <c r="O47" i="19" s="1"/>
  <c r="M216" i="19"/>
  <c r="O216" i="19" s="1"/>
  <c r="M111" i="19"/>
  <c r="O111" i="19" s="1"/>
  <c r="K79" i="19"/>
  <c r="K129" i="19"/>
  <c r="K321" i="19"/>
  <c r="B5" i="20"/>
  <c r="M1047" i="19"/>
  <c r="O1047" i="19" s="1"/>
  <c r="Q1047" i="19" s="1"/>
  <c r="M803" i="19"/>
  <c r="O803" i="19" s="1"/>
  <c r="Q803" i="19" s="1"/>
  <c r="M871" i="19"/>
  <c r="O871" i="19" s="1"/>
  <c r="Q871" i="19" s="1"/>
  <c r="M840" i="19"/>
  <c r="O840" i="19" s="1"/>
  <c r="Q840" i="19" s="1"/>
  <c r="M1021" i="19"/>
  <c r="O1021" i="19" s="1"/>
  <c r="Q1021" i="19" s="1"/>
  <c r="M997" i="19"/>
  <c r="O997" i="19" s="1"/>
  <c r="Q997" i="19" s="1"/>
  <c r="M853" i="19"/>
  <c r="O853" i="19" s="1"/>
  <c r="Q853" i="19" s="1"/>
  <c r="M743" i="19"/>
  <c r="O743" i="19" s="1"/>
  <c r="Q743" i="19" s="1"/>
  <c r="M1045" i="19"/>
  <c r="O1045" i="19" s="1"/>
  <c r="Q1045" i="19" s="1"/>
  <c r="M1091" i="19"/>
  <c r="O1091" i="19" s="1"/>
  <c r="Q1091" i="19" s="1"/>
  <c r="M974" i="19"/>
  <c r="O974" i="19" s="1"/>
  <c r="Q974" i="19" s="1"/>
  <c r="M26" i="19"/>
  <c r="O26" i="19" s="1"/>
  <c r="Q26" i="19" s="1"/>
  <c r="M206" i="19"/>
  <c r="O206" i="19" s="1"/>
  <c r="Q206" i="19" s="1"/>
  <c r="M255" i="19"/>
  <c r="O255" i="19" s="1"/>
  <c r="M1022" i="19"/>
  <c r="O1022" i="19" s="1"/>
  <c r="Q1022" i="19" s="1"/>
  <c r="M1064" i="19"/>
  <c r="O1064" i="19" s="1"/>
  <c r="Q1064" i="19" s="1"/>
  <c r="M62" i="19"/>
  <c r="O62" i="19" s="1"/>
  <c r="Q62" i="19" s="1"/>
  <c r="M307" i="19"/>
  <c r="O307" i="19" s="1"/>
  <c r="Q307" i="19" s="1"/>
  <c r="M757" i="19"/>
  <c r="O757" i="19" s="1"/>
  <c r="Q757" i="19" s="1"/>
  <c r="M1017" i="19"/>
  <c r="O1017" i="19" s="1"/>
  <c r="Q1017" i="19" s="1"/>
  <c r="M1050" i="19"/>
  <c r="O1050" i="19" s="1"/>
  <c r="Q1050" i="19" s="1"/>
  <c r="M1084" i="19"/>
  <c r="O1084" i="19" s="1"/>
  <c r="Q1084" i="19" s="1"/>
  <c r="M940" i="19"/>
  <c r="O940" i="19" s="1"/>
  <c r="Q940" i="19" s="1"/>
  <c r="M267" i="19"/>
  <c r="O267" i="19" s="1"/>
  <c r="M897" i="19"/>
  <c r="O897" i="19" s="1"/>
  <c r="Q897" i="19" s="1"/>
  <c r="M269" i="19"/>
  <c r="O269" i="19" s="1"/>
  <c r="Q269" i="19" s="1"/>
  <c r="M350" i="19"/>
  <c r="O350" i="19" s="1"/>
  <c r="Q350" i="19" s="1"/>
  <c r="M212" i="19"/>
  <c r="O212" i="19" s="1"/>
  <c r="M960" i="19"/>
  <c r="O960" i="19" s="1"/>
  <c r="Q960" i="19" s="1"/>
  <c r="M332" i="19"/>
  <c r="O332" i="19" s="1"/>
  <c r="Q332" i="19" s="1"/>
  <c r="M878" i="19"/>
  <c r="O878" i="19" s="1"/>
  <c r="Q878" i="19" s="1"/>
  <c r="M1033" i="19"/>
  <c r="O1033" i="19" s="1"/>
  <c r="Q1033" i="19" s="1"/>
  <c r="M976" i="19"/>
  <c r="O976" i="19" s="1"/>
  <c r="Q976" i="19" s="1"/>
  <c r="K1046" i="19"/>
  <c r="M227" i="19"/>
  <c r="O227" i="19" s="1"/>
  <c r="Q227" i="19" s="1"/>
  <c r="M35" i="19"/>
  <c r="O35" i="19" s="1"/>
  <c r="Q35" i="19" s="1"/>
  <c r="M132" i="19"/>
  <c r="O132" i="19" s="1"/>
  <c r="Q132" i="19" s="1"/>
  <c r="M913" i="19"/>
  <c r="O913" i="19" s="1"/>
  <c r="Q913" i="19" s="1"/>
  <c r="M939" i="19"/>
  <c r="O939" i="19" s="1"/>
  <c r="Q939" i="19" s="1"/>
  <c r="M1799" i="19"/>
  <c r="O1799" i="19" s="1"/>
  <c r="Q1799" i="19" s="1"/>
  <c r="M83" i="19"/>
  <c r="O83" i="19" s="1"/>
  <c r="Q83" i="19" s="1"/>
  <c r="M898" i="19"/>
  <c r="O898" i="19" s="1"/>
  <c r="Q898" i="19" s="1"/>
  <c r="M829" i="19"/>
  <c r="O829" i="19" s="1"/>
  <c r="Q829" i="19" s="1"/>
  <c r="M895" i="19"/>
  <c r="O895" i="19" s="1"/>
  <c r="Q895" i="19" s="1"/>
  <c r="M1029" i="19"/>
  <c r="O1029" i="19" s="1"/>
  <c r="Q1029" i="19" s="1"/>
  <c r="M248" i="19"/>
  <c r="O248" i="19" s="1"/>
  <c r="Q248" i="19" s="1"/>
  <c r="M105" i="19"/>
  <c r="O105" i="19" s="1"/>
  <c r="M950" i="19"/>
  <c r="O950" i="19" s="1"/>
  <c r="Q950" i="19" s="1"/>
  <c r="M1043" i="19"/>
  <c r="O1043" i="19" s="1"/>
  <c r="Q1043" i="19" s="1"/>
  <c r="M911" i="19"/>
  <c r="O911" i="19" s="1"/>
  <c r="Q911" i="19" s="1"/>
  <c r="M955" i="19"/>
  <c r="O955" i="19" s="1"/>
  <c r="Q955" i="19" s="1"/>
  <c r="M746" i="19"/>
  <c r="O746" i="19" s="1"/>
  <c r="Q746" i="19" s="1"/>
  <c r="M302" i="19"/>
  <c r="O302" i="19" s="1"/>
  <c r="Q302" i="19" s="1"/>
  <c r="M20" i="19"/>
  <c r="O20" i="19" s="1"/>
  <c r="Q20" i="19" s="1"/>
  <c r="M308" i="19"/>
  <c r="O308" i="19" s="1"/>
  <c r="M1005" i="19"/>
  <c r="O1005" i="19" s="1"/>
  <c r="Q1005" i="19" s="1"/>
  <c r="M796" i="19"/>
  <c r="O796" i="19" s="1"/>
  <c r="Q796" i="19" s="1"/>
  <c r="M933" i="19"/>
  <c r="O933" i="19" s="1"/>
  <c r="Q933" i="19" s="1"/>
  <c r="M1055" i="19"/>
  <c r="O1055" i="19" s="1"/>
  <c r="Q1055" i="19" s="1"/>
  <c r="M861" i="19"/>
  <c r="O861" i="19" s="1"/>
  <c r="Q861" i="19" s="1"/>
  <c r="M1019" i="19"/>
  <c r="O1019" i="19" s="1"/>
  <c r="Q1019" i="19" s="1"/>
  <c r="M972" i="19"/>
  <c r="O972" i="19" s="1"/>
  <c r="Q972" i="19" s="1"/>
  <c r="M956" i="19"/>
  <c r="O956" i="19" s="1"/>
  <c r="Q956" i="19" s="1"/>
  <c r="M240" i="19"/>
  <c r="O240" i="19" s="1"/>
  <c r="Q240" i="19" s="1"/>
  <c r="M344" i="19"/>
  <c r="O344" i="19" s="1"/>
  <c r="Q344" i="19" s="1"/>
  <c r="M770" i="19"/>
  <c r="O770" i="19" s="1"/>
  <c r="Q770" i="19" s="1"/>
  <c r="M1737" i="19"/>
  <c r="O1737" i="19" s="1"/>
  <c r="Q1737" i="19" s="1"/>
  <c r="M876" i="19"/>
  <c r="O876" i="19" s="1"/>
  <c r="Q876" i="19" s="1"/>
  <c r="M736" i="19"/>
  <c r="O736" i="19" s="1"/>
  <c r="Q736" i="19" s="1"/>
  <c r="M780" i="19"/>
  <c r="O780" i="19" s="1"/>
  <c r="Q780" i="19" s="1"/>
  <c r="M1072" i="19"/>
  <c r="O1072" i="19" s="1"/>
  <c r="Q1072" i="19" s="1"/>
  <c r="M276" i="19"/>
  <c r="O276" i="19" s="1"/>
  <c r="Q276" i="19" s="1"/>
  <c r="M363" i="19"/>
  <c r="O363" i="19" s="1"/>
  <c r="Q363" i="19" s="1"/>
  <c r="M33" i="19"/>
  <c r="O33" i="19" s="1"/>
  <c r="Q33" i="19" s="1"/>
  <c r="M1077" i="19"/>
  <c r="O1077" i="19" s="1"/>
  <c r="Q1077" i="19" s="1"/>
  <c r="M973" i="19"/>
  <c r="O973" i="19" s="1"/>
  <c r="Q973" i="19" s="1"/>
  <c r="M949" i="19"/>
  <c r="O949" i="19" s="1"/>
  <c r="Q949" i="19" s="1"/>
  <c r="M851" i="19"/>
  <c r="O851" i="19" s="1"/>
  <c r="Q851" i="19" s="1"/>
  <c r="M804" i="19"/>
  <c r="O804" i="19" s="1"/>
  <c r="Q804" i="19" s="1"/>
  <c r="M896" i="19"/>
  <c r="O896" i="19" s="1"/>
  <c r="Q896" i="19" s="1"/>
  <c r="M1048" i="19"/>
  <c r="O1048" i="19" s="1"/>
  <c r="Q1048" i="19" s="1"/>
  <c r="K741" i="19"/>
  <c r="M118" i="19"/>
  <c r="O118" i="19" s="1"/>
  <c r="Q118" i="19" s="1"/>
  <c r="M164" i="19"/>
  <c r="O164" i="19" s="1"/>
  <c r="Q164" i="19" s="1"/>
  <c r="M794" i="19"/>
  <c r="O794" i="19" s="1"/>
  <c r="Q794" i="19" s="1"/>
  <c r="M1004" i="19"/>
  <c r="O1004" i="19" s="1"/>
  <c r="Q1004" i="19" s="1"/>
  <c r="M91" i="19"/>
  <c r="O91" i="19" s="1"/>
  <c r="Q91" i="19" s="1"/>
  <c r="M862" i="19"/>
  <c r="O862" i="19" s="1"/>
  <c r="Q862" i="19" s="1"/>
  <c r="M1042" i="19"/>
  <c r="O1042" i="19" s="1"/>
  <c r="Q1042" i="19" s="1"/>
  <c r="M321" i="19"/>
  <c r="O321" i="19" s="1"/>
  <c r="Q321" i="19" s="1"/>
  <c r="M752" i="19"/>
  <c r="O752" i="19" s="1"/>
  <c r="Q752" i="19" s="1"/>
  <c r="M191" i="19"/>
  <c r="O191" i="19" s="1"/>
  <c r="Q191" i="19" s="1"/>
  <c r="M993" i="19"/>
  <c r="O993" i="19" s="1"/>
  <c r="Q993" i="19" s="1"/>
  <c r="M751" i="19"/>
  <c r="O751" i="19" s="1"/>
  <c r="Q751" i="19" s="1"/>
  <c r="M980" i="19"/>
  <c r="O980" i="19" s="1"/>
  <c r="Q980" i="19" s="1"/>
  <c r="M84" i="19"/>
  <c r="O84" i="19" s="1"/>
  <c r="Q84" i="19" s="1"/>
  <c r="M195" i="19"/>
  <c r="O195" i="19" s="1"/>
  <c r="Q195" i="19" s="1"/>
  <c r="M77" i="19"/>
  <c r="O77" i="19" s="1"/>
  <c r="Q77" i="19" s="1"/>
  <c r="M260" i="19"/>
  <c r="O260" i="19" s="1"/>
  <c r="Q260" i="19" s="1"/>
  <c r="M106" i="19"/>
  <c r="O106" i="19" s="1"/>
  <c r="Q106" i="19" s="1"/>
  <c r="M1024" i="19"/>
  <c r="O1024" i="19" s="1"/>
  <c r="Q1024" i="19" s="1"/>
  <c r="M1036" i="19"/>
  <c r="O1036" i="19" s="1"/>
  <c r="Q1036" i="19" s="1"/>
  <c r="M926" i="19"/>
  <c r="O926" i="19" s="1"/>
  <c r="Q926" i="19" s="1"/>
  <c r="M756" i="19"/>
  <c r="O756" i="19" s="1"/>
  <c r="Q756" i="19" s="1"/>
  <c r="M1012" i="19"/>
  <c r="O1012" i="19" s="1"/>
  <c r="Q1012" i="19" s="1"/>
  <c r="M63" i="19"/>
  <c r="O63" i="19" s="1"/>
  <c r="M284" i="19"/>
  <c r="O284" i="19" s="1"/>
  <c r="Q284" i="19" s="1"/>
  <c r="M899" i="19"/>
  <c r="O899" i="19" s="1"/>
  <c r="Q899" i="19" s="1"/>
  <c r="M856" i="19"/>
  <c r="O856" i="19" s="1"/>
  <c r="Q856" i="19" s="1"/>
  <c r="M994" i="19"/>
  <c r="O994" i="19" s="1"/>
  <c r="Q994" i="19" s="1"/>
  <c r="M296" i="19"/>
  <c r="O296" i="19" s="1"/>
  <c r="M938" i="19"/>
  <c r="O938" i="19" s="1"/>
  <c r="Q938" i="19" s="1"/>
  <c r="M129" i="19"/>
  <c r="O129" i="19" s="1"/>
  <c r="M1031" i="19"/>
  <c r="O1031" i="19" s="1"/>
  <c r="Q1031" i="19" s="1"/>
  <c r="M975" i="19"/>
  <c r="O975" i="19" s="1"/>
  <c r="Q975" i="19" s="1"/>
  <c r="M152" i="19"/>
  <c r="O152" i="19" s="1"/>
  <c r="Q152" i="19" s="1"/>
  <c r="M807" i="19"/>
  <c r="O807" i="19" s="1"/>
  <c r="Q807" i="19" s="1"/>
  <c r="M1092" i="19"/>
  <c r="O1092" i="19" s="1"/>
  <c r="Q1092" i="19" s="1"/>
  <c r="M868" i="19"/>
  <c r="O868" i="19" s="1"/>
  <c r="Q868" i="19" s="1"/>
  <c r="M278" i="19"/>
  <c r="O278" i="19" s="1"/>
  <c r="Q278" i="19" s="1"/>
  <c r="M202" i="19"/>
  <c r="O202" i="19" s="1"/>
  <c r="Q202" i="19" s="1"/>
  <c r="M55" i="19"/>
  <c r="O55" i="19" s="1"/>
  <c r="Q55" i="19" s="1"/>
  <c r="M1030" i="19"/>
  <c r="O1030" i="19" s="1"/>
  <c r="Q1030" i="19" s="1"/>
  <c r="M1080" i="19"/>
  <c r="O1080" i="19" s="1"/>
  <c r="Q1080" i="19" s="1"/>
  <c r="M228" i="19"/>
  <c r="O228" i="19" s="1"/>
  <c r="Q228" i="19" s="1"/>
  <c r="M290" i="19"/>
  <c r="O290" i="19" s="1"/>
  <c r="M818" i="19"/>
  <c r="O818" i="19" s="1"/>
  <c r="Q818" i="19" s="1"/>
  <c r="M805" i="19"/>
  <c r="O805" i="19" s="1"/>
  <c r="Q805" i="19" s="1"/>
  <c r="M761" i="19"/>
  <c r="O761" i="19" s="1"/>
  <c r="Q761" i="19" s="1"/>
  <c r="M924" i="19"/>
  <c r="O924" i="19" s="1"/>
  <c r="Q924" i="19" s="1"/>
  <c r="M740" i="19"/>
  <c r="O740" i="19" s="1"/>
  <c r="Q740" i="19" s="1"/>
  <c r="M944" i="19"/>
  <c r="O944" i="19" s="1"/>
  <c r="Q944" i="19" s="1"/>
  <c r="M87" i="19"/>
  <c r="O87" i="19" s="1"/>
  <c r="Q87" i="19" s="1"/>
  <c r="M927" i="19"/>
  <c r="O927" i="19" s="1"/>
  <c r="Q927" i="19" s="1"/>
  <c r="M60" i="19"/>
  <c r="O60" i="19" s="1"/>
  <c r="Q60" i="19" s="1"/>
  <c r="M914" i="19"/>
  <c r="O914" i="19" s="1"/>
  <c r="Q914" i="19" s="1"/>
  <c r="M1068" i="19"/>
  <c r="O1068" i="19" s="1"/>
  <c r="Q1068" i="19" s="1"/>
  <c r="K920" i="19"/>
  <c r="M920" i="19"/>
  <c r="O920" i="19" s="1"/>
  <c r="Q920" i="19" s="1"/>
  <c r="M825" i="19"/>
  <c r="O825" i="19" s="1"/>
  <c r="Q825" i="19" s="1"/>
  <c r="M239" i="19"/>
  <c r="O239" i="19" s="1"/>
  <c r="Q239" i="19" s="1"/>
  <c r="M748" i="19"/>
  <c r="O748" i="19" s="1"/>
  <c r="Q748" i="19" s="1"/>
  <c r="M95" i="19"/>
  <c r="O95" i="19" s="1"/>
  <c r="M149" i="19"/>
  <c r="O149" i="19" s="1"/>
  <c r="M1003" i="19"/>
  <c r="O1003" i="19" s="1"/>
  <c r="Q1003" i="19" s="1"/>
  <c r="M134" i="19"/>
  <c r="O134" i="19" s="1"/>
  <c r="Q134" i="19" s="1"/>
  <c r="M13" i="19"/>
  <c r="O13" i="19" s="1"/>
  <c r="Q13" i="19" s="1"/>
  <c r="M17" i="19"/>
  <c r="O17" i="19" s="1"/>
  <c r="Q17" i="19" s="1"/>
  <c r="M823" i="19"/>
  <c r="O823" i="19" s="1"/>
  <c r="Q823" i="19" s="1"/>
  <c r="M348" i="19"/>
  <c r="O348" i="19" s="1"/>
  <c r="Q348" i="19" s="1"/>
  <c r="M1683" i="19"/>
  <c r="O1683" i="19" s="1"/>
  <c r="Q1683" i="19" s="1"/>
  <c r="M809" i="19"/>
  <c r="O809" i="19" s="1"/>
  <c r="Q809" i="19" s="1"/>
  <c r="M844" i="19"/>
  <c r="O844" i="19" s="1"/>
  <c r="Q844" i="19" s="1"/>
  <c r="M754" i="19"/>
  <c r="O754" i="19" s="1"/>
  <c r="Q754" i="19" s="1"/>
  <c r="M901" i="19"/>
  <c r="O901" i="19" s="1"/>
  <c r="Q901" i="19" s="1"/>
  <c r="M797" i="19"/>
  <c r="O797" i="19" s="1"/>
  <c r="Q797" i="19" s="1"/>
  <c r="M1059" i="19"/>
  <c r="O1059" i="19" s="1"/>
  <c r="Q1059" i="19" s="1"/>
  <c r="M167" i="19"/>
  <c r="O167" i="19" s="1"/>
  <c r="Q167" i="19" s="1"/>
  <c r="M204" i="19"/>
  <c r="O204" i="19" s="1"/>
  <c r="Q204" i="19" s="1"/>
  <c r="M969" i="19"/>
  <c r="O969" i="19" s="1"/>
  <c r="Q969" i="19" s="1"/>
  <c r="M887" i="19"/>
  <c r="O887" i="19" s="1"/>
  <c r="Q887" i="19" s="1"/>
  <c r="M826" i="19"/>
  <c r="O826" i="19" s="1"/>
  <c r="Q826" i="19" s="1"/>
  <c r="M772" i="19"/>
  <c r="O772" i="19" s="1"/>
  <c r="Q772" i="19" s="1"/>
  <c r="M841" i="19"/>
  <c r="O841" i="19" s="1"/>
  <c r="Q841" i="19" s="1"/>
  <c r="M909" i="19"/>
  <c r="O909" i="19" s="1"/>
  <c r="Q909" i="19" s="1"/>
  <c r="M1087" i="19"/>
  <c r="O1087" i="19" s="1"/>
  <c r="Q1087" i="19" s="1"/>
  <c r="M1035" i="19"/>
  <c r="O1035" i="19" s="1"/>
  <c r="Q1035" i="19" s="1"/>
  <c r="M1063" i="19"/>
  <c r="O1063" i="19" s="1"/>
  <c r="Q1063" i="19" s="1"/>
  <c r="M875" i="19"/>
  <c r="O875" i="19" s="1"/>
  <c r="Q875" i="19" s="1"/>
  <c r="M778" i="19"/>
  <c r="O778" i="19" s="1"/>
  <c r="Q778" i="19" s="1"/>
  <c r="M286" i="19"/>
  <c r="O286" i="19" s="1"/>
  <c r="Q286" i="19" s="1"/>
  <c r="K764" i="19"/>
  <c r="M764" i="19"/>
  <c r="O764" i="19" s="1"/>
  <c r="Q764" i="19" s="1"/>
  <c r="M777" i="19"/>
  <c r="O777" i="19" s="1"/>
  <c r="Q777" i="19" s="1"/>
  <c r="M755" i="19"/>
  <c r="O755" i="19" s="1"/>
  <c r="Q755" i="19" s="1"/>
  <c r="M817" i="19"/>
  <c r="O817" i="19" s="1"/>
  <c r="Q817" i="19" s="1"/>
  <c r="M979" i="19"/>
  <c r="O979" i="19" s="1"/>
  <c r="Q979" i="19" s="1"/>
  <c r="K1088" i="19"/>
  <c r="M1088" i="19"/>
  <c r="O1088" i="19" s="1"/>
  <c r="Q1088" i="19" s="1"/>
  <c r="K848" i="19"/>
  <c r="M848" i="19"/>
  <c r="O848" i="19" s="1"/>
  <c r="Q848" i="19" s="1"/>
  <c r="K942" i="19"/>
  <c r="M942" i="19"/>
  <c r="O942" i="19" s="1"/>
  <c r="Q942" i="19" s="1"/>
  <c r="M1079" i="19"/>
  <c r="O1079" i="19" s="1"/>
  <c r="Q1079" i="19" s="1"/>
  <c r="M961" i="19"/>
  <c r="O961" i="19" s="1"/>
  <c r="Q961" i="19" s="1"/>
  <c r="M769" i="19"/>
  <c r="O769" i="19" s="1"/>
  <c r="Q769" i="19" s="1"/>
  <c r="M835" i="19"/>
  <c r="O835" i="19" s="1"/>
  <c r="Q835" i="19" s="1"/>
  <c r="M759" i="19"/>
  <c r="O759" i="19" s="1"/>
  <c r="Q759" i="19" s="1"/>
  <c r="M1056" i="19"/>
  <c r="O1056" i="19" s="1"/>
  <c r="Q1056" i="19" s="1"/>
  <c r="M936" i="19"/>
  <c r="O936" i="19" s="1"/>
  <c r="Q936" i="19" s="1"/>
  <c r="K860" i="19"/>
  <c r="M860" i="19"/>
  <c r="O860" i="19" s="1"/>
  <c r="Q860" i="19" s="1"/>
  <c r="M46" i="19"/>
  <c r="O46" i="19" s="1"/>
  <c r="Q46" i="19" s="1"/>
  <c r="M852" i="19"/>
  <c r="O852" i="19" s="1"/>
  <c r="Q852" i="19" s="1"/>
  <c r="K952" i="19"/>
  <c r="M952" i="19"/>
  <c r="O952" i="19" s="1"/>
  <c r="Q952" i="19" s="1"/>
  <c r="M119" i="19"/>
  <c r="O119" i="19" s="1"/>
  <c r="Q119" i="19" s="1"/>
  <c r="M120" i="19"/>
  <c r="O120" i="19" s="1"/>
  <c r="Q120" i="19" s="1"/>
  <c r="M94" i="19"/>
  <c r="O94" i="19" s="1"/>
  <c r="Q94" i="19" s="1"/>
  <c r="M70" i="19"/>
  <c r="O70" i="19" s="1"/>
  <c r="Q70" i="19" s="1"/>
  <c r="M902" i="19"/>
  <c r="O902" i="19" s="1"/>
  <c r="Q902" i="19" s="1"/>
  <c r="M925" i="19"/>
  <c r="O925" i="19" s="1"/>
  <c r="Q925" i="19" s="1"/>
  <c r="M745" i="19"/>
  <c r="O745" i="19" s="1"/>
  <c r="Q745" i="19" s="1"/>
  <c r="M810" i="19"/>
  <c r="O810" i="19" s="1"/>
  <c r="Q810" i="19" s="1"/>
  <c r="M34" i="19"/>
  <c r="O34" i="19" s="1"/>
  <c r="Q34" i="19" s="1"/>
  <c r="K1018" i="19"/>
  <c r="M1018" i="19"/>
  <c r="O1018" i="19" s="1"/>
  <c r="Q1018" i="19" s="1"/>
  <c r="K788" i="19"/>
  <c r="M788" i="19"/>
  <c r="O788" i="19" s="1"/>
  <c r="Q788" i="19" s="1"/>
  <c r="M80" i="19"/>
  <c r="O80" i="19" s="1"/>
  <c r="Q80" i="19" s="1"/>
  <c r="K958" i="19"/>
  <c r="M958" i="19"/>
  <c r="O958" i="19" s="1"/>
  <c r="Q958" i="19" s="1"/>
  <c r="K1052" i="19"/>
  <c r="M1052" i="19"/>
  <c r="O1052" i="19" s="1"/>
  <c r="Q1052" i="19" s="1"/>
  <c r="K812" i="19"/>
  <c r="M812" i="19"/>
  <c r="O812" i="19" s="1"/>
  <c r="Q812" i="19" s="1"/>
  <c r="M1009" i="19"/>
  <c r="O1009" i="19" s="1"/>
  <c r="Q1009" i="19" s="1"/>
  <c r="M182" i="19"/>
  <c r="O182" i="19" s="1"/>
  <c r="Q182" i="19" s="1"/>
  <c r="M320" i="19"/>
  <c r="O320" i="19" s="1"/>
  <c r="Q320" i="19" s="1"/>
  <c r="M985" i="19"/>
  <c r="O985" i="19" s="1"/>
  <c r="Q985" i="19" s="1"/>
  <c r="M889" i="19"/>
  <c r="O889" i="19" s="1"/>
  <c r="Q889" i="19" s="1"/>
  <c r="M1499" i="19"/>
  <c r="O1499" i="19" s="1"/>
  <c r="Q1499" i="19" s="1"/>
  <c r="M874" i="19"/>
  <c r="O874" i="19" s="1"/>
  <c r="Q874" i="19" s="1"/>
  <c r="M865" i="19"/>
  <c r="O865" i="19" s="1"/>
  <c r="Q865" i="19" s="1"/>
  <c r="M785" i="19"/>
  <c r="O785" i="19" s="1"/>
  <c r="Q785" i="19" s="1"/>
  <c r="M792" i="19"/>
  <c r="O792" i="19" s="1"/>
  <c r="Q792" i="19" s="1"/>
  <c r="K776" i="19"/>
  <c r="M776" i="19"/>
  <c r="O776" i="19" s="1"/>
  <c r="Q776" i="19" s="1"/>
  <c r="M775" i="19"/>
  <c r="O775" i="19" s="1"/>
  <c r="Q775" i="19" s="1"/>
  <c r="M890" i="19"/>
  <c r="O890" i="19" s="1"/>
  <c r="Q890" i="19" s="1"/>
  <c r="K890" i="19"/>
  <c r="M1011" i="19"/>
  <c r="O1011" i="19" s="1"/>
  <c r="Q1011" i="19" s="1"/>
  <c r="K1011" i="19"/>
  <c r="M1777" i="19"/>
  <c r="O1777" i="19" s="1"/>
  <c r="Q1777" i="19" s="1"/>
  <c r="K1777" i="19"/>
  <c r="M947" i="19"/>
  <c r="O947" i="19" s="1"/>
  <c r="Q947" i="19" s="1"/>
  <c r="M801" i="19"/>
  <c r="O801" i="19" s="1"/>
  <c r="Q801" i="19" s="1"/>
  <c r="K801" i="19"/>
  <c r="M1081" i="19"/>
  <c r="O1081" i="19" s="1"/>
  <c r="Q1081" i="19" s="1"/>
  <c r="M907" i="19"/>
  <c r="O907" i="19" s="1"/>
  <c r="Q907" i="19" s="1"/>
  <c r="K907" i="19"/>
  <c r="M815" i="19"/>
  <c r="O815" i="19" s="1"/>
  <c r="Q815" i="19" s="1"/>
  <c r="K815" i="19"/>
  <c r="M849" i="19"/>
  <c r="O849" i="19" s="1"/>
  <c r="Q849" i="19" s="1"/>
  <c r="K849" i="19"/>
  <c r="M793" i="19"/>
  <c r="O793" i="19" s="1"/>
  <c r="Q793" i="19" s="1"/>
  <c r="M963" i="19"/>
  <c r="O963" i="19" s="1"/>
  <c r="Q963" i="19" s="1"/>
  <c r="K963" i="19"/>
  <c r="M937" i="19"/>
  <c r="O937" i="19" s="1"/>
  <c r="Q937" i="19" s="1"/>
  <c r="M783" i="19"/>
  <c r="O783" i="19" s="1"/>
  <c r="Q783" i="19" s="1"/>
  <c r="K783" i="19"/>
  <c r="M734" i="19"/>
  <c r="O734" i="19" s="1"/>
  <c r="Q734" i="19" s="1"/>
  <c r="K734" i="19"/>
  <c r="M250" i="19"/>
  <c r="O250" i="19" s="1"/>
  <c r="Q250" i="19" s="1"/>
  <c r="M765" i="19"/>
  <c r="O765" i="19" s="1"/>
  <c r="Q765" i="19" s="1"/>
  <c r="M14" i="19"/>
  <c r="O14" i="19" s="1"/>
  <c r="Q14" i="19" s="1"/>
  <c r="K14" i="19"/>
  <c r="M850" i="19"/>
  <c r="O850" i="19" s="1"/>
  <c r="Q850" i="19" s="1"/>
  <c r="M203" i="19"/>
  <c r="O203" i="19" s="1"/>
  <c r="Q203" i="19" s="1"/>
  <c r="M168" i="19"/>
  <c r="O168" i="19" s="1"/>
  <c r="Q168" i="19" s="1"/>
  <c r="M44" i="19"/>
  <c r="O44" i="19" s="1"/>
  <c r="Q44" i="19" s="1"/>
  <c r="M781" i="19"/>
  <c r="O781" i="19" s="1"/>
  <c r="Q781" i="19" s="1"/>
  <c r="M767" i="19"/>
  <c r="O767" i="19" s="1"/>
  <c r="Q767" i="19" s="1"/>
  <c r="M814" i="19"/>
  <c r="O814" i="19" s="1"/>
  <c r="Q814" i="19" s="1"/>
  <c r="M1060" i="19"/>
  <c r="O1060" i="19" s="1"/>
  <c r="Q1060" i="19" s="1"/>
  <c r="M802" i="19"/>
  <c r="O802" i="19" s="1"/>
  <c r="Q802" i="19" s="1"/>
  <c r="M987" i="19"/>
  <c r="O987" i="19" s="1"/>
  <c r="Q987" i="19" s="1"/>
  <c r="M104" i="19"/>
  <c r="O104" i="19" s="1"/>
  <c r="Q104" i="19" s="1"/>
  <c r="M140" i="19"/>
  <c r="O140" i="19" s="1"/>
  <c r="Q140" i="19" s="1"/>
  <c r="M1635" i="19"/>
  <c r="O1635" i="19" s="1"/>
  <c r="Q1635" i="19" s="1"/>
  <c r="M1716" i="19"/>
  <c r="O1716" i="19" s="1"/>
  <c r="Q1716" i="19" s="1"/>
  <c r="M82" i="19"/>
  <c r="O82" i="19" s="1"/>
  <c r="Q82" i="19" s="1"/>
  <c r="M827" i="19"/>
  <c r="O827" i="19" s="1"/>
  <c r="Q827" i="19" s="1"/>
  <c r="M1057" i="19"/>
  <c r="O1057" i="19" s="1"/>
  <c r="Q1057" i="19" s="1"/>
  <c r="M984" i="19"/>
  <c r="O984" i="19" s="1"/>
  <c r="Q984" i="19" s="1"/>
  <c r="M1069" i="19"/>
  <c r="O1069" i="19" s="1"/>
  <c r="Q1069" i="19" s="1"/>
  <c r="M739" i="19"/>
  <c r="O739" i="19" s="1"/>
  <c r="Q739" i="19" s="1"/>
  <c r="M830" i="19"/>
  <c r="O830" i="19" s="1"/>
  <c r="Q830" i="19" s="1"/>
  <c r="M919" i="19"/>
  <c r="O919" i="19" s="1"/>
  <c r="Q919" i="19" s="1"/>
  <c r="M892" i="19"/>
  <c r="O892" i="19" s="1"/>
  <c r="Q892" i="19" s="1"/>
  <c r="M326" i="19"/>
  <c r="O326" i="19" s="1"/>
  <c r="Q326" i="19" s="1"/>
  <c r="M312" i="19"/>
  <c r="O312" i="19" s="1"/>
  <c r="Q312" i="19" s="1"/>
  <c r="M200" i="19"/>
  <c r="O200" i="19" s="1"/>
  <c r="Q200" i="19" s="1"/>
  <c r="M356" i="19"/>
  <c r="O356" i="19" s="1"/>
  <c r="Q356" i="19" s="1"/>
  <c r="M996" i="19"/>
  <c r="O996" i="19" s="1"/>
  <c r="Q996" i="19" s="1"/>
  <c r="M864" i="19"/>
  <c r="O864" i="19" s="1"/>
  <c r="Q864" i="19" s="1"/>
  <c r="M912" i="19"/>
  <c r="O912" i="19" s="1"/>
  <c r="Q912" i="19" s="1"/>
  <c r="M828" i="19"/>
  <c r="O828" i="19" s="1"/>
  <c r="Q828" i="19" s="1"/>
  <c r="M948" i="19"/>
  <c r="O948" i="19" s="1"/>
  <c r="Q948" i="19" s="1"/>
  <c r="M884" i="19"/>
  <c r="O884" i="19" s="1"/>
  <c r="Q884" i="19" s="1"/>
  <c r="M1020" i="19"/>
  <c r="O1020" i="19" s="1"/>
  <c r="Q1020" i="19" s="1"/>
  <c r="M1051" i="19"/>
  <c r="O1051" i="19" s="1"/>
  <c r="Q1051" i="19" s="1"/>
  <c r="M928" i="19"/>
  <c r="O928" i="19" s="1"/>
  <c r="Q928" i="19" s="1"/>
  <c r="M886" i="19"/>
  <c r="O886" i="19" s="1"/>
  <c r="Q886" i="19" s="1"/>
  <c r="M742" i="19"/>
  <c r="O742" i="19" s="1"/>
  <c r="Q742" i="19" s="1"/>
  <c r="M1039" i="19"/>
  <c r="O1039" i="19" s="1"/>
  <c r="Q1039" i="19" s="1"/>
  <c r="M1587" i="19"/>
  <c r="O1587" i="19" s="1"/>
  <c r="Q1587" i="19" s="1"/>
  <c r="M845" i="19"/>
  <c r="O845" i="19" s="1"/>
  <c r="Q845" i="19" s="1"/>
  <c r="M838" i="19"/>
  <c r="O838" i="19" s="1"/>
  <c r="Q838" i="19" s="1"/>
  <c r="M790" i="19"/>
  <c r="O790" i="19" s="1"/>
  <c r="Q790" i="19" s="1"/>
  <c r="M900" i="19"/>
  <c r="O900" i="19" s="1"/>
  <c r="Q900" i="19" s="1"/>
  <c r="M1071" i="19"/>
  <c r="O1071" i="19" s="1"/>
  <c r="Q1071" i="19" s="1"/>
  <c r="M888" i="19"/>
  <c r="O888" i="19" s="1"/>
  <c r="Q888" i="19" s="1"/>
  <c r="M771" i="19"/>
  <c r="O771" i="19" s="1"/>
  <c r="Q771" i="19" s="1"/>
  <c r="M816" i="19"/>
  <c r="O816" i="19" s="1"/>
  <c r="Q816" i="19" s="1"/>
  <c r="M744" i="19"/>
  <c r="O744" i="19" s="1"/>
  <c r="Q744" i="19" s="1"/>
  <c r="M768" i="19"/>
  <c r="O768" i="19" s="1"/>
  <c r="Q768" i="19" s="1"/>
  <c r="M224" i="19"/>
  <c r="O224" i="19" s="1"/>
  <c r="Q224" i="19" s="1"/>
  <c r="M1032" i="19"/>
  <c r="O1032" i="19" s="1"/>
  <c r="Q1032" i="19" s="1"/>
  <c r="M946" i="19"/>
  <c r="O946" i="19" s="1"/>
  <c r="Q946" i="19" s="1"/>
  <c r="M968" i="19"/>
  <c r="O968" i="19" s="1"/>
  <c r="Q968" i="19" s="1"/>
  <c r="M991" i="19"/>
  <c r="O991" i="19" s="1"/>
  <c r="Q991" i="19" s="1"/>
  <c r="M787" i="19"/>
  <c r="O787" i="19" s="1"/>
  <c r="Q787" i="19" s="1"/>
  <c r="M1014" i="19"/>
  <c r="O1014" i="19" s="1"/>
  <c r="Q1014" i="19" s="1"/>
  <c r="M1083" i="19"/>
  <c r="O1083" i="19" s="1"/>
  <c r="Q1083" i="19" s="1"/>
  <c r="M1006" i="19"/>
  <c r="O1006" i="19" s="1"/>
  <c r="Q1006" i="19" s="1"/>
  <c r="M883" i="19"/>
  <c r="O883" i="19" s="1"/>
  <c r="Q883" i="19" s="1"/>
  <c r="M1062" i="19"/>
  <c r="O1062" i="19" s="1"/>
  <c r="Q1062" i="19" s="1"/>
  <c r="M252" i="19"/>
  <c r="O252" i="19" s="1"/>
  <c r="Q252" i="19" s="1"/>
  <c r="M1028" i="19"/>
  <c r="O1028" i="19" s="1"/>
  <c r="Q1028" i="19" s="1"/>
  <c r="M108" i="19"/>
  <c r="O108" i="19" s="1"/>
  <c r="Q108" i="19" s="1"/>
  <c r="M800" i="19"/>
  <c r="O800" i="19" s="1"/>
  <c r="Q800" i="19" s="1"/>
  <c r="M1037" i="19"/>
  <c r="O1037" i="19" s="1"/>
  <c r="Q1037" i="19" s="1"/>
  <c r="M943" i="19"/>
  <c r="O943" i="19" s="1"/>
  <c r="Q943" i="19" s="1"/>
  <c r="M966" i="19"/>
  <c r="O966" i="19" s="1"/>
  <c r="Q966" i="19" s="1"/>
  <c r="M846" i="19"/>
  <c r="O846" i="19" s="1"/>
  <c r="Q846" i="19" s="1"/>
  <c r="M977" i="19"/>
  <c r="O977" i="19" s="1"/>
  <c r="Q977" i="19" s="1"/>
  <c r="M903" i="19"/>
  <c r="O903" i="19" s="1"/>
  <c r="Q903" i="19" s="1"/>
  <c r="M735" i="19"/>
  <c r="O735" i="19" s="1"/>
  <c r="Q735" i="19" s="1"/>
  <c r="M855" i="19"/>
  <c r="O855" i="19" s="1"/>
  <c r="Q855" i="19" s="1"/>
  <c r="M931" i="19"/>
  <c r="O931" i="19" s="1"/>
  <c r="Q931" i="19" s="1"/>
  <c r="M954" i="19"/>
  <c r="O954" i="19" s="1"/>
  <c r="Q954" i="19" s="1"/>
  <c r="M1073" i="19"/>
  <c r="O1073" i="19" s="1"/>
  <c r="Q1073" i="19" s="1"/>
  <c r="M891" i="19"/>
  <c r="O891" i="19" s="1"/>
  <c r="Q891" i="19" s="1"/>
  <c r="M1027" i="19"/>
  <c r="O1027" i="19" s="1"/>
  <c r="Q1027" i="19" s="1"/>
  <c r="M1002" i="19"/>
  <c r="O1002" i="19" s="1"/>
  <c r="Q1002" i="19" s="1"/>
  <c r="M774" i="19"/>
  <c r="O774" i="19" s="1"/>
  <c r="Q774" i="19" s="1"/>
  <c r="M905" i="19"/>
  <c r="O905" i="19" s="1"/>
  <c r="Q905" i="19" s="1"/>
  <c r="M822" i="19"/>
  <c r="O822" i="19" s="1"/>
  <c r="Q822" i="19" s="1"/>
  <c r="M953" i="19"/>
  <c r="O953" i="19" s="1"/>
  <c r="Q953" i="19" s="1"/>
  <c r="M843" i="19"/>
  <c r="O843" i="19" s="1"/>
  <c r="Q843" i="19" s="1"/>
  <c r="M879" i="19"/>
  <c r="O879" i="19" s="1"/>
  <c r="Q879" i="19" s="1"/>
  <c r="M1001" i="19"/>
  <c r="O1001" i="19" s="1"/>
  <c r="Q1001" i="19" s="1"/>
  <c r="M832" i="19"/>
  <c r="O832" i="19" s="1"/>
  <c r="Q832" i="19" s="1"/>
  <c r="M831" i="19"/>
  <c r="O831" i="19" s="1"/>
  <c r="Q831" i="19" s="1"/>
  <c r="M747" i="19"/>
  <c r="O747" i="19" s="1"/>
  <c r="Q747" i="19" s="1"/>
  <c r="M1015" i="19"/>
  <c r="O1015" i="19" s="1"/>
  <c r="Q1015" i="19" s="1"/>
  <c r="M967" i="19"/>
  <c r="O967" i="19" s="1"/>
  <c r="Q967" i="19" s="1"/>
  <c r="M811" i="19"/>
  <c r="O811" i="19" s="1"/>
  <c r="Q811" i="19" s="1"/>
  <c r="M763" i="19"/>
  <c r="O763" i="19" s="1"/>
  <c r="Q763" i="19" s="1"/>
  <c r="M990" i="19"/>
  <c r="O990" i="19" s="1"/>
  <c r="Q990" i="19" s="1"/>
  <c r="M859" i="19"/>
  <c r="O859" i="19" s="1"/>
  <c r="Q859" i="19" s="1"/>
  <c r="M1049" i="19"/>
  <c r="O1049" i="19" s="1"/>
  <c r="Q1049" i="19" s="1"/>
  <c r="M941" i="19"/>
  <c r="O941" i="19" s="1"/>
  <c r="Q941" i="19" s="1"/>
  <c r="M915" i="19"/>
  <c r="O915" i="19" s="1"/>
  <c r="Q915" i="19" s="1"/>
  <c r="M1086" i="19"/>
  <c r="O1086" i="19" s="1"/>
  <c r="Q1086" i="19" s="1"/>
  <c r="M858" i="19"/>
  <c r="O858" i="19" s="1"/>
  <c r="Q858" i="19" s="1"/>
  <c r="M989" i="19"/>
  <c r="O989" i="19" s="1"/>
  <c r="Q989" i="19" s="1"/>
  <c r="M799" i="19"/>
  <c r="O799" i="19" s="1"/>
  <c r="Q799" i="19" s="1"/>
  <c r="M918" i="19"/>
  <c r="O918" i="19" s="1"/>
  <c r="Q918" i="19" s="1"/>
  <c r="M867" i="19"/>
  <c r="O867" i="19" s="1"/>
  <c r="Q867" i="19" s="1"/>
  <c r="M819" i="19"/>
  <c r="O819" i="19" s="1"/>
  <c r="Q819" i="19" s="1"/>
  <c r="M847" i="19"/>
  <c r="O847" i="19" s="1"/>
  <c r="Q847" i="19" s="1"/>
  <c r="M798" i="19"/>
  <c r="O798" i="19" s="1"/>
  <c r="Q798" i="19" s="1"/>
  <c r="M929" i="19"/>
  <c r="O929" i="19" s="1"/>
  <c r="Q929" i="19" s="1"/>
  <c r="M737" i="19"/>
  <c r="O737" i="19" s="1"/>
  <c r="Q737" i="19" s="1"/>
  <c r="M881" i="19"/>
  <c r="O881" i="19" s="1"/>
  <c r="Q881" i="19" s="1"/>
  <c r="M893" i="19"/>
  <c r="O893" i="19" s="1"/>
  <c r="Q893" i="19" s="1"/>
  <c r="M1061" i="19"/>
  <c r="O1061" i="19" s="1"/>
  <c r="Q1061" i="19" s="1"/>
  <c r="M821" i="19"/>
  <c r="O821" i="19" s="1"/>
  <c r="Q821" i="19" s="1"/>
  <c r="M368" i="19"/>
  <c r="O368" i="19" s="1"/>
  <c r="Q368" i="19" s="1"/>
  <c r="M906" i="19"/>
  <c r="O906" i="19" s="1"/>
  <c r="Q906" i="19" s="1"/>
  <c r="M786" i="19"/>
  <c r="O786" i="19" s="1"/>
  <c r="Q786" i="19" s="1"/>
  <c r="M1025" i="19"/>
  <c r="O1025" i="19" s="1"/>
  <c r="Q1025" i="19" s="1"/>
  <c r="M116" i="19"/>
  <c r="O116" i="19" s="1"/>
  <c r="Q116" i="19" s="1"/>
  <c r="M894" i="19"/>
  <c r="O894" i="19" s="1"/>
  <c r="Q894" i="19" s="1"/>
  <c r="M869" i="19"/>
  <c r="O869" i="19" s="1"/>
  <c r="Q869" i="19" s="1"/>
  <c r="M795" i="19"/>
  <c r="O795" i="19" s="1"/>
  <c r="Q795" i="19" s="1"/>
  <c r="M762" i="19"/>
  <c r="O762" i="19" s="1"/>
  <c r="Q762" i="19" s="1"/>
  <c r="M1013" i="19"/>
  <c r="O1013" i="19" s="1"/>
  <c r="Q1013" i="19" s="1"/>
  <c r="M857" i="19"/>
  <c r="O857" i="19" s="1"/>
  <c r="Q857" i="19" s="1"/>
  <c r="M23" i="19"/>
  <c r="O23" i="19" s="1"/>
  <c r="Q23" i="19" s="1"/>
  <c r="M882" i="19"/>
  <c r="O882" i="19" s="1"/>
  <c r="Q882" i="19" s="1"/>
  <c r="M750" i="19"/>
  <c r="O750" i="19" s="1"/>
  <c r="Q750" i="19" s="1"/>
  <c r="M128" i="19"/>
  <c r="O128" i="19" s="1"/>
  <c r="Q128" i="19" s="1"/>
  <c r="M1074" i="19"/>
  <c r="O1074" i="19" s="1"/>
  <c r="Q1074" i="19" s="1"/>
  <c r="M930" i="19"/>
  <c r="O930" i="19" s="1"/>
  <c r="Q930" i="19" s="1"/>
  <c r="M1026" i="19"/>
  <c r="O1026" i="19" s="1"/>
  <c r="Q1026" i="19" s="1"/>
  <c r="M965" i="19"/>
  <c r="O965" i="19" s="1"/>
  <c r="Q965" i="19" s="1"/>
  <c r="M773" i="19"/>
  <c r="O773" i="19" s="1"/>
  <c r="Q773" i="19" s="1"/>
  <c r="M870" i="19"/>
  <c r="O870" i="19" s="1"/>
  <c r="Q870" i="19" s="1"/>
  <c r="M738" i="19"/>
  <c r="O738" i="19" s="1"/>
  <c r="Q738" i="19" s="1"/>
  <c r="M917" i="19"/>
  <c r="O917" i="19" s="1"/>
  <c r="Q917" i="19" s="1"/>
  <c r="M749" i="19"/>
  <c r="O749" i="19" s="1"/>
  <c r="Q749" i="19" s="1"/>
  <c r="M48" i="19"/>
  <c r="O48" i="19" s="1"/>
  <c r="Q48" i="19" s="1"/>
  <c r="M192" i="19"/>
  <c r="O192" i="19" s="1"/>
  <c r="Q192" i="19" s="1"/>
  <c r="M336" i="19"/>
  <c r="O336" i="19" s="1"/>
  <c r="Q336" i="19" s="1"/>
  <c r="M978" i="19"/>
  <c r="O978" i="19" s="1"/>
  <c r="Q978" i="19" s="1"/>
  <c r="M834" i="19"/>
  <c r="O834" i="19" s="1"/>
  <c r="Q834" i="19" s="1"/>
  <c r="M1038" i="19"/>
  <c r="O1038" i="19" s="1"/>
  <c r="Q1038" i="19" s="1"/>
  <c r="M335" i="19"/>
  <c r="O335" i="19" s="1"/>
  <c r="Q335" i="19" s="1"/>
  <c r="M24" i="19"/>
  <c r="O24" i="19" s="1"/>
  <c r="Q24" i="19" s="1"/>
  <c r="Q311" i="19"/>
  <c r="Q73" i="19"/>
  <c r="Q229" i="19"/>
  <c r="Q194" i="19"/>
  <c r="Q338" i="19"/>
  <c r="Q159" i="19"/>
  <c r="Q64" i="19"/>
  <c r="Q220" i="19"/>
  <c r="Q161" i="19"/>
  <c r="Q66" i="19"/>
  <c r="Q222" i="19"/>
  <c r="Q154" i="19"/>
  <c r="Q236" i="19"/>
  <c r="Q21" i="19"/>
  <c r="Q165" i="19"/>
  <c r="Q309" i="19"/>
  <c r="Q334" i="19"/>
  <c r="Q264" i="19"/>
  <c r="Q315" i="19"/>
  <c r="Q88" i="19"/>
  <c r="Q29" i="19"/>
  <c r="Q173" i="19"/>
  <c r="Q78" i="19"/>
  <c r="Q234" i="19"/>
  <c r="Q115" i="19"/>
  <c r="Q259" i="19"/>
  <c r="Q92" i="19"/>
  <c r="Q190" i="19"/>
  <c r="Q177" i="19"/>
  <c r="Q323" i="19"/>
  <c r="Q85" i="19"/>
  <c r="Q47" i="19"/>
  <c r="Q109" i="19"/>
  <c r="Q253" i="19"/>
  <c r="Q218" i="19"/>
  <c r="Q362" i="19"/>
  <c r="Q183" i="19"/>
  <c r="Q327" i="19"/>
  <c r="Q100" i="19"/>
  <c r="Q244" i="19"/>
  <c r="Q185" i="19"/>
  <c r="Q90" i="19"/>
  <c r="Q246" i="19"/>
  <c r="Q127" i="19"/>
  <c r="Q271" i="19"/>
  <c r="Q262" i="19"/>
  <c r="Q238" i="19"/>
  <c r="Q45" i="19"/>
  <c r="Q189" i="19"/>
  <c r="Q333" i="19"/>
  <c r="Q179" i="19"/>
  <c r="Q241" i="19"/>
  <c r="Q59" i="19"/>
  <c r="Q347" i="19"/>
  <c r="Q144" i="19"/>
  <c r="Q288" i="19"/>
  <c r="Q121" i="19"/>
  <c r="Q265" i="19"/>
  <c r="Q230" i="19"/>
  <c r="Q51" i="19"/>
  <c r="Q339" i="19"/>
  <c r="Q112" i="19"/>
  <c r="Q256" i="19"/>
  <c r="Q209" i="19"/>
  <c r="Q102" i="19"/>
  <c r="Q258" i="19"/>
  <c r="Q139" i="19"/>
  <c r="Q283" i="19"/>
  <c r="Q298" i="19"/>
  <c r="Q272" i="19"/>
  <c r="Q274" i="19"/>
  <c r="Q57" i="19"/>
  <c r="Q201" i="19"/>
  <c r="Q345" i="19"/>
  <c r="Q171" i="19"/>
  <c r="Q71" i="19"/>
  <c r="Q215" i="19"/>
  <c r="Q359" i="19"/>
  <c r="Q226" i="19"/>
  <c r="Q156" i="19"/>
  <c r="Q300" i="19"/>
  <c r="Q86" i="19"/>
  <c r="Q242" i="19"/>
  <c r="Q63" i="19"/>
  <c r="Q207" i="19"/>
  <c r="Q351" i="19"/>
  <c r="Q124" i="19"/>
  <c r="Q268" i="19"/>
  <c r="Q221" i="19"/>
  <c r="Q114" i="19"/>
  <c r="Q270" i="19"/>
  <c r="Q151" i="19"/>
  <c r="Q295" i="19"/>
  <c r="Q370" i="19"/>
  <c r="Q69" i="19"/>
  <c r="Q213" i="19"/>
  <c r="Q357" i="19"/>
  <c r="Q98" i="19"/>
  <c r="Q254" i="19"/>
  <c r="Q75" i="19"/>
  <c r="Q219" i="19"/>
  <c r="Q136" i="19"/>
  <c r="Q280" i="19"/>
  <c r="Q245" i="19"/>
  <c r="Q126" i="19"/>
  <c r="Q282" i="19"/>
  <c r="Q163" i="19"/>
  <c r="Q346" i="19"/>
  <c r="Q296" i="19"/>
  <c r="Q81" i="19"/>
  <c r="Q225" i="19"/>
  <c r="Q95" i="19"/>
  <c r="Q180" i="19"/>
  <c r="Q324" i="19"/>
  <c r="Q301" i="19"/>
  <c r="Q110" i="19"/>
  <c r="Q266" i="19"/>
  <c r="Q231" i="19"/>
  <c r="Q148" i="19"/>
  <c r="Q292" i="19"/>
  <c r="Q19" i="19"/>
  <c r="Q175" i="19"/>
  <c r="Q319" i="19"/>
  <c r="Q308" i="19"/>
  <c r="Q93" i="19"/>
  <c r="Q237" i="19"/>
  <c r="Q107" i="19"/>
  <c r="Q251" i="19"/>
  <c r="Q169" i="19"/>
  <c r="Q122" i="19"/>
  <c r="Q99" i="19"/>
  <c r="Q243" i="19"/>
  <c r="Q160" i="19"/>
  <c r="Q304" i="19"/>
  <c r="Q101" i="19"/>
  <c r="Q281" i="19"/>
  <c r="Q162" i="19"/>
  <c r="Q306" i="19"/>
  <c r="Q31" i="19"/>
  <c r="Q187" i="19"/>
  <c r="Q331" i="19"/>
  <c r="Q176" i="19"/>
  <c r="Q105" i="19"/>
  <c r="Q249" i="19"/>
  <c r="Q263" i="19"/>
  <c r="Q181" i="19"/>
  <c r="Q325" i="19"/>
  <c r="Q290" i="19"/>
  <c r="Q111" i="19"/>
  <c r="Q255" i="19"/>
  <c r="Q10" i="19"/>
  <c r="Q16" i="19"/>
  <c r="Q172" i="19"/>
  <c r="Q316" i="19"/>
  <c r="Q113" i="19"/>
  <c r="Q293" i="19"/>
  <c r="Q18" i="19"/>
  <c r="Q174" i="19"/>
  <c r="Q318" i="19"/>
  <c r="Q43" i="19"/>
  <c r="Q199" i="19"/>
  <c r="Q343" i="19"/>
  <c r="Q32" i="19"/>
  <c r="Q188" i="19"/>
  <c r="Q131" i="19"/>
  <c r="Q275" i="19"/>
  <c r="Q72" i="19"/>
  <c r="Q216" i="19"/>
  <c r="Q360" i="19"/>
  <c r="Q193" i="19"/>
  <c r="Q337" i="19"/>
  <c r="Q146" i="19"/>
  <c r="Q267" i="19"/>
  <c r="Q28" i="19"/>
  <c r="Q184" i="19"/>
  <c r="Q328" i="19"/>
  <c r="Q125" i="19"/>
  <c r="Q30" i="19"/>
  <c r="Q186" i="19"/>
  <c r="Q330" i="19"/>
  <c r="Q67" i="19"/>
  <c r="Q211" i="19"/>
  <c r="Q355" i="19"/>
  <c r="Q58" i="19"/>
  <c r="Q129" i="19"/>
  <c r="Q273" i="19"/>
  <c r="Q142" i="19"/>
  <c r="Q143" i="19"/>
  <c r="Q287" i="19"/>
  <c r="Q49" i="19"/>
  <c r="Q349" i="19"/>
  <c r="Q170" i="19"/>
  <c r="Q314" i="19"/>
  <c r="Q135" i="19"/>
  <c r="Q279" i="19"/>
  <c r="Q196" i="19"/>
  <c r="Q340" i="19"/>
  <c r="Q137" i="19"/>
  <c r="Q42" i="19"/>
  <c r="Q198" i="19"/>
  <c r="Q342" i="19"/>
  <c r="Q79" i="19"/>
  <c r="Q223" i="19"/>
  <c r="Q367" i="19"/>
  <c r="Q212" i="19"/>
  <c r="Q141" i="19"/>
  <c r="Q285" i="19"/>
  <c r="Q166" i="19"/>
  <c r="Q155" i="19"/>
  <c r="Q299" i="19"/>
  <c r="Q96" i="19"/>
  <c r="Q61" i="19"/>
  <c r="Q22" i="19"/>
  <c r="Q147" i="19"/>
  <c r="Q291" i="19"/>
  <c r="Q52" i="19"/>
  <c r="Q208" i="19"/>
  <c r="Q352" i="19"/>
  <c r="Q149" i="19"/>
  <c r="Q54" i="19"/>
  <c r="Q210" i="19"/>
  <c r="Q354" i="19"/>
  <c r="Q235" i="19"/>
  <c r="Q153" i="19"/>
  <c r="Q297" i="19"/>
  <c r="Q310" i="19"/>
  <c r="N1099" i="19"/>
  <c r="P1099" i="19" s="1"/>
  <c r="R1099" i="19" s="1"/>
  <c r="M1313" i="19"/>
  <c r="O1313" i="19" s="1"/>
  <c r="M1336" i="19"/>
  <c r="O1336" i="19" s="1"/>
  <c r="M1356" i="19"/>
  <c r="O1356" i="19" s="1"/>
  <c r="M1619" i="19"/>
  <c r="O1619" i="19" s="1"/>
  <c r="M1222" i="19"/>
  <c r="O1222" i="19" s="1"/>
  <c r="M1663" i="19"/>
  <c r="O1663" i="19" s="1"/>
  <c r="M1408" i="19"/>
  <c r="O1408" i="19" s="1"/>
  <c r="M1803" i="19"/>
  <c r="O1803" i="19" s="1"/>
  <c r="M1731" i="19"/>
  <c r="O1731" i="19" s="1"/>
  <c r="M1659" i="19"/>
  <c r="O1659" i="19" s="1"/>
  <c r="M1515" i="19"/>
  <c r="O1515" i="19" s="1"/>
  <c r="M1443" i="19"/>
  <c r="O1443" i="19" s="1"/>
  <c r="M1371" i="19"/>
  <c r="O1371" i="19" s="1"/>
  <c r="M1299" i="19"/>
  <c r="O1299" i="19" s="1"/>
  <c r="M1227" i="19"/>
  <c r="O1227" i="19" s="1"/>
  <c r="M1155" i="19"/>
  <c r="O1155" i="19" s="1"/>
  <c r="M1198" i="19"/>
  <c r="O1198" i="19" s="1"/>
  <c r="M1530" i="19"/>
  <c r="O1530" i="19" s="1"/>
  <c r="M1146" i="19"/>
  <c r="O1146" i="19" s="1"/>
  <c r="M1682" i="19"/>
  <c r="O1682" i="19" s="1"/>
  <c r="M1610" i="19"/>
  <c r="O1610" i="19" s="1"/>
  <c r="M1538" i="19"/>
  <c r="O1538" i="19" s="1"/>
  <c r="M1466" i="19"/>
  <c r="O1466" i="19" s="1"/>
  <c r="M1394" i="19"/>
  <c r="O1394" i="19" s="1"/>
  <c r="M1322" i="19"/>
  <c r="O1322" i="19" s="1"/>
  <c r="M1250" i="19"/>
  <c r="O1250" i="19" s="1"/>
  <c r="M1178" i="19"/>
  <c r="O1178" i="19" s="1"/>
  <c r="M1106" i="19"/>
  <c r="O1106" i="19" s="1"/>
  <c r="M1254" i="19"/>
  <c r="O1254" i="19" s="1"/>
  <c r="M1789" i="19"/>
  <c r="O1789" i="19" s="1"/>
  <c r="M1705" i="19"/>
  <c r="O1705" i="19" s="1"/>
  <c r="M1633" i="19"/>
  <c r="O1633" i="19" s="1"/>
  <c r="M1561" i="19"/>
  <c r="O1561" i="19" s="1"/>
  <c r="M1489" i="19"/>
  <c r="O1489" i="19" s="1"/>
  <c r="M1417" i="19"/>
  <c r="O1417" i="19" s="1"/>
  <c r="M1345" i="19"/>
  <c r="O1345" i="19" s="1"/>
  <c r="M1273" i="19"/>
  <c r="O1273" i="19" s="1"/>
  <c r="M1201" i="19"/>
  <c r="O1201" i="19" s="1"/>
  <c r="M1129" i="19"/>
  <c r="O1129" i="19" s="1"/>
  <c r="M1770" i="19"/>
  <c r="O1770" i="19" s="1"/>
  <c r="M1374" i="19"/>
  <c r="O1374" i="19" s="1"/>
  <c r="M1749" i="19"/>
  <c r="O1749" i="19" s="1"/>
  <c r="M1665" i="19"/>
  <c r="O1665" i="19" s="1"/>
  <c r="M1593" i="19"/>
  <c r="O1593" i="19" s="1"/>
  <c r="M1521" i="19"/>
  <c r="O1521" i="19" s="1"/>
  <c r="M1449" i="19"/>
  <c r="O1449" i="19" s="1"/>
  <c r="M1377" i="19"/>
  <c r="O1377" i="19" s="1"/>
  <c r="M1305" i="19"/>
  <c r="O1305" i="19" s="1"/>
  <c r="M1233" i="19"/>
  <c r="O1233" i="19" s="1"/>
  <c r="M1161" i="19"/>
  <c r="O1161" i="19" s="1"/>
  <c r="M1350" i="19"/>
  <c r="O1350" i="19" s="1"/>
  <c r="M1784" i="19"/>
  <c r="O1784" i="19" s="1"/>
  <c r="M1712" i="19"/>
  <c r="O1712" i="19" s="1"/>
  <c r="M1640" i="19"/>
  <c r="O1640" i="19" s="1"/>
  <c r="M1568" i="19"/>
  <c r="O1568" i="19" s="1"/>
  <c r="M1496" i="19"/>
  <c r="O1496" i="19" s="1"/>
  <c r="M1424" i="19"/>
  <c r="O1424" i="19" s="1"/>
  <c r="M1352" i="19"/>
  <c r="O1352" i="19" s="1"/>
  <c r="M1280" i="19"/>
  <c r="O1280" i="19" s="1"/>
  <c r="M1208" i="19"/>
  <c r="O1208" i="19" s="1"/>
  <c r="M1136" i="19"/>
  <c r="O1136" i="19" s="1"/>
  <c r="M1385" i="19"/>
  <c r="O1385" i="19" s="1"/>
  <c r="M1264" i="19"/>
  <c r="O1264" i="19" s="1"/>
  <c r="M1284" i="19"/>
  <c r="O1284" i="19" s="1"/>
  <c r="M1691" i="19"/>
  <c r="O1691" i="19" s="1"/>
  <c r="M1102" i="19"/>
  <c r="O1102" i="19" s="1"/>
  <c r="M1594" i="19"/>
  <c r="O1594" i="19" s="1"/>
  <c r="M1375" i="19"/>
  <c r="O1375" i="19" s="1"/>
  <c r="M1791" i="19"/>
  <c r="O1791" i="19" s="1"/>
  <c r="M1719" i="19"/>
  <c r="O1719" i="19" s="1"/>
  <c r="M1647" i="19"/>
  <c r="O1647" i="19" s="1"/>
  <c r="M1575" i="19"/>
  <c r="O1575" i="19" s="1"/>
  <c r="M1503" i="19"/>
  <c r="O1503" i="19" s="1"/>
  <c r="M1431" i="19"/>
  <c r="O1431" i="19" s="1"/>
  <c r="M1359" i="19"/>
  <c r="O1359" i="19" s="1"/>
  <c r="M1287" i="19"/>
  <c r="O1287" i="19" s="1"/>
  <c r="M1215" i="19"/>
  <c r="O1215" i="19" s="1"/>
  <c r="M1143" i="19"/>
  <c r="O1143" i="19" s="1"/>
  <c r="M1458" i="19"/>
  <c r="O1458" i="19" s="1"/>
  <c r="M1670" i="19"/>
  <c r="O1670" i="19" s="1"/>
  <c r="M1598" i="19"/>
  <c r="O1598" i="19" s="1"/>
  <c r="M1526" i="19"/>
  <c r="O1526" i="19" s="1"/>
  <c r="M1454" i="19"/>
  <c r="O1454" i="19" s="1"/>
  <c r="M1382" i="19"/>
  <c r="O1382" i="19" s="1"/>
  <c r="M1310" i="19"/>
  <c r="O1310" i="19" s="1"/>
  <c r="M1238" i="19"/>
  <c r="O1238" i="19" s="1"/>
  <c r="M1166" i="19"/>
  <c r="O1166" i="19" s="1"/>
  <c r="M1094" i="19"/>
  <c r="O1094" i="19" s="1"/>
  <c r="M1110" i="19"/>
  <c r="O1110" i="19" s="1"/>
  <c r="M1765" i="19"/>
  <c r="O1765" i="19" s="1"/>
  <c r="M1693" i="19"/>
  <c r="O1693" i="19" s="1"/>
  <c r="M1621" i="19"/>
  <c r="O1621" i="19" s="1"/>
  <c r="M1549" i="19"/>
  <c r="O1549" i="19" s="1"/>
  <c r="M1477" i="19"/>
  <c r="O1477" i="19" s="1"/>
  <c r="M1405" i="19"/>
  <c r="O1405" i="19" s="1"/>
  <c r="M1333" i="19"/>
  <c r="O1333" i="19" s="1"/>
  <c r="M1261" i="19"/>
  <c r="O1261" i="19" s="1"/>
  <c r="M1189" i="19"/>
  <c r="O1189" i="19" s="1"/>
  <c r="M1117" i="19"/>
  <c r="O1117" i="19" s="1"/>
  <c r="M1698" i="19"/>
  <c r="O1698" i="19" s="1"/>
  <c r="M1302" i="19"/>
  <c r="O1302" i="19" s="1"/>
  <c r="M1809" i="19"/>
  <c r="O1809" i="19" s="1"/>
  <c r="M1725" i="19"/>
  <c r="O1725" i="19" s="1"/>
  <c r="M1653" i="19"/>
  <c r="O1653" i="19" s="1"/>
  <c r="M1581" i="19"/>
  <c r="O1581" i="19" s="1"/>
  <c r="M1509" i="19"/>
  <c r="O1509" i="19" s="1"/>
  <c r="M1437" i="19"/>
  <c r="O1437" i="19" s="1"/>
  <c r="M1365" i="19"/>
  <c r="O1365" i="19" s="1"/>
  <c r="M1293" i="19"/>
  <c r="O1293" i="19" s="1"/>
  <c r="M1221" i="19"/>
  <c r="O1221" i="19" s="1"/>
  <c r="M1149" i="19"/>
  <c r="O1149" i="19" s="1"/>
  <c r="M1230" i="19"/>
  <c r="O1230" i="19" s="1"/>
  <c r="M1772" i="19"/>
  <c r="O1772" i="19" s="1"/>
  <c r="M1700" i="19"/>
  <c r="O1700" i="19" s="1"/>
  <c r="M1628" i="19"/>
  <c r="O1628" i="19" s="1"/>
  <c r="M1556" i="19"/>
  <c r="O1556" i="19" s="1"/>
  <c r="M1484" i="19"/>
  <c r="O1484" i="19" s="1"/>
  <c r="M1412" i="19"/>
  <c r="O1412" i="19" s="1"/>
  <c r="M1340" i="19"/>
  <c r="O1340" i="19" s="1"/>
  <c r="M1268" i="19"/>
  <c r="O1268" i="19" s="1"/>
  <c r="M1196" i="19"/>
  <c r="O1196" i="19" s="1"/>
  <c r="M1124" i="19"/>
  <c r="O1124" i="19" s="1"/>
  <c r="M1192" i="19"/>
  <c r="O1192" i="19" s="1"/>
  <c r="M1500" i="19"/>
  <c r="O1500" i="19" s="1"/>
  <c r="M1235" i="19"/>
  <c r="O1235" i="19" s="1"/>
  <c r="M1666" i="19"/>
  <c r="O1666" i="19" s="1"/>
  <c r="M1159" i="19"/>
  <c r="O1159" i="19" s="1"/>
  <c r="M1126" i="19"/>
  <c r="O1126" i="19" s="1"/>
  <c r="M1814" i="19"/>
  <c r="O1814" i="19" s="1"/>
  <c r="M1805" i="19"/>
  <c r="O1805" i="19" s="1"/>
  <c r="M1733" i="19"/>
  <c r="O1733" i="19" s="1"/>
  <c r="M1661" i="19"/>
  <c r="O1661" i="19" s="1"/>
  <c r="M1589" i="19"/>
  <c r="O1589" i="19" s="1"/>
  <c r="M1517" i="19"/>
  <c r="O1517" i="19" s="1"/>
  <c r="M1445" i="19"/>
  <c r="O1445" i="19" s="1"/>
  <c r="M1373" i="19"/>
  <c r="O1373" i="19" s="1"/>
  <c r="M1301" i="19"/>
  <c r="O1301" i="19" s="1"/>
  <c r="M1229" i="19"/>
  <c r="O1229" i="19" s="1"/>
  <c r="M1157" i="19"/>
  <c r="O1157" i="19" s="1"/>
  <c r="M1684" i="19"/>
  <c r="O1684" i="19" s="1"/>
  <c r="M1612" i="19"/>
  <c r="O1612" i="19" s="1"/>
  <c r="M1468" i="19"/>
  <c r="O1468" i="19" s="1"/>
  <c r="M1324" i="19"/>
  <c r="O1324" i="19" s="1"/>
  <c r="M1252" i="19"/>
  <c r="O1252" i="19" s="1"/>
  <c r="M1180" i="19"/>
  <c r="O1180" i="19" s="1"/>
  <c r="M1108" i="19"/>
  <c r="O1108" i="19" s="1"/>
  <c r="M1776" i="19"/>
  <c r="O1776" i="19" s="1"/>
  <c r="M1704" i="19"/>
  <c r="O1704" i="19" s="1"/>
  <c r="M1632" i="19"/>
  <c r="O1632" i="19" s="1"/>
  <c r="M1560" i="19"/>
  <c r="O1560" i="19" s="1"/>
  <c r="M1488" i="19"/>
  <c r="O1488" i="19" s="1"/>
  <c r="M1416" i="19"/>
  <c r="O1416" i="19" s="1"/>
  <c r="M1344" i="19"/>
  <c r="O1344" i="19" s="1"/>
  <c r="M1272" i="19"/>
  <c r="O1272" i="19" s="1"/>
  <c r="M1200" i="19"/>
  <c r="O1200" i="19" s="1"/>
  <c r="M1128" i="19"/>
  <c r="O1128" i="19" s="1"/>
  <c r="M1482" i="19"/>
  <c r="O1482" i="19" s="1"/>
  <c r="M1751" i="19"/>
  <c r="O1751" i="19" s="1"/>
  <c r="M1679" i="19"/>
  <c r="O1679" i="19" s="1"/>
  <c r="M1607" i="19"/>
  <c r="O1607" i="19" s="1"/>
  <c r="M1535" i="19"/>
  <c r="O1535" i="19" s="1"/>
  <c r="M1451" i="19"/>
  <c r="O1451" i="19" s="1"/>
  <c r="M1379" i="19"/>
  <c r="O1379" i="19" s="1"/>
  <c r="M1295" i="19"/>
  <c r="O1295" i="19" s="1"/>
  <c r="M1223" i="19"/>
  <c r="O1223" i="19" s="1"/>
  <c r="M1139" i="19"/>
  <c r="O1139" i="19" s="1"/>
  <c r="M1794" i="19"/>
  <c r="O1794" i="19" s="1"/>
  <c r="M1158" i="19"/>
  <c r="O1158" i="19" s="1"/>
  <c r="M1726" i="19"/>
  <c r="O1726" i="19" s="1"/>
  <c r="M1510" i="19"/>
  <c r="O1510" i="19" s="1"/>
  <c r="M1438" i="19"/>
  <c r="O1438" i="19" s="1"/>
  <c r="M1366" i="19"/>
  <c r="O1366" i="19" s="1"/>
  <c r="M1282" i="19"/>
  <c r="O1282" i="19" s="1"/>
  <c r="M1210" i="19"/>
  <c r="O1210" i="19" s="1"/>
  <c r="M1795" i="19"/>
  <c r="O1795" i="19" s="1"/>
  <c r="M1723" i="19"/>
  <c r="O1723" i="19" s="1"/>
  <c r="M1651" i="19"/>
  <c r="O1651" i="19" s="1"/>
  <c r="M1579" i="19"/>
  <c r="O1579" i="19" s="1"/>
  <c r="M1507" i="19"/>
  <c r="O1507" i="19" s="1"/>
  <c r="M1435" i="19"/>
  <c r="O1435" i="19" s="1"/>
  <c r="M1363" i="19"/>
  <c r="O1363" i="19" s="1"/>
  <c r="M1291" i="19"/>
  <c r="O1291" i="19" s="1"/>
  <c r="M1219" i="19"/>
  <c r="O1219" i="19" s="1"/>
  <c r="M1147" i="19"/>
  <c r="O1147" i="19" s="1"/>
  <c r="M1735" i="19"/>
  <c r="O1735" i="19" s="1"/>
  <c r="M1779" i="19"/>
  <c r="O1779" i="19" s="1"/>
  <c r="M1707" i="19"/>
  <c r="O1707" i="19" s="1"/>
  <c r="M1563" i="19"/>
  <c r="O1563" i="19" s="1"/>
  <c r="M1491" i="19"/>
  <c r="O1491" i="19" s="1"/>
  <c r="M1419" i="19"/>
  <c r="O1419" i="19" s="1"/>
  <c r="M1347" i="19"/>
  <c r="O1347" i="19" s="1"/>
  <c r="M1275" i="19"/>
  <c r="O1275" i="19" s="1"/>
  <c r="M1203" i="19"/>
  <c r="O1203" i="19" s="1"/>
  <c r="M1131" i="19"/>
  <c r="O1131" i="19" s="1"/>
  <c r="M1782" i="19"/>
  <c r="O1782" i="19" s="1"/>
  <c r="M1410" i="19"/>
  <c r="O1410" i="19" s="1"/>
  <c r="M1730" i="19"/>
  <c r="O1730" i="19" s="1"/>
  <c r="M1658" i="19"/>
  <c r="O1658" i="19" s="1"/>
  <c r="M1586" i="19"/>
  <c r="O1586" i="19" s="1"/>
  <c r="M1514" i="19"/>
  <c r="O1514" i="19" s="1"/>
  <c r="M1442" i="19"/>
  <c r="O1442" i="19" s="1"/>
  <c r="M1370" i="19"/>
  <c r="O1370" i="19" s="1"/>
  <c r="M1298" i="19"/>
  <c r="O1298" i="19" s="1"/>
  <c r="M1226" i="19"/>
  <c r="O1226" i="19" s="1"/>
  <c r="M1154" i="19"/>
  <c r="O1154" i="19" s="1"/>
  <c r="M1746" i="19"/>
  <c r="O1746" i="19" s="1"/>
  <c r="M1753" i="19"/>
  <c r="O1753" i="19" s="1"/>
  <c r="M1681" i="19"/>
  <c r="O1681" i="19" s="1"/>
  <c r="M1609" i="19"/>
  <c r="O1609" i="19" s="1"/>
  <c r="M1537" i="19"/>
  <c r="O1537" i="19" s="1"/>
  <c r="M1465" i="19"/>
  <c r="O1465" i="19" s="1"/>
  <c r="M1393" i="19"/>
  <c r="O1393" i="19" s="1"/>
  <c r="M1321" i="19"/>
  <c r="O1321" i="19" s="1"/>
  <c r="M1249" i="19"/>
  <c r="O1249" i="19" s="1"/>
  <c r="M1177" i="19"/>
  <c r="O1177" i="19" s="1"/>
  <c r="M1105" i="19"/>
  <c r="O1105" i="19" s="1"/>
  <c r="M1626" i="19"/>
  <c r="O1626" i="19" s="1"/>
  <c r="M1242" i="19"/>
  <c r="O1242" i="19" s="1"/>
  <c r="M1797" i="19"/>
  <c r="O1797" i="19" s="1"/>
  <c r="M1713" i="19"/>
  <c r="O1713" i="19" s="1"/>
  <c r="M1641" i="19"/>
  <c r="O1641" i="19" s="1"/>
  <c r="M1569" i="19"/>
  <c r="O1569" i="19" s="1"/>
  <c r="M1497" i="19"/>
  <c r="O1497" i="19" s="1"/>
  <c r="M1425" i="19"/>
  <c r="O1425" i="19" s="1"/>
  <c r="M1353" i="19"/>
  <c r="O1353" i="19" s="1"/>
  <c r="M1281" i="19"/>
  <c r="O1281" i="19" s="1"/>
  <c r="M1209" i="19"/>
  <c r="O1209" i="19" s="1"/>
  <c r="M1137" i="19"/>
  <c r="O1137" i="19" s="1"/>
  <c r="M1098" i="19"/>
  <c r="O1098" i="19" s="1"/>
  <c r="M1760" i="19"/>
  <c r="O1760" i="19" s="1"/>
  <c r="M1688" i="19"/>
  <c r="O1688" i="19" s="1"/>
  <c r="M1616" i="19"/>
  <c r="O1616" i="19" s="1"/>
  <c r="M1544" i="19"/>
  <c r="O1544" i="19" s="1"/>
  <c r="M1472" i="19"/>
  <c r="O1472" i="19" s="1"/>
  <c r="M1400" i="19"/>
  <c r="O1400" i="19" s="1"/>
  <c r="M1328" i="19"/>
  <c r="O1328" i="19" s="1"/>
  <c r="M1256" i="19"/>
  <c r="O1256" i="19" s="1"/>
  <c r="M1184" i="19"/>
  <c r="O1184" i="19" s="1"/>
  <c r="M1112" i="19"/>
  <c r="O1112" i="19" s="1"/>
  <c r="M1745" i="19"/>
  <c r="O1745" i="19" s="1"/>
  <c r="M1169" i="19"/>
  <c r="O1169" i="19" s="1"/>
  <c r="M1696" i="19"/>
  <c r="O1696" i="19" s="1"/>
  <c r="M1140" i="19"/>
  <c r="O1140" i="19" s="1"/>
  <c r="M1463" i="19"/>
  <c r="O1463" i="19" s="1"/>
  <c r="M1306" i="19"/>
  <c r="O1306" i="19" s="1"/>
  <c r="M1807" i="19"/>
  <c r="O1807" i="19" s="1"/>
  <c r="M1447" i="19"/>
  <c r="O1447" i="19" s="1"/>
  <c r="M1802" i="19"/>
  <c r="O1802" i="19" s="1"/>
  <c r="M1637" i="19"/>
  <c r="O1637" i="19" s="1"/>
  <c r="M1790" i="19"/>
  <c r="O1790" i="19" s="1"/>
  <c r="M1654" i="19"/>
  <c r="O1654" i="19" s="1"/>
  <c r="M1793" i="19"/>
  <c r="O1793" i="19" s="1"/>
  <c r="M1721" i="19"/>
  <c r="O1721" i="19" s="1"/>
  <c r="M1649" i="19"/>
  <c r="O1649" i="19" s="1"/>
  <c r="M1577" i="19"/>
  <c r="O1577" i="19" s="1"/>
  <c r="M1505" i="19"/>
  <c r="O1505" i="19" s="1"/>
  <c r="M1433" i="19"/>
  <c r="O1433" i="19" s="1"/>
  <c r="M1361" i="19"/>
  <c r="O1361" i="19" s="1"/>
  <c r="M1289" i="19"/>
  <c r="O1289" i="19" s="1"/>
  <c r="M1217" i="19"/>
  <c r="O1217" i="19" s="1"/>
  <c r="M1145" i="19"/>
  <c r="O1145" i="19" s="1"/>
  <c r="M1674" i="19"/>
  <c r="O1674" i="19" s="1"/>
  <c r="M1744" i="19"/>
  <c r="O1744" i="19" s="1"/>
  <c r="M1672" i="19"/>
  <c r="O1672" i="19" s="1"/>
  <c r="M1600" i="19"/>
  <c r="O1600" i="19" s="1"/>
  <c r="M1528" i="19"/>
  <c r="O1528" i="19" s="1"/>
  <c r="M1456" i="19"/>
  <c r="O1456" i="19" s="1"/>
  <c r="M1384" i="19"/>
  <c r="O1384" i="19" s="1"/>
  <c r="M1312" i="19"/>
  <c r="O1312" i="19" s="1"/>
  <c r="M1240" i="19"/>
  <c r="O1240" i="19" s="1"/>
  <c r="M1168" i="19"/>
  <c r="O1168" i="19" s="1"/>
  <c r="M1096" i="19"/>
  <c r="O1096" i="19" s="1"/>
  <c r="M1764" i="19"/>
  <c r="O1764" i="19" s="1"/>
  <c r="M1692" i="19"/>
  <c r="O1692" i="19" s="1"/>
  <c r="M1620" i="19"/>
  <c r="O1620" i="19" s="1"/>
  <c r="M1548" i="19"/>
  <c r="O1548" i="19" s="1"/>
  <c r="M1476" i="19"/>
  <c r="O1476" i="19" s="1"/>
  <c r="M1404" i="19"/>
  <c r="O1404" i="19" s="1"/>
  <c r="M1332" i="19"/>
  <c r="O1332" i="19" s="1"/>
  <c r="M1260" i="19"/>
  <c r="O1260" i="19" s="1"/>
  <c r="M1188" i="19"/>
  <c r="O1188" i="19" s="1"/>
  <c r="M1116" i="19"/>
  <c r="O1116" i="19" s="1"/>
  <c r="M1326" i="19"/>
  <c r="O1326" i="19" s="1"/>
  <c r="M1739" i="19"/>
  <c r="O1739" i="19" s="1"/>
  <c r="M1667" i="19"/>
  <c r="O1667" i="19" s="1"/>
  <c r="M1595" i="19"/>
  <c r="O1595" i="19" s="1"/>
  <c r="M1523" i="19"/>
  <c r="O1523" i="19" s="1"/>
  <c r="M1439" i="19"/>
  <c r="O1439" i="19" s="1"/>
  <c r="M1367" i="19"/>
  <c r="O1367" i="19" s="1"/>
  <c r="M1283" i="19"/>
  <c r="O1283" i="19" s="1"/>
  <c r="M1199" i="19"/>
  <c r="O1199" i="19" s="1"/>
  <c r="M1127" i="19"/>
  <c r="O1127" i="19" s="1"/>
  <c r="M1722" i="19"/>
  <c r="O1722" i="19" s="1"/>
  <c r="M1786" i="19"/>
  <c r="O1786" i="19" s="1"/>
  <c r="M1714" i="19"/>
  <c r="O1714" i="19" s="1"/>
  <c r="M1642" i="19"/>
  <c r="O1642" i="19" s="1"/>
  <c r="M1570" i="19"/>
  <c r="O1570" i="19" s="1"/>
  <c r="M1498" i="19"/>
  <c r="O1498" i="19" s="1"/>
  <c r="M1426" i="19"/>
  <c r="O1426" i="19" s="1"/>
  <c r="M1354" i="19"/>
  <c r="O1354" i="19" s="1"/>
  <c r="M1270" i="19"/>
  <c r="O1270" i="19" s="1"/>
  <c r="M1174" i="19"/>
  <c r="O1174" i="19" s="1"/>
  <c r="M1783" i="19"/>
  <c r="O1783" i="19" s="1"/>
  <c r="M1711" i="19"/>
  <c r="O1711" i="19" s="1"/>
  <c r="M1639" i="19"/>
  <c r="O1639" i="19" s="1"/>
  <c r="M1567" i="19"/>
  <c r="O1567" i="19" s="1"/>
  <c r="M1495" i="19"/>
  <c r="O1495" i="19" s="1"/>
  <c r="M1423" i="19"/>
  <c r="O1423" i="19" s="1"/>
  <c r="M1351" i="19"/>
  <c r="O1351" i="19" s="1"/>
  <c r="M1279" i="19"/>
  <c r="O1279" i="19" s="1"/>
  <c r="M1207" i="19"/>
  <c r="O1207" i="19" s="1"/>
  <c r="M1135" i="19"/>
  <c r="O1135" i="19" s="1"/>
  <c r="M1396" i="19"/>
  <c r="O1396" i="19" s="1"/>
  <c r="M1673" i="19"/>
  <c r="O1673" i="19" s="1"/>
  <c r="M1480" i="19"/>
  <c r="O1480" i="19" s="1"/>
  <c r="M1151" i="19"/>
  <c r="O1151" i="19" s="1"/>
  <c r="M1378" i="19"/>
  <c r="O1378" i="19" s="1"/>
  <c r="M1303" i="19"/>
  <c r="O1303" i="19" s="1"/>
  <c r="M1804" i="19"/>
  <c r="O1804" i="19" s="1"/>
  <c r="M1766" i="19"/>
  <c r="O1766" i="19" s="1"/>
  <c r="M1767" i="19"/>
  <c r="O1767" i="19" s="1"/>
  <c r="M1695" i="19"/>
  <c r="O1695" i="19" s="1"/>
  <c r="M1623" i="19"/>
  <c r="O1623" i="19" s="1"/>
  <c r="M1551" i="19"/>
  <c r="O1551" i="19" s="1"/>
  <c r="M1479" i="19"/>
  <c r="O1479" i="19" s="1"/>
  <c r="M1407" i="19"/>
  <c r="O1407" i="19" s="1"/>
  <c r="M1335" i="19"/>
  <c r="O1335" i="19" s="1"/>
  <c r="M1263" i="19"/>
  <c r="O1263" i="19" s="1"/>
  <c r="M1191" i="19"/>
  <c r="O1191" i="19" s="1"/>
  <c r="M1119" i="19"/>
  <c r="O1119" i="19" s="1"/>
  <c r="M1710" i="19"/>
  <c r="O1710" i="19" s="1"/>
  <c r="M1362" i="19"/>
  <c r="O1362" i="19" s="1"/>
  <c r="M1718" i="19"/>
  <c r="O1718" i="19" s="1"/>
  <c r="M1646" i="19"/>
  <c r="O1646" i="19" s="1"/>
  <c r="M1574" i="19"/>
  <c r="O1574" i="19" s="1"/>
  <c r="M1502" i="19"/>
  <c r="O1502" i="19" s="1"/>
  <c r="M1430" i="19"/>
  <c r="O1430" i="19" s="1"/>
  <c r="M1358" i="19"/>
  <c r="O1358" i="19" s="1"/>
  <c r="M1286" i="19"/>
  <c r="O1286" i="19" s="1"/>
  <c r="M1214" i="19"/>
  <c r="O1214" i="19" s="1"/>
  <c r="M1142" i="19"/>
  <c r="O1142" i="19" s="1"/>
  <c r="M1638" i="19"/>
  <c r="O1638" i="19" s="1"/>
  <c r="M1741" i="19"/>
  <c r="O1741" i="19" s="1"/>
  <c r="M1669" i="19"/>
  <c r="O1669" i="19" s="1"/>
  <c r="M1597" i="19"/>
  <c r="O1597" i="19" s="1"/>
  <c r="M1525" i="19"/>
  <c r="O1525" i="19" s="1"/>
  <c r="M1453" i="19"/>
  <c r="O1453" i="19" s="1"/>
  <c r="M1381" i="19"/>
  <c r="O1381" i="19" s="1"/>
  <c r="M1309" i="19"/>
  <c r="O1309" i="19" s="1"/>
  <c r="M1237" i="19"/>
  <c r="O1237" i="19" s="1"/>
  <c r="M1165" i="19"/>
  <c r="O1165" i="19" s="1"/>
  <c r="M1093" i="19"/>
  <c r="O1093" i="19" s="1"/>
  <c r="M1554" i="19"/>
  <c r="O1554" i="19" s="1"/>
  <c r="M1182" i="19"/>
  <c r="O1182" i="19" s="1"/>
  <c r="M1785" i="19"/>
  <c r="O1785" i="19" s="1"/>
  <c r="M1701" i="19"/>
  <c r="O1701" i="19" s="1"/>
  <c r="M1629" i="19"/>
  <c r="O1629" i="19" s="1"/>
  <c r="M1557" i="19"/>
  <c r="O1557" i="19" s="1"/>
  <c r="M1485" i="19"/>
  <c r="O1485" i="19" s="1"/>
  <c r="M1413" i="19"/>
  <c r="O1413" i="19" s="1"/>
  <c r="M1341" i="19"/>
  <c r="O1341" i="19" s="1"/>
  <c r="M1269" i="19"/>
  <c r="O1269" i="19" s="1"/>
  <c r="M1197" i="19"/>
  <c r="O1197" i="19" s="1"/>
  <c r="M1125" i="19"/>
  <c r="O1125" i="19" s="1"/>
  <c r="M1734" i="19"/>
  <c r="O1734" i="19" s="1"/>
  <c r="M1748" i="19"/>
  <c r="O1748" i="19" s="1"/>
  <c r="M1676" i="19"/>
  <c r="O1676" i="19" s="1"/>
  <c r="M1604" i="19"/>
  <c r="O1604" i="19" s="1"/>
  <c r="M1532" i="19"/>
  <c r="O1532" i="19" s="1"/>
  <c r="M1460" i="19"/>
  <c r="O1460" i="19" s="1"/>
  <c r="M1388" i="19"/>
  <c r="O1388" i="19" s="1"/>
  <c r="M1316" i="19"/>
  <c r="O1316" i="19" s="1"/>
  <c r="M1244" i="19"/>
  <c r="O1244" i="19" s="1"/>
  <c r="M1172" i="19"/>
  <c r="O1172" i="19" s="1"/>
  <c r="M1100" i="19"/>
  <c r="O1100" i="19" s="1"/>
  <c r="M1662" i="19"/>
  <c r="O1662" i="19" s="1"/>
  <c r="M1457" i="19"/>
  <c r="O1457" i="19" s="1"/>
  <c r="M1206" i="19"/>
  <c r="O1206" i="19" s="1"/>
  <c r="M1552" i="19"/>
  <c r="O1552" i="19" s="1"/>
  <c r="M1572" i="19"/>
  <c r="O1572" i="19" s="1"/>
  <c r="M1522" i="19"/>
  <c r="O1522" i="19" s="1"/>
  <c r="M1792" i="19"/>
  <c r="O1792" i="19" s="1"/>
  <c r="M1754" i="19"/>
  <c r="O1754" i="19" s="1"/>
  <c r="M1781" i="19"/>
  <c r="O1781" i="19" s="1"/>
  <c r="M1709" i="19"/>
  <c r="O1709" i="19" s="1"/>
  <c r="M1565" i="19"/>
  <c r="O1565" i="19" s="1"/>
  <c r="M1493" i="19"/>
  <c r="O1493" i="19" s="1"/>
  <c r="M1421" i="19"/>
  <c r="O1421" i="19" s="1"/>
  <c r="M1349" i="19"/>
  <c r="O1349" i="19" s="1"/>
  <c r="M1277" i="19"/>
  <c r="O1277" i="19" s="1"/>
  <c r="M1205" i="19"/>
  <c r="O1205" i="19" s="1"/>
  <c r="M1133" i="19"/>
  <c r="O1133" i="19" s="1"/>
  <c r="M1566" i="19"/>
  <c r="O1566" i="19" s="1"/>
  <c r="M1732" i="19"/>
  <c r="O1732" i="19" s="1"/>
  <c r="M1660" i="19"/>
  <c r="O1660" i="19" s="1"/>
  <c r="M1516" i="19"/>
  <c r="O1516" i="19" s="1"/>
  <c r="M1444" i="19"/>
  <c r="O1444" i="19" s="1"/>
  <c r="M1372" i="19"/>
  <c r="O1372" i="19" s="1"/>
  <c r="M1300" i="19"/>
  <c r="O1300" i="19" s="1"/>
  <c r="M1228" i="19"/>
  <c r="O1228" i="19" s="1"/>
  <c r="M1156" i="19"/>
  <c r="O1156" i="19" s="1"/>
  <c r="M1614" i="19"/>
  <c r="O1614" i="19" s="1"/>
  <c r="M1752" i="19"/>
  <c r="O1752" i="19" s="1"/>
  <c r="M1680" i="19"/>
  <c r="O1680" i="19" s="1"/>
  <c r="M1608" i="19"/>
  <c r="O1608" i="19" s="1"/>
  <c r="M1536" i="19"/>
  <c r="O1536" i="19" s="1"/>
  <c r="M1464" i="19"/>
  <c r="O1464" i="19" s="1"/>
  <c r="M1392" i="19"/>
  <c r="O1392" i="19" s="1"/>
  <c r="M1320" i="19"/>
  <c r="O1320" i="19" s="1"/>
  <c r="M1248" i="19"/>
  <c r="O1248" i="19" s="1"/>
  <c r="M1176" i="19"/>
  <c r="O1176" i="19" s="1"/>
  <c r="M1104" i="19"/>
  <c r="O1104" i="19" s="1"/>
  <c r="M1194" i="19"/>
  <c r="O1194" i="19" s="1"/>
  <c r="M1811" i="19"/>
  <c r="O1811" i="19" s="1"/>
  <c r="M1727" i="19"/>
  <c r="O1727" i="19" s="1"/>
  <c r="M1655" i="19"/>
  <c r="O1655" i="19" s="1"/>
  <c r="M1583" i="19"/>
  <c r="O1583" i="19" s="1"/>
  <c r="M1511" i="19"/>
  <c r="O1511" i="19" s="1"/>
  <c r="M1427" i="19"/>
  <c r="O1427" i="19" s="1"/>
  <c r="M1343" i="19"/>
  <c r="O1343" i="19" s="1"/>
  <c r="M1271" i="19"/>
  <c r="O1271" i="19" s="1"/>
  <c r="M1187" i="19"/>
  <c r="O1187" i="19" s="1"/>
  <c r="M1115" i="19"/>
  <c r="O1115" i="19" s="1"/>
  <c r="M1602" i="19"/>
  <c r="O1602" i="19" s="1"/>
  <c r="M1774" i="19"/>
  <c r="O1774" i="19" s="1"/>
  <c r="M1702" i="19"/>
  <c r="O1702" i="19" s="1"/>
  <c r="M1630" i="19"/>
  <c r="O1630" i="19" s="1"/>
  <c r="M1558" i="19"/>
  <c r="O1558" i="19" s="1"/>
  <c r="M1486" i="19"/>
  <c r="O1486" i="19" s="1"/>
  <c r="M1414" i="19"/>
  <c r="O1414" i="19" s="1"/>
  <c r="M1342" i="19"/>
  <c r="O1342" i="19" s="1"/>
  <c r="M1258" i="19"/>
  <c r="O1258" i="19" s="1"/>
  <c r="M1162" i="19"/>
  <c r="O1162" i="19" s="1"/>
  <c r="M1771" i="19"/>
  <c r="O1771" i="19" s="1"/>
  <c r="M1699" i="19"/>
  <c r="O1699" i="19" s="1"/>
  <c r="M1627" i="19"/>
  <c r="O1627" i="19" s="1"/>
  <c r="M1555" i="19"/>
  <c r="O1555" i="19" s="1"/>
  <c r="M1483" i="19"/>
  <c r="O1483" i="19" s="1"/>
  <c r="M1411" i="19"/>
  <c r="O1411" i="19" s="1"/>
  <c r="M1339" i="19"/>
  <c r="O1339" i="19" s="1"/>
  <c r="M1267" i="19"/>
  <c r="O1267" i="19" s="1"/>
  <c r="M1195" i="19"/>
  <c r="O1195" i="19" s="1"/>
  <c r="M1123" i="19"/>
  <c r="O1123" i="19" s="1"/>
  <c r="M1686" i="19"/>
  <c r="O1686" i="19" s="1"/>
  <c r="M1529" i="19"/>
  <c r="O1529" i="19" s="1"/>
  <c r="M1212" i="19"/>
  <c r="O1212" i="19" s="1"/>
  <c r="M1547" i="19"/>
  <c r="O1547" i="19" s="1"/>
  <c r="M1591" i="19"/>
  <c r="O1591" i="19" s="1"/>
  <c r="M1768" i="19"/>
  <c r="O1768" i="19" s="1"/>
  <c r="M1742" i="19"/>
  <c r="O1742" i="19" s="1"/>
  <c r="M1582" i="19"/>
  <c r="O1582" i="19" s="1"/>
  <c r="M1755" i="19"/>
  <c r="O1755" i="19" s="1"/>
  <c r="M1611" i="19"/>
  <c r="O1611" i="19" s="1"/>
  <c r="M1539" i="19"/>
  <c r="O1539" i="19" s="1"/>
  <c r="M1467" i="19"/>
  <c r="O1467" i="19" s="1"/>
  <c r="M1395" i="19"/>
  <c r="O1395" i="19" s="1"/>
  <c r="M1323" i="19"/>
  <c r="O1323" i="19" s="1"/>
  <c r="M1251" i="19"/>
  <c r="O1251" i="19" s="1"/>
  <c r="M1179" i="19"/>
  <c r="O1179" i="19" s="1"/>
  <c r="M1107" i="19"/>
  <c r="O1107" i="19" s="1"/>
  <c r="M1650" i="19"/>
  <c r="O1650" i="19" s="1"/>
  <c r="M1290" i="19"/>
  <c r="O1290" i="19" s="1"/>
  <c r="M1778" i="19"/>
  <c r="O1778" i="19" s="1"/>
  <c r="M1706" i="19"/>
  <c r="O1706" i="19" s="1"/>
  <c r="M1634" i="19"/>
  <c r="O1634" i="19" s="1"/>
  <c r="M1562" i="19"/>
  <c r="O1562" i="19" s="1"/>
  <c r="M1490" i="19"/>
  <c r="O1490" i="19" s="1"/>
  <c r="M1418" i="19"/>
  <c r="O1418" i="19" s="1"/>
  <c r="M1346" i="19"/>
  <c r="O1346" i="19" s="1"/>
  <c r="M1274" i="19"/>
  <c r="O1274" i="19" s="1"/>
  <c r="M1202" i="19"/>
  <c r="O1202" i="19" s="1"/>
  <c r="M1130" i="19"/>
  <c r="O1130" i="19" s="1"/>
  <c r="M1542" i="19"/>
  <c r="O1542" i="19" s="1"/>
  <c r="M1813" i="19"/>
  <c r="O1813" i="19" s="1"/>
  <c r="M1729" i="19"/>
  <c r="O1729" i="19" s="1"/>
  <c r="M1657" i="19"/>
  <c r="O1657" i="19" s="1"/>
  <c r="M1585" i="19"/>
  <c r="O1585" i="19" s="1"/>
  <c r="M1513" i="19"/>
  <c r="O1513" i="19" s="1"/>
  <c r="M1441" i="19"/>
  <c r="O1441" i="19" s="1"/>
  <c r="M1369" i="19"/>
  <c r="O1369" i="19" s="1"/>
  <c r="M1297" i="19"/>
  <c r="O1297" i="19" s="1"/>
  <c r="M1225" i="19"/>
  <c r="O1225" i="19" s="1"/>
  <c r="M1153" i="19"/>
  <c r="O1153" i="19" s="1"/>
  <c r="M1186" i="19"/>
  <c r="O1186" i="19" s="1"/>
  <c r="M1494" i="19"/>
  <c r="O1494" i="19" s="1"/>
  <c r="M1134" i="19"/>
  <c r="O1134" i="19" s="1"/>
  <c r="M1773" i="19"/>
  <c r="O1773" i="19" s="1"/>
  <c r="M1689" i="19"/>
  <c r="O1689" i="19" s="1"/>
  <c r="M1617" i="19"/>
  <c r="O1617" i="19" s="1"/>
  <c r="M1545" i="19"/>
  <c r="O1545" i="19" s="1"/>
  <c r="M1473" i="19"/>
  <c r="O1473" i="19" s="1"/>
  <c r="M1401" i="19"/>
  <c r="O1401" i="19" s="1"/>
  <c r="M1329" i="19"/>
  <c r="O1329" i="19" s="1"/>
  <c r="M1257" i="19"/>
  <c r="O1257" i="19" s="1"/>
  <c r="M1185" i="19"/>
  <c r="O1185" i="19" s="1"/>
  <c r="M1113" i="19"/>
  <c r="O1113" i="19" s="1"/>
  <c r="M1590" i="19"/>
  <c r="O1590" i="19" s="1"/>
  <c r="M1808" i="19"/>
  <c r="O1808" i="19" s="1"/>
  <c r="M1736" i="19"/>
  <c r="O1736" i="19" s="1"/>
  <c r="M1664" i="19"/>
  <c r="O1664" i="19" s="1"/>
  <c r="M1592" i="19"/>
  <c r="O1592" i="19" s="1"/>
  <c r="M1520" i="19"/>
  <c r="O1520" i="19" s="1"/>
  <c r="M1448" i="19"/>
  <c r="O1448" i="19" s="1"/>
  <c r="M1376" i="19"/>
  <c r="O1376" i="19" s="1"/>
  <c r="M1304" i="19"/>
  <c r="O1304" i="19" s="1"/>
  <c r="M1232" i="19"/>
  <c r="O1232" i="19" s="1"/>
  <c r="M1160" i="19"/>
  <c r="O1160" i="19" s="1"/>
  <c r="M1470" i="19"/>
  <c r="O1470" i="19" s="1"/>
  <c r="M1601" i="19"/>
  <c r="O1601" i="19" s="1"/>
  <c r="M1097" i="19"/>
  <c r="O1097" i="19" s="1"/>
  <c r="M1624" i="19"/>
  <c r="O1624" i="19" s="1"/>
  <c r="M1428" i="19"/>
  <c r="O1428" i="19" s="1"/>
  <c r="M1763" i="19"/>
  <c r="O1763" i="19" s="1"/>
  <c r="M1278" i="19"/>
  <c r="O1278" i="19" s="1"/>
  <c r="M1450" i="19"/>
  <c r="O1450" i="19" s="1"/>
  <c r="M1231" i="19"/>
  <c r="O1231" i="19" s="1"/>
  <c r="M1756" i="19"/>
  <c r="O1756" i="19" s="1"/>
  <c r="M1138" i="19"/>
  <c r="O1138" i="19" s="1"/>
  <c r="M1769" i="19"/>
  <c r="O1769" i="19" s="1"/>
  <c r="M1697" i="19"/>
  <c r="O1697" i="19" s="1"/>
  <c r="M1625" i="19"/>
  <c r="O1625" i="19" s="1"/>
  <c r="M1553" i="19"/>
  <c r="O1553" i="19" s="1"/>
  <c r="M1481" i="19"/>
  <c r="O1481" i="19" s="1"/>
  <c r="M1409" i="19"/>
  <c r="O1409" i="19" s="1"/>
  <c r="M1337" i="19"/>
  <c r="O1337" i="19" s="1"/>
  <c r="M1265" i="19"/>
  <c r="O1265" i="19" s="1"/>
  <c r="M1193" i="19"/>
  <c r="O1193" i="19" s="1"/>
  <c r="M1121" i="19"/>
  <c r="O1121" i="19" s="1"/>
  <c r="M1434" i="19"/>
  <c r="O1434" i="19" s="1"/>
  <c r="M1720" i="19"/>
  <c r="O1720" i="19" s="1"/>
  <c r="M1648" i="19"/>
  <c r="O1648" i="19" s="1"/>
  <c r="M1576" i="19"/>
  <c r="O1576" i="19" s="1"/>
  <c r="M1504" i="19"/>
  <c r="O1504" i="19" s="1"/>
  <c r="M1432" i="19"/>
  <c r="O1432" i="19" s="1"/>
  <c r="M1360" i="19"/>
  <c r="O1360" i="19" s="1"/>
  <c r="M1288" i="19"/>
  <c r="O1288" i="19" s="1"/>
  <c r="M1216" i="19"/>
  <c r="O1216" i="19" s="1"/>
  <c r="M1144" i="19"/>
  <c r="O1144" i="19" s="1"/>
  <c r="M1122" i="19"/>
  <c r="O1122" i="19" s="1"/>
  <c r="M1812" i="19"/>
  <c r="O1812" i="19" s="1"/>
  <c r="M1740" i="19"/>
  <c r="O1740" i="19" s="1"/>
  <c r="M1668" i="19"/>
  <c r="O1668" i="19" s="1"/>
  <c r="M1596" i="19"/>
  <c r="O1596" i="19" s="1"/>
  <c r="M1524" i="19"/>
  <c r="O1524" i="19" s="1"/>
  <c r="M1452" i="19"/>
  <c r="O1452" i="19" s="1"/>
  <c r="M1380" i="19"/>
  <c r="O1380" i="19" s="1"/>
  <c r="M1308" i="19"/>
  <c r="O1308" i="19" s="1"/>
  <c r="M1236" i="19"/>
  <c r="O1236" i="19" s="1"/>
  <c r="M1164" i="19"/>
  <c r="O1164" i="19" s="1"/>
  <c r="M1798" i="19"/>
  <c r="O1798" i="19" s="1"/>
  <c r="M1787" i="19"/>
  <c r="O1787" i="19" s="1"/>
  <c r="M1715" i="19"/>
  <c r="O1715" i="19" s="1"/>
  <c r="M1643" i="19"/>
  <c r="O1643" i="19" s="1"/>
  <c r="M1571" i="19"/>
  <c r="O1571" i="19" s="1"/>
  <c r="M1487" i="19"/>
  <c r="O1487" i="19" s="1"/>
  <c r="M1415" i="19"/>
  <c r="O1415" i="19" s="1"/>
  <c r="M1331" i="19"/>
  <c r="O1331" i="19" s="1"/>
  <c r="M1259" i="19"/>
  <c r="O1259" i="19" s="1"/>
  <c r="M1175" i="19"/>
  <c r="O1175" i="19" s="1"/>
  <c r="M1103" i="19"/>
  <c r="O1103" i="19" s="1"/>
  <c r="M1506" i="19"/>
  <c r="O1506" i="19" s="1"/>
  <c r="M1762" i="19"/>
  <c r="O1762" i="19" s="1"/>
  <c r="M1690" i="19"/>
  <c r="O1690" i="19" s="1"/>
  <c r="M1618" i="19"/>
  <c r="O1618" i="19" s="1"/>
  <c r="M1546" i="19"/>
  <c r="O1546" i="19" s="1"/>
  <c r="M1474" i="19"/>
  <c r="O1474" i="19" s="1"/>
  <c r="M1402" i="19"/>
  <c r="O1402" i="19" s="1"/>
  <c r="M1330" i="19"/>
  <c r="O1330" i="19" s="1"/>
  <c r="M1246" i="19"/>
  <c r="O1246" i="19" s="1"/>
  <c r="M1759" i="19"/>
  <c r="O1759" i="19" s="1"/>
  <c r="M1687" i="19"/>
  <c r="O1687" i="19" s="1"/>
  <c r="M1615" i="19"/>
  <c r="O1615" i="19" s="1"/>
  <c r="M1543" i="19"/>
  <c r="O1543" i="19" s="1"/>
  <c r="M1471" i="19"/>
  <c r="O1471" i="19" s="1"/>
  <c r="M1399" i="19"/>
  <c r="O1399" i="19" s="1"/>
  <c r="M1327" i="19"/>
  <c r="O1327" i="19" s="1"/>
  <c r="M1255" i="19"/>
  <c r="O1255" i="19" s="1"/>
  <c r="M1183" i="19"/>
  <c r="O1183" i="19" s="1"/>
  <c r="M1111" i="19"/>
  <c r="O1111" i="19" s="1"/>
  <c r="M1518" i="19"/>
  <c r="O1518" i="19" s="1"/>
  <c r="M1241" i="19"/>
  <c r="O1241" i="19" s="1"/>
  <c r="M1120" i="19"/>
  <c r="O1120" i="19" s="1"/>
  <c r="M1788" i="19"/>
  <c r="O1788" i="19" s="1"/>
  <c r="M1806" i="19"/>
  <c r="O1806" i="19" s="1"/>
  <c r="M1391" i="19"/>
  <c r="O1391" i="19" s="1"/>
  <c r="M1519" i="19"/>
  <c r="O1519" i="19" s="1"/>
  <c r="M1588" i="19"/>
  <c r="O1588" i="19" s="1"/>
  <c r="M1150" i="19"/>
  <c r="O1150" i="19" s="1"/>
  <c r="M1294" i="19"/>
  <c r="O1294" i="19" s="1"/>
  <c r="M1743" i="19"/>
  <c r="O1743" i="19" s="1"/>
  <c r="M1671" i="19"/>
  <c r="O1671" i="19" s="1"/>
  <c r="M1599" i="19"/>
  <c r="O1599" i="19" s="1"/>
  <c r="M1527" i="19"/>
  <c r="O1527" i="19" s="1"/>
  <c r="M1455" i="19"/>
  <c r="O1455" i="19" s="1"/>
  <c r="M1383" i="19"/>
  <c r="O1383" i="19" s="1"/>
  <c r="M1311" i="19"/>
  <c r="O1311" i="19" s="1"/>
  <c r="M1239" i="19"/>
  <c r="O1239" i="19" s="1"/>
  <c r="M1167" i="19"/>
  <c r="O1167" i="19" s="1"/>
  <c r="M1095" i="19"/>
  <c r="O1095" i="19" s="1"/>
  <c r="M1578" i="19"/>
  <c r="O1578" i="19" s="1"/>
  <c r="M1218" i="19"/>
  <c r="O1218" i="19" s="1"/>
  <c r="M1694" i="19"/>
  <c r="O1694" i="19" s="1"/>
  <c r="M1622" i="19"/>
  <c r="O1622" i="19" s="1"/>
  <c r="M1550" i="19"/>
  <c r="O1550" i="19" s="1"/>
  <c r="M1478" i="19"/>
  <c r="O1478" i="19" s="1"/>
  <c r="M1406" i="19"/>
  <c r="O1406" i="19" s="1"/>
  <c r="M1334" i="19"/>
  <c r="O1334" i="19" s="1"/>
  <c r="M1262" i="19"/>
  <c r="O1262" i="19" s="1"/>
  <c r="M1190" i="19"/>
  <c r="O1190" i="19" s="1"/>
  <c r="M1118" i="19"/>
  <c r="O1118" i="19" s="1"/>
  <c r="M1398" i="19"/>
  <c r="O1398" i="19" s="1"/>
  <c r="M1801" i="19"/>
  <c r="O1801" i="19" s="1"/>
  <c r="M1717" i="19"/>
  <c r="O1717" i="19" s="1"/>
  <c r="M1645" i="19"/>
  <c r="O1645" i="19" s="1"/>
  <c r="M1573" i="19"/>
  <c r="O1573" i="19" s="1"/>
  <c r="M1501" i="19"/>
  <c r="O1501" i="19" s="1"/>
  <c r="M1429" i="19"/>
  <c r="O1429" i="19" s="1"/>
  <c r="M1357" i="19"/>
  <c r="O1357" i="19" s="1"/>
  <c r="M1285" i="19"/>
  <c r="O1285" i="19" s="1"/>
  <c r="M1213" i="19"/>
  <c r="O1213" i="19" s="1"/>
  <c r="M1141" i="19"/>
  <c r="O1141" i="19" s="1"/>
  <c r="M1422" i="19"/>
  <c r="O1422" i="19" s="1"/>
  <c r="M1761" i="19"/>
  <c r="O1761" i="19" s="1"/>
  <c r="M1677" i="19"/>
  <c r="O1677" i="19" s="1"/>
  <c r="M1605" i="19"/>
  <c r="O1605" i="19" s="1"/>
  <c r="M1533" i="19"/>
  <c r="O1533" i="19" s="1"/>
  <c r="M1461" i="19"/>
  <c r="O1461" i="19" s="1"/>
  <c r="M1389" i="19"/>
  <c r="O1389" i="19" s="1"/>
  <c r="M1317" i="19"/>
  <c r="O1317" i="19" s="1"/>
  <c r="M1245" i="19"/>
  <c r="O1245" i="19" s="1"/>
  <c r="M1173" i="19"/>
  <c r="O1173" i="19" s="1"/>
  <c r="M1101" i="19"/>
  <c r="O1101" i="19" s="1"/>
  <c r="M1446" i="19"/>
  <c r="O1446" i="19" s="1"/>
  <c r="M1796" i="19"/>
  <c r="O1796" i="19" s="1"/>
  <c r="M1724" i="19"/>
  <c r="O1724" i="19" s="1"/>
  <c r="M1652" i="19"/>
  <c r="O1652" i="19" s="1"/>
  <c r="M1580" i="19"/>
  <c r="O1580" i="19" s="1"/>
  <c r="M1508" i="19"/>
  <c r="O1508" i="19" s="1"/>
  <c r="M1436" i="19"/>
  <c r="O1436" i="19" s="1"/>
  <c r="M1364" i="19"/>
  <c r="O1364" i="19" s="1"/>
  <c r="M1292" i="19"/>
  <c r="O1292" i="19" s="1"/>
  <c r="M1220" i="19"/>
  <c r="O1220" i="19" s="1"/>
  <c r="M1148" i="19"/>
  <c r="O1148" i="19" s="1"/>
  <c r="M1266" i="19"/>
  <c r="O1266" i="19" s="1"/>
  <c r="M1644" i="19"/>
  <c r="O1644" i="19" s="1"/>
  <c r="M1307" i="19"/>
  <c r="O1307" i="19" s="1"/>
  <c r="M1738" i="19"/>
  <c r="O1738" i="19" s="1"/>
  <c r="M1540" i="19"/>
  <c r="O1540" i="19" s="1"/>
  <c r="M1757" i="19"/>
  <c r="O1757" i="19" s="1"/>
  <c r="M1685" i="19"/>
  <c r="O1685" i="19" s="1"/>
  <c r="M1613" i="19"/>
  <c r="O1613" i="19" s="1"/>
  <c r="M1541" i="19"/>
  <c r="O1541" i="19" s="1"/>
  <c r="M1469" i="19"/>
  <c r="O1469" i="19" s="1"/>
  <c r="M1397" i="19"/>
  <c r="O1397" i="19" s="1"/>
  <c r="M1325" i="19"/>
  <c r="O1325" i="19" s="1"/>
  <c r="M1253" i="19"/>
  <c r="O1253" i="19" s="1"/>
  <c r="M1181" i="19"/>
  <c r="O1181" i="19" s="1"/>
  <c r="M1109" i="19"/>
  <c r="O1109" i="19" s="1"/>
  <c r="M1338" i="19"/>
  <c r="O1338" i="19" s="1"/>
  <c r="M1780" i="19"/>
  <c r="O1780" i="19" s="1"/>
  <c r="M1708" i="19"/>
  <c r="O1708" i="19" s="1"/>
  <c r="M1636" i="19"/>
  <c r="O1636" i="19" s="1"/>
  <c r="M1564" i="19"/>
  <c r="O1564" i="19" s="1"/>
  <c r="M1492" i="19"/>
  <c r="O1492" i="19" s="1"/>
  <c r="M1420" i="19"/>
  <c r="O1420" i="19" s="1"/>
  <c r="M1348" i="19"/>
  <c r="O1348" i="19" s="1"/>
  <c r="M1276" i="19"/>
  <c r="O1276" i="19" s="1"/>
  <c r="M1204" i="19"/>
  <c r="O1204" i="19" s="1"/>
  <c r="M1132" i="19"/>
  <c r="O1132" i="19" s="1"/>
  <c r="M1800" i="19"/>
  <c r="O1800" i="19" s="1"/>
  <c r="M1728" i="19"/>
  <c r="O1728" i="19" s="1"/>
  <c r="M1656" i="19"/>
  <c r="O1656" i="19" s="1"/>
  <c r="M1584" i="19"/>
  <c r="O1584" i="19" s="1"/>
  <c r="M1512" i="19"/>
  <c r="O1512" i="19" s="1"/>
  <c r="M1440" i="19"/>
  <c r="O1440" i="19" s="1"/>
  <c r="M1368" i="19"/>
  <c r="O1368" i="19" s="1"/>
  <c r="M1296" i="19"/>
  <c r="O1296" i="19" s="1"/>
  <c r="M1224" i="19"/>
  <c r="O1224" i="19" s="1"/>
  <c r="M1152" i="19"/>
  <c r="O1152" i="19" s="1"/>
  <c r="M1114" i="19"/>
  <c r="O1114" i="19" s="1"/>
  <c r="M1775" i="19"/>
  <c r="O1775" i="19" s="1"/>
  <c r="M1703" i="19"/>
  <c r="O1703" i="19" s="1"/>
  <c r="M1631" i="19"/>
  <c r="O1631" i="19" s="1"/>
  <c r="M1559" i="19"/>
  <c r="O1559" i="19" s="1"/>
  <c r="M1475" i="19"/>
  <c r="O1475" i="19" s="1"/>
  <c r="M1403" i="19"/>
  <c r="O1403" i="19" s="1"/>
  <c r="M1319" i="19"/>
  <c r="O1319" i="19" s="1"/>
  <c r="M1247" i="19"/>
  <c r="O1247" i="19" s="1"/>
  <c r="M1163" i="19"/>
  <c r="O1163" i="19" s="1"/>
  <c r="M1810" i="19"/>
  <c r="O1810" i="19" s="1"/>
  <c r="M1386" i="19"/>
  <c r="O1386" i="19" s="1"/>
  <c r="M1750" i="19"/>
  <c r="O1750" i="19" s="1"/>
  <c r="M1678" i="19"/>
  <c r="O1678" i="19" s="1"/>
  <c r="M1606" i="19"/>
  <c r="O1606" i="19" s="1"/>
  <c r="M1534" i="19"/>
  <c r="O1534" i="19" s="1"/>
  <c r="M1462" i="19"/>
  <c r="O1462" i="19" s="1"/>
  <c r="M1390" i="19"/>
  <c r="O1390" i="19" s="1"/>
  <c r="M1318" i="19"/>
  <c r="O1318" i="19" s="1"/>
  <c r="M1234" i="19"/>
  <c r="O1234" i="19" s="1"/>
  <c r="M1170" i="19"/>
  <c r="O1170" i="19" s="1"/>
  <c r="M1747" i="19"/>
  <c r="O1747" i="19" s="1"/>
  <c r="M1675" i="19"/>
  <c r="O1675" i="19" s="1"/>
  <c r="M1603" i="19"/>
  <c r="O1603" i="19" s="1"/>
  <c r="M1531" i="19"/>
  <c r="O1531" i="19" s="1"/>
  <c r="M1459" i="19"/>
  <c r="O1459" i="19" s="1"/>
  <c r="M1387" i="19"/>
  <c r="O1387" i="19" s="1"/>
  <c r="M1315" i="19"/>
  <c r="O1315" i="19" s="1"/>
  <c r="M1243" i="19"/>
  <c r="O1243" i="19" s="1"/>
  <c r="M1171" i="19"/>
  <c r="O1171" i="19" s="1"/>
  <c r="M1099" i="19"/>
  <c r="O1099" i="19" s="1"/>
  <c r="M1314" i="19"/>
  <c r="O1314" i="19" s="1"/>
  <c r="B6" i="20" l="1"/>
  <c r="Q1801" i="19"/>
  <c r="Q1258" i="19"/>
  <c r="Q1661" i="19"/>
  <c r="Q1171" i="19"/>
  <c r="Q1390" i="19"/>
  <c r="Q1475" i="19"/>
  <c r="Q1584" i="19"/>
  <c r="Q1708" i="19"/>
  <c r="Q1757" i="19"/>
  <c r="Q1580" i="19"/>
  <c r="Q1605" i="19"/>
  <c r="Q1717" i="19"/>
  <c r="Q1218" i="19"/>
  <c r="Q1294" i="19"/>
  <c r="Q1255" i="19"/>
  <c r="Q1546" i="19"/>
  <c r="Q1643" i="19"/>
  <c r="Q1740" i="19"/>
  <c r="Q1434" i="19"/>
  <c r="Q1756" i="19"/>
  <c r="Q1304" i="19"/>
  <c r="Q1329" i="19"/>
  <c r="Q1297" i="19"/>
  <c r="Q1346" i="19"/>
  <c r="Q1323" i="19"/>
  <c r="Q1529" i="19"/>
  <c r="Q1162" i="19"/>
  <c r="Q1271" i="19"/>
  <c r="Q1320" i="19"/>
  <c r="Q1444" i="19"/>
  <c r="Q1709" i="19"/>
  <c r="Q1244" i="19"/>
  <c r="Q1341" i="19"/>
  <c r="Q1309" i="19"/>
  <c r="Q1430" i="19"/>
  <c r="Q1479" i="19"/>
  <c r="Q1396" i="19"/>
  <c r="Q1270" i="19"/>
  <c r="Q1367" i="19"/>
  <c r="Q1476" i="19"/>
  <c r="Q1600" i="19"/>
  <c r="Q1721" i="19"/>
  <c r="Q1169" i="19"/>
  <c r="Q1098" i="19"/>
  <c r="Q1626" i="19"/>
  <c r="Q1154" i="19"/>
  <c r="Q1203" i="19"/>
  <c r="Q1363" i="19"/>
  <c r="Q1726" i="19"/>
  <c r="Q1482" i="19"/>
  <c r="Q1180" i="19"/>
  <c r="Q1589" i="19"/>
  <c r="Q1196" i="19"/>
  <c r="Q1293" i="19"/>
  <c r="Q1261" i="19"/>
  <c r="Q1310" i="19"/>
  <c r="Q1503" i="19"/>
  <c r="Q1136" i="19"/>
  <c r="Q1233" i="19"/>
  <c r="Q1273" i="19"/>
  <c r="Q1322" i="19"/>
  <c r="Q1371" i="19"/>
  <c r="Q1313" i="19"/>
  <c r="Q1656" i="19"/>
  <c r="Q1418" i="19"/>
  <c r="Q1137" i="19"/>
  <c r="Q1150" i="19"/>
  <c r="Q1401" i="19"/>
  <c r="Q1413" i="19"/>
  <c r="Q1745" i="19"/>
  <c r="Q1382" i="19"/>
  <c r="Q1315" i="19"/>
  <c r="Q1534" i="19"/>
  <c r="Q1631" i="19"/>
  <c r="Q1728" i="19"/>
  <c r="Q1338" i="19"/>
  <c r="Q1738" i="19"/>
  <c r="Q1724" i="19"/>
  <c r="Q1761" i="19"/>
  <c r="Q1398" i="19"/>
  <c r="Q1095" i="19"/>
  <c r="Q1588" i="19"/>
  <c r="Q1399" i="19"/>
  <c r="Q1690" i="19"/>
  <c r="Q1787" i="19"/>
  <c r="Q1122" i="19"/>
  <c r="Q1193" i="19"/>
  <c r="Q1450" i="19"/>
  <c r="Q1448" i="19"/>
  <c r="Q1473" i="19"/>
  <c r="Q1441" i="19"/>
  <c r="Q1490" i="19"/>
  <c r="Q1467" i="19"/>
  <c r="Q1123" i="19"/>
  <c r="Q1342" i="19"/>
  <c r="Q1427" i="19"/>
  <c r="Q1464" i="19"/>
  <c r="Q1660" i="19"/>
  <c r="Q1754" i="19"/>
  <c r="Q1388" i="19"/>
  <c r="Q1485" i="19"/>
  <c r="Q1453" i="19"/>
  <c r="Q1574" i="19"/>
  <c r="Q1623" i="19"/>
  <c r="Q1207" i="19"/>
  <c r="Q1426" i="19"/>
  <c r="Q1523" i="19"/>
  <c r="Q1620" i="19"/>
  <c r="Q1744" i="19"/>
  <c r="Q1654" i="19"/>
  <c r="Q1112" i="19"/>
  <c r="Q1209" i="19"/>
  <c r="Q1177" i="19"/>
  <c r="Q1298" i="19"/>
  <c r="Q1347" i="19"/>
  <c r="Q1507" i="19"/>
  <c r="Q1794" i="19"/>
  <c r="Q1200" i="19"/>
  <c r="Q1324" i="19"/>
  <c r="Q1733" i="19"/>
  <c r="Q1340" i="19"/>
  <c r="Q1437" i="19"/>
  <c r="Q1405" i="19"/>
  <c r="Q1454" i="19"/>
  <c r="Q1647" i="19"/>
  <c r="Q1280" i="19"/>
  <c r="Q1377" i="19"/>
  <c r="Q1417" i="19"/>
  <c r="Q1466" i="19"/>
  <c r="Q1515" i="19"/>
  <c r="Q1354" i="19"/>
  <c r="Q1158" i="19"/>
  <c r="Q1208" i="19"/>
  <c r="Q1387" i="19"/>
  <c r="Q1800" i="19"/>
  <c r="Q1109" i="19"/>
  <c r="Q1307" i="19"/>
  <c r="Q1796" i="19"/>
  <c r="Q1422" i="19"/>
  <c r="Q1118" i="19"/>
  <c r="Q1167" i="19"/>
  <c r="Q1519" i="19"/>
  <c r="Q1471" i="19"/>
  <c r="Q1762" i="19"/>
  <c r="Q1798" i="19"/>
  <c r="Q1144" i="19"/>
  <c r="Q1265" i="19"/>
  <c r="Q1278" i="19"/>
  <c r="Q1520" i="19"/>
  <c r="Q1545" i="19"/>
  <c r="Q1513" i="19"/>
  <c r="Q1562" i="19"/>
  <c r="Q1539" i="19"/>
  <c r="Q1195" i="19"/>
  <c r="Q1414" i="19"/>
  <c r="Q1511" i="19"/>
  <c r="Q1536" i="19"/>
  <c r="Q1732" i="19"/>
  <c r="Q1792" i="19"/>
  <c r="Q1460" i="19"/>
  <c r="Q1557" i="19"/>
  <c r="Q1525" i="19"/>
  <c r="Q1646" i="19"/>
  <c r="Q1695" i="19"/>
  <c r="Q1279" i="19"/>
  <c r="Q1498" i="19"/>
  <c r="Q1595" i="19"/>
  <c r="Q1692" i="19"/>
  <c r="Q1674" i="19"/>
  <c r="Q1790" i="19"/>
  <c r="Q1184" i="19"/>
  <c r="Q1281" i="19"/>
  <c r="Q1249" i="19"/>
  <c r="Q1370" i="19"/>
  <c r="Q1419" i="19"/>
  <c r="Q1579" i="19"/>
  <c r="Q1139" i="19"/>
  <c r="Q1272" i="19"/>
  <c r="Q1468" i="19"/>
  <c r="Q1805" i="19"/>
  <c r="Q1412" i="19"/>
  <c r="Q1509" i="19"/>
  <c r="Q1477" i="19"/>
  <c r="Q1526" i="19"/>
  <c r="Q1719" i="19"/>
  <c r="Q1352" i="19"/>
  <c r="Q1449" i="19"/>
  <c r="Q1489" i="19"/>
  <c r="Q1538" i="19"/>
  <c r="Q1659" i="19"/>
  <c r="Q1462" i="19"/>
  <c r="Q1327" i="19"/>
  <c r="Q1369" i="19"/>
  <c r="Q1381" i="19"/>
  <c r="Q1672" i="19"/>
  <c r="Q1268" i="19"/>
  <c r="Q1394" i="19"/>
  <c r="Q1606" i="19"/>
  <c r="Q1459" i="19"/>
  <c r="Q1775" i="19"/>
  <c r="Q1181" i="19"/>
  <c r="Q1446" i="19"/>
  <c r="Q1190" i="19"/>
  <c r="Q1239" i="19"/>
  <c r="Q1391" i="19"/>
  <c r="Q1543" i="19"/>
  <c r="Q1164" i="19"/>
  <c r="Q1216" i="19"/>
  <c r="Q1337" i="19"/>
  <c r="Q1763" i="19"/>
  <c r="Q1592" i="19"/>
  <c r="Q1617" i="19"/>
  <c r="Q1585" i="19"/>
  <c r="Q1634" i="19"/>
  <c r="Q1611" i="19"/>
  <c r="Q1267" i="19"/>
  <c r="Q1486" i="19"/>
  <c r="Q1583" i="19"/>
  <c r="Q1608" i="19"/>
  <c r="Q1566" i="19"/>
  <c r="Q1522" i="19"/>
  <c r="Q1532" i="19"/>
  <c r="Q1629" i="19"/>
  <c r="Q1597" i="19"/>
  <c r="Q1718" i="19"/>
  <c r="Q1767" i="19"/>
  <c r="Q1351" i="19"/>
  <c r="Q1570" i="19"/>
  <c r="Q1667" i="19"/>
  <c r="Q1764" i="19"/>
  <c r="Q1145" i="19"/>
  <c r="Q1637" i="19"/>
  <c r="Q1256" i="19"/>
  <c r="Q1353" i="19"/>
  <c r="Q1321" i="19"/>
  <c r="Q1442" i="19"/>
  <c r="Q1491" i="19"/>
  <c r="Q1651" i="19"/>
  <c r="Q1223" i="19"/>
  <c r="Q1344" i="19"/>
  <c r="Q1612" i="19"/>
  <c r="Q1814" i="19"/>
  <c r="Q1484" i="19"/>
  <c r="Q1581" i="19"/>
  <c r="Q1549" i="19"/>
  <c r="Q1598" i="19"/>
  <c r="Q1791" i="19"/>
  <c r="Q1424" i="19"/>
  <c r="Q1521" i="19"/>
  <c r="Q1561" i="19"/>
  <c r="Q1610" i="19"/>
  <c r="Q1731" i="19"/>
  <c r="Q1652" i="19"/>
  <c r="Q1376" i="19"/>
  <c r="Q1781" i="19"/>
  <c r="Q1439" i="19"/>
  <c r="Q1128" i="19"/>
  <c r="Q1305" i="19"/>
  <c r="Q1703" i="19"/>
  <c r="Q1678" i="19"/>
  <c r="Q1132" i="19"/>
  <c r="Q1644" i="19"/>
  <c r="Q1141" i="19"/>
  <c r="Q1506" i="19"/>
  <c r="Q1531" i="19"/>
  <c r="Q1750" i="19"/>
  <c r="Q1114" i="19"/>
  <c r="Q1204" i="19"/>
  <c r="Q1253" i="19"/>
  <c r="Q1266" i="19"/>
  <c r="Q1101" i="19"/>
  <c r="Q1213" i="19"/>
  <c r="Q1262" i="19"/>
  <c r="Q1311" i="19"/>
  <c r="Q1806" i="19"/>
  <c r="Q1615" i="19"/>
  <c r="Q1103" i="19"/>
  <c r="Q1236" i="19"/>
  <c r="Q1288" i="19"/>
  <c r="Q1409" i="19"/>
  <c r="Q1428" i="19"/>
  <c r="Q1664" i="19"/>
  <c r="Q1689" i="19"/>
  <c r="Q1657" i="19"/>
  <c r="Q1706" i="19"/>
  <c r="Q1755" i="19"/>
  <c r="Q1339" i="19"/>
  <c r="Q1558" i="19"/>
  <c r="Q1655" i="19"/>
  <c r="Q1680" i="19"/>
  <c r="Q1133" i="19"/>
  <c r="Q1572" i="19"/>
  <c r="Q1604" i="19"/>
  <c r="Q1701" i="19"/>
  <c r="Q1669" i="19"/>
  <c r="Q1362" i="19"/>
  <c r="Q1766" i="19"/>
  <c r="Q1423" i="19"/>
  <c r="Q1642" i="19"/>
  <c r="Q1739" i="19"/>
  <c r="Q1096" i="19"/>
  <c r="Q1217" i="19"/>
  <c r="Q1802" i="19"/>
  <c r="Q1328" i="19"/>
  <c r="Q1425" i="19"/>
  <c r="Q1393" i="19"/>
  <c r="Q1514" i="19"/>
  <c r="Q1563" i="19"/>
  <c r="Q1723" i="19"/>
  <c r="Q1295" i="19"/>
  <c r="Q1416" i="19"/>
  <c r="Q1684" i="19"/>
  <c r="Q1126" i="19"/>
  <c r="Q1556" i="19"/>
  <c r="Q1653" i="19"/>
  <c r="Q1621" i="19"/>
  <c r="Q1670" i="19"/>
  <c r="Q1375" i="19"/>
  <c r="Q1496" i="19"/>
  <c r="Q1593" i="19"/>
  <c r="Q1633" i="19"/>
  <c r="Q1682" i="19"/>
  <c r="Q1803" i="19"/>
  <c r="Q1677" i="19"/>
  <c r="Q1392" i="19"/>
  <c r="Q1435" i="19"/>
  <c r="Q1386" i="19"/>
  <c r="Q1325" i="19"/>
  <c r="Q1285" i="19"/>
  <c r="Q1334" i="19"/>
  <c r="Q1383" i="19"/>
  <c r="Q1788" i="19"/>
  <c r="Q1687" i="19"/>
  <c r="Q1175" i="19"/>
  <c r="Q1308" i="19"/>
  <c r="Q1360" i="19"/>
  <c r="Q1481" i="19"/>
  <c r="Q1624" i="19"/>
  <c r="Q1736" i="19"/>
  <c r="Q1773" i="19"/>
  <c r="Q1729" i="19"/>
  <c r="Q1778" i="19"/>
  <c r="Q1582" i="19"/>
  <c r="Q1411" i="19"/>
  <c r="Q1630" i="19"/>
  <c r="Q1727" i="19"/>
  <c r="Q1752" i="19"/>
  <c r="Q1205" i="19"/>
  <c r="Q1552" i="19"/>
  <c r="Q1676" i="19"/>
  <c r="Q1785" i="19"/>
  <c r="Q1741" i="19"/>
  <c r="Q1710" i="19"/>
  <c r="Q1804" i="19"/>
  <c r="Q1495" i="19"/>
  <c r="Q1714" i="19"/>
  <c r="Q1326" i="19"/>
  <c r="Q1168" i="19"/>
  <c r="Q1289" i="19"/>
  <c r="Q1447" i="19"/>
  <c r="Q1400" i="19"/>
  <c r="Q1497" i="19"/>
  <c r="Q1465" i="19"/>
  <c r="Q1586" i="19"/>
  <c r="Q1707" i="19"/>
  <c r="Q1795" i="19"/>
  <c r="Q1379" i="19"/>
  <c r="Q1488" i="19"/>
  <c r="Q1157" i="19"/>
  <c r="Q1159" i="19"/>
  <c r="Q1628" i="19"/>
  <c r="Q1725" i="19"/>
  <c r="Q1693" i="19"/>
  <c r="Q1458" i="19"/>
  <c r="Q1594" i="19"/>
  <c r="Q1568" i="19"/>
  <c r="Q1665" i="19"/>
  <c r="Q1705" i="19"/>
  <c r="Q1146" i="19"/>
  <c r="Q1408" i="19"/>
  <c r="Q1578" i="19"/>
  <c r="Q1231" i="19"/>
  <c r="Q1316" i="19"/>
  <c r="Q1793" i="19"/>
  <c r="Q1333" i="19"/>
  <c r="Q1603" i="19"/>
  <c r="Q1224" i="19"/>
  <c r="Q1397" i="19"/>
  <c r="Q1220" i="19"/>
  <c r="Q1245" i="19"/>
  <c r="Q1357" i="19"/>
  <c r="Q1406" i="19"/>
  <c r="Q1455" i="19"/>
  <c r="Q1120" i="19"/>
  <c r="Q1759" i="19"/>
  <c r="Q1259" i="19"/>
  <c r="Q1380" i="19"/>
  <c r="Q1432" i="19"/>
  <c r="Q1553" i="19"/>
  <c r="Q1097" i="19"/>
  <c r="Q1808" i="19"/>
  <c r="Q1134" i="19"/>
  <c r="Q1813" i="19"/>
  <c r="Q1290" i="19"/>
  <c r="Q1742" i="19"/>
  <c r="Q1483" i="19"/>
  <c r="Q1702" i="19"/>
  <c r="Q1811" i="19"/>
  <c r="Q1614" i="19"/>
  <c r="Q1277" i="19"/>
  <c r="Q1206" i="19"/>
  <c r="Q1748" i="19"/>
  <c r="Q1182" i="19"/>
  <c r="Q1638" i="19"/>
  <c r="Q1119" i="19"/>
  <c r="Q1303" i="19"/>
  <c r="Q1567" i="19"/>
  <c r="Q1786" i="19"/>
  <c r="Q1116" i="19"/>
  <c r="Q1240" i="19"/>
  <c r="Q1361" i="19"/>
  <c r="Q1807" i="19"/>
  <c r="Q1472" i="19"/>
  <c r="Q1569" i="19"/>
  <c r="Q1537" i="19"/>
  <c r="Q1658" i="19"/>
  <c r="Q1779" i="19"/>
  <c r="Q1210" i="19"/>
  <c r="Q1451" i="19"/>
  <c r="Q1560" i="19"/>
  <c r="Q1229" i="19"/>
  <c r="Q1666" i="19"/>
  <c r="Q1700" i="19"/>
  <c r="Q1809" i="19"/>
  <c r="Q1765" i="19"/>
  <c r="Q1143" i="19"/>
  <c r="Q1102" i="19"/>
  <c r="Q1640" i="19"/>
  <c r="Q1749" i="19"/>
  <c r="Q1789" i="19"/>
  <c r="Q1530" i="19"/>
  <c r="Q1663" i="19"/>
  <c r="Q1780" i="19"/>
  <c r="Q1618" i="19"/>
  <c r="Q1395" i="19"/>
  <c r="Q1502" i="19"/>
  <c r="Q1226" i="19"/>
  <c r="Q1575" i="19"/>
  <c r="Q1152" i="19"/>
  <c r="Q1163" i="19"/>
  <c r="Q1420" i="19"/>
  <c r="Q1317" i="19"/>
  <c r="Q1429" i="19"/>
  <c r="Q1478" i="19"/>
  <c r="Q1241" i="19"/>
  <c r="Q1246" i="19"/>
  <c r="Q1331" i="19"/>
  <c r="Q1452" i="19"/>
  <c r="Q1504" i="19"/>
  <c r="Q1625" i="19"/>
  <c r="Q1601" i="19"/>
  <c r="Q1590" i="19"/>
  <c r="Q1494" i="19"/>
  <c r="Q1542" i="19"/>
  <c r="Q1650" i="19"/>
  <c r="Q1768" i="19"/>
  <c r="Q1555" i="19"/>
  <c r="Q1774" i="19"/>
  <c r="Q1194" i="19"/>
  <c r="Q1156" i="19"/>
  <c r="Q1349" i="19"/>
  <c r="Q1457" i="19"/>
  <c r="Q1734" i="19"/>
  <c r="Q1554" i="19"/>
  <c r="Q1142" i="19"/>
  <c r="Q1191" i="19"/>
  <c r="Q1378" i="19"/>
  <c r="Q1639" i="19"/>
  <c r="Q1722" i="19"/>
  <c r="Q1188" i="19"/>
  <c r="Q1312" i="19"/>
  <c r="Q1433" i="19"/>
  <c r="Q1306" i="19"/>
  <c r="Q1544" i="19"/>
  <c r="Q1641" i="19"/>
  <c r="Q1609" i="19"/>
  <c r="Q1730" i="19"/>
  <c r="Q1735" i="19"/>
  <c r="Q1282" i="19"/>
  <c r="Q1535" i="19"/>
  <c r="Q1632" i="19"/>
  <c r="Q1301" i="19"/>
  <c r="Q1235" i="19"/>
  <c r="Q1772" i="19"/>
  <c r="Q1302" i="19"/>
  <c r="Q1110" i="19"/>
  <c r="Q1215" i="19"/>
  <c r="Q1691" i="19"/>
  <c r="Q1712" i="19"/>
  <c r="Q1374" i="19"/>
  <c r="Q1254" i="19"/>
  <c r="Q1198" i="19"/>
  <c r="Q1222" i="19"/>
  <c r="Q1559" i="19"/>
  <c r="Q1715" i="19"/>
  <c r="Q1686" i="19"/>
  <c r="Q1135" i="19"/>
  <c r="Q1275" i="19"/>
  <c r="Q1173" i="19"/>
  <c r="Q1810" i="19"/>
  <c r="Q1296" i="19"/>
  <c r="Q1469" i="19"/>
  <c r="Q1527" i="19"/>
  <c r="Q1170" i="19"/>
  <c r="Q1247" i="19"/>
  <c r="Q1368" i="19"/>
  <c r="Q1492" i="19"/>
  <c r="Q1541" i="19"/>
  <c r="Q1364" i="19"/>
  <c r="Q1389" i="19"/>
  <c r="Q1501" i="19"/>
  <c r="Q1550" i="19"/>
  <c r="Q1599" i="19"/>
  <c r="Q1518" i="19"/>
  <c r="Q1330" i="19"/>
  <c r="Q1415" i="19"/>
  <c r="Q1524" i="19"/>
  <c r="Q1576" i="19"/>
  <c r="Q1697" i="19"/>
  <c r="Q1470" i="19"/>
  <c r="Q1113" i="19"/>
  <c r="Q1186" i="19"/>
  <c r="Q1130" i="19"/>
  <c r="Q1107" i="19"/>
  <c r="Q1591" i="19"/>
  <c r="Q1627" i="19"/>
  <c r="Q1602" i="19"/>
  <c r="Q1104" i="19"/>
  <c r="Q1228" i="19"/>
  <c r="Q1421" i="19"/>
  <c r="Q1662" i="19"/>
  <c r="Q1125" i="19"/>
  <c r="Q1093" i="19"/>
  <c r="Q1214" i="19"/>
  <c r="Q1263" i="19"/>
  <c r="Q1151" i="19"/>
  <c r="Q1711" i="19"/>
  <c r="Q1127" i="19"/>
  <c r="Q1260" i="19"/>
  <c r="Q1384" i="19"/>
  <c r="Q1505" i="19"/>
  <c r="Q1463" i="19"/>
  <c r="Q1616" i="19"/>
  <c r="Q1713" i="19"/>
  <c r="Q1681" i="19"/>
  <c r="Q1410" i="19"/>
  <c r="Q1147" i="19"/>
  <c r="Q1366" i="19"/>
  <c r="Q1607" i="19"/>
  <c r="Q1704" i="19"/>
  <c r="Q1373" i="19"/>
  <c r="Q1500" i="19"/>
  <c r="Q1230" i="19"/>
  <c r="Q1698" i="19"/>
  <c r="Q1094" i="19"/>
  <c r="Q1287" i="19"/>
  <c r="Q1284" i="19"/>
  <c r="Q1784" i="19"/>
  <c r="Q1770" i="19"/>
  <c r="Q1106" i="19"/>
  <c r="Q1155" i="19"/>
  <c r="Q1619" i="19"/>
  <c r="Q1243" i="19"/>
  <c r="Q1812" i="19"/>
  <c r="Q1343" i="19"/>
  <c r="Q1551" i="19"/>
  <c r="Q1105" i="19"/>
  <c r="Q1365" i="19"/>
  <c r="Q1443" i="19"/>
  <c r="Q1276" i="19"/>
  <c r="Q1675" i="19"/>
  <c r="Q1747" i="19"/>
  <c r="Q1234" i="19"/>
  <c r="Q1440" i="19"/>
  <c r="Q1564" i="19"/>
  <c r="Q1613" i="19"/>
  <c r="Q1461" i="19"/>
  <c r="Q1573" i="19"/>
  <c r="Q1622" i="19"/>
  <c r="Q1671" i="19"/>
  <c r="Q1111" i="19"/>
  <c r="Q1402" i="19"/>
  <c r="Q1487" i="19"/>
  <c r="Q1596" i="19"/>
  <c r="Q1648" i="19"/>
  <c r="Q1769" i="19"/>
  <c r="Q1160" i="19"/>
  <c r="Q1185" i="19"/>
  <c r="Q1153" i="19"/>
  <c r="Q1202" i="19"/>
  <c r="Q1179" i="19"/>
  <c r="Q1547" i="19"/>
  <c r="Q1699" i="19"/>
  <c r="Q1115" i="19"/>
  <c r="Q1176" i="19"/>
  <c r="Q1300" i="19"/>
  <c r="Q1493" i="19"/>
  <c r="Q1100" i="19"/>
  <c r="Q1197" i="19"/>
  <c r="Q1165" i="19"/>
  <c r="Q1286" i="19"/>
  <c r="Q1335" i="19"/>
  <c r="Q1480" i="19"/>
  <c r="Q1783" i="19"/>
  <c r="Q1199" i="19"/>
  <c r="Q1332" i="19"/>
  <c r="Q1456" i="19"/>
  <c r="Q1577" i="19"/>
  <c r="Q1140" i="19"/>
  <c r="Q1688" i="19"/>
  <c r="Q1797" i="19"/>
  <c r="Q1753" i="19"/>
  <c r="Q1782" i="19"/>
  <c r="Q1219" i="19"/>
  <c r="Q1438" i="19"/>
  <c r="Q1679" i="19"/>
  <c r="Q1776" i="19"/>
  <c r="Q1445" i="19"/>
  <c r="Q1192" i="19"/>
  <c r="Q1149" i="19"/>
  <c r="Q1117" i="19"/>
  <c r="Q1166" i="19"/>
  <c r="Q1359" i="19"/>
  <c r="Q1264" i="19"/>
  <c r="Q1350" i="19"/>
  <c r="Q1129" i="19"/>
  <c r="Q1178" i="19"/>
  <c r="Q1227" i="19"/>
  <c r="Q1356" i="19"/>
  <c r="Q1540" i="19"/>
  <c r="Q1121" i="19"/>
  <c r="Q1516" i="19"/>
  <c r="Q1548" i="19"/>
  <c r="Q1252" i="19"/>
  <c r="Q1345" i="19"/>
  <c r="Q1148" i="19"/>
  <c r="Q1348" i="19"/>
  <c r="Q1292" i="19"/>
  <c r="Q1314" i="19"/>
  <c r="Q1319" i="19"/>
  <c r="Q1436" i="19"/>
  <c r="Q1099" i="19"/>
  <c r="Q1318" i="19"/>
  <c r="Q1403" i="19"/>
  <c r="Q1512" i="19"/>
  <c r="Q1636" i="19"/>
  <c r="Q1685" i="19"/>
  <c r="Q1508" i="19"/>
  <c r="Q1533" i="19"/>
  <c r="Q1645" i="19"/>
  <c r="Q1694" i="19"/>
  <c r="Q1743" i="19"/>
  <c r="Q1183" i="19"/>
  <c r="Q1474" i="19"/>
  <c r="Q1571" i="19"/>
  <c r="Q1668" i="19"/>
  <c r="Q1720" i="19"/>
  <c r="Q1138" i="19"/>
  <c r="Q1232" i="19"/>
  <c r="Q1257" i="19"/>
  <c r="Q1225" i="19"/>
  <c r="Q1274" i="19"/>
  <c r="Q1251" i="19"/>
  <c r="Q1212" i="19"/>
  <c r="Q1771" i="19"/>
  <c r="Q1187" i="19"/>
  <c r="Q1248" i="19"/>
  <c r="Q1372" i="19"/>
  <c r="Q1565" i="19"/>
  <c r="Q1172" i="19"/>
  <c r="Q1269" i="19"/>
  <c r="Q1237" i="19"/>
  <c r="Q1358" i="19"/>
  <c r="Q1407" i="19"/>
  <c r="Q1673" i="19"/>
  <c r="Q1174" i="19"/>
  <c r="Q1283" i="19"/>
  <c r="Q1404" i="19"/>
  <c r="Q1528" i="19"/>
  <c r="Q1649" i="19"/>
  <c r="Q1696" i="19"/>
  <c r="Q1760" i="19"/>
  <c r="Q1242" i="19"/>
  <c r="Q1746" i="19"/>
  <c r="Q1131" i="19"/>
  <c r="Q1291" i="19"/>
  <c r="Q1510" i="19"/>
  <c r="Q1751" i="19"/>
  <c r="Q1108" i="19"/>
  <c r="Q1517" i="19"/>
  <c r="Q1124" i="19"/>
  <c r="Q1221" i="19"/>
  <c r="Q1189" i="19"/>
  <c r="Q1238" i="19"/>
  <c r="Q1431" i="19"/>
  <c r="Q1385" i="19"/>
  <c r="Q1161" i="19"/>
  <c r="Q1201" i="19"/>
  <c r="Q1250" i="19"/>
  <c r="Q1299" i="19"/>
  <c r="Q1336" i="19"/>
  <c r="B7" i="20" l="1"/>
  <c r="B8" i="20" l="1"/>
  <c r="B9" i="20" l="1"/>
  <c r="B10" i="20" l="1"/>
  <c r="B11" i="20" l="1"/>
  <c r="B12" i="20" l="1"/>
  <c r="B13" i="20" l="1"/>
  <c r="B14" i="20" l="1"/>
  <c r="B15" i="20" l="1"/>
  <c r="B16" i="20" l="1"/>
  <c r="B17" i="20" l="1"/>
  <c r="B18" i="20" l="1"/>
  <c r="B19" i="20" l="1"/>
  <c r="B20" i="20" l="1"/>
  <c r="B21" i="20" l="1"/>
  <c r="B22" i="20" l="1"/>
  <c r="B23" i="20" l="1"/>
  <c r="B24" i="20" l="1"/>
  <c r="B25" i="20" l="1"/>
  <c r="B26" i="20" l="1"/>
  <c r="B27" i="20" l="1"/>
  <c r="B28" i="20" l="1"/>
  <c r="B29" i="20" l="1"/>
  <c r="B30" i="20" l="1"/>
  <c r="B31" i="20" l="1"/>
  <c r="B32" i="20" l="1"/>
  <c r="B33" i="20" l="1"/>
  <c r="B34" i="20" l="1"/>
  <c r="B35" i="20" l="1"/>
  <c r="B36" i="20" l="1"/>
  <c r="B37" i="20" l="1"/>
  <c r="B38" i="20" l="1"/>
  <c r="B39" i="20" l="1"/>
  <c r="B40" i="20" l="1"/>
  <c r="B41" i="20" l="1"/>
  <c r="B42" i="20" l="1"/>
  <c r="B43" i="20" l="1"/>
  <c r="B44" i="20" l="1"/>
  <c r="B45" i="20" l="1"/>
  <c r="B46" i="20" l="1"/>
  <c r="B47" i="20" l="1"/>
  <c r="B48" i="20" l="1"/>
  <c r="B49" i="20" l="1"/>
  <c r="B50" i="20" l="1"/>
  <c r="B51" i="20" l="1"/>
  <c r="B52" i="20" l="1"/>
  <c r="B53" i="20" l="1"/>
  <c r="B54" i="20" l="1"/>
  <c r="B55" i="20" l="1"/>
  <c r="B56" i="20" l="1"/>
  <c r="B57" i="20" l="1"/>
  <c r="B58" i="20" l="1"/>
  <c r="B59" i="20" l="1"/>
  <c r="B60" i="20" l="1"/>
  <c r="B61" i="20" l="1"/>
  <c r="B62" i="20" l="1"/>
  <c r="B63" i="20" l="1"/>
  <c r="B64" i="20" l="1"/>
  <c r="B65" i="20" l="1"/>
  <c r="B66" i="20" l="1"/>
  <c r="B67" i="20" l="1"/>
  <c r="B68" i="20" l="1"/>
  <c r="B69" i="20" l="1"/>
  <c r="B70" i="20" l="1"/>
  <c r="B71" i="20" l="1"/>
  <c r="B72" i="20" l="1"/>
  <c r="B73" i="20" l="1"/>
  <c r="B74" i="20" l="1"/>
  <c r="B75" i="20" l="1"/>
  <c r="B76" i="20" l="1"/>
  <c r="B77" i="20" l="1"/>
  <c r="B78" i="20" l="1"/>
  <c r="B79" i="20" l="1"/>
  <c r="B80" i="20" l="1"/>
  <c r="B81" i="20" l="1"/>
  <c r="B82" i="20" l="1"/>
  <c r="B83" i="20" l="1"/>
  <c r="B84" i="20" l="1"/>
  <c r="B85" i="20" l="1"/>
  <c r="B86" i="20" l="1"/>
  <c r="B87" i="20" l="1"/>
  <c r="B88" i="20" l="1"/>
  <c r="B89" i="20" l="1"/>
  <c r="B90" i="20" l="1"/>
  <c r="B91" i="20" l="1"/>
  <c r="B92" i="20" l="1"/>
  <c r="B93" i="20" l="1"/>
  <c r="B94" i="20" l="1"/>
  <c r="B95" i="20" l="1"/>
  <c r="B96" i="20" l="1"/>
  <c r="B97" i="20" l="1"/>
  <c r="B98" i="20" l="1"/>
  <c r="B99" i="20" l="1"/>
  <c r="B100" i="20" l="1"/>
  <c r="B101" i="20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E0F09C-9B67-4377-ABB3-C0EDA37047BF}" keepAlive="1" name="Query - Result_5" description="Connection to the 'Result_5' query in the workbook." type="5" refreshedVersion="8" background="1" saveData="1">
    <dbPr connection="Provider=Microsoft.Mashup.OleDb.1;Data Source=$Workbook$;Location=Result_5;Extended Properties=&quot;&quot;" command="SELECT * FROM [Result_5]"/>
  </connection>
</connections>
</file>

<file path=xl/sharedStrings.xml><?xml version="1.0" encoding="utf-8"?>
<sst xmlns="http://schemas.openxmlformats.org/spreadsheetml/2006/main" count="144" uniqueCount="56">
  <si>
    <t>Probability</t>
  </si>
  <si>
    <t>Angle</t>
  </si>
  <si>
    <t>Distance</t>
  </si>
  <si>
    <t>Grand Total</t>
  </si>
  <si>
    <t>Formula</t>
  </si>
  <si>
    <t>Stretch</t>
  </si>
  <si>
    <t>4</t>
  </si>
  <si>
    <t>8</t>
  </si>
  <si>
    <t>16</t>
  </si>
  <si>
    <t>32</t>
  </si>
  <si>
    <t>128</t>
  </si>
  <si>
    <t>256</t>
  </si>
  <si>
    <t>512</t>
  </si>
  <si>
    <t>1024</t>
  </si>
  <si>
    <t>2048</t>
  </si>
  <si>
    <t>4096</t>
  </si>
  <si>
    <t>Skip-0</t>
  </si>
  <si>
    <t>64</t>
  </si>
  <si>
    <t>Count</t>
  </si>
  <si>
    <t>2</t>
  </si>
  <si>
    <t>Prob</t>
  </si>
  <si>
    <t>Row Labels</t>
  </si>
  <si>
    <t>Column Labels</t>
  </si>
  <si>
    <t>Average of Stretch</t>
  </si>
  <si>
    <t>Skip-1</t>
  </si>
  <si>
    <t>Skip-2</t>
  </si>
  <si>
    <t>Skip-3</t>
  </si>
  <si>
    <t>F1</t>
  </si>
  <si>
    <t>F2</t>
  </si>
  <si>
    <t>1-p</t>
  </si>
  <si>
    <t>F3</t>
  </si>
  <si>
    <t>p</t>
  </si>
  <si>
    <t>F4</t>
  </si>
  <si>
    <t>2p-1</t>
  </si>
  <si>
    <t>2^(4p-2)</t>
  </si>
  <si>
    <t>4p-2</t>
  </si>
  <si>
    <t>2-2p</t>
  </si>
  <si>
    <t>2^(4-4p)</t>
  </si>
  <si>
    <t>4-4p</t>
  </si>
  <si>
    <t>2^(2^(4p-2))</t>
  </si>
  <si>
    <t>1/(1-p)</t>
  </si>
  <si>
    <t>Deg</t>
  </si>
  <si>
    <t>Rad</t>
  </si>
  <si>
    <t>f</t>
  </si>
  <si>
    <t>-LOG(1-p)^2</t>
  </si>
  <si>
    <t>-LOG(p-0.5)</t>
  </si>
  <si>
    <t>-LOG(p-0.5)^2</t>
  </si>
  <si>
    <t>-1/LOG(p-0.5)^2</t>
  </si>
  <si>
    <t>-LOG(1-p)</t>
  </si>
  <si>
    <t>x</t>
  </si>
  <si>
    <t>s</t>
  </si>
  <si>
    <t>guess</t>
  </si>
  <si>
    <t>f(p)</t>
  </si>
  <si>
    <t>f'(p)</t>
  </si>
  <si>
    <t>f''(a,p)</t>
  </si>
  <si>
    <t>Actual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</si>
</sst>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0.0000"/>
  </numFmts>
  <fonts count="4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8"/>
      <name val="Calibri"/>
      <family val="2"/>
      <charset val="177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4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1" fillId="3" borderId="0" xfId="1" applyNumberFormat="1" applyFill="1" applyAlignment="1">
      <alignment horizontal="center"/>
    </xf>
    <xf numFmtId="164" fontId="1" fillId="2" borderId="0" xfId="1" applyNumberFormat="1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6" fontId="0" fillId="0" borderId="0" xfId="0" applyNumberFormat="1"/>
    <xf numFmtId="164" fontId="0" fillId="4" borderId="0" xfId="0" applyNumberFormat="1" applyFill="1" applyAlignment="1">
      <alignment horizontal="center"/>
    </xf>
    <xf numFmtId="0" fontId="0" fillId="0" borderId="0" xfId="0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4" fontId="0" fillId="4" borderId="0" xfId="0" applyNumberFormat="1" applyFill="1" applyAlignment="1">
      <alignment horizontal="center" vertical="center"/>
    </xf>
    <xf numFmtId="0" fontId="0" fillId="0" borderId="0" xfId="0" pivotButton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6" fontId="3" fillId="0" borderId="0" xfId="0" applyNumberFormat="1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 wrapText="1"/>
    </xf>
    <xf numFmtId="1" fontId="0" fillId="0" borderId="0" xfId="0" quotePrefix="1" applyNumberFormat="1" applyAlignment="1">
      <alignment horizontal="center" vertical="center" wrapText="1"/>
    </xf>
    <xf numFmtId="1" fontId="3" fillId="5" borderId="0" xfId="0" applyNumberFormat="1" applyFont="1" applyFill="1" applyAlignment="1">
      <alignment horizontal="center" vertical="center"/>
    </xf>
    <xf numFmtId="166" fontId="3" fillId="5" borderId="0" xfId="0" applyNumberFormat="1" applyFont="1" applyFill="1" applyAlignment="1">
      <alignment horizontal="center" vertical="center"/>
    </xf>
    <xf numFmtId="2" fontId="3" fillId="5" borderId="0" xfId="0" applyNumberFormat="1" applyFont="1" applyFill="1" applyAlignment="1">
      <alignment horizontal="center" vertical="center"/>
    </xf>
    <xf numFmtId="1" fontId="0" fillId="5" borderId="0" xfId="0" applyNumberFormat="1" applyFill="1" applyAlignment="1">
      <alignment horizontal="center" vertical="center"/>
    </xf>
    <xf numFmtId="166" fontId="0" fillId="5" borderId="0" xfId="0" applyNumberFormat="1" applyFill="1" applyAlignment="1">
      <alignment horizontal="center" vertical="center"/>
    </xf>
    <xf numFmtId="2" fontId="0" fillId="5" borderId="0" xfId="0" applyNumberFormat="1" applyFill="1" applyAlignment="1">
      <alignment horizontal="center" vertical="center"/>
    </xf>
    <xf numFmtId="166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" fontId="3" fillId="0" borderId="1" xfId="0" applyNumberFormat="1" applyFont="1" applyBorder="1" applyAlignment="1">
      <alignment horizontal="center" vertical="center"/>
    </xf>
    <xf numFmtId="1" fontId="3" fillId="0" borderId="2" xfId="0" applyNumberFormat="1" applyFont="1" applyBorder="1" applyAlignment="1">
      <alignment horizontal="center" vertical="center"/>
    </xf>
    <xf numFmtId="166" fontId="3" fillId="0" borderId="2" xfId="0" applyNumberFormat="1" applyFont="1" applyBorder="1" applyAlignment="1">
      <alignment horizontal="center" vertical="center"/>
    </xf>
    <xf numFmtId="2" fontId="3" fillId="0" borderId="2" xfId="0" applyNumberFormat="1" applyFont="1" applyBorder="1" applyAlignment="1">
      <alignment horizontal="center" vertical="center"/>
    </xf>
    <xf numFmtId="166" fontId="3" fillId="0" borderId="3" xfId="0" applyNumberFormat="1" applyFont="1" applyBorder="1" applyAlignment="1">
      <alignment horizontal="center" vertical="center"/>
    </xf>
    <xf numFmtId="166" fontId="0" fillId="0" borderId="0" xfId="0" quotePrefix="1" applyNumberFormat="1" applyAlignment="1">
      <alignment horizontal="center" vertical="center"/>
    </xf>
    <xf numFmtId="164" fontId="0" fillId="0" borderId="0" xfId="0" quotePrefix="1" applyNumberFormat="1" applyAlignment="1">
      <alignment horizontal="center" vertical="center"/>
    </xf>
  </cellXfs>
  <cellStyles count="2">
    <cellStyle name="60% - Accent2" xfId="1" builtinId="36"/>
    <cellStyle name="Normal" xfId="0" builtinId="0"/>
  </cellStyles>
  <dxfs count="191">
    <dxf>
      <numFmt numFmtId="0" formatCode="General"/>
      <alignment horizontal="center" vertical="bottom" textRotation="0" wrapText="0" indent="0" justifyLastLine="0" shrinkToFit="0" readingOrder="0"/>
    </dxf>
    <dxf>
      <numFmt numFmtId="164" formatCode="0.00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166" formatCode="0.0000"/>
      <alignment horizontal="center" vertical="center" textRotation="0" wrapText="0" indent="0" justifyLastLine="0" shrinkToFit="0" readingOrder="0"/>
    </dxf>
    <dxf>
      <fill>
        <patternFill>
          <bgColor theme="9" tint="0.79998168889431442"/>
        </patternFill>
      </fill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4" formatCode="0.000"/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4" formatCode="0.000"/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0.0000"/>
      <alignment horizontal="center" vertical="center" textRotation="0" wrapText="0" indent="0" justifyLastLine="0" shrinkToFit="0" readingOrder="0"/>
    </dxf>
    <dxf>
      <numFmt numFmtId="166" formatCode="0.0000"/>
      <alignment horizontal="center" vertical="center" textRotation="0" wrapText="0" indent="0" justifyLastLine="0" shrinkToFit="0" readingOrder="0"/>
    </dxf>
    <dxf>
      <numFmt numFmtId="166" formatCode="0.0000"/>
      <alignment horizontal="center" vertical="center" textRotation="0" wrapText="0" indent="0" justifyLastLine="0" shrinkToFit="0" readingOrder="0"/>
    </dxf>
    <dxf>
      <numFmt numFmtId="164" formatCode="0.0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6" formatCode="0.0000"/>
      <alignment horizontal="center" vertical="bottom" textRotation="0" wrapText="0" indent="0" justifyLastLine="0" shrinkToFit="0" readingOrder="0"/>
    </dxf>
    <dxf>
      <numFmt numFmtId="164" formatCode="0.000"/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0.00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6" formatCode="0.00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6" formatCode="0.00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0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0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0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0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0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0"/>
        </right>
        <top style="thin">
          <color theme="0"/>
        </top>
        <bottom/>
      </border>
    </dxf>
    <dxf>
      <border outline="0">
        <top style="thin">
          <color theme="0"/>
        </top>
      </border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ck">
          <color theme="0"/>
        </bottom>
      </border>
    </dxf>
    <dxf>
      <numFmt numFmtId="166" formatCode="0.0000"/>
      <alignment horizontal="center" vertical="center" textRotation="0" wrapText="1" indent="0" justifyLastLine="0" shrinkToFit="0" readingOrder="0"/>
    </dxf>
    <dxf>
      <font>
        <b val="0"/>
      </font>
      <numFmt numFmtId="166" formatCode="0.0000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000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000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</font>
      <numFmt numFmtId="166" formatCode="0.0000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</dxf>
    <dxf>
      <numFmt numFmtId="166" formatCode="0.0000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</dxf>
    <dxf>
      <numFmt numFmtId="166" formatCode="0.0000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</dxf>
    <dxf>
      <numFmt numFmtId="166" formatCode="0.0000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</font>
      <numFmt numFmtId="2" formatCode="0.00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</font>
      <numFmt numFmtId="166" formatCode="0.0000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</font>
      <numFmt numFmtId="1" formatCode="0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</font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166" formatCode="0.00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6" formatCode="0.000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6" formatCode="0.000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FF9999"/>
      <color rgb="FF339966"/>
      <color rgb="FF009999"/>
      <color rgb="FF0099CC"/>
      <color rgb="FF0066CC"/>
      <color rgb="FFD9D9D9"/>
      <color rgb="FF9933FF"/>
      <color rgb="FF2F5597"/>
      <color rgb="FF997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[percolation.xlsx]Skip-0!Skip0Pivot</c:name>
    <c:fmtId val="3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5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58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64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6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1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20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21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2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2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24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2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2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27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28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2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30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31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3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8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8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8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8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9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9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9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9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9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9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9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9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9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9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0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0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0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0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0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0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0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0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0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0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5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5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5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5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5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6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6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6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6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6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6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6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6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6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6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7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7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7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7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7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7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7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7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7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7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8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8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8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8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8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8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8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8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8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8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9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9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4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4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47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48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4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50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51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5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5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54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5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5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57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58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5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1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1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14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1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1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17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18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1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20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21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2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2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24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2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/>
          <a:effectLst/>
          <a:sp3d/>
        </c:spPr>
      </c:pivotFmt>
      <c:pivotFmt>
        <c:idx val="477"/>
        <c:spPr>
          <a:solidFill>
            <a:schemeClr val="accent3"/>
          </a:solidFill>
          <a:ln/>
          <a:effectLst/>
          <a:sp3d/>
        </c:spPr>
      </c:pivotFmt>
      <c:pivotFmt>
        <c:idx val="478"/>
        <c:spPr>
          <a:solidFill>
            <a:schemeClr val="accent5"/>
          </a:solidFill>
          <a:ln/>
          <a:effectLst/>
          <a:sp3d/>
        </c:spPr>
      </c:pivotFmt>
      <c:pivotFmt>
        <c:idx val="479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480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481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482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483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  <c:pivotFmt>
        <c:idx val="484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</c:pivotFmt>
      <c:pivotFmt>
        <c:idx val="485"/>
        <c:spPr>
          <a:solidFill>
            <a:schemeClr val="accent1">
              <a:lumMod val="80000"/>
            </a:schemeClr>
          </a:solidFill>
          <a:ln/>
          <a:effectLst/>
          <a:sp3d/>
        </c:spPr>
      </c:pivotFmt>
      <c:pivotFmt>
        <c:idx val="486"/>
        <c:spPr>
          <a:solidFill>
            <a:schemeClr val="accent3">
              <a:lumMod val="80000"/>
            </a:schemeClr>
          </a:solidFill>
          <a:ln/>
          <a:effectLst/>
          <a:sp3d/>
        </c:spPr>
      </c:pivotFmt>
      <c:pivotFmt>
        <c:idx val="487"/>
        <c:spPr>
          <a:solidFill>
            <a:schemeClr val="accent5">
              <a:lumMod val="80000"/>
            </a:schemeClr>
          </a:solidFill>
          <a:ln/>
          <a:effectLst/>
          <a:sp3d/>
        </c:spPr>
      </c:pivotFmt>
      <c:pivotFmt>
        <c:idx val="488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</c:pivotFmt>
      <c:pivotFmt>
        <c:idx val="489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</c:pivotFmt>
      <c:pivotFmt>
        <c:idx val="490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</c:pivotFmt>
      <c:pivotFmt>
        <c:idx val="491"/>
        <c:spPr>
          <a:solidFill>
            <a:schemeClr val="accent3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5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3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5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3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5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3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5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3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5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3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5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3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5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3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5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3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41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42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43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44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45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46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47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48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49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50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51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52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53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54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55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56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57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58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59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60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61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62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63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64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65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66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67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68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69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70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71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72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73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74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75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76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77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78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79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80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81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82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83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84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85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86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87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88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589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</c:pivotFmts>
    <c:view3D>
      <c:rotX val="10"/>
      <c:rotY val="20"/>
      <c:depthPercent val="70"/>
      <c:rAngAx val="0"/>
    </c:view3D>
    <c:floor>
      <c:thickness val="0"/>
      <c:spPr>
        <a:noFill/>
        <a:ln w="6350" cap="flat" cmpd="sng" algn="ctr">
          <a:noFill/>
          <a:prstDash val="solid"/>
          <a:round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'Skip-0'!$G$1:$G$2</c:f>
              <c:strCache>
                <c:ptCount val="1"/>
                <c:pt idx="0">
                  <c:v>0.51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'Skip-0'!$G$3:$G$94</c:f>
              <c:numCache>
                <c:formatCode>0.0000</c:formatCode>
                <c:ptCount val="91"/>
                <c:pt idx="0">
                  <c:v>1.0958000000000001</c:v>
                </c:pt>
                <c:pt idx="1">
                  <c:v>1.0668</c:v>
                </c:pt>
                <c:pt idx="2">
                  <c:v>1.0343</c:v>
                </c:pt>
                <c:pt idx="3">
                  <c:v>1.0045999999999999</c:v>
                </c:pt>
                <c:pt idx="4">
                  <c:v>0.97629999999999995</c:v>
                </c:pt>
                <c:pt idx="5">
                  <c:v>0.94789999999999996</c:v>
                </c:pt>
                <c:pt idx="6">
                  <c:v>0.91849999999999998</c:v>
                </c:pt>
                <c:pt idx="7">
                  <c:v>0.89139999999999997</c:v>
                </c:pt>
                <c:pt idx="8">
                  <c:v>0.8679</c:v>
                </c:pt>
                <c:pt idx="9">
                  <c:v>0.84350000000000003</c:v>
                </c:pt>
                <c:pt idx="10">
                  <c:v>0.82379999999999998</c:v>
                </c:pt>
                <c:pt idx="11">
                  <c:v>0.80420000000000003</c:v>
                </c:pt>
                <c:pt idx="12">
                  <c:v>0.78469999999999995</c:v>
                </c:pt>
                <c:pt idx="13">
                  <c:v>0.76629999999999998</c:v>
                </c:pt>
                <c:pt idx="14">
                  <c:v>0.74839999999999995</c:v>
                </c:pt>
                <c:pt idx="15">
                  <c:v>0.72789999999999999</c:v>
                </c:pt>
                <c:pt idx="16">
                  <c:v>0.71319999999999995</c:v>
                </c:pt>
                <c:pt idx="17">
                  <c:v>0.69640000000000002</c:v>
                </c:pt>
                <c:pt idx="18">
                  <c:v>0.68240000000000001</c:v>
                </c:pt>
                <c:pt idx="19">
                  <c:v>0.67110000000000003</c:v>
                </c:pt>
                <c:pt idx="20">
                  <c:v>0.65529999999999999</c:v>
                </c:pt>
                <c:pt idx="21">
                  <c:v>0.64329999999999998</c:v>
                </c:pt>
                <c:pt idx="22">
                  <c:v>0.63190000000000002</c:v>
                </c:pt>
                <c:pt idx="23">
                  <c:v>0.621</c:v>
                </c:pt>
                <c:pt idx="24">
                  <c:v>0.60929999999999995</c:v>
                </c:pt>
                <c:pt idx="25">
                  <c:v>0.59750000000000003</c:v>
                </c:pt>
                <c:pt idx="26">
                  <c:v>0.58899999999999997</c:v>
                </c:pt>
                <c:pt idx="27">
                  <c:v>0.57950000000000002</c:v>
                </c:pt>
                <c:pt idx="28">
                  <c:v>0.56899999999999995</c:v>
                </c:pt>
                <c:pt idx="29">
                  <c:v>0.56079999999999997</c:v>
                </c:pt>
                <c:pt idx="30">
                  <c:v>0.55549999999999999</c:v>
                </c:pt>
                <c:pt idx="31">
                  <c:v>0.54920000000000002</c:v>
                </c:pt>
                <c:pt idx="32">
                  <c:v>0.54110000000000003</c:v>
                </c:pt>
                <c:pt idx="33">
                  <c:v>0.53549999999999998</c:v>
                </c:pt>
                <c:pt idx="34">
                  <c:v>0.53</c:v>
                </c:pt>
                <c:pt idx="35">
                  <c:v>0.52780000000000005</c:v>
                </c:pt>
                <c:pt idx="36">
                  <c:v>0.52059999999999995</c:v>
                </c:pt>
                <c:pt idx="37">
                  <c:v>0.5181</c:v>
                </c:pt>
                <c:pt idx="38">
                  <c:v>0.51780000000000004</c:v>
                </c:pt>
                <c:pt idx="39">
                  <c:v>0.51329999999999998</c:v>
                </c:pt>
                <c:pt idx="40">
                  <c:v>0.51060000000000005</c:v>
                </c:pt>
                <c:pt idx="41">
                  <c:v>0.5111</c:v>
                </c:pt>
                <c:pt idx="42">
                  <c:v>0.51</c:v>
                </c:pt>
                <c:pt idx="43">
                  <c:v>0.50860000000000005</c:v>
                </c:pt>
                <c:pt idx="44">
                  <c:v>0.50919999999999999</c:v>
                </c:pt>
                <c:pt idx="45">
                  <c:v>0.50939999999999996</c:v>
                </c:pt>
                <c:pt idx="46">
                  <c:v>0.50780000000000003</c:v>
                </c:pt>
                <c:pt idx="47">
                  <c:v>0.50190000000000001</c:v>
                </c:pt>
                <c:pt idx="48">
                  <c:v>0.50529999999999997</c:v>
                </c:pt>
                <c:pt idx="49">
                  <c:v>0.50890000000000002</c:v>
                </c:pt>
                <c:pt idx="50">
                  <c:v>0.51</c:v>
                </c:pt>
                <c:pt idx="51">
                  <c:v>0.51060000000000005</c:v>
                </c:pt>
                <c:pt idx="52">
                  <c:v>0.51559999999999995</c:v>
                </c:pt>
                <c:pt idx="53">
                  <c:v>0.51890000000000003</c:v>
                </c:pt>
                <c:pt idx="54">
                  <c:v>0.52029999999999998</c:v>
                </c:pt>
                <c:pt idx="55">
                  <c:v>0.52680000000000005</c:v>
                </c:pt>
                <c:pt idx="56">
                  <c:v>0.53159999999999996</c:v>
                </c:pt>
                <c:pt idx="57">
                  <c:v>0.53739999999999999</c:v>
                </c:pt>
                <c:pt idx="58">
                  <c:v>0.54110000000000003</c:v>
                </c:pt>
                <c:pt idx="59">
                  <c:v>0.54920000000000002</c:v>
                </c:pt>
                <c:pt idx="60">
                  <c:v>0.55710000000000004</c:v>
                </c:pt>
                <c:pt idx="61">
                  <c:v>0.56100000000000005</c:v>
                </c:pt>
                <c:pt idx="62">
                  <c:v>0.56999999999999995</c:v>
                </c:pt>
                <c:pt idx="63">
                  <c:v>0.57899999999999996</c:v>
                </c:pt>
                <c:pt idx="64">
                  <c:v>0.58850000000000002</c:v>
                </c:pt>
                <c:pt idx="65">
                  <c:v>0.59899999999999998</c:v>
                </c:pt>
                <c:pt idx="66">
                  <c:v>0.60780000000000001</c:v>
                </c:pt>
                <c:pt idx="67">
                  <c:v>0.62139999999999995</c:v>
                </c:pt>
                <c:pt idx="68">
                  <c:v>0.63480000000000003</c:v>
                </c:pt>
                <c:pt idx="69">
                  <c:v>0.6472</c:v>
                </c:pt>
                <c:pt idx="70">
                  <c:v>0.66190000000000004</c:v>
                </c:pt>
                <c:pt idx="71">
                  <c:v>0.6704</c:v>
                </c:pt>
                <c:pt idx="72">
                  <c:v>0.68400000000000005</c:v>
                </c:pt>
                <c:pt idx="73">
                  <c:v>0.69669999999999999</c:v>
                </c:pt>
                <c:pt idx="74">
                  <c:v>0.7157</c:v>
                </c:pt>
                <c:pt idx="75">
                  <c:v>0.73129999999999995</c:v>
                </c:pt>
                <c:pt idx="76">
                  <c:v>0.74939999999999996</c:v>
                </c:pt>
                <c:pt idx="77">
                  <c:v>0.76919999999999999</c:v>
                </c:pt>
                <c:pt idx="78">
                  <c:v>0.78669999999999995</c:v>
                </c:pt>
                <c:pt idx="79">
                  <c:v>0.80479999999999996</c:v>
                </c:pt>
                <c:pt idx="80">
                  <c:v>0.82509999999999994</c:v>
                </c:pt>
                <c:pt idx="81">
                  <c:v>0.84730000000000005</c:v>
                </c:pt>
                <c:pt idx="82">
                  <c:v>0.87339999999999995</c:v>
                </c:pt>
                <c:pt idx="83">
                  <c:v>0.89690000000000003</c:v>
                </c:pt>
                <c:pt idx="84">
                  <c:v>0.92249999999999999</c:v>
                </c:pt>
                <c:pt idx="85">
                  <c:v>0.95130000000000003</c:v>
                </c:pt>
                <c:pt idx="86">
                  <c:v>0.97950000000000004</c:v>
                </c:pt>
                <c:pt idx="87">
                  <c:v>1.0132000000000001</c:v>
                </c:pt>
                <c:pt idx="88">
                  <c:v>1.0422</c:v>
                </c:pt>
                <c:pt idx="89">
                  <c:v>1.0750999999999999</c:v>
                </c:pt>
                <c:pt idx="90">
                  <c:v>1.1006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43-47C1-990F-56D7F3A7F359}"/>
            </c:ext>
          </c:extLst>
        </c:ser>
        <c:ser>
          <c:idx val="1"/>
          <c:order val="1"/>
          <c:tx>
            <c:strRef>
              <c:f>'Skip-0'!$H$1:$H$2</c:f>
              <c:strCache>
                <c:ptCount val="1"/>
                <c:pt idx="0">
                  <c:v>0.52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'Skip-0'!$H$3:$H$94</c:f>
              <c:numCache>
                <c:formatCode>0.0000</c:formatCode>
                <c:ptCount val="91"/>
                <c:pt idx="0">
                  <c:v>0.83189999999999997</c:v>
                </c:pt>
                <c:pt idx="1">
                  <c:v>0.80879999999999996</c:v>
                </c:pt>
                <c:pt idx="2">
                  <c:v>0.78100000000000003</c:v>
                </c:pt>
                <c:pt idx="3">
                  <c:v>0.75380000000000003</c:v>
                </c:pt>
                <c:pt idx="4">
                  <c:v>0.72689999999999999</c:v>
                </c:pt>
                <c:pt idx="5">
                  <c:v>0.70179999999999998</c:v>
                </c:pt>
                <c:pt idx="6">
                  <c:v>0.67849999999999999</c:v>
                </c:pt>
                <c:pt idx="7">
                  <c:v>0.65429999999999999</c:v>
                </c:pt>
                <c:pt idx="8">
                  <c:v>0.63270000000000004</c:v>
                </c:pt>
                <c:pt idx="9">
                  <c:v>0.61350000000000005</c:v>
                </c:pt>
                <c:pt idx="10">
                  <c:v>0.59489999999999998</c:v>
                </c:pt>
                <c:pt idx="11">
                  <c:v>0.57620000000000005</c:v>
                </c:pt>
                <c:pt idx="12">
                  <c:v>0.55820000000000003</c:v>
                </c:pt>
                <c:pt idx="13">
                  <c:v>0.54179999999999995</c:v>
                </c:pt>
                <c:pt idx="14">
                  <c:v>0.52549999999999997</c:v>
                </c:pt>
                <c:pt idx="15">
                  <c:v>0.5081</c:v>
                </c:pt>
                <c:pt idx="16">
                  <c:v>0.49430000000000002</c:v>
                </c:pt>
                <c:pt idx="17">
                  <c:v>0.48220000000000002</c:v>
                </c:pt>
                <c:pt idx="18">
                  <c:v>0.4667</c:v>
                </c:pt>
                <c:pt idx="19">
                  <c:v>0.45579999999999998</c:v>
                </c:pt>
                <c:pt idx="20">
                  <c:v>0.44400000000000001</c:v>
                </c:pt>
                <c:pt idx="21">
                  <c:v>0.43280000000000002</c:v>
                </c:pt>
                <c:pt idx="22">
                  <c:v>0.4224</c:v>
                </c:pt>
                <c:pt idx="23">
                  <c:v>0.41260000000000002</c:v>
                </c:pt>
                <c:pt idx="24">
                  <c:v>0.4027</c:v>
                </c:pt>
                <c:pt idx="25">
                  <c:v>0.39129999999999998</c:v>
                </c:pt>
                <c:pt idx="26">
                  <c:v>0.38379999999999997</c:v>
                </c:pt>
                <c:pt idx="27">
                  <c:v>0.37780000000000002</c:v>
                </c:pt>
                <c:pt idx="28">
                  <c:v>0.37</c:v>
                </c:pt>
                <c:pt idx="29">
                  <c:v>0.36380000000000001</c:v>
                </c:pt>
                <c:pt idx="30">
                  <c:v>0.35759999999999997</c:v>
                </c:pt>
                <c:pt idx="31">
                  <c:v>0.35</c:v>
                </c:pt>
                <c:pt idx="32">
                  <c:v>0.34139999999999998</c:v>
                </c:pt>
                <c:pt idx="33">
                  <c:v>0.34</c:v>
                </c:pt>
                <c:pt idx="34">
                  <c:v>0.33489999999999998</c:v>
                </c:pt>
                <c:pt idx="35">
                  <c:v>0.33</c:v>
                </c:pt>
                <c:pt idx="36">
                  <c:v>0.33</c:v>
                </c:pt>
                <c:pt idx="37">
                  <c:v>0.32619999999999999</c:v>
                </c:pt>
                <c:pt idx="38">
                  <c:v>0.32029999999999997</c:v>
                </c:pt>
                <c:pt idx="39">
                  <c:v>0.32</c:v>
                </c:pt>
                <c:pt idx="40">
                  <c:v>0.32</c:v>
                </c:pt>
                <c:pt idx="41">
                  <c:v>0.31940000000000002</c:v>
                </c:pt>
                <c:pt idx="42">
                  <c:v>0.31580000000000003</c:v>
                </c:pt>
                <c:pt idx="43">
                  <c:v>0.31059999999999999</c:v>
                </c:pt>
                <c:pt idx="44">
                  <c:v>0.31059999999999999</c:v>
                </c:pt>
                <c:pt idx="45">
                  <c:v>0.31059999999999999</c:v>
                </c:pt>
                <c:pt idx="46">
                  <c:v>0.31080000000000002</c:v>
                </c:pt>
                <c:pt idx="47">
                  <c:v>0.31</c:v>
                </c:pt>
                <c:pt idx="48">
                  <c:v>0.31</c:v>
                </c:pt>
                <c:pt idx="49">
                  <c:v>0.31690000000000002</c:v>
                </c:pt>
                <c:pt idx="50">
                  <c:v>0.32</c:v>
                </c:pt>
                <c:pt idx="51">
                  <c:v>0.32</c:v>
                </c:pt>
                <c:pt idx="52">
                  <c:v>0.32</c:v>
                </c:pt>
                <c:pt idx="53">
                  <c:v>0.32319999999999999</c:v>
                </c:pt>
                <c:pt idx="54">
                  <c:v>0.33</c:v>
                </c:pt>
                <c:pt idx="55">
                  <c:v>0.33110000000000001</c:v>
                </c:pt>
                <c:pt idx="56">
                  <c:v>0.34</c:v>
                </c:pt>
                <c:pt idx="57">
                  <c:v>0.34</c:v>
                </c:pt>
                <c:pt idx="58">
                  <c:v>0.3478</c:v>
                </c:pt>
                <c:pt idx="59">
                  <c:v>0.3508</c:v>
                </c:pt>
                <c:pt idx="60">
                  <c:v>0.36</c:v>
                </c:pt>
                <c:pt idx="61">
                  <c:v>0.3654</c:v>
                </c:pt>
                <c:pt idx="62">
                  <c:v>0.37030000000000002</c:v>
                </c:pt>
                <c:pt idx="63">
                  <c:v>0.37930000000000003</c:v>
                </c:pt>
                <c:pt idx="64">
                  <c:v>0.38800000000000001</c:v>
                </c:pt>
                <c:pt idx="65">
                  <c:v>0.39650000000000002</c:v>
                </c:pt>
                <c:pt idx="66">
                  <c:v>0.40560000000000002</c:v>
                </c:pt>
                <c:pt idx="67">
                  <c:v>0.41760000000000003</c:v>
                </c:pt>
                <c:pt idx="68">
                  <c:v>0.4264</c:v>
                </c:pt>
                <c:pt idx="69">
                  <c:v>0.43580000000000002</c:v>
                </c:pt>
                <c:pt idx="70">
                  <c:v>0.4481</c:v>
                </c:pt>
                <c:pt idx="71">
                  <c:v>0.45960000000000001</c:v>
                </c:pt>
                <c:pt idx="72">
                  <c:v>0.47270000000000001</c:v>
                </c:pt>
                <c:pt idx="73">
                  <c:v>0.48559999999999998</c:v>
                </c:pt>
                <c:pt idx="74">
                  <c:v>0.49909999999999999</c:v>
                </c:pt>
                <c:pt idx="75">
                  <c:v>0.51539999999999997</c:v>
                </c:pt>
                <c:pt idx="76">
                  <c:v>0.52939999999999998</c:v>
                </c:pt>
                <c:pt idx="77">
                  <c:v>0.54490000000000005</c:v>
                </c:pt>
                <c:pt idx="78">
                  <c:v>0.56179999999999997</c:v>
                </c:pt>
                <c:pt idx="79">
                  <c:v>0.57809999999999995</c:v>
                </c:pt>
                <c:pt idx="80">
                  <c:v>0.5968</c:v>
                </c:pt>
                <c:pt idx="81">
                  <c:v>0.61599999999999999</c:v>
                </c:pt>
                <c:pt idx="82">
                  <c:v>0.63749999999999996</c:v>
                </c:pt>
                <c:pt idx="83">
                  <c:v>0.65859999999999996</c:v>
                </c:pt>
                <c:pt idx="84">
                  <c:v>0.68269999999999997</c:v>
                </c:pt>
                <c:pt idx="85">
                  <c:v>0.70620000000000005</c:v>
                </c:pt>
                <c:pt idx="86">
                  <c:v>0.73080000000000001</c:v>
                </c:pt>
                <c:pt idx="87">
                  <c:v>0.75739999999999996</c:v>
                </c:pt>
                <c:pt idx="88">
                  <c:v>0.78400000000000003</c:v>
                </c:pt>
                <c:pt idx="89">
                  <c:v>0.8145</c:v>
                </c:pt>
                <c:pt idx="90">
                  <c:v>0.83750000000000002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43-47C1-990F-56D7F3A7F359}"/>
            </c:ext>
          </c:extLst>
        </c:ser>
        <c:ser>
          <c:idx val="2"/>
          <c:order val="2"/>
          <c:tx>
            <c:strRef>
              <c:f>'Skip-0'!$I$1:$I$2</c:f>
              <c:strCache>
                <c:ptCount val="1"/>
                <c:pt idx="0">
                  <c:v>0.53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'Skip-0'!$I$3:$I$94</c:f>
              <c:numCache>
                <c:formatCode>0.0000</c:formatCode>
                <c:ptCount val="91"/>
                <c:pt idx="0">
                  <c:v>0.7036</c:v>
                </c:pt>
                <c:pt idx="1">
                  <c:v>0.68140000000000001</c:v>
                </c:pt>
                <c:pt idx="2">
                  <c:v>0.6552</c:v>
                </c:pt>
                <c:pt idx="3">
                  <c:v>0.62949999999999995</c:v>
                </c:pt>
                <c:pt idx="4">
                  <c:v>0.60470000000000002</c:v>
                </c:pt>
                <c:pt idx="5">
                  <c:v>0.58099999999999996</c:v>
                </c:pt>
                <c:pt idx="6">
                  <c:v>0.55859999999999999</c:v>
                </c:pt>
                <c:pt idx="7">
                  <c:v>0.53720000000000001</c:v>
                </c:pt>
                <c:pt idx="8">
                  <c:v>0.51680000000000004</c:v>
                </c:pt>
                <c:pt idx="9">
                  <c:v>0.4985</c:v>
                </c:pt>
                <c:pt idx="10">
                  <c:v>0.48</c:v>
                </c:pt>
                <c:pt idx="11">
                  <c:v>0.4637</c:v>
                </c:pt>
                <c:pt idx="12">
                  <c:v>0.44590000000000002</c:v>
                </c:pt>
                <c:pt idx="13">
                  <c:v>0.42959999999999998</c:v>
                </c:pt>
                <c:pt idx="14">
                  <c:v>0.41549999999999998</c:v>
                </c:pt>
                <c:pt idx="15">
                  <c:v>0.40210000000000001</c:v>
                </c:pt>
                <c:pt idx="16">
                  <c:v>0.38719999999999999</c:v>
                </c:pt>
                <c:pt idx="17">
                  <c:v>0.37580000000000002</c:v>
                </c:pt>
                <c:pt idx="18">
                  <c:v>0.36330000000000001</c:v>
                </c:pt>
                <c:pt idx="19">
                  <c:v>0.35220000000000001</c:v>
                </c:pt>
                <c:pt idx="20">
                  <c:v>0.33950000000000002</c:v>
                </c:pt>
                <c:pt idx="21">
                  <c:v>0.33</c:v>
                </c:pt>
                <c:pt idx="22">
                  <c:v>0.32</c:v>
                </c:pt>
                <c:pt idx="23">
                  <c:v>0.31140000000000001</c:v>
                </c:pt>
                <c:pt idx="24">
                  <c:v>0.3024</c:v>
                </c:pt>
                <c:pt idx="25">
                  <c:v>0.29449999999999998</c:v>
                </c:pt>
                <c:pt idx="26">
                  <c:v>0.28749999999999998</c:v>
                </c:pt>
                <c:pt idx="27">
                  <c:v>0.28000000000000003</c:v>
                </c:pt>
                <c:pt idx="28">
                  <c:v>0.27179999999999999</c:v>
                </c:pt>
                <c:pt idx="29">
                  <c:v>0.26719999999999999</c:v>
                </c:pt>
                <c:pt idx="30">
                  <c:v>0.26</c:v>
                </c:pt>
                <c:pt idx="31">
                  <c:v>0.25419999999999998</c:v>
                </c:pt>
                <c:pt idx="32">
                  <c:v>0.25</c:v>
                </c:pt>
                <c:pt idx="33">
                  <c:v>0.2442</c:v>
                </c:pt>
                <c:pt idx="34">
                  <c:v>0.24</c:v>
                </c:pt>
                <c:pt idx="35">
                  <c:v>0.23949999999999999</c:v>
                </c:pt>
                <c:pt idx="36">
                  <c:v>0.23080000000000001</c:v>
                </c:pt>
                <c:pt idx="37">
                  <c:v>0.23</c:v>
                </c:pt>
                <c:pt idx="38">
                  <c:v>0.23</c:v>
                </c:pt>
                <c:pt idx="39">
                  <c:v>0.22889999999999999</c:v>
                </c:pt>
                <c:pt idx="40">
                  <c:v>0.22059999999999999</c:v>
                </c:pt>
                <c:pt idx="41">
                  <c:v>0.22</c:v>
                </c:pt>
                <c:pt idx="42">
                  <c:v>0.22</c:v>
                </c:pt>
                <c:pt idx="43">
                  <c:v>0.22</c:v>
                </c:pt>
                <c:pt idx="44">
                  <c:v>0.22</c:v>
                </c:pt>
                <c:pt idx="45">
                  <c:v>0.22</c:v>
                </c:pt>
                <c:pt idx="46">
                  <c:v>0.22</c:v>
                </c:pt>
                <c:pt idx="47">
                  <c:v>0.22</c:v>
                </c:pt>
                <c:pt idx="48">
                  <c:v>0.22</c:v>
                </c:pt>
                <c:pt idx="49">
                  <c:v>0.22</c:v>
                </c:pt>
                <c:pt idx="50">
                  <c:v>0.22</c:v>
                </c:pt>
                <c:pt idx="51">
                  <c:v>0.2278</c:v>
                </c:pt>
                <c:pt idx="52">
                  <c:v>0.23</c:v>
                </c:pt>
                <c:pt idx="53">
                  <c:v>0.23</c:v>
                </c:pt>
                <c:pt idx="54">
                  <c:v>0.2306</c:v>
                </c:pt>
                <c:pt idx="55">
                  <c:v>0.2397</c:v>
                </c:pt>
                <c:pt idx="56">
                  <c:v>0.24</c:v>
                </c:pt>
                <c:pt idx="57">
                  <c:v>0.24759999999999999</c:v>
                </c:pt>
                <c:pt idx="58">
                  <c:v>0.25</c:v>
                </c:pt>
                <c:pt idx="59">
                  <c:v>0.25659999999999999</c:v>
                </c:pt>
                <c:pt idx="60">
                  <c:v>0.26</c:v>
                </c:pt>
                <c:pt idx="61">
                  <c:v>0.26769999999999999</c:v>
                </c:pt>
                <c:pt idx="62">
                  <c:v>0.27210000000000001</c:v>
                </c:pt>
                <c:pt idx="63">
                  <c:v>0.28000000000000003</c:v>
                </c:pt>
                <c:pt idx="64">
                  <c:v>0.28899999999999998</c:v>
                </c:pt>
                <c:pt idx="65">
                  <c:v>0.29749999999999999</c:v>
                </c:pt>
                <c:pt idx="66">
                  <c:v>0.30509999999999998</c:v>
                </c:pt>
                <c:pt idx="67">
                  <c:v>0.31309999999999999</c:v>
                </c:pt>
                <c:pt idx="68">
                  <c:v>0.3226</c:v>
                </c:pt>
                <c:pt idx="69">
                  <c:v>0.33300000000000002</c:v>
                </c:pt>
                <c:pt idx="70">
                  <c:v>0.34279999999999999</c:v>
                </c:pt>
                <c:pt idx="71">
                  <c:v>0.35360000000000003</c:v>
                </c:pt>
                <c:pt idx="72">
                  <c:v>0.36470000000000002</c:v>
                </c:pt>
                <c:pt idx="73">
                  <c:v>0.37730000000000002</c:v>
                </c:pt>
                <c:pt idx="74">
                  <c:v>0.39019999999999999</c:v>
                </c:pt>
                <c:pt idx="75">
                  <c:v>0.40460000000000002</c:v>
                </c:pt>
                <c:pt idx="76">
                  <c:v>0.41710000000000003</c:v>
                </c:pt>
                <c:pt idx="77">
                  <c:v>0.4335</c:v>
                </c:pt>
                <c:pt idx="78">
                  <c:v>0.4476</c:v>
                </c:pt>
                <c:pt idx="79">
                  <c:v>0.46439999999999998</c:v>
                </c:pt>
                <c:pt idx="80">
                  <c:v>0.48149999999999998</c:v>
                </c:pt>
                <c:pt idx="81">
                  <c:v>0.5</c:v>
                </c:pt>
                <c:pt idx="82">
                  <c:v>0.51910000000000001</c:v>
                </c:pt>
                <c:pt idx="83">
                  <c:v>0.53969999999999996</c:v>
                </c:pt>
                <c:pt idx="84">
                  <c:v>0.56030000000000002</c:v>
                </c:pt>
                <c:pt idx="85">
                  <c:v>0.58260000000000001</c:v>
                </c:pt>
                <c:pt idx="86">
                  <c:v>0.60680000000000001</c:v>
                </c:pt>
                <c:pt idx="87">
                  <c:v>0.62939999999999996</c:v>
                </c:pt>
                <c:pt idx="88">
                  <c:v>0.65639999999999998</c:v>
                </c:pt>
                <c:pt idx="89">
                  <c:v>0.68300000000000005</c:v>
                </c:pt>
                <c:pt idx="90">
                  <c:v>0.70530000000000004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43-47C1-990F-56D7F3A7F359}"/>
            </c:ext>
          </c:extLst>
        </c:ser>
        <c:ser>
          <c:idx val="3"/>
          <c:order val="3"/>
          <c:tx>
            <c:strRef>
              <c:f>'Skip-0'!$J$1:$J$2</c:f>
              <c:strCache>
                <c:ptCount val="1"/>
                <c:pt idx="0">
                  <c:v>0.54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'Skip-0'!$J$3:$J$94</c:f>
              <c:numCache>
                <c:formatCode>0.0000</c:formatCode>
                <c:ptCount val="91"/>
                <c:pt idx="0">
                  <c:v>0.61919999999999997</c:v>
                </c:pt>
                <c:pt idx="1">
                  <c:v>0.59899999999999998</c:v>
                </c:pt>
                <c:pt idx="2">
                  <c:v>0.57299999999999995</c:v>
                </c:pt>
                <c:pt idx="3">
                  <c:v>0.54890000000000005</c:v>
                </c:pt>
                <c:pt idx="4">
                  <c:v>0.52500000000000002</c:v>
                </c:pt>
                <c:pt idx="5">
                  <c:v>0.50260000000000005</c:v>
                </c:pt>
                <c:pt idx="6">
                  <c:v>0.48149999999999998</c:v>
                </c:pt>
                <c:pt idx="7">
                  <c:v>0.46100000000000002</c:v>
                </c:pt>
                <c:pt idx="8">
                  <c:v>0.44290000000000002</c:v>
                </c:pt>
                <c:pt idx="9">
                  <c:v>0.42470000000000002</c:v>
                </c:pt>
                <c:pt idx="10">
                  <c:v>0.40679999999999999</c:v>
                </c:pt>
                <c:pt idx="11">
                  <c:v>0.39129999999999998</c:v>
                </c:pt>
                <c:pt idx="12">
                  <c:v>0.37509999999999999</c:v>
                </c:pt>
                <c:pt idx="13">
                  <c:v>0.3604</c:v>
                </c:pt>
                <c:pt idx="14">
                  <c:v>0.34610000000000002</c:v>
                </c:pt>
                <c:pt idx="15">
                  <c:v>0.33350000000000002</c:v>
                </c:pt>
                <c:pt idx="16">
                  <c:v>0.32</c:v>
                </c:pt>
                <c:pt idx="17">
                  <c:v>0.308</c:v>
                </c:pt>
                <c:pt idx="18">
                  <c:v>0.29599999999999999</c:v>
                </c:pt>
                <c:pt idx="19">
                  <c:v>0.28510000000000002</c:v>
                </c:pt>
                <c:pt idx="20">
                  <c:v>0.27489999999999998</c:v>
                </c:pt>
                <c:pt idx="21">
                  <c:v>0.2651</c:v>
                </c:pt>
                <c:pt idx="22">
                  <c:v>0.25619999999999998</c:v>
                </c:pt>
                <c:pt idx="23">
                  <c:v>0.24740000000000001</c:v>
                </c:pt>
                <c:pt idx="24">
                  <c:v>0.23930000000000001</c:v>
                </c:pt>
                <c:pt idx="25">
                  <c:v>0.23</c:v>
                </c:pt>
                <c:pt idx="26">
                  <c:v>0.2238</c:v>
                </c:pt>
                <c:pt idx="27">
                  <c:v>0.21920000000000001</c:v>
                </c:pt>
                <c:pt idx="28">
                  <c:v>0.21</c:v>
                </c:pt>
                <c:pt idx="29">
                  <c:v>0.2046</c:v>
                </c:pt>
                <c:pt idx="30">
                  <c:v>0.2</c:v>
                </c:pt>
                <c:pt idx="31">
                  <c:v>0.19339999999999999</c:v>
                </c:pt>
                <c:pt idx="32">
                  <c:v>0.19</c:v>
                </c:pt>
                <c:pt idx="33">
                  <c:v>0.1842</c:v>
                </c:pt>
                <c:pt idx="34">
                  <c:v>0.18</c:v>
                </c:pt>
                <c:pt idx="35">
                  <c:v>0.18</c:v>
                </c:pt>
                <c:pt idx="36">
                  <c:v>0.17419999999999999</c:v>
                </c:pt>
                <c:pt idx="37">
                  <c:v>0.17</c:v>
                </c:pt>
                <c:pt idx="38">
                  <c:v>0.17</c:v>
                </c:pt>
                <c:pt idx="39">
                  <c:v>0.17</c:v>
                </c:pt>
                <c:pt idx="40">
                  <c:v>0.16889999999999999</c:v>
                </c:pt>
                <c:pt idx="41">
                  <c:v>0.16</c:v>
                </c:pt>
                <c:pt idx="42">
                  <c:v>0.16</c:v>
                </c:pt>
                <c:pt idx="43">
                  <c:v>0.16</c:v>
                </c:pt>
                <c:pt idx="44">
                  <c:v>0.16</c:v>
                </c:pt>
                <c:pt idx="45">
                  <c:v>0.16</c:v>
                </c:pt>
                <c:pt idx="46">
                  <c:v>0.16</c:v>
                </c:pt>
                <c:pt idx="47">
                  <c:v>0.16</c:v>
                </c:pt>
                <c:pt idx="48">
                  <c:v>0.16</c:v>
                </c:pt>
                <c:pt idx="49">
                  <c:v>0.16</c:v>
                </c:pt>
                <c:pt idx="50">
                  <c:v>0.1678</c:v>
                </c:pt>
                <c:pt idx="51">
                  <c:v>0.17</c:v>
                </c:pt>
                <c:pt idx="52">
                  <c:v>0.17</c:v>
                </c:pt>
                <c:pt idx="53">
                  <c:v>0.17</c:v>
                </c:pt>
                <c:pt idx="54">
                  <c:v>0.17249999999999999</c:v>
                </c:pt>
                <c:pt idx="55">
                  <c:v>0.18</c:v>
                </c:pt>
                <c:pt idx="56">
                  <c:v>0.18</c:v>
                </c:pt>
                <c:pt idx="57">
                  <c:v>0.18629999999999999</c:v>
                </c:pt>
                <c:pt idx="58">
                  <c:v>0.19</c:v>
                </c:pt>
                <c:pt idx="59">
                  <c:v>0.19389999999999999</c:v>
                </c:pt>
                <c:pt idx="60">
                  <c:v>0.2</c:v>
                </c:pt>
                <c:pt idx="61">
                  <c:v>0.2051</c:v>
                </c:pt>
                <c:pt idx="62">
                  <c:v>0.21</c:v>
                </c:pt>
                <c:pt idx="63">
                  <c:v>0.218</c:v>
                </c:pt>
                <c:pt idx="64">
                  <c:v>0.224</c:v>
                </c:pt>
                <c:pt idx="65">
                  <c:v>0.23080000000000001</c:v>
                </c:pt>
                <c:pt idx="66">
                  <c:v>0.24</c:v>
                </c:pt>
                <c:pt idx="67">
                  <c:v>0.24879999999999999</c:v>
                </c:pt>
                <c:pt idx="68">
                  <c:v>0.25740000000000002</c:v>
                </c:pt>
                <c:pt idx="69">
                  <c:v>0.26650000000000001</c:v>
                </c:pt>
                <c:pt idx="70">
                  <c:v>0.27600000000000002</c:v>
                </c:pt>
                <c:pt idx="71">
                  <c:v>0.28599999999999998</c:v>
                </c:pt>
                <c:pt idx="72">
                  <c:v>0.2964</c:v>
                </c:pt>
                <c:pt idx="73">
                  <c:v>0.308</c:v>
                </c:pt>
                <c:pt idx="74">
                  <c:v>0.32019999999999998</c:v>
                </c:pt>
                <c:pt idx="75">
                  <c:v>0.33310000000000001</c:v>
                </c:pt>
                <c:pt idx="76">
                  <c:v>0.3463</c:v>
                </c:pt>
                <c:pt idx="77">
                  <c:v>0.3604</c:v>
                </c:pt>
                <c:pt idx="78">
                  <c:v>0.37530000000000002</c:v>
                </c:pt>
                <c:pt idx="79">
                  <c:v>0.39119999999999999</c:v>
                </c:pt>
                <c:pt idx="80">
                  <c:v>0.40699999999999997</c:v>
                </c:pt>
                <c:pt idx="81">
                  <c:v>0.4249</c:v>
                </c:pt>
                <c:pt idx="82">
                  <c:v>0.44340000000000002</c:v>
                </c:pt>
                <c:pt idx="83">
                  <c:v>0.46210000000000001</c:v>
                </c:pt>
                <c:pt idx="84">
                  <c:v>0.48199999999999998</c:v>
                </c:pt>
                <c:pt idx="85">
                  <c:v>0.50260000000000005</c:v>
                </c:pt>
                <c:pt idx="86">
                  <c:v>0.52580000000000005</c:v>
                </c:pt>
                <c:pt idx="87">
                  <c:v>0.54849999999999999</c:v>
                </c:pt>
                <c:pt idx="88">
                  <c:v>0.57269999999999999</c:v>
                </c:pt>
                <c:pt idx="89">
                  <c:v>0.59940000000000004</c:v>
                </c:pt>
                <c:pt idx="90">
                  <c:v>0.62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43-47C1-990F-56D7F3A7F359}"/>
            </c:ext>
          </c:extLst>
        </c:ser>
        <c:ser>
          <c:idx val="4"/>
          <c:order val="4"/>
          <c:tx>
            <c:strRef>
              <c:f>'Skip-0'!$K$1:$K$2</c:f>
              <c:strCache>
                <c:ptCount val="1"/>
                <c:pt idx="0">
                  <c:v>0.55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'Skip-0'!$K$3:$K$94</c:f>
              <c:numCache>
                <c:formatCode>0.0000</c:formatCode>
                <c:ptCount val="91"/>
                <c:pt idx="0">
                  <c:v>0.55640000000000001</c:v>
                </c:pt>
                <c:pt idx="1">
                  <c:v>0.5383</c:v>
                </c:pt>
                <c:pt idx="2">
                  <c:v>0.51249999999999996</c:v>
                </c:pt>
                <c:pt idx="3">
                  <c:v>0.48909999999999998</c:v>
                </c:pt>
                <c:pt idx="4">
                  <c:v>0.46679999999999999</c:v>
                </c:pt>
                <c:pt idx="5">
                  <c:v>0.4456</c:v>
                </c:pt>
                <c:pt idx="6">
                  <c:v>0.42530000000000001</c:v>
                </c:pt>
                <c:pt idx="7">
                  <c:v>0.40570000000000001</c:v>
                </c:pt>
                <c:pt idx="8">
                  <c:v>0.38750000000000001</c:v>
                </c:pt>
                <c:pt idx="9">
                  <c:v>0.37069999999999997</c:v>
                </c:pt>
                <c:pt idx="10">
                  <c:v>0.3543</c:v>
                </c:pt>
                <c:pt idx="11">
                  <c:v>0.33789999999999998</c:v>
                </c:pt>
                <c:pt idx="12">
                  <c:v>0.32369999999999999</c:v>
                </c:pt>
                <c:pt idx="13">
                  <c:v>0.30819999999999997</c:v>
                </c:pt>
                <c:pt idx="14">
                  <c:v>0.29530000000000001</c:v>
                </c:pt>
                <c:pt idx="15">
                  <c:v>0.28249999999999997</c:v>
                </c:pt>
                <c:pt idx="16">
                  <c:v>0.27</c:v>
                </c:pt>
                <c:pt idx="17">
                  <c:v>0.25890000000000002</c:v>
                </c:pt>
                <c:pt idx="18">
                  <c:v>0.24779999999999999</c:v>
                </c:pt>
                <c:pt idx="19">
                  <c:v>0.23760000000000001</c:v>
                </c:pt>
                <c:pt idx="20">
                  <c:v>0.2281</c:v>
                </c:pt>
                <c:pt idx="21">
                  <c:v>0.2195</c:v>
                </c:pt>
                <c:pt idx="22">
                  <c:v>0.21</c:v>
                </c:pt>
                <c:pt idx="23">
                  <c:v>0.2014</c:v>
                </c:pt>
                <c:pt idx="24">
                  <c:v>0.19370000000000001</c:v>
                </c:pt>
                <c:pt idx="25">
                  <c:v>0.188</c:v>
                </c:pt>
                <c:pt idx="26">
                  <c:v>0.18</c:v>
                </c:pt>
                <c:pt idx="27">
                  <c:v>0.17299999999999999</c:v>
                </c:pt>
                <c:pt idx="28">
                  <c:v>0.16919999999999999</c:v>
                </c:pt>
                <c:pt idx="29">
                  <c:v>0.16</c:v>
                </c:pt>
                <c:pt idx="30">
                  <c:v>0.15840000000000001</c:v>
                </c:pt>
                <c:pt idx="31">
                  <c:v>0.15</c:v>
                </c:pt>
                <c:pt idx="32">
                  <c:v>0.15</c:v>
                </c:pt>
                <c:pt idx="33">
                  <c:v>0.1416</c:v>
                </c:pt>
                <c:pt idx="34">
                  <c:v>0.14000000000000001</c:v>
                </c:pt>
                <c:pt idx="35">
                  <c:v>0.1384</c:v>
                </c:pt>
                <c:pt idx="36">
                  <c:v>0.13</c:v>
                </c:pt>
                <c:pt idx="37">
                  <c:v>0.13</c:v>
                </c:pt>
                <c:pt idx="38">
                  <c:v>0.13</c:v>
                </c:pt>
                <c:pt idx="39">
                  <c:v>0.13</c:v>
                </c:pt>
                <c:pt idx="40">
                  <c:v>0.1236</c:v>
                </c:pt>
                <c:pt idx="41">
                  <c:v>0.12</c:v>
                </c:pt>
                <c:pt idx="42">
                  <c:v>0.12</c:v>
                </c:pt>
                <c:pt idx="43">
                  <c:v>0.12</c:v>
                </c:pt>
                <c:pt idx="44">
                  <c:v>0.12</c:v>
                </c:pt>
                <c:pt idx="45">
                  <c:v>0.12</c:v>
                </c:pt>
                <c:pt idx="46">
                  <c:v>0.12</c:v>
                </c:pt>
                <c:pt idx="47">
                  <c:v>0.12</c:v>
                </c:pt>
                <c:pt idx="48">
                  <c:v>0.12</c:v>
                </c:pt>
                <c:pt idx="49">
                  <c:v>0.12</c:v>
                </c:pt>
                <c:pt idx="50">
                  <c:v>0.1217</c:v>
                </c:pt>
                <c:pt idx="51">
                  <c:v>0.12970000000000001</c:v>
                </c:pt>
                <c:pt idx="52">
                  <c:v>0.13</c:v>
                </c:pt>
                <c:pt idx="53">
                  <c:v>0.13</c:v>
                </c:pt>
                <c:pt idx="54">
                  <c:v>0.13</c:v>
                </c:pt>
                <c:pt idx="55">
                  <c:v>0.13780000000000001</c:v>
                </c:pt>
                <c:pt idx="56">
                  <c:v>0.14000000000000001</c:v>
                </c:pt>
                <c:pt idx="57">
                  <c:v>0.14000000000000001</c:v>
                </c:pt>
                <c:pt idx="58">
                  <c:v>0.14949999999999999</c:v>
                </c:pt>
                <c:pt idx="59">
                  <c:v>0.15</c:v>
                </c:pt>
                <c:pt idx="60">
                  <c:v>0.15790000000000001</c:v>
                </c:pt>
                <c:pt idx="61">
                  <c:v>0.16</c:v>
                </c:pt>
                <c:pt idx="62">
                  <c:v>0.16850000000000001</c:v>
                </c:pt>
                <c:pt idx="63">
                  <c:v>0.17249999999999999</c:v>
                </c:pt>
                <c:pt idx="64">
                  <c:v>0.18</c:v>
                </c:pt>
                <c:pt idx="65">
                  <c:v>0.18720000000000001</c:v>
                </c:pt>
                <c:pt idx="66">
                  <c:v>0.19439999999999999</c:v>
                </c:pt>
                <c:pt idx="67">
                  <c:v>0.20119999999999999</c:v>
                </c:pt>
                <c:pt idx="68">
                  <c:v>0.21</c:v>
                </c:pt>
                <c:pt idx="69">
                  <c:v>0.21909999999999999</c:v>
                </c:pt>
                <c:pt idx="70">
                  <c:v>0.2281</c:v>
                </c:pt>
                <c:pt idx="71">
                  <c:v>0.23760000000000001</c:v>
                </c:pt>
                <c:pt idx="72">
                  <c:v>0.24759999999999999</c:v>
                </c:pt>
                <c:pt idx="73">
                  <c:v>0.25840000000000002</c:v>
                </c:pt>
                <c:pt idx="74">
                  <c:v>0.26979999999999998</c:v>
                </c:pt>
                <c:pt idx="75">
                  <c:v>0.28289999999999998</c:v>
                </c:pt>
                <c:pt idx="76">
                  <c:v>0.2949</c:v>
                </c:pt>
                <c:pt idx="77">
                  <c:v>0.30819999999999997</c:v>
                </c:pt>
                <c:pt idx="78">
                  <c:v>0.32350000000000001</c:v>
                </c:pt>
                <c:pt idx="79">
                  <c:v>0.3367</c:v>
                </c:pt>
                <c:pt idx="80">
                  <c:v>0.3538</c:v>
                </c:pt>
                <c:pt idx="81">
                  <c:v>0.36959999999999998</c:v>
                </c:pt>
                <c:pt idx="82">
                  <c:v>0.38700000000000001</c:v>
                </c:pt>
                <c:pt idx="83">
                  <c:v>0.40529999999999999</c:v>
                </c:pt>
                <c:pt idx="84">
                  <c:v>0.4249</c:v>
                </c:pt>
                <c:pt idx="85">
                  <c:v>0.44490000000000002</c:v>
                </c:pt>
                <c:pt idx="86">
                  <c:v>0.46689999999999998</c:v>
                </c:pt>
                <c:pt idx="87">
                  <c:v>0.48859999999999998</c:v>
                </c:pt>
                <c:pt idx="88">
                  <c:v>0.51190000000000002</c:v>
                </c:pt>
                <c:pt idx="89">
                  <c:v>0.53749999999999998</c:v>
                </c:pt>
                <c:pt idx="90">
                  <c:v>0.55689999999999995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943-47C1-990F-56D7F3A7F359}"/>
            </c:ext>
          </c:extLst>
        </c:ser>
        <c:ser>
          <c:idx val="5"/>
          <c:order val="5"/>
          <c:tx>
            <c:strRef>
              <c:f>'Skip-0'!$L$1:$L$2</c:f>
              <c:strCache>
                <c:ptCount val="1"/>
                <c:pt idx="0">
                  <c:v>0.56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'Skip-0'!$L$3:$L$94</c:f>
              <c:numCache>
                <c:formatCode>0.0000</c:formatCode>
                <c:ptCount val="91"/>
                <c:pt idx="0">
                  <c:v>0.50719999999999998</c:v>
                </c:pt>
                <c:pt idx="1">
                  <c:v>0.48909999999999998</c:v>
                </c:pt>
                <c:pt idx="2">
                  <c:v>0.4652</c:v>
                </c:pt>
                <c:pt idx="3">
                  <c:v>0.44180000000000003</c:v>
                </c:pt>
                <c:pt idx="4">
                  <c:v>0.42020000000000002</c:v>
                </c:pt>
                <c:pt idx="5">
                  <c:v>0.39950000000000002</c:v>
                </c:pt>
                <c:pt idx="6">
                  <c:v>0.37969999999999998</c:v>
                </c:pt>
                <c:pt idx="7">
                  <c:v>0.36209999999999998</c:v>
                </c:pt>
                <c:pt idx="8">
                  <c:v>0.34460000000000002</c:v>
                </c:pt>
                <c:pt idx="9">
                  <c:v>0.32729999999999998</c:v>
                </c:pt>
                <c:pt idx="10">
                  <c:v>0.3125</c:v>
                </c:pt>
                <c:pt idx="11">
                  <c:v>0.29620000000000002</c:v>
                </c:pt>
                <c:pt idx="12">
                  <c:v>0.2833</c:v>
                </c:pt>
                <c:pt idx="13">
                  <c:v>0.26819999999999999</c:v>
                </c:pt>
                <c:pt idx="14">
                  <c:v>0.25590000000000002</c:v>
                </c:pt>
                <c:pt idx="15">
                  <c:v>0.24379999999999999</c:v>
                </c:pt>
                <c:pt idx="16">
                  <c:v>0.2321</c:v>
                </c:pt>
                <c:pt idx="17">
                  <c:v>0.2213</c:v>
                </c:pt>
                <c:pt idx="18">
                  <c:v>0.21129999999999999</c:v>
                </c:pt>
                <c:pt idx="19">
                  <c:v>0.2009</c:v>
                </c:pt>
                <c:pt idx="20">
                  <c:v>0.19139999999999999</c:v>
                </c:pt>
                <c:pt idx="21">
                  <c:v>0.18279999999999999</c:v>
                </c:pt>
                <c:pt idx="22">
                  <c:v>0.17449999999999999</c:v>
                </c:pt>
                <c:pt idx="23">
                  <c:v>0.1676</c:v>
                </c:pt>
                <c:pt idx="24">
                  <c:v>0.16</c:v>
                </c:pt>
                <c:pt idx="25">
                  <c:v>0.1515</c:v>
                </c:pt>
                <c:pt idx="26">
                  <c:v>0.14680000000000001</c:v>
                </c:pt>
                <c:pt idx="27">
                  <c:v>0.14000000000000001</c:v>
                </c:pt>
                <c:pt idx="28">
                  <c:v>0.13439999999999999</c:v>
                </c:pt>
                <c:pt idx="29">
                  <c:v>0.13</c:v>
                </c:pt>
                <c:pt idx="30">
                  <c:v>0.1229</c:v>
                </c:pt>
                <c:pt idx="31">
                  <c:v>0.12</c:v>
                </c:pt>
                <c:pt idx="32">
                  <c:v>0.1159</c:v>
                </c:pt>
                <c:pt idx="33">
                  <c:v>0.11</c:v>
                </c:pt>
                <c:pt idx="34">
                  <c:v>0.11</c:v>
                </c:pt>
                <c:pt idx="35">
                  <c:v>0.1051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9.11E-2</c:v>
                </c:pt>
                <c:pt idx="41">
                  <c:v>0.09</c:v>
                </c:pt>
                <c:pt idx="42">
                  <c:v>0.09</c:v>
                </c:pt>
                <c:pt idx="43">
                  <c:v>0.09</c:v>
                </c:pt>
                <c:pt idx="44">
                  <c:v>0.09</c:v>
                </c:pt>
                <c:pt idx="45">
                  <c:v>0.09</c:v>
                </c:pt>
                <c:pt idx="46">
                  <c:v>0.09</c:v>
                </c:pt>
                <c:pt idx="47">
                  <c:v>0.09</c:v>
                </c:pt>
                <c:pt idx="48">
                  <c:v>0.09</c:v>
                </c:pt>
                <c:pt idx="49">
                  <c:v>0.09</c:v>
                </c:pt>
                <c:pt idx="50">
                  <c:v>0.09</c:v>
                </c:pt>
                <c:pt idx="51">
                  <c:v>9.7199999999999995E-2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0.10349999999999999</c:v>
                </c:pt>
                <c:pt idx="56">
                  <c:v>0.11</c:v>
                </c:pt>
                <c:pt idx="57">
                  <c:v>0.11</c:v>
                </c:pt>
                <c:pt idx="58">
                  <c:v>0.1149</c:v>
                </c:pt>
                <c:pt idx="59">
                  <c:v>0.12</c:v>
                </c:pt>
                <c:pt idx="60">
                  <c:v>0.1221</c:v>
                </c:pt>
                <c:pt idx="61">
                  <c:v>0.13</c:v>
                </c:pt>
                <c:pt idx="62">
                  <c:v>0.1318</c:v>
                </c:pt>
                <c:pt idx="63">
                  <c:v>0.14000000000000001</c:v>
                </c:pt>
                <c:pt idx="64">
                  <c:v>0.1462</c:v>
                </c:pt>
                <c:pt idx="65">
                  <c:v>0.15049999999999999</c:v>
                </c:pt>
                <c:pt idx="66">
                  <c:v>0.16</c:v>
                </c:pt>
                <c:pt idx="67">
                  <c:v>0.16689999999999999</c:v>
                </c:pt>
                <c:pt idx="68">
                  <c:v>0.17430000000000001</c:v>
                </c:pt>
                <c:pt idx="69">
                  <c:v>0.18229999999999999</c:v>
                </c:pt>
                <c:pt idx="70">
                  <c:v>0.19</c:v>
                </c:pt>
                <c:pt idx="71">
                  <c:v>0.20019999999999999</c:v>
                </c:pt>
                <c:pt idx="72">
                  <c:v>0.2102</c:v>
                </c:pt>
                <c:pt idx="73">
                  <c:v>0.22040000000000001</c:v>
                </c:pt>
                <c:pt idx="74">
                  <c:v>0.23169999999999999</c:v>
                </c:pt>
                <c:pt idx="75">
                  <c:v>0.24310000000000001</c:v>
                </c:pt>
                <c:pt idx="76">
                  <c:v>0.25509999999999999</c:v>
                </c:pt>
                <c:pt idx="77">
                  <c:v>0.26729999999999998</c:v>
                </c:pt>
                <c:pt idx="78">
                  <c:v>0.28239999999999998</c:v>
                </c:pt>
                <c:pt idx="79">
                  <c:v>0.29580000000000001</c:v>
                </c:pt>
                <c:pt idx="80">
                  <c:v>0.31109999999999999</c:v>
                </c:pt>
                <c:pt idx="81">
                  <c:v>0.32640000000000002</c:v>
                </c:pt>
                <c:pt idx="82">
                  <c:v>0.34389999999999998</c:v>
                </c:pt>
                <c:pt idx="83">
                  <c:v>0.36120000000000002</c:v>
                </c:pt>
                <c:pt idx="84">
                  <c:v>0.37969999999999998</c:v>
                </c:pt>
                <c:pt idx="85">
                  <c:v>0.3997</c:v>
                </c:pt>
                <c:pt idx="86">
                  <c:v>0.42030000000000001</c:v>
                </c:pt>
                <c:pt idx="87">
                  <c:v>0.4415</c:v>
                </c:pt>
                <c:pt idx="88">
                  <c:v>0.46479999999999999</c:v>
                </c:pt>
                <c:pt idx="89">
                  <c:v>0.48909999999999998</c:v>
                </c:pt>
                <c:pt idx="90">
                  <c:v>0.50749999999999995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943-47C1-990F-56D7F3A7F359}"/>
            </c:ext>
          </c:extLst>
        </c:ser>
        <c:ser>
          <c:idx val="6"/>
          <c:order val="6"/>
          <c:tx>
            <c:strRef>
              <c:f>'Skip-0'!$M$1:$M$2</c:f>
              <c:strCache>
                <c:ptCount val="1"/>
                <c:pt idx="0">
                  <c:v>0.57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'Skip-0'!$M$3:$M$94</c:f>
              <c:numCache>
                <c:formatCode>0.0000</c:formatCode>
                <c:ptCount val="91"/>
                <c:pt idx="0">
                  <c:v>0.46810000000000002</c:v>
                </c:pt>
                <c:pt idx="1">
                  <c:v>0.44990000000000002</c:v>
                </c:pt>
                <c:pt idx="2">
                  <c:v>0.4269</c:v>
                </c:pt>
                <c:pt idx="3">
                  <c:v>0.40350000000000003</c:v>
                </c:pt>
                <c:pt idx="4">
                  <c:v>0.38290000000000002</c:v>
                </c:pt>
                <c:pt idx="5">
                  <c:v>0.36309999999999998</c:v>
                </c:pt>
                <c:pt idx="6">
                  <c:v>0.34410000000000002</c:v>
                </c:pt>
                <c:pt idx="7">
                  <c:v>0.32550000000000001</c:v>
                </c:pt>
                <c:pt idx="8">
                  <c:v>0.30859999999999999</c:v>
                </c:pt>
                <c:pt idx="9">
                  <c:v>0.29360000000000003</c:v>
                </c:pt>
                <c:pt idx="10">
                  <c:v>0.27660000000000001</c:v>
                </c:pt>
                <c:pt idx="11">
                  <c:v>0.26369999999999999</c:v>
                </c:pt>
                <c:pt idx="12">
                  <c:v>0.24859999999999999</c:v>
                </c:pt>
                <c:pt idx="13">
                  <c:v>0.2359</c:v>
                </c:pt>
                <c:pt idx="14">
                  <c:v>0.2243</c:v>
                </c:pt>
                <c:pt idx="15">
                  <c:v>0.2127</c:v>
                </c:pt>
                <c:pt idx="16">
                  <c:v>0.20130000000000001</c:v>
                </c:pt>
                <c:pt idx="17">
                  <c:v>0.19020000000000001</c:v>
                </c:pt>
                <c:pt idx="18">
                  <c:v>0.1804</c:v>
                </c:pt>
                <c:pt idx="19">
                  <c:v>0.17069999999999999</c:v>
                </c:pt>
                <c:pt idx="20">
                  <c:v>0.16159999999999999</c:v>
                </c:pt>
                <c:pt idx="21">
                  <c:v>0.1542</c:v>
                </c:pt>
                <c:pt idx="22">
                  <c:v>0.1469</c:v>
                </c:pt>
                <c:pt idx="23">
                  <c:v>0.14000000000000001</c:v>
                </c:pt>
                <c:pt idx="24">
                  <c:v>0.13020000000000001</c:v>
                </c:pt>
                <c:pt idx="25">
                  <c:v>0.126</c:v>
                </c:pt>
                <c:pt idx="26">
                  <c:v>0.12</c:v>
                </c:pt>
                <c:pt idx="27">
                  <c:v>0.113</c:v>
                </c:pt>
                <c:pt idx="28">
                  <c:v>0.11</c:v>
                </c:pt>
                <c:pt idx="29">
                  <c:v>0.10150000000000001</c:v>
                </c:pt>
                <c:pt idx="30">
                  <c:v>0.1</c:v>
                </c:pt>
                <c:pt idx="31">
                  <c:v>9.3899999999999997E-2</c:v>
                </c:pt>
                <c:pt idx="32">
                  <c:v>0.09</c:v>
                </c:pt>
                <c:pt idx="33">
                  <c:v>0.09</c:v>
                </c:pt>
                <c:pt idx="34">
                  <c:v>8.14E-2</c:v>
                </c:pt>
                <c:pt idx="35">
                  <c:v>0.08</c:v>
                </c:pt>
                <c:pt idx="36">
                  <c:v>0.08</c:v>
                </c:pt>
                <c:pt idx="37">
                  <c:v>0.08</c:v>
                </c:pt>
                <c:pt idx="38">
                  <c:v>7.0300000000000001E-2</c:v>
                </c:pt>
                <c:pt idx="39">
                  <c:v>7.0000000000000007E-2</c:v>
                </c:pt>
                <c:pt idx="40">
                  <c:v>7.0000000000000007E-2</c:v>
                </c:pt>
                <c:pt idx="41">
                  <c:v>7.0000000000000007E-2</c:v>
                </c:pt>
                <c:pt idx="42">
                  <c:v>7.0000000000000007E-2</c:v>
                </c:pt>
                <c:pt idx="43">
                  <c:v>7.0000000000000007E-2</c:v>
                </c:pt>
                <c:pt idx="44">
                  <c:v>7.0000000000000007E-2</c:v>
                </c:pt>
                <c:pt idx="45">
                  <c:v>7.0000000000000007E-2</c:v>
                </c:pt>
                <c:pt idx="46">
                  <c:v>7.0000000000000007E-2</c:v>
                </c:pt>
                <c:pt idx="47">
                  <c:v>7.0000000000000007E-2</c:v>
                </c:pt>
                <c:pt idx="48">
                  <c:v>7.0000000000000007E-2</c:v>
                </c:pt>
                <c:pt idx="49">
                  <c:v>7.0000000000000007E-2</c:v>
                </c:pt>
                <c:pt idx="50">
                  <c:v>7.0000000000000007E-2</c:v>
                </c:pt>
                <c:pt idx="51">
                  <c:v>7.0000000000000007E-2</c:v>
                </c:pt>
                <c:pt idx="52">
                  <c:v>7.0000000000000007E-2</c:v>
                </c:pt>
                <c:pt idx="53">
                  <c:v>7.7799999999999994E-2</c:v>
                </c:pt>
                <c:pt idx="54">
                  <c:v>0.08</c:v>
                </c:pt>
                <c:pt idx="55">
                  <c:v>0.08</c:v>
                </c:pt>
                <c:pt idx="56">
                  <c:v>0.08</c:v>
                </c:pt>
                <c:pt idx="57">
                  <c:v>8.9499999999999996E-2</c:v>
                </c:pt>
                <c:pt idx="58">
                  <c:v>0.09</c:v>
                </c:pt>
                <c:pt idx="59">
                  <c:v>9.3700000000000006E-2</c:v>
                </c:pt>
                <c:pt idx="60">
                  <c:v>0.1</c:v>
                </c:pt>
                <c:pt idx="61">
                  <c:v>0.10100000000000001</c:v>
                </c:pt>
                <c:pt idx="62">
                  <c:v>0.11</c:v>
                </c:pt>
                <c:pt idx="63">
                  <c:v>0.11169999999999999</c:v>
                </c:pt>
                <c:pt idx="64">
                  <c:v>0.12</c:v>
                </c:pt>
                <c:pt idx="65">
                  <c:v>0.12479999999999999</c:v>
                </c:pt>
                <c:pt idx="66">
                  <c:v>0.13</c:v>
                </c:pt>
                <c:pt idx="67">
                  <c:v>0.13980000000000001</c:v>
                </c:pt>
                <c:pt idx="68">
                  <c:v>0.14599999999999999</c:v>
                </c:pt>
                <c:pt idx="69">
                  <c:v>0.15329999999999999</c:v>
                </c:pt>
                <c:pt idx="70">
                  <c:v>0.16120000000000001</c:v>
                </c:pt>
                <c:pt idx="71">
                  <c:v>0.1704</c:v>
                </c:pt>
                <c:pt idx="72">
                  <c:v>0.18</c:v>
                </c:pt>
                <c:pt idx="73">
                  <c:v>0.19</c:v>
                </c:pt>
                <c:pt idx="74">
                  <c:v>0.2006</c:v>
                </c:pt>
                <c:pt idx="75">
                  <c:v>0.21190000000000001</c:v>
                </c:pt>
                <c:pt idx="76">
                  <c:v>0.22370000000000001</c:v>
                </c:pt>
                <c:pt idx="77">
                  <c:v>0.23569999999999999</c:v>
                </c:pt>
                <c:pt idx="78">
                  <c:v>0.24840000000000001</c:v>
                </c:pt>
                <c:pt idx="79">
                  <c:v>0.26329999999999998</c:v>
                </c:pt>
                <c:pt idx="80">
                  <c:v>0.27660000000000001</c:v>
                </c:pt>
                <c:pt idx="81">
                  <c:v>0.29330000000000001</c:v>
                </c:pt>
                <c:pt idx="82">
                  <c:v>0.30880000000000002</c:v>
                </c:pt>
                <c:pt idx="83">
                  <c:v>0.32550000000000001</c:v>
                </c:pt>
                <c:pt idx="84">
                  <c:v>0.34439999999999998</c:v>
                </c:pt>
                <c:pt idx="85">
                  <c:v>0.36299999999999999</c:v>
                </c:pt>
                <c:pt idx="86">
                  <c:v>0.3826</c:v>
                </c:pt>
                <c:pt idx="87">
                  <c:v>0.4032</c:v>
                </c:pt>
                <c:pt idx="88">
                  <c:v>0.4264</c:v>
                </c:pt>
                <c:pt idx="89">
                  <c:v>0.4496</c:v>
                </c:pt>
                <c:pt idx="90">
                  <c:v>0.46750000000000003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943-47C1-990F-56D7F3A7F359}"/>
            </c:ext>
          </c:extLst>
        </c:ser>
        <c:ser>
          <c:idx val="7"/>
          <c:order val="7"/>
          <c:tx>
            <c:strRef>
              <c:f>'Skip-0'!$N$1:$N$2</c:f>
              <c:strCache>
                <c:ptCount val="1"/>
                <c:pt idx="0">
                  <c:v>0.58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'Skip-0'!$N$3:$N$94</c:f>
              <c:numCache>
                <c:formatCode>0.0000</c:formatCode>
                <c:ptCount val="91"/>
                <c:pt idx="0">
                  <c:v>0.435</c:v>
                </c:pt>
                <c:pt idx="1">
                  <c:v>0.41749999999999998</c:v>
                </c:pt>
                <c:pt idx="2">
                  <c:v>0.39369999999999999</c:v>
                </c:pt>
                <c:pt idx="3">
                  <c:v>0.37140000000000001</c:v>
                </c:pt>
                <c:pt idx="4">
                  <c:v>0.35110000000000002</c:v>
                </c:pt>
                <c:pt idx="5">
                  <c:v>0.33160000000000001</c:v>
                </c:pt>
                <c:pt idx="6">
                  <c:v>0.31359999999999999</c:v>
                </c:pt>
                <c:pt idx="7">
                  <c:v>0.29530000000000001</c:v>
                </c:pt>
                <c:pt idx="8">
                  <c:v>0.2787</c:v>
                </c:pt>
                <c:pt idx="9">
                  <c:v>0.26419999999999999</c:v>
                </c:pt>
                <c:pt idx="10">
                  <c:v>0.24809999999999999</c:v>
                </c:pt>
                <c:pt idx="11">
                  <c:v>0.2346</c:v>
                </c:pt>
                <c:pt idx="12">
                  <c:v>0.222</c:v>
                </c:pt>
                <c:pt idx="13">
                  <c:v>0.2082</c:v>
                </c:pt>
                <c:pt idx="14">
                  <c:v>0.19650000000000001</c:v>
                </c:pt>
                <c:pt idx="15">
                  <c:v>0.18540000000000001</c:v>
                </c:pt>
                <c:pt idx="16">
                  <c:v>0.1749</c:v>
                </c:pt>
                <c:pt idx="17">
                  <c:v>0.1653</c:v>
                </c:pt>
                <c:pt idx="18">
                  <c:v>0.156</c:v>
                </c:pt>
                <c:pt idx="19">
                  <c:v>0.1469</c:v>
                </c:pt>
                <c:pt idx="20">
                  <c:v>0.13930000000000001</c:v>
                </c:pt>
                <c:pt idx="21">
                  <c:v>0.13</c:v>
                </c:pt>
                <c:pt idx="22">
                  <c:v>0.12239999999999999</c:v>
                </c:pt>
                <c:pt idx="23">
                  <c:v>0.1164</c:v>
                </c:pt>
                <c:pt idx="24">
                  <c:v>0.11</c:v>
                </c:pt>
                <c:pt idx="25">
                  <c:v>0.10249999999999999</c:v>
                </c:pt>
                <c:pt idx="26">
                  <c:v>0.1</c:v>
                </c:pt>
                <c:pt idx="27">
                  <c:v>9.0499999999999997E-2</c:v>
                </c:pt>
                <c:pt idx="28">
                  <c:v>0.09</c:v>
                </c:pt>
                <c:pt idx="29">
                  <c:v>8.0299999999999996E-2</c:v>
                </c:pt>
                <c:pt idx="30">
                  <c:v>0.08</c:v>
                </c:pt>
                <c:pt idx="31">
                  <c:v>7.3700000000000002E-2</c:v>
                </c:pt>
                <c:pt idx="32">
                  <c:v>7.0000000000000007E-2</c:v>
                </c:pt>
                <c:pt idx="33">
                  <c:v>7.0000000000000007E-2</c:v>
                </c:pt>
                <c:pt idx="34">
                  <c:v>6.4100000000000004E-2</c:v>
                </c:pt>
                <c:pt idx="35">
                  <c:v>0.06</c:v>
                </c:pt>
                <c:pt idx="36">
                  <c:v>0.06</c:v>
                </c:pt>
                <c:pt idx="37">
                  <c:v>0.06</c:v>
                </c:pt>
                <c:pt idx="38">
                  <c:v>5.8599999999999999E-2</c:v>
                </c:pt>
                <c:pt idx="39">
                  <c:v>0.05</c:v>
                </c:pt>
                <c:pt idx="40">
                  <c:v>0.05</c:v>
                </c:pt>
                <c:pt idx="41">
                  <c:v>0.05</c:v>
                </c:pt>
                <c:pt idx="42">
                  <c:v>0.05</c:v>
                </c:pt>
                <c:pt idx="43">
                  <c:v>0.05</c:v>
                </c:pt>
                <c:pt idx="44">
                  <c:v>0.05</c:v>
                </c:pt>
                <c:pt idx="45">
                  <c:v>0.05</c:v>
                </c:pt>
                <c:pt idx="46">
                  <c:v>0.05</c:v>
                </c:pt>
                <c:pt idx="47">
                  <c:v>0.05</c:v>
                </c:pt>
                <c:pt idx="48">
                  <c:v>0.05</c:v>
                </c:pt>
                <c:pt idx="49">
                  <c:v>0.05</c:v>
                </c:pt>
                <c:pt idx="50">
                  <c:v>0.05</c:v>
                </c:pt>
                <c:pt idx="51">
                  <c:v>0.05</c:v>
                </c:pt>
                <c:pt idx="52">
                  <c:v>5.5800000000000002E-2</c:v>
                </c:pt>
                <c:pt idx="53">
                  <c:v>0.06</c:v>
                </c:pt>
                <c:pt idx="54">
                  <c:v>0.06</c:v>
                </c:pt>
                <c:pt idx="55">
                  <c:v>0.06</c:v>
                </c:pt>
                <c:pt idx="56">
                  <c:v>6.2199999999999998E-2</c:v>
                </c:pt>
                <c:pt idx="57">
                  <c:v>7.0000000000000007E-2</c:v>
                </c:pt>
                <c:pt idx="58">
                  <c:v>7.0000000000000007E-2</c:v>
                </c:pt>
                <c:pt idx="59">
                  <c:v>7.3700000000000002E-2</c:v>
                </c:pt>
                <c:pt idx="60">
                  <c:v>0.08</c:v>
                </c:pt>
                <c:pt idx="61">
                  <c:v>0.08</c:v>
                </c:pt>
                <c:pt idx="62">
                  <c:v>8.9499999999999996E-2</c:v>
                </c:pt>
                <c:pt idx="63">
                  <c:v>0.09</c:v>
                </c:pt>
                <c:pt idx="64">
                  <c:v>9.9500000000000005E-2</c:v>
                </c:pt>
                <c:pt idx="65">
                  <c:v>0.10199999999999999</c:v>
                </c:pt>
                <c:pt idx="66">
                  <c:v>0.11</c:v>
                </c:pt>
                <c:pt idx="67">
                  <c:v>0.1164</c:v>
                </c:pt>
                <c:pt idx="68">
                  <c:v>0.1221</c:v>
                </c:pt>
                <c:pt idx="69">
                  <c:v>0.13</c:v>
                </c:pt>
                <c:pt idx="70">
                  <c:v>0.1386</c:v>
                </c:pt>
                <c:pt idx="71">
                  <c:v>0.1464</c:v>
                </c:pt>
                <c:pt idx="72">
                  <c:v>0.15509999999999999</c:v>
                </c:pt>
                <c:pt idx="73">
                  <c:v>0.16439999999999999</c:v>
                </c:pt>
                <c:pt idx="74">
                  <c:v>0.17449999999999999</c:v>
                </c:pt>
                <c:pt idx="75">
                  <c:v>0.1852</c:v>
                </c:pt>
                <c:pt idx="76">
                  <c:v>0.1961</c:v>
                </c:pt>
                <c:pt idx="77">
                  <c:v>0.20780000000000001</c:v>
                </c:pt>
                <c:pt idx="78">
                  <c:v>0.22159999999999999</c:v>
                </c:pt>
                <c:pt idx="79">
                  <c:v>0.2344</c:v>
                </c:pt>
                <c:pt idx="80">
                  <c:v>0.2475</c:v>
                </c:pt>
                <c:pt idx="81">
                  <c:v>0.2636</c:v>
                </c:pt>
                <c:pt idx="82">
                  <c:v>0.27860000000000001</c:v>
                </c:pt>
                <c:pt idx="83">
                  <c:v>0.29520000000000002</c:v>
                </c:pt>
                <c:pt idx="84">
                  <c:v>0.31359999999999999</c:v>
                </c:pt>
                <c:pt idx="85">
                  <c:v>0.33160000000000001</c:v>
                </c:pt>
                <c:pt idx="86">
                  <c:v>0.35110000000000002</c:v>
                </c:pt>
                <c:pt idx="87">
                  <c:v>0.37140000000000001</c:v>
                </c:pt>
                <c:pt idx="88">
                  <c:v>0.3931</c:v>
                </c:pt>
                <c:pt idx="89">
                  <c:v>0.4168</c:v>
                </c:pt>
                <c:pt idx="90">
                  <c:v>0.43440000000000001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943-47C1-990F-56D7F3A7F359}"/>
            </c:ext>
          </c:extLst>
        </c:ser>
        <c:ser>
          <c:idx val="8"/>
          <c:order val="8"/>
          <c:tx>
            <c:strRef>
              <c:f>'Skip-0'!$O$1:$O$2</c:f>
              <c:strCache>
                <c:ptCount val="1"/>
                <c:pt idx="0">
                  <c:v>0.59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'Skip-0'!$O$3:$O$94</c:f>
              <c:numCache>
                <c:formatCode>0.0000</c:formatCode>
                <c:ptCount val="91"/>
                <c:pt idx="0">
                  <c:v>0.40500000000000003</c:v>
                </c:pt>
                <c:pt idx="1">
                  <c:v>0.38769999999999999</c:v>
                </c:pt>
                <c:pt idx="2">
                  <c:v>0.36459999999999998</c:v>
                </c:pt>
                <c:pt idx="3">
                  <c:v>0.34320000000000001</c:v>
                </c:pt>
                <c:pt idx="4">
                  <c:v>0.32350000000000001</c:v>
                </c:pt>
                <c:pt idx="5">
                  <c:v>0.30480000000000002</c:v>
                </c:pt>
                <c:pt idx="6">
                  <c:v>0.2858</c:v>
                </c:pt>
                <c:pt idx="7">
                  <c:v>0.26900000000000002</c:v>
                </c:pt>
                <c:pt idx="8">
                  <c:v>0.25369999999999998</c:v>
                </c:pt>
                <c:pt idx="9">
                  <c:v>0.23760000000000001</c:v>
                </c:pt>
                <c:pt idx="10">
                  <c:v>0.2243</c:v>
                </c:pt>
                <c:pt idx="11">
                  <c:v>0.21060000000000001</c:v>
                </c:pt>
                <c:pt idx="12">
                  <c:v>0.1971</c:v>
                </c:pt>
                <c:pt idx="13">
                  <c:v>0.1855</c:v>
                </c:pt>
                <c:pt idx="14">
                  <c:v>0.17449999999999999</c:v>
                </c:pt>
                <c:pt idx="15">
                  <c:v>0.1633</c:v>
                </c:pt>
                <c:pt idx="16">
                  <c:v>0.1532</c:v>
                </c:pt>
                <c:pt idx="17">
                  <c:v>0.14360000000000001</c:v>
                </c:pt>
                <c:pt idx="18">
                  <c:v>0.13469999999999999</c:v>
                </c:pt>
                <c:pt idx="19">
                  <c:v>0.126</c:v>
                </c:pt>
                <c:pt idx="20">
                  <c:v>0.1193</c:v>
                </c:pt>
                <c:pt idx="21">
                  <c:v>0.11</c:v>
                </c:pt>
                <c:pt idx="22">
                  <c:v>0.1036</c:v>
                </c:pt>
                <c:pt idx="23">
                  <c:v>9.8299999999999998E-2</c:v>
                </c:pt>
                <c:pt idx="24">
                  <c:v>0.09</c:v>
                </c:pt>
                <c:pt idx="25">
                  <c:v>8.5699999999999998E-2</c:v>
                </c:pt>
                <c:pt idx="26">
                  <c:v>0.08</c:v>
                </c:pt>
                <c:pt idx="27">
                  <c:v>7.4999999999999997E-2</c:v>
                </c:pt>
                <c:pt idx="28">
                  <c:v>7.0000000000000007E-2</c:v>
                </c:pt>
                <c:pt idx="29">
                  <c:v>6.7699999999999996E-2</c:v>
                </c:pt>
                <c:pt idx="30">
                  <c:v>0.06</c:v>
                </c:pt>
                <c:pt idx="31">
                  <c:v>0.06</c:v>
                </c:pt>
                <c:pt idx="32">
                  <c:v>5.5100000000000003E-2</c:v>
                </c:pt>
                <c:pt idx="33">
                  <c:v>0.05</c:v>
                </c:pt>
                <c:pt idx="34">
                  <c:v>0.05</c:v>
                </c:pt>
                <c:pt idx="35">
                  <c:v>0.05</c:v>
                </c:pt>
                <c:pt idx="36">
                  <c:v>4.2200000000000001E-2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0.04</c:v>
                </c:pt>
                <c:pt idx="50">
                  <c:v>0.04</c:v>
                </c:pt>
                <c:pt idx="51">
                  <c:v>0.04</c:v>
                </c:pt>
                <c:pt idx="52">
                  <c:v>0.04</c:v>
                </c:pt>
                <c:pt idx="53">
                  <c:v>0.04</c:v>
                </c:pt>
                <c:pt idx="54">
                  <c:v>4.1700000000000001E-2</c:v>
                </c:pt>
                <c:pt idx="55">
                  <c:v>0.05</c:v>
                </c:pt>
                <c:pt idx="56">
                  <c:v>0.05</c:v>
                </c:pt>
                <c:pt idx="57">
                  <c:v>0.05</c:v>
                </c:pt>
                <c:pt idx="58">
                  <c:v>5.5100000000000003E-2</c:v>
                </c:pt>
                <c:pt idx="59">
                  <c:v>0.06</c:v>
                </c:pt>
                <c:pt idx="60">
                  <c:v>0.06</c:v>
                </c:pt>
                <c:pt idx="61">
                  <c:v>6.7400000000000002E-2</c:v>
                </c:pt>
                <c:pt idx="62">
                  <c:v>7.0000000000000007E-2</c:v>
                </c:pt>
                <c:pt idx="63">
                  <c:v>7.4700000000000003E-2</c:v>
                </c:pt>
                <c:pt idx="64">
                  <c:v>0.08</c:v>
                </c:pt>
                <c:pt idx="65">
                  <c:v>8.5300000000000001E-2</c:v>
                </c:pt>
                <c:pt idx="66">
                  <c:v>0.09</c:v>
                </c:pt>
                <c:pt idx="67">
                  <c:v>9.8599999999999993E-2</c:v>
                </c:pt>
                <c:pt idx="68">
                  <c:v>0.10290000000000001</c:v>
                </c:pt>
                <c:pt idx="69">
                  <c:v>0.11</c:v>
                </c:pt>
                <c:pt idx="70">
                  <c:v>0.1188</c:v>
                </c:pt>
                <c:pt idx="71">
                  <c:v>0.12620000000000001</c:v>
                </c:pt>
                <c:pt idx="72">
                  <c:v>0.13439999999999999</c:v>
                </c:pt>
                <c:pt idx="73">
                  <c:v>0.14360000000000001</c:v>
                </c:pt>
                <c:pt idx="74">
                  <c:v>0.15279999999999999</c:v>
                </c:pt>
                <c:pt idx="75">
                  <c:v>0.16309999999999999</c:v>
                </c:pt>
                <c:pt idx="76">
                  <c:v>0.1739</c:v>
                </c:pt>
                <c:pt idx="77">
                  <c:v>0.18529999999999999</c:v>
                </c:pt>
                <c:pt idx="78">
                  <c:v>0.19689999999999999</c:v>
                </c:pt>
                <c:pt idx="79">
                  <c:v>0.2104</c:v>
                </c:pt>
                <c:pt idx="80">
                  <c:v>0.224</c:v>
                </c:pt>
                <c:pt idx="81">
                  <c:v>0.23749999999999999</c:v>
                </c:pt>
                <c:pt idx="82">
                  <c:v>0.25380000000000003</c:v>
                </c:pt>
                <c:pt idx="83">
                  <c:v>0.26950000000000002</c:v>
                </c:pt>
                <c:pt idx="84">
                  <c:v>0.28589999999999999</c:v>
                </c:pt>
                <c:pt idx="85">
                  <c:v>0.30480000000000002</c:v>
                </c:pt>
                <c:pt idx="86">
                  <c:v>0.32390000000000002</c:v>
                </c:pt>
                <c:pt idx="87">
                  <c:v>0.34320000000000001</c:v>
                </c:pt>
                <c:pt idx="88">
                  <c:v>0.3649</c:v>
                </c:pt>
                <c:pt idx="89">
                  <c:v>0.38769999999999999</c:v>
                </c:pt>
                <c:pt idx="90">
                  <c:v>0.40500000000000003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943-47C1-990F-56D7F3A7F359}"/>
            </c:ext>
          </c:extLst>
        </c:ser>
        <c:ser>
          <c:idx val="9"/>
          <c:order val="9"/>
          <c:tx>
            <c:strRef>
              <c:f>'Skip-0'!$P$1:$P$2</c:f>
              <c:strCache>
                <c:ptCount val="1"/>
                <c:pt idx="0">
                  <c:v>0.6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'Skip-0'!$P$3:$P$94</c:f>
              <c:numCache>
                <c:formatCode>0.0000</c:formatCode>
                <c:ptCount val="91"/>
                <c:pt idx="0">
                  <c:v>0.37859999999999999</c:v>
                </c:pt>
                <c:pt idx="1">
                  <c:v>0.36170000000000002</c:v>
                </c:pt>
                <c:pt idx="2">
                  <c:v>0.3397</c:v>
                </c:pt>
                <c:pt idx="3">
                  <c:v>0.31859999999999999</c:v>
                </c:pt>
                <c:pt idx="4">
                  <c:v>0.29899999999999999</c:v>
                </c:pt>
                <c:pt idx="5">
                  <c:v>0.28070000000000001</c:v>
                </c:pt>
                <c:pt idx="6">
                  <c:v>0.2636</c:v>
                </c:pt>
                <c:pt idx="7">
                  <c:v>0.24590000000000001</c:v>
                </c:pt>
                <c:pt idx="8">
                  <c:v>0.2311</c:v>
                </c:pt>
                <c:pt idx="9">
                  <c:v>0.21579999999999999</c:v>
                </c:pt>
                <c:pt idx="10">
                  <c:v>0.20280000000000001</c:v>
                </c:pt>
                <c:pt idx="11">
                  <c:v>0.189</c:v>
                </c:pt>
                <c:pt idx="12">
                  <c:v>0.17630000000000001</c:v>
                </c:pt>
                <c:pt idx="13">
                  <c:v>0.1653</c:v>
                </c:pt>
                <c:pt idx="14">
                  <c:v>0.1545</c:v>
                </c:pt>
                <c:pt idx="15">
                  <c:v>0.14399999999999999</c:v>
                </c:pt>
                <c:pt idx="16">
                  <c:v>0.1343</c:v>
                </c:pt>
                <c:pt idx="17">
                  <c:v>0.12529999999999999</c:v>
                </c:pt>
                <c:pt idx="18">
                  <c:v>0.1171</c:v>
                </c:pt>
                <c:pt idx="19">
                  <c:v>0.1096</c:v>
                </c:pt>
                <c:pt idx="20">
                  <c:v>0.1</c:v>
                </c:pt>
                <c:pt idx="21">
                  <c:v>9.3700000000000006E-2</c:v>
                </c:pt>
                <c:pt idx="22">
                  <c:v>8.8800000000000004E-2</c:v>
                </c:pt>
                <c:pt idx="23">
                  <c:v>0.08</c:v>
                </c:pt>
                <c:pt idx="24">
                  <c:v>7.5600000000000001E-2</c:v>
                </c:pt>
                <c:pt idx="25">
                  <c:v>7.0000000000000007E-2</c:v>
                </c:pt>
                <c:pt idx="26">
                  <c:v>6.5500000000000003E-2</c:v>
                </c:pt>
                <c:pt idx="27">
                  <c:v>0.06</c:v>
                </c:pt>
                <c:pt idx="28">
                  <c:v>5.7700000000000001E-2</c:v>
                </c:pt>
                <c:pt idx="29">
                  <c:v>0.05</c:v>
                </c:pt>
                <c:pt idx="30">
                  <c:v>0.05</c:v>
                </c:pt>
                <c:pt idx="31">
                  <c:v>4.58E-2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3.3500000000000002E-2</c:v>
                </c:pt>
                <c:pt idx="36">
                  <c:v>0.03</c:v>
                </c:pt>
                <c:pt idx="37">
                  <c:v>0.03</c:v>
                </c:pt>
                <c:pt idx="38">
                  <c:v>0.03</c:v>
                </c:pt>
                <c:pt idx="39">
                  <c:v>0.03</c:v>
                </c:pt>
                <c:pt idx="40">
                  <c:v>0.03</c:v>
                </c:pt>
                <c:pt idx="41">
                  <c:v>0.03</c:v>
                </c:pt>
                <c:pt idx="42">
                  <c:v>2.92E-2</c:v>
                </c:pt>
                <c:pt idx="43">
                  <c:v>0.02</c:v>
                </c:pt>
                <c:pt idx="44">
                  <c:v>0.02</c:v>
                </c:pt>
                <c:pt idx="45">
                  <c:v>0.02</c:v>
                </c:pt>
                <c:pt idx="46">
                  <c:v>0.02</c:v>
                </c:pt>
                <c:pt idx="47">
                  <c:v>2.06E-2</c:v>
                </c:pt>
                <c:pt idx="48">
                  <c:v>2.9700000000000001E-2</c:v>
                </c:pt>
                <c:pt idx="49">
                  <c:v>0.03</c:v>
                </c:pt>
                <c:pt idx="50">
                  <c:v>0.03</c:v>
                </c:pt>
                <c:pt idx="51">
                  <c:v>0.03</c:v>
                </c:pt>
                <c:pt idx="52">
                  <c:v>0.03</c:v>
                </c:pt>
                <c:pt idx="53">
                  <c:v>0.03</c:v>
                </c:pt>
                <c:pt idx="54">
                  <c:v>0.03</c:v>
                </c:pt>
                <c:pt idx="55">
                  <c:v>3.3000000000000002E-2</c:v>
                </c:pt>
                <c:pt idx="56">
                  <c:v>0.04</c:v>
                </c:pt>
                <c:pt idx="57">
                  <c:v>0.04</c:v>
                </c:pt>
                <c:pt idx="58">
                  <c:v>0.04</c:v>
                </c:pt>
                <c:pt idx="59">
                  <c:v>4.5499999999999999E-2</c:v>
                </c:pt>
                <c:pt idx="60">
                  <c:v>0.05</c:v>
                </c:pt>
                <c:pt idx="61">
                  <c:v>0.05</c:v>
                </c:pt>
                <c:pt idx="62">
                  <c:v>5.7700000000000001E-2</c:v>
                </c:pt>
                <c:pt idx="63">
                  <c:v>0.06</c:v>
                </c:pt>
                <c:pt idx="64">
                  <c:v>6.5000000000000002E-2</c:v>
                </c:pt>
                <c:pt idx="65">
                  <c:v>7.0000000000000007E-2</c:v>
                </c:pt>
                <c:pt idx="66">
                  <c:v>7.5600000000000001E-2</c:v>
                </c:pt>
                <c:pt idx="67">
                  <c:v>0.08</c:v>
                </c:pt>
                <c:pt idx="68">
                  <c:v>8.8800000000000004E-2</c:v>
                </c:pt>
                <c:pt idx="69">
                  <c:v>9.3299999999999994E-2</c:v>
                </c:pt>
                <c:pt idx="70">
                  <c:v>0.1</c:v>
                </c:pt>
                <c:pt idx="71">
                  <c:v>0.10929999999999999</c:v>
                </c:pt>
                <c:pt idx="72">
                  <c:v>0.1169</c:v>
                </c:pt>
                <c:pt idx="73">
                  <c:v>0.12509999999999999</c:v>
                </c:pt>
                <c:pt idx="74">
                  <c:v>0.13400000000000001</c:v>
                </c:pt>
                <c:pt idx="75">
                  <c:v>0.14369999999999999</c:v>
                </c:pt>
                <c:pt idx="76">
                  <c:v>0.15429999999999999</c:v>
                </c:pt>
                <c:pt idx="77">
                  <c:v>0.1651</c:v>
                </c:pt>
                <c:pt idx="78">
                  <c:v>0.17649999999999999</c:v>
                </c:pt>
                <c:pt idx="79">
                  <c:v>0.1885</c:v>
                </c:pt>
                <c:pt idx="80">
                  <c:v>0.20300000000000001</c:v>
                </c:pt>
                <c:pt idx="81">
                  <c:v>0.21579999999999999</c:v>
                </c:pt>
                <c:pt idx="82">
                  <c:v>0.23130000000000001</c:v>
                </c:pt>
                <c:pt idx="83">
                  <c:v>0.246</c:v>
                </c:pt>
                <c:pt idx="84">
                  <c:v>0.26369999999999999</c:v>
                </c:pt>
                <c:pt idx="85">
                  <c:v>0.28050000000000003</c:v>
                </c:pt>
                <c:pt idx="86">
                  <c:v>0.29899999999999999</c:v>
                </c:pt>
                <c:pt idx="87">
                  <c:v>0.31879999999999997</c:v>
                </c:pt>
                <c:pt idx="88">
                  <c:v>0.33989999999999998</c:v>
                </c:pt>
                <c:pt idx="89">
                  <c:v>0.36170000000000002</c:v>
                </c:pt>
                <c:pt idx="90">
                  <c:v>0.37830000000000003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943-47C1-990F-56D7F3A7F359}"/>
            </c:ext>
          </c:extLst>
        </c:ser>
        <c:ser>
          <c:idx val="10"/>
          <c:order val="10"/>
          <c:tx>
            <c:strRef>
              <c:f>'Skip-0'!$Q$1:$Q$2</c:f>
              <c:strCache>
                <c:ptCount val="1"/>
                <c:pt idx="0">
                  <c:v>0.61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'Skip-0'!$Q$3:$Q$94</c:f>
              <c:numCache>
                <c:formatCode>0.0000</c:formatCode>
                <c:ptCount val="91"/>
                <c:pt idx="0">
                  <c:v>0.35580000000000001</c:v>
                </c:pt>
                <c:pt idx="1">
                  <c:v>0.3387</c:v>
                </c:pt>
                <c:pt idx="2">
                  <c:v>0.317</c:v>
                </c:pt>
                <c:pt idx="3">
                  <c:v>0.29659999999999997</c:v>
                </c:pt>
                <c:pt idx="4">
                  <c:v>0.27729999999999999</c:v>
                </c:pt>
                <c:pt idx="5">
                  <c:v>0.25950000000000001</c:v>
                </c:pt>
                <c:pt idx="6">
                  <c:v>0.24249999999999999</c:v>
                </c:pt>
                <c:pt idx="7">
                  <c:v>0.22570000000000001</c:v>
                </c:pt>
                <c:pt idx="8">
                  <c:v>0.21129999999999999</c:v>
                </c:pt>
                <c:pt idx="9">
                  <c:v>0.19620000000000001</c:v>
                </c:pt>
                <c:pt idx="10">
                  <c:v>0.18360000000000001</c:v>
                </c:pt>
                <c:pt idx="11">
                  <c:v>0.17080000000000001</c:v>
                </c:pt>
                <c:pt idx="12">
                  <c:v>0.158</c:v>
                </c:pt>
                <c:pt idx="13">
                  <c:v>0.14729999999999999</c:v>
                </c:pt>
                <c:pt idx="14">
                  <c:v>0.13669999999999999</c:v>
                </c:pt>
                <c:pt idx="15">
                  <c:v>0.12690000000000001</c:v>
                </c:pt>
                <c:pt idx="16">
                  <c:v>0.1177</c:v>
                </c:pt>
                <c:pt idx="17">
                  <c:v>0.10979999999999999</c:v>
                </c:pt>
                <c:pt idx="18">
                  <c:v>0.1</c:v>
                </c:pt>
                <c:pt idx="19">
                  <c:v>9.2200000000000004E-2</c:v>
                </c:pt>
                <c:pt idx="20">
                  <c:v>8.6499999999999994E-2</c:v>
                </c:pt>
                <c:pt idx="21">
                  <c:v>0.08</c:v>
                </c:pt>
                <c:pt idx="22">
                  <c:v>7.17E-2</c:v>
                </c:pt>
                <c:pt idx="23">
                  <c:v>6.9500000000000006E-2</c:v>
                </c:pt>
                <c:pt idx="24">
                  <c:v>0.06</c:v>
                </c:pt>
                <c:pt idx="25">
                  <c:v>5.9799999999999999E-2</c:v>
                </c:pt>
                <c:pt idx="26">
                  <c:v>0.05</c:v>
                </c:pt>
                <c:pt idx="27">
                  <c:v>0.05</c:v>
                </c:pt>
                <c:pt idx="28">
                  <c:v>4.3099999999999999E-2</c:v>
                </c:pt>
                <c:pt idx="29">
                  <c:v>0.04</c:v>
                </c:pt>
                <c:pt idx="30">
                  <c:v>0.04</c:v>
                </c:pt>
                <c:pt idx="31">
                  <c:v>3.2399999999999998E-2</c:v>
                </c:pt>
                <c:pt idx="32">
                  <c:v>0.03</c:v>
                </c:pt>
                <c:pt idx="33">
                  <c:v>0.03</c:v>
                </c:pt>
                <c:pt idx="34">
                  <c:v>0.03</c:v>
                </c:pt>
                <c:pt idx="35">
                  <c:v>2.3800000000000002E-2</c:v>
                </c:pt>
                <c:pt idx="36">
                  <c:v>0.02</c:v>
                </c:pt>
                <c:pt idx="37">
                  <c:v>0.02</c:v>
                </c:pt>
                <c:pt idx="38">
                  <c:v>0.02</c:v>
                </c:pt>
                <c:pt idx="39">
                  <c:v>0.02</c:v>
                </c:pt>
                <c:pt idx="40">
                  <c:v>0.02</c:v>
                </c:pt>
                <c:pt idx="41">
                  <c:v>0.02</c:v>
                </c:pt>
                <c:pt idx="42">
                  <c:v>0.02</c:v>
                </c:pt>
                <c:pt idx="43">
                  <c:v>0.02</c:v>
                </c:pt>
                <c:pt idx="44">
                  <c:v>0.02</c:v>
                </c:pt>
                <c:pt idx="45">
                  <c:v>0.02</c:v>
                </c:pt>
                <c:pt idx="46">
                  <c:v>0.02</c:v>
                </c:pt>
                <c:pt idx="47">
                  <c:v>0.02</c:v>
                </c:pt>
                <c:pt idx="48">
                  <c:v>0.02</c:v>
                </c:pt>
                <c:pt idx="49">
                  <c:v>0.02</c:v>
                </c:pt>
                <c:pt idx="50">
                  <c:v>0.02</c:v>
                </c:pt>
                <c:pt idx="51">
                  <c:v>0.02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2.3199999999999998E-2</c:v>
                </c:pt>
                <c:pt idx="56">
                  <c:v>0.03</c:v>
                </c:pt>
                <c:pt idx="57">
                  <c:v>0.03</c:v>
                </c:pt>
                <c:pt idx="58">
                  <c:v>0.03</c:v>
                </c:pt>
                <c:pt idx="59">
                  <c:v>3.2599999999999997E-2</c:v>
                </c:pt>
                <c:pt idx="60">
                  <c:v>0.04</c:v>
                </c:pt>
                <c:pt idx="61">
                  <c:v>0.04</c:v>
                </c:pt>
                <c:pt idx="62">
                  <c:v>4.3299999999999998E-2</c:v>
                </c:pt>
                <c:pt idx="63">
                  <c:v>0.05</c:v>
                </c:pt>
                <c:pt idx="64">
                  <c:v>0.05</c:v>
                </c:pt>
                <c:pt idx="65">
                  <c:v>5.9299999999999999E-2</c:v>
                </c:pt>
                <c:pt idx="66">
                  <c:v>0.06</c:v>
                </c:pt>
                <c:pt idx="67">
                  <c:v>6.9500000000000006E-2</c:v>
                </c:pt>
                <c:pt idx="68">
                  <c:v>7.2400000000000006E-2</c:v>
                </c:pt>
                <c:pt idx="69">
                  <c:v>0.08</c:v>
                </c:pt>
                <c:pt idx="70">
                  <c:v>8.6699999999999999E-2</c:v>
                </c:pt>
                <c:pt idx="71">
                  <c:v>9.2399999999999996E-2</c:v>
                </c:pt>
                <c:pt idx="72">
                  <c:v>0.1</c:v>
                </c:pt>
                <c:pt idx="73">
                  <c:v>0.11</c:v>
                </c:pt>
                <c:pt idx="74">
                  <c:v>0.1179</c:v>
                </c:pt>
                <c:pt idx="75">
                  <c:v>0.12690000000000001</c:v>
                </c:pt>
                <c:pt idx="76">
                  <c:v>0.13689999999999999</c:v>
                </c:pt>
                <c:pt idx="77">
                  <c:v>0.14729999999999999</c:v>
                </c:pt>
                <c:pt idx="78">
                  <c:v>0.158</c:v>
                </c:pt>
                <c:pt idx="79">
                  <c:v>0.17119999999999999</c:v>
                </c:pt>
                <c:pt idx="80">
                  <c:v>0.18360000000000001</c:v>
                </c:pt>
                <c:pt idx="81">
                  <c:v>0.19639999999999999</c:v>
                </c:pt>
                <c:pt idx="82">
                  <c:v>0.21179999999999999</c:v>
                </c:pt>
                <c:pt idx="83">
                  <c:v>0.22600000000000001</c:v>
                </c:pt>
                <c:pt idx="84">
                  <c:v>0.2432</c:v>
                </c:pt>
                <c:pt idx="85">
                  <c:v>0.25969999999999999</c:v>
                </c:pt>
                <c:pt idx="86">
                  <c:v>0.27739999999999998</c:v>
                </c:pt>
                <c:pt idx="87">
                  <c:v>0.29680000000000001</c:v>
                </c:pt>
                <c:pt idx="88">
                  <c:v>0.31730000000000003</c:v>
                </c:pt>
                <c:pt idx="89">
                  <c:v>0.33910000000000001</c:v>
                </c:pt>
                <c:pt idx="90">
                  <c:v>0.35580000000000001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943-47C1-990F-56D7F3A7F359}"/>
            </c:ext>
          </c:extLst>
        </c:ser>
        <c:ser>
          <c:idx val="11"/>
          <c:order val="11"/>
          <c:tx>
            <c:strRef>
              <c:f>'Skip-0'!$R$1:$R$2</c:f>
              <c:strCache>
                <c:ptCount val="1"/>
                <c:pt idx="0">
                  <c:v>0.62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'Skip-0'!$R$3:$R$94</c:f>
              <c:numCache>
                <c:formatCode>0.0000</c:formatCode>
                <c:ptCount val="91"/>
                <c:pt idx="0">
                  <c:v>0.33500000000000002</c:v>
                </c:pt>
                <c:pt idx="1">
                  <c:v>0.31830000000000003</c:v>
                </c:pt>
                <c:pt idx="2">
                  <c:v>0.29699999999999999</c:v>
                </c:pt>
                <c:pt idx="3">
                  <c:v>0.27689999999999998</c:v>
                </c:pt>
                <c:pt idx="4">
                  <c:v>0.25790000000000002</c:v>
                </c:pt>
                <c:pt idx="5">
                  <c:v>0.2407</c:v>
                </c:pt>
                <c:pt idx="6">
                  <c:v>0.22409999999999999</c:v>
                </c:pt>
                <c:pt idx="7">
                  <c:v>0.20710000000000001</c:v>
                </c:pt>
                <c:pt idx="8">
                  <c:v>0.19359999999999999</c:v>
                </c:pt>
                <c:pt idx="9">
                  <c:v>0.17849999999999999</c:v>
                </c:pt>
                <c:pt idx="10">
                  <c:v>0.1658</c:v>
                </c:pt>
                <c:pt idx="11">
                  <c:v>0.15379999999999999</c:v>
                </c:pt>
                <c:pt idx="12">
                  <c:v>0.14249999999999999</c:v>
                </c:pt>
                <c:pt idx="13">
                  <c:v>0.13139999999999999</c:v>
                </c:pt>
                <c:pt idx="14">
                  <c:v>0.1212</c:v>
                </c:pt>
                <c:pt idx="15">
                  <c:v>0.1115</c:v>
                </c:pt>
                <c:pt idx="16">
                  <c:v>0.1023</c:v>
                </c:pt>
                <c:pt idx="17">
                  <c:v>9.4399999999999998E-2</c:v>
                </c:pt>
                <c:pt idx="18">
                  <c:v>8.7800000000000003E-2</c:v>
                </c:pt>
                <c:pt idx="19">
                  <c:v>0.08</c:v>
                </c:pt>
                <c:pt idx="20">
                  <c:v>7.1900000000000006E-2</c:v>
                </c:pt>
                <c:pt idx="21">
                  <c:v>6.7900000000000002E-2</c:v>
                </c:pt>
                <c:pt idx="22">
                  <c:v>0.06</c:v>
                </c:pt>
                <c:pt idx="23">
                  <c:v>5.6000000000000001E-2</c:v>
                </c:pt>
                <c:pt idx="24">
                  <c:v>0.05</c:v>
                </c:pt>
                <c:pt idx="25">
                  <c:v>4.7E-2</c:v>
                </c:pt>
                <c:pt idx="26">
                  <c:v>0.04</c:v>
                </c:pt>
                <c:pt idx="27">
                  <c:v>0.04</c:v>
                </c:pt>
                <c:pt idx="28">
                  <c:v>3.3099999999999997E-2</c:v>
                </c:pt>
                <c:pt idx="29">
                  <c:v>0.03</c:v>
                </c:pt>
                <c:pt idx="30">
                  <c:v>0.03</c:v>
                </c:pt>
                <c:pt idx="31">
                  <c:v>2.6100000000000002E-2</c:v>
                </c:pt>
                <c:pt idx="32">
                  <c:v>0.02</c:v>
                </c:pt>
                <c:pt idx="33">
                  <c:v>0.02</c:v>
                </c:pt>
                <c:pt idx="34">
                  <c:v>0.02</c:v>
                </c:pt>
                <c:pt idx="35">
                  <c:v>0.02</c:v>
                </c:pt>
                <c:pt idx="36">
                  <c:v>1.9199999999999998E-2</c:v>
                </c:pt>
                <c:pt idx="37">
                  <c:v>0.01</c:v>
                </c:pt>
                <c:pt idx="38">
                  <c:v>0.01</c:v>
                </c:pt>
                <c:pt idx="39">
                  <c:v>0.01</c:v>
                </c:pt>
                <c:pt idx="40">
                  <c:v>0.01</c:v>
                </c:pt>
                <c:pt idx="41">
                  <c:v>0.01</c:v>
                </c:pt>
                <c:pt idx="42">
                  <c:v>0.01</c:v>
                </c:pt>
                <c:pt idx="43">
                  <c:v>0.01</c:v>
                </c:pt>
                <c:pt idx="44">
                  <c:v>0.01</c:v>
                </c:pt>
                <c:pt idx="45">
                  <c:v>0.01</c:v>
                </c:pt>
                <c:pt idx="46">
                  <c:v>0.01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0.01</c:v>
                </c:pt>
                <c:pt idx="51">
                  <c:v>0.01</c:v>
                </c:pt>
                <c:pt idx="52">
                  <c:v>0.01</c:v>
                </c:pt>
                <c:pt idx="53">
                  <c:v>0.01</c:v>
                </c:pt>
                <c:pt idx="54">
                  <c:v>1.8100000000000002E-2</c:v>
                </c:pt>
                <c:pt idx="55">
                  <c:v>0.02</c:v>
                </c:pt>
                <c:pt idx="56">
                  <c:v>0.02</c:v>
                </c:pt>
                <c:pt idx="57">
                  <c:v>0.02</c:v>
                </c:pt>
                <c:pt idx="58">
                  <c:v>0.02</c:v>
                </c:pt>
                <c:pt idx="59">
                  <c:v>2.58E-2</c:v>
                </c:pt>
                <c:pt idx="60">
                  <c:v>0.03</c:v>
                </c:pt>
                <c:pt idx="61">
                  <c:v>0.03</c:v>
                </c:pt>
                <c:pt idx="62">
                  <c:v>3.3300000000000003E-2</c:v>
                </c:pt>
                <c:pt idx="63">
                  <c:v>0.04</c:v>
                </c:pt>
                <c:pt idx="64">
                  <c:v>0.04</c:v>
                </c:pt>
                <c:pt idx="65">
                  <c:v>4.7500000000000001E-2</c:v>
                </c:pt>
                <c:pt idx="66">
                  <c:v>0.05</c:v>
                </c:pt>
                <c:pt idx="67">
                  <c:v>5.67E-2</c:v>
                </c:pt>
                <c:pt idx="68">
                  <c:v>0.06</c:v>
                </c:pt>
                <c:pt idx="69">
                  <c:v>6.7900000000000002E-2</c:v>
                </c:pt>
                <c:pt idx="70">
                  <c:v>7.1900000000000006E-2</c:v>
                </c:pt>
                <c:pt idx="71">
                  <c:v>0.08</c:v>
                </c:pt>
                <c:pt idx="72">
                  <c:v>8.7800000000000003E-2</c:v>
                </c:pt>
                <c:pt idx="73">
                  <c:v>9.4399999999999998E-2</c:v>
                </c:pt>
                <c:pt idx="74">
                  <c:v>0.1026</c:v>
                </c:pt>
                <c:pt idx="75">
                  <c:v>0.11169999999999999</c:v>
                </c:pt>
                <c:pt idx="76">
                  <c:v>0.12139999999999999</c:v>
                </c:pt>
                <c:pt idx="77">
                  <c:v>0.13159999999999999</c:v>
                </c:pt>
                <c:pt idx="78">
                  <c:v>0.14249999999999999</c:v>
                </c:pt>
                <c:pt idx="79">
                  <c:v>0.15379999999999999</c:v>
                </c:pt>
                <c:pt idx="80">
                  <c:v>0.16569999999999999</c:v>
                </c:pt>
                <c:pt idx="81">
                  <c:v>0.17849999999999999</c:v>
                </c:pt>
                <c:pt idx="82">
                  <c:v>0.19339999999999999</c:v>
                </c:pt>
                <c:pt idx="83">
                  <c:v>0.20710000000000001</c:v>
                </c:pt>
                <c:pt idx="84">
                  <c:v>0.22420000000000001</c:v>
                </c:pt>
                <c:pt idx="85">
                  <c:v>0.24030000000000001</c:v>
                </c:pt>
                <c:pt idx="86">
                  <c:v>0.25790000000000002</c:v>
                </c:pt>
                <c:pt idx="87">
                  <c:v>0.27679999999999999</c:v>
                </c:pt>
                <c:pt idx="88">
                  <c:v>0.29720000000000002</c:v>
                </c:pt>
                <c:pt idx="89">
                  <c:v>0.31840000000000002</c:v>
                </c:pt>
                <c:pt idx="90">
                  <c:v>0.33500000000000002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943-47C1-990F-56D7F3A7F359}"/>
            </c:ext>
          </c:extLst>
        </c:ser>
        <c:ser>
          <c:idx val="12"/>
          <c:order val="12"/>
          <c:tx>
            <c:strRef>
              <c:f>'Skip-0'!$S$1:$S$2</c:f>
              <c:strCache>
                <c:ptCount val="1"/>
                <c:pt idx="0">
                  <c:v>0.63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'Skip-0'!$S$3:$S$94</c:f>
              <c:numCache>
                <c:formatCode>0.0000</c:formatCode>
                <c:ptCount val="91"/>
                <c:pt idx="0">
                  <c:v>0.31609999999999999</c:v>
                </c:pt>
                <c:pt idx="1">
                  <c:v>0.29970000000000002</c:v>
                </c:pt>
                <c:pt idx="2">
                  <c:v>0.27850000000000003</c:v>
                </c:pt>
                <c:pt idx="3">
                  <c:v>0.25890000000000002</c:v>
                </c:pt>
                <c:pt idx="4">
                  <c:v>0.24049999999999999</c:v>
                </c:pt>
                <c:pt idx="5">
                  <c:v>0.2238</c:v>
                </c:pt>
                <c:pt idx="6">
                  <c:v>0.2059</c:v>
                </c:pt>
                <c:pt idx="7">
                  <c:v>0.19159999999999999</c:v>
                </c:pt>
                <c:pt idx="8">
                  <c:v>0.1762</c:v>
                </c:pt>
                <c:pt idx="9">
                  <c:v>0.1636</c:v>
                </c:pt>
                <c:pt idx="10">
                  <c:v>0.15090000000000001</c:v>
                </c:pt>
                <c:pt idx="11">
                  <c:v>0.13830000000000001</c:v>
                </c:pt>
                <c:pt idx="12">
                  <c:v>0.1273</c:v>
                </c:pt>
                <c:pt idx="13">
                  <c:v>0.1173</c:v>
                </c:pt>
                <c:pt idx="14">
                  <c:v>0.10780000000000001</c:v>
                </c:pt>
                <c:pt idx="15">
                  <c:v>9.9000000000000005E-2</c:v>
                </c:pt>
                <c:pt idx="16">
                  <c:v>0.09</c:v>
                </c:pt>
                <c:pt idx="17">
                  <c:v>8.1100000000000005E-2</c:v>
                </c:pt>
                <c:pt idx="18">
                  <c:v>7.4899999999999994E-2</c:v>
                </c:pt>
                <c:pt idx="19">
                  <c:v>6.9599999999999995E-2</c:v>
                </c:pt>
                <c:pt idx="20">
                  <c:v>0.06</c:v>
                </c:pt>
                <c:pt idx="21">
                  <c:v>5.6500000000000002E-2</c:v>
                </c:pt>
                <c:pt idx="22">
                  <c:v>0.05</c:v>
                </c:pt>
                <c:pt idx="23">
                  <c:v>4.5999999999999999E-2</c:v>
                </c:pt>
                <c:pt idx="24">
                  <c:v>0.04</c:v>
                </c:pt>
                <c:pt idx="25">
                  <c:v>3.9800000000000002E-2</c:v>
                </c:pt>
                <c:pt idx="26">
                  <c:v>0.03</c:v>
                </c:pt>
                <c:pt idx="27">
                  <c:v>0.03</c:v>
                </c:pt>
                <c:pt idx="28">
                  <c:v>2.9000000000000001E-2</c:v>
                </c:pt>
                <c:pt idx="29">
                  <c:v>0.02</c:v>
                </c:pt>
                <c:pt idx="30">
                  <c:v>0.02</c:v>
                </c:pt>
                <c:pt idx="31">
                  <c:v>0.02</c:v>
                </c:pt>
                <c:pt idx="32">
                  <c:v>0.02</c:v>
                </c:pt>
                <c:pt idx="33">
                  <c:v>1.1299999999999999E-2</c:v>
                </c:pt>
                <c:pt idx="34">
                  <c:v>0.01</c:v>
                </c:pt>
                <c:pt idx="35">
                  <c:v>0.01</c:v>
                </c:pt>
                <c:pt idx="36">
                  <c:v>0.01</c:v>
                </c:pt>
                <c:pt idx="37">
                  <c:v>0.01</c:v>
                </c:pt>
                <c:pt idx="38">
                  <c:v>0.01</c:v>
                </c:pt>
                <c:pt idx="39">
                  <c:v>0.01</c:v>
                </c:pt>
                <c:pt idx="40">
                  <c:v>0.01</c:v>
                </c:pt>
                <c:pt idx="41">
                  <c:v>0.01</c:v>
                </c:pt>
                <c:pt idx="42">
                  <c:v>0.01</c:v>
                </c:pt>
                <c:pt idx="43">
                  <c:v>9.1999999999999998E-3</c:v>
                </c:pt>
                <c:pt idx="44">
                  <c:v>3.8999999999999998E-3</c:v>
                </c:pt>
                <c:pt idx="45">
                  <c:v>1.4E-3</c:v>
                </c:pt>
                <c:pt idx="46">
                  <c:v>8.0000000000000004E-4</c:v>
                </c:pt>
                <c:pt idx="47">
                  <c:v>9.4000000000000004E-3</c:v>
                </c:pt>
                <c:pt idx="48">
                  <c:v>0.01</c:v>
                </c:pt>
                <c:pt idx="49">
                  <c:v>0.01</c:v>
                </c:pt>
                <c:pt idx="50">
                  <c:v>0.01</c:v>
                </c:pt>
                <c:pt idx="51">
                  <c:v>0.01</c:v>
                </c:pt>
                <c:pt idx="52">
                  <c:v>0.01</c:v>
                </c:pt>
                <c:pt idx="53">
                  <c:v>0.01</c:v>
                </c:pt>
                <c:pt idx="54">
                  <c:v>0.01</c:v>
                </c:pt>
                <c:pt idx="55">
                  <c:v>0.01</c:v>
                </c:pt>
                <c:pt idx="56">
                  <c:v>0.01</c:v>
                </c:pt>
                <c:pt idx="57">
                  <c:v>1.03E-2</c:v>
                </c:pt>
                <c:pt idx="58">
                  <c:v>0.02</c:v>
                </c:pt>
                <c:pt idx="59">
                  <c:v>0.02</c:v>
                </c:pt>
                <c:pt idx="60">
                  <c:v>0.02</c:v>
                </c:pt>
                <c:pt idx="61">
                  <c:v>0.02</c:v>
                </c:pt>
                <c:pt idx="62">
                  <c:v>2.8500000000000001E-2</c:v>
                </c:pt>
                <c:pt idx="63">
                  <c:v>0.03</c:v>
                </c:pt>
                <c:pt idx="64">
                  <c:v>0.03</c:v>
                </c:pt>
                <c:pt idx="65">
                  <c:v>3.9300000000000002E-2</c:v>
                </c:pt>
                <c:pt idx="66">
                  <c:v>0.04</c:v>
                </c:pt>
                <c:pt idx="67">
                  <c:v>4.5999999999999999E-2</c:v>
                </c:pt>
                <c:pt idx="68">
                  <c:v>0.05</c:v>
                </c:pt>
                <c:pt idx="69">
                  <c:v>5.6300000000000003E-2</c:v>
                </c:pt>
                <c:pt idx="70">
                  <c:v>0.06</c:v>
                </c:pt>
                <c:pt idx="71">
                  <c:v>6.93E-2</c:v>
                </c:pt>
                <c:pt idx="72">
                  <c:v>7.4700000000000003E-2</c:v>
                </c:pt>
                <c:pt idx="73">
                  <c:v>8.1100000000000005E-2</c:v>
                </c:pt>
                <c:pt idx="74">
                  <c:v>0.09</c:v>
                </c:pt>
                <c:pt idx="75">
                  <c:v>9.9000000000000005E-2</c:v>
                </c:pt>
                <c:pt idx="76">
                  <c:v>0.10780000000000001</c:v>
                </c:pt>
                <c:pt idx="77">
                  <c:v>0.1171</c:v>
                </c:pt>
                <c:pt idx="78">
                  <c:v>0.12709999999999999</c:v>
                </c:pt>
                <c:pt idx="79">
                  <c:v>0.13830000000000001</c:v>
                </c:pt>
                <c:pt idx="80">
                  <c:v>0.15040000000000001</c:v>
                </c:pt>
                <c:pt idx="81">
                  <c:v>0.16350000000000001</c:v>
                </c:pt>
                <c:pt idx="82">
                  <c:v>0.17610000000000001</c:v>
                </c:pt>
                <c:pt idx="83">
                  <c:v>0.19120000000000001</c:v>
                </c:pt>
                <c:pt idx="84">
                  <c:v>0.2059</c:v>
                </c:pt>
                <c:pt idx="85">
                  <c:v>0.22359999999999999</c:v>
                </c:pt>
                <c:pt idx="86">
                  <c:v>0.24</c:v>
                </c:pt>
                <c:pt idx="87">
                  <c:v>0.25829999999999997</c:v>
                </c:pt>
                <c:pt idx="88">
                  <c:v>0.27850000000000003</c:v>
                </c:pt>
                <c:pt idx="89">
                  <c:v>0.29959999999999998</c:v>
                </c:pt>
                <c:pt idx="90">
                  <c:v>0.31580000000000003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943-47C1-990F-56D7F3A7F359}"/>
            </c:ext>
          </c:extLst>
        </c:ser>
        <c:ser>
          <c:idx val="13"/>
          <c:order val="13"/>
          <c:tx>
            <c:strRef>
              <c:f>'Skip-0'!$T$1:$T$2</c:f>
              <c:strCache>
                <c:ptCount val="1"/>
                <c:pt idx="0">
                  <c:v>0.64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'Skip-0'!$T$3:$T$94</c:f>
              <c:numCache>
                <c:formatCode>0.0000</c:formatCode>
                <c:ptCount val="91"/>
                <c:pt idx="0">
                  <c:v>0.29830000000000001</c:v>
                </c:pt>
                <c:pt idx="1">
                  <c:v>0.2823</c:v>
                </c:pt>
                <c:pt idx="2">
                  <c:v>0.26179999999999998</c:v>
                </c:pt>
                <c:pt idx="3">
                  <c:v>0.24249999999999999</c:v>
                </c:pt>
                <c:pt idx="4">
                  <c:v>0.22450000000000001</c:v>
                </c:pt>
                <c:pt idx="5">
                  <c:v>0.2069</c:v>
                </c:pt>
                <c:pt idx="6">
                  <c:v>0.1915</c:v>
                </c:pt>
                <c:pt idx="7">
                  <c:v>0.1757</c:v>
                </c:pt>
                <c:pt idx="8">
                  <c:v>0.16270000000000001</c:v>
                </c:pt>
                <c:pt idx="9">
                  <c:v>0.1482</c:v>
                </c:pt>
                <c:pt idx="10">
                  <c:v>0.13619999999999999</c:v>
                </c:pt>
                <c:pt idx="11">
                  <c:v>0.125</c:v>
                </c:pt>
                <c:pt idx="12">
                  <c:v>0.1143</c:v>
                </c:pt>
                <c:pt idx="13">
                  <c:v>0.1043</c:v>
                </c:pt>
                <c:pt idx="14">
                  <c:v>9.5100000000000004E-2</c:v>
                </c:pt>
                <c:pt idx="15">
                  <c:v>8.6499999999999994E-2</c:v>
                </c:pt>
                <c:pt idx="16">
                  <c:v>7.9100000000000004E-2</c:v>
                </c:pt>
                <c:pt idx="17">
                  <c:v>7.0000000000000007E-2</c:v>
                </c:pt>
                <c:pt idx="18">
                  <c:v>6.3600000000000004E-2</c:v>
                </c:pt>
                <c:pt idx="19">
                  <c:v>5.91E-2</c:v>
                </c:pt>
                <c:pt idx="20">
                  <c:v>0.05</c:v>
                </c:pt>
                <c:pt idx="21">
                  <c:v>4.7699999999999999E-2</c:v>
                </c:pt>
                <c:pt idx="22">
                  <c:v>0.04</c:v>
                </c:pt>
                <c:pt idx="23">
                  <c:v>3.9E-2</c:v>
                </c:pt>
                <c:pt idx="24">
                  <c:v>0.03</c:v>
                </c:pt>
                <c:pt idx="25">
                  <c:v>0.03</c:v>
                </c:pt>
                <c:pt idx="26">
                  <c:v>2.5999999999999999E-2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1.26E-2</c:v>
                </c:pt>
                <c:pt idx="31">
                  <c:v>0.01</c:v>
                </c:pt>
                <c:pt idx="32">
                  <c:v>0.01</c:v>
                </c:pt>
                <c:pt idx="33">
                  <c:v>0.01</c:v>
                </c:pt>
                <c:pt idx="34">
                  <c:v>0.01</c:v>
                </c:pt>
                <c:pt idx="35">
                  <c:v>0.01</c:v>
                </c:pt>
                <c:pt idx="36">
                  <c:v>0.01</c:v>
                </c:pt>
                <c:pt idx="37">
                  <c:v>3.0000000000000001E-3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2.7000000000000001E-3</c:v>
                </c:pt>
                <c:pt idx="54">
                  <c:v>0.01</c:v>
                </c:pt>
                <c:pt idx="55">
                  <c:v>0.01</c:v>
                </c:pt>
                <c:pt idx="56">
                  <c:v>0.01</c:v>
                </c:pt>
                <c:pt idx="57">
                  <c:v>0.01</c:v>
                </c:pt>
                <c:pt idx="58">
                  <c:v>0.01</c:v>
                </c:pt>
                <c:pt idx="59">
                  <c:v>0.01</c:v>
                </c:pt>
                <c:pt idx="60">
                  <c:v>1.32E-2</c:v>
                </c:pt>
                <c:pt idx="61">
                  <c:v>0.02</c:v>
                </c:pt>
                <c:pt idx="62">
                  <c:v>0.02</c:v>
                </c:pt>
                <c:pt idx="63">
                  <c:v>0.02</c:v>
                </c:pt>
                <c:pt idx="64">
                  <c:v>2.63E-2</c:v>
                </c:pt>
                <c:pt idx="65">
                  <c:v>0.03</c:v>
                </c:pt>
                <c:pt idx="66">
                  <c:v>0.03</c:v>
                </c:pt>
                <c:pt idx="67">
                  <c:v>3.9300000000000002E-2</c:v>
                </c:pt>
                <c:pt idx="68">
                  <c:v>0.04</c:v>
                </c:pt>
                <c:pt idx="69">
                  <c:v>4.7199999999999999E-2</c:v>
                </c:pt>
                <c:pt idx="70">
                  <c:v>0.05</c:v>
                </c:pt>
                <c:pt idx="71">
                  <c:v>5.91E-2</c:v>
                </c:pt>
                <c:pt idx="72">
                  <c:v>6.3600000000000004E-2</c:v>
                </c:pt>
                <c:pt idx="73">
                  <c:v>7.0000000000000007E-2</c:v>
                </c:pt>
                <c:pt idx="74">
                  <c:v>7.8899999999999998E-2</c:v>
                </c:pt>
                <c:pt idx="75">
                  <c:v>8.6499999999999994E-2</c:v>
                </c:pt>
                <c:pt idx="76">
                  <c:v>9.4899999999999998E-2</c:v>
                </c:pt>
                <c:pt idx="77">
                  <c:v>0.1041</c:v>
                </c:pt>
                <c:pt idx="78">
                  <c:v>0.1143</c:v>
                </c:pt>
                <c:pt idx="79">
                  <c:v>0.125</c:v>
                </c:pt>
                <c:pt idx="80">
                  <c:v>0.13619999999999999</c:v>
                </c:pt>
                <c:pt idx="81">
                  <c:v>0.14760000000000001</c:v>
                </c:pt>
                <c:pt idx="82">
                  <c:v>0.16250000000000001</c:v>
                </c:pt>
                <c:pt idx="83">
                  <c:v>0.17549999999999999</c:v>
                </c:pt>
                <c:pt idx="84">
                  <c:v>0.19120000000000001</c:v>
                </c:pt>
                <c:pt idx="85">
                  <c:v>0.2064</c:v>
                </c:pt>
                <c:pt idx="86">
                  <c:v>0.22439999999999999</c:v>
                </c:pt>
                <c:pt idx="87">
                  <c:v>0.24179999999999999</c:v>
                </c:pt>
                <c:pt idx="88">
                  <c:v>0.26150000000000001</c:v>
                </c:pt>
                <c:pt idx="89">
                  <c:v>0.28199999999999997</c:v>
                </c:pt>
                <c:pt idx="90">
                  <c:v>0.29809999999999998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943-47C1-990F-56D7F3A7F359}"/>
            </c:ext>
          </c:extLst>
        </c:ser>
        <c:ser>
          <c:idx val="14"/>
          <c:order val="14"/>
          <c:tx>
            <c:strRef>
              <c:f>'Skip-0'!$U$1:$U$2</c:f>
              <c:strCache>
                <c:ptCount val="1"/>
                <c:pt idx="0">
                  <c:v>0.65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'Skip-0'!$U$3:$U$94</c:f>
              <c:numCache>
                <c:formatCode>0.0000</c:formatCode>
                <c:ptCount val="91"/>
                <c:pt idx="0">
                  <c:v>0.28249999999999997</c:v>
                </c:pt>
                <c:pt idx="1">
                  <c:v>0.26640000000000003</c:v>
                </c:pt>
                <c:pt idx="2">
                  <c:v>0.246</c:v>
                </c:pt>
                <c:pt idx="3">
                  <c:v>0.2266</c:v>
                </c:pt>
                <c:pt idx="4">
                  <c:v>0.2087</c:v>
                </c:pt>
                <c:pt idx="5">
                  <c:v>0.19259999999999999</c:v>
                </c:pt>
                <c:pt idx="6">
                  <c:v>0.17610000000000001</c:v>
                </c:pt>
                <c:pt idx="7">
                  <c:v>0.16239999999999999</c:v>
                </c:pt>
                <c:pt idx="8">
                  <c:v>0.14729999999999999</c:v>
                </c:pt>
                <c:pt idx="9">
                  <c:v>0.1353</c:v>
                </c:pt>
                <c:pt idx="10">
                  <c:v>0.12379999999999999</c:v>
                </c:pt>
                <c:pt idx="11">
                  <c:v>0.1125</c:v>
                </c:pt>
                <c:pt idx="12">
                  <c:v>0.10199999999999999</c:v>
                </c:pt>
                <c:pt idx="13">
                  <c:v>9.2200000000000004E-2</c:v>
                </c:pt>
                <c:pt idx="14">
                  <c:v>8.3699999999999997E-2</c:v>
                </c:pt>
                <c:pt idx="15">
                  <c:v>7.5399999999999995E-2</c:v>
                </c:pt>
                <c:pt idx="16">
                  <c:v>6.8699999999999997E-2</c:v>
                </c:pt>
                <c:pt idx="17">
                  <c:v>0.06</c:v>
                </c:pt>
                <c:pt idx="18">
                  <c:v>5.3999999999999999E-2</c:v>
                </c:pt>
                <c:pt idx="19">
                  <c:v>0.05</c:v>
                </c:pt>
                <c:pt idx="20">
                  <c:v>4.0899999999999999E-2</c:v>
                </c:pt>
                <c:pt idx="21">
                  <c:v>0.04</c:v>
                </c:pt>
                <c:pt idx="22">
                  <c:v>3.1199999999999999E-2</c:v>
                </c:pt>
                <c:pt idx="23">
                  <c:v>0.03</c:v>
                </c:pt>
                <c:pt idx="24">
                  <c:v>2.6100000000000002E-2</c:v>
                </c:pt>
                <c:pt idx="25">
                  <c:v>0.02</c:v>
                </c:pt>
                <c:pt idx="26">
                  <c:v>0.02</c:v>
                </c:pt>
                <c:pt idx="27">
                  <c:v>0.02</c:v>
                </c:pt>
                <c:pt idx="28">
                  <c:v>0.01</c:v>
                </c:pt>
                <c:pt idx="29">
                  <c:v>0.01</c:v>
                </c:pt>
                <c:pt idx="30">
                  <c:v>0.01</c:v>
                </c:pt>
                <c:pt idx="31">
                  <c:v>0.01</c:v>
                </c:pt>
                <c:pt idx="32">
                  <c:v>0.01</c:v>
                </c:pt>
                <c:pt idx="33">
                  <c:v>8.2000000000000007E-3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8.3999999999999995E-3</c:v>
                </c:pt>
                <c:pt idx="58">
                  <c:v>0.01</c:v>
                </c:pt>
                <c:pt idx="59">
                  <c:v>0.01</c:v>
                </c:pt>
                <c:pt idx="60">
                  <c:v>0.01</c:v>
                </c:pt>
                <c:pt idx="61">
                  <c:v>0.01</c:v>
                </c:pt>
                <c:pt idx="62">
                  <c:v>0.01</c:v>
                </c:pt>
                <c:pt idx="63">
                  <c:v>1.9800000000000002E-2</c:v>
                </c:pt>
                <c:pt idx="64">
                  <c:v>0.02</c:v>
                </c:pt>
                <c:pt idx="65">
                  <c:v>0.02</c:v>
                </c:pt>
                <c:pt idx="66">
                  <c:v>2.6100000000000002E-2</c:v>
                </c:pt>
                <c:pt idx="67">
                  <c:v>0.03</c:v>
                </c:pt>
                <c:pt idx="68">
                  <c:v>3.1199999999999999E-2</c:v>
                </c:pt>
                <c:pt idx="69">
                  <c:v>0.04</c:v>
                </c:pt>
                <c:pt idx="70">
                  <c:v>4.07E-2</c:v>
                </c:pt>
                <c:pt idx="71">
                  <c:v>0.05</c:v>
                </c:pt>
                <c:pt idx="72">
                  <c:v>5.4199999999999998E-2</c:v>
                </c:pt>
                <c:pt idx="73">
                  <c:v>0.06</c:v>
                </c:pt>
                <c:pt idx="74">
                  <c:v>6.8500000000000005E-2</c:v>
                </c:pt>
                <c:pt idx="75">
                  <c:v>7.5399999999999995E-2</c:v>
                </c:pt>
                <c:pt idx="76">
                  <c:v>8.3500000000000005E-2</c:v>
                </c:pt>
                <c:pt idx="77">
                  <c:v>9.2399999999999996E-2</c:v>
                </c:pt>
                <c:pt idx="78">
                  <c:v>0.1022</c:v>
                </c:pt>
                <c:pt idx="79">
                  <c:v>0.1125</c:v>
                </c:pt>
                <c:pt idx="80">
                  <c:v>0.1236</c:v>
                </c:pt>
                <c:pt idx="81">
                  <c:v>0.1351</c:v>
                </c:pt>
                <c:pt idx="82">
                  <c:v>0.14710000000000001</c:v>
                </c:pt>
                <c:pt idx="83">
                  <c:v>0.16220000000000001</c:v>
                </c:pt>
                <c:pt idx="84">
                  <c:v>0.17580000000000001</c:v>
                </c:pt>
                <c:pt idx="85">
                  <c:v>0.1925</c:v>
                </c:pt>
                <c:pt idx="86">
                  <c:v>0.2082</c:v>
                </c:pt>
                <c:pt idx="87">
                  <c:v>0.22600000000000001</c:v>
                </c:pt>
                <c:pt idx="88">
                  <c:v>0.24540000000000001</c:v>
                </c:pt>
                <c:pt idx="89">
                  <c:v>0.26590000000000003</c:v>
                </c:pt>
                <c:pt idx="90">
                  <c:v>0.28220000000000001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943-47C1-990F-56D7F3A7F359}"/>
            </c:ext>
          </c:extLst>
        </c:ser>
        <c:ser>
          <c:idx val="15"/>
          <c:order val="15"/>
          <c:tx>
            <c:strRef>
              <c:f>'Skip-0'!$V$1:$V$2</c:f>
              <c:strCache>
                <c:ptCount val="1"/>
                <c:pt idx="0">
                  <c:v>0.66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'Skip-0'!$V$3:$V$94</c:f>
              <c:numCache>
                <c:formatCode>0.0000</c:formatCode>
                <c:ptCount val="91"/>
                <c:pt idx="0">
                  <c:v>0.26690000000000003</c:v>
                </c:pt>
                <c:pt idx="1">
                  <c:v>0.25119999999999998</c:v>
                </c:pt>
                <c:pt idx="2">
                  <c:v>0.23100000000000001</c:v>
                </c:pt>
                <c:pt idx="3">
                  <c:v>0.21260000000000001</c:v>
                </c:pt>
                <c:pt idx="4">
                  <c:v>0.19500000000000001</c:v>
                </c:pt>
                <c:pt idx="5">
                  <c:v>0.17799999999999999</c:v>
                </c:pt>
                <c:pt idx="6">
                  <c:v>0.16370000000000001</c:v>
                </c:pt>
                <c:pt idx="7">
                  <c:v>0.14829999999999999</c:v>
                </c:pt>
                <c:pt idx="8">
                  <c:v>0.13539999999999999</c:v>
                </c:pt>
                <c:pt idx="9">
                  <c:v>0.1235</c:v>
                </c:pt>
                <c:pt idx="10">
                  <c:v>0.11210000000000001</c:v>
                </c:pt>
                <c:pt idx="11">
                  <c:v>0.1012</c:v>
                </c:pt>
                <c:pt idx="12">
                  <c:v>9.0800000000000006E-2</c:v>
                </c:pt>
                <c:pt idx="13">
                  <c:v>8.1199999999999994E-2</c:v>
                </c:pt>
                <c:pt idx="14">
                  <c:v>7.3099999999999998E-2</c:v>
                </c:pt>
                <c:pt idx="15">
                  <c:v>6.5600000000000006E-2</c:v>
                </c:pt>
                <c:pt idx="16">
                  <c:v>5.96E-2</c:v>
                </c:pt>
                <c:pt idx="17">
                  <c:v>0.05</c:v>
                </c:pt>
                <c:pt idx="18">
                  <c:v>4.5999999999999999E-2</c:v>
                </c:pt>
                <c:pt idx="19">
                  <c:v>0.04</c:v>
                </c:pt>
                <c:pt idx="20">
                  <c:v>3.49E-2</c:v>
                </c:pt>
                <c:pt idx="21">
                  <c:v>0.03</c:v>
                </c:pt>
                <c:pt idx="22">
                  <c:v>2.8299999999999999E-2</c:v>
                </c:pt>
                <c:pt idx="23">
                  <c:v>0.02</c:v>
                </c:pt>
                <c:pt idx="24">
                  <c:v>0.02</c:v>
                </c:pt>
                <c:pt idx="25">
                  <c:v>1.9800000000000002E-2</c:v>
                </c:pt>
                <c:pt idx="26">
                  <c:v>0.01</c:v>
                </c:pt>
                <c:pt idx="27">
                  <c:v>0.01</c:v>
                </c:pt>
                <c:pt idx="28">
                  <c:v>0.01</c:v>
                </c:pt>
                <c:pt idx="29">
                  <c:v>0.01</c:v>
                </c:pt>
                <c:pt idx="30">
                  <c:v>0.01</c:v>
                </c:pt>
                <c:pt idx="31">
                  <c:v>2.8999999999999998E-3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3.3999999999999998E-3</c:v>
                </c:pt>
                <c:pt idx="60">
                  <c:v>0.01</c:v>
                </c:pt>
                <c:pt idx="61">
                  <c:v>0.01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0.02</c:v>
                </c:pt>
                <c:pt idx="66">
                  <c:v>0.02</c:v>
                </c:pt>
                <c:pt idx="67">
                  <c:v>0.02</c:v>
                </c:pt>
                <c:pt idx="68">
                  <c:v>2.8799999999999999E-2</c:v>
                </c:pt>
                <c:pt idx="69">
                  <c:v>0.03</c:v>
                </c:pt>
                <c:pt idx="70">
                  <c:v>3.5299999999999998E-2</c:v>
                </c:pt>
                <c:pt idx="71">
                  <c:v>0.04</c:v>
                </c:pt>
                <c:pt idx="72">
                  <c:v>4.6199999999999998E-2</c:v>
                </c:pt>
                <c:pt idx="73">
                  <c:v>0.05</c:v>
                </c:pt>
                <c:pt idx="74">
                  <c:v>5.96E-2</c:v>
                </c:pt>
                <c:pt idx="75">
                  <c:v>6.5799999999999997E-2</c:v>
                </c:pt>
                <c:pt idx="76">
                  <c:v>7.3099999999999998E-2</c:v>
                </c:pt>
                <c:pt idx="77">
                  <c:v>8.14E-2</c:v>
                </c:pt>
                <c:pt idx="78">
                  <c:v>9.0999999999999998E-2</c:v>
                </c:pt>
                <c:pt idx="79">
                  <c:v>0.1012</c:v>
                </c:pt>
                <c:pt idx="80">
                  <c:v>0.1119</c:v>
                </c:pt>
                <c:pt idx="81">
                  <c:v>0.12330000000000001</c:v>
                </c:pt>
                <c:pt idx="82">
                  <c:v>0.13500000000000001</c:v>
                </c:pt>
                <c:pt idx="83">
                  <c:v>0.1479</c:v>
                </c:pt>
                <c:pt idx="84">
                  <c:v>0.1636</c:v>
                </c:pt>
                <c:pt idx="85">
                  <c:v>0.1779</c:v>
                </c:pt>
                <c:pt idx="86">
                  <c:v>0.19470000000000001</c:v>
                </c:pt>
                <c:pt idx="87">
                  <c:v>0.21199999999999999</c:v>
                </c:pt>
                <c:pt idx="88">
                  <c:v>0.2306</c:v>
                </c:pt>
                <c:pt idx="89">
                  <c:v>0.25059999999999999</c:v>
                </c:pt>
                <c:pt idx="90">
                  <c:v>0.26640000000000003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943-47C1-990F-56D7F3A7F359}"/>
            </c:ext>
          </c:extLst>
        </c:ser>
        <c:ser>
          <c:idx val="16"/>
          <c:order val="16"/>
          <c:tx>
            <c:strRef>
              <c:f>'Skip-0'!$W$1:$W$2</c:f>
              <c:strCache>
                <c:ptCount val="1"/>
                <c:pt idx="0">
                  <c:v>0.67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'Skip-0'!$W$3:$W$94</c:f>
              <c:numCache>
                <c:formatCode>0.0000</c:formatCode>
                <c:ptCount val="91"/>
                <c:pt idx="0">
                  <c:v>0.25309999999999999</c:v>
                </c:pt>
                <c:pt idx="1">
                  <c:v>0.23710000000000001</c:v>
                </c:pt>
                <c:pt idx="2">
                  <c:v>0.217</c:v>
                </c:pt>
                <c:pt idx="3">
                  <c:v>0.1986</c:v>
                </c:pt>
                <c:pt idx="4">
                  <c:v>0.18190000000000001</c:v>
                </c:pt>
                <c:pt idx="5">
                  <c:v>0.16539999999999999</c:v>
                </c:pt>
                <c:pt idx="6">
                  <c:v>0.151</c:v>
                </c:pt>
                <c:pt idx="7">
                  <c:v>0.13639999999999999</c:v>
                </c:pt>
                <c:pt idx="8">
                  <c:v>0.1239</c:v>
                </c:pt>
                <c:pt idx="9">
                  <c:v>0.11219999999999999</c:v>
                </c:pt>
                <c:pt idx="10">
                  <c:v>0.1009</c:v>
                </c:pt>
                <c:pt idx="11">
                  <c:v>9.0200000000000002E-2</c:v>
                </c:pt>
                <c:pt idx="12">
                  <c:v>8.0199999999999994E-2</c:v>
                </c:pt>
                <c:pt idx="13">
                  <c:v>7.1199999999999999E-2</c:v>
                </c:pt>
                <c:pt idx="14">
                  <c:v>6.3500000000000001E-2</c:v>
                </c:pt>
                <c:pt idx="15">
                  <c:v>5.7099999999999998E-2</c:v>
                </c:pt>
                <c:pt idx="16">
                  <c:v>0.05</c:v>
                </c:pt>
                <c:pt idx="17">
                  <c:v>4.2700000000000002E-2</c:v>
                </c:pt>
                <c:pt idx="18">
                  <c:v>0.04</c:v>
                </c:pt>
                <c:pt idx="19">
                  <c:v>3.0700000000000002E-2</c:v>
                </c:pt>
                <c:pt idx="20">
                  <c:v>0.03</c:v>
                </c:pt>
                <c:pt idx="21">
                  <c:v>2.2800000000000001E-2</c:v>
                </c:pt>
                <c:pt idx="22">
                  <c:v>0.02</c:v>
                </c:pt>
                <c:pt idx="23">
                  <c:v>0.02</c:v>
                </c:pt>
                <c:pt idx="24">
                  <c:v>1.2E-2</c:v>
                </c:pt>
                <c:pt idx="25">
                  <c:v>0.01</c:v>
                </c:pt>
                <c:pt idx="26">
                  <c:v>0.01</c:v>
                </c:pt>
                <c:pt idx="27">
                  <c:v>0.01</c:v>
                </c:pt>
                <c:pt idx="28">
                  <c:v>0.01</c:v>
                </c:pt>
                <c:pt idx="29">
                  <c:v>1E-3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1.2999999999999999E-3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0.01</c:v>
                </c:pt>
                <c:pt idx="66">
                  <c:v>1.2200000000000001E-2</c:v>
                </c:pt>
                <c:pt idx="67">
                  <c:v>0.02</c:v>
                </c:pt>
                <c:pt idx="68">
                  <c:v>0.02</c:v>
                </c:pt>
                <c:pt idx="69">
                  <c:v>2.3E-2</c:v>
                </c:pt>
                <c:pt idx="70">
                  <c:v>0.03</c:v>
                </c:pt>
                <c:pt idx="71">
                  <c:v>3.09E-2</c:v>
                </c:pt>
                <c:pt idx="72">
                  <c:v>0.04</c:v>
                </c:pt>
                <c:pt idx="73">
                  <c:v>4.2700000000000002E-2</c:v>
                </c:pt>
                <c:pt idx="74">
                  <c:v>0.05</c:v>
                </c:pt>
                <c:pt idx="75">
                  <c:v>5.7099999999999998E-2</c:v>
                </c:pt>
                <c:pt idx="76">
                  <c:v>6.3899999999999998E-2</c:v>
                </c:pt>
                <c:pt idx="77">
                  <c:v>7.1400000000000005E-2</c:v>
                </c:pt>
                <c:pt idx="78">
                  <c:v>8.0399999999999999E-2</c:v>
                </c:pt>
                <c:pt idx="79">
                  <c:v>9.0200000000000002E-2</c:v>
                </c:pt>
                <c:pt idx="80">
                  <c:v>0.10059999999999999</c:v>
                </c:pt>
                <c:pt idx="81">
                  <c:v>0.112</c:v>
                </c:pt>
                <c:pt idx="82">
                  <c:v>0.12379999999999999</c:v>
                </c:pt>
                <c:pt idx="83">
                  <c:v>0.13600000000000001</c:v>
                </c:pt>
                <c:pt idx="84">
                  <c:v>0.1507</c:v>
                </c:pt>
                <c:pt idx="85">
                  <c:v>0.16539999999999999</c:v>
                </c:pt>
                <c:pt idx="86">
                  <c:v>0.18179999999999999</c:v>
                </c:pt>
                <c:pt idx="87">
                  <c:v>0.1983</c:v>
                </c:pt>
                <c:pt idx="88">
                  <c:v>0.217</c:v>
                </c:pt>
                <c:pt idx="89">
                  <c:v>0.23699999999999999</c:v>
                </c:pt>
                <c:pt idx="90">
                  <c:v>0.25280000000000002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943-47C1-990F-56D7F3A7F359}"/>
            </c:ext>
          </c:extLst>
        </c:ser>
        <c:ser>
          <c:idx val="17"/>
          <c:order val="17"/>
          <c:tx>
            <c:strRef>
              <c:f>'Skip-0'!$X$1:$X$2</c:f>
              <c:strCache>
                <c:ptCount val="1"/>
                <c:pt idx="0">
                  <c:v>0.68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'Skip-0'!$X$3:$X$94</c:f>
              <c:numCache>
                <c:formatCode>0.0000</c:formatCode>
                <c:ptCount val="91"/>
                <c:pt idx="0">
                  <c:v>0.2389</c:v>
                </c:pt>
                <c:pt idx="1">
                  <c:v>0.22359999999999999</c:v>
                </c:pt>
                <c:pt idx="2">
                  <c:v>0.20449999999999999</c:v>
                </c:pt>
                <c:pt idx="3">
                  <c:v>0.1855</c:v>
                </c:pt>
                <c:pt idx="4">
                  <c:v>0.16919999999999999</c:v>
                </c:pt>
                <c:pt idx="5">
                  <c:v>0.15409999999999999</c:v>
                </c:pt>
                <c:pt idx="6">
                  <c:v>0.13880000000000001</c:v>
                </c:pt>
                <c:pt idx="7">
                  <c:v>0.12529999999999999</c:v>
                </c:pt>
                <c:pt idx="8">
                  <c:v>0.1132</c:v>
                </c:pt>
                <c:pt idx="9">
                  <c:v>0.10150000000000001</c:v>
                </c:pt>
                <c:pt idx="10">
                  <c:v>9.0399999999999994E-2</c:v>
                </c:pt>
                <c:pt idx="11">
                  <c:v>8.0199999999999994E-2</c:v>
                </c:pt>
                <c:pt idx="12">
                  <c:v>7.0800000000000002E-2</c:v>
                </c:pt>
                <c:pt idx="13">
                  <c:v>6.2199999999999998E-2</c:v>
                </c:pt>
                <c:pt idx="14">
                  <c:v>5.5300000000000002E-2</c:v>
                </c:pt>
                <c:pt idx="15">
                  <c:v>4.9799999999999997E-2</c:v>
                </c:pt>
                <c:pt idx="16">
                  <c:v>0.04</c:v>
                </c:pt>
                <c:pt idx="17">
                  <c:v>3.7600000000000001E-2</c:v>
                </c:pt>
                <c:pt idx="18">
                  <c:v>0.03</c:v>
                </c:pt>
                <c:pt idx="19">
                  <c:v>2.8400000000000002E-2</c:v>
                </c:pt>
                <c:pt idx="20">
                  <c:v>0.02</c:v>
                </c:pt>
                <c:pt idx="21">
                  <c:v>0.02</c:v>
                </c:pt>
                <c:pt idx="22">
                  <c:v>1.6400000000000001E-2</c:v>
                </c:pt>
                <c:pt idx="23">
                  <c:v>0.01</c:v>
                </c:pt>
                <c:pt idx="24">
                  <c:v>0.01</c:v>
                </c:pt>
                <c:pt idx="25">
                  <c:v>0.01</c:v>
                </c:pt>
                <c:pt idx="26">
                  <c:v>0.01</c:v>
                </c:pt>
                <c:pt idx="27">
                  <c:v>1.5E-3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1.5E-3</c:v>
                </c:pt>
                <c:pt idx="64">
                  <c:v>0.01</c:v>
                </c:pt>
                <c:pt idx="65">
                  <c:v>0.01</c:v>
                </c:pt>
                <c:pt idx="66">
                  <c:v>0.01</c:v>
                </c:pt>
                <c:pt idx="67">
                  <c:v>0.01</c:v>
                </c:pt>
                <c:pt idx="68">
                  <c:v>1.6199999999999999E-2</c:v>
                </c:pt>
                <c:pt idx="69">
                  <c:v>0.02</c:v>
                </c:pt>
                <c:pt idx="70">
                  <c:v>0.02</c:v>
                </c:pt>
                <c:pt idx="71">
                  <c:v>2.8400000000000002E-2</c:v>
                </c:pt>
                <c:pt idx="72">
                  <c:v>0.03</c:v>
                </c:pt>
                <c:pt idx="73">
                  <c:v>3.73E-2</c:v>
                </c:pt>
                <c:pt idx="74">
                  <c:v>4.02E-2</c:v>
                </c:pt>
                <c:pt idx="75">
                  <c:v>0.05</c:v>
                </c:pt>
                <c:pt idx="76">
                  <c:v>5.57E-2</c:v>
                </c:pt>
                <c:pt idx="77">
                  <c:v>6.2700000000000006E-2</c:v>
                </c:pt>
                <c:pt idx="78">
                  <c:v>7.0999999999999994E-2</c:v>
                </c:pt>
                <c:pt idx="79">
                  <c:v>8.0199999999999994E-2</c:v>
                </c:pt>
                <c:pt idx="80">
                  <c:v>9.0399999999999994E-2</c:v>
                </c:pt>
                <c:pt idx="81">
                  <c:v>0.1013</c:v>
                </c:pt>
                <c:pt idx="82">
                  <c:v>0.1129</c:v>
                </c:pt>
                <c:pt idx="83">
                  <c:v>0.125</c:v>
                </c:pt>
                <c:pt idx="84">
                  <c:v>0.13830000000000001</c:v>
                </c:pt>
                <c:pt idx="85">
                  <c:v>0.15390000000000001</c:v>
                </c:pt>
                <c:pt idx="86">
                  <c:v>0.16889999999999999</c:v>
                </c:pt>
                <c:pt idx="87">
                  <c:v>0.1855</c:v>
                </c:pt>
                <c:pt idx="88">
                  <c:v>0.20430000000000001</c:v>
                </c:pt>
                <c:pt idx="89">
                  <c:v>0.22359999999999999</c:v>
                </c:pt>
                <c:pt idx="90">
                  <c:v>0.2389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943-47C1-990F-56D7F3A7F359}"/>
            </c:ext>
          </c:extLst>
        </c:ser>
        <c:ser>
          <c:idx val="18"/>
          <c:order val="18"/>
          <c:tx>
            <c:strRef>
              <c:f>'Skip-0'!$Y$1:$Y$2</c:f>
              <c:strCache>
                <c:ptCount val="1"/>
                <c:pt idx="0">
                  <c:v>0.69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'Skip-0'!$Y$3:$Y$94</c:f>
              <c:numCache>
                <c:formatCode>0.0000</c:formatCode>
                <c:ptCount val="91"/>
                <c:pt idx="0">
                  <c:v>0.2261</c:v>
                </c:pt>
                <c:pt idx="1">
                  <c:v>0.21129999999999999</c:v>
                </c:pt>
                <c:pt idx="2">
                  <c:v>0.19220000000000001</c:v>
                </c:pt>
                <c:pt idx="3">
                  <c:v>0.17430000000000001</c:v>
                </c:pt>
                <c:pt idx="4">
                  <c:v>0.15690000000000001</c:v>
                </c:pt>
                <c:pt idx="5">
                  <c:v>0.14299999999999999</c:v>
                </c:pt>
                <c:pt idx="6">
                  <c:v>0.1273</c:v>
                </c:pt>
                <c:pt idx="7">
                  <c:v>0.1148</c:v>
                </c:pt>
                <c:pt idx="8">
                  <c:v>0.10290000000000001</c:v>
                </c:pt>
                <c:pt idx="9">
                  <c:v>9.1600000000000001E-2</c:v>
                </c:pt>
                <c:pt idx="10">
                  <c:v>8.09E-2</c:v>
                </c:pt>
                <c:pt idx="11">
                  <c:v>7.1199999999999999E-2</c:v>
                </c:pt>
                <c:pt idx="12">
                  <c:v>6.2199999999999998E-2</c:v>
                </c:pt>
                <c:pt idx="13">
                  <c:v>5.45E-2</c:v>
                </c:pt>
                <c:pt idx="14">
                  <c:v>4.8599999999999997E-2</c:v>
                </c:pt>
                <c:pt idx="15">
                  <c:v>0.04</c:v>
                </c:pt>
                <c:pt idx="16">
                  <c:v>3.49E-2</c:v>
                </c:pt>
                <c:pt idx="17">
                  <c:v>0.03</c:v>
                </c:pt>
                <c:pt idx="18">
                  <c:v>2.53E-2</c:v>
                </c:pt>
                <c:pt idx="19">
                  <c:v>0.02</c:v>
                </c:pt>
                <c:pt idx="20">
                  <c:v>0.02</c:v>
                </c:pt>
                <c:pt idx="21">
                  <c:v>1.1599999999999999E-2</c:v>
                </c:pt>
                <c:pt idx="22">
                  <c:v>0.01</c:v>
                </c:pt>
                <c:pt idx="23">
                  <c:v>0.01</c:v>
                </c:pt>
                <c:pt idx="24">
                  <c:v>0.01</c:v>
                </c:pt>
                <c:pt idx="25">
                  <c:v>4.4999999999999997E-3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4.4999999999999997E-3</c:v>
                </c:pt>
                <c:pt idx="66">
                  <c:v>0.01</c:v>
                </c:pt>
                <c:pt idx="67">
                  <c:v>0.01</c:v>
                </c:pt>
                <c:pt idx="68">
                  <c:v>0.01</c:v>
                </c:pt>
                <c:pt idx="69">
                  <c:v>1.1599999999999999E-2</c:v>
                </c:pt>
                <c:pt idx="70">
                  <c:v>0.02</c:v>
                </c:pt>
                <c:pt idx="71">
                  <c:v>0.02</c:v>
                </c:pt>
                <c:pt idx="72">
                  <c:v>2.5100000000000001E-2</c:v>
                </c:pt>
                <c:pt idx="73">
                  <c:v>0.03</c:v>
                </c:pt>
                <c:pt idx="74">
                  <c:v>3.5099999999999999E-2</c:v>
                </c:pt>
                <c:pt idx="75">
                  <c:v>0.04</c:v>
                </c:pt>
                <c:pt idx="76">
                  <c:v>4.9000000000000002E-2</c:v>
                </c:pt>
                <c:pt idx="77">
                  <c:v>5.4899999999999997E-2</c:v>
                </c:pt>
                <c:pt idx="78">
                  <c:v>6.2399999999999997E-2</c:v>
                </c:pt>
                <c:pt idx="79">
                  <c:v>7.0999999999999994E-2</c:v>
                </c:pt>
                <c:pt idx="80">
                  <c:v>8.0799999999999997E-2</c:v>
                </c:pt>
                <c:pt idx="81">
                  <c:v>9.1499999999999998E-2</c:v>
                </c:pt>
                <c:pt idx="82">
                  <c:v>0.1027</c:v>
                </c:pt>
                <c:pt idx="83">
                  <c:v>0.1147</c:v>
                </c:pt>
                <c:pt idx="84">
                  <c:v>0.12690000000000001</c:v>
                </c:pt>
                <c:pt idx="85">
                  <c:v>0.14299999999999999</c:v>
                </c:pt>
                <c:pt idx="86">
                  <c:v>0.15690000000000001</c:v>
                </c:pt>
                <c:pt idx="87">
                  <c:v>0.17449999999999999</c:v>
                </c:pt>
                <c:pt idx="88">
                  <c:v>0.19189999999999999</c:v>
                </c:pt>
                <c:pt idx="89">
                  <c:v>0.2112</c:v>
                </c:pt>
                <c:pt idx="90">
                  <c:v>0.22670000000000001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943-47C1-990F-56D7F3A7F359}"/>
            </c:ext>
          </c:extLst>
        </c:ser>
        <c:ser>
          <c:idx val="19"/>
          <c:order val="19"/>
          <c:tx>
            <c:strRef>
              <c:f>'Skip-0'!$Z$1:$Z$2</c:f>
              <c:strCache>
                <c:ptCount val="1"/>
                <c:pt idx="0">
                  <c:v>0.7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'Skip-0'!$Z$3:$Z$94</c:f>
              <c:numCache>
                <c:formatCode>0.0000</c:formatCode>
                <c:ptCount val="91"/>
                <c:pt idx="0">
                  <c:v>0.2147</c:v>
                </c:pt>
                <c:pt idx="1">
                  <c:v>0.19969999999999999</c:v>
                </c:pt>
                <c:pt idx="2">
                  <c:v>0.1807</c:v>
                </c:pt>
                <c:pt idx="3">
                  <c:v>0.16350000000000001</c:v>
                </c:pt>
                <c:pt idx="4">
                  <c:v>0.14599999999999999</c:v>
                </c:pt>
                <c:pt idx="5">
                  <c:v>0.1323</c:v>
                </c:pt>
                <c:pt idx="6">
                  <c:v>0.1171</c:v>
                </c:pt>
                <c:pt idx="7">
                  <c:v>0.105</c:v>
                </c:pt>
                <c:pt idx="8">
                  <c:v>9.3200000000000005E-2</c:v>
                </c:pt>
                <c:pt idx="9">
                  <c:v>8.2400000000000001E-2</c:v>
                </c:pt>
                <c:pt idx="10">
                  <c:v>7.2099999999999997E-2</c:v>
                </c:pt>
                <c:pt idx="11">
                  <c:v>6.2899999999999998E-2</c:v>
                </c:pt>
                <c:pt idx="12">
                  <c:v>5.4699999999999999E-2</c:v>
                </c:pt>
                <c:pt idx="13">
                  <c:v>4.82E-2</c:v>
                </c:pt>
                <c:pt idx="14">
                  <c:v>0.04</c:v>
                </c:pt>
                <c:pt idx="15">
                  <c:v>3.3799999999999997E-2</c:v>
                </c:pt>
                <c:pt idx="16">
                  <c:v>0.03</c:v>
                </c:pt>
                <c:pt idx="17">
                  <c:v>2.3099999999999999E-2</c:v>
                </c:pt>
                <c:pt idx="18">
                  <c:v>0.02</c:v>
                </c:pt>
                <c:pt idx="19">
                  <c:v>1.7999999999999999E-2</c:v>
                </c:pt>
                <c:pt idx="20">
                  <c:v>0.01</c:v>
                </c:pt>
                <c:pt idx="21">
                  <c:v>0.01</c:v>
                </c:pt>
                <c:pt idx="22">
                  <c:v>0.01</c:v>
                </c:pt>
                <c:pt idx="23">
                  <c:v>8.3000000000000001E-3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8.6E-3</c:v>
                </c:pt>
                <c:pt idx="68">
                  <c:v>0.01</c:v>
                </c:pt>
                <c:pt idx="69">
                  <c:v>0.01</c:v>
                </c:pt>
                <c:pt idx="70">
                  <c:v>0.01</c:v>
                </c:pt>
                <c:pt idx="71">
                  <c:v>1.7999999999999999E-2</c:v>
                </c:pt>
                <c:pt idx="72">
                  <c:v>0.02</c:v>
                </c:pt>
                <c:pt idx="73">
                  <c:v>2.29E-2</c:v>
                </c:pt>
                <c:pt idx="74">
                  <c:v>0.03</c:v>
                </c:pt>
                <c:pt idx="75">
                  <c:v>3.4000000000000002E-2</c:v>
                </c:pt>
                <c:pt idx="76">
                  <c:v>0.04</c:v>
                </c:pt>
                <c:pt idx="77">
                  <c:v>4.8399999999999999E-2</c:v>
                </c:pt>
                <c:pt idx="78">
                  <c:v>5.4699999999999999E-2</c:v>
                </c:pt>
                <c:pt idx="79">
                  <c:v>6.2700000000000006E-2</c:v>
                </c:pt>
                <c:pt idx="80">
                  <c:v>7.2099999999999997E-2</c:v>
                </c:pt>
                <c:pt idx="81">
                  <c:v>8.2199999999999995E-2</c:v>
                </c:pt>
                <c:pt idx="82">
                  <c:v>9.3200000000000005E-2</c:v>
                </c:pt>
                <c:pt idx="83">
                  <c:v>0.1048</c:v>
                </c:pt>
                <c:pt idx="84">
                  <c:v>0.1169</c:v>
                </c:pt>
                <c:pt idx="85">
                  <c:v>0.1321</c:v>
                </c:pt>
                <c:pt idx="86">
                  <c:v>0.14610000000000001</c:v>
                </c:pt>
                <c:pt idx="87">
                  <c:v>0.16339999999999999</c:v>
                </c:pt>
                <c:pt idx="88">
                  <c:v>0.18060000000000001</c:v>
                </c:pt>
                <c:pt idx="89">
                  <c:v>0.19939999999999999</c:v>
                </c:pt>
                <c:pt idx="90">
                  <c:v>0.2147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943-47C1-990F-56D7F3A7F359}"/>
            </c:ext>
          </c:extLst>
        </c:ser>
        <c:ser>
          <c:idx val="20"/>
          <c:order val="20"/>
          <c:tx>
            <c:strRef>
              <c:f>'Skip-0'!$AA$1:$AA$2</c:f>
              <c:strCache>
                <c:ptCount val="1"/>
                <c:pt idx="0">
                  <c:v>0.71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'Skip-0'!$AA$3:$AA$94</c:f>
              <c:numCache>
                <c:formatCode>0.0000</c:formatCode>
                <c:ptCount val="91"/>
                <c:pt idx="0">
                  <c:v>0.2036</c:v>
                </c:pt>
                <c:pt idx="1">
                  <c:v>0.1883</c:v>
                </c:pt>
                <c:pt idx="2">
                  <c:v>0.1694</c:v>
                </c:pt>
                <c:pt idx="3">
                  <c:v>0.15260000000000001</c:v>
                </c:pt>
                <c:pt idx="4">
                  <c:v>0.1358</c:v>
                </c:pt>
                <c:pt idx="5">
                  <c:v>0.12230000000000001</c:v>
                </c:pt>
                <c:pt idx="6">
                  <c:v>0.10730000000000001</c:v>
                </c:pt>
                <c:pt idx="7">
                  <c:v>9.5299999999999996E-2</c:v>
                </c:pt>
                <c:pt idx="8">
                  <c:v>8.4099999999999994E-2</c:v>
                </c:pt>
                <c:pt idx="9">
                  <c:v>7.3499999999999996E-2</c:v>
                </c:pt>
                <c:pt idx="10">
                  <c:v>6.3799999999999996E-2</c:v>
                </c:pt>
                <c:pt idx="11">
                  <c:v>5.5199999999999999E-2</c:v>
                </c:pt>
                <c:pt idx="12">
                  <c:v>4.82E-2</c:v>
                </c:pt>
                <c:pt idx="13">
                  <c:v>0.04</c:v>
                </c:pt>
                <c:pt idx="14">
                  <c:v>3.3300000000000003E-2</c:v>
                </c:pt>
                <c:pt idx="15">
                  <c:v>0.03</c:v>
                </c:pt>
                <c:pt idx="16">
                  <c:v>2.1499999999999998E-2</c:v>
                </c:pt>
                <c:pt idx="17">
                  <c:v>0.02</c:v>
                </c:pt>
                <c:pt idx="18">
                  <c:v>1.5800000000000002E-2</c:v>
                </c:pt>
                <c:pt idx="19">
                  <c:v>0.01</c:v>
                </c:pt>
                <c:pt idx="20">
                  <c:v>0.01</c:v>
                </c:pt>
                <c:pt idx="21">
                  <c:v>0.01</c:v>
                </c:pt>
                <c:pt idx="22">
                  <c:v>3.3E-3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4.0000000000000001E-3</c:v>
                </c:pt>
                <c:pt idx="69">
                  <c:v>0.01</c:v>
                </c:pt>
                <c:pt idx="70">
                  <c:v>0.01</c:v>
                </c:pt>
                <c:pt idx="71">
                  <c:v>0.01</c:v>
                </c:pt>
                <c:pt idx="72">
                  <c:v>1.5599999999999999E-2</c:v>
                </c:pt>
                <c:pt idx="73">
                  <c:v>0.02</c:v>
                </c:pt>
                <c:pt idx="74">
                  <c:v>2.1499999999999998E-2</c:v>
                </c:pt>
                <c:pt idx="75">
                  <c:v>0.03</c:v>
                </c:pt>
                <c:pt idx="76">
                  <c:v>3.3300000000000003E-2</c:v>
                </c:pt>
                <c:pt idx="77">
                  <c:v>0.04</c:v>
                </c:pt>
                <c:pt idx="78">
                  <c:v>4.7800000000000002E-2</c:v>
                </c:pt>
                <c:pt idx="79">
                  <c:v>5.5E-2</c:v>
                </c:pt>
                <c:pt idx="80">
                  <c:v>6.3600000000000004E-2</c:v>
                </c:pt>
                <c:pt idx="81">
                  <c:v>7.3499999999999996E-2</c:v>
                </c:pt>
                <c:pt idx="82">
                  <c:v>8.4099999999999994E-2</c:v>
                </c:pt>
                <c:pt idx="83">
                  <c:v>9.5200000000000007E-2</c:v>
                </c:pt>
                <c:pt idx="84">
                  <c:v>0.1071</c:v>
                </c:pt>
                <c:pt idx="85">
                  <c:v>0.122</c:v>
                </c:pt>
                <c:pt idx="86">
                  <c:v>0.1358</c:v>
                </c:pt>
                <c:pt idx="87">
                  <c:v>0.1525</c:v>
                </c:pt>
                <c:pt idx="88">
                  <c:v>0.1694</c:v>
                </c:pt>
                <c:pt idx="89">
                  <c:v>0.1883</c:v>
                </c:pt>
                <c:pt idx="90">
                  <c:v>0.2036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943-47C1-990F-56D7F3A7F359}"/>
            </c:ext>
          </c:extLst>
        </c:ser>
        <c:ser>
          <c:idx val="21"/>
          <c:order val="21"/>
          <c:tx>
            <c:strRef>
              <c:f>'Skip-0'!$AB$1:$AB$2</c:f>
              <c:strCache>
                <c:ptCount val="1"/>
                <c:pt idx="0">
                  <c:v>0.72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'Skip-0'!$AB$3:$AB$94</c:f>
              <c:numCache>
                <c:formatCode>0.0000</c:formatCode>
                <c:ptCount val="91"/>
                <c:pt idx="0">
                  <c:v>0.1928</c:v>
                </c:pt>
                <c:pt idx="1">
                  <c:v>0.17780000000000001</c:v>
                </c:pt>
                <c:pt idx="2">
                  <c:v>0.15909999999999999</c:v>
                </c:pt>
                <c:pt idx="3">
                  <c:v>0.1426</c:v>
                </c:pt>
                <c:pt idx="4">
                  <c:v>0.126</c:v>
                </c:pt>
                <c:pt idx="5">
                  <c:v>0.1128</c:v>
                </c:pt>
                <c:pt idx="6">
                  <c:v>9.8299999999999998E-2</c:v>
                </c:pt>
                <c:pt idx="7">
                  <c:v>8.6400000000000005E-2</c:v>
                </c:pt>
                <c:pt idx="8">
                  <c:v>7.5399999999999995E-2</c:v>
                </c:pt>
                <c:pt idx="9">
                  <c:v>6.5500000000000003E-2</c:v>
                </c:pt>
                <c:pt idx="10">
                  <c:v>5.6399999999999999E-2</c:v>
                </c:pt>
                <c:pt idx="11">
                  <c:v>4.8800000000000003E-2</c:v>
                </c:pt>
                <c:pt idx="12">
                  <c:v>0.04</c:v>
                </c:pt>
                <c:pt idx="13">
                  <c:v>3.3300000000000003E-2</c:v>
                </c:pt>
                <c:pt idx="14">
                  <c:v>0.03</c:v>
                </c:pt>
                <c:pt idx="15">
                  <c:v>2.06E-2</c:v>
                </c:pt>
                <c:pt idx="16">
                  <c:v>0.02</c:v>
                </c:pt>
                <c:pt idx="17">
                  <c:v>1.3599999999999999E-2</c:v>
                </c:pt>
                <c:pt idx="18">
                  <c:v>0.01</c:v>
                </c:pt>
                <c:pt idx="19">
                  <c:v>0.01</c:v>
                </c:pt>
                <c:pt idx="20">
                  <c:v>0.01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5.0000000000000001E-4</c:v>
                </c:pt>
                <c:pt idx="70">
                  <c:v>0.01</c:v>
                </c:pt>
                <c:pt idx="71">
                  <c:v>0.01</c:v>
                </c:pt>
                <c:pt idx="72">
                  <c:v>0.01</c:v>
                </c:pt>
                <c:pt idx="73">
                  <c:v>1.3299999999999999E-2</c:v>
                </c:pt>
                <c:pt idx="74">
                  <c:v>0.02</c:v>
                </c:pt>
                <c:pt idx="75">
                  <c:v>2.0799999999999999E-2</c:v>
                </c:pt>
                <c:pt idx="76">
                  <c:v>0.03</c:v>
                </c:pt>
                <c:pt idx="77">
                  <c:v>3.3500000000000002E-2</c:v>
                </c:pt>
                <c:pt idx="78">
                  <c:v>0.04</c:v>
                </c:pt>
                <c:pt idx="79">
                  <c:v>4.87E-2</c:v>
                </c:pt>
                <c:pt idx="80">
                  <c:v>5.6399999999999999E-2</c:v>
                </c:pt>
                <c:pt idx="81">
                  <c:v>6.5299999999999997E-2</c:v>
                </c:pt>
                <c:pt idx="82">
                  <c:v>7.5399999999999995E-2</c:v>
                </c:pt>
                <c:pt idx="83">
                  <c:v>8.6199999999999999E-2</c:v>
                </c:pt>
                <c:pt idx="84">
                  <c:v>9.7600000000000006E-2</c:v>
                </c:pt>
                <c:pt idx="85">
                  <c:v>0.1128</c:v>
                </c:pt>
                <c:pt idx="86">
                  <c:v>0.1258</c:v>
                </c:pt>
                <c:pt idx="87">
                  <c:v>0.14249999999999999</c:v>
                </c:pt>
                <c:pt idx="88">
                  <c:v>0.15909999999999999</c:v>
                </c:pt>
                <c:pt idx="89">
                  <c:v>0.17749999999999999</c:v>
                </c:pt>
                <c:pt idx="90">
                  <c:v>0.1928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943-47C1-990F-56D7F3A7F359}"/>
            </c:ext>
          </c:extLst>
        </c:ser>
        <c:ser>
          <c:idx val="22"/>
          <c:order val="22"/>
          <c:tx>
            <c:strRef>
              <c:f>'Skip-0'!$AC$1:$AC$2</c:f>
              <c:strCache>
                <c:ptCount val="1"/>
                <c:pt idx="0">
                  <c:v>0.73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'Skip-0'!$AC$3:$AC$94</c:f>
              <c:numCache>
                <c:formatCode>0.0000</c:formatCode>
                <c:ptCount val="91"/>
                <c:pt idx="0">
                  <c:v>0.1825</c:v>
                </c:pt>
                <c:pt idx="1">
                  <c:v>0.16750000000000001</c:v>
                </c:pt>
                <c:pt idx="2">
                  <c:v>0.14910000000000001</c:v>
                </c:pt>
                <c:pt idx="3">
                  <c:v>0.1331</c:v>
                </c:pt>
                <c:pt idx="4">
                  <c:v>0.1163</c:v>
                </c:pt>
                <c:pt idx="5">
                  <c:v>0.10340000000000001</c:v>
                </c:pt>
                <c:pt idx="6">
                  <c:v>0.09</c:v>
                </c:pt>
                <c:pt idx="7">
                  <c:v>7.7799999999999994E-2</c:v>
                </c:pt>
                <c:pt idx="8">
                  <c:v>6.7500000000000004E-2</c:v>
                </c:pt>
                <c:pt idx="9">
                  <c:v>5.8000000000000003E-2</c:v>
                </c:pt>
                <c:pt idx="10">
                  <c:v>0.05</c:v>
                </c:pt>
                <c:pt idx="11">
                  <c:v>0.04</c:v>
                </c:pt>
                <c:pt idx="12">
                  <c:v>3.39E-2</c:v>
                </c:pt>
                <c:pt idx="13">
                  <c:v>0.03</c:v>
                </c:pt>
                <c:pt idx="14">
                  <c:v>2.06E-2</c:v>
                </c:pt>
                <c:pt idx="15">
                  <c:v>0.02</c:v>
                </c:pt>
                <c:pt idx="16">
                  <c:v>1.26E-2</c:v>
                </c:pt>
                <c:pt idx="17">
                  <c:v>0.01</c:v>
                </c:pt>
                <c:pt idx="18">
                  <c:v>0.01</c:v>
                </c:pt>
                <c:pt idx="19">
                  <c:v>7.6E-3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7.6E-3</c:v>
                </c:pt>
                <c:pt idx="72">
                  <c:v>0.01</c:v>
                </c:pt>
                <c:pt idx="73">
                  <c:v>0.01</c:v>
                </c:pt>
                <c:pt idx="74">
                  <c:v>1.23E-2</c:v>
                </c:pt>
                <c:pt idx="75">
                  <c:v>0.02</c:v>
                </c:pt>
                <c:pt idx="76">
                  <c:v>2.0799999999999999E-2</c:v>
                </c:pt>
                <c:pt idx="77">
                  <c:v>0.03</c:v>
                </c:pt>
                <c:pt idx="78">
                  <c:v>3.3700000000000001E-2</c:v>
                </c:pt>
                <c:pt idx="79">
                  <c:v>0.04</c:v>
                </c:pt>
                <c:pt idx="80">
                  <c:v>0.05</c:v>
                </c:pt>
                <c:pt idx="81">
                  <c:v>5.8000000000000003E-2</c:v>
                </c:pt>
                <c:pt idx="82">
                  <c:v>6.7500000000000004E-2</c:v>
                </c:pt>
                <c:pt idx="83">
                  <c:v>7.7799999999999994E-2</c:v>
                </c:pt>
                <c:pt idx="84">
                  <c:v>8.9800000000000005E-2</c:v>
                </c:pt>
                <c:pt idx="85">
                  <c:v>0.10340000000000001</c:v>
                </c:pt>
                <c:pt idx="86">
                  <c:v>0.11650000000000001</c:v>
                </c:pt>
                <c:pt idx="87">
                  <c:v>0.1331</c:v>
                </c:pt>
                <c:pt idx="88">
                  <c:v>0.14929999999999999</c:v>
                </c:pt>
                <c:pt idx="89">
                  <c:v>0.16750000000000001</c:v>
                </c:pt>
                <c:pt idx="90">
                  <c:v>0.1825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2943-47C1-990F-56D7F3A7F359}"/>
            </c:ext>
          </c:extLst>
        </c:ser>
        <c:ser>
          <c:idx val="23"/>
          <c:order val="23"/>
          <c:tx>
            <c:strRef>
              <c:f>'Skip-0'!$AD$1:$AD$2</c:f>
              <c:strCache>
                <c:ptCount val="1"/>
                <c:pt idx="0">
                  <c:v>0.74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'Skip-0'!$AD$3:$AD$94</c:f>
              <c:numCache>
                <c:formatCode>0.0000</c:formatCode>
                <c:ptCount val="91"/>
                <c:pt idx="0">
                  <c:v>0.17280000000000001</c:v>
                </c:pt>
                <c:pt idx="1">
                  <c:v>0.158</c:v>
                </c:pt>
                <c:pt idx="2">
                  <c:v>0.1396</c:v>
                </c:pt>
                <c:pt idx="3">
                  <c:v>0.12379999999999999</c:v>
                </c:pt>
                <c:pt idx="4">
                  <c:v>0.10730000000000001</c:v>
                </c:pt>
                <c:pt idx="5">
                  <c:v>9.4399999999999998E-2</c:v>
                </c:pt>
                <c:pt idx="6">
                  <c:v>8.2199999999999995E-2</c:v>
                </c:pt>
                <c:pt idx="7">
                  <c:v>7.0300000000000001E-2</c:v>
                </c:pt>
                <c:pt idx="8">
                  <c:v>0.06</c:v>
                </c:pt>
                <c:pt idx="9">
                  <c:v>5.0200000000000002E-2</c:v>
                </c:pt>
                <c:pt idx="10">
                  <c:v>4.1700000000000001E-2</c:v>
                </c:pt>
                <c:pt idx="11">
                  <c:v>3.5000000000000003E-2</c:v>
                </c:pt>
                <c:pt idx="12">
                  <c:v>0.03</c:v>
                </c:pt>
                <c:pt idx="13">
                  <c:v>2.1000000000000001E-2</c:v>
                </c:pt>
                <c:pt idx="14">
                  <c:v>0.02</c:v>
                </c:pt>
                <c:pt idx="15">
                  <c:v>1.21E-2</c:v>
                </c:pt>
                <c:pt idx="16">
                  <c:v>0.01</c:v>
                </c:pt>
                <c:pt idx="17">
                  <c:v>0.01</c:v>
                </c:pt>
                <c:pt idx="18">
                  <c:v>5.7999999999999996E-3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5.3E-3</c:v>
                </c:pt>
                <c:pt idx="73">
                  <c:v>0.01</c:v>
                </c:pt>
                <c:pt idx="74">
                  <c:v>0.01</c:v>
                </c:pt>
                <c:pt idx="75">
                  <c:v>1.23E-2</c:v>
                </c:pt>
                <c:pt idx="76">
                  <c:v>0.02</c:v>
                </c:pt>
                <c:pt idx="77">
                  <c:v>2.12E-2</c:v>
                </c:pt>
                <c:pt idx="78">
                  <c:v>0.03</c:v>
                </c:pt>
                <c:pt idx="79">
                  <c:v>3.5200000000000002E-2</c:v>
                </c:pt>
                <c:pt idx="80">
                  <c:v>4.19E-2</c:v>
                </c:pt>
                <c:pt idx="81">
                  <c:v>5.04E-2</c:v>
                </c:pt>
                <c:pt idx="82">
                  <c:v>0.06</c:v>
                </c:pt>
                <c:pt idx="83">
                  <c:v>7.0699999999999999E-2</c:v>
                </c:pt>
                <c:pt idx="84">
                  <c:v>8.2199999999999995E-2</c:v>
                </c:pt>
                <c:pt idx="85">
                  <c:v>9.4399999999999998E-2</c:v>
                </c:pt>
                <c:pt idx="86">
                  <c:v>0.1074</c:v>
                </c:pt>
                <c:pt idx="87">
                  <c:v>0.12379999999999999</c:v>
                </c:pt>
                <c:pt idx="88">
                  <c:v>0.13969999999999999</c:v>
                </c:pt>
                <c:pt idx="89">
                  <c:v>0.1578</c:v>
                </c:pt>
                <c:pt idx="90">
                  <c:v>0.17249999999999999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943-47C1-990F-56D7F3A7F359}"/>
            </c:ext>
          </c:extLst>
        </c:ser>
        <c:ser>
          <c:idx val="24"/>
          <c:order val="24"/>
          <c:tx>
            <c:strRef>
              <c:f>'Skip-0'!$AE$1:$AE$2</c:f>
              <c:strCache>
                <c:ptCount val="1"/>
                <c:pt idx="0">
                  <c:v>0.75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'Skip-0'!$AE$3:$AE$94</c:f>
              <c:numCache>
                <c:formatCode>0.0000</c:formatCode>
                <c:ptCount val="91"/>
                <c:pt idx="0">
                  <c:v>0.16309999999999999</c:v>
                </c:pt>
                <c:pt idx="1">
                  <c:v>0.1487</c:v>
                </c:pt>
                <c:pt idx="2">
                  <c:v>0.13070000000000001</c:v>
                </c:pt>
                <c:pt idx="3">
                  <c:v>0.1145</c:v>
                </c:pt>
                <c:pt idx="4">
                  <c:v>9.9400000000000002E-2</c:v>
                </c:pt>
                <c:pt idx="5">
                  <c:v>8.5699999999999998E-2</c:v>
                </c:pt>
                <c:pt idx="6">
                  <c:v>7.4099999999999999E-2</c:v>
                </c:pt>
                <c:pt idx="7">
                  <c:v>6.2899999999999998E-2</c:v>
                </c:pt>
                <c:pt idx="8">
                  <c:v>5.2900000000000003E-2</c:v>
                </c:pt>
                <c:pt idx="9">
                  <c:v>4.3999999999999997E-2</c:v>
                </c:pt>
                <c:pt idx="10">
                  <c:v>3.6799999999999999E-2</c:v>
                </c:pt>
                <c:pt idx="11">
                  <c:v>0.03</c:v>
                </c:pt>
                <c:pt idx="12">
                  <c:v>2.2200000000000001E-2</c:v>
                </c:pt>
                <c:pt idx="13">
                  <c:v>0.02</c:v>
                </c:pt>
                <c:pt idx="14">
                  <c:v>1.2200000000000001E-2</c:v>
                </c:pt>
                <c:pt idx="15">
                  <c:v>0.01</c:v>
                </c:pt>
                <c:pt idx="16">
                  <c:v>0.01</c:v>
                </c:pt>
                <c:pt idx="17">
                  <c:v>3.8E-3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3.8E-3</c:v>
                </c:pt>
                <c:pt idx="74">
                  <c:v>0.01</c:v>
                </c:pt>
                <c:pt idx="75">
                  <c:v>0.01</c:v>
                </c:pt>
                <c:pt idx="76">
                  <c:v>1.2200000000000001E-2</c:v>
                </c:pt>
                <c:pt idx="77">
                  <c:v>0.02</c:v>
                </c:pt>
                <c:pt idx="78">
                  <c:v>2.24E-2</c:v>
                </c:pt>
                <c:pt idx="79">
                  <c:v>0.03</c:v>
                </c:pt>
                <c:pt idx="80">
                  <c:v>3.6799999999999999E-2</c:v>
                </c:pt>
                <c:pt idx="81">
                  <c:v>4.3999999999999997E-2</c:v>
                </c:pt>
                <c:pt idx="82">
                  <c:v>5.2699999999999997E-2</c:v>
                </c:pt>
                <c:pt idx="83">
                  <c:v>6.2899999999999998E-2</c:v>
                </c:pt>
                <c:pt idx="84">
                  <c:v>7.3899999999999993E-2</c:v>
                </c:pt>
                <c:pt idx="85">
                  <c:v>8.5699999999999998E-2</c:v>
                </c:pt>
                <c:pt idx="86">
                  <c:v>9.9500000000000005E-2</c:v>
                </c:pt>
                <c:pt idx="87">
                  <c:v>0.11459999999999999</c:v>
                </c:pt>
                <c:pt idx="88">
                  <c:v>0.13089999999999999</c:v>
                </c:pt>
                <c:pt idx="89">
                  <c:v>0.14860000000000001</c:v>
                </c:pt>
                <c:pt idx="90">
                  <c:v>0.16309999999999999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943-47C1-990F-56D7F3A7F359}"/>
            </c:ext>
          </c:extLst>
        </c:ser>
        <c:ser>
          <c:idx val="25"/>
          <c:order val="25"/>
          <c:tx>
            <c:strRef>
              <c:f>'Skip-0'!$AF$1:$AF$2</c:f>
              <c:strCache>
                <c:ptCount val="1"/>
                <c:pt idx="0">
                  <c:v>0.76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'Skip-0'!$AF$3:$AF$94</c:f>
              <c:numCache>
                <c:formatCode>0.0000</c:formatCode>
                <c:ptCount val="91"/>
                <c:pt idx="0">
                  <c:v>0.15390000000000001</c:v>
                </c:pt>
                <c:pt idx="1">
                  <c:v>0.13969999999999999</c:v>
                </c:pt>
                <c:pt idx="2">
                  <c:v>0.1222</c:v>
                </c:pt>
                <c:pt idx="3">
                  <c:v>0.10539999999999999</c:v>
                </c:pt>
                <c:pt idx="4">
                  <c:v>9.1800000000000007E-2</c:v>
                </c:pt>
                <c:pt idx="5">
                  <c:v>7.7499999999999999E-2</c:v>
                </c:pt>
                <c:pt idx="6">
                  <c:v>6.6299999999999998E-2</c:v>
                </c:pt>
                <c:pt idx="7">
                  <c:v>5.57E-2</c:v>
                </c:pt>
                <c:pt idx="8">
                  <c:v>4.6399999999999997E-2</c:v>
                </c:pt>
                <c:pt idx="9">
                  <c:v>3.8699999999999998E-2</c:v>
                </c:pt>
                <c:pt idx="10">
                  <c:v>0.03</c:v>
                </c:pt>
                <c:pt idx="11">
                  <c:v>2.35E-2</c:v>
                </c:pt>
                <c:pt idx="12">
                  <c:v>0.02</c:v>
                </c:pt>
                <c:pt idx="13">
                  <c:v>1.29E-2</c:v>
                </c:pt>
                <c:pt idx="14">
                  <c:v>0.01</c:v>
                </c:pt>
                <c:pt idx="15">
                  <c:v>0.01</c:v>
                </c:pt>
                <c:pt idx="16">
                  <c:v>2.8E-3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2.5999999999999999E-3</c:v>
                </c:pt>
                <c:pt idx="75">
                  <c:v>0.01</c:v>
                </c:pt>
                <c:pt idx="76">
                  <c:v>0.01</c:v>
                </c:pt>
                <c:pt idx="77">
                  <c:v>1.29E-2</c:v>
                </c:pt>
                <c:pt idx="78">
                  <c:v>0.02</c:v>
                </c:pt>
                <c:pt idx="79">
                  <c:v>2.3699999999999999E-2</c:v>
                </c:pt>
                <c:pt idx="80">
                  <c:v>0.03</c:v>
                </c:pt>
                <c:pt idx="81">
                  <c:v>3.85E-2</c:v>
                </c:pt>
                <c:pt idx="82">
                  <c:v>4.6399999999999997E-2</c:v>
                </c:pt>
                <c:pt idx="83">
                  <c:v>5.57E-2</c:v>
                </c:pt>
                <c:pt idx="84">
                  <c:v>6.6299999999999998E-2</c:v>
                </c:pt>
                <c:pt idx="85">
                  <c:v>7.7499999999999999E-2</c:v>
                </c:pt>
                <c:pt idx="86">
                  <c:v>9.2100000000000001E-2</c:v>
                </c:pt>
                <c:pt idx="87">
                  <c:v>0.1055</c:v>
                </c:pt>
                <c:pt idx="88">
                  <c:v>0.1222</c:v>
                </c:pt>
                <c:pt idx="89">
                  <c:v>0.1396</c:v>
                </c:pt>
                <c:pt idx="90">
                  <c:v>0.15390000000000001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943-47C1-990F-56D7F3A7F359}"/>
            </c:ext>
          </c:extLst>
        </c:ser>
        <c:ser>
          <c:idx val="26"/>
          <c:order val="26"/>
          <c:tx>
            <c:strRef>
              <c:f>'Skip-0'!$AG$1:$AG$2</c:f>
              <c:strCache>
                <c:ptCount val="1"/>
                <c:pt idx="0">
                  <c:v>0.77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'Skip-0'!$AG$3:$AG$94</c:f>
              <c:numCache>
                <c:formatCode>0.0000</c:formatCode>
                <c:ptCount val="91"/>
                <c:pt idx="0">
                  <c:v>0.14499999999999999</c:v>
                </c:pt>
                <c:pt idx="1">
                  <c:v>0.1313</c:v>
                </c:pt>
                <c:pt idx="2">
                  <c:v>0.1142</c:v>
                </c:pt>
                <c:pt idx="3">
                  <c:v>9.69E-2</c:v>
                </c:pt>
                <c:pt idx="4">
                  <c:v>8.3900000000000002E-2</c:v>
                </c:pt>
                <c:pt idx="5">
                  <c:v>7.1099999999999997E-2</c:v>
                </c:pt>
                <c:pt idx="6">
                  <c:v>5.8999999999999997E-2</c:v>
                </c:pt>
                <c:pt idx="7">
                  <c:v>4.9299999999999997E-2</c:v>
                </c:pt>
                <c:pt idx="8">
                  <c:v>0.04</c:v>
                </c:pt>
                <c:pt idx="9">
                  <c:v>3.1099999999999999E-2</c:v>
                </c:pt>
                <c:pt idx="10">
                  <c:v>2.53E-2</c:v>
                </c:pt>
                <c:pt idx="11">
                  <c:v>0.02</c:v>
                </c:pt>
                <c:pt idx="12">
                  <c:v>1.3899999999999999E-2</c:v>
                </c:pt>
                <c:pt idx="13">
                  <c:v>0.01</c:v>
                </c:pt>
                <c:pt idx="14">
                  <c:v>0.01</c:v>
                </c:pt>
                <c:pt idx="15">
                  <c:v>2.7000000000000001E-3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2.0999999999999999E-3</c:v>
                </c:pt>
                <c:pt idx="76">
                  <c:v>0.01</c:v>
                </c:pt>
                <c:pt idx="77">
                  <c:v>0.01</c:v>
                </c:pt>
                <c:pt idx="78">
                  <c:v>1.37E-2</c:v>
                </c:pt>
                <c:pt idx="79">
                  <c:v>0.02</c:v>
                </c:pt>
                <c:pt idx="80">
                  <c:v>2.53E-2</c:v>
                </c:pt>
                <c:pt idx="81">
                  <c:v>3.1300000000000001E-2</c:v>
                </c:pt>
                <c:pt idx="82">
                  <c:v>0.04</c:v>
                </c:pt>
                <c:pt idx="83">
                  <c:v>4.9299999999999997E-2</c:v>
                </c:pt>
                <c:pt idx="84">
                  <c:v>5.9200000000000003E-2</c:v>
                </c:pt>
                <c:pt idx="85">
                  <c:v>7.1499999999999994E-2</c:v>
                </c:pt>
                <c:pt idx="86">
                  <c:v>8.3900000000000002E-2</c:v>
                </c:pt>
                <c:pt idx="87">
                  <c:v>9.7100000000000006E-2</c:v>
                </c:pt>
                <c:pt idx="88">
                  <c:v>0.1142</c:v>
                </c:pt>
                <c:pt idx="89">
                  <c:v>0.13120000000000001</c:v>
                </c:pt>
                <c:pt idx="90">
                  <c:v>0.14499999999999999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943-47C1-990F-56D7F3A7F359}"/>
            </c:ext>
          </c:extLst>
        </c:ser>
        <c:ser>
          <c:idx val="27"/>
          <c:order val="27"/>
          <c:tx>
            <c:strRef>
              <c:f>'Skip-0'!$AH$1:$AH$2</c:f>
              <c:strCache>
                <c:ptCount val="1"/>
                <c:pt idx="0">
                  <c:v>0.78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'Skip-0'!$AH$3:$AH$94</c:f>
              <c:numCache>
                <c:formatCode>0.0000</c:formatCode>
                <c:ptCount val="91"/>
                <c:pt idx="0">
                  <c:v>0.13639999999999999</c:v>
                </c:pt>
                <c:pt idx="1">
                  <c:v>0.1229</c:v>
                </c:pt>
                <c:pt idx="2">
                  <c:v>0.10539999999999999</c:v>
                </c:pt>
                <c:pt idx="3">
                  <c:v>8.9800000000000005E-2</c:v>
                </c:pt>
                <c:pt idx="4">
                  <c:v>7.5600000000000001E-2</c:v>
                </c:pt>
                <c:pt idx="5">
                  <c:v>6.3799999999999996E-2</c:v>
                </c:pt>
                <c:pt idx="6">
                  <c:v>5.2499999999999998E-2</c:v>
                </c:pt>
                <c:pt idx="7">
                  <c:v>4.2599999999999999E-2</c:v>
                </c:pt>
                <c:pt idx="8">
                  <c:v>3.39E-2</c:v>
                </c:pt>
                <c:pt idx="9">
                  <c:v>2.75E-2</c:v>
                </c:pt>
                <c:pt idx="10">
                  <c:v>0.02</c:v>
                </c:pt>
                <c:pt idx="11">
                  <c:v>1.52E-2</c:v>
                </c:pt>
                <c:pt idx="12">
                  <c:v>0.01</c:v>
                </c:pt>
                <c:pt idx="13">
                  <c:v>0.01</c:v>
                </c:pt>
                <c:pt idx="14">
                  <c:v>3.0999999999999999E-3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2.3999999999999998E-3</c:v>
                </c:pt>
                <c:pt idx="77">
                  <c:v>0.01</c:v>
                </c:pt>
                <c:pt idx="78">
                  <c:v>0.01</c:v>
                </c:pt>
                <c:pt idx="79">
                  <c:v>1.52E-2</c:v>
                </c:pt>
                <c:pt idx="80">
                  <c:v>0.02</c:v>
                </c:pt>
                <c:pt idx="81">
                  <c:v>2.75E-2</c:v>
                </c:pt>
                <c:pt idx="82">
                  <c:v>3.39E-2</c:v>
                </c:pt>
                <c:pt idx="83">
                  <c:v>4.2599999999999999E-2</c:v>
                </c:pt>
                <c:pt idx="84">
                  <c:v>5.2499999999999998E-2</c:v>
                </c:pt>
                <c:pt idx="85">
                  <c:v>6.3799999999999996E-2</c:v>
                </c:pt>
                <c:pt idx="86">
                  <c:v>7.5800000000000006E-2</c:v>
                </c:pt>
                <c:pt idx="87">
                  <c:v>8.9800000000000005E-2</c:v>
                </c:pt>
                <c:pt idx="88">
                  <c:v>0.10539999999999999</c:v>
                </c:pt>
                <c:pt idx="89">
                  <c:v>0.123</c:v>
                </c:pt>
                <c:pt idx="90">
                  <c:v>0.13669999999999999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943-47C1-990F-56D7F3A7F359}"/>
            </c:ext>
          </c:extLst>
        </c:ser>
        <c:ser>
          <c:idx val="28"/>
          <c:order val="28"/>
          <c:tx>
            <c:strRef>
              <c:f>'Skip-0'!$AI$1:$AI$2</c:f>
              <c:strCache>
                <c:ptCount val="1"/>
                <c:pt idx="0">
                  <c:v>0.79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'Skip-0'!$AI$3:$AI$94</c:f>
              <c:numCache>
                <c:formatCode>0.0000</c:formatCode>
                <c:ptCount val="91"/>
                <c:pt idx="0">
                  <c:v>0.12859999999999999</c:v>
                </c:pt>
                <c:pt idx="1">
                  <c:v>0.1148</c:v>
                </c:pt>
                <c:pt idx="2">
                  <c:v>9.7000000000000003E-2</c:v>
                </c:pt>
                <c:pt idx="3">
                  <c:v>8.3099999999999993E-2</c:v>
                </c:pt>
                <c:pt idx="4">
                  <c:v>6.8199999999999997E-2</c:v>
                </c:pt>
                <c:pt idx="5">
                  <c:v>5.6599999999999998E-2</c:v>
                </c:pt>
                <c:pt idx="6">
                  <c:v>4.6100000000000002E-2</c:v>
                </c:pt>
                <c:pt idx="7">
                  <c:v>3.7100000000000001E-2</c:v>
                </c:pt>
                <c:pt idx="8">
                  <c:v>0.03</c:v>
                </c:pt>
                <c:pt idx="9">
                  <c:v>0.02</c:v>
                </c:pt>
                <c:pt idx="10">
                  <c:v>1.7000000000000001E-2</c:v>
                </c:pt>
                <c:pt idx="11">
                  <c:v>0.01</c:v>
                </c:pt>
                <c:pt idx="12">
                  <c:v>0.01</c:v>
                </c:pt>
                <c:pt idx="13">
                  <c:v>3.7000000000000002E-3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3.5000000000000001E-3</c:v>
                </c:pt>
                <c:pt idx="78">
                  <c:v>0.01</c:v>
                </c:pt>
                <c:pt idx="79">
                  <c:v>0.01</c:v>
                </c:pt>
                <c:pt idx="80">
                  <c:v>1.72E-2</c:v>
                </c:pt>
                <c:pt idx="81">
                  <c:v>2.0199999999999999E-2</c:v>
                </c:pt>
                <c:pt idx="82">
                  <c:v>0.03</c:v>
                </c:pt>
                <c:pt idx="83">
                  <c:v>3.7100000000000001E-2</c:v>
                </c:pt>
                <c:pt idx="84">
                  <c:v>4.6100000000000002E-2</c:v>
                </c:pt>
                <c:pt idx="85">
                  <c:v>5.6399999999999999E-2</c:v>
                </c:pt>
                <c:pt idx="86">
                  <c:v>6.8199999999999997E-2</c:v>
                </c:pt>
                <c:pt idx="87">
                  <c:v>8.3199999999999996E-2</c:v>
                </c:pt>
                <c:pt idx="88">
                  <c:v>9.7199999999999995E-2</c:v>
                </c:pt>
                <c:pt idx="89">
                  <c:v>0.1148</c:v>
                </c:pt>
                <c:pt idx="90">
                  <c:v>0.12859999999999999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2943-47C1-990F-56D7F3A7F359}"/>
            </c:ext>
          </c:extLst>
        </c:ser>
        <c:ser>
          <c:idx val="29"/>
          <c:order val="29"/>
          <c:tx>
            <c:strRef>
              <c:f>'Skip-0'!$AJ$1:$AJ$2</c:f>
              <c:strCache>
                <c:ptCount val="1"/>
                <c:pt idx="0">
                  <c:v>0.8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'Skip-0'!$AJ$3:$AJ$94</c:f>
              <c:numCache>
                <c:formatCode>0.0000</c:formatCode>
                <c:ptCount val="91"/>
                <c:pt idx="0">
                  <c:v>0.1203</c:v>
                </c:pt>
                <c:pt idx="1">
                  <c:v>0.1065</c:v>
                </c:pt>
                <c:pt idx="2">
                  <c:v>9.01E-2</c:v>
                </c:pt>
                <c:pt idx="3">
                  <c:v>7.4899999999999994E-2</c:v>
                </c:pt>
                <c:pt idx="4">
                  <c:v>6.2600000000000003E-2</c:v>
                </c:pt>
                <c:pt idx="5">
                  <c:v>5.0500000000000003E-2</c:v>
                </c:pt>
                <c:pt idx="6">
                  <c:v>0.04</c:v>
                </c:pt>
                <c:pt idx="7">
                  <c:v>3.0300000000000001E-2</c:v>
                </c:pt>
                <c:pt idx="8">
                  <c:v>2.3E-2</c:v>
                </c:pt>
                <c:pt idx="9">
                  <c:v>1.9099999999999999E-2</c:v>
                </c:pt>
                <c:pt idx="10">
                  <c:v>0.01</c:v>
                </c:pt>
                <c:pt idx="11">
                  <c:v>0.01</c:v>
                </c:pt>
                <c:pt idx="12">
                  <c:v>4.4999999999999997E-3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4.4999999999999997E-3</c:v>
                </c:pt>
                <c:pt idx="79">
                  <c:v>0.01</c:v>
                </c:pt>
                <c:pt idx="80">
                  <c:v>0.01</c:v>
                </c:pt>
                <c:pt idx="81">
                  <c:v>1.9300000000000001E-2</c:v>
                </c:pt>
                <c:pt idx="82">
                  <c:v>2.3199999999999998E-2</c:v>
                </c:pt>
                <c:pt idx="83">
                  <c:v>3.0499999999999999E-2</c:v>
                </c:pt>
                <c:pt idx="84">
                  <c:v>0.04</c:v>
                </c:pt>
                <c:pt idx="85">
                  <c:v>5.0700000000000002E-2</c:v>
                </c:pt>
                <c:pt idx="86">
                  <c:v>6.2600000000000003E-2</c:v>
                </c:pt>
                <c:pt idx="87">
                  <c:v>7.51E-2</c:v>
                </c:pt>
                <c:pt idx="88">
                  <c:v>9.01E-2</c:v>
                </c:pt>
                <c:pt idx="89">
                  <c:v>0.1065</c:v>
                </c:pt>
                <c:pt idx="90">
                  <c:v>0.1206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2943-47C1-990F-56D7F3A7F359}"/>
            </c:ext>
          </c:extLst>
        </c:ser>
        <c:ser>
          <c:idx val="30"/>
          <c:order val="30"/>
          <c:tx>
            <c:strRef>
              <c:f>'Skip-0'!$AK$1:$AK$2</c:f>
              <c:strCache>
                <c:ptCount val="1"/>
                <c:pt idx="0">
                  <c:v>0.81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'Skip-0'!$AK$3:$AK$94</c:f>
              <c:numCache>
                <c:formatCode>0.0000</c:formatCode>
                <c:ptCount val="91"/>
                <c:pt idx="0">
                  <c:v>0.11310000000000001</c:v>
                </c:pt>
                <c:pt idx="1">
                  <c:v>9.9299999999999999E-2</c:v>
                </c:pt>
                <c:pt idx="2">
                  <c:v>8.3699999999999997E-2</c:v>
                </c:pt>
                <c:pt idx="3">
                  <c:v>6.7199999999999996E-2</c:v>
                </c:pt>
                <c:pt idx="4">
                  <c:v>5.5300000000000002E-2</c:v>
                </c:pt>
                <c:pt idx="5">
                  <c:v>4.41E-2</c:v>
                </c:pt>
                <c:pt idx="6">
                  <c:v>3.4200000000000001E-2</c:v>
                </c:pt>
                <c:pt idx="7">
                  <c:v>2.64E-2</c:v>
                </c:pt>
                <c:pt idx="8">
                  <c:v>0.02</c:v>
                </c:pt>
                <c:pt idx="9">
                  <c:v>1.18E-2</c:v>
                </c:pt>
                <c:pt idx="10">
                  <c:v>0.01</c:v>
                </c:pt>
                <c:pt idx="11">
                  <c:v>6.0000000000000001E-3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5.7999999999999996E-3</c:v>
                </c:pt>
                <c:pt idx="80">
                  <c:v>0.01</c:v>
                </c:pt>
                <c:pt idx="81">
                  <c:v>1.18E-2</c:v>
                </c:pt>
                <c:pt idx="82">
                  <c:v>0.02</c:v>
                </c:pt>
                <c:pt idx="83">
                  <c:v>2.6200000000000001E-2</c:v>
                </c:pt>
                <c:pt idx="84">
                  <c:v>3.4200000000000001E-2</c:v>
                </c:pt>
                <c:pt idx="85">
                  <c:v>4.41E-2</c:v>
                </c:pt>
                <c:pt idx="86">
                  <c:v>5.5300000000000002E-2</c:v>
                </c:pt>
                <c:pt idx="87">
                  <c:v>6.7400000000000002E-2</c:v>
                </c:pt>
                <c:pt idx="88">
                  <c:v>8.3599999999999994E-2</c:v>
                </c:pt>
                <c:pt idx="89">
                  <c:v>9.9299999999999999E-2</c:v>
                </c:pt>
                <c:pt idx="90">
                  <c:v>0.11310000000000001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2943-47C1-990F-56D7F3A7F359}"/>
            </c:ext>
          </c:extLst>
        </c:ser>
        <c:ser>
          <c:idx val="31"/>
          <c:order val="31"/>
          <c:tx>
            <c:strRef>
              <c:f>'Skip-0'!$AL$1:$AL$2</c:f>
              <c:strCache>
                <c:ptCount val="1"/>
                <c:pt idx="0">
                  <c:v>0.82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'Skip-0'!$AL$3:$AL$94</c:f>
              <c:numCache>
                <c:formatCode>0.0000</c:formatCode>
                <c:ptCount val="91"/>
                <c:pt idx="0">
                  <c:v>0.1056</c:v>
                </c:pt>
                <c:pt idx="1">
                  <c:v>9.2499999999999999E-2</c:v>
                </c:pt>
                <c:pt idx="2">
                  <c:v>7.5499999999999998E-2</c:v>
                </c:pt>
                <c:pt idx="3">
                  <c:v>6.2199999999999998E-2</c:v>
                </c:pt>
                <c:pt idx="4">
                  <c:v>4.8500000000000001E-2</c:v>
                </c:pt>
                <c:pt idx="5">
                  <c:v>3.8399999999999997E-2</c:v>
                </c:pt>
                <c:pt idx="6">
                  <c:v>2.98E-2</c:v>
                </c:pt>
                <c:pt idx="7">
                  <c:v>0.02</c:v>
                </c:pt>
                <c:pt idx="8">
                  <c:v>1.4500000000000001E-2</c:v>
                </c:pt>
                <c:pt idx="9">
                  <c:v>0.01</c:v>
                </c:pt>
                <c:pt idx="10">
                  <c:v>7.4000000000000003E-3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7.7000000000000002E-3</c:v>
                </c:pt>
                <c:pt idx="81">
                  <c:v>0.01</c:v>
                </c:pt>
                <c:pt idx="82">
                  <c:v>1.46E-2</c:v>
                </c:pt>
                <c:pt idx="83">
                  <c:v>0.02</c:v>
                </c:pt>
                <c:pt idx="84">
                  <c:v>2.98E-2</c:v>
                </c:pt>
                <c:pt idx="85">
                  <c:v>3.8199999999999998E-2</c:v>
                </c:pt>
                <c:pt idx="86">
                  <c:v>4.8500000000000001E-2</c:v>
                </c:pt>
                <c:pt idx="87">
                  <c:v>6.2199999999999998E-2</c:v>
                </c:pt>
                <c:pt idx="88">
                  <c:v>7.5499999999999998E-2</c:v>
                </c:pt>
                <c:pt idx="89">
                  <c:v>9.2499999999999999E-2</c:v>
                </c:pt>
                <c:pt idx="90">
                  <c:v>0.1056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2943-47C1-990F-56D7F3A7F359}"/>
            </c:ext>
          </c:extLst>
        </c:ser>
        <c:ser>
          <c:idx val="32"/>
          <c:order val="32"/>
          <c:tx>
            <c:strRef>
              <c:f>'Skip-0'!$AM$1:$AM$2</c:f>
              <c:strCache>
                <c:ptCount val="1"/>
                <c:pt idx="0">
                  <c:v>0.83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'Skip-0'!$AM$3:$AM$94</c:f>
              <c:numCache>
                <c:formatCode>0.0000</c:formatCode>
                <c:ptCount val="91"/>
                <c:pt idx="0">
                  <c:v>9.8599999999999993E-2</c:v>
                </c:pt>
                <c:pt idx="1">
                  <c:v>8.4900000000000003E-2</c:v>
                </c:pt>
                <c:pt idx="2">
                  <c:v>6.8699999999999997E-2</c:v>
                </c:pt>
                <c:pt idx="3">
                  <c:v>5.4899999999999997E-2</c:v>
                </c:pt>
                <c:pt idx="4">
                  <c:v>4.3099999999999999E-2</c:v>
                </c:pt>
                <c:pt idx="5">
                  <c:v>3.2500000000000001E-2</c:v>
                </c:pt>
                <c:pt idx="6">
                  <c:v>2.3599999999999999E-2</c:v>
                </c:pt>
                <c:pt idx="7">
                  <c:v>1.7600000000000001E-2</c:v>
                </c:pt>
                <c:pt idx="8">
                  <c:v>0.01</c:v>
                </c:pt>
                <c:pt idx="9">
                  <c:v>9.5999999999999992E-3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9.7999999999999997E-3</c:v>
                </c:pt>
                <c:pt idx="82">
                  <c:v>0.01</c:v>
                </c:pt>
                <c:pt idx="83">
                  <c:v>1.7899999999999999E-2</c:v>
                </c:pt>
                <c:pt idx="84">
                  <c:v>2.3699999999999999E-2</c:v>
                </c:pt>
                <c:pt idx="85">
                  <c:v>3.2500000000000001E-2</c:v>
                </c:pt>
                <c:pt idx="86">
                  <c:v>4.3099999999999999E-2</c:v>
                </c:pt>
                <c:pt idx="87">
                  <c:v>5.4899999999999997E-2</c:v>
                </c:pt>
                <c:pt idx="88">
                  <c:v>6.8699999999999997E-2</c:v>
                </c:pt>
                <c:pt idx="89">
                  <c:v>8.5099999999999995E-2</c:v>
                </c:pt>
                <c:pt idx="90">
                  <c:v>9.8299999999999998E-2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2943-47C1-990F-56D7F3A7F359}"/>
            </c:ext>
          </c:extLst>
        </c:ser>
        <c:ser>
          <c:idx val="33"/>
          <c:order val="33"/>
          <c:tx>
            <c:strRef>
              <c:f>'Skip-0'!$AN$1:$AN$2</c:f>
              <c:strCache>
                <c:ptCount val="1"/>
                <c:pt idx="0">
                  <c:v>0.84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'Skip-0'!$AN$3:$AN$94</c:f>
              <c:numCache>
                <c:formatCode>0.0000</c:formatCode>
                <c:ptCount val="91"/>
                <c:pt idx="0">
                  <c:v>9.0800000000000006E-2</c:v>
                </c:pt>
                <c:pt idx="1">
                  <c:v>7.7700000000000005E-2</c:v>
                </c:pt>
                <c:pt idx="2">
                  <c:v>6.3100000000000003E-2</c:v>
                </c:pt>
                <c:pt idx="3">
                  <c:v>4.7800000000000002E-2</c:v>
                </c:pt>
                <c:pt idx="4">
                  <c:v>3.6900000000000002E-2</c:v>
                </c:pt>
                <c:pt idx="5">
                  <c:v>2.75E-2</c:v>
                </c:pt>
                <c:pt idx="6">
                  <c:v>0.02</c:v>
                </c:pt>
                <c:pt idx="7">
                  <c:v>1.12E-2</c:v>
                </c:pt>
                <c:pt idx="8">
                  <c:v>0.01</c:v>
                </c:pt>
                <c:pt idx="9">
                  <c:v>2E-3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2.3999999999999998E-3</c:v>
                </c:pt>
                <c:pt idx="82">
                  <c:v>0.01</c:v>
                </c:pt>
                <c:pt idx="83">
                  <c:v>1.12E-2</c:v>
                </c:pt>
                <c:pt idx="84">
                  <c:v>0.02</c:v>
                </c:pt>
                <c:pt idx="85">
                  <c:v>2.7699999999999999E-2</c:v>
                </c:pt>
                <c:pt idx="86">
                  <c:v>3.6900000000000002E-2</c:v>
                </c:pt>
                <c:pt idx="87">
                  <c:v>4.82E-2</c:v>
                </c:pt>
                <c:pt idx="88">
                  <c:v>6.3100000000000003E-2</c:v>
                </c:pt>
                <c:pt idx="89">
                  <c:v>7.7799999999999994E-2</c:v>
                </c:pt>
                <c:pt idx="90">
                  <c:v>9.11E-2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2943-47C1-990F-56D7F3A7F359}"/>
            </c:ext>
          </c:extLst>
        </c:ser>
        <c:ser>
          <c:idx val="34"/>
          <c:order val="34"/>
          <c:tx>
            <c:strRef>
              <c:f>'Skip-0'!$AO$1:$AO$2</c:f>
              <c:strCache>
                <c:ptCount val="1"/>
                <c:pt idx="0">
                  <c:v>0.85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'Skip-0'!$AO$3:$AO$94</c:f>
              <c:numCache>
                <c:formatCode>0.0000</c:formatCode>
                <c:ptCount val="91"/>
                <c:pt idx="0">
                  <c:v>8.4199999999999997E-2</c:v>
                </c:pt>
                <c:pt idx="1">
                  <c:v>7.1599999999999997E-2</c:v>
                </c:pt>
                <c:pt idx="2">
                  <c:v>5.57E-2</c:v>
                </c:pt>
                <c:pt idx="3">
                  <c:v>4.3099999999999999E-2</c:v>
                </c:pt>
                <c:pt idx="4">
                  <c:v>3.1600000000000003E-2</c:v>
                </c:pt>
                <c:pt idx="5">
                  <c:v>2.1999999999999999E-2</c:v>
                </c:pt>
                <c:pt idx="6">
                  <c:v>1.49E-2</c:v>
                </c:pt>
                <c:pt idx="7">
                  <c:v>0.01</c:v>
                </c:pt>
                <c:pt idx="8">
                  <c:v>5.0000000000000001E-3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4.7999999999999996E-3</c:v>
                </c:pt>
                <c:pt idx="83">
                  <c:v>0.01</c:v>
                </c:pt>
                <c:pt idx="84">
                  <c:v>1.49E-2</c:v>
                </c:pt>
                <c:pt idx="85">
                  <c:v>2.18E-2</c:v>
                </c:pt>
                <c:pt idx="86">
                  <c:v>3.1600000000000003E-2</c:v>
                </c:pt>
                <c:pt idx="87">
                  <c:v>4.3200000000000002E-2</c:v>
                </c:pt>
                <c:pt idx="88">
                  <c:v>5.57E-2</c:v>
                </c:pt>
                <c:pt idx="89">
                  <c:v>7.17E-2</c:v>
                </c:pt>
                <c:pt idx="90">
                  <c:v>8.4199999999999997E-2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2943-47C1-990F-56D7F3A7F359}"/>
            </c:ext>
          </c:extLst>
        </c:ser>
        <c:ser>
          <c:idx val="35"/>
          <c:order val="35"/>
          <c:tx>
            <c:strRef>
              <c:f>'Skip-0'!$AP$1:$AP$2</c:f>
              <c:strCache>
                <c:ptCount val="1"/>
                <c:pt idx="0">
                  <c:v>0.86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'Skip-0'!$AP$3:$AP$94</c:f>
              <c:numCache>
                <c:formatCode>0.0000</c:formatCode>
                <c:ptCount val="91"/>
                <c:pt idx="0">
                  <c:v>7.8100000000000003E-2</c:v>
                </c:pt>
                <c:pt idx="1">
                  <c:v>6.4899999999999999E-2</c:v>
                </c:pt>
                <c:pt idx="2">
                  <c:v>4.9599999999999998E-2</c:v>
                </c:pt>
                <c:pt idx="3">
                  <c:v>3.6600000000000001E-2</c:v>
                </c:pt>
                <c:pt idx="4">
                  <c:v>2.63E-2</c:v>
                </c:pt>
                <c:pt idx="5">
                  <c:v>1.8700000000000001E-2</c:v>
                </c:pt>
                <c:pt idx="6">
                  <c:v>0.01</c:v>
                </c:pt>
                <c:pt idx="7">
                  <c:v>7.7999999999999996E-3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7.7999999999999996E-3</c:v>
                </c:pt>
                <c:pt idx="84">
                  <c:v>0.01</c:v>
                </c:pt>
                <c:pt idx="85">
                  <c:v>1.8700000000000001E-2</c:v>
                </c:pt>
                <c:pt idx="86">
                  <c:v>2.63E-2</c:v>
                </c:pt>
                <c:pt idx="87">
                  <c:v>3.6600000000000001E-2</c:v>
                </c:pt>
                <c:pt idx="88">
                  <c:v>4.99E-2</c:v>
                </c:pt>
                <c:pt idx="89">
                  <c:v>6.4899999999999999E-2</c:v>
                </c:pt>
                <c:pt idx="90">
                  <c:v>7.7799999999999994E-2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2943-47C1-990F-56D7F3A7F359}"/>
            </c:ext>
          </c:extLst>
        </c:ser>
        <c:ser>
          <c:idx val="36"/>
          <c:order val="36"/>
          <c:tx>
            <c:strRef>
              <c:f>'Skip-0'!$AQ$1:$AQ$2</c:f>
              <c:strCache>
                <c:ptCount val="1"/>
                <c:pt idx="0">
                  <c:v>0.87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'Skip-0'!$AQ$3:$AQ$94</c:f>
              <c:numCache>
                <c:formatCode>0.0000</c:formatCode>
                <c:ptCount val="91"/>
                <c:pt idx="0">
                  <c:v>7.0800000000000002E-2</c:v>
                </c:pt>
                <c:pt idx="1">
                  <c:v>5.8099999999999999E-2</c:v>
                </c:pt>
                <c:pt idx="2">
                  <c:v>4.3999999999999997E-2</c:v>
                </c:pt>
                <c:pt idx="3">
                  <c:v>3.1699999999999999E-2</c:v>
                </c:pt>
                <c:pt idx="4">
                  <c:v>2.0799999999999999E-2</c:v>
                </c:pt>
                <c:pt idx="5">
                  <c:v>1.26E-2</c:v>
                </c:pt>
                <c:pt idx="6">
                  <c:v>0.01</c:v>
                </c:pt>
                <c:pt idx="7">
                  <c:v>8.9999999999999998E-4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8.9999999999999998E-4</c:v>
                </c:pt>
                <c:pt idx="84">
                  <c:v>0.01</c:v>
                </c:pt>
                <c:pt idx="85">
                  <c:v>1.2999999999999999E-2</c:v>
                </c:pt>
                <c:pt idx="86">
                  <c:v>2.1000000000000001E-2</c:v>
                </c:pt>
                <c:pt idx="87">
                  <c:v>3.1699999999999999E-2</c:v>
                </c:pt>
                <c:pt idx="88">
                  <c:v>4.3999999999999997E-2</c:v>
                </c:pt>
                <c:pt idx="89">
                  <c:v>5.8099999999999999E-2</c:v>
                </c:pt>
                <c:pt idx="90">
                  <c:v>7.0800000000000002E-2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2943-47C1-990F-56D7F3A7F359}"/>
            </c:ext>
          </c:extLst>
        </c:ser>
        <c:ser>
          <c:idx val="37"/>
          <c:order val="37"/>
          <c:tx>
            <c:strRef>
              <c:f>'Skip-0'!$AR$1:$AR$2</c:f>
              <c:strCache>
                <c:ptCount val="1"/>
                <c:pt idx="0">
                  <c:v>0.88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'Skip-0'!$AR$3:$AR$94</c:f>
              <c:numCache>
                <c:formatCode>0.0000</c:formatCode>
                <c:ptCount val="91"/>
                <c:pt idx="0">
                  <c:v>6.4699999999999994E-2</c:v>
                </c:pt>
                <c:pt idx="1">
                  <c:v>5.2999999999999999E-2</c:v>
                </c:pt>
                <c:pt idx="2">
                  <c:v>3.7199999999999997E-2</c:v>
                </c:pt>
                <c:pt idx="3">
                  <c:v>2.5999999999999999E-2</c:v>
                </c:pt>
                <c:pt idx="4">
                  <c:v>1.6899999999999998E-2</c:v>
                </c:pt>
                <c:pt idx="5">
                  <c:v>0.01</c:v>
                </c:pt>
                <c:pt idx="6">
                  <c:v>4.1000000000000003E-3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4.4000000000000003E-3</c:v>
                </c:pt>
                <c:pt idx="85">
                  <c:v>0.01</c:v>
                </c:pt>
                <c:pt idx="86">
                  <c:v>1.7299999999999999E-2</c:v>
                </c:pt>
                <c:pt idx="87">
                  <c:v>2.5999999999999999E-2</c:v>
                </c:pt>
                <c:pt idx="88">
                  <c:v>3.7199999999999997E-2</c:v>
                </c:pt>
                <c:pt idx="89">
                  <c:v>5.2900000000000003E-2</c:v>
                </c:pt>
                <c:pt idx="90">
                  <c:v>6.4699999999999994E-2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2943-47C1-990F-56D7F3A7F359}"/>
            </c:ext>
          </c:extLst>
        </c:ser>
        <c:ser>
          <c:idx val="38"/>
          <c:order val="38"/>
          <c:tx>
            <c:strRef>
              <c:f>'Skip-0'!$AS$1:$AS$2</c:f>
              <c:strCache>
                <c:ptCount val="1"/>
                <c:pt idx="0">
                  <c:v>0.89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'Skip-0'!$AS$3:$AS$94</c:f>
              <c:numCache>
                <c:formatCode>0.0000</c:formatCode>
                <c:ptCount val="91"/>
                <c:pt idx="0">
                  <c:v>5.9200000000000003E-2</c:v>
                </c:pt>
                <c:pt idx="1">
                  <c:v>4.5699999999999998E-2</c:v>
                </c:pt>
                <c:pt idx="2">
                  <c:v>3.2800000000000003E-2</c:v>
                </c:pt>
                <c:pt idx="3">
                  <c:v>2.1100000000000001E-2</c:v>
                </c:pt>
                <c:pt idx="4">
                  <c:v>1.15E-2</c:v>
                </c:pt>
                <c:pt idx="5">
                  <c:v>7.7000000000000002E-3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7.9000000000000008E-3</c:v>
                </c:pt>
                <c:pt idx="86">
                  <c:v>1.15E-2</c:v>
                </c:pt>
                <c:pt idx="87">
                  <c:v>2.1100000000000001E-2</c:v>
                </c:pt>
                <c:pt idx="88">
                  <c:v>3.27E-2</c:v>
                </c:pt>
                <c:pt idx="89">
                  <c:v>4.58E-2</c:v>
                </c:pt>
                <c:pt idx="90">
                  <c:v>5.8900000000000001E-2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2943-47C1-990F-56D7F3A7F359}"/>
            </c:ext>
          </c:extLst>
        </c:ser>
        <c:ser>
          <c:idx val="39"/>
          <c:order val="39"/>
          <c:tx>
            <c:strRef>
              <c:f>'Skip-0'!$AT$1:$AT$2</c:f>
              <c:strCache>
                <c:ptCount val="1"/>
                <c:pt idx="0">
                  <c:v>0.9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'Skip-0'!$AT$3:$AT$94</c:f>
              <c:numCache>
                <c:formatCode>0.0000</c:formatCode>
                <c:ptCount val="91"/>
                <c:pt idx="0">
                  <c:v>5.2200000000000003E-2</c:v>
                </c:pt>
                <c:pt idx="1">
                  <c:v>4.0399999999999998E-2</c:v>
                </c:pt>
                <c:pt idx="2">
                  <c:v>2.64E-2</c:v>
                </c:pt>
                <c:pt idx="3">
                  <c:v>1.6299999999999999E-2</c:v>
                </c:pt>
                <c:pt idx="4">
                  <c:v>0.01</c:v>
                </c:pt>
                <c:pt idx="5">
                  <c:v>1.5E-3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1.6000000000000001E-3</c:v>
                </c:pt>
                <c:pt idx="86">
                  <c:v>0.01</c:v>
                </c:pt>
                <c:pt idx="87">
                  <c:v>1.6299999999999999E-2</c:v>
                </c:pt>
                <c:pt idx="88">
                  <c:v>2.64E-2</c:v>
                </c:pt>
                <c:pt idx="89">
                  <c:v>4.0399999999999998E-2</c:v>
                </c:pt>
                <c:pt idx="90">
                  <c:v>5.2200000000000003E-2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2943-47C1-990F-56D7F3A7F359}"/>
            </c:ext>
          </c:extLst>
        </c:ser>
        <c:ser>
          <c:idx val="40"/>
          <c:order val="40"/>
          <c:tx>
            <c:strRef>
              <c:f>'Skip-0'!$AU$1:$AU$2</c:f>
              <c:strCache>
                <c:ptCount val="1"/>
                <c:pt idx="0">
                  <c:v>0.91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'Skip-0'!$AU$3:$AU$94</c:f>
              <c:numCache>
                <c:formatCode>0.0000</c:formatCode>
                <c:ptCount val="91"/>
                <c:pt idx="0">
                  <c:v>4.6699999999999998E-2</c:v>
                </c:pt>
                <c:pt idx="1">
                  <c:v>3.4599999999999999E-2</c:v>
                </c:pt>
                <c:pt idx="2">
                  <c:v>2.18E-2</c:v>
                </c:pt>
                <c:pt idx="3">
                  <c:v>1.14E-2</c:v>
                </c:pt>
                <c:pt idx="4">
                  <c:v>5.4999999999999997E-3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5.5999999999999999E-3</c:v>
                </c:pt>
                <c:pt idx="87">
                  <c:v>1.14E-2</c:v>
                </c:pt>
                <c:pt idx="88">
                  <c:v>2.1899999999999999E-2</c:v>
                </c:pt>
                <c:pt idx="89">
                  <c:v>3.4599999999999999E-2</c:v>
                </c:pt>
                <c:pt idx="90">
                  <c:v>4.6699999999999998E-2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2943-47C1-990F-56D7F3A7F359}"/>
            </c:ext>
          </c:extLst>
        </c:ser>
        <c:ser>
          <c:idx val="41"/>
          <c:order val="41"/>
          <c:tx>
            <c:strRef>
              <c:f>'Skip-0'!$AV$1:$AV$2</c:f>
              <c:strCache>
                <c:ptCount val="1"/>
                <c:pt idx="0">
                  <c:v>0.92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'Skip-0'!$AV$3:$AV$94</c:f>
              <c:numCache>
                <c:formatCode>0.0000</c:formatCode>
                <c:ptCount val="91"/>
                <c:pt idx="0">
                  <c:v>0.04</c:v>
                </c:pt>
                <c:pt idx="1">
                  <c:v>2.8400000000000002E-2</c:v>
                </c:pt>
                <c:pt idx="2">
                  <c:v>1.6400000000000001E-2</c:v>
                </c:pt>
                <c:pt idx="3">
                  <c:v>9.7000000000000003E-3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9.7000000000000003E-3</c:v>
                </c:pt>
                <c:pt idx="88">
                  <c:v>1.66E-2</c:v>
                </c:pt>
                <c:pt idx="89">
                  <c:v>2.87E-2</c:v>
                </c:pt>
                <c:pt idx="90">
                  <c:v>4.0300000000000002E-2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2943-47C1-990F-56D7F3A7F359}"/>
            </c:ext>
          </c:extLst>
        </c:ser>
        <c:ser>
          <c:idx val="42"/>
          <c:order val="42"/>
          <c:tx>
            <c:strRef>
              <c:f>'Skip-0'!$AW$1:$AW$2</c:f>
              <c:strCache>
                <c:ptCount val="1"/>
                <c:pt idx="0">
                  <c:v>0.93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'Skip-0'!$AW$3:$AW$94</c:f>
              <c:numCache>
                <c:formatCode>0.0000</c:formatCode>
                <c:ptCount val="91"/>
                <c:pt idx="0">
                  <c:v>3.4700000000000002E-2</c:v>
                </c:pt>
                <c:pt idx="1">
                  <c:v>2.3800000000000002E-2</c:v>
                </c:pt>
                <c:pt idx="2">
                  <c:v>1.1900000000000001E-2</c:v>
                </c:pt>
                <c:pt idx="3">
                  <c:v>4.1999999999999997E-3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4.0000000000000001E-3</c:v>
                </c:pt>
                <c:pt idx="88">
                  <c:v>1.1900000000000001E-2</c:v>
                </c:pt>
                <c:pt idx="89">
                  <c:v>2.3800000000000002E-2</c:v>
                </c:pt>
                <c:pt idx="90">
                  <c:v>3.5000000000000003E-2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2943-47C1-990F-56D7F3A7F359}"/>
            </c:ext>
          </c:extLst>
        </c:ser>
        <c:ser>
          <c:idx val="43"/>
          <c:order val="43"/>
          <c:tx>
            <c:strRef>
              <c:f>'Skip-0'!$AX$1:$AX$2</c:f>
              <c:strCache>
                <c:ptCount val="1"/>
                <c:pt idx="0">
                  <c:v>0.94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'Skip-0'!$AX$3:$AX$94</c:f>
              <c:numCache>
                <c:formatCode>0.0000</c:formatCode>
                <c:ptCount val="91"/>
                <c:pt idx="0">
                  <c:v>0.03</c:v>
                </c:pt>
                <c:pt idx="1">
                  <c:v>1.7399999999999999E-2</c:v>
                </c:pt>
                <c:pt idx="2">
                  <c:v>8.8000000000000005E-3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8.6999999999999994E-3</c:v>
                </c:pt>
                <c:pt idx="89">
                  <c:v>1.7500000000000002E-2</c:v>
                </c:pt>
                <c:pt idx="90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2943-47C1-990F-56D7F3A7F359}"/>
            </c:ext>
          </c:extLst>
        </c:ser>
        <c:ser>
          <c:idx val="44"/>
          <c:order val="44"/>
          <c:tx>
            <c:strRef>
              <c:f>'Skip-0'!$AY$1:$AY$2</c:f>
              <c:strCache>
                <c:ptCount val="1"/>
                <c:pt idx="0">
                  <c:v>0.95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'Skip-0'!$AY$3:$AY$94</c:f>
              <c:numCache>
                <c:formatCode>0.0000</c:formatCode>
                <c:ptCount val="91"/>
                <c:pt idx="0">
                  <c:v>2.3300000000000001E-2</c:v>
                </c:pt>
                <c:pt idx="1">
                  <c:v>1.3299999999999999E-2</c:v>
                </c:pt>
                <c:pt idx="2">
                  <c:v>3.5999999999999999E-3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3.5999999999999999E-3</c:v>
                </c:pt>
                <c:pt idx="89">
                  <c:v>1.35E-2</c:v>
                </c:pt>
                <c:pt idx="90">
                  <c:v>2.3599999999999999E-2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2943-47C1-990F-56D7F3A7F359}"/>
            </c:ext>
          </c:extLst>
        </c:ser>
        <c:ser>
          <c:idx val="45"/>
          <c:order val="45"/>
          <c:tx>
            <c:strRef>
              <c:f>'Skip-0'!$AZ$1:$AZ$2</c:f>
              <c:strCache>
                <c:ptCount val="1"/>
                <c:pt idx="0">
                  <c:v>0.96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'Skip-0'!$AZ$3:$AZ$94</c:f>
              <c:numCache>
                <c:formatCode>0.0000</c:formatCode>
                <c:ptCount val="91"/>
                <c:pt idx="0">
                  <c:v>1.9199999999999998E-2</c:v>
                </c:pt>
                <c:pt idx="1">
                  <c:v>8.6E-3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8.6E-3</c:v>
                </c:pt>
                <c:pt idx="90">
                  <c:v>1.9199999999999998E-2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2943-47C1-990F-56D7F3A7F359}"/>
            </c:ext>
          </c:extLst>
        </c:ser>
        <c:ser>
          <c:idx val="46"/>
          <c:order val="46"/>
          <c:tx>
            <c:strRef>
              <c:f>'Skip-0'!$BA$1:$BA$2</c:f>
              <c:strCache>
                <c:ptCount val="1"/>
                <c:pt idx="0">
                  <c:v>0.97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'Skip-0'!$BA$3:$BA$94</c:f>
              <c:numCache>
                <c:formatCode>0.0000</c:formatCode>
                <c:ptCount val="91"/>
                <c:pt idx="0">
                  <c:v>1.2200000000000001E-2</c:v>
                </c:pt>
                <c:pt idx="1">
                  <c:v>3.8999999999999998E-3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3.8E-3</c:v>
                </c:pt>
                <c:pt idx="90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2943-47C1-990F-56D7F3A7F359}"/>
            </c:ext>
          </c:extLst>
        </c:ser>
        <c:ser>
          <c:idx val="47"/>
          <c:order val="47"/>
          <c:tx>
            <c:strRef>
              <c:f>'Skip-0'!$BB$1:$BB$2</c:f>
              <c:strCache>
                <c:ptCount val="1"/>
                <c:pt idx="0">
                  <c:v>0.98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'Skip-0'!$BB$3:$BB$94</c:f>
              <c:numCache>
                <c:formatCode>0.0000</c:formatCode>
                <c:ptCount val="91"/>
                <c:pt idx="0">
                  <c:v>8.8999999999999999E-3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8.8999999999999999E-3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2943-47C1-990F-56D7F3A7F359}"/>
            </c:ext>
          </c:extLst>
        </c:ser>
        <c:ser>
          <c:idx val="48"/>
          <c:order val="48"/>
          <c:tx>
            <c:strRef>
              <c:f>'Skip-0'!$BC$1:$BC$2</c:f>
              <c:strCache>
                <c:ptCount val="1"/>
                <c:pt idx="0">
                  <c:v>0.99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'Skip-0'!$BC$3:$BC$94</c:f>
              <c:numCache>
                <c:formatCode>0.0000</c:formatCode>
                <c:ptCount val="91"/>
                <c:pt idx="0">
                  <c:v>1.4E-3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2943-47C1-990F-56D7F3A7F359}"/>
            </c:ext>
          </c:extLst>
        </c:ser>
        <c:ser>
          <c:idx val="49"/>
          <c:order val="49"/>
          <c:tx>
            <c:strRef>
              <c:f>'Skip-0'!$BD$1:$BD$2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'Skip-0'!$BD$3:$BD$94</c:f>
              <c:numCache>
                <c:formatCode>0.0000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2943-47C1-990F-56D7F3A7F359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5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1">
                  <a:lumMod val="8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3">
                  <a:lumMod val="8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5">
                  <a:lumMod val="8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60000"/>
                  <a:lumOff val="4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3">
                  <a:lumMod val="60000"/>
                  <a:lumOff val="4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5">
                  <a:lumMod val="60000"/>
                  <a:lumOff val="40000"/>
                </a:schemeClr>
              </a:solidFill>
              <a:ln/>
              <a:effectLst/>
              <a:sp3d/>
            </c:spPr>
          </c:bandFmt>
        </c:bandFmts>
        <c:axId val="765272312"/>
        <c:axId val="765270872"/>
        <c:axId val="720188536"/>
      </c:surface3DChart>
      <c:catAx>
        <c:axId val="765272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270872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765270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272312"/>
        <c:crosses val="autoZero"/>
        <c:crossBetween val="midCat"/>
      </c:valAx>
      <c:serAx>
        <c:axId val="720188536"/>
        <c:scaling>
          <c:orientation val="maxMin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270872"/>
        <c:crosses val="autoZero"/>
        <c:tickLblSkip val="13"/>
        <c:tickMarkSkip val="5"/>
      </c:ser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[percolation.xlsx]Skip-0!Skip0Pivot</c:name>
    <c:fmtId val="3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6350" cap="flat" cmpd="sng" algn="ctr">
              <a:solidFill>
                <a:schemeClr val="accent1"/>
              </a:solidFill>
              <a:prstDash val="solid"/>
              <a:round/>
            </a:ln>
            <a:effectLst/>
          </c:spPr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5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58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64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6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1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20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21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2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2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24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2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2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27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28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2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30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31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3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8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8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8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8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9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9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9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9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9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9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9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9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9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9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0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0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0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0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0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0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0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0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0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0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5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5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5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5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5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6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6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6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6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6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6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6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6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6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6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7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7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7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7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7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7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7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7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7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7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8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8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8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8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8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8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8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8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8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8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9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9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4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4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47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48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4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50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51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5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5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54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5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5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57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58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5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61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6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6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64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6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6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67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68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6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70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71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7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7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74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7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27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28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2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30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31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3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3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34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3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3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37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38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3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40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9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94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9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9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97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98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9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500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501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50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50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504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50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50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50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chemeClr val="accent1"/>
          </a:solidFill>
          <a:ln/>
          <a:effectLst/>
          <a:sp3d/>
        </c:spPr>
      </c:pivotFmt>
      <c:pivotFmt>
        <c:idx val="558"/>
        <c:spPr>
          <a:solidFill>
            <a:schemeClr val="accent3"/>
          </a:solidFill>
          <a:ln/>
          <a:effectLst/>
          <a:sp3d/>
        </c:spPr>
      </c:pivotFmt>
      <c:pivotFmt>
        <c:idx val="559"/>
        <c:spPr>
          <a:solidFill>
            <a:schemeClr val="accent5"/>
          </a:solidFill>
          <a:ln/>
          <a:effectLst/>
          <a:sp3d/>
        </c:spPr>
      </c:pivotFmt>
      <c:pivotFmt>
        <c:idx val="560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561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562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563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564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  <c:pivotFmt>
        <c:idx val="565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</c:pivotFmt>
      <c:pivotFmt>
        <c:idx val="566"/>
        <c:spPr>
          <a:solidFill>
            <a:schemeClr val="accent1">
              <a:lumMod val="80000"/>
            </a:schemeClr>
          </a:solidFill>
          <a:ln/>
          <a:effectLst/>
          <a:sp3d/>
        </c:spPr>
      </c:pivotFmt>
      <c:pivotFmt>
        <c:idx val="567"/>
        <c:spPr>
          <a:solidFill>
            <a:schemeClr val="accent3">
              <a:lumMod val="80000"/>
            </a:schemeClr>
          </a:solidFill>
          <a:ln/>
          <a:effectLst/>
          <a:sp3d/>
        </c:spPr>
      </c:pivotFmt>
      <c:pivotFmt>
        <c:idx val="568"/>
        <c:spPr>
          <a:solidFill>
            <a:schemeClr val="accent5">
              <a:lumMod val="80000"/>
            </a:schemeClr>
          </a:solidFill>
          <a:ln/>
          <a:effectLst/>
          <a:sp3d/>
        </c:spPr>
      </c:pivotFmt>
      <c:pivotFmt>
        <c:idx val="569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</c:pivotFmt>
      <c:pivotFmt>
        <c:idx val="570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</c:pivotFmt>
      <c:pivotFmt>
        <c:idx val="571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</c:pivotFmt>
      <c:pivotFmt>
        <c:idx val="572"/>
        <c:spPr>
          <a:solidFill>
            <a:schemeClr val="accent3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solidFill>
            <a:schemeClr val="accent5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7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8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9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0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solidFill>
            <a:schemeClr val="accent1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solidFill>
            <a:schemeClr val="accent3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solidFill>
            <a:schemeClr val="accent5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solidFill>
            <a:schemeClr val="accent1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solidFill>
            <a:schemeClr val="accent3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solidFill>
            <a:schemeClr val="accent5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solidFill>
            <a:schemeClr val="accent1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solidFill>
            <a:schemeClr val="accent3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solidFill>
            <a:schemeClr val="accent5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solidFill>
            <a:schemeClr val="accent1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solidFill>
            <a:schemeClr val="accent3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solidFill>
            <a:schemeClr val="accent5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9"/>
        <c:spPr>
          <a:solidFill>
            <a:schemeClr val="accent3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0"/>
        <c:spPr>
          <a:solidFill>
            <a:schemeClr val="accent5"/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1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2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3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4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5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6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7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8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9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0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1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2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3"/>
        <c:spPr>
          <a:solidFill>
            <a:schemeClr val="accent1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4"/>
        <c:spPr>
          <a:solidFill>
            <a:schemeClr val="accent3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5"/>
        <c:spPr>
          <a:solidFill>
            <a:schemeClr val="accent5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6"/>
        <c:spPr>
          <a:solidFill>
            <a:schemeClr val="accent1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7"/>
        <c:spPr>
          <a:solidFill>
            <a:schemeClr val="accent3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8"/>
        <c:spPr>
          <a:solidFill>
            <a:schemeClr val="accent5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9"/>
        <c:spPr>
          <a:solidFill>
            <a:schemeClr val="accent1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0"/>
        <c:spPr>
          <a:solidFill>
            <a:schemeClr val="accent3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1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22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23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24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25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26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27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28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29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30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31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32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33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34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35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36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37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38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39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40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41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42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43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44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45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46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47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48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49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50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51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52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53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54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55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56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57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58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59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60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61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62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63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64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65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66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67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68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69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670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</c:pivotFmts>
    <c:view3D>
      <c:rotX val="5"/>
      <c:rotY val="0"/>
      <c:rAngAx val="0"/>
    </c:view3D>
    <c:floor>
      <c:thickness val="0"/>
      <c:spPr>
        <a:noFill/>
        <a:ln w="6350" cap="flat" cmpd="sng" algn="ctr">
          <a:noFill/>
          <a:prstDash val="solid"/>
          <a:round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'Skip-0'!$G$1:$G$2</c:f>
              <c:strCache>
                <c:ptCount val="1"/>
                <c:pt idx="0">
                  <c:v>0.51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'Skip-0'!$G$3:$G$94</c:f>
              <c:numCache>
                <c:formatCode>0.0000</c:formatCode>
                <c:ptCount val="91"/>
                <c:pt idx="0">
                  <c:v>1.0958000000000001</c:v>
                </c:pt>
                <c:pt idx="1">
                  <c:v>1.0668</c:v>
                </c:pt>
                <c:pt idx="2">
                  <c:v>1.0343</c:v>
                </c:pt>
                <c:pt idx="3">
                  <c:v>1.0045999999999999</c:v>
                </c:pt>
                <c:pt idx="4">
                  <c:v>0.97629999999999995</c:v>
                </c:pt>
                <c:pt idx="5">
                  <c:v>0.94789999999999996</c:v>
                </c:pt>
                <c:pt idx="6">
                  <c:v>0.91849999999999998</c:v>
                </c:pt>
                <c:pt idx="7">
                  <c:v>0.89139999999999997</c:v>
                </c:pt>
                <c:pt idx="8">
                  <c:v>0.8679</c:v>
                </c:pt>
                <c:pt idx="9">
                  <c:v>0.84350000000000003</c:v>
                </c:pt>
                <c:pt idx="10">
                  <c:v>0.82379999999999998</c:v>
                </c:pt>
                <c:pt idx="11">
                  <c:v>0.80420000000000003</c:v>
                </c:pt>
                <c:pt idx="12">
                  <c:v>0.78469999999999995</c:v>
                </c:pt>
                <c:pt idx="13">
                  <c:v>0.76629999999999998</c:v>
                </c:pt>
                <c:pt idx="14">
                  <c:v>0.74839999999999995</c:v>
                </c:pt>
                <c:pt idx="15">
                  <c:v>0.72789999999999999</c:v>
                </c:pt>
                <c:pt idx="16">
                  <c:v>0.71319999999999995</c:v>
                </c:pt>
                <c:pt idx="17">
                  <c:v>0.69640000000000002</c:v>
                </c:pt>
                <c:pt idx="18">
                  <c:v>0.68240000000000001</c:v>
                </c:pt>
                <c:pt idx="19">
                  <c:v>0.67110000000000003</c:v>
                </c:pt>
                <c:pt idx="20">
                  <c:v>0.65529999999999999</c:v>
                </c:pt>
                <c:pt idx="21">
                  <c:v>0.64329999999999998</c:v>
                </c:pt>
                <c:pt idx="22">
                  <c:v>0.63190000000000002</c:v>
                </c:pt>
                <c:pt idx="23">
                  <c:v>0.621</c:v>
                </c:pt>
                <c:pt idx="24">
                  <c:v>0.60929999999999995</c:v>
                </c:pt>
                <c:pt idx="25">
                  <c:v>0.59750000000000003</c:v>
                </c:pt>
                <c:pt idx="26">
                  <c:v>0.58899999999999997</c:v>
                </c:pt>
                <c:pt idx="27">
                  <c:v>0.57950000000000002</c:v>
                </c:pt>
                <c:pt idx="28">
                  <c:v>0.56899999999999995</c:v>
                </c:pt>
                <c:pt idx="29">
                  <c:v>0.56079999999999997</c:v>
                </c:pt>
                <c:pt idx="30">
                  <c:v>0.55549999999999999</c:v>
                </c:pt>
                <c:pt idx="31">
                  <c:v>0.54920000000000002</c:v>
                </c:pt>
                <c:pt idx="32">
                  <c:v>0.54110000000000003</c:v>
                </c:pt>
                <c:pt idx="33">
                  <c:v>0.53549999999999998</c:v>
                </c:pt>
                <c:pt idx="34">
                  <c:v>0.53</c:v>
                </c:pt>
                <c:pt idx="35">
                  <c:v>0.52780000000000005</c:v>
                </c:pt>
                <c:pt idx="36">
                  <c:v>0.52059999999999995</c:v>
                </c:pt>
                <c:pt idx="37">
                  <c:v>0.5181</c:v>
                </c:pt>
                <c:pt idx="38">
                  <c:v>0.51780000000000004</c:v>
                </c:pt>
                <c:pt idx="39">
                  <c:v>0.51329999999999998</c:v>
                </c:pt>
                <c:pt idx="40">
                  <c:v>0.51060000000000005</c:v>
                </c:pt>
                <c:pt idx="41">
                  <c:v>0.5111</c:v>
                </c:pt>
                <c:pt idx="42">
                  <c:v>0.51</c:v>
                </c:pt>
                <c:pt idx="43">
                  <c:v>0.50860000000000005</c:v>
                </c:pt>
                <c:pt idx="44">
                  <c:v>0.50919999999999999</c:v>
                </c:pt>
                <c:pt idx="45">
                  <c:v>0.50939999999999996</c:v>
                </c:pt>
                <c:pt idx="46">
                  <c:v>0.50780000000000003</c:v>
                </c:pt>
                <c:pt idx="47">
                  <c:v>0.50190000000000001</c:v>
                </c:pt>
                <c:pt idx="48">
                  <c:v>0.50529999999999997</c:v>
                </c:pt>
                <c:pt idx="49">
                  <c:v>0.50890000000000002</c:v>
                </c:pt>
                <c:pt idx="50">
                  <c:v>0.51</c:v>
                </c:pt>
                <c:pt idx="51">
                  <c:v>0.51060000000000005</c:v>
                </c:pt>
                <c:pt idx="52">
                  <c:v>0.51559999999999995</c:v>
                </c:pt>
                <c:pt idx="53">
                  <c:v>0.51890000000000003</c:v>
                </c:pt>
                <c:pt idx="54">
                  <c:v>0.52029999999999998</c:v>
                </c:pt>
                <c:pt idx="55">
                  <c:v>0.52680000000000005</c:v>
                </c:pt>
                <c:pt idx="56">
                  <c:v>0.53159999999999996</c:v>
                </c:pt>
                <c:pt idx="57">
                  <c:v>0.53739999999999999</c:v>
                </c:pt>
                <c:pt idx="58">
                  <c:v>0.54110000000000003</c:v>
                </c:pt>
                <c:pt idx="59">
                  <c:v>0.54920000000000002</c:v>
                </c:pt>
                <c:pt idx="60">
                  <c:v>0.55710000000000004</c:v>
                </c:pt>
                <c:pt idx="61">
                  <c:v>0.56100000000000005</c:v>
                </c:pt>
                <c:pt idx="62">
                  <c:v>0.56999999999999995</c:v>
                </c:pt>
                <c:pt idx="63">
                  <c:v>0.57899999999999996</c:v>
                </c:pt>
                <c:pt idx="64">
                  <c:v>0.58850000000000002</c:v>
                </c:pt>
                <c:pt idx="65">
                  <c:v>0.59899999999999998</c:v>
                </c:pt>
                <c:pt idx="66">
                  <c:v>0.60780000000000001</c:v>
                </c:pt>
                <c:pt idx="67">
                  <c:v>0.62139999999999995</c:v>
                </c:pt>
                <c:pt idx="68">
                  <c:v>0.63480000000000003</c:v>
                </c:pt>
                <c:pt idx="69">
                  <c:v>0.6472</c:v>
                </c:pt>
                <c:pt idx="70">
                  <c:v>0.66190000000000004</c:v>
                </c:pt>
                <c:pt idx="71">
                  <c:v>0.6704</c:v>
                </c:pt>
                <c:pt idx="72">
                  <c:v>0.68400000000000005</c:v>
                </c:pt>
                <c:pt idx="73">
                  <c:v>0.69669999999999999</c:v>
                </c:pt>
                <c:pt idx="74">
                  <c:v>0.7157</c:v>
                </c:pt>
                <c:pt idx="75">
                  <c:v>0.73129999999999995</c:v>
                </c:pt>
                <c:pt idx="76">
                  <c:v>0.74939999999999996</c:v>
                </c:pt>
                <c:pt idx="77">
                  <c:v>0.76919999999999999</c:v>
                </c:pt>
                <c:pt idx="78">
                  <c:v>0.78669999999999995</c:v>
                </c:pt>
                <c:pt idx="79">
                  <c:v>0.80479999999999996</c:v>
                </c:pt>
                <c:pt idx="80">
                  <c:v>0.82509999999999994</c:v>
                </c:pt>
                <c:pt idx="81">
                  <c:v>0.84730000000000005</c:v>
                </c:pt>
                <c:pt idx="82">
                  <c:v>0.87339999999999995</c:v>
                </c:pt>
                <c:pt idx="83">
                  <c:v>0.89690000000000003</c:v>
                </c:pt>
                <c:pt idx="84">
                  <c:v>0.92249999999999999</c:v>
                </c:pt>
                <c:pt idx="85">
                  <c:v>0.95130000000000003</c:v>
                </c:pt>
                <c:pt idx="86">
                  <c:v>0.97950000000000004</c:v>
                </c:pt>
                <c:pt idx="87">
                  <c:v>1.0132000000000001</c:v>
                </c:pt>
                <c:pt idx="88">
                  <c:v>1.0422</c:v>
                </c:pt>
                <c:pt idx="89">
                  <c:v>1.0750999999999999</c:v>
                </c:pt>
                <c:pt idx="90">
                  <c:v>1.1006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BB-4957-90D4-B1429D8457C0}"/>
            </c:ext>
          </c:extLst>
        </c:ser>
        <c:ser>
          <c:idx val="1"/>
          <c:order val="1"/>
          <c:tx>
            <c:strRef>
              <c:f>'Skip-0'!$H$1:$H$2</c:f>
              <c:strCache>
                <c:ptCount val="1"/>
                <c:pt idx="0">
                  <c:v>0.52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'Skip-0'!$H$3:$H$94</c:f>
              <c:numCache>
                <c:formatCode>0.0000</c:formatCode>
                <c:ptCount val="91"/>
                <c:pt idx="0">
                  <c:v>0.83189999999999997</c:v>
                </c:pt>
                <c:pt idx="1">
                  <c:v>0.80879999999999996</c:v>
                </c:pt>
                <c:pt idx="2">
                  <c:v>0.78100000000000003</c:v>
                </c:pt>
                <c:pt idx="3">
                  <c:v>0.75380000000000003</c:v>
                </c:pt>
                <c:pt idx="4">
                  <c:v>0.72689999999999999</c:v>
                </c:pt>
                <c:pt idx="5">
                  <c:v>0.70179999999999998</c:v>
                </c:pt>
                <c:pt idx="6">
                  <c:v>0.67849999999999999</c:v>
                </c:pt>
                <c:pt idx="7">
                  <c:v>0.65429999999999999</c:v>
                </c:pt>
                <c:pt idx="8">
                  <c:v>0.63270000000000004</c:v>
                </c:pt>
                <c:pt idx="9">
                  <c:v>0.61350000000000005</c:v>
                </c:pt>
                <c:pt idx="10">
                  <c:v>0.59489999999999998</c:v>
                </c:pt>
                <c:pt idx="11">
                  <c:v>0.57620000000000005</c:v>
                </c:pt>
                <c:pt idx="12">
                  <c:v>0.55820000000000003</c:v>
                </c:pt>
                <c:pt idx="13">
                  <c:v>0.54179999999999995</c:v>
                </c:pt>
                <c:pt idx="14">
                  <c:v>0.52549999999999997</c:v>
                </c:pt>
                <c:pt idx="15">
                  <c:v>0.5081</c:v>
                </c:pt>
                <c:pt idx="16">
                  <c:v>0.49430000000000002</c:v>
                </c:pt>
                <c:pt idx="17">
                  <c:v>0.48220000000000002</c:v>
                </c:pt>
                <c:pt idx="18">
                  <c:v>0.4667</c:v>
                </c:pt>
                <c:pt idx="19">
                  <c:v>0.45579999999999998</c:v>
                </c:pt>
                <c:pt idx="20">
                  <c:v>0.44400000000000001</c:v>
                </c:pt>
                <c:pt idx="21">
                  <c:v>0.43280000000000002</c:v>
                </c:pt>
                <c:pt idx="22">
                  <c:v>0.4224</c:v>
                </c:pt>
                <c:pt idx="23">
                  <c:v>0.41260000000000002</c:v>
                </c:pt>
                <c:pt idx="24">
                  <c:v>0.4027</c:v>
                </c:pt>
                <c:pt idx="25">
                  <c:v>0.39129999999999998</c:v>
                </c:pt>
                <c:pt idx="26">
                  <c:v>0.38379999999999997</c:v>
                </c:pt>
                <c:pt idx="27">
                  <c:v>0.37780000000000002</c:v>
                </c:pt>
                <c:pt idx="28">
                  <c:v>0.37</c:v>
                </c:pt>
                <c:pt idx="29">
                  <c:v>0.36380000000000001</c:v>
                </c:pt>
                <c:pt idx="30">
                  <c:v>0.35759999999999997</c:v>
                </c:pt>
                <c:pt idx="31">
                  <c:v>0.35</c:v>
                </c:pt>
                <c:pt idx="32">
                  <c:v>0.34139999999999998</c:v>
                </c:pt>
                <c:pt idx="33">
                  <c:v>0.34</c:v>
                </c:pt>
                <c:pt idx="34">
                  <c:v>0.33489999999999998</c:v>
                </c:pt>
                <c:pt idx="35">
                  <c:v>0.33</c:v>
                </c:pt>
                <c:pt idx="36">
                  <c:v>0.33</c:v>
                </c:pt>
                <c:pt idx="37">
                  <c:v>0.32619999999999999</c:v>
                </c:pt>
                <c:pt idx="38">
                  <c:v>0.32029999999999997</c:v>
                </c:pt>
                <c:pt idx="39">
                  <c:v>0.32</c:v>
                </c:pt>
                <c:pt idx="40">
                  <c:v>0.32</c:v>
                </c:pt>
                <c:pt idx="41">
                  <c:v>0.31940000000000002</c:v>
                </c:pt>
                <c:pt idx="42">
                  <c:v>0.31580000000000003</c:v>
                </c:pt>
                <c:pt idx="43">
                  <c:v>0.31059999999999999</c:v>
                </c:pt>
                <c:pt idx="44">
                  <c:v>0.31059999999999999</c:v>
                </c:pt>
                <c:pt idx="45">
                  <c:v>0.31059999999999999</c:v>
                </c:pt>
                <c:pt idx="46">
                  <c:v>0.31080000000000002</c:v>
                </c:pt>
                <c:pt idx="47">
                  <c:v>0.31</c:v>
                </c:pt>
                <c:pt idx="48">
                  <c:v>0.31</c:v>
                </c:pt>
                <c:pt idx="49">
                  <c:v>0.31690000000000002</c:v>
                </c:pt>
                <c:pt idx="50">
                  <c:v>0.32</c:v>
                </c:pt>
                <c:pt idx="51">
                  <c:v>0.32</c:v>
                </c:pt>
                <c:pt idx="52">
                  <c:v>0.32</c:v>
                </c:pt>
                <c:pt idx="53">
                  <c:v>0.32319999999999999</c:v>
                </c:pt>
                <c:pt idx="54">
                  <c:v>0.33</c:v>
                </c:pt>
                <c:pt idx="55">
                  <c:v>0.33110000000000001</c:v>
                </c:pt>
                <c:pt idx="56">
                  <c:v>0.34</c:v>
                </c:pt>
                <c:pt idx="57">
                  <c:v>0.34</c:v>
                </c:pt>
                <c:pt idx="58">
                  <c:v>0.3478</c:v>
                </c:pt>
                <c:pt idx="59">
                  <c:v>0.3508</c:v>
                </c:pt>
                <c:pt idx="60">
                  <c:v>0.36</c:v>
                </c:pt>
                <c:pt idx="61">
                  <c:v>0.3654</c:v>
                </c:pt>
                <c:pt idx="62">
                  <c:v>0.37030000000000002</c:v>
                </c:pt>
                <c:pt idx="63">
                  <c:v>0.37930000000000003</c:v>
                </c:pt>
                <c:pt idx="64">
                  <c:v>0.38800000000000001</c:v>
                </c:pt>
                <c:pt idx="65">
                  <c:v>0.39650000000000002</c:v>
                </c:pt>
                <c:pt idx="66">
                  <c:v>0.40560000000000002</c:v>
                </c:pt>
                <c:pt idx="67">
                  <c:v>0.41760000000000003</c:v>
                </c:pt>
                <c:pt idx="68">
                  <c:v>0.4264</c:v>
                </c:pt>
                <c:pt idx="69">
                  <c:v>0.43580000000000002</c:v>
                </c:pt>
                <c:pt idx="70">
                  <c:v>0.4481</c:v>
                </c:pt>
                <c:pt idx="71">
                  <c:v>0.45960000000000001</c:v>
                </c:pt>
                <c:pt idx="72">
                  <c:v>0.47270000000000001</c:v>
                </c:pt>
                <c:pt idx="73">
                  <c:v>0.48559999999999998</c:v>
                </c:pt>
                <c:pt idx="74">
                  <c:v>0.49909999999999999</c:v>
                </c:pt>
                <c:pt idx="75">
                  <c:v>0.51539999999999997</c:v>
                </c:pt>
                <c:pt idx="76">
                  <c:v>0.52939999999999998</c:v>
                </c:pt>
                <c:pt idx="77">
                  <c:v>0.54490000000000005</c:v>
                </c:pt>
                <c:pt idx="78">
                  <c:v>0.56179999999999997</c:v>
                </c:pt>
                <c:pt idx="79">
                  <c:v>0.57809999999999995</c:v>
                </c:pt>
                <c:pt idx="80">
                  <c:v>0.5968</c:v>
                </c:pt>
                <c:pt idx="81">
                  <c:v>0.61599999999999999</c:v>
                </c:pt>
                <c:pt idx="82">
                  <c:v>0.63749999999999996</c:v>
                </c:pt>
                <c:pt idx="83">
                  <c:v>0.65859999999999996</c:v>
                </c:pt>
                <c:pt idx="84">
                  <c:v>0.68269999999999997</c:v>
                </c:pt>
                <c:pt idx="85">
                  <c:v>0.70620000000000005</c:v>
                </c:pt>
                <c:pt idx="86">
                  <c:v>0.73080000000000001</c:v>
                </c:pt>
                <c:pt idx="87">
                  <c:v>0.75739999999999996</c:v>
                </c:pt>
                <c:pt idx="88">
                  <c:v>0.78400000000000003</c:v>
                </c:pt>
                <c:pt idx="89">
                  <c:v>0.8145</c:v>
                </c:pt>
                <c:pt idx="90">
                  <c:v>0.83750000000000002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BB-4957-90D4-B1429D8457C0}"/>
            </c:ext>
          </c:extLst>
        </c:ser>
        <c:ser>
          <c:idx val="2"/>
          <c:order val="2"/>
          <c:tx>
            <c:strRef>
              <c:f>'Skip-0'!$I$1:$I$2</c:f>
              <c:strCache>
                <c:ptCount val="1"/>
                <c:pt idx="0">
                  <c:v>0.53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'Skip-0'!$I$3:$I$94</c:f>
              <c:numCache>
                <c:formatCode>0.0000</c:formatCode>
                <c:ptCount val="91"/>
                <c:pt idx="0">
                  <c:v>0.7036</c:v>
                </c:pt>
                <c:pt idx="1">
                  <c:v>0.68140000000000001</c:v>
                </c:pt>
                <c:pt idx="2">
                  <c:v>0.6552</c:v>
                </c:pt>
                <c:pt idx="3">
                  <c:v>0.62949999999999995</c:v>
                </c:pt>
                <c:pt idx="4">
                  <c:v>0.60470000000000002</c:v>
                </c:pt>
                <c:pt idx="5">
                  <c:v>0.58099999999999996</c:v>
                </c:pt>
                <c:pt idx="6">
                  <c:v>0.55859999999999999</c:v>
                </c:pt>
                <c:pt idx="7">
                  <c:v>0.53720000000000001</c:v>
                </c:pt>
                <c:pt idx="8">
                  <c:v>0.51680000000000004</c:v>
                </c:pt>
                <c:pt idx="9">
                  <c:v>0.4985</c:v>
                </c:pt>
                <c:pt idx="10">
                  <c:v>0.48</c:v>
                </c:pt>
                <c:pt idx="11">
                  <c:v>0.4637</c:v>
                </c:pt>
                <c:pt idx="12">
                  <c:v>0.44590000000000002</c:v>
                </c:pt>
                <c:pt idx="13">
                  <c:v>0.42959999999999998</c:v>
                </c:pt>
                <c:pt idx="14">
                  <c:v>0.41549999999999998</c:v>
                </c:pt>
                <c:pt idx="15">
                  <c:v>0.40210000000000001</c:v>
                </c:pt>
                <c:pt idx="16">
                  <c:v>0.38719999999999999</c:v>
                </c:pt>
                <c:pt idx="17">
                  <c:v>0.37580000000000002</c:v>
                </c:pt>
                <c:pt idx="18">
                  <c:v>0.36330000000000001</c:v>
                </c:pt>
                <c:pt idx="19">
                  <c:v>0.35220000000000001</c:v>
                </c:pt>
                <c:pt idx="20">
                  <c:v>0.33950000000000002</c:v>
                </c:pt>
                <c:pt idx="21">
                  <c:v>0.33</c:v>
                </c:pt>
                <c:pt idx="22">
                  <c:v>0.32</c:v>
                </c:pt>
                <c:pt idx="23">
                  <c:v>0.31140000000000001</c:v>
                </c:pt>
                <c:pt idx="24">
                  <c:v>0.3024</c:v>
                </c:pt>
                <c:pt idx="25">
                  <c:v>0.29449999999999998</c:v>
                </c:pt>
                <c:pt idx="26">
                  <c:v>0.28749999999999998</c:v>
                </c:pt>
                <c:pt idx="27">
                  <c:v>0.28000000000000003</c:v>
                </c:pt>
                <c:pt idx="28">
                  <c:v>0.27179999999999999</c:v>
                </c:pt>
                <c:pt idx="29">
                  <c:v>0.26719999999999999</c:v>
                </c:pt>
                <c:pt idx="30">
                  <c:v>0.26</c:v>
                </c:pt>
                <c:pt idx="31">
                  <c:v>0.25419999999999998</c:v>
                </c:pt>
                <c:pt idx="32">
                  <c:v>0.25</c:v>
                </c:pt>
                <c:pt idx="33">
                  <c:v>0.2442</c:v>
                </c:pt>
                <c:pt idx="34">
                  <c:v>0.24</c:v>
                </c:pt>
                <c:pt idx="35">
                  <c:v>0.23949999999999999</c:v>
                </c:pt>
                <c:pt idx="36">
                  <c:v>0.23080000000000001</c:v>
                </c:pt>
                <c:pt idx="37">
                  <c:v>0.23</c:v>
                </c:pt>
                <c:pt idx="38">
                  <c:v>0.23</c:v>
                </c:pt>
                <c:pt idx="39">
                  <c:v>0.22889999999999999</c:v>
                </c:pt>
                <c:pt idx="40">
                  <c:v>0.22059999999999999</c:v>
                </c:pt>
                <c:pt idx="41">
                  <c:v>0.22</c:v>
                </c:pt>
                <c:pt idx="42">
                  <c:v>0.22</c:v>
                </c:pt>
                <c:pt idx="43">
                  <c:v>0.22</c:v>
                </c:pt>
                <c:pt idx="44">
                  <c:v>0.22</c:v>
                </c:pt>
                <c:pt idx="45">
                  <c:v>0.22</c:v>
                </c:pt>
                <c:pt idx="46">
                  <c:v>0.22</c:v>
                </c:pt>
                <c:pt idx="47">
                  <c:v>0.22</c:v>
                </c:pt>
                <c:pt idx="48">
                  <c:v>0.22</c:v>
                </c:pt>
                <c:pt idx="49">
                  <c:v>0.22</c:v>
                </c:pt>
                <c:pt idx="50">
                  <c:v>0.22</c:v>
                </c:pt>
                <c:pt idx="51">
                  <c:v>0.2278</c:v>
                </c:pt>
                <c:pt idx="52">
                  <c:v>0.23</c:v>
                </c:pt>
                <c:pt idx="53">
                  <c:v>0.23</c:v>
                </c:pt>
                <c:pt idx="54">
                  <c:v>0.2306</c:v>
                </c:pt>
                <c:pt idx="55">
                  <c:v>0.2397</c:v>
                </c:pt>
                <c:pt idx="56">
                  <c:v>0.24</c:v>
                </c:pt>
                <c:pt idx="57">
                  <c:v>0.24759999999999999</c:v>
                </c:pt>
                <c:pt idx="58">
                  <c:v>0.25</c:v>
                </c:pt>
                <c:pt idx="59">
                  <c:v>0.25659999999999999</c:v>
                </c:pt>
                <c:pt idx="60">
                  <c:v>0.26</c:v>
                </c:pt>
                <c:pt idx="61">
                  <c:v>0.26769999999999999</c:v>
                </c:pt>
                <c:pt idx="62">
                  <c:v>0.27210000000000001</c:v>
                </c:pt>
                <c:pt idx="63">
                  <c:v>0.28000000000000003</c:v>
                </c:pt>
                <c:pt idx="64">
                  <c:v>0.28899999999999998</c:v>
                </c:pt>
                <c:pt idx="65">
                  <c:v>0.29749999999999999</c:v>
                </c:pt>
                <c:pt idx="66">
                  <c:v>0.30509999999999998</c:v>
                </c:pt>
                <c:pt idx="67">
                  <c:v>0.31309999999999999</c:v>
                </c:pt>
                <c:pt idx="68">
                  <c:v>0.3226</c:v>
                </c:pt>
                <c:pt idx="69">
                  <c:v>0.33300000000000002</c:v>
                </c:pt>
                <c:pt idx="70">
                  <c:v>0.34279999999999999</c:v>
                </c:pt>
                <c:pt idx="71">
                  <c:v>0.35360000000000003</c:v>
                </c:pt>
                <c:pt idx="72">
                  <c:v>0.36470000000000002</c:v>
                </c:pt>
                <c:pt idx="73">
                  <c:v>0.37730000000000002</c:v>
                </c:pt>
                <c:pt idx="74">
                  <c:v>0.39019999999999999</c:v>
                </c:pt>
                <c:pt idx="75">
                  <c:v>0.40460000000000002</c:v>
                </c:pt>
                <c:pt idx="76">
                  <c:v>0.41710000000000003</c:v>
                </c:pt>
                <c:pt idx="77">
                  <c:v>0.4335</c:v>
                </c:pt>
                <c:pt idx="78">
                  <c:v>0.4476</c:v>
                </c:pt>
                <c:pt idx="79">
                  <c:v>0.46439999999999998</c:v>
                </c:pt>
                <c:pt idx="80">
                  <c:v>0.48149999999999998</c:v>
                </c:pt>
                <c:pt idx="81">
                  <c:v>0.5</c:v>
                </c:pt>
                <c:pt idx="82">
                  <c:v>0.51910000000000001</c:v>
                </c:pt>
                <c:pt idx="83">
                  <c:v>0.53969999999999996</c:v>
                </c:pt>
                <c:pt idx="84">
                  <c:v>0.56030000000000002</c:v>
                </c:pt>
                <c:pt idx="85">
                  <c:v>0.58260000000000001</c:v>
                </c:pt>
                <c:pt idx="86">
                  <c:v>0.60680000000000001</c:v>
                </c:pt>
                <c:pt idx="87">
                  <c:v>0.62939999999999996</c:v>
                </c:pt>
                <c:pt idx="88">
                  <c:v>0.65639999999999998</c:v>
                </c:pt>
                <c:pt idx="89">
                  <c:v>0.68300000000000005</c:v>
                </c:pt>
                <c:pt idx="90">
                  <c:v>0.70530000000000004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BB-4957-90D4-B1429D8457C0}"/>
            </c:ext>
          </c:extLst>
        </c:ser>
        <c:ser>
          <c:idx val="3"/>
          <c:order val="3"/>
          <c:tx>
            <c:strRef>
              <c:f>'Skip-0'!$J$1:$J$2</c:f>
              <c:strCache>
                <c:ptCount val="1"/>
                <c:pt idx="0">
                  <c:v>0.54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'Skip-0'!$J$3:$J$94</c:f>
              <c:numCache>
                <c:formatCode>0.0000</c:formatCode>
                <c:ptCount val="91"/>
                <c:pt idx="0">
                  <c:v>0.61919999999999997</c:v>
                </c:pt>
                <c:pt idx="1">
                  <c:v>0.59899999999999998</c:v>
                </c:pt>
                <c:pt idx="2">
                  <c:v>0.57299999999999995</c:v>
                </c:pt>
                <c:pt idx="3">
                  <c:v>0.54890000000000005</c:v>
                </c:pt>
                <c:pt idx="4">
                  <c:v>0.52500000000000002</c:v>
                </c:pt>
                <c:pt idx="5">
                  <c:v>0.50260000000000005</c:v>
                </c:pt>
                <c:pt idx="6">
                  <c:v>0.48149999999999998</c:v>
                </c:pt>
                <c:pt idx="7">
                  <c:v>0.46100000000000002</c:v>
                </c:pt>
                <c:pt idx="8">
                  <c:v>0.44290000000000002</c:v>
                </c:pt>
                <c:pt idx="9">
                  <c:v>0.42470000000000002</c:v>
                </c:pt>
                <c:pt idx="10">
                  <c:v>0.40679999999999999</c:v>
                </c:pt>
                <c:pt idx="11">
                  <c:v>0.39129999999999998</c:v>
                </c:pt>
                <c:pt idx="12">
                  <c:v>0.37509999999999999</c:v>
                </c:pt>
                <c:pt idx="13">
                  <c:v>0.3604</c:v>
                </c:pt>
                <c:pt idx="14">
                  <c:v>0.34610000000000002</c:v>
                </c:pt>
                <c:pt idx="15">
                  <c:v>0.33350000000000002</c:v>
                </c:pt>
                <c:pt idx="16">
                  <c:v>0.32</c:v>
                </c:pt>
                <c:pt idx="17">
                  <c:v>0.308</c:v>
                </c:pt>
                <c:pt idx="18">
                  <c:v>0.29599999999999999</c:v>
                </c:pt>
                <c:pt idx="19">
                  <c:v>0.28510000000000002</c:v>
                </c:pt>
                <c:pt idx="20">
                  <c:v>0.27489999999999998</c:v>
                </c:pt>
                <c:pt idx="21">
                  <c:v>0.2651</c:v>
                </c:pt>
                <c:pt idx="22">
                  <c:v>0.25619999999999998</c:v>
                </c:pt>
                <c:pt idx="23">
                  <c:v>0.24740000000000001</c:v>
                </c:pt>
                <c:pt idx="24">
                  <c:v>0.23930000000000001</c:v>
                </c:pt>
                <c:pt idx="25">
                  <c:v>0.23</c:v>
                </c:pt>
                <c:pt idx="26">
                  <c:v>0.2238</c:v>
                </c:pt>
                <c:pt idx="27">
                  <c:v>0.21920000000000001</c:v>
                </c:pt>
                <c:pt idx="28">
                  <c:v>0.21</c:v>
                </c:pt>
                <c:pt idx="29">
                  <c:v>0.2046</c:v>
                </c:pt>
                <c:pt idx="30">
                  <c:v>0.2</c:v>
                </c:pt>
                <c:pt idx="31">
                  <c:v>0.19339999999999999</c:v>
                </c:pt>
                <c:pt idx="32">
                  <c:v>0.19</c:v>
                </c:pt>
                <c:pt idx="33">
                  <c:v>0.1842</c:v>
                </c:pt>
                <c:pt idx="34">
                  <c:v>0.18</c:v>
                </c:pt>
                <c:pt idx="35">
                  <c:v>0.18</c:v>
                </c:pt>
                <c:pt idx="36">
                  <c:v>0.17419999999999999</c:v>
                </c:pt>
                <c:pt idx="37">
                  <c:v>0.17</c:v>
                </c:pt>
                <c:pt idx="38">
                  <c:v>0.17</c:v>
                </c:pt>
                <c:pt idx="39">
                  <c:v>0.17</c:v>
                </c:pt>
                <c:pt idx="40">
                  <c:v>0.16889999999999999</c:v>
                </c:pt>
                <c:pt idx="41">
                  <c:v>0.16</c:v>
                </c:pt>
                <c:pt idx="42">
                  <c:v>0.16</c:v>
                </c:pt>
                <c:pt idx="43">
                  <c:v>0.16</c:v>
                </c:pt>
                <c:pt idx="44">
                  <c:v>0.16</c:v>
                </c:pt>
                <c:pt idx="45">
                  <c:v>0.16</c:v>
                </c:pt>
                <c:pt idx="46">
                  <c:v>0.16</c:v>
                </c:pt>
                <c:pt idx="47">
                  <c:v>0.16</c:v>
                </c:pt>
                <c:pt idx="48">
                  <c:v>0.16</c:v>
                </c:pt>
                <c:pt idx="49">
                  <c:v>0.16</c:v>
                </c:pt>
                <c:pt idx="50">
                  <c:v>0.1678</c:v>
                </c:pt>
                <c:pt idx="51">
                  <c:v>0.17</c:v>
                </c:pt>
                <c:pt idx="52">
                  <c:v>0.17</c:v>
                </c:pt>
                <c:pt idx="53">
                  <c:v>0.17</c:v>
                </c:pt>
                <c:pt idx="54">
                  <c:v>0.17249999999999999</c:v>
                </c:pt>
                <c:pt idx="55">
                  <c:v>0.18</c:v>
                </c:pt>
                <c:pt idx="56">
                  <c:v>0.18</c:v>
                </c:pt>
                <c:pt idx="57">
                  <c:v>0.18629999999999999</c:v>
                </c:pt>
                <c:pt idx="58">
                  <c:v>0.19</c:v>
                </c:pt>
                <c:pt idx="59">
                  <c:v>0.19389999999999999</c:v>
                </c:pt>
                <c:pt idx="60">
                  <c:v>0.2</c:v>
                </c:pt>
                <c:pt idx="61">
                  <c:v>0.2051</c:v>
                </c:pt>
                <c:pt idx="62">
                  <c:v>0.21</c:v>
                </c:pt>
                <c:pt idx="63">
                  <c:v>0.218</c:v>
                </c:pt>
                <c:pt idx="64">
                  <c:v>0.224</c:v>
                </c:pt>
                <c:pt idx="65">
                  <c:v>0.23080000000000001</c:v>
                </c:pt>
                <c:pt idx="66">
                  <c:v>0.24</c:v>
                </c:pt>
                <c:pt idx="67">
                  <c:v>0.24879999999999999</c:v>
                </c:pt>
                <c:pt idx="68">
                  <c:v>0.25740000000000002</c:v>
                </c:pt>
                <c:pt idx="69">
                  <c:v>0.26650000000000001</c:v>
                </c:pt>
                <c:pt idx="70">
                  <c:v>0.27600000000000002</c:v>
                </c:pt>
                <c:pt idx="71">
                  <c:v>0.28599999999999998</c:v>
                </c:pt>
                <c:pt idx="72">
                  <c:v>0.2964</c:v>
                </c:pt>
                <c:pt idx="73">
                  <c:v>0.308</c:v>
                </c:pt>
                <c:pt idx="74">
                  <c:v>0.32019999999999998</c:v>
                </c:pt>
                <c:pt idx="75">
                  <c:v>0.33310000000000001</c:v>
                </c:pt>
                <c:pt idx="76">
                  <c:v>0.3463</c:v>
                </c:pt>
                <c:pt idx="77">
                  <c:v>0.3604</c:v>
                </c:pt>
                <c:pt idx="78">
                  <c:v>0.37530000000000002</c:v>
                </c:pt>
                <c:pt idx="79">
                  <c:v>0.39119999999999999</c:v>
                </c:pt>
                <c:pt idx="80">
                  <c:v>0.40699999999999997</c:v>
                </c:pt>
                <c:pt idx="81">
                  <c:v>0.4249</c:v>
                </c:pt>
                <c:pt idx="82">
                  <c:v>0.44340000000000002</c:v>
                </c:pt>
                <c:pt idx="83">
                  <c:v>0.46210000000000001</c:v>
                </c:pt>
                <c:pt idx="84">
                  <c:v>0.48199999999999998</c:v>
                </c:pt>
                <c:pt idx="85">
                  <c:v>0.50260000000000005</c:v>
                </c:pt>
                <c:pt idx="86">
                  <c:v>0.52580000000000005</c:v>
                </c:pt>
                <c:pt idx="87">
                  <c:v>0.54849999999999999</c:v>
                </c:pt>
                <c:pt idx="88">
                  <c:v>0.57269999999999999</c:v>
                </c:pt>
                <c:pt idx="89">
                  <c:v>0.59940000000000004</c:v>
                </c:pt>
                <c:pt idx="90">
                  <c:v>0.62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BB-4957-90D4-B1429D8457C0}"/>
            </c:ext>
          </c:extLst>
        </c:ser>
        <c:ser>
          <c:idx val="4"/>
          <c:order val="4"/>
          <c:tx>
            <c:strRef>
              <c:f>'Skip-0'!$K$1:$K$2</c:f>
              <c:strCache>
                <c:ptCount val="1"/>
                <c:pt idx="0">
                  <c:v>0.55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'Skip-0'!$K$3:$K$94</c:f>
              <c:numCache>
                <c:formatCode>0.0000</c:formatCode>
                <c:ptCount val="91"/>
                <c:pt idx="0">
                  <c:v>0.55640000000000001</c:v>
                </c:pt>
                <c:pt idx="1">
                  <c:v>0.5383</c:v>
                </c:pt>
                <c:pt idx="2">
                  <c:v>0.51249999999999996</c:v>
                </c:pt>
                <c:pt idx="3">
                  <c:v>0.48909999999999998</c:v>
                </c:pt>
                <c:pt idx="4">
                  <c:v>0.46679999999999999</c:v>
                </c:pt>
                <c:pt idx="5">
                  <c:v>0.4456</c:v>
                </c:pt>
                <c:pt idx="6">
                  <c:v>0.42530000000000001</c:v>
                </c:pt>
                <c:pt idx="7">
                  <c:v>0.40570000000000001</c:v>
                </c:pt>
                <c:pt idx="8">
                  <c:v>0.38750000000000001</c:v>
                </c:pt>
                <c:pt idx="9">
                  <c:v>0.37069999999999997</c:v>
                </c:pt>
                <c:pt idx="10">
                  <c:v>0.3543</c:v>
                </c:pt>
                <c:pt idx="11">
                  <c:v>0.33789999999999998</c:v>
                </c:pt>
                <c:pt idx="12">
                  <c:v>0.32369999999999999</c:v>
                </c:pt>
                <c:pt idx="13">
                  <c:v>0.30819999999999997</c:v>
                </c:pt>
                <c:pt idx="14">
                  <c:v>0.29530000000000001</c:v>
                </c:pt>
                <c:pt idx="15">
                  <c:v>0.28249999999999997</c:v>
                </c:pt>
                <c:pt idx="16">
                  <c:v>0.27</c:v>
                </c:pt>
                <c:pt idx="17">
                  <c:v>0.25890000000000002</c:v>
                </c:pt>
                <c:pt idx="18">
                  <c:v>0.24779999999999999</c:v>
                </c:pt>
                <c:pt idx="19">
                  <c:v>0.23760000000000001</c:v>
                </c:pt>
                <c:pt idx="20">
                  <c:v>0.2281</c:v>
                </c:pt>
                <c:pt idx="21">
                  <c:v>0.2195</c:v>
                </c:pt>
                <c:pt idx="22">
                  <c:v>0.21</c:v>
                </c:pt>
                <c:pt idx="23">
                  <c:v>0.2014</c:v>
                </c:pt>
                <c:pt idx="24">
                  <c:v>0.19370000000000001</c:v>
                </c:pt>
                <c:pt idx="25">
                  <c:v>0.188</c:v>
                </c:pt>
                <c:pt idx="26">
                  <c:v>0.18</c:v>
                </c:pt>
                <c:pt idx="27">
                  <c:v>0.17299999999999999</c:v>
                </c:pt>
                <c:pt idx="28">
                  <c:v>0.16919999999999999</c:v>
                </c:pt>
                <c:pt idx="29">
                  <c:v>0.16</c:v>
                </c:pt>
                <c:pt idx="30">
                  <c:v>0.15840000000000001</c:v>
                </c:pt>
                <c:pt idx="31">
                  <c:v>0.15</c:v>
                </c:pt>
                <c:pt idx="32">
                  <c:v>0.15</c:v>
                </c:pt>
                <c:pt idx="33">
                  <c:v>0.1416</c:v>
                </c:pt>
                <c:pt idx="34">
                  <c:v>0.14000000000000001</c:v>
                </c:pt>
                <c:pt idx="35">
                  <c:v>0.1384</c:v>
                </c:pt>
                <c:pt idx="36">
                  <c:v>0.13</c:v>
                </c:pt>
                <c:pt idx="37">
                  <c:v>0.13</c:v>
                </c:pt>
                <c:pt idx="38">
                  <c:v>0.13</c:v>
                </c:pt>
                <c:pt idx="39">
                  <c:v>0.13</c:v>
                </c:pt>
                <c:pt idx="40">
                  <c:v>0.1236</c:v>
                </c:pt>
                <c:pt idx="41">
                  <c:v>0.12</c:v>
                </c:pt>
                <c:pt idx="42">
                  <c:v>0.12</c:v>
                </c:pt>
                <c:pt idx="43">
                  <c:v>0.12</c:v>
                </c:pt>
                <c:pt idx="44">
                  <c:v>0.12</c:v>
                </c:pt>
                <c:pt idx="45">
                  <c:v>0.12</c:v>
                </c:pt>
                <c:pt idx="46">
                  <c:v>0.12</c:v>
                </c:pt>
                <c:pt idx="47">
                  <c:v>0.12</c:v>
                </c:pt>
                <c:pt idx="48">
                  <c:v>0.12</c:v>
                </c:pt>
                <c:pt idx="49">
                  <c:v>0.12</c:v>
                </c:pt>
                <c:pt idx="50">
                  <c:v>0.1217</c:v>
                </c:pt>
                <c:pt idx="51">
                  <c:v>0.12970000000000001</c:v>
                </c:pt>
                <c:pt idx="52">
                  <c:v>0.13</c:v>
                </c:pt>
                <c:pt idx="53">
                  <c:v>0.13</c:v>
                </c:pt>
                <c:pt idx="54">
                  <c:v>0.13</c:v>
                </c:pt>
                <c:pt idx="55">
                  <c:v>0.13780000000000001</c:v>
                </c:pt>
                <c:pt idx="56">
                  <c:v>0.14000000000000001</c:v>
                </c:pt>
                <c:pt idx="57">
                  <c:v>0.14000000000000001</c:v>
                </c:pt>
                <c:pt idx="58">
                  <c:v>0.14949999999999999</c:v>
                </c:pt>
                <c:pt idx="59">
                  <c:v>0.15</c:v>
                </c:pt>
                <c:pt idx="60">
                  <c:v>0.15790000000000001</c:v>
                </c:pt>
                <c:pt idx="61">
                  <c:v>0.16</c:v>
                </c:pt>
                <c:pt idx="62">
                  <c:v>0.16850000000000001</c:v>
                </c:pt>
                <c:pt idx="63">
                  <c:v>0.17249999999999999</c:v>
                </c:pt>
                <c:pt idx="64">
                  <c:v>0.18</c:v>
                </c:pt>
                <c:pt idx="65">
                  <c:v>0.18720000000000001</c:v>
                </c:pt>
                <c:pt idx="66">
                  <c:v>0.19439999999999999</c:v>
                </c:pt>
                <c:pt idx="67">
                  <c:v>0.20119999999999999</c:v>
                </c:pt>
                <c:pt idx="68">
                  <c:v>0.21</c:v>
                </c:pt>
                <c:pt idx="69">
                  <c:v>0.21909999999999999</c:v>
                </c:pt>
                <c:pt idx="70">
                  <c:v>0.2281</c:v>
                </c:pt>
                <c:pt idx="71">
                  <c:v>0.23760000000000001</c:v>
                </c:pt>
                <c:pt idx="72">
                  <c:v>0.24759999999999999</c:v>
                </c:pt>
                <c:pt idx="73">
                  <c:v>0.25840000000000002</c:v>
                </c:pt>
                <c:pt idx="74">
                  <c:v>0.26979999999999998</c:v>
                </c:pt>
                <c:pt idx="75">
                  <c:v>0.28289999999999998</c:v>
                </c:pt>
                <c:pt idx="76">
                  <c:v>0.2949</c:v>
                </c:pt>
                <c:pt idx="77">
                  <c:v>0.30819999999999997</c:v>
                </c:pt>
                <c:pt idx="78">
                  <c:v>0.32350000000000001</c:v>
                </c:pt>
                <c:pt idx="79">
                  <c:v>0.3367</c:v>
                </c:pt>
                <c:pt idx="80">
                  <c:v>0.3538</c:v>
                </c:pt>
                <c:pt idx="81">
                  <c:v>0.36959999999999998</c:v>
                </c:pt>
                <c:pt idx="82">
                  <c:v>0.38700000000000001</c:v>
                </c:pt>
                <c:pt idx="83">
                  <c:v>0.40529999999999999</c:v>
                </c:pt>
                <c:pt idx="84">
                  <c:v>0.4249</c:v>
                </c:pt>
                <c:pt idx="85">
                  <c:v>0.44490000000000002</c:v>
                </c:pt>
                <c:pt idx="86">
                  <c:v>0.46689999999999998</c:v>
                </c:pt>
                <c:pt idx="87">
                  <c:v>0.48859999999999998</c:v>
                </c:pt>
                <c:pt idx="88">
                  <c:v>0.51190000000000002</c:v>
                </c:pt>
                <c:pt idx="89">
                  <c:v>0.53749999999999998</c:v>
                </c:pt>
                <c:pt idx="90">
                  <c:v>0.55689999999999995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2BB-4957-90D4-B1429D8457C0}"/>
            </c:ext>
          </c:extLst>
        </c:ser>
        <c:ser>
          <c:idx val="5"/>
          <c:order val="5"/>
          <c:tx>
            <c:strRef>
              <c:f>'Skip-0'!$L$1:$L$2</c:f>
              <c:strCache>
                <c:ptCount val="1"/>
                <c:pt idx="0">
                  <c:v>0.56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'Skip-0'!$L$3:$L$94</c:f>
              <c:numCache>
                <c:formatCode>0.0000</c:formatCode>
                <c:ptCount val="91"/>
                <c:pt idx="0">
                  <c:v>0.50719999999999998</c:v>
                </c:pt>
                <c:pt idx="1">
                  <c:v>0.48909999999999998</c:v>
                </c:pt>
                <c:pt idx="2">
                  <c:v>0.4652</c:v>
                </c:pt>
                <c:pt idx="3">
                  <c:v>0.44180000000000003</c:v>
                </c:pt>
                <c:pt idx="4">
                  <c:v>0.42020000000000002</c:v>
                </c:pt>
                <c:pt idx="5">
                  <c:v>0.39950000000000002</c:v>
                </c:pt>
                <c:pt idx="6">
                  <c:v>0.37969999999999998</c:v>
                </c:pt>
                <c:pt idx="7">
                  <c:v>0.36209999999999998</c:v>
                </c:pt>
                <c:pt idx="8">
                  <c:v>0.34460000000000002</c:v>
                </c:pt>
                <c:pt idx="9">
                  <c:v>0.32729999999999998</c:v>
                </c:pt>
                <c:pt idx="10">
                  <c:v>0.3125</c:v>
                </c:pt>
                <c:pt idx="11">
                  <c:v>0.29620000000000002</c:v>
                </c:pt>
                <c:pt idx="12">
                  <c:v>0.2833</c:v>
                </c:pt>
                <c:pt idx="13">
                  <c:v>0.26819999999999999</c:v>
                </c:pt>
                <c:pt idx="14">
                  <c:v>0.25590000000000002</c:v>
                </c:pt>
                <c:pt idx="15">
                  <c:v>0.24379999999999999</c:v>
                </c:pt>
                <c:pt idx="16">
                  <c:v>0.2321</c:v>
                </c:pt>
                <c:pt idx="17">
                  <c:v>0.2213</c:v>
                </c:pt>
                <c:pt idx="18">
                  <c:v>0.21129999999999999</c:v>
                </c:pt>
                <c:pt idx="19">
                  <c:v>0.2009</c:v>
                </c:pt>
                <c:pt idx="20">
                  <c:v>0.19139999999999999</c:v>
                </c:pt>
                <c:pt idx="21">
                  <c:v>0.18279999999999999</c:v>
                </c:pt>
                <c:pt idx="22">
                  <c:v>0.17449999999999999</c:v>
                </c:pt>
                <c:pt idx="23">
                  <c:v>0.1676</c:v>
                </c:pt>
                <c:pt idx="24">
                  <c:v>0.16</c:v>
                </c:pt>
                <c:pt idx="25">
                  <c:v>0.1515</c:v>
                </c:pt>
                <c:pt idx="26">
                  <c:v>0.14680000000000001</c:v>
                </c:pt>
                <c:pt idx="27">
                  <c:v>0.14000000000000001</c:v>
                </c:pt>
                <c:pt idx="28">
                  <c:v>0.13439999999999999</c:v>
                </c:pt>
                <c:pt idx="29">
                  <c:v>0.13</c:v>
                </c:pt>
                <c:pt idx="30">
                  <c:v>0.1229</c:v>
                </c:pt>
                <c:pt idx="31">
                  <c:v>0.12</c:v>
                </c:pt>
                <c:pt idx="32">
                  <c:v>0.1159</c:v>
                </c:pt>
                <c:pt idx="33">
                  <c:v>0.11</c:v>
                </c:pt>
                <c:pt idx="34">
                  <c:v>0.11</c:v>
                </c:pt>
                <c:pt idx="35">
                  <c:v>0.1051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9.11E-2</c:v>
                </c:pt>
                <c:pt idx="41">
                  <c:v>0.09</c:v>
                </c:pt>
                <c:pt idx="42">
                  <c:v>0.09</c:v>
                </c:pt>
                <c:pt idx="43">
                  <c:v>0.09</c:v>
                </c:pt>
                <c:pt idx="44">
                  <c:v>0.09</c:v>
                </c:pt>
                <c:pt idx="45">
                  <c:v>0.09</c:v>
                </c:pt>
                <c:pt idx="46">
                  <c:v>0.09</c:v>
                </c:pt>
                <c:pt idx="47">
                  <c:v>0.09</c:v>
                </c:pt>
                <c:pt idx="48">
                  <c:v>0.09</c:v>
                </c:pt>
                <c:pt idx="49">
                  <c:v>0.09</c:v>
                </c:pt>
                <c:pt idx="50">
                  <c:v>0.09</c:v>
                </c:pt>
                <c:pt idx="51">
                  <c:v>9.7199999999999995E-2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0.10349999999999999</c:v>
                </c:pt>
                <c:pt idx="56">
                  <c:v>0.11</c:v>
                </c:pt>
                <c:pt idx="57">
                  <c:v>0.11</c:v>
                </c:pt>
                <c:pt idx="58">
                  <c:v>0.1149</c:v>
                </c:pt>
                <c:pt idx="59">
                  <c:v>0.12</c:v>
                </c:pt>
                <c:pt idx="60">
                  <c:v>0.1221</c:v>
                </c:pt>
                <c:pt idx="61">
                  <c:v>0.13</c:v>
                </c:pt>
                <c:pt idx="62">
                  <c:v>0.1318</c:v>
                </c:pt>
                <c:pt idx="63">
                  <c:v>0.14000000000000001</c:v>
                </c:pt>
                <c:pt idx="64">
                  <c:v>0.1462</c:v>
                </c:pt>
                <c:pt idx="65">
                  <c:v>0.15049999999999999</c:v>
                </c:pt>
                <c:pt idx="66">
                  <c:v>0.16</c:v>
                </c:pt>
                <c:pt idx="67">
                  <c:v>0.16689999999999999</c:v>
                </c:pt>
                <c:pt idx="68">
                  <c:v>0.17430000000000001</c:v>
                </c:pt>
                <c:pt idx="69">
                  <c:v>0.18229999999999999</c:v>
                </c:pt>
                <c:pt idx="70">
                  <c:v>0.19</c:v>
                </c:pt>
                <c:pt idx="71">
                  <c:v>0.20019999999999999</c:v>
                </c:pt>
                <c:pt idx="72">
                  <c:v>0.2102</c:v>
                </c:pt>
                <c:pt idx="73">
                  <c:v>0.22040000000000001</c:v>
                </c:pt>
                <c:pt idx="74">
                  <c:v>0.23169999999999999</c:v>
                </c:pt>
                <c:pt idx="75">
                  <c:v>0.24310000000000001</c:v>
                </c:pt>
                <c:pt idx="76">
                  <c:v>0.25509999999999999</c:v>
                </c:pt>
                <c:pt idx="77">
                  <c:v>0.26729999999999998</c:v>
                </c:pt>
                <c:pt idx="78">
                  <c:v>0.28239999999999998</c:v>
                </c:pt>
                <c:pt idx="79">
                  <c:v>0.29580000000000001</c:v>
                </c:pt>
                <c:pt idx="80">
                  <c:v>0.31109999999999999</c:v>
                </c:pt>
                <c:pt idx="81">
                  <c:v>0.32640000000000002</c:v>
                </c:pt>
                <c:pt idx="82">
                  <c:v>0.34389999999999998</c:v>
                </c:pt>
                <c:pt idx="83">
                  <c:v>0.36120000000000002</c:v>
                </c:pt>
                <c:pt idx="84">
                  <c:v>0.37969999999999998</c:v>
                </c:pt>
                <c:pt idx="85">
                  <c:v>0.3997</c:v>
                </c:pt>
                <c:pt idx="86">
                  <c:v>0.42030000000000001</c:v>
                </c:pt>
                <c:pt idx="87">
                  <c:v>0.4415</c:v>
                </c:pt>
                <c:pt idx="88">
                  <c:v>0.46479999999999999</c:v>
                </c:pt>
                <c:pt idx="89">
                  <c:v>0.48909999999999998</c:v>
                </c:pt>
                <c:pt idx="90">
                  <c:v>0.50749999999999995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2BB-4957-90D4-B1429D8457C0}"/>
            </c:ext>
          </c:extLst>
        </c:ser>
        <c:ser>
          <c:idx val="6"/>
          <c:order val="6"/>
          <c:tx>
            <c:strRef>
              <c:f>'Skip-0'!$M$1:$M$2</c:f>
              <c:strCache>
                <c:ptCount val="1"/>
                <c:pt idx="0">
                  <c:v>0.57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'Skip-0'!$M$3:$M$94</c:f>
              <c:numCache>
                <c:formatCode>0.0000</c:formatCode>
                <c:ptCount val="91"/>
                <c:pt idx="0">
                  <c:v>0.46810000000000002</c:v>
                </c:pt>
                <c:pt idx="1">
                  <c:v>0.44990000000000002</c:v>
                </c:pt>
                <c:pt idx="2">
                  <c:v>0.4269</c:v>
                </c:pt>
                <c:pt idx="3">
                  <c:v>0.40350000000000003</c:v>
                </c:pt>
                <c:pt idx="4">
                  <c:v>0.38290000000000002</c:v>
                </c:pt>
                <c:pt idx="5">
                  <c:v>0.36309999999999998</c:v>
                </c:pt>
                <c:pt idx="6">
                  <c:v>0.34410000000000002</c:v>
                </c:pt>
                <c:pt idx="7">
                  <c:v>0.32550000000000001</c:v>
                </c:pt>
                <c:pt idx="8">
                  <c:v>0.30859999999999999</c:v>
                </c:pt>
                <c:pt idx="9">
                  <c:v>0.29360000000000003</c:v>
                </c:pt>
                <c:pt idx="10">
                  <c:v>0.27660000000000001</c:v>
                </c:pt>
                <c:pt idx="11">
                  <c:v>0.26369999999999999</c:v>
                </c:pt>
                <c:pt idx="12">
                  <c:v>0.24859999999999999</c:v>
                </c:pt>
                <c:pt idx="13">
                  <c:v>0.2359</c:v>
                </c:pt>
                <c:pt idx="14">
                  <c:v>0.2243</c:v>
                </c:pt>
                <c:pt idx="15">
                  <c:v>0.2127</c:v>
                </c:pt>
                <c:pt idx="16">
                  <c:v>0.20130000000000001</c:v>
                </c:pt>
                <c:pt idx="17">
                  <c:v>0.19020000000000001</c:v>
                </c:pt>
                <c:pt idx="18">
                  <c:v>0.1804</c:v>
                </c:pt>
                <c:pt idx="19">
                  <c:v>0.17069999999999999</c:v>
                </c:pt>
                <c:pt idx="20">
                  <c:v>0.16159999999999999</c:v>
                </c:pt>
                <c:pt idx="21">
                  <c:v>0.1542</c:v>
                </c:pt>
                <c:pt idx="22">
                  <c:v>0.1469</c:v>
                </c:pt>
                <c:pt idx="23">
                  <c:v>0.14000000000000001</c:v>
                </c:pt>
                <c:pt idx="24">
                  <c:v>0.13020000000000001</c:v>
                </c:pt>
                <c:pt idx="25">
                  <c:v>0.126</c:v>
                </c:pt>
                <c:pt idx="26">
                  <c:v>0.12</c:v>
                </c:pt>
                <c:pt idx="27">
                  <c:v>0.113</c:v>
                </c:pt>
                <c:pt idx="28">
                  <c:v>0.11</c:v>
                </c:pt>
                <c:pt idx="29">
                  <c:v>0.10150000000000001</c:v>
                </c:pt>
                <c:pt idx="30">
                  <c:v>0.1</c:v>
                </c:pt>
                <c:pt idx="31">
                  <c:v>9.3899999999999997E-2</c:v>
                </c:pt>
                <c:pt idx="32">
                  <c:v>0.09</c:v>
                </c:pt>
                <c:pt idx="33">
                  <c:v>0.09</c:v>
                </c:pt>
                <c:pt idx="34">
                  <c:v>8.14E-2</c:v>
                </c:pt>
                <c:pt idx="35">
                  <c:v>0.08</c:v>
                </c:pt>
                <c:pt idx="36">
                  <c:v>0.08</c:v>
                </c:pt>
                <c:pt idx="37">
                  <c:v>0.08</c:v>
                </c:pt>
                <c:pt idx="38">
                  <c:v>7.0300000000000001E-2</c:v>
                </c:pt>
                <c:pt idx="39">
                  <c:v>7.0000000000000007E-2</c:v>
                </c:pt>
                <c:pt idx="40">
                  <c:v>7.0000000000000007E-2</c:v>
                </c:pt>
                <c:pt idx="41">
                  <c:v>7.0000000000000007E-2</c:v>
                </c:pt>
                <c:pt idx="42">
                  <c:v>7.0000000000000007E-2</c:v>
                </c:pt>
                <c:pt idx="43">
                  <c:v>7.0000000000000007E-2</c:v>
                </c:pt>
                <c:pt idx="44">
                  <c:v>7.0000000000000007E-2</c:v>
                </c:pt>
                <c:pt idx="45">
                  <c:v>7.0000000000000007E-2</c:v>
                </c:pt>
                <c:pt idx="46">
                  <c:v>7.0000000000000007E-2</c:v>
                </c:pt>
                <c:pt idx="47">
                  <c:v>7.0000000000000007E-2</c:v>
                </c:pt>
                <c:pt idx="48">
                  <c:v>7.0000000000000007E-2</c:v>
                </c:pt>
                <c:pt idx="49">
                  <c:v>7.0000000000000007E-2</c:v>
                </c:pt>
                <c:pt idx="50">
                  <c:v>7.0000000000000007E-2</c:v>
                </c:pt>
                <c:pt idx="51">
                  <c:v>7.0000000000000007E-2</c:v>
                </c:pt>
                <c:pt idx="52">
                  <c:v>7.0000000000000007E-2</c:v>
                </c:pt>
                <c:pt idx="53">
                  <c:v>7.7799999999999994E-2</c:v>
                </c:pt>
                <c:pt idx="54">
                  <c:v>0.08</c:v>
                </c:pt>
                <c:pt idx="55">
                  <c:v>0.08</c:v>
                </c:pt>
                <c:pt idx="56">
                  <c:v>0.08</c:v>
                </c:pt>
                <c:pt idx="57">
                  <c:v>8.9499999999999996E-2</c:v>
                </c:pt>
                <c:pt idx="58">
                  <c:v>0.09</c:v>
                </c:pt>
                <c:pt idx="59">
                  <c:v>9.3700000000000006E-2</c:v>
                </c:pt>
                <c:pt idx="60">
                  <c:v>0.1</c:v>
                </c:pt>
                <c:pt idx="61">
                  <c:v>0.10100000000000001</c:v>
                </c:pt>
                <c:pt idx="62">
                  <c:v>0.11</c:v>
                </c:pt>
                <c:pt idx="63">
                  <c:v>0.11169999999999999</c:v>
                </c:pt>
                <c:pt idx="64">
                  <c:v>0.12</c:v>
                </c:pt>
                <c:pt idx="65">
                  <c:v>0.12479999999999999</c:v>
                </c:pt>
                <c:pt idx="66">
                  <c:v>0.13</c:v>
                </c:pt>
                <c:pt idx="67">
                  <c:v>0.13980000000000001</c:v>
                </c:pt>
                <c:pt idx="68">
                  <c:v>0.14599999999999999</c:v>
                </c:pt>
                <c:pt idx="69">
                  <c:v>0.15329999999999999</c:v>
                </c:pt>
                <c:pt idx="70">
                  <c:v>0.16120000000000001</c:v>
                </c:pt>
                <c:pt idx="71">
                  <c:v>0.1704</c:v>
                </c:pt>
                <c:pt idx="72">
                  <c:v>0.18</c:v>
                </c:pt>
                <c:pt idx="73">
                  <c:v>0.19</c:v>
                </c:pt>
                <c:pt idx="74">
                  <c:v>0.2006</c:v>
                </c:pt>
                <c:pt idx="75">
                  <c:v>0.21190000000000001</c:v>
                </c:pt>
                <c:pt idx="76">
                  <c:v>0.22370000000000001</c:v>
                </c:pt>
                <c:pt idx="77">
                  <c:v>0.23569999999999999</c:v>
                </c:pt>
                <c:pt idx="78">
                  <c:v>0.24840000000000001</c:v>
                </c:pt>
                <c:pt idx="79">
                  <c:v>0.26329999999999998</c:v>
                </c:pt>
                <c:pt idx="80">
                  <c:v>0.27660000000000001</c:v>
                </c:pt>
                <c:pt idx="81">
                  <c:v>0.29330000000000001</c:v>
                </c:pt>
                <c:pt idx="82">
                  <c:v>0.30880000000000002</c:v>
                </c:pt>
                <c:pt idx="83">
                  <c:v>0.32550000000000001</c:v>
                </c:pt>
                <c:pt idx="84">
                  <c:v>0.34439999999999998</c:v>
                </c:pt>
                <c:pt idx="85">
                  <c:v>0.36299999999999999</c:v>
                </c:pt>
                <c:pt idx="86">
                  <c:v>0.3826</c:v>
                </c:pt>
                <c:pt idx="87">
                  <c:v>0.4032</c:v>
                </c:pt>
                <c:pt idx="88">
                  <c:v>0.4264</c:v>
                </c:pt>
                <c:pt idx="89">
                  <c:v>0.4496</c:v>
                </c:pt>
                <c:pt idx="90">
                  <c:v>0.46750000000000003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2BB-4957-90D4-B1429D8457C0}"/>
            </c:ext>
          </c:extLst>
        </c:ser>
        <c:ser>
          <c:idx val="7"/>
          <c:order val="7"/>
          <c:tx>
            <c:strRef>
              <c:f>'Skip-0'!$N$1:$N$2</c:f>
              <c:strCache>
                <c:ptCount val="1"/>
                <c:pt idx="0">
                  <c:v>0.58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'Skip-0'!$N$3:$N$94</c:f>
              <c:numCache>
                <c:formatCode>0.0000</c:formatCode>
                <c:ptCount val="91"/>
                <c:pt idx="0">
                  <c:v>0.435</c:v>
                </c:pt>
                <c:pt idx="1">
                  <c:v>0.41749999999999998</c:v>
                </c:pt>
                <c:pt idx="2">
                  <c:v>0.39369999999999999</c:v>
                </c:pt>
                <c:pt idx="3">
                  <c:v>0.37140000000000001</c:v>
                </c:pt>
                <c:pt idx="4">
                  <c:v>0.35110000000000002</c:v>
                </c:pt>
                <c:pt idx="5">
                  <c:v>0.33160000000000001</c:v>
                </c:pt>
                <c:pt idx="6">
                  <c:v>0.31359999999999999</c:v>
                </c:pt>
                <c:pt idx="7">
                  <c:v>0.29530000000000001</c:v>
                </c:pt>
                <c:pt idx="8">
                  <c:v>0.2787</c:v>
                </c:pt>
                <c:pt idx="9">
                  <c:v>0.26419999999999999</c:v>
                </c:pt>
                <c:pt idx="10">
                  <c:v>0.24809999999999999</c:v>
                </c:pt>
                <c:pt idx="11">
                  <c:v>0.2346</c:v>
                </c:pt>
                <c:pt idx="12">
                  <c:v>0.222</c:v>
                </c:pt>
                <c:pt idx="13">
                  <c:v>0.2082</c:v>
                </c:pt>
                <c:pt idx="14">
                  <c:v>0.19650000000000001</c:v>
                </c:pt>
                <c:pt idx="15">
                  <c:v>0.18540000000000001</c:v>
                </c:pt>
                <c:pt idx="16">
                  <c:v>0.1749</c:v>
                </c:pt>
                <c:pt idx="17">
                  <c:v>0.1653</c:v>
                </c:pt>
                <c:pt idx="18">
                  <c:v>0.156</c:v>
                </c:pt>
                <c:pt idx="19">
                  <c:v>0.1469</c:v>
                </c:pt>
                <c:pt idx="20">
                  <c:v>0.13930000000000001</c:v>
                </c:pt>
                <c:pt idx="21">
                  <c:v>0.13</c:v>
                </c:pt>
                <c:pt idx="22">
                  <c:v>0.12239999999999999</c:v>
                </c:pt>
                <c:pt idx="23">
                  <c:v>0.1164</c:v>
                </c:pt>
                <c:pt idx="24">
                  <c:v>0.11</c:v>
                </c:pt>
                <c:pt idx="25">
                  <c:v>0.10249999999999999</c:v>
                </c:pt>
                <c:pt idx="26">
                  <c:v>0.1</c:v>
                </c:pt>
                <c:pt idx="27">
                  <c:v>9.0499999999999997E-2</c:v>
                </c:pt>
                <c:pt idx="28">
                  <c:v>0.09</c:v>
                </c:pt>
                <c:pt idx="29">
                  <c:v>8.0299999999999996E-2</c:v>
                </c:pt>
                <c:pt idx="30">
                  <c:v>0.08</c:v>
                </c:pt>
                <c:pt idx="31">
                  <c:v>7.3700000000000002E-2</c:v>
                </c:pt>
                <c:pt idx="32">
                  <c:v>7.0000000000000007E-2</c:v>
                </c:pt>
                <c:pt idx="33">
                  <c:v>7.0000000000000007E-2</c:v>
                </c:pt>
                <c:pt idx="34">
                  <c:v>6.4100000000000004E-2</c:v>
                </c:pt>
                <c:pt idx="35">
                  <c:v>0.06</c:v>
                </c:pt>
                <c:pt idx="36">
                  <c:v>0.06</c:v>
                </c:pt>
                <c:pt idx="37">
                  <c:v>0.06</c:v>
                </c:pt>
                <c:pt idx="38">
                  <c:v>5.8599999999999999E-2</c:v>
                </c:pt>
                <c:pt idx="39">
                  <c:v>0.05</c:v>
                </c:pt>
                <c:pt idx="40">
                  <c:v>0.05</c:v>
                </c:pt>
                <c:pt idx="41">
                  <c:v>0.05</c:v>
                </c:pt>
                <c:pt idx="42">
                  <c:v>0.05</c:v>
                </c:pt>
                <c:pt idx="43">
                  <c:v>0.05</c:v>
                </c:pt>
                <c:pt idx="44">
                  <c:v>0.05</c:v>
                </c:pt>
                <c:pt idx="45">
                  <c:v>0.05</c:v>
                </c:pt>
                <c:pt idx="46">
                  <c:v>0.05</c:v>
                </c:pt>
                <c:pt idx="47">
                  <c:v>0.05</c:v>
                </c:pt>
                <c:pt idx="48">
                  <c:v>0.05</c:v>
                </c:pt>
                <c:pt idx="49">
                  <c:v>0.05</c:v>
                </c:pt>
                <c:pt idx="50">
                  <c:v>0.05</c:v>
                </c:pt>
                <c:pt idx="51">
                  <c:v>0.05</c:v>
                </c:pt>
                <c:pt idx="52">
                  <c:v>5.5800000000000002E-2</c:v>
                </c:pt>
                <c:pt idx="53">
                  <c:v>0.06</c:v>
                </c:pt>
                <c:pt idx="54">
                  <c:v>0.06</c:v>
                </c:pt>
                <c:pt idx="55">
                  <c:v>0.06</c:v>
                </c:pt>
                <c:pt idx="56">
                  <c:v>6.2199999999999998E-2</c:v>
                </c:pt>
                <c:pt idx="57">
                  <c:v>7.0000000000000007E-2</c:v>
                </c:pt>
                <c:pt idx="58">
                  <c:v>7.0000000000000007E-2</c:v>
                </c:pt>
                <c:pt idx="59">
                  <c:v>7.3700000000000002E-2</c:v>
                </c:pt>
                <c:pt idx="60">
                  <c:v>0.08</c:v>
                </c:pt>
                <c:pt idx="61">
                  <c:v>0.08</c:v>
                </c:pt>
                <c:pt idx="62">
                  <c:v>8.9499999999999996E-2</c:v>
                </c:pt>
                <c:pt idx="63">
                  <c:v>0.09</c:v>
                </c:pt>
                <c:pt idx="64">
                  <c:v>9.9500000000000005E-2</c:v>
                </c:pt>
                <c:pt idx="65">
                  <c:v>0.10199999999999999</c:v>
                </c:pt>
                <c:pt idx="66">
                  <c:v>0.11</c:v>
                </c:pt>
                <c:pt idx="67">
                  <c:v>0.1164</c:v>
                </c:pt>
                <c:pt idx="68">
                  <c:v>0.1221</c:v>
                </c:pt>
                <c:pt idx="69">
                  <c:v>0.13</c:v>
                </c:pt>
                <c:pt idx="70">
                  <c:v>0.1386</c:v>
                </c:pt>
                <c:pt idx="71">
                  <c:v>0.1464</c:v>
                </c:pt>
                <c:pt idx="72">
                  <c:v>0.15509999999999999</c:v>
                </c:pt>
                <c:pt idx="73">
                  <c:v>0.16439999999999999</c:v>
                </c:pt>
                <c:pt idx="74">
                  <c:v>0.17449999999999999</c:v>
                </c:pt>
                <c:pt idx="75">
                  <c:v>0.1852</c:v>
                </c:pt>
                <c:pt idx="76">
                  <c:v>0.1961</c:v>
                </c:pt>
                <c:pt idx="77">
                  <c:v>0.20780000000000001</c:v>
                </c:pt>
                <c:pt idx="78">
                  <c:v>0.22159999999999999</c:v>
                </c:pt>
                <c:pt idx="79">
                  <c:v>0.2344</c:v>
                </c:pt>
                <c:pt idx="80">
                  <c:v>0.2475</c:v>
                </c:pt>
                <c:pt idx="81">
                  <c:v>0.2636</c:v>
                </c:pt>
                <c:pt idx="82">
                  <c:v>0.27860000000000001</c:v>
                </c:pt>
                <c:pt idx="83">
                  <c:v>0.29520000000000002</c:v>
                </c:pt>
                <c:pt idx="84">
                  <c:v>0.31359999999999999</c:v>
                </c:pt>
                <c:pt idx="85">
                  <c:v>0.33160000000000001</c:v>
                </c:pt>
                <c:pt idx="86">
                  <c:v>0.35110000000000002</c:v>
                </c:pt>
                <c:pt idx="87">
                  <c:v>0.37140000000000001</c:v>
                </c:pt>
                <c:pt idx="88">
                  <c:v>0.3931</c:v>
                </c:pt>
                <c:pt idx="89">
                  <c:v>0.4168</c:v>
                </c:pt>
                <c:pt idx="90">
                  <c:v>0.43440000000000001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2BB-4957-90D4-B1429D8457C0}"/>
            </c:ext>
          </c:extLst>
        </c:ser>
        <c:ser>
          <c:idx val="8"/>
          <c:order val="8"/>
          <c:tx>
            <c:strRef>
              <c:f>'Skip-0'!$O$1:$O$2</c:f>
              <c:strCache>
                <c:ptCount val="1"/>
                <c:pt idx="0">
                  <c:v>0.59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'Skip-0'!$O$3:$O$94</c:f>
              <c:numCache>
                <c:formatCode>0.0000</c:formatCode>
                <c:ptCount val="91"/>
                <c:pt idx="0">
                  <c:v>0.40500000000000003</c:v>
                </c:pt>
                <c:pt idx="1">
                  <c:v>0.38769999999999999</c:v>
                </c:pt>
                <c:pt idx="2">
                  <c:v>0.36459999999999998</c:v>
                </c:pt>
                <c:pt idx="3">
                  <c:v>0.34320000000000001</c:v>
                </c:pt>
                <c:pt idx="4">
                  <c:v>0.32350000000000001</c:v>
                </c:pt>
                <c:pt idx="5">
                  <c:v>0.30480000000000002</c:v>
                </c:pt>
                <c:pt idx="6">
                  <c:v>0.2858</c:v>
                </c:pt>
                <c:pt idx="7">
                  <c:v>0.26900000000000002</c:v>
                </c:pt>
                <c:pt idx="8">
                  <c:v>0.25369999999999998</c:v>
                </c:pt>
                <c:pt idx="9">
                  <c:v>0.23760000000000001</c:v>
                </c:pt>
                <c:pt idx="10">
                  <c:v>0.2243</c:v>
                </c:pt>
                <c:pt idx="11">
                  <c:v>0.21060000000000001</c:v>
                </c:pt>
                <c:pt idx="12">
                  <c:v>0.1971</c:v>
                </c:pt>
                <c:pt idx="13">
                  <c:v>0.1855</c:v>
                </c:pt>
                <c:pt idx="14">
                  <c:v>0.17449999999999999</c:v>
                </c:pt>
                <c:pt idx="15">
                  <c:v>0.1633</c:v>
                </c:pt>
                <c:pt idx="16">
                  <c:v>0.1532</c:v>
                </c:pt>
                <c:pt idx="17">
                  <c:v>0.14360000000000001</c:v>
                </c:pt>
                <c:pt idx="18">
                  <c:v>0.13469999999999999</c:v>
                </c:pt>
                <c:pt idx="19">
                  <c:v>0.126</c:v>
                </c:pt>
                <c:pt idx="20">
                  <c:v>0.1193</c:v>
                </c:pt>
                <c:pt idx="21">
                  <c:v>0.11</c:v>
                </c:pt>
                <c:pt idx="22">
                  <c:v>0.1036</c:v>
                </c:pt>
                <c:pt idx="23">
                  <c:v>9.8299999999999998E-2</c:v>
                </c:pt>
                <c:pt idx="24">
                  <c:v>0.09</c:v>
                </c:pt>
                <c:pt idx="25">
                  <c:v>8.5699999999999998E-2</c:v>
                </c:pt>
                <c:pt idx="26">
                  <c:v>0.08</c:v>
                </c:pt>
                <c:pt idx="27">
                  <c:v>7.4999999999999997E-2</c:v>
                </c:pt>
                <c:pt idx="28">
                  <c:v>7.0000000000000007E-2</c:v>
                </c:pt>
                <c:pt idx="29">
                  <c:v>6.7699999999999996E-2</c:v>
                </c:pt>
                <c:pt idx="30">
                  <c:v>0.06</c:v>
                </c:pt>
                <c:pt idx="31">
                  <c:v>0.06</c:v>
                </c:pt>
                <c:pt idx="32">
                  <c:v>5.5100000000000003E-2</c:v>
                </c:pt>
                <c:pt idx="33">
                  <c:v>0.05</c:v>
                </c:pt>
                <c:pt idx="34">
                  <c:v>0.05</c:v>
                </c:pt>
                <c:pt idx="35">
                  <c:v>0.05</c:v>
                </c:pt>
                <c:pt idx="36">
                  <c:v>4.2200000000000001E-2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0.04</c:v>
                </c:pt>
                <c:pt idx="50">
                  <c:v>0.04</c:v>
                </c:pt>
                <c:pt idx="51">
                  <c:v>0.04</c:v>
                </c:pt>
                <c:pt idx="52">
                  <c:v>0.04</c:v>
                </c:pt>
                <c:pt idx="53">
                  <c:v>0.04</c:v>
                </c:pt>
                <c:pt idx="54">
                  <c:v>4.1700000000000001E-2</c:v>
                </c:pt>
                <c:pt idx="55">
                  <c:v>0.05</c:v>
                </c:pt>
                <c:pt idx="56">
                  <c:v>0.05</c:v>
                </c:pt>
                <c:pt idx="57">
                  <c:v>0.05</c:v>
                </c:pt>
                <c:pt idx="58">
                  <c:v>5.5100000000000003E-2</c:v>
                </c:pt>
                <c:pt idx="59">
                  <c:v>0.06</c:v>
                </c:pt>
                <c:pt idx="60">
                  <c:v>0.06</c:v>
                </c:pt>
                <c:pt idx="61">
                  <c:v>6.7400000000000002E-2</c:v>
                </c:pt>
                <c:pt idx="62">
                  <c:v>7.0000000000000007E-2</c:v>
                </c:pt>
                <c:pt idx="63">
                  <c:v>7.4700000000000003E-2</c:v>
                </c:pt>
                <c:pt idx="64">
                  <c:v>0.08</c:v>
                </c:pt>
                <c:pt idx="65">
                  <c:v>8.5300000000000001E-2</c:v>
                </c:pt>
                <c:pt idx="66">
                  <c:v>0.09</c:v>
                </c:pt>
                <c:pt idx="67">
                  <c:v>9.8599999999999993E-2</c:v>
                </c:pt>
                <c:pt idx="68">
                  <c:v>0.10290000000000001</c:v>
                </c:pt>
                <c:pt idx="69">
                  <c:v>0.11</c:v>
                </c:pt>
                <c:pt idx="70">
                  <c:v>0.1188</c:v>
                </c:pt>
                <c:pt idx="71">
                  <c:v>0.12620000000000001</c:v>
                </c:pt>
                <c:pt idx="72">
                  <c:v>0.13439999999999999</c:v>
                </c:pt>
                <c:pt idx="73">
                  <c:v>0.14360000000000001</c:v>
                </c:pt>
                <c:pt idx="74">
                  <c:v>0.15279999999999999</c:v>
                </c:pt>
                <c:pt idx="75">
                  <c:v>0.16309999999999999</c:v>
                </c:pt>
                <c:pt idx="76">
                  <c:v>0.1739</c:v>
                </c:pt>
                <c:pt idx="77">
                  <c:v>0.18529999999999999</c:v>
                </c:pt>
                <c:pt idx="78">
                  <c:v>0.19689999999999999</c:v>
                </c:pt>
                <c:pt idx="79">
                  <c:v>0.2104</c:v>
                </c:pt>
                <c:pt idx="80">
                  <c:v>0.224</c:v>
                </c:pt>
                <c:pt idx="81">
                  <c:v>0.23749999999999999</c:v>
                </c:pt>
                <c:pt idx="82">
                  <c:v>0.25380000000000003</c:v>
                </c:pt>
                <c:pt idx="83">
                  <c:v>0.26950000000000002</c:v>
                </c:pt>
                <c:pt idx="84">
                  <c:v>0.28589999999999999</c:v>
                </c:pt>
                <c:pt idx="85">
                  <c:v>0.30480000000000002</c:v>
                </c:pt>
                <c:pt idx="86">
                  <c:v>0.32390000000000002</c:v>
                </c:pt>
                <c:pt idx="87">
                  <c:v>0.34320000000000001</c:v>
                </c:pt>
                <c:pt idx="88">
                  <c:v>0.3649</c:v>
                </c:pt>
                <c:pt idx="89">
                  <c:v>0.38769999999999999</c:v>
                </c:pt>
                <c:pt idx="90">
                  <c:v>0.40500000000000003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2BB-4957-90D4-B1429D8457C0}"/>
            </c:ext>
          </c:extLst>
        </c:ser>
        <c:ser>
          <c:idx val="9"/>
          <c:order val="9"/>
          <c:tx>
            <c:strRef>
              <c:f>'Skip-0'!$P$1:$P$2</c:f>
              <c:strCache>
                <c:ptCount val="1"/>
                <c:pt idx="0">
                  <c:v>0.6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'Skip-0'!$P$3:$P$94</c:f>
              <c:numCache>
                <c:formatCode>0.0000</c:formatCode>
                <c:ptCount val="91"/>
                <c:pt idx="0">
                  <c:v>0.37859999999999999</c:v>
                </c:pt>
                <c:pt idx="1">
                  <c:v>0.36170000000000002</c:v>
                </c:pt>
                <c:pt idx="2">
                  <c:v>0.3397</c:v>
                </c:pt>
                <c:pt idx="3">
                  <c:v>0.31859999999999999</c:v>
                </c:pt>
                <c:pt idx="4">
                  <c:v>0.29899999999999999</c:v>
                </c:pt>
                <c:pt idx="5">
                  <c:v>0.28070000000000001</c:v>
                </c:pt>
                <c:pt idx="6">
                  <c:v>0.2636</c:v>
                </c:pt>
                <c:pt idx="7">
                  <c:v>0.24590000000000001</c:v>
                </c:pt>
                <c:pt idx="8">
                  <c:v>0.2311</c:v>
                </c:pt>
                <c:pt idx="9">
                  <c:v>0.21579999999999999</c:v>
                </c:pt>
                <c:pt idx="10">
                  <c:v>0.20280000000000001</c:v>
                </c:pt>
                <c:pt idx="11">
                  <c:v>0.189</c:v>
                </c:pt>
                <c:pt idx="12">
                  <c:v>0.17630000000000001</c:v>
                </c:pt>
                <c:pt idx="13">
                  <c:v>0.1653</c:v>
                </c:pt>
                <c:pt idx="14">
                  <c:v>0.1545</c:v>
                </c:pt>
                <c:pt idx="15">
                  <c:v>0.14399999999999999</c:v>
                </c:pt>
                <c:pt idx="16">
                  <c:v>0.1343</c:v>
                </c:pt>
                <c:pt idx="17">
                  <c:v>0.12529999999999999</c:v>
                </c:pt>
                <c:pt idx="18">
                  <c:v>0.1171</c:v>
                </c:pt>
                <c:pt idx="19">
                  <c:v>0.1096</c:v>
                </c:pt>
                <c:pt idx="20">
                  <c:v>0.1</c:v>
                </c:pt>
                <c:pt idx="21">
                  <c:v>9.3700000000000006E-2</c:v>
                </c:pt>
                <c:pt idx="22">
                  <c:v>8.8800000000000004E-2</c:v>
                </c:pt>
                <c:pt idx="23">
                  <c:v>0.08</c:v>
                </c:pt>
                <c:pt idx="24">
                  <c:v>7.5600000000000001E-2</c:v>
                </c:pt>
                <c:pt idx="25">
                  <c:v>7.0000000000000007E-2</c:v>
                </c:pt>
                <c:pt idx="26">
                  <c:v>6.5500000000000003E-2</c:v>
                </c:pt>
                <c:pt idx="27">
                  <c:v>0.06</c:v>
                </c:pt>
                <c:pt idx="28">
                  <c:v>5.7700000000000001E-2</c:v>
                </c:pt>
                <c:pt idx="29">
                  <c:v>0.05</c:v>
                </c:pt>
                <c:pt idx="30">
                  <c:v>0.05</c:v>
                </c:pt>
                <c:pt idx="31">
                  <c:v>4.58E-2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3.3500000000000002E-2</c:v>
                </c:pt>
                <c:pt idx="36">
                  <c:v>0.03</c:v>
                </c:pt>
                <c:pt idx="37">
                  <c:v>0.03</c:v>
                </c:pt>
                <c:pt idx="38">
                  <c:v>0.03</c:v>
                </c:pt>
                <c:pt idx="39">
                  <c:v>0.03</c:v>
                </c:pt>
                <c:pt idx="40">
                  <c:v>0.03</c:v>
                </c:pt>
                <c:pt idx="41">
                  <c:v>0.03</c:v>
                </c:pt>
                <c:pt idx="42">
                  <c:v>2.92E-2</c:v>
                </c:pt>
                <c:pt idx="43">
                  <c:v>0.02</c:v>
                </c:pt>
                <c:pt idx="44">
                  <c:v>0.02</c:v>
                </c:pt>
                <c:pt idx="45">
                  <c:v>0.02</c:v>
                </c:pt>
                <c:pt idx="46">
                  <c:v>0.02</c:v>
                </c:pt>
                <c:pt idx="47">
                  <c:v>2.06E-2</c:v>
                </c:pt>
                <c:pt idx="48">
                  <c:v>2.9700000000000001E-2</c:v>
                </c:pt>
                <c:pt idx="49">
                  <c:v>0.03</c:v>
                </c:pt>
                <c:pt idx="50">
                  <c:v>0.03</c:v>
                </c:pt>
                <c:pt idx="51">
                  <c:v>0.03</c:v>
                </c:pt>
                <c:pt idx="52">
                  <c:v>0.03</c:v>
                </c:pt>
                <c:pt idx="53">
                  <c:v>0.03</c:v>
                </c:pt>
                <c:pt idx="54">
                  <c:v>0.03</c:v>
                </c:pt>
                <c:pt idx="55">
                  <c:v>3.3000000000000002E-2</c:v>
                </c:pt>
                <c:pt idx="56">
                  <c:v>0.04</c:v>
                </c:pt>
                <c:pt idx="57">
                  <c:v>0.04</c:v>
                </c:pt>
                <c:pt idx="58">
                  <c:v>0.04</c:v>
                </c:pt>
                <c:pt idx="59">
                  <c:v>4.5499999999999999E-2</c:v>
                </c:pt>
                <c:pt idx="60">
                  <c:v>0.05</c:v>
                </c:pt>
                <c:pt idx="61">
                  <c:v>0.05</c:v>
                </c:pt>
                <c:pt idx="62">
                  <c:v>5.7700000000000001E-2</c:v>
                </c:pt>
                <c:pt idx="63">
                  <c:v>0.06</c:v>
                </c:pt>
                <c:pt idx="64">
                  <c:v>6.5000000000000002E-2</c:v>
                </c:pt>
                <c:pt idx="65">
                  <c:v>7.0000000000000007E-2</c:v>
                </c:pt>
                <c:pt idx="66">
                  <c:v>7.5600000000000001E-2</c:v>
                </c:pt>
                <c:pt idx="67">
                  <c:v>0.08</c:v>
                </c:pt>
                <c:pt idx="68">
                  <c:v>8.8800000000000004E-2</c:v>
                </c:pt>
                <c:pt idx="69">
                  <c:v>9.3299999999999994E-2</c:v>
                </c:pt>
                <c:pt idx="70">
                  <c:v>0.1</c:v>
                </c:pt>
                <c:pt idx="71">
                  <c:v>0.10929999999999999</c:v>
                </c:pt>
                <c:pt idx="72">
                  <c:v>0.1169</c:v>
                </c:pt>
                <c:pt idx="73">
                  <c:v>0.12509999999999999</c:v>
                </c:pt>
                <c:pt idx="74">
                  <c:v>0.13400000000000001</c:v>
                </c:pt>
                <c:pt idx="75">
                  <c:v>0.14369999999999999</c:v>
                </c:pt>
                <c:pt idx="76">
                  <c:v>0.15429999999999999</c:v>
                </c:pt>
                <c:pt idx="77">
                  <c:v>0.1651</c:v>
                </c:pt>
                <c:pt idx="78">
                  <c:v>0.17649999999999999</c:v>
                </c:pt>
                <c:pt idx="79">
                  <c:v>0.1885</c:v>
                </c:pt>
                <c:pt idx="80">
                  <c:v>0.20300000000000001</c:v>
                </c:pt>
                <c:pt idx="81">
                  <c:v>0.21579999999999999</c:v>
                </c:pt>
                <c:pt idx="82">
                  <c:v>0.23130000000000001</c:v>
                </c:pt>
                <c:pt idx="83">
                  <c:v>0.246</c:v>
                </c:pt>
                <c:pt idx="84">
                  <c:v>0.26369999999999999</c:v>
                </c:pt>
                <c:pt idx="85">
                  <c:v>0.28050000000000003</c:v>
                </c:pt>
                <c:pt idx="86">
                  <c:v>0.29899999999999999</c:v>
                </c:pt>
                <c:pt idx="87">
                  <c:v>0.31879999999999997</c:v>
                </c:pt>
                <c:pt idx="88">
                  <c:v>0.33989999999999998</c:v>
                </c:pt>
                <c:pt idx="89">
                  <c:v>0.36170000000000002</c:v>
                </c:pt>
                <c:pt idx="90">
                  <c:v>0.37830000000000003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2BB-4957-90D4-B1429D8457C0}"/>
            </c:ext>
          </c:extLst>
        </c:ser>
        <c:ser>
          <c:idx val="10"/>
          <c:order val="10"/>
          <c:tx>
            <c:strRef>
              <c:f>'Skip-0'!$Q$1:$Q$2</c:f>
              <c:strCache>
                <c:ptCount val="1"/>
                <c:pt idx="0">
                  <c:v>0.61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'Skip-0'!$Q$3:$Q$94</c:f>
              <c:numCache>
                <c:formatCode>0.0000</c:formatCode>
                <c:ptCount val="91"/>
                <c:pt idx="0">
                  <c:v>0.35580000000000001</c:v>
                </c:pt>
                <c:pt idx="1">
                  <c:v>0.3387</c:v>
                </c:pt>
                <c:pt idx="2">
                  <c:v>0.317</c:v>
                </c:pt>
                <c:pt idx="3">
                  <c:v>0.29659999999999997</c:v>
                </c:pt>
                <c:pt idx="4">
                  <c:v>0.27729999999999999</c:v>
                </c:pt>
                <c:pt idx="5">
                  <c:v>0.25950000000000001</c:v>
                </c:pt>
                <c:pt idx="6">
                  <c:v>0.24249999999999999</c:v>
                </c:pt>
                <c:pt idx="7">
                  <c:v>0.22570000000000001</c:v>
                </c:pt>
                <c:pt idx="8">
                  <c:v>0.21129999999999999</c:v>
                </c:pt>
                <c:pt idx="9">
                  <c:v>0.19620000000000001</c:v>
                </c:pt>
                <c:pt idx="10">
                  <c:v>0.18360000000000001</c:v>
                </c:pt>
                <c:pt idx="11">
                  <c:v>0.17080000000000001</c:v>
                </c:pt>
                <c:pt idx="12">
                  <c:v>0.158</c:v>
                </c:pt>
                <c:pt idx="13">
                  <c:v>0.14729999999999999</c:v>
                </c:pt>
                <c:pt idx="14">
                  <c:v>0.13669999999999999</c:v>
                </c:pt>
                <c:pt idx="15">
                  <c:v>0.12690000000000001</c:v>
                </c:pt>
                <c:pt idx="16">
                  <c:v>0.1177</c:v>
                </c:pt>
                <c:pt idx="17">
                  <c:v>0.10979999999999999</c:v>
                </c:pt>
                <c:pt idx="18">
                  <c:v>0.1</c:v>
                </c:pt>
                <c:pt idx="19">
                  <c:v>9.2200000000000004E-2</c:v>
                </c:pt>
                <c:pt idx="20">
                  <c:v>8.6499999999999994E-2</c:v>
                </c:pt>
                <c:pt idx="21">
                  <c:v>0.08</c:v>
                </c:pt>
                <c:pt idx="22">
                  <c:v>7.17E-2</c:v>
                </c:pt>
                <c:pt idx="23">
                  <c:v>6.9500000000000006E-2</c:v>
                </c:pt>
                <c:pt idx="24">
                  <c:v>0.06</c:v>
                </c:pt>
                <c:pt idx="25">
                  <c:v>5.9799999999999999E-2</c:v>
                </c:pt>
                <c:pt idx="26">
                  <c:v>0.05</c:v>
                </c:pt>
                <c:pt idx="27">
                  <c:v>0.05</c:v>
                </c:pt>
                <c:pt idx="28">
                  <c:v>4.3099999999999999E-2</c:v>
                </c:pt>
                <c:pt idx="29">
                  <c:v>0.04</c:v>
                </c:pt>
                <c:pt idx="30">
                  <c:v>0.04</c:v>
                </c:pt>
                <c:pt idx="31">
                  <c:v>3.2399999999999998E-2</c:v>
                </c:pt>
                <c:pt idx="32">
                  <c:v>0.03</c:v>
                </c:pt>
                <c:pt idx="33">
                  <c:v>0.03</c:v>
                </c:pt>
                <c:pt idx="34">
                  <c:v>0.03</c:v>
                </c:pt>
                <c:pt idx="35">
                  <c:v>2.3800000000000002E-2</c:v>
                </c:pt>
                <c:pt idx="36">
                  <c:v>0.02</c:v>
                </c:pt>
                <c:pt idx="37">
                  <c:v>0.02</c:v>
                </c:pt>
                <c:pt idx="38">
                  <c:v>0.02</c:v>
                </c:pt>
                <c:pt idx="39">
                  <c:v>0.02</c:v>
                </c:pt>
                <c:pt idx="40">
                  <c:v>0.02</c:v>
                </c:pt>
                <c:pt idx="41">
                  <c:v>0.02</c:v>
                </c:pt>
                <c:pt idx="42">
                  <c:v>0.02</c:v>
                </c:pt>
                <c:pt idx="43">
                  <c:v>0.02</c:v>
                </c:pt>
                <c:pt idx="44">
                  <c:v>0.02</c:v>
                </c:pt>
                <c:pt idx="45">
                  <c:v>0.02</c:v>
                </c:pt>
                <c:pt idx="46">
                  <c:v>0.02</c:v>
                </c:pt>
                <c:pt idx="47">
                  <c:v>0.02</c:v>
                </c:pt>
                <c:pt idx="48">
                  <c:v>0.02</c:v>
                </c:pt>
                <c:pt idx="49">
                  <c:v>0.02</c:v>
                </c:pt>
                <c:pt idx="50">
                  <c:v>0.02</c:v>
                </c:pt>
                <c:pt idx="51">
                  <c:v>0.02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2.3199999999999998E-2</c:v>
                </c:pt>
                <c:pt idx="56">
                  <c:v>0.03</c:v>
                </c:pt>
                <c:pt idx="57">
                  <c:v>0.03</c:v>
                </c:pt>
                <c:pt idx="58">
                  <c:v>0.03</c:v>
                </c:pt>
                <c:pt idx="59">
                  <c:v>3.2599999999999997E-2</c:v>
                </c:pt>
                <c:pt idx="60">
                  <c:v>0.04</c:v>
                </c:pt>
                <c:pt idx="61">
                  <c:v>0.04</c:v>
                </c:pt>
                <c:pt idx="62">
                  <c:v>4.3299999999999998E-2</c:v>
                </c:pt>
                <c:pt idx="63">
                  <c:v>0.05</c:v>
                </c:pt>
                <c:pt idx="64">
                  <c:v>0.05</c:v>
                </c:pt>
                <c:pt idx="65">
                  <c:v>5.9299999999999999E-2</c:v>
                </c:pt>
                <c:pt idx="66">
                  <c:v>0.06</c:v>
                </c:pt>
                <c:pt idx="67">
                  <c:v>6.9500000000000006E-2</c:v>
                </c:pt>
                <c:pt idx="68">
                  <c:v>7.2400000000000006E-2</c:v>
                </c:pt>
                <c:pt idx="69">
                  <c:v>0.08</c:v>
                </c:pt>
                <c:pt idx="70">
                  <c:v>8.6699999999999999E-2</c:v>
                </c:pt>
                <c:pt idx="71">
                  <c:v>9.2399999999999996E-2</c:v>
                </c:pt>
                <c:pt idx="72">
                  <c:v>0.1</c:v>
                </c:pt>
                <c:pt idx="73">
                  <c:v>0.11</c:v>
                </c:pt>
                <c:pt idx="74">
                  <c:v>0.1179</c:v>
                </c:pt>
                <c:pt idx="75">
                  <c:v>0.12690000000000001</c:v>
                </c:pt>
                <c:pt idx="76">
                  <c:v>0.13689999999999999</c:v>
                </c:pt>
                <c:pt idx="77">
                  <c:v>0.14729999999999999</c:v>
                </c:pt>
                <c:pt idx="78">
                  <c:v>0.158</c:v>
                </c:pt>
                <c:pt idx="79">
                  <c:v>0.17119999999999999</c:v>
                </c:pt>
                <c:pt idx="80">
                  <c:v>0.18360000000000001</c:v>
                </c:pt>
                <c:pt idx="81">
                  <c:v>0.19639999999999999</c:v>
                </c:pt>
                <c:pt idx="82">
                  <c:v>0.21179999999999999</c:v>
                </c:pt>
                <c:pt idx="83">
                  <c:v>0.22600000000000001</c:v>
                </c:pt>
                <c:pt idx="84">
                  <c:v>0.2432</c:v>
                </c:pt>
                <c:pt idx="85">
                  <c:v>0.25969999999999999</c:v>
                </c:pt>
                <c:pt idx="86">
                  <c:v>0.27739999999999998</c:v>
                </c:pt>
                <c:pt idx="87">
                  <c:v>0.29680000000000001</c:v>
                </c:pt>
                <c:pt idx="88">
                  <c:v>0.31730000000000003</c:v>
                </c:pt>
                <c:pt idx="89">
                  <c:v>0.33910000000000001</c:v>
                </c:pt>
                <c:pt idx="90">
                  <c:v>0.35580000000000001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2BB-4957-90D4-B1429D8457C0}"/>
            </c:ext>
          </c:extLst>
        </c:ser>
        <c:ser>
          <c:idx val="11"/>
          <c:order val="11"/>
          <c:tx>
            <c:strRef>
              <c:f>'Skip-0'!$R$1:$R$2</c:f>
              <c:strCache>
                <c:ptCount val="1"/>
                <c:pt idx="0">
                  <c:v>0.62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'Skip-0'!$R$3:$R$94</c:f>
              <c:numCache>
                <c:formatCode>0.0000</c:formatCode>
                <c:ptCount val="91"/>
                <c:pt idx="0">
                  <c:v>0.33500000000000002</c:v>
                </c:pt>
                <c:pt idx="1">
                  <c:v>0.31830000000000003</c:v>
                </c:pt>
                <c:pt idx="2">
                  <c:v>0.29699999999999999</c:v>
                </c:pt>
                <c:pt idx="3">
                  <c:v>0.27689999999999998</c:v>
                </c:pt>
                <c:pt idx="4">
                  <c:v>0.25790000000000002</c:v>
                </c:pt>
                <c:pt idx="5">
                  <c:v>0.2407</c:v>
                </c:pt>
                <c:pt idx="6">
                  <c:v>0.22409999999999999</c:v>
                </c:pt>
                <c:pt idx="7">
                  <c:v>0.20710000000000001</c:v>
                </c:pt>
                <c:pt idx="8">
                  <c:v>0.19359999999999999</c:v>
                </c:pt>
                <c:pt idx="9">
                  <c:v>0.17849999999999999</c:v>
                </c:pt>
                <c:pt idx="10">
                  <c:v>0.1658</c:v>
                </c:pt>
                <c:pt idx="11">
                  <c:v>0.15379999999999999</c:v>
                </c:pt>
                <c:pt idx="12">
                  <c:v>0.14249999999999999</c:v>
                </c:pt>
                <c:pt idx="13">
                  <c:v>0.13139999999999999</c:v>
                </c:pt>
                <c:pt idx="14">
                  <c:v>0.1212</c:v>
                </c:pt>
                <c:pt idx="15">
                  <c:v>0.1115</c:v>
                </c:pt>
                <c:pt idx="16">
                  <c:v>0.1023</c:v>
                </c:pt>
                <c:pt idx="17">
                  <c:v>9.4399999999999998E-2</c:v>
                </c:pt>
                <c:pt idx="18">
                  <c:v>8.7800000000000003E-2</c:v>
                </c:pt>
                <c:pt idx="19">
                  <c:v>0.08</c:v>
                </c:pt>
                <c:pt idx="20">
                  <c:v>7.1900000000000006E-2</c:v>
                </c:pt>
                <c:pt idx="21">
                  <c:v>6.7900000000000002E-2</c:v>
                </c:pt>
                <c:pt idx="22">
                  <c:v>0.06</c:v>
                </c:pt>
                <c:pt idx="23">
                  <c:v>5.6000000000000001E-2</c:v>
                </c:pt>
                <c:pt idx="24">
                  <c:v>0.05</c:v>
                </c:pt>
                <c:pt idx="25">
                  <c:v>4.7E-2</c:v>
                </c:pt>
                <c:pt idx="26">
                  <c:v>0.04</c:v>
                </c:pt>
                <c:pt idx="27">
                  <c:v>0.04</c:v>
                </c:pt>
                <c:pt idx="28">
                  <c:v>3.3099999999999997E-2</c:v>
                </c:pt>
                <c:pt idx="29">
                  <c:v>0.03</c:v>
                </c:pt>
                <c:pt idx="30">
                  <c:v>0.03</c:v>
                </c:pt>
                <c:pt idx="31">
                  <c:v>2.6100000000000002E-2</c:v>
                </c:pt>
                <c:pt idx="32">
                  <c:v>0.02</c:v>
                </c:pt>
                <c:pt idx="33">
                  <c:v>0.02</c:v>
                </c:pt>
                <c:pt idx="34">
                  <c:v>0.02</c:v>
                </c:pt>
                <c:pt idx="35">
                  <c:v>0.02</c:v>
                </c:pt>
                <c:pt idx="36">
                  <c:v>1.9199999999999998E-2</c:v>
                </c:pt>
                <c:pt idx="37">
                  <c:v>0.01</c:v>
                </c:pt>
                <c:pt idx="38">
                  <c:v>0.01</c:v>
                </c:pt>
                <c:pt idx="39">
                  <c:v>0.01</c:v>
                </c:pt>
                <c:pt idx="40">
                  <c:v>0.01</c:v>
                </c:pt>
                <c:pt idx="41">
                  <c:v>0.01</c:v>
                </c:pt>
                <c:pt idx="42">
                  <c:v>0.01</c:v>
                </c:pt>
                <c:pt idx="43">
                  <c:v>0.01</c:v>
                </c:pt>
                <c:pt idx="44">
                  <c:v>0.01</c:v>
                </c:pt>
                <c:pt idx="45">
                  <c:v>0.01</c:v>
                </c:pt>
                <c:pt idx="46">
                  <c:v>0.01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0.01</c:v>
                </c:pt>
                <c:pt idx="51">
                  <c:v>0.01</c:v>
                </c:pt>
                <c:pt idx="52">
                  <c:v>0.01</c:v>
                </c:pt>
                <c:pt idx="53">
                  <c:v>0.01</c:v>
                </c:pt>
                <c:pt idx="54">
                  <c:v>1.8100000000000002E-2</c:v>
                </c:pt>
                <c:pt idx="55">
                  <c:v>0.02</c:v>
                </c:pt>
                <c:pt idx="56">
                  <c:v>0.02</c:v>
                </c:pt>
                <c:pt idx="57">
                  <c:v>0.02</c:v>
                </c:pt>
                <c:pt idx="58">
                  <c:v>0.02</c:v>
                </c:pt>
                <c:pt idx="59">
                  <c:v>2.58E-2</c:v>
                </c:pt>
                <c:pt idx="60">
                  <c:v>0.03</c:v>
                </c:pt>
                <c:pt idx="61">
                  <c:v>0.03</c:v>
                </c:pt>
                <c:pt idx="62">
                  <c:v>3.3300000000000003E-2</c:v>
                </c:pt>
                <c:pt idx="63">
                  <c:v>0.04</c:v>
                </c:pt>
                <c:pt idx="64">
                  <c:v>0.04</c:v>
                </c:pt>
                <c:pt idx="65">
                  <c:v>4.7500000000000001E-2</c:v>
                </c:pt>
                <c:pt idx="66">
                  <c:v>0.05</c:v>
                </c:pt>
                <c:pt idx="67">
                  <c:v>5.67E-2</c:v>
                </c:pt>
                <c:pt idx="68">
                  <c:v>0.06</c:v>
                </c:pt>
                <c:pt idx="69">
                  <c:v>6.7900000000000002E-2</c:v>
                </c:pt>
                <c:pt idx="70">
                  <c:v>7.1900000000000006E-2</c:v>
                </c:pt>
                <c:pt idx="71">
                  <c:v>0.08</c:v>
                </c:pt>
                <c:pt idx="72">
                  <c:v>8.7800000000000003E-2</c:v>
                </c:pt>
                <c:pt idx="73">
                  <c:v>9.4399999999999998E-2</c:v>
                </c:pt>
                <c:pt idx="74">
                  <c:v>0.1026</c:v>
                </c:pt>
                <c:pt idx="75">
                  <c:v>0.11169999999999999</c:v>
                </c:pt>
                <c:pt idx="76">
                  <c:v>0.12139999999999999</c:v>
                </c:pt>
                <c:pt idx="77">
                  <c:v>0.13159999999999999</c:v>
                </c:pt>
                <c:pt idx="78">
                  <c:v>0.14249999999999999</c:v>
                </c:pt>
                <c:pt idx="79">
                  <c:v>0.15379999999999999</c:v>
                </c:pt>
                <c:pt idx="80">
                  <c:v>0.16569999999999999</c:v>
                </c:pt>
                <c:pt idx="81">
                  <c:v>0.17849999999999999</c:v>
                </c:pt>
                <c:pt idx="82">
                  <c:v>0.19339999999999999</c:v>
                </c:pt>
                <c:pt idx="83">
                  <c:v>0.20710000000000001</c:v>
                </c:pt>
                <c:pt idx="84">
                  <c:v>0.22420000000000001</c:v>
                </c:pt>
                <c:pt idx="85">
                  <c:v>0.24030000000000001</c:v>
                </c:pt>
                <c:pt idx="86">
                  <c:v>0.25790000000000002</c:v>
                </c:pt>
                <c:pt idx="87">
                  <c:v>0.27679999999999999</c:v>
                </c:pt>
                <c:pt idx="88">
                  <c:v>0.29720000000000002</c:v>
                </c:pt>
                <c:pt idx="89">
                  <c:v>0.31840000000000002</c:v>
                </c:pt>
                <c:pt idx="90">
                  <c:v>0.33500000000000002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2BB-4957-90D4-B1429D8457C0}"/>
            </c:ext>
          </c:extLst>
        </c:ser>
        <c:ser>
          <c:idx val="12"/>
          <c:order val="12"/>
          <c:tx>
            <c:strRef>
              <c:f>'Skip-0'!$S$1:$S$2</c:f>
              <c:strCache>
                <c:ptCount val="1"/>
                <c:pt idx="0">
                  <c:v>0.63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'Skip-0'!$S$3:$S$94</c:f>
              <c:numCache>
                <c:formatCode>0.0000</c:formatCode>
                <c:ptCount val="91"/>
                <c:pt idx="0">
                  <c:v>0.31609999999999999</c:v>
                </c:pt>
                <c:pt idx="1">
                  <c:v>0.29970000000000002</c:v>
                </c:pt>
                <c:pt idx="2">
                  <c:v>0.27850000000000003</c:v>
                </c:pt>
                <c:pt idx="3">
                  <c:v>0.25890000000000002</c:v>
                </c:pt>
                <c:pt idx="4">
                  <c:v>0.24049999999999999</c:v>
                </c:pt>
                <c:pt idx="5">
                  <c:v>0.2238</c:v>
                </c:pt>
                <c:pt idx="6">
                  <c:v>0.2059</c:v>
                </c:pt>
                <c:pt idx="7">
                  <c:v>0.19159999999999999</c:v>
                </c:pt>
                <c:pt idx="8">
                  <c:v>0.1762</c:v>
                </c:pt>
                <c:pt idx="9">
                  <c:v>0.1636</c:v>
                </c:pt>
                <c:pt idx="10">
                  <c:v>0.15090000000000001</c:v>
                </c:pt>
                <c:pt idx="11">
                  <c:v>0.13830000000000001</c:v>
                </c:pt>
                <c:pt idx="12">
                  <c:v>0.1273</c:v>
                </c:pt>
                <c:pt idx="13">
                  <c:v>0.1173</c:v>
                </c:pt>
                <c:pt idx="14">
                  <c:v>0.10780000000000001</c:v>
                </c:pt>
                <c:pt idx="15">
                  <c:v>9.9000000000000005E-2</c:v>
                </c:pt>
                <c:pt idx="16">
                  <c:v>0.09</c:v>
                </c:pt>
                <c:pt idx="17">
                  <c:v>8.1100000000000005E-2</c:v>
                </c:pt>
                <c:pt idx="18">
                  <c:v>7.4899999999999994E-2</c:v>
                </c:pt>
                <c:pt idx="19">
                  <c:v>6.9599999999999995E-2</c:v>
                </c:pt>
                <c:pt idx="20">
                  <c:v>0.06</c:v>
                </c:pt>
                <c:pt idx="21">
                  <c:v>5.6500000000000002E-2</c:v>
                </c:pt>
                <c:pt idx="22">
                  <c:v>0.05</c:v>
                </c:pt>
                <c:pt idx="23">
                  <c:v>4.5999999999999999E-2</c:v>
                </c:pt>
                <c:pt idx="24">
                  <c:v>0.04</c:v>
                </c:pt>
                <c:pt idx="25">
                  <c:v>3.9800000000000002E-2</c:v>
                </c:pt>
                <c:pt idx="26">
                  <c:v>0.03</c:v>
                </c:pt>
                <c:pt idx="27">
                  <c:v>0.03</c:v>
                </c:pt>
                <c:pt idx="28">
                  <c:v>2.9000000000000001E-2</c:v>
                </c:pt>
                <c:pt idx="29">
                  <c:v>0.02</c:v>
                </c:pt>
                <c:pt idx="30">
                  <c:v>0.02</c:v>
                </c:pt>
                <c:pt idx="31">
                  <c:v>0.02</c:v>
                </c:pt>
                <c:pt idx="32">
                  <c:v>0.02</c:v>
                </c:pt>
                <c:pt idx="33">
                  <c:v>1.1299999999999999E-2</c:v>
                </c:pt>
                <c:pt idx="34">
                  <c:v>0.01</c:v>
                </c:pt>
                <c:pt idx="35">
                  <c:v>0.01</c:v>
                </c:pt>
                <c:pt idx="36">
                  <c:v>0.01</c:v>
                </c:pt>
                <c:pt idx="37">
                  <c:v>0.01</c:v>
                </c:pt>
                <c:pt idx="38">
                  <c:v>0.01</c:v>
                </c:pt>
                <c:pt idx="39">
                  <c:v>0.01</c:v>
                </c:pt>
                <c:pt idx="40">
                  <c:v>0.01</c:v>
                </c:pt>
                <c:pt idx="41">
                  <c:v>0.01</c:v>
                </c:pt>
                <c:pt idx="42">
                  <c:v>0.01</c:v>
                </c:pt>
                <c:pt idx="43">
                  <c:v>9.1999999999999998E-3</c:v>
                </c:pt>
                <c:pt idx="44">
                  <c:v>3.8999999999999998E-3</c:v>
                </c:pt>
                <c:pt idx="45">
                  <c:v>1.4E-3</c:v>
                </c:pt>
                <c:pt idx="46">
                  <c:v>8.0000000000000004E-4</c:v>
                </c:pt>
                <c:pt idx="47">
                  <c:v>9.4000000000000004E-3</c:v>
                </c:pt>
                <c:pt idx="48">
                  <c:v>0.01</c:v>
                </c:pt>
                <c:pt idx="49">
                  <c:v>0.01</c:v>
                </c:pt>
                <c:pt idx="50">
                  <c:v>0.01</c:v>
                </c:pt>
                <c:pt idx="51">
                  <c:v>0.01</c:v>
                </c:pt>
                <c:pt idx="52">
                  <c:v>0.01</c:v>
                </c:pt>
                <c:pt idx="53">
                  <c:v>0.01</c:v>
                </c:pt>
                <c:pt idx="54">
                  <c:v>0.01</c:v>
                </c:pt>
                <c:pt idx="55">
                  <c:v>0.01</c:v>
                </c:pt>
                <c:pt idx="56">
                  <c:v>0.01</c:v>
                </c:pt>
                <c:pt idx="57">
                  <c:v>1.03E-2</c:v>
                </c:pt>
                <c:pt idx="58">
                  <c:v>0.02</c:v>
                </c:pt>
                <c:pt idx="59">
                  <c:v>0.02</c:v>
                </c:pt>
                <c:pt idx="60">
                  <c:v>0.02</c:v>
                </c:pt>
                <c:pt idx="61">
                  <c:v>0.02</c:v>
                </c:pt>
                <c:pt idx="62">
                  <c:v>2.8500000000000001E-2</c:v>
                </c:pt>
                <c:pt idx="63">
                  <c:v>0.03</c:v>
                </c:pt>
                <c:pt idx="64">
                  <c:v>0.03</c:v>
                </c:pt>
                <c:pt idx="65">
                  <c:v>3.9300000000000002E-2</c:v>
                </c:pt>
                <c:pt idx="66">
                  <c:v>0.04</c:v>
                </c:pt>
                <c:pt idx="67">
                  <c:v>4.5999999999999999E-2</c:v>
                </c:pt>
                <c:pt idx="68">
                  <c:v>0.05</c:v>
                </c:pt>
                <c:pt idx="69">
                  <c:v>5.6300000000000003E-2</c:v>
                </c:pt>
                <c:pt idx="70">
                  <c:v>0.06</c:v>
                </c:pt>
                <c:pt idx="71">
                  <c:v>6.93E-2</c:v>
                </c:pt>
                <c:pt idx="72">
                  <c:v>7.4700000000000003E-2</c:v>
                </c:pt>
                <c:pt idx="73">
                  <c:v>8.1100000000000005E-2</c:v>
                </c:pt>
                <c:pt idx="74">
                  <c:v>0.09</c:v>
                </c:pt>
                <c:pt idx="75">
                  <c:v>9.9000000000000005E-2</c:v>
                </c:pt>
                <c:pt idx="76">
                  <c:v>0.10780000000000001</c:v>
                </c:pt>
                <c:pt idx="77">
                  <c:v>0.1171</c:v>
                </c:pt>
                <c:pt idx="78">
                  <c:v>0.12709999999999999</c:v>
                </c:pt>
                <c:pt idx="79">
                  <c:v>0.13830000000000001</c:v>
                </c:pt>
                <c:pt idx="80">
                  <c:v>0.15040000000000001</c:v>
                </c:pt>
                <c:pt idx="81">
                  <c:v>0.16350000000000001</c:v>
                </c:pt>
                <c:pt idx="82">
                  <c:v>0.17610000000000001</c:v>
                </c:pt>
                <c:pt idx="83">
                  <c:v>0.19120000000000001</c:v>
                </c:pt>
                <c:pt idx="84">
                  <c:v>0.2059</c:v>
                </c:pt>
                <c:pt idx="85">
                  <c:v>0.22359999999999999</c:v>
                </c:pt>
                <c:pt idx="86">
                  <c:v>0.24</c:v>
                </c:pt>
                <c:pt idx="87">
                  <c:v>0.25829999999999997</c:v>
                </c:pt>
                <c:pt idx="88">
                  <c:v>0.27850000000000003</c:v>
                </c:pt>
                <c:pt idx="89">
                  <c:v>0.29959999999999998</c:v>
                </c:pt>
                <c:pt idx="90">
                  <c:v>0.31580000000000003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2BB-4957-90D4-B1429D8457C0}"/>
            </c:ext>
          </c:extLst>
        </c:ser>
        <c:ser>
          <c:idx val="13"/>
          <c:order val="13"/>
          <c:tx>
            <c:strRef>
              <c:f>'Skip-0'!$T$1:$T$2</c:f>
              <c:strCache>
                <c:ptCount val="1"/>
                <c:pt idx="0">
                  <c:v>0.64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'Skip-0'!$T$3:$T$94</c:f>
              <c:numCache>
                <c:formatCode>0.0000</c:formatCode>
                <c:ptCount val="91"/>
                <c:pt idx="0">
                  <c:v>0.29830000000000001</c:v>
                </c:pt>
                <c:pt idx="1">
                  <c:v>0.2823</c:v>
                </c:pt>
                <c:pt idx="2">
                  <c:v>0.26179999999999998</c:v>
                </c:pt>
                <c:pt idx="3">
                  <c:v>0.24249999999999999</c:v>
                </c:pt>
                <c:pt idx="4">
                  <c:v>0.22450000000000001</c:v>
                </c:pt>
                <c:pt idx="5">
                  <c:v>0.2069</c:v>
                </c:pt>
                <c:pt idx="6">
                  <c:v>0.1915</c:v>
                </c:pt>
                <c:pt idx="7">
                  <c:v>0.1757</c:v>
                </c:pt>
                <c:pt idx="8">
                  <c:v>0.16270000000000001</c:v>
                </c:pt>
                <c:pt idx="9">
                  <c:v>0.1482</c:v>
                </c:pt>
                <c:pt idx="10">
                  <c:v>0.13619999999999999</c:v>
                </c:pt>
                <c:pt idx="11">
                  <c:v>0.125</c:v>
                </c:pt>
                <c:pt idx="12">
                  <c:v>0.1143</c:v>
                </c:pt>
                <c:pt idx="13">
                  <c:v>0.1043</c:v>
                </c:pt>
                <c:pt idx="14">
                  <c:v>9.5100000000000004E-2</c:v>
                </c:pt>
                <c:pt idx="15">
                  <c:v>8.6499999999999994E-2</c:v>
                </c:pt>
                <c:pt idx="16">
                  <c:v>7.9100000000000004E-2</c:v>
                </c:pt>
                <c:pt idx="17">
                  <c:v>7.0000000000000007E-2</c:v>
                </c:pt>
                <c:pt idx="18">
                  <c:v>6.3600000000000004E-2</c:v>
                </c:pt>
                <c:pt idx="19">
                  <c:v>5.91E-2</c:v>
                </c:pt>
                <c:pt idx="20">
                  <c:v>0.05</c:v>
                </c:pt>
                <c:pt idx="21">
                  <c:v>4.7699999999999999E-2</c:v>
                </c:pt>
                <c:pt idx="22">
                  <c:v>0.04</c:v>
                </c:pt>
                <c:pt idx="23">
                  <c:v>3.9E-2</c:v>
                </c:pt>
                <c:pt idx="24">
                  <c:v>0.03</c:v>
                </c:pt>
                <c:pt idx="25">
                  <c:v>0.03</c:v>
                </c:pt>
                <c:pt idx="26">
                  <c:v>2.5999999999999999E-2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1.26E-2</c:v>
                </c:pt>
                <c:pt idx="31">
                  <c:v>0.01</c:v>
                </c:pt>
                <c:pt idx="32">
                  <c:v>0.01</c:v>
                </c:pt>
                <c:pt idx="33">
                  <c:v>0.01</c:v>
                </c:pt>
                <c:pt idx="34">
                  <c:v>0.01</c:v>
                </c:pt>
                <c:pt idx="35">
                  <c:v>0.01</c:v>
                </c:pt>
                <c:pt idx="36">
                  <c:v>0.01</c:v>
                </c:pt>
                <c:pt idx="37">
                  <c:v>3.0000000000000001E-3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2.7000000000000001E-3</c:v>
                </c:pt>
                <c:pt idx="54">
                  <c:v>0.01</c:v>
                </c:pt>
                <c:pt idx="55">
                  <c:v>0.01</c:v>
                </c:pt>
                <c:pt idx="56">
                  <c:v>0.01</c:v>
                </c:pt>
                <c:pt idx="57">
                  <c:v>0.01</c:v>
                </c:pt>
                <c:pt idx="58">
                  <c:v>0.01</c:v>
                </c:pt>
                <c:pt idx="59">
                  <c:v>0.01</c:v>
                </c:pt>
                <c:pt idx="60">
                  <c:v>1.32E-2</c:v>
                </c:pt>
                <c:pt idx="61">
                  <c:v>0.02</c:v>
                </c:pt>
                <c:pt idx="62">
                  <c:v>0.02</c:v>
                </c:pt>
                <c:pt idx="63">
                  <c:v>0.02</c:v>
                </c:pt>
                <c:pt idx="64">
                  <c:v>2.63E-2</c:v>
                </c:pt>
                <c:pt idx="65">
                  <c:v>0.03</c:v>
                </c:pt>
                <c:pt idx="66">
                  <c:v>0.03</c:v>
                </c:pt>
                <c:pt idx="67">
                  <c:v>3.9300000000000002E-2</c:v>
                </c:pt>
                <c:pt idx="68">
                  <c:v>0.04</c:v>
                </c:pt>
                <c:pt idx="69">
                  <c:v>4.7199999999999999E-2</c:v>
                </c:pt>
                <c:pt idx="70">
                  <c:v>0.05</c:v>
                </c:pt>
                <c:pt idx="71">
                  <c:v>5.91E-2</c:v>
                </c:pt>
                <c:pt idx="72">
                  <c:v>6.3600000000000004E-2</c:v>
                </c:pt>
                <c:pt idx="73">
                  <c:v>7.0000000000000007E-2</c:v>
                </c:pt>
                <c:pt idx="74">
                  <c:v>7.8899999999999998E-2</c:v>
                </c:pt>
                <c:pt idx="75">
                  <c:v>8.6499999999999994E-2</c:v>
                </c:pt>
                <c:pt idx="76">
                  <c:v>9.4899999999999998E-2</c:v>
                </c:pt>
                <c:pt idx="77">
                  <c:v>0.1041</c:v>
                </c:pt>
                <c:pt idx="78">
                  <c:v>0.1143</c:v>
                </c:pt>
                <c:pt idx="79">
                  <c:v>0.125</c:v>
                </c:pt>
                <c:pt idx="80">
                  <c:v>0.13619999999999999</c:v>
                </c:pt>
                <c:pt idx="81">
                  <c:v>0.14760000000000001</c:v>
                </c:pt>
                <c:pt idx="82">
                  <c:v>0.16250000000000001</c:v>
                </c:pt>
                <c:pt idx="83">
                  <c:v>0.17549999999999999</c:v>
                </c:pt>
                <c:pt idx="84">
                  <c:v>0.19120000000000001</c:v>
                </c:pt>
                <c:pt idx="85">
                  <c:v>0.2064</c:v>
                </c:pt>
                <c:pt idx="86">
                  <c:v>0.22439999999999999</c:v>
                </c:pt>
                <c:pt idx="87">
                  <c:v>0.24179999999999999</c:v>
                </c:pt>
                <c:pt idx="88">
                  <c:v>0.26150000000000001</c:v>
                </c:pt>
                <c:pt idx="89">
                  <c:v>0.28199999999999997</c:v>
                </c:pt>
                <c:pt idx="90">
                  <c:v>0.29809999999999998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2BB-4957-90D4-B1429D8457C0}"/>
            </c:ext>
          </c:extLst>
        </c:ser>
        <c:ser>
          <c:idx val="14"/>
          <c:order val="14"/>
          <c:tx>
            <c:strRef>
              <c:f>'Skip-0'!$U$1:$U$2</c:f>
              <c:strCache>
                <c:ptCount val="1"/>
                <c:pt idx="0">
                  <c:v>0.65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'Skip-0'!$U$3:$U$94</c:f>
              <c:numCache>
                <c:formatCode>0.0000</c:formatCode>
                <c:ptCount val="91"/>
                <c:pt idx="0">
                  <c:v>0.28249999999999997</c:v>
                </c:pt>
                <c:pt idx="1">
                  <c:v>0.26640000000000003</c:v>
                </c:pt>
                <c:pt idx="2">
                  <c:v>0.246</c:v>
                </c:pt>
                <c:pt idx="3">
                  <c:v>0.2266</c:v>
                </c:pt>
                <c:pt idx="4">
                  <c:v>0.2087</c:v>
                </c:pt>
                <c:pt idx="5">
                  <c:v>0.19259999999999999</c:v>
                </c:pt>
                <c:pt idx="6">
                  <c:v>0.17610000000000001</c:v>
                </c:pt>
                <c:pt idx="7">
                  <c:v>0.16239999999999999</c:v>
                </c:pt>
                <c:pt idx="8">
                  <c:v>0.14729999999999999</c:v>
                </c:pt>
                <c:pt idx="9">
                  <c:v>0.1353</c:v>
                </c:pt>
                <c:pt idx="10">
                  <c:v>0.12379999999999999</c:v>
                </c:pt>
                <c:pt idx="11">
                  <c:v>0.1125</c:v>
                </c:pt>
                <c:pt idx="12">
                  <c:v>0.10199999999999999</c:v>
                </c:pt>
                <c:pt idx="13">
                  <c:v>9.2200000000000004E-2</c:v>
                </c:pt>
                <c:pt idx="14">
                  <c:v>8.3699999999999997E-2</c:v>
                </c:pt>
                <c:pt idx="15">
                  <c:v>7.5399999999999995E-2</c:v>
                </c:pt>
                <c:pt idx="16">
                  <c:v>6.8699999999999997E-2</c:v>
                </c:pt>
                <c:pt idx="17">
                  <c:v>0.06</c:v>
                </c:pt>
                <c:pt idx="18">
                  <c:v>5.3999999999999999E-2</c:v>
                </c:pt>
                <c:pt idx="19">
                  <c:v>0.05</c:v>
                </c:pt>
                <c:pt idx="20">
                  <c:v>4.0899999999999999E-2</c:v>
                </c:pt>
                <c:pt idx="21">
                  <c:v>0.04</c:v>
                </c:pt>
                <c:pt idx="22">
                  <c:v>3.1199999999999999E-2</c:v>
                </c:pt>
                <c:pt idx="23">
                  <c:v>0.03</c:v>
                </c:pt>
                <c:pt idx="24">
                  <c:v>2.6100000000000002E-2</c:v>
                </c:pt>
                <c:pt idx="25">
                  <c:v>0.02</c:v>
                </c:pt>
                <c:pt idx="26">
                  <c:v>0.02</c:v>
                </c:pt>
                <c:pt idx="27">
                  <c:v>0.02</c:v>
                </c:pt>
                <c:pt idx="28">
                  <c:v>0.01</c:v>
                </c:pt>
                <c:pt idx="29">
                  <c:v>0.01</c:v>
                </c:pt>
                <c:pt idx="30">
                  <c:v>0.01</c:v>
                </c:pt>
                <c:pt idx="31">
                  <c:v>0.01</c:v>
                </c:pt>
                <c:pt idx="32">
                  <c:v>0.01</c:v>
                </c:pt>
                <c:pt idx="33">
                  <c:v>8.2000000000000007E-3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8.3999999999999995E-3</c:v>
                </c:pt>
                <c:pt idx="58">
                  <c:v>0.01</c:v>
                </c:pt>
                <c:pt idx="59">
                  <c:v>0.01</c:v>
                </c:pt>
                <c:pt idx="60">
                  <c:v>0.01</c:v>
                </c:pt>
                <c:pt idx="61">
                  <c:v>0.01</c:v>
                </c:pt>
                <c:pt idx="62">
                  <c:v>0.01</c:v>
                </c:pt>
                <c:pt idx="63">
                  <c:v>1.9800000000000002E-2</c:v>
                </c:pt>
                <c:pt idx="64">
                  <c:v>0.02</c:v>
                </c:pt>
                <c:pt idx="65">
                  <c:v>0.02</c:v>
                </c:pt>
                <c:pt idx="66">
                  <c:v>2.6100000000000002E-2</c:v>
                </c:pt>
                <c:pt idx="67">
                  <c:v>0.03</c:v>
                </c:pt>
                <c:pt idx="68">
                  <c:v>3.1199999999999999E-2</c:v>
                </c:pt>
                <c:pt idx="69">
                  <c:v>0.04</c:v>
                </c:pt>
                <c:pt idx="70">
                  <c:v>4.07E-2</c:v>
                </c:pt>
                <c:pt idx="71">
                  <c:v>0.05</c:v>
                </c:pt>
                <c:pt idx="72">
                  <c:v>5.4199999999999998E-2</c:v>
                </c:pt>
                <c:pt idx="73">
                  <c:v>0.06</c:v>
                </c:pt>
                <c:pt idx="74">
                  <c:v>6.8500000000000005E-2</c:v>
                </c:pt>
                <c:pt idx="75">
                  <c:v>7.5399999999999995E-2</c:v>
                </c:pt>
                <c:pt idx="76">
                  <c:v>8.3500000000000005E-2</c:v>
                </c:pt>
                <c:pt idx="77">
                  <c:v>9.2399999999999996E-2</c:v>
                </c:pt>
                <c:pt idx="78">
                  <c:v>0.1022</c:v>
                </c:pt>
                <c:pt idx="79">
                  <c:v>0.1125</c:v>
                </c:pt>
                <c:pt idx="80">
                  <c:v>0.1236</c:v>
                </c:pt>
                <c:pt idx="81">
                  <c:v>0.1351</c:v>
                </c:pt>
                <c:pt idx="82">
                  <c:v>0.14710000000000001</c:v>
                </c:pt>
                <c:pt idx="83">
                  <c:v>0.16220000000000001</c:v>
                </c:pt>
                <c:pt idx="84">
                  <c:v>0.17580000000000001</c:v>
                </c:pt>
                <c:pt idx="85">
                  <c:v>0.1925</c:v>
                </c:pt>
                <c:pt idx="86">
                  <c:v>0.2082</c:v>
                </c:pt>
                <c:pt idx="87">
                  <c:v>0.22600000000000001</c:v>
                </c:pt>
                <c:pt idx="88">
                  <c:v>0.24540000000000001</c:v>
                </c:pt>
                <c:pt idx="89">
                  <c:v>0.26590000000000003</c:v>
                </c:pt>
                <c:pt idx="90">
                  <c:v>0.28220000000000001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2BB-4957-90D4-B1429D8457C0}"/>
            </c:ext>
          </c:extLst>
        </c:ser>
        <c:ser>
          <c:idx val="15"/>
          <c:order val="15"/>
          <c:tx>
            <c:strRef>
              <c:f>'Skip-0'!$V$1:$V$2</c:f>
              <c:strCache>
                <c:ptCount val="1"/>
                <c:pt idx="0">
                  <c:v>0.66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'Skip-0'!$V$3:$V$94</c:f>
              <c:numCache>
                <c:formatCode>0.0000</c:formatCode>
                <c:ptCount val="91"/>
                <c:pt idx="0">
                  <c:v>0.26690000000000003</c:v>
                </c:pt>
                <c:pt idx="1">
                  <c:v>0.25119999999999998</c:v>
                </c:pt>
                <c:pt idx="2">
                  <c:v>0.23100000000000001</c:v>
                </c:pt>
                <c:pt idx="3">
                  <c:v>0.21260000000000001</c:v>
                </c:pt>
                <c:pt idx="4">
                  <c:v>0.19500000000000001</c:v>
                </c:pt>
                <c:pt idx="5">
                  <c:v>0.17799999999999999</c:v>
                </c:pt>
                <c:pt idx="6">
                  <c:v>0.16370000000000001</c:v>
                </c:pt>
                <c:pt idx="7">
                  <c:v>0.14829999999999999</c:v>
                </c:pt>
                <c:pt idx="8">
                  <c:v>0.13539999999999999</c:v>
                </c:pt>
                <c:pt idx="9">
                  <c:v>0.1235</c:v>
                </c:pt>
                <c:pt idx="10">
                  <c:v>0.11210000000000001</c:v>
                </c:pt>
                <c:pt idx="11">
                  <c:v>0.1012</c:v>
                </c:pt>
                <c:pt idx="12">
                  <c:v>9.0800000000000006E-2</c:v>
                </c:pt>
                <c:pt idx="13">
                  <c:v>8.1199999999999994E-2</c:v>
                </c:pt>
                <c:pt idx="14">
                  <c:v>7.3099999999999998E-2</c:v>
                </c:pt>
                <c:pt idx="15">
                  <c:v>6.5600000000000006E-2</c:v>
                </c:pt>
                <c:pt idx="16">
                  <c:v>5.96E-2</c:v>
                </c:pt>
                <c:pt idx="17">
                  <c:v>0.05</c:v>
                </c:pt>
                <c:pt idx="18">
                  <c:v>4.5999999999999999E-2</c:v>
                </c:pt>
                <c:pt idx="19">
                  <c:v>0.04</c:v>
                </c:pt>
                <c:pt idx="20">
                  <c:v>3.49E-2</c:v>
                </c:pt>
                <c:pt idx="21">
                  <c:v>0.03</c:v>
                </c:pt>
                <c:pt idx="22">
                  <c:v>2.8299999999999999E-2</c:v>
                </c:pt>
                <c:pt idx="23">
                  <c:v>0.02</c:v>
                </c:pt>
                <c:pt idx="24">
                  <c:v>0.02</c:v>
                </c:pt>
                <c:pt idx="25">
                  <c:v>1.9800000000000002E-2</c:v>
                </c:pt>
                <c:pt idx="26">
                  <c:v>0.01</c:v>
                </c:pt>
                <c:pt idx="27">
                  <c:v>0.01</c:v>
                </c:pt>
                <c:pt idx="28">
                  <c:v>0.01</c:v>
                </c:pt>
                <c:pt idx="29">
                  <c:v>0.01</c:v>
                </c:pt>
                <c:pt idx="30">
                  <c:v>0.01</c:v>
                </c:pt>
                <c:pt idx="31">
                  <c:v>2.8999999999999998E-3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3.3999999999999998E-3</c:v>
                </c:pt>
                <c:pt idx="60">
                  <c:v>0.01</c:v>
                </c:pt>
                <c:pt idx="61">
                  <c:v>0.01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0.02</c:v>
                </c:pt>
                <c:pt idx="66">
                  <c:v>0.02</c:v>
                </c:pt>
                <c:pt idx="67">
                  <c:v>0.02</c:v>
                </c:pt>
                <c:pt idx="68">
                  <c:v>2.8799999999999999E-2</c:v>
                </c:pt>
                <c:pt idx="69">
                  <c:v>0.03</c:v>
                </c:pt>
                <c:pt idx="70">
                  <c:v>3.5299999999999998E-2</c:v>
                </c:pt>
                <c:pt idx="71">
                  <c:v>0.04</c:v>
                </c:pt>
                <c:pt idx="72">
                  <c:v>4.6199999999999998E-2</c:v>
                </c:pt>
                <c:pt idx="73">
                  <c:v>0.05</c:v>
                </c:pt>
                <c:pt idx="74">
                  <c:v>5.96E-2</c:v>
                </c:pt>
                <c:pt idx="75">
                  <c:v>6.5799999999999997E-2</c:v>
                </c:pt>
                <c:pt idx="76">
                  <c:v>7.3099999999999998E-2</c:v>
                </c:pt>
                <c:pt idx="77">
                  <c:v>8.14E-2</c:v>
                </c:pt>
                <c:pt idx="78">
                  <c:v>9.0999999999999998E-2</c:v>
                </c:pt>
                <c:pt idx="79">
                  <c:v>0.1012</c:v>
                </c:pt>
                <c:pt idx="80">
                  <c:v>0.1119</c:v>
                </c:pt>
                <c:pt idx="81">
                  <c:v>0.12330000000000001</c:v>
                </c:pt>
                <c:pt idx="82">
                  <c:v>0.13500000000000001</c:v>
                </c:pt>
                <c:pt idx="83">
                  <c:v>0.1479</c:v>
                </c:pt>
                <c:pt idx="84">
                  <c:v>0.1636</c:v>
                </c:pt>
                <c:pt idx="85">
                  <c:v>0.1779</c:v>
                </c:pt>
                <c:pt idx="86">
                  <c:v>0.19470000000000001</c:v>
                </c:pt>
                <c:pt idx="87">
                  <c:v>0.21199999999999999</c:v>
                </c:pt>
                <c:pt idx="88">
                  <c:v>0.2306</c:v>
                </c:pt>
                <c:pt idx="89">
                  <c:v>0.25059999999999999</c:v>
                </c:pt>
                <c:pt idx="90">
                  <c:v>0.26640000000000003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2BB-4957-90D4-B1429D8457C0}"/>
            </c:ext>
          </c:extLst>
        </c:ser>
        <c:ser>
          <c:idx val="16"/>
          <c:order val="16"/>
          <c:tx>
            <c:strRef>
              <c:f>'Skip-0'!$W$1:$W$2</c:f>
              <c:strCache>
                <c:ptCount val="1"/>
                <c:pt idx="0">
                  <c:v>0.67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'Skip-0'!$W$3:$W$94</c:f>
              <c:numCache>
                <c:formatCode>0.0000</c:formatCode>
                <c:ptCount val="91"/>
                <c:pt idx="0">
                  <c:v>0.25309999999999999</c:v>
                </c:pt>
                <c:pt idx="1">
                  <c:v>0.23710000000000001</c:v>
                </c:pt>
                <c:pt idx="2">
                  <c:v>0.217</c:v>
                </c:pt>
                <c:pt idx="3">
                  <c:v>0.1986</c:v>
                </c:pt>
                <c:pt idx="4">
                  <c:v>0.18190000000000001</c:v>
                </c:pt>
                <c:pt idx="5">
                  <c:v>0.16539999999999999</c:v>
                </c:pt>
                <c:pt idx="6">
                  <c:v>0.151</c:v>
                </c:pt>
                <c:pt idx="7">
                  <c:v>0.13639999999999999</c:v>
                </c:pt>
                <c:pt idx="8">
                  <c:v>0.1239</c:v>
                </c:pt>
                <c:pt idx="9">
                  <c:v>0.11219999999999999</c:v>
                </c:pt>
                <c:pt idx="10">
                  <c:v>0.1009</c:v>
                </c:pt>
                <c:pt idx="11">
                  <c:v>9.0200000000000002E-2</c:v>
                </c:pt>
                <c:pt idx="12">
                  <c:v>8.0199999999999994E-2</c:v>
                </c:pt>
                <c:pt idx="13">
                  <c:v>7.1199999999999999E-2</c:v>
                </c:pt>
                <c:pt idx="14">
                  <c:v>6.3500000000000001E-2</c:v>
                </c:pt>
                <c:pt idx="15">
                  <c:v>5.7099999999999998E-2</c:v>
                </c:pt>
                <c:pt idx="16">
                  <c:v>0.05</c:v>
                </c:pt>
                <c:pt idx="17">
                  <c:v>4.2700000000000002E-2</c:v>
                </c:pt>
                <c:pt idx="18">
                  <c:v>0.04</c:v>
                </c:pt>
                <c:pt idx="19">
                  <c:v>3.0700000000000002E-2</c:v>
                </c:pt>
                <c:pt idx="20">
                  <c:v>0.03</c:v>
                </c:pt>
                <c:pt idx="21">
                  <c:v>2.2800000000000001E-2</c:v>
                </c:pt>
                <c:pt idx="22">
                  <c:v>0.02</c:v>
                </c:pt>
                <c:pt idx="23">
                  <c:v>0.02</c:v>
                </c:pt>
                <c:pt idx="24">
                  <c:v>1.2E-2</c:v>
                </c:pt>
                <c:pt idx="25">
                  <c:v>0.01</c:v>
                </c:pt>
                <c:pt idx="26">
                  <c:v>0.01</c:v>
                </c:pt>
                <c:pt idx="27">
                  <c:v>0.01</c:v>
                </c:pt>
                <c:pt idx="28">
                  <c:v>0.01</c:v>
                </c:pt>
                <c:pt idx="29">
                  <c:v>1E-3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1.2999999999999999E-3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0.01</c:v>
                </c:pt>
                <c:pt idx="66">
                  <c:v>1.2200000000000001E-2</c:v>
                </c:pt>
                <c:pt idx="67">
                  <c:v>0.02</c:v>
                </c:pt>
                <c:pt idx="68">
                  <c:v>0.02</c:v>
                </c:pt>
                <c:pt idx="69">
                  <c:v>2.3E-2</c:v>
                </c:pt>
                <c:pt idx="70">
                  <c:v>0.03</c:v>
                </c:pt>
                <c:pt idx="71">
                  <c:v>3.09E-2</c:v>
                </c:pt>
                <c:pt idx="72">
                  <c:v>0.04</c:v>
                </c:pt>
                <c:pt idx="73">
                  <c:v>4.2700000000000002E-2</c:v>
                </c:pt>
                <c:pt idx="74">
                  <c:v>0.05</c:v>
                </c:pt>
                <c:pt idx="75">
                  <c:v>5.7099999999999998E-2</c:v>
                </c:pt>
                <c:pt idx="76">
                  <c:v>6.3899999999999998E-2</c:v>
                </c:pt>
                <c:pt idx="77">
                  <c:v>7.1400000000000005E-2</c:v>
                </c:pt>
                <c:pt idx="78">
                  <c:v>8.0399999999999999E-2</c:v>
                </c:pt>
                <c:pt idx="79">
                  <c:v>9.0200000000000002E-2</c:v>
                </c:pt>
                <c:pt idx="80">
                  <c:v>0.10059999999999999</c:v>
                </c:pt>
                <c:pt idx="81">
                  <c:v>0.112</c:v>
                </c:pt>
                <c:pt idx="82">
                  <c:v>0.12379999999999999</c:v>
                </c:pt>
                <c:pt idx="83">
                  <c:v>0.13600000000000001</c:v>
                </c:pt>
                <c:pt idx="84">
                  <c:v>0.1507</c:v>
                </c:pt>
                <c:pt idx="85">
                  <c:v>0.16539999999999999</c:v>
                </c:pt>
                <c:pt idx="86">
                  <c:v>0.18179999999999999</c:v>
                </c:pt>
                <c:pt idx="87">
                  <c:v>0.1983</c:v>
                </c:pt>
                <c:pt idx="88">
                  <c:v>0.217</c:v>
                </c:pt>
                <c:pt idx="89">
                  <c:v>0.23699999999999999</c:v>
                </c:pt>
                <c:pt idx="90">
                  <c:v>0.25280000000000002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2BB-4957-90D4-B1429D8457C0}"/>
            </c:ext>
          </c:extLst>
        </c:ser>
        <c:ser>
          <c:idx val="17"/>
          <c:order val="17"/>
          <c:tx>
            <c:strRef>
              <c:f>'Skip-0'!$X$1:$X$2</c:f>
              <c:strCache>
                <c:ptCount val="1"/>
                <c:pt idx="0">
                  <c:v>0.68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'Skip-0'!$X$3:$X$94</c:f>
              <c:numCache>
                <c:formatCode>0.0000</c:formatCode>
                <c:ptCount val="91"/>
                <c:pt idx="0">
                  <c:v>0.2389</c:v>
                </c:pt>
                <c:pt idx="1">
                  <c:v>0.22359999999999999</c:v>
                </c:pt>
                <c:pt idx="2">
                  <c:v>0.20449999999999999</c:v>
                </c:pt>
                <c:pt idx="3">
                  <c:v>0.1855</c:v>
                </c:pt>
                <c:pt idx="4">
                  <c:v>0.16919999999999999</c:v>
                </c:pt>
                <c:pt idx="5">
                  <c:v>0.15409999999999999</c:v>
                </c:pt>
                <c:pt idx="6">
                  <c:v>0.13880000000000001</c:v>
                </c:pt>
                <c:pt idx="7">
                  <c:v>0.12529999999999999</c:v>
                </c:pt>
                <c:pt idx="8">
                  <c:v>0.1132</c:v>
                </c:pt>
                <c:pt idx="9">
                  <c:v>0.10150000000000001</c:v>
                </c:pt>
                <c:pt idx="10">
                  <c:v>9.0399999999999994E-2</c:v>
                </c:pt>
                <c:pt idx="11">
                  <c:v>8.0199999999999994E-2</c:v>
                </c:pt>
                <c:pt idx="12">
                  <c:v>7.0800000000000002E-2</c:v>
                </c:pt>
                <c:pt idx="13">
                  <c:v>6.2199999999999998E-2</c:v>
                </c:pt>
                <c:pt idx="14">
                  <c:v>5.5300000000000002E-2</c:v>
                </c:pt>
                <c:pt idx="15">
                  <c:v>4.9799999999999997E-2</c:v>
                </c:pt>
                <c:pt idx="16">
                  <c:v>0.04</c:v>
                </c:pt>
                <c:pt idx="17">
                  <c:v>3.7600000000000001E-2</c:v>
                </c:pt>
                <c:pt idx="18">
                  <c:v>0.03</c:v>
                </c:pt>
                <c:pt idx="19">
                  <c:v>2.8400000000000002E-2</c:v>
                </c:pt>
                <c:pt idx="20">
                  <c:v>0.02</c:v>
                </c:pt>
                <c:pt idx="21">
                  <c:v>0.02</c:v>
                </c:pt>
                <c:pt idx="22">
                  <c:v>1.6400000000000001E-2</c:v>
                </c:pt>
                <c:pt idx="23">
                  <c:v>0.01</c:v>
                </c:pt>
                <c:pt idx="24">
                  <c:v>0.01</c:v>
                </c:pt>
                <c:pt idx="25">
                  <c:v>0.01</c:v>
                </c:pt>
                <c:pt idx="26">
                  <c:v>0.01</c:v>
                </c:pt>
                <c:pt idx="27">
                  <c:v>1.5E-3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1.5E-3</c:v>
                </c:pt>
                <c:pt idx="64">
                  <c:v>0.01</c:v>
                </c:pt>
                <c:pt idx="65">
                  <c:v>0.01</c:v>
                </c:pt>
                <c:pt idx="66">
                  <c:v>0.01</c:v>
                </c:pt>
                <c:pt idx="67">
                  <c:v>0.01</c:v>
                </c:pt>
                <c:pt idx="68">
                  <c:v>1.6199999999999999E-2</c:v>
                </c:pt>
                <c:pt idx="69">
                  <c:v>0.02</c:v>
                </c:pt>
                <c:pt idx="70">
                  <c:v>0.02</c:v>
                </c:pt>
                <c:pt idx="71">
                  <c:v>2.8400000000000002E-2</c:v>
                </c:pt>
                <c:pt idx="72">
                  <c:v>0.03</c:v>
                </c:pt>
                <c:pt idx="73">
                  <c:v>3.73E-2</c:v>
                </c:pt>
                <c:pt idx="74">
                  <c:v>4.02E-2</c:v>
                </c:pt>
                <c:pt idx="75">
                  <c:v>0.05</c:v>
                </c:pt>
                <c:pt idx="76">
                  <c:v>5.57E-2</c:v>
                </c:pt>
                <c:pt idx="77">
                  <c:v>6.2700000000000006E-2</c:v>
                </c:pt>
                <c:pt idx="78">
                  <c:v>7.0999999999999994E-2</c:v>
                </c:pt>
                <c:pt idx="79">
                  <c:v>8.0199999999999994E-2</c:v>
                </c:pt>
                <c:pt idx="80">
                  <c:v>9.0399999999999994E-2</c:v>
                </c:pt>
                <c:pt idx="81">
                  <c:v>0.1013</c:v>
                </c:pt>
                <c:pt idx="82">
                  <c:v>0.1129</c:v>
                </c:pt>
                <c:pt idx="83">
                  <c:v>0.125</c:v>
                </c:pt>
                <c:pt idx="84">
                  <c:v>0.13830000000000001</c:v>
                </c:pt>
                <c:pt idx="85">
                  <c:v>0.15390000000000001</c:v>
                </c:pt>
                <c:pt idx="86">
                  <c:v>0.16889999999999999</c:v>
                </c:pt>
                <c:pt idx="87">
                  <c:v>0.1855</c:v>
                </c:pt>
                <c:pt idx="88">
                  <c:v>0.20430000000000001</c:v>
                </c:pt>
                <c:pt idx="89">
                  <c:v>0.22359999999999999</c:v>
                </c:pt>
                <c:pt idx="90">
                  <c:v>0.2389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2BB-4957-90D4-B1429D8457C0}"/>
            </c:ext>
          </c:extLst>
        </c:ser>
        <c:ser>
          <c:idx val="18"/>
          <c:order val="18"/>
          <c:tx>
            <c:strRef>
              <c:f>'Skip-0'!$Y$1:$Y$2</c:f>
              <c:strCache>
                <c:ptCount val="1"/>
                <c:pt idx="0">
                  <c:v>0.69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'Skip-0'!$Y$3:$Y$94</c:f>
              <c:numCache>
                <c:formatCode>0.0000</c:formatCode>
                <c:ptCount val="91"/>
                <c:pt idx="0">
                  <c:v>0.2261</c:v>
                </c:pt>
                <c:pt idx="1">
                  <c:v>0.21129999999999999</c:v>
                </c:pt>
                <c:pt idx="2">
                  <c:v>0.19220000000000001</c:v>
                </c:pt>
                <c:pt idx="3">
                  <c:v>0.17430000000000001</c:v>
                </c:pt>
                <c:pt idx="4">
                  <c:v>0.15690000000000001</c:v>
                </c:pt>
                <c:pt idx="5">
                  <c:v>0.14299999999999999</c:v>
                </c:pt>
                <c:pt idx="6">
                  <c:v>0.1273</c:v>
                </c:pt>
                <c:pt idx="7">
                  <c:v>0.1148</c:v>
                </c:pt>
                <c:pt idx="8">
                  <c:v>0.10290000000000001</c:v>
                </c:pt>
                <c:pt idx="9">
                  <c:v>9.1600000000000001E-2</c:v>
                </c:pt>
                <c:pt idx="10">
                  <c:v>8.09E-2</c:v>
                </c:pt>
                <c:pt idx="11">
                  <c:v>7.1199999999999999E-2</c:v>
                </c:pt>
                <c:pt idx="12">
                  <c:v>6.2199999999999998E-2</c:v>
                </c:pt>
                <c:pt idx="13">
                  <c:v>5.45E-2</c:v>
                </c:pt>
                <c:pt idx="14">
                  <c:v>4.8599999999999997E-2</c:v>
                </c:pt>
                <c:pt idx="15">
                  <c:v>0.04</c:v>
                </c:pt>
                <c:pt idx="16">
                  <c:v>3.49E-2</c:v>
                </c:pt>
                <c:pt idx="17">
                  <c:v>0.03</c:v>
                </c:pt>
                <c:pt idx="18">
                  <c:v>2.53E-2</c:v>
                </c:pt>
                <c:pt idx="19">
                  <c:v>0.02</c:v>
                </c:pt>
                <c:pt idx="20">
                  <c:v>0.02</c:v>
                </c:pt>
                <c:pt idx="21">
                  <c:v>1.1599999999999999E-2</c:v>
                </c:pt>
                <c:pt idx="22">
                  <c:v>0.01</c:v>
                </c:pt>
                <c:pt idx="23">
                  <c:v>0.01</c:v>
                </c:pt>
                <c:pt idx="24">
                  <c:v>0.01</c:v>
                </c:pt>
                <c:pt idx="25">
                  <c:v>4.4999999999999997E-3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4.4999999999999997E-3</c:v>
                </c:pt>
                <c:pt idx="66">
                  <c:v>0.01</c:v>
                </c:pt>
                <c:pt idx="67">
                  <c:v>0.01</c:v>
                </c:pt>
                <c:pt idx="68">
                  <c:v>0.01</c:v>
                </c:pt>
                <c:pt idx="69">
                  <c:v>1.1599999999999999E-2</c:v>
                </c:pt>
                <c:pt idx="70">
                  <c:v>0.02</c:v>
                </c:pt>
                <c:pt idx="71">
                  <c:v>0.02</c:v>
                </c:pt>
                <c:pt idx="72">
                  <c:v>2.5100000000000001E-2</c:v>
                </c:pt>
                <c:pt idx="73">
                  <c:v>0.03</c:v>
                </c:pt>
                <c:pt idx="74">
                  <c:v>3.5099999999999999E-2</c:v>
                </c:pt>
                <c:pt idx="75">
                  <c:v>0.04</c:v>
                </c:pt>
                <c:pt idx="76">
                  <c:v>4.9000000000000002E-2</c:v>
                </c:pt>
                <c:pt idx="77">
                  <c:v>5.4899999999999997E-2</c:v>
                </c:pt>
                <c:pt idx="78">
                  <c:v>6.2399999999999997E-2</c:v>
                </c:pt>
                <c:pt idx="79">
                  <c:v>7.0999999999999994E-2</c:v>
                </c:pt>
                <c:pt idx="80">
                  <c:v>8.0799999999999997E-2</c:v>
                </c:pt>
                <c:pt idx="81">
                  <c:v>9.1499999999999998E-2</c:v>
                </c:pt>
                <c:pt idx="82">
                  <c:v>0.1027</c:v>
                </c:pt>
                <c:pt idx="83">
                  <c:v>0.1147</c:v>
                </c:pt>
                <c:pt idx="84">
                  <c:v>0.12690000000000001</c:v>
                </c:pt>
                <c:pt idx="85">
                  <c:v>0.14299999999999999</c:v>
                </c:pt>
                <c:pt idx="86">
                  <c:v>0.15690000000000001</c:v>
                </c:pt>
                <c:pt idx="87">
                  <c:v>0.17449999999999999</c:v>
                </c:pt>
                <c:pt idx="88">
                  <c:v>0.19189999999999999</c:v>
                </c:pt>
                <c:pt idx="89">
                  <c:v>0.2112</c:v>
                </c:pt>
                <c:pt idx="90">
                  <c:v>0.22670000000000001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2BB-4957-90D4-B1429D8457C0}"/>
            </c:ext>
          </c:extLst>
        </c:ser>
        <c:ser>
          <c:idx val="19"/>
          <c:order val="19"/>
          <c:tx>
            <c:strRef>
              <c:f>'Skip-0'!$Z$1:$Z$2</c:f>
              <c:strCache>
                <c:ptCount val="1"/>
                <c:pt idx="0">
                  <c:v>0.7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'Skip-0'!$Z$3:$Z$94</c:f>
              <c:numCache>
                <c:formatCode>0.0000</c:formatCode>
                <c:ptCount val="91"/>
                <c:pt idx="0">
                  <c:v>0.2147</c:v>
                </c:pt>
                <c:pt idx="1">
                  <c:v>0.19969999999999999</c:v>
                </c:pt>
                <c:pt idx="2">
                  <c:v>0.1807</c:v>
                </c:pt>
                <c:pt idx="3">
                  <c:v>0.16350000000000001</c:v>
                </c:pt>
                <c:pt idx="4">
                  <c:v>0.14599999999999999</c:v>
                </c:pt>
                <c:pt idx="5">
                  <c:v>0.1323</c:v>
                </c:pt>
                <c:pt idx="6">
                  <c:v>0.1171</c:v>
                </c:pt>
                <c:pt idx="7">
                  <c:v>0.105</c:v>
                </c:pt>
                <c:pt idx="8">
                  <c:v>9.3200000000000005E-2</c:v>
                </c:pt>
                <c:pt idx="9">
                  <c:v>8.2400000000000001E-2</c:v>
                </c:pt>
                <c:pt idx="10">
                  <c:v>7.2099999999999997E-2</c:v>
                </c:pt>
                <c:pt idx="11">
                  <c:v>6.2899999999999998E-2</c:v>
                </c:pt>
                <c:pt idx="12">
                  <c:v>5.4699999999999999E-2</c:v>
                </c:pt>
                <c:pt idx="13">
                  <c:v>4.82E-2</c:v>
                </c:pt>
                <c:pt idx="14">
                  <c:v>0.04</c:v>
                </c:pt>
                <c:pt idx="15">
                  <c:v>3.3799999999999997E-2</c:v>
                </c:pt>
                <c:pt idx="16">
                  <c:v>0.03</c:v>
                </c:pt>
                <c:pt idx="17">
                  <c:v>2.3099999999999999E-2</c:v>
                </c:pt>
                <c:pt idx="18">
                  <c:v>0.02</c:v>
                </c:pt>
                <c:pt idx="19">
                  <c:v>1.7999999999999999E-2</c:v>
                </c:pt>
                <c:pt idx="20">
                  <c:v>0.01</c:v>
                </c:pt>
                <c:pt idx="21">
                  <c:v>0.01</c:v>
                </c:pt>
                <c:pt idx="22">
                  <c:v>0.01</c:v>
                </c:pt>
                <c:pt idx="23">
                  <c:v>8.3000000000000001E-3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8.6E-3</c:v>
                </c:pt>
                <c:pt idx="68">
                  <c:v>0.01</c:v>
                </c:pt>
                <c:pt idx="69">
                  <c:v>0.01</c:v>
                </c:pt>
                <c:pt idx="70">
                  <c:v>0.01</c:v>
                </c:pt>
                <c:pt idx="71">
                  <c:v>1.7999999999999999E-2</c:v>
                </c:pt>
                <c:pt idx="72">
                  <c:v>0.02</c:v>
                </c:pt>
                <c:pt idx="73">
                  <c:v>2.29E-2</c:v>
                </c:pt>
                <c:pt idx="74">
                  <c:v>0.03</c:v>
                </c:pt>
                <c:pt idx="75">
                  <c:v>3.4000000000000002E-2</c:v>
                </c:pt>
                <c:pt idx="76">
                  <c:v>0.04</c:v>
                </c:pt>
                <c:pt idx="77">
                  <c:v>4.8399999999999999E-2</c:v>
                </c:pt>
                <c:pt idx="78">
                  <c:v>5.4699999999999999E-2</c:v>
                </c:pt>
                <c:pt idx="79">
                  <c:v>6.2700000000000006E-2</c:v>
                </c:pt>
                <c:pt idx="80">
                  <c:v>7.2099999999999997E-2</c:v>
                </c:pt>
                <c:pt idx="81">
                  <c:v>8.2199999999999995E-2</c:v>
                </c:pt>
                <c:pt idx="82">
                  <c:v>9.3200000000000005E-2</c:v>
                </c:pt>
                <c:pt idx="83">
                  <c:v>0.1048</c:v>
                </c:pt>
                <c:pt idx="84">
                  <c:v>0.1169</c:v>
                </c:pt>
                <c:pt idx="85">
                  <c:v>0.1321</c:v>
                </c:pt>
                <c:pt idx="86">
                  <c:v>0.14610000000000001</c:v>
                </c:pt>
                <c:pt idx="87">
                  <c:v>0.16339999999999999</c:v>
                </c:pt>
                <c:pt idx="88">
                  <c:v>0.18060000000000001</c:v>
                </c:pt>
                <c:pt idx="89">
                  <c:v>0.19939999999999999</c:v>
                </c:pt>
                <c:pt idx="90">
                  <c:v>0.2147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2BB-4957-90D4-B1429D8457C0}"/>
            </c:ext>
          </c:extLst>
        </c:ser>
        <c:ser>
          <c:idx val="20"/>
          <c:order val="20"/>
          <c:tx>
            <c:strRef>
              <c:f>'Skip-0'!$AA$1:$AA$2</c:f>
              <c:strCache>
                <c:ptCount val="1"/>
                <c:pt idx="0">
                  <c:v>0.71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'Skip-0'!$AA$3:$AA$94</c:f>
              <c:numCache>
                <c:formatCode>0.0000</c:formatCode>
                <c:ptCount val="91"/>
                <c:pt idx="0">
                  <c:v>0.2036</c:v>
                </c:pt>
                <c:pt idx="1">
                  <c:v>0.1883</c:v>
                </c:pt>
                <c:pt idx="2">
                  <c:v>0.1694</c:v>
                </c:pt>
                <c:pt idx="3">
                  <c:v>0.15260000000000001</c:v>
                </c:pt>
                <c:pt idx="4">
                  <c:v>0.1358</c:v>
                </c:pt>
                <c:pt idx="5">
                  <c:v>0.12230000000000001</c:v>
                </c:pt>
                <c:pt idx="6">
                  <c:v>0.10730000000000001</c:v>
                </c:pt>
                <c:pt idx="7">
                  <c:v>9.5299999999999996E-2</c:v>
                </c:pt>
                <c:pt idx="8">
                  <c:v>8.4099999999999994E-2</c:v>
                </c:pt>
                <c:pt idx="9">
                  <c:v>7.3499999999999996E-2</c:v>
                </c:pt>
                <c:pt idx="10">
                  <c:v>6.3799999999999996E-2</c:v>
                </c:pt>
                <c:pt idx="11">
                  <c:v>5.5199999999999999E-2</c:v>
                </c:pt>
                <c:pt idx="12">
                  <c:v>4.82E-2</c:v>
                </c:pt>
                <c:pt idx="13">
                  <c:v>0.04</c:v>
                </c:pt>
                <c:pt idx="14">
                  <c:v>3.3300000000000003E-2</c:v>
                </c:pt>
                <c:pt idx="15">
                  <c:v>0.03</c:v>
                </c:pt>
                <c:pt idx="16">
                  <c:v>2.1499999999999998E-2</c:v>
                </c:pt>
                <c:pt idx="17">
                  <c:v>0.02</c:v>
                </c:pt>
                <c:pt idx="18">
                  <c:v>1.5800000000000002E-2</c:v>
                </c:pt>
                <c:pt idx="19">
                  <c:v>0.01</c:v>
                </c:pt>
                <c:pt idx="20">
                  <c:v>0.01</c:v>
                </c:pt>
                <c:pt idx="21">
                  <c:v>0.01</c:v>
                </c:pt>
                <c:pt idx="22">
                  <c:v>3.3E-3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4.0000000000000001E-3</c:v>
                </c:pt>
                <c:pt idx="69">
                  <c:v>0.01</c:v>
                </c:pt>
                <c:pt idx="70">
                  <c:v>0.01</c:v>
                </c:pt>
                <c:pt idx="71">
                  <c:v>0.01</c:v>
                </c:pt>
                <c:pt idx="72">
                  <c:v>1.5599999999999999E-2</c:v>
                </c:pt>
                <c:pt idx="73">
                  <c:v>0.02</c:v>
                </c:pt>
                <c:pt idx="74">
                  <c:v>2.1499999999999998E-2</c:v>
                </c:pt>
                <c:pt idx="75">
                  <c:v>0.03</c:v>
                </c:pt>
                <c:pt idx="76">
                  <c:v>3.3300000000000003E-2</c:v>
                </c:pt>
                <c:pt idx="77">
                  <c:v>0.04</c:v>
                </c:pt>
                <c:pt idx="78">
                  <c:v>4.7800000000000002E-2</c:v>
                </c:pt>
                <c:pt idx="79">
                  <c:v>5.5E-2</c:v>
                </c:pt>
                <c:pt idx="80">
                  <c:v>6.3600000000000004E-2</c:v>
                </c:pt>
                <c:pt idx="81">
                  <c:v>7.3499999999999996E-2</c:v>
                </c:pt>
                <c:pt idx="82">
                  <c:v>8.4099999999999994E-2</c:v>
                </c:pt>
                <c:pt idx="83">
                  <c:v>9.5200000000000007E-2</c:v>
                </c:pt>
                <c:pt idx="84">
                  <c:v>0.1071</c:v>
                </c:pt>
                <c:pt idx="85">
                  <c:v>0.122</c:v>
                </c:pt>
                <c:pt idx="86">
                  <c:v>0.1358</c:v>
                </c:pt>
                <c:pt idx="87">
                  <c:v>0.1525</c:v>
                </c:pt>
                <c:pt idx="88">
                  <c:v>0.1694</c:v>
                </c:pt>
                <c:pt idx="89">
                  <c:v>0.1883</c:v>
                </c:pt>
                <c:pt idx="90">
                  <c:v>0.2036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2BB-4957-90D4-B1429D8457C0}"/>
            </c:ext>
          </c:extLst>
        </c:ser>
        <c:ser>
          <c:idx val="21"/>
          <c:order val="21"/>
          <c:tx>
            <c:strRef>
              <c:f>'Skip-0'!$AB$1:$AB$2</c:f>
              <c:strCache>
                <c:ptCount val="1"/>
                <c:pt idx="0">
                  <c:v>0.72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'Skip-0'!$AB$3:$AB$94</c:f>
              <c:numCache>
                <c:formatCode>0.0000</c:formatCode>
                <c:ptCount val="91"/>
                <c:pt idx="0">
                  <c:v>0.1928</c:v>
                </c:pt>
                <c:pt idx="1">
                  <c:v>0.17780000000000001</c:v>
                </c:pt>
                <c:pt idx="2">
                  <c:v>0.15909999999999999</c:v>
                </c:pt>
                <c:pt idx="3">
                  <c:v>0.1426</c:v>
                </c:pt>
                <c:pt idx="4">
                  <c:v>0.126</c:v>
                </c:pt>
                <c:pt idx="5">
                  <c:v>0.1128</c:v>
                </c:pt>
                <c:pt idx="6">
                  <c:v>9.8299999999999998E-2</c:v>
                </c:pt>
                <c:pt idx="7">
                  <c:v>8.6400000000000005E-2</c:v>
                </c:pt>
                <c:pt idx="8">
                  <c:v>7.5399999999999995E-2</c:v>
                </c:pt>
                <c:pt idx="9">
                  <c:v>6.5500000000000003E-2</c:v>
                </c:pt>
                <c:pt idx="10">
                  <c:v>5.6399999999999999E-2</c:v>
                </c:pt>
                <c:pt idx="11">
                  <c:v>4.8800000000000003E-2</c:v>
                </c:pt>
                <c:pt idx="12">
                  <c:v>0.04</c:v>
                </c:pt>
                <c:pt idx="13">
                  <c:v>3.3300000000000003E-2</c:v>
                </c:pt>
                <c:pt idx="14">
                  <c:v>0.03</c:v>
                </c:pt>
                <c:pt idx="15">
                  <c:v>2.06E-2</c:v>
                </c:pt>
                <c:pt idx="16">
                  <c:v>0.02</c:v>
                </c:pt>
                <c:pt idx="17">
                  <c:v>1.3599999999999999E-2</c:v>
                </c:pt>
                <c:pt idx="18">
                  <c:v>0.01</c:v>
                </c:pt>
                <c:pt idx="19">
                  <c:v>0.01</c:v>
                </c:pt>
                <c:pt idx="20">
                  <c:v>0.01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5.0000000000000001E-4</c:v>
                </c:pt>
                <c:pt idx="70">
                  <c:v>0.01</c:v>
                </c:pt>
                <c:pt idx="71">
                  <c:v>0.01</c:v>
                </c:pt>
                <c:pt idx="72">
                  <c:v>0.01</c:v>
                </c:pt>
                <c:pt idx="73">
                  <c:v>1.3299999999999999E-2</c:v>
                </c:pt>
                <c:pt idx="74">
                  <c:v>0.02</c:v>
                </c:pt>
                <c:pt idx="75">
                  <c:v>2.0799999999999999E-2</c:v>
                </c:pt>
                <c:pt idx="76">
                  <c:v>0.03</c:v>
                </c:pt>
                <c:pt idx="77">
                  <c:v>3.3500000000000002E-2</c:v>
                </c:pt>
                <c:pt idx="78">
                  <c:v>0.04</c:v>
                </c:pt>
                <c:pt idx="79">
                  <c:v>4.87E-2</c:v>
                </c:pt>
                <c:pt idx="80">
                  <c:v>5.6399999999999999E-2</c:v>
                </c:pt>
                <c:pt idx="81">
                  <c:v>6.5299999999999997E-2</c:v>
                </c:pt>
                <c:pt idx="82">
                  <c:v>7.5399999999999995E-2</c:v>
                </c:pt>
                <c:pt idx="83">
                  <c:v>8.6199999999999999E-2</c:v>
                </c:pt>
                <c:pt idx="84">
                  <c:v>9.7600000000000006E-2</c:v>
                </c:pt>
                <c:pt idx="85">
                  <c:v>0.1128</c:v>
                </c:pt>
                <c:pt idx="86">
                  <c:v>0.1258</c:v>
                </c:pt>
                <c:pt idx="87">
                  <c:v>0.14249999999999999</c:v>
                </c:pt>
                <c:pt idx="88">
                  <c:v>0.15909999999999999</c:v>
                </c:pt>
                <c:pt idx="89">
                  <c:v>0.17749999999999999</c:v>
                </c:pt>
                <c:pt idx="90">
                  <c:v>0.1928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2BB-4957-90D4-B1429D8457C0}"/>
            </c:ext>
          </c:extLst>
        </c:ser>
        <c:ser>
          <c:idx val="22"/>
          <c:order val="22"/>
          <c:tx>
            <c:strRef>
              <c:f>'Skip-0'!$AC$1:$AC$2</c:f>
              <c:strCache>
                <c:ptCount val="1"/>
                <c:pt idx="0">
                  <c:v>0.73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'Skip-0'!$AC$3:$AC$94</c:f>
              <c:numCache>
                <c:formatCode>0.0000</c:formatCode>
                <c:ptCount val="91"/>
                <c:pt idx="0">
                  <c:v>0.1825</c:v>
                </c:pt>
                <c:pt idx="1">
                  <c:v>0.16750000000000001</c:v>
                </c:pt>
                <c:pt idx="2">
                  <c:v>0.14910000000000001</c:v>
                </c:pt>
                <c:pt idx="3">
                  <c:v>0.1331</c:v>
                </c:pt>
                <c:pt idx="4">
                  <c:v>0.1163</c:v>
                </c:pt>
                <c:pt idx="5">
                  <c:v>0.10340000000000001</c:v>
                </c:pt>
                <c:pt idx="6">
                  <c:v>0.09</c:v>
                </c:pt>
                <c:pt idx="7">
                  <c:v>7.7799999999999994E-2</c:v>
                </c:pt>
                <c:pt idx="8">
                  <c:v>6.7500000000000004E-2</c:v>
                </c:pt>
                <c:pt idx="9">
                  <c:v>5.8000000000000003E-2</c:v>
                </c:pt>
                <c:pt idx="10">
                  <c:v>0.05</c:v>
                </c:pt>
                <c:pt idx="11">
                  <c:v>0.04</c:v>
                </c:pt>
                <c:pt idx="12">
                  <c:v>3.39E-2</c:v>
                </c:pt>
                <c:pt idx="13">
                  <c:v>0.03</c:v>
                </c:pt>
                <c:pt idx="14">
                  <c:v>2.06E-2</c:v>
                </c:pt>
                <c:pt idx="15">
                  <c:v>0.02</c:v>
                </c:pt>
                <c:pt idx="16">
                  <c:v>1.26E-2</c:v>
                </c:pt>
                <c:pt idx="17">
                  <c:v>0.01</c:v>
                </c:pt>
                <c:pt idx="18">
                  <c:v>0.01</c:v>
                </c:pt>
                <c:pt idx="19">
                  <c:v>7.6E-3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7.6E-3</c:v>
                </c:pt>
                <c:pt idx="72">
                  <c:v>0.01</c:v>
                </c:pt>
                <c:pt idx="73">
                  <c:v>0.01</c:v>
                </c:pt>
                <c:pt idx="74">
                  <c:v>1.23E-2</c:v>
                </c:pt>
                <c:pt idx="75">
                  <c:v>0.02</c:v>
                </c:pt>
                <c:pt idx="76">
                  <c:v>2.0799999999999999E-2</c:v>
                </c:pt>
                <c:pt idx="77">
                  <c:v>0.03</c:v>
                </c:pt>
                <c:pt idx="78">
                  <c:v>3.3700000000000001E-2</c:v>
                </c:pt>
                <c:pt idx="79">
                  <c:v>0.04</c:v>
                </c:pt>
                <c:pt idx="80">
                  <c:v>0.05</c:v>
                </c:pt>
                <c:pt idx="81">
                  <c:v>5.8000000000000003E-2</c:v>
                </c:pt>
                <c:pt idx="82">
                  <c:v>6.7500000000000004E-2</c:v>
                </c:pt>
                <c:pt idx="83">
                  <c:v>7.7799999999999994E-2</c:v>
                </c:pt>
                <c:pt idx="84">
                  <c:v>8.9800000000000005E-2</c:v>
                </c:pt>
                <c:pt idx="85">
                  <c:v>0.10340000000000001</c:v>
                </c:pt>
                <c:pt idx="86">
                  <c:v>0.11650000000000001</c:v>
                </c:pt>
                <c:pt idx="87">
                  <c:v>0.1331</c:v>
                </c:pt>
                <c:pt idx="88">
                  <c:v>0.14929999999999999</c:v>
                </c:pt>
                <c:pt idx="89">
                  <c:v>0.16750000000000001</c:v>
                </c:pt>
                <c:pt idx="90">
                  <c:v>0.1825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2BB-4957-90D4-B1429D8457C0}"/>
            </c:ext>
          </c:extLst>
        </c:ser>
        <c:ser>
          <c:idx val="23"/>
          <c:order val="23"/>
          <c:tx>
            <c:strRef>
              <c:f>'Skip-0'!$AD$1:$AD$2</c:f>
              <c:strCache>
                <c:ptCount val="1"/>
                <c:pt idx="0">
                  <c:v>0.74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'Skip-0'!$AD$3:$AD$94</c:f>
              <c:numCache>
                <c:formatCode>0.0000</c:formatCode>
                <c:ptCount val="91"/>
                <c:pt idx="0">
                  <c:v>0.17280000000000001</c:v>
                </c:pt>
                <c:pt idx="1">
                  <c:v>0.158</c:v>
                </c:pt>
                <c:pt idx="2">
                  <c:v>0.1396</c:v>
                </c:pt>
                <c:pt idx="3">
                  <c:v>0.12379999999999999</c:v>
                </c:pt>
                <c:pt idx="4">
                  <c:v>0.10730000000000001</c:v>
                </c:pt>
                <c:pt idx="5">
                  <c:v>9.4399999999999998E-2</c:v>
                </c:pt>
                <c:pt idx="6">
                  <c:v>8.2199999999999995E-2</c:v>
                </c:pt>
                <c:pt idx="7">
                  <c:v>7.0300000000000001E-2</c:v>
                </c:pt>
                <c:pt idx="8">
                  <c:v>0.06</c:v>
                </c:pt>
                <c:pt idx="9">
                  <c:v>5.0200000000000002E-2</c:v>
                </c:pt>
                <c:pt idx="10">
                  <c:v>4.1700000000000001E-2</c:v>
                </c:pt>
                <c:pt idx="11">
                  <c:v>3.5000000000000003E-2</c:v>
                </c:pt>
                <c:pt idx="12">
                  <c:v>0.03</c:v>
                </c:pt>
                <c:pt idx="13">
                  <c:v>2.1000000000000001E-2</c:v>
                </c:pt>
                <c:pt idx="14">
                  <c:v>0.02</c:v>
                </c:pt>
                <c:pt idx="15">
                  <c:v>1.21E-2</c:v>
                </c:pt>
                <c:pt idx="16">
                  <c:v>0.01</c:v>
                </c:pt>
                <c:pt idx="17">
                  <c:v>0.01</c:v>
                </c:pt>
                <c:pt idx="18">
                  <c:v>5.7999999999999996E-3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5.3E-3</c:v>
                </c:pt>
                <c:pt idx="73">
                  <c:v>0.01</c:v>
                </c:pt>
                <c:pt idx="74">
                  <c:v>0.01</c:v>
                </c:pt>
                <c:pt idx="75">
                  <c:v>1.23E-2</c:v>
                </c:pt>
                <c:pt idx="76">
                  <c:v>0.02</c:v>
                </c:pt>
                <c:pt idx="77">
                  <c:v>2.12E-2</c:v>
                </c:pt>
                <c:pt idx="78">
                  <c:v>0.03</c:v>
                </c:pt>
                <c:pt idx="79">
                  <c:v>3.5200000000000002E-2</c:v>
                </c:pt>
                <c:pt idx="80">
                  <c:v>4.19E-2</c:v>
                </c:pt>
                <c:pt idx="81">
                  <c:v>5.04E-2</c:v>
                </c:pt>
                <c:pt idx="82">
                  <c:v>0.06</c:v>
                </c:pt>
                <c:pt idx="83">
                  <c:v>7.0699999999999999E-2</c:v>
                </c:pt>
                <c:pt idx="84">
                  <c:v>8.2199999999999995E-2</c:v>
                </c:pt>
                <c:pt idx="85">
                  <c:v>9.4399999999999998E-2</c:v>
                </c:pt>
                <c:pt idx="86">
                  <c:v>0.1074</c:v>
                </c:pt>
                <c:pt idx="87">
                  <c:v>0.12379999999999999</c:v>
                </c:pt>
                <c:pt idx="88">
                  <c:v>0.13969999999999999</c:v>
                </c:pt>
                <c:pt idx="89">
                  <c:v>0.1578</c:v>
                </c:pt>
                <c:pt idx="90">
                  <c:v>0.17249999999999999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2BB-4957-90D4-B1429D8457C0}"/>
            </c:ext>
          </c:extLst>
        </c:ser>
        <c:ser>
          <c:idx val="24"/>
          <c:order val="24"/>
          <c:tx>
            <c:strRef>
              <c:f>'Skip-0'!$AE$1:$AE$2</c:f>
              <c:strCache>
                <c:ptCount val="1"/>
                <c:pt idx="0">
                  <c:v>0.75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'Skip-0'!$AE$3:$AE$94</c:f>
              <c:numCache>
                <c:formatCode>0.0000</c:formatCode>
                <c:ptCount val="91"/>
                <c:pt idx="0">
                  <c:v>0.16309999999999999</c:v>
                </c:pt>
                <c:pt idx="1">
                  <c:v>0.1487</c:v>
                </c:pt>
                <c:pt idx="2">
                  <c:v>0.13070000000000001</c:v>
                </c:pt>
                <c:pt idx="3">
                  <c:v>0.1145</c:v>
                </c:pt>
                <c:pt idx="4">
                  <c:v>9.9400000000000002E-2</c:v>
                </c:pt>
                <c:pt idx="5">
                  <c:v>8.5699999999999998E-2</c:v>
                </c:pt>
                <c:pt idx="6">
                  <c:v>7.4099999999999999E-2</c:v>
                </c:pt>
                <c:pt idx="7">
                  <c:v>6.2899999999999998E-2</c:v>
                </c:pt>
                <c:pt idx="8">
                  <c:v>5.2900000000000003E-2</c:v>
                </c:pt>
                <c:pt idx="9">
                  <c:v>4.3999999999999997E-2</c:v>
                </c:pt>
                <c:pt idx="10">
                  <c:v>3.6799999999999999E-2</c:v>
                </c:pt>
                <c:pt idx="11">
                  <c:v>0.03</c:v>
                </c:pt>
                <c:pt idx="12">
                  <c:v>2.2200000000000001E-2</c:v>
                </c:pt>
                <c:pt idx="13">
                  <c:v>0.02</c:v>
                </c:pt>
                <c:pt idx="14">
                  <c:v>1.2200000000000001E-2</c:v>
                </c:pt>
                <c:pt idx="15">
                  <c:v>0.01</c:v>
                </c:pt>
                <c:pt idx="16">
                  <c:v>0.01</c:v>
                </c:pt>
                <c:pt idx="17">
                  <c:v>3.8E-3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3.8E-3</c:v>
                </c:pt>
                <c:pt idx="74">
                  <c:v>0.01</c:v>
                </c:pt>
                <c:pt idx="75">
                  <c:v>0.01</c:v>
                </c:pt>
                <c:pt idx="76">
                  <c:v>1.2200000000000001E-2</c:v>
                </c:pt>
                <c:pt idx="77">
                  <c:v>0.02</c:v>
                </c:pt>
                <c:pt idx="78">
                  <c:v>2.24E-2</c:v>
                </c:pt>
                <c:pt idx="79">
                  <c:v>0.03</c:v>
                </c:pt>
                <c:pt idx="80">
                  <c:v>3.6799999999999999E-2</c:v>
                </c:pt>
                <c:pt idx="81">
                  <c:v>4.3999999999999997E-2</c:v>
                </c:pt>
                <c:pt idx="82">
                  <c:v>5.2699999999999997E-2</c:v>
                </c:pt>
                <c:pt idx="83">
                  <c:v>6.2899999999999998E-2</c:v>
                </c:pt>
                <c:pt idx="84">
                  <c:v>7.3899999999999993E-2</c:v>
                </c:pt>
                <c:pt idx="85">
                  <c:v>8.5699999999999998E-2</c:v>
                </c:pt>
                <c:pt idx="86">
                  <c:v>9.9500000000000005E-2</c:v>
                </c:pt>
                <c:pt idx="87">
                  <c:v>0.11459999999999999</c:v>
                </c:pt>
                <c:pt idx="88">
                  <c:v>0.13089999999999999</c:v>
                </c:pt>
                <c:pt idx="89">
                  <c:v>0.14860000000000001</c:v>
                </c:pt>
                <c:pt idx="90">
                  <c:v>0.16309999999999999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2BB-4957-90D4-B1429D8457C0}"/>
            </c:ext>
          </c:extLst>
        </c:ser>
        <c:ser>
          <c:idx val="25"/>
          <c:order val="25"/>
          <c:tx>
            <c:strRef>
              <c:f>'Skip-0'!$AF$1:$AF$2</c:f>
              <c:strCache>
                <c:ptCount val="1"/>
                <c:pt idx="0">
                  <c:v>0.76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'Skip-0'!$AF$3:$AF$94</c:f>
              <c:numCache>
                <c:formatCode>0.0000</c:formatCode>
                <c:ptCount val="91"/>
                <c:pt idx="0">
                  <c:v>0.15390000000000001</c:v>
                </c:pt>
                <c:pt idx="1">
                  <c:v>0.13969999999999999</c:v>
                </c:pt>
                <c:pt idx="2">
                  <c:v>0.1222</c:v>
                </c:pt>
                <c:pt idx="3">
                  <c:v>0.10539999999999999</c:v>
                </c:pt>
                <c:pt idx="4">
                  <c:v>9.1800000000000007E-2</c:v>
                </c:pt>
                <c:pt idx="5">
                  <c:v>7.7499999999999999E-2</c:v>
                </c:pt>
                <c:pt idx="6">
                  <c:v>6.6299999999999998E-2</c:v>
                </c:pt>
                <c:pt idx="7">
                  <c:v>5.57E-2</c:v>
                </c:pt>
                <c:pt idx="8">
                  <c:v>4.6399999999999997E-2</c:v>
                </c:pt>
                <c:pt idx="9">
                  <c:v>3.8699999999999998E-2</c:v>
                </c:pt>
                <c:pt idx="10">
                  <c:v>0.03</c:v>
                </c:pt>
                <c:pt idx="11">
                  <c:v>2.35E-2</c:v>
                </c:pt>
                <c:pt idx="12">
                  <c:v>0.02</c:v>
                </c:pt>
                <c:pt idx="13">
                  <c:v>1.29E-2</c:v>
                </c:pt>
                <c:pt idx="14">
                  <c:v>0.01</c:v>
                </c:pt>
                <c:pt idx="15">
                  <c:v>0.01</c:v>
                </c:pt>
                <c:pt idx="16">
                  <c:v>2.8E-3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2.5999999999999999E-3</c:v>
                </c:pt>
                <c:pt idx="75">
                  <c:v>0.01</c:v>
                </c:pt>
                <c:pt idx="76">
                  <c:v>0.01</c:v>
                </c:pt>
                <c:pt idx="77">
                  <c:v>1.29E-2</c:v>
                </c:pt>
                <c:pt idx="78">
                  <c:v>0.02</c:v>
                </c:pt>
                <c:pt idx="79">
                  <c:v>2.3699999999999999E-2</c:v>
                </c:pt>
                <c:pt idx="80">
                  <c:v>0.03</c:v>
                </c:pt>
                <c:pt idx="81">
                  <c:v>3.85E-2</c:v>
                </c:pt>
                <c:pt idx="82">
                  <c:v>4.6399999999999997E-2</c:v>
                </c:pt>
                <c:pt idx="83">
                  <c:v>5.57E-2</c:v>
                </c:pt>
                <c:pt idx="84">
                  <c:v>6.6299999999999998E-2</c:v>
                </c:pt>
                <c:pt idx="85">
                  <c:v>7.7499999999999999E-2</c:v>
                </c:pt>
                <c:pt idx="86">
                  <c:v>9.2100000000000001E-2</c:v>
                </c:pt>
                <c:pt idx="87">
                  <c:v>0.1055</c:v>
                </c:pt>
                <c:pt idx="88">
                  <c:v>0.1222</c:v>
                </c:pt>
                <c:pt idx="89">
                  <c:v>0.1396</c:v>
                </c:pt>
                <c:pt idx="90">
                  <c:v>0.15390000000000001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2BB-4957-90D4-B1429D8457C0}"/>
            </c:ext>
          </c:extLst>
        </c:ser>
        <c:ser>
          <c:idx val="26"/>
          <c:order val="26"/>
          <c:tx>
            <c:strRef>
              <c:f>'Skip-0'!$AG$1:$AG$2</c:f>
              <c:strCache>
                <c:ptCount val="1"/>
                <c:pt idx="0">
                  <c:v>0.77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'Skip-0'!$AG$3:$AG$94</c:f>
              <c:numCache>
                <c:formatCode>0.0000</c:formatCode>
                <c:ptCount val="91"/>
                <c:pt idx="0">
                  <c:v>0.14499999999999999</c:v>
                </c:pt>
                <c:pt idx="1">
                  <c:v>0.1313</c:v>
                </c:pt>
                <c:pt idx="2">
                  <c:v>0.1142</c:v>
                </c:pt>
                <c:pt idx="3">
                  <c:v>9.69E-2</c:v>
                </c:pt>
                <c:pt idx="4">
                  <c:v>8.3900000000000002E-2</c:v>
                </c:pt>
                <c:pt idx="5">
                  <c:v>7.1099999999999997E-2</c:v>
                </c:pt>
                <c:pt idx="6">
                  <c:v>5.8999999999999997E-2</c:v>
                </c:pt>
                <c:pt idx="7">
                  <c:v>4.9299999999999997E-2</c:v>
                </c:pt>
                <c:pt idx="8">
                  <c:v>0.04</c:v>
                </c:pt>
                <c:pt idx="9">
                  <c:v>3.1099999999999999E-2</c:v>
                </c:pt>
                <c:pt idx="10">
                  <c:v>2.53E-2</c:v>
                </c:pt>
                <c:pt idx="11">
                  <c:v>0.02</c:v>
                </c:pt>
                <c:pt idx="12">
                  <c:v>1.3899999999999999E-2</c:v>
                </c:pt>
                <c:pt idx="13">
                  <c:v>0.01</c:v>
                </c:pt>
                <c:pt idx="14">
                  <c:v>0.01</c:v>
                </c:pt>
                <c:pt idx="15">
                  <c:v>2.7000000000000001E-3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2.0999999999999999E-3</c:v>
                </c:pt>
                <c:pt idx="76">
                  <c:v>0.01</c:v>
                </c:pt>
                <c:pt idx="77">
                  <c:v>0.01</c:v>
                </c:pt>
                <c:pt idx="78">
                  <c:v>1.37E-2</c:v>
                </c:pt>
                <c:pt idx="79">
                  <c:v>0.02</c:v>
                </c:pt>
                <c:pt idx="80">
                  <c:v>2.53E-2</c:v>
                </c:pt>
                <c:pt idx="81">
                  <c:v>3.1300000000000001E-2</c:v>
                </c:pt>
                <c:pt idx="82">
                  <c:v>0.04</c:v>
                </c:pt>
                <c:pt idx="83">
                  <c:v>4.9299999999999997E-2</c:v>
                </c:pt>
                <c:pt idx="84">
                  <c:v>5.9200000000000003E-2</c:v>
                </c:pt>
                <c:pt idx="85">
                  <c:v>7.1499999999999994E-2</c:v>
                </c:pt>
                <c:pt idx="86">
                  <c:v>8.3900000000000002E-2</c:v>
                </c:pt>
                <c:pt idx="87">
                  <c:v>9.7100000000000006E-2</c:v>
                </c:pt>
                <c:pt idx="88">
                  <c:v>0.1142</c:v>
                </c:pt>
                <c:pt idx="89">
                  <c:v>0.13120000000000001</c:v>
                </c:pt>
                <c:pt idx="90">
                  <c:v>0.14499999999999999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2BB-4957-90D4-B1429D8457C0}"/>
            </c:ext>
          </c:extLst>
        </c:ser>
        <c:ser>
          <c:idx val="27"/>
          <c:order val="27"/>
          <c:tx>
            <c:strRef>
              <c:f>'Skip-0'!$AH$1:$AH$2</c:f>
              <c:strCache>
                <c:ptCount val="1"/>
                <c:pt idx="0">
                  <c:v>0.78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'Skip-0'!$AH$3:$AH$94</c:f>
              <c:numCache>
                <c:formatCode>0.0000</c:formatCode>
                <c:ptCount val="91"/>
                <c:pt idx="0">
                  <c:v>0.13639999999999999</c:v>
                </c:pt>
                <c:pt idx="1">
                  <c:v>0.1229</c:v>
                </c:pt>
                <c:pt idx="2">
                  <c:v>0.10539999999999999</c:v>
                </c:pt>
                <c:pt idx="3">
                  <c:v>8.9800000000000005E-2</c:v>
                </c:pt>
                <c:pt idx="4">
                  <c:v>7.5600000000000001E-2</c:v>
                </c:pt>
                <c:pt idx="5">
                  <c:v>6.3799999999999996E-2</c:v>
                </c:pt>
                <c:pt idx="6">
                  <c:v>5.2499999999999998E-2</c:v>
                </c:pt>
                <c:pt idx="7">
                  <c:v>4.2599999999999999E-2</c:v>
                </c:pt>
                <c:pt idx="8">
                  <c:v>3.39E-2</c:v>
                </c:pt>
                <c:pt idx="9">
                  <c:v>2.75E-2</c:v>
                </c:pt>
                <c:pt idx="10">
                  <c:v>0.02</c:v>
                </c:pt>
                <c:pt idx="11">
                  <c:v>1.52E-2</c:v>
                </c:pt>
                <c:pt idx="12">
                  <c:v>0.01</c:v>
                </c:pt>
                <c:pt idx="13">
                  <c:v>0.01</c:v>
                </c:pt>
                <c:pt idx="14">
                  <c:v>3.0999999999999999E-3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2.3999999999999998E-3</c:v>
                </c:pt>
                <c:pt idx="77">
                  <c:v>0.01</c:v>
                </c:pt>
                <c:pt idx="78">
                  <c:v>0.01</c:v>
                </c:pt>
                <c:pt idx="79">
                  <c:v>1.52E-2</c:v>
                </c:pt>
                <c:pt idx="80">
                  <c:v>0.02</c:v>
                </c:pt>
                <c:pt idx="81">
                  <c:v>2.75E-2</c:v>
                </c:pt>
                <c:pt idx="82">
                  <c:v>3.39E-2</c:v>
                </c:pt>
                <c:pt idx="83">
                  <c:v>4.2599999999999999E-2</c:v>
                </c:pt>
                <c:pt idx="84">
                  <c:v>5.2499999999999998E-2</c:v>
                </c:pt>
                <c:pt idx="85">
                  <c:v>6.3799999999999996E-2</c:v>
                </c:pt>
                <c:pt idx="86">
                  <c:v>7.5800000000000006E-2</c:v>
                </c:pt>
                <c:pt idx="87">
                  <c:v>8.9800000000000005E-2</c:v>
                </c:pt>
                <c:pt idx="88">
                  <c:v>0.10539999999999999</c:v>
                </c:pt>
                <c:pt idx="89">
                  <c:v>0.123</c:v>
                </c:pt>
                <c:pt idx="90">
                  <c:v>0.13669999999999999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2BB-4957-90D4-B1429D8457C0}"/>
            </c:ext>
          </c:extLst>
        </c:ser>
        <c:ser>
          <c:idx val="28"/>
          <c:order val="28"/>
          <c:tx>
            <c:strRef>
              <c:f>'Skip-0'!$AI$1:$AI$2</c:f>
              <c:strCache>
                <c:ptCount val="1"/>
                <c:pt idx="0">
                  <c:v>0.79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'Skip-0'!$AI$3:$AI$94</c:f>
              <c:numCache>
                <c:formatCode>0.0000</c:formatCode>
                <c:ptCount val="91"/>
                <c:pt idx="0">
                  <c:v>0.12859999999999999</c:v>
                </c:pt>
                <c:pt idx="1">
                  <c:v>0.1148</c:v>
                </c:pt>
                <c:pt idx="2">
                  <c:v>9.7000000000000003E-2</c:v>
                </c:pt>
                <c:pt idx="3">
                  <c:v>8.3099999999999993E-2</c:v>
                </c:pt>
                <c:pt idx="4">
                  <c:v>6.8199999999999997E-2</c:v>
                </c:pt>
                <c:pt idx="5">
                  <c:v>5.6599999999999998E-2</c:v>
                </c:pt>
                <c:pt idx="6">
                  <c:v>4.6100000000000002E-2</c:v>
                </c:pt>
                <c:pt idx="7">
                  <c:v>3.7100000000000001E-2</c:v>
                </c:pt>
                <c:pt idx="8">
                  <c:v>0.03</c:v>
                </c:pt>
                <c:pt idx="9">
                  <c:v>0.02</c:v>
                </c:pt>
                <c:pt idx="10">
                  <c:v>1.7000000000000001E-2</c:v>
                </c:pt>
                <c:pt idx="11">
                  <c:v>0.01</c:v>
                </c:pt>
                <c:pt idx="12">
                  <c:v>0.01</c:v>
                </c:pt>
                <c:pt idx="13">
                  <c:v>3.7000000000000002E-3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3.5000000000000001E-3</c:v>
                </c:pt>
                <c:pt idx="78">
                  <c:v>0.01</c:v>
                </c:pt>
                <c:pt idx="79">
                  <c:v>0.01</c:v>
                </c:pt>
                <c:pt idx="80">
                  <c:v>1.72E-2</c:v>
                </c:pt>
                <c:pt idx="81">
                  <c:v>2.0199999999999999E-2</c:v>
                </c:pt>
                <c:pt idx="82">
                  <c:v>0.03</c:v>
                </c:pt>
                <c:pt idx="83">
                  <c:v>3.7100000000000001E-2</c:v>
                </c:pt>
                <c:pt idx="84">
                  <c:v>4.6100000000000002E-2</c:v>
                </c:pt>
                <c:pt idx="85">
                  <c:v>5.6399999999999999E-2</c:v>
                </c:pt>
                <c:pt idx="86">
                  <c:v>6.8199999999999997E-2</c:v>
                </c:pt>
                <c:pt idx="87">
                  <c:v>8.3199999999999996E-2</c:v>
                </c:pt>
                <c:pt idx="88">
                  <c:v>9.7199999999999995E-2</c:v>
                </c:pt>
                <c:pt idx="89">
                  <c:v>0.1148</c:v>
                </c:pt>
                <c:pt idx="90">
                  <c:v>0.12859999999999999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2BB-4957-90D4-B1429D8457C0}"/>
            </c:ext>
          </c:extLst>
        </c:ser>
        <c:ser>
          <c:idx val="29"/>
          <c:order val="29"/>
          <c:tx>
            <c:strRef>
              <c:f>'Skip-0'!$AJ$1:$AJ$2</c:f>
              <c:strCache>
                <c:ptCount val="1"/>
                <c:pt idx="0">
                  <c:v>0.8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'Skip-0'!$AJ$3:$AJ$94</c:f>
              <c:numCache>
                <c:formatCode>0.0000</c:formatCode>
                <c:ptCount val="91"/>
                <c:pt idx="0">
                  <c:v>0.1203</c:v>
                </c:pt>
                <c:pt idx="1">
                  <c:v>0.1065</c:v>
                </c:pt>
                <c:pt idx="2">
                  <c:v>9.01E-2</c:v>
                </c:pt>
                <c:pt idx="3">
                  <c:v>7.4899999999999994E-2</c:v>
                </c:pt>
                <c:pt idx="4">
                  <c:v>6.2600000000000003E-2</c:v>
                </c:pt>
                <c:pt idx="5">
                  <c:v>5.0500000000000003E-2</c:v>
                </c:pt>
                <c:pt idx="6">
                  <c:v>0.04</c:v>
                </c:pt>
                <c:pt idx="7">
                  <c:v>3.0300000000000001E-2</c:v>
                </c:pt>
                <c:pt idx="8">
                  <c:v>2.3E-2</c:v>
                </c:pt>
                <c:pt idx="9">
                  <c:v>1.9099999999999999E-2</c:v>
                </c:pt>
                <c:pt idx="10">
                  <c:v>0.01</c:v>
                </c:pt>
                <c:pt idx="11">
                  <c:v>0.01</c:v>
                </c:pt>
                <c:pt idx="12">
                  <c:v>4.4999999999999997E-3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4.4999999999999997E-3</c:v>
                </c:pt>
                <c:pt idx="79">
                  <c:v>0.01</c:v>
                </c:pt>
                <c:pt idx="80">
                  <c:v>0.01</c:v>
                </c:pt>
                <c:pt idx="81">
                  <c:v>1.9300000000000001E-2</c:v>
                </c:pt>
                <c:pt idx="82">
                  <c:v>2.3199999999999998E-2</c:v>
                </c:pt>
                <c:pt idx="83">
                  <c:v>3.0499999999999999E-2</c:v>
                </c:pt>
                <c:pt idx="84">
                  <c:v>0.04</c:v>
                </c:pt>
                <c:pt idx="85">
                  <c:v>5.0700000000000002E-2</c:v>
                </c:pt>
                <c:pt idx="86">
                  <c:v>6.2600000000000003E-2</c:v>
                </c:pt>
                <c:pt idx="87">
                  <c:v>7.51E-2</c:v>
                </c:pt>
                <c:pt idx="88">
                  <c:v>9.01E-2</c:v>
                </c:pt>
                <c:pt idx="89">
                  <c:v>0.1065</c:v>
                </c:pt>
                <c:pt idx="90">
                  <c:v>0.1206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2BB-4957-90D4-B1429D8457C0}"/>
            </c:ext>
          </c:extLst>
        </c:ser>
        <c:ser>
          <c:idx val="30"/>
          <c:order val="30"/>
          <c:tx>
            <c:strRef>
              <c:f>'Skip-0'!$AK$1:$AK$2</c:f>
              <c:strCache>
                <c:ptCount val="1"/>
                <c:pt idx="0">
                  <c:v>0.81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'Skip-0'!$AK$3:$AK$94</c:f>
              <c:numCache>
                <c:formatCode>0.0000</c:formatCode>
                <c:ptCount val="91"/>
                <c:pt idx="0">
                  <c:v>0.11310000000000001</c:v>
                </c:pt>
                <c:pt idx="1">
                  <c:v>9.9299999999999999E-2</c:v>
                </c:pt>
                <c:pt idx="2">
                  <c:v>8.3699999999999997E-2</c:v>
                </c:pt>
                <c:pt idx="3">
                  <c:v>6.7199999999999996E-2</c:v>
                </c:pt>
                <c:pt idx="4">
                  <c:v>5.5300000000000002E-2</c:v>
                </c:pt>
                <c:pt idx="5">
                  <c:v>4.41E-2</c:v>
                </c:pt>
                <c:pt idx="6">
                  <c:v>3.4200000000000001E-2</c:v>
                </c:pt>
                <c:pt idx="7">
                  <c:v>2.64E-2</c:v>
                </c:pt>
                <c:pt idx="8">
                  <c:v>0.02</c:v>
                </c:pt>
                <c:pt idx="9">
                  <c:v>1.18E-2</c:v>
                </c:pt>
                <c:pt idx="10">
                  <c:v>0.01</c:v>
                </c:pt>
                <c:pt idx="11">
                  <c:v>6.0000000000000001E-3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5.7999999999999996E-3</c:v>
                </c:pt>
                <c:pt idx="80">
                  <c:v>0.01</c:v>
                </c:pt>
                <c:pt idx="81">
                  <c:v>1.18E-2</c:v>
                </c:pt>
                <c:pt idx="82">
                  <c:v>0.02</c:v>
                </c:pt>
                <c:pt idx="83">
                  <c:v>2.6200000000000001E-2</c:v>
                </c:pt>
                <c:pt idx="84">
                  <c:v>3.4200000000000001E-2</c:v>
                </c:pt>
                <c:pt idx="85">
                  <c:v>4.41E-2</c:v>
                </c:pt>
                <c:pt idx="86">
                  <c:v>5.5300000000000002E-2</c:v>
                </c:pt>
                <c:pt idx="87">
                  <c:v>6.7400000000000002E-2</c:v>
                </c:pt>
                <c:pt idx="88">
                  <c:v>8.3599999999999994E-2</c:v>
                </c:pt>
                <c:pt idx="89">
                  <c:v>9.9299999999999999E-2</c:v>
                </c:pt>
                <c:pt idx="90">
                  <c:v>0.11310000000000001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2BB-4957-90D4-B1429D8457C0}"/>
            </c:ext>
          </c:extLst>
        </c:ser>
        <c:ser>
          <c:idx val="31"/>
          <c:order val="31"/>
          <c:tx>
            <c:strRef>
              <c:f>'Skip-0'!$AL$1:$AL$2</c:f>
              <c:strCache>
                <c:ptCount val="1"/>
                <c:pt idx="0">
                  <c:v>0.82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'Skip-0'!$AL$3:$AL$94</c:f>
              <c:numCache>
                <c:formatCode>0.0000</c:formatCode>
                <c:ptCount val="91"/>
                <c:pt idx="0">
                  <c:v>0.1056</c:v>
                </c:pt>
                <c:pt idx="1">
                  <c:v>9.2499999999999999E-2</c:v>
                </c:pt>
                <c:pt idx="2">
                  <c:v>7.5499999999999998E-2</c:v>
                </c:pt>
                <c:pt idx="3">
                  <c:v>6.2199999999999998E-2</c:v>
                </c:pt>
                <c:pt idx="4">
                  <c:v>4.8500000000000001E-2</c:v>
                </c:pt>
                <c:pt idx="5">
                  <c:v>3.8399999999999997E-2</c:v>
                </c:pt>
                <c:pt idx="6">
                  <c:v>2.98E-2</c:v>
                </c:pt>
                <c:pt idx="7">
                  <c:v>0.02</c:v>
                </c:pt>
                <c:pt idx="8">
                  <c:v>1.4500000000000001E-2</c:v>
                </c:pt>
                <c:pt idx="9">
                  <c:v>0.01</c:v>
                </c:pt>
                <c:pt idx="10">
                  <c:v>7.4000000000000003E-3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7.7000000000000002E-3</c:v>
                </c:pt>
                <c:pt idx="81">
                  <c:v>0.01</c:v>
                </c:pt>
                <c:pt idx="82">
                  <c:v>1.46E-2</c:v>
                </c:pt>
                <c:pt idx="83">
                  <c:v>0.02</c:v>
                </c:pt>
                <c:pt idx="84">
                  <c:v>2.98E-2</c:v>
                </c:pt>
                <c:pt idx="85">
                  <c:v>3.8199999999999998E-2</c:v>
                </c:pt>
                <c:pt idx="86">
                  <c:v>4.8500000000000001E-2</c:v>
                </c:pt>
                <c:pt idx="87">
                  <c:v>6.2199999999999998E-2</c:v>
                </c:pt>
                <c:pt idx="88">
                  <c:v>7.5499999999999998E-2</c:v>
                </c:pt>
                <c:pt idx="89">
                  <c:v>9.2499999999999999E-2</c:v>
                </c:pt>
                <c:pt idx="90">
                  <c:v>0.1056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2BB-4957-90D4-B1429D8457C0}"/>
            </c:ext>
          </c:extLst>
        </c:ser>
        <c:ser>
          <c:idx val="32"/>
          <c:order val="32"/>
          <c:tx>
            <c:strRef>
              <c:f>'Skip-0'!$AM$1:$AM$2</c:f>
              <c:strCache>
                <c:ptCount val="1"/>
                <c:pt idx="0">
                  <c:v>0.83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'Skip-0'!$AM$3:$AM$94</c:f>
              <c:numCache>
                <c:formatCode>0.0000</c:formatCode>
                <c:ptCount val="91"/>
                <c:pt idx="0">
                  <c:v>9.8599999999999993E-2</c:v>
                </c:pt>
                <c:pt idx="1">
                  <c:v>8.4900000000000003E-2</c:v>
                </c:pt>
                <c:pt idx="2">
                  <c:v>6.8699999999999997E-2</c:v>
                </c:pt>
                <c:pt idx="3">
                  <c:v>5.4899999999999997E-2</c:v>
                </c:pt>
                <c:pt idx="4">
                  <c:v>4.3099999999999999E-2</c:v>
                </c:pt>
                <c:pt idx="5">
                  <c:v>3.2500000000000001E-2</c:v>
                </c:pt>
                <c:pt idx="6">
                  <c:v>2.3599999999999999E-2</c:v>
                </c:pt>
                <c:pt idx="7">
                  <c:v>1.7600000000000001E-2</c:v>
                </c:pt>
                <c:pt idx="8">
                  <c:v>0.01</c:v>
                </c:pt>
                <c:pt idx="9">
                  <c:v>9.5999999999999992E-3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9.7999999999999997E-3</c:v>
                </c:pt>
                <c:pt idx="82">
                  <c:v>0.01</c:v>
                </c:pt>
                <c:pt idx="83">
                  <c:v>1.7899999999999999E-2</c:v>
                </c:pt>
                <c:pt idx="84">
                  <c:v>2.3699999999999999E-2</c:v>
                </c:pt>
                <c:pt idx="85">
                  <c:v>3.2500000000000001E-2</c:v>
                </c:pt>
                <c:pt idx="86">
                  <c:v>4.3099999999999999E-2</c:v>
                </c:pt>
                <c:pt idx="87">
                  <c:v>5.4899999999999997E-2</c:v>
                </c:pt>
                <c:pt idx="88">
                  <c:v>6.8699999999999997E-2</c:v>
                </c:pt>
                <c:pt idx="89">
                  <c:v>8.5099999999999995E-2</c:v>
                </c:pt>
                <c:pt idx="90">
                  <c:v>9.8299999999999998E-2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2BB-4957-90D4-B1429D8457C0}"/>
            </c:ext>
          </c:extLst>
        </c:ser>
        <c:ser>
          <c:idx val="33"/>
          <c:order val="33"/>
          <c:tx>
            <c:strRef>
              <c:f>'Skip-0'!$AN$1:$AN$2</c:f>
              <c:strCache>
                <c:ptCount val="1"/>
                <c:pt idx="0">
                  <c:v>0.84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'Skip-0'!$AN$3:$AN$94</c:f>
              <c:numCache>
                <c:formatCode>0.0000</c:formatCode>
                <c:ptCount val="91"/>
                <c:pt idx="0">
                  <c:v>9.0800000000000006E-2</c:v>
                </c:pt>
                <c:pt idx="1">
                  <c:v>7.7700000000000005E-2</c:v>
                </c:pt>
                <c:pt idx="2">
                  <c:v>6.3100000000000003E-2</c:v>
                </c:pt>
                <c:pt idx="3">
                  <c:v>4.7800000000000002E-2</c:v>
                </c:pt>
                <c:pt idx="4">
                  <c:v>3.6900000000000002E-2</c:v>
                </c:pt>
                <c:pt idx="5">
                  <c:v>2.75E-2</c:v>
                </c:pt>
                <c:pt idx="6">
                  <c:v>0.02</c:v>
                </c:pt>
                <c:pt idx="7">
                  <c:v>1.12E-2</c:v>
                </c:pt>
                <c:pt idx="8">
                  <c:v>0.01</c:v>
                </c:pt>
                <c:pt idx="9">
                  <c:v>2E-3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2.3999999999999998E-3</c:v>
                </c:pt>
                <c:pt idx="82">
                  <c:v>0.01</c:v>
                </c:pt>
                <c:pt idx="83">
                  <c:v>1.12E-2</c:v>
                </c:pt>
                <c:pt idx="84">
                  <c:v>0.02</c:v>
                </c:pt>
                <c:pt idx="85">
                  <c:v>2.7699999999999999E-2</c:v>
                </c:pt>
                <c:pt idx="86">
                  <c:v>3.6900000000000002E-2</c:v>
                </c:pt>
                <c:pt idx="87">
                  <c:v>4.82E-2</c:v>
                </c:pt>
                <c:pt idx="88">
                  <c:v>6.3100000000000003E-2</c:v>
                </c:pt>
                <c:pt idx="89">
                  <c:v>7.7799999999999994E-2</c:v>
                </c:pt>
                <c:pt idx="90">
                  <c:v>9.11E-2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92BB-4957-90D4-B1429D8457C0}"/>
            </c:ext>
          </c:extLst>
        </c:ser>
        <c:ser>
          <c:idx val="34"/>
          <c:order val="34"/>
          <c:tx>
            <c:strRef>
              <c:f>'Skip-0'!$AO$1:$AO$2</c:f>
              <c:strCache>
                <c:ptCount val="1"/>
                <c:pt idx="0">
                  <c:v>0.85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'Skip-0'!$AO$3:$AO$94</c:f>
              <c:numCache>
                <c:formatCode>0.0000</c:formatCode>
                <c:ptCount val="91"/>
                <c:pt idx="0">
                  <c:v>8.4199999999999997E-2</c:v>
                </c:pt>
                <c:pt idx="1">
                  <c:v>7.1599999999999997E-2</c:v>
                </c:pt>
                <c:pt idx="2">
                  <c:v>5.57E-2</c:v>
                </c:pt>
                <c:pt idx="3">
                  <c:v>4.3099999999999999E-2</c:v>
                </c:pt>
                <c:pt idx="4">
                  <c:v>3.1600000000000003E-2</c:v>
                </c:pt>
                <c:pt idx="5">
                  <c:v>2.1999999999999999E-2</c:v>
                </c:pt>
                <c:pt idx="6">
                  <c:v>1.49E-2</c:v>
                </c:pt>
                <c:pt idx="7">
                  <c:v>0.01</c:v>
                </c:pt>
                <c:pt idx="8">
                  <c:v>5.0000000000000001E-3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4.7999999999999996E-3</c:v>
                </c:pt>
                <c:pt idx="83">
                  <c:v>0.01</c:v>
                </c:pt>
                <c:pt idx="84">
                  <c:v>1.49E-2</c:v>
                </c:pt>
                <c:pt idx="85">
                  <c:v>2.18E-2</c:v>
                </c:pt>
                <c:pt idx="86">
                  <c:v>3.1600000000000003E-2</c:v>
                </c:pt>
                <c:pt idx="87">
                  <c:v>4.3200000000000002E-2</c:v>
                </c:pt>
                <c:pt idx="88">
                  <c:v>5.57E-2</c:v>
                </c:pt>
                <c:pt idx="89">
                  <c:v>7.17E-2</c:v>
                </c:pt>
                <c:pt idx="90">
                  <c:v>8.4199999999999997E-2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92BB-4957-90D4-B1429D8457C0}"/>
            </c:ext>
          </c:extLst>
        </c:ser>
        <c:ser>
          <c:idx val="35"/>
          <c:order val="35"/>
          <c:tx>
            <c:strRef>
              <c:f>'Skip-0'!$AP$1:$AP$2</c:f>
              <c:strCache>
                <c:ptCount val="1"/>
                <c:pt idx="0">
                  <c:v>0.86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'Skip-0'!$AP$3:$AP$94</c:f>
              <c:numCache>
                <c:formatCode>0.0000</c:formatCode>
                <c:ptCount val="91"/>
                <c:pt idx="0">
                  <c:v>7.8100000000000003E-2</c:v>
                </c:pt>
                <c:pt idx="1">
                  <c:v>6.4899999999999999E-2</c:v>
                </c:pt>
                <c:pt idx="2">
                  <c:v>4.9599999999999998E-2</c:v>
                </c:pt>
                <c:pt idx="3">
                  <c:v>3.6600000000000001E-2</c:v>
                </c:pt>
                <c:pt idx="4">
                  <c:v>2.63E-2</c:v>
                </c:pt>
                <c:pt idx="5">
                  <c:v>1.8700000000000001E-2</c:v>
                </c:pt>
                <c:pt idx="6">
                  <c:v>0.01</c:v>
                </c:pt>
                <c:pt idx="7">
                  <c:v>7.7999999999999996E-3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7.7999999999999996E-3</c:v>
                </c:pt>
                <c:pt idx="84">
                  <c:v>0.01</c:v>
                </c:pt>
                <c:pt idx="85">
                  <c:v>1.8700000000000001E-2</c:v>
                </c:pt>
                <c:pt idx="86">
                  <c:v>2.63E-2</c:v>
                </c:pt>
                <c:pt idx="87">
                  <c:v>3.6600000000000001E-2</c:v>
                </c:pt>
                <c:pt idx="88">
                  <c:v>4.99E-2</c:v>
                </c:pt>
                <c:pt idx="89">
                  <c:v>6.4899999999999999E-2</c:v>
                </c:pt>
                <c:pt idx="90">
                  <c:v>7.7799999999999994E-2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92BB-4957-90D4-B1429D8457C0}"/>
            </c:ext>
          </c:extLst>
        </c:ser>
        <c:ser>
          <c:idx val="36"/>
          <c:order val="36"/>
          <c:tx>
            <c:strRef>
              <c:f>'Skip-0'!$AQ$1:$AQ$2</c:f>
              <c:strCache>
                <c:ptCount val="1"/>
                <c:pt idx="0">
                  <c:v>0.87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'Skip-0'!$AQ$3:$AQ$94</c:f>
              <c:numCache>
                <c:formatCode>0.0000</c:formatCode>
                <c:ptCount val="91"/>
                <c:pt idx="0">
                  <c:v>7.0800000000000002E-2</c:v>
                </c:pt>
                <c:pt idx="1">
                  <c:v>5.8099999999999999E-2</c:v>
                </c:pt>
                <c:pt idx="2">
                  <c:v>4.3999999999999997E-2</c:v>
                </c:pt>
                <c:pt idx="3">
                  <c:v>3.1699999999999999E-2</c:v>
                </c:pt>
                <c:pt idx="4">
                  <c:v>2.0799999999999999E-2</c:v>
                </c:pt>
                <c:pt idx="5">
                  <c:v>1.26E-2</c:v>
                </c:pt>
                <c:pt idx="6">
                  <c:v>0.01</c:v>
                </c:pt>
                <c:pt idx="7">
                  <c:v>8.9999999999999998E-4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8.9999999999999998E-4</c:v>
                </c:pt>
                <c:pt idx="84">
                  <c:v>0.01</c:v>
                </c:pt>
                <c:pt idx="85">
                  <c:v>1.2999999999999999E-2</c:v>
                </c:pt>
                <c:pt idx="86">
                  <c:v>2.1000000000000001E-2</c:v>
                </c:pt>
                <c:pt idx="87">
                  <c:v>3.1699999999999999E-2</c:v>
                </c:pt>
                <c:pt idx="88">
                  <c:v>4.3999999999999997E-2</c:v>
                </c:pt>
                <c:pt idx="89">
                  <c:v>5.8099999999999999E-2</c:v>
                </c:pt>
                <c:pt idx="90">
                  <c:v>7.0800000000000002E-2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92BB-4957-90D4-B1429D8457C0}"/>
            </c:ext>
          </c:extLst>
        </c:ser>
        <c:ser>
          <c:idx val="37"/>
          <c:order val="37"/>
          <c:tx>
            <c:strRef>
              <c:f>'Skip-0'!$AR$1:$AR$2</c:f>
              <c:strCache>
                <c:ptCount val="1"/>
                <c:pt idx="0">
                  <c:v>0.88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'Skip-0'!$AR$3:$AR$94</c:f>
              <c:numCache>
                <c:formatCode>0.0000</c:formatCode>
                <c:ptCount val="91"/>
                <c:pt idx="0">
                  <c:v>6.4699999999999994E-2</c:v>
                </c:pt>
                <c:pt idx="1">
                  <c:v>5.2999999999999999E-2</c:v>
                </c:pt>
                <c:pt idx="2">
                  <c:v>3.7199999999999997E-2</c:v>
                </c:pt>
                <c:pt idx="3">
                  <c:v>2.5999999999999999E-2</c:v>
                </c:pt>
                <c:pt idx="4">
                  <c:v>1.6899999999999998E-2</c:v>
                </c:pt>
                <c:pt idx="5">
                  <c:v>0.01</c:v>
                </c:pt>
                <c:pt idx="6">
                  <c:v>4.1000000000000003E-3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4.4000000000000003E-3</c:v>
                </c:pt>
                <c:pt idx="85">
                  <c:v>0.01</c:v>
                </c:pt>
                <c:pt idx="86">
                  <c:v>1.7299999999999999E-2</c:v>
                </c:pt>
                <c:pt idx="87">
                  <c:v>2.5999999999999999E-2</c:v>
                </c:pt>
                <c:pt idx="88">
                  <c:v>3.7199999999999997E-2</c:v>
                </c:pt>
                <c:pt idx="89">
                  <c:v>5.2900000000000003E-2</c:v>
                </c:pt>
                <c:pt idx="90">
                  <c:v>6.4699999999999994E-2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92BB-4957-90D4-B1429D8457C0}"/>
            </c:ext>
          </c:extLst>
        </c:ser>
        <c:ser>
          <c:idx val="38"/>
          <c:order val="38"/>
          <c:tx>
            <c:strRef>
              <c:f>'Skip-0'!$AS$1:$AS$2</c:f>
              <c:strCache>
                <c:ptCount val="1"/>
                <c:pt idx="0">
                  <c:v>0.89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'Skip-0'!$AS$3:$AS$94</c:f>
              <c:numCache>
                <c:formatCode>0.0000</c:formatCode>
                <c:ptCount val="91"/>
                <c:pt idx="0">
                  <c:v>5.9200000000000003E-2</c:v>
                </c:pt>
                <c:pt idx="1">
                  <c:v>4.5699999999999998E-2</c:v>
                </c:pt>
                <c:pt idx="2">
                  <c:v>3.2800000000000003E-2</c:v>
                </c:pt>
                <c:pt idx="3">
                  <c:v>2.1100000000000001E-2</c:v>
                </c:pt>
                <c:pt idx="4">
                  <c:v>1.15E-2</c:v>
                </c:pt>
                <c:pt idx="5">
                  <c:v>7.7000000000000002E-3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7.9000000000000008E-3</c:v>
                </c:pt>
                <c:pt idx="86">
                  <c:v>1.15E-2</c:v>
                </c:pt>
                <c:pt idx="87">
                  <c:v>2.1100000000000001E-2</c:v>
                </c:pt>
                <c:pt idx="88">
                  <c:v>3.27E-2</c:v>
                </c:pt>
                <c:pt idx="89">
                  <c:v>4.58E-2</c:v>
                </c:pt>
                <c:pt idx="90">
                  <c:v>5.8900000000000001E-2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92BB-4957-90D4-B1429D8457C0}"/>
            </c:ext>
          </c:extLst>
        </c:ser>
        <c:ser>
          <c:idx val="39"/>
          <c:order val="39"/>
          <c:tx>
            <c:strRef>
              <c:f>'Skip-0'!$AT$1:$AT$2</c:f>
              <c:strCache>
                <c:ptCount val="1"/>
                <c:pt idx="0">
                  <c:v>0.9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'Skip-0'!$AT$3:$AT$94</c:f>
              <c:numCache>
                <c:formatCode>0.0000</c:formatCode>
                <c:ptCount val="91"/>
                <c:pt idx="0">
                  <c:v>5.2200000000000003E-2</c:v>
                </c:pt>
                <c:pt idx="1">
                  <c:v>4.0399999999999998E-2</c:v>
                </c:pt>
                <c:pt idx="2">
                  <c:v>2.64E-2</c:v>
                </c:pt>
                <c:pt idx="3">
                  <c:v>1.6299999999999999E-2</c:v>
                </c:pt>
                <c:pt idx="4">
                  <c:v>0.01</c:v>
                </c:pt>
                <c:pt idx="5">
                  <c:v>1.5E-3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1.6000000000000001E-3</c:v>
                </c:pt>
                <c:pt idx="86">
                  <c:v>0.01</c:v>
                </c:pt>
                <c:pt idx="87">
                  <c:v>1.6299999999999999E-2</c:v>
                </c:pt>
                <c:pt idx="88">
                  <c:v>2.64E-2</c:v>
                </c:pt>
                <c:pt idx="89">
                  <c:v>4.0399999999999998E-2</c:v>
                </c:pt>
                <c:pt idx="90">
                  <c:v>5.2200000000000003E-2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92BB-4957-90D4-B1429D8457C0}"/>
            </c:ext>
          </c:extLst>
        </c:ser>
        <c:ser>
          <c:idx val="40"/>
          <c:order val="40"/>
          <c:tx>
            <c:strRef>
              <c:f>'Skip-0'!$AU$1:$AU$2</c:f>
              <c:strCache>
                <c:ptCount val="1"/>
                <c:pt idx="0">
                  <c:v>0.91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'Skip-0'!$AU$3:$AU$94</c:f>
              <c:numCache>
                <c:formatCode>0.0000</c:formatCode>
                <c:ptCount val="91"/>
                <c:pt idx="0">
                  <c:v>4.6699999999999998E-2</c:v>
                </c:pt>
                <c:pt idx="1">
                  <c:v>3.4599999999999999E-2</c:v>
                </c:pt>
                <c:pt idx="2">
                  <c:v>2.18E-2</c:v>
                </c:pt>
                <c:pt idx="3">
                  <c:v>1.14E-2</c:v>
                </c:pt>
                <c:pt idx="4">
                  <c:v>5.4999999999999997E-3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5.5999999999999999E-3</c:v>
                </c:pt>
                <c:pt idx="87">
                  <c:v>1.14E-2</c:v>
                </c:pt>
                <c:pt idx="88">
                  <c:v>2.1899999999999999E-2</c:v>
                </c:pt>
                <c:pt idx="89">
                  <c:v>3.4599999999999999E-2</c:v>
                </c:pt>
                <c:pt idx="90">
                  <c:v>4.6699999999999998E-2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92BB-4957-90D4-B1429D8457C0}"/>
            </c:ext>
          </c:extLst>
        </c:ser>
        <c:ser>
          <c:idx val="41"/>
          <c:order val="41"/>
          <c:tx>
            <c:strRef>
              <c:f>'Skip-0'!$AV$1:$AV$2</c:f>
              <c:strCache>
                <c:ptCount val="1"/>
                <c:pt idx="0">
                  <c:v>0.92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'Skip-0'!$AV$3:$AV$94</c:f>
              <c:numCache>
                <c:formatCode>0.0000</c:formatCode>
                <c:ptCount val="91"/>
                <c:pt idx="0">
                  <c:v>0.04</c:v>
                </c:pt>
                <c:pt idx="1">
                  <c:v>2.8400000000000002E-2</c:v>
                </c:pt>
                <c:pt idx="2">
                  <c:v>1.6400000000000001E-2</c:v>
                </c:pt>
                <c:pt idx="3">
                  <c:v>9.7000000000000003E-3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9.7000000000000003E-3</c:v>
                </c:pt>
                <c:pt idx="88">
                  <c:v>1.66E-2</c:v>
                </c:pt>
                <c:pt idx="89">
                  <c:v>2.87E-2</c:v>
                </c:pt>
                <c:pt idx="90">
                  <c:v>4.0300000000000002E-2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92BB-4957-90D4-B1429D8457C0}"/>
            </c:ext>
          </c:extLst>
        </c:ser>
        <c:ser>
          <c:idx val="42"/>
          <c:order val="42"/>
          <c:tx>
            <c:strRef>
              <c:f>'Skip-0'!$AW$1:$AW$2</c:f>
              <c:strCache>
                <c:ptCount val="1"/>
                <c:pt idx="0">
                  <c:v>0.93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'Skip-0'!$AW$3:$AW$94</c:f>
              <c:numCache>
                <c:formatCode>0.0000</c:formatCode>
                <c:ptCount val="91"/>
                <c:pt idx="0">
                  <c:v>3.4700000000000002E-2</c:v>
                </c:pt>
                <c:pt idx="1">
                  <c:v>2.3800000000000002E-2</c:v>
                </c:pt>
                <c:pt idx="2">
                  <c:v>1.1900000000000001E-2</c:v>
                </c:pt>
                <c:pt idx="3">
                  <c:v>4.1999999999999997E-3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4.0000000000000001E-3</c:v>
                </c:pt>
                <c:pt idx="88">
                  <c:v>1.1900000000000001E-2</c:v>
                </c:pt>
                <c:pt idx="89">
                  <c:v>2.3800000000000002E-2</c:v>
                </c:pt>
                <c:pt idx="90">
                  <c:v>3.5000000000000003E-2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92BB-4957-90D4-B1429D8457C0}"/>
            </c:ext>
          </c:extLst>
        </c:ser>
        <c:ser>
          <c:idx val="43"/>
          <c:order val="43"/>
          <c:tx>
            <c:strRef>
              <c:f>'Skip-0'!$AX$1:$AX$2</c:f>
              <c:strCache>
                <c:ptCount val="1"/>
                <c:pt idx="0">
                  <c:v>0.94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'Skip-0'!$AX$3:$AX$94</c:f>
              <c:numCache>
                <c:formatCode>0.0000</c:formatCode>
                <c:ptCount val="91"/>
                <c:pt idx="0">
                  <c:v>0.03</c:v>
                </c:pt>
                <c:pt idx="1">
                  <c:v>1.7399999999999999E-2</c:v>
                </c:pt>
                <c:pt idx="2">
                  <c:v>8.8000000000000005E-3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8.6999999999999994E-3</c:v>
                </c:pt>
                <c:pt idx="89">
                  <c:v>1.7500000000000002E-2</c:v>
                </c:pt>
                <c:pt idx="90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92BB-4957-90D4-B1429D8457C0}"/>
            </c:ext>
          </c:extLst>
        </c:ser>
        <c:ser>
          <c:idx val="44"/>
          <c:order val="44"/>
          <c:tx>
            <c:strRef>
              <c:f>'Skip-0'!$AY$1:$AY$2</c:f>
              <c:strCache>
                <c:ptCount val="1"/>
                <c:pt idx="0">
                  <c:v>0.95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'Skip-0'!$AY$3:$AY$94</c:f>
              <c:numCache>
                <c:formatCode>0.0000</c:formatCode>
                <c:ptCount val="91"/>
                <c:pt idx="0">
                  <c:v>2.3300000000000001E-2</c:v>
                </c:pt>
                <c:pt idx="1">
                  <c:v>1.3299999999999999E-2</c:v>
                </c:pt>
                <c:pt idx="2">
                  <c:v>3.5999999999999999E-3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3.5999999999999999E-3</c:v>
                </c:pt>
                <c:pt idx="89">
                  <c:v>1.35E-2</c:v>
                </c:pt>
                <c:pt idx="90">
                  <c:v>2.3599999999999999E-2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92BB-4957-90D4-B1429D8457C0}"/>
            </c:ext>
          </c:extLst>
        </c:ser>
        <c:ser>
          <c:idx val="45"/>
          <c:order val="45"/>
          <c:tx>
            <c:strRef>
              <c:f>'Skip-0'!$AZ$1:$AZ$2</c:f>
              <c:strCache>
                <c:ptCount val="1"/>
                <c:pt idx="0">
                  <c:v>0.96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'Skip-0'!$AZ$3:$AZ$94</c:f>
              <c:numCache>
                <c:formatCode>0.0000</c:formatCode>
                <c:ptCount val="91"/>
                <c:pt idx="0">
                  <c:v>1.9199999999999998E-2</c:v>
                </c:pt>
                <c:pt idx="1">
                  <c:v>8.6E-3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8.6E-3</c:v>
                </c:pt>
                <c:pt idx="90">
                  <c:v>1.9199999999999998E-2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92BB-4957-90D4-B1429D8457C0}"/>
            </c:ext>
          </c:extLst>
        </c:ser>
        <c:ser>
          <c:idx val="46"/>
          <c:order val="46"/>
          <c:tx>
            <c:strRef>
              <c:f>'Skip-0'!$BA$1:$BA$2</c:f>
              <c:strCache>
                <c:ptCount val="1"/>
                <c:pt idx="0">
                  <c:v>0.97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'Skip-0'!$BA$3:$BA$94</c:f>
              <c:numCache>
                <c:formatCode>0.0000</c:formatCode>
                <c:ptCount val="91"/>
                <c:pt idx="0">
                  <c:v>1.2200000000000001E-2</c:v>
                </c:pt>
                <c:pt idx="1">
                  <c:v>3.8999999999999998E-3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3.8E-3</c:v>
                </c:pt>
                <c:pt idx="90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92BB-4957-90D4-B1429D8457C0}"/>
            </c:ext>
          </c:extLst>
        </c:ser>
        <c:ser>
          <c:idx val="47"/>
          <c:order val="47"/>
          <c:tx>
            <c:strRef>
              <c:f>'Skip-0'!$BB$1:$BB$2</c:f>
              <c:strCache>
                <c:ptCount val="1"/>
                <c:pt idx="0">
                  <c:v>0.98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'Skip-0'!$BB$3:$BB$94</c:f>
              <c:numCache>
                <c:formatCode>0.0000</c:formatCode>
                <c:ptCount val="91"/>
                <c:pt idx="0">
                  <c:v>8.8999999999999999E-3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8.8999999999999999E-3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92BB-4957-90D4-B1429D8457C0}"/>
            </c:ext>
          </c:extLst>
        </c:ser>
        <c:ser>
          <c:idx val="48"/>
          <c:order val="48"/>
          <c:tx>
            <c:strRef>
              <c:f>'Skip-0'!$BC$1:$BC$2</c:f>
              <c:strCache>
                <c:ptCount val="1"/>
                <c:pt idx="0">
                  <c:v>0.99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'Skip-0'!$BC$3:$BC$94</c:f>
              <c:numCache>
                <c:formatCode>0.0000</c:formatCode>
                <c:ptCount val="91"/>
                <c:pt idx="0">
                  <c:v>1.4E-3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92BB-4957-90D4-B1429D8457C0}"/>
            </c:ext>
          </c:extLst>
        </c:ser>
        <c:ser>
          <c:idx val="49"/>
          <c:order val="49"/>
          <c:tx>
            <c:strRef>
              <c:f>'Skip-0'!$BD$1:$BD$2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strRef>
              <c:f>'Skip-0'!$F$3:$F$94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'Skip-0'!$BD$3:$BD$94</c:f>
              <c:numCache>
                <c:formatCode>0.0000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92BB-4957-90D4-B1429D8457C0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5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1">
                  <a:lumMod val="8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3">
                  <a:lumMod val="8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5">
                  <a:lumMod val="8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60000"/>
                  <a:lumOff val="4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3">
                  <a:lumMod val="60000"/>
                  <a:lumOff val="4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5">
                  <a:lumMod val="60000"/>
                  <a:lumOff val="40000"/>
                </a:schemeClr>
              </a:solidFill>
              <a:ln/>
              <a:effectLst/>
              <a:sp3d/>
            </c:spPr>
          </c:bandFmt>
        </c:bandFmts>
        <c:axId val="765272312"/>
        <c:axId val="765270872"/>
        <c:axId val="720188536"/>
      </c:surface3DChart>
      <c:catAx>
        <c:axId val="765272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270872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765270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272312"/>
        <c:crosses val="autoZero"/>
        <c:crossBetween val="midCat"/>
      </c:valAx>
      <c:serAx>
        <c:axId val="720188536"/>
        <c:scaling>
          <c:orientation val="maxMin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majorTickMark val="out"/>
        <c:minorTickMark val="none"/>
        <c:tickLblPos val="nextTo"/>
        <c:crossAx val="765270872"/>
        <c:crosses val="autoZero"/>
        <c:tickMarkSkip val="5"/>
      </c:ser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1"/>
          <c:order val="1"/>
          <c:tx>
            <c:strRef>
              <c:f>'Skip-0'!$C$1</c:f>
              <c:strCache>
                <c:ptCount val="1"/>
                <c:pt idx="0">
                  <c:v>Stretch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'Skip-0'!$B$2:$B$92</c:f>
              <c:numCache>
                <c:formatCode>0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cat>
          <c:val>
            <c:numRef>
              <c:f>'Skip-0'!$C$2:$C$92</c:f>
              <c:numCache>
                <c:formatCode>0.0000</c:formatCode>
                <c:ptCount val="91"/>
                <c:pt idx="0">
                  <c:v>1.0958000000000001</c:v>
                </c:pt>
                <c:pt idx="1">
                  <c:v>1.0668</c:v>
                </c:pt>
                <c:pt idx="2">
                  <c:v>1.0343</c:v>
                </c:pt>
                <c:pt idx="3">
                  <c:v>1.0045999999999999</c:v>
                </c:pt>
                <c:pt idx="4">
                  <c:v>0.97629999999999995</c:v>
                </c:pt>
                <c:pt idx="5">
                  <c:v>0.94789999999999996</c:v>
                </c:pt>
                <c:pt idx="6">
                  <c:v>0.91849999999999998</c:v>
                </c:pt>
                <c:pt idx="7">
                  <c:v>0.89139999999999997</c:v>
                </c:pt>
                <c:pt idx="8">
                  <c:v>0.8679</c:v>
                </c:pt>
                <c:pt idx="9">
                  <c:v>0.84350000000000003</c:v>
                </c:pt>
                <c:pt idx="10">
                  <c:v>0.82379999999999998</c:v>
                </c:pt>
                <c:pt idx="11">
                  <c:v>0.80420000000000003</c:v>
                </c:pt>
                <c:pt idx="12">
                  <c:v>0.78469999999999995</c:v>
                </c:pt>
                <c:pt idx="13">
                  <c:v>0.76629999999999998</c:v>
                </c:pt>
                <c:pt idx="14">
                  <c:v>0.74839999999999995</c:v>
                </c:pt>
                <c:pt idx="15">
                  <c:v>0.72789999999999999</c:v>
                </c:pt>
                <c:pt idx="16">
                  <c:v>0.71319999999999995</c:v>
                </c:pt>
                <c:pt idx="17">
                  <c:v>0.69640000000000002</c:v>
                </c:pt>
                <c:pt idx="18">
                  <c:v>0.68240000000000001</c:v>
                </c:pt>
                <c:pt idx="19">
                  <c:v>0.67110000000000003</c:v>
                </c:pt>
                <c:pt idx="20">
                  <c:v>0.65529999999999999</c:v>
                </c:pt>
                <c:pt idx="21">
                  <c:v>0.64329999999999998</c:v>
                </c:pt>
                <c:pt idx="22">
                  <c:v>0.63190000000000002</c:v>
                </c:pt>
                <c:pt idx="23">
                  <c:v>0.621</c:v>
                </c:pt>
                <c:pt idx="24">
                  <c:v>0.60929999999999995</c:v>
                </c:pt>
                <c:pt idx="25">
                  <c:v>0.59750000000000003</c:v>
                </c:pt>
                <c:pt idx="26">
                  <c:v>0.58899999999999997</c:v>
                </c:pt>
                <c:pt idx="27">
                  <c:v>0.57950000000000002</c:v>
                </c:pt>
                <c:pt idx="28">
                  <c:v>0.56899999999999995</c:v>
                </c:pt>
                <c:pt idx="29">
                  <c:v>0.56079999999999997</c:v>
                </c:pt>
                <c:pt idx="30">
                  <c:v>0.55549999999999999</c:v>
                </c:pt>
                <c:pt idx="31">
                  <c:v>0.54920000000000002</c:v>
                </c:pt>
                <c:pt idx="32">
                  <c:v>0.54110000000000003</c:v>
                </c:pt>
                <c:pt idx="33">
                  <c:v>0.53549999999999998</c:v>
                </c:pt>
                <c:pt idx="34">
                  <c:v>0.53</c:v>
                </c:pt>
                <c:pt idx="35">
                  <c:v>0.52780000000000005</c:v>
                </c:pt>
                <c:pt idx="36">
                  <c:v>0.52059999999999995</c:v>
                </c:pt>
                <c:pt idx="37">
                  <c:v>0.5181</c:v>
                </c:pt>
                <c:pt idx="38">
                  <c:v>0.51780000000000004</c:v>
                </c:pt>
                <c:pt idx="39">
                  <c:v>0.51329999999999998</c:v>
                </c:pt>
                <c:pt idx="40">
                  <c:v>0.51060000000000005</c:v>
                </c:pt>
                <c:pt idx="41">
                  <c:v>0.5111</c:v>
                </c:pt>
                <c:pt idx="42">
                  <c:v>0.51</c:v>
                </c:pt>
                <c:pt idx="43">
                  <c:v>0.50860000000000005</c:v>
                </c:pt>
                <c:pt idx="44">
                  <c:v>0.50919999999999999</c:v>
                </c:pt>
                <c:pt idx="45">
                  <c:v>0.50939999999999996</c:v>
                </c:pt>
                <c:pt idx="46">
                  <c:v>0.50780000000000003</c:v>
                </c:pt>
                <c:pt idx="47">
                  <c:v>0.50190000000000001</c:v>
                </c:pt>
                <c:pt idx="48">
                  <c:v>0.50529999999999997</c:v>
                </c:pt>
                <c:pt idx="49">
                  <c:v>0.50890000000000002</c:v>
                </c:pt>
                <c:pt idx="50">
                  <c:v>0.51</c:v>
                </c:pt>
                <c:pt idx="51">
                  <c:v>0.51060000000000005</c:v>
                </c:pt>
                <c:pt idx="52">
                  <c:v>0.51559999999999995</c:v>
                </c:pt>
                <c:pt idx="53">
                  <c:v>0.51890000000000003</c:v>
                </c:pt>
                <c:pt idx="54">
                  <c:v>0.52029999999999998</c:v>
                </c:pt>
                <c:pt idx="55">
                  <c:v>0.52680000000000005</c:v>
                </c:pt>
                <c:pt idx="56">
                  <c:v>0.53159999999999996</c:v>
                </c:pt>
                <c:pt idx="57">
                  <c:v>0.53739999999999999</c:v>
                </c:pt>
                <c:pt idx="58">
                  <c:v>0.54110000000000003</c:v>
                </c:pt>
                <c:pt idx="59">
                  <c:v>0.54920000000000002</c:v>
                </c:pt>
                <c:pt idx="60">
                  <c:v>0.55710000000000004</c:v>
                </c:pt>
                <c:pt idx="61">
                  <c:v>0.56100000000000005</c:v>
                </c:pt>
                <c:pt idx="62">
                  <c:v>0.56999999999999995</c:v>
                </c:pt>
                <c:pt idx="63">
                  <c:v>0.57899999999999996</c:v>
                </c:pt>
                <c:pt idx="64">
                  <c:v>0.58850000000000002</c:v>
                </c:pt>
                <c:pt idx="65">
                  <c:v>0.59899999999999998</c:v>
                </c:pt>
                <c:pt idx="66">
                  <c:v>0.60780000000000001</c:v>
                </c:pt>
                <c:pt idx="67">
                  <c:v>0.62139999999999995</c:v>
                </c:pt>
                <c:pt idx="68">
                  <c:v>0.63480000000000003</c:v>
                </c:pt>
                <c:pt idx="69">
                  <c:v>0.6472</c:v>
                </c:pt>
                <c:pt idx="70">
                  <c:v>0.66190000000000004</c:v>
                </c:pt>
                <c:pt idx="71">
                  <c:v>0.6704</c:v>
                </c:pt>
                <c:pt idx="72">
                  <c:v>0.68400000000000005</c:v>
                </c:pt>
                <c:pt idx="73">
                  <c:v>0.69669999999999999</c:v>
                </c:pt>
                <c:pt idx="74">
                  <c:v>0.7157</c:v>
                </c:pt>
                <c:pt idx="75">
                  <c:v>0.73129999999999995</c:v>
                </c:pt>
                <c:pt idx="76">
                  <c:v>0.74939999999999996</c:v>
                </c:pt>
                <c:pt idx="77">
                  <c:v>0.76919999999999999</c:v>
                </c:pt>
                <c:pt idx="78">
                  <c:v>0.78669999999999995</c:v>
                </c:pt>
                <c:pt idx="79">
                  <c:v>0.80479999999999996</c:v>
                </c:pt>
                <c:pt idx="80">
                  <c:v>0.82509999999999994</c:v>
                </c:pt>
                <c:pt idx="81">
                  <c:v>0.84730000000000005</c:v>
                </c:pt>
                <c:pt idx="82">
                  <c:v>0.87339999999999995</c:v>
                </c:pt>
                <c:pt idx="83">
                  <c:v>0.89690000000000003</c:v>
                </c:pt>
                <c:pt idx="84">
                  <c:v>0.92249999999999999</c:v>
                </c:pt>
                <c:pt idx="85">
                  <c:v>0.95130000000000003</c:v>
                </c:pt>
                <c:pt idx="86">
                  <c:v>0.97950000000000004</c:v>
                </c:pt>
                <c:pt idx="87">
                  <c:v>1.0132000000000001</c:v>
                </c:pt>
                <c:pt idx="88">
                  <c:v>1.0422</c:v>
                </c:pt>
                <c:pt idx="89">
                  <c:v>1.0750999999999999</c:v>
                </c:pt>
                <c:pt idx="90">
                  <c:v>1.1006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9F-4A63-BF10-D7BD773BD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172985880"/>
        <c:axId val="1172986600"/>
        <c:axId val="117657672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'Skip-0'!$B$1</c15:sqref>
                        </c15:formulaRef>
                      </c:ext>
                    </c:extLst>
                    <c:strCache>
                      <c:ptCount val="1"/>
                      <c:pt idx="0">
                        <c:v>Angle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  <a:sp3d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'Skip-0'!$B$2:$B$92</c15:sqref>
                        </c15:formulaRef>
                      </c:ext>
                    </c:extLst>
                    <c:numCache>
                      <c:formatCode>0</c:formatCode>
                      <c:ptCount val="9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'Skip-0'!$B$2:$B$92</c15:sqref>
                        </c15:formulaRef>
                      </c:ext>
                    </c:extLst>
                    <c:numCache>
                      <c:formatCode>0</c:formatCode>
                      <c:ptCount val="9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0C9F-4A63-BF10-D7BD773BDEAC}"/>
                  </c:ext>
                </c:extLst>
              </c15:ser>
            </c15:filteredBarSeries>
          </c:ext>
        </c:extLst>
      </c:bar3DChart>
      <c:catAx>
        <c:axId val="1172985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Angle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986600"/>
        <c:crosses val="autoZero"/>
        <c:auto val="1"/>
        <c:lblAlgn val="ctr"/>
        <c:lblOffset val="100"/>
        <c:tickLblSkip val="10"/>
        <c:noMultiLvlLbl val="0"/>
      </c:catAx>
      <c:valAx>
        <c:axId val="1172986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Stretch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985880"/>
        <c:crosses val="autoZero"/>
        <c:crossBetween val="between"/>
      </c:valAx>
      <c:serAx>
        <c:axId val="1176576728"/>
        <c:scaling>
          <c:orientation val="minMax"/>
        </c:scaling>
        <c:delete val="1"/>
        <c:axPos val="b"/>
        <c:majorTickMark val="none"/>
        <c:minorTickMark val="none"/>
        <c:tickLblPos val="nextTo"/>
        <c:crossAx val="1172986600"/>
        <c:crosses val="autoZero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1"/>
          <c:order val="1"/>
          <c:tx>
            <c:strRef>
              <c:f>'Skip-0'!$C$1</c:f>
              <c:strCache>
                <c:ptCount val="1"/>
                <c:pt idx="0">
                  <c:v>Stretch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'Skip-0'!$B$821:$B$911</c:f>
              <c:numCache>
                <c:formatCode>0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cat>
          <c:val>
            <c:numRef>
              <c:f>'Skip-0'!$C$821:$C$911</c:f>
              <c:numCache>
                <c:formatCode>0.0000</c:formatCode>
                <c:ptCount val="91"/>
                <c:pt idx="0">
                  <c:v>0.37859999999999999</c:v>
                </c:pt>
                <c:pt idx="1">
                  <c:v>0.36170000000000002</c:v>
                </c:pt>
                <c:pt idx="2">
                  <c:v>0.3397</c:v>
                </c:pt>
                <c:pt idx="3">
                  <c:v>0.31859999999999999</c:v>
                </c:pt>
                <c:pt idx="4">
                  <c:v>0.29899999999999999</c:v>
                </c:pt>
                <c:pt idx="5">
                  <c:v>0.28070000000000001</c:v>
                </c:pt>
                <c:pt idx="6">
                  <c:v>0.2636</c:v>
                </c:pt>
                <c:pt idx="7">
                  <c:v>0.24590000000000001</c:v>
                </c:pt>
                <c:pt idx="8">
                  <c:v>0.2311</c:v>
                </c:pt>
                <c:pt idx="9">
                  <c:v>0.21579999999999999</c:v>
                </c:pt>
                <c:pt idx="10">
                  <c:v>0.20280000000000001</c:v>
                </c:pt>
                <c:pt idx="11">
                  <c:v>0.189</c:v>
                </c:pt>
                <c:pt idx="12">
                  <c:v>0.17630000000000001</c:v>
                </c:pt>
                <c:pt idx="13">
                  <c:v>0.1653</c:v>
                </c:pt>
                <c:pt idx="14">
                  <c:v>0.1545</c:v>
                </c:pt>
                <c:pt idx="15">
                  <c:v>0.14399999999999999</c:v>
                </c:pt>
                <c:pt idx="16">
                  <c:v>0.1343</c:v>
                </c:pt>
                <c:pt idx="17">
                  <c:v>0.12529999999999999</c:v>
                </c:pt>
                <c:pt idx="18">
                  <c:v>0.1171</c:v>
                </c:pt>
                <c:pt idx="19">
                  <c:v>0.1096</c:v>
                </c:pt>
                <c:pt idx="20">
                  <c:v>0.1</c:v>
                </c:pt>
                <c:pt idx="21">
                  <c:v>9.3700000000000006E-2</c:v>
                </c:pt>
                <c:pt idx="22">
                  <c:v>8.8800000000000004E-2</c:v>
                </c:pt>
                <c:pt idx="23">
                  <c:v>0.08</c:v>
                </c:pt>
                <c:pt idx="24">
                  <c:v>7.5600000000000001E-2</c:v>
                </c:pt>
                <c:pt idx="25">
                  <c:v>7.0000000000000007E-2</c:v>
                </c:pt>
                <c:pt idx="26">
                  <c:v>6.5500000000000003E-2</c:v>
                </c:pt>
                <c:pt idx="27">
                  <c:v>0.06</c:v>
                </c:pt>
                <c:pt idx="28">
                  <c:v>5.7700000000000001E-2</c:v>
                </c:pt>
                <c:pt idx="29">
                  <c:v>0.05</c:v>
                </c:pt>
                <c:pt idx="30">
                  <c:v>0.05</c:v>
                </c:pt>
                <c:pt idx="31">
                  <c:v>4.58E-2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3.3500000000000002E-2</c:v>
                </c:pt>
                <c:pt idx="36">
                  <c:v>0.03</c:v>
                </c:pt>
                <c:pt idx="37">
                  <c:v>0.03</c:v>
                </c:pt>
                <c:pt idx="38">
                  <c:v>0.03</c:v>
                </c:pt>
                <c:pt idx="39">
                  <c:v>0.03</c:v>
                </c:pt>
                <c:pt idx="40">
                  <c:v>0.03</c:v>
                </c:pt>
                <c:pt idx="41">
                  <c:v>0.03</c:v>
                </c:pt>
                <c:pt idx="42">
                  <c:v>2.92E-2</c:v>
                </c:pt>
                <c:pt idx="43">
                  <c:v>0.02</c:v>
                </c:pt>
                <c:pt idx="44">
                  <c:v>0.02</c:v>
                </c:pt>
                <c:pt idx="45">
                  <c:v>0.02</c:v>
                </c:pt>
                <c:pt idx="46">
                  <c:v>0.02</c:v>
                </c:pt>
                <c:pt idx="47">
                  <c:v>2.06E-2</c:v>
                </c:pt>
                <c:pt idx="48">
                  <c:v>2.9700000000000001E-2</c:v>
                </c:pt>
                <c:pt idx="49">
                  <c:v>0.03</c:v>
                </c:pt>
                <c:pt idx="50">
                  <c:v>0.03</c:v>
                </c:pt>
                <c:pt idx="51">
                  <c:v>0.03</c:v>
                </c:pt>
                <c:pt idx="52">
                  <c:v>0.03</c:v>
                </c:pt>
                <c:pt idx="53">
                  <c:v>0.03</c:v>
                </c:pt>
                <c:pt idx="54">
                  <c:v>0.03</c:v>
                </c:pt>
                <c:pt idx="55">
                  <c:v>3.3000000000000002E-2</c:v>
                </c:pt>
                <c:pt idx="56">
                  <c:v>0.04</c:v>
                </c:pt>
                <c:pt idx="57">
                  <c:v>0.04</c:v>
                </c:pt>
                <c:pt idx="58">
                  <c:v>0.04</c:v>
                </c:pt>
                <c:pt idx="59">
                  <c:v>4.5499999999999999E-2</c:v>
                </c:pt>
                <c:pt idx="60">
                  <c:v>0.05</c:v>
                </c:pt>
                <c:pt idx="61">
                  <c:v>0.05</c:v>
                </c:pt>
                <c:pt idx="62">
                  <c:v>5.7700000000000001E-2</c:v>
                </c:pt>
                <c:pt idx="63">
                  <c:v>0.06</c:v>
                </c:pt>
                <c:pt idx="64">
                  <c:v>6.5000000000000002E-2</c:v>
                </c:pt>
                <c:pt idx="65">
                  <c:v>7.0000000000000007E-2</c:v>
                </c:pt>
                <c:pt idx="66">
                  <c:v>7.5600000000000001E-2</c:v>
                </c:pt>
                <c:pt idx="67">
                  <c:v>0.08</c:v>
                </c:pt>
                <c:pt idx="68">
                  <c:v>8.8800000000000004E-2</c:v>
                </c:pt>
                <c:pt idx="69">
                  <c:v>9.3299999999999994E-2</c:v>
                </c:pt>
                <c:pt idx="70">
                  <c:v>0.1</c:v>
                </c:pt>
                <c:pt idx="71">
                  <c:v>0.10929999999999999</c:v>
                </c:pt>
                <c:pt idx="72">
                  <c:v>0.1169</c:v>
                </c:pt>
                <c:pt idx="73">
                  <c:v>0.12509999999999999</c:v>
                </c:pt>
                <c:pt idx="74">
                  <c:v>0.13400000000000001</c:v>
                </c:pt>
                <c:pt idx="75">
                  <c:v>0.14369999999999999</c:v>
                </c:pt>
                <c:pt idx="76">
                  <c:v>0.15429999999999999</c:v>
                </c:pt>
                <c:pt idx="77">
                  <c:v>0.1651</c:v>
                </c:pt>
                <c:pt idx="78">
                  <c:v>0.17649999999999999</c:v>
                </c:pt>
                <c:pt idx="79">
                  <c:v>0.1885</c:v>
                </c:pt>
                <c:pt idx="80">
                  <c:v>0.20300000000000001</c:v>
                </c:pt>
                <c:pt idx="81">
                  <c:v>0.21579999999999999</c:v>
                </c:pt>
                <c:pt idx="82">
                  <c:v>0.23130000000000001</c:v>
                </c:pt>
                <c:pt idx="83">
                  <c:v>0.246</c:v>
                </c:pt>
                <c:pt idx="84">
                  <c:v>0.26369999999999999</c:v>
                </c:pt>
                <c:pt idx="85">
                  <c:v>0.28050000000000003</c:v>
                </c:pt>
                <c:pt idx="86">
                  <c:v>0.29899999999999999</c:v>
                </c:pt>
                <c:pt idx="87">
                  <c:v>0.31879999999999997</c:v>
                </c:pt>
                <c:pt idx="88">
                  <c:v>0.33989999999999998</c:v>
                </c:pt>
                <c:pt idx="89">
                  <c:v>0.36170000000000002</c:v>
                </c:pt>
                <c:pt idx="90">
                  <c:v>0.37830000000000003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9F-4A63-BF10-D7BD773BD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172985880"/>
        <c:axId val="1172986600"/>
        <c:axId val="117657672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'Skip-0'!$B$1</c15:sqref>
                        </c15:formulaRef>
                      </c:ext>
                    </c:extLst>
                    <c:strCache>
                      <c:ptCount val="1"/>
                      <c:pt idx="0">
                        <c:v>Angle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  <a:sp3d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'Skip-0'!$B$821:$B$911</c15:sqref>
                        </c15:formulaRef>
                      </c:ext>
                    </c:extLst>
                    <c:numCache>
                      <c:formatCode>0</c:formatCode>
                      <c:ptCount val="9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'Skip-0'!$B$821:$B$911</c15:sqref>
                        </c15:formulaRef>
                      </c:ext>
                    </c:extLst>
                    <c:numCache>
                      <c:formatCode>0</c:formatCode>
                      <c:ptCount val="9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0C9F-4A63-BF10-D7BD773BDEAC}"/>
                  </c:ext>
                </c:extLst>
              </c15:ser>
            </c15:filteredBarSeries>
          </c:ext>
        </c:extLst>
      </c:bar3DChart>
      <c:catAx>
        <c:axId val="1172985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Angle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986600"/>
        <c:crosses val="autoZero"/>
        <c:auto val="1"/>
        <c:lblAlgn val="ctr"/>
        <c:lblOffset val="100"/>
        <c:tickLblSkip val="10"/>
        <c:noMultiLvlLbl val="0"/>
      </c:catAx>
      <c:valAx>
        <c:axId val="1172986600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Stretch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985880"/>
        <c:crosses val="autoZero"/>
        <c:crossBetween val="between"/>
      </c:valAx>
      <c:serAx>
        <c:axId val="1176576728"/>
        <c:scaling>
          <c:orientation val="minMax"/>
        </c:scaling>
        <c:delete val="1"/>
        <c:axPos val="b"/>
        <c:majorTickMark val="none"/>
        <c:minorTickMark val="none"/>
        <c:tickLblPos val="nextTo"/>
        <c:crossAx val="1172986600"/>
        <c:crosses val="autoZero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1"/>
          <c:order val="1"/>
          <c:tx>
            <c:strRef>
              <c:f>'Skip-0'!$C$1</c:f>
              <c:strCache>
                <c:ptCount val="1"/>
                <c:pt idx="0">
                  <c:v>Stretch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'Skip-0'!$B$1731:$B$1821</c:f>
              <c:numCache>
                <c:formatCode>0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cat>
          <c:val>
            <c:numRef>
              <c:f>'Skip-0'!$C$1731:$C$1821</c:f>
              <c:numCache>
                <c:formatCode>0.0000</c:formatCode>
                <c:ptCount val="91"/>
                <c:pt idx="0">
                  <c:v>0.2147</c:v>
                </c:pt>
                <c:pt idx="1">
                  <c:v>0.19969999999999999</c:v>
                </c:pt>
                <c:pt idx="2">
                  <c:v>0.1807</c:v>
                </c:pt>
                <c:pt idx="3">
                  <c:v>0.16350000000000001</c:v>
                </c:pt>
                <c:pt idx="4">
                  <c:v>0.14599999999999999</c:v>
                </c:pt>
                <c:pt idx="5">
                  <c:v>0.1323</c:v>
                </c:pt>
                <c:pt idx="6">
                  <c:v>0.1171</c:v>
                </c:pt>
                <c:pt idx="7">
                  <c:v>0.105</c:v>
                </c:pt>
                <c:pt idx="8">
                  <c:v>9.3200000000000005E-2</c:v>
                </c:pt>
                <c:pt idx="9">
                  <c:v>8.2400000000000001E-2</c:v>
                </c:pt>
                <c:pt idx="10">
                  <c:v>7.2099999999999997E-2</c:v>
                </c:pt>
                <c:pt idx="11">
                  <c:v>6.2899999999999998E-2</c:v>
                </c:pt>
                <c:pt idx="12">
                  <c:v>5.4699999999999999E-2</c:v>
                </c:pt>
                <c:pt idx="13">
                  <c:v>4.82E-2</c:v>
                </c:pt>
                <c:pt idx="14">
                  <c:v>0.04</c:v>
                </c:pt>
                <c:pt idx="15">
                  <c:v>3.3799999999999997E-2</c:v>
                </c:pt>
                <c:pt idx="16">
                  <c:v>0.03</c:v>
                </c:pt>
                <c:pt idx="17">
                  <c:v>2.3099999999999999E-2</c:v>
                </c:pt>
                <c:pt idx="18">
                  <c:v>0.02</c:v>
                </c:pt>
                <c:pt idx="19">
                  <c:v>1.7999999999999999E-2</c:v>
                </c:pt>
                <c:pt idx="20">
                  <c:v>0.01</c:v>
                </c:pt>
                <c:pt idx="21">
                  <c:v>0.01</c:v>
                </c:pt>
                <c:pt idx="22">
                  <c:v>0.01</c:v>
                </c:pt>
                <c:pt idx="23">
                  <c:v>8.3000000000000001E-3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8.6E-3</c:v>
                </c:pt>
                <c:pt idx="68">
                  <c:v>0.01</c:v>
                </c:pt>
                <c:pt idx="69">
                  <c:v>0.01</c:v>
                </c:pt>
                <c:pt idx="70">
                  <c:v>0.01</c:v>
                </c:pt>
                <c:pt idx="71">
                  <c:v>1.7999999999999999E-2</c:v>
                </c:pt>
                <c:pt idx="72">
                  <c:v>0.02</c:v>
                </c:pt>
                <c:pt idx="73">
                  <c:v>2.29E-2</c:v>
                </c:pt>
                <c:pt idx="74">
                  <c:v>0.03</c:v>
                </c:pt>
                <c:pt idx="75">
                  <c:v>3.4000000000000002E-2</c:v>
                </c:pt>
                <c:pt idx="76">
                  <c:v>0.04</c:v>
                </c:pt>
                <c:pt idx="77">
                  <c:v>4.8399999999999999E-2</c:v>
                </c:pt>
                <c:pt idx="78">
                  <c:v>5.4699999999999999E-2</c:v>
                </c:pt>
                <c:pt idx="79">
                  <c:v>6.2700000000000006E-2</c:v>
                </c:pt>
                <c:pt idx="80">
                  <c:v>7.2099999999999997E-2</c:v>
                </c:pt>
                <c:pt idx="81">
                  <c:v>8.2199999999999995E-2</c:v>
                </c:pt>
                <c:pt idx="82">
                  <c:v>9.3200000000000005E-2</c:v>
                </c:pt>
                <c:pt idx="83">
                  <c:v>0.1048</c:v>
                </c:pt>
                <c:pt idx="84">
                  <c:v>0.1169</c:v>
                </c:pt>
                <c:pt idx="85">
                  <c:v>0.1321</c:v>
                </c:pt>
                <c:pt idx="86">
                  <c:v>0.14610000000000001</c:v>
                </c:pt>
                <c:pt idx="87">
                  <c:v>0.16339999999999999</c:v>
                </c:pt>
                <c:pt idx="88">
                  <c:v>0.18060000000000001</c:v>
                </c:pt>
                <c:pt idx="89">
                  <c:v>0.19939999999999999</c:v>
                </c:pt>
                <c:pt idx="90">
                  <c:v>0.2147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89-42CF-8DB4-60C82C79B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172985880"/>
        <c:axId val="1172986600"/>
        <c:axId val="117657672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'Skip-0'!$B$1</c15:sqref>
                        </c15:formulaRef>
                      </c:ext>
                    </c:extLst>
                    <c:strCache>
                      <c:ptCount val="1"/>
                      <c:pt idx="0">
                        <c:v>Angle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  <a:sp3d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'Skip-0'!$B$1731:$B$1821</c15:sqref>
                        </c15:formulaRef>
                      </c:ext>
                    </c:extLst>
                    <c:numCache>
                      <c:formatCode>0</c:formatCode>
                      <c:ptCount val="9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'Skip-0'!$B$1731:$B$1821</c15:sqref>
                        </c15:formulaRef>
                      </c:ext>
                    </c:extLst>
                    <c:numCache>
                      <c:formatCode>0</c:formatCode>
                      <c:ptCount val="9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F89-42CF-8DB4-60C82C79B1B4}"/>
                  </c:ext>
                </c:extLst>
              </c15:ser>
            </c15:filteredBarSeries>
          </c:ext>
        </c:extLst>
      </c:bar3DChart>
      <c:catAx>
        <c:axId val="1172985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Angle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986600"/>
        <c:crosses val="autoZero"/>
        <c:auto val="1"/>
        <c:lblAlgn val="ctr"/>
        <c:lblOffset val="100"/>
        <c:tickLblSkip val="10"/>
        <c:noMultiLvlLbl val="0"/>
      </c:catAx>
      <c:valAx>
        <c:axId val="1172986600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Stretch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985880"/>
        <c:crosses val="autoZero"/>
        <c:crossBetween val="between"/>
      </c:valAx>
      <c:serAx>
        <c:axId val="1176576728"/>
        <c:scaling>
          <c:orientation val="minMax"/>
        </c:scaling>
        <c:delete val="1"/>
        <c:axPos val="b"/>
        <c:majorTickMark val="none"/>
        <c:minorTickMark val="none"/>
        <c:tickLblPos val="nextTo"/>
        <c:crossAx val="1172986600"/>
        <c:crosses val="autoZero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1"/>
          <c:order val="1"/>
          <c:tx>
            <c:strRef>
              <c:f>'Skip-0'!$C$1</c:f>
              <c:strCache>
                <c:ptCount val="1"/>
                <c:pt idx="0">
                  <c:v>Stretch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'Skip-0'!$B$2641:$B$2731</c:f>
              <c:numCache>
                <c:formatCode>0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cat>
          <c:val>
            <c:numRef>
              <c:f>'Skip-0'!$C$2641:$C$2731</c:f>
              <c:numCache>
                <c:formatCode>0.0000</c:formatCode>
                <c:ptCount val="91"/>
                <c:pt idx="0">
                  <c:v>0.1203</c:v>
                </c:pt>
                <c:pt idx="1">
                  <c:v>0.1065</c:v>
                </c:pt>
                <c:pt idx="2">
                  <c:v>9.01E-2</c:v>
                </c:pt>
                <c:pt idx="3">
                  <c:v>7.4899999999999994E-2</c:v>
                </c:pt>
                <c:pt idx="4">
                  <c:v>6.2600000000000003E-2</c:v>
                </c:pt>
                <c:pt idx="5">
                  <c:v>5.0500000000000003E-2</c:v>
                </c:pt>
                <c:pt idx="6">
                  <c:v>0.04</c:v>
                </c:pt>
                <c:pt idx="7">
                  <c:v>3.0300000000000001E-2</c:v>
                </c:pt>
                <c:pt idx="8">
                  <c:v>2.3E-2</c:v>
                </c:pt>
                <c:pt idx="9">
                  <c:v>1.9099999999999999E-2</c:v>
                </c:pt>
                <c:pt idx="10">
                  <c:v>0.01</c:v>
                </c:pt>
                <c:pt idx="11">
                  <c:v>0.01</c:v>
                </c:pt>
                <c:pt idx="12">
                  <c:v>4.4999999999999997E-3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4.4999999999999997E-3</c:v>
                </c:pt>
                <c:pt idx="79">
                  <c:v>0.01</c:v>
                </c:pt>
                <c:pt idx="80">
                  <c:v>0.01</c:v>
                </c:pt>
                <c:pt idx="81">
                  <c:v>1.9300000000000001E-2</c:v>
                </c:pt>
                <c:pt idx="82">
                  <c:v>2.3199999999999998E-2</c:v>
                </c:pt>
                <c:pt idx="83">
                  <c:v>3.0499999999999999E-2</c:v>
                </c:pt>
                <c:pt idx="84">
                  <c:v>0.04</c:v>
                </c:pt>
                <c:pt idx="85">
                  <c:v>5.0700000000000002E-2</c:v>
                </c:pt>
                <c:pt idx="86">
                  <c:v>6.2600000000000003E-2</c:v>
                </c:pt>
                <c:pt idx="87">
                  <c:v>7.51E-2</c:v>
                </c:pt>
                <c:pt idx="88">
                  <c:v>9.01E-2</c:v>
                </c:pt>
                <c:pt idx="89">
                  <c:v>0.1065</c:v>
                </c:pt>
                <c:pt idx="90">
                  <c:v>0.1206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86-4E37-AA94-A3CF8DA56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172985880"/>
        <c:axId val="1172986600"/>
        <c:axId val="117657672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'Skip-0'!$B$1</c15:sqref>
                        </c15:formulaRef>
                      </c:ext>
                    </c:extLst>
                    <c:strCache>
                      <c:ptCount val="1"/>
                      <c:pt idx="0">
                        <c:v>Angle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  <a:sp3d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'Skip-0'!$B$2641:$B$2731</c15:sqref>
                        </c15:formulaRef>
                      </c:ext>
                    </c:extLst>
                    <c:numCache>
                      <c:formatCode>0</c:formatCode>
                      <c:ptCount val="9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'Skip-0'!$B$2641:$B$2731</c15:sqref>
                        </c15:formulaRef>
                      </c:ext>
                    </c:extLst>
                    <c:numCache>
                      <c:formatCode>0</c:formatCode>
                      <c:ptCount val="9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9E86-4E37-AA94-A3CF8DA56422}"/>
                  </c:ext>
                </c:extLst>
              </c15:ser>
            </c15:filteredBarSeries>
          </c:ext>
        </c:extLst>
      </c:bar3DChart>
      <c:catAx>
        <c:axId val="1172985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Angle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986600"/>
        <c:crosses val="autoZero"/>
        <c:auto val="1"/>
        <c:lblAlgn val="ctr"/>
        <c:lblOffset val="100"/>
        <c:tickLblSkip val="10"/>
        <c:noMultiLvlLbl val="0"/>
      </c:catAx>
      <c:valAx>
        <c:axId val="1172986600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Stretch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985880"/>
        <c:crosses val="autoZero"/>
        <c:crossBetween val="between"/>
      </c:valAx>
      <c:serAx>
        <c:axId val="1176576728"/>
        <c:scaling>
          <c:orientation val="minMax"/>
        </c:scaling>
        <c:delete val="1"/>
        <c:axPos val="b"/>
        <c:majorTickMark val="none"/>
        <c:minorTickMark val="none"/>
        <c:tickLblPos val="nextTo"/>
        <c:crossAx val="1172986600"/>
        <c:crosses val="autoZero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1"/>
          <c:order val="1"/>
          <c:tx>
            <c:strRef>
              <c:f>'Skip-0'!$C$1</c:f>
              <c:strCache>
                <c:ptCount val="1"/>
                <c:pt idx="0">
                  <c:v>Stretch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'Skip-0'!$B$3551:$B$3641</c:f>
              <c:numCache>
                <c:formatCode>0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cat>
          <c:val>
            <c:numRef>
              <c:f>'Skip-0'!$C$3551:$C$3641</c:f>
              <c:numCache>
                <c:formatCode>0.0000</c:formatCode>
                <c:ptCount val="91"/>
                <c:pt idx="0">
                  <c:v>5.2200000000000003E-2</c:v>
                </c:pt>
                <c:pt idx="1">
                  <c:v>4.0399999999999998E-2</c:v>
                </c:pt>
                <c:pt idx="2">
                  <c:v>2.64E-2</c:v>
                </c:pt>
                <c:pt idx="3">
                  <c:v>1.6299999999999999E-2</c:v>
                </c:pt>
                <c:pt idx="4">
                  <c:v>0.01</c:v>
                </c:pt>
                <c:pt idx="5">
                  <c:v>1.5E-3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1.6000000000000001E-3</c:v>
                </c:pt>
                <c:pt idx="86">
                  <c:v>0.01</c:v>
                </c:pt>
                <c:pt idx="87">
                  <c:v>1.6299999999999999E-2</c:v>
                </c:pt>
                <c:pt idx="88">
                  <c:v>2.64E-2</c:v>
                </c:pt>
                <c:pt idx="89">
                  <c:v>4.0399999999999998E-2</c:v>
                </c:pt>
                <c:pt idx="90">
                  <c:v>5.2200000000000003E-2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84-4E1C-8D08-7A062CFFB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172985880"/>
        <c:axId val="1172986600"/>
        <c:axId val="117657672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'Skip-0'!$B$1</c15:sqref>
                        </c15:formulaRef>
                      </c:ext>
                    </c:extLst>
                    <c:strCache>
                      <c:ptCount val="1"/>
                      <c:pt idx="0">
                        <c:v>Angle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  <a:sp3d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'Skip-0'!$B$3551:$B$3641</c15:sqref>
                        </c15:formulaRef>
                      </c:ext>
                    </c:extLst>
                    <c:numCache>
                      <c:formatCode>0</c:formatCode>
                      <c:ptCount val="9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'Skip-0'!$B$3551:$B$3641</c15:sqref>
                        </c15:formulaRef>
                      </c:ext>
                    </c:extLst>
                    <c:numCache>
                      <c:formatCode>0</c:formatCode>
                      <c:ptCount val="9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C84-4E1C-8D08-7A062CFFB31C}"/>
                  </c:ext>
                </c:extLst>
              </c15:ser>
            </c15:filteredBarSeries>
          </c:ext>
        </c:extLst>
      </c:bar3DChart>
      <c:catAx>
        <c:axId val="1172985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Angle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986600"/>
        <c:crosses val="autoZero"/>
        <c:auto val="1"/>
        <c:lblAlgn val="ctr"/>
        <c:lblOffset val="100"/>
        <c:tickLblSkip val="10"/>
        <c:noMultiLvlLbl val="0"/>
      </c:catAx>
      <c:valAx>
        <c:axId val="1172986600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Stretch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985880"/>
        <c:crosses val="autoZero"/>
        <c:crossBetween val="between"/>
      </c:valAx>
      <c:serAx>
        <c:axId val="1176576728"/>
        <c:scaling>
          <c:orientation val="minMax"/>
        </c:scaling>
        <c:delete val="1"/>
        <c:axPos val="b"/>
        <c:majorTickMark val="none"/>
        <c:minorTickMark val="none"/>
        <c:tickLblPos val="nextTo"/>
        <c:crossAx val="1172986600"/>
        <c:crosses val="autoZero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1"/>
          <c:order val="1"/>
          <c:tx>
            <c:strRef>
              <c:f>'Skip-0'!$C$1</c:f>
              <c:strCache>
                <c:ptCount val="1"/>
                <c:pt idx="0">
                  <c:v>Stretch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'Skip-0'!$B$4461:$B$4551</c:f>
              <c:numCache>
                <c:formatCode>0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cat>
          <c:val>
            <c:numRef>
              <c:f>'Skip-0'!$C$4461:$C$4551</c:f>
              <c:numCache>
                <c:formatCode>0.0000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46-4259-8E37-29C619AAE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172985880"/>
        <c:axId val="1172986600"/>
        <c:axId val="117657672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'Skip-0'!$B$1</c15:sqref>
                        </c15:formulaRef>
                      </c:ext>
                    </c:extLst>
                    <c:strCache>
                      <c:ptCount val="1"/>
                      <c:pt idx="0">
                        <c:v>Angle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  <a:sp3d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'Skip-0'!$B$4461:$B$4551</c15:sqref>
                        </c15:formulaRef>
                      </c:ext>
                    </c:extLst>
                    <c:numCache>
                      <c:formatCode>0</c:formatCode>
                      <c:ptCount val="9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'Skip-0'!$B$4461:$B$4551</c15:sqref>
                        </c15:formulaRef>
                      </c:ext>
                    </c:extLst>
                    <c:numCache>
                      <c:formatCode>0</c:formatCode>
                      <c:ptCount val="9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146-4259-8E37-29C619AAE97B}"/>
                  </c:ext>
                </c:extLst>
              </c15:ser>
            </c15:filteredBarSeries>
          </c:ext>
        </c:extLst>
      </c:bar3DChart>
      <c:catAx>
        <c:axId val="1172985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Angle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986600"/>
        <c:crosses val="autoZero"/>
        <c:auto val="1"/>
        <c:lblAlgn val="ctr"/>
        <c:lblOffset val="100"/>
        <c:tickLblSkip val="10"/>
        <c:noMultiLvlLbl val="0"/>
      </c:catAx>
      <c:valAx>
        <c:axId val="1172986600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Stretch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985880"/>
        <c:crosses val="autoZero"/>
        <c:crossBetween val="between"/>
      </c:valAx>
      <c:serAx>
        <c:axId val="1176576728"/>
        <c:scaling>
          <c:orientation val="minMax"/>
        </c:scaling>
        <c:delete val="1"/>
        <c:axPos val="b"/>
        <c:majorTickMark val="none"/>
        <c:minorTickMark val="none"/>
        <c:tickLblPos val="nextTo"/>
        <c:crossAx val="1172986600"/>
        <c:crosses val="autoZero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[percolation.xlsx]Skip-0!PivotTable7</c:name>
    <c:fmtId val="1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'Skip-0'!$BH$2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'Skip-0'!$BG$3:$BG$94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'Skip-0'!$BH$3:$BH$94</c:f>
              <c:numCache>
                <c:formatCode>0.0000</c:formatCode>
                <c:ptCount val="91"/>
                <c:pt idx="0">
                  <c:v>0.22841799999999995</c:v>
                </c:pt>
                <c:pt idx="1">
                  <c:v>0.2140419999999999</c:v>
                </c:pt>
                <c:pt idx="2">
                  <c:v>0.19695600000000005</c:v>
                </c:pt>
                <c:pt idx="3">
                  <c:v>0.18178600000000003</c:v>
                </c:pt>
                <c:pt idx="4">
                  <c:v>0.168152</c:v>
                </c:pt>
                <c:pt idx="5">
                  <c:v>0.15615999999999999</c:v>
                </c:pt>
                <c:pt idx="6">
                  <c:v>0.14499199999999998</c:v>
                </c:pt>
                <c:pt idx="7">
                  <c:v>0.13482599999999992</c:v>
                </c:pt>
                <c:pt idx="8">
                  <c:v>0.12593799999999999</c:v>
                </c:pt>
                <c:pt idx="9">
                  <c:v>0.11766799999999997</c:v>
                </c:pt>
                <c:pt idx="10">
                  <c:v>0.11018399999999995</c:v>
                </c:pt>
                <c:pt idx="11">
                  <c:v>0.10334400000000002</c:v>
                </c:pt>
                <c:pt idx="12">
                  <c:v>9.7007999999999969E-2</c:v>
                </c:pt>
                <c:pt idx="13">
                  <c:v>9.1201999999999991E-2</c:v>
                </c:pt>
                <c:pt idx="14">
                  <c:v>8.6013999999999979E-2</c:v>
                </c:pt>
                <c:pt idx="15">
                  <c:v>8.1085999999999991E-2</c:v>
                </c:pt>
                <c:pt idx="16">
                  <c:v>7.6593999999999995E-2</c:v>
                </c:pt>
                <c:pt idx="17">
                  <c:v>7.2461999999999985E-2</c:v>
                </c:pt>
                <c:pt idx="18">
                  <c:v>6.8777999999999992E-2</c:v>
                </c:pt>
                <c:pt idx="19">
                  <c:v>6.5429999999999988E-2</c:v>
                </c:pt>
                <c:pt idx="20">
                  <c:v>6.1951999999999979E-2</c:v>
                </c:pt>
                <c:pt idx="21">
                  <c:v>5.9157999999999988E-2</c:v>
                </c:pt>
                <c:pt idx="22">
                  <c:v>5.6351999999999992E-2</c:v>
                </c:pt>
                <c:pt idx="23">
                  <c:v>5.4098000000000007E-2</c:v>
                </c:pt>
                <c:pt idx="24">
                  <c:v>5.1425999999999979E-2</c:v>
                </c:pt>
                <c:pt idx="25">
                  <c:v>4.9557999999999998E-2</c:v>
                </c:pt>
                <c:pt idx="26">
                  <c:v>4.7447999999999976E-2</c:v>
                </c:pt>
                <c:pt idx="27">
                  <c:v>4.5789999999999997E-2</c:v>
                </c:pt>
                <c:pt idx="28">
                  <c:v>4.4145999999999991E-2</c:v>
                </c:pt>
                <c:pt idx="29">
                  <c:v>4.2337999999999987E-2</c:v>
                </c:pt>
                <c:pt idx="30">
                  <c:v>4.1339999999999995E-2</c:v>
                </c:pt>
                <c:pt idx="31">
                  <c:v>3.9832000000000006E-2</c:v>
                </c:pt>
                <c:pt idx="32">
                  <c:v>3.8670000000000003E-2</c:v>
                </c:pt>
                <c:pt idx="33">
                  <c:v>3.7700000000000004E-2</c:v>
                </c:pt>
                <c:pt idx="34">
                  <c:v>3.6808000000000007E-2</c:v>
                </c:pt>
                <c:pt idx="35">
                  <c:v>3.6162000000000007E-2</c:v>
                </c:pt>
                <c:pt idx="36">
                  <c:v>3.5140000000000005E-2</c:v>
                </c:pt>
                <c:pt idx="37">
                  <c:v>3.4546E-2</c:v>
                </c:pt>
                <c:pt idx="38">
                  <c:v>3.4140000000000004E-2</c:v>
                </c:pt>
                <c:pt idx="39">
                  <c:v>3.3843999999999999E-2</c:v>
                </c:pt>
                <c:pt idx="40">
                  <c:v>3.3295999999999999E-2</c:v>
                </c:pt>
                <c:pt idx="41">
                  <c:v>3.3010000000000005E-2</c:v>
                </c:pt>
                <c:pt idx="42">
                  <c:v>3.2900000000000006E-2</c:v>
                </c:pt>
                <c:pt idx="43">
                  <c:v>3.2568000000000007E-2</c:v>
                </c:pt>
                <c:pt idx="44">
                  <c:v>3.2474000000000003E-2</c:v>
                </c:pt>
                <c:pt idx="45">
                  <c:v>3.2428000000000005E-2</c:v>
                </c:pt>
                <c:pt idx="46">
                  <c:v>3.2388E-2</c:v>
                </c:pt>
                <c:pt idx="47">
                  <c:v>3.2438000000000008E-2</c:v>
                </c:pt>
                <c:pt idx="48">
                  <c:v>3.27E-2</c:v>
                </c:pt>
                <c:pt idx="49">
                  <c:v>3.2916000000000008E-2</c:v>
                </c:pt>
                <c:pt idx="50">
                  <c:v>3.3190000000000004E-2</c:v>
                </c:pt>
                <c:pt idx="51">
                  <c:v>3.3706E-2</c:v>
                </c:pt>
                <c:pt idx="52">
                  <c:v>3.4028000000000003E-2</c:v>
                </c:pt>
                <c:pt idx="53">
                  <c:v>3.445200000000001E-2</c:v>
                </c:pt>
                <c:pt idx="54">
                  <c:v>3.5064000000000005E-2</c:v>
                </c:pt>
                <c:pt idx="55">
                  <c:v>3.6101999999999995E-2</c:v>
                </c:pt>
                <c:pt idx="56">
                  <c:v>3.6876000000000006E-2</c:v>
                </c:pt>
                <c:pt idx="57">
                  <c:v>3.7789999999999997E-2</c:v>
                </c:pt>
                <c:pt idx="58">
                  <c:v>3.8768000000000004E-2</c:v>
                </c:pt>
                <c:pt idx="59">
                  <c:v>3.9904000000000009E-2</c:v>
                </c:pt>
                <c:pt idx="60">
                  <c:v>4.1405999999999991E-2</c:v>
                </c:pt>
                <c:pt idx="61">
                  <c:v>4.2377999999999992E-2</c:v>
                </c:pt>
                <c:pt idx="62">
                  <c:v>4.4099999999999993E-2</c:v>
                </c:pt>
                <c:pt idx="63">
                  <c:v>4.5729999999999993E-2</c:v>
                </c:pt>
                <c:pt idx="64">
                  <c:v>4.7529999999999982E-2</c:v>
                </c:pt>
                <c:pt idx="65">
                  <c:v>4.9683999999999992E-2</c:v>
                </c:pt>
                <c:pt idx="66">
                  <c:v>5.1535999999999985E-2</c:v>
                </c:pt>
                <c:pt idx="67">
                  <c:v>5.4277999999999986E-2</c:v>
                </c:pt>
                <c:pt idx="68">
                  <c:v>5.655799999999999E-2</c:v>
                </c:pt>
                <c:pt idx="69">
                  <c:v>5.9339999999999983E-2</c:v>
                </c:pt>
                <c:pt idx="70">
                  <c:v>6.2201999999999973E-2</c:v>
                </c:pt>
                <c:pt idx="71">
                  <c:v>6.5507999999999983E-2</c:v>
                </c:pt>
                <c:pt idx="72">
                  <c:v>6.8889999999999993E-2</c:v>
                </c:pt>
                <c:pt idx="73">
                  <c:v>7.2499999999999981E-2</c:v>
                </c:pt>
                <c:pt idx="74">
                  <c:v>7.6755999999999991E-2</c:v>
                </c:pt>
                <c:pt idx="75">
                  <c:v>8.1317999999999988E-2</c:v>
                </c:pt>
                <c:pt idx="76">
                  <c:v>8.6101999999999984E-2</c:v>
                </c:pt>
                <c:pt idx="77">
                  <c:v>9.1395999999999991E-2</c:v>
                </c:pt>
                <c:pt idx="78">
                  <c:v>9.7127999999999992E-2</c:v>
                </c:pt>
                <c:pt idx="79">
                  <c:v>0.10334599999999997</c:v>
                </c:pt>
                <c:pt idx="80">
                  <c:v>0.11021199999999999</c:v>
                </c:pt>
                <c:pt idx="81">
                  <c:v>0.11775599999999996</c:v>
                </c:pt>
                <c:pt idx="82">
                  <c:v>0.12615799999999999</c:v>
                </c:pt>
                <c:pt idx="83">
                  <c:v>0.13504799999999995</c:v>
                </c:pt>
                <c:pt idx="84">
                  <c:v>0.14516199999999999</c:v>
                </c:pt>
                <c:pt idx="85">
                  <c:v>0.15631400000000001</c:v>
                </c:pt>
                <c:pt idx="86">
                  <c:v>0.16835400000000003</c:v>
                </c:pt>
                <c:pt idx="87">
                  <c:v>0.18196999999999999</c:v>
                </c:pt>
                <c:pt idx="88">
                  <c:v>0.19715200000000008</c:v>
                </c:pt>
                <c:pt idx="89">
                  <c:v>0.21429999999999996</c:v>
                </c:pt>
                <c:pt idx="90">
                  <c:v>0.22865399999999994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8-4104-9ECF-93E7F3E97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94228584"/>
        <c:axId val="994232904"/>
        <c:axId val="967746312"/>
      </c:bar3DChart>
      <c:catAx>
        <c:axId val="994228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Angle</a:t>
                </a:r>
              </a:p>
            </c:rich>
          </c:tx>
          <c:layout>
            <c:manualLayout>
              <c:xMode val="edge"/>
              <c:yMode val="edge"/>
              <c:x val="0.50582780093664759"/>
              <c:y val="0.734895785085687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232904"/>
        <c:crosses val="autoZero"/>
        <c:auto val="1"/>
        <c:lblAlgn val="ctr"/>
        <c:lblOffset val="100"/>
        <c:tickLblSkip val="5"/>
        <c:noMultiLvlLbl val="0"/>
      </c:catAx>
      <c:valAx>
        <c:axId val="994232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Stretch</a:t>
                </a:r>
              </a:p>
            </c:rich>
          </c:tx>
          <c:layout>
            <c:manualLayout>
              <c:xMode val="edge"/>
              <c:yMode val="edge"/>
              <c:x val="1.4430677782924194E-2"/>
              <c:y val="0.419197545159796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228584"/>
        <c:crosses val="autoZero"/>
        <c:crossBetween val="between"/>
      </c:valAx>
      <c:serAx>
        <c:axId val="967746312"/>
        <c:scaling>
          <c:orientation val="minMax"/>
        </c:scaling>
        <c:delete val="1"/>
        <c:axPos val="b"/>
        <c:majorTickMark val="none"/>
        <c:minorTickMark val="none"/>
        <c:tickLblPos val="nextTo"/>
        <c:crossAx val="994232904"/>
        <c:crosses val="autoZero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'Skip-0 Unified Formula'!$C$9</c:f>
              <c:strCache>
                <c:ptCount val="1"/>
                <c:pt idx="0">
                  <c:v>Stretch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'Skip-0 Unified Formula'!$A$10:$A$1814</c:f>
              <c:numCache>
                <c:formatCode>0</c:formatCode>
                <c:ptCount val="1805"/>
                <c:pt idx="0">
                  <c:v>-180</c:v>
                </c:pt>
                <c:pt idx="1">
                  <c:v>-179</c:v>
                </c:pt>
                <c:pt idx="2">
                  <c:v>-178</c:v>
                </c:pt>
                <c:pt idx="3">
                  <c:v>-177</c:v>
                </c:pt>
                <c:pt idx="4">
                  <c:v>-176</c:v>
                </c:pt>
                <c:pt idx="5">
                  <c:v>-175</c:v>
                </c:pt>
                <c:pt idx="6">
                  <c:v>-174</c:v>
                </c:pt>
                <c:pt idx="7">
                  <c:v>-173</c:v>
                </c:pt>
                <c:pt idx="8">
                  <c:v>-172</c:v>
                </c:pt>
                <c:pt idx="9">
                  <c:v>-171</c:v>
                </c:pt>
                <c:pt idx="10">
                  <c:v>-170</c:v>
                </c:pt>
                <c:pt idx="11">
                  <c:v>-169</c:v>
                </c:pt>
                <c:pt idx="12">
                  <c:v>-168</c:v>
                </c:pt>
                <c:pt idx="13">
                  <c:v>-167</c:v>
                </c:pt>
                <c:pt idx="14">
                  <c:v>-166</c:v>
                </c:pt>
                <c:pt idx="15">
                  <c:v>-165</c:v>
                </c:pt>
                <c:pt idx="16">
                  <c:v>-164</c:v>
                </c:pt>
                <c:pt idx="17">
                  <c:v>-163</c:v>
                </c:pt>
                <c:pt idx="18">
                  <c:v>-162</c:v>
                </c:pt>
                <c:pt idx="19">
                  <c:v>-161</c:v>
                </c:pt>
                <c:pt idx="20">
                  <c:v>-160</c:v>
                </c:pt>
                <c:pt idx="21">
                  <c:v>-159</c:v>
                </c:pt>
                <c:pt idx="22">
                  <c:v>-158</c:v>
                </c:pt>
                <c:pt idx="23">
                  <c:v>-157</c:v>
                </c:pt>
                <c:pt idx="24">
                  <c:v>-156</c:v>
                </c:pt>
                <c:pt idx="25">
                  <c:v>-155</c:v>
                </c:pt>
                <c:pt idx="26">
                  <c:v>-154</c:v>
                </c:pt>
                <c:pt idx="27">
                  <c:v>-153</c:v>
                </c:pt>
                <c:pt idx="28">
                  <c:v>-152</c:v>
                </c:pt>
                <c:pt idx="29">
                  <c:v>-151</c:v>
                </c:pt>
                <c:pt idx="30">
                  <c:v>-150</c:v>
                </c:pt>
                <c:pt idx="31">
                  <c:v>-149</c:v>
                </c:pt>
                <c:pt idx="32">
                  <c:v>-148</c:v>
                </c:pt>
                <c:pt idx="33">
                  <c:v>-147</c:v>
                </c:pt>
                <c:pt idx="34">
                  <c:v>-146</c:v>
                </c:pt>
                <c:pt idx="35">
                  <c:v>-145</c:v>
                </c:pt>
                <c:pt idx="36">
                  <c:v>-144</c:v>
                </c:pt>
                <c:pt idx="37">
                  <c:v>-143</c:v>
                </c:pt>
                <c:pt idx="38">
                  <c:v>-142</c:v>
                </c:pt>
                <c:pt idx="39">
                  <c:v>-141</c:v>
                </c:pt>
                <c:pt idx="40">
                  <c:v>-140</c:v>
                </c:pt>
                <c:pt idx="41">
                  <c:v>-139</c:v>
                </c:pt>
                <c:pt idx="42">
                  <c:v>-138</c:v>
                </c:pt>
                <c:pt idx="43">
                  <c:v>-137</c:v>
                </c:pt>
                <c:pt idx="44">
                  <c:v>-136</c:v>
                </c:pt>
                <c:pt idx="45">
                  <c:v>-135</c:v>
                </c:pt>
                <c:pt idx="46">
                  <c:v>-134</c:v>
                </c:pt>
                <c:pt idx="47">
                  <c:v>-133</c:v>
                </c:pt>
                <c:pt idx="48">
                  <c:v>-132</c:v>
                </c:pt>
                <c:pt idx="49">
                  <c:v>-131</c:v>
                </c:pt>
                <c:pt idx="50">
                  <c:v>-130</c:v>
                </c:pt>
                <c:pt idx="51">
                  <c:v>-129</c:v>
                </c:pt>
                <c:pt idx="52">
                  <c:v>-128</c:v>
                </c:pt>
                <c:pt idx="53">
                  <c:v>-127</c:v>
                </c:pt>
                <c:pt idx="54">
                  <c:v>-126</c:v>
                </c:pt>
                <c:pt idx="55">
                  <c:v>-125</c:v>
                </c:pt>
                <c:pt idx="56">
                  <c:v>-124</c:v>
                </c:pt>
                <c:pt idx="57">
                  <c:v>-123</c:v>
                </c:pt>
                <c:pt idx="58">
                  <c:v>-122</c:v>
                </c:pt>
                <c:pt idx="59">
                  <c:v>-121</c:v>
                </c:pt>
                <c:pt idx="60">
                  <c:v>-120</c:v>
                </c:pt>
                <c:pt idx="61">
                  <c:v>-119</c:v>
                </c:pt>
                <c:pt idx="62">
                  <c:v>-118</c:v>
                </c:pt>
                <c:pt idx="63">
                  <c:v>-117</c:v>
                </c:pt>
                <c:pt idx="64">
                  <c:v>-116</c:v>
                </c:pt>
                <c:pt idx="65">
                  <c:v>-115</c:v>
                </c:pt>
                <c:pt idx="66">
                  <c:v>-114</c:v>
                </c:pt>
                <c:pt idx="67">
                  <c:v>-113</c:v>
                </c:pt>
                <c:pt idx="68">
                  <c:v>-112</c:v>
                </c:pt>
                <c:pt idx="69">
                  <c:v>-111</c:v>
                </c:pt>
                <c:pt idx="70">
                  <c:v>-110</c:v>
                </c:pt>
                <c:pt idx="71">
                  <c:v>-109</c:v>
                </c:pt>
                <c:pt idx="72">
                  <c:v>-108</c:v>
                </c:pt>
                <c:pt idx="73">
                  <c:v>-107</c:v>
                </c:pt>
                <c:pt idx="74">
                  <c:v>-106</c:v>
                </c:pt>
                <c:pt idx="75">
                  <c:v>-105</c:v>
                </c:pt>
                <c:pt idx="76">
                  <c:v>-104</c:v>
                </c:pt>
                <c:pt idx="77">
                  <c:v>-103</c:v>
                </c:pt>
                <c:pt idx="78">
                  <c:v>-102</c:v>
                </c:pt>
                <c:pt idx="79">
                  <c:v>-101</c:v>
                </c:pt>
                <c:pt idx="80">
                  <c:v>-100</c:v>
                </c:pt>
                <c:pt idx="81">
                  <c:v>-99</c:v>
                </c:pt>
                <c:pt idx="82">
                  <c:v>-98</c:v>
                </c:pt>
                <c:pt idx="83">
                  <c:v>-97</c:v>
                </c:pt>
                <c:pt idx="84">
                  <c:v>-96</c:v>
                </c:pt>
                <c:pt idx="85">
                  <c:v>-95</c:v>
                </c:pt>
                <c:pt idx="86">
                  <c:v>-94</c:v>
                </c:pt>
                <c:pt idx="87">
                  <c:v>-93</c:v>
                </c:pt>
                <c:pt idx="88">
                  <c:v>-92</c:v>
                </c:pt>
                <c:pt idx="89">
                  <c:v>-91</c:v>
                </c:pt>
                <c:pt idx="90">
                  <c:v>-90</c:v>
                </c:pt>
                <c:pt idx="91">
                  <c:v>-89</c:v>
                </c:pt>
                <c:pt idx="92">
                  <c:v>-88</c:v>
                </c:pt>
                <c:pt idx="93">
                  <c:v>-87</c:v>
                </c:pt>
                <c:pt idx="94">
                  <c:v>-86</c:v>
                </c:pt>
                <c:pt idx="95">
                  <c:v>-85</c:v>
                </c:pt>
                <c:pt idx="96">
                  <c:v>-84</c:v>
                </c:pt>
                <c:pt idx="97">
                  <c:v>-83</c:v>
                </c:pt>
                <c:pt idx="98">
                  <c:v>-82</c:v>
                </c:pt>
                <c:pt idx="99">
                  <c:v>-81</c:v>
                </c:pt>
                <c:pt idx="100">
                  <c:v>-80</c:v>
                </c:pt>
                <c:pt idx="101">
                  <c:v>-79</c:v>
                </c:pt>
                <c:pt idx="102">
                  <c:v>-78</c:v>
                </c:pt>
                <c:pt idx="103">
                  <c:v>-77</c:v>
                </c:pt>
                <c:pt idx="104">
                  <c:v>-76</c:v>
                </c:pt>
                <c:pt idx="105">
                  <c:v>-75</c:v>
                </c:pt>
                <c:pt idx="106">
                  <c:v>-74</c:v>
                </c:pt>
                <c:pt idx="107">
                  <c:v>-73</c:v>
                </c:pt>
                <c:pt idx="108">
                  <c:v>-72</c:v>
                </c:pt>
                <c:pt idx="109">
                  <c:v>-71</c:v>
                </c:pt>
                <c:pt idx="110">
                  <c:v>-70</c:v>
                </c:pt>
                <c:pt idx="111">
                  <c:v>-69</c:v>
                </c:pt>
                <c:pt idx="112">
                  <c:v>-68</c:v>
                </c:pt>
                <c:pt idx="113">
                  <c:v>-67</c:v>
                </c:pt>
                <c:pt idx="114">
                  <c:v>-66</c:v>
                </c:pt>
                <c:pt idx="115">
                  <c:v>-65</c:v>
                </c:pt>
                <c:pt idx="116">
                  <c:v>-64</c:v>
                </c:pt>
                <c:pt idx="117">
                  <c:v>-63</c:v>
                </c:pt>
                <c:pt idx="118">
                  <c:v>-62</c:v>
                </c:pt>
                <c:pt idx="119">
                  <c:v>-61</c:v>
                </c:pt>
                <c:pt idx="120">
                  <c:v>-60</c:v>
                </c:pt>
                <c:pt idx="121">
                  <c:v>-59</c:v>
                </c:pt>
                <c:pt idx="122">
                  <c:v>-58</c:v>
                </c:pt>
                <c:pt idx="123">
                  <c:v>-57</c:v>
                </c:pt>
                <c:pt idx="124">
                  <c:v>-56</c:v>
                </c:pt>
                <c:pt idx="125">
                  <c:v>-55</c:v>
                </c:pt>
                <c:pt idx="126">
                  <c:v>-54</c:v>
                </c:pt>
                <c:pt idx="127">
                  <c:v>-53</c:v>
                </c:pt>
                <c:pt idx="128">
                  <c:v>-52</c:v>
                </c:pt>
                <c:pt idx="129">
                  <c:v>-51</c:v>
                </c:pt>
                <c:pt idx="130">
                  <c:v>-50</c:v>
                </c:pt>
                <c:pt idx="131">
                  <c:v>-49</c:v>
                </c:pt>
                <c:pt idx="132">
                  <c:v>-48</c:v>
                </c:pt>
                <c:pt idx="133">
                  <c:v>-47</c:v>
                </c:pt>
                <c:pt idx="134">
                  <c:v>-46</c:v>
                </c:pt>
                <c:pt idx="135">
                  <c:v>-45</c:v>
                </c:pt>
                <c:pt idx="136">
                  <c:v>-44</c:v>
                </c:pt>
                <c:pt idx="137">
                  <c:v>-43</c:v>
                </c:pt>
                <c:pt idx="138">
                  <c:v>-42</c:v>
                </c:pt>
                <c:pt idx="139">
                  <c:v>-41</c:v>
                </c:pt>
                <c:pt idx="140">
                  <c:v>-40</c:v>
                </c:pt>
                <c:pt idx="141">
                  <c:v>-39</c:v>
                </c:pt>
                <c:pt idx="142">
                  <c:v>-38</c:v>
                </c:pt>
                <c:pt idx="143">
                  <c:v>-37</c:v>
                </c:pt>
                <c:pt idx="144">
                  <c:v>-36</c:v>
                </c:pt>
                <c:pt idx="145">
                  <c:v>-35</c:v>
                </c:pt>
                <c:pt idx="146">
                  <c:v>-34</c:v>
                </c:pt>
                <c:pt idx="147">
                  <c:v>-33</c:v>
                </c:pt>
                <c:pt idx="148">
                  <c:v>-32</c:v>
                </c:pt>
                <c:pt idx="149">
                  <c:v>-31</c:v>
                </c:pt>
                <c:pt idx="150">
                  <c:v>-30</c:v>
                </c:pt>
                <c:pt idx="151">
                  <c:v>-29</c:v>
                </c:pt>
                <c:pt idx="152">
                  <c:v>-28</c:v>
                </c:pt>
                <c:pt idx="153">
                  <c:v>-27</c:v>
                </c:pt>
                <c:pt idx="154">
                  <c:v>-26</c:v>
                </c:pt>
                <c:pt idx="155">
                  <c:v>-25</c:v>
                </c:pt>
                <c:pt idx="156">
                  <c:v>-24</c:v>
                </c:pt>
                <c:pt idx="157">
                  <c:v>-23</c:v>
                </c:pt>
                <c:pt idx="158">
                  <c:v>-22</c:v>
                </c:pt>
                <c:pt idx="159">
                  <c:v>-21</c:v>
                </c:pt>
                <c:pt idx="160">
                  <c:v>-20</c:v>
                </c:pt>
                <c:pt idx="161">
                  <c:v>-19</c:v>
                </c:pt>
                <c:pt idx="162">
                  <c:v>-18</c:v>
                </c:pt>
                <c:pt idx="163">
                  <c:v>-17</c:v>
                </c:pt>
                <c:pt idx="164">
                  <c:v>-16</c:v>
                </c:pt>
                <c:pt idx="165">
                  <c:v>-15</c:v>
                </c:pt>
                <c:pt idx="166">
                  <c:v>-14</c:v>
                </c:pt>
                <c:pt idx="167">
                  <c:v>-13</c:v>
                </c:pt>
                <c:pt idx="168">
                  <c:v>-12</c:v>
                </c:pt>
                <c:pt idx="169">
                  <c:v>-11</c:v>
                </c:pt>
                <c:pt idx="170">
                  <c:v>-10</c:v>
                </c:pt>
                <c:pt idx="171">
                  <c:v>-9</c:v>
                </c:pt>
                <c:pt idx="172">
                  <c:v>-8</c:v>
                </c:pt>
                <c:pt idx="173">
                  <c:v>-7</c:v>
                </c:pt>
                <c:pt idx="174">
                  <c:v>-6</c:v>
                </c:pt>
                <c:pt idx="175">
                  <c:v>-5</c:v>
                </c:pt>
                <c:pt idx="176">
                  <c:v>-4</c:v>
                </c:pt>
                <c:pt idx="177">
                  <c:v>-3</c:v>
                </c:pt>
                <c:pt idx="178">
                  <c:v>-2</c:v>
                </c:pt>
                <c:pt idx="179">
                  <c:v>-1</c:v>
                </c:pt>
                <c:pt idx="180">
                  <c:v>0</c:v>
                </c:pt>
                <c:pt idx="181">
                  <c:v>1</c:v>
                </c:pt>
                <c:pt idx="182">
                  <c:v>2</c:v>
                </c:pt>
                <c:pt idx="183">
                  <c:v>3</c:v>
                </c:pt>
                <c:pt idx="184">
                  <c:v>4</c:v>
                </c:pt>
                <c:pt idx="185">
                  <c:v>5</c:v>
                </c:pt>
                <c:pt idx="186">
                  <c:v>6</c:v>
                </c:pt>
                <c:pt idx="187">
                  <c:v>7</c:v>
                </c:pt>
                <c:pt idx="188">
                  <c:v>8</c:v>
                </c:pt>
                <c:pt idx="189">
                  <c:v>9</c:v>
                </c:pt>
                <c:pt idx="190">
                  <c:v>10</c:v>
                </c:pt>
                <c:pt idx="191">
                  <c:v>11</c:v>
                </c:pt>
                <c:pt idx="192">
                  <c:v>12</c:v>
                </c:pt>
                <c:pt idx="193">
                  <c:v>13</c:v>
                </c:pt>
                <c:pt idx="194">
                  <c:v>14</c:v>
                </c:pt>
                <c:pt idx="195">
                  <c:v>15</c:v>
                </c:pt>
                <c:pt idx="196">
                  <c:v>16</c:v>
                </c:pt>
                <c:pt idx="197">
                  <c:v>17</c:v>
                </c:pt>
                <c:pt idx="198">
                  <c:v>18</c:v>
                </c:pt>
                <c:pt idx="199">
                  <c:v>19</c:v>
                </c:pt>
                <c:pt idx="200">
                  <c:v>20</c:v>
                </c:pt>
                <c:pt idx="201">
                  <c:v>21</c:v>
                </c:pt>
                <c:pt idx="202">
                  <c:v>22</c:v>
                </c:pt>
                <c:pt idx="203">
                  <c:v>23</c:v>
                </c:pt>
                <c:pt idx="204">
                  <c:v>24</c:v>
                </c:pt>
                <c:pt idx="205">
                  <c:v>25</c:v>
                </c:pt>
                <c:pt idx="206">
                  <c:v>26</c:v>
                </c:pt>
                <c:pt idx="207">
                  <c:v>27</c:v>
                </c:pt>
                <c:pt idx="208">
                  <c:v>28</c:v>
                </c:pt>
                <c:pt idx="209">
                  <c:v>29</c:v>
                </c:pt>
                <c:pt idx="210">
                  <c:v>30</c:v>
                </c:pt>
                <c:pt idx="211">
                  <c:v>31</c:v>
                </c:pt>
                <c:pt idx="212">
                  <c:v>32</c:v>
                </c:pt>
                <c:pt idx="213">
                  <c:v>33</c:v>
                </c:pt>
                <c:pt idx="214">
                  <c:v>34</c:v>
                </c:pt>
                <c:pt idx="215">
                  <c:v>35</c:v>
                </c:pt>
                <c:pt idx="216">
                  <c:v>36</c:v>
                </c:pt>
                <c:pt idx="217">
                  <c:v>37</c:v>
                </c:pt>
                <c:pt idx="218">
                  <c:v>38</c:v>
                </c:pt>
                <c:pt idx="219">
                  <c:v>39</c:v>
                </c:pt>
                <c:pt idx="220">
                  <c:v>40</c:v>
                </c:pt>
                <c:pt idx="221">
                  <c:v>41</c:v>
                </c:pt>
                <c:pt idx="222">
                  <c:v>42</c:v>
                </c:pt>
                <c:pt idx="223">
                  <c:v>43</c:v>
                </c:pt>
                <c:pt idx="224">
                  <c:v>44</c:v>
                </c:pt>
                <c:pt idx="225">
                  <c:v>45</c:v>
                </c:pt>
                <c:pt idx="226">
                  <c:v>46</c:v>
                </c:pt>
                <c:pt idx="227">
                  <c:v>47</c:v>
                </c:pt>
                <c:pt idx="228">
                  <c:v>48</c:v>
                </c:pt>
                <c:pt idx="229">
                  <c:v>49</c:v>
                </c:pt>
                <c:pt idx="230">
                  <c:v>50</c:v>
                </c:pt>
                <c:pt idx="231">
                  <c:v>51</c:v>
                </c:pt>
                <c:pt idx="232">
                  <c:v>52</c:v>
                </c:pt>
                <c:pt idx="233">
                  <c:v>53</c:v>
                </c:pt>
                <c:pt idx="234">
                  <c:v>54</c:v>
                </c:pt>
                <c:pt idx="235">
                  <c:v>55</c:v>
                </c:pt>
                <c:pt idx="236">
                  <c:v>56</c:v>
                </c:pt>
                <c:pt idx="237">
                  <c:v>57</c:v>
                </c:pt>
                <c:pt idx="238">
                  <c:v>58</c:v>
                </c:pt>
                <c:pt idx="239">
                  <c:v>59</c:v>
                </c:pt>
                <c:pt idx="240">
                  <c:v>60</c:v>
                </c:pt>
                <c:pt idx="241">
                  <c:v>61</c:v>
                </c:pt>
                <c:pt idx="242">
                  <c:v>62</c:v>
                </c:pt>
                <c:pt idx="243">
                  <c:v>63</c:v>
                </c:pt>
                <c:pt idx="244">
                  <c:v>64</c:v>
                </c:pt>
                <c:pt idx="245">
                  <c:v>65</c:v>
                </c:pt>
                <c:pt idx="246">
                  <c:v>66</c:v>
                </c:pt>
                <c:pt idx="247">
                  <c:v>67</c:v>
                </c:pt>
                <c:pt idx="248">
                  <c:v>68</c:v>
                </c:pt>
                <c:pt idx="249">
                  <c:v>69</c:v>
                </c:pt>
                <c:pt idx="250">
                  <c:v>70</c:v>
                </c:pt>
                <c:pt idx="251">
                  <c:v>71</c:v>
                </c:pt>
                <c:pt idx="252">
                  <c:v>72</c:v>
                </c:pt>
                <c:pt idx="253">
                  <c:v>73</c:v>
                </c:pt>
                <c:pt idx="254">
                  <c:v>74</c:v>
                </c:pt>
                <c:pt idx="255">
                  <c:v>75</c:v>
                </c:pt>
                <c:pt idx="256">
                  <c:v>76</c:v>
                </c:pt>
                <c:pt idx="257">
                  <c:v>77</c:v>
                </c:pt>
                <c:pt idx="258">
                  <c:v>78</c:v>
                </c:pt>
                <c:pt idx="259">
                  <c:v>79</c:v>
                </c:pt>
                <c:pt idx="260">
                  <c:v>80</c:v>
                </c:pt>
                <c:pt idx="261">
                  <c:v>81</c:v>
                </c:pt>
                <c:pt idx="262">
                  <c:v>82</c:v>
                </c:pt>
                <c:pt idx="263">
                  <c:v>83</c:v>
                </c:pt>
                <c:pt idx="264">
                  <c:v>84</c:v>
                </c:pt>
                <c:pt idx="265">
                  <c:v>85</c:v>
                </c:pt>
                <c:pt idx="266">
                  <c:v>86</c:v>
                </c:pt>
                <c:pt idx="267">
                  <c:v>87</c:v>
                </c:pt>
                <c:pt idx="268">
                  <c:v>88</c:v>
                </c:pt>
                <c:pt idx="269">
                  <c:v>89</c:v>
                </c:pt>
                <c:pt idx="270">
                  <c:v>90</c:v>
                </c:pt>
                <c:pt idx="271">
                  <c:v>91</c:v>
                </c:pt>
                <c:pt idx="272">
                  <c:v>92</c:v>
                </c:pt>
                <c:pt idx="273">
                  <c:v>93</c:v>
                </c:pt>
                <c:pt idx="274">
                  <c:v>94</c:v>
                </c:pt>
                <c:pt idx="275">
                  <c:v>95</c:v>
                </c:pt>
                <c:pt idx="276">
                  <c:v>96</c:v>
                </c:pt>
                <c:pt idx="277">
                  <c:v>97</c:v>
                </c:pt>
                <c:pt idx="278">
                  <c:v>98</c:v>
                </c:pt>
                <c:pt idx="279">
                  <c:v>99</c:v>
                </c:pt>
                <c:pt idx="280">
                  <c:v>100</c:v>
                </c:pt>
                <c:pt idx="281">
                  <c:v>101</c:v>
                </c:pt>
                <c:pt idx="282">
                  <c:v>102</c:v>
                </c:pt>
                <c:pt idx="283">
                  <c:v>103</c:v>
                </c:pt>
                <c:pt idx="284">
                  <c:v>104</c:v>
                </c:pt>
                <c:pt idx="285">
                  <c:v>105</c:v>
                </c:pt>
                <c:pt idx="286">
                  <c:v>106</c:v>
                </c:pt>
                <c:pt idx="287">
                  <c:v>107</c:v>
                </c:pt>
                <c:pt idx="288">
                  <c:v>108</c:v>
                </c:pt>
                <c:pt idx="289">
                  <c:v>109</c:v>
                </c:pt>
                <c:pt idx="290">
                  <c:v>110</c:v>
                </c:pt>
                <c:pt idx="291">
                  <c:v>111</c:v>
                </c:pt>
                <c:pt idx="292">
                  <c:v>112</c:v>
                </c:pt>
                <c:pt idx="293">
                  <c:v>113</c:v>
                </c:pt>
                <c:pt idx="294">
                  <c:v>114</c:v>
                </c:pt>
                <c:pt idx="295">
                  <c:v>115</c:v>
                </c:pt>
                <c:pt idx="296">
                  <c:v>116</c:v>
                </c:pt>
                <c:pt idx="297">
                  <c:v>117</c:v>
                </c:pt>
                <c:pt idx="298">
                  <c:v>118</c:v>
                </c:pt>
                <c:pt idx="299">
                  <c:v>119</c:v>
                </c:pt>
                <c:pt idx="300">
                  <c:v>120</c:v>
                </c:pt>
                <c:pt idx="301">
                  <c:v>121</c:v>
                </c:pt>
                <c:pt idx="302">
                  <c:v>122</c:v>
                </c:pt>
                <c:pt idx="303">
                  <c:v>123</c:v>
                </c:pt>
                <c:pt idx="304">
                  <c:v>124</c:v>
                </c:pt>
                <c:pt idx="305">
                  <c:v>125</c:v>
                </c:pt>
                <c:pt idx="306">
                  <c:v>126</c:v>
                </c:pt>
                <c:pt idx="307">
                  <c:v>127</c:v>
                </c:pt>
                <c:pt idx="308">
                  <c:v>128</c:v>
                </c:pt>
                <c:pt idx="309">
                  <c:v>129</c:v>
                </c:pt>
                <c:pt idx="310">
                  <c:v>130</c:v>
                </c:pt>
                <c:pt idx="311">
                  <c:v>131</c:v>
                </c:pt>
                <c:pt idx="312">
                  <c:v>132</c:v>
                </c:pt>
                <c:pt idx="313">
                  <c:v>133</c:v>
                </c:pt>
                <c:pt idx="314">
                  <c:v>134</c:v>
                </c:pt>
                <c:pt idx="315">
                  <c:v>135</c:v>
                </c:pt>
                <c:pt idx="316">
                  <c:v>136</c:v>
                </c:pt>
                <c:pt idx="317">
                  <c:v>137</c:v>
                </c:pt>
                <c:pt idx="318">
                  <c:v>138</c:v>
                </c:pt>
                <c:pt idx="319">
                  <c:v>139</c:v>
                </c:pt>
                <c:pt idx="320">
                  <c:v>140</c:v>
                </c:pt>
                <c:pt idx="321">
                  <c:v>141</c:v>
                </c:pt>
                <c:pt idx="322">
                  <c:v>142</c:v>
                </c:pt>
                <c:pt idx="323">
                  <c:v>143</c:v>
                </c:pt>
                <c:pt idx="324">
                  <c:v>144</c:v>
                </c:pt>
                <c:pt idx="325">
                  <c:v>145</c:v>
                </c:pt>
                <c:pt idx="326">
                  <c:v>146</c:v>
                </c:pt>
                <c:pt idx="327">
                  <c:v>147</c:v>
                </c:pt>
                <c:pt idx="328">
                  <c:v>148</c:v>
                </c:pt>
                <c:pt idx="329">
                  <c:v>149</c:v>
                </c:pt>
                <c:pt idx="330">
                  <c:v>150</c:v>
                </c:pt>
                <c:pt idx="331">
                  <c:v>151</c:v>
                </c:pt>
                <c:pt idx="332">
                  <c:v>152</c:v>
                </c:pt>
                <c:pt idx="333">
                  <c:v>153</c:v>
                </c:pt>
                <c:pt idx="334">
                  <c:v>154</c:v>
                </c:pt>
                <c:pt idx="335">
                  <c:v>155</c:v>
                </c:pt>
                <c:pt idx="336">
                  <c:v>156</c:v>
                </c:pt>
                <c:pt idx="337">
                  <c:v>157</c:v>
                </c:pt>
                <c:pt idx="338">
                  <c:v>158</c:v>
                </c:pt>
                <c:pt idx="339">
                  <c:v>159</c:v>
                </c:pt>
                <c:pt idx="340">
                  <c:v>160</c:v>
                </c:pt>
                <c:pt idx="341">
                  <c:v>161</c:v>
                </c:pt>
                <c:pt idx="342">
                  <c:v>162</c:v>
                </c:pt>
                <c:pt idx="343">
                  <c:v>163</c:v>
                </c:pt>
                <c:pt idx="344">
                  <c:v>164</c:v>
                </c:pt>
                <c:pt idx="345">
                  <c:v>165</c:v>
                </c:pt>
                <c:pt idx="346">
                  <c:v>166</c:v>
                </c:pt>
                <c:pt idx="347">
                  <c:v>167</c:v>
                </c:pt>
                <c:pt idx="348">
                  <c:v>168</c:v>
                </c:pt>
                <c:pt idx="349">
                  <c:v>169</c:v>
                </c:pt>
                <c:pt idx="350">
                  <c:v>170</c:v>
                </c:pt>
                <c:pt idx="351">
                  <c:v>171</c:v>
                </c:pt>
                <c:pt idx="352">
                  <c:v>172</c:v>
                </c:pt>
                <c:pt idx="353">
                  <c:v>173</c:v>
                </c:pt>
                <c:pt idx="354">
                  <c:v>174</c:v>
                </c:pt>
                <c:pt idx="355">
                  <c:v>175</c:v>
                </c:pt>
                <c:pt idx="356">
                  <c:v>176</c:v>
                </c:pt>
                <c:pt idx="357">
                  <c:v>177</c:v>
                </c:pt>
                <c:pt idx="358">
                  <c:v>178</c:v>
                </c:pt>
                <c:pt idx="359">
                  <c:v>179</c:v>
                </c:pt>
                <c:pt idx="360">
                  <c:v>180</c:v>
                </c:pt>
                <c:pt idx="361">
                  <c:v>-180</c:v>
                </c:pt>
                <c:pt idx="362">
                  <c:v>-179</c:v>
                </c:pt>
                <c:pt idx="363">
                  <c:v>-178</c:v>
                </c:pt>
                <c:pt idx="364">
                  <c:v>-177</c:v>
                </c:pt>
                <c:pt idx="365">
                  <c:v>-176</c:v>
                </c:pt>
                <c:pt idx="366">
                  <c:v>-175</c:v>
                </c:pt>
                <c:pt idx="367">
                  <c:v>-174</c:v>
                </c:pt>
                <c:pt idx="368">
                  <c:v>-173</c:v>
                </c:pt>
                <c:pt idx="369">
                  <c:v>-172</c:v>
                </c:pt>
                <c:pt idx="370">
                  <c:v>-171</c:v>
                </c:pt>
                <c:pt idx="371">
                  <c:v>-170</c:v>
                </c:pt>
                <c:pt idx="372">
                  <c:v>-169</c:v>
                </c:pt>
                <c:pt idx="373">
                  <c:v>-168</c:v>
                </c:pt>
                <c:pt idx="374">
                  <c:v>-167</c:v>
                </c:pt>
                <c:pt idx="375">
                  <c:v>-166</c:v>
                </c:pt>
                <c:pt idx="376">
                  <c:v>-165</c:v>
                </c:pt>
                <c:pt idx="377">
                  <c:v>-164</c:v>
                </c:pt>
                <c:pt idx="378">
                  <c:v>-163</c:v>
                </c:pt>
                <c:pt idx="379">
                  <c:v>-162</c:v>
                </c:pt>
                <c:pt idx="380">
                  <c:v>-161</c:v>
                </c:pt>
                <c:pt idx="381">
                  <c:v>-160</c:v>
                </c:pt>
                <c:pt idx="382">
                  <c:v>-159</c:v>
                </c:pt>
                <c:pt idx="383">
                  <c:v>-158</c:v>
                </c:pt>
                <c:pt idx="384">
                  <c:v>-157</c:v>
                </c:pt>
                <c:pt idx="385">
                  <c:v>-156</c:v>
                </c:pt>
                <c:pt idx="386">
                  <c:v>-155</c:v>
                </c:pt>
                <c:pt idx="387">
                  <c:v>-154</c:v>
                </c:pt>
                <c:pt idx="388">
                  <c:v>-153</c:v>
                </c:pt>
                <c:pt idx="389">
                  <c:v>-152</c:v>
                </c:pt>
                <c:pt idx="390">
                  <c:v>-151</c:v>
                </c:pt>
                <c:pt idx="391">
                  <c:v>-150</c:v>
                </c:pt>
                <c:pt idx="392">
                  <c:v>-149</c:v>
                </c:pt>
                <c:pt idx="393">
                  <c:v>-148</c:v>
                </c:pt>
                <c:pt idx="394">
                  <c:v>-147</c:v>
                </c:pt>
                <c:pt idx="395">
                  <c:v>-146</c:v>
                </c:pt>
                <c:pt idx="396">
                  <c:v>-145</c:v>
                </c:pt>
                <c:pt idx="397">
                  <c:v>-144</c:v>
                </c:pt>
                <c:pt idx="398">
                  <c:v>-143</c:v>
                </c:pt>
                <c:pt idx="399">
                  <c:v>-142</c:v>
                </c:pt>
                <c:pt idx="400">
                  <c:v>-141</c:v>
                </c:pt>
                <c:pt idx="401">
                  <c:v>-140</c:v>
                </c:pt>
                <c:pt idx="402">
                  <c:v>-139</c:v>
                </c:pt>
                <c:pt idx="403">
                  <c:v>-138</c:v>
                </c:pt>
                <c:pt idx="404">
                  <c:v>-137</c:v>
                </c:pt>
                <c:pt idx="405">
                  <c:v>-136</c:v>
                </c:pt>
                <c:pt idx="406">
                  <c:v>-135</c:v>
                </c:pt>
                <c:pt idx="407">
                  <c:v>-134</c:v>
                </c:pt>
                <c:pt idx="408">
                  <c:v>-133</c:v>
                </c:pt>
                <c:pt idx="409">
                  <c:v>-132</c:v>
                </c:pt>
                <c:pt idx="410">
                  <c:v>-131</c:v>
                </c:pt>
                <c:pt idx="411">
                  <c:v>-130</c:v>
                </c:pt>
                <c:pt idx="412">
                  <c:v>-129</c:v>
                </c:pt>
                <c:pt idx="413">
                  <c:v>-128</c:v>
                </c:pt>
                <c:pt idx="414">
                  <c:v>-127</c:v>
                </c:pt>
                <c:pt idx="415">
                  <c:v>-126</c:v>
                </c:pt>
                <c:pt idx="416">
                  <c:v>-125</c:v>
                </c:pt>
                <c:pt idx="417">
                  <c:v>-124</c:v>
                </c:pt>
                <c:pt idx="418">
                  <c:v>-123</c:v>
                </c:pt>
                <c:pt idx="419">
                  <c:v>-122</c:v>
                </c:pt>
                <c:pt idx="420">
                  <c:v>-121</c:v>
                </c:pt>
                <c:pt idx="421">
                  <c:v>-120</c:v>
                </c:pt>
                <c:pt idx="422">
                  <c:v>-119</c:v>
                </c:pt>
                <c:pt idx="423">
                  <c:v>-118</c:v>
                </c:pt>
                <c:pt idx="424">
                  <c:v>-117</c:v>
                </c:pt>
                <c:pt idx="425">
                  <c:v>-116</c:v>
                </c:pt>
                <c:pt idx="426">
                  <c:v>-115</c:v>
                </c:pt>
                <c:pt idx="427">
                  <c:v>-114</c:v>
                </c:pt>
                <c:pt idx="428">
                  <c:v>-113</c:v>
                </c:pt>
                <c:pt idx="429">
                  <c:v>-112</c:v>
                </c:pt>
                <c:pt idx="430">
                  <c:v>-111</c:v>
                </c:pt>
                <c:pt idx="431">
                  <c:v>-110</c:v>
                </c:pt>
                <c:pt idx="432">
                  <c:v>-109</c:v>
                </c:pt>
                <c:pt idx="433">
                  <c:v>-108</c:v>
                </c:pt>
                <c:pt idx="434">
                  <c:v>-107</c:v>
                </c:pt>
                <c:pt idx="435">
                  <c:v>-106</c:v>
                </c:pt>
                <c:pt idx="436">
                  <c:v>-105</c:v>
                </c:pt>
                <c:pt idx="437">
                  <c:v>-104</c:v>
                </c:pt>
                <c:pt idx="438">
                  <c:v>-103</c:v>
                </c:pt>
                <c:pt idx="439">
                  <c:v>-102</c:v>
                </c:pt>
                <c:pt idx="440">
                  <c:v>-101</c:v>
                </c:pt>
                <c:pt idx="441">
                  <c:v>-100</c:v>
                </c:pt>
                <c:pt idx="442">
                  <c:v>-99</c:v>
                </c:pt>
                <c:pt idx="443">
                  <c:v>-98</c:v>
                </c:pt>
                <c:pt idx="444">
                  <c:v>-97</c:v>
                </c:pt>
                <c:pt idx="445">
                  <c:v>-96</c:v>
                </c:pt>
                <c:pt idx="446">
                  <c:v>-95</c:v>
                </c:pt>
                <c:pt idx="447">
                  <c:v>-94</c:v>
                </c:pt>
                <c:pt idx="448">
                  <c:v>-93</c:v>
                </c:pt>
                <c:pt idx="449">
                  <c:v>-92</c:v>
                </c:pt>
                <c:pt idx="450">
                  <c:v>-91</c:v>
                </c:pt>
                <c:pt idx="451">
                  <c:v>-90</c:v>
                </c:pt>
                <c:pt idx="452">
                  <c:v>-89</c:v>
                </c:pt>
                <c:pt idx="453">
                  <c:v>-88</c:v>
                </c:pt>
                <c:pt idx="454">
                  <c:v>-87</c:v>
                </c:pt>
                <c:pt idx="455">
                  <c:v>-86</c:v>
                </c:pt>
                <c:pt idx="456">
                  <c:v>-85</c:v>
                </c:pt>
                <c:pt idx="457">
                  <c:v>-84</c:v>
                </c:pt>
                <c:pt idx="458">
                  <c:v>-83</c:v>
                </c:pt>
                <c:pt idx="459">
                  <c:v>-82</c:v>
                </c:pt>
                <c:pt idx="460">
                  <c:v>-81</c:v>
                </c:pt>
                <c:pt idx="461">
                  <c:v>-80</c:v>
                </c:pt>
                <c:pt idx="462">
                  <c:v>-79</c:v>
                </c:pt>
                <c:pt idx="463">
                  <c:v>-78</c:v>
                </c:pt>
                <c:pt idx="464">
                  <c:v>-77</c:v>
                </c:pt>
                <c:pt idx="465">
                  <c:v>-76</c:v>
                </c:pt>
                <c:pt idx="466">
                  <c:v>-75</c:v>
                </c:pt>
                <c:pt idx="467">
                  <c:v>-74</c:v>
                </c:pt>
                <c:pt idx="468">
                  <c:v>-73</c:v>
                </c:pt>
                <c:pt idx="469">
                  <c:v>-72</c:v>
                </c:pt>
                <c:pt idx="470">
                  <c:v>-71</c:v>
                </c:pt>
                <c:pt idx="471">
                  <c:v>-70</c:v>
                </c:pt>
                <c:pt idx="472">
                  <c:v>-69</c:v>
                </c:pt>
                <c:pt idx="473">
                  <c:v>-68</c:v>
                </c:pt>
                <c:pt idx="474">
                  <c:v>-67</c:v>
                </c:pt>
                <c:pt idx="475">
                  <c:v>-66</c:v>
                </c:pt>
                <c:pt idx="476">
                  <c:v>-65</c:v>
                </c:pt>
                <c:pt idx="477">
                  <c:v>-64</c:v>
                </c:pt>
                <c:pt idx="478">
                  <c:v>-63</c:v>
                </c:pt>
                <c:pt idx="479">
                  <c:v>-62</c:v>
                </c:pt>
                <c:pt idx="480">
                  <c:v>-61</c:v>
                </c:pt>
                <c:pt idx="481">
                  <c:v>-60</c:v>
                </c:pt>
                <c:pt idx="482">
                  <c:v>-59</c:v>
                </c:pt>
                <c:pt idx="483">
                  <c:v>-58</c:v>
                </c:pt>
                <c:pt idx="484">
                  <c:v>-57</c:v>
                </c:pt>
                <c:pt idx="485">
                  <c:v>-56</c:v>
                </c:pt>
                <c:pt idx="486">
                  <c:v>-55</c:v>
                </c:pt>
                <c:pt idx="487">
                  <c:v>-54</c:v>
                </c:pt>
                <c:pt idx="488">
                  <c:v>-53</c:v>
                </c:pt>
                <c:pt idx="489">
                  <c:v>-52</c:v>
                </c:pt>
                <c:pt idx="490">
                  <c:v>-51</c:v>
                </c:pt>
                <c:pt idx="491">
                  <c:v>-50</c:v>
                </c:pt>
                <c:pt idx="492">
                  <c:v>-49</c:v>
                </c:pt>
                <c:pt idx="493">
                  <c:v>-48</c:v>
                </c:pt>
                <c:pt idx="494">
                  <c:v>-47</c:v>
                </c:pt>
                <c:pt idx="495">
                  <c:v>-46</c:v>
                </c:pt>
                <c:pt idx="496">
                  <c:v>-45</c:v>
                </c:pt>
                <c:pt idx="497">
                  <c:v>-44</c:v>
                </c:pt>
                <c:pt idx="498">
                  <c:v>-43</c:v>
                </c:pt>
                <c:pt idx="499">
                  <c:v>-42</c:v>
                </c:pt>
                <c:pt idx="500">
                  <c:v>-41</c:v>
                </c:pt>
                <c:pt idx="501">
                  <c:v>-40</c:v>
                </c:pt>
                <c:pt idx="502">
                  <c:v>-39</c:v>
                </c:pt>
                <c:pt idx="503">
                  <c:v>-38</c:v>
                </c:pt>
                <c:pt idx="504">
                  <c:v>-37</c:v>
                </c:pt>
                <c:pt idx="505">
                  <c:v>-36</c:v>
                </c:pt>
                <c:pt idx="506">
                  <c:v>-35</c:v>
                </c:pt>
                <c:pt idx="507">
                  <c:v>-34</c:v>
                </c:pt>
                <c:pt idx="508">
                  <c:v>-33</c:v>
                </c:pt>
                <c:pt idx="509">
                  <c:v>-32</c:v>
                </c:pt>
                <c:pt idx="510">
                  <c:v>-31</c:v>
                </c:pt>
                <c:pt idx="511">
                  <c:v>-30</c:v>
                </c:pt>
                <c:pt idx="512">
                  <c:v>-29</c:v>
                </c:pt>
                <c:pt idx="513">
                  <c:v>-28</c:v>
                </c:pt>
                <c:pt idx="514">
                  <c:v>-27</c:v>
                </c:pt>
                <c:pt idx="515">
                  <c:v>-26</c:v>
                </c:pt>
                <c:pt idx="516">
                  <c:v>-25</c:v>
                </c:pt>
                <c:pt idx="517">
                  <c:v>-24</c:v>
                </c:pt>
                <c:pt idx="518">
                  <c:v>-23</c:v>
                </c:pt>
                <c:pt idx="519">
                  <c:v>-22</c:v>
                </c:pt>
                <c:pt idx="520">
                  <c:v>-21</c:v>
                </c:pt>
                <c:pt idx="521">
                  <c:v>-20</c:v>
                </c:pt>
                <c:pt idx="522">
                  <c:v>-19</c:v>
                </c:pt>
                <c:pt idx="523">
                  <c:v>-18</c:v>
                </c:pt>
                <c:pt idx="524">
                  <c:v>-17</c:v>
                </c:pt>
                <c:pt idx="525">
                  <c:v>-16</c:v>
                </c:pt>
                <c:pt idx="526">
                  <c:v>-15</c:v>
                </c:pt>
                <c:pt idx="527">
                  <c:v>-14</c:v>
                </c:pt>
                <c:pt idx="528">
                  <c:v>-13</c:v>
                </c:pt>
                <c:pt idx="529">
                  <c:v>-12</c:v>
                </c:pt>
                <c:pt idx="530">
                  <c:v>-11</c:v>
                </c:pt>
                <c:pt idx="531">
                  <c:v>-10</c:v>
                </c:pt>
                <c:pt idx="532">
                  <c:v>-9</c:v>
                </c:pt>
                <c:pt idx="533">
                  <c:v>-8</c:v>
                </c:pt>
                <c:pt idx="534">
                  <c:v>-7</c:v>
                </c:pt>
                <c:pt idx="535">
                  <c:v>-6</c:v>
                </c:pt>
                <c:pt idx="536">
                  <c:v>-5</c:v>
                </c:pt>
                <c:pt idx="537">
                  <c:v>-4</c:v>
                </c:pt>
                <c:pt idx="538">
                  <c:v>-3</c:v>
                </c:pt>
                <c:pt idx="539">
                  <c:v>-2</c:v>
                </c:pt>
                <c:pt idx="540">
                  <c:v>-1</c:v>
                </c:pt>
                <c:pt idx="541">
                  <c:v>0</c:v>
                </c:pt>
                <c:pt idx="542">
                  <c:v>1</c:v>
                </c:pt>
                <c:pt idx="543">
                  <c:v>2</c:v>
                </c:pt>
                <c:pt idx="544">
                  <c:v>3</c:v>
                </c:pt>
                <c:pt idx="545">
                  <c:v>4</c:v>
                </c:pt>
                <c:pt idx="546">
                  <c:v>5</c:v>
                </c:pt>
                <c:pt idx="547">
                  <c:v>6</c:v>
                </c:pt>
                <c:pt idx="548">
                  <c:v>7</c:v>
                </c:pt>
                <c:pt idx="549">
                  <c:v>8</c:v>
                </c:pt>
                <c:pt idx="550">
                  <c:v>9</c:v>
                </c:pt>
                <c:pt idx="551">
                  <c:v>10</c:v>
                </c:pt>
                <c:pt idx="552">
                  <c:v>11</c:v>
                </c:pt>
                <c:pt idx="553">
                  <c:v>12</c:v>
                </c:pt>
                <c:pt idx="554">
                  <c:v>13</c:v>
                </c:pt>
                <c:pt idx="555">
                  <c:v>14</c:v>
                </c:pt>
                <c:pt idx="556">
                  <c:v>15</c:v>
                </c:pt>
                <c:pt idx="557">
                  <c:v>16</c:v>
                </c:pt>
                <c:pt idx="558">
                  <c:v>17</c:v>
                </c:pt>
                <c:pt idx="559">
                  <c:v>18</c:v>
                </c:pt>
                <c:pt idx="560">
                  <c:v>19</c:v>
                </c:pt>
                <c:pt idx="561">
                  <c:v>20</c:v>
                </c:pt>
                <c:pt idx="562">
                  <c:v>21</c:v>
                </c:pt>
                <c:pt idx="563">
                  <c:v>22</c:v>
                </c:pt>
                <c:pt idx="564">
                  <c:v>23</c:v>
                </c:pt>
                <c:pt idx="565">
                  <c:v>24</c:v>
                </c:pt>
                <c:pt idx="566">
                  <c:v>25</c:v>
                </c:pt>
                <c:pt idx="567">
                  <c:v>26</c:v>
                </c:pt>
                <c:pt idx="568">
                  <c:v>27</c:v>
                </c:pt>
                <c:pt idx="569">
                  <c:v>28</c:v>
                </c:pt>
                <c:pt idx="570">
                  <c:v>29</c:v>
                </c:pt>
                <c:pt idx="571">
                  <c:v>30</c:v>
                </c:pt>
                <c:pt idx="572">
                  <c:v>31</c:v>
                </c:pt>
                <c:pt idx="573">
                  <c:v>32</c:v>
                </c:pt>
                <c:pt idx="574">
                  <c:v>33</c:v>
                </c:pt>
                <c:pt idx="575">
                  <c:v>34</c:v>
                </c:pt>
                <c:pt idx="576">
                  <c:v>35</c:v>
                </c:pt>
                <c:pt idx="577">
                  <c:v>36</c:v>
                </c:pt>
                <c:pt idx="578">
                  <c:v>37</c:v>
                </c:pt>
                <c:pt idx="579">
                  <c:v>38</c:v>
                </c:pt>
                <c:pt idx="580">
                  <c:v>39</c:v>
                </c:pt>
                <c:pt idx="581">
                  <c:v>40</c:v>
                </c:pt>
                <c:pt idx="582">
                  <c:v>41</c:v>
                </c:pt>
                <c:pt idx="583">
                  <c:v>42</c:v>
                </c:pt>
                <c:pt idx="584">
                  <c:v>43</c:v>
                </c:pt>
                <c:pt idx="585">
                  <c:v>44</c:v>
                </c:pt>
                <c:pt idx="586">
                  <c:v>45</c:v>
                </c:pt>
                <c:pt idx="587">
                  <c:v>46</c:v>
                </c:pt>
                <c:pt idx="588">
                  <c:v>47</c:v>
                </c:pt>
                <c:pt idx="589">
                  <c:v>48</c:v>
                </c:pt>
                <c:pt idx="590">
                  <c:v>49</c:v>
                </c:pt>
                <c:pt idx="591">
                  <c:v>50</c:v>
                </c:pt>
                <c:pt idx="592">
                  <c:v>51</c:v>
                </c:pt>
                <c:pt idx="593">
                  <c:v>52</c:v>
                </c:pt>
                <c:pt idx="594">
                  <c:v>53</c:v>
                </c:pt>
                <c:pt idx="595">
                  <c:v>54</c:v>
                </c:pt>
                <c:pt idx="596">
                  <c:v>55</c:v>
                </c:pt>
                <c:pt idx="597">
                  <c:v>56</c:v>
                </c:pt>
                <c:pt idx="598">
                  <c:v>57</c:v>
                </c:pt>
                <c:pt idx="599">
                  <c:v>58</c:v>
                </c:pt>
                <c:pt idx="600">
                  <c:v>59</c:v>
                </c:pt>
                <c:pt idx="601">
                  <c:v>60</c:v>
                </c:pt>
                <c:pt idx="602">
                  <c:v>61</c:v>
                </c:pt>
                <c:pt idx="603">
                  <c:v>62</c:v>
                </c:pt>
                <c:pt idx="604">
                  <c:v>63</c:v>
                </c:pt>
                <c:pt idx="605">
                  <c:v>64</c:v>
                </c:pt>
                <c:pt idx="606">
                  <c:v>65</c:v>
                </c:pt>
                <c:pt idx="607">
                  <c:v>66</c:v>
                </c:pt>
                <c:pt idx="608">
                  <c:v>67</c:v>
                </c:pt>
                <c:pt idx="609">
                  <c:v>68</c:v>
                </c:pt>
                <c:pt idx="610">
                  <c:v>69</c:v>
                </c:pt>
                <c:pt idx="611">
                  <c:v>70</c:v>
                </c:pt>
                <c:pt idx="612">
                  <c:v>71</c:v>
                </c:pt>
                <c:pt idx="613">
                  <c:v>72</c:v>
                </c:pt>
                <c:pt idx="614">
                  <c:v>73</c:v>
                </c:pt>
                <c:pt idx="615">
                  <c:v>74</c:v>
                </c:pt>
                <c:pt idx="616">
                  <c:v>75</c:v>
                </c:pt>
                <c:pt idx="617">
                  <c:v>76</c:v>
                </c:pt>
                <c:pt idx="618">
                  <c:v>77</c:v>
                </c:pt>
                <c:pt idx="619">
                  <c:v>78</c:v>
                </c:pt>
                <c:pt idx="620">
                  <c:v>79</c:v>
                </c:pt>
                <c:pt idx="621">
                  <c:v>80</c:v>
                </c:pt>
                <c:pt idx="622">
                  <c:v>81</c:v>
                </c:pt>
                <c:pt idx="623">
                  <c:v>82</c:v>
                </c:pt>
                <c:pt idx="624">
                  <c:v>83</c:v>
                </c:pt>
                <c:pt idx="625">
                  <c:v>84</c:v>
                </c:pt>
                <c:pt idx="626">
                  <c:v>85</c:v>
                </c:pt>
                <c:pt idx="627">
                  <c:v>86</c:v>
                </c:pt>
                <c:pt idx="628">
                  <c:v>87</c:v>
                </c:pt>
                <c:pt idx="629">
                  <c:v>88</c:v>
                </c:pt>
                <c:pt idx="630">
                  <c:v>89</c:v>
                </c:pt>
                <c:pt idx="631">
                  <c:v>90</c:v>
                </c:pt>
                <c:pt idx="632">
                  <c:v>91</c:v>
                </c:pt>
                <c:pt idx="633">
                  <c:v>92</c:v>
                </c:pt>
                <c:pt idx="634">
                  <c:v>93</c:v>
                </c:pt>
                <c:pt idx="635">
                  <c:v>94</c:v>
                </c:pt>
                <c:pt idx="636">
                  <c:v>95</c:v>
                </c:pt>
                <c:pt idx="637">
                  <c:v>96</c:v>
                </c:pt>
                <c:pt idx="638">
                  <c:v>97</c:v>
                </c:pt>
                <c:pt idx="639">
                  <c:v>98</c:v>
                </c:pt>
                <c:pt idx="640">
                  <c:v>99</c:v>
                </c:pt>
                <c:pt idx="641">
                  <c:v>100</c:v>
                </c:pt>
                <c:pt idx="642">
                  <c:v>101</c:v>
                </c:pt>
                <c:pt idx="643">
                  <c:v>102</c:v>
                </c:pt>
                <c:pt idx="644">
                  <c:v>103</c:v>
                </c:pt>
                <c:pt idx="645">
                  <c:v>104</c:v>
                </c:pt>
                <c:pt idx="646">
                  <c:v>105</c:v>
                </c:pt>
                <c:pt idx="647">
                  <c:v>106</c:v>
                </c:pt>
                <c:pt idx="648">
                  <c:v>107</c:v>
                </c:pt>
                <c:pt idx="649">
                  <c:v>108</c:v>
                </c:pt>
                <c:pt idx="650">
                  <c:v>109</c:v>
                </c:pt>
                <c:pt idx="651">
                  <c:v>110</c:v>
                </c:pt>
                <c:pt idx="652">
                  <c:v>111</c:v>
                </c:pt>
                <c:pt idx="653">
                  <c:v>112</c:v>
                </c:pt>
                <c:pt idx="654">
                  <c:v>113</c:v>
                </c:pt>
                <c:pt idx="655">
                  <c:v>114</c:v>
                </c:pt>
                <c:pt idx="656">
                  <c:v>115</c:v>
                </c:pt>
                <c:pt idx="657">
                  <c:v>116</c:v>
                </c:pt>
                <c:pt idx="658">
                  <c:v>117</c:v>
                </c:pt>
                <c:pt idx="659">
                  <c:v>118</c:v>
                </c:pt>
                <c:pt idx="660">
                  <c:v>119</c:v>
                </c:pt>
                <c:pt idx="661">
                  <c:v>120</c:v>
                </c:pt>
                <c:pt idx="662">
                  <c:v>121</c:v>
                </c:pt>
                <c:pt idx="663">
                  <c:v>122</c:v>
                </c:pt>
                <c:pt idx="664">
                  <c:v>123</c:v>
                </c:pt>
                <c:pt idx="665">
                  <c:v>124</c:v>
                </c:pt>
                <c:pt idx="666">
                  <c:v>125</c:v>
                </c:pt>
                <c:pt idx="667">
                  <c:v>126</c:v>
                </c:pt>
                <c:pt idx="668">
                  <c:v>127</c:v>
                </c:pt>
                <c:pt idx="669">
                  <c:v>128</c:v>
                </c:pt>
                <c:pt idx="670">
                  <c:v>129</c:v>
                </c:pt>
                <c:pt idx="671">
                  <c:v>130</c:v>
                </c:pt>
                <c:pt idx="672">
                  <c:v>131</c:v>
                </c:pt>
                <c:pt idx="673">
                  <c:v>132</c:v>
                </c:pt>
                <c:pt idx="674">
                  <c:v>133</c:v>
                </c:pt>
                <c:pt idx="675">
                  <c:v>134</c:v>
                </c:pt>
                <c:pt idx="676">
                  <c:v>135</c:v>
                </c:pt>
                <c:pt idx="677">
                  <c:v>136</c:v>
                </c:pt>
                <c:pt idx="678">
                  <c:v>137</c:v>
                </c:pt>
                <c:pt idx="679">
                  <c:v>138</c:v>
                </c:pt>
                <c:pt idx="680">
                  <c:v>139</c:v>
                </c:pt>
                <c:pt idx="681">
                  <c:v>140</c:v>
                </c:pt>
                <c:pt idx="682">
                  <c:v>141</c:v>
                </c:pt>
                <c:pt idx="683">
                  <c:v>142</c:v>
                </c:pt>
                <c:pt idx="684">
                  <c:v>143</c:v>
                </c:pt>
                <c:pt idx="685">
                  <c:v>144</c:v>
                </c:pt>
                <c:pt idx="686">
                  <c:v>145</c:v>
                </c:pt>
                <c:pt idx="687">
                  <c:v>146</c:v>
                </c:pt>
                <c:pt idx="688">
                  <c:v>147</c:v>
                </c:pt>
                <c:pt idx="689">
                  <c:v>148</c:v>
                </c:pt>
                <c:pt idx="690">
                  <c:v>149</c:v>
                </c:pt>
                <c:pt idx="691">
                  <c:v>150</c:v>
                </c:pt>
                <c:pt idx="692">
                  <c:v>151</c:v>
                </c:pt>
                <c:pt idx="693">
                  <c:v>152</c:v>
                </c:pt>
                <c:pt idx="694">
                  <c:v>153</c:v>
                </c:pt>
                <c:pt idx="695">
                  <c:v>154</c:v>
                </c:pt>
                <c:pt idx="696">
                  <c:v>155</c:v>
                </c:pt>
                <c:pt idx="697">
                  <c:v>156</c:v>
                </c:pt>
                <c:pt idx="698">
                  <c:v>157</c:v>
                </c:pt>
                <c:pt idx="699">
                  <c:v>158</c:v>
                </c:pt>
                <c:pt idx="700">
                  <c:v>159</c:v>
                </c:pt>
                <c:pt idx="701">
                  <c:v>160</c:v>
                </c:pt>
                <c:pt idx="702">
                  <c:v>161</c:v>
                </c:pt>
                <c:pt idx="703">
                  <c:v>162</c:v>
                </c:pt>
                <c:pt idx="704">
                  <c:v>163</c:v>
                </c:pt>
                <c:pt idx="705">
                  <c:v>164</c:v>
                </c:pt>
                <c:pt idx="706">
                  <c:v>165</c:v>
                </c:pt>
                <c:pt idx="707">
                  <c:v>166</c:v>
                </c:pt>
                <c:pt idx="708">
                  <c:v>167</c:v>
                </c:pt>
                <c:pt idx="709">
                  <c:v>168</c:v>
                </c:pt>
                <c:pt idx="710">
                  <c:v>169</c:v>
                </c:pt>
                <c:pt idx="711">
                  <c:v>170</c:v>
                </c:pt>
                <c:pt idx="712">
                  <c:v>171</c:v>
                </c:pt>
                <c:pt idx="713">
                  <c:v>172</c:v>
                </c:pt>
                <c:pt idx="714">
                  <c:v>173</c:v>
                </c:pt>
                <c:pt idx="715">
                  <c:v>174</c:v>
                </c:pt>
                <c:pt idx="716">
                  <c:v>175</c:v>
                </c:pt>
                <c:pt idx="717">
                  <c:v>176</c:v>
                </c:pt>
                <c:pt idx="718">
                  <c:v>177</c:v>
                </c:pt>
                <c:pt idx="719">
                  <c:v>178</c:v>
                </c:pt>
                <c:pt idx="720">
                  <c:v>179</c:v>
                </c:pt>
                <c:pt idx="721">
                  <c:v>180</c:v>
                </c:pt>
                <c:pt idx="722">
                  <c:v>-180</c:v>
                </c:pt>
                <c:pt idx="723">
                  <c:v>-179</c:v>
                </c:pt>
                <c:pt idx="724">
                  <c:v>-178</c:v>
                </c:pt>
                <c:pt idx="725">
                  <c:v>-177</c:v>
                </c:pt>
                <c:pt idx="726">
                  <c:v>-176</c:v>
                </c:pt>
                <c:pt idx="727">
                  <c:v>-175</c:v>
                </c:pt>
                <c:pt idx="728">
                  <c:v>-174</c:v>
                </c:pt>
                <c:pt idx="729">
                  <c:v>-173</c:v>
                </c:pt>
                <c:pt idx="730">
                  <c:v>-172</c:v>
                </c:pt>
                <c:pt idx="731">
                  <c:v>-171</c:v>
                </c:pt>
                <c:pt idx="732">
                  <c:v>-170</c:v>
                </c:pt>
                <c:pt idx="733">
                  <c:v>-169</c:v>
                </c:pt>
                <c:pt idx="734">
                  <c:v>-168</c:v>
                </c:pt>
                <c:pt idx="735">
                  <c:v>-167</c:v>
                </c:pt>
                <c:pt idx="736">
                  <c:v>-166</c:v>
                </c:pt>
                <c:pt idx="737">
                  <c:v>-165</c:v>
                </c:pt>
                <c:pt idx="738">
                  <c:v>-164</c:v>
                </c:pt>
                <c:pt idx="739">
                  <c:v>-163</c:v>
                </c:pt>
                <c:pt idx="740">
                  <c:v>-162</c:v>
                </c:pt>
                <c:pt idx="741">
                  <c:v>-161</c:v>
                </c:pt>
                <c:pt idx="742">
                  <c:v>-160</c:v>
                </c:pt>
                <c:pt idx="743">
                  <c:v>-159</c:v>
                </c:pt>
                <c:pt idx="744">
                  <c:v>-158</c:v>
                </c:pt>
                <c:pt idx="745">
                  <c:v>-157</c:v>
                </c:pt>
                <c:pt idx="746">
                  <c:v>-156</c:v>
                </c:pt>
                <c:pt idx="747">
                  <c:v>-155</c:v>
                </c:pt>
                <c:pt idx="748">
                  <c:v>-154</c:v>
                </c:pt>
                <c:pt idx="749">
                  <c:v>-153</c:v>
                </c:pt>
                <c:pt idx="750">
                  <c:v>-152</c:v>
                </c:pt>
                <c:pt idx="751">
                  <c:v>-151</c:v>
                </c:pt>
                <c:pt idx="752">
                  <c:v>-150</c:v>
                </c:pt>
                <c:pt idx="753">
                  <c:v>-149</c:v>
                </c:pt>
                <c:pt idx="754">
                  <c:v>-148</c:v>
                </c:pt>
                <c:pt idx="755">
                  <c:v>-147</c:v>
                </c:pt>
                <c:pt idx="756">
                  <c:v>-146</c:v>
                </c:pt>
                <c:pt idx="757">
                  <c:v>-145</c:v>
                </c:pt>
                <c:pt idx="758">
                  <c:v>-144</c:v>
                </c:pt>
                <c:pt idx="759">
                  <c:v>-143</c:v>
                </c:pt>
                <c:pt idx="760">
                  <c:v>-142</c:v>
                </c:pt>
                <c:pt idx="761">
                  <c:v>-141</c:v>
                </c:pt>
                <c:pt idx="762">
                  <c:v>-140</c:v>
                </c:pt>
                <c:pt idx="763">
                  <c:v>-139</c:v>
                </c:pt>
                <c:pt idx="764">
                  <c:v>-138</c:v>
                </c:pt>
                <c:pt idx="765">
                  <c:v>-137</c:v>
                </c:pt>
                <c:pt idx="766">
                  <c:v>-136</c:v>
                </c:pt>
                <c:pt idx="767">
                  <c:v>-135</c:v>
                </c:pt>
                <c:pt idx="768">
                  <c:v>-134</c:v>
                </c:pt>
                <c:pt idx="769">
                  <c:v>-133</c:v>
                </c:pt>
                <c:pt idx="770">
                  <c:v>-132</c:v>
                </c:pt>
                <c:pt idx="771">
                  <c:v>-131</c:v>
                </c:pt>
                <c:pt idx="772">
                  <c:v>-130</c:v>
                </c:pt>
                <c:pt idx="773">
                  <c:v>-129</c:v>
                </c:pt>
                <c:pt idx="774">
                  <c:v>-128</c:v>
                </c:pt>
                <c:pt idx="775">
                  <c:v>-127</c:v>
                </c:pt>
                <c:pt idx="776">
                  <c:v>-126</c:v>
                </c:pt>
                <c:pt idx="777">
                  <c:v>-125</c:v>
                </c:pt>
                <c:pt idx="778">
                  <c:v>-124</c:v>
                </c:pt>
                <c:pt idx="779">
                  <c:v>-123</c:v>
                </c:pt>
                <c:pt idx="780">
                  <c:v>-122</c:v>
                </c:pt>
                <c:pt idx="781">
                  <c:v>-121</c:v>
                </c:pt>
                <c:pt idx="782">
                  <c:v>-120</c:v>
                </c:pt>
                <c:pt idx="783">
                  <c:v>-119</c:v>
                </c:pt>
                <c:pt idx="784">
                  <c:v>-118</c:v>
                </c:pt>
                <c:pt idx="785">
                  <c:v>-117</c:v>
                </c:pt>
                <c:pt idx="786">
                  <c:v>-116</c:v>
                </c:pt>
                <c:pt idx="787">
                  <c:v>-115</c:v>
                </c:pt>
                <c:pt idx="788">
                  <c:v>-114</c:v>
                </c:pt>
                <c:pt idx="789">
                  <c:v>-113</c:v>
                </c:pt>
                <c:pt idx="790">
                  <c:v>-112</c:v>
                </c:pt>
                <c:pt idx="791">
                  <c:v>-111</c:v>
                </c:pt>
                <c:pt idx="792">
                  <c:v>-110</c:v>
                </c:pt>
                <c:pt idx="793">
                  <c:v>-109</c:v>
                </c:pt>
                <c:pt idx="794">
                  <c:v>-108</c:v>
                </c:pt>
                <c:pt idx="795">
                  <c:v>-107</c:v>
                </c:pt>
                <c:pt idx="796">
                  <c:v>-106</c:v>
                </c:pt>
                <c:pt idx="797">
                  <c:v>-105</c:v>
                </c:pt>
                <c:pt idx="798">
                  <c:v>-104</c:v>
                </c:pt>
                <c:pt idx="799">
                  <c:v>-103</c:v>
                </c:pt>
                <c:pt idx="800">
                  <c:v>-102</c:v>
                </c:pt>
                <c:pt idx="801">
                  <c:v>-101</c:v>
                </c:pt>
                <c:pt idx="802">
                  <c:v>-100</c:v>
                </c:pt>
                <c:pt idx="803">
                  <c:v>-99</c:v>
                </c:pt>
                <c:pt idx="804">
                  <c:v>-98</c:v>
                </c:pt>
                <c:pt idx="805">
                  <c:v>-97</c:v>
                </c:pt>
                <c:pt idx="806">
                  <c:v>-96</c:v>
                </c:pt>
                <c:pt idx="807">
                  <c:v>-95</c:v>
                </c:pt>
                <c:pt idx="808">
                  <c:v>-94</c:v>
                </c:pt>
                <c:pt idx="809">
                  <c:v>-93</c:v>
                </c:pt>
                <c:pt idx="810">
                  <c:v>-92</c:v>
                </c:pt>
                <c:pt idx="811">
                  <c:v>-91</c:v>
                </c:pt>
                <c:pt idx="812">
                  <c:v>-90</c:v>
                </c:pt>
                <c:pt idx="813">
                  <c:v>-89</c:v>
                </c:pt>
                <c:pt idx="814">
                  <c:v>-88</c:v>
                </c:pt>
                <c:pt idx="815">
                  <c:v>-87</c:v>
                </c:pt>
                <c:pt idx="816">
                  <c:v>-86</c:v>
                </c:pt>
                <c:pt idx="817">
                  <c:v>-85</c:v>
                </c:pt>
                <c:pt idx="818">
                  <c:v>-84</c:v>
                </c:pt>
                <c:pt idx="819">
                  <c:v>-83</c:v>
                </c:pt>
                <c:pt idx="820">
                  <c:v>-82</c:v>
                </c:pt>
                <c:pt idx="821">
                  <c:v>-81</c:v>
                </c:pt>
                <c:pt idx="822">
                  <c:v>-80</c:v>
                </c:pt>
                <c:pt idx="823">
                  <c:v>-79</c:v>
                </c:pt>
                <c:pt idx="824">
                  <c:v>-78</c:v>
                </c:pt>
                <c:pt idx="825">
                  <c:v>-77</c:v>
                </c:pt>
                <c:pt idx="826">
                  <c:v>-76</c:v>
                </c:pt>
                <c:pt idx="827">
                  <c:v>-75</c:v>
                </c:pt>
                <c:pt idx="828">
                  <c:v>-74</c:v>
                </c:pt>
                <c:pt idx="829">
                  <c:v>-73</c:v>
                </c:pt>
                <c:pt idx="830">
                  <c:v>-72</c:v>
                </c:pt>
                <c:pt idx="831">
                  <c:v>-71</c:v>
                </c:pt>
                <c:pt idx="832">
                  <c:v>-70</c:v>
                </c:pt>
                <c:pt idx="833">
                  <c:v>-69</c:v>
                </c:pt>
                <c:pt idx="834">
                  <c:v>-68</c:v>
                </c:pt>
                <c:pt idx="835">
                  <c:v>-67</c:v>
                </c:pt>
                <c:pt idx="836">
                  <c:v>-66</c:v>
                </c:pt>
                <c:pt idx="837">
                  <c:v>-65</c:v>
                </c:pt>
                <c:pt idx="838">
                  <c:v>-64</c:v>
                </c:pt>
                <c:pt idx="839">
                  <c:v>-63</c:v>
                </c:pt>
                <c:pt idx="840">
                  <c:v>-62</c:v>
                </c:pt>
                <c:pt idx="841">
                  <c:v>-61</c:v>
                </c:pt>
                <c:pt idx="842">
                  <c:v>-60</c:v>
                </c:pt>
                <c:pt idx="843">
                  <c:v>-59</c:v>
                </c:pt>
                <c:pt idx="844">
                  <c:v>-58</c:v>
                </c:pt>
                <c:pt idx="845">
                  <c:v>-57</c:v>
                </c:pt>
                <c:pt idx="846">
                  <c:v>-56</c:v>
                </c:pt>
                <c:pt idx="847">
                  <c:v>-55</c:v>
                </c:pt>
                <c:pt idx="848">
                  <c:v>-54</c:v>
                </c:pt>
                <c:pt idx="849">
                  <c:v>-53</c:v>
                </c:pt>
                <c:pt idx="850">
                  <c:v>-52</c:v>
                </c:pt>
                <c:pt idx="851">
                  <c:v>-51</c:v>
                </c:pt>
                <c:pt idx="852">
                  <c:v>-50</c:v>
                </c:pt>
                <c:pt idx="853">
                  <c:v>-49</c:v>
                </c:pt>
                <c:pt idx="854">
                  <c:v>-48</c:v>
                </c:pt>
                <c:pt idx="855">
                  <c:v>-47</c:v>
                </c:pt>
                <c:pt idx="856">
                  <c:v>-46</c:v>
                </c:pt>
                <c:pt idx="857">
                  <c:v>-45</c:v>
                </c:pt>
                <c:pt idx="858">
                  <c:v>-44</c:v>
                </c:pt>
                <c:pt idx="859">
                  <c:v>-43</c:v>
                </c:pt>
                <c:pt idx="860">
                  <c:v>-42</c:v>
                </c:pt>
                <c:pt idx="861">
                  <c:v>-41</c:v>
                </c:pt>
                <c:pt idx="862">
                  <c:v>-40</c:v>
                </c:pt>
                <c:pt idx="863">
                  <c:v>-39</c:v>
                </c:pt>
                <c:pt idx="864">
                  <c:v>-38</c:v>
                </c:pt>
                <c:pt idx="865">
                  <c:v>-37</c:v>
                </c:pt>
                <c:pt idx="866">
                  <c:v>-36</c:v>
                </c:pt>
                <c:pt idx="867">
                  <c:v>-35</c:v>
                </c:pt>
                <c:pt idx="868">
                  <c:v>-34</c:v>
                </c:pt>
                <c:pt idx="869">
                  <c:v>-33</c:v>
                </c:pt>
                <c:pt idx="870">
                  <c:v>-32</c:v>
                </c:pt>
                <c:pt idx="871">
                  <c:v>-31</c:v>
                </c:pt>
                <c:pt idx="872">
                  <c:v>-30</c:v>
                </c:pt>
                <c:pt idx="873">
                  <c:v>-29</c:v>
                </c:pt>
                <c:pt idx="874">
                  <c:v>-28</c:v>
                </c:pt>
                <c:pt idx="875">
                  <c:v>-27</c:v>
                </c:pt>
                <c:pt idx="876">
                  <c:v>-26</c:v>
                </c:pt>
                <c:pt idx="877">
                  <c:v>-25</c:v>
                </c:pt>
                <c:pt idx="878">
                  <c:v>-24</c:v>
                </c:pt>
                <c:pt idx="879">
                  <c:v>-23</c:v>
                </c:pt>
                <c:pt idx="880">
                  <c:v>-22</c:v>
                </c:pt>
                <c:pt idx="881">
                  <c:v>-21</c:v>
                </c:pt>
                <c:pt idx="882">
                  <c:v>-20</c:v>
                </c:pt>
                <c:pt idx="883">
                  <c:v>-19</c:v>
                </c:pt>
                <c:pt idx="884">
                  <c:v>-18</c:v>
                </c:pt>
                <c:pt idx="885">
                  <c:v>-17</c:v>
                </c:pt>
                <c:pt idx="886">
                  <c:v>-16</c:v>
                </c:pt>
                <c:pt idx="887">
                  <c:v>-15</c:v>
                </c:pt>
                <c:pt idx="888">
                  <c:v>-14</c:v>
                </c:pt>
                <c:pt idx="889">
                  <c:v>-13</c:v>
                </c:pt>
                <c:pt idx="890">
                  <c:v>-12</c:v>
                </c:pt>
                <c:pt idx="891">
                  <c:v>-11</c:v>
                </c:pt>
                <c:pt idx="892">
                  <c:v>-10</c:v>
                </c:pt>
                <c:pt idx="893">
                  <c:v>-9</c:v>
                </c:pt>
                <c:pt idx="894">
                  <c:v>-8</c:v>
                </c:pt>
                <c:pt idx="895">
                  <c:v>-7</c:v>
                </c:pt>
                <c:pt idx="896">
                  <c:v>-6</c:v>
                </c:pt>
                <c:pt idx="897">
                  <c:v>-5</c:v>
                </c:pt>
                <c:pt idx="898">
                  <c:v>-4</c:v>
                </c:pt>
                <c:pt idx="899">
                  <c:v>-3</c:v>
                </c:pt>
                <c:pt idx="900">
                  <c:v>-2</c:v>
                </c:pt>
                <c:pt idx="901">
                  <c:v>-1</c:v>
                </c:pt>
                <c:pt idx="902">
                  <c:v>0</c:v>
                </c:pt>
                <c:pt idx="903">
                  <c:v>1</c:v>
                </c:pt>
                <c:pt idx="904">
                  <c:v>2</c:v>
                </c:pt>
                <c:pt idx="905">
                  <c:v>3</c:v>
                </c:pt>
                <c:pt idx="906">
                  <c:v>4</c:v>
                </c:pt>
                <c:pt idx="907">
                  <c:v>5</c:v>
                </c:pt>
                <c:pt idx="908">
                  <c:v>6</c:v>
                </c:pt>
                <c:pt idx="909">
                  <c:v>7</c:v>
                </c:pt>
                <c:pt idx="910">
                  <c:v>8</c:v>
                </c:pt>
                <c:pt idx="911">
                  <c:v>9</c:v>
                </c:pt>
                <c:pt idx="912">
                  <c:v>10</c:v>
                </c:pt>
                <c:pt idx="913">
                  <c:v>11</c:v>
                </c:pt>
                <c:pt idx="914">
                  <c:v>12</c:v>
                </c:pt>
                <c:pt idx="915">
                  <c:v>13</c:v>
                </c:pt>
                <c:pt idx="916">
                  <c:v>14</c:v>
                </c:pt>
                <c:pt idx="917">
                  <c:v>15</c:v>
                </c:pt>
                <c:pt idx="918">
                  <c:v>16</c:v>
                </c:pt>
                <c:pt idx="919">
                  <c:v>17</c:v>
                </c:pt>
                <c:pt idx="920">
                  <c:v>18</c:v>
                </c:pt>
                <c:pt idx="921">
                  <c:v>19</c:v>
                </c:pt>
                <c:pt idx="922">
                  <c:v>20</c:v>
                </c:pt>
                <c:pt idx="923">
                  <c:v>21</c:v>
                </c:pt>
                <c:pt idx="924">
                  <c:v>22</c:v>
                </c:pt>
                <c:pt idx="925">
                  <c:v>23</c:v>
                </c:pt>
                <c:pt idx="926">
                  <c:v>24</c:v>
                </c:pt>
                <c:pt idx="927">
                  <c:v>25</c:v>
                </c:pt>
                <c:pt idx="928">
                  <c:v>26</c:v>
                </c:pt>
                <c:pt idx="929">
                  <c:v>27</c:v>
                </c:pt>
                <c:pt idx="930">
                  <c:v>28</c:v>
                </c:pt>
                <c:pt idx="931">
                  <c:v>29</c:v>
                </c:pt>
                <c:pt idx="932">
                  <c:v>30</c:v>
                </c:pt>
                <c:pt idx="933">
                  <c:v>31</c:v>
                </c:pt>
                <c:pt idx="934">
                  <c:v>32</c:v>
                </c:pt>
                <c:pt idx="935">
                  <c:v>33</c:v>
                </c:pt>
                <c:pt idx="936">
                  <c:v>34</c:v>
                </c:pt>
                <c:pt idx="937">
                  <c:v>35</c:v>
                </c:pt>
                <c:pt idx="938">
                  <c:v>36</c:v>
                </c:pt>
                <c:pt idx="939">
                  <c:v>37</c:v>
                </c:pt>
                <c:pt idx="940">
                  <c:v>38</c:v>
                </c:pt>
                <c:pt idx="941">
                  <c:v>39</c:v>
                </c:pt>
                <c:pt idx="942">
                  <c:v>40</c:v>
                </c:pt>
                <c:pt idx="943">
                  <c:v>41</c:v>
                </c:pt>
                <c:pt idx="944">
                  <c:v>42</c:v>
                </c:pt>
                <c:pt idx="945">
                  <c:v>43</c:v>
                </c:pt>
                <c:pt idx="946">
                  <c:v>44</c:v>
                </c:pt>
                <c:pt idx="947">
                  <c:v>45</c:v>
                </c:pt>
                <c:pt idx="948">
                  <c:v>46</c:v>
                </c:pt>
                <c:pt idx="949">
                  <c:v>47</c:v>
                </c:pt>
                <c:pt idx="950">
                  <c:v>48</c:v>
                </c:pt>
                <c:pt idx="951">
                  <c:v>49</c:v>
                </c:pt>
                <c:pt idx="952">
                  <c:v>50</c:v>
                </c:pt>
                <c:pt idx="953">
                  <c:v>51</c:v>
                </c:pt>
                <c:pt idx="954">
                  <c:v>52</c:v>
                </c:pt>
                <c:pt idx="955">
                  <c:v>53</c:v>
                </c:pt>
                <c:pt idx="956">
                  <c:v>54</c:v>
                </c:pt>
                <c:pt idx="957">
                  <c:v>55</c:v>
                </c:pt>
                <c:pt idx="958">
                  <c:v>56</c:v>
                </c:pt>
                <c:pt idx="959">
                  <c:v>57</c:v>
                </c:pt>
                <c:pt idx="960">
                  <c:v>58</c:v>
                </c:pt>
                <c:pt idx="961">
                  <c:v>59</c:v>
                </c:pt>
                <c:pt idx="962">
                  <c:v>60</c:v>
                </c:pt>
                <c:pt idx="963">
                  <c:v>61</c:v>
                </c:pt>
                <c:pt idx="964">
                  <c:v>62</c:v>
                </c:pt>
                <c:pt idx="965">
                  <c:v>63</c:v>
                </c:pt>
                <c:pt idx="966">
                  <c:v>64</c:v>
                </c:pt>
                <c:pt idx="967">
                  <c:v>65</c:v>
                </c:pt>
                <c:pt idx="968">
                  <c:v>66</c:v>
                </c:pt>
                <c:pt idx="969">
                  <c:v>67</c:v>
                </c:pt>
                <c:pt idx="970">
                  <c:v>68</c:v>
                </c:pt>
                <c:pt idx="971">
                  <c:v>69</c:v>
                </c:pt>
                <c:pt idx="972">
                  <c:v>70</c:v>
                </c:pt>
                <c:pt idx="973">
                  <c:v>71</c:v>
                </c:pt>
                <c:pt idx="974">
                  <c:v>72</c:v>
                </c:pt>
                <c:pt idx="975">
                  <c:v>73</c:v>
                </c:pt>
                <c:pt idx="976">
                  <c:v>74</c:v>
                </c:pt>
                <c:pt idx="977">
                  <c:v>75</c:v>
                </c:pt>
                <c:pt idx="978">
                  <c:v>76</c:v>
                </c:pt>
                <c:pt idx="979">
                  <c:v>77</c:v>
                </c:pt>
                <c:pt idx="980">
                  <c:v>78</c:v>
                </c:pt>
                <c:pt idx="981">
                  <c:v>79</c:v>
                </c:pt>
                <c:pt idx="982">
                  <c:v>80</c:v>
                </c:pt>
                <c:pt idx="983">
                  <c:v>81</c:v>
                </c:pt>
                <c:pt idx="984">
                  <c:v>82</c:v>
                </c:pt>
                <c:pt idx="985">
                  <c:v>83</c:v>
                </c:pt>
                <c:pt idx="986">
                  <c:v>84</c:v>
                </c:pt>
                <c:pt idx="987">
                  <c:v>85</c:v>
                </c:pt>
                <c:pt idx="988">
                  <c:v>86</c:v>
                </c:pt>
                <c:pt idx="989">
                  <c:v>87</c:v>
                </c:pt>
                <c:pt idx="990">
                  <c:v>88</c:v>
                </c:pt>
                <c:pt idx="991">
                  <c:v>89</c:v>
                </c:pt>
                <c:pt idx="992">
                  <c:v>90</c:v>
                </c:pt>
                <c:pt idx="993">
                  <c:v>91</c:v>
                </c:pt>
                <c:pt idx="994">
                  <c:v>92</c:v>
                </c:pt>
                <c:pt idx="995">
                  <c:v>93</c:v>
                </c:pt>
                <c:pt idx="996">
                  <c:v>94</c:v>
                </c:pt>
                <c:pt idx="997">
                  <c:v>95</c:v>
                </c:pt>
                <c:pt idx="998">
                  <c:v>96</c:v>
                </c:pt>
                <c:pt idx="999">
                  <c:v>97</c:v>
                </c:pt>
                <c:pt idx="1000">
                  <c:v>98</c:v>
                </c:pt>
                <c:pt idx="1001">
                  <c:v>99</c:v>
                </c:pt>
                <c:pt idx="1002">
                  <c:v>100</c:v>
                </c:pt>
                <c:pt idx="1003">
                  <c:v>101</c:v>
                </c:pt>
                <c:pt idx="1004">
                  <c:v>102</c:v>
                </c:pt>
                <c:pt idx="1005">
                  <c:v>103</c:v>
                </c:pt>
                <c:pt idx="1006">
                  <c:v>104</c:v>
                </c:pt>
                <c:pt idx="1007">
                  <c:v>105</c:v>
                </c:pt>
                <c:pt idx="1008">
                  <c:v>106</c:v>
                </c:pt>
                <c:pt idx="1009">
                  <c:v>107</c:v>
                </c:pt>
                <c:pt idx="1010">
                  <c:v>108</c:v>
                </c:pt>
                <c:pt idx="1011">
                  <c:v>109</c:v>
                </c:pt>
                <c:pt idx="1012">
                  <c:v>110</c:v>
                </c:pt>
                <c:pt idx="1013">
                  <c:v>111</c:v>
                </c:pt>
                <c:pt idx="1014">
                  <c:v>112</c:v>
                </c:pt>
                <c:pt idx="1015">
                  <c:v>113</c:v>
                </c:pt>
                <c:pt idx="1016">
                  <c:v>114</c:v>
                </c:pt>
                <c:pt idx="1017">
                  <c:v>115</c:v>
                </c:pt>
                <c:pt idx="1018">
                  <c:v>116</c:v>
                </c:pt>
                <c:pt idx="1019">
                  <c:v>117</c:v>
                </c:pt>
                <c:pt idx="1020">
                  <c:v>118</c:v>
                </c:pt>
                <c:pt idx="1021">
                  <c:v>119</c:v>
                </c:pt>
                <c:pt idx="1022">
                  <c:v>120</c:v>
                </c:pt>
                <c:pt idx="1023">
                  <c:v>121</c:v>
                </c:pt>
                <c:pt idx="1024">
                  <c:v>122</c:v>
                </c:pt>
                <c:pt idx="1025">
                  <c:v>123</c:v>
                </c:pt>
                <c:pt idx="1026">
                  <c:v>124</c:v>
                </c:pt>
                <c:pt idx="1027">
                  <c:v>125</c:v>
                </c:pt>
                <c:pt idx="1028">
                  <c:v>126</c:v>
                </c:pt>
                <c:pt idx="1029">
                  <c:v>127</c:v>
                </c:pt>
                <c:pt idx="1030">
                  <c:v>128</c:v>
                </c:pt>
                <c:pt idx="1031">
                  <c:v>129</c:v>
                </c:pt>
                <c:pt idx="1032">
                  <c:v>130</c:v>
                </c:pt>
                <c:pt idx="1033">
                  <c:v>131</c:v>
                </c:pt>
                <c:pt idx="1034">
                  <c:v>132</c:v>
                </c:pt>
                <c:pt idx="1035">
                  <c:v>133</c:v>
                </c:pt>
                <c:pt idx="1036">
                  <c:v>134</c:v>
                </c:pt>
                <c:pt idx="1037">
                  <c:v>135</c:v>
                </c:pt>
                <c:pt idx="1038">
                  <c:v>136</c:v>
                </c:pt>
                <c:pt idx="1039">
                  <c:v>137</c:v>
                </c:pt>
                <c:pt idx="1040">
                  <c:v>138</c:v>
                </c:pt>
                <c:pt idx="1041">
                  <c:v>139</c:v>
                </c:pt>
                <c:pt idx="1042">
                  <c:v>140</c:v>
                </c:pt>
                <c:pt idx="1043">
                  <c:v>141</c:v>
                </c:pt>
                <c:pt idx="1044">
                  <c:v>142</c:v>
                </c:pt>
                <c:pt idx="1045">
                  <c:v>143</c:v>
                </c:pt>
                <c:pt idx="1046">
                  <c:v>144</c:v>
                </c:pt>
                <c:pt idx="1047">
                  <c:v>145</c:v>
                </c:pt>
                <c:pt idx="1048">
                  <c:v>146</c:v>
                </c:pt>
                <c:pt idx="1049">
                  <c:v>147</c:v>
                </c:pt>
                <c:pt idx="1050">
                  <c:v>148</c:v>
                </c:pt>
                <c:pt idx="1051">
                  <c:v>149</c:v>
                </c:pt>
                <c:pt idx="1052">
                  <c:v>150</c:v>
                </c:pt>
                <c:pt idx="1053">
                  <c:v>151</c:v>
                </c:pt>
                <c:pt idx="1054">
                  <c:v>152</c:v>
                </c:pt>
                <c:pt idx="1055">
                  <c:v>153</c:v>
                </c:pt>
                <c:pt idx="1056">
                  <c:v>154</c:v>
                </c:pt>
                <c:pt idx="1057">
                  <c:v>155</c:v>
                </c:pt>
                <c:pt idx="1058">
                  <c:v>156</c:v>
                </c:pt>
                <c:pt idx="1059">
                  <c:v>157</c:v>
                </c:pt>
                <c:pt idx="1060">
                  <c:v>158</c:v>
                </c:pt>
                <c:pt idx="1061">
                  <c:v>159</c:v>
                </c:pt>
                <c:pt idx="1062">
                  <c:v>160</c:v>
                </c:pt>
                <c:pt idx="1063">
                  <c:v>161</c:v>
                </c:pt>
                <c:pt idx="1064">
                  <c:v>162</c:v>
                </c:pt>
                <c:pt idx="1065">
                  <c:v>163</c:v>
                </c:pt>
                <c:pt idx="1066">
                  <c:v>164</c:v>
                </c:pt>
                <c:pt idx="1067">
                  <c:v>165</c:v>
                </c:pt>
                <c:pt idx="1068">
                  <c:v>166</c:v>
                </c:pt>
                <c:pt idx="1069">
                  <c:v>167</c:v>
                </c:pt>
                <c:pt idx="1070">
                  <c:v>168</c:v>
                </c:pt>
                <c:pt idx="1071">
                  <c:v>169</c:v>
                </c:pt>
                <c:pt idx="1072">
                  <c:v>170</c:v>
                </c:pt>
                <c:pt idx="1073">
                  <c:v>171</c:v>
                </c:pt>
                <c:pt idx="1074">
                  <c:v>172</c:v>
                </c:pt>
                <c:pt idx="1075">
                  <c:v>173</c:v>
                </c:pt>
                <c:pt idx="1076">
                  <c:v>174</c:v>
                </c:pt>
                <c:pt idx="1077">
                  <c:v>175</c:v>
                </c:pt>
                <c:pt idx="1078">
                  <c:v>176</c:v>
                </c:pt>
                <c:pt idx="1079">
                  <c:v>177</c:v>
                </c:pt>
                <c:pt idx="1080">
                  <c:v>178</c:v>
                </c:pt>
                <c:pt idx="1081">
                  <c:v>179</c:v>
                </c:pt>
                <c:pt idx="1082">
                  <c:v>180</c:v>
                </c:pt>
                <c:pt idx="1083">
                  <c:v>-180</c:v>
                </c:pt>
                <c:pt idx="1084">
                  <c:v>-179</c:v>
                </c:pt>
                <c:pt idx="1085">
                  <c:v>-178</c:v>
                </c:pt>
                <c:pt idx="1086">
                  <c:v>-177</c:v>
                </c:pt>
                <c:pt idx="1087">
                  <c:v>-176</c:v>
                </c:pt>
                <c:pt idx="1088">
                  <c:v>-175</c:v>
                </c:pt>
                <c:pt idx="1089">
                  <c:v>-174</c:v>
                </c:pt>
                <c:pt idx="1090">
                  <c:v>-173</c:v>
                </c:pt>
                <c:pt idx="1091">
                  <c:v>-172</c:v>
                </c:pt>
                <c:pt idx="1092">
                  <c:v>-171</c:v>
                </c:pt>
                <c:pt idx="1093">
                  <c:v>-170</c:v>
                </c:pt>
                <c:pt idx="1094">
                  <c:v>-169</c:v>
                </c:pt>
                <c:pt idx="1095">
                  <c:v>-168</c:v>
                </c:pt>
                <c:pt idx="1096">
                  <c:v>-167</c:v>
                </c:pt>
                <c:pt idx="1097">
                  <c:v>-166</c:v>
                </c:pt>
                <c:pt idx="1098">
                  <c:v>-165</c:v>
                </c:pt>
                <c:pt idx="1099">
                  <c:v>-164</c:v>
                </c:pt>
                <c:pt idx="1100">
                  <c:v>-163</c:v>
                </c:pt>
                <c:pt idx="1101">
                  <c:v>-162</c:v>
                </c:pt>
                <c:pt idx="1102">
                  <c:v>-161</c:v>
                </c:pt>
                <c:pt idx="1103">
                  <c:v>-160</c:v>
                </c:pt>
                <c:pt idx="1104">
                  <c:v>-159</c:v>
                </c:pt>
                <c:pt idx="1105">
                  <c:v>-158</c:v>
                </c:pt>
                <c:pt idx="1106">
                  <c:v>-157</c:v>
                </c:pt>
                <c:pt idx="1107">
                  <c:v>-156</c:v>
                </c:pt>
                <c:pt idx="1108">
                  <c:v>-155</c:v>
                </c:pt>
                <c:pt idx="1109">
                  <c:v>-154</c:v>
                </c:pt>
                <c:pt idx="1110">
                  <c:v>-153</c:v>
                </c:pt>
                <c:pt idx="1111">
                  <c:v>-152</c:v>
                </c:pt>
                <c:pt idx="1112">
                  <c:v>-151</c:v>
                </c:pt>
                <c:pt idx="1113">
                  <c:v>-150</c:v>
                </c:pt>
                <c:pt idx="1114">
                  <c:v>-149</c:v>
                </c:pt>
                <c:pt idx="1115">
                  <c:v>-148</c:v>
                </c:pt>
                <c:pt idx="1116">
                  <c:v>-147</c:v>
                </c:pt>
                <c:pt idx="1117">
                  <c:v>-146</c:v>
                </c:pt>
                <c:pt idx="1118">
                  <c:v>-145</c:v>
                </c:pt>
                <c:pt idx="1119">
                  <c:v>-144</c:v>
                </c:pt>
                <c:pt idx="1120">
                  <c:v>-143</c:v>
                </c:pt>
                <c:pt idx="1121">
                  <c:v>-142</c:v>
                </c:pt>
                <c:pt idx="1122">
                  <c:v>-141</c:v>
                </c:pt>
                <c:pt idx="1123">
                  <c:v>-140</c:v>
                </c:pt>
                <c:pt idx="1124">
                  <c:v>-139</c:v>
                </c:pt>
                <c:pt idx="1125">
                  <c:v>-138</c:v>
                </c:pt>
                <c:pt idx="1126">
                  <c:v>-137</c:v>
                </c:pt>
                <c:pt idx="1127">
                  <c:v>-136</c:v>
                </c:pt>
                <c:pt idx="1128">
                  <c:v>-135</c:v>
                </c:pt>
                <c:pt idx="1129">
                  <c:v>-134</c:v>
                </c:pt>
                <c:pt idx="1130">
                  <c:v>-133</c:v>
                </c:pt>
                <c:pt idx="1131">
                  <c:v>-132</c:v>
                </c:pt>
                <c:pt idx="1132">
                  <c:v>-131</c:v>
                </c:pt>
                <c:pt idx="1133">
                  <c:v>-130</c:v>
                </c:pt>
                <c:pt idx="1134">
                  <c:v>-129</c:v>
                </c:pt>
                <c:pt idx="1135">
                  <c:v>-128</c:v>
                </c:pt>
                <c:pt idx="1136">
                  <c:v>-127</c:v>
                </c:pt>
                <c:pt idx="1137">
                  <c:v>-126</c:v>
                </c:pt>
                <c:pt idx="1138">
                  <c:v>-125</c:v>
                </c:pt>
                <c:pt idx="1139">
                  <c:v>-124</c:v>
                </c:pt>
                <c:pt idx="1140">
                  <c:v>-123</c:v>
                </c:pt>
                <c:pt idx="1141">
                  <c:v>-122</c:v>
                </c:pt>
                <c:pt idx="1142">
                  <c:v>-121</c:v>
                </c:pt>
                <c:pt idx="1143">
                  <c:v>-120</c:v>
                </c:pt>
                <c:pt idx="1144">
                  <c:v>-119</c:v>
                </c:pt>
                <c:pt idx="1145">
                  <c:v>-118</c:v>
                </c:pt>
                <c:pt idx="1146">
                  <c:v>-117</c:v>
                </c:pt>
                <c:pt idx="1147">
                  <c:v>-116</c:v>
                </c:pt>
                <c:pt idx="1148">
                  <c:v>-115</c:v>
                </c:pt>
                <c:pt idx="1149">
                  <c:v>-114</c:v>
                </c:pt>
                <c:pt idx="1150">
                  <c:v>-113</c:v>
                </c:pt>
                <c:pt idx="1151">
                  <c:v>-112</c:v>
                </c:pt>
                <c:pt idx="1152">
                  <c:v>-111</c:v>
                </c:pt>
                <c:pt idx="1153">
                  <c:v>-110</c:v>
                </c:pt>
                <c:pt idx="1154">
                  <c:v>-109</c:v>
                </c:pt>
                <c:pt idx="1155">
                  <c:v>-108</c:v>
                </c:pt>
                <c:pt idx="1156">
                  <c:v>-107</c:v>
                </c:pt>
                <c:pt idx="1157">
                  <c:v>-106</c:v>
                </c:pt>
                <c:pt idx="1158">
                  <c:v>-105</c:v>
                </c:pt>
                <c:pt idx="1159">
                  <c:v>-104</c:v>
                </c:pt>
                <c:pt idx="1160">
                  <c:v>-103</c:v>
                </c:pt>
                <c:pt idx="1161">
                  <c:v>-102</c:v>
                </c:pt>
                <c:pt idx="1162">
                  <c:v>-101</c:v>
                </c:pt>
                <c:pt idx="1163">
                  <c:v>-100</c:v>
                </c:pt>
                <c:pt idx="1164">
                  <c:v>-99</c:v>
                </c:pt>
                <c:pt idx="1165">
                  <c:v>-98</c:v>
                </c:pt>
                <c:pt idx="1166">
                  <c:v>-97</c:v>
                </c:pt>
                <c:pt idx="1167">
                  <c:v>-96</c:v>
                </c:pt>
                <c:pt idx="1168">
                  <c:v>-95</c:v>
                </c:pt>
                <c:pt idx="1169">
                  <c:v>-94</c:v>
                </c:pt>
                <c:pt idx="1170">
                  <c:v>-93</c:v>
                </c:pt>
                <c:pt idx="1171">
                  <c:v>-92</c:v>
                </c:pt>
                <c:pt idx="1172">
                  <c:v>-91</c:v>
                </c:pt>
                <c:pt idx="1173">
                  <c:v>-90</c:v>
                </c:pt>
                <c:pt idx="1174">
                  <c:v>-89</c:v>
                </c:pt>
                <c:pt idx="1175">
                  <c:v>-88</c:v>
                </c:pt>
                <c:pt idx="1176">
                  <c:v>-87</c:v>
                </c:pt>
                <c:pt idx="1177">
                  <c:v>-86</c:v>
                </c:pt>
                <c:pt idx="1178">
                  <c:v>-85</c:v>
                </c:pt>
                <c:pt idx="1179">
                  <c:v>-84</c:v>
                </c:pt>
                <c:pt idx="1180">
                  <c:v>-83</c:v>
                </c:pt>
                <c:pt idx="1181">
                  <c:v>-82</c:v>
                </c:pt>
                <c:pt idx="1182">
                  <c:v>-81</c:v>
                </c:pt>
                <c:pt idx="1183">
                  <c:v>-80</c:v>
                </c:pt>
                <c:pt idx="1184">
                  <c:v>-79</c:v>
                </c:pt>
                <c:pt idx="1185">
                  <c:v>-78</c:v>
                </c:pt>
                <c:pt idx="1186">
                  <c:v>-77</c:v>
                </c:pt>
                <c:pt idx="1187">
                  <c:v>-76</c:v>
                </c:pt>
                <c:pt idx="1188">
                  <c:v>-75</c:v>
                </c:pt>
                <c:pt idx="1189">
                  <c:v>-74</c:v>
                </c:pt>
                <c:pt idx="1190">
                  <c:v>-73</c:v>
                </c:pt>
                <c:pt idx="1191">
                  <c:v>-72</c:v>
                </c:pt>
                <c:pt idx="1192">
                  <c:v>-71</c:v>
                </c:pt>
                <c:pt idx="1193">
                  <c:v>-70</c:v>
                </c:pt>
                <c:pt idx="1194">
                  <c:v>-69</c:v>
                </c:pt>
                <c:pt idx="1195">
                  <c:v>-68</c:v>
                </c:pt>
                <c:pt idx="1196">
                  <c:v>-67</c:v>
                </c:pt>
                <c:pt idx="1197">
                  <c:v>-66</c:v>
                </c:pt>
                <c:pt idx="1198">
                  <c:v>-65</c:v>
                </c:pt>
                <c:pt idx="1199">
                  <c:v>-64</c:v>
                </c:pt>
                <c:pt idx="1200">
                  <c:v>-63</c:v>
                </c:pt>
                <c:pt idx="1201">
                  <c:v>-62</c:v>
                </c:pt>
                <c:pt idx="1202">
                  <c:v>-61</c:v>
                </c:pt>
                <c:pt idx="1203">
                  <c:v>-60</c:v>
                </c:pt>
                <c:pt idx="1204">
                  <c:v>-59</c:v>
                </c:pt>
                <c:pt idx="1205">
                  <c:v>-58</c:v>
                </c:pt>
                <c:pt idx="1206">
                  <c:v>-57</c:v>
                </c:pt>
                <c:pt idx="1207">
                  <c:v>-56</c:v>
                </c:pt>
                <c:pt idx="1208">
                  <c:v>-55</c:v>
                </c:pt>
                <c:pt idx="1209">
                  <c:v>-54</c:v>
                </c:pt>
                <c:pt idx="1210">
                  <c:v>-53</c:v>
                </c:pt>
                <c:pt idx="1211">
                  <c:v>-52</c:v>
                </c:pt>
                <c:pt idx="1212">
                  <c:v>-51</c:v>
                </c:pt>
                <c:pt idx="1213">
                  <c:v>-50</c:v>
                </c:pt>
                <c:pt idx="1214">
                  <c:v>-49</c:v>
                </c:pt>
                <c:pt idx="1215">
                  <c:v>-48</c:v>
                </c:pt>
                <c:pt idx="1216">
                  <c:v>-47</c:v>
                </c:pt>
                <c:pt idx="1217">
                  <c:v>-46</c:v>
                </c:pt>
                <c:pt idx="1218">
                  <c:v>-45</c:v>
                </c:pt>
                <c:pt idx="1219">
                  <c:v>-44</c:v>
                </c:pt>
                <c:pt idx="1220">
                  <c:v>-43</c:v>
                </c:pt>
                <c:pt idx="1221">
                  <c:v>-42</c:v>
                </c:pt>
                <c:pt idx="1222">
                  <c:v>-41</c:v>
                </c:pt>
                <c:pt idx="1223">
                  <c:v>-40</c:v>
                </c:pt>
                <c:pt idx="1224">
                  <c:v>-39</c:v>
                </c:pt>
                <c:pt idx="1225">
                  <c:v>-38</c:v>
                </c:pt>
                <c:pt idx="1226">
                  <c:v>-37</c:v>
                </c:pt>
                <c:pt idx="1227">
                  <c:v>-36</c:v>
                </c:pt>
                <c:pt idx="1228">
                  <c:v>-35</c:v>
                </c:pt>
                <c:pt idx="1229">
                  <c:v>-34</c:v>
                </c:pt>
                <c:pt idx="1230">
                  <c:v>-33</c:v>
                </c:pt>
                <c:pt idx="1231">
                  <c:v>-32</c:v>
                </c:pt>
                <c:pt idx="1232">
                  <c:v>-31</c:v>
                </c:pt>
                <c:pt idx="1233">
                  <c:v>-30</c:v>
                </c:pt>
                <c:pt idx="1234">
                  <c:v>-29</c:v>
                </c:pt>
                <c:pt idx="1235">
                  <c:v>-28</c:v>
                </c:pt>
                <c:pt idx="1236">
                  <c:v>-27</c:v>
                </c:pt>
                <c:pt idx="1237">
                  <c:v>-26</c:v>
                </c:pt>
                <c:pt idx="1238">
                  <c:v>-25</c:v>
                </c:pt>
                <c:pt idx="1239">
                  <c:v>-24</c:v>
                </c:pt>
                <c:pt idx="1240">
                  <c:v>-23</c:v>
                </c:pt>
                <c:pt idx="1241">
                  <c:v>-22</c:v>
                </c:pt>
                <c:pt idx="1242">
                  <c:v>-21</c:v>
                </c:pt>
                <c:pt idx="1243">
                  <c:v>-20</c:v>
                </c:pt>
                <c:pt idx="1244">
                  <c:v>-19</c:v>
                </c:pt>
                <c:pt idx="1245">
                  <c:v>-18</c:v>
                </c:pt>
                <c:pt idx="1246">
                  <c:v>-17</c:v>
                </c:pt>
                <c:pt idx="1247">
                  <c:v>-16</c:v>
                </c:pt>
                <c:pt idx="1248">
                  <c:v>-15</c:v>
                </c:pt>
                <c:pt idx="1249">
                  <c:v>-14</c:v>
                </c:pt>
                <c:pt idx="1250">
                  <c:v>-13</c:v>
                </c:pt>
                <c:pt idx="1251">
                  <c:v>-12</c:v>
                </c:pt>
                <c:pt idx="1252">
                  <c:v>-11</c:v>
                </c:pt>
                <c:pt idx="1253">
                  <c:v>-10</c:v>
                </c:pt>
                <c:pt idx="1254">
                  <c:v>-9</c:v>
                </c:pt>
                <c:pt idx="1255">
                  <c:v>-8</c:v>
                </c:pt>
                <c:pt idx="1256">
                  <c:v>-7</c:v>
                </c:pt>
                <c:pt idx="1257">
                  <c:v>-6</c:v>
                </c:pt>
                <c:pt idx="1258">
                  <c:v>-5</c:v>
                </c:pt>
                <c:pt idx="1259">
                  <c:v>-4</c:v>
                </c:pt>
                <c:pt idx="1260">
                  <c:v>-3</c:v>
                </c:pt>
                <c:pt idx="1261">
                  <c:v>-2</c:v>
                </c:pt>
                <c:pt idx="1262">
                  <c:v>-1</c:v>
                </c:pt>
                <c:pt idx="1263">
                  <c:v>0</c:v>
                </c:pt>
                <c:pt idx="1264">
                  <c:v>1</c:v>
                </c:pt>
                <c:pt idx="1265">
                  <c:v>2</c:v>
                </c:pt>
                <c:pt idx="1266">
                  <c:v>3</c:v>
                </c:pt>
                <c:pt idx="1267">
                  <c:v>4</c:v>
                </c:pt>
                <c:pt idx="1268">
                  <c:v>5</c:v>
                </c:pt>
                <c:pt idx="1269">
                  <c:v>6</c:v>
                </c:pt>
                <c:pt idx="1270">
                  <c:v>7</c:v>
                </c:pt>
                <c:pt idx="1271">
                  <c:v>8</c:v>
                </c:pt>
                <c:pt idx="1272">
                  <c:v>9</c:v>
                </c:pt>
                <c:pt idx="1273">
                  <c:v>10</c:v>
                </c:pt>
                <c:pt idx="1274">
                  <c:v>11</c:v>
                </c:pt>
                <c:pt idx="1275">
                  <c:v>12</c:v>
                </c:pt>
                <c:pt idx="1276">
                  <c:v>13</c:v>
                </c:pt>
                <c:pt idx="1277">
                  <c:v>14</c:v>
                </c:pt>
                <c:pt idx="1278">
                  <c:v>15</c:v>
                </c:pt>
                <c:pt idx="1279">
                  <c:v>16</c:v>
                </c:pt>
                <c:pt idx="1280">
                  <c:v>17</c:v>
                </c:pt>
                <c:pt idx="1281">
                  <c:v>18</c:v>
                </c:pt>
                <c:pt idx="1282">
                  <c:v>19</c:v>
                </c:pt>
                <c:pt idx="1283">
                  <c:v>20</c:v>
                </c:pt>
                <c:pt idx="1284">
                  <c:v>21</c:v>
                </c:pt>
                <c:pt idx="1285">
                  <c:v>22</c:v>
                </c:pt>
                <c:pt idx="1286">
                  <c:v>23</c:v>
                </c:pt>
                <c:pt idx="1287">
                  <c:v>24</c:v>
                </c:pt>
                <c:pt idx="1288">
                  <c:v>25</c:v>
                </c:pt>
                <c:pt idx="1289">
                  <c:v>26</c:v>
                </c:pt>
                <c:pt idx="1290">
                  <c:v>27</c:v>
                </c:pt>
                <c:pt idx="1291">
                  <c:v>28</c:v>
                </c:pt>
                <c:pt idx="1292">
                  <c:v>29</c:v>
                </c:pt>
                <c:pt idx="1293">
                  <c:v>30</c:v>
                </c:pt>
                <c:pt idx="1294">
                  <c:v>31</c:v>
                </c:pt>
                <c:pt idx="1295">
                  <c:v>32</c:v>
                </c:pt>
                <c:pt idx="1296">
                  <c:v>33</c:v>
                </c:pt>
                <c:pt idx="1297">
                  <c:v>34</c:v>
                </c:pt>
                <c:pt idx="1298">
                  <c:v>35</c:v>
                </c:pt>
                <c:pt idx="1299">
                  <c:v>36</c:v>
                </c:pt>
                <c:pt idx="1300">
                  <c:v>37</c:v>
                </c:pt>
                <c:pt idx="1301">
                  <c:v>38</c:v>
                </c:pt>
                <c:pt idx="1302">
                  <c:v>39</c:v>
                </c:pt>
                <c:pt idx="1303">
                  <c:v>40</c:v>
                </c:pt>
                <c:pt idx="1304">
                  <c:v>41</c:v>
                </c:pt>
                <c:pt idx="1305">
                  <c:v>42</c:v>
                </c:pt>
                <c:pt idx="1306">
                  <c:v>43</c:v>
                </c:pt>
                <c:pt idx="1307">
                  <c:v>44</c:v>
                </c:pt>
                <c:pt idx="1308">
                  <c:v>45</c:v>
                </c:pt>
                <c:pt idx="1309">
                  <c:v>46</c:v>
                </c:pt>
                <c:pt idx="1310">
                  <c:v>47</c:v>
                </c:pt>
                <c:pt idx="1311">
                  <c:v>48</c:v>
                </c:pt>
                <c:pt idx="1312">
                  <c:v>49</c:v>
                </c:pt>
                <c:pt idx="1313">
                  <c:v>50</c:v>
                </c:pt>
                <c:pt idx="1314">
                  <c:v>51</c:v>
                </c:pt>
                <c:pt idx="1315">
                  <c:v>52</c:v>
                </c:pt>
                <c:pt idx="1316">
                  <c:v>53</c:v>
                </c:pt>
                <c:pt idx="1317">
                  <c:v>54</c:v>
                </c:pt>
                <c:pt idx="1318">
                  <c:v>55</c:v>
                </c:pt>
                <c:pt idx="1319">
                  <c:v>56</c:v>
                </c:pt>
                <c:pt idx="1320">
                  <c:v>57</c:v>
                </c:pt>
                <c:pt idx="1321">
                  <c:v>58</c:v>
                </c:pt>
                <c:pt idx="1322">
                  <c:v>59</c:v>
                </c:pt>
                <c:pt idx="1323">
                  <c:v>60</c:v>
                </c:pt>
                <c:pt idx="1324">
                  <c:v>61</c:v>
                </c:pt>
                <c:pt idx="1325">
                  <c:v>62</c:v>
                </c:pt>
                <c:pt idx="1326">
                  <c:v>63</c:v>
                </c:pt>
                <c:pt idx="1327">
                  <c:v>64</c:v>
                </c:pt>
                <c:pt idx="1328">
                  <c:v>65</c:v>
                </c:pt>
                <c:pt idx="1329">
                  <c:v>66</c:v>
                </c:pt>
                <c:pt idx="1330">
                  <c:v>67</c:v>
                </c:pt>
                <c:pt idx="1331">
                  <c:v>68</c:v>
                </c:pt>
                <c:pt idx="1332">
                  <c:v>69</c:v>
                </c:pt>
                <c:pt idx="1333">
                  <c:v>70</c:v>
                </c:pt>
                <c:pt idx="1334">
                  <c:v>71</c:v>
                </c:pt>
                <c:pt idx="1335">
                  <c:v>72</c:v>
                </c:pt>
                <c:pt idx="1336">
                  <c:v>73</c:v>
                </c:pt>
                <c:pt idx="1337">
                  <c:v>74</c:v>
                </c:pt>
                <c:pt idx="1338">
                  <c:v>75</c:v>
                </c:pt>
                <c:pt idx="1339">
                  <c:v>76</c:v>
                </c:pt>
                <c:pt idx="1340">
                  <c:v>77</c:v>
                </c:pt>
                <c:pt idx="1341">
                  <c:v>78</c:v>
                </c:pt>
                <c:pt idx="1342">
                  <c:v>79</c:v>
                </c:pt>
                <c:pt idx="1343">
                  <c:v>80</c:v>
                </c:pt>
                <c:pt idx="1344">
                  <c:v>81</c:v>
                </c:pt>
                <c:pt idx="1345">
                  <c:v>82</c:v>
                </c:pt>
                <c:pt idx="1346">
                  <c:v>83</c:v>
                </c:pt>
                <c:pt idx="1347">
                  <c:v>84</c:v>
                </c:pt>
                <c:pt idx="1348">
                  <c:v>85</c:v>
                </c:pt>
                <c:pt idx="1349">
                  <c:v>86</c:v>
                </c:pt>
                <c:pt idx="1350">
                  <c:v>87</c:v>
                </c:pt>
                <c:pt idx="1351">
                  <c:v>88</c:v>
                </c:pt>
                <c:pt idx="1352">
                  <c:v>89</c:v>
                </c:pt>
                <c:pt idx="1353">
                  <c:v>90</c:v>
                </c:pt>
                <c:pt idx="1354">
                  <c:v>91</c:v>
                </c:pt>
                <c:pt idx="1355">
                  <c:v>92</c:v>
                </c:pt>
                <c:pt idx="1356">
                  <c:v>93</c:v>
                </c:pt>
                <c:pt idx="1357">
                  <c:v>94</c:v>
                </c:pt>
                <c:pt idx="1358">
                  <c:v>95</c:v>
                </c:pt>
                <c:pt idx="1359">
                  <c:v>96</c:v>
                </c:pt>
                <c:pt idx="1360">
                  <c:v>97</c:v>
                </c:pt>
                <c:pt idx="1361">
                  <c:v>98</c:v>
                </c:pt>
                <c:pt idx="1362">
                  <c:v>99</c:v>
                </c:pt>
                <c:pt idx="1363">
                  <c:v>100</c:v>
                </c:pt>
                <c:pt idx="1364">
                  <c:v>101</c:v>
                </c:pt>
                <c:pt idx="1365">
                  <c:v>102</c:v>
                </c:pt>
                <c:pt idx="1366">
                  <c:v>103</c:v>
                </c:pt>
                <c:pt idx="1367">
                  <c:v>104</c:v>
                </c:pt>
                <c:pt idx="1368">
                  <c:v>105</c:v>
                </c:pt>
                <c:pt idx="1369">
                  <c:v>106</c:v>
                </c:pt>
                <c:pt idx="1370">
                  <c:v>107</c:v>
                </c:pt>
                <c:pt idx="1371">
                  <c:v>108</c:v>
                </c:pt>
                <c:pt idx="1372">
                  <c:v>109</c:v>
                </c:pt>
                <c:pt idx="1373">
                  <c:v>110</c:v>
                </c:pt>
                <c:pt idx="1374">
                  <c:v>111</c:v>
                </c:pt>
                <c:pt idx="1375">
                  <c:v>112</c:v>
                </c:pt>
                <c:pt idx="1376">
                  <c:v>113</c:v>
                </c:pt>
                <c:pt idx="1377">
                  <c:v>114</c:v>
                </c:pt>
                <c:pt idx="1378">
                  <c:v>115</c:v>
                </c:pt>
                <c:pt idx="1379">
                  <c:v>116</c:v>
                </c:pt>
                <c:pt idx="1380">
                  <c:v>117</c:v>
                </c:pt>
                <c:pt idx="1381">
                  <c:v>118</c:v>
                </c:pt>
                <c:pt idx="1382">
                  <c:v>119</c:v>
                </c:pt>
                <c:pt idx="1383">
                  <c:v>120</c:v>
                </c:pt>
                <c:pt idx="1384">
                  <c:v>121</c:v>
                </c:pt>
                <c:pt idx="1385">
                  <c:v>122</c:v>
                </c:pt>
                <c:pt idx="1386">
                  <c:v>123</c:v>
                </c:pt>
                <c:pt idx="1387">
                  <c:v>124</c:v>
                </c:pt>
                <c:pt idx="1388">
                  <c:v>125</c:v>
                </c:pt>
                <c:pt idx="1389">
                  <c:v>126</c:v>
                </c:pt>
                <c:pt idx="1390">
                  <c:v>127</c:v>
                </c:pt>
                <c:pt idx="1391">
                  <c:v>128</c:v>
                </c:pt>
                <c:pt idx="1392">
                  <c:v>129</c:v>
                </c:pt>
                <c:pt idx="1393">
                  <c:v>130</c:v>
                </c:pt>
                <c:pt idx="1394">
                  <c:v>131</c:v>
                </c:pt>
                <c:pt idx="1395">
                  <c:v>132</c:v>
                </c:pt>
                <c:pt idx="1396">
                  <c:v>133</c:v>
                </c:pt>
                <c:pt idx="1397">
                  <c:v>134</c:v>
                </c:pt>
                <c:pt idx="1398">
                  <c:v>135</c:v>
                </c:pt>
                <c:pt idx="1399">
                  <c:v>136</c:v>
                </c:pt>
                <c:pt idx="1400">
                  <c:v>137</c:v>
                </c:pt>
                <c:pt idx="1401">
                  <c:v>138</c:v>
                </c:pt>
                <c:pt idx="1402">
                  <c:v>139</c:v>
                </c:pt>
                <c:pt idx="1403">
                  <c:v>140</c:v>
                </c:pt>
                <c:pt idx="1404">
                  <c:v>141</c:v>
                </c:pt>
                <c:pt idx="1405">
                  <c:v>142</c:v>
                </c:pt>
                <c:pt idx="1406">
                  <c:v>143</c:v>
                </c:pt>
                <c:pt idx="1407">
                  <c:v>144</c:v>
                </c:pt>
                <c:pt idx="1408">
                  <c:v>145</c:v>
                </c:pt>
                <c:pt idx="1409">
                  <c:v>146</c:v>
                </c:pt>
                <c:pt idx="1410">
                  <c:v>147</c:v>
                </c:pt>
                <c:pt idx="1411">
                  <c:v>148</c:v>
                </c:pt>
                <c:pt idx="1412">
                  <c:v>149</c:v>
                </c:pt>
                <c:pt idx="1413">
                  <c:v>150</c:v>
                </c:pt>
                <c:pt idx="1414">
                  <c:v>151</c:v>
                </c:pt>
                <c:pt idx="1415">
                  <c:v>152</c:v>
                </c:pt>
                <c:pt idx="1416">
                  <c:v>153</c:v>
                </c:pt>
                <c:pt idx="1417">
                  <c:v>154</c:v>
                </c:pt>
                <c:pt idx="1418">
                  <c:v>155</c:v>
                </c:pt>
                <c:pt idx="1419">
                  <c:v>156</c:v>
                </c:pt>
                <c:pt idx="1420">
                  <c:v>157</c:v>
                </c:pt>
                <c:pt idx="1421">
                  <c:v>158</c:v>
                </c:pt>
                <c:pt idx="1422">
                  <c:v>159</c:v>
                </c:pt>
                <c:pt idx="1423">
                  <c:v>160</c:v>
                </c:pt>
                <c:pt idx="1424">
                  <c:v>161</c:v>
                </c:pt>
                <c:pt idx="1425">
                  <c:v>162</c:v>
                </c:pt>
                <c:pt idx="1426">
                  <c:v>163</c:v>
                </c:pt>
                <c:pt idx="1427">
                  <c:v>164</c:v>
                </c:pt>
                <c:pt idx="1428">
                  <c:v>165</c:v>
                </c:pt>
                <c:pt idx="1429">
                  <c:v>166</c:v>
                </c:pt>
                <c:pt idx="1430">
                  <c:v>167</c:v>
                </c:pt>
                <c:pt idx="1431">
                  <c:v>168</c:v>
                </c:pt>
                <c:pt idx="1432">
                  <c:v>169</c:v>
                </c:pt>
                <c:pt idx="1433">
                  <c:v>170</c:v>
                </c:pt>
                <c:pt idx="1434">
                  <c:v>171</c:v>
                </c:pt>
                <c:pt idx="1435">
                  <c:v>172</c:v>
                </c:pt>
                <c:pt idx="1436">
                  <c:v>173</c:v>
                </c:pt>
                <c:pt idx="1437">
                  <c:v>174</c:v>
                </c:pt>
                <c:pt idx="1438">
                  <c:v>175</c:v>
                </c:pt>
                <c:pt idx="1439">
                  <c:v>176</c:v>
                </c:pt>
                <c:pt idx="1440">
                  <c:v>177</c:v>
                </c:pt>
                <c:pt idx="1441">
                  <c:v>178</c:v>
                </c:pt>
                <c:pt idx="1442">
                  <c:v>179</c:v>
                </c:pt>
                <c:pt idx="1443">
                  <c:v>180</c:v>
                </c:pt>
                <c:pt idx="1444">
                  <c:v>-180</c:v>
                </c:pt>
                <c:pt idx="1445">
                  <c:v>-179</c:v>
                </c:pt>
                <c:pt idx="1446">
                  <c:v>-178</c:v>
                </c:pt>
                <c:pt idx="1447">
                  <c:v>-177</c:v>
                </c:pt>
                <c:pt idx="1448">
                  <c:v>-176</c:v>
                </c:pt>
                <c:pt idx="1449">
                  <c:v>-175</c:v>
                </c:pt>
                <c:pt idx="1450">
                  <c:v>-174</c:v>
                </c:pt>
                <c:pt idx="1451">
                  <c:v>-173</c:v>
                </c:pt>
                <c:pt idx="1452">
                  <c:v>-172</c:v>
                </c:pt>
                <c:pt idx="1453">
                  <c:v>-171</c:v>
                </c:pt>
                <c:pt idx="1454">
                  <c:v>-170</c:v>
                </c:pt>
                <c:pt idx="1455">
                  <c:v>-169</c:v>
                </c:pt>
                <c:pt idx="1456">
                  <c:v>-168</c:v>
                </c:pt>
                <c:pt idx="1457">
                  <c:v>-167</c:v>
                </c:pt>
                <c:pt idx="1458">
                  <c:v>-166</c:v>
                </c:pt>
                <c:pt idx="1459">
                  <c:v>-165</c:v>
                </c:pt>
                <c:pt idx="1460">
                  <c:v>-164</c:v>
                </c:pt>
                <c:pt idx="1461">
                  <c:v>-163</c:v>
                </c:pt>
                <c:pt idx="1462">
                  <c:v>-162</c:v>
                </c:pt>
                <c:pt idx="1463">
                  <c:v>-161</c:v>
                </c:pt>
                <c:pt idx="1464">
                  <c:v>-160</c:v>
                </c:pt>
                <c:pt idx="1465">
                  <c:v>-159</c:v>
                </c:pt>
                <c:pt idx="1466">
                  <c:v>-158</c:v>
                </c:pt>
                <c:pt idx="1467">
                  <c:v>-157</c:v>
                </c:pt>
                <c:pt idx="1468">
                  <c:v>-156</c:v>
                </c:pt>
                <c:pt idx="1469">
                  <c:v>-155</c:v>
                </c:pt>
                <c:pt idx="1470">
                  <c:v>-154</c:v>
                </c:pt>
                <c:pt idx="1471">
                  <c:v>-153</c:v>
                </c:pt>
                <c:pt idx="1472">
                  <c:v>-152</c:v>
                </c:pt>
                <c:pt idx="1473">
                  <c:v>-151</c:v>
                </c:pt>
                <c:pt idx="1474">
                  <c:v>-150</c:v>
                </c:pt>
                <c:pt idx="1475">
                  <c:v>-149</c:v>
                </c:pt>
                <c:pt idx="1476">
                  <c:v>-148</c:v>
                </c:pt>
                <c:pt idx="1477">
                  <c:v>-147</c:v>
                </c:pt>
                <c:pt idx="1478">
                  <c:v>-146</c:v>
                </c:pt>
                <c:pt idx="1479">
                  <c:v>-145</c:v>
                </c:pt>
                <c:pt idx="1480">
                  <c:v>-144</c:v>
                </c:pt>
                <c:pt idx="1481">
                  <c:v>-143</c:v>
                </c:pt>
                <c:pt idx="1482">
                  <c:v>-142</c:v>
                </c:pt>
                <c:pt idx="1483">
                  <c:v>-141</c:v>
                </c:pt>
                <c:pt idx="1484">
                  <c:v>-140</c:v>
                </c:pt>
                <c:pt idx="1485">
                  <c:v>-139</c:v>
                </c:pt>
                <c:pt idx="1486">
                  <c:v>-138</c:v>
                </c:pt>
                <c:pt idx="1487">
                  <c:v>-137</c:v>
                </c:pt>
                <c:pt idx="1488">
                  <c:v>-136</c:v>
                </c:pt>
                <c:pt idx="1489">
                  <c:v>-135</c:v>
                </c:pt>
                <c:pt idx="1490">
                  <c:v>-134</c:v>
                </c:pt>
                <c:pt idx="1491">
                  <c:v>-133</c:v>
                </c:pt>
                <c:pt idx="1492">
                  <c:v>-132</c:v>
                </c:pt>
                <c:pt idx="1493">
                  <c:v>-131</c:v>
                </c:pt>
                <c:pt idx="1494">
                  <c:v>-130</c:v>
                </c:pt>
                <c:pt idx="1495">
                  <c:v>-129</c:v>
                </c:pt>
                <c:pt idx="1496">
                  <c:v>-128</c:v>
                </c:pt>
                <c:pt idx="1497">
                  <c:v>-127</c:v>
                </c:pt>
                <c:pt idx="1498">
                  <c:v>-126</c:v>
                </c:pt>
                <c:pt idx="1499">
                  <c:v>-125</c:v>
                </c:pt>
                <c:pt idx="1500">
                  <c:v>-124</c:v>
                </c:pt>
                <c:pt idx="1501">
                  <c:v>-123</c:v>
                </c:pt>
                <c:pt idx="1502">
                  <c:v>-122</c:v>
                </c:pt>
                <c:pt idx="1503">
                  <c:v>-121</c:v>
                </c:pt>
                <c:pt idx="1504">
                  <c:v>-120</c:v>
                </c:pt>
                <c:pt idx="1505">
                  <c:v>-119</c:v>
                </c:pt>
                <c:pt idx="1506">
                  <c:v>-118</c:v>
                </c:pt>
                <c:pt idx="1507">
                  <c:v>-117</c:v>
                </c:pt>
                <c:pt idx="1508">
                  <c:v>-116</c:v>
                </c:pt>
                <c:pt idx="1509">
                  <c:v>-115</c:v>
                </c:pt>
                <c:pt idx="1510">
                  <c:v>-114</c:v>
                </c:pt>
                <c:pt idx="1511">
                  <c:v>-113</c:v>
                </c:pt>
                <c:pt idx="1512">
                  <c:v>-112</c:v>
                </c:pt>
                <c:pt idx="1513">
                  <c:v>-111</c:v>
                </c:pt>
                <c:pt idx="1514">
                  <c:v>-110</c:v>
                </c:pt>
                <c:pt idx="1515">
                  <c:v>-109</c:v>
                </c:pt>
                <c:pt idx="1516">
                  <c:v>-108</c:v>
                </c:pt>
                <c:pt idx="1517">
                  <c:v>-107</c:v>
                </c:pt>
                <c:pt idx="1518">
                  <c:v>-106</c:v>
                </c:pt>
                <c:pt idx="1519">
                  <c:v>-105</c:v>
                </c:pt>
                <c:pt idx="1520">
                  <c:v>-104</c:v>
                </c:pt>
                <c:pt idx="1521">
                  <c:v>-103</c:v>
                </c:pt>
                <c:pt idx="1522">
                  <c:v>-102</c:v>
                </c:pt>
                <c:pt idx="1523">
                  <c:v>-101</c:v>
                </c:pt>
                <c:pt idx="1524">
                  <c:v>-100</c:v>
                </c:pt>
                <c:pt idx="1525">
                  <c:v>-99</c:v>
                </c:pt>
                <c:pt idx="1526">
                  <c:v>-98</c:v>
                </c:pt>
                <c:pt idx="1527">
                  <c:v>-97</c:v>
                </c:pt>
                <c:pt idx="1528">
                  <c:v>-96</c:v>
                </c:pt>
                <c:pt idx="1529">
                  <c:v>-95</c:v>
                </c:pt>
                <c:pt idx="1530">
                  <c:v>-94</c:v>
                </c:pt>
                <c:pt idx="1531">
                  <c:v>-93</c:v>
                </c:pt>
                <c:pt idx="1532">
                  <c:v>-92</c:v>
                </c:pt>
                <c:pt idx="1533">
                  <c:v>-91</c:v>
                </c:pt>
                <c:pt idx="1534">
                  <c:v>-90</c:v>
                </c:pt>
                <c:pt idx="1535">
                  <c:v>-89</c:v>
                </c:pt>
                <c:pt idx="1536">
                  <c:v>-88</c:v>
                </c:pt>
                <c:pt idx="1537">
                  <c:v>-87</c:v>
                </c:pt>
                <c:pt idx="1538">
                  <c:v>-86</c:v>
                </c:pt>
                <c:pt idx="1539">
                  <c:v>-85</c:v>
                </c:pt>
                <c:pt idx="1540">
                  <c:v>-84</c:v>
                </c:pt>
                <c:pt idx="1541">
                  <c:v>-83</c:v>
                </c:pt>
                <c:pt idx="1542">
                  <c:v>-82</c:v>
                </c:pt>
                <c:pt idx="1543">
                  <c:v>-81</c:v>
                </c:pt>
                <c:pt idx="1544">
                  <c:v>-80</c:v>
                </c:pt>
                <c:pt idx="1545">
                  <c:v>-79</c:v>
                </c:pt>
                <c:pt idx="1546">
                  <c:v>-78</c:v>
                </c:pt>
                <c:pt idx="1547">
                  <c:v>-77</c:v>
                </c:pt>
                <c:pt idx="1548">
                  <c:v>-76</c:v>
                </c:pt>
                <c:pt idx="1549">
                  <c:v>-75</c:v>
                </c:pt>
                <c:pt idx="1550">
                  <c:v>-74</c:v>
                </c:pt>
                <c:pt idx="1551">
                  <c:v>-73</c:v>
                </c:pt>
                <c:pt idx="1552">
                  <c:v>-72</c:v>
                </c:pt>
                <c:pt idx="1553">
                  <c:v>-71</c:v>
                </c:pt>
                <c:pt idx="1554">
                  <c:v>-70</c:v>
                </c:pt>
                <c:pt idx="1555">
                  <c:v>-69</c:v>
                </c:pt>
                <c:pt idx="1556">
                  <c:v>-68</c:v>
                </c:pt>
                <c:pt idx="1557">
                  <c:v>-67</c:v>
                </c:pt>
                <c:pt idx="1558">
                  <c:v>-66</c:v>
                </c:pt>
                <c:pt idx="1559">
                  <c:v>-65</c:v>
                </c:pt>
                <c:pt idx="1560">
                  <c:v>-64</c:v>
                </c:pt>
                <c:pt idx="1561">
                  <c:v>-63</c:v>
                </c:pt>
                <c:pt idx="1562">
                  <c:v>-62</c:v>
                </c:pt>
                <c:pt idx="1563">
                  <c:v>-61</c:v>
                </c:pt>
                <c:pt idx="1564">
                  <c:v>-60</c:v>
                </c:pt>
                <c:pt idx="1565">
                  <c:v>-59</c:v>
                </c:pt>
                <c:pt idx="1566">
                  <c:v>-58</c:v>
                </c:pt>
                <c:pt idx="1567">
                  <c:v>-57</c:v>
                </c:pt>
                <c:pt idx="1568">
                  <c:v>-56</c:v>
                </c:pt>
                <c:pt idx="1569">
                  <c:v>-55</c:v>
                </c:pt>
                <c:pt idx="1570">
                  <c:v>-54</c:v>
                </c:pt>
                <c:pt idx="1571">
                  <c:v>-53</c:v>
                </c:pt>
                <c:pt idx="1572">
                  <c:v>-52</c:v>
                </c:pt>
                <c:pt idx="1573">
                  <c:v>-51</c:v>
                </c:pt>
                <c:pt idx="1574">
                  <c:v>-50</c:v>
                </c:pt>
                <c:pt idx="1575">
                  <c:v>-49</c:v>
                </c:pt>
                <c:pt idx="1576">
                  <c:v>-48</c:v>
                </c:pt>
                <c:pt idx="1577">
                  <c:v>-47</c:v>
                </c:pt>
                <c:pt idx="1578">
                  <c:v>-46</c:v>
                </c:pt>
                <c:pt idx="1579">
                  <c:v>-45</c:v>
                </c:pt>
                <c:pt idx="1580">
                  <c:v>-44</c:v>
                </c:pt>
                <c:pt idx="1581">
                  <c:v>-43</c:v>
                </c:pt>
                <c:pt idx="1582">
                  <c:v>-42</c:v>
                </c:pt>
                <c:pt idx="1583">
                  <c:v>-41</c:v>
                </c:pt>
                <c:pt idx="1584">
                  <c:v>-40</c:v>
                </c:pt>
                <c:pt idx="1585">
                  <c:v>-39</c:v>
                </c:pt>
                <c:pt idx="1586">
                  <c:v>-38</c:v>
                </c:pt>
                <c:pt idx="1587">
                  <c:v>-37</c:v>
                </c:pt>
                <c:pt idx="1588">
                  <c:v>-36</c:v>
                </c:pt>
                <c:pt idx="1589">
                  <c:v>-35</c:v>
                </c:pt>
                <c:pt idx="1590">
                  <c:v>-34</c:v>
                </c:pt>
                <c:pt idx="1591">
                  <c:v>-33</c:v>
                </c:pt>
                <c:pt idx="1592">
                  <c:v>-32</c:v>
                </c:pt>
                <c:pt idx="1593">
                  <c:v>-31</c:v>
                </c:pt>
                <c:pt idx="1594">
                  <c:v>-30</c:v>
                </c:pt>
                <c:pt idx="1595">
                  <c:v>-29</c:v>
                </c:pt>
                <c:pt idx="1596">
                  <c:v>-28</c:v>
                </c:pt>
                <c:pt idx="1597">
                  <c:v>-27</c:v>
                </c:pt>
                <c:pt idx="1598">
                  <c:v>-26</c:v>
                </c:pt>
                <c:pt idx="1599">
                  <c:v>-25</c:v>
                </c:pt>
                <c:pt idx="1600">
                  <c:v>-24</c:v>
                </c:pt>
                <c:pt idx="1601">
                  <c:v>-23</c:v>
                </c:pt>
                <c:pt idx="1602">
                  <c:v>-22</c:v>
                </c:pt>
                <c:pt idx="1603">
                  <c:v>-21</c:v>
                </c:pt>
                <c:pt idx="1604">
                  <c:v>-20</c:v>
                </c:pt>
                <c:pt idx="1605">
                  <c:v>-19</c:v>
                </c:pt>
                <c:pt idx="1606">
                  <c:v>-18</c:v>
                </c:pt>
                <c:pt idx="1607">
                  <c:v>-17</c:v>
                </c:pt>
                <c:pt idx="1608">
                  <c:v>-16</c:v>
                </c:pt>
                <c:pt idx="1609">
                  <c:v>-15</c:v>
                </c:pt>
                <c:pt idx="1610">
                  <c:v>-14</c:v>
                </c:pt>
                <c:pt idx="1611">
                  <c:v>-13</c:v>
                </c:pt>
                <c:pt idx="1612">
                  <c:v>-12</c:v>
                </c:pt>
                <c:pt idx="1613">
                  <c:v>-11</c:v>
                </c:pt>
                <c:pt idx="1614">
                  <c:v>-10</c:v>
                </c:pt>
                <c:pt idx="1615">
                  <c:v>-9</c:v>
                </c:pt>
                <c:pt idx="1616">
                  <c:v>-8</c:v>
                </c:pt>
                <c:pt idx="1617">
                  <c:v>-7</c:v>
                </c:pt>
                <c:pt idx="1618">
                  <c:v>-6</c:v>
                </c:pt>
                <c:pt idx="1619">
                  <c:v>-5</c:v>
                </c:pt>
                <c:pt idx="1620">
                  <c:v>-4</c:v>
                </c:pt>
                <c:pt idx="1621">
                  <c:v>-3</c:v>
                </c:pt>
                <c:pt idx="1622">
                  <c:v>-2</c:v>
                </c:pt>
                <c:pt idx="1623">
                  <c:v>-1</c:v>
                </c:pt>
                <c:pt idx="1624">
                  <c:v>0</c:v>
                </c:pt>
                <c:pt idx="1625">
                  <c:v>1</c:v>
                </c:pt>
                <c:pt idx="1626">
                  <c:v>2</c:v>
                </c:pt>
                <c:pt idx="1627">
                  <c:v>3</c:v>
                </c:pt>
                <c:pt idx="1628">
                  <c:v>4</c:v>
                </c:pt>
                <c:pt idx="1629">
                  <c:v>5</c:v>
                </c:pt>
                <c:pt idx="1630">
                  <c:v>6</c:v>
                </c:pt>
                <c:pt idx="1631">
                  <c:v>7</c:v>
                </c:pt>
                <c:pt idx="1632">
                  <c:v>8</c:v>
                </c:pt>
                <c:pt idx="1633">
                  <c:v>9</c:v>
                </c:pt>
                <c:pt idx="1634">
                  <c:v>10</c:v>
                </c:pt>
                <c:pt idx="1635">
                  <c:v>11</c:v>
                </c:pt>
                <c:pt idx="1636">
                  <c:v>12</c:v>
                </c:pt>
                <c:pt idx="1637">
                  <c:v>13</c:v>
                </c:pt>
                <c:pt idx="1638">
                  <c:v>14</c:v>
                </c:pt>
                <c:pt idx="1639">
                  <c:v>15</c:v>
                </c:pt>
                <c:pt idx="1640">
                  <c:v>16</c:v>
                </c:pt>
                <c:pt idx="1641">
                  <c:v>17</c:v>
                </c:pt>
                <c:pt idx="1642">
                  <c:v>18</c:v>
                </c:pt>
                <c:pt idx="1643">
                  <c:v>19</c:v>
                </c:pt>
                <c:pt idx="1644">
                  <c:v>20</c:v>
                </c:pt>
                <c:pt idx="1645">
                  <c:v>21</c:v>
                </c:pt>
                <c:pt idx="1646">
                  <c:v>22</c:v>
                </c:pt>
                <c:pt idx="1647">
                  <c:v>23</c:v>
                </c:pt>
                <c:pt idx="1648">
                  <c:v>24</c:v>
                </c:pt>
                <c:pt idx="1649">
                  <c:v>25</c:v>
                </c:pt>
                <c:pt idx="1650">
                  <c:v>26</c:v>
                </c:pt>
                <c:pt idx="1651">
                  <c:v>27</c:v>
                </c:pt>
                <c:pt idx="1652">
                  <c:v>28</c:v>
                </c:pt>
                <c:pt idx="1653">
                  <c:v>29</c:v>
                </c:pt>
                <c:pt idx="1654">
                  <c:v>30</c:v>
                </c:pt>
                <c:pt idx="1655">
                  <c:v>31</c:v>
                </c:pt>
                <c:pt idx="1656">
                  <c:v>32</c:v>
                </c:pt>
                <c:pt idx="1657">
                  <c:v>33</c:v>
                </c:pt>
                <c:pt idx="1658">
                  <c:v>34</c:v>
                </c:pt>
                <c:pt idx="1659">
                  <c:v>35</c:v>
                </c:pt>
                <c:pt idx="1660">
                  <c:v>36</c:v>
                </c:pt>
                <c:pt idx="1661">
                  <c:v>37</c:v>
                </c:pt>
                <c:pt idx="1662">
                  <c:v>38</c:v>
                </c:pt>
                <c:pt idx="1663">
                  <c:v>39</c:v>
                </c:pt>
                <c:pt idx="1664">
                  <c:v>40</c:v>
                </c:pt>
                <c:pt idx="1665">
                  <c:v>41</c:v>
                </c:pt>
                <c:pt idx="1666">
                  <c:v>42</c:v>
                </c:pt>
                <c:pt idx="1667">
                  <c:v>43</c:v>
                </c:pt>
                <c:pt idx="1668">
                  <c:v>44</c:v>
                </c:pt>
                <c:pt idx="1669">
                  <c:v>45</c:v>
                </c:pt>
                <c:pt idx="1670">
                  <c:v>46</c:v>
                </c:pt>
                <c:pt idx="1671">
                  <c:v>47</c:v>
                </c:pt>
                <c:pt idx="1672">
                  <c:v>48</c:v>
                </c:pt>
                <c:pt idx="1673">
                  <c:v>49</c:v>
                </c:pt>
                <c:pt idx="1674">
                  <c:v>50</c:v>
                </c:pt>
                <c:pt idx="1675">
                  <c:v>51</c:v>
                </c:pt>
                <c:pt idx="1676">
                  <c:v>52</c:v>
                </c:pt>
                <c:pt idx="1677">
                  <c:v>53</c:v>
                </c:pt>
                <c:pt idx="1678">
                  <c:v>54</c:v>
                </c:pt>
                <c:pt idx="1679">
                  <c:v>55</c:v>
                </c:pt>
                <c:pt idx="1680">
                  <c:v>56</c:v>
                </c:pt>
                <c:pt idx="1681">
                  <c:v>57</c:v>
                </c:pt>
                <c:pt idx="1682">
                  <c:v>58</c:v>
                </c:pt>
                <c:pt idx="1683">
                  <c:v>59</c:v>
                </c:pt>
                <c:pt idx="1684">
                  <c:v>60</c:v>
                </c:pt>
                <c:pt idx="1685">
                  <c:v>61</c:v>
                </c:pt>
                <c:pt idx="1686">
                  <c:v>62</c:v>
                </c:pt>
                <c:pt idx="1687">
                  <c:v>63</c:v>
                </c:pt>
                <c:pt idx="1688">
                  <c:v>64</c:v>
                </c:pt>
                <c:pt idx="1689">
                  <c:v>65</c:v>
                </c:pt>
                <c:pt idx="1690">
                  <c:v>66</c:v>
                </c:pt>
                <c:pt idx="1691">
                  <c:v>67</c:v>
                </c:pt>
                <c:pt idx="1692">
                  <c:v>68</c:v>
                </c:pt>
                <c:pt idx="1693">
                  <c:v>69</c:v>
                </c:pt>
                <c:pt idx="1694">
                  <c:v>70</c:v>
                </c:pt>
                <c:pt idx="1695">
                  <c:v>71</c:v>
                </c:pt>
                <c:pt idx="1696">
                  <c:v>72</c:v>
                </c:pt>
                <c:pt idx="1697">
                  <c:v>73</c:v>
                </c:pt>
                <c:pt idx="1698">
                  <c:v>74</c:v>
                </c:pt>
                <c:pt idx="1699">
                  <c:v>75</c:v>
                </c:pt>
                <c:pt idx="1700">
                  <c:v>76</c:v>
                </c:pt>
                <c:pt idx="1701">
                  <c:v>77</c:v>
                </c:pt>
                <c:pt idx="1702">
                  <c:v>78</c:v>
                </c:pt>
                <c:pt idx="1703">
                  <c:v>79</c:v>
                </c:pt>
                <c:pt idx="1704">
                  <c:v>80</c:v>
                </c:pt>
                <c:pt idx="1705">
                  <c:v>81</c:v>
                </c:pt>
                <c:pt idx="1706">
                  <c:v>82</c:v>
                </c:pt>
                <c:pt idx="1707">
                  <c:v>83</c:v>
                </c:pt>
                <c:pt idx="1708">
                  <c:v>84</c:v>
                </c:pt>
                <c:pt idx="1709">
                  <c:v>85</c:v>
                </c:pt>
                <c:pt idx="1710">
                  <c:v>86</c:v>
                </c:pt>
                <c:pt idx="1711">
                  <c:v>87</c:v>
                </c:pt>
                <c:pt idx="1712">
                  <c:v>88</c:v>
                </c:pt>
                <c:pt idx="1713">
                  <c:v>89</c:v>
                </c:pt>
                <c:pt idx="1714">
                  <c:v>90</c:v>
                </c:pt>
                <c:pt idx="1715">
                  <c:v>91</c:v>
                </c:pt>
                <c:pt idx="1716">
                  <c:v>92</c:v>
                </c:pt>
                <c:pt idx="1717">
                  <c:v>93</c:v>
                </c:pt>
                <c:pt idx="1718">
                  <c:v>94</c:v>
                </c:pt>
                <c:pt idx="1719">
                  <c:v>95</c:v>
                </c:pt>
                <c:pt idx="1720">
                  <c:v>96</c:v>
                </c:pt>
                <c:pt idx="1721">
                  <c:v>97</c:v>
                </c:pt>
                <c:pt idx="1722">
                  <c:v>98</c:v>
                </c:pt>
                <c:pt idx="1723">
                  <c:v>99</c:v>
                </c:pt>
                <c:pt idx="1724">
                  <c:v>100</c:v>
                </c:pt>
                <c:pt idx="1725">
                  <c:v>101</c:v>
                </c:pt>
                <c:pt idx="1726">
                  <c:v>102</c:v>
                </c:pt>
                <c:pt idx="1727">
                  <c:v>103</c:v>
                </c:pt>
                <c:pt idx="1728">
                  <c:v>104</c:v>
                </c:pt>
                <c:pt idx="1729">
                  <c:v>105</c:v>
                </c:pt>
                <c:pt idx="1730">
                  <c:v>106</c:v>
                </c:pt>
                <c:pt idx="1731">
                  <c:v>107</c:v>
                </c:pt>
                <c:pt idx="1732">
                  <c:v>108</c:v>
                </c:pt>
                <c:pt idx="1733">
                  <c:v>109</c:v>
                </c:pt>
                <c:pt idx="1734">
                  <c:v>110</c:v>
                </c:pt>
                <c:pt idx="1735">
                  <c:v>111</c:v>
                </c:pt>
                <c:pt idx="1736">
                  <c:v>112</c:v>
                </c:pt>
                <c:pt idx="1737">
                  <c:v>113</c:v>
                </c:pt>
                <c:pt idx="1738">
                  <c:v>114</c:v>
                </c:pt>
                <c:pt idx="1739">
                  <c:v>115</c:v>
                </c:pt>
                <c:pt idx="1740">
                  <c:v>116</c:v>
                </c:pt>
                <c:pt idx="1741">
                  <c:v>117</c:v>
                </c:pt>
                <c:pt idx="1742">
                  <c:v>118</c:v>
                </c:pt>
                <c:pt idx="1743">
                  <c:v>119</c:v>
                </c:pt>
                <c:pt idx="1744">
                  <c:v>120</c:v>
                </c:pt>
                <c:pt idx="1745">
                  <c:v>121</c:v>
                </c:pt>
                <c:pt idx="1746">
                  <c:v>122</c:v>
                </c:pt>
                <c:pt idx="1747">
                  <c:v>123</c:v>
                </c:pt>
                <c:pt idx="1748">
                  <c:v>124</c:v>
                </c:pt>
                <c:pt idx="1749">
                  <c:v>125</c:v>
                </c:pt>
                <c:pt idx="1750">
                  <c:v>126</c:v>
                </c:pt>
                <c:pt idx="1751">
                  <c:v>127</c:v>
                </c:pt>
                <c:pt idx="1752">
                  <c:v>128</c:v>
                </c:pt>
                <c:pt idx="1753">
                  <c:v>129</c:v>
                </c:pt>
                <c:pt idx="1754">
                  <c:v>130</c:v>
                </c:pt>
                <c:pt idx="1755">
                  <c:v>131</c:v>
                </c:pt>
                <c:pt idx="1756">
                  <c:v>132</c:v>
                </c:pt>
                <c:pt idx="1757">
                  <c:v>133</c:v>
                </c:pt>
                <c:pt idx="1758">
                  <c:v>134</c:v>
                </c:pt>
                <c:pt idx="1759">
                  <c:v>135</c:v>
                </c:pt>
                <c:pt idx="1760">
                  <c:v>136</c:v>
                </c:pt>
                <c:pt idx="1761">
                  <c:v>137</c:v>
                </c:pt>
                <c:pt idx="1762">
                  <c:v>138</c:v>
                </c:pt>
                <c:pt idx="1763">
                  <c:v>139</c:v>
                </c:pt>
                <c:pt idx="1764">
                  <c:v>140</c:v>
                </c:pt>
                <c:pt idx="1765">
                  <c:v>141</c:v>
                </c:pt>
                <c:pt idx="1766">
                  <c:v>142</c:v>
                </c:pt>
                <c:pt idx="1767">
                  <c:v>143</c:v>
                </c:pt>
                <c:pt idx="1768">
                  <c:v>144</c:v>
                </c:pt>
                <c:pt idx="1769">
                  <c:v>145</c:v>
                </c:pt>
                <c:pt idx="1770">
                  <c:v>146</c:v>
                </c:pt>
                <c:pt idx="1771">
                  <c:v>147</c:v>
                </c:pt>
                <c:pt idx="1772">
                  <c:v>148</c:v>
                </c:pt>
                <c:pt idx="1773">
                  <c:v>149</c:v>
                </c:pt>
                <c:pt idx="1774">
                  <c:v>150</c:v>
                </c:pt>
                <c:pt idx="1775">
                  <c:v>151</c:v>
                </c:pt>
                <c:pt idx="1776">
                  <c:v>152</c:v>
                </c:pt>
                <c:pt idx="1777">
                  <c:v>153</c:v>
                </c:pt>
                <c:pt idx="1778">
                  <c:v>154</c:v>
                </c:pt>
                <c:pt idx="1779">
                  <c:v>155</c:v>
                </c:pt>
                <c:pt idx="1780">
                  <c:v>156</c:v>
                </c:pt>
                <c:pt idx="1781">
                  <c:v>157</c:v>
                </c:pt>
                <c:pt idx="1782">
                  <c:v>158</c:v>
                </c:pt>
                <c:pt idx="1783">
                  <c:v>159</c:v>
                </c:pt>
                <c:pt idx="1784">
                  <c:v>160</c:v>
                </c:pt>
                <c:pt idx="1785">
                  <c:v>161</c:v>
                </c:pt>
                <c:pt idx="1786">
                  <c:v>162</c:v>
                </c:pt>
                <c:pt idx="1787">
                  <c:v>163</c:v>
                </c:pt>
                <c:pt idx="1788">
                  <c:v>164</c:v>
                </c:pt>
                <c:pt idx="1789">
                  <c:v>165</c:v>
                </c:pt>
                <c:pt idx="1790">
                  <c:v>166</c:v>
                </c:pt>
                <c:pt idx="1791">
                  <c:v>167</c:v>
                </c:pt>
                <c:pt idx="1792">
                  <c:v>168</c:v>
                </c:pt>
                <c:pt idx="1793">
                  <c:v>169</c:v>
                </c:pt>
                <c:pt idx="1794">
                  <c:v>170</c:v>
                </c:pt>
                <c:pt idx="1795">
                  <c:v>171</c:v>
                </c:pt>
                <c:pt idx="1796">
                  <c:v>172</c:v>
                </c:pt>
                <c:pt idx="1797">
                  <c:v>173</c:v>
                </c:pt>
                <c:pt idx="1798">
                  <c:v>174</c:v>
                </c:pt>
                <c:pt idx="1799">
                  <c:v>175</c:v>
                </c:pt>
                <c:pt idx="1800">
                  <c:v>176</c:v>
                </c:pt>
                <c:pt idx="1801">
                  <c:v>177</c:v>
                </c:pt>
                <c:pt idx="1802">
                  <c:v>178</c:v>
                </c:pt>
                <c:pt idx="1803">
                  <c:v>179</c:v>
                </c:pt>
                <c:pt idx="1804">
                  <c:v>180</c:v>
                </c:pt>
              </c:numCache>
            </c:numRef>
          </c:cat>
          <c:val>
            <c:numRef>
              <c:f>'Skip-0 Unified Formula'!$C$10:$C$1814</c:f>
              <c:numCache>
                <c:formatCode>0.0000</c:formatCode>
                <c:ptCount val="1805"/>
                <c:pt idx="0">
                  <c:v>1.0987691416088099</c:v>
                </c:pt>
                <c:pt idx="1">
                  <c:v>1.0706477046220599</c:v>
                </c:pt>
                <c:pt idx="2">
                  <c:v>1.0369981909271899</c:v>
                </c:pt>
                <c:pt idx="3">
                  <c:v>1.0046461175527699</c:v>
                </c:pt>
                <c:pt idx="4">
                  <c:v>0.97688850869307198</c:v>
                </c:pt>
                <c:pt idx="5">
                  <c:v>0.94946830261739901</c:v>
                </c:pt>
                <c:pt idx="6">
                  <c:v>0.92329787882952397</c:v>
                </c:pt>
                <c:pt idx="7">
                  <c:v>0.89738548081626102</c:v>
                </c:pt>
                <c:pt idx="8">
                  <c:v>0.87361258270242903</c:v>
                </c:pt>
                <c:pt idx="9">
                  <c:v>0.84342060985760303</c:v>
                </c:pt>
                <c:pt idx="10">
                  <c:v>0.82653817393997298</c:v>
                </c:pt>
                <c:pt idx="11">
                  <c:v>0.80449704716880699</c:v>
                </c:pt>
                <c:pt idx="12">
                  <c:v>0.78288765193219301</c:v>
                </c:pt>
                <c:pt idx="13">
                  <c:v>0.76178306805134399</c:v>
                </c:pt>
                <c:pt idx="14">
                  <c:v>0.74241204725698995</c:v>
                </c:pt>
                <c:pt idx="15">
                  <c:v>0.72274714959679698</c:v>
                </c:pt>
                <c:pt idx="16">
                  <c:v>0.70795364894722301</c:v>
                </c:pt>
                <c:pt idx="17">
                  <c:v>0.69042486603861997</c:v>
                </c:pt>
                <c:pt idx="18">
                  <c:v>0.677006973146562</c:v>
                </c:pt>
                <c:pt idx="19">
                  <c:v>0.66311813342295101</c:v>
                </c:pt>
                <c:pt idx="20">
                  <c:v>0.652115487129584</c:v>
                </c:pt>
                <c:pt idx="21">
                  <c:v>0.63865390918736498</c:v>
                </c:pt>
                <c:pt idx="22">
                  <c:v>0.62960658928231505</c:v>
                </c:pt>
                <c:pt idx="23">
                  <c:v>0.61685255086327895</c:v>
                </c:pt>
                <c:pt idx="24">
                  <c:v>0.60774399083591901</c:v>
                </c:pt>
                <c:pt idx="25">
                  <c:v>0.59600862525447695</c:v>
                </c:pt>
                <c:pt idx="26">
                  <c:v>0.58397097481519999</c:v>
                </c:pt>
                <c:pt idx="27">
                  <c:v>0.57159822349740397</c:v>
                </c:pt>
                <c:pt idx="28">
                  <c:v>0.56223953685651595</c:v>
                </c:pt>
                <c:pt idx="29">
                  <c:v>0.55711644717946196</c:v>
                </c:pt>
                <c:pt idx="30">
                  <c:v>0.55662191764231195</c:v>
                </c:pt>
                <c:pt idx="31">
                  <c:v>0.54608025225884504</c:v>
                </c:pt>
                <c:pt idx="32">
                  <c:v>0.53569273976109</c:v>
                </c:pt>
                <c:pt idx="33">
                  <c:v>0.53128798752656303</c:v>
                </c:pt>
                <c:pt idx="34">
                  <c:v>0.52544171056237599</c:v>
                </c:pt>
                <c:pt idx="35">
                  <c:v>0.530047204554564</c:v>
                </c:pt>
                <c:pt idx="36">
                  <c:v>0.52656623355667598</c:v>
                </c:pt>
                <c:pt idx="37">
                  <c:v>0.52189809624070305</c:v>
                </c:pt>
                <c:pt idx="38">
                  <c:v>0.51801270855664805</c:v>
                </c:pt>
                <c:pt idx="39">
                  <c:v>0.51840550946725805</c:v>
                </c:pt>
                <c:pt idx="40">
                  <c:v>0.51858437997144502</c:v>
                </c:pt>
                <c:pt idx="41">
                  <c:v>0.51092595657790896</c:v>
                </c:pt>
                <c:pt idx="42">
                  <c:v>0.50867904587093005</c:v>
                </c:pt>
                <c:pt idx="43">
                  <c:v>0.50999588577753396</c:v>
                </c:pt>
                <c:pt idx="44">
                  <c:v>0.51190881297656199</c:v>
                </c:pt>
                <c:pt idx="45">
                  <c:v>0.51327801861371902</c:v>
                </c:pt>
                <c:pt idx="46">
                  <c:v>0.51309559375662905</c:v>
                </c:pt>
                <c:pt idx="47">
                  <c:v>0.50532340410994803</c:v>
                </c:pt>
                <c:pt idx="48">
                  <c:v>0.50423842907050098</c:v>
                </c:pt>
                <c:pt idx="49">
                  <c:v>0.50600694041162697</c:v>
                </c:pt>
                <c:pt idx="50">
                  <c:v>0.50770905362881102</c:v>
                </c:pt>
                <c:pt idx="51">
                  <c:v>0.51516507536426603</c:v>
                </c:pt>
                <c:pt idx="52">
                  <c:v>0.52329146958109796</c:v>
                </c:pt>
                <c:pt idx="53">
                  <c:v>0.52410836972549202</c:v>
                </c:pt>
                <c:pt idx="54">
                  <c:v>0.52754168929034095</c:v>
                </c:pt>
                <c:pt idx="55">
                  <c:v>0.52648633595462302</c:v>
                </c:pt>
                <c:pt idx="56">
                  <c:v>0.53096257820331805</c:v>
                </c:pt>
                <c:pt idx="57">
                  <c:v>0.53051324681629697</c:v>
                </c:pt>
                <c:pt idx="58">
                  <c:v>0.53697272416188802</c:v>
                </c:pt>
                <c:pt idx="59">
                  <c:v>0.54509995333542605</c:v>
                </c:pt>
                <c:pt idx="60">
                  <c:v>0.550964996926263</c:v>
                </c:pt>
                <c:pt idx="61">
                  <c:v>0.56362003707837804</c:v>
                </c:pt>
                <c:pt idx="62">
                  <c:v>0.57251645701883203</c:v>
                </c:pt>
                <c:pt idx="63">
                  <c:v>0.583566400173676</c:v>
                </c:pt>
                <c:pt idx="64">
                  <c:v>0.594261620563862</c:v>
                </c:pt>
                <c:pt idx="65">
                  <c:v>0.59989419475920402</c:v>
                </c:pt>
                <c:pt idx="66">
                  <c:v>0.60987827243422799</c:v>
                </c:pt>
                <c:pt idx="67">
                  <c:v>0.62448997601074496</c:v>
                </c:pt>
                <c:pt idx="68">
                  <c:v>0.63718140152355895</c:v>
                </c:pt>
                <c:pt idx="69">
                  <c:v>0.64577123047832197</c:v>
                </c:pt>
                <c:pt idx="70">
                  <c:v>0.66303199496878595</c:v>
                </c:pt>
                <c:pt idx="71">
                  <c:v>0.67468404080687205</c:v>
                </c:pt>
                <c:pt idx="72">
                  <c:v>0.68490311729110598</c:v>
                </c:pt>
                <c:pt idx="73">
                  <c:v>0.69806589150692999</c:v>
                </c:pt>
                <c:pt idx="74">
                  <c:v>0.71194927232602401</c:v>
                </c:pt>
                <c:pt idx="75">
                  <c:v>0.73370750640912696</c:v>
                </c:pt>
                <c:pt idx="76">
                  <c:v>0.755806014557589</c:v>
                </c:pt>
                <c:pt idx="77">
                  <c:v>0.77762497092637295</c:v>
                </c:pt>
                <c:pt idx="78">
                  <c:v>0.79328363550796699</c:v>
                </c:pt>
                <c:pt idx="79">
                  <c:v>0.80525927718925505</c:v>
                </c:pt>
                <c:pt idx="80">
                  <c:v>0.82397761406057402</c:v>
                </c:pt>
                <c:pt idx="81">
                  <c:v>0.84172906076932497</c:v>
                </c:pt>
                <c:pt idx="82">
                  <c:v>0.868260125362465</c:v>
                </c:pt>
                <c:pt idx="83">
                  <c:v>0.88970837783908596</c:v>
                </c:pt>
                <c:pt idx="84">
                  <c:v>0.916939029466592</c:v>
                </c:pt>
                <c:pt idx="85">
                  <c:v>0.94823675093786397</c:v>
                </c:pt>
                <c:pt idx="86">
                  <c:v>0.97765892841201396</c:v>
                </c:pt>
                <c:pt idx="87">
                  <c:v>1.0137699816985699</c:v>
                </c:pt>
                <c:pt idx="88">
                  <c:v>1.03907201456897</c:v>
                </c:pt>
                <c:pt idx="89">
                  <c:v>1.0723239468743599</c:v>
                </c:pt>
                <c:pt idx="90">
                  <c:v>1.09683981771808</c:v>
                </c:pt>
                <c:pt idx="91">
                  <c:v>1.0677413931275499</c:v>
                </c:pt>
                <c:pt idx="92">
                  <c:v>1.03565554904353</c:v>
                </c:pt>
                <c:pt idx="93">
                  <c:v>1.00100679261904</c:v>
                </c:pt>
                <c:pt idx="94">
                  <c:v>0.97403868964615203</c:v>
                </c:pt>
                <c:pt idx="95">
                  <c:v>0.93954519235409095</c:v>
                </c:pt>
                <c:pt idx="96">
                  <c:v>0.91697900178358005</c:v>
                </c:pt>
                <c:pt idx="97">
                  <c:v>0.89248686608361505</c:v>
                </c:pt>
                <c:pt idx="98">
                  <c:v>0.86412493240400201</c:v>
                </c:pt>
                <c:pt idx="99">
                  <c:v>0.844587006057548</c:v>
                </c:pt>
                <c:pt idx="100">
                  <c:v>0.82187067486241605</c:v>
                </c:pt>
                <c:pt idx="101">
                  <c:v>0.80440732895621803</c:v>
                </c:pt>
                <c:pt idx="102">
                  <c:v>0.781876480604354</c:v>
                </c:pt>
                <c:pt idx="103">
                  <c:v>0.76983465549447205</c:v>
                </c:pt>
                <c:pt idx="104">
                  <c:v>0.75219298335801299</c:v>
                </c:pt>
                <c:pt idx="105">
                  <c:v>0.73498580381829004</c:v>
                </c:pt>
                <c:pt idx="106">
                  <c:v>0.72189527001021703</c:v>
                </c:pt>
                <c:pt idx="107">
                  <c:v>0.69628185980981105</c:v>
                </c:pt>
                <c:pt idx="108">
                  <c:v>0.685142659221046</c:v>
                </c:pt>
                <c:pt idx="109">
                  <c:v>0.66707085217817497</c:v>
                </c:pt>
                <c:pt idx="110">
                  <c:v>0.65879483841291997</c:v>
                </c:pt>
                <c:pt idx="111">
                  <c:v>0.64776780061567096</c:v>
                </c:pt>
                <c:pt idx="112">
                  <c:v>0.62943890564665095</c:v>
                </c:pt>
                <c:pt idx="113">
                  <c:v>0.6155238760717</c:v>
                </c:pt>
                <c:pt idx="114">
                  <c:v>0.60446489701596895</c:v>
                </c:pt>
                <c:pt idx="115">
                  <c:v>0.59188589997949004</c:v>
                </c:pt>
                <c:pt idx="116">
                  <c:v>0.585826585487778</c:v>
                </c:pt>
                <c:pt idx="117">
                  <c:v>0.57206940805183604</c:v>
                </c:pt>
                <c:pt idx="118">
                  <c:v>0.56260997909191002</c:v>
                </c:pt>
                <c:pt idx="119">
                  <c:v>0.55485530361636903</c:v>
                </c:pt>
                <c:pt idx="120">
                  <c:v>0.55563917396309004</c:v>
                </c:pt>
                <c:pt idx="121">
                  <c:v>0.54983175318900601</c:v>
                </c:pt>
                <c:pt idx="122">
                  <c:v>0.54428025706814298</c:v>
                </c:pt>
                <c:pt idx="123">
                  <c:v>0.54070282637911404</c:v>
                </c:pt>
                <c:pt idx="124">
                  <c:v>0.53611007381101805</c:v>
                </c:pt>
                <c:pt idx="125">
                  <c:v>0.52879811080921202</c:v>
                </c:pt>
                <c:pt idx="126">
                  <c:v>0.52379236510317395</c:v>
                </c:pt>
                <c:pt idx="127">
                  <c:v>0.51625918911353297</c:v>
                </c:pt>
                <c:pt idx="128">
                  <c:v>0.51224004772986997</c:v>
                </c:pt>
                <c:pt idx="129">
                  <c:v>0.50910706125156202</c:v>
                </c:pt>
                <c:pt idx="130">
                  <c:v>0.51090676778410604</c:v>
                </c:pt>
                <c:pt idx="131">
                  <c:v>0.50961262001916896</c:v>
                </c:pt>
                <c:pt idx="132">
                  <c:v>0.50825148481101701</c:v>
                </c:pt>
                <c:pt idx="133">
                  <c:v>0.50240730149354895</c:v>
                </c:pt>
                <c:pt idx="134">
                  <c:v>0.506206997704714</c:v>
                </c:pt>
                <c:pt idx="135">
                  <c:v>0.512995577979656</c:v>
                </c:pt>
                <c:pt idx="136">
                  <c:v>0.51347798818635104</c:v>
                </c:pt>
                <c:pt idx="137">
                  <c:v>0.51507461644949104</c:v>
                </c:pt>
                <c:pt idx="138">
                  <c:v>0.51602264657219499</c:v>
                </c:pt>
                <c:pt idx="139">
                  <c:v>0.51318868642737403</c:v>
                </c:pt>
                <c:pt idx="140">
                  <c:v>0.50932186838836102</c:v>
                </c:pt>
                <c:pt idx="141">
                  <c:v>0.51174741334958995</c:v>
                </c:pt>
                <c:pt idx="142">
                  <c:v>0.516109348706973</c:v>
                </c:pt>
                <c:pt idx="143">
                  <c:v>0.51722205418316802</c:v>
                </c:pt>
                <c:pt idx="144">
                  <c:v>0.52017817748246697</c:v>
                </c:pt>
                <c:pt idx="145">
                  <c:v>0.52947353903004402</c:v>
                </c:pt>
                <c:pt idx="146">
                  <c:v>0.53382748249029</c:v>
                </c:pt>
                <c:pt idx="147">
                  <c:v>0.53886062949670699</c:v>
                </c:pt>
                <c:pt idx="148">
                  <c:v>0.54427961441415695</c:v>
                </c:pt>
                <c:pt idx="149">
                  <c:v>0.54932393661595302</c:v>
                </c:pt>
                <c:pt idx="150">
                  <c:v>0.55392627513867698</c:v>
                </c:pt>
                <c:pt idx="151">
                  <c:v>0.56050359474758105</c:v>
                </c:pt>
                <c:pt idx="152">
                  <c:v>0.570547781548711</c:v>
                </c:pt>
                <c:pt idx="153">
                  <c:v>0.57845788104353901</c:v>
                </c:pt>
                <c:pt idx="154">
                  <c:v>0.58325949505435204</c:v>
                </c:pt>
                <c:pt idx="155">
                  <c:v>0.590702841721091</c:v>
                </c:pt>
                <c:pt idx="156">
                  <c:v>0.60631873075395104</c:v>
                </c:pt>
                <c:pt idx="157">
                  <c:v>0.61244091996475702</c:v>
                </c:pt>
                <c:pt idx="158">
                  <c:v>0.63160058719872803</c:v>
                </c:pt>
                <c:pt idx="159">
                  <c:v>0.64679627387467897</c:v>
                </c:pt>
                <c:pt idx="160">
                  <c:v>0.65990633847126601</c:v>
                </c:pt>
                <c:pt idx="161">
                  <c:v>0.67696840268192304</c:v>
                </c:pt>
                <c:pt idx="162">
                  <c:v>0.68668723892702799</c:v>
                </c:pt>
                <c:pt idx="163">
                  <c:v>0.703212841089352</c:v>
                </c:pt>
                <c:pt idx="164">
                  <c:v>0.71306453223358901</c:v>
                </c:pt>
                <c:pt idx="165">
                  <c:v>0.72993712125784904</c:v>
                </c:pt>
                <c:pt idx="166">
                  <c:v>0.74884496235198195</c:v>
                </c:pt>
                <c:pt idx="167">
                  <c:v>0.76410424536553501</c:v>
                </c:pt>
                <c:pt idx="168">
                  <c:v>0.78239161039388805</c:v>
                </c:pt>
                <c:pt idx="169">
                  <c:v>0.79850059772073301</c:v>
                </c:pt>
                <c:pt idx="170">
                  <c:v>0.81317392489572604</c:v>
                </c:pt>
                <c:pt idx="171">
                  <c:v>0.84104890155404499</c:v>
                </c:pt>
                <c:pt idx="172">
                  <c:v>0.86557752294730295</c:v>
                </c:pt>
                <c:pt idx="173">
                  <c:v>0.890445581284245</c:v>
                </c:pt>
                <c:pt idx="174">
                  <c:v>0.91674404283136401</c:v>
                </c:pt>
                <c:pt idx="175">
                  <c:v>0.94350374212476795</c:v>
                </c:pt>
                <c:pt idx="176">
                  <c:v>0.97275103221452097</c:v>
                </c:pt>
                <c:pt idx="177">
                  <c:v>1.0027783727178099</c:v>
                </c:pt>
                <c:pt idx="178">
                  <c:v>1.0302119450490399</c:v>
                </c:pt>
                <c:pt idx="179">
                  <c:v>1.06211514477631</c:v>
                </c:pt>
                <c:pt idx="180">
                  <c:v>1.09230291388195</c:v>
                </c:pt>
                <c:pt idx="181">
                  <c:v>1.0608429883146</c:v>
                </c:pt>
                <c:pt idx="182">
                  <c:v>1.0263287450993299</c:v>
                </c:pt>
                <c:pt idx="183">
                  <c:v>0.99538007686362595</c:v>
                </c:pt>
                <c:pt idx="184">
                  <c:v>0.96503565547951098</c:v>
                </c:pt>
                <c:pt idx="185">
                  <c:v>0.94125960332636105</c:v>
                </c:pt>
                <c:pt idx="186">
                  <c:v>0.91281999501011102</c:v>
                </c:pt>
                <c:pt idx="187">
                  <c:v>0.88280975379048698</c:v>
                </c:pt>
                <c:pt idx="188">
                  <c:v>0.85969709313135001</c:v>
                </c:pt>
                <c:pt idx="189">
                  <c:v>0.84121662363012695</c:v>
                </c:pt>
                <c:pt idx="190">
                  <c:v>0.82613984610573399</c:v>
                </c:pt>
                <c:pt idx="191">
                  <c:v>0.80722854081593398</c:v>
                </c:pt>
                <c:pt idx="192">
                  <c:v>0.78801309239385497</c:v>
                </c:pt>
                <c:pt idx="193">
                  <c:v>0.77175677986653801</c:v>
                </c:pt>
                <c:pt idx="194">
                  <c:v>0.75325119878047697</c:v>
                </c:pt>
                <c:pt idx="195">
                  <c:v>0.73248156948646703</c:v>
                </c:pt>
                <c:pt idx="196">
                  <c:v>0.71846045671521896</c:v>
                </c:pt>
                <c:pt idx="197">
                  <c:v>0.70230883389163501</c:v>
                </c:pt>
                <c:pt idx="198">
                  <c:v>0.683205290958665</c:v>
                </c:pt>
                <c:pt idx="199">
                  <c:v>0.67157771667364696</c:v>
                </c:pt>
                <c:pt idx="200">
                  <c:v>0.65530196784952</c:v>
                </c:pt>
                <c:pt idx="201">
                  <c:v>0.64681988855690098</c:v>
                </c:pt>
                <c:pt idx="202">
                  <c:v>0.63549394508860102</c:v>
                </c:pt>
                <c:pt idx="203">
                  <c:v>0.62744887310196895</c:v>
                </c:pt>
                <c:pt idx="204">
                  <c:v>0.61305451547675305</c:v>
                </c:pt>
                <c:pt idx="205">
                  <c:v>0.60130016025464805</c:v>
                </c:pt>
                <c:pt idx="206">
                  <c:v>0.59406370003346098</c:v>
                </c:pt>
                <c:pt idx="207">
                  <c:v>0.58458986809440305</c:v>
                </c:pt>
                <c:pt idx="208">
                  <c:v>0.57200977134626596</c:v>
                </c:pt>
                <c:pt idx="209">
                  <c:v>0.56569715851666302</c:v>
                </c:pt>
                <c:pt idx="210">
                  <c:v>0.55899831267973399</c:v>
                </c:pt>
                <c:pt idx="211">
                  <c:v>0.54954396538500105</c:v>
                </c:pt>
                <c:pt idx="212">
                  <c:v>0.54682121449808496</c:v>
                </c:pt>
                <c:pt idx="213">
                  <c:v>0.538994024425831</c:v>
                </c:pt>
                <c:pt idx="214">
                  <c:v>0.53141497110666003</c:v>
                </c:pt>
                <c:pt idx="215">
                  <c:v>0.52476363255633596</c:v>
                </c:pt>
                <c:pt idx="216">
                  <c:v>0.51790275022439602</c:v>
                </c:pt>
                <c:pt idx="217">
                  <c:v>0.51383073391623901</c:v>
                </c:pt>
                <c:pt idx="218">
                  <c:v>0.51827032455773903</c:v>
                </c:pt>
                <c:pt idx="219">
                  <c:v>0.51291469008784696</c:v>
                </c:pt>
                <c:pt idx="220">
                  <c:v>0.509209166820494</c:v>
                </c:pt>
                <c:pt idx="221">
                  <c:v>0.50862943031351604</c:v>
                </c:pt>
                <c:pt idx="222">
                  <c:v>0.50256220744301405</c:v>
                </c:pt>
                <c:pt idx="223">
                  <c:v>0.497161992890022</c:v>
                </c:pt>
                <c:pt idx="224">
                  <c:v>0.49988875878459899</c:v>
                </c:pt>
                <c:pt idx="225">
                  <c:v>0.493086580735833</c:v>
                </c:pt>
                <c:pt idx="226">
                  <c:v>0.49556230867529499</c:v>
                </c:pt>
                <c:pt idx="227">
                  <c:v>0.49625115334094799</c:v>
                </c:pt>
                <c:pt idx="228">
                  <c:v>0.501224410664177</c:v>
                </c:pt>
                <c:pt idx="229">
                  <c:v>0.50581113361863395</c:v>
                </c:pt>
                <c:pt idx="230">
                  <c:v>0.50245884338178304</c:v>
                </c:pt>
                <c:pt idx="231">
                  <c:v>0.50583051794425204</c:v>
                </c:pt>
                <c:pt idx="232">
                  <c:v>0.51319338450417495</c:v>
                </c:pt>
                <c:pt idx="233">
                  <c:v>0.51760232340439105</c:v>
                </c:pt>
                <c:pt idx="234">
                  <c:v>0.51599503031510197</c:v>
                </c:pt>
                <c:pt idx="235">
                  <c:v>0.52753858314245305</c:v>
                </c:pt>
                <c:pt idx="236">
                  <c:v>0.538852187525096</c:v>
                </c:pt>
                <c:pt idx="237">
                  <c:v>0.54495678225986999</c:v>
                </c:pt>
                <c:pt idx="238">
                  <c:v>0.54328969595205401</c:v>
                </c:pt>
                <c:pt idx="239">
                  <c:v>0.55215643293332695</c:v>
                </c:pt>
                <c:pt idx="240">
                  <c:v>0.55629517865650202</c:v>
                </c:pt>
                <c:pt idx="241">
                  <c:v>0.56287100719646399</c:v>
                </c:pt>
                <c:pt idx="242">
                  <c:v>0.56878259970947198</c:v>
                </c:pt>
                <c:pt idx="243">
                  <c:v>0.57690668218611096</c:v>
                </c:pt>
                <c:pt idx="244">
                  <c:v>0.58629208040159397</c:v>
                </c:pt>
                <c:pt idx="245">
                  <c:v>0.60134816485313403</c:v>
                </c:pt>
                <c:pt idx="246">
                  <c:v>0.60952079929514003</c:v>
                </c:pt>
                <c:pt idx="247">
                  <c:v>0.62610942516729595</c:v>
                </c:pt>
                <c:pt idx="248">
                  <c:v>0.63703935233017595</c:v>
                </c:pt>
                <c:pt idx="249">
                  <c:v>0.65014001656781895</c:v>
                </c:pt>
                <c:pt idx="250">
                  <c:v>0.66499133181973602</c:v>
                </c:pt>
                <c:pt idx="251">
                  <c:v>0.67226027960188905</c:v>
                </c:pt>
                <c:pt idx="252">
                  <c:v>0.68331922889019203</c:v>
                </c:pt>
                <c:pt idx="253">
                  <c:v>0.69571952382028002</c:v>
                </c:pt>
                <c:pt idx="254">
                  <c:v>0.71718602318355495</c:v>
                </c:pt>
                <c:pt idx="255">
                  <c:v>0.73210485665855796</c:v>
                </c:pt>
                <c:pt idx="256">
                  <c:v>0.75024806118800103</c:v>
                </c:pt>
                <c:pt idx="257">
                  <c:v>0.76667134647507196</c:v>
                </c:pt>
                <c:pt idx="258">
                  <c:v>0.78632949468821201</c:v>
                </c:pt>
                <c:pt idx="259">
                  <c:v>0.80811905509107895</c:v>
                </c:pt>
                <c:pt idx="260">
                  <c:v>0.83074799387434295</c:v>
                </c:pt>
                <c:pt idx="261">
                  <c:v>0.85520857391007898</c:v>
                </c:pt>
                <c:pt idx="262">
                  <c:v>0.88315850142305696</c:v>
                </c:pt>
                <c:pt idx="263">
                  <c:v>0.90891179694631696</c:v>
                </c:pt>
                <c:pt idx="264">
                  <c:v>0.93404501452929101</c:v>
                </c:pt>
                <c:pt idx="265">
                  <c:v>0.96914031075672002</c:v>
                </c:pt>
                <c:pt idx="266">
                  <c:v>0.99052769734781199</c:v>
                </c:pt>
                <c:pt idx="267">
                  <c:v>1.0245786743316001</c:v>
                </c:pt>
                <c:pt idx="268">
                  <c:v>1.05011312260726</c:v>
                </c:pt>
                <c:pt idx="269">
                  <c:v>1.0818043285857499</c:v>
                </c:pt>
                <c:pt idx="270">
                  <c:v>1.1049168516827701</c:v>
                </c:pt>
                <c:pt idx="271">
                  <c:v>1.07701814378353</c:v>
                </c:pt>
                <c:pt idx="272">
                  <c:v>1.04023151532487</c:v>
                </c:pt>
                <c:pt idx="273">
                  <c:v>1.01307936403254</c:v>
                </c:pt>
                <c:pt idx="274">
                  <c:v>0.97746410202139999</c:v>
                </c:pt>
                <c:pt idx="275">
                  <c:v>0.95099851987543005</c:v>
                </c:pt>
                <c:pt idx="276">
                  <c:v>0.92547113384421298</c:v>
                </c:pt>
                <c:pt idx="277">
                  <c:v>0.89319873940761696</c:v>
                </c:pt>
                <c:pt idx="278">
                  <c:v>0.87397226692156205</c:v>
                </c:pt>
                <c:pt idx="279">
                  <c:v>0.84602998523733497</c:v>
                </c:pt>
                <c:pt idx="280">
                  <c:v>0.82135865683335096</c:v>
                </c:pt>
                <c:pt idx="281">
                  <c:v>0.80151243105696901</c:v>
                </c:pt>
                <c:pt idx="282">
                  <c:v>0.78488395261702304</c:v>
                </c:pt>
                <c:pt idx="283">
                  <c:v>0.76284654822147802</c:v>
                </c:pt>
                <c:pt idx="284">
                  <c:v>0.74004970533400805</c:v>
                </c:pt>
                <c:pt idx="285">
                  <c:v>0.72569562340531302</c:v>
                </c:pt>
                <c:pt idx="286">
                  <c:v>0.71087931213181199</c:v>
                </c:pt>
                <c:pt idx="287">
                  <c:v>0.69863058979980897</c:v>
                </c:pt>
                <c:pt idx="288">
                  <c:v>0.68210025970233001</c:v>
                </c:pt>
                <c:pt idx="289">
                  <c:v>0.67095726832810199</c:v>
                </c:pt>
                <c:pt idx="290">
                  <c:v>0.65984382976409595</c:v>
                </c:pt>
                <c:pt idx="291">
                  <c:v>0.64351716663687497</c:v>
                </c:pt>
                <c:pt idx="292">
                  <c:v>0.63427532911735496</c:v>
                </c:pt>
                <c:pt idx="293">
                  <c:v>0.62178901059393799</c:v>
                </c:pt>
                <c:pt idx="294">
                  <c:v>0.61067519977906404</c:v>
                </c:pt>
                <c:pt idx="295">
                  <c:v>0.60057121464668095</c:v>
                </c:pt>
                <c:pt idx="296">
                  <c:v>0.59205464531796304</c:v>
                </c:pt>
                <c:pt idx="297">
                  <c:v>0.58164303513854199</c:v>
                </c:pt>
                <c:pt idx="298">
                  <c:v>0.57648250739975104</c:v>
                </c:pt>
                <c:pt idx="299">
                  <c:v>0.56867756822426296</c:v>
                </c:pt>
                <c:pt idx="300">
                  <c:v>0.56387356269284605</c:v>
                </c:pt>
                <c:pt idx="301">
                  <c:v>0.55038433033021805</c:v>
                </c:pt>
                <c:pt idx="302">
                  <c:v>0.54386330913816805</c:v>
                </c:pt>
                <c:pt idx="303">
                  <c:v>0.53484362436670396</c:v>
                </c:pt>
                <c:pt idx="304">
                  <c:v>0.52711606660454502</c:v>
                </c:pt>
                <c:pt idx="305">
                  <c:v>0.52291239419829105</c:v>
                </c:pt>
                <c:pt idx="306">
                  <c:v>0.51953165205497798</c:v>
                </c:pt>
                <c:pt idx="307">
                  <c:v>0.51746663971985896</c:v>
                </c:pt>
                <c:pt idx="308">
                  <c:v>0.51242506541086796</c:v>
                </c:pt>
                <c:pt idx="309">
                  <c:v>0.51173430719684998</c:v>
                </c:pt>
                <c:pt idx="310">
                  <c:v>0.51198338191223702</c:v>
                </c:pt>
                <c:pt idx="311">
                  <c:v>0.50820760046730395</c:v>
                </c:pt>
                <c:pt idx="312">
                  <c:v>0.50786726887056899</c:v>
                </c:pt>
                <c:pt idx="313">
                  <c:v>0.51012309087054697</c:v>
                </c:pt>
                <c:pt idx="314">
                  <c:v>0.51359726270603401</c:v>
                </c:pt>
                <c:pt idx="315">
                  <c:v>0.510132132273446</c:v>
                </c:pt>
                <c:pt idx="316">
                  <c:v>0.50922286675239303</c:v>
                </c:pt>
                <c:pt idx="317">
                  <c:v>0.50635410665153002</c:v>
                </c:pt>
                <c:pt idx="318">
                  <c:v>0.51221537125386596</c:v>
                </c:pt>
                <c:pt idx="319">
                  <c:v>0.51423494486090304</c:v>
                </c:pt>
                <c:pt idx="320">
                  <c:v>0.50946621240901202</c:v>
                </c:pt>
                <c:pt idx="321">
                  <c:v>0.51470807268218199</c:v>
                </c:pt>
                <c:pt idx="322">
                  <c:v>0.51279079001395</c:v>
                </c:pt>
                <c:pt idx="323">
                  <c:v>0.51752529697485705</c:v>
                </c:pt>
                <c:pt idx="324">
                  <c:v>0.52418557636304497</c:v>
                </c:pt>
                <c:pt idx="325">
                  <c:v>0.52802114014319901</c:v>
                </c:pt>
                <c:pt idx="326">
                  <c:v>0.531304392950255</c:v>
                </c:pt>
                <c:pt idx="327">
                  <c:v>0.53759354053254704</c:v>
                </c:pt>
                <c:pt idx="328">
                  <c:v>0.54332809897821099</c:v>
                </c:pt>
                <c:pt idx="329">
                  <c:v>0.55140765656951596</c:v>
                </c:pt>
                <c:pt idx="330">
                  <c:v>0.55288081857698901</c:v>
                </c:pt>
                <c:pt idx="331">
                  <c:v>0.56394205247660401</c:v>
                </c:pt>
                <c:pt idx="332">
                  <c:v>0.57269437172928395</c:v>
                </c:pt>
                <c:pt idx="333">
                  <c:v>0.58043267897402095</c:v>
                </c:pt>
                <c:pt idx="334">
                  <c:v>0.59267113888739897</c:v>
                </c:pt>
                <c:pt idx="335">
                  <c:v>0.600651496276005</c:v>
                </c:pt>
                <c:pt idx="336">
                  <c:v>0.61011134309917603</c:v>
                </c:pt>
                <c:pt idx="337">
                  <c:v>0.62302944325072596</c:v>
                </c:pt>
                <c:pt idx="338">
                  <c:v>0.63014457823289904</c:v>
                </c:pt>
                <c:pt idx="339">
                  <c:v>0.64177419087416598</c:v>
                </c:pt>
                <c:pt idx="340">
                  <c:v>0.65707478341779002</c:v>
                </c:pt>
                <c:pt idx="341">
                  <c:v>0.67207418591731505</c:v>
                </c:pt>
                <c:pt idx="342">
                  <c:v>0.68108207979742796</c:v>
                </c:pt>
                <c:pt idx="343">
                  <c:v>0.69406682887353699</c:v>
                </c:pt>
                <c:pt idx="344">
                  <c:v>0.71433536135870401</c:v>
                </c:pt>
                <c:pt idx="345">
                  <c:v>0.72809806953334599</c:v>
                </c:pt>
                <c:pt idx="346">
                  <c:v>0.74713151437382996</c:v>
                </c:pt>
                <c:pt idx="347">
                  <c:v>0.76722379727680701</c:v>
                </c:pt>
                <c:pt idx="348">
                  <c:v>0.78297292185526202</c:v>
                </c:pt>
                <c:pt idx="349">
                  <c:v>0.80603160073206404</c:v>
                </c:pt>
                <c:pt idx="350">
                  <c:v>0.82413897986339102</c:v>
                </c:pt>
                <c:pt idx="351">
                  <c:v>0.84740291978485605</c:v>
                </c:pt>
                <c:pt idx="352">
                  <c:v>0.87039184143854198</c:v>
                </c:pt>
                <c:pt idx="353">
                  <c:v>0.89679681884064599</c:v>
                </c:pt>
                <c:pt idx="354">
                  <c:v>0.92227978303292502</c:v>
                </c:pt>
                <c:pt idx="355">
                  <c:v>0.95415625396058401</c:v>
                </c:pt>
                <c:pt idx="356">
                  <c:v>0.98891863338476804</c:v>
                </c:pt>
                <c:pt idx="357">
                  <c:v>1.0162996888795199</c:v>
                </c:pt>
                <c:pt idx="358">
                  <c:v>1.0456490833054899</c:v>
                </c:pt>
                <c:pt idx="359">
                  <c:v>1.0764961092326399</c:v>
                </c:pt>
                <c:pt idx="360">
                  <c:v>1.1001915040397201</c:v>
                </c:pt>
                <c:pt idx="361">
                  <c:v>0.55785998548268101</c:v>
                </c:pt>
                <c:pt idx="362">
                  <c:v>0.53777555791918497</c:v>
                </c:pt>
                <c:pt idx="363">
                  <c:v>0.51341391148848903</c:v>
                </c:pt>
                <c:pt idx="364">
                  <c:v>0.48998221212521098</c:v>
                </c:pt>
                <c:pt idx="365">
                  <c:v>0.46752907268260602</c:v>
                </c:pt>
                <c:pt idx="366">
                  <c:v>0.44648286066999598</c:v>
                </c:pt>
                <c:pt idx="367">
                  <c:v>0.425923041482202</c:v>
                </c:pt>
                <c:pt idx="368">
                  <c:v>0.40653617996953101</c:v>
                </c:pt>
                <c:pt idx="369">
                  <c:v>0.38848080779572802</c:v>
                </c:pt>
                <c:pt idx="370">
                  <c:v>0.370587300851284</c:v>
                </c:pt>
                <c:pt idx="371">
                  <c:v>0.35412030735876299</c:v>
                </c:pt>
                <c:pt idx="372">
                  <c:v>0.33846466213273502</c:v>
                </c:pt>
                <c:pt idx="373">
                  <c:v>0.32301853364482302</c:v>
                </c:pt>
                <c:pt idx="374">
                  <c:v>0.30910772585002599</c:v>
                </c:pt>
                <c:pt idx="375">
                  <c:v>0.295522969035587</c:v>
                </c:pt>
                <c:pt idx="376">
                  <c:v>0.282367660076978</c:v>
                </c:pt>
                <c:pt idx="377">
                  <c:v>0.27085969935292298</c:v>
                </c:pt>
                <c:pt idx="378">
                  <c:v>0.25940411659385998</c:v>
                </c:pt>
                <c:pt idx="379">
                  <c:v>0.24816908575191199</c:v>
                </c:pt>
                <c:pt idx="380">
                  <c:v>0.23776322263685201</c:v>
                </c:pt>
                <c:pt idx="381">
                  <c:v>0.228525837178265</c:v>
                </c:pt>
                <c:pt idx="382">
                  <c:v>0.21954208497456501</c:v>
                </c:pt>
                <c:pt idx="383">
                  <c:v>0.210859675750808</c:v>
                </c:pt>
                <c:pt idx="384">
                  <c:v>0.20264626902021601</c:v>
                </c:pt>
                <c:pt idx="385">
                  <c:v>0.19449042648399201</c:v>
                </c:pt>
                <c:pt idx="386">
                  <c:v>0.18744028372916099</c:v>
                </c:pt>
                <c:pt idx="387">
                  <c:v>0.18020333375334899</c:v>
                </c:pt>
                <c:pt idx="388">
                  <c:v>0.173704403025709</c:v>
                </c:pt>
                <c:pt idx="389">
                  <c:v>0.16728837969060301</c:v>
                </c:pt>
                <c:pt idx="390">
                  <c:v>0.16188606032459299</c:v>
                </c:pt>
                <c:pt idx="391">
                  <c:v>0.15733336080249599</c:v>
                </c:pt>
                <c:pt idx="392">
                  <c:v>0.152356494358595</c:v>
                </c:pt>
                <c:pt idx="393">
                  <c:v>0.148372129480767</c:v>
                </c:pt>
                <c:pt idx="394">
                  <c:v>0.14469121990685299</c:v>
                </c:pt>
                <c:pt idx="395">
                  <c:v>0.14029777181466699</c:v>
                </c:pt>
                <c:pt idx="396">
                  <c:v>0.137852887662402</c:v>
                </c:pt>
                <c:pt idx="397">
                  <c:v>0.13464892472961301</c:v>
                </c:pt>
                <c:pt idx="398">
                  <c:v>0.131865641698138</c:v>
                </c:pt>
                <c:pt idx="399">
                  <c:v>0.12927027198528601</c:v>
                </c:pt>
                <c:pt idx="400">
                  <c:v>0.12798128548350199</c:v>
                </c:pt>
                <c:pt idx="401">
                  <c:v>0.12661168621285299</c:v>
                </c:pt>
                <c:pt idx="402">
                  <c:v>0.12500866236792499</c:v>
                </c:pt>
                <c:pt idx="403">
                  <c:v>0.122850757466497</c:v>
                </c:pt>
                <c:pt idx="404">
                  <c:v>0.121855535505642</c:v>
                </c:pt>
                <c:pt idx="405">
                  <c:v>0.12143902295605</c:v>
                </c:pt>
                <c:pt idx="406">
                  <c:v>0.12117879027735499</c:v>
                </c:pt>
                <c:pt idx="407">
                  <c:v>0.121062755665128</c:v>
                </c:pt>
                <c:pt idx="408">
                  <c:v>0.121197197421803</c:v>
                </c:pt>
                <c:pt idx="409">
                  <c:v>0.12203702819639201</c:v>
                </c:pt>
                <c:pt idx="410">
                  <c:v>0.122533400049888</c:v>
                </c:pt>
                <c:pt idx="411">
                  <c:v>0.123762333750197</c:v>
                </c:pt>
                <c:pt idx="412">
                  <c:v>0.12543123815389701</c:v>
                </c:pt>
                <c:pt idx="413">
                  <c:v>0.12768941728775701</c:v>
                </c:pt>
                <c:pt idx="414">
                  <c:v>0.130130430366559</c:v>
                </c:pt>
                <c:pt idx="415">
                  <c:v>0.13298222921750999</c:v>
                </c:pt>
                <c:pt idx="416">
                  <c:v>0.13628316698600501</c:v>
                </c:pt>
                <c:pt idx="417">
                  <c:v>0.13921069137837</c:v>
                </c:pt>
                <c:pt idx="418">
                  <c:v>0.14213200035221399</c:v>
                </c:pt>
                <c:pt idx="419">
                  <c:v>0.146463577431583</c:v>
                </c:pt>
                <c:pt idx="420">
                  <c:v>0.15174767008934001</c:v>
                </c:pt>
                <c:pt idx="421">
                  <c:v>0.157575343897879</c:v>
                </c:pt>
                <c:pt idx="422">
                  <c:v>0.163253956717095</c:v>
                </c:pt>
                <c:pt idx="423">
                  <c:v>0.168464619976051</c:v>
                </c:pt>
                <c:pt idx="424">
                  <c:v>0.173929483195566</c:v>
                </c:pt>
                <c:pt idx="425">
                  <c:v>0.180333444272017</c:v>
                </c:pt>
                <c:pt idx="426">
                  <c:v>0.18705977192637699</c:v>
                </c:pt>
                <c:pt idx="427">
                  <c:v>0.19509282248168699</c:v>
                </c:pt>
                <c:pt idx="428">
                  <c:v>0.20225608819028801</c:v>
                </c:pt>
                <c:pt idx="429">
                  <c:v>0.21115514968513899</c:v>
                </c:pt>
                <c:pt idx="430">
                  <c:v>0.220054172342317</c:v>
                </c:pt>
                <c:pt idx="431">
                  <c:v>0.22820175797793399</c:v>
                </c:pt>
                <c:pt idx="432">
                  <c:v>0.23771038386483601</c:v>
                </c:pt>
                <c:pt idx="433">
                  <c:v>0.24801260002169101</c:v>
                </c:pt>
                <c:pt idx="434">
                  <c:v>0.25925515749133698</c:v>
                </c:pt>
                <c:pt idx="435">
                  <c:v>0.27000839214013</c:v>
                </c:pt>
                <c:pt idx="436">
                  <c:v>0.28271679796128901</c:v>
                </c:pt>
                <c:pt idx="437">
                  <c:v>0.295744017193247</c:v>
                </c:pt>
                <c:pt idx="438">
                  <c:v>0.30966105450952602</c:v>
                </c:pt>
                <c:pt idx="439">
                  <c:v>0.32345707899259402</c:v>
                </c:pt>
                <c:pt idx="440">
                  <c:v>0.33826336562671999</c:v>
                </c:pt>
                <c:pt idx="441">
                  <c:v>0.35415366685362598</c:v>
                </c:pt>
                <c:pt idx="442">
                  <c:v>0.370556784787617</c:v>
                </c:pt>
                <c:pt idx="443">
                  <c:v>0.38747414260796598</c:v>
                </c:pt>
                <c:pt idx="444">
                  <c:v>0.40599871465683302</c:v>
                </c:pt>
                <c:pt idx="445">
                  <c:v>0.42536007744272403</c:v>
                </c:pt>
                <c:pt idx="446">
                  <c:v>0.44531696737180698</c:v>
                </c:pt>
                <c:pt idx="447">
                  <c:v>0.46676126237702997</c:v>
                </c:pt>
                <c:pt idx="448">
                  <c:v>0.48844059175181498</c:v>
                </c:pt>
                <c:pt idx="449">
                  <c:v>0.51272681775723905</c:v>
                </c:pt>
                <c:pt idx="450">
                  <c:v>0.53799783513714705</c:v>
                </c:pt>
                <c:pt idx="451">
                  <c:v>0.55840183369399299</c:v>
                </c:pt>
                <c:pt idx="452">
                  <c:v>0.53849498527427797</c:v>
                </c:pt>
                <c:pt idx="453">
                  <c:v>0.51294140988926895</c:v>
                </c:pt>
                <c:pt idx="454">
                  <c:v>0.48937780569677197</c:v>
                </c:pt>
                <c:pt idx="455">
                  <c:v>0.46732751306752202</c:v>
                </c:pt>
                <c:pt idx="456">
                  <c:v>0.44568596151370099</c:v>
                </c:pt>
                <c:pt idx="457">
                  <c:v>0.42504319830800702</c:v>
                </c:pt>
                <c:pt idx="458">
                  <c:v>0.40574151072904402</c:v>
                </c:pt>
                <c:pt idx="459">
                  <c:v>0.38725574078328201</c:v>
                </c:pt>
                <c:pt idx="460">
                  <c:v>0.370073150056203</c:v>
                </c:pt>
                <c:pt idx="461">
                  <c:v>0.35325589325115803</c:v>
                </c:pt>
                <c:pt idx="462">
                  <c:v>0.337642702638008</c:v>
                </c:pt>
                <c:pt idx="463">
                  <c:v>0.32232806244050199</c:v>
                </c:pt>
                <c:pt idx="464">
                  <c:v>0.30830101341194499</c:v>
                </c:pt>
                <c:pt idx="465">
                  <c:v>0.29522945689158198</c:v>
                </c:pt>
                <c:pt idx="466">
                  <c:v>0.28221141290908403</c:v>
                </c:pt>
                <c:pt idx="467">
                  <c:v>0.26985338816015503</c:v>
                </c:pt>
                <c:pt idx="468">
                  <c:v>0.25847322506155501</c:v>
                </c:pt>
                <c:pt idx="469">
                  <c:v>0.24732464520990299</c:v>
                </c:pt>
                <c:pt idx="470">
                  <c:v>0.23741248062432199</c:v>
                </c:pt>
                <c:pt idx="471">
                  <c:v>0.22803826459132001</c:v>
                </c:pt>
                <c:pt idx="472">
                  <c:v>0.21877239125895701</c:v>
                </c:pt>
                <c:pt idx="473">
                  <c:v>0.20969290986997299</c:v>
                </c:pt>
                <c:pt idx="474">
                  <c:v>0.20243400729588901</c:v>
                </c:pt>
                <c:pt idx="475">
                  <c:v>0.193703793536805</c:v>
                </c:pt>
                <c:pt idx="476">
                  <c:v>0.185865966054273</c:v>
                </c:pt>
                <c:pt idx="477">
                  <c:v>0.179649361145852</c:v>
                </c:pt>
                <c:pt idx="478">
                  <c:v>0.17331707562343501</c:v>
                </c:pt>
                <c:pt idx="479">
                  <c:v>0.166754377341152</c:v>
                </c:pt>
                <c:pt idx="480">
                  <c:v>0.16115642308349701</c:v>
                </c:pt>
                <c:pt idx="481">
                  <c:v>0.15599771505944801</c:v>
                </c:pt>
                <c:pt idx="482">
                  <c:v>0.15120919976356401</c:v>
                </c:pt>
                <c:pt idx="483">
                  <c:v>0.14697662092576799</c:v>
                </c:pt>
                <c:pt idx="484">
                  <c:v>0.14321959663306399</c:v>
                </c:pt>
                <c:pt idx="485">
                  <c:v>0.139479230595312</c:v>
                </c:pt>
                <c:pt idx="486">
                  <c:v>0.13624695495581299</c:v>
                </c:pt>
                <c:pt idx="487">
                  <c:v>0.13205564026925301</c:v>
                </c:pt>
                <c:pt idx="488">
                  <c:v>0.13002535939951601</c:v>
                </c:pt>
                <c:pt idx="489">
                  <c:v>0.12766721687563601</c:v>
                </c:pt>
                <c:pt idx="490">
                  <c:v>0.126241961000259</c:v>
                </c:pt>
                <c:pt idx="491">
                  <c:v>0.12455060162834</c:v>
                </c:pt>
                <c:pt idx="492">
                  <c:v>0.122757759975522</c:v>
                </c:pt>
                <c:pt idx="493">
                  <c:v>0.121565489324801</c:v>
                </c:pt>
                <c:pt idx="494">
                  <c:v>0.12042618914268299</c:v>
                </c:pt>
                <c:pt idx="495">
                  <c:v>0.11977061002865801</c:v>
                </c:pt>
                <c:pt idx="496">
                  <c:v>0.120212744253949</c:v>
                </c:pt>
                <c:pt idx="497">
                  <c:v>0.120480307901252</c:v>
                </c:pt>
                <c:pt idx="498">
                  <c:v>0.120685584389971</c:v>
                </c:pt>
                <c:pt idx="499">
                  <c:v>0.120941464422581</c:v>
                </c:pt>
                <c:pt idx="500">
                  <c:v>0.12263432905496199</c:v>
                </c:pt>
                <c:pt idx="501">
                  <c:v>0.12403440505392201</c:v>
                </c:pt>
                <c:pt idx="502">
                  <c:v>0.125661042311036</c:v>
                </c:pt>
                <c:pt idx="503">
                  <c:v>0.12785765410868799</c:v>
                </c:pt>
                <c:pt idx="504">
                  <c:v>0.129854822069774</c:v>
                </c:pt>
                <c:pt idx="505">
                  <c:v>0.13244973488270101</c:v>
                </c:pt>
                <c:pt idx="506">
                  <c:v>0.13509306560324</c:v>
                </c:pt>
                <c:pt idx="507">
                  <c:v>0.13911036030014501</c:v>
                </c:pt>
                <c:pt idx="508">
                  <c:v>0.143675675274753</c:v>
                </c:pt>
                <c:pt idx="509">
                  <c:v>0.147371639215302</c:v>
                </c:pt>
                <c:pt idx="510">
                  <c:v>0.152148832178813</c:v>
                </c:pt>
                <c:pt idx="511">
                  <c:v>0.15663957897271799</c:v>
                </c:pt>
                <c:pt idx="512">
                  <c:v>0.16179789939883299</c:v>
                </c:pt>
                <c:pt idx="513">
                  <c:v>0.167595948502168</c:v>
                </c:pt>
                <c:pt idx="514">
                  <c:v>0.17411595413966399</c:v>
                </c:pt>
                <c:pt idx="515">
                  <c:v>0.17965837807681301</c:v>
                </c:pt>
                <c:pt idx="516">
                  <c:v>0.186264407973496</c:v>
                </c:pt>
                <c:pt idx="517">
                  <c:v>0.19379575831442999</c:v>
                </c:pt>
                <c:pt idx="518">
                  <c:v>0.20198901736856001</c:v>
                </c:pt>
                <c:pt idx="519">
                  <c:v>0.21009531311288901</c:v>
                </c:pt>
                <c:pt idx="520">
                  <c:v>0.21891032398310301</c:v>
                </c:pt>
                <c:pt idx="521">
                  <c:v>0.228168276247535</c:v>
                </c:pt>
                <c:pt idx="522">
                  <c:v>0.23812141966617001</c:v>
                </c:pt>
                <c:pt idx="523">
                  <c:v>0.248280348582642</c:v>
                </c:pt>
                <c:pt idx="524">
                  <c:v>0.259845816339414</c:v>
                </c:pt>
                <c:pt idx="525">
                  <c:v>0.27032137744802298</c:v>
                </c:pt>
                <c:pt idx="526">
                  <c:v>0.282565159322274</c:v>
                </c:pt>
                <c:pt idx="527">
                  <c:v>0.29556856433426498</c:v>
                </c:pt>
                <c:pt idx="528">
                  <c:v>0.30864113822697697</c:v>
                </c:pt>
                <c:pt idx="529">
                  <c:v>0.32247293380499797</c:v>
                </c:pt>
                <c:pt idx="530">
                  <c:v>0.33762576656590298</c:v>
                </c:pt>
                <c:pt idx="531">
                  <c:v>0.35346213367927898</c:v>
                </c:pt>
                <c:pt idx="532">
                  <c:v>0.37010523742804802</c:v>
                </c:pt>
                <c:pt idx="533">
                  <c:v>0.387657543762363</c:v>
                </c:pt>
                <c:pt idx="534">
                  <c:v>0.40553211119527999</c:v>
                </c:pt>
                <c:pt idx="535">
                  <c:v>0.425146653527195</c:v>
                </c:pt>
                <c:pt idx="536">
                  <c:v>0.44471777549770403</c:v>
                </c:pt>
                <c:pt idx="537">
                  <c:v>0.46527011853375</c:v>
                </c:pt>
                <c:pt idx="538">
                  <c:v>0.48762802438522102</c:v>
                </c:pt>
                <c:pt idx="539">
                  <c:v>0.51195370970323495</c:v>
                </c:pt>
                <c:pt idx="540">
                  <c:v>0.53707243573228902</c:v>
                </c:pt>
                <c:pt idx="541">
                  <c:v>0.55571498382697904</c:v>
                </c:pt>
                <c:pt idx="542">
                  <c:v>0.53638282074130805</c:v>
                </c:pt>
                <c:pt idx="543">
                  <c:v>0.51191610310152302</c:v>
                </c:pt>
                <c:pt idx="544">
                  <c:v>0.48835901272735599</c:v>
                </c:pt>
                <c:pt idx="545">
                  <c:v>0.465742787457264</c:v>
                </c:pt>
                <c:pt idx="546">
                  <c:v>0.44462102445755702</c:v>
                </c:pt>
                <c:pt idx="547">
                  <c:v>0.424585875499846</c:v>
                </c:pt>
                <c:pt idx="548">
                  <c:v>0.405892416712968</c:v>
                </c:pt>
                <c:pt idx="549">
                  <c:v>0.38762952723647698</c:v>
                </c:pt>
                <c:pt idx="550">
                  <c:v>0.37073772197524402</c:v>
                </c:pt>
                <c:pt idx="551">
                  <c:v>0.35408989847511102</c:v>
                </c:pt>
                <c:pt idx="552">
                  <c:v>0.33795772189504902</c:v>
                </c:pt>
                <c:pt idx="553">
                  <c:v>0.322321140329072</c:v>
                </c:pt>
                <c:pt idx="554">
                  <c:v>0.30776639997275501</c:v>
                </c:pt>
                <c:pt idx="555">
                  <c:v>0.29453029534670999</c:v>
                </c:pt>
                <c:pt idx="556">
                  <c:v>0.28065906788565398</c:v>
                </c:pt>
                <c:pt idx="557">
                  <c:v>0.26778138501049897</c:v>
                </c:pt>
                <c:pt idx="558">
                  <c:v>0.25751448537562899</c:v>
                </c:pt>
                <c:pt idx="559">
                  <c:v>0.246659036485743</c:v>
                </c:pt>
                <c:pt idx="560">
                  <c:v>0.23654129775573099</c:v>
                </c:pt>
                <c:pt idx="561">
                  <c:v>0.22713609513805999</c:v>
                </c:pt>
                <c:pt idx="562">
                  <c:v>0.218623591428426</c:v>
                </c:pt>
                <c:pt idx="563">
                  <c:v>0.210607561679129</c:v>
                </c:pt>
                <c:pt idx="564">
                  <c:v>0.20171158854257401</c:v>
                </c:pt>
                <c:pt idx="565">
                  <c:v>0.19409603220767299</c:v>
                </c:pt>
                <c:pt idx="566">
                  <c:v>0.187040125582909</c:v>
                </c:pt>
                <c:pt idx="567">
                  <c:v>0.18044642333041799</c:v>
                </c:pt>
                <c:pt idx="568">
                  <c:v>0.174332823063716</c:v>
                </c:pt>
                <c:pt idx="569">
                  <c:v>0.168361847067592</c:v>
                </c:pt>
                <c:pt idx="570">
                  <c:v>0.16239081336942099</c:v>
                </c:pt>
                <c:pt idx="571">
                  <c:v>0.156656411895713</c:v>
                </c:pt>
                <c:pt idx="572">
                  <c:v>0.15144274940986699</c:v>
                </c:pt>
                <c:pt idx="573">
                  <c:v>0.14668666580824499</c:v>
                </c:pt>
                <c:pt idx="574">
                  <c:v>0.14226484799596101</c:v>
                </c:pt>
                <c:pt idx="575">
                  <c:v>0.13896860249489301</c:v>
                </c:pt>
                <c:pt idx="576">
                  <c:v>0.136083768409239</c:v>
                </c:pt>
                <c:pt idx="577">
                  <c:v>0.13305663803041101</c:v>
                </c:pt>
                <c:pt idx="578">
                  <c:v>0.130025701239564</c:v>
                </c:pt>
                <c:pt idx="579">
                  <c:v>0.12800299207212701</c:v>
                </c:pt>
                <c:pt idx="580">
                  <c:v>0.126345287922079</c:v>
                </c:pt>
                <c:pt idx="581">
                  <c:v>0.12473535032154701</c:v>
                </c:pt>
                <c:pt idx="582">
                  <c:v>0.123107503200588</c:v>
                </c:pt>
                <c:pt idx="583">
                  <c:v>0.12199981255495</c:v>
                </c:pt>
                <c:pt idx="584">
                  <c:v>0.121329993053175</c:v>
                </c:pt>
                <c:pt idx="585">
                  <c:v>0.12120014693678</c:v>
                </c:pt>
                <c:pt idx="586">
                  <c:v>0.121432134765316</c:v>
                </c:pt>
                <c:pt idx="587">
                  <c:v>0.12203101539918899</c:v>
                </c:pt>
                <c:pt idx="588">
                  <c:v>0.122149241808758</c:v>
                </c:pt>
                <c:pt idx="589">
                  <c:v>0.122385179125167</c:v>
                </c:pt>
                <c:pt idx="590">
                  <c:v>0.123507517349124</c:v>
                </c:pt>
                <c:pt idx="591">
                  <c:v>0.12506951453309301</c:v>
                </c:pt>
                <c:pt idx="592">
                  <c:v>0.126590997182012</c:v>
                </c:pt>
                <c:pt idx="593">
                  <c:v>0.12828824624835</c:v>
                </c:pt>
                <c:pt idx="594">
                  <c:v>0.13079132264822599</c:v>
                </c:pt>
                <c:pt idx="595">
                  <c:v>0.13320220257125201</c:v>
                </c:pt>
                <c:pt idx="596">
                  <c:v>0.135837725602238</c:v>
                </c:pt>
                <c:pt idx="597">
                  <c:v>0.13912492308877999</c:v>
                </c:pt>
                <c:pt idx="598">
                  <c:v>0.14307897044486201</c:v>
                </c:pt>
                <c:pt idx="599">
                  <c:v>0.146786732404802</c:v>
                </c:pt>
                <c:pt idx="600">
                  <c:v>0.15121533307388199</c:v>
                </c:pt>
                <c:pt idx="601">
                  <c:v>0.156423577391619</c:v>
                </c:pt>
                <c:pt idx="602">
                  <c:v>0.161316758232108</c:v>
                </c:pt>
                <c:pt idx="603">
                  <c:v>0.1665989736788</c:v>
                </c:pt>
                <c:pt idx="604">
                  <c:v>0.17281251869897499</c:v>
                </c:pt>
                <c:pt idx="605">
                  <c:v>0.179934557935366</c:v>
                </c:pt>
                <c:pt idx="606">
                  <c:v>0.188044218355295</c:v>
                </c:pt>
                <c:pt idx="607">
                  <c:v>0.19535457338310599</c:v>
                </c:pt>
                <c:pt idx="608">
                  <c:v>0.20244305928720199</c:v>
                </c:pt>
                <c:pt idx="609">
                  <c:v>0.210678315678168</c:v>
                </c:pt>
                <c:pt idx="610">
                  <c:v>0.21957345515533599</c:v>
                </c:pt>
                <c:pt idx="611">
                  <c:v>0.22839040428035901</c:v>
                </c:pt>
                <c:pt idx="612">
                  <c:v>0.23768932844476001</c:v>
                </c:pt>
                <c:pt idx="613">
                  <c:v>0.24773342599765799</c:v>
                </c:pt>
                <c:pt idx="614">
                  <c:v>0.25829229521971703</c:v>
                </c:pt>
                <c:pt idx="615">
                  <c:v>0.269883220355775</c:v>
                </c:pt>
                <c:pt idx="616">
                  <c:v>0.281908815706086</c:v>
                </c:pt>
                <c:pt idx="617">
                  <c:v>0.29373624149085598</c:v>
                </c:pt>
                <c:pt idx="618">
                  <c:v>0.30760762071090397</c:v>
                </c:pt>
                <c:pt idx="619">
                  <c:v>0.32229021977934302</c:v>
                </c:pt>
                <c:pt idx="620">
                  <c:v>0.33699798990871799</c:v>
                </c:pt>
                <c:pt idx="621">
                  <c:v>0.35273557349552398</c:v>
                </c:pt>
                <c:pt idx="622">
                  <c:v>0.36925824258398199</c:v>
                </c:pt>
                <c:pt idx="623">
                  <c:v>0.386350394818472</c:v>
                </c:pt>
                <c:pt idx="624">
                  <c:v>0.40511189159705602</c:v>
                </c:pt>
                <c:pt idx="625">
                  <c:v>0.42386421207303998</c:v>
                </c:pt>
                <c:pt idx="626">
                  <c:v>0.44451472869429998</c:v>
                </c:pt>
                <c:pt idx="627">
                  <c:v>0.46560323720541003</c:v>
                </c:pt>
                <c:pt idx="628">
                  <c:v>0.488279045262141</c:v>
                </c:pt>
                <c:pt idx="629">
                  <c:v>0.51272890443168295</c:v>
                </c:pt>
                <c:pt idx="630">
                  <c:v>0.537075499328727</c:v>
                </c:pt>
                <c:pt idx="631">
                  <c:v>0.55596957937834102</c:v>
                </c:pt>
                <c:pt idx="632">
                  <c:v>0.536193661024297</c:v>
                </c:pt>
                <c:pt idx="633">
                  <c:v>0.51153614432112804</c:v>
                </c:pt>
                <c:pt idx="634">
                  <c:v>0.48828350097999301</c:v>
                </c:pt>
                <c:pt idx="635">
                  <c:v>0.466468881505266</c:v>
                </c:pt>
                <c:pt idx="636">
                  <c:v>0.44464442398472998</c:v>
                </c:pt>
                <c:pt idx="637">
                  <c:v>0.424469991852295</c:v>
                </c:pt>
                <c:pt idx="638">
                  <c:v>0.40523283069367899</c:v>
                </c:pt>
                <c:pt idx="639">
                  <c:v>0.38742419678605799</c:v>
                </c:pt>
                <c:pt idx="640">
                  <c:v>0.36960925077721102</c:v>
                </c:pt>
                <c:pt idx="641">
                  <c:v>0.352713621464672</c:v>
                </c:pt>
                <c:pt idx="642">
                  <c:v>0.337662516753301</c:v>
                </c:pt>
                <c:pt idx="643">
                  <c:v>0.32280745004995098</c:v>
                </c:pt>
                <c:pt idx="644">
                  <c:v>0.30953100068625</c:v>
                </c:pt>
                <c:pt idx="645">
                  <c:v>0.29570323057453501</c:v>
                </c:pt>
                <c:pt idx="646">
                  <c:v>0.282344195122474</c:v>
                </c:pt>
                <c:pt idx="647">
                  <c:v>0.26959066828269901</c:v>
                </c:pt>
                <c:pt idx="648">
                  <c:v>0.25806804816471302</c:v>
                </c:pt>
                <c:pt idx="649">
                  <c:v>0.247012477597573</c:v>
                </c:pt>
                <c:pt idx="650">
                  <c:v>0.236692604775709</c:v>
                </c:pt>
                <c:pt idx="651">
                  <c:v>0.226510705758076</c:v>
                </c:pt>
                <c:pt idx="652">
                  <c:v>0.21759086637903499</c:v>
                </c:pt>
                <c:pt idx="653">
                  <c:v>0.20911604813652701</c:v>
                </c:pt>
                <c:pt idx="654">
                  <c:v>0.200845063759237</c:v>
                </c:pt>
                <c:pt idx="655">
                  <c:v>0.19300441180662001</c:v>
                </c:pt>
                <c:pt idx="656">
                  <c:v>0.18593375373694501</c:v>
                </c:pt>
                <c:pt idx="657">
                  <c:v>0.178587552083355</c:v>
                </c:pt>
                <c:pt idx="658">
                  <c:v>0.172352137197577</c:v>
                </c:pt>
                <c:pt idx="659">
                  <c:v>0.16597131265949699</c:v>
                </c:pt>
                <c:pt idx="660">
                  <c:v>0.16006337246860999</c:v>
                </c:pt>
                <c:pt idx="661">
                  <c:v>0.155683789915359</c:v>
                </c:pt>
                <c:pt idx="662">
                  <c:v>0.15148482304102401</c:v>
                </c:pt>
                <c:pt idx="663">
                  <c:v>0.14733823336059201</c:v>
                </c:pt>
                <c:pt idx="664">
                  <c:v>0.14215680966781899</c:v>
                </c:pt>
                <c:pt idx="665">
                  <c:v>0.13864956777233101</c:v>
                </c:pt>
                <c:pt idx="666">
                  <c:v>0.13559739253549399</c:v>
                </c:pt>
                <c:pt idx="667">
                  <c:v>0.13297949705416001</c:v>
                </c:pt>
                <c:pt idx="668">
                  <c:v>0.12997115927987399</c:v>
                </c:pt>
                <c:pt idx="669">
                  <c:v>0.127294409992249</c:v>
                </c:pt>
                <c:pt idx="670">
                  <c:v>0.125476090387693</c:v>
                </c:pt>
                <c:pt idx="671">
                  <c:v>0.12414136402246299</c:v>
                </c:pt>
                <c:pt idx="672">
                  <c:v>0.12276185283829399</c:v>
                </c:pt>
                <c:pt idx="673">
                  <c:v>0.121403620323789</c:v>
                </c:pt>
                <c:pt idx="674">
                  <c:v>0.12046885087893699</c:v>
                </c:pt>
                <c:pt idx="675">
                  <c:v>0.119859491101133</c:v>
                </c:pt>
                <c:pt idx="676">
                  <c:v>0.120312278839442</c:v>
                </c:pt>
                <c:pt idx="677">
                  <c:v>0.120385240237583</c:v>
                </c:pt>
                <c:pt idx="678">
                  <c:v>0.120773662097325</c:v>
                </c:pt>
                <c:pt idx="679">
                  <c:v>0.12168625407299601</c:v>
                </c:pt>
                <c:pt idx="680">
                  <c:v>0.12258858809691101</c:v>
                </c:pt>
                <c:pt idx="681">
                  <c:v>0.124082670523313</c:v>
                </c:pt>
                <c:pt idx="682">
                  <c:v>0.12612923941748799</c:v>
                </c:pt>
                <c:pt idx="683">
                  <c:v>0.12761991031080699</c:v>
                </c:pt>
                <c:pt idx="684">
                  <c:v>0.12976393336516401</c:v>
                </c:pt>
                <c:pt idx="685">
                  <c:v>0.131806395469764</c:v>
                </c:pt>
                <c:pt idx="686">
                  <c:v>0.13471942620168501</c:v>
                </c:pt>
                <c:pt idx="687">
                  <c:v>0.13863624886379</c:v>
                </c:pt>
                <c:pt idx="688">
                  <c:v>0.14289725085501301</c:v>
                </c:pt>
                <c:pt idx="689">
                  <c:v>0.147571326711887</c:v>
                </c:pt>
                <c:pt idx="690">
                  <c:v>0.151646205517143</c:v>
                </c:pt>
                <c:pt idx="691">
                  <c:v>0.15631651966263299</c:v>
                </c:pt>
                <c:pt idx="692">
                  <c:v>0.16182182404721401</c:v>
                </c:pt>
                <c:pt idx="693">
                  <c:v>0.16730101862014901</c:v>
                </c:pt>
                <c:pt idx="694">
                  <c:v>0.17328040201064501</c:v>
                </c:pt>
                <c:pt idx="695">
                  <c:v>0.180212353291368</c:v>
                </c:pt>
                <c:pt idx="696">
                  <c:v>0.186944703609459</c:v>
                </c:pt>
                <c:pt idx="697">
                  <c:v>0.193758136174118</c:v>
                </c:pt>
                <c:pt idx="698">
                  <c:v>0.202051621595111</c:v>
                </c:pt>
                <c:pt idx="699">
                  <c:v>0.21028531126977101</c:v>
                </c:pt>
                <c:pt idx="700">
                  <c:v>0.218761032441011</c:v>
                </c:pt>
                <c:pt idx="701">
                  <c:v>0.228304725787004</c:v>
                </c:pt>
                <c:pt idx="702">
                  <c:v>0.238271930403684</c:v>
                </c:pt>
                <c:pt idx="703">
                  <c:v>0.24865986047394301</c:v>
                </c:pt>
                <c:pt idx="704">
                  <c:v>0.259678837409477</c:v>
                </c:pt>
                <c:pt idx="705">
                  <c:v>0.271094233253585</c:v>
                </c:pt>
                <c:pt idx="706">
                  <c:v>0.28298562271400601</c:v>
                </c:pt>
                <c:pt idx="707">
                  <c:v>0.29605860382079002</c:v>
                </c:pt>
                <c:pt idx="708">
                  <c:v>0.30979619409210102</c:v>
                </c:pt>
                <c:pt idx="709">
                  <c:v>0.323817018838921</c:v>
                </c:pt>
                <c:pt idx="710">
                  <c:v>0.33915794305142</c:v>
                </c:pt>
                <c:pt idx="711">
                  <c:v>0.35443100502809399</c:v>
                </c:pt>
                <c:pt idx="712">
                  <c:v>0.37172845564351098</c:v>
                </c:pt>
                <c:pt idx="713">
                  <c:v>0.38830042900212602</c:v>
                </c:pt>
                <c:pt idx="714">
                  <c:v>0.40605796458020299</c:v>
                </c:pt>
                <c:pt idx="715">
                  <c:v>0.42517076445707203</c:v>
                </c:pt>
                <c:pt idx="716">
                  <c:v>0.44576271836226</c:v>
                </c:pt>
                <c:pt idx="717">
                  <c:v>0.46804401681650598</c:v>
                </c:pt>
                <c:pt idx="718">
                  <c:v>0.49071869488782799</c:v>
                </c:pt>
                <c:pt idx="719">
                  <c:v>0.51476916303603504</c:v>
                </c:pt>
                <c:pt idx="720">
                  <c:v>0.53930880660950398</c:v>
                </c:pt>
                <c:pt idx="721">
                  <c:v>0.55838202986029095</c:v>
                </c:pt>
                <c:pt idx="722">
                  <c:v>0.267340324243452</c:v>
                </c:pt>
                <c:pt idx="723">
                  <c:v>0.25121713160515902</c:v>
                </c:pt>
                <c:pt idx="724">
                  <c:v>0.23101438970503901</c:v>
                </c:pt>
                <c:pt idx="725">
                  <c:v>0.212117594299122</c:v>
                </c:pt>
                <c:pt idx="726">
                  <c:v>0.19487232942787999</c:v>
                </c:pt>
                <c:pt idx="727">
                  <c:v>0.17841805567057401</c:v>
                </c:pt>
                <c:pt idx="728">
                  <c:v>0.163159375960793</c:v>
                </c:pt>
                <c:pt idx="729">
                  <c:v>0.14869763587371199</c:v>
                </c:pt>
                <c:pt idx="730">
                  <c:v>0.135352623344352</c:v>
                </c:pt>
                <c:pt idx="731">
                  <c:v>0.122938528119233</c:v>
                </c:pt>
                <c:pt idx="732">
                  <c:v>0.111462182026157</c:v>
                </c:pt>
                <c:pt idx="733">
                  <c:v>0.10056716678051</c:v>
                </c:pt>
                <c:pt idx="734">
                  <c:v>9.0739707317271295E-2</c:v>
                </c:pt>
                <c:pt idx="735">
                  <c:v>8.1929089237517599E-2</c:v>
                </c:pt>
                <c:pt idx="736">
                  <c:v>7.3380408929731203E-2</c:v>
                </c:pt>
                <c:pt idx="737">
                  <c:v>6.5454394602045496E-2</c:v>
                </c:pt>
                <c:pt idx="738">
                  <c:v>5.8137606240986697E-2</c:v>
                </c:pt>
                <c:pt idx="739">
                  <c:v>5.1571609950631203E-2</c:v>
                </c:pt>
                <c:pt idx="740">
                  <c:v>4.5694862211508397E-2</c:v>
                </c:pt>
                <c:pt idx="741">
                  <c:v>4.0031793531943E-2</c:v>
                </c:pt>
                <c:pt idx="742">
                  <c:v>3.5000008848233198E-2</c:v>
                </c:pt>
                <c:pt idx="743">
                  <c:v>3.04096588470627E-2</c:v>
                </c:pt>
                <c:pt idx="744">
                  <c:v>2.6143068834664301E-2</c:v>
                </c:pt>
                <c:pt idx="745">
                  <c:v>2.23031658647612E-2</c:v>
                </c:pt>
                <c:pt idx="746">
                  <c:v>1.8998132076847599E-2</c:v>
                </c:pt>
                <c:pt idx="747">
                  <c:v>1.6195981057689199E-2</c:v>
                </c:pt>
                <c:pt idx="748">
                  <c:v>1.36139920982763E-2</c:v>
                </c:pt>
                <c:pt idx="749">
                  <c:v>1.1307486823675101E-2</c:v>
                </c:pt>
                <c:pt idx="750">
                  <c:v>9.2430927331317893E-3</c:v>
                </c:pt>
                <c:pt idx="751">
                  <c:v>7.5062486870809504E-3</c:v>
                </c:pt>
                <c:pt idx="752">
                  <c:v>5.9701552955427799E-3</c:v>
                </c:pt>
                <c:pt idx="753">
                  <c:v>4.5621996017126999E-3</c:v>
                </c:pt>
                <c:pt idx="754">
                  <c:v>3.5337825716330699E-3</c:v>
                </c:pt>
                <c:pt idx="755">
                  <c:v>2.77855507446345E-3</c:v>
                </c:pt>
                <c:pt idx="756">
                  <c:v>2.0452423903933202E-3</c:v>
                </c:pt>
                <c:pt idx="757">
                  <c:v>1.5928976933318401E-3</c:v>
                </c:pt>
                <c:pt idx="758">
                  <c:v>1.17383700846733E-3</c:v>
                </c:pt>
                <c:pt idx="759">
                  <c:v>9.02928868757982E-4</c:v>
                </c:pt>
                <c:pt idx="760">
                  <c:v>7.35069942052733E-4</c:v>
                </c:pt>
                <c:pt idx="761">
                  <c:v>6.6404903609240001E-4</c:v>
                </c:pt>
                <c:pt idx="762">
                  <c:v>6.7700259710424897E-4</c:v>
                </c:pt>
                <c:pt idx="763">
                  <c:v>6.0227422329392098E-4</c:v>
                </c:pt>
                <c:pt idx="764">
                  <c:v>6.0787366846579995E-4</c:v>
                </c:pt>
                <c:pt idx="765">
                  <c:v>6.2129311896819096E-4</c:v>
                </c:pt>
                <c:pt idx="766">
                  <c:v>6.0222086997308E-4</c:v>
                </c:pt>
                <c:pt idx="767">
                  <c:v>6.1582230454728E-4</c:v>
                </c:pt>
                <c:pt idx="768">
                  <c:v>6.2018032988023501E-4</c:v>
                </c:pt>
                <c:pt idx="769">
                  <c:v>6.4508015321706395E-4</c:v>
                </c:pt>
                <c:pt idx="770">
                  <c:v>6.3082833429579097E-4</c:v>
                </c:pt>
                <c:pt idx="771">
                  <c:v>6.2553865813302196E-4</c:v>
                </c:pt>
                <c:pt idx="772">
                  <c:v>6.9908329264524905E-4</c:v>
                </c:pt>
                <c:pt idx="773">
                  <c:v>6.9011501566221495E-4</c:v>
                </c:pt>
                <c:pt idx="774">
                  <c:v>7.5092710580778796E-4</c:v>
                </c:pt>
                <c:pt idx="775">
                  <c:v>9.3045285607699295E-4</c:v>
                </c:pt>
                <c:pt idx="776">
                  <c:v>1.21865221227538E-3</c:v>
                </c:pt>
                <c:pt idx="777">
                  <c:v>1.5968046174534901E-3</c:v>
                </c:pt>
                <c:pt idx="778">
                  <c:v>2.04182490024323E-3</c:v>
                </c:pt>
                <c:pt idx="779">
                  <c:v>2.7553548671273701E-3</c:v>
                </c:pt>
                <c:pt idx="780">
                  <c:v>3.7651930848602599E-3</c:v>
                </c:pt>
                <c:pt idx="781">
                  <c:v>4.7955826755689598E-3</c:v>
                </c:pt>
                <c:pt idx="782">
                  <c:v>6.1423011451717698E-3</c:v>
                </c:pt>
                <c:pt idx="783">
                  <c:v>7.5739593779906196E-3</c:v>
                </c:pt>
                <c:pt idx="784">
                  <c:v>9.2879337404880493E-3</c:v>
                </c:pt>
                <c:pt idx="785">
                  <c:v>1.11385825158586E-2</c:v>
                </c:pt>
                <c:pt idx="786">
                  <c:v>1.36202376147948E-2</c:v>
                </c:pt>
                <c:pt idx="787">
                  <c:v>1.6181545294900901E-2</c:v>
                </c:pt>
                <c:pt idx="788">
                  <c:v>1.9231886710155702E-2</c:v>
                </c:pt>
                <c:pt idx="789">
                  <c:v>2.2642477328117899E-2</c:v>
                </c:pt>
                <c:pt idx="790">
                  <c:v>2.6492875617826199E-2</c:v>
                </c:pt>
                <c:pt idx="791">
                  <c:v>3.0711216279310401E-2</c:v>
                </c:pt>
                <c:pt idx="792">
                  <c:v>3.5277843373847199E-2</c:v>
                </c:pt>
                <c:pt idx="793">
                  <c:v>4.0371066834305601E-2</c:v>
                </c:pt>
                <c:pt idx="794">
                  <c:v>4.5934095299391402E-2</c:v>
                </c:pt>
                <c:pt idx="795">
                  <c:v>5.1627937153656503E-2</c:v>
                </c:pt>
                <c:pt idx="796">
                  <c:v>5.8156778983033501E-2</c:v>
                </c:pt>
                <c:pt idx="797">
                  <c:v>6.54804343199102E-2</c:v>
                </c:pt>
                <c:pt idx="798">
                  <c:v>7.3496844957273405E-2</c:v>
                </c:pt>
                <c:pt idx="799">
                  <c:v>8.18218411335596E-2</c:v>
                </c:pt>
                <c:pt idx="800">
                  <c:v>9.0931209099911203E-2</c:v>
                </c:pt>
                <c:pt idx="801">
                  <c:v>0.10075029229106899</c:v>
                </c:pt>
                <c:pt idx="802">
                  <c:v>0.111247493110639</c:v>
                </c:pt>
                <c:pt idx="803">
                  <c:v>0.122414323101065</c:v>
                </c:pt>
                <c:pt idx="804">
                  <c:v>0.135002550194845</c:v>
                </c:pt>
                <c:pt idx="805">
                  <c:v>0.14830854792707401</c:v>
                </c:pt>
                <c:pt idx="806">
                  <c:v>0.162624855252268</c:v>
                </c:pt>
                <c:pt idx="807">
                  <c:v>0.178198422555298</c:v>
                </c:pt>
                <c:pt idx="808">
                  <c:v>0.19448522329288501</c:v>
                </c:pt>
                <c:pt idx="809">
                  <c:v>0.21151587976292899</c:v>
                </c:pt>
                <c:pt idx="810">
                  <c:v>0.23030948400804599</c:v>
                </c:pt>
                <c:pt idx="811">
                  <c:v>0.25052937262598901</c:v>
                </c:pt>
                <c:pt idx="812">
                  <c:v>0.26653980261128402</c:v>
                </c:pt>
                <c:pt idx="813">
                  <c:v>0.25072818869824598</c:v>
                </c:pt>
                <c:pt idx="814">
                  <c:v>0.23039330965516699</c:v>
                </c:pt>
                <c:pt idx="815">
                  <c:v>0.21151824699820401</c:v>
                </c:pt>
                <c:pt idx="816">
                  <c:v>0.19431143654544</c:v>
                </c:pt>
                <c:pt idx="817">
                  <c:v>0.17832963152443901</c:v>
                </c:pt>
                <c:pt idx="818">
                  <c:v>0.16296518164932799</c:v>
                </c:pt>
                <c:pt idx="819">
                  <c:v>0.148478174353109</c:v>
                </c:pt>
                <c:pt idx="820">
                  <c:v>0.13502648781575699</c:v>
                </c:pt>
                <c:pt idx="821">
                  <c:v>0.122824263038149</c:v>
                </c:pt>
                <c:pt idx="822">
                  <c:v>0.111459638162164</c:v>
                </c:pt>
                <c:pt idx="823">
                  <c:v>0.10100790917589</c:v>
                </c:pt>
                <c:pt idx="824">
                  <c:v>9.0886923744049303E-2</c:v>
                </c:pt>
                <c:pt idx="825">
                  <c:v>8.1711077997371206E-2</c:v>
                </c:pt>
                <c:pt idx="826">
                  <c:v>7.3315961176589506E-2</c:v>
                </c:pt>
                <c:pt idx="827">
                  <c:v>6.5591820815443E-2</c:v>
                </c:pt>
                <c:pt idx="828">
                  <c:v>5.8171643518422203E-2</c:v>
                </c:pt>
                <c:pt idx="829">
                  <c:v>5.1823482287261101E-2</c:v>
                </c:pt>
                <c:pt idx="830">
                  <c:v>4.5974647130421001E-2</c:v>
                </c:pt>
                <c:pt idx="831">
                  <c:v>4.0280349795258297E-2</c:v>
                </c:pt>
                <c:pt idx="832">
                  <c:v>3.5291699420127602E-2</c:v>
                </c:pt>
                <c:pt idx="833">
                  <c:v>3.07412086736879E-2</c:v>
                </c:pt>
                <c:pt idx="834">
                  <c:v>2.6695528561872201E-2</c:v>
                </c:pt>
                <c:pt idx="835">
                  <c:v>2.2875919897470998E-2</c:v>
                </c:pt>
                <c:pt idx="836">
                  <c:v>1.93602775848132E-2</c:v>
                </c:pt>
                <c:pt idx="837">
                  <c:v>1.63231420390073E-2</c:v>
                </c:pt>
                <c:pt idx="838">
                  <c:v>1.38285559875365E-2</c:v>
                </c:pt>
                <c:pt idx="839">
                  <c:v>1.1498765278753299E-2</c:v>
                </c:pt>
                <c:pt idx="840">
                  <c:v>9.2774228553811604E-3</c:v>
                </c:pt>
                <c:pt idx="841">
                  <c:v>7.4880195559664103E-3</c:v>
                </c:pt>
                <c:pt idx="842">
                  <c:v>6.0439580550881097E-3</c:v>
                </c:pt>
                <c:pt idx="843">
                  <c:v>4.74720161996222E-3</c:v>
                </c:pt>
                <c:pt idx="844">
                  <c:v>3.7475460751532999E-3</c:v>
                </c:pt>
                <c:pt idx="845">
                  <c:v>2.8206282350326101E-3</c:v>
                </c:pt>
                <c:pt idx="846">
                  <c:v>2.1876805197672401E-3</c:v>
                </c:pt>
                <c:pt idx="847">
                  <c:v>1.6820354769203801E-3</c:v>
                </c:pt>
                <c:pt idx="848">
                  <c:v>1.22733413933227E-3</c:v>
                </c:pt>
                <c:pt idx="849">
                  <c:v>9.1676560190255996E-4</c:v>
                </c:pt>
                <c:pt idx="850">
                  <c:v>7.6825664423659402E-4</c:v>
                </c:pt>
                <c:pt idx="851">
                  <c:v>6.6598187644582396E-4</c:v>
                </c:pt>
                <c:pt idx="852">
                  <c:v>6.6693232916643095E-4</c:v>
                </c:pt>
                <c:pt idx="853">
                  <c:v>6.1920672881876605E-4</c:v>
                </c:pt>
                <c:pt idx="854">
                  <c:v>6.3694918552301399E-4</c:v>
                </c:pt>
                <c:pt idx="855">
                  <c:v>6.4168328710581199E-4</c:v>
                </c:pt>
                <c:pt idx="856">
                  <c:v>6.4027624095591002E-4</c:v>
                </c:pt>
                <c:pt idx="857">
                  <c:v>6.7944813565159697E-4</c:v>
                </c:pt>
                <c:pt idx="858">
                  <c:v>6.1622108469281105E-4</c:v>
                </c:pt>
                <c:pt idx="859">
                  <c:v>6.4892779957757905E-4</c:v>
                </c:pt>
                <c:pt idx="860">
                  <c:v>6.0475799406780196E-4</c:v>
                </c:pt>
                <c:pt idx="861">
                  <c:v>6.4390894700471705E-4</c:v>
                </c:pt>
                <c:pt idx="862">
                  <c:v>6.4832595926763304E-4</c:v>
                </c:pt>
                <c:pt idx="863">
                  <c:v>6.7881117665370499E-4</c:v>
                </c:pt>
                <c:pt idx="864">
                  <c:v>7.0455867042121495E-4</c:v>
                </c:pt>
                <c:pt idx="865">
                  <c:v>9.00511964109031E-4</c:v>
                </c:pt>
                <c:pt idx="866">
                  <c:v>1.17755932886579E-3</c:v>
                </c:pt>
                <c:pt idx="867">
                  <c:v>1.4981671627477501E-3</c:v>
                </c:pt>
                <c:pt idx="868">
                  <c:v>2.0021316250674799E-3</c:v>
                </c:pt>
                <c:pt idx="869">
                  <c:v>2.7735317037210802E-3</c:v>
                </c:pt>
                <c:pt idx="870">
                  <c:v>3.5514736927199802E-3</c:v>
                </c:pt>
                <c:pt idx="871">
                  <c:v>4.5529342678869104E-3</c:v>
                </c:pt>
                <c:pt idx="872">
                  <c:v>5.7787366923371898E-3</c:v>
                </c:pt>
                <c:pt idx="873">
                  <c:v>7.2332870870268004E-3</c:v>
                </c:pt>
                <c:pt idx="874">
                  <c:v>9.0991978031411593E-3</c:v>
                </c:pt>
                <c:pt idx="875">
                  <c:v>1.1304293294910501E-2</c:v>
                </c:pt>
                <c:pt idx="876">
                  <c:v>1.36596923677395E-2</c:v>
                </c:pt>
                <c:pt idx="877">
                  <c:v>1.6039780119438799E-2</c:v>
                </c:pt>
                <c:pt idx="878">
                  <c:v>1.9083774825196902E-2</c:v>
                </c:pt>
                <c:pt idx="879">
                  <c:v>2.24881703305971E-2</c:v>
                </c:pt>
                <c:pt idx="880">
                  <c:v>2.6156784563581E-2</c:v>
                </c:pt>
                <c:pt idx="881">
                  <c:v>3.0284750649853601E-2</c:v>
                </c:pt>
                <c:pt idx="882">
                  <c:v>3.4804749631330401E-2</c:v>
                </c:pt>
                <c:pt idx="883">
                  <c:v>4.0107340495696399E-2</c:v>
                </c:pt>
                <c:pt idx="884">
                  <c:v>4.5441489657029301E-2</c:v>
                </c:pt>
                <c:pt idx="885">
                  <c:v>5.1468410450445097E-2</c:v>
                </c:pt>
                <c:pt idx="886">
                  <c:v>5.8091957708619801E-2</c:v>
                </c:pt>
                <c:pt idx="887">
                  <c:v>6.5407224098548503E-2</c:v>
                </c:pt>
                <c:pt idx="888">
                  <c:v>7.3319604675087899E-2</c:v>
                </c:pt>
                <c:pt idx="889">
                  <c:v>8.1762323150965197E-2</c:v>
                </c:pt>
                <c:pt idx="890">
                  <c:v>9.0864149802714594E-2</c:v>
                </c:pt>
                <c:pt idx="891">
                  <c:v>0.100787128514556</c:v>
                </c:pt>
                <c:pt idx="892">
                  <c:v>0.11163214220973899</c:v>
                </c:pt>
                <c:pt idx="893">
                  <c:v>0.12311485219259399</c:v>
                </c:pt>
                <c:pt idx="894">
                  <c:v>0.13525134253476501</c:v>
                </c:pt>
                <c:pt idx="895">
                  <c:v>0.148617324058293</c:v>
                </c:pt>
                <c:pt idx="896">
                  <c:v>0.16284904948227699</c:v>
                </c:pt>
                <c:pt idx="897">
                  <c:v>0.178329784704054</c:v>
                </c:pt>
                <c:pt idx="898">
                  <c:v>0.19476235100037301</c:v>
                </c:pt>
                <c:pt idx="899">
                  <c:v>0.21221648014717201</c:v>
                </c:pt>
                <c:pt idx="900">
                  <c:v>0.23101960181164299</c:v>
                </c:pt>
                <c:pt idx="901">
                  <c:v>0.25104327837779999</c:v>
                </c:pt>
                <c:pt idx="902">
                  <c:v>0.26683751231900998</c:v>
                </c:pt>
                <c:pt idx="903">
                  <c:v>0.25094428639176802</c:v>
                </c:pt>
                <c:pt idx="904">
                  <c:v>0.231016776428526</c:v>
                </c:pt>
                <c:pt idx="905">
                  <c:v>0.212540983945809</c:v>
                </c:pt>
                <c:pt idx="906">
                  <c:v>0.19495981380327701</c:v>
                </c:pt>
                <c:pt idx="907">
                  <c:v>0.17858800293972801</c:v>
                </c:pt>
                <c:pt idx="908">
                  <c:v>0.16345942402502001</c:v>
                </c:pt>
                <c:pt idx="909">
                  <c:v>0.149149770723219</c:v>
                </c:pt>
                <c:pt idx="910">
                  <c:v>0.13591477833745499</c:v>
                </c:pt>
                <c:pt idx="911">
                  <c:v>0.123651297117191</c:v>
                </c:pt>
                <c:pt idx="912">
                  <c:v>0.111923387408735</c:v>
                </c:pt>
                <c:pt idx="913">
                  <c:v>0.101078208586612</c:v>
                </c:pt>
                <c:pt idx="914">
                  <c:v>9.0806616349047603E-2</c:v>
                </c:pt>
                <c:pt idx="915">
                  <c:v>8.1676471712301302E-2</c:v>
                </c:pt>
                <c:pt idx="916">
                  <c:v>7.3335869900136894E-2</c:v>
                </c:pt>
                <c:pt idx="917">
                  <c:v>6.5385838308326102E-2</c:v>
                </c:pt>
                <c:pt idx="918">
                  <c:v>5.8108563061328E-2</c:v>
                </c:pt>
                <c:pt idx="919">
                  <c:v>5.1588116271290299E-2</c:v>
                </c:pt>
                <c:pt idx="920">
                  <c:v>4.5755492915680998E-2</c:v>
                </c:pt>
                <c:pt idx="921">
                  <c:v>3.99853747034929E-2</c:v>
                </c:pt>
                <c:pt idx="922">
                  <c:v>3.4910710441114601E-2</c:v>
                </c:pt>
                <c:pt idx="923">
                  <c:v>3.04235485853162E-2</c:v>
                </c:pt>
                <c:pt idx="924">
                  <c:v>2.6279391540987702E-2</c:v>
                </c:pt>
                <c:pt idx="925">
                  <c:v>2.2478919624997099E-2</c:v>
                </c:pt>
                <c:pt idx="926">
                  <c:v>1.91943071610918E-2</c:v>
                </c:pt>
                <c:pt idx="927">
                  <c:v>1.6192075979089001E-2</c:v>
                </c:pt>
                <c:pt idx="928">
                  <c:v>1.3661806029959801E-2</c:v>
                </c:pt>
                <c:pt idx="929">
                  <c:v>1.13513308993185E-2</c:v>
                </c:pt>
                <c:pt idx="930">
                  <c:v>9.2810897983528692E-3</c:v>
                </c:pt>
                <c:pt idx="931">
                  <c:v>7.5642178295278603E-3</c:v>
                </c:pt>
                <c:pt idx="932">
                  <c:v>6.0254218941043101E-3</c:v>
                </c:pt>
                <c:pt idx="933">
                  <c:v>4.8370791890418596E-3</c:v>
                </c:pt>
                <c:pt idx="934">
                  <c:v>3.7781324326155601E-3</c:v>
                </c:pt>
                <c:pt idx="935">
                  <c:v>2.85325949563688E-3</c:v>
                </c:pt>
                <c:pt idx="936">
                  <c:v>2.2095700349634199E-3</c:v>
                </c:pt>
                <c:pt idx="937">
                  <c:v>1.6859990204572701E-3</c:v>
                </c:pt>
                <c:pt idx="938">
                  <c:v>1.1991933040670099E-3</c:v>
                </c:pt>
                <c:pt idx="939">
                  <c:v>9.56048406064759E-4</c:v>
                </c:pt>
                <c:pt idx="940">
                  <c:v>7.9849473715042205E-4</c:v>
                </c:pt>
                <c:pt idx="941">
                  <c:v>7.4104512483379897E-4</c:v>
                </c:pt>
                <c:pt idx="942">
                  <c:v>7.1125541113010201E-4</c:v>
                </c:pt>
                <c:pt idx="943">
                  <c:v>6.9135380236322395E-4</c:v>
                </c:pt>
                <c:pt idx="944">
                  <c:v>6.5939469851238205E-4</c:v>
                </c:pt>
                <c:pt idx="945">
                  <c:v>6.6033290036580396E-4</c:v>
                </c:pt>
                <c:pt idx="946">
                  <c:v>6.79085591794606E-4</c:v>
                </c:pt>
                <c:pt idx="947">
                  <c:v>6.9830456727940104E-4</c:v>
                </c:pt>
                <c:pt idx="948">
                  <c:v>7.3697194691938199E-4</c:v>
                </c:pt>
                <c:pt idx="949">
                  <c:v>7.1386630764668098E-4</c:v>
                </c:pt>
                <c:pt idx="950">
                  <c:v>6.9153841111499101E-4</c:v>
                </c:pt>
                <c:pt idx="951">
                  <c:v>6.8770029303307401E-4</c:v>
                </c:pt>
                <c:pt idx="952">
                  <c:v>6.686635194967E-4</c:v>
                </c:pt>
                <c:pt idx="953">
                  <c:v>7.1291796274995797E-4</c:v>
                </c:pt>
                <c:pt idx="954">
                  <c:v>8.30179877412857E-4</c:v>
                </c:pt>
                <c:pt idx="955">
                  <c:v>1.0288325267943099E-3</c:v>
                </c:pt>
                <c:pt idx="956">
                  <c:v>1.2490545190947499E-3</c:v>
                </c:pt>
                <c:pt idx="957">
                  <c:v>1.6565661572797599E-3</c:v>
                </c:pt>
                <c:pt idx="958">
                  <c:v>2.2064701333462302E-3</c:v>
                </c:pt>
                <c:pt idx="959">
                  <c:v>2.9316623551452199E-3</c:v>
                </c:pt>
                <c:pt idx="960">
                  <c:v>3.7671269663317698E-3</c:v>
                </c:pt>
                <c:pt idx="961">
                  <c:v>4.8515889154833996E-3</c:v>
                </c:pt>
                <c:pt idx="962">
                  <c:v>6.2034032354481503E-3</c:v>
                </c:pt>
                <c:pt idx="963">
                  <c:v>7.6991727115626697E-3</c:v>
                </c:pt>
                <c:pt idx="964">
                  <c:v>9.3114254867452898E-3</c:v>
                </c:pt>
                <c:pt idx="965">
                  <c:v>1.1373018483259299E-2</c:v>
                </c:pt>
                <c:pt idx="966">
                  <c:v>1.3719252765812E-2</c:v>
                </c:pt>
                <c:pt idx="967">
                  <c:v>1.6452199210882E-2</c:v>
                </c:pt>
                <c:pt idx="968">
                  <c:v>1.9354485255090301E-2</c:v>
                </c:pt>
                <c:pt idx="969">
                  <c:v>2.26366640021032E-2</c:v>
                </c:pt>
                <c:pt idx="970">
                  <c:v>2.6398272068703901E-2</c:v>
                </c:pt>
                <c:pt idx="971">
                  <c:v>3.04997221128721E-2</c:v>
                </c:pt>
                <c:pt idx="972">
                  <c:v>3.5190109981879401E-2</c:v>
                </c:pt>
                <c:pt idx="973">
                  <c:v>4.0324858407367603E-2</c:v>
                </c:pt>
                <c:pt idx="974">
                  <c:v>4.58309891338331E-2</c:v>
                </c:pt>
                <c:pt idx="975">
                  <c:v>5.19369852371716E-2</c:v>
                </c:pt>
                <c:pt idx="976">
                  <c:v>5.8442607915533101E-2</c:v>
                </c:pt>
                <c:pt idx="977">
                  <c:v>6.5613051072819395E-2</c:v>
                </c:pt>
                <c:pt idx="978">
                  <c:v>7.3333468589409201E-2</c:v>
                </c:pt>
                <c:pt idx="979">
                  <c:v>8.2043932693449895E-2</c:v>
                </c:pt>
                <c:pt idx="980">
                  <c:v>9.1038896592718493E-2</c:v>
                </c:pt>
                <c:pt idx="981">
                  <c:v>0.100883658685904</c:v>
                </c:pt>
                <c:pt idx="982">
                  <c:v>0.111661681012218</c:v>
                </c:pt>
                <c:pt idx="983">
                  <c:v>0.122874647421833</c:v>
                </c:pt>
                <c:pt idx="984">
                  <c:v>0.135180739278011</c:v>
                </c:pt>
                <c:pt idx="985">
                  <c:v>0.148453844125084</c:v>
                </c:pt>
                <c:pt idx="986">
                  <c:v>0.16268434472233001</c:v>
                </c:pt>
                <c:pt idx="987">
                  <c:v>0.17831361591124101</c:v>
                </c:pt>
                <c:pt idx="988">
                  <c:v>0.19460309747450899</c:v>
                </c:pt>
                <c:pt idx="989">
                  <c:v>0.21196413649748699</c:v>
                </c:pt>
                <c:pt idx="990">
                  <c:v>0.23089593646290599</c:v>
                </c:pt>
                <c:pt idx="991">
                  <c:v>0.25066799803804701</c:v>
                </c:pt>
                <c:pt idx="992">
                  <c:v>0.26649700527263098</c:v>
                </c:pt>
                <c:pt idx="993">
                  <c:v>0.25073860793111602</c:v>
                </c:pt>
                <c:pt idx="994">
                  <c:v>0.23080679523129599</c:v>
                </c:pt>
                <c:pt idx="995">
                  <c:v>0.211994342679835</c:v>
                </c:pt>
                <c:pt idx="996">
                  <c:v>0.19457638693489199</c:v>
                </c:pt>
                <c:pt idx="997">
                  <c:v>0.178349067572808</c:v>
                </c:pt>
                <c:pt idx="998">
                  <c:v>0.162998898357789</c:v>
                </c:pt>
                <c:pt idx="999">
                  <c:v>0.14879256960543499</c:v>
                </c:pt>
                <c:pt idx="1000">
                  <c:v>0.13546279948280701</c:v>
                </c:pt>
                <c:pt idx="1001">
                  <c:v>0.123160854255717</c:v>
                </c:pt>
                <c:pt idx="1002">
                  <c:v>0.11170580490884199</c:v>
                </c:pt>
                <c:pt idx="1003">
                  <c:v>0.101206533540767</c:v>
                </c:pt>
                <c:pt idx="1004">
                  <c:v>9.1250026308303298E-2</c:v>
                </c:pt>
                <c:pt idx="1005">
                  <c:v>8.2285924566186303E-2</c:v>
                </c:pt>
                <c:pt idx="1006">
                  <c:v>7.37617788315756E-2</c:v>
                </c:pt>
                <c:pt idx="1007">
                  <c:v>6.5528975151875807E-2</c:v>
                </c:pt>
                <c:pt idx="1008">
                  <c:v>5.80213114001841E-2</c:v>
                </c:pt>
                <c:pt idx="1009">
                  <c:v>5.16330409601636E-2</c:v>
                </c:pt>
                <c:pt idx="1010">
                  <c:v>4.55825497259255E-2</c:v>
                </c:pt>
                <c:pt idx="1011">
                  <c:v>3.9846801018936097E-2</c:v>
                </c:pt>
                <c:pt idx="1012">
                  <c:v>3.4974564908924602E-2</c:v>
                </c:pt>
                <c:pt idx="1013">
                  <c:v>3.0404422142506299E-2</c:v>
                </c:pt>
                <c:pt idx="1014">
                  <c:v>2.6314915359239001E-2</c:v>
                </c:pt>
                <c:pt idx="1015">
                  <c:v>2.27832075268758E-2</c:v>
                </c:pt>
                <c:pt idx="1016">
                  <c:v>1.9406511277974599E-2</c:v>
                </c:pt>
                <c:pt idx="1017">
                  <c:v>1.6513371188903701E-2</c:v>
                </c:pt>
                <c:pt idx="1018">
                  <c:v>1.39249664005583E-2</c:v>
                </c:pt>
                <c:pt idx="1019">
                  <c:v>1.1449360752280899E-2</c:v>
                </c:pt>
                <c:pt idx="1020">
                  <c:v>9.4384089592437492E-3</c:v>
                </c:pt>
                <c:pt idx="1021">
                  <c:v>7.5436995002062602E-3</c:v>
                </c:pt>
                <c:pt idx="1022">
                  <c:v>6.0259031377362798E-3</c:v>
                </c:pt>
                <c:pt idx="1023">
                  <c:v>4.7411218653615403E-3</c:v>
                </c:pt>
                <c:pt idx="1024">
                  <c:v>3.6081172783789901E-3</c:v>
                </c:pt>
                <c:pt idx="1025">
                  <c:v>2.73460094636743E-3</c:v>
                </c:pt>
                <c:pt idx="1026">
                  <c:v>2.0649802662836198E-3</c:v>
                </c:pt>
                <c:pt idx="1027">
                  <c:v>1.5271368966049701E-3</c:v>
                </c:pt>
                <c:pt idx="1028">
                  <c:v>1.2045924955277399E-3</c:v>
                </c:pt>
                <c:pt idx="1029">
                  <c:v>9.8393753890012206E-4</c:v>
                </c:pt>
                <c:pt idx="1030">
                  <c:v>7.7980303961188596E-4</c:v>
                </c:pt>
                <c:pt idx="1031">
                  <c:v>7.3293504333769301E-4</c:v>
                </c:pt>
                <c:pt idx="1032">
                  <c:v>7.2363285604116795E-4</c:v>
                </c:pt>
                <c:pt idx="1033">
                  <c:v>7.0137222186480595E-4</c:v>
                </c:pt>
                <c:pt idx="1034">
                  <c:v>6.6465079501841604E-4</c:v>
                </c:pt>
                <c:pt idx="1035">
                  <c:v>6.8478161958951996E-4</c:v>
                </c:pt>
                <c:pt idx="1036">
                  <c:v>6.8682247602966601E-4</c:v>
                </c:pt>
                <c:pt idx="1037">
                  <c:v>7.23744918994562E-4</c:v>
                </c:pt>
                <c:pt idx="1038">
                  <c:v>7.0417133580057904E-4</c:v>
                </c:pt>
                <c:pt idx="1039">
                  <c:v>6.9478289608252699E-4</c:v>
                </c:pt>
                <c:pt idx="1040">
                  <c:v>7.3331396195886497E-4</c:v>
                </c:pt>
                <c:pt idx="1041">
                  <c:v>6.8099524089291498E-4</c:v>
                </c:pt>
                <c:pt idx="1042">
                  <c:v>6.9819656210001095E-4</c:v>
                </c:pt>
                <c:pt idx="1043">
                  <c:v>7.6059788055198095E-4</c:v>
                </c:pt>
                <c:pt idx="1044">
                  <c:v>8.3540114016514495E-4</c:v>
                </c:pt>
                <c:pt idx="1045">
                  <c:v>9.6165690042335596E-4</c:v>
                </c:pt>
                <c:pt idx="1046">
                  <c:v>1.22914483491093E-3</c:v>
                </c:pt>
                <c:pt idx="1047">
                  <c:v>1.61057766267129E-3</c:v>
                </c:pt>
                <c:pt idx="1048">
                  <c:v>2.1545021169493499E-3</c:v>
                </c:pt>
                <c:pt idx="1049">
                  <c:v>2.7947890518983201E-3</c:v>
                </c:pt>
                <c:pt idx="1050">
                  <c:v>3.7172364136652601E-3</c:v>
                </c:pt>
                <c:pt idx="1051">
                  <c:v>4.8483138572692703E-3</c:v>
                </c:pt>
                <c:pt idx="1052">
                  <c:v>6.0520997156755596E-3</c:v>
                </c:pt>
                <c:pt idx="1053">
                  <c:v>7.5935824914310701E-3</c:v>
                </c:pt>
                <c:pt idx="1054">
                  <c:v>9.44493487881648E-3</c:v>
                </c:pt>
                <c:pt idx="1055">
                  <c:v>1.1516777673376199E-2</c:v>
                </c:pt>
                <c:pt idx="1056">
                  <c:v>1.38309640480654E-2</c:v>
                </c:pt>
                <c:pt idx="1057">
                  <c:v>1.6497360608746001E-2</c:v>
                </c:pt>
                <c:pt idx="1058">
                  <c:v>1.9398224741669599E-2</c:v>
                </c:pt>
                <c:pt idx="1059">
                  <c:v>2.27677969793788E-2</c:v>
                </c:pt>
                <c:pt idx="1060">
                  <c:v>2.66278185612655E-2</c:v>
                </c:pt>
                <c:pt idx="1061">
                  <c:v>3.0893385055925902E-2</c:v>
                </c:pt>
                <c:pt idx="1062">
                  <c:v>3.5289454502891497E-2</c:v>
                </c:pt>
                <c:pt idx="1063">
                  <c:v>4.0211097154009001E-2</c:v>
                </c:pt>
                <c:pt idx="1064">
                  <c:v>4.5762854209989698E-2</c:v>
                </c:pt>
                <c:pt idx="1065">
                  <c:v>5.1775051247810497E-2</c:v>
                </c:pt>
                <c:pt idx="1066">
                  <c:v>5.8421309121669297E-2</c:v>
                </c:pt>
                <c:pt idx="1067">
                  <c:v>6.5569286344896005E-2</c:v>
                </c:pt>
                <c:pt idx="1068">
                  <c:v>7.3305747010327604E-2</c:v>
                </c:pt>
                <c:pt idx="1069">
                  <c:v>8.1920732816596203E-2</c:v>
                </c:pt>
                <c:pt idx="1070">
                  <c:v>9.1174616905705899E-2</c:v>
                </c:pt>
                <c:pt idx="1071">
                  <c:v>0.10128135570623301</c:v>
                </c:pt>
                <c:pt idx="1072">
                  <c:v>0.111780822619889</c:v>
                </c:pt>
                <c:pt idx="1073">
                  <c:v>0.123025086596893</c:v>
                </c:pt>
                <c:pt idx="1074">
                  <c:v>0.13539434619441901</c:v>
                </c:pt>
                <c:pt idx="1075">
                  <c:v>0.14887464167929401</c:v>
                </c:pt>
                <c:pt idx="1076">
                  <c:v>0.16304861035183399</c:v>
                </c:pt>
                <c:pt idx="1077">
                  <c:v>0.178184482138634</c:v>
                </c:pt>
                <c:pt idx="1078">
                  <c:v>0.19474166645724</c:v>
                </c:pt>
                <c:pt idx="1079">
                  <c:v>0.21236516538606001</c:v>
                </c:pt>
                <c:pt idx="1080">
                  <c:v>0.23141039214834899</c:v>
                </c:pt>
                <c:pt idx="1081">
                  <c:v>0.25166342986282703</c:v>
                </c:pt>
                <c:pt idx="1082">
                  <c:v>0.26765448335386999</c:v>
                </c:pt>
                <c:pt idx="1083">
                  <c:v>0.163068326963834</c:v>
                </c:pt>
                <c:pt idx="1084">
                  <c:v>0.148915140313474</c:v>
                </c:pt>
                <c:pt idx="1085">
                  <c:v>0.130631770015839</c:v>
                </c:pt>
                <c:pt idx="1086">
                  <c:v>0.11406803658041401</c:v>
                </c:pt>
                <c:pt idx="1087">
                  <c:v>9.9509288286008704E-2</c:v>
                </c:pt>
                <c:pt idx="1088">
                  <c:v>8.6128853724177099E-2</c:v>
                </c:pt>
                <c:pt idx="1089">
                  <c:v>7.3942037014000594E-2</c:v>
                </c:pt>
                <c:pt idx="1090">
                  <c:v>6.2755868482613705E-2</c:v>
                </c:pt>
                <c:pt idx="1091">
                  <c:v>5.2910143146772698E-2</c:v>
                </c:pt>
                <c:pt idx="1092">
                  <c:v>4.43053354218087E-2</c:v>
                </c:pt>
                <c:pt idx="1093">
                  <c:v>3.6425062878947201E-2</c:v>
                </c:pt>
                <c:pt idx="1094">
                  <c:v>2.94715862982813E-2</c:v>
                </c:pt>
                <c:pt idx="1095">
                  <c:v>2.3456600259475598E-2</c:v>
                </c:pt>
                <c:pt idx="1096">
                  <c:v>1.8356605014213E-2</c:v>
                </c:pt>
                <c:pt idx="1097">
                  <c:v>1.3832629012118101E-2</c:v>
                </c:pt>
                <c:pt idx="1098">
                  <c:v>1.01143642310529E-2</c:v>
                </c:pt>
                <c:pt idx="1099">
                  <c:v>7.1475698898998598E-3</c:v>
                </c:pt>
                <c:pt idx="1100">
                  <c:v>4.7173633980845198E-3</c:v>
                </c:pt>
                <c:pt idx="1101">
                  <c:v>2.9612284471250902E-3</c:v>
                </c:pt>
                <c:pt idx="1102">
                  <c:v>1.65584297034259E-3</c:v>
                </c:pt>
                <c:pt idx="1103">
                  <c:v>8.2923572964906599E-4</c:v>
                </c:pt>
                <c:pt idx="1104">
                  <c:v>3.6481751020526701E-4</c:v>
                </c:pt>
                <c:pt idx="1105">
                  <c:v>1.9501431919719599E-4</c:v>
                </c:pt>
                <c:pt idx="1106">
                  <c:v>1.70313582625446E-4</c:v>
                </c:pt>
                <c:pt idx="1107">
                  <c:v>1.7366896414784899E-4</c:v>
                </c:pt>
                <c:pt idx="1108">
                  <c:v>1.69379189294083E-4</c:v>
                </c:pt>
                <c:pt idx="1109">
                  <c:v>1.7233814454118901E-4</c:v>
                </c:pt>
                <c:pt idx="1110">
                  <c:v>1.6425294075965701E-4</c:v>
                </c:pt>
                <c:pt idx="1111">
                  <c:v>1.7353649677868401E-4</c:v>
                </c:pt>
                <c:pt idx="1112">
                  <c:v>1.73534922418851E-4</c:v>
                </c:pt>
                <c:pt idx="1113">
                  <c:v>1.8054283862734501E-4</c:v>
                </c:pt>
                <c:pt idx="1114">
                  <c:v>1.74125462211399E-4</c:v>
                </c:pt>
                <c:pt idx="1115">
                  <c:v>1.7007349498835E-4</c:v>
                </c:pt>
                <c:pt idx="1116">
                  <c:v>1.6945230622440201E-4</c:v>
                </c:pt>
                <c:pt idx="1117">
                  <c:v>1.7358475017514199E-4</c:v>
                </c:pt>
                <c:pt idx="1118">
                  <c:v>1.7825226469550399E-4</c:v>
                </c:pt>
                <c:pt idx="1119">
                  <c:v>1.6863963215708701E-4</c:v>
                </c:pt>
                <c:pt idx="1120">
                  <c:v>1.66847477115333E-4</c:v>
                </c:pt>
                <c:pt idx="1121">
                  <c:v>1.80000461227211E-4</c:v>
                </c:pt>
                <c:pt idx="1122">
                  <c:v>1.6676229526164699E-4</c:v>
                </c:pt>
                <c:pt idx="1123">
                  <c:v>1.80045672454048E-4</c:v>
                </c:pt>
                <c:pt idx="1124">
                  <c:v>1.7125157157243899E-4</c:v>
                </c:pt>
                <c:pt idx="1125">
                  <c:v>1.6778806397426001E-4</c:v>
                </c:pt>
                <c:pt idx="1126">
                  <c:v>1.73952928036575E-4</c:v>
                </c:pt>
                <c:pt idx="1127">
                  <c:v>1.6021670498747199E-4</c:v>
                </c:pt>
                <c:pt idx="1128">
                  <c:v>1.7475323801057201E-4</c:v>
                </c:pt>
                <c:pt idx="1129">
                  <c:v>1.78776682508535E-4</c:v>
                </c:pt>
                <c:pt idx="1130">
                  <c:v>1.68867678923952E-4</c:v>
                </c:pt>
                <c:pt idx="1131">
                  <c:v>1.6604506681933099E-4</c:v>
                </c:pt>
                <c:pt idx="1132">
                  <c:v>1.7046783305686499E-4</c:v>
                </c:pt>
                <c:pt idx="1133">
                  <c:v>1.70144833172643E-4</c:v>
                </c:pt>
                <c:pt idx="1134">
                  <c:v>1.7483145075686201E-4</c:v>
                </c:pt>
                <c:pt idx="1135">
                  <c:v>1.6194854381936999E-4</c:v>
                </c:pt>
                <c:pt idx="1136">
                  <c:v>1.7214589483090199E-4</c:v>
                </c:pt>
                <c:pt idx="1137">
                  <c:v>1.7077046484367499E-4</c:v>
                </c:pt>
                <c:pt idx="1138">
                  <c:v>1.75410755070359E-4</c:v>
                </c:pt>
                <c:pt idx="1139">
                  <c:v>1.7283891795611301E-4</c:v>
                </c:pt>
                <c:pt idx="1140">
                  <c:v>1.68041686692979E-4</c:v>
                </c:pt>
                <c:pt idx="1141">
                  <c:v>1.70633957603839E-4</c:v>
                </c:pt>
                <c:pt idx="1142">
                  <c:v>1.59745113468542E-4</c:v>
                </c:pt>
                <c:pt idx="1143">
                  <c:v>1.67157803362592E-4</c:v>
                </c:pt>
                <c:pt idx="1144">
                  <c:v>1.68946695871943E-4</c:v>
                </c:pt>
                <c:pt idx="1145">
                  <c:v>1.7685238381892301E-4</c:v>
                </c:pt>
                <c:pt idx="1146">
                  <c:v>1.7482499480616601E-4</c:v>
                </c:pt>
                <c:pt idx="1147">
                  <c:v>1.68636425036394E-4</c:v>
                </c:pt>
                <c:pt idx="1148">
                  <c:v>1.6680335930842601E-4</c:v>
                </c:pt>
                <c:pt idx="1149">
                  <c:v>1.7258046944525901E-4</c:v>
                </c:pt>
                <c:pt idx="1150">
                  <c:v>1.7536084430616399E-4</c:v>
                </c:pt>
                <c:pt idx="1151">
                  <c:v>1.7989797605550101E-4</c:v>
                </c:pt>
                <c:pt idx="1152">
                  <c:v>3.5407418974240198E-4</c:v>
                </c:pt>
                <c:pt idx="1153">
                  <c:v>8.1665490257943295E-4</c:v>
                </c:pt>
                <c:pt idx="1154">
                  <c:v>1.62307578039199E-3</c:v>
                </c:pt>
                <c:pt idx="1155">
                  <c:v>2.9504870768625202E-3</c:v>
                </c:pt>
                <c:pt idx="1156">
                  <c:v>4.75696770573292E-3</c:v>
                </c:pt>
                <c:pt idx="1157">
                  <c:v>7.08621210026228E-3</c:v>
                </c:pt>
                <c:pt idx="1158">
                  <c:v>1.0197226849085301E-2</c:v>
                </c:pt>
                <c:pt idx="1159">
                  <c:v>1.4018953249284399E-2</c:v>
                </c:pt>
                <c:pt idx="1160">
                  <c:v>1.8273487014433099E-2</c:v>
                </c:pt>
                <c:pt idx="1161">
                  <c:v>2.3450726052731598E-2</c:v>
                </c:pt>
                <c:pt idx="1162">
                  <c:v>2.95322357434896E-2</c:v>
                </c:pt>
                <c:pt idx="1163">
                  <c:v>3.62344331068798E-2</c:v>
                </c:pt>
                <c:pt idx="1164">
                  <c:v>4.4041955933113601E-2</c:v>
                </c:pt>
                <c:pt idx="1165">
                  <c:v>5.29740054592562E-2</c:v>
                </c:pt>
                <c:pt idx="1166">
                  <c:v>6.2844028292441206E-2</c:v>
                </c:pt>
                <c:pt idx="1167">
                  <c:v>7.3719565876176493E-2</c:v>
                </c:pt>
                <c:pt idx="1168">
                  <c:v>8.58679350598376E-2</c:v>
                </c:pt>
                <c:pt idx="1169">
                  <c:v>9.9490858401348206E-2</c:v>
                </c:pt>
                <c:pt idx="1170">
                  <c:v>0.114140921065464</c:v>
                </c:pt>
                <c:pt idx="1171">
                  <c:v>0.13032766187218101</c:v>
                </c:pt>
                <c:pt idx="1172">
                  <c:v>0.14849327994102199</c:v>
                </c:pt>
                <c:pt idx="1173">
                  <c:v>0.16303768247505801</c:v>
                </c:pt>
                <c:pt idx="1174">
                  <c:v>0.14875389021359001</c:v>
                </c:pt>
                <c:pt idx="1175">
                  <c:v>0.13084868812823999</c:v>
                </c:pt>
                <c:pt idx="1176">
                  <c:v>0.114281503637111</c:v>
                </c:pt>
                <c:pt idx="1177">
                  <c:v>9.9322246875172299E-2</c:v>
                </c:pt>
                <c:pt idx="1178">
                  <c:v>8.5907367390517797E-2</c:v>
                </c:pt>
                <c:pt idx="1179">
                  <c:v>7.3610924585421803E-2</c:v>
                </c:pt>
                <c:pt idx="1180">
                  <c:v>6.2575464013657198E-2</c:v>
                </c:pt>
                <c:pt idx="1181">
                  <c:v>5.2859928632023302E-2</c:v>
                </c:pt>
                <c:pt idx="1182">
                  <c:v>4.4147460004146197E-2</c:v>
                </c:pt>
                <c:pt idx="1183">
                  <c:v>3.6463522303245899E-2</c:v>
                </c:pt>
                <c:pt idx="1184">
                  <c:v>2.94319608420473E-2</c:v>
                </c:pt>
                <c:pt idx="1185">
                  <c:v>2.3397621438095401E-2</c:v>
                </c:pt>
                <c:pt idx="1186">
                  <c:v>1.8257150085224098E-2</c:v>
                </c:pt>
                <c:pt idx="1187">
                  <c:v>1.3859733876930401E-2</c:v>
                </c:pt>
                <c:pt idx="1188">
                  <c:v>1.02129495967125E-2</c:v>
                </c:pt>
                <c:pt idx="1189">
                  <c:v>7.1885340562320996E-3</c:v>
                </c:pt>
                <c:pt idx="1190">
                  <c:v>4.7173971190433298E-3</c:v>
                </c:pt>
                <c:pt idx="1191">
                  <c:v>2.9776555354337998E-3</c:v>
                </c:pt>
                <c:pt idx="1192">
                  <c:v>1.71207211446237E-3</c:v>
                </c:pt>
                <c:pt idx="1193">
                  <c:v>8.5387334164196299E-4</c:v>
                </c:pt>
                <c:pt idx="1194">
                  <c:v>3.5935362129848399E-4</c:v>
                </c:pt>
                <c:pt idx="1195">
                  <c:v>2.1209294701599399E-4</c:v>
                </c:pt>
                <c:pt idx="1196">
                  <c:v>1.9151103327925899E-4</c:v>
                </c:pt>
                <c:pt idx="1197">
                  <c:v>1.82592676587002E-4</c:v>
                </c:pt>
                <c:pt idx="1198">
                  <c:v>1.84623987201409E-4</c:v>
                </c:pt>
                <c:pt idx="1199">
                  <c:v>1.8569878975501199E-4</c:v>
                </c:pt>
                <c:pt idx="1200">
                  <c:v>1.8852203375432301E-4</c:v>
                </c:pt>
                <c:pt idx="1201">
                  <c:v>1.89316879309351E-4</c:v>
                </c:pt>
                <c:pt idx="1202">
                  <c:v>1.8129865855869099E-4</c:v>
                </c:pt>
                <c:pt idx="1203">
                  <c:v>1.8614972373267699E-4</c:v>
                </c:pt>
                <c:pt idx="1204">
                  <c:v>1.8521924039499799E-4</c:v>
                </c:pt>
                <c:pt idx="1205">
                  <c:v>1.95624478548577E-4</c:v>
                </c:pt>
                <c:pt idx="1206">
                  <c:v>1.8078834591551699E-4</c:v>
                </c:pt>
                <c:pt idx="1207">
                  <c:v>1.85901972313804E-4</c:v>
                </c:pt>
                <c:pt idx="1208">
                  <c:v>1.8986326743023699E-4</c:v>
                </c:pt>
                <c:pt idx="1209">
                  <c:v>1.8615435367840699E-4</c:v>
                </c:pt>
                <c:pt idx="1210">
                  <c:v>1.7335193604724999E-4</c:v>
                </c:pt>
                <c:pt idx="1211">
                  <c:v>1.8525132442892499E-4</c:v>
                </c:pt>
                <c:pt idx="1212">
                  <c:v>1.8292370116449201E-4</c:v>
                </c:pt>
                <c:pt idx="1213">
                  <c:v>1.8388781589813899E-4</c:v>
                </c:pt>
                <c:pt idx="1214">
                  <c:v>1.85431012169414E-4</c:v>
                </c:pt>
                <c:pt idx="1215">
                  <c:v>1.7742767120789899E-4</c:v>
                </c:pt>
                <c:pt idx="1216">
                  <c:v>1.8757190178787E-4</c:v>
                </c:pt>
                <c:pt idx="1217">
                  <c:v>1.9303074502106401E-4</c:v>
                </c:pt>
                <c:pt idx="1218">
                  <c:v>1.8646868134178699E-4</c:v>
                </c:pt>
                <c:pt idx="1219">
                  <c:v>1.8056746089902399E-4</c:v>
                </c:pt>
                <c:pt idx="1220">
                  <c:v>1.8610836656315601E-4</c:v>
                </c:pt>
                <c:pt idx="1221">
                  <c:v>1.78853152950994E-4</c:v>
                </c:pt>
                <c:pt idx="1222">
                  <c:v>1.87041952210445E-4</c:v>
                </c:pt>
                <c:pt idx="1223">
                  <c:v>1.8442558359428401E-4</c:v>
                </c:pt>
                <c:pt idx="1224">
                  <c:v>1.87544424658903E-4</c:v>
                </c:pt>
                <c:pt idx="1225">
                  <c:v>1.78421675119962E-4</c:v>
                </c:pt>
                <c:pt idx="1226">
                  <c:v>1.78270222632617E-4</c:v>
                </c:pt>
                <c:pt idx="1227">
                  <c:v>1.8986627718576299E-4</c:v>
                </c:pt>
                <c:pt idx="1228">
                  <c:v>1.88833368241849E-4</c:v>
                </c:pt>
                <c:pt idx="1229">
                  <c:v>1.9082559121622801E-4</c:v>
                </c:pt>
                <c:pt idx="1230">
                  <c:v>1.9159247381169499E-4</c:v>
                </c:pt>
                <c:pt idx="1231">
                  <c:v>1.8407560016098199E-4</c:v>
                </c:pt>
                <c:pt idx="1232">
                  <c:v>1.9375120549920699E-4</c:v>
                </c:pt>
                <c:pt idx="1233">
                  <c:v>1.8341750471095801E-4</c:v>
                </c:pt>
                <c:pt idx="1234">
                  <c:v>1.8289828557686299E-4</c:v>
                </c:pt>
                <c:pt idx="1235">
                  <c:v>1.8012822007091399E-4</c:v>
                </c:pt>
                <c:pt idx="1236">
                  <c:v>1.89139305402552E-4</c:v>
                </c:pt>
                <c:pt idx="1237">
                  <c:v>1.9180646184163101E-4</c:v>
                </c:pt>
                <c:pt idx="1238">
                  <c:v>1.81654465171487E-4</c:v>
                </c:pt>
                <c:pt idx="1239">
                  <c:v>1.91353391307781E-4</c:v>
                </c:pt>
                <c:pt idx="1240">
                  <c:v>1.8934210166074501E-4</c:v>
                </c:pt>
                <c:pt idx="1241">
                  <c:v>2.11940065098197E-4</c:v>
                </c:pt>
                <c:pt idx="1242">
                  <c:v>3.5909459033701301E-4</c:v>
                </c:pt>
                <c:pt idx="1243">
                  <c:v>7.9788247152653903E-4</c:v>
                </c:pt>
                <c:pt idx="1244">
                  <c:v>1.6262906756768301E-3</c:v>
                </c:pt>
                <c:pt idx="1245">
                  <c:v>2.94073166885783E-3</c:v>
                </c:pt>
                <c:pt idx="1246">
                  <c:v>4.7552507206060001E-3</c:v>
                </c:pt>
                <c:pt idx="1247">
                  <c:v>7.0877137815816699E-3</c:v>
                </c:pt>
                <c:pt idx="1248">
                  <c:v>1.02699436535583E-2</c:v>
                </c:pt>
                <c:pt idx="1249">
                  <c:v>1.40676631902374E-2</c:v>
                </c:pt>
                <c:pt idx="1250">
                  <c:v>1.8497305111651201E-2</c:v>
                </c:pt>
                <c:pt idx="1251">
                  <c:v>2.3556557119798701E-2</c:v>
                </c:pt>
                <c:pt idx="1252">
                  <c:v>2.95242856257086E-2</c:v>
                </c:pt>
                <c:pt idx="1253">
                  <c:v>3.6365873334173203E-2</c:v>
                </c:pt>
                <c:pt idx="1254">
                  <c:v>4.4039344224903597E-2</c:v>
                </c:pt>
                <c:pt idx="1255">
                  <c:v>5.2698319897366702E-2</c:v>
                </c:pt>
                <c:pt idx="1256">
                  <c:v>6.2549260003653101E-2</c:v>
                </c:pt>
                <c:pt idx="1257">
                  <c:v>7.3703915148398497E-2</c:v>
                </c:pt>
                <c:pt idx="1258">
                  <c:v>8.5962198885391194E-2</c:v>
                </c:pt>
                <c:pt idx="1259">
                  <c:v>9.9458988751903399E-2</c:v>
                </c:pt>
                <c:pt idx="1260">
                  <c:v>0.114348938140232</c:v>
                </c:pt>
                <c:pt idx="1261">
                  <c:v>0.13076340051299201</c:v>
                </c:pt>
                <c:pt idx="1262">
                  <c:v>0.14881931535703699</c:v>
                </c:pt>
                <c:pt idx="1263">
                  <c:v>0.16299681721430201</c:v>
                </c:pt>
                <c:pt idx="1264">
                  <c:v>0.14847396702398999</c:v>
                </c:pt>
                <c:pt idx="1265">
                  <c:v>0.130337896778524</c:v>
                </c:pt>
                <c:pt idx="1266">
                  <c:v>0.11412044102041299</c:v>
                </c:pt>
                <c:pt idx="1267">
                  <c:v>9.9323070930790402E-2</c:v>
                </c:pt>
                <c:pt idx="1268">
                  <c:v>8.5934881695319695E-2</c:v>
                </c:pt>
                <c:pt idx="1269">
                  <c:v>7.3861755229812004E-2</c:v>
                </c:pt>
                <c:pt idx="1270">
                  <c:v>6.2863131755322599E-2</c:v>
                </c:pt>
                <c:pt idx="1271">
                  <c:v>5.3094209268051598E-2</c:v>
                </c:pt>
                <c:pt idx="1272">
                  <c:v>4.4208076898975802E-2</c:v>
                </c:pt>
                <c:pt idx="1273">
                  <c:v>3.6195800065264398E-2</c:v>
                </c:pt>
                <c:pt idx="1274">
                  <c:v>2.92426284028637E-2</c:v>
                </c:pt>
                <c:pt idx="1275">
                  <c:v>2.3256479643818401E-2</c:v>
                </c:pt>
                <c:pt idx="1276">
                  <c:v>1.8197405984367299E-2</c:v>
                </c:pt>
                <c:pt idx="1277">
                  <c:v>1.3912327761094301E-2</c:v>
                </c:pt>
                <c:pt idx="1278">
                  <c:v>1.0250502909891801E-2</c:v>
                </c:pt>
                <c:pt idx="1279">
                  <c:v>7.1683129499785E-3</c:v>
                </c:pt>
                <c:pt idx="1280">
                  <c:v>4.8119184331981901E-3</c:v>
                </c:pt>
                <c:pt idx="1281">
                  <c:v>2.90397010156124E-3</c:v>
                </c:pt>
                <c:pt idx="1282">
                  <c:v>1.5268421530147799E-3</c:v>
                </c:pt>
                <c:pt idx="1283">
                  <c:v>7.2389864678914595E-4</c:v>
                </c:pt>
                <c:pt idx="1284">
                  <c:v>3.0417327187787799E-4</c:v>
                </c:pt>
                <c:pt idx="1285">
                  <c:v>1.7882083924613E-4</c:v>
                </c:pt>
                <c:pt idx="1286">
                  <c:v>1.54481309964025E-4</c:v>
                </c:pt>
                <c:pt idx="1287">
                  <c:v>1.61604839067011E-4</c:v>
                </c:pt>
                <c:pt idx="1288">
                  <c:v>1.61324284981517E-4</c:v>
                </c:pt>
                <c:pt idx="1289">
                  <c:v>1.5375987634638199E-4</c:v>
                </c:pt>
                <c:pt idx="1290">
                  <c:v>1.5388962607325001E-4</c:v>
                </c:pt>
                <c:pt idx="1291">
                  <c:v>1.5335748936978801E-4</c:v>
                </c:pt>
                <c:pt idx="1292">
                  <c:v>1.58886890415632E-4</c:v>
                </c:pt>
                <c:pt idx="1293">
                  <c:v>1.57825342619625E-4</c:v>
                </c:pt>
                <c:pt idx="1294">
                  <c:v>1.5986205960654901E-4</c:v>
                </c:pt>
                <c:pt idx="1295">
                  <c:v>1.6129982819709199E-4</c:v>
                </c:pt>
                <c:pt idx="1296">
                  <c:v>1.5266222585631501E-4</c:v>
                </c:pt>
                <c:pt idx="1297">
                  <c:v>1.53413981956076E-4</c:v>
                </c:pt>
                <c:pt idx="1298">
                  <c:v>1.6099358105497801E-4</c:v>
                </c:pt>
                <c:pt idx="1299">
                  <c:v>1.5030456700684499E-4</c:v>
                </c:pt>
                <c:pt idx="1300">
                  <c:v>1.6169977665516199E-4</c:v>
                </c:pt>
                <c:pt idx="1301">
                  <c:v>1.5436868529832701E-4</c:v>
                </c:pt>
                <c:pt idx="1302">
                  <c:v>1.5906123730826299E-4</c:v>
                </c:pt>
                <c:pt idx="1303">
                  <c:v>1.6402613328119701E-4</c:v>
                </c:pt>
                <c:pt idx="1304">
                  <c:v>1.58677540424552E-4</c:v>
                </c:pt>
                <c:pt idx="1305">
                  <c:v>1.5876289694025401E-4</c:v>
                </c:pt>
                <c:pt idx="1306">
                  <c:v>1.5636086117161199E-4</c:v>
                </c:pt>
                <c:pt idx="1307">
                  <c:v>1.6017314339721099E-4</c:v>
                </c:pt>
                <c:pt idx="1308">
                  <c:v>1.5756856212455599E-4</c:v>
                </c:pt>
                <c:pt idx="1309">
                  <c:v>1.5596106195529301E-4</c:v>
                </c:pt>
                <c:pt idx="1310">
                  <c:v>1.6367456698326499E-4</c:v>
                </c:pt>
                <c:pt idx="1311">
                  <c:v>1.52362697501758E-4</c:v>
                </c:pt>
                <c:pt idx="1312">
                  <c:v>1.5831444681165999E-4</c:v>
                </c:pt>
                <c:pt idx="1313">
                  <c:v>1.6609064152545101E-4</c:v>
                </c:pt>
                <c:pt idx="1314">
                  <c:v>1.58013075852534E-4</c:v>
                </c:pt>
                <c:pt idx="1315">
                  <c:v>1.5563080261071701E-4</c:v>
                </c:pt>
                <c:pt idx="1316">
                  <c:v>1.5748382210294999E-4</c:v>
                </c:pt>
                <c:pt idx="1317">
                  <c:v>1.5372656158500899E-4</c:v>
                </c:pt>
                <c:pt idx="1318">
                  <c:v>1.6259564041372601E-4</c:v>
                </c:pt>
                <c:pt idx="1319">
                  <c:v>1.5328234274554701E-4</c:v>
                </c:pt>
                <c:pt idx="1320">
                  <c:v>1.6167235458296899E-4</c:v>
                </c:pt>
                <c:pt idx="1321">
                  <c:v>1.5083718917773399E-4</c:v>
                </c:pt>
                <c:pt idx="1322">
                  <c:v>1.55724444320706E-4</c:v>
                </c:pt>
                <c:pt idx="1323">
                  <c:v>1.5741442094429001E-4</c:v>
                </c:pt>
                <c:pt idx="1324">
                  <c:v>1.61576420644501E-4</c:v>
                </c:pt>
                <c:pt idx="1325">
                  <c:v>1.6161152112603101E-4</c:v>
                </c:pt>
                <c:pt idx="1326">
                  <c:v>1.6238021457400901E-4</c:v>
                </c:pt>
                <c:pt idx="1327">
                  <c:v>1.4804398617875801E-4</c:v>
                </c:pt>
                <c:pt idx="1328">
                  <c:v>1.54483313654185E-4</c:v>
                </c:pt>
                <c:pt idx="1329">
                  <c:v>1.6019938959971699E-4</c:v>
                </c:pt>
                <c:pt idx="1330">
                  <c:v>1.71450051997341E-4</c:v>
                </c:pt>
                <c:pt idx="1331">
                  <c:v>1.66520507191976E-4</c:v>
                </c:pt>
                <c:pt idx="1332">
                  <c:v>3.0934588980420502E-4</c:v>
                </c:pt>
                <c:pt idx="1333">
                  <c:v>7.7881719630903197E-4</c:v>
                </c:pt>
                <c:pt idx="1334">
                  <c:v>1.6404111847285101E-3</c:v>
                </c:pt>
                <c:pt idx="1335">
                  <c:v>3.0087766259176102E-3</c:v>
                </c:pt>
                <c:pt idx="1336">
                  <c:v>4.8103432595155001E-3</c:v>
                </c:pt>
                <c:pt idx="1337">
                  <c:v>7.1416911456255398E-3</c:v>
                </c:pt>
                <c:pt idx="1338">
                  <c:v>1.0090805008625499E-2</c:v>
                </c:pt>
                <c:pt idx="1339">
                  <c:v>1.3723662323135001E-2</c:v>
                </c:pt>
                <c:pt idx="1340">
                  <c:v>1.83279414843927E-2</c:v>
                </c:pt>
                <c:pt idx="1341">
                  <c:v>2.3462319753973102E-2</c:v>
                </c:pt>
                <c:pt idx="1342">
                  <c:v>2.9275167707261698E-2</c:v>
                </c:pt>
                <c:pt idx="1343">
                  <c:v>3.6311297575455898E-2</c:v>
                </c:pt>
                <c:pt idx="1344">
                  <c:v>4.4174558644367298E-2</c:v>
                </c:pt>
                <c:pt idx="1345">
                  <c:v>5.29847607417561E-2</c:v>
                </c:pt>
                <c:pt idx="1346">
                  <c:v>6.29158122771835E-2</c:v>
                </c:pt>
                <c:pt idx="1347">
                  <c:v>7.4130025544207806E-2</c:v>
                </c:pt>
                <c:pt idx="1348">
                  <c:v>8.6357427518324703E-2</c:v>
                </c:pt>
                <c:pt idx="1349">
                  <c:v>9.99563087784371E-2</c:v>
                </c:pt>
                <c:pt idx="1350">
                  <c:v>0.114620237062562</c:v>
                </c:pt>
                <c:pt idx="1351">
                  <c:v>0.13114823272690199</c:v>
                </c:pt>
                <c:pt idx="1352">
                  <c:v>0.148696217091878</c:v>
                </c:pt>
                <c:pt idx="1353">
                  <c:v>0.163067495432345</c:v>
                </c:pt>
                <c:pt idx="1354">
                  <c:v>0.148782995493981</c:v>
                </c:pt>
                <c:pt idx="1355">
                  <c:v>0.13114474445975299</c:v>
                </c:pt>
                <c:pt idx="1356">
                  <c:v>0.114798038859701</c:v>
                </c:pt>
                <c:pt idx="1357">
                  <c:v>9.9814228613877995E-2</c:v>
                </c:pt>
                <c:pt idx="1358">
                  <c:v>8.6053546856377894E-2</c:v>
                </c:pt>
                <c:pt idx="1359">
                  <c:v>7.3659530212468599E-2</c:v>
                </c:pt>
                <c:pt idx="1360">
                  <c:v>6.2803241281042504E-2</c:v>
                </c:pt>
                <c:pt idx="1361">
                  <c:v>5.28052983476517E-2</c:v>
                </c:pt>
                <c:pt idx="1362">
                  <c:v>4.4175972294694402E-2</c:v>
                </c:pt>
                <c:pt idx="1363">
                  <c:v>3.6360754398377E-2</c:v>
                </c:pt>
                <c:pt idx="1364">
                  <c:v>2.9485492377758701E-2</c:v>
                </c:pt>
                <c:pt idx="1365">
                  <c:v>2.3608617358456999E-2</c:v>
                </c:pt>
                <c:pt idx="1366">
                  <c:v>1.83680457267387E-2</c:v>
                </c:pt>
                <c:pt idx="1367">
                  <c:v>1.3934325870256999E-2</c:v>
                </c:pt>
                <c:pt idx="1368">
                  <c:v>1.0172526565266999E-2</c:v>
                </c:pt>
                <c:pt idx="1369">
                  <c:v>7.1419247997560904E-3</c:v>
                </c:pt>
                <c:pt idx="1370">
                  <c:v>4.7981036493406097E-3</c:v>
                </c:pt>
                <c:pt idx="1371">
                  <c:v>2.9441182302045398E-3</c:v>
                </c:pt>
                <c:pt idx="1372">
                  <c:v>1.5480620481747101E-3</c:v>
                </c:pt>
                <c:pt idx="1373">
                  <c:v>7.3092173060471501E-4</c:v>
                </c:pt>
                <c:pt idx="1374">
                  <c:v>2.9371141165320501E-4</c:v>
                </c:pt>
                <c:pt idx="1375">
                  <c:v>1.5346408558745701E-4</c:v>
                </c:pt>
                <c:pt idx="1376">
                  <c:v>1.28346584620506E-4</c:v>
                </c:pt>
                <c:pt idx="1377">
                  <c:v>1.35048572729341E-4</c:v>
                </c:pt>
                <c:pt idx="1378">
                  <c:v>1.27468658805846E-4</c:v>
                </c:pt>
                <c:pt idx="1379">
                  <c:v>1.3038385187172301E-4</c:v>
                </c:pt>
                <c:pt idx="1380">
                  <c:v>1.2511283514351999E-4</c:v>
                </c:pt>
                <c:pt idx="1381">
                  <c:v>1.2692163487652001E-4</c:v>
                </c:pt>
                <c:pt idx="1382">
                  <c:v>1.2829427310454201E-4</c:v>
                </c:pt>
                <c:pt idx="1383">
                  <c:v>1.3076649619178499E-4</c:v>
                </c:pt>
                <c:pt idx="1384">
                  <c:v>1.2924121658482201E-4</c:v>
                </c:pt>
                <c:pt idx="1385">
                  <c:v>1.33562184343448E-4</c:v>
                </c:pt>
                <c:pt idx="1386">
                  <c:v>1.2771071876964299E-4</c:v>
                </c:pt>
                <c:pt idx="1387">
                  <c:v>1.1872908427035801E-4</c:v>
                </c:pt>
                <c:pt idx="1388">
                  <c:v>1.2633105902014799E-4</c:v>
                </c:pt>
                <c:pt idx="1389">
                  <c:v>1.2068872786644999E-4</c:v>
                </c:pt>
                <c:pt idx="1390">
                  <c:v>1.1985496011721699E-4</c:v>
                </c:pt>
                <c:pt idx="1391">
                  <c:v>1.2445972795771499E-4</c:v>
                </c:pt>
                <c:pt idx="1392">
                  <c:v>1.2344700414362801E-4</c:v>
                </c:pt>
                <c:pt idx="1393">
                  <c:v>1.2887948115111999E-4</c:v>
                </c:pt>
                <c:pt idx="1394">
                  <c:v>1.2473302169405999E-4</c:v>
                </c:pt>
                <c:pt idx="1395">
                  <c:v>1.28071405379317E-4</c:v>
                </c:pt>
                <c:pt idx="1396">
                  <c:v>1.25185777041236E-4</c:v>
                </c:pt>
                <c:pt idx="1397">
                  <c:v>1.2504217477709499E-4</c:v>
                </c:pt>
                <c:pt idx="1398">
                  <c:v>1.3054624090704699E-4</c:v>
                </c:pt>
                <c:pt idx="1399">
                  <c:v>1.2455340327690201E-4</c:v>
                </c:pt>
                <c:pt idx="1400">
                  <c:v>1.3014906056143101E-4</c:v>
                </c:pt>
                <c:pt idx="1401">
                  <c:v>1.2660740031228399E-4</c:v>
                </c:pt>
                <c:pt idx="1402">
                  <c:v>1.2483880813610399E-4</c:v>
                </c:pt>
                <c:pt idx="1403">
                  <c:v>1.24739843919998E-4</c:v>
                </c:pt>
                <c:pt idx="1404">
                  <c:v>1.3289947778880899E-4</c:v>
                </c:pt>
                <c:pt idx="1405">
                  <c:v>1.21769603319554E-4</c:v>
                </c:pt>
                <c:pt idx="1406">
                  <c:v>1.30115702799857E-4</c:v>
                </c:pt>
                <c:pt idx="1407">
                  <c:v>1.2659985112785201E-4</c:v>
                </c:pt>
                <c:pt idx="1408">
                  <c:v>1.1781001527093E-4</c:v>
                </c:pt>
                <c:pt idx="1409">
                  <c:v>1.2520247592792401E-4</c:v>
                </c:pt>
                <c:pt idx="1410">
                  <c:v>1.2491537496675E-4</c:v>
                </c:pt>
                <c:pt idx="1411">
                  <c:v>1.24261045019979E-4</c:v>
                </c:pt>
                <c:pt idx="1412">
                  <c:v>1.23067731939777E-4</c:v>
                </c:pt>
                <c:pt idx="1413">
                  <c:v>1.20149236894196E-4</c:v>
                </c:pt>
                <c:pt idx="1414">
                  <c:v>1.2377841549156699E-4</c:v>
                </c:pt>
                <c:pt idx="1415">
                  <c:v>1.2448904538748601E-4</c:v>
                </c:pt>
                <c:pt idx="1416">
                  <c:v>1.38427080631198E-4</c:v>
                </c:pt>
                <c:pt idx="1417">
                  <c:v>1.26868948220948E-4</c:v>
                </c:pt>
                <c:pt idx="1418">
                  <c:v>1.26297000215802E-4</c:v>
                </c:pt>
                <c:pt idx="1419">
                  <c:v>1.3080824185735101E-4</c:v>
                </c:pt>
                <c:pt idx="1420">
                  <c:v>1.3410632476521799E-4</c:v>
                </c:pt>
                <c:pt idx="1421">
                  <c:v>1.4190762800658199E-4</c:v>
                </c:pt>
                <c:pt idx="1422">
                  <c:v>3.1559612029656499E-4</c:v>
                </c:pt>
                <c:pt idx="1423">
                  <c:v>7.9008870219158796E-4</c:v>
                </c:pt>
                <c:pt idx="1424">
                  <c:v>1.6107336408200999E-3</c:v>
                </c:pt>
                <c:pt idx="1425">
                  <c:v>2.9601569478801501E-3</c:v>
                </c:pt>
                <c:pt idx="1426">
                  <c:v>4.8130423414815401E-3</c:v>
                </c:pt>
                <c:pt idx="1427">
                  <c:v>7.1251286166868402E-3</c:v>
                </c:pt>
                <c:pt idx="1428">
                  <c:v>1.0050772060964899E-2</c:v>
                </c:pt>
                <c:pt idx="1429">
                  <c:v>1.38144667315115E-2</c:v>
                </c:pt>
                <c:pt idx="1430">
                  <c:v>1.8227265237659999E-2</c:v>
                </c:pt>
                <c:pt idx="1431">
                  <c:v>2.32968817267857E-2</c:v>
                </c:pt>
                <c:pt idx="1432">
                  <c:v>2.9483563210912701E-2</c:v>
                </c:pt>
                <c:pt idx="1433">
                  <c:v>3.6293902455374102E-2</c:v>
                </c:pt>
                <c:pt idx="1434">
                  <c:v>4.4139283902028599E-2</c:v>
                </c:pt>
                <c:pt idx="1435">
                  <c:v>5.3164396353695E-2</c:v>
                </c:pt>
                <c:pt idx="1436">
                  <c:v>6.2995871338878101E-2</c:v>
                </c:pt>
                <c:pt idx="1437">
                  <c:v>7.4012316024412994E-2</c:v>
                </c:pt>
                <c:pt idx="1438">
                  <c:v>8.6188850467417699E-2</c:v>
                </c:pt>
                <c:pt idx="1439">
                  <c:v>9.9887558828500603E-2</c:v>
                </c:pt>
                <c:pt idx="1440">
                  <c:v>0.114601148402069</c:v>
                </c:pt>
                <c:pt idx="1441">
                  <c:v>0.13098432081199499</c:v>
                </c:pt>
                <c:pt idx="1442">
                  <c:v>0.14902803728008099</c:v>
                </c:pt>
                <c:pt idx="1443">
                  <c:v>0.16323578464494301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04-4F1C-A90F-3252099B9D79}"/>
            </c:ext>
          </c:extLst>
        </c:ser>
        <c:ser>
          <c:idx val="9"/>
          <c:order val="2"/>
          <c:tx>
            <c:strRef>
              <c:f>'Skip-0 Unified Formula'!$S$9</c:f>
              <c:strCache>
                <c:ptCount val="1"/>
                <c:pt idx="0">
                  <c:v>f(p)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'Skip-0 Unified Formula'!$S$10:$S$1814</c:f>
              <c:numCache>
                <c:formatCode>0.0000</c:formatCode>
                <c:ptCount val="1805"/>
                <c:pt idx="0">
                  <c:v>0.24995000000000001</c:v>
                </c:pt>
                <c:pt idx="1">
                  <c:v>0.24995000000000001</c:v>
                </c:pt>
                <c:pt idx="2">
                  <c:v>0.24995000000000001</c:v>
                </c:pt>
                <c:pt idx="3">
                  <c:v>0.24995000000000001</c:v>
                </c:pt>
                <c:pt idx="4">
                  <c:v>0.24995000000000001</c:v>
                </c:pt>
                <c:pt idx="5">
                  <c:v>0.24995000000000001</c:v>
                </c:pt>
                <c:pt idx="6">
                  <c:v>0.24995000000000001</c:v>
                </c:pt>
                <c:pt idx="7">
                  <c:v>0.24995000000000001</c:v>
                </c:pt>
                <c:pt idx="8">
                  <c:v>0.24995000000000001</c:v>
                </c:pt>
                <c:pt idx="9">
                  <c:v>0.24995000000000001</c:v>
                </c:pt>
                <c:pt idx="10">
                  <c:v>0.24995000000000001</c:v>
                </c:pt>
                <c:pt idx="11">
                  <c:v>0.24995000000000001</c:v>
                </c:pt>
                <c:pt idx="12">
                  <c:v>0.24995000000000001</c:v>
                </c:pt>
                <c:pt idx="13">
                  <c:v>0.24995000000000001</c:v>
                </c:pt>
                <c:pt idx="14">
                  <c:v>0.24995000000000001</c:v>
                </c:pt>
                <c:pt idx="15">
                  <c:v>0.24995000000000001</c:v>
                </c:pt>
                <c:pt idx="16">
                  <c:v>0.24995000000000001</c:v>
                </c:pt>
                <c:pt idx="17">
                  <c:v>0.24995000000000001</c:v>
                </c:pt>
                <c:pt idx="18">
                  <c:v>0.24995000000000001</c:v>
                </c:pt>
                <c:pt idx="19">
                  <c:v>0.24995000000000001</c:v>
                </c:pt>
                <c:pt idx="20">
                  <c:v>0.24995000000000001</c:v>
                </c:pt>
                <c:pt idx="21">
                  <c:v>0.24995000000000001</c:v>
                </c:pt>
                <c:pt idx="22">
                  <c:v>0.24995000000000001</c:v>
                </c:pt>
                <c:pt idx="23">
                  <c:v>0.24995000000000001</c:v>
                </c:pt>
                <c:pt idx="24">
                  <c:v>0.24995000000000001</c:v>
                </c:pt>
                <c:pt idx="25">
                  <c:v>0.24995000000000001</c:v>
                </c:pt>
                <c:pt idx="26">
                  <c:v>0.24995000000000001</c:v>
                </c:pt>
                <c:pt idx="27">
                  <c:v>0.24995000000000001</c:v>
                </c:pt>
                <c:pt idx="28">
                  <c:v>0.24995000000000001</c:v>
                </c:pt>
                <c:pt idx="29">
                  <c:v>0.24995000000000001</c:v>
                </c:pt>
                <c:pt idx="30">
                  <c:v>0.24995000000000001</c:v>
                </c:pt>
                <c:pt idx="31">
                  <c:v>0.24995000000000001</c:v>
                </c:pt>
                <c:pt idx="32">
                  <c:v>0.24995000000000001</c:v>
                </c:pt>
                <c:pt idx="33">
                  <c:v>0.24995000000000001</c:v>
                </c:pt>
                <c:pt idx="34">
                  <c:v>0.24995000000000001</c:v>
                </c:pt>
                <c:pt idx="35">
                  <c:v>0.24995000000000001</c:v>
                </c:pt>
                <c:pt idx="36">
                  <c:v>0.24995000000000001</c:v>
                </c:pt>
                <c:pt idx="37">
                  <c:v>0.24995000000000001</c:v>
                </c:pt>
                <c:pt idx="38">
                  <c:v>0.24995000000000001</c:v>
                </c:pt>
                <c:pt idx="39">
                  <c:v>0.24995000000000001</c:v>
                </c:pt>
                <c:pt idx="40">
                  <c:v>0.24995000000000001</c:v>
                </c:pt>
                <c:pt idx="41">
                  <c:v>0.24995000000000001</c:v>
                </c:pt>
                <c:pt idx="42">
                  <c:v>0.24995000000000001</c:v>
                </c:pt>
                <c:pt idx="43">
                  <c:v>0.24995000000000001</c:v>
                </c:pt>
                <c:pt idx="44">
                  <c:v>0.24995000000000001</c:v>
                </c:pt>
                <c:pt idx="45">
                  <c:v>0.24995000000000001</c:v>
                </c:pt>
                <c:pt idx="46">
                  <c:v>0.24995000000000001</c:v>
                </c:pt>
                <c:pt idx="47">
                  <c:v>0.24995000000000001</c:v>
                </c:pt>
                <c:pt idx="48">
                  <c:v>0.24995000000000001</c:v>
                </c:pt>
                <c:pt idx="49">
                  <c:v>0.24995000000000001</c:v>
                </c:pt>
                <c:pt idx="50">
                  <c:v>0.24995000000000001</c:v>
                </c:pt>
                <c:pt idx="51">
                  <c:v>0.24995000000000001</c:v>
                </c:pt>
                <c:pt idx="52">
                  <c:v>0.24995000000000001</c:v>
                </c:pt>
                <c:pt idx="53">
                  <c:v>0.24995000000000001</c:v>
                </c:pt>
                <c:pt idx="54">
                  <c:v>0.24995000000000001</c:v>
                </c:pt>
                <c:pt idx="55">
                  <c:v>0.24995000000000001</c:v>
                </c:pt>
                <c:pt idx="56">
                  <c:v>0.24995000000000001</c:v>
                </c:pt>
                <c:pt idx="57">
                  <c:v>0.24995000000000001</c:v>
                </c:pt>
                <c:pt idx="58">
                  <c:v>0.24995000000000001</c:v>
                </c:pt>
                <c:pt idx="59">
                  <c:v>0.24995000000000001</c:v>
                </c:pt>
                <c:pt idx="60">
                  <c:v>0.24995000000000001</c:v>
                </c:pt>
                <c:pt idx="61">
                  <c:v>0.24995000000000001</c:v>
                </c:pt>
                <c:pt idx="62">
                  <c:v>0.24995000000000001</c:v>
                </c:pt>
                <c:pt idx="63">
                  <c:v>0.24995000000000001</c:v>
                </c:pt>
                <c:pt idx="64">
                  <c:v>0.24995000000000001</c:v>
                </c:pt>
                <c:pt idx="65">
                  <c:v>0.24995000000000001</c:v>
                </c:pt>
                <c:pt idx="66">
                  <c:v>0.24995000000000001</c:v>
                </c:pt>
                <c:pt idx="67">
                  <c:v>0.24995000000000001</c:v>
                </c:pt>
                <c:pt idx="68">
                  <c:v>0.24995000000000001</c:v>
                </c:pt>
                <c:pt idx="69">
                  <c:v>0.24995000000000001</c:v>
                </c:pt>
                <c:pt idx="70">
                  <c:v>0.24995000000000001</c:v>
                </c:pt>
                <c:pt idx="71">
                  <c:v>0.24995000000000001</c:v>
                </c:pt>
                <c:pt idx="72">
                  <c:v>0.24995000000000001</c:v>
                </c:pt>
                <c:pt idx="73">
                  <c:v>0.24995000000000001</c:v>
                </c:pt>
                <c:pt idx="74">
                  <c:v>0.24995000000000001</c:v>
                </c:pt>
                <c:pt idx="75">
                  <c:v>0.24995000000000001</c:v>
                </c:pt>
                <c:pt idx="76">
                  <c:v>0.24995000000000001</c:v>
                </c:pt>
                <c:pt idx="77">
                  <c:v>0.24995000000000001</c:v>
                </c:pt>
                <c:pt idx="78">
                  <c:v>0.24995000000000001</c:v>
                </c:pt>
                <c:pt idx="79">
                  <c:v>0.24995000000000001</c:v>
                </c:pt>
                <c:pt idx="80">
                  <c:v>0.24995000000000001</c:v>
                </c:pt>
                <c:pt idx="81">
                  <c:v>0.24995000000000001</c:v>
                </c:pt>
                <c:pt idx="82">
                  <c:v>0.24995000000000001</c:v>
                </c:pt>
                <c:pt idx="83">
                  <c:v>0.24995000000000001</c:v>
                </c:pt>
                <c:pt idx="84">
                  <c:v>0.24995000000000001</c:v>
                </c:pt>
                <c:pt idx="85">
                  <c:v>0.24995000000000001</c:v>
                </c:pt>
                <c:pt idx="86">
                  <c:v>0.24995000000000001</c:v>
                </c:pt>
                <c:pt idx="87">
                  <c:v>0.24995000000000001</c:v>
                </c:pt>
                <c:pt idx="88">
                  <c:v>0.24995000000000001</c:v>
                </c:pt>
                <c:pt idx="89">
                  <c:v>0.24995000000000001</c:v>
                </c:pt>
                <c:pt idx="90">
                  <c:v>0.24995000000000001</c:v>
                </c:pt>
                <c:pt idx="91">
                  <c:v>0.24995000000000001</c:v>
                </c:pt>
                <c:pt idx="92">
                  <c:v>0.24995000000000001</c:v>
                </c:pt>
                <c:pt idx="93">
                  <c:v>0.24995000000000001</c:v>
                </c:pt>
                <c:pt idx="94">
                  <c:v>0.24995000000000001</c:v>
                </c:pt>
                <c:pt idx="95">
                  <c:v>0.24995000000000001</c:v>
                </c:pt>
                <c:pt idx="96">
                  <c:v>0.24995000000000001</c:v>
                </c:pt>
                <c:pt idx="97">
                  <c:v>0.24995000000000001</c:v>
                </c:pt>
                <c:pt idx="98">
                  <c:v>0.24995000000000001</c:v>
                </c:pt>
                <c:pt idx="99">
                  <c:v>0.24995000000000001</c:v>
                </c:pt>
                <c:pt idx="100">
                  <c:v>0.24995000000000001</c:v>
                </c:pt>
                <c:pt idx="101">
                  <c:v>0.24995000000000001</c:v>
                </c:pt>
                <c:pt idx="102">
                  <c:v>0.24995000000000001</c:v>
                </c:pt>
                <c:pt idx="103">
                  <c:v>0.24995000000000001</c:v>
                </c:pt>
                <c:pt idx="104">
                  <c:v>0.24995000000000001</c:v>
                </c:pt>
                <c:pt idx="105">
                  <c:v>0.24995000000000001</c:v>
                </c:pt>
                <c:pt idx="106">
                  <c:v>0.24995000000000001</c:v>
                </c:pt>
                <c:pt idx="107">
                  <c:v>0.24995000000000001</c:v>
                </c:pt>
                <c:pt idx="108">
                  <c:v>0.24995000000000001</c:v>
                </c:pt>
                <c:pt idx="109">
                  <c:v>0.24995000000000001</c:v>
                </c:pt>
                <c:pt idx="110">
                  <c:v>0.24995000000000001</c:v>
                </c:pt>
                <c:pt idx="111">
                  <c:v>0.24995000000000001</c:v>
                </c:pt>
                <c:pt idx="112">
                  <c:v>0.24995000000000001</c:v>
                </c:pt>
                <c:pt idx="113">
                  <c:v>0.24995000000000001</c:v>
                </c:pt>
                <c:pt idx="114">
                  <c:v>0.24995000000000001</c:v>
                </c:pt>
                <c:pt idx="115">
                  <c:v>0.24995000000000001</c:v>
                </c:pt>
                <c:pt idx="116">
                  <c:v>0.24995000000000001</c:v>
                </c:pt>
                <c:pt idx="117">
                  <c:v>0.24995000000000001</c:v>
                </c:pt>
                <c:pt idx="118">
                  <c:v>0.24995000000000001</c:v>
                </c:pt>
                <c:pt idx="119">
                  <c:v>0.24995000000000001</c:v>
                </c:pt>
                <c:pt idx="120">
                  <c:v>0.24995000000000001</c:v>
                </c:pt>
                <c:pt idx="121">
                  <c:v>0.24995000000000001</c:v>
                </c:pt>
                <c:pt idx="122">
                  <c:v>0.24995000000000001</c:v>
                </c:pt>
                <c:pt idx="123">
                  <c:v>0.24995000000000001</c:v>
                </c:pt>
                <c:pt idx="124">
                  <c:v>0.24995000000000001</c:v>
                </c:pt>
                <c:pt idx="125">
                  <c:v>0.24995000000000001</c:v>
                </c:pt>
                <c:pt idx="126">
                  <c:v>0.24995000000000001</c:v>
                </c:pt>
                <c:pt idx="127">
                  <c:v>0.24995000000000001</c:v>
                </c:pt>
                <c:pt idx="128">
                  <c:v>0.24995000000000001</c:v>
                </c:pt>
                <c:pt idx="129">
                  <c:v>0.24995000000000001</c:v>
                </c:pt>
                <c:pt idx="130">
                  <c:v>0.24995000000000001</c:v>
                </c:pt>
                <c:pt idx="131">
                  <c:v>0.24995000000000001</c:v>
                </c:pt>
                <c:pt idx="132">
                  <c:v>0.24995000000000001</c:v>
                </c:pt>
                <c:pt idx="133">
                  <c:v>0.24995000000000001</c:v>
                </c:pt>
                <c:pt idx="134">
                  <c:v>0.24995000000000001</c:v>
                </c:pt>
                <c:pt idx="135">
                  <c:v>0.24995000000000001</c:v>
                </c:pt>
                <c:pt idx="136">
                  <c:v>0.24995000000000001</c:v>
                </c:pt>
                <c:pt idx="137">
                  <c:v>0.24995000000000001</c:v>
                </c:pt>
                <c:pt idx="138">
                  <c:v>0.24995000000000001</c:v>
                </c:pt>
                <c:pt idx="139">
                  <c:v>0.24995000000000001</c:v>
                </c:pt>
                <c:pt idx="140">
                  <c:v>0.24995000000000001</c:v>
                </c:pt>
                <c:pt idx="141">
                  <c:v>0.24995000000000001</c:v>
                </c:pt>
                <c:pt idx="142">
                  <c:v>0.24995000000000001</c:v>
                </c:pt>
                <c:pt idx="143">
                  <c:v>0.24995000000000001</c:v>
                </c:pt>
                <c:pt idx="144">
                  <c:v>0.24995000000000001</c:v>
                </c:pt>
                <c:pt idx="145">
                  <c:v>0.24995000000000001</c:v>
                </c:pt>
                <c:pt idx="146">
                  <c:v>0.24995000000000001</c:v>
                </c:pt>
                <c:pt idx="147">
                  <c:v>0.24995000000000001</c:v>
                </c:pt>
                <c:pt idx="148">
                  <c:v>0.24995000000000001</c:v>
                </c:pt>
                <c:pt idx="149">
                  <c:v>0.24995000000000001</c:v>
                </c:pt>
                <c:pt idx="150">
                  <c:v>0.24995000000000001</c:v>
                </c:pt>
                <c:pt idx="151">
                  <c:v>0.24995000000000001</c:v>
                </c:pt>
                <c:pt idx="152">
                  <c:v>0.24995000000000001</c:v>
                </c:pt>
                <c:pt idx="153">
                  <c:v>0.24995000000000001</c:v>
                </c:pt>
                <c:pt idx="154">
                  <c:v>0.24995000000000001</c:v>
                </c:pt>
                <c:pt idx="155">
                  <c:v>0.24995000000000001</c:v>
                </c:pt>
                <c:pt idx="156">
                  <c:v>0.24995000000000001</c:v>
                </c:pt>
                <c:pt idx="157">
                  <c:v>0.24995000000000001</c:v>
                </c:pt>
                <c:pt idx="158">
                  <c:v>0.24995000000000001</c:v>
                </c:pt>
                <c:pt idx="159">
                  <c:v>0.24995000000000001</c:v>
                </c:pt>
                <c:pt idx="160">
                  <c:v>0.24995000000000001</c:v>
                </c:pt>
                <c:pt idx="161">
                  <c:v>0.24995000000000001</c:v>
                </c:pt>
                <c:pt idx="162">
                  <c:v>0.24995000000000001</c:v>
                </c:pt>
                <c:pt idx="163">
                  <c:v>0.24995000000000001</c:v>
                </c:pt>
                <c:pt idx="164">
                  <c:v>0.24995000000000001</c:v>
                </c:pt>
                <c:pt idx="165">
                  <c:v>0.24995000000000001</c:v>
                </c:pt>
                <c:pt idx="166">
                  <c:v>0.24995000000000001</c:v>
                </c:pt>
                <c:pt idx="167">
                  <c:v>0.24995000000000001</c:v>
                </c:pt>
                <c:pt idx="168">
                  <c:v>0.24995000000000001</c:v>
                </c:pt>
                <c:pt idx="169">
                  <c:v>0.24995000000000001</c:v>
                </c:pt>
                <c:pt idx="170">
                  <c:v>0.24995000000000001</c:v>
                </c:pt>
                <c:pt idx="171">
                  <c:v>0.24995000000000001</c:v>
                </c:pt>
                <c:pt idx="172">
                  <c:v>0.24995000000000001</c:v>
                </c:pt>
                <c:pt idx="173">
                  <c:v>0.24995000000000001</c:v>
                </c:pt>
                <c:pt idx="174">
                  <c:v>0.24995000000000001</c:v>
                </c:pt>
                <c:pt idx="175">
                  <c:v>0.24995000000000001</c:v>
                </c:pt>
                <c:pt idx="176">
                  <c:v>0.24995000000000001</c:v>
                </c:pt>
                <c:pt idx="177">
                  <c:v>0.24995000000000001</c:v>
                </c:pt>
                <c:pt idx="178">
                  <c:v>0.24995000000000001</c:v>
                </c:pt>
                <c:pt idx="179">
                  <c:v>0.24995000000000001</c:v>
                </c:pt>
                <c:pt idx="180">
                  <c:v>0.24995000000000001</c:v>
                </c:pt>
                <c:pt idx="181">
                  <c:v>0.24995000000000001</c:v>
                </c:pt>
                <c:pt idx="182">
                  <c:v>0.24995000000000001</c:v>
                </c:pt>
                <c:pt idx="183">
                  <c:v>0.24995000000000001</c:v>
                </c:pt>
                <c:pt idx="184">
                  <c:v>0.24995000000000001</c:v>
                </c:pt>
                <c:pt idx="185">
                  <c:v>0.24995000000000001</c:v>
                </c:pt>
                <c:pt idx="186">
                  <c:v>0.24995000000000001</c:v>
                </c:pt>
                <c:pt idx="187">
                  <c:v>0.24995000000000001</c:v>
                </c:pt>
                <c:pt idx="188">
                  <c:v>0.24995000000000001</c:v>
                </c:pt>
                <c:pt idx="189">
                  <c:v>0.24995000000000001</c:v>
                </c:pt>
                <c:pt idx="190">
                  <c:v>0.24995000000000001</c:v>
                </c:pt>
                <c:pt idx="191">
                  <c:v>0.24995000000000001</c:v>
                </c:pt>
                <c:pt idx="192">
                  <c:v>0.24995000000000001</c:v>
                </c:pt>
                <c:pt idx="193">
                  <c:v>0.24995000000000001</c:v>
                </c:pt>
                <c:pt idx="194">
                  <c:v>0.24995000000000001</c:v>
                </c:pt>
                <c:pt idx="195">
                  <c:v>0.24995000000000001</c:v>
                </c:pt>
                <c:pt idx="196">
                  <c:v>0.24995000000000001</c:v>
                </c:pt>
                <c:pt idx="197">
                  <c:v>0.24995000000000001</c:v>
                </c:pt>
                <c:pt idx="198">
                  <c:v>0.24995000000000001</c:v>
                </c:pt>
                <c:pt idx="199">
                  <c:v>0.24995000000000001</c:v>
                </c:pt>
                <c:pt idx="200">
                  <c:v>0.24995000000000001</c:v>
                </c:pt>
                <c:pt idx="201">
                  <c:v>0.24995000000000001</c:v>
                </c:pt>
                <c:pt idx="202">
                  <c:v>0.24995000000000001</c:v>
                </c:pt>
                <c:pt idx="203">
                  <c:v>0.24995000000000001</c:v>
                </c:pt>
                <c:pt idx="204">
                  <c:v>0.24995000000000001</c:v>
                </c:pt>
                <c:pt idx="205">
                  <c:v>0.24995000000000001</c:v>
                </c:pt>
                <c:pt idx="206">
                  <c:v>0.24995000000000001</c:v>
                </c:pt>
                <c:pt idx="207">
                  <c:v>0.24995000000000001</c:v>
                </c:pt>
                <c:pt idx="208">
                  <c:v>0.24995000000000001</c:v>
                </c:pt>
                <c:pt idx="209">
                  <c:v>0.24995000000000001</c:v>
                </c:pt>
                <c:pt idx="210">
                  <c:v>0.24995000000000001</c:v>
                </c:pt>
                <c:pt idx="211">
                  <c:v>0.24995000000000001</c:v>
                </c:pt>
                <c:pt idx="212">
                  <c:v>0.24995000000000001</c:v>
                </c:pt>
                <c:pt idx="213">
                  <c:v>0.24995000000000001</c:v>
                </c:pt>
                <c:pt idx="214">
                  <c:v>0.24995000000000001</c:v>
                </c:pt>
                <c:pt idx="215">
                  <c:v>0.24995000000000001</c:v>
                </c:pt>
                <c:pt idx="216">
                  <c:v>0.24995000000000001</c:v>
                </c:pt>
                <c:pt idx="217">
                  <c:v>0.24995000000000001</c:v>
                </c:pt>
                <c:pt idx="218">
                  <c:v>0.24995000000000001</c:v>
                </c:pt>
                <c:pt idx="219">
                  <c:v>0.24995000000000001</c:v>
                </c:pt>
                <c:pt idx="220">
                  <c:v>0.24995000000000001</c:v>
                </c:pt>
                <c:pt idx="221">
                  <c:v>0.24995000000000001</c:v>
                </c:pt>
                <c:pt idx="222">
                  <c:v>0.24995000000000001</c:v>
                </c:pt>
                <c:pt idx="223">
                  <c:v>0.24995000000000001</c:v>
                </c:pt>
                <c:pt idx="224">
                  <c:v>0.24995000000000001</c:v>
                </c:pt>
                <c:pt idx="225">
                  <c:v>0.24995000000000001</c:v>
                </c:pt>
                <c:pt idx="226">
                  <c:v>0.24995000000000001</c:v>
                </c:pt>
                <c:pt idx="227">
                  <c:v>0.24995000000000001</c:v>
                </c:pt>
                <c:pt idx="228">
                  <c:v>0.24995000000000001</c:v>
                </c:pt>
                <c:pt idx="229">
                  <c:v>0.24995000000000001</c:v>
                </c:pt>
                <c:pt idx="230">
                  <c:v>0.24995000000000001</c:v>
                </c:pt>
                <c:pt idx="231">
                  <c:v>0.24995000000000001</c:v>
                </c:pt>
                <c:pt idx="232">
                  <c:v>0.24995000000000001</c:v>
                </c:pt>
                <c:pt idx="233">
                  <c:v>0.24995000000000001</c:v>
                </c:pt>
                <c:pt idx="234">
                  <c:v>0.24995000000000001</c:v>
                </c:pt>
                <c:pt idx="235">
                  <c:v>0.24995000000000001</c:v>
                </c:pt>
                <c:pt idx="236">
                  <c:v>0.24995000000000001</c:v>
                </c:pt>
                <c:pt idx="237">
                  <c:v>0.24995000000000001</c:v>
                </c:pt>
                <c:pt idx="238">
                  <c:v>0.24995000000000001</c:v>
                </c:pt>
                <c:pt idx="239">
                  <c:v>0.24995000000000001</c:v>
                </c:pt>
                <c:pt idx="240">
                  <c:v>0.24995000000000001</c:v>
                </c:pt>
                <c:pt idx="241">
                  <c:v>0.24995000000000001</c:v>
                </c:pt>
                <c:pt idx="242">
                  <c:v>0.24995000000000001</c:v>
                </c:pt>
                <c:pt idx="243">
                  <c:v>0.24995000000000001</c:v>
                </c:pt>
                <c:pt idx="244">
                  <c:v>0.24995000000000001</c:v>
                </c:pt>
                <c:pt idx="245">
                  <c:v>0.24995000000000001</c:v>
                </c:pt>
                <c:pt idx="246">
                  <c:v>0.24995000000000001</c:v>
                </c:pt>
                <c:pt idx="247">
                  <c:v>0.24995000000000001</c:v>
                </c:pt>
                <c:pt idx="248">
                  <c:v>0.24995000000000001</c:v>
                </c:pt>
                <c:pt idx="249">
                  <c:v>0.24995000000000001</c:v>
                </c:pt>
                <c:pt idx="250">
                  <c:v>0.24995000000000001</c:v>
                </c:pt>
                <c:pt idx="251">
                  <c:v>0.24995000000000001</c:v>
                </c:pt>
                <c:pt idx="252">
                  <c:v>0.24995000000000001</c:v>
                </c:pt>
                <c:pt idx="253">
                  <c:v>0.24995000000000001</c:v>
                </c:pt>
                <c:pt idx="254">
                  <c:v>0.24995000000000001</c:v>
                </c:pt>
                <c:pt idx="255">
                  <c:v>0.24995000000000001</c:v>
                </c:pt>
                <c:pt idx="256">
                  <c:v>0.24995000000000001</c:v>
                </c:pt>
                <c:pt idx="257">
                  <c:v>0.24995000000000001</c:v>
                </c:pt>
                <c:pt idx="258">
                  <c:v>0.24995000000000001</c:v>
                </c:pt>
                <c:pt idx="259">
                  <c:v>0.24995000000000001</c:v>
                </c:pt>
                <c:pt idx="260">
                  <c:v>0.24995000000000001</c:v>
                </c:pt>
                <c:pt idx="261">
                  <c:v>0.24995000000000001</c:v>
                </c:pt>
                <c:pt idx="262">
                  <c:v>0.24995000000000001</c:v>
                </c:pt>
                <c:pt idx="263">
                  <c:v>0.24995000000000001</c:v>
                </c:pt>
                <c:pt idx="264">
                  <c:v>0.24995000000000001</c:v>
                </c:pt>
                <c:pt idx="265">
                  <c:v>0.24995000000000001</c:v>
                </c:pt>
                <c:pt idx="266">
                  <c:v>0.24995000000000001</c:v>
                </c:pt>
                <c:pt idx="267">
                  <c:v>0.24995000000000001</c:v>
                </c:pt>
                <c:pt idx="268">
                  <c:v>0.24995000000000001</c:v>
                </c:pt>
                <c:pt idx="269">
                  <c:v>0.24995000000000001</c:v>
                </c:pt>
                <c:pt idx="270">
                  <c:v>0.24995000000000001</c:v>
                </c:pt>
                <c:pt idx="271">
                  <c:v>0.24995000000000001</c:v>
                </c:pt>
                <c:pt idx="272">
                  <c:v>0.24995000000000001</c:v>
                </c:pt>
                <c:pt idx="273">
                  <c:v>0.24995000000000001</c:v>
                </c:pt>
                <c:pt idx="274">
                  <c:v>0.24995000000000001</c:v>
                </c:pt>
                <c:pt idx="275">
                  <c:v>0.24995000000000001</c:v>
                </c:pt>
                <c:pt idx="276">
                  <c:v>0.24995000000000001</c:v>
                </c:pt>
                <c:pt idx="277">
                  <c:v>0.24995000000000001</c:v>
                </c:pt>
                <c:pt idx="278">
                  <c:v>0.24995000000000001</c:v>
                </c:pt>
                <c:pt idx="279">
                  <c:v>0.24995000000000001</c:v>
                </c:pt>
                <c:pt idx="280">
                  <c:v>0.24995000000000001</c:v>
                </c:pt>
                <c:pt idx="281">
                  <c:v>0.24995000000000001</c:v>
                </c:pt>
                <c:pt idx="282">
                  <c:v>0.24995000000000001</c:v>
                </c:pt>
                <c:pt idx="283">
                  <c:v>0.24995000000000001</c:v>
                </c:pt>
                <c:pt idx="284">
                  <c:v>0.24995000000000001</c:v>
                </c:pt>
                <c:pt idx="285">
                  <c:v>0.24995000000000001</c:v>
                </c:pt>
                <c:pt idx="286">
                  <c:v>0.24995000000000001</c:v>
                </c:pt>
                <c:pt idx="287">
                  <c:v>0.24995000000000001</c:v>
                </c:pt>
                <c:pt idx="288">
                  <c:v>0.24995000000000001</c:v>
                </c:pt>
                <c:pt idx="289">
                  <c:v>0.24995000000000001</c:v>
                </c:pt>
                <c:pt idx="290">
                  <c:v>0.24995000000000001</c:v>
                </c:pt>
                <c:pt idx="291">
                  <c:v>0.24995000000000001</c:v>
                </c:pt>
                <c:pt idx="292">
                  <c:v>0.24995000000000001</c:v>
                </c:pt>
                <c:pt idx="293">
                  <c:v>0.24995000000000001</c:v>
                </c:pt>
                <c:pt idx="294">
                  <c:v>0.24995000000000001</c:v>
                </c:pt>
                <c:pt idx="295">
                  <c:v>0.24995000000000001</c:v>
                </c:pt>
                <c:pt idx="296">
                  <c:v>0.24995000000000001</c:v>
                </c:pt>
                <c:pt idx="297">
                  <c:v>0.24995000000000001</c:v>
                </c:pt>
                <c:pt idx="298">
                  <c:v>0.24995000000000001</c:v>
                </c:pt>
                <c:pt idx="299">
                  <c:v>0.24995000000000001</c:v>
                </c:pt>
                <c:pt idx="300">
                  <c:v>0.24995000000000001</c:v>
                </c:pt>
                <c:pt idx="301">
                  <c:v>0.24995000000000001</c:v>
                </c:pt>
                <c:pt idx="302">
                  <c:v>0.24995000000000001</c:v>
                </c:pt>
                <c:pt idx="303">
                  <c:v>0.24995000000000001</c:v>
                </c:pt>
                <c:pt idx="304">
                  <c:v>0.24995000000000001</c:v>
                </c:pt>
                <c:pt idx="305">
                  <c:v>0.24995000000000001</c:v>
                </c:pt>
                <c:pt idx="306">
                  <c:v>0.24995000000000001</c:v>
                </c:pt>
                <c:pt idx="307">
                  <c:v>0.24995000000000001</c:v>
                </c:pt>
                <c:pt idx="308">
                  <c:v>0.24995000000000001</c:v>
                </c:pt>
                <c:pt idx="309">
                  <c:v>0.24995000000000001</c:v>
                </c:pt>
                <c:pt idx="310">
                  <c:v>0.24995000000000001</c:v>
                </c:pt>
                <c:pt idx="311">
                  <c:v>0.24995000000000001</c:v>
                </c:pt>
                <c:pt idx="312">
                  <c:v>0.24995000000000001</c:v>
                </c:pt>
                <c:pt idx="313">
                  <c:v>0.24995000000000001</c:v>
                </c:pt>
                <c:pt idx="314">
                  <c:v>0.24995000000000001</c:v>
                </c:pt>
                <c:pt idx="315">
                  <c:v>0.24995000000000001</c:v>
                </c:pt>
                <c:pt idx="316">
                  <c:v>0.24995000000000001</c:v>
                </c:pt>
                <c:pt idx="317">
                  <c:v>0.24995000000000001</c:v>
                </c:pt>
                <c:pt idx="318">
                  <c:v>0.24995000000000001</c:v>
                </c:pt>
                <c:pt idx="319">
                  <c:v>0.24995000000000001</c:v>
                </c:pt>
                <c:pt idx="320">
                  <c:v>0.24995000000000001</c:v>
                </c:pt>
                <c:pt idx="321">
                  <c:v>0.24995000000000001</c:v>
                </c:pt>
                <c:pt idx="322">
                  <c:v>0.24995000000000001</c:v>
                </c:pt>
                <c:pt idx="323">
                  <c:v>0.24995000000000001</c:v>
                </c:pt>
                <c:pt idx="324">
                  <c:v>0.24995000000000001</c:v>
                </c:pt>
                <c:pt idx="325">
                  <c:v>0.24995000000000001</c:v>
                </c:pt>
                <c:pt idx="326">
                  <c:v>0.24995000000000001</c:v>
                </c:pt>
                <c:pt idx="327">
                  <c:v>0.24995000000000001</c:v>
                </c:pt>
                <c:pt idx="328">
                  <c:v>0.24995000000000001</c:v>
                </c:pt>
                <c:pt idx="329">
                  <c:v>0.24995000000000001</c:v>
                </c:pt>
                <c:pt idx="330">
                  <c:v>0.24995000000000001</c:v>
                </c:pt>
                <c:pt idx="331">
                  <c:v>0.24995000000000001</c:v>
                </c:pt>
                <c:pt idx="332">
                  <c:v>0.24995000000000001</c:v>
                </c:pt>
                <c:pt idx="333">
                  <c:v>0.24995000000000001</c:v>
                </c:pt>
                <c:pt idx="334">
                  <c:v>0.24995000000000001</c:v>
                </c:pt>
                <c:pt idx="335">
                  <c:v>0.24995000000000001</c:v>
                </c:pt>
                <c:pt idx="336">
                  <c:v>0.24995000000000001</c:v>
                </c:pt>
                <c:pt idx="337">
                  <c:v>0.24995000000000001</c:v>
                </c:pt>
                <c:pt idx="338">
                  <c:v>0.24995000000000001</c:v>
                </c:pt>
                <c:pt idx="339">
                  <c:v>0.24995000000000001</c:v>
                </c:pt>
                <c:pt idx="340">
                  <c:v>0.24995000000000001</c:v>
                </c:pt>
                <c:pt idx="341">
                  <c:v>0.24995000000000001</c:v>
                </c:pt>
                <c:pt idx="342">
                  <c:v>0.24995000000000001</c:v>
                </c:pt>
                <c:pt idx="343">
                  <c:v>0.24995000000000001</c:v>
                </c:pt>
                <c:pt idx="344">
                  <c:v>0.24995000000000001</c:v>
                </c:pt>
                <c:pt idx="345">
                  <c:v>0.24995000000000001</c:v>
                </c:pt>
                <c:pt idx="346">
                  <c:v>0.24995000000000001</c:v>
                </c:pt>
                <c:pt idx="347">
                  <c:v>0.24995000000000001</c:v>
                </c:pt>
                <c:pt idx="348">
                  <c:v>0.24995000000000001</c:v>
                </c:pt>
                <c:pt idx="349">
                  <c:v>0.24995000000000001</c:v>
                </c:pt>
                <c:pt idx="350">
                  <c:v>0.24995000000000001</c:v>
                </c:pt>
                <c:pt idx="351">
                  <c:v>0.24995000000000001</c:v>
                </c:pt>
                <c:pt idx="352">
                  <c:v>0.24995000000000001</c:v>
                </c:pt>
                <c:pt idx="353">
                  <c:v>0.24995000000000001</c:v>
                </c:pt>
                <c:pt idx="354">
                  <c:v>0.24995000000000001</c:v>
                </c:pt>
                <c:pt idx="355">
                  <c:v>0.24995000000000001</c:v>
                </c:pt>
                <c:pt idx="356">
                  <c:v>0.24995000000000001</c:v>
                </c:pt>
                <c:pt idx="357">
                  <c:v>0.24995000000000001</c:v>
                </c:pt>
                <c:pt idx="358">
                  <c:v>0.24995000000000001</c:v>
                </c:pt>
                <c:pt idx="359">
                  <c:v>0.24995000000000001</c:v>
                </c:pt>
                <c:pt idx="360">
                  <c:v>0.24995000000000001</c:v>
                </c:pt>
                <c:pt idx="361">
                  <c:v>0.22499999999999998</c:v>
                </c:pt>
                <c:pt idx="362">
                  <c:v>0.22499999999999998</c:v>
                </c:pt>
                <c:pt idx="363">
                  <c:v>0.22499999999999998</c:v>
                </c:pt>
                <c:pt idx="364">
                  <c:v>0.22499999999999998</c:v>
                </c:pt>
                <c:pt idx="365">
                  <c:v>0.22499999999999998</c:v>
                </c:pt>
                <c:pt idx="366">
                  <c:v>0.22499999999999998</c:v>
                </c:pt>
                <c:pt idx="367">
                  <c:v>0.22499999999999998</c:v>
                </c:pt>
                <c:pt idx="368">
                  <c:v>0.22499999999999998</c:v>
                </c:pt>
                <c:pt idx="369">
                  <c:v>0.22499999999999998</c:v>
                </c:pt>
                <c:pt idx="370">
                  <c:v>0.22499999999999998</c:v>
                </c:pt>
                <c:pt idx="371">
                  <c:v>0.22499999999999998</c:v>
                </c:pt>
                <c:pt idx="372">
                  <c:v>0.22499999999999998</c:v>
                </c:pt>
                <c:pt idx="373">
                  <c:v>0.22499999999999998</c:v>
                </c:pt>
                <c:pt idx="374">
                  <c:v>0.22499999999999998</c:v>
                </c:pt>
                <c:pt idx="375">
                  <c:v>0.22499999999999998</c:v>
                </c:pt>
                <c:pt idx="376">
                  <c:v>0.22499999999999998</c:v>
                </c:pt>
                <c:pt idx="377">
                  <c:v>0.22499999999999998</c:v>
                </c:pt>
                <c:pt idx="378">
                  <c:v>0.22499999999999998</c:v>
                </c:pt>
                <c:pt idx="379">
                  <c:v>0.22499999999999998</c:v>
                </c:pt>
                <c:pt idx="380">
                  <c:v>0.22499999999999998</c:v>
                </c:pt>
                <c:pt idx="381">
                  <c:v>0.22499999999999998</c:v>
                </c:pt>
                <c:pt idx="382">
                  <c:v>0.22499999999999998</c:v>
                </c:pt>
                <c:pt idx="383">
                  <c:v>0.22499999999999998</c:v>
                </c:pt>
                <c:pt idx="384">
                  <c:v>0.22499999999999998</c:v>
                </c:pt>
                <c:pt idx="385">
                  <c:v>0.22499999999999998</c:v>
                </c:pt>
                <c:pt idx="386">
                  <c:v>0.22499999999999998</c:v>
                </c:pt>
                <c:pt idx="387">
                  <c:v>0.22499999999999998</c:v>
                </c:pt>
                <c:pt idx="388">
                  <c:v>0.22499999999999998</c:v>
                </c:pt>
                <c:pt idx="389">
                  <c:v>0.22499999999999998</c:v>
                </c:pt>
                <c:pt idx="390">
                  <c:v>0.22499999999999998</c:v>
                </c:pt>
                <c:pt idx="391">
                  <c:v>0.22499999999999998</c:v>
                </c:pt>
                <c:pt idx="392">
                  <c:v>0.22499999999999998</c:v>
                </c:pt>
                <c:pt idx="393">
                  <c:v>0.22499999999999998</c:v>
                </c:pt>
                <c:pt idx="394">
                  <c:v>0.22499999999999998</c:v>
                </c:pt>
                <c:pt idx="395">
                  <c:v>0.22499999999999998</c:v>
                </c:pt>
                <c:pt idx="396">
                  <c:v>0.22499999999999998</c:v>
                </c:pt>
                <c:pt idx="397">
                  <c:v>0.22499999999999998</c:v>
                </c:pt>
                <c:pt idx="398">
                  <c:v>0.22499999999999998</c:v>
                </c:pt>
                <c:pt idx="399">
                  <c:v>0.22499999999999998</c:v>
                </c:pt>
                <c:pt idx="400">
                  <c:v>0.22499999999999998</c:v>
                </c:pt>
                <c:pt idx="401">
                  <c:v>0.22499999999999998</c:v>
                </c:pt>
                <c:pt idx="402">
                  <c:v>0.22499999999999998</c:v>
                </c:pt>
                <c:pt idx="403">
                  <c:v>0.22499999999999998</c:v>
                </c:pt>
                <c:pt idx="404">
                  <c:v>0.22499999999999998</c:v>
                </c:pt>
                <c:pt idx="405">
                  <c:v>0.22499999999999998</c:v>
                </c:pt>
                <c:pt idx="406">
                  <c:v>0.22499999999999998</c:v>
                </c:pt>
                <c:pt idx="407">
                  <c:v>0.22499999999999998</c:v>
                </c:pt>
                <c:pt idx="408">
                  <c:v>0.22499999999999998</c:v>
                </c:pt>
                <c:pt idx="409">
                  <c:v>0.22499999999999998</c:v>
                </c:pt>
                <c:pt idx="410">
                  <c:v>0.22499999999999998</c:v>
                </c:pt>
                <c:pt idx="411">
                  <c:v>0.22499999999999998</c:v>
                </c:pt>
                <c:pt idx="412">
                  <c:v>0.22499999999999998</c:v>
                </c:pt>
                <c:pt idx="413">
                  <c:v>0.22499999999999998</c:v>
                </c:pt>
                <c:pt idx="414">
                  <c:v>0.22499999999999998</c:v>
                </c:pt>
                <c:pt idx="415">
                  <c:v>0.22499999999999998</c:v>
                </c:pt>
                <c:pt idx="416">
                  <c:v>0.22499999999999998</c:v>
                </c:pt>
                <c:pt idx="417">
                  <c:v>0.22499999999999998</c:v>
                </c:pt>
                <c:pt idx="418">
                  <c:v>0.22499999999999998</c:v>
                </c:pt>
                <c:pt idx="419">
                  <c:v>0.22499999999999998</c:v>
                </c:pt>
                <c:pt idx="420">
                  <c:v>0.22499999999999998</c:v>
                </c:pt>
                <c:pt idx="421">
                  <c:v>0.22499999999999998</c:v>
                </c:pt>
                <c:pt idx="422">
                  <c:v>0.22499999999999998</c:v>
                </c:pt>
                <c:pt idx="423">
                  <c:v>0.22499999999999998</c:v>
                </c:pt>
                <c:pt idx="424">
                  <c:v>0.22499999999999998</c:v>
                </c:pt>
                <c:pt idx="425">
                  <c:v>0.22499999999999998</c:v>
                </c:pt>
                <c:pt idx="426">
                  <c:v>0.22499999999999998</c:v>
                </c:pt>
                <c:pt idx="427">
                  <c:v>0.22499999999999998</c:v>
                </c:pt>
                <c:pt idx="428">
                  <c:v>0.22499999999999998</c:v>
                </c:pt>
                <c:pt idx="429">
                  <c:v>0.22499999999999998</c:v>
                </c:pt>
                <c:pt idx="430">
                  <c:v>0.22499999999999998</c:v>
                </c:pt>
                <c:pt idx="431">
                  <c:v>0.22499999999999998</c:v>
                </c:pt>
                <c:pt idx="432">
                  <c:v>0.22499999999999998</c:v>
                </c:pt>
                <c:pt idx="433">
                  <c:v>0.22499999999999998</c:v>
                </c:pt>
                <c:pt idx="434">
                  <c:v>0.22499999999999998</c:v>
                </c:pt>
                <c:pt idx="435">
                  <c:v>0.22499999999999998</c:v>
                </c:pt>
                <c:pt idx="436">
                  <c:v>0.22499999999999998</c:v>
                </c:pt>
                <c:pt idx="437">
                  <c:v>0.22499999999999998</c:v>
                </c:pt>
                <c:pt idx="438">
                  <c:v>0.22499999999999998</c:v>
                </c:pt>
                <c:pt idx="439">
                  <c:v>0.22499999999999998</c:v>
                </c:pt>
                <c:pt idx="440">
                  <c:v>0.22499999999999998</c:v>
                </c:pt>
                <c:pt idx="441">
                  <c:v>0.22499999999999998</c:v>
                </c:pt>
                <c:pt idx="442">
                  <c:v>0.22499999999999998</c:v>
                </c:pt>
                <c:pt idx="443">
                  <c:v>0.22499999999999998</c:v>
                </c:pt>
                <c:pt idx="444">
                  <c:v>0.22499999999999998</c:v>
                </c:pt>
                <c:pt idx="445">
                  <c:v>0.22499999999999998</c:v>
                </c:pt>
                <c:pt idx="446">
                  <c:v>0.22499999999999998</c:v>
                </c:pt>
                <c:pt idx="447">
                  <c:v>0.22499999999999998</c:v>
                </c:pt>
                <c:pt idx="448">
                  <c:v>0.22499999999999998</c:v>
                </c:pt>
                <c:pt idx="449">
                  <c:v>0.22499999999999998</c:v>
                </c:pt>
                <c:pt idx="450">
                  <c:v>0.22499999999999998</c:v>
                </c:pt>
                <c:pt idx="451">
                  <c:v>0.22499999999999998</c:v>
                </c:pt>
                <c:pt idx="452">
                  <c:v>0.22499999999999998</c:v>
                </c:pt>
                <c:pt idx="453">
                  <c:v>0.22499999999999998</c:v>
                </c:pt>
                <c:pt idx="454">
                  <c:v>0.22499999999999998</c:v>
                </c:pt>
                <c:pt idx="455">
                  <c:v>0.22499999999999998</c:v>
                </c:pt>
                <c:pt idx="456">
                  <c:v>0.22499999999999998</c:v>
                </c:pt>
                <c:pt idx="457">
                  <c:v>0.22499999999999998</c:v>
                </c:pt>
                <c:pt idx="458">
                  <c:v>0.22499999999999998</c:v>
                </c:pt>
                <c:pt idx="459">
                  <c:v>0.22499999999999998</c:v>
                </c:pt>
                <c:pt idx="460">
                  <c:v>0.22499999999999998</c:v>
                </c:pt>
                <c:pt idx="461">
                  <c:v>0.22499999999999998</c:v>
                </c:pt>
                <c:pt idx="462">
                  <c:v>0.22499999999999998</c:v>
                </c:pt>
                <c:pt idx="463">
                  <c:v>0.22499999999999998</c:v>
                </c:pt>
                <c:pt idx="464">
                  <c:v>0.22499999999999998</c:v>
                </c:pt>
                <c:pt idx="465">
                  <c:v>0.22499999999999998</c:v>
                </c:pt>
                <c:pt idx="466">
                  <c:v>0.22499999999999998</c:v>
                </c:pt>
                <c:pt idx="467">
                  <c:v>0.22499999999999998</c:v>
                </c:pt>
                <c:pt idx="468">
                  <c:v>0.22499999999999998</c:v>
                </c:pt>
                <c:pt idx="469">
                  <c:v>0.22499999999999998</c:v>
                </c:pt>
                <c:pt idx="470">
                  <c:v>0.22499999999999998</c:v>
                </c:pt>
                <c:pt idx="471">
                  <c:v>0.22499999999999998</c:v>
                </c:pt>
                <c:pt idx="472">
                  <c:v>0.22499999999999998</c:v>
                </c:pt>
                <c:pt idx="473">
                  <c:v>0.22499999999999998</c:v>
                </c:pt>
                <c:pt idx="474">
                  <c:v>0.22499999999999998</c:v>
                </c:pt>
                <c:pt idx="475">
                  <c:v>0.22499999999999998</c:v>
                </c:pt>
                <c:pt idx="476">
                  <c:v>0.22499999999999998</c:v>
                </c:pt>
                <c:pt idx="477">
                  <c:v>0.22499999999999998</c:v>
                </c:pt>
                <c:pt idx="478">
                  <c:v>0.22499999999999998</c:v>
                </c:pt>
                <c:pt idx="479">
                  <c:v>0.22499999999999998</c:v>
                </c:pt>
                <c:pt idx="480">
                  <c:v>0.22499999999999998</c:v>
                </c:pt>
                <c:pt idx="481">
                  <c:v>0.22499999999999998</c:v>
                </c:pt>
                <c:pt idx="482">
                  <c:v>0.22499999999999998</c:v>
                </c:pt>
                <c:pt idx="483">
                  <c:v>0.22499999999999998</c:v>
                </c:pt>
                <c:pt idx="484">
                  <c:v>0.22499999999999998</c:v>
                </c:pt>
                <c:pt idx="485">
                  <c:v>0.22499999999999998</c:v>
                </c:pt>
                <c:pt idx="486">
                  <c:v>0.22499999999999998</c:v>
                </c:pt>
                <c:pt idx="487">
                  <c:v>0.22499999999999998</c:v>
                </c:pt>
                <c:pt idx="488">
                  <c:v>0.22499999999999998</c:v>
                </c:pt>
                <c:pt idx="489">
                  <c:v>0.22499999999999998</c:v>
                </c:pt>
                <c:pt idx="490">
                  <c:v>0.22499999999999998</c:v>
                </c:pt>
                <c:pt idx="491">
                  <c:v>0.22499999999999998</c:v>
                </c:pt>
                <c:pt idx="492">
                  <c:v>0.22499999999999998</c:v>
                </c:pt>
                <c:pt idx="493">
                  <c:v>0.22499999999999998</c:v>
                </c:pt>
                <c:pt idx="494">
                  <c:v>0.22499999999999998</c:v>
                </c:pt>
                <c:pt idx="495">
                  <c:v>0.22499999999999998</c:v>
                </c:pt>
                <c:pt idx="496">
                  <c:v>0.22499999999999998</c:v>
                </c:pt>
                <c:pt idx="497">
                  <c:v>0.22499999999999998</c:v>
                </c:pt>
                <c:pt idx="498">
                  <c:v>0.22499999999999998</c:v>
                </c:pt>
                <c:pt idx="499">
                  <c:v>0.22499999999999998</c:v>
                </c:pt>
                <c:pt idx="500">
                  <c:v>0.22499999999999998</c:v>
                </c:pt>
                <c:pt idx="501">
                  <c:v>0.22499999999999998</c:v>
                </c:pt>
                <c:pt idx="502">
                  <c:v>0.22499999999999998</c:v>
                </c:pt>
                <c:pt idx="503">
                  <c:v>0.22499999999999998</c:v>
                </c:pt>
                <c:pt idx="504">
                  <c:v>0.22499999999999998</c:v>
                </c:pt>
                <c:pt idx="505">
                  <c:v>0.22499999999999998</c:v>
                </c:pt>
                <c:pt idx="506">
                  <c:v>0.22499999999999998</c:v>
                </c:pt>
                <c:pt idx="507">
                  <c:v>0.22499999999999998</c:v>
                </c:pt>
                <c:pt idx="508">
                  <c:v>0.22499999999999998</c:v>
                </c:pt>
                <c:pt idx="509">
                  <c:v>0.22499999999999998</c:v>
                </c:pt>
                <c:pt idx="510">
                  <c:v>0.22499999999999998</c:v>
                </c:pt>
                <c:pt idx="511">
                  <c:v>0.22499999999999998</c:v>
                </c:pt>
                <c:pt idx="512">
                  <c:v>0.22499999999999998</c:v>
                </c:pt>
                <c:pt idx="513">
                  <c:v>0.22499999999999998</c:v>
                </c:pt>
                <c:pt idx="514">
                  <c:v>0.22499999999999998</c:v>
                </c:pt>
                <c:pt idx="515">
                  <c:v>0.22499999999999998</c:v>
                </c:pt>
                <c:pt idx="516">
                  <c:v>0.22499999999999998</c:v>
                </c:pt>
                <c:pt idx="517">
                  <c:v>0.22499999999999998</c:v>
                </c:pt>
                <c:pt idx="518">
                  <c:v>0.22499999999999998</c:v>
                </c:pt>
                <c:pt idx="519">
                  <c:v>0.22499999999999998</c:v>
                </c:pt>
                <c:pt idx="520">
                  <c:v>0.22499999999999998</c:v>
                </c:pt>
                <c:pt idx="521">
                  <c:v>0.22499999999999998</c:v>
                </c:pt>
                <c:pt idx="522">
                  <c:v>0.22499999999999998</c:v>
                </c:pt>
                <c:pt idx="523">
                  <c:v>0.22499999999999998</c:v>
                </c:pt>
                <c:pt idx="524">
                  <c:v>0.22499999999999998</c:v>
                </c:pt>
                <c:pt idx="525">
                  <c:v>0.22499999999999998</c:v>
                </c:pt>
                <c:pt idx="526">
                  <c:v>0.22499999999999998</c:v>
                </c:pt>
                <c:pt idx="527">
                  <c:v>0.22499999999999998</c:v>
                </c:pt>
                <c:pt idx="528">
                  <c:v>0.22499999999999998</c:v>
                </c:pt>
                <c:pt idx="529">
                  <c:v>0.22499999999999998</c:v>
                </c:pt>
                <c:pt idx="530">
                  <c:v>0.22499999999999998</c:v>
                </c:pt>
                <c:pt idx="531">
                  <c:v>0.22499999999999998</c:v>
                </c:pt>
                <c:pt idx="532">
                  <c:v>0.22499999999999998</c:v>
                </c:pt>
                <c:pt idx="533">
                  <c:v>0.22499999999999998</c:v>
                </c:pt>
                <c:pt idx="534">
                  <c:v>0.22499999999999998</c:v>
                </c:pt>
                <c:pt idx="535">
                  <c:v>0.22499999999999998</c:v>
                </c:pt>
                <c:pt idx="536">
                  <c:v>0.22499999999999998</c:v>
                </c:pt>
                <c:pt idx="537">
                  <c:v>0.22499999999999998</c:v>
                </c:pt>
                <c:pt idx="538">
                  <c:v>0.22499999999999998</c:v>
                </c:pt>
                <c:pt idx="539">
                  <c:v>0.22499999999999998</c:v>
                </c:pt>
                <c:pt idx="540">
                  <c:v>0.22499999999999998</c:v>
                </c:pt>
                <c:pt idx="541">
                  <c:v>0.22499999999999998</c:v>
                </c:pt>
                <c:pt idx="542">
                  <c:v>0.22499999999999998</c:v>
                </c:pt>
                <c:pt idx="543">
                  <c:v>0.22499999999999998</c:v>
                </c:pt>
                <c:pt idx="544">
                  <c:v>0.22499999999999998</c:v>
                </c:pt>
                <c:pt idx="545">
                  <c:v>0.22499999999999998</c:v>
                </c:pt>
                <c:pt idx="546">
                  <c:v>0.22499999999999998</c:v>
                </c:pt>
                <c:pt idx="547">
                  <c:v>0.22499999999999998</c:v>
                </c:pt>
                <c:pt idx="548">
                  <c:v>0.22499999999999998</c:v>
                </c:pt>
                <c:pt idx="549">
                  <c:v>0.22499999999999998</c:v>
                </c:pt>
                <c:pt idx="550">
                  <c:v>0.22499999999999998</c:v>
                </c:pt>
                <c:pt idx="551">
                  <c:v>0.22499999999999998</c:v>
                </c:pt>
                <c:pt idx="552">
                  <c:v>0.22499999999999998</c:v>
                </c:pt>
                <c:pt idx="553">
                  <c:v>0.22499999999999998</c:v>
                </c:pt>
                <c:pt idx="554">
                  <c:v>0.22499999999999998</c:v>
                </c:pt>
                <c:pt idx="555">
                  <c:v>0.22499999999999998</c:v>
                </c:pt>
                <c:pt idx="556">
                  <c:v>0.22499999999999998</c:v>
                </c:pt>
                <c:pt idx="557">
                  <c:v>0.22499999999999998</c:v>
                </c:pt>
                <c:pt idx="558">
                  <c:v>0.22499999999999998</c:v>
                </c:pt>
                <c:pt idx="559">
                  <c:v>0.22499999999999998</c:v>
                </c:pt>
                <c:pt idx="560">
                  <c:v>0.22499999999999998</c:v>
                </c:pt>
                <c:pt idx="561">
                  <c:v>0.22499999999999998</c:v>
                </c:pt>
                <c:pt idx="562">
                  <c:v>0.22499999999999998</c:v>
                </c:pt>
                <c:pt idx="563">
                  <c:v>0.22499999999999998</c:v>
                </c:pt>
                <c:pt idx="564">
                  <c:v>0.22499999999999998</c:v>
                </c:pt>
                <c:pt idx="565">
                  <c:v>0.22499999999999998</c:v>
                </c:pt>
                <c:pt idx="566">
                  <c:v>0.22499999999999998</c:v>
                </c:pt>
                <c:pt idx="567">
                  <c:v>0.22499999999999998</c:v>
                </c:pt>
                <c:pt idx="568">
                  <c:v>0.22499999999999998</c:v>
                </c:pt>
                <c:pt idx="569">
                  <c:v>0.22499999999999998</c:v>
                </c:pt>
                <c:pt idx="570">
                  <c:v>0.22499999999999998</c:v>
                </c:pt>
                <c:pt idx="571">
                  <c:v>0.22499999999999998</c:v>
                </c:pt>
                <c:pt idx="572">
                  <c:v>0.22499999999999998</c:v>
                </c:pt>
                <c:pt idx="573">
                  <c:v>0.22499999999999998</c:v>
                </c:pt>
                <c:pt idx="574">
                  <c:v>0.22499999999999998</c:v>
                </c:pt>
                <c:pt idx="575">
                  <c:v>0.22499999999999998</c:v>
                </c:pt>
                <c:pt idx="576">
                  <c:v>0.22499999999999998</c:v>
                </c:pt>
                <c:pt idx="577">
                  <c:v>0.22499999999999998</c:v>
                </c:pt>
                <c:pt idx="578">
                  <c:v>0.22499999999999998</c:v>
                </c:pt>
                <c:pt idx="579">
                  <c:v>0.22499999999999998</c:v>
                </c:pt>
                <c:pt idx="580">
                  <c:v>0.22499999999999998</c:v>
                </c:pt>
                <c:pt idx="581">
                  <c:v>0.22499999999999998</c:v>
                </c:pt>
                <c:pt idx="582">
                  <c:v>0.22499999999999998</c:v>
                </c:pt>
                <c:pt idx="583">
                  <c:v>0.22499999999999998</c:v>
                </c:pt>
                <c:pt idx="584">
                  <c:v>0.22499999999999998</c:v>
                </c:pt>
                <c:pt idx="585">
                  <c:v>0.22499999999999998</c:v>
                </c:pt>
                <c:pt idx="586">
                  <c:v>0.22499999999999998</c:v>
                </c:pt>
                <c:pt idx="587">
                  <c:v>0.22499999999999998</c:v>
                </c:pt>
                <c:pt idx="588">
                  <c:v>0.22499999999999998</c:v>
                </c:pt>
                <c:pt idx="589">
                  <c:v>0.22499999999999998</c:v>
                </c:pt>
                <c:pt idx="590">
                  <c:v>0.22499999999999998</c:v>
                </c:pt>
                <c:pt idx="591">
                  <c:v>0.22499999999999998</c:v>
                </c:pt>
                <c:pt idx="592">
                  <c:v>0.22499999999999998</c:v>
                </c:pt>
                <c:pt idx="593">
                  <c:v>0.22499999999999998</c:v>
                </c:pt>
                <c:pt idx="594">
                  <c:v>0.22499999999999998</c:v>
                </c:pt>
                <c:pt idx="595">
                  <c:v>0.22499999999999998</c:v>
                </c:pt>
                <c:pt idx="596">
                  <c:v>0.22499999999999998</c:v>
                </c:pt>
                <c:pt idx="597">
                  <c:v>0.22499999999999998</c:v>
                </c:pt>
                <c:pt idx="598">
                  <c:v>0.22499999999999998</c:v>
                </c:pt>
                <c:pt idx="599">
                  <c:v>0.22499999999999998</c:v>
                </c:pt>
                <c:pt idx="600">
                  <c:v>0.22499999999999998</c:v>
                </c:pt>
                <c:pt idx="601">
                  <c:v>0.22499999999999998</c:v>
                </c:pt>
                <c:pt idx="602">
                  <c:v>0.22499999999999998</c:v>
                </c:pt>
                <c:pt idx="603">
                  <c:v>0.22499999999999998</c:v>
                </c:pt>
                <c:pt idx="604">
                  <c:v>0.22499999999999998</c:v>
                </c:pt>
                <c:pt idx="605">
                  <c:v>0.22499999999999998</c:v>
                </c:pt>
                <c:pt idx="606">
                  <c:v>0.22499999999999998</c:v>
                </c:pt>
                <c:pt idx="607">
                  <c:v>0.22499999999999998</c:v>
                </c:pt>
                <c:pt idx="608">
                  <c:v>0.22499999999999998</c:v>
                </c:pt>
                <c:pt idx="609">
                  <c:v>0.22499999999999998</c:v>
                </c:pt>
                <c:pt idx="610">
                  <c:v>0.22499999999999998</c:v>
                </c:pt>
                <c:pt idx="611">
                  <c:v>0.22499999999999998</c:v>
                </c:pt>
                <c:pt idx="612">
                  <c:v>0.22499999999999998</c:v>
                </c:pt>
                <c:pt idx="613">
                  <c:v>0.22499999999999998</c:v>
                </c:pt>
                <c:pt idx="614">
                  <c:v>0.22499999999999998</c:v>
                </c:pt>
                <c:pt idx="615">
                  <c:v>0.22499999999999998</c:v>
                </c:pt>
                <c:pt idx="616">
                  <c:v>0.22499999999999998</c:v>
                </c:pt>
                <c:pt idx="617">
                  <c:v>0.22499999999999998</c:v>
                </c:pt>
                <c:pt idx="618">
                  <c:v>0.22499999999999998</c:v>
                </c:pt>
                <c:pt idx="619">
                  <c:v>0.22499999999999998</c:v>
                </c:pt>
                <c:pt idx="620">
                  <c:v>0.22499999999999998</c:v>
                </c:pt>
                <c:pt idx="621">
                  <c:v>0.22499999999999998</c:v>
                </c:pt>
                <c:pt idx="622">
                  <c:v>0.22499999999999998</c:v>
                </c:pt>
                <c:pt idx="623">
                  <c:v>0.22499999999999998</c:v>
                </c:pt>
                <c:pt idx="624">
                  <c:v>0.22499999999999998</c:v>
                </c:pt>
                <c:pt idx="625">
                  <c:v>0.22499999999999998</c:v>
                </c:pt>
                <c:pt idx="626">
                  <c:v>0.22499999999999998</c:v>
                </c:pt>
                <c:pt idx="627">
                  <c:v>0.22499999999999998</c:v>
                </c:pt>
                <c:pt idx="628">
                  <c:v>0.22499999999999998</c:v>
                </c:pt>
                <c:pt idx="629">
                  <c:v>0.22499999999999998</c:v>
                </c:pt>
                <c:pt idx="630">
                  <c:v>0.22499999999999998</c:v>
                </c:pt>
                <c:pt idx="631">
                  <c:v>0.22499999999999998</c:v>
                </c:pt>
                <c:pt idx="632">
                  <c:v>0.22499999999999998</c:v>
                </c:pt>
                <c:pt idx="633">
                  <c:v>0.22499999999999998</c:v>
                </c:pt>
                <c:pt idx="634">
                  <c:v>0.22499999999999998</c:v>
                </c:pt>
                <c:pt idx="635">
                  <c:v>0.22499999999999998</c:v>
                </c:pt>
                <c:pt idx="636">
                  <c:v>0.22499999999999998</c:v>
                </c:pt>
                <c:pt idx="637">
                  <c:v>0.22499999999999998</c:v>
                </c:pt>
                <c:pt idx="638">
                  <c:v>0.22499999999999998</c:v>
                </c:pt>
                <c:pt idx="639">
                  <c:v>0.22499999999999998</c:v>
                </c:pt>
                <c:pt idx="640">
                  <c:v>0.22499999999999998</c:v>
                </c:pt>
                <c:pt idx="641">
                  <c:v>0.22499999999999998</c:v>
                </c:pt>
                <c:pt idx="642">
                  <c:v>0.22499999999999998</c:v>
                </c:pt>
                <c:pt idx="643">
                  <c:v>0.22499999999999998</c:v>
                </c:pt>
                <c:pt idx="644">
                  <c:v>0.22499999999999998</c:v>
                </c:pt>
                <c:pt idx="645">
                  <c:v>0.22499999999999998</c:v>
                </c:pt>
                <c:pt idx="646">
                  <c:v>0.22499999999999998</c:v>
                </c:pt>
                <c:pt idx="647">
                  <c:v>0.22499999999999998</c:v>
                </c:pt>
                <c:pt idx="648">
                  <c:v>0.22499999999999998</c:v>
                </c:pt>
                <c:pt idx="649">
                  <c:v>0.22499999999999998</c:v>
                </c:pt>
                <c:pt idx="650">
                  <c:v>0.22499999999999998</c:v>
                </c:pt>
                <c:pt idx="651">
                  <c:v>0.22499999999999998</c:v>
                </c:pt>
                <c:pt idx="652">
                  <c:v>0.22499999999999998</c:v>
                </c:pt>
                <c:pt idx="653">
                  <c:v>0.22499999999999998</c:v>
                </c:pt>
                <c:pt idx="654">
                  <c:v>0.22499999999999998</c:v>
                </c:pt>
                <c:pt idx="655">
                  <c:v>0.22499999999999998</c:v>
                </c:pt>
                <c:pt idx="656">
                  <c:v>0.22499999999999998</c:v>
                </c:pt>
                <c:pt idx="657">
                  <c:v>0.22499999999999998</c:v>
                </c:pt>
                <c:pt idx="658">
                  <c:v>0.22499999999999998</c:v>
                </c:pt>
                <c:pt idx="659">
                  <c:v>0.22499999999999998</c:v>
                </c:pt>
                <c:pt idx="660">
                  <c:v>0.22499999999999998</c:v>
                </c:pt>
                <c:pt idx="661">
                  <c:v>0.22499999999999998</c:v>
                </c:pt>
                <c:pt idx="662">
                  <c:v>0.22499999999999998</c:v>
                </c:pt>
                <c:pt idx="663">
                  <c:v>0.22499999999999998</c:v>
                </c:pt>
                <c:pt idx="664">
                  <c:v>0.22499999999999998</c:v>
                </c:pt>
                <c:pt idx="665">
                  <c:v>0.22499999999999998</c:v>
                </c:pt>
                <c:pt idx="666">
                  <c:v>0.22499999999999998</c:v>
                </c:pt>
                <c:pt idx="667">
                  <c:v>0.22499999999999998</c:v>
                </c:pt>
                <c:pt idx="668">
                  <c:v>0.22499999999999998</c:v>
                </c:pt>
                <c:pt idx="669">
                  <c:v>0.22499999999999998</c:v>
                </c:pt>
                <c:pt idx="670">
                  <c:v>0.22499999999999998</c:v>
                </c:pt>
                <c:pt idx="671">
                  <c:v>0.22499999999999998</c:v>
                </c:pt>
                <c:pt idx="672">
                  <c:v>0.22499999999999998</c:v>
                </c:pt>
                <c:pt idx="673">
                  <c:v>0.22499999999999998</c:v>
                </c:pt>
                <c:pt idx="674">
                  <c:v>0.22499999999999998</c:v>
                </c:pt>
                <c:pt idx="675">
                  <c:v>0.22499999999999998</c:v>
                </c:pt>
                <c:pt idx="676">
                  <c:v>0.22499999999999998</c:v>
                </c:pt>
                <c:pt idx="677">
                  <c:v>0.22499999999999998</c:v>
                </c:pt>
                <c:pt idx="678">
                  <c:v>0.22499999999999998</c:v>
                </c:pt>
                <c:pt idx="679">
                  <c:v>0.22499999999999998</c:v>
                </c:pt>
                <c:pt idx="680">
                  <c:v>0.22499999999999998</c:v>
                </c:pt>
                <c:pt idx="681">
                  <c:v>0.22499999999999998</c:v>
                </c:pt>
                <c:pt idx="682">
                  <c:v>0.22499999999999998</c:v>
                </c:pt>
                <c:pt idx="683">
                  <c:v>0.22499999999999998</c:v>
                </c:pt>
                <c:pt idx="684">
                  <c:v>0.22499999999999998</c:v>
                </c:pt>
                <c:pt idx="685">
                  <c:v>0.22499999999999998</c:v>
                </c:pt>
                <c:pt idx="686">
                  <c:v>0.22499999999999998</c:v>
                </c:pt>
                <c:pt idx="687">
                  <c:v>0.22499999999999998</c:v>
                </c:pt>
                <c:pt idx="688">
                  <c:v>0.22499999999999998</c:v>
                </c:pt>
                <c:pt idx="689">
                  <c:v>0.22499999999999998</c:v>
                </c:pt>
                <c:pt idx="690">
                  <c:v>0.22499999999999998</c:v>
                </c:pt>
                <c:pt idx="691">
                  <c:v>0.22499999999999998</c:v>
                </c:pt>
                <c:pt idx="692">
                  <c:v>0.22499999999999998</c:v>
                </c:pt>
                <c:pt idx="693">
                  <c:v>0.22499999999999998</c:v>
                </c:pt>
                <c:pt idx="694">
                  <c:v>0.22499999999999998</c:v>
                </c:pt>
                <c:pt idx="695">
                  <c:v>0.22499999999999998</c:v>
                </c:pt>
                <c:pt idx="696">
                  <c:v>0.22499999999999998</c:v>
                </c:pt>
                <c:pt idx="697">
                  <c:v>0.22499999999999998</c:v>
                </c:pt>
                <c:pt idx="698">
                  <c:v>0.22499999999999998</c:v>
                </c:pt>
                <c:pt idx="699">
                  <c:v>0.22499999999999998</c:v>
                </c:pt>
                <c:pt idx="700">
                  <c:v>0.22499999999999998</c:v>
                </c:pt>
                <c:pt idx="701">
                  <c:v>0.22499999999999998</c:v>
                </c:pt>
                <c:pt idx="702">
                  <c:v>0.22499999999999998</c:v>
                </c:pt>
                <c:pt idx="703">
                  <c:v>0.22499999999999998</c:v>
                </c:pt>
                <c:pt idx="704">
                  <c:v>0.22499999999999998</c:v>
                </c:pt>
                <c:pt idx="705">
                  <c:v>0.22499999999999998</c:v>
                </c:pt>
                <c:pt idx="706">
                  <c:v>0.22499999999999998</c:v>
                </c:pt>
                <c:pt idx="707">
                  <c:v>0.22499999999999998</c:v>
                </c:pt>
                <c:pt idx="708">
                  <c:v>0.22499999999999998</c:v>
                </c:pt>
                <c:pt idx="709">
                  <c:v>0.22499999999999998</c:v>
                </c:pt>
                <c:pt idx="710">
                  <c:v>0.22499999999999998</c:v>
                </c:pt>
                <c:pt idx="711">
                  <c:v>0.22499999999999998</c:v>
                </c:pt>
                <c:pt idx="712">
                  <c:v>0.22499999999999998</c:v>
                </c:pt>
                <c:pt idx="713">
                  <c:v>0.22499999999999998</c:v>
                </c:pt>
                <c:pt idx="714">
                  <c:v>0.22499999999999998</c:v>
                </c:pt>
                <c:pt idx="715">
                  <c:v>0.22499999999999998</c:v>
                </c:pt>
                <c:pt idx="716">
                  <c:v>0.22499999999999998</c:v>
                </c:pt>
                <c:pt idx="717">
                  <c:v>0.22499999999999998</c:v>
                </c:pt>
                <c:pt idx="718">
                  <c:v>0.22499999999999998</c:v>
                </c:pt>
                <c:pt idx="719">
                  <c:v>0.22499999999999998</c:v>
                </c:pt>
                <c:pt idx="720">
                  <c:v>0.22499999999999998</c:v>
                </c:pt>
                <c:pt idx="721">
                  <c:v>0.22499999999999998</c:v>
                </c:pt>
                <c:pt idx="722">
                  <c:v>0.16666666666666669</c:v>
                </c:pt>
                <c:pt idx="723">
                  <c:v>0.16666666666666669</c:v>
                </c:pt>
                <c:pt idx="724">
                  <c:v>0.16666666666666669</c:v>
                </c:pt>
                <c:pt idx="725">
                  <c:v>0.16666666666666669</c:v>
                </c:pt>
                <c:pt idx="726">
                  <c:v>0.16666666666666669</c:v>
                </c:pt>
                <c:pt idx="727">
                  <c:v>0.16666666666666669</c:v>
                </c:pt>
                <c:pt idx="728">
                  <c:v>0.16666666666666669</c:v>
                </c:pt>
                <c:pt idx="729">
                  <c:v>0.16666666666666669</c:v>
                </c:pt>
                <c:pt idx="730">
                  <c:v>0.16666666666666669</c:v>
                </c:pt>
                <c:pt idx="731">
                  <c:v>0.16666666666666669</c:v>
                </c:pt>
                <c:pt idx="732">
                  <c:v>0.16666666666666669</c:v>
                </c:pt>
                <c:pt idx="733">
                  <c:v>0.16666666666666669</c:v>
                </c:pt>
                <c:pt idx="734">
                  <c:v>0.16666666666666669</c:v>
                </c:pt>
                <c:pt idx="735">
                  <c:v>0.16666666666666669</c:v>
                </c:pt>
                <c:pt idx="736">
                  <c:v>0.16666666666666669</c:v>
                </c:pt>
                <c:pt idx="737">
                  <c:v>0.16666666666666669</c:v>
                </c:pt>
                <c:pt idx="738">
                  <c:v>0.16666666666666669</c:v>
                </c:pt>
                <c:pt idx="739">
                  <c:v>0.16666666666666669</c:v>
                </c:pt>
                <c:pt idx="740">
                  <c:v>0.16666666666666669</c:v>
                </c:pt>
                <c:pt idx="741">
                  <c:v>0.16666666666666669</c:v>
                </c:pt>
                <c:pt idx="742">
                  <c:v>0.16666666666666669</c:v>
                </c:pt>
                <c:pt idx="743">
                  <c:v>0.16666666666666669</c:v>
                </c:pt>
                <c:pt idx="744">
                  <c:v>0.16666666666666669</c:v>
                </c:pt>
                <c:pt idx="745">
                  <c:v>0.16666666666666669</c:v>
                </c:pt>
                <c:pt idx="746">
                  <c:v>0.16666666666666669</c:v>
                </c:pt>
                <c:pt idx="747">
                  <c:v>0.16666666666666669</c:v>
                </c:pt>
                <c:pt idx="748">
                  <c:v>0.16666666666666669</c:v>
                </c:pt>
                <c:pt idx="749">
                  <c:v>0.16666666666666669</c:v>
                </c:pt>
                <c:pt idx="750">
                  <c:v>0.16666666666666669</c:v>
                </c:pt>
                <c:pt idx="751">
                  <c:v>0.16666666666666669</c:v>
                </c:pt>
                <c:pt idx="752">
                  <c:v>0.16666666666666669</c:v>
                </c:pt>
                <c:pt idx="753">
                  <c:v>0.16666666666666669</c:v>
                </c:pt>
                <c:pt idx="754">
                  <c:v>0.16666666666666669</c:v>
                </c:pt>
                <c:pt idx="755">
                  <c:v>0.16666666666666669</c:v>
                </c:pt>
                <c:pt idx="756">
                  <c:v>0.16666666666666669</c:v>
                </c:pt>
                <c:pt idx="757">
                  <c:v>0.16666666666666669</c:v>
                </c:pt>
                <c:pt idx="758">
                  <c:v>0.16666666666666669</c:v>
                </c:pt>
                <c:pt idx="759">
                  <c:v>0.16666666666666669</c:v>
                </c:pt>
                <c:pt idx="760">
                  <c:v>0.16666666666666669</c:v>
                </c:pt>
                <c:pt idx="761">
                  <c:v>0.16666666666666669</c:v>
                </c:pt>
                <c:pt idx="762">
                  <c:v>0.16666666666666669</c:v>
                </c:pt>
                <c:pt idx="763">
                  <c:v>0.16666666666666669</c:v>
                </c:pt>
                <c:pt idx="764">
                  <c:v>0.16666666666666669</c:v>
                </c:pt>
                <c:pt idx="765">
                  <c:v>0.16666666666666669</c:v>
                </c:pt>
                <c:pt idx="766">
                  <c:v>0.16666666666666669</c:v>
                </c:pt>
                <c:pt idx="767">
                  <c:v>0.16666666666666669</c:v>
                </c:pt>
                <c:pt idx="768">
                  <c:v>0.16666666666666669</c:v>
                </c:pt>
                <c:pt idx="769">
                  <c:v>0.16666666666666669</c:v>
                </c:pt>
                <c:pt idx="770">
                  <c:v>0.16666666666666669</c:v>
                </c:pt>
                <c:pt idx="771">
                  <c:v>0.16666666666666669</c:v>
                </c:pt>
                <c:pt idx="772">
                  <c:v>0.16666666666666669</c:v>
                </c:pt>
                <c:pt idx="773">
                  <c:v>0.16666666666666669</c:v>
                </c:pt>
                <c:pt idx="774">
                  <c:v>0.16666666666666669</c:v>
                </c:pt>
                <c:pt idx="775">
                  <c:v>0.16666666666666669</c:v>
                </c:pt>
                <c:pt idx="776">
                  <c:v>0.16666666666666669</c:v>
                </c:pt>
                <c:pt idx="777">
                  <c:v>0.16666666666666669</c:v>
                </c:pt>
                <c:pt idx="778">
                  <c:v>0.16666666666666669</c:v>
                </c:pt>
                <c:pt idx="779">
                  <c:v>0.16666666666666669</c:v>
                </c:pt>
                <c:pt idx="780">
                  <c:v>0.16666666666666669</c:v>
                </c:pt>
                <c:pt idx="781">
                  <c:v>0.16666666666666669</c:v>
                </c:pt>
                <c:pt idx="782">
                  <c:v>0.16666666666666669</c:v>
                </c:pt>
                <c:pt idx="783">
                  <c:v>0.16666666666666669</c:v>
                </c:pt>
                <c:pt idx="784">
                  <c:v>0.16666666666666669</c:v>
                </c:pt>
                <c:pt idx="785">
                  <c:v>0.16666666666666669</c:v>
                </c:pt>
                <c:pt idx="786">
                  <c:v>0.16666666666666669</c:v>
                </c:pt>
                <c:pt idx="787">
                  <c:v>0.16666666666666669</c:v>
                </c:pt>
                <c:pt idx="788">
                  <c:v>0.16666666666666669</c:v>
                </c:pt>
                <c:pt idx="789">
                  <c:v>0.16666666666666669</c:v>
                </c:pt>
                <c:pt idx="790">
                  <c:v>0.16666666666666669</c:v>
                </c:pt>
                <c:pt idx="791">
                  <c:v>0.16666666666666669</c:v>
                </c:pt>
                <c:pt idx="792">
                  <c:v>0.16666666666666669</c:v>
                </c:pt>
                <c:pt idx="793">
                  <c:v>0.16666666666666669</c:v>
                </c:pt>
                <c:pt idx="794">
                  <c:v>0.16666666666666669</c:v>
                </c:pt>
                <c:pt idx="795">
                  <c:v>0.16666666666666669</c:v>
                </c:pt>
                <c:pt idx="796">
                  <c:v>0.16666666666666669</c:v>
                </c:pt>
                <c:pt idx="797">
                  <c:v>0.16666666666666669</c:v>
                </c:pt>
                <c:pt idx="798">
                  <c:v>0.16666666666666669</c:v>
                </c:pt>
                <c:pt idx="799">
                  <c:v>0.16666666666666669</c:v>
                </c:pt>
                <c:pt idx="800">
                  <c:v>0.16666666666666669</c:v>
                </c:pt>
                <c:pt idx="801">
                  <c:v>0.16666666666666669</c:v>
                </c:pt>
                <c:pt idx="802">
                  <c:v>0.16666666666666669</c:v>
                </c:pt>
                <c:pt idx="803">
                  <c:v>0.16666666666666669</c:v>
                </c:pt>
                <c:pt idx="804">
                  <c:v>0.16666666666666669</c:v>
                </c:pt>
                <c:pt idx="805">
                  <c:v>0.16666666666666669</c:v>
                </c:pt>
                <c:pt idx="806">
                  <c:v>0.16666666666666669</c:v>
                </c:pt>
                <c:pt idx="807">
                  <c:v>0.16666666666666669</c:v>
                </c:pt>
                <c:pt idx="808">
                  <c:v>0.16666666666666669</c:v>
                </c:pt>
                <c:pt idx="809">
                  <c:v>0.16666666666666669</c:v>
                </c:pt>
                <c:pt idx="810">
                  <c:v>0.16666666666666669</c:v>
                </c:pt>
                <c:pt idx="811">
                  <c:v>0.16666666666666669</c:v>
                </c:pt>
                <c:pt idx="812">
                  <c:v>0.16666666666666669</c:v>
                </c:pt>
                <c:pt idx="813">
                  <c:v>0.16666666666666669</c:v>
                </c:pt>
                <c:pt idx="814">
                  <c:v>0.16666666666666669</c:v>
                </c:pt>
                <c:pt idx="815">
                  <c:v>0.16666666666666669</c:v>
                </c:pt>
                <c:pt idx="816">
                  <c:v>0.16666666666666669</c:v>
                </c:pt>
                <c:pt idx="817">
                  <c:v>0.16666666666666669</c:v>
                </c:pt>
                <c:pt idx="818">
                  <c:v>0.16666666666666669</c:v>
                </c:pt>
                <c:pt idx="819">
                  <c:v>0.16666666666666669</c:v>
                </c:pt>
                <c:pt idx="820">
                  <c:v>0.16666666666666669</c:v>
                </c:pt>
                <c:pt idx="821">
                  <c:v>0.16666666666666669</c:v>
                </c:pt>
                <c:pt idx="822">
                  <c:v>0.16666666666666669</c:v>
                </c:pt>
                <c:pt idx="823">
                  <c:v>0.16666666666666669</c:v>
                </c:pt>
                <c:pt idx="824">
                  <c:v>0.16666666666666669</c:v>
                </c:pt>
                <c:pt idx="825">
                  <c:v>0.16666666666666669</c:v>
                </c:pt>
                <c:pt idx="826">
                  <c:v>0.16666666666666669</c:v>
                </c:pt>
                <c:pt idx="827">
                  <c:v>0.16666666666666669</c:v>
                </c:pt>
                <c:pt idx="828">
                  <c:v>0.16666666666666669</c:v>
                </c:pt>
                <c:pt idx="829">
                  <c:v>0.16666666666666669</c:v>
                </c:pt>
                <c:pt idx="830">
                  <c:v>0.16666666666666669</c:v>
                </c:pt>
                <c:pt idx="831">
                  <c:v>0.16666666666666669</c:v>
                </c:pt>
                <c:pt idx="832">
                  <c:v>0.16666666666666669</c:v>
                </c:pt>
                <c:pt idx="833">
                  <c:v>0.16666666666666669</c:v>
                </c:pt>
                <c:pt idx="834">
                  <c:v>0.16666666666666669</c:v>
                </c:pt>
                <c:pt idx="835">
                  <c:v>0.16666666666666669</c:v>
                </c:pt>
                <c:pt idx="836">
                  <c:v>0.16666666666666669</c:v>
                </c:pt>
                <c:pt idx="837">
                  <c:v>0.16666666666666669</c:v>
                </c:pt>
                <c:pt idx="838">
                  <c:v>0.16666666666666669</c:v>
                </c:pt>
                <c:pt idx="839">
                  <c:v>0.16666666666666669</c:v>
                </c:pt>
                <c:pt idx="840">
                  <c:v>0.16666666666666669</c:v>
                </c:pt>
                <c:pt idx="841">
                  <c:v>0.16666666666666669</c:v>
                </c:pt>
                <c:pt idx="842">
                  <c:v>0.16666666666666669</c:v>
                </c:pt>
                <c:pt idx="843">
                  <c:v>0.16666666666666669</c:v>
                </c:pt>
                <c:pt idx="844">
                  <c:v>0.16666666666666669</c:v>
                </c:pt>
                <c:pt idx="845">
                  <c:v>0.16666666666666669</c:v>
                </c:pt>
                <c:pt idx="846">
                  <c:v>0.16666666666666669</c:v>
                </c:pt>
                <c:pt idx="847">
                  <c:v>0.16666666666666669</c:v>
                </c:pt>
                <c:pt idx="848">
                  <c:v>0.16666666666666669</c:v>
                </c:pt>
                <c:pt idx="849">
                  <c:v>0.16666666666666669</c:v>
                </c:pt>
                <c:pt idx="850">
                  <c:v>0.16666666666666669</c:v>
                </c:pt>
                <c:pt idx="851">
                  <c:v>0.16666666666666669</c:v>
                </c:pt>
                <c:pt idx="852">
                  <c:v>0.16666666666666669</c:v>
                </c:pt>
                <c:pt idx="853">
                  <c:v>0.16666666666666669</c:v>
                </c:pt>
                <c:pt idx="854">
                  <c:v>0.16666666666666669</c:v>
                </c:pt>
                <c:pt idx="855">
                  <c:v>0.16666666666666669</c:v>
                </c:pt>
                <c:pt idx="856">
                  <c:v>0.16666666666666669</c:v>
                </c:pt>
                <c:pt idx="857">
                  <c:v>0.16666666666666669</c:v>
                </c:pt>
                <c:pt idx="858">
                  <c:v>0.16666666666666669</c:v>
                </c:pt>
                <c:pt idx="859">
                  <c:v>0.16666666666666669</c:v>
                </c:pt>
                <c:pt idx="860">
                  <c:v>0.16666666666666669</c:v>
                </c:pt>
                <c:pt idx="861">
                  <c:v>0.16666666666666669</c:v>
                </c:pt>
                <c:pt idx="862">
                  <c:v>0.16666666666666669</c:v>
                </c:pt>
                <c:pt idx="863">
                  <c:v>0.16666666666666669</c:v>
                </c:pt>
                <c:pt idx="864">
                  <c:v>0.16666666666666669</c:v>
                </c:pt>
                <c:pt idx="865">
                  <c:v>0.16666666666666669</c:v>
                </c:pt>
                <c:pt idx="866">
                  <c:v>0.16666666666666669</c:v>
                </c:pt>
                <c:pt idx="867">
                  <c:v>0.16666666666666669</c:v>
                </c:pt>
                <c:pt idx="868">
                  <c:v>0.16666666666666669</c:v>
                </c:pt>
                <c:pt idx="869">
                  <c:v>0.16666666666666669</c:v>
                </c:pt>
                <c:pt idx="870">
                  <c:v>0.16666666666666669</c:v>
                </c:pt>
                <c:pt idx="871">
                  <c:v>0.16666666666666669</c:v>
                </c:pt>
                <c:pt idx="872">
                  <c:v>0.16666666666666669</c:v>
                </c:pt>
                <c:pt idx="873">
                  <c:v>0.16666666666666669</c:v>
                </c:pt>
                <c:pt idx="874">
                  <c:v>0.16666666666666669</c:v>
                </c:pt>
                <c:pt idx="875">
                  <c:v>0.16666666666666669</c:v>
                </c:pt>
                <c:pt idx="876">
                  <c:v>0.16666666666666669</c:v>
                </c:pt>
                <c:pt idx="877">
                  <c:v>0.16666666666666669</c:v>
                </c:pt>
                <c:pt idx="878">
                  <c:v>0.16666666666666669</c:v>
                </c:pt>
                <c:pt idx="879">
                  <c:v>0.16666666666666669</c:v>
                </c:pt>
                <c:pt idx="880">
                  <c:v>0.16666666666666669</c:v>
                </c:pt>
                <c:pt idx="881">
                  <c:v>0.16666666666666669</c:v>
                </c:pt>
                <c:pt idx="882">
                  <c:v>0.16666666666666669</c:v>
                </c:pt>
                <c:pt idx="883">
                  <c:v>0.16666666666666669</c:v>
                </c:pt>
                <c:pt idx="884">
                  <c:v>0.16666666666666669</c:v>
                </c:pt>
                <c:pt idx="885">
                  <c:v>0.16666666666666669</c:v>
                </c:pt>
                <c:pt idx="886">
                  <c:v>0.16666666666666669</c:v>
                </c:pt>
                <c:pt idx="887">
                  <c:v>0.16666666666666669</c:v>
                </c:pt>
                <c:pt idx="888">
                  <c:v>0.16666666666666669</c:v>
                </c:pt>
                <c:pt idx="889">
                  <c:v>0.16666666666666669</c:v>
                </c:pt>
                <c:pt idx="890">
                  <c:v>0.16666666666666669</c:v>
                </c:pt>
                <c:pt idx="891">
                  <c:v>0.16666666666666669</c:v>
                </c:pt>
                <c:pt idx="892">
                  <c:v>0.16666666666666669</c:v>
                </c:pt>
                <c:pt idx="893">
                  <c:v>0.16666666666666669</c:v>
                </c:pt>
                <c:pt idx="894">
                  <c:v>0.16666666666666669</c:v>
                </c:pt>
                <c:pt idx="895">
                  <c:v>0.16666666666666669</c:v>
                </c:pt>
                <c:pt idx="896">
                  <c:v>0.16666666666666669</c:v>
                </c:pt>
                <c:pt idx="897">
                  <c:v>0.16666666666666669</c:v>
                </c:pt>
                <c:pt idx="898">
                  <c:v>0.16666666666666669</c:v>
                </c:pt>
                <c:pt idx="899">
                  <c:v>0.16666666666666669</c:v>
                </c:pt>
                <c:pt idx="900">
                  <c:v>0.16666666666666669</c:v>
                </c:pt>
                <c:pt idx="901">
                  <c:v>0.16666666666666669</c:v>
                </c:pt>
                <c:pt idx="902">
                  <c:v>0.16666666666666669</c:v>
                </c:pt>
                <c:pt idx="903">
                  <c:v>0.16666666666666669</c:v>
                </c:pt>
                <c:pt idx="904">
                  <c:v>0.16666666666666669</c:v>
                </c:pt>
                <c:pt idx="905">
                  <c:v>0.16666666666666669</c:v>
                </c:pt>
                <c:pt idx="906">
                  <c:v>0.16666666666666669</c:v>
                </c:pt>
                <c:pt idx="907">
                  <c:v>0.16666666666666669</c:v>
                </c:pt>
                <c:pt idx="908">
                  <c:v>0.16666666666666669</c:v>
                </c:pt>
                <c:pt idx="909">
                  <c:v>0.16666666666666669</c:v>
                </c:pt>
                <c:pt idx="910">
                  <c:v>0.16666666666666669</c:v>
                </c:pt>
                <c:pt idx="911">
                  <c:v>0.16666666666666669</c:v>
                </c:pt>
                <c:pt idx="912">
                  <c:v>0.16666666666666669</c:v>
                </c:pt>
                <c:pt idx="913">
                  <c:v>0.16666666666666669</c:v>
                </c:pt>
                <c:pt idx="914">
                  <c:v>0.16666666666666669</c:v>
                </c:pt>
                <c:pt idx="915">
                  <c:v>0.16666666666666669</c:v>
                </c:pt>
                <c:pt idx="916">
                  <c:v>0.16666666666666669</c:v>
                </c:pt>
                <c:pt idx="917">
                  <c:v>0.16666666666666669</c:v>
                </c:pt>
                <c:pt idx="918">
                  <c:v>0.16666666666666669</c:v>
                </c:pt>
                <c:pt idx="919">
                  <c:v>0.16666666666666669</c:v>
                </c:pt>
                <c:pt idx="920">
                  <c:v>0.16666666666666669</c:v>
                </c:pt>
                <c:pt idx="921">
                  <c:v>0.16666666666666669</c:v>
                </c:pt>
                <c:pt idx="922">
                  <c:v>0.16666666666666669</c:v>
                </c:pt>
                <c:pt idx="923">
                  <c:v>0.16666666666666669</c:v>
                </c:pt>
                <c:pt idx="924">
                  <c:v>0.16666666666666669</c:v>
                </c:pt>
                <c:pt idx="925">
                  <c:v>0.16666666666666669</c:v>
                </c:pt>
                <c:pt idx="926">
                  <c:v>0.16666666666666669</c:v>
                </c:pt>
                <c:pt idx="927">
                  <c:v>0.16666666666666669</c:v>
                </c:pt>
                <c:pt idx="928">
                  <c:v>0.16666666666666669</c:v>
                </c:pt>
                <c:pt idx="929">
                  <c:v>0.16666666666666669</c:v>
                </c:pt>
                <c:pt idx="930">
                  <c:v>0.16666666666666669</c:v>
                </c:pt>
                <c:pt idx="931">
                  <c:v>0.16666666666666669</c:v>
                </c:pt>
                <c:pt idx="932">
                  <c:v>0.16666666666666669</c:v>
                </c:pt>
                <c:pt idx="933">
                  <c:v>0.16666666666666669</c:v>
                </c:pt>
                <c:pt idx="934">
                  <c:v>0.16666666666666669</c:v>
                </c:pt>
                <c:pt idx="935">
                  <c:v>0.16666666666666669</c:v>
                </c:pt>
                <c:pt idx="936">
                  <c:v>0.16666666666666669</c:v>
                </c:pt>
                <c:pt idx="937">
                  <c:v>0.16666666666666669</c:v>
                </c:pt>
                <c:pt idx="938">
                  <c:v>0.16666666666666669</c:v>
                </c:pt>
                <c:pt idx="939">
                  <c:v>0.16666666666666669</c:v>
                </c:pt>
                <c:pt idx="940">
                  <c:v>0.16666666666666669</c:v>
                </c:pt>
                <c:pt idx="941">
                  <c:v>0.16666666666666669</c:v>
                </c:pt>
                <c:pt idx="942">
                  <c:v>0.16666666666666669</c:v>
                </c:pt>
                <c:pt idx="943">
                  <c:v>0.16666666666666669</c:v>
                </c:pt>
                <c:pt idx="944">
                  <c:v>0.16666666666666669</c:v>
                </c:pt>
                <c:pt idx="945">
                  <c:v>0.16666666666666669</c:v>
                </c:pt>
                <c:pt idx="946">
                  <c:v>0.16666666666666669</c:v>
                </c:pt>
                <c:pt idx="947">
                  <c:v>0.16666666666666669</c:v>
                </c:pt>
                <c:pt idx="948">
                  <c:v>0.16666666666666669</c:v>
                </c:pt>
                <c:pt idx="949">
                  <c:v>0.16666666666666669</c:v>
                </c:pt>
                <c:pt idx="950">
                  <c:v>0.16666666666666669</c:v>
                </c:pt>
                <c:pt idx="951">
                  <c:v>0.16666666666666669</c:v>
                </c:pt>
                <c:pt idx="952">
                  <c:v>0.16666666666666669</c:v>
                </c:pt>
                <c:pt idx="953">
                  <c:v>0.16666666666666669</c:v>
                </c:pt>
                <c:pt idx="954">
                  <c:v>0.16666666666666669</c:v>
                </c:pt>
                <c:pt idx="955">
                  <c:v>0.16666666666666669</c:v>
                </c:pt>
                <c:pt idx="956">
                  <c:v>0.16666666666666669</c:v>
                </c:pt>
                <c:pt idx="957">
                  <c:v>0.16666666666666669</c:v>
                </c:pt>
                <c:pt idx="958">
                  <c:v>0.16666666666666669</c:v>
                </c:pt>
                <c:pt idx="959">
                  <c:v>0.16666666666666669</c:v>
                </c:pt>
                <c:pt idx="960">
                  <c:v>0.16666666666666669</c:v>
                </c:pt>
                <c:pt idx="961">
                  <c:v>0.16666666666666669</c:v>
                </c:pt>
                <c:pt idx="962">
                  <c:v>0.16666666666666669</c:v>
                </c:pt>
                <c:pt idx="963">
                  <c:v>0.16666666666666669</c:v>
                </c:pt>
                <c:pt idx="964">
                  <c:v>0.16666666666666669</c:v>
                </c:pt>
                <c:pt idx="965">
                  <c:v>0.16666666666666669</c:v>
                </c:pt>
                <c:pt idx="966">
                  <c:v>0.16666666666666669</c:v>
                </c:pt>
                <c:pt idx="967">
                  <c:v>0.16666666666666669</c:v>
                </c:pt>
                <c:pt idx="968">
                  <c:v>0.16666666666666669</c:v>
                </c:pt>
                <c:pt idx="969">
                  <c:v>0.16666666666666669</c:v>
                </c:pt>
                <c:pt idx="970">
                  <c:v>0.16666666666666669</c:v>
                </c:pt>
                <c:pt idx="971">
                  <c:v>0.16666666666666669</c:v>
                </c:pt>
                <c:pt idx="972">
                  <c:v>0.16666666666666669</c:v>
                </c:pt>
                <c:pt idx="973">
                  <c:v>0.16666666666666669</c:v>
                </c:pt>
                <c:pt idx="974">
                  <c:v>0.16666666666666669</c:v>
                </c:pt>
                <c:pt idx="975">
                  <c:v>0.16666666666666669</c:v>
                </c:pt>
                <c:pt idx="976">
                  <c:v>0.16666666666666669</c:v>
                </c:pt>
                <c:pt idx="977">
                  <c:v>0.16666666666666669</c:v>
                </c:pt>
                <c:pt idx="978">
                  <c:v>0.16666666666666669</c:v>
                </c:pt>
                <c:pt idx="979">
                  <c:v>0.16666666666666669</c:v>
                </c:pt>
                <c:pt idx="980">
                  <c:v>0.16666666666666669</c:v>
                </c:pt>
                <c:pt idx="981">
                  <c:v>0.16666666666666669</c:v>
                </c:pt>
                <c:pt idx="982">
                  <c:v>0.16666666666666669</c:v>
                </c:pt>
                <c:pt idx="983">
                  <c:v>0.16666666666666669</c:v>
                </c:pt>
                <c:pt idx="984">
                  <c:v>0.16666666666666669</c:v>
                </c:pt>
                <c:pt idx="985">
                  <c:v>0.16666666666666669</c:v>
                </c:pt>
                <c:pt idx="986">
                  <c:v>0.16666666666666669</c:v>
                </c:pt>
                <c:pt idx="987">
                  <c:v>0.16666666666666669</c:v>
                </c:pt>
                <c:pt idx="988">
                  <c:v>0.16666666666666669</c:v>
                </c:pt>
                <c:pt idx="989">
                  <c:v>0.16666666666666669</c:v>
                </c:pt>
                <c:pt idx="990">
                  <c:v>0.16666666666666669</c:v>
                </c:pt>
                <c:pt idx="991">
                  <c:v>0.16666666666666669</c:v>
                </c:pt>
                <c:pt idx="992">
                  <c:v>0.16666666666666669</c:v>
                </c:pt>
                <c:pt idx="993">
                  <c:v>0.16666666666666669</c:v>
                </c:pt>
                <c:pt idx="994">
                  <c:v>0.16666666666666669</c:v>
                </c:pt>
                <c:pt idx="995">
                  <c:v>0.16666666666666669</c:v>
                </c:pt>
                <c:pt idx="996">
                  <c:v>0.16666666666666669</c:v>
                </c:pt>
                <c:pt idx="997">
                  <c:v>0.16666666666666669</c:v>
                </c:pt>
                <c:pt idx="998">
                  <c:v>0.16666666666666669</c:v>
                </c:pt>
                <c:pt idx="999">
                  <c:v>0.16666666666666669</c:v>
                </c:pt>
                <c:pt idx="1000">
                  <c:v>0.16666666666666669</c:v>
                </c:pt>
                <c:pt idx="1001">
                  <c:v>0.16666666666666669</c:v>
                </c:pt>
                <c:pt idx="1002">
                  <c:v>0.16666666666666669</c:v>
                </c:pt>
                <c:pt idx="1003">
                  <c:v>0.16666666666666669</c:v>
                </c:pt>
                <c:pt idx="1004">
                  <c:v>0.16666666666666669</c:v>
                </c:pt>
                <c:pt idx="1005">
                  <c:v>0.16666666666666669</c:v>
                </c:pt>
                <c:pt idx="1006">
                  <c:v>0.16666666666666669</c:v>
                </c:pt>
                <c:pt idx="1007">
                  <c:v>0.16666666666666669</c:v>
                </c:pt>
                <c:pt idx="1008">
                  <c:v>0.16666666666666669</c:v>
                </c:pt>
                <c:pt idx="1009">
                  <c:v>0.16666666666666669</c:v>
                </c:pt>
                <c:pt idx="1010">
                  <c:v>0.16666666666666669</c:v>
                </c:pt>
                <c:pt idx="1011">
                  <c:v>0.16666666666666669</c:v>
                </c:pt>
                <c:pt idx="1012">
                  <c:v>0.16666666666666669</c:v>
                </c:pt>
                <c:pt idx="1013">
                  <c:v>0.16666666666666669</c:v>
                </c:pt>
                <c:pt idx="1014">
                  <c:v>0.16666666666666669</c:v>
                </c:pt>
                <c:pt idx="1015">
                  <c:v>0.16666666666666669</c:v>
                </c:pt>
                <c:pt idx="1016">
                  <c:v>0.16666666666666669</c:v>
                </c:pt>
                <c:pt idx="1017">
                  <c:v>0.16666666666666669</c:v>
                </c:pt>
                <c:pt idx="1018">
                  <c:v>0.16666666666666669</c:v>
                </c:pt>
                <c:pt idx="1019">
                  <c:v>0.16666666666666669</c:v>
                </c:pt>
                <c:pt idx="1020">
                  <c:v>0.16666666666666669</c:v>
                </c:pt>
                <c:pt idx="1021">
                  <c:v>0.16666666666666669</c:v>
                </c:pt>
                <c:pt idx="1022">
                  <c:v>0.16666666666666669</c:v>
                </c:pt>
                <c:pt idx="1023">
                  <c:v>0.16666666666666669</c:v>
                </c:pt>
                <c:pt idx="1024">
                  <c:v>0.16666666666666669</c:v>
                </c:pt>
                <c:pt idx="1025">
                  <c:v>0.16666666666666669</c:v>
                </c:pt>
                <c:pt idx="1026">
                  <c:v>0.16666666666666669</c:v>
                </c:pt>
                <c:pt idx="1027">
                  <c:v>0.16666666666666669</c:v>
                </c:pt>
                <c:pt idx="1028">
                  <c:v>0.16666666666666669</c:v>
                </c:pt>
                <c:pt idx="1029">
                  <c:v>0.16666666666666669</c:v>
                </c:pt>
                <c:pt idx="1030">
                  <c:v>0.16666666666666669</c:v>
                </c:pt>
                <c:pt idx="1031">
                  <c:v>0.16666666666666669</c:v>
                </c:pt>
                <c:pt idx="1032">
                  <c:v>0.16666666666666669</c:v>
                </c:pt>
                <c:pt idx="1033">
                  <c:v>0.16666666666666669</c:v>
                </c:pt>
                <c:pt idx="1034">
                  <c:v>0.16666666666666669</c:v>
                </c:pt>
                <c:pt idx="1035">
                  <c:v>0.16666666666666669</c:v>
                </c:pt>
                <c:pt idx="1036">
                  <c:v>0.16666666666666669</c:v>
                </c:pt>
                <c:pt idx="1037">
                  <c:v>0.16666666666666669</c:v>
                </c:pt>
                <c:pt idx="1038">
                  <c:v>0.16666666666666669</c:v>
                </c:pt>
                <c:pt idx="1039">
                  <c:v>0.16666666666666669</c:v>
                </c:pt>
                <c:pt idx="1040">
                  <c:v>0.16666666666666669</c:v>
                </c:pt>
                <c:pt idx="1041">
                  <c:v>0.16666666666666669</c:v>
                </c:pt>
                <c:pt idx="1042">
                  <c:v>0.16666666666666669</c:v>
                </c:pt>
                <c:pt idx="1043">
                  <c:v>0.16666666666666669</c:v>
                </c:pt>
                <c:pt idx="1044">
                  <c:v>0.16666666666666669</c:v>
                </c:pt>
                <c:pt idx="1045">
                  <c:v>0.16666666666666669</c:v>
                </c:pt>
                <c:pt idx="1046">
                  <c:v>0.16666666666666669</c:v>
                </c:pt>
                <c:pt idx="1047">
                  <c:v>0.16666666666666669</c:v>
                </c:pt>
                <c:pt idx="1048">
                  <c:v>0.16666666666666669</c:v>
                </c:pt>
                <c:pt idx="1049">
                  <c:v>0.16666666666666669</c:v>
                </c:pt>
                <c:pt idx="1050">
                  <c:v>0.16666666666666669</c:v>
                </c:pt>
                <c:pt idx="1051">
                  <c:v>0.16666666666666669</c:v>
                </c:pt>
                <c:pt idx="1052">
                  <c:v>0.16666666666666669</c:v>
                </c:pt>
                <c:pt idx="1053">
                  <c:v>0.16666666666666669</c:v>
                </c:pt>
                <c:pt idx="1054">
                  <c:v>0.16666666666666669</c:v>
                </c:pt>
                <c:pt idx="1055">
                  <c:v>0.16666666666666669</c:v>
                </c:pt>
                <c:pt idx="1056">
                  <c:v>0.16666666666666669</c:v>
                </c:pt>
                <c:pt idx="1057">
                  <c:v>0.16666666666666669</c:v>
                </c:pt>
                <c:pt idx="1058">
                  <c:v>0.16666666666666669</c:v>
                </c:pt>
                <c:pt idx="1059">
                  <c:v>0.16666666666666669</c:v>
                </c:pt>
                <c:pt idx="1060">
                  <c:v>0.16666666666666669</c:v>
                </c:pt>
                <c:pt idx="1061">
                  <c:v>0.16666666666666669</c:v>
                </c:pt>
                <c:pt idx="1062">
                  <c:v>0.16666666666666669</c:v>
                </c:pt>
                <c:pt idx="1063">
                  <c:v>0.16666666666666669</c:v>
                </c:pt>
                <c:pt idx="1064">
                  <c:v>0.16666666666666669</c:v>
                </c:pt>
                <c:pt idx="1065">
                  <c:v>0.16666666666666669</c:v>
                </c:pt>
                <c:pt idx="1066">
                  <c:v>0.16666666666666669</c:v>
                </c:pt>
                <c:pt idx="1067">
                  <c:v>0.16666666666666669</c:v>
                </c:pt>
                <c:pt idx="1068">
                  <c:v>0.16666666666666669</c:v>
                </c:pt>
                <c:pt idx="1069">
                  <c:v>0.16666666666666669</c:v>
                </c:pt>
                <c:pt idx="1070">
                  <c:v>0.16666666666666669</c:v>
                </c:pt>
                <c:pt idx="1071">
                  <c:v>0.16666666666666669</c:v>
                </c:pt>
                <c:pt idx="1072">
                  <c:v>0.16666666666666669</c:v>
                </c:pt>
                <c:pt idx="1073">
                  <c:v>0.16666666666666669</c:v>
                </c:pt>
                <c:pt idx="1074">
                  <c:v>0.16666666666666669</c:v>
                </c:pt>
                <c:pt idx="1075">
                  <c:v>0.16666666666666669</c:v>
                </c:pt>
                <c:pt idx="1076">
                  <c:v>0.16666666666666669</c:v>
                </c:pt>
                <c:pt idx="1077">
                  <c:v>0.16666666666666669</c:v>
                </c:pt>
                <c:pt idx="1078">
                  <c:v>0.16666666666666669</c:v>
                </c:pt>
                <c:pt idx="1079">
                  <c:v>0.16666666666666669</c:v>
                </c:pt>
                <c:pt idx="1080">
                  <c:v>0.16666666666666669</c:v>
                </c:pt>
                <c:pt idx="1081">
                  <c:v>0.16666666666666669</c:v>
                </c:pt>
                <c:pt idx="1082">
                  <c:v>0.16666666666666669</c:v>
                </c:pt>
                <c:pt idx="1083">
                  <c:v>0.125</c:v>
                </c:pt>
                <c:pt idx="1084">
                  <c:v>0.125</c:v>
                </c:pt>
                <c:pt idx="1085">
                  <c:v>0.125</c:v>
                </c:pt>
                <c:pt idx="1086">
                  <c:v>0.125</c:v>
                </c:pt>
                <c:pt idx="1087">
                  <c:v>0.125</c:v>
                </c:pt>
                <c:pt idx="1088">
                  <c:v>0.125</c:v>
                </c:pt>
                <c:pt idx="1089">
                  <c:v>0.125</c:v>
                </c:pt>
                <c:pt idx="1090">
                  <c:v>0.125</c:v>
                </c:pt>
                <c:pt idx="1091">
                  <c:v>0.125</c:v>
                </c:pt>
                <c:pt idx="1092">
                  <c:v>0.125</c:v>
                </c:pt>
                <c:pt idx="1093">
                  <c:v>0.125</c:v>
                </c:pt>
                <c:pt idx="1094">
                  <c:v>0.125</c:v>
                </c:pt>
                <c:pt idx="1095">
                  <c:v>0.125</c:v>
                </c:pt>
                <c:pt idx="1096">
                  <c:v>0.125</c:v>
                </c:pt>
                <c:pt idx="1097">
                  <c:v>0.125</c:v>
                </c:pt>
                <c:pt idx="1098">
                  <c:v>0.125</c:v>
                </c:pt>
                <c:pt idx="1099">
                  <c:v>0.125</c:v>
                </c:pt>
                <c:pt idx="1100">
                  <c:v>0.125</c:v>
                </c:pt>
                <c:pt idx="1101">
                  <c:v>0.125</c:v>
                </c:pt>
                <c:pt idx="1102">
                  <c:v>0.125</c:v>
                </c:pt>
                <c:pt idx="1103">
                  <c:v>0.125</c:v>
                </c:pt>
                <c:pt idx="1104">
                  <c:v>0.125</c:v>
                </c:pt>
                <c:pt idx="1105">
                  <c:v>0.125</c:v>
                </c:pt>
                <c:pt idx="1106">
                  <c:v>0.125</c:v>
                </c:pt>
                <c:pt idx="1107">
                  <c:v>0.125</c:v>
                </c:pt>
                <c:pt idx="1108">
                  <c:v>0.125</c:v>
                </c:pt>
                <c:pt idx="1109">
                  <c:v>0.125</c:v>
                </c:pt>
                <c:pt idx="1110">
                  <c:v>0.125</c:v>
                </c:pt>
                <c:pt idx="1111">
                  <c:v>0.125</c:v>
                </c:pt>
                <c:pt idx="1112">
                  <c:v>0.125</c:v>
                </c:pt>
                <c:pt idx="1113">
                  <c:v>0.125</c:v>
                </c:pt>
                <c:pt idx="1114">
                  <c:v>0.125</c:v>
                </c:pt>
                <c:pt idx="1115">
                  <c:v>0.125</c:v>
                </c:pt>
                <c:pt idx="1116">
                  <c:v>0.125</c:v>
                </c:pt>
                <c:pt idx="1117">
                  <c:v>0.125</c:v>
                </c:pt>
                <c:pt idx="1118">
                  <c:v>0.125</c:v>
                </c:pt>
                <c:pt idx="1119">
                  <c:v>0.125</c:v>
                </c:pt>
                <c:pt idx="1120">
                  <c:v>0.125</c:v>
                </c:pt>
                <c:pt idx="1121">
                  <c:v>0.125</c:v>
                </c:pt>
                <c:pt idx="1122">
                  <c:v>0.125</c:v>
                </c:pt>
                <c:pt idx="1123">
                  <c:v>0.125</c:v>
                </c:pt>
                <c:pt idx="1124">
                  <c:v>0.125</c:v>
                </c:pt>
                <c:pt idx="1125">
                  <c:v>0.125</c:v>
                </c:pt>
                <c:pt idx="1126">
                  <c:v>0.125</c:v>
                </c:pt>
                <c:pt idx="1127">
                  <c:v>0.125</c:v>
                </c:pt>
                <c:pt idx="1128">
                  <c:v>0.125</c:v>
                </c:pt>
                <c:pt idx="1129">
                  <c:v>0.125</c:v>
                </c:pt>
                <c:pt idx="1130">
                  <c:v>0.125</c:v>
                </c:pt>
                <c:pt idx="1131">
                  <c:v>0.125</c:v>
                </c:pt>
                <c:pt idx="1132">
                  <c:v>0.125</c:v>
                </c:pt>
                <c:pt idx="1133">
                  <c:v>0.125</c:v>
                </c:pt>
                <c:pt idx="1134">
                  <c:v>0.125</c:v>
                </c:pt>
                <c:pt idx="1135">
                  <c:v>0.125</c:v>
                </c:pt>
                <c:pt idx="1136">
                  <c:v>0.125</c:v>
                </c:pt>
                <c:pt idx="1137">
                  <c:v>0.125</c:v>
                </c:pt>
                <c:pt idx="1138">
                  <c:v>0.125</c:v>
                </c:pt>
                <c:pt idx="1139">
                  <c:v>0.125</c:v>
                </c:pt>
                <c:pt idx="1140">
                  <c:v>0.125</c:v>
                </c:pt>
                <c:pt idx="1141">
                  <c:v>0.125</c:v>
                </c:pt>
                <c:pt idx="1142">
                  <c:v>0.125</c:v>
                </c:pt>
                <c:pt idx="1143">
                  <c:v>0.125</c:v>
                </c:pt>
                <c:pt idx="1144">
                  <c:v>0.125</c:v>
                </c:pt>
                <c:pt idx="1145">
                  <c:v>0.125</c:v>
                </c:pt>
                <c:pt idx="1146">
                  <c:v>0.125</c:v>
                </c:pt>
                <c:pt idx="1147">
                  <c:v>0.125</c:v>
                </c:pt>
                <c:pt idx="1148">
                  <c:v>0.125</c:v>
                </c:pt>
                <c:pt idx="1149">
                  <c:v>0.125</c:v>
                </c:pt>
                <c:pt idx="1150">
                  <c:v>0.125</c:v>
                </c:pt>
                <c:pt idx="1151">
                  <c:v>0.125</c:v>
                </c:pt>
                <c:pt idx="1152">
                  <c:v>0.125</c:v>
                </c:pt>
                <c:pt idx="1153">
                  <c:v>0.125</c:v>
                </c:pt>
                <c:pt idx="1154">
                  <c:v>0.125</c:v>
                </c:pt>
                <c:pt idx="1155">
                  <c:v>0.125</c:v>
                </c:pt>
                <c:pt idx="1156">
                  <c:v>0.125</c:v>
                </c:pt>
                <c:pt idx="1157">
                  <c:v>0.125</c:v>
                </c:pt>
                <c:pt idx="1158">
                  <c:v>0.125</c:v>
                </c:pt>
                <c:pt idx="1159">
                  <c:v>0.125</c:v>
                </c:pt>
                <c:pt idx="1160">
                  <c:v>0.125</c:v>
                </c:pt>
                <c:pt idx="1161">
                  <c:v>0.125</c:v>
                </c:pt>
                <c:pt idx="1162">
                  <c:v>0.125</c:v>
                </c:pt>
                <c:pt idx="1163">
                  <c:v>0.125</c:v>
                </c:pt>
                <c:pt idx="1164">
                  <c:v>0.125</c:v>
                </c:pt>
                <c:pt idx="1165">
                  <c:v>0.125</c:v>
                </c:pt>
                <c:pt idx="1166">
                  <c:v>0.125</c:v>
                </c:pt>
                <c:pt idx="1167">
                  <c:v>0.125</c:v>
                </c:pt>
                <c:pt idx="1168">
                  <c:v>0.125</c:v>
                </c:pt>
                <c:pt idx="1169">
                  <c:v>0.125</c:v>
                </c:pt>
                <c:pt idx="1170">
                  <c:v>0.125</c:v>
                </c:pt>
                <c:pt idx="1171">
                  <c:v>0.125</c:v>
                </c:pt>
                <c:pt idx="1172">
                  <c:v>0.125</c:v>
                </c:pt>
                <c:pt idx="1173">
                  <c:v>0.125</c:v>
                </c:pt>
                <c:pt idx="1174">
                  <c:v>0.125</c:v>
                </c:pt>
                <c:pt idx="1175">
                  <c:v>0.125</c:v>
                </c:pt>
                <c:pt idx="1176">
                  <c:v>0.125</c:v>
                </c:pt>
                <c:pt idx="1177">
                  <c:v>0.125</c:v>
                </c:pt>
                <c:pt idx="1178">
                  <c:v>0.125</c:v>
                </c:pt>
                <c:pt idx="1179">
                  <c:v>0.125</c:v>
                </c:pt>
                <c:pt idx="1180">
                  <c:v>0.125</c:v>
                </c:pt>
                <c:pt idx="1181">
                  <c:v>0.125</c:v>
                </c:pt>
                <c:pt idx="1182">
                  <c:v>0.125</c:v>
                </c:pt>
                <c:pt idx="1183">
                  <c:v>0.125</c:v>
                </c:pt>
                <c:pt idx="1184">
                  <c:v>0.125</c:v>
                </c:pt>
                <c:pt idx="1185">
                  <c:v>0.125</c:v>
                </c:pt>
                <c:pt idx="1186">
                  <c:v>0.125</c:v>
                </c:pt>
                <c:pt idx="1187">
                  <c:v>0.125</c:v>
                </c:pt>
                <c:pt idx="1188">
                  <c:v>0.125</c:v>
                </c:pt>
                <c:pt idx="1189">
                  <c:v>0.125</c:v>
                </c:pt>
                <c:pt idx="1190">
                  <c:v>0.125</c:v>
                </c:pt>
                <c:pt idx="1191">
                  <c:v>0.125</c:v>
                </c:pt>
                <c:pt idx="1192">
                  <c:v>0.125</c:v>
                </c:pt>
                <c:pt idx="1193">
                  <c:v>0.125</c:v>
                </c:pt>
                <c:pt idx="1194">
                  <c:v>0.125</c:v>
                </c:pt>
                <c:pt idx="1195">
                  <c:v>0.125</c:v>
                </c:pt>
                <c:pt idx="1196">
                  <c:v>0.125</c:v>
                </c:pt>
                <c:pt idx="1197">
                  <c:v>0.125</c:v>
                </c:pt>
                <c:pt idx="1198">
                  <c:v>0.125</c:v>
                </c:pt>
                <c:pt idx="1199">
                  <c:v>0.125</c:v>
                </c:pt>
                <c:pt idx="1200">
                  <c:v>0.125</c:v>
                </c:pt>
                <c:pt idx="1201">
                  <c:v>0.125</c:v>
                </c:pt>
                <c:pt idx="1202">
                  <c:v>0.125</c:v>
                </c:pt>
                <c:pt idx="1203">
                  <c:v>0.125</c:v>
                </c:pt>
                <c:pt idx="1204">
                  <c:v>0.125</c:v>
                </c:pt>
                <c:pt idx="1205">
                  <c:v>0.125</c:v>
                </c:pt>
                <c:pt idx="1206">
                  <c:v>0.125</c:v>
                </c:pt>
                <c:pt idx="1207">
                  <c:v>0.125</c:v>
                </c:pt>
                <c:pt idx="1208">
                  <c:v>0.125</c:v>
                </c:pt>
                <c:pt idx="1209">
                  <c:v>0.125</c:v>
                </c:pt>
                <c:pt idx="1210">
                  <c:v>0.125</c:v>
                </c:pt>
                <c:pt idx="1211">
                  <c:v>0.125</c:v>
                </c:pt>
                <c:pt idx="1212">
                  <c:v>0.125</c:v>
                </c:pt>
                <c:pt idx="1213">
                  <c:v>0.125</c:v>
                </c:pt>
                <c:pt idx="1214">
                  <c:v>0.125</c:v>
                </c:pt>
                <c:pt idx="1215">
                  <c:v>0.125</c:v>
                </c:pt>
                <c:pt idx="1216">
                  <c:v>0.125</c:v>
                </c:pt>
                <c:pt idx="1217">
                  <c:v>0.125</c:v>
                </c:pt>
                <c:pt idx="1218">
                  <c:v>0.125</c:v>
                </c:pt>
                <c:pt idx="1219">
                  <c:v>0.125</c:v>
                </c:pt>
                <c:pt idx="1220">
                  <c:v>0.125</c:v>
                </c:pt>
                <c:pt idx="1221">
                  <c:v>0.125</c:v>
                </c:pt>
                <c:pt idx="1222">
                  <c:v>0.125</c:v>
                </c:pt>
                <c:pt idx="1223">
                  <c:v>0.125</c:v>
                </c:pt>
                <c:pt idx="1224">
                  <c:v>0.125</c:v>
                </c:pt>
                <c:pt idx="1225">
                  <c:v>0.125</c:v>
                </c:pt>
                <c:pt idx="1226">
                  <c:v>0.125</c:v>
                </c:pt>
                <c:pt idx="1227">
                  <c:v>0.125</c:v>
                </c:pt>
                <c:pt idx="1228">
                  <c:v>0.125</c:v>
                </c:pt>
                <c:pt idx="1229">
                  <c:v>0.125</c:v>
                </c:pt>
                <c:pt idx="1230">
                  <c:v>0.125</c:v>
                </c:pt>
                <c:pt idx="1231">
                  <c:v>0.125</c:v>
                </c:pt>
                <c:pt idx="1232">
                  <c:v>0.125</c:v>
                </c:pt>
                <c:pt idx="1233">
                  <c:v>0.125</c:v>
                </c:pt>
                <c:pt idx="1234">
                  <c:v>0.125</c:v>
                </c:pt>
                <c:pt idx="1235">
                  <c:v>0.125</c:v>
                </c:pt>
                <c:pt idx="1236">
                  <c:v>0.125</c:v>
                </c:pt>
                <c:pt idx="1237">
                  <c:v>0.125</c:v>
                </c:pt>
                <c:pt idx="1238">
                  <c:v>0.125</c:v>
                </c:pt>
                <c:pt idx="1239">
                  <c:v>0.125</c:v>
                </c:pt>
                <c:pt idx="1240">
                  <c:v>0.125</c:v>
                </c:pt>
                <c:pt idx="1241">
                  <c:v>0.125</c:v>
                </c:pt>
                <c:pt idx="1242">
                  <c:v>0.125</c:v>
                </c:pt>
                <c:pt idx="1243">
                  <c:v>0.125</c:v>
                </c:pt>
                <c:pt idx="1244">
                  <c:v>0.125</c:v>
                </c:pt>
                <c:pt idx="1245">
                  <c:v>0.125</c:v>
                </c:pt>
                <c:pt idx="1246">
                  <c:v>0.125</c:v>
                </c:pt>
                <c:pt idx="1247">
                  <c:v>0.125</c:v>
                </c:pt>
                <c:pt idx="1248">
                  <c:v>0.125</c:v>
                </c:pt>
                <c:pt idx="1249">
                  <c:v>0.125</c:v>
                </c:pt>
                <c:pt idx="1250">
                  <c:v>0.125</c:v>
                </c:pt>
                <c:pt idx="1251">
                  <c:v>0.125</c:v>
                </c:pt>
                <c:pt idx="1252">
                  <c:v>0.125</c:v>
                </c:pt>
                <c:pt idx="1253">
                  <c:v>0.125</c:v>
                </c:pt>
                <c:pt idx="1254">
                  <c:v>0.125</c:v>
                </c:pt>
                <c:pt idx="1255">
                  <c:v>0.125</c:v>
                </c:pt>
                <c:pt idx="1256">
                  <c:v>0.125</c:v>
                </c:pt>
                <c:pt idx="1257">
                  <c:v>0.125</c:v>
                </c:pt>
                <c:pt idx="1258">
                  <c:v>0.125</c:v>
                </c:pt>
                <c:pt idx="1259">
                  <c:v>0.125</c:v>
                </c:pt>
                <c:pt idx="1260">
                  <c:v>0.125</c:v>
                </c:pt>
                <c:pt idx="1261">
                  <c:v>0.125</c:v>
                </c:pt>
                <c:pt idx="1262">
                  <c:v>0.125</c:v>
                </c:pt>
                <c:pt idx="1263">
                  <c:v>0.125</c:v>
                </c:pt>
                <c:pt idx="1264">
                  <c:v>0.125</c:v>
                </c:pt>
                <c:pt idx="1265">
                  <c:v>0.125</c:v>
                </c:pt>
                <c:pt idx="1266">
                  <c:v>0.125</c:v>
                </c:pt>
                <c:pt idx="1267">
                  <c:v>0.125</c:v>
                </c:pt>
                <c:pt idx="1268">
                  <c:v>0.125</c:v>
                </c:pt>
                <c:pt idx="1269">
                  <c:v>0.125</c:v>
                </c:pt>
                <c:pt idx="1270">
                  <c:v>0.125</c:v>
                </c:pt>
                <c:pt idx="1271">
                  <c:v>0.125</c:v>
                </c:pt>
                <c:pt idx="1272">
                  <c:v>0.125</c:v>
                </c:pt>
                <c:pt idx="1273">
                  <c:v>0.125</c:v>
                </c:pt>
                <c:pt idx="1274">
                  <c:v>0.125</c:v>
                </c:pt>
                <c:pt idx="1275">
                  <c:v>0.125</c:v>
                </c:pt>
                <c:pt idx="1276">
                  <c:v>0.125</c:v>
                </c:pt>
                <c:pt idx="1277">
                  <c:v>0.125</c:v>
                </c:pt>
                <c:pt idx="1278">
                  <c:v>0.125</c:v>
                </c:pt>
                <c:pt idx="1279">
                  <c:v>0.125</c:v>
                </c:pt>
                <c:pt idx="1280">
                  <c:v>0.125</c:v>
                </c:pt>
                <c:pt idx="1281">
                  <c:v>0.125</c:v>
                </c:pt>
                <c:pt idx="1282">
                  <c:v>0.125</c:v>
                </c:pt>
                <c:pt idx="1283">
                  <c:v>0.125</c:v>
                </c:pt>
                <c:pt idx="1284">
                  <c:v>0.125</c:v>
                </c:pt>
                <c:pt idx="1285">
                  <c:v>0.125</c:v>
                </c:pt>
                <c:pt idx="1286">
                  <c:v>0.125</c:v>
                </c:pt>
                <c:pt idx="1287">
                  <c:v>0.125</c:v>
                </c:pt>
                <c:pt idx="1288">
                  <c:v>0.125</c:v>
                </c:pt>
                <c:pt idx="1289">
                  <c:v>0.125</c:v>
                </c:pt>
                <c:pt idx="1290">
                  <c:v>0.125</c:v>
                </c:pt>
                <c:pt idx="1291">
                  <c:v>0.125</c:v>
                </c:pt>
                <c:pt idx="1292">
                  <c:v>0.125</c:v>
                </c:pt>
                <c:pt idx="1293">
                  <c:v>0.125</c:v>
                </c:pt>
                <c:pt idx="1294">
                  <c:v>0.125</c:v>
                </c:pt>
                <c:pt idx="1295">
                  <c:v>0.125</c:v>
                </c:pt>
                <c:pt idx="1296">
                  <c:v>0.125</c:v>
                </c:pt>
                <c:pt idx="1297">
                  <c:v>0.125</c:v>
                </c:pt>
                <c:pt idx="1298">
                  <c:v>0.125</c:v>
                </c:pt>
                <c:pt idx="1299">
                  <c:v>0.125</c:v>
                </c:pt>
                <c:pt idx="1300">
                  <c:v>0.125</c:v>
                </c:pt>
                <c:pt idx="1301">
                  <c:v>0.125</c:v>
                </c:pt>
                <c:pt idx="1302">
                  <c:v>0.125</c:v>
                </c:pt>
                <c:pt idx="1303">
                  <c:v>0.125</c:v>
                </c:pt>
                <c:pt idx="1304">
                  <c:v>0.125</c:v>
                </c:pt>
                <c:pt idx="1305">
                  <c:v>0.125</c:v>
                </c:pt>
                <c:pt idx="1306">
                  <c:v>0.125</c:v>
                </c:pt>
                <c:pt idx="1307">
                  <c:v>0.125</c:v>
                </c:pt>
                <c:pt idx="1308">
                  <c:v>0.125</c:v>
                </c:pt>
                <c:pt idx="1309">
                  <c:v>0.125</c:v>
                </c:pt>
                <c:pt idx="1310">
                  <c:v>0.125</c:v>
                </c:pt>
                <c:pt idx="1311">
                  <c:v>0.125</c:v>
                </c:pt>
                <c:pt idx="1312">
                  <c:v>0.125</c:v>
                </c:pt>
                <c:pt idx="1313">
                  <c:v>0.125</c:v>
                </c:pt>
                <c:pt idx="1314">
                  <c:v>0.125</c:v>
                </c:pt>
                <c:pt idx="1315">
                  <c:v>0.125</c:v>
                </c:pt>
                <c:pt idx="1316">
                  <c:v>0.125</c:v>
                </c:pt>
                <c:pt idx="1317">
                  <c:v>0.125</c:v>
                </c:pt>
                <c:pt idx="1318">
                  <c:v>0.125</c:v>
                </c:pt>
                <c:pt idx="1319">
                  <c:v>0.125</c:v>
                </c:pt>
                <c:pt idx="1320">
                  <c:v>0.125</c:v>
                </c:pt>
                <c:pt idx="1321">
                  <c:v>0.125</c:v>
                </c:pt>
                <c:pt idx="1322">
                  <c:v>0.125</c:v>
                </c:pt>
                <c:pt idx="1323">
                  <c:v>0.125</c:v>
                </c:pt>
                <c:pt idx="1324">
                  <c:v>0.125</c:v>
                </c:pt>
                <c:pt idx="1325">
                  <c:v>0.125</c:v>
                </c:pt>
                <c:pt idx="1326">
                  <c:v>0.125</c:v>
                </c:pt>
                <c:pt idx="1327">
                  <c:v>0.125</c:v>
                </c:pt>
                <c:pt idx="1328">
                  <c:v>0.125</c:v>
                </c:pt>
                <c:pt idx="1329">
                  <c:v>0.125</c:v>
                </c:pt>
                <c:pt idx="1330">
                  <c:v>0.125</c:v>
                </c:pt>
                <c:pt idx="1331">
                  <c:v>0.125</c:v>
                </c:pt>
                <c:pt idx="1332">
                  <c:v>0.125</c:v>
                </c:pt>
                <c:pt idx="1333">
                  <c:v>0.125</c:v>
                </c:pt>
                <c:pt idx="1334">
                  <c:v>0.125</c:v>
                </c:pt>
                <c:pt idx="1335">
                  <c:v>0.125</c:v>
                </c:pt>
                <c:pt idx="1336">
                  <c:v>0.125</c:v>
                </c:pt>
                <c:pt idx="1337">
                  <c:v>0.125</c:v>
                </c:pt>
                <c:pt idx="1338">
                  <c:v>0.125</c:v>
                </c:pt>
                <c:pt idx="1339">
                  <c:v>0.125</c:v>
                </c:pt>
                <c:pt idx="1340">
                  <c:v>0.125</c:v>
                </c:pt>
                <c:pt idx="1341">
                  <c:v>0.125</c:v>
                </c:pt>
                <c:pt idx="1342">
                  <c:v>0.125</c:v>
                </c:pt>
                <c:pt idx="1343">
                  <c:v>0.125</c:v>
                </c:pt>
                <c:pt idx="1344">
                  <c:v>0.125</c:v>
                </c:pt>
                <c:pt idx="1345">
                  <c:v>0.125</c:v>
                </c:pt>
                <c:pt idx="1346">
                  <c:v>0.125</c:v>
                </c:pt>
                <c:pt idx="1347">
                  <c:v>0.125</c:v>
                </c:pt>
                <c:pt idx="1348">
                  <c:v>0.125</c:v>
                </c:pt>
                <c:pt idx="1349">
                  <c:v>0.125</c:v>
                </c:pt>
                <c:pt idx="1350">
                  <c:v>0.125</c:v>
                </c:pt>
                <c:pt idx="1351">
                  <c:v>0.125</c:v>
                </c:pt>
                <c:pt idx="1352">
                  <c:v>0.125</c:v>
                </c:pt>
                <c:pt idx="1353">
                  <c:v>0.125</c:v>
                </c:pt>
                <c:pt idx="1354">
                  <c:v>0.125</c:v>
                </c:pt>
                <c:pt idx="1355">
                  <c:v>0.125</c:v>
                </c:pt>
                <c:pt idx="1356">
                  <c:v>0.125</c:v>
                </c:pt>
                <c:pt idx="1357">
                  <c:v>0.125</c:v>
                </c:pt>
                <c:pt idx="1358">
                  <c:v>0.125</c:v>
                </c:pt>
                <c:pt idx="1359">
                  <c:v>0.125</c:v>
                </c:pt>
                <c:pt idx="1360">
                  <c:v>0.125</c:v>
                </c:pt>
                <c:pt idx="1361">
                  <c:v>0.125</c:v>
                </c:pt>
                <c:pt idx="1362">
                  <c:v>0.125</c:v>
                </c:pt>
                <c:pt idx="1363">
                  <c:v>0.125</c:v>
                </c:pt>
                <c:pt idx="1364">
                  <c:v>0.125</c:v>
                </c:pt>
                <c:pt idx="1365">
                  <c:v>0.125</c:v>
                </c:pt>
                <c:pt idx="1366">
                  <c:v>0.125</c:v>
                </c:pt>
                <c:pt idx="1367">
                  <c:v>0.125</c:v>
                </c:pt>
                <c:pt idx="1368">
                  <c:v>0.125</c:v>
                </c:pt>
                <c:pt idx="1369">
                  <c:v>0.125</c:v>
                </c:pt>
                <c:pt idx="1370">
                  <c:v>0.125</c:v>
                </c:pt>
                <c:pt idx="1371">
                  <c:v>0.125</c:v>
                </c:pt>
                <c:pt idx="1372">
                  <c:v>0.125</c:v>
                </c:pt>
                <c:pt idx="1373">
                  <c:v>0.125</c:v>
                </c:pt>
                <c:pt idx="1374">
                  <c:v>0.125</c:v>
                </c:pt>
                <c:pt idx="1375">
                  <c:v>0.125</c:v>
                </c:pt>
                <c:pt idx="1376">
                  <c:v>0.125</c:v>
                </c:pt>
                <c:pt idx="1377">
                  <c:v>0.125</c:v>
                </c:pt>
                <c:pt idx="1378">
                  <c:v>0.125</c:v>
                </c:pt>
                <c:pt idx="1379">
                  <c:v>0.125</c:v>
                </c:pt>
                <c:pt idx="1380">
                  <c:v>0.125</c:v>
                </c:pt>
                <c:pt idx="1381">
                  <c:v>0.125</c:v>
                </c:pt>
                <c:pt idx="1382">
                  <c:v>0.125</c:v>
                </c:pt>
                <c:pt idx="1383">
                  <c:v>0.125</c:v>
                </c:pt>
                <c:pt idx="1384">
                  <c:v>0.125</c:v>
                </c:pt>
                <c:pt idx="1385">
                  <c:v>0.125</c:v>
                </c:pt>
                <c:pt idx="1386">
                  <c:v>0.125</c:v>
                </c:pt>
                <c:pt idx="1387">
                  <c:v>0.125</c:v>
                </c:pt>
                <c:pt idx="1388">
                  <c:v>0.125</c:v>
                </c:pt>
                <c:pt idx="1389">
                  <c:v>0.125</c:v>
                </c:pt>
                <c:pt idx="1390">
                  <c:v>0.125</c:v>
                </c:pt>
                <c:pt idx="1391">
                  <c:v>0.125</c:v>
                </c:pt>
                <c:pt idx="1392">
                  <c:v>0.125</c:v>
                </c:pt>
                <c:pt idx="1393">
                  <c:v>0.125</c:v>
                </c:pt>
                <c:pt idx="1394">
                  <c:v>0.125</c:v>
                </c:pt>
                <c:pt idx="1395">
                  <c:v>0.125</c:v>
                </c:pt>
                <c:pt idx="1396">
                  <c:v>0.125</c:v>
                </c:pt>
                <c:pt idx="1397">
                  <c:v>0.125</c:v>
                </c:pt>
                <c:pt idx="1398">
                  <c:v>0.125</c:v>
                </c:pt>
                <c:pt idx="1399">
                  <c:v>0.125</c:v>
                </c:pt>
                <c:pt idx="1400">
                  <c:v>0.125</c:v>
                </c:pt>
                <c:pt idx="1401">
                  <c:v>0.125</c:v>
                </c:pt>
                <c:pt idx="1402">
                  <c:v>0.125</c:v>
                </c:pt>
                <c:pt idx="1403">
                  <c:v>0.125</c:v>
                </c:pt>
                <c:pt idx="1404">
                  <c:v>0.125</c:v>
                </c:pt>
                <c:pt idx="1405">
                  <c:v>0.125</c:v>
                </c:pt>
                <c:pt idx="1406">
                  <c:v>0.125</c:v>
                </c:pt>
                <c:pt idx="1407">
                  <c:v>0.125</c:v>
                </c:pt>
                <c:pt idx="1408">
                  <c:v>0.125</c:v>
                </c:pt>
                <c:pt idx="1409">
                  <c:v>0.125</c:v>
                </c:pt>
                <c:pt idx="1410">
                  <c:v>0.125</c:v>
                </c:pt>
                <c:pt idx="1411">
                  <c:v>0.125</c:v>
                </c:pt>
                <c:pt idx="1412">
                  <c:v>0.125</c:v>
                </c:pt>
                <c:pt idx="1413">
                  <c:v>0.125</c:v>
                </c:pt>
                <c:pt idx="1414">
                  <c:v>0.125</c:v>
                </c:pt>
                <c:pt idx="1415">
                  <c:v>0.125</c:v>
                </c:pt>
                <c:pt idx="1416">
                  <c:v>0.125</c:v>
                </c:pt>
                <c:pt idx="1417">
                  <c:v>0.125</c:v>
                </c:pt>
                <c:pt idx="1418">
                  <c:v>0.125</c:v>
                </c:pt>
                <c:pt idx="1419">
                  <c:v>0.125</c:v>
                </c:pt>
                <c:pt idx="1420">
                  <c:v>0.125</c:v>
                </c:pt>
                <c:pt idx="1421">
                  <c:v>0.125</c:v>
                </c:pt>
                <c:pt idx="1422">
                  <c:v>0.125</c:v>
                </c:pt>
                <c:pt idx="1423">
                  <c:v>0.125</c:v>
                </c:pt>
                <c:pt idx="1424">
                  <c:v>0.125</c:v>
                </c:pt>
                <c:pt idx="1425">
                  <c:v>0.125</c:v>
                </c:pt>
                <c:pt idx="1426">
                  <c:v>0.125</c:v>
                </c:pt>
                <c:pt idx="1427">
                  <c:v>0.125</c:v>
                </c:pt>
                <c:pt idx="1428">
                  <c:v>0.125</c:v>
                </c:pt>
                <c:pt idx="1429">
                  <c:v>0.125</c:v>
                </c:pt>
                <c:pt idx="1430">
                  <c:v>0.125</c:v>
                </c:pt>
                <c:pt idx="1431">
                  <c:v>0.125</c:v>
                </c:pt>
                <c:pt idx="1432">
                  <c:v>0.125</c:v>
                </c:pt>
                <c:pt idx="1433">
                  <c:v>0.125</c:v>
                </c:pt>
                <c:pt idx="1434">
                  <c:v>0.125</c:v>
                </c:pt>
                <c:pt idx="1435">
                  <c:v>0.125</c:v>
                </c:pt>
                <c:pt idx="1436">
                  <c:v>0.125</c:v>
                </c:pt>
                <c:pt idx="1437">
                  <c:v>0.125</c:v>
                </c:pt>
                <c:pt idx="1438">
                  <c:v>0.125</c:v>
                </c:pt>
                <c:pt idx="1439">
                  <c:v>0.125</c:v>
                </c:pt>
                <c:pt idx="1440">
                  <c:v>0.125</c:v>
                </c:pt>
                <c:pt idx="1441">
                  <c:v>0.125</c:v>
                </c:pt>
                <c:pt idx="1442">
                  <c:v>0.125</c:v>
                </c:pt>
                <c:pt idx="1443">
                  <c:v>0.125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92-4782-A34C-BA3CD88AA478}"/>
            </c:ext>
          </c:extLst>
        </c:ser>
        <c:ser>
          <c:idx val="10"/>
          <c:order val="3"/>
          <c:tx>
            <c:strRef>
              <c:f>'Skip-0 Unified Formula'!$T$9</c:f>
              <c:strCache>
                <c:ptCount val="1"/>
                <c:pt idx="0">
                  <c:v>f'(p)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'Skip-0 Unified Formula'!$T$10:$T$1814</c:f>
              <c:numCache>
                <c:formatCode>0.0000</c:formatCode>
                <c:ptCount val="1805"/>
                <c:pt idx="0">
                  <c:v>0.24879878515807374</c:v>
                </c:pt>
                <c:pt idx="1">
                  <c:v>0.24879878515807374</c:v>
                </c:pt>
                <c:pt idx="2">
                  <c:v>0.24879878515807374</c:v>
                </c:pt>
                <c:pt idx="3">
                  <c:v>0.24879878515807374</c:v>
                </c:pt>
                <c:pt idx="4">
                  <c:v>0.24879878515807374</c:v>
                </c:pt>
                <c:pt idx="5">
                  <c:v>0.24879878515807374</c:v>
                </c:pt>
                <c:pt idx="6">
                  <c:v>0.24879878515807374</c:v>
                </c:pt>
                <c:pt idx="7">
                  <c:v>0.24879878515807374</c:v>
                </c:pt>
                <c:pt idx="8">
                  <c:v>0.24879878515807374</c:v>
                </c:pt>
                <c:pt idx="9">
                  <c:v>0.24879878515807374</c:v>
                </c:pt>
                <c:pt idx="10">
                  <c:v>0.24879878515807374</c:v>
                </c:pt>
                <c:pt idx="11">
                  <c:v>0.24879878515807374</c:v>
                </c:pt>
                <c:pt idx="12">
                  <c:v>0.24879878515807374</c:v>
                </c:pt>
                <c:pt idx="13">
                  <c:v>0.24879878515807374</c:v>
                </c:pt>
                <c:pt idx="14">
                  <c:v>0.24879878515807374</c:v>
                </c:pt>
                <c:pt idx="15">
                  <c:v>0.24879878515807374</c:v>
                </c:pt>
                <c:pt idx="16">
                  <c:v>0.24879878515807374</c:v>
                </c:pt>
                <c:pt idx="17">
                  <c:v>0.24879878515807374</c:v>
                </c:pt>
                <c:pt idx="18">
                  <c:v>0.24879878515807374</c:v>
                </c:pt>
                <c:pt idx="19">
                  <c:v>0.24879878515807374</c:v>
                </c:pt>
                <c:pt idx="20">
                  <c:v>0.24879878515807374</c:v>
                </c:pt>
                <c:pt idx="21">
                  <c:v>0.24879878515807374</c:v>
                </c:pt>
                <c:pt idx="22">
                  <c:v>0.24879878515807374</c:v>
                </c:pt>
                <c:pt idx="23">
                  <c:v>0.24879878515807374</c:v>
                </c:pt>
                <c:pt idx="24">
                  <c:v>0.24879878515807374</c:v>
                </c:pt>
                <c:pt idx="25">
                  <c:v>0.24879878515807374</c:v>
                </c:pt>
                <c:pt idx="26">
                  <c:v>0.24879878515807374</c:v>
                </c:pt>
                <c:pt idx="27">
                  <c:v>0.24879878515807374</c:v>
                </c:pt>
                <c:pt idx="28">
                  <c:v>0.24879878515807374</c:v>
                </c:pt>
                <c:pt idx="29">
                  <c:v>0.24879878515807374</c:v>
                </c:pt>
                <c:pt idx="30">
                  <c:v>0.24879878515807374</c:v>
                </c:pt>
                <c:pt idx="31">
                  <c:v>0.24879878515807374</c:v>
                </c:pt>
                <c:pt idx="32">
                  <c:v>0.24879878515807374</c:v>
                </c:pt>
                <c:pt idx="33">
                  <c:v>0.24879878515807374</c:v>
                </c:pt>
                <c:pt idx="34">
                  <c:v>0.24879878515807374</c:v>
                </c:pt>
                <c:pt idx="35">
                  <c:v>0.24879878515807374</c:v>
                </c:pt>
                <c:pt idx="36">
                  <c:v>0.24879878515807374</c:v>
                </c:pt>
                <c:pt idx="37">
                  <c:v>0.24879878515807374</c:v>
                </c:pt>
                <c:pt idx="38">
                  <c:v>0.24879878515807374</c:v>
                </c:pt>
                <c:pt idx="39">
                  <c:v>0.24879878515807374</c:v>
                </c:pt>
                <c:pt idx="40">
                  <c:v>0.24879878515807374</c:v>
                </c:pt>
                <c:pt idx="41">
                  <c:v>0.24879878515807374</c:v>
                </c:pt>
                <c:pt idx="42">
                  <c:v>0.24879878515807374</c:v>
                </c:pt>
                <c:pt idx="43">
                  <c:v>0.24879878515807374</c:v>
                </c:pt>
                <c:pt idx="44">
                  <c:v>0.24879878515807374</c:v>
                </c:pt>
                <c:pt idx="45">
                  <c:v>0.24879878515807374</c:v>
                </c:pt>
                <c:pt idx="46">
                  <c:v>0.24879878515807374</c:v>
                </c:pt>
                <c:pt idx="47">
                  <c:v>0.24879878515807374</c:v>
                </c:pt>
                <c:pt idx="48">
                  <c:v>0.24879878515807374</c:v>
                </c:pt>
                <c:pt idx="49">
                  <c:v>0.24879878515807374</c:v>
                </c:pt>
                <c:pt idx="50">
                  <c:v>0.24879878515807374</c:v>
                </c:pt>
                <c:pt idx="51">
                  <c:v>0.24879878515807374</c:v>
                </c:pt>
                <c:pt idx="52">
                  <c:v>0.24879878515807374</c:v>
                </c:pt>
                <c:pt idx="53">
                  <c:v>0.24879878515807374</c:v>
                </c:pt>
                <c:pt idx="54">
                  <c:v>0.24879878515807374</c:v>
                </c:pt>
                <c:pt idx="55">
                  <c:v>0.24879878515807374</c:v>
                </c:pt>
                <c:pt idx="56">
                  <c:v>0.24879878515807374</c:v>
                </c:pt>
                <c:pt idx="57">
                  <c:v>0.24879878515807374</c:v>
                </c:pt>
                <c:pt idx="58">
                  <c:v>0.24879878515807374</c:v>
                </c:pt>
                <c:pt idx="59">
                  <c:v>0.24879878515807374</c:v>
                </c:pt>
                <c:pt idx="60">
                  <c:v>0.24879878515807374</c:v>
                </c:pt>
                <c:pt idx="61">
                  <c:v>0.24879878515807374</c:v>
                </c:pt>
                <c:pt idx="62">
                  <c:v>0.24879878515807374</c:v>
                </c:pt>
                <c:pt idx="63">
                  <c:v>0.24879878515807374</c:v>
                </c:pt>
                <c:pt idx="64">
                  <c:v>0.24879878515807374</c:v>
                </c:pt>
                <c:pt idx="65">
                  <c:v>0.24879878515807374</c:v>
                </c:pt>
                <c:pt idx="66">
                  <c:v>0.24879878515807374</c:v>
                </c:pt>
                <c:pt idx="67">
                  <c:v>0.24879878515807374</c:v>
                </c:pt>
                <c:pt idx="68">
                  <c:v>0.24879878515807374</c:v>
                </c:pt>
                <c:pt idx="69">
                  <c:v>0.24879878515807374</c:v>
                </c:pt>
                <c:pt idx="70">
                  <c:v>0.24879878515807374</c:v>
                </c:pt>
                <c:pt idx="71">
                  <c:v>0.24879878515807374</c:v>
                </c:pt>
                <c:pt idx="72">
                  <c:v>0.24879878515807374</c:v>
                </c:pt>
                <c:pt idx="73">
                  <c:v>0.24879878515807374</c:v>
                </c:pt>
                <c:pt idx="74">
                  <c:v>0.24879878515807374</c:v>
                </c:pt>
                <c:pt idx="75">
                  <c:v>0.24879878515807374</c:v>
                </c:pt>
                <c:pt idx="76">
                  <c:v>0.24879878515807374</c:v>
                </c:pt>
                <c:pt idx="77">
                  <c:v>0.24879878515807374</c:v>
                </c:pt>
                <c:pt idx="78">
                  <c:v>0.24879878515807374</c:v>
                </c:pt>
                <c:pt idx="79">
                  <c:v>0.24879878515807374</c:v>
                </c:pt>
                <c:pt idx="80">
                  <c:v>0.24879878515807374</c:v>
                </c:pt>
                <c:pt idx="81">
                  <c:v>0.24879878515807374</c:v>
                </c:pt>
                <c:pt idx="82">
                  <c:v>0.24879878515807374</c:v>
                </c:pt>
                <c:pt idx="83">
                  <c:v>0.24879878515807374</c:v>
                </c:pt>
                <c:pt idx="84">
                  <c:v>0.24879878515807374</c:v>
                </c:pt>
                <c:pt idx="85">
                  <c:v>0.24879878515807374</c:v>
                </c:pt>
                <c:pt idx="86">
                  <c:v>0.24879878515807374</c:v>
                </c:pt>
                <c:pt idx="87">
                  <c:v>0.24879878515807374</c:v>
                </c:pt>
                <c:pt idx="88">
                  <c:v>0.24879878515807374</c:v>
                </c:pt>
                <c:pt idx="89">
                  <c:v>0.24879878515807374</c:v>
                </c:pt>
                <c:pt idx="90">
                  <c:v>0.24879878515807374</c:v>
                </c:pt>
                <c:pt idx="91">
                  <c:v>0.24879878515807374</c:v>
                </c:pt>
                <c:pt idx="92">
                  <c:v>0.24879878515807374</c:v>
                </c:pt>
                <c:pt idx="93">
                  <c:v>0.24879878515807374</c:v>
                </c:pt>
                <c:pt idx="94">
                  <c:v>0.24879878515807374</c:v>
                </c:pt>
                <c:pt idx="95">
                  <c:v>0.24879878515807374</c:v>
                </c:pt>
                <c:pt idx="96">
                  <c:v>0.24879878515807374</c:v>
                </c:pt>
                <c:pt idx="97">
                  <c:v>0.24879878515807374</c:v>
                </c:pt>
                <c:pt idx="98">
                  <c:v>0.24879878515807374</c:v>
                </c:pt>
                <c:pt idx="99">
                  <c:v>0.24879878515807374</c:v>
                </c:pt>
                <c:pt idx="100">
                  <c:v>0.24879878515807374</c:v>
                </c:pt>
                <c:pt idx="101">
                  <c:v>0.24879878515807374</c:v>
                </c:pt>
                <c:pt idx="102">
                  <c:v>0.24879878515807374</c:v>
                </c:pt>
                <c:pt idx="103">
                  <c:v>0.24879878515807374</c:v>
                </c:pt>
                <c:pt idx="104">
                  <c:v>0.24879878515807374</c:v>
                </c:pt>
                <c:pt idx="105">
                  <c:v>0.24879878515807374</c:v>
                </c:pt>
                <c:pt idx="106">
                  <c:v>0.24879878515807374</c:v>
                </c:pt>
                <c:pt idx="107">
                  <c:v>0.24879878515807374</c:v>
                </c:pt>
                <c:pt idx="108">
                  <c:v>0.24879878515807374</c:v>
                </c:pt>
                <c:pt idx="109">
                  <c:v>0.24879878515807374</c:v>
                </c:pt>
                <c:pt idx="110">
                  <c:v>0.24879878515807374</c:v>
                </c:pt>
                <c:pt idx="111">
                  <c:v>0.24879878515807374</c:v>
                </c:pt>
                <c:pt idx="112">
                  <c:v>0.24879878515807374</c:v>
                </c:pt>
                <c:pt idx="113">
                  <c:v>0.24879878515807374</c:v>
                </c:pt>
                <c:pt idx="114">
                  <c:v>0.24879878515807374</c:v>
                </c:pt>
                <c:pt idx="115">
                  <c:v>0.24879878515807374</c:v>
                </c:pt>
                <c:pt idx="116">
                  <c:v>0.24879878515807374</c:v>
                </c:pt>
                <c:pt idx="117">
                  <c:v>0.24879878515807374</c:v>
                </c:pt>
                <c:pt idx="118">
                  <c:v>0.24879878515807374</c:v>
                </c:pt>
                <c:pt idx="119">
                  <c:v>0.24879878515807374</c:v>
                </c:pt>
                <c:pt idx="120">
                  <c:v>0.24879878515807374</c:v>
                </c:pt>
                <c:pt idx="121">
                  <c:v>0.24879878515807374</c:v>
                </c:pt>
                <c:pt idx="122">
                  <c:v>0.24879878515807374</c:v>
                </c:pt>
                <c:pt idx="123">
                  <c:v>0.24879878515807374</c:v>
                </c:pt>
                <c:pt idx="124">
                  <c:v>0.24879878515807374</c:v>
                </c:pt>
                <c:pt idx="125">
                  <c:v>0.24879878515807374</c:v>
                </c:pt>
                <c:pt idx="126">
                  <c:v>0.24879878515807374</c:v>
                </c:pt>
                <c:pt idx="127">
                  <c:v>0.24879878515807374</c:v>
                </c:pt>
                <c:pt idx="128">
                  <c:v>0.24879878515807374</c:v>
                </c:pt>
                <c:pt idx="129">
                  <c:v>0.24879878515807374</c:v>
                </c:pt>
                <c:pt idx="130">
                  <c:v>0.24879878515807374</c:v>
                </c:pt>
                <c:pt idx="131">
                  <c:v>0.24879878515807374</c:v>
                </c:pt>
                <c:pt idx="132">
                  <c:v>0.24879878515807374</c:v>
                </c:pt>
                <c:pt idx="133">
                  <c:v>0.24879878515807374</c:v>
                </c:pt>
                <c:pt idx="134">
                  <c:v>0.24879878515807374</c:v>
                </c:pt>
                <c:pt idx="135">
                  <c:v>0.24879878515807374</c:v>
                </c:pt>
                <c:pt idx="136">
                  <c:v>0.24879878515807374</c:v>
                </c:pt>
                <c:pt idx="137">
                  <c:v>0.24879878515807374</c:v>
                </c:pt>
                <c:pt idx="138">
                  <c:v>0.24879878515807374</c:v>
                </c:pt>
                <c:pt idx="139">
                  <c:v>0.24879878515807374</c:v>
                </c:pt>
                <c:pt idx="140">
                  <c:v>0.24879878515807374</c:v>
                </c:pt>
                <c:pt idx="141">
                  <c:v>0.24879878515807374</c:v>
                </c:pt>
                <c:pt idx="142">
                  <c:v>0.24879878515807374</c:v>
                </c:pt>
                <c:pt idx="143">
                  <c:v>0.24879878515807374</c:v>
                </c:pt>
                <c:pt idx="144">
                  <c:v>0.24879878515807374</c:v>
                </c:pt>
                <c:pt idx="145">
                  <c:v>0.24879878515807374</c:v>
                </c:pt>
                <c:pt idx="146">
                  <c:v>0.24879878515807374</c:v>
                </c:pt>
                <c:pt idx="147">
                  <c:v>0.24879878515807374</c:v>
                </c:pt>
                <c:pt idx="148">
                  <c:v>0.24879878515807374</c:v>
                </c:pt>
                <c:pt idx="149">
                  <c:v>0.24879878515807374</c:v>
                </c:pt>
                <c:pt idx="150">
                  <c:v>0.24879878515807374</c:v>
                </c:pt>
                <c:pt idx="151">
                  <c:v>0.24879878515807374</c:v>
                </c:pt>
                <c:pt idx="152">
                  <c:v>0.24879878515807374</c:v>
                </c:pt>
                <c:pt idx="153">
                  <c:v>0.24879878515807374</c:v>
                </c:pt>
                <c:pt idx="154">
                  <c:v>0.24879878515807374</c:v>
                </c:pt>
                <c:pt idx="155">
                  <c:v>0.24879878515807374</c:v>
                </c:pt>
                <c:pt idx="156">
                  <c:v>0.24879878515807374</c:v>
                </c:pt>
                <c:pt idx="157">
                  <c:v>0.24879878515807374</c:v>
                </c:pt>
                <c:pt idx="158">
                  <c:v>0.24879878515807374</c:v>
                </c:pt>
                <c:pt idx="159">
                  <c:v>0.24879878515807374</c:v>
                </c:pt>
                <c:pt idx="160">
                  <c:v>0.24879878515807374</c:v>
                </c:pt>
                <c:pt idx="161">
                  <c:v>0.24879878515807374</c:v>
                </c:pt>
                <c:pt idx="162">
                  <c:v>0.24879878515807374</c:v>
                </c:pt>
                <c:pt idx="163">
                  <c:v>0.24879878515807374</c:v>
                </c:pt>
                <c:pt idx="164">
                  <c:v>0.24879878515807374</c:v>
                </c:pt>
                <c:pt idx="165">
                  <c:v>0.24879878515807374</c:v>
                </c:pt>
                <c:pt idx="166">
                  <c:v>0.24879878515807374</c:v>
                </c:pt>
                <c:pt idx="167">
                  <c:v>0.24879878515807374</c:v>
                </c:pt>
                <c:pt idx="168">
                  <c:v>0.24879878515807374</c:v>
                </c:pt>
                <c:pt idx="169">
                  <c:v>0.24879878515807374</c:v>
                </c:pt>
                <c:pt idx="170">
                  <c:v>0.24879878515807374</c:v>
                </c:pt>
                <c:pt idx="171">
                  <c:v>0.24879878515807374</c:v>
                </c:pt>
                <c:pt idx="172">
                  <c:v>0.24879878515807374</c:v>
                </c:pt>
                <c:pt idx="173">
                  <c:v>0.24879878515807374</c:v>
                </c:pt>
                <c:pt idx="174">
                  <c:v>0.24879878515807374</c:v>
                </c:pt>
                <c:pt idx="175">
                  <c:v>0.24879878515807374</c:v>
                </c:pt>
                <c:pt idx="176">
                  <c:v>0.24879878515807374</c:v>
                </c:pt>
                <c:pt idx="177">
                  <c:v>0.24879878515807374</c:v>
                </c:pt>
                <c:pt idx="178">
                  <c:v>0.24879878515807374</c:v>
                </c:pt>
                <c:pt idx="179">
                  <c:v>0.24879878515807374</c:v>
                </c:pt>
                <c:pt idx="180">
                  <c:v>0.24879878515807374</c:v>
                </c:pt>
                <c:pt idx="181">
                  <c:v>0.24879878515807374</c:v>
                </c:pt>
                <c:pt idx="182">
                  <c:v>0.24879878515807374</c:v>
                </c:pt>
                <c:pt idx="183">
                  <c:v>0.24879878515807374</c:v>
                </c:pt>
                <c:pt idx="184">
                  <c:v>0.24879878515807374</c:v>
                </c:pt>
                <c:pt idx="185">
                  <c:v>0.24879878515807374</c:v>
                </c:pt>
                <c:pt idx="186">
                  <c:v>0.24879878515807374</c:v>
                </c:pt>
                <c:pt idx="187">
                  <c:v>0.24879878515807374</c:v>
                </c:pt>
                <c:pt idx="188">
                  <c:v>0.24879878515807374</c:v>
                </c:pt>
                <c:pt idx="189">
                  <c:v>0.24879878515807374</c:v>
                </c:pt>
                <c:pt idx="190">
                  <c:v>0.24879878515807374</c:v>
                </c:pt>
                <c:pt idx="191">
                  <c:v>0.24879878515807374</c:v>
                </c:pt>
                <c:pt idx="192">
                  <c:v>0.24879878515807374</c:v>
                </c:pt>
                <c:pt idx="193">
                  <c:v>0.24879878515807374</c:v>
                </c:pt>
                <c:pt idx="194">
                  <c:v>0.24879878515807374</c:v>
                </c:pt>
                <c:pt idx="195">
                  <c:v>0.24879878515807374</c:v>
                </c:pt>
                <c:pt idx="196">
                  <c:v>0.24879878515807374</c:v>
                </c:pt>
                <c:pt idx="197">
                  <c:v>0.24879878515807374</c:v>
                </c:pt>
                <c:pt idx="198">
                  <c:v>0.24879878515807374</c:v>
                </c:pt>
                <c:pt idx="199">
                  <c:v>0.24879878515807374</c:v>
                </c:pt>
                <c:pt idx="200">
                  <c:v>0.24879878515807374</c:v>
                </c:pt>
                <c:pt idx="201">
                  <c:v>0.24879878515807374</c:v>
                </c:pt>
                <c:pt idx="202">
                  <c:v>0.24879878515807374</c:v>
                </c:pt>
                <c:pt idx="203">
                  <c:v>0.24879878515807374</c:v>
                </c:pt>
                <c:pt idx="204">
                  <c:v>0.24879878515807374</c:v>
                </c:pt>
                <c:pt idx="205">
                  <c:v>0.24879878515807374</c:v>
                </c:pt>
                <c:pt idx="206">
                  <c:v>0.24879878515807374</c:v>
                </c:pt>
                <c:pt idx="207">
                  <c:v>0.24879878515807374</c:v>
                </c:pt>
                <c:pt idx="208">
                  <c:v>0.24879878515807374</c:v>
                </c:pt>
                <c:pt idx="209">
                  <c:v>0.24879878515807374</c:v>
                </c:pt>
                <c:pt idx="210">
                  <c:v>0.24879878515807374</c:v>
                </c:pt>
                <c:pt idx="211">
                  <c:v>0.24879878515807374</c:v>
                </c:pt>
                <c:pt idx="212">
                  <c:v>0.24879878515807374</c:v>
                </c:pt>
                <c:pt idx="213">
                  <c:v>0.24879878515807374</c:v>
                </c:pt>
                <c:pt idx="214">
                  <c:v>0.24879878515807374</c:v>
                </c:pt>
                <c:pt idx="215">
                  <c:v>0.24879878515807374</c:v>
                </c:pt>
                <c:pt idx="216">
                  <c:v>0.24879878515807374</c:v>
                </c:pt>
                <c:pt idx="217">
                  <c:v>0.24879878515807374</c:v>
                </c:pt>
                <c:pt idx="218">
                  <c:v>0.24879878515807374</c:v>
                </c:pt>
                <c:pt idx="219">
                  <c:v>0.24879878515807374</c:v>
                </c:pt>
                <c:pt idx="220">
                  <c:v>0.24879878515807374</c:v>
                </c:pt>
                <c:pt idx="221">
                  <c:v>0.24879878515807374</c:v>
                </c:pt>
                <c:pt idx="222">
                  <c:v>0.24879878515807374</c:v>
                </c:pt>
                <c:pt idx="223">
                  <c:v>0.24879878515807374</c:v>
                </c:pt>
                <c:pt idx="224">
                  <c:v>0.24879878515807374</c:v>
                </c:pt>
                <c:pt idx="225">
                  <c:v>0.24879878515807374</c:v>
                </c:pt>
                <c:pt idx="226">
                  <c:v>0.24879878515807374</c:v>
                </c:pt>
                <c:pt idx="227">
                  <c:v>0.24879878515807374</c:v>
                </c:pt>
                <c:pt idx="228">
                  <c:v>0.24879878515807374</c:v>
                </c:pt>
                <c:pt idx="229">
                  <c:v>0.24879878515807374</c:v>
                </c:pt>
                <c:pt idx="230">
                  <c:v>0.24879878515807374</c:v>
                </c:pt>
                <c:pt idx="231">
                  <c:v>0.24879878515807374</c:v>
                </c:pt>
                <c:pt idx="232">
                  <c:v>0.24879878515807374</c:v>
                </c:pt>
                <c:pt idx="233">
                  <c:v>0.24879878515807374</c:v>
                </c:pt>
                <c:pt idx="234">
                  <c:v>0.24879878515807374</c:v>
                </c:pt>
                <c:pt idx="235">
                  <c:v>0.24879878515807374</c:v>
                </c:pt>
                <c:pt idx="236">
                  <c:v>0.24879878515807374</c:v>
                </c:pt>
                <c:pt idx="237">
                  <c:v>0.24879878515807374</c:v>
                </c:pt>
                <c:pt idx="238">
                  <c:v>0.24879878515807374</c:v>
                </c:pt>
                <c:pt idx="239">
                  <c:v>0.24879878515807374</c:v>
                </c:pt>
                <c:pt idx="240">
                  <c:v>0.24879878515807374</c:v>
                </c:pt>
                <c:pt idx="241">
                  <c:v>0.24879878515807374</c:v>
                </c:pt>
                <c:pt idx="242">
                  <c:v>0.24879878515807374</c:v>
                </c:pt>
                <c:pt idx="243">
                  <c:v>0.24879878515807374</c:v>
                </c:pt>
                <c:pt idx="244">
                  <c:v>0.24879878515807374</c:v>
                </c:pt>
                <c:pt idx="245">
                  <c:v>0.24879878515807374</c:v>
                </c:pt>
                <c:pt idx="246">
                  <c:v>0.24879878515807374</c:v>
                </c:pt>
                <c:pt idx="247">
                  <c:v>0.24879878515807374</c:v>
                </c:pt>
                <c:pt idx="248">
                  <c:v>0.24879878515807374</c:v>
                </c:pt>
                <c:pt idx="249">
                  <c:v>0.24879878515807374</c:v>
                </c:pt>
                <c:pt idx="250">
                  <c:v>0.24879878515807374</c:v>
                </c:pt>
                <c:pt idx="251">
                  <c:v>0.24879878515807374</c:v>
                </c:pt>
                <c:pt idx="252">
                  <c:v>0.24879878515807374</c:v>
                </c:pt>
                <c:pt idx="253">
                  <c:v>0.24879878515807374</c:v>
                </c:pt>
                <c:pt idx="254">
                  <c:v>0.24879878515807374</c:v>
                </c:pt>
                <c:pt idx="255">
                  <c:v>0.24879878515807374</c:v>
                </c:pt>
                <c:pt idx="256">
                  <c:v>0.24879878515807374</c:v>
                </c:pt>
                <c:pt idx="257">
                  <c:v>0.24879878515807374</c:v>
                </c:pt>
                <c:pt idx="258">
                  <c:v>0.24879878515807374</c:v>
                </c:pt>
                <c:pt idx="259">
                  <c:v>0.24879878515807374</c:v>
                </c:pt>
                <c:pt idx="260">
                  <c:v>0.24879878515807374</c:v>
                </c:pt>
                <c:pt idx="261">
                  <c:v>0.24879878515807374</c:v>
                </c:pt>
                <c:pt idx="262">
                  <c:v>0.24879878515807374</c:v>
                </c:pt>
                <c:pt idx="263">
                  <c:v>0.24879878515807374</c:v>
                </c:pt>
                <c:pt idx="264">
                  <c:v>0.24879878515807374</c:v>
                </c:pt>
                <c:pt idx="265">
                  <c:v>0.24879878515807374</c:v>
                </c:pt>
                <c:pt idx="266">
                  <c:v>0.24879878515807374</c:v>
                </c:pt>
                <c:pt idx="267">
                  <c:v>0.24879878515807374</c:v>
                </c:pt>
                <c:pt idx="268">
                  <c:v>0.24879878515807374</c:v>
                </c:pt>
                <c:pt idx="269">
                  <c:v>0.24879878515807374</c:v>
                </c:pt>
                <c:pt idx="270">
                  <c:v>0.24879878515807374</c:v>
                </c:pt>
                <c:pt idx="271">
                  <c:v>0.24879878515807374</c:v>
                </c:pt>
                <c:pt idx="272">
                  <c:v>0.24879878515807374</c:v>
                </c:pt>
                <c:pt idx="273">
                  <c:v>0.24879878515807374</c:v>
                </c:pt>
                <c:pt idx="274">
                  <c:v>0.24879878515807374</c:v>
                </c:pt>
                <c:pt idx="275">
                  <c:v>0.24879878515807374</c:v>
                </c:pt>
                <c:pt idx="276">
                  <c:v>0.24879878515807374</c:v>
                </c:pt>
                <c:pt idx="277">
                  <c:v>0.24879878515807374</c:v>
                </c:pt>
                <c:pt idx="278">
                  <c:v>0.24879878515807374</c:v>
                </c:pt>
                <c:pt idx="279">
                  <c:v>0.24879878515807374</c:v>
                </c:pt>
                <c:pt idx="280">
                  <c:v>0.24879878515807374</c:v>
                </c:pt>
                <c:pt idx="281">
                  <c:v>0.24879878515807374</c:v>
                </c:pt>
                <c:pt idx="282">
                  <c:v>0.24879878515807374</c:v>
                </c:pt>
                <c:pt idx="283">
                  <c:v>0.24879878515807374</c:v>
                </c:pt>
                <c:pt idx="284">
                  <c:v>0.24879878515807374</c:v>
                </c:pt>
                <c:pt idx="285">
                  <c:v>0.24879878515807374</c:v>
                </c:pt>
                <c:pt idx="286">
                  <c:v>0.24879878515807374</c:v>
                </c:pt>
                <c:pt idx="287">
                  <c:v>0.24879878515807374</c:v>
                </c:pt>
                <c:pt idx="288">
                  <c:v>0.24879878515807374</c:v>
                </c:pt>
                <c:pt idx="289">
                  <c:v>0.24879878515807374</c:v>
                </c:pt>
                <c:pt idx="290">
                  <c:v>0.24879878515807374</c:v>
                </c:pt>
                <c:pt idx="291">
                  <c:v>0.24879878515807374</c:v>
                </c:pt>
                <c:pt idx="292">
                  <c:v>0.24879878515807374</c:v>
                </c:pt>
                <c:pt idx="293">
                  <c:v>0.24879878515807374</c:v>
                </c:pt>
                <c:pt idx="294">
                  <c:v>0.24879878515807374</c:v>
                </c:pt>
                <c:pt idx="295">
                  <c:v>0.24879878515807374</c:v>
                </c:pt>
                <c:pt idx="296">
                  <c:v>0.24879878515807374</c:v>
                </c:pt>
                <c:pt idx="297">
                  <c:v>0.24879878515807374</c:v>
                </c:pt>
                <c:pt idx="298">
                  <c:v>0.24879878515807374</c:v>
                </c:pt>
                <c:pt idx="299">
                  <c:v>0.24879878515807374</c:v>
                </c:pt>
                <c:pt idx="300">
                  <c:v>0.24879878515807374</c:v>
                </c:pt>
                <c:pt idx="301">
                  <c:v>0.24879878515807374</c:v>
                </c:pt>
                <c:pt idx="302">
                  <c:v>0.24879878515807374</c:v>
                </c:pt>
                <c:pt idx="303">
                  <c:v>0.24879878515807374</c:v>
                </c:pt>
                <c:pt idx="304">
                  <c:v>0.24879878515807374</c:v>
                </c:pt>
                <c:pt idx="305">
                  <c:v>0.24879878515807374</c:v>
                </c:pt>
                <c:pt idx="306">
                  <c:v>0.24879878515807374</c:v>
                </c:pt>
                <c:pt idx="307">
                  <c:v>0.24879878515807374</c:v>
                </c:pt>
                <c:pt idx="308">
                  <c:v>0.24879878515807374</c:v>
                </c:pt>
                <c:pt idx="309">
                  <c:v>0.24879878515807374</c:v>
                </c:pt>
                <c:pt idx="310">
                  <c:v>0.24879878515807374</c:v>
                </c:pt>
                <c:pt idx="311">
                  <c:v>0.24879878515807374</c:v>
                </c:pt>
                <c:pt idx="312">
                  <c:v>0.24879878515807374</c:v>
                </c:pt>
                <c:pt idx="313">
                  <c:v>0.24879878515807374</c:v>
                </c:pt>
                <c:pt idx="314">
                  <c:v>0.24879878515807374</c:v>
                </c:pt>
                <c:pt idx="315">
                  <c:v>0.24879878515807374</c:v>
                </c:pt>
                <c:pt idx="316">
                  <c:v>0.24879878515807374</c:v>
                </c:pt>
                <c:pt idx="317">
                  <c:v>0.24879878515807374</c:v>
                </c:pt>
                <c:pt idx="318">
                  <c:v>0.24879878515807374</c:v>
                </c:pt>
                <c:pt idx="319">
                  <c:v>0.24879878515807374</c:v>
                </c:pt>
                <c:pt idx="320">
                  <c:v>0.24879878515807374</c:v>
                </c:pt>
                <c:pt idx="321">
                  <c:v>0.24879878515807374</c:v>
                </c:pt>
                <c:pt idx="322">
                  <c:v>0.24879878515807374</c:v>
                </c:pt>
                <c:pt idx="323">
                  <c:v>0.24879878515807374</c:v>
                </c:pt>
                <c:pt idx="324">
                  <c:v>0.24879878515807374</c:v>
                </c:pt>
                <c:pt idx="325">
                  <c:v>0.24879878515807374</c:v>
                </c:pt>
                <c:pt idx="326">
                  <c:v>0.24879878515807374</c:v>
                </c:pt>
                <c:pt idx="327">
                  <c:v>0.24879878515807374</c:v>
                </c:pt>
                <c:pt idx="328">
                  <c:v>0.24879878515807374</c:v>
                </c:pt>
                <c:pt idx="329">
                  <c:v>0.24879878515807374</c:v>
                </c:pt>
                <c:pt idx="330">
                  <c:v>0.24879878515807374</c:v>
                </c:pt>
                <c:pt idx="331">
                  <c:v>0.24879878515807374</c:v>
                </c:pt>
                <c:pt idx="332">
                  <c:v>0.24879878515807374</c:v>
                </c:pt>
                <c:pt idx="333">
                  <c:v>0.24879878515807374</c:v>
                </c:pt>
                <c:pt idx="334">
                  <c:v>0.24879878515807374</c:v>
                </c:pt>
                <c:pt idx="335">
                  <c:v>0.24879878515807374</c:v>
                </c:pt>
                <c:pt idx="336">
                  <c:v>0.24879878515807374</c:v>
                </c:pt>
                <c:pt idx="337">
                  <c:v>0.24879878515807374</c:v>
                </c:pt>
                <c:pt idx="338">
                  <c:v>0.24879878515807374</c:v>
                </c:pt>
                <c:pt idx="339">
                  <c:v>0.24879878515807374</c:v>
                </c:pt>
                <c:pt idx="340">
                  <c:v>0.24879878515807374</c:v>
                </c:pt>
                <c:pt idx="341">
                  <c:v>0.24879878515807374</c:v>
                </c:pt>
                <c:pt idx="342">
                  <c:v>0.24879878515807374</c:v>
                </c:pt>
                <c:pt idx="343">
                  <c:v>0.24879878515807374</c:v>
                </c:pt>
                <c:pt idx="344">
                  <c:v>0.24879878515807374</c:v>
                </c:pt>
                <c:pt idx="345">
                  <c:v>0.24879878515807374</c:v>
                </c:pt>
                <c:pt idx="346">
                  <c:v>0.24879878515807374</c:v>
                </c:pt>
                <c:pt idx="347">
                  <c:v>0.24879878515807374</c:v>
                </c:pt>
                <c:pt idx="348">
                  <c:v>0.24879878515807374</c:v>
                </c:pt>
                <c:pt idx="349">
                  <c:v>0.24879878515807374</c:v>
                </c:pt>
                <c:pt idx="350">
                  <c:v>0.24879878515807374</c:v>
                </c:pt>
                <c:pt idx="351">
                  <c:v>0.24879878515807374</c:v>
                </c:pt>
                <c:pt idx="352">
                  <c:v>0.24879878515807374</c:v>
                </c:pt>
                <c:pt idx="353">
                  <c:v>0.24879878515807374</c:v>
                </c:pt>
                <c:pt idx="354">
                  <c:v>0.24879878515807374</c:v>
                </c:pt>
                <c:pt idx="355">
                  <c:v>0.24879878515807374</c:v>
                </c:pt>
                <c:pt idx="356">
                  <c:v>0.24879878515807374</c:v>
                </c:pt>
                <c:pt idx="357">
                  <c:v>0.24879878515807374</c:v>
                </c:pt>
                <c:pt idx="358">
                  <c:v>0.24879878515807374</c:v>
                </c:pt>
                <c:pt idx="359">
                  <c:v>0.24879878515807374</c:v>
                </c:pt>
                <c:pt idx="360">
                  <c:v>0.24879878515807374</c:v>
                </c:pt>
                <c:pt idx="361">
                  <c:v>2.3384290280474309E-2</c:v>
                </c:pt>
                <c:pt idx="362">
                  <c:v>2.3384290280474309E-2</c:v>
                </c:pt>
                <c:pt idx="363">
                  <c:v>2.3384290280474309E-2</c:v>
                </c:pt>
                <c:pt idx="364">
                  <c:v>2.3384290280474309E-2</c:v>
                </c:pt>
                <c:pt idx="365">
                  <c:v>2.3384290280474309E-2</c:v>
                </c:pt>
                <c:pt idx="366">
                  <c:v>2.3384290280474309E-2</c:v>
                </c:pt>
                <c:pt idx="367">
                  <c:v>2.3384290280474309E-2</c:v>
                </c:pt>
                <c:pt idx="368">
                  <c:v>2.3384290280474309E-2</c:v>
                </c:pt>
                <c:pt idx="369">
                  <c:v>2.3384290280474309E-2</c:v>
                </c:pt>
                <c:pt idx="370">
                  <c:v>2.3384290280474309E-2</c:v>
                </c:pt>
                <c:pt idx="371">
                  <c:v>2.3384290280474309E-2</c:v>
                </c:pt>
                <c:pt idx="372">
                  <c:v>2.3384290280474309E-2</c:v>
                </c:pt>
                <c:pt idx="373">
                  <c:v>2.3384290280474309E-2</c:v>
                </c:pt>
                <c:pt idx="374">
                  <c:v>2.3384290280474309E-2</c:v>
                </c:pt>
                <c:pt idx="375">
                  <c:v>2.3384290280474309E-2</c:v>
                </c:pt>
                <c:pt idx="376">
                  <c:v>2.3384290280474309E-2</c:v>
                </c:pt>
                <c:pt idx="377">
                  <c:v>2.3384290280474309E-2</c:v>
                </c:pt>
                <c:pt idx="378">
                  <c:v>2.3384290280474309E-2</c:v>
                </c:pt>
                <c:pt idx="379">
                  <c:v>2.3384290280474309E-2</c:v>
                </c:pt>
                <c:pt idx="380">
                  <c:v>2.3384290280474309E-2</c:v>
                </c:pt>
                <c:pt idx="381">
                  <c:v>2.3384290280474309E-2</c:v>
                </c:pt>
                <c:pt idx="382">
                  <c:v>2.3384290280474309E-2</c:v>
                </c:pt>
                <c:pt idx="383">
                  <c:v>2.3384290280474309E-2</c:v>
                </c:pt>
                <c:pt idx="384">
                  <c:v>2.3384290280474309E-2</c:v>
                </c:pt>
                <c:pt idx="385">
                  <c:v>2.3384290280474309E-2</c:v>
                </c:pt>
                <c:pt idx="386">
                  <c:v>2.3384290280474309E-2</c:v>
                </c:pt>
                <c:pt idx="387">
                  <c:v>2.3384290280474309E-2</c:v>
                </c:pt>
                <c:pt idx="388">
                  <c:v>2.3384290280474309E-2</c:v>
                </c:pt>
                <c:pt idx="389">
                  <c:v>2.3384290280474309E-2</c:v>
                </c:pt>
                <c:pt idx="390">
                  <c:v>2.3384290280474309E-2</c:v>
                </c:pt>
                <c:pt idx="391">
                  <c:v>2.3384290280474309E-2</c:v>
                </c:pt>
                <c:pt idx="392">
                  <c:v>2.3384290280474309E-2</c:v>
                </c:pt>
                <c:pt idx="393">
                  <c:v>2.3384290280474309E-2</c:v>
                </c:pt>
                <c:pt idx="394">
                  <c:v>2.3384290280474309E-2</c:v>
                </c:pt>
                <c:pt idx="395">
                  <c:v>2.3384290280474309E-2</c:v>
                </c:pt>
                <c:pt idx="396">
                  <c:v>2.3384290280474309E-2</c:v>
                </c:pt>
                <c:pt idx="397">
                  <c:v>2.3384290280474309E-2</c:v>
                </c:pt>
                <c:pt idx="398">
                  <c:v>2.3384290280474309E-2</c:v>
                </c:pt>
                <c:pt idx="399">
                  <c:v>2.3384290280474309E-2</c:v>
                </c:pt>
                <c:pt idx="400">
                  <c:v>2.3384290280474309E-2</c:v>
                </c:pt>
                <c:pt idx="401">
                  <c:v>2.3384290280474309E-2</c:v>
                </c:pt>
                <c:pt idx="402">
                  <c:v>2.3384290280474309E-2</c:v>
                </c:pt>
                <c:pt idx="403">
                  <c:v>2.3384290280474309E-2</c:v>
                </c:pt>
                <c:pt idx="404">
                  <c:v>2.3384290280474309E-2</c:v>
                </c:pt>
                <c:pt idx="405">
                  <c:v>2.3384290280474309E-2</c:v>
                </c:pt>
                <c:pt idx="406">
                  <c:v>2.3384290280474309E-2</c:v>
                </c:pt>
                <c:pt idx="407">
                  <c:v>2.3384290280474309E-2</c:v>
                </c:pt>
                <c:pt idx="408">
                  <c:v>2.3384290280474309E-2</c:v>
                </c:pt>
                <c:pt idx="409">
                  <c:v>2.3384290280474309E-2</c:v>
                </c:pt>
                <c:pt idx="410">
                  <c:v>2.3384290280474309E-2</c:v>
                </c:pt>
                <c:pt idx="411">
                  <c:v>2.3384290280474309E-2</c:v>
                </c:pt>
                <c:pt idx="412">
                  <c:v>2.3384290280474309E-2</c:v>
                </c:pt>
                <c:pt idx="413">
                  <c:v>2.3384290280474309E-2</c:v>
                </c:pt>
                <c:pt idx="414">
                  <c:v>2.3384290280474309E-2</c:v>
                </c:pt>
                <c:pt idx="415">
                  <c:v>2.3384290280474309E-2</c:v>
                </c:pt>
                <c:pt idx="416">
                  <c:v>2.3384290280474309E-2</c:v>
                </c:pt>
                <c:pt idx="417">
                  <c:v>2.3384290280474309E-2</c:v>
                </c:pt>
                <c:pt idx="418">
                  <c:v>2.3384290280474309E-2</c:v>
                </c:pt>
                <c:pt idx="419">
                  <c:v>2.3384290280474309E-2</c:v>
                </c:pt>
                <c:pt idx="420">
                  <c:v>2.3384290280474309E-2</c:v>
                </c:pt>
                <c:pt idx="421">
                  <c:v>2.3384290280474309E-2</c:v>
                </c:pt>
                <c:pt idx="422">
                  <c:v>2.3384290280474309E-2</c:v>
                </c:pt>
                <c:pt idx="423">
                  <c:v>2.3384290280474309E-2</c:v>
                </c:pt>
                <c:pt idx="424">
                  <c:v>2.3384290280474309E-2</c:v>
                </c:pt>
                <c:pt idx="425">
                  <c:v>2.3384290280474309E-2</c:v>
                </c:pt>
                <c:pt idx="426">
                  <c:v>2.3384290280474309E-2</c:v>
                </c:pt>
                <c:pt idx="427">
                  <c:v>2.3384290280474309E-2</c:v>
                </c:pt>
                <c:pt idx="428">
                  <c:v>2.3384290280474309E-2</c:v>
                </c:pt>
                <c:pt idx="429">
                  <c:v>2.3384290280474309E-2</c:v>
                </c:pt>
                <c:pt idx="430">
                  <c:v>2.3384290280474309E-2</c:v>
                </c:pt>
                <c:pt idx="431">
                  <c:v>2.3384290280474309E-2</c:v>
                </c:pt>
                <c:pt idx="432">
                  <c:v>2.3384290280474309E-2</c:v>
                </c:pt>
                <c:pt idx="433">
                  <c:v>2.3384290280474309E-2</c:v>
                </c:pt>
                <c:pt idx="434">
                  <c:v>2.3384290280474309E-2</c:v>
                </c:pt>
                <c:pt idx="435">
                  <c:v>2.3384290280474309E-2</c:v>
                </c:pt>
                <c:pt idx="436">
                  <c:v>2.3384290280474309E-2</c:v>
                </c:pt>
                <c:pt idx="437">
                  <c:v>2.3384290280474309E-2</c:v>
                </c:pt>
                <c:pt idx="438">
                  <c:v>2.3384290280474309E-2</c:v>
                </c:pt>
                <c:pt idx="439">
                  <c:v>2.3384290280474309E-2</c:v>
                </c:pt>
                <c:pt idx="440">
                  <c:v>2.3384290280474309E-2</c:v>
                </c:pt>
                <c:pt idx="441">
                  <c:v>2.3384290280474309E-2</c:v>
                </c:pt>
                <c:pt idx="442">
                  <c:v>2.3384290280474309E-2</c:v>
                </c:pt>
                <c:pt idx="443">
                  <c:v>2.3384290280474309E-2</c:v>
                </c:pt>
                <c:pt idx="444">
                  <c:v>2.3384290280474309E-2</c:v>
                </c:pt>
                <c:pt idx="445">
                  <c:v>2.3384290280474309E-2</c:v>
                </c:pt>
                <c:pt idx="446">
                  <c:v>2.3384290280474309E-2</c:v>
                </c:pt>
                <c:pt idx="447">
                  <c:v>2.3384290280474309E-2</c:v>
                </c:pt>
                <c:pt idx="448">
                  <c:v>2.3384290280474309E-2</c:v>
                </c:pt>
                <c:pt idx="449">
                  <c:v>2.3384290280474309E-2</c:v>
                </c:pt>
                <c:pt idx="450">
                  <c:v>2.3384290280474309E-2</c:v>
                </c:pt>
                <c:pt idx="451">
                  <c:v>2.3384290280474309E-2</c:v>
                </c:pt>
                <c:pt idx="452">
                  <c:v>2.3384290280474309E-2</c:v>
                </c:pt>
                <c:pt idx="453">
                  <c:v>2.3384290280474309E-2</c:v>
                </c:pt>
                <c:pt idx="454">
                  <c:v>2.3384290280474309E-2</c:v>
                </c:pt>
                <c:pt idx="455">
                  <c:v>2.3384290280474309E-2</c:v>
                </c:pt>
                <c:pt idx="456">
                  <c:v>2.3384290280474309E-2</c:v>
                </c:pt>
                <c:pt idx="457">
                  <c:v>2.3384290280474309E-2</c:v>
                </c:pt>
                <c:pt idx="458">
                  <c:v>2.3384290280474309E-2</c:v>
                </c:pt>
                <c:pt idx="459">
                  <c:v>2.3384290280474309E-2</c:v>
                </c:pt>
                <c:pt idx="460">
                  <c:v>2.3384290280474309E-2</c:v>
                </c:pt>
                <c:pt idx="461">
                  <c:v>2.3384290280474309E-2</c:v>
                </c:pt>
                <c:pt idx="462">
                  <c:v>2.3384290280474309E-2</c:v>
                </c:pt>
                <c:pt idx="463">
                  <c:v>2.3384290280474309E-2</c:v>
                </c:pt>
                <c:pt idx="464">
                  <c:v>2.3384290280474309E-2</c:v>
                </c:pt>
                <c:pt idx="465">
                  <c:v>2.3384290280474309E-2</c:v>
                </c:pt>
                <c:pt idx="466">
                  <c:v>2.3384290280474309E-2</c:v>
                </c:pt>
                <c:pt idx="467">
                  <c:v>2.3384290280474309E-2</c:v>
                </c:pt>
                <c:pt idx="468">
                  <c:v>2.3384290280474309E-2</c:v>
                </c:pt>
                <c:pt idx="469">
                  <c:v>2.3384290280474309E-2</c:v>
                </c:pt>
                <c:pt idx="470">
                  <c:v>2.3384290280474309E-2</c:v>
                </c:pt>
                <c:pt idx="471">
                  <c:v>2.3384290280474309E-2</c:v>
                </c:pt>
                <c:pt idx="472">
                  <c:v>2.3384290280474309E-2</c:v>
                </c:pt>
                <c:pt idx="473">
                  <c:v>2.3384290280474309E-2</c:v>
                </c:pt>
                <c:pt idx="474">
                  <c:v>2.3384290280474309E-2</c:v>
                </c:pt>
                <c:pt idx="475">
                  <c:v>2.3384290280474309E-2</c:v>
                </c:pt>
                <c:pt idx="476">
                  <c:v>2.3384290280474309E-2</c:v>
                </c:pt>
                <c:pt idx="477">
                  <c:v>2.3384290280474309E-2</c:v>
                </c:pt>
                <c:pt idx="478">
                  <c:v>2.3384290280474309E-2</c:v>
                </c:pt>
                <c:pt idx="479">
                  <c:v>2.3384290280474309E-2</c:v>
                </c:pt>
                <c:pt idx="480">
                  <c:v>2.3384290280474309E-2</c:v>
                </c:pt>
                <c:pt idx="481">
                  <c:v>2.3384290280474309E-2</c:v>
                </c:pt>
                <c:pt idx="482">
                  <c:v>2.3384290280474309E-2</c:v>
                </c:pt>
                <c:pt idx="483">
                  <c:v>2.3384290280474309E-2</c:v>
                </c:pt>
                <c:pt idx="484">
                  <c:v>2.3384290280474309E-2</c:v>
                </c:pt>
                <c:pt idx="485">
                  <c:v>2.3384290280474309E-2</c:v>
                </c:pt>
                <c:pt idx="486">
                  <c:v>2.3384290280474309E-2</c:v>
                </c:pt>
                <c:pt idx="487">
                  <c:v>2.3384290280474309E-2</c:v>
                </c:pt>
                <c:pt idx="488">
                  <c:v>2.3384290280474309E-2</c:v>
                </c:pt>
                <c:pt idx="489">
                  <c:v>2.3384290280474309E-2</c:v>
                </c:pt>
                <c:pt idx="490">
                  <c:v>2.3384290280474309E-2</c:v>
                </c:pt>
                <c:pt idx="491">
                  <c:v>2.3384290280474309E-2</c:v>
                </c:pt>
                <c:pt idx="492">
                  <c:v>2.3384290280474309E-2</c:v>
                </c:pt>
                <c:pt idx="493">
                  <c:v>2.3384290280474309E-2</c:v>
                </c:pt>
                <c:pt idx="494">
                  <c:v>2.3384290280474309E-2</c:v>
                </c:pt>
                <c:pt idx="495">
                  <c:v>2.3384290280474309E-2</c:v>
                </c:pt>
                <c:pt idx="496">
                  <c:v>2.3384290280474309E-2</c:v>
                </c:pt>
                <c:pt idx="497">
                  <c:v>2.3384290280474309E-2</c:v>
                </c:pt>
                <c:pt idx="498">
                  <c:v>2.3384290280474309E-2</c:v>
                </c:pt>
                <c:pt idx="499">
                  <c:v>2.3384290280474309E-2</c:v>
                </c:pt>
                <c:pt idx="500">
                  <c:v>2.3384290280474309E-2</c:v>
                </c:pt>
                <c:pt idx="501">
                  <c:v>2.3384290280474309E-2</c:v>
                </c:pt>
                <c:pt idx="502">
                  <c:v>2.3384290280474309E-2</c:v>
                </c:pt>
                <c:pt idx="503">
                  <c:v>2.3384290280474309E-2</c:v>
                </c:pt>
                <c:pt idx="504">
                  <c:v>2.3384290280474309E-2</c:v>
                </c:pt>
                <c:pt idx="505">
                  <c:v>2.3384290280474309E-2</c:v>
                </c:pt>
                <c:pt idx="506">
                  <c:v>2.3384290280474309E-2</c:v>
                </c:pt>
                <c:pt idx="507">
                  <c:v>2.3384290280474309E-2</c:v>
                </c:pt>
                <c:pt idx="508">
                  <c:v>2.3384290280474309E-2</c:v>
                </c:pt>
                <c:pt idx="509">
                  <c:v>2.3384290280474309E-2</c:v>
                </c:pt>
                <c:pt idx="510">
                  <c:v>2.3384290280474309E-2</c:v>
                </c:pt>
                <c:pt idx="511">
                  <c:v>2.3384290280474309E-2</c:v>
                </c:pt>
                <c:pt idx="512">
                  <c:v>2.3384290280474309E-2</c:v>
                </c:pt>
                <c:pt idx="513">
                  <c:v>2.3384290280474309E-2</c:v>
                </c:pt>
                <c:pt idx="514">
                  <c:v>2.3384290280474309E-2</c:v>
                </c:pt>
                <c:pt idx="515">
                  <c:v>2.3384290280474309E-2</c:v>
                </c:pt>
                <c:pt idx="516">
                  <c:v>2.3384290280474309E-2</c:v>
                </c:pt>
                <c:pt idx="517">
                  <c:v>2.3384290280474309E-2</c:v>
                </c:pt>
                <c:pt idx="518">
                  <c:v>2.3384290280474309E-2</c:v>
                </c:pt>
                <c:pt idx="519">
                  <c:v>2.3384290280474309E-2</c:v>
                </c:pt>
                <c:pt idx="520">
                  <c:v>2.3384290280474309E-2</c:v>
                </c:pt>
                <c:pt idx="521">
                  <c:v>2.3384290280474309E-2</c:v>
                </c:pt>
                <c:pt idx="522">
                  <c:v>2.3384290280474309E-2</c:v>
                </c:pt>
                <c:pt idx="523">
                  <c:v>2.3384290280474309E-2</c:v>
                </c:pt>
                <c:pt idx="524">
                  <c:v>2.3384290280474309E-2</c:v>
                </c:pt>
                <c:pt idx="525">
                  <c:v>2.3384290280474309E-2</c:v>
                </c:pt>
                <c:pt idx="526">
                  <c:v>2.3384290280474309E-2</c:v>
                </c:pt>
                <c:pt idx="527">
                  <c:v>2.3384290280474309E-2</c:v>
                </c:pt>
                <c:pt idx="528">
                  <c:v>2.3384290280474309E-2</c:v>
                </c:pt>
                <c:pt idx="529">
                  <c:v>2.3384290280474309E-2</c:v>
                </c:pt>
                <c:pt idx="530">
                  <c:v>2.3384290280474309E-2</c:v>
                </c:pt>
                <c:pt idx="531">
                  <c:v>2.3384290280474309E-2</c:v>
                </c:pt>
                <c:pt idx="532">
                  <c:v>2.3384290280474309E-2</c:v>
                </c:pt>
                <c:pt idx="533">
                  <c:v>2.3384290280474309E-2</c:v>
                </c:pt>
                <c:pt idx="534">
                  <c:v>2.3384290280474309E-2</c:v>
                </c:pt>
                <c:pt idx="535">
                  <c:v>2.3384290280474309E-2</c:v>
                </c:pt>
                <c:pt idx="536">
                  <c:v>2.3384290280474309E-2</c:v>
                </c:pt>
                <c:pt idx="537">
                  <c:v>2.3384290280474309E-2</c:v>
                </c:pt>
                <c:pt idx="538">
                  <c:v>2.3384290280474309E-2</c:v>
                </c:pt>
                <c:pt idx="539">
                  <c:v>2.3384290280474309E-2</c:v>
                </c:pt>
                <c:pt idx="540">
                  <c:v>2.3384290280474309E-2</c:v>
                </c:pt>
                <c:pt idx="541">
                  <c:v>2.3384290280474309E-2</c:v>
                </c:pt>
                <c:pt idx="542">
                  <c:v>2.3384290280474309E-2</c:v>
                </c:pt>
                <c:pt idx="543">
                  <c:v>2.3384290280474309E-2</c:v>
                </c:pt>
                <c:pt idx="544">
                  <c:v>2.3384290280474309E-2</c:v>
                </c:pt>
                <c:pt idx="545">
                  <c:v>2.3384290280474309E-2</c:v>
                </c:pt>
                <c:pt idx="546">
                  <c:v>2.3384290280474309E-2</c:v>
                </c:pt>
                <c:pt idx="547">
                  <c:v>2.3384290280474309E-2</c:v>
                </c:pt>
                <c:pt idx="548">
                  <c:v>2.3384290280474309E-2</c:v>
                </c:pt>
                <c:pt idx="549">
                  <c:v>2.3384290280474309E-2</c:v>
                </c:pt>
                <c:pt idx="550">
                  <c:v>2.3384290280474309E-2</c:v>
                </c:pt>
                <c:pt idx="551">
                  <c:v>2.3384290280474309E-2</c:v>
                </c:pt>
                <c:pt idx="552">
                  <c:v>2.3384290280474309E-2</c:v>
                </c:pt>
                <c:pt idx="553">
                  <c:v>2.3384290280474309E-2</c:v>
                </c:pt>
                <c:pt idx="554">
                  <c:v>2.3384290280474309E-2</c:v>
                </c:pt>
                <c:pt idx="555">
                  <c:v>2.3384290280474309E-2</c:v>
                </c:pt>
                <c:pt idx="556">
                  <c:v>2.3384290280474309E-2</c:v>
                </c:pt>
                <c:pt idx="557">
                  <c:v>2.3384290280474309E-2</c:v>
                </c:pt>
                <c:pt idx="558">
                  <c:v>2.3384290280474309E-2</c:v>
                </c:pt>
                <c:pt idx="559">
                  <c:v>2.3384290280474309E-2</c:v>
                </c:pt>
                <c:pt idx="560">
                  <c:v>2.3384290280474309E-2</c:v>
                </c:pt>
                <c:pt idx="561">
                  <c:v>2.3384290280474309E-2</c:v>
                </c:pt>
                <c:pt idx="562">
                  <c:v>2.3384290280474309E-2</c:v>
                </c:pt>
                <c:pt idx="563">
                  <c:v>2.3384290280474309E-2</c:v>
                </c:pt>
                <c:pt idx="564">
                  <c:v>2.3384290280474309E-2</c:v>
                </c:pt>
                <c:pt idx="565">
                  <c:v>2.3384290280474309E-2</c:v>
                </c:pt>
                <c:pt idx="566">
                  <c:v>2.3384290280474309E-2</c:v>
                </c:pt>
                <c:pt idx="567">
                  <c:v>2.3384290280474309E-2</c:v>
                </c:pt>
                <c:pt idx="568">
                  <c:v>2.3384290280474309E-2</c:v>
                </c:pt>
                <c:pt idx="569">
                  <c:v>2.3384290280474309E-2</c:v>
                </c:pt>
                <c:pt idx="570">
                  <c:v>2.3384290280474309E-2</c:v>
                </c:pt>
                <c:pt idx="571">
                  <c:v>2.3384290280474309E-2</c:v>
                </c:pt>
                <c:pt idx="572">
                  <c:v>2.3384290280474309E-2</c:v>
                </c:pt>
                <c:pt idx="573">
                  <c:v>2.3384290280474309E-2</c:v>
                </c:pt>
                <c:pt idx="574">
                  <c:v>2.3384290280474309E-2</c:v>
                </c:pt>
                <c:pt idx="575">
                  <c:v>2.3384290280474309E-2</c:v>
                </c:pt>
                <c:pt idx="576">
                  <c:v>2.3384290280474309E-2</c:v>
                </c:pt>
                <c:pt idx="577">
                  <c:v>2.3384290280474309E-2</c:v>
                </c:pt>
                <c:pt idx="578">
                  <c:v>2.3384290280474309E-2</c:v>
                </c:pt>
                <c:pt idx="579">
                  <c:v>2.3384290280474309E-2</c:v>
                </c:pt>
                <c:pt idx="580">
                  <c:v>2.3384290280474309E-2</c:v>
                </c:pt>
                <c:pt idx="581">
                  <c:v>2.3384290280474309E-2</c:v>
                </c:pt>
                <c:pt idx="582">
                  <c:v>2.3384290280474309E-2</c:v>
                </c:pt>
                <c:pt idx="583">
                  <c:v>2.3384290280474309E-2</c:v>
                </c:pt>
                <c:pt idx="584">
                  <c:v>2.3384290280474309E-2</c:v>
                </c:pt>
                <c:pt idx="585">
                  <c:v>2.3384290280474309E-2</c:v>
                </c:pt>
                <c:pt idx="586">
                  <c:v>2.3384290280474309E-2</c:v>
                </c:pt>
                <c:pt idx="587">
                  <c:v>2.3384290280474309E-2</c:v>
                </c:pt>
                <c:pt idx="588">
                  <c:v>2.3384290280474309E-2</c:v>
                </c:pt>
                <c:pt idx="589">
                  <c:v>2.3384290280474309E-2</c:v>
                </c:pt>
                <c:pt idx="590">
                  <c:v>2.3384290280474309E-2</c:v>
                </c:pt>
                <c:pt idx="591">
                  <c:v>2.3384290280474309E-2</c:v>
                </c:pt>
                <c:pt idx="592">
                  <c:v>2.3384290280474309E-2</c:v>
                </c:pt>
                <c:pt idx="593">
                  <c:v>2.3384290280474309E-2</c:v>
                </c:pt>
                <c:pt idx="594">
                  <c:v>2.3384290280474309E-2</c:v>
                </c:pt>
                <c:pt idx="595">
                  <c:v>2.3384290280474309E-2</c:v>
                </c:pt>
                <c:pt idx="596">
                  <c:v>2.3384290280474309E-2</c:v>
                </c:pt>
                <c:pt idx="597">
                  <c:v>2.3384290280474309E-2</c:v>
                </c:pt>
                <c:pt idx="598">
                  <c:v>2.3384290280474309E-2</c:v>
                </c:pt>
                <c:pt idx="599">
                  <c:v>2.3384290280474309E-2</c:v>
                </c:pt>
                <c:pt idx="600">
                  <c:v>2.3384290280474309E-2</c:v>
                </c:pt>
                <c:pt idx="601">
                  <c:v>2.3384290280474309E-2</c:v>
                </c:pt>
                <c:pt idx="602">
                  <c:v>2.3384290280474309E-2</c:v>
                </c:pt>
                <c:pt idx="603">
                  <c:v>2.3384290280474309E-2</c:v>
                </c:pt>
                <c:pt idx="604">
                  <c:v>2.3384290280474309E-2</c:v>
                </c:pt>
                <c:pt idx="605">
                  <c:v>2.3384290280474309E-2</c:v>
                </c:pt>
                <c:pt idx="606">
                  <c:v>2.3384290280474309E-2</c:v>
                </c:pt>
                <c:pt idx="607">
                  <c:v>2.3384290280474309E-2</c:v>
                </c:pt>
                <c:pt idx="608">
                  <c:v>2.3384290280474309E-2</c:v>
                </c:pt>
                <c:pt idx="609">
                  <c:v>2.3384290280474309E-2</c:v>
                </c:pt>
                <c:pt idx="610">
                  <c:v>2.3384290280474309E-2</c:v>
                </c:pt>
                <c:pt idx="611">
                  <c:v>2.3384290280474309E-2</c:v>
                </c:pt>
                <c:pt idx="612">
                  <c:v>2.3384290280474309E-2</c:v>
                </c:pt>
                <c:pt idx="613">
                  <c:v>2.3384290280474309E-2</c:v>
                </c:pt>
                <c:pt idx="614">
                  <c:v>2.3384290280474309E-2</c:v>
                </c:pt>
                <c:pt idx="615">
                  <c:v>2.3384290280474309E-2</c:v>
                </c:pt>
                <c:pt idx="616">
                  <c:v>2.3384290280474309E-2</c:v>
                </c:pt>
                <c:pt idx="617">
                  <c:v>2.3384290280474309E-2</c:v>
                </c:pt>
                <c:pt idx="618">
                  <c:v>2.3384290280474309E-2</c:v>
                </c:pt>
                <c:pt idx="619">
                  <c:v>2.3384290280474309E-2</c:v>
                </c:pt>
                <c:pt idx="620">
                  <c:v>2.3384290280474309E-2</c:v>
                </c:pt>
                <c:pt idx="621">
                  <c:v>2.3384290280474309E-2</c:v>
                </c:pt>
                <c:pt idx="622">
                  <c:v>2.3384290280474309E-2</c:v>
                </c:pt>
                <c:pt idx="623">
                  <c:v>2.3384290280474309E-2</c:v>
                </c:pt>
                <c:pt idx="624">
                  <c:v>2.3384290280474309E-2</c:v>
                </c:pt>
                <c:pt idx="625">
                  <c:v>2.3384290280474309E-2</c:v>
                </c:pt>
                <c:pt idx="626">
                  <c:v>2.3384290280474309E-2</c:v>
                </c:pt>
                <c:pt idx="627">
                  <c:v>2.3384290280474309E-2</c:v>
                </c:pt>
                <c:pt idx="628">
                  <c:v>2.3384290280474309E-2</c:v>
                </c:pt>
                <c:pt idx="629">
                  <c:v>2.3384290280474309E-2</c:v>
                </c:pt>
                <c:pt idx="630">
                  <c:v>2.3384290280474309E-2</c:v>
                </c:pt>
                <c:pt idx="631">
                  <c:v>2.3384290280474309E-2</c:v>
                </c:pt>
                <c:pt idx="632">
                  <c:v>2.3384290280474309E-2</c:v>
                </c:pt>
                <c:pt idx="633">
                  <c:v>2.3384290280474309E-2</c:v>
                </c:pt>
                <c:pt idx="634">
                  <c:v>2.3384290280474309E-2</c:v>
                </c:pt>
                <c:pt idx="635">
                  <c:v>2.3384290280474309E-2</c:v>
                </c:pt>
                <c:pt idx="636">
                  <c:v>2.3384290280474309E-2</c:v>
                </c:pt>
                <c:pt idx="637">
                  <c:v>2.3384290280474309E-2</c:v>
                </c:pt>
                <c:pt idx="638">
                  <c:v>2.3384290280474309E-2</c:v>
                </c:pt>
                <c:pt idx="639">
                  <c:v>2.3384290280474309E-2</c:v>
                </c:pt>
                <c:pt idx="640">
                  <c:v>2.3384290280474309E-2</c:v>
                </c:pt>
                <c:pt idx="641">
                  <c:v>2.3384290280474309E-2</c:v>
                </c:pt>
                <c:pt idx="642">
                  <c:v>2.3384290280474309E-2</c:v>
                </c:pt>
                <c:pt idx="643">
                  <c:v>2.3384290280474309E-2</c:v>
                </c:pt>
                <c:pt idx="644">
                  <c:v>2.3384290280474309E-2</c:v>
                </c:pt>
                <c:pt idx="645">
                  <c:v>2.3384290280474309E-2</c:v>
                </c:pt>
                <c:pt idx="646">
                  <c:v>2.3384290280474309E-2</c:v>
                </c:pt>
                <c:pt idx="647">
                  <c:v>2.3384290280474309E-2</c:v>
                </c:pt>
                <c:pt idx="648">
                  <c:v>2.3384290280474309E-2</c:v>
                </c:pt>
                <c:pt idx="649">
                  <c:v>2.3384290280474309E-2</c:v>
                </c:pt>
                <c:pt idx="650">
                  <c:v>2.3384290280474309E-2</c:v>
                </c:pt>
                <c:pt idx="651">
                  <c:v>2.3384290280474309E-2</c:v>
                </c:pt>
                <c:pt idx="652">
                  <c:v>2.3384290280474309E-2</c:v>
                </c:pt>
                <c:pt idx="653">
                  <c:v>2.3384290280474309E-2</c:v>
                </c:pt>
                <c:pt idx="654">
                  <c:v>2.3384290280474309E-2</c:v>
                </c:pt>
                <c:pt idx="655">
                  <c:v>2.3384290280474309E-2</c:v>
                </c:pt>
                <c:pt idx="656">
                  <c:v>2.3384290280474309E-2</c:v>
                </c:pt>
                <c:pt idx="657">
                  <c:v>2.3384290280474309E-2</c:v>
                </c:pt>
                <c:pt idx="658">
                  <c:v>2.3384290280474309E-2</c:v>
                </c:pt>
                <c:pt idx="659">
                  <c:v>2.3384290280474309E-2</c:v>
                </c:pt>
                <c:pt idx="660">
                  <c:v>2.3384290280474309E-2</c:v>
                </c:pt>
                <c:pt idx="661">
                  <c:v>2.3384290280474309E-2</c:v>
                </c:pt>
                <c:pt idx="662">
                  <c:v>2.3384290280474309E-2</c:v>
                </c:pt>
                <c:pt idx="663">
                  <c:v>2.3384290280474309E-2</c:v>
                </c:pt>
                <c:pt idx="664">
                  <c:v>2.3384290280474309E-2</c:v>
                </c:pt>
                <c:pt idx="665">
                  <c:v>2.3384290280474309E-2</c:v>
                </c:pt>
                <c:pt idx="666">
                  <c:v>2.3384290280474309E-2</c:v>
                </c:pt>
                <c:pt idx="667">
                  <c:v>2.3384290280474309E-2</c:v>
                </c:pt>
                <c:pt idx="668">
                  <c:v>2.3384290280474309E-2</c:v>
                </c:pt>
                <c:pt idx="669">
                  <c:v>2.3384290280474309E-2</c:v>
                </c:pt>
                <c:pt idx="670">
                  <c:v>2.3384290280474309E-2</c:v>
                </c:pt>
                <c:pt idx="671">
                  <c:v>2.3384290280474309E-2</c:v>
                </c:pt>
                <c:pt idx="672">
                  <c:v>2.3384290280474309E-2</c:v>
                </c:pt>
                <c:pt idx="673">
                  <c:v>2.3384290280474309E-2</c:v>
                </c:pt>
                <c:pt idx="674">
                  <c:v>2.3384290280474309E-2</c:v>
                </c:pt>
                <c:pt idx="675">
                  <c:v>2.3384290280474309E-2</c:v>
                </c:pt>
                <c:pt idx="676">
                  <c:v>2.3384290280474309E-2</c:v>
                </c:pt>
                <c:pt idx="677">
                  <c:v>2.3384290280474309E-2</c:v>
                </c:pt>
                <c:pt idx="678">
                  <c:v>2.3384290280474309E-2</c:v>
                </c:pt>
                <c:pt idx="679">
                  <c:v>2.3384290280474309E-2</c:v>
                </c:pt>
                <c:pt idx="680">
                  <c:v>2.3384290280474309E-2</c:v>
                </c:pt>
                <c:pt idx="681">
                  <c:v>2.3384290280474309E-2</c:v>
                </c:pt>
                <c:pt idx="682">
                  <c:v>2.3384290280474309E-2</c:v>
                </c:pt>
                <c:pt idx="683">
                  <c:v>2.3384290280474309E-2</c:v>
                </c:pt>
                <c:pt idx="684">
                  <c:v>2.3384290280474309E-2</c:v>
                </c:pt>
                <c:pt idx="685">
                  <c:v>2.3384290280474309E-2</c:v>
                </c:pt>
                <c:pt idx="686">
                  <c:v>2.3384290280474309E-2</c:v>
                </c:pt>
                <c:pt idx="687">
                  <c:v>2.3384290280474309E-2</c:v>
                </c:pt>
                <c:pt idx="688">
                  <c:v>2.3384290280474309E-2</c:v>
                </c:pt>
                <c:pt idx="689">
                  <c:v>2.3384290280474309E-2</c:v>
                </c:pt>
                <c:pt idx="690">
                  <c:v>2.3384290280474309E-2</c:v>
                </c:pt>
                <c:pt idx="691">
                  <c:v>2.3384290280474309E-2</c:v>
                </c:pt>
                <c:pt idx="692">
                  <c:v>2.3384290280474309E-2</c:v>
                </c:pt>
                <c:pt idx="693">
                  <c:v>2.3384290280474309E-2</c:v>
                </c:pt>
                <c:pt idx="694">
                  <c:v>2.3384290280474309E-2</c:v>
                </c:pt>
                <c:pt idx="695">
                  <c:v>2.3384290280474309E-2</c:v>
                </c:pt>
                <c:pt idx="696">
                  <c:v>2.3384290280474309E-2</c:v>
                </c:pt>
                <c:pt idx="697">
                  <c:v>2.3384290280474309E-2</c:v>
                </c:pt>
                <c:pt idx="698">
                  <c:v>2.3384290280474309E-2</c:v>
                </c:pt>
                <c:pt idx="699">
                  <c:v>2.3384290280474309E-2</c:v>
                </c:pt>
                <c:pt idx="700">
                  <c:v>2.3384290280474309E-2</c:v>
                </c:pt>
                <c:pt idx="701">
                  <c:v>2.3384290280474309E-2</c:v>
                </c:pt>
                <c:pt idx="702">
                  <c:v>2.3384290280474309E-2</c:v>
                </c:pt>
                <c:pt idx="703">
                  <c:v>2.3384290280474309E-2</c:v>
                </c:pt>
                <c:pt idx="704">
                  <c:v>2.3384290280474309E-2</c:v>
                </c:pt>
                <c:pt idx="705">
                  <c:v>2.3384290280474309E-2</c:v>
                </c:pt>
                <c:pt idx="706">
                  <c:v>2.3384290280474309E-2</c:v>
                </c:pt>
                <c:pt idx="707">
                  <c:v>2.3384290280474309E-2</c:v>
                </c:pt>
                <c:pt idx="708">
                  <c:v>2.3384290280474309E-2</c:v>
                </c:pt>
                <c:pt idx="709">
                  <c:v>2.3384290280474309E-2</c:v>
                </c:pt>
                <c:pt idx="710">
                  <c:v>2.3384290280474309E-2</c:v>
                </c:pt>
                <c:pt idx="711">
                  <c:v>2.3384290280474309E-2</c:v>
                </c:pt>
                <c:pt idx="712">
                  <c:v>2.3384290280474309E-2</c:v>
                </c:pt>
                <c:pt idx="713">
                  <c:v>2.3384290280474309E-2</c:v>
                </c:pt>
                <c:pt idx="714">
                  <c:v>2.3384290280474309E-2</c:v>
                </c:pt>
                <c:pt idx="715">
                  <c:v>2.3384290280474309E-2</c:v>
                </c:pt>
                <c:pt idx="716">
                  <c:v>2.3384290280474309E-2</c:v>
                </c:pt>
                <c:pt idx="717">
                  <c:v>2.3384290280474309E-2</c:v>
                </c:pt>
                <c:pt idx="718">
                  <c:v>2.3384290280474309E-2</c:v>
                </c:pt>
                <c:pt idx="719">
                  <c:v>2.3384290280474309E-2</c:v>
                </c:pt>
                <c:pt idx="720">
                  <c:v>2.3384290280474309E-2</c:v>
                </c:pt>
                <c:pt idx="721">
                  <c:v>2.3384290280474309E-2</c:v>
                </c:pt>
                <c:pt idx="722">
                  <c:v>1.0508600578207357E-4</c:v>
                </c:pt>
                <c:pt idx="723">
                  <c:v>1.0508600578207357E-4</c:v>
                </c:pt>
                <c:pt idx="724">
                  <c:v>1.0508600578207357E-4</c:v>
                </c:pt>
                <c:pt idx="725">
                  <c:v>1.0508600578207357E-4</c:v>
                </c:pt>
                <c:pt idx="726">
                  <c:v>1.0508600578207357E-4</c:v>
                </c:pt>
                <c:pt idx="727">
                  <c:v>1.0508600578207357E-4</c:v>
                </c:pt>
                <c:pt idx="728">
                  <c:v>1.0508600578207357E-4</c:v>
                </c:pt>
                <c:pt idx="729">
                  <c:v>1.0508600578207357E-4</c:v>
                </c:pt>
                <c:pt idx="730">
                  <c:v>1.0508600578207357E-4</c:v>
                </c:pt>
                <c:pt idx="731">
                  <c:v>1.0508600578207357E-4</c:v>
                </c:pt>
                <c:pt idx="732">
                  <c:v>1.0508600578207357E-4</c:v>
                </c:pt>
                <c:pt idx="733">
                  <c:v>1.0508600578207357E-4</c:v>
                </c:pt>
                <c:pt idx="734">
                  <c:v>1.0508600578207357E-4</c:v>
                </c:pt>
                <c:pt idx="735">
                  <c:v>1.0508600578207357E-4</c:v>
                </c:pt>
                <c:pt idx="736">
                  <c:v>1.0508600578207357E-4</c:v>
                </c:pt>
                <c:pt idx="737">
                  <c:v>1.0508600578207357E-4</c:v>
                </c:pt>
                <c:pt idx="738">
                  <c:v>1.0508600578207357E-4</c:v>
                </c:pt>
                <c:pt idx="739">
                  <c:v>1.0508600578207357E-4</c:v>
                </c:pt>
                <c:pt idx="740">
                  <c:v>1.0508600578207357E-4</c:v>
                </c:pt>
                <c:pt idx="741">
                  <c:v>1.0508600578207357E-4</c:v>
                </c:pt>
                <c:pt idx="742">
                  <c:v>1.0508600578207357E-4</c:v>
                </c:pt>
                <c:pt idx="743">
                  <c:v>1.0508600578207357E-4</c:v>
                </c:pt>
                <c:pt idx="744">
                  <c:v>1.0508600578207357E-4</c:v>
                </c:pt>
                <c:pt idx="745">
                  <c:v>1.0508600578207357E-4</c:v>
                </c:pt>
                <c:pt idx="746">
                  <c:v>1.0508600578207357E-4</c:v>
                </c:pt>
                <c:pt idx="747">
                  <c:v>1.0508600578207357E-4</c:v>
                </c:pt>
                <c:pt idx="748">
                  <c:v>1.0508600578207357E-4</c:v>
                </c:pt>
                <c:pt idx="749">
                  <c:v>1.0508600578207357E-4</c:v>
                </c:pt>
                <c:pt idx="750">
                  <c:v>1.0508600578207357E-4</c:v>
                </c:pt>
                <c:pt idx="751">
                  <c:v>1.0508600578207357E-4</c:v>
                </c:pt>
                <c:pt idx="752">
                  <c:v>1.0508600578207357E-4</c:v>
                </c:pt>
                <c:pt idx="753">
                  <c:v>1.0508600578207357E-4</c:v>
                </c:pt>
                <c:pt idx="754">
                  <c:v>1.0508600578207357E-4</c:v>
                </c:pt>
                <c:pt idx="755">
                  <c:v>1.0508600578207357E-4</c:v>
                </c:pt>
                <c:pt idx="756">
                  <c:v>1.0508600578207357E-4</c:v>
                </c:pt>
                <c:pt idx="757">
                  <c:v>1.0508600578207357E-4</c:v>
                </c:pt>
                <c:pt idx="758">
                  <c:v>1.0508600578207357E-4</c:v>
                </c:pt>
                <c:pt idx="759">
                  <c:v>1.0508600578207357E-4</c:v>
                </c:pt>
                <c:pt idx="760">
                  <c:v>1.0508600578207357E-4</c:v>
                </c:pt>
                <c:pt idx="761">
                  <c:v>1.0508600578207357E-4</c:v>
                </c:pt>
                <c:pt idx="762">
                  <c:v>1.0508600578207357E-4</c:v>
                </c:pt>
                <c:pt idx="763">
                  <c:v>1.0508600578207357E-4</c:v>
                </c:pt>
                <c:pt idx="764">
                  <c:v>1.0508600578207357E-4</c:v>
                </c:pt>
                <c:pt idx="765">
                  <c:v>1.0508600578207357E-4</c:v>
                </c:pt>
                <c:pt idx="766">
                  <c:v>1.0508600578207357E-4</c:v>
                </c:pt>
                <c:pt idx="767">
                  <c:v>1.0508600578207357E-4</c:v>
                </c:pt>
                <c:pt idx="768">
                  <c:v>1.0508600578207357E-4</c:v>
                </c:pt>
                <c:pt idx="769">
                  <c:v>1.0508600578207357E-4</c:v>
                </c:pt>
                <c:pt idx="770">
                  <c:v>1.0508600578207357E-4</c:v>
                </c:pt>
                <c:pt idx="771">
                  <c:v>1.0508600578207357E-4</c:v>
                </c:pt>
                <c:pt idx="772">
                  <c:v>1.0508600578207357E-4</c:v>
                </c:pt>
                <c:pt idx="773">
                  <c:v>1.0508600578207357E-4</c:v>
                </c:pt>
                <c:pt idx="774">
                  <c:v>1.0508600578207357E-4</c:v>
                </c:pt>
                <c:pt idx="775">
                  <c:v>1.0508600578207357E-4</c:v>
                </c:pt>
                <c:pt idx="776">
                  <c:v>1.0508600578207357E-4</c:v>
                </c:pt>
                <c:pt idx="777">
                  <c:v>1.0508600578207357E-4</c:v>
                </c:pt>
                <c:pt idx="778">
                  <c:v>1.0508600578207357E-4</c:v>
                </c:pt>
                <c:pt idx="779">
                  <c:v>1.0508600578207357E-4</c:v>
                </c:pt>
                <c:pt idx="780">
                  <c:v>1.0508600578207357E-4</c:v>
                </c:pt>
                <c:pt idx="781">
                  <c:v>1.0508600578207357E-4</c:v>
                </c:pt>
                <c:pt idx="782">
                  <c:v>1.0508600578207357E-4</c:v>
                </c:pt>
                <c:pt idx="783">
                  <c:v>1.0508600578207357E-4</c:v>
                </c:pt>
                <c:pt idx="784">
                  <c:v>1.0508600578207357E-4</c:v>
                </c:pt>
                <c:pt idx="785">
                  <c:v>1.0508600578207357E-4</c:v>
                </c:pt>
                <c:pt idx="786">
                  <c:v>1.0508600578207357E-4</c:v>
                </c:pt>
                <c:pt idx="787">
                  <c:v>1.0508600578207357E-4</c:v>
                </c:pt>
                <c:pt idx="788">
                  <c:v>1.0508600578207357E-4</c:v>
                </c:pt>
                <c:pt idx="789">
                  <c:v>1.0508600578207357E-4</c:v>
                </c:pt>
                <c:pt idx="790">
                  <c:v>1.0508600578207357E-4</c:v>
                </c:pt>
                <c:pt idx="791">
                  <c:v>1.0508600578207357E-4</c:v>
                </c:pt>
                <c:pt idx="792">
                  <c:v>1.0508600578207357E-4</c:v>
                </c:pt>
                <c:pt idx="793">
                  <c:v>1.0508600578207357E-4</c:v>
                </c:pt>
                <c:pt idx="794">
                  <c:v>1.0508600578207357E-4</c:v>
                </c:pt>
                <c:pt idx="795">
                  <c:v>1.0508600578207357E-4</c:v>
                </c:pt>
                <c:pt idx="796">
                  <c:v>1.0508600578207357E-4</c:v>
                </c:pt>
                <c:pt idx="797">
                  <c:v>1.0508600578207357E-4</c:v>
                </c:pt>
                <c:pt idx="798">
                  <c:v>1.0508600578207357E-4</c:v>
                </c:pt>
                <c:pt idx="799">
                  <c:v>1.0508600578207357E-4</c:v>
                </c:pt>
                <c:pt idx="800">
                  <c:v>1.0508600578207357E-4</c:v>
                </c:pt>
                <c:pt idx="801">
                  <c:v>1.0508600578207357E-4</c:v>
                </c:pt>
                <c:pt idx="802">
                  <c:v>1.0508600578207357E-4</c:v>
                </c:pt>
                <c:pt idx="803">
                  <c:v>1.0508600578207357E-4</c:v>
                </c:pt>
                <c:pt idx="804">
                  <c:v>1.0508600578207357E-4</c:v>
                </c:pt>
                <c:pt idx="805">
                  <c:v>1.0508600578207357E-4</c:v>
                </c:pt>
                <c:pt idx="806">
                  <c:v>1.0508600578207357E-4</c:v>
                </c:pt>
                <c:pt idx="807">
                  <c:v>1.0508600578207357E-4</c:v>
                </c:pt>
                <c:pt idx="808">
                  <c:v>1.0508600578207357E-4</c:v>
                </c:pt>
                <c:pt idx="809">
                  <c:v>1.0508600578207357E-4</c:v>
                </c:pt>
                <c:pt idx="810">
                  <c:v>1.0508600578207357E-4</c:v>
                </c:pt>
                <c:pt idx="811">
                  <c:v>1.0508600578207357E-4</c:v>
                </c:pt>
                <c:pt idx="812">
                  <c:v>1.0508600578207357E-4</c:v>
                </c:pt>
                <c:pt idx="813">
                  <c:v>1.0508600578207357E-4</c:v>
                </c:pt>
                <c:pt idx="814">
                  <c:v>1.0508600578207357E-4</c:v>
                </c:pt>
                <c:pt idx="815">
                  <c:v>1.0508600578207357E-4</c:v>
                </c:pt>
                <c:pt idx="816">
                  <c:v>1.0508600578207357E-4</c:v>
                </c:pt>
                <c:pt idx="817">
                  <c:v>1.0508600578207357E-4</c:v>
                </c:pt>
                <c:pt idx="818">
                  <c:v>1.0508600578207357E-4</c:v>
                </c:pt>
                <c:pt idx="819">
                  <c:v>1.0508600578207357E-4</c:v>
                </c:pt>
                <c:pt idx="820">
                  <c:v>1.0508600578207357E-4</c:v>
                </c:pt>
                <c:pt idx="821">
                  <c:v>1.0508600578207357E-4</c:v>
                </c:pt>
                <c:pt idx="822">
                  <c:v>1.0508600578207357E-4</c:v>
                </c:pt>
                <c:pt idx="823">
                  <c:v>1.0508600578207357E-4</c:v>
                </c:pt>
                <c:pt idx="824">
                  <c:v>1.0508600578207357E-4</c:v>
                </c:pt>
                <c:pt idx="825">
                  <c:v>1.0508600578207357E-4</c:v>
                </c:pt>
                <c:pt idx="826">
                  <c:v>1.0508600578207357E-4</c:v>
                </c:pt>
                <c:pt idx="827">
                  <c:v>1.0508600578207357E-4</c:v>
                </c:pt>
                <c:pt idx="828">
                  <c:v>1.0508600578207357E-4</c:v>
                </c:pt>
                <c:pt idx="829">
                  <c:v>1.0508600578207357E-4</c:v>
                </c:pt>
                <c:pt idx="830">
                  <c:v>1.0508600578207357E-4</c:v>
                </c:pt>
                <c:pt idx="831">
                  <c:v>1.0508600578207357E-4</c:v>
                </c:pt>
                <c:pt idx="832">
                  <c:v>1.0508600578207357E-4</c:v>
                </c:pt>
                <c:pt idx="833">
                  <c:v>1.0508600578207357E-4</c:v>
                </c:pt>
                <c:pt idx="834">
                  <c:v>1.0508600578207357E-4</c:v>
                </c:pt>
                <c:pt idx="835">
                  <c:v>1.0508600578207357E-4</c:v>
                </c:pt>
                <c:pt idx="836">
                  <c:v>1.0508600578207357E-4</c:v>
                </c:pt>
                <c:pt idx="837">
                  <c:v>1.0508600578207357E-4</c:v>
                </c:pt>
                <c:pt idx="838">
                  <c:v>1.0508600578207357E-4</c:v>
                </c:pt>
                <c:pt idx="839">
                  <c:v>1.0508600578207357E-4</c:v>
                </c:pt>
                <c:pt idx="840">
                  <c:v>1.0508600578207357E-4</c:v>
                </c:pt>
                <c:pt idx="841">
                  <c:v>1.0508600578207357E-4</c:v>
                </c:pt>
                <c:pt idx="842">
                  <c:v>1.0508600578207357E-4</c:v>
                </c:pt>
                <c:pt idx="843">
                  <c:v>1.0508600578207357E-4</c:v>
                </c:pt>
                <c:pt idx="844">
                  <c:v>1.0508600578207357E-4</c:v>
                </c:pt>
                <c:pt idx="845">
                  <c:v>1.0508600578207357E-4</c:v>
                </c:pt>
                <c:pt idx="846">
                  <c:v>1.0508600578207357E-4</c:v>
                </c:pt>
                <c:pt idx="847">
                  <c:v>1.0508600578207357E-4</c:v>
                </c:pt>
                <c:pt idx="848">
                  <c:v>1.0508600578207357E-4</c:v>
                </c:pt>
                <c:pt idx="849">
                  <c:v>1.0508600578207357E-4</c:v>
                </c:pt>
                <c:pt idx="850">
                  <c:v>1.0508600578207357E-4</c:v>
                </c:pt>
                <c:pt idx="851">
                  <c:v>1.0508600578207357E-4</c:v>
                </c:pt>
                <c:pt idx="852">
                  <c:v>1.0508600578207357E-4</c:v>
                </c:pt>
                <c:pt idx="853">
                  <c:v>1.0508600578207357E-4</c:v>
                </c:pt>
                <c:pt idx="854">
                  <c:v>1.0508600578207357E-4</c:v>
                </c:pt>
                <c:pt idx="855">
                  <c:v>1.0508600578207357E-4</c:v>
                </c:pt>
                <c:pt idx="856">
                  <c:v>1.0508600578207357E-4</c:v>
                </c:pt>
                <c:pt idx="857">
                  <c:v>1.0508600578207357E-4</c:v>
                </c:pt>
                <c:pt idx="858">
                  <c:v>1.0508600578207357E-4</c:v>
                </c:pt>
                <c:pt idx="859">
                  <c:v>1.0508600578207357E-4</c:v>
                </c:pt>
                <c:pt idx="860">
                  <c:v>1.0508600578207357E-4</c:v>
                </c:pt>
                <c:pt idx="861">
                  <c:v>1.0508600578207357E-4</c:v>
                </c:pt>
                <c:pt idx="862">
                  <c:v>1.0508600578207357E-4</c:v>
                </c:pt>
                <c:pt idx="863">
                  <c:v>1.0508600578207357E-4</c:v>
                </c:pt>
                <c:pt idx="864">
                  <c:v>1.0508600578207357E-4</c:v>
                </c:pt>
                <c:pt idx="865">
                  <c:v>1.0508600578207357E-4</c:v>
                </c:pt>
                <c:pt idx="866">
                  <c:v>1.0508600578207357E-4</c:v>
                </c:pt>
                <c:pt idx="867">
                  <c:v>1.0508600578207357E-4</c:v>
                </c:pt>
                <c:pt idx="868">
                  <c:v>1.0508600578207357E-4</c:v>
                </c:pt>
                <c:pt idx="869">
                  <c:v>1.0508600578207357E-4</c:v>
                </c:pt>
                <c:pt idx="870">
                  <c:v>1.0508600578207357E-4</c:v>
                </c:pt>
                <c:pt idx="871">
                  <c:v>1.0508600578207357E-4</c:v>
                </c:pt>
                <c:pt idx="872">
                  <c:v>1.0508600578207357E-4</c:v>
                </c:pt>
                <c:pt idx="873">
                  <c:v>1.0508600578207357E-4</c:v>
                </c:pt>
                <c:pt idx="874">
                  <c:v>1.0508600578207357E-4</c:v>
                </c:pt>
                <c:pt idx="875">
                  <c:v>1.0508600578207357E-4</c:v>
                </c:pt>
                <c:pt idx="876">
                  <c:v>1.0508600578207357E-4</c:v>
                </c:pt>
                <c:pt idx="877">
                  <c:v>1.0508600578207357E-4</c:v>
                </c:pt>
                <c:pt idx="878">
                  <c:v>1.0508600578207357E-4</c:v>
                </c:pt>
                <c:pt idx="879">
                  <c:v>1.0508600578207357E-4</c:v>
                </c:pt>
                <c:pt idx="880">
                  <c:v>1.0508600578207357E-4</c:v>
                </c:pt>
                <c:pt idx="881">
                  <c:v>1.0508600578207357E-4</c:v>
                </c:pt>
                <c:pt idx="882">
                  <c:v>1.0508600578207357E-4</c:v>
                </c:pt>
                <c:pt idx="883">
                  <c:v>1.0508600578207357E-4</c:v>
                </c:pt>
                <c:pt idx="884">
                  <c:v>1.0508600578207357E-4</c:v>
                </c:pt>
                <c:pt idx="885">
                  <c:v>1.0508600578207357E-4</c:v>
                </c:pt>
                <c:pt idx="886">
                  <c:v>1.0508600578207357E-4</c:v>
                </c:pt>
                <c:pt idx="887">
                  <c:v>1.0508600578207357E-4</c:v>
                </c:pt>
                <c:pt idx="888">
                  <c:v>1.0508600578207357E-4</c:v>
                </c:pt>
                <c:pt idx="889">
                  <c:v>1.0508600578207357E-4</c:v>
                </c:pt>
                <c:pt idx="890">
                  <c:v>1.0508600578207357E-4</c:v>
                </c:pt>
                <c:pt idx="891">
                  <c:v>1.0508600578207357E-4</c:v>
                </c:pt>
                <c:pt idx="892">
                  <c:v>1.0508600578207357E-4</c:v>
                </c:pt>
                <c:pt idx="893">
                  <c:v>1.0508600578207357E-4</c:v>
                </c:pt>
                <c:pt idx="894">
                  <c:v>1.0508600578207357E-4</c:v>
                </c:pt>
                <c:pt idx="895">
                  <c:v>1.0508600578207357E-4</c:v>
                </c:pt>
                <c:pt idx="896">
                  <c:v>1.0508600578207357E-4</c:v>
                </c:pt>
                <c:pt idx="897">
                  <c:v>1.0508600578207357E-4</c:v>
                </c:pt>
                <c:pt idx="898">
                  <c:v>1.0508600578207357E-4</c:v>
                </c:pt>
                <c:pt idx="899">
                  <c:v>1.0508600578207357E-4</c:v>
                </c:pt>
                <c:pt idx="900">
                  <c:v>1.0508600578207357E-4</c:v>
                </c:pt>
                <c:pt idx="901">
                  <c:v>1.0508600578207357E-4</c:v>
                </c:pt>
                <c:pt idx="902">
                  <c:v>1.0508600578207357E-4</c:v>
                </c:pt>
                <c:pt idx="903">
                  <c:v>1.0508600578207357E-4</c:v>
                </c:pt>
                <c:pt idx="904">
                  <c:v>1.0508600578207357E-4</c:v>
                </c:pt>
                <c:pt idx="905">
                  <c:v>1.0508600578207357E-4</c:v>
                </c:pt>
                <c:pt idx="906">
                  <c:v>1.0508600578207357E-4</c:v>
                </c:pt>
                <c:pt idx="907">
                  <c:v>1.0508600578207357E-4</c:v>
                </c:pt>
                <c:pt idx="908">
                  <c:v>1.0508600578207357E-4</c:v>
                </c:pt>
                <c:pt idx="909">
                  <c:v>1.0508600578207357E-4</c:v>
                </c:pt>
                <c:pt idx="910">
                  <c:v>1.0508600578207357E-4</c:v>
                </c:pt>
                <c:pt idx="911">
                  <c:v>1.0508600578207357E-4</c:v>
                </c:pt>
                <c:pt idx="912">
                  <c:v>1.0508600578207357E-4</c:v>
                </c:pt>
                <c:pt idx="913">
                  <c:v>1.0508600578207357E-4</c:v>
                </c:pt>
                <c:pt idx="914">
                  <c:v>1.0508600578207357E-4</c:v>
                </c:pt>
                <c:pt idx="915">
                  <c:v>1.0508600578207357E-4</c:v>
                </c:pt>
                <c:pt idx="916">
                  <c:v>1.0508600578207357E-4</c:v>
                </c:pt>
                <c:pt idx="917">
                  <c:v>1.0508600578207357E-4</c:v>
                </c:pt>
                <c:pt idx="918">
                  <c:v>1.0508600578207357E-4</c:v>
                </c:pt>
                <c:pt idx="919">
                  <c:v>1.0508600578207357E-4</c:v>
                </c:pt>
                <c:pt idx="920">
                  <c:v>1.0508600578207357E-4</c:v>
                </c:pt>
                <c:pt idx="921">
                  <c:v>1.0508600578207357E-4</c:v>
                </c:pt>
                <c:pt idx="922">
                  <c:v>1.0508600578207357E-4</c:v>
                </c:pt>
                <c:pt idx="923">
                  <c:v>1.0508600578207357E-4</c:v>
                </c:pt>
                <c:pt idx="924">
                  <c:v>1.0508600578207357E-4</c:v>
                </c:pt>
                <c:pt idx="925">
                  <c:v>1.0508600578207357E-4</c:v>
                </c:pt>
                <c:pt idx="926">
                  <c:v>1.0508600578207357E-4</c:v>
                </c:pt>
                <c:pt idx="927">
                  <c:v>1.0508600578207357E-4</c:v>
                </c:pt>
                <c:pt idx="928">
                  <c:v>1.0508600578207357E-4</c:v>
                </c:pt>
                <c:pt idx="929">
                  <c:v>1.0508600578207357E-4</c:v>
                </c:pt>
                <c:pt idx="930">
                  <c:v>1.0508600578207357E-4</c:v>
                </c:pt>
                <c:pt idx="931">
                  <c:v>1.0508600578207357E-4</c:v>
                </c:pt>
                <c:pt idx="932">
                  <c:v>1.0508600578207357E-4</c:v>
                </c:pt>
                <c:pt idx="933">
                  <c:v>1.0508600578207357E-4</c:v>
                </c:pt>
                <c:pt idx="934">
                  <c:v>1.0508600578207357E-4</c:v>
                </c:pt>
                <c:pt idx="935">
                  <c:v>1.0508600578207357E-4</c:v>
                </c:pt>
                <c:pt idx="936">
                  <c:v>1.0508600578207357E-4</c:v>
                </c:pt>
                <c:pt idx="937">
                  <c:v>1.0508600578207357E-4</c:v>
                </c:pt>
                <c:pt idx="938">
                  <c:v>1.0508600578207357E-4</c:v>
                </c:pt>
                <c:pt idx="939">
                  <c:v>1.0508600578207357E-4</c:v>
                </c:pt>
                <c:pt idx="940">
                  <c:v>1.0508600578207357E-4</c:v>
                </c:pt>
                <c:pt idx="941">
                  <c:v>1.0508600578207357E-4</c:v>
                </c:pt>
                <c:pt idx="942">
                  <c:v>1.0508600578207357E-4</c:v>
                </c:pt>
                <c:pt idx="943">
                  <c:v>1.0508600578207357E-4</c:v>
                </c:pt>
                <c:pt idx="944">
                  <c:v>1.0508600578207357E-4</c:v>
                </c:pt>
                <c:pt idx="945">
                  <c:v>1.0508600578207357E-4</c:v>
                </c:pt>
                <c:pt idx="946">
                  <c:v>1.0508600578207357E-4</c:v>
                </c:pt>
                <c:pt idx="947">
                  <c:v>1.0508600578207357E-4</c:v>
                </c:pt>
                <c:pt idx="948">
                  <c:v>1.0508600578207357E-4</c:v>
                </c:pt>
                <c:pt idx="949">
                  <c:v>1.0508600578207357E-4</c:v>
                </c:pt>
                <c:pt idx="950">
                  <c:v>1.0508600578207357E-4</c:v>
                </c:pt>
                <c:pt idx="951">
                  <c:v>1.0508600578207357E-4</c:v>
                </c:pt>
                <c:pt idx="952">
                  <c:v>1.0508600578207357E-4</c:v>
                </c:pt>
                <c:pt idx="953">
                  <c:v>1.0508600578207357E-4</c:v>
                </c:pt>
                <c:pt idx="954">
                  <c:v>1.0508600578207357E-4</c:v>
                </c:pt>
                <c:pt idx="955">
                  <c:v>1.0508600578207357E-4</c:v>
                </c:pt>
                <c:pt idx="956">
                  <c:v>1.0508600578207357E-4</c:v>
                </c:pt>
                <c:pt idx="957">
                  <c:v>1.0508600578207357E-4</c:v>
                </c:pt>
                <c:pt idx="958">
                  <c:v>1.0508600578207357E-4</c:v>
                </c:pt>
                <c:pt idx="959">
                  <c:v>1.0508600578207357E-4</c:v>
                </c:pt>
                <c:pt idx="960">
                  <c:v>1.0508600578207357E-4</c:v>
                </c:pt>
                <c:pt idx="961">
                  <c:v>1.0508600578207357E-4</c:v>
                </c:pt>
                <c:pt idx="962">
                  <c:v>1.0508600578207357E-4</c:v>
                </c:pt>
                <c:pt idx="963">
                  <c:v>1.0508600578207357E-4</c:v>
                </c:pt>
                <c:pt idx="964">
                  <c:v>1.0508600578207357E-4</c:v>
                </c:pt>
                <c:pt idx="965">
                  <c:v>1.0508600578207357E-4</c:v>
                </c:pt>
                <c:pt idx="966">
                  <c:v>1.0508600578207357E-4</c:v>
                </c:pt>
                <c:pt idx="967">
                  <c:v>1.0508600578207357E-4</c:v>
                </c:pt>
                <c:pt idx="968">
                  <c:v>1.0508600578207357E-4</c:v>
                </c:pt>
                <c:pt idx="969">
                  <c:v>1.0508600578207357E-4</c:v>
                </c:pt>
                <c:pt idx="970">
                  <c:v>1.0508600578207357E-4</c:v>
                </c:pt>
                <c:pt idx="971">
                  <c:v>1.0508600578207357E-4</c:v>
                </c:pt>
                <c:pt idx="972">
                  <c:v>1.0508600578207357E-4</c:v>
                </c:pt>
                <c:pt idx="973">
                  <c:v>1.0508600578207357E-4</c:v>
                </c:pt>
                <c:pt idx="974">
                  <c:v>1.0508600578207357E-4</c:v>
                </c:pt>
                <c:pt idx="975">
                  <c:v>1.0508600578207357E-4</c:v>
                </c:pt>
                <c:pt idx="976">
                  <c:v>1.0508600578207357E-4</c:v>
                </c:pt>
                <c:pt idx="977">
                  <c:v>1.0508600578207357E-4</c:v>
                </c:pt>
                <c:pt idx="978">
                  <c:v>1.0508600578207357E-4</c:v>
                </c:pt>
                <c:pt idx="979">
                  <c:v>1.0508600578207357E-4</c:v>
                </c:pt>
                <c:pt idx="980">
                  <c:v>1.0508600578207357E-4</c:v>
                </c:pt>
                <c:pt idx="981">
                  <c:v>1.0508600578207357E-4</c:v>
                </c:pt>
                <c:pt idx="982">
                  <c:v>1.0508600578207357E-4</c:v>
                </c:pt>
                <c:pt idx="983">
                  <c:v>1.0508600578207357E-4</c:v>
                </c:pt>
                <c:pt idx="984">
                  <c:v>1.0508600578207357E-4</c:v>
                </c:pt>
                <c:pt idx="985">
                  <c:v>1.0508600578207357E-4</c:v>
                </c:pt>
                <c:pt idx="986">
                  <c:v>1.0508600578207357E-4</c:v>
                </c:pt>
                <c:pt idx="987">
                  <c:v>1.0508600578207357E-4</c:v>
                </c:pt>
                <c:pt idx="988">
                  <c:v>1.0508600578207357E-4</c:v>
                </c:pt>
                <c:pt idx="989">
                  <c:v>1.0508600578207357E-4</c:v>
                </c:pt>
                <c:pt idx="990">
                  <c:v>1.0508600578207357E-4</c:v>
                </c:pt>
                <c:pt idx="991">
                  <c:v>1.0508600578207357E-4</c:v>
                </c:pt>
                <c:pt idx="992">
                  <c:v>1.0508600578207357E-4</c:v>
                </c:pt>
                <c:pt idx="993">
                  <c:v>1.0508600578207357E-4</c:v>
                </c:pt>
                <c:pt idx="994">
                  <c:v>1.0508600578207357E-4</c:v>
                </c:pt>
                <c:pt idx="995">
                  <c:v>1.0508600578207357E-4</c:v>
                </c:pt>
                <c:pt idx="996">
                  <c:v>1.0508600578207357E-4</c:v>
                </c:pt>
                <c:pt idx="997">
                  <c:v>1.0508600578207357E-4</c:v>
                </c:pt>
                <c:pt idx="998">
                  <c:v>1.0508600578207357E-4</c:v>
                </c:pt>
                <c:pt idx="999">
                  <c:v>1.0508600578207357E-4</c:v>
                </c:pt>
                <c:pt idx="1000">
                  <c:v>1.0508600578207357E-4</c:v>
                </c:pt>
                <c:pt idx="1001">
                  <c:v>1.0508600578207357E-4</c:v>
                </c:pt>
                <c:pt idx="1002">
                  <c:v>1.0508600578207357E-4</c:v>
                </c:pt>
                <c:pt idx="1003">
                  <c:v>1.0508600578207357E-4</c:v>
                </c:pt>
                <c:pt idx="1004">
                  <c:v>1.0508600578207357E-4</c:v>
                </c:pt>
                <c:pt idx="1005">
                  <c:v>1.0508600578207357E-4</c:v>
                </c:pt>
                <c:pt idx="1006">
                  <c:v>1.0508600578207357E-4</c:v>
                </c:pt>
                <c:pt idx="1007">
                  <c:v>1.0508600578207357E-4</c:v>
                </c:pt>
                <c:pt idx="1008">
                  <c:v>1.0508600578207357E-4</c:v>
                </c:pt>
                <c:pt idx="1009">
                  <c:v>1.0508600578207357E-4</c:v>
                </c:pt>
                <c:pt idx="1010">
                  <c:v>1.0508600578207357E-4</c:v>
                </c:pt>
                <c:pt idx="1011">
                  <c:v>1.0508600578207357E-4</c:v>
                </c:pt>
                <c:pt idx="1012">
                  <c:v>1.0508600578207357E-4</c:v>
                </c:pt>
                <c:pt idx="1013">
                  <c:v>1.0508600578207357E-4</c:v>
                </c:pt>
                <c:pt idx="1014">
                  <c:v>1.0508600578207357E-4</c:v>
                </c:pt>
                <c:pt idx="1015">
                  <c:v>1.0508600578207357E-4</c:v>
                </c:pt>
                <c:pt idx="1016">
                  <c:v>1.0508600578207357E-4</c:v>
                </c:pt>
                <c:pt idx="1017">
                  <c:v>1.0508600578207357E-4</c:v>
                </c:pt>
                <c:pt idx="1018">
                  <c:v>1.0508600578207357E-4</c:v>
                </c:pt>
                <c:pt idx="1019">
                  <c:v>1.0508600578207357E-4</c:v>
                </c:pt>
                <c:pt idx="1020">
                  <c:v>1.0508600578207357E-4</c:v>
                </c:pt>
                <c:pt idx="1021">
                  <c:v>1.0508600578207357E-4</c:v>
                </c:pt>
                <c:pt idx="1022">
                  <c:v>1.0508600578207357E-4</c:v>
                </c:pt>
                <c:pt idx="1023">
                  <c:v>1.0508600578207357E-4</c:v>
                </c:pt>
                <c:pt idx="1024">
                  <c:v>1.0508600578207357E-4</c:v>
                </c:pt>
                <c:pt idx="1025">
                  <c:v>1.0508600578207357E-4</c:v>
                </c:pt>
                <c:pt idx="1026">
                  <c:v>1.0508600578207357E-4</c:v>
                </c:pt>
                <c:pt idx="1027">
                  <c:v>1.0508600578207357E-4</c:v>
                </c:pt>
                <c:pt idx="1028">
                  <c:v>1.0508600578207357E-4</c:v>
                </c:pt>
                <c:pt idx="1029">
                  <c:v>1.0508600578207357E-4</c:v>
                </c:pt>
                <c:pt idx="1030">
                  <c:v>1.0508600578207357E-4</c:v>
                </c:pt>
                <c:pt idx="1031">
                  <c:v>1.0508600578207357E-4</c:v>
                </c:pt>
                <c:pt idx="1032">
                  <c:v>1.0508600578207357E-4</c:v>
                </c:pt>
                <c:pt idx="1033">
                  <c:v>1.0508600578207357E-4</c:v>
                </c:pt>
                <c:pt idx="1034">
                  <c:v>1.0508600578207357E-4</c:v>
                </c:pt>
                <c:pt idx="1035">
                  <c:v>1.0508600578207357E-4</c:v>
                </c:pt>
                <c:pt idx="1036">
                  <c:v>1.0508600578207357E-4</c:v>
                </c:pt>
                <c:pt idx="1037">
                  <c:v>1.0508600578207357E-4</c:v>
                </c:pt>
                <c:pt idx="1038">
                  <c:v>1.0508600578207357E-4</c:v>
                </c:pt>
                <c:pt idx="1039">
                  <c:v>1.0508600578207357E-4</c:v>
                </c:pt>
                <c:pt idx="1040">
                  <c:v>1.0508600578207357E-4</c:v>
                </c:pt>
                <c:pt idx="1041">
                  <c:v>1.0508600578207357E-4</c:v>
                </c:pt>
                <c:pt idx="1042">
                  <c:v>1.0508600578207357E-4</c:v>
                </c:pt>
                <c:pt idx="1043">
                  <c:v>1.0508600578207357E-4</c:v>
                </c:pt>
                <c:pt idx="1044">
                  <c:v>1.0508600578207357E-4</c:v>
                </c:pt>
                <c:pt idx="1045">
                  <c:v>1.0508600578207357E-4</c:v>
                </c:pt>
                <c:pt idx="1046">
                  <c:v>1.0508600578207357E-4</c:v>
                </c:pt>
                <c:pt idx="1047">
                  <c:v>1.0508600578207357E-4</c:v>
                </c:pt>
                <c:pt idx="1048">
                  <c:v>1.0508600578207357E-4</c:v>
                </c:pt>
                <c:pt idx="1049">
                  <c:v>1.0508600578207357E-4</c:v>
                </c:pt>
                <c:pt idx="1050">
                  <c:v>1.0508600578207357E-4</c:v>
                </c:pt>
                <c:pt idx="1051">
                  <c:v>1.0508600578207357E-4</c:v>
                </c:pt>
                <c:pt idx="1052">
                  <c:v>1.0508600578207357E-4</c:v>
                </c:pt>
                <c:pt idx="1053">
                  <c:v>1.0508600578207357E-4</c:v>
                </c:pt>
                <c:pt idx="1054">
                  <c:v>1.0508600578207357E-4</c:v>
                </c:pt>
                <c:pt idx="1055">
                  <c:v>1.0508600578207357E-4</c:v>
                </c:pt>
                <c:pt idx="1056">
                  <c:v>1.0508600578207357E-4</c:v>
                </c:pt>
                <c:pt idx="1057">
                  <c:v>1.0508600578207357E-4</c:v>
                </c:pt>
                <c:pt idx="1058">
                  <c:v>1.0508600578207357E-4</c:v>
                </c:pt>
                <c:pt idx="1059">
                  <c:v>1.0508600578207357E-4</c:v>
                </c:pt>
                <c:pt idx="1060">
                  <c:v>1.0508600578207357E-4</c:v>
                </c:pt>
                <c:pt idx="1061">
                  <c:v>1.0508600578207357E-4</c:v>
                </c:pt>
                <c:pt idx="1062">
                  <c:v>1.0508600578207357E-4</c:v>
                </c:pt>
                <c:pt idx="1063">
                  <c:v>1.0508600578207357E-4</c:v>
                </c:pt>
                <c:pt idx="1064">
                  <c:v>1.0508600578207357E-4</c:v>
                </c:pt>
                <c:pt idx="1065">
                  <c:v>1.0508600578207357E-4</c:v>
                </c:pt>
                <c:pt idx="1066">
                  <c:v>1.0508600578207357E-4</c:v>
                </c:pt>
                <c:pt idx="1067">
                  <c:v>1.0508600578207357E-4</c:v>
                </c:pt>
                <c:pt idx="1068">
                  <c:v>1.0508600578207357E-4</c:v>
                </c:pt>
                <c:pt idx="1069">
                  <c:v>1.0508600578207357E-4</c:v>
                </c:pt>
                <c:pt idx="1070">
                  <c:v>1.0508600578207357E-4</c:v>
                </c:pt>
                <c:pt idx="1071">
                  <c:v>1.0508600578207357E-4</c:v>
                </c:pt>
                <c:pt idx="1072">
                  <c:v>1.0508600578207357E-4</c:v>
                </c:pt>
                <c:pt idx="1073">
                  <c:v>1.0508600578207357E-4</c:v>
                </c:pt>
                <c:pt idx="1074">
                  <c:v>1.0508600578207357E-4</c:v>
                </c:pt>
                <c:pt idx="1075">
                  <c:v>1.0508600578207357E-4</c:v>
                </c:pt>
                <c:pt idx="1076">
                  <c:v>1.0508600578207357E-4</c:v>
                </c:pt>
                <c:pt idx="1077">
                  <c:v>1.0508600578207357E-4</c:v>
                </c:pt>
                <c:pt idx="1078">
                  <c:v>1.0508600578207357E-4</c:v>
                </c:pt>
                <c:pt idx="1079">
                  <c:v>1.0508600578207357E-4</c:v>
                </c:pt>
                <c:pt idx="1080">
                  <c:v>1.0508600578207357E-4</c:v>
                </c:pt>
                <c:pt idx="1081">
                  <c:v>1.0508600578207357E-4</c:v>
                </c:pt>
                <c:pt idx="1082">
                  <c:v>1.0508600578207357E-4</c:v>
                </c:pt>
                <c:pt idx="1083">
                  <c:v>1.9073486328125E-6</c:v>
                </c:pt>
                <c:pt idx="1084">
                  <c:v>1.9073486328125E-6</c:v>
                </c:pt>
                <c:pt idx="1085">
                  <c:v>1.9073486328125E-6</c:v>
                </c:pt>
                <c:pt idx="1086">
                  <c:v>1.9073486328125E-6</c:v>
                </c:pt>
                <c:pt idx="1087">
                  <c:v>1.9073486328125E-6</c:v>
                </c:pt>
                <c:pt idx="1088">
                  <c:v>1.9073486328125E-6</c:v>
                </c:pt>
                <c:pt idx="1089">
                  <c:v>1.9073486328125E-6</c:v>
                </c:pt>
                <c:pt idx="1090">
                  <c:v>1.9073486328125E-6</c:v>
                </c:pt>
                <c:pt idx="1091">
                  <c:v>1.9073486328125E-6</c:v>
                </c:pt>
                <c:pt idx="1092">
                  <c:v>1.9073486328125E-6</c:v>
                </c:pt>
                <c:pt idx="1093">
                  <c:v>1.9073486328125E-6</c:v>
                </c:pt>
                <c:pt idx="1094">
                  <c:v>1.9073486328125E-6</c:v>
                </c:pt>
                <c:pt idx="1095">
                  <c:v>1.9073486328125E-6</c:v>
                </c:pt>
                <c:pt idx="1096">
                  <c:v>1.9073486328125E-6</c:v>
                </c:pt>
                <c:pt idx="1097">
                  <c:v>1.9073486328125E-6</c:v>
                </c:pt>
                <c:pt idx="1098">
                  <c:v>1.9073486328125E-6</c:v>
                </c:pt>
                <c:pt idx="1099">
                  <c:v>1.9073486328125E-6</c:v>
                </c:pt>
                <c:pt idx="1100">
                  <c:v>1.9073486328125E-6</c:v>
                </c:pt>
                <c:pt idx="1101">
                  <c:v>1.9073486328125E-6</c:v>
                </c:pt>
                <c:pt idx="1102">
                  <c:v>1.9073486328125E-6</c:v>
                </c:pt>
                <c:pt idx="1103">
                  <c:v>1.9073486328125E-6</c:v>
                </c:pt>
                <c:pt idx="1104">
                  <c:v>1.9073486328125E-6</c:v>
                </c:pt>
                <c:pt idx="1105">
                  <c:v>1.9073486328125E-6</c:v>
                </c:pt>
                <c:pt idx="1106">
                  <c:v>1.9073486328125E-6</c:v>
                </c:pt>
                <c:pt idx="1107">
                  <c:v>1.9073486328125E-6</c:v>
                </c:pt>
                <c:pt idx="1108">
                  <c:v>1.9073486328125E-6</c:v>
                </c:pt>
                <c:pt idx="1109">
                  <c:v>1.9073486328125E-6</c:v>
                </c:pt>
                <c:pt idx="1110">
                  <c:v>1.9073486328125E-6</c:v>
                </c:pt>
                <c:pt idx="1111">
                  <c:v>1.9073486328125E-6</c:v>
                </c:pt>
                <c:pt idx="1112">
                  <c:v>1.9073486328125E-6</c:v>
                </c:pt>
                <c:pt idx="1113">
                  <c:v>1.9073486328125E-6</c:v>
                </c:pt>
                <c:pt idx="1114">
                  <c:v>1.9073486328125E-6</c:v>
                </c:pt>
                <c:pt idx="1115">
                  <c:v>1.9073486328125E-6</c:v>
                </c:pt>
                <c:pt idx="1116">
                  <c:v>1.9073486328125E-6</c:v>
                </c:pt>
                <c:pt idx="1117">
                  <c:v>1.9073486328125E-6</c:v>
                </c:pt>
                <c:pt idx="1118">
                  <c:v>1.9073486328125E-6</c:v>
                </c:pt>
                <c:pt idx="1119">
                  <c:v>1.9073486328125E-6</c:v>
                </c:pt>
                <c:pt idx="1120">
                  <c:v>1.9073486328125E-6</c:v>
                </c:pt>
                <c:pt idx="1121">
                  <c:v>1.9073486328125E-6</c:v>
                </c:pt>
                <c:pt idx="1122">
                  <c:v>1.9073486328125E-6</c:v>
                </c:pt>
                <c:pt idx="1123">
                  <c:v>1.9073486328125E-6</c:v>
                </c:pt>
                <c:pt idx="1124">
                  <c:v>1.9073486328125E-6</c:v>
                </c:pt>
                <c:pt idx="1125">
                  <c:v>1.9073486328125E-6</c:v>
                </c:pt>
                <c:pt idx="1126">
                  <c:v>1.9073486328125E-6</c:v>
                </c:pt>
                <c:pt idx="1127">
                  <c:v>1.9073486328125E-6</c:v>
                </c:pt>
                <c:pt idx="1128">
                  <c:v>1.9073486328125E-6</c:v>
                </c:pt>
                <c:pt idx="1129">
                  <c:v>1.9073486328125E-6</c:v>
                </c:pt>
                <c:pt idx="1130">
                  <c:v>1.9073486328125E-6</c:v>
                </c:pt>
                <c:pt idx="1131">
                  <c:v>1.9073486328125E-6</c:v>
                </c:pt>
                <c:pt idx="1132">
                  <c:v>1.9073486328125E-6</c:v>
                </c:pt>
                <c:pt idx="1133">
                  <c:v>1.9073486328125E-6</c:v>
                </c:pt>
                <c:pt idx="1134">
                  <c:v>1.9073486328125E-6</c:v>
                </c:pt>
                <c:pt idx="1135">
                  <c:v>1.9073486328125E-6</c:v>
                </c:pt>
                <c:pt idx="1136">
                  <c:v>1.9073486328125E-6</c:v>
                </c:pt>
                <c:pt idx="1137">
                  <c:v>1.9073486328125E-6</c:v>
                </c:pt>
                <c:pt idx="1138">
                  <c:v>1.9073486328125E-6</c:v>
                </c:pt>
                <c:pt idx="1139">
                  <c:v>1.9073486328125E-6</c:v>
                </c:pt>
                <c:pt idx="1140">
                  <c:v>1.9073486328125E-6</c:v>
                </c:pt>
                <c:pt idx="1141">
                  <c:v>1.9073486328125E-6</c:v>
                </c:pt>
                <c:pt idx="1142">
                  <c:v>1.9073486328125E-6</c:v>
                </c:pt>
                <c:pt idx="1143">
                  <c:v>1.9073486328125E-6</c:v>
                </c:pt>
                <c:pt idx="1144">
                  <c:v>1.9073486328125E-6</c:v>
                </c:pt>
                <c:pt idx="1145">
                  <c:v>1.9073486328125E-6</c:v>
                </c:pt>
                <c:pt idx="1146">
                  <c:v>1.9073486328125E-6</c:v>
                </c:pt>
                <c:pt idx="1147">
                  <c:v>1.9073486328125E-6</c:v>
                </c:pt>
                <c:pt idx="1148">
                  <c:v>1.9073486328125E-6</c:v>
                </c:pt>
                <c:pt idx="1149">
                  <c:v>1.9073486328125E-6</c:v>
                </c:pt>
                <c:pt idx="1150">
                  <c:v>1.9073486328125E-6</c:v>
                </c:pt>
                <c:pt idx="1151">
                  <c:v>1.9073486328125E-6</c:v>
                </c:pt>
                <c:pt idx="1152">
                  <c:v>1.9073486328125E-6</c:v>
                </c:pt>
                <c:pt idx="1153">
                  <c:v>1.9073486328125E-6</c:v>
                </c:pt>
                <c:pt idx="1154">
                  <c:v>1.9073486328125E-6</c:v>
                </c:pt>
                <c:pt idx="1155">
                  <c:v>1.9073486328125E-6</c:v>
                </c:pt>
                <c:pt idx="1156">
                  <c:v>1.9073486328125E-6</c:v>
                </c:pt>
                <c:pt idx="1157">
                  <c:v>1.9073486328125E-6</c:v>
                </c:pt>
                <c:pt idx="1158">
                  <c:v>1.9073486328125E-6</c:v>
                </c:pt>
                <c:pt idx="1159">
                  <c:v>1.9073486328125E-6</c:v>
                </c:pt>
                <c:pt idx="1160">
                  <c:v>1.9073486328125E-6</c:v>
                </c:pt>
                <c:pt idx="1161">
                  <c:v>1.9073486328125E-6</c:v>
                </c:pt>
                <c:pt idx="1162">
                  <c:v>1.9073486328125E-6</c:v>
                </c:pt>
                <c:pt idx="1163">
                  <c:v>1.9073486328125E-6</c:v>
                </c:pt>
                <c:pt idx="1164">
                  <c:v>1.9073486328125E-6</c:v>
                </c:pt>
                <c:pt idx="1165">
                  <c:v>1.9073486328125E-6</c:v>
                </c:pt>
                <c:pt idx="1166">
                  <c:v>1.9073486328125E-6</c:v>
                </c:pt>
                <c:pt idx="1167">
                  <c:v>1.9073486328125E-6</c:v>
                </c:pt>
                <c:pt idx="1168">
                  <c:v>1.9073486328125E-6</c:v>
                </c:pt>
                <c:pt idx="1169">
                  <c:v>1.9073486328125E-6</c:v>
                </c:pt>
                <c:pt idx="1170">
                  <c:v>1.9073486328125E-6</c:v>
                </c:pt>
                <c:pt idx="1171">
                  <c:v>1.9073486328125E-6</c:v>
                </c:pt>
                <c:pt idx="1172">
                  <c:v>1.9073486328125E-6</c:v>
                </c:pt>
                <c:pt idx="1173">
                  <c:v>1.9073486328125E-6</c:v>
                </c:pt>
                <c:pt idx="1174">
                  <c:v>1.9073486328125E-6</c:v>
                </c:pt>
                <c:pt idx="1175">
                  <c:v>1.9073486328125E-6</c:v>
                </c:pt>
                <c:pt idx="1176">
                  <c:v>1.9073486328125E-6</c:v>
                </c:pt>
                <c:pt idx="1177">
                  <c:v>1.9073486328125E-6</c:v>
                </c:pt>
                <c:pt idx="1178">
                  <c:v>1.9073486328125E-6</c:v>
                </c:pt>
                <c:pt idx="1179">
                  <c:v>1.9073486328125E-6</c:v>
                </c:pt>
                <c:pt idx="1180">
                  <c:v>1.9073486328125E-6</c:v>
                </c:pt>
                <c:pt idx="1181">
                  <c:v>1.9073486328125E-6</c:v>
                </c:pt>
                <c:pt idx="1182">
                  <c:v>1.9073486328125E-6</c:v>
                </c:pt>
                <c:pt idx="1183">
                  <c:v>1.9073486328125E-6</c:v>
                </c:pt>
                <c:pt idx="1184">
                  <c:v>1.9073486328125E-6</c:v>
                </c:pt>
                <c:pt idx="1185">
                  <c:v>1.9073486328125E-6</c:v>
                </c:pt>
                <c:pt idx="1186">
                  <c:v>1.9073486328125E-6</c:v>
                </c:pt>
                <c:pt idx="1187">
                  <c:v>1.9073486328125E-6</c:v>
                </c:pt>
                <c:pt idx="1188">
                  <c:v>1.9073486328125E-6</c:v>
                </c:pt>
                <c:pt idx="1189">
                  <c:v>1.9073486328125E-6</c:v>
                </c:pt>
                <c:pt idx="1190">
                  <c:v>1.9073486328125E-6</c:v>
                </c:pt>
                <c:pt idx="1191">
                  <c:v>1.9073486328125E-6</c:v>
                </c:pt>
                <c:pt idx="1192">
                  <c:v>1.9073486328125E-6</c:v>
                </c:pt>
                <c:pt idx="1193">
                  <c:v>1.9073486328125E-6</c:v>
                </c:pt>
                <c:pt idx="1194">
                  <c:v>1.9073486328125E-6</c:v>
                </c:pt>
                <c:pt idx="1195">
                  <c:v>1.9073486328125E-6</c:v>
                </c:pt>
                <c:pt idx="1196">
                  <c:v>1.9073486328125E-6</c:v>
                </c:pt>
                <c:pt idx="1197">
                  <c:v>1.9073486328125E-6</c:v>
                </c:pt>
                <c:pt idx="1198">
                  <c:v>1.9073486328125E-6</c:v>
                </c:pt>
                <c:pt idx="1199">
                  <c:v>1.9073486328125E-6</c:v>
                </c:pt>
                <c:pt idx="1200">
                  <c:v>1.9073486328125E-6</c:v>
                </c:pt>
                <c:pt idx="1201">
                  <c:v>1.9073486328125E-6</c:v>
                </c:pt>
                <c:pt idx="1202">
                  <c:v>1.9073486328125E-6</c:v>
                </c:pt>
                <c:pt idx="1203">
                  <c:v>1.9073486328125E-6</c:v>
                </c:pt>
                <c:pt idx="1204">
                  <c:v>1.9073486328125E-6</c:v>
                </c:pt>
                <c:pt idx="1205">
                  <c:v>1.9073486328125E-6</c:v>
                </c:pt>
                <c:pt idx="1206">
                  <c:v>1.9073486328125E-6</c:v>
                </c:pt>
                <c:pt idx="1207">
                  <c:v>1.9073486328125E-6</c:v>
                </c:pt>
                <c:pt idx="1208">
                  <c:v>1.9073486328125E-6</c:v>
                </c:pt>
                <c:pt idx="1209">
                  <c:v>1.9073486328125E-6</c:v>
                </c:pt>
                <c:pt idx="1210">
                  <c:v>1.9073486328125E-6</c:v>
                </c:pt>
                <c:pt idx="1211">
                  <c:v>1.9073486328125E-6</c:v>
                </c:pt>
                <c:pt idx="1212">
                  <c:v>1.9073486328125E-6</c:v>
                </c:pt>
                <c:pt idx="1213">
                  <c:v>1.9073486328125E-6</c:v>
                </c:pt>
                <c:pt idx="1214">
                  <c:v>1.9073486328125E-6</c:v>
                </c:pt>
                <c:pt idx="1215">
                  <c:v>1.9073486328125E-6</c:v>
                </c:pt>
                <c:pt idx="1216">
                  <c:v>1.9073486328125E-6</c:v>
                </c:pt>
                <c:pt idx="1217">
                  <c:v>1.9073486328125E-6</c:v>
                </c:pt>
                <c:pt idx="1218">
                  <c:v>1.9073486328125E-6</c:v>
                </c:pt>
                <c:pt idx="1219">
                  <c:v>1.9073486328125E-6</c:v>
                </c:pt>
                <c:pt idx="1220">
                  <c:v>1.9073486328125E-6</c:v>
                </c:pt>
                <c:pt idx="1221">
                  <c:v>1.9073486328125E-6</c:v>
                </c:pt>
                <c:pt idx="1222">
                  <c:v>1.9073486328125E-6</c:v>
                </c:pt>
                <c:pt idx="1223">
                  <c:v>1.9073486328125E-6</c:v>
                </c:pt>
                <c:pt idx="1224">
                  <c:v>1.9073486328125E-6</c:v>
                </c:pt>
                <c:pt idx="1225">
                  <c:v>1.9073486328125E-6</c:v>
                </c:pt>
                <c:pt idx="1226">
                  <c:v>1.9073486328125E-6</c:v>
                </c:pt>
                <c:pt idx="1227">
                  <c:v>1.9073486328125E-6</c:v>
                </c:pt>
                <c:pt idx="1228">
                  <c:v>1.9073486328125E-6</c:v>
                </c:pt>
                <c:pt idx="1229">
                  <c:v>1.9073486328125E-6</c:v>
                </c:pt>
                <c:pt idx="1230">
                  <c:v>1.9073486328125E-6</c:v>
                </c:pt>
                <c:pt idx="1231">
                  <c:v>1.9073486328125E-6</c:v>
                </c:pt>
                <c:pt idx="1232">
                  <c:v>1.9073486328125E-6</c:v>
                </c:pt>
                <c:pt idx="1233">
                  <c:v>1.9073486328125E-6</c:v>
                </c:pt>
                <c:pt idx="1234">
                  <c:v>1.9073486328125E-6</c:v>
                </c:pt>
                <c:pt idx="1235">
                  <c:v>1.9073486328125E-6</c:v>
                </c:pt>
                <c:pt idx="1236">
                  <c:v>1.9073486328125E-6</c:v>
                </c:pt>
                <c:pt idx="1237">
                  <c:v>1.9073486328125E-6</c:v>
                </c:pt>
                <c:pt idx="1238">
                  <c:v>1.9073486328125E-6</c:v>
                </c:pt>
                <c:pt idx="1239">
                  <c:v>1.9073486328125E-6</c:v>
                </c:pt>
                <c:pt idx="1240">
                  <c:v>1.9073486328125E-6</c:v>
                </c:pt>
                <c:pt idx="1241">
                  <c:v>1.9073486328125E-6</c:v>
                </c:pt>
                <c:pt idx="1242">
                  <c:v>1.9073486328125E-6</c:v>
                </c:pt>
                <c:pt idx="1243">
                  <c:v>1.9073486328125E-6</c:v>
                </c:pt>
                <c:pt idx="1244">
                  <c:v>1.9073486328125E-6</c:v>
                </c:pt>
                <c:pt idx="1245">
                  <c:v>1.9073486328125E-6</c:v>
                </c:pt>
                <c:pt idx="1246">
                  <c:v>1.9073486328125E-6</c:v>
                </c:pt>
                <c:pt idx="1247">
                  <c:v>1.9073486328125E-6</c:v>
                </c:pt>
                <c:pt idx="1248">
                  <c:v>1.9073486328125E-6</c:v>
                </c:pt>
                <c:pt idx="1249">
                  <c:v>1.9073486328125E-6</c:v>
                </c:pt>
                <c:pt idx="1250">
                  <c:v>1.9073486328125E-6</c:v>
                </c:pt>
                <c:pt idx="1251">
                  <c:v>1.9073486328125E-6</c:v>
                </c:pt>
                <c:pt idx="1252">
                  <c:v>1.9073486328125E-6</c:v>
                </c:pt>
                <c:pt idx="1253">
                  <c:v>1.9073486328125E-6</c:v>
                </c:pt>
                <c:pt idx="1254">
                  <c:v>1.9073486328125E-6</c:v>
                </c:pt>
                <c:pt idx="1255">
                  <c:v>1.9073486328125E-6</c:v>
                </c:pt>
                <c:pt idx="1256">
                  <c:v>1.9073486328125E-6</c:v>
                </c:pt>
                <c:pt idx="1257">
                  <c:v>1.9073486328125E-6</c:v>
                </c:pt>
                <c:pt idx="1258">
                  <c:v>1.9073486328125E-6</c:v>
                </c:pt>
                <c:pt idx="1259">
                  <c:v>1.9073486328125E-6</c:v>
                </c:pt>
                <c:pt idx="1260">
                  <c:v>1.9073486328125E-6</c:v>
                </c:pt>
                <c:pt idx="1261">
                  <c:v>1.9073486328125E-6</c:v>
                </c:pt>
                <c:pt idx="1262">
                  <c:v>1.9073486328125E-6</c:v>
                </c:pt>
                <c:pt idx="1263">
                  <c:v>1.9073486328125E-6</c:v>
                </c:pt>
                <c:pt idx="1264">
                  <c:v>1.9073486328125E-6</c:v>
                </c:pt>
                <c:pt idx="1265">
                  <c:v>1.9073486328125E-6</c:v>
                </c:pt>
                <c:pt idx="1266">
                  <c:v>1.9073486328125E-6</c:v>
                </c:pt>
                <c:pt idx="1267">
                  <c:v>1.9073486328125E-6</c:v>
                </c:pt>
                <c:pt idx="1268">
                  <c:v>1.9073486328125E-6</c:v>
                </c:pt>
                <c:pt idx="1269">
                  <c:v>1.9073486328125E-6</c:v>
                </c:pt>
                <c:pt idx="1270">
                  <c:v>1.9073486328125E-6</c:v>
                </c:pt>
                <c:pt idx="1271">
                  <c:v>1.9073486328125E-6</c:v>
                </c:pt>
                <c:pt idx="1272">
                  <c:v>1.9073486328125E-6</c:v>
                </c:pt>
                <c:pt idx="1273">
                  <c:v>1.9073486328125E-6</c:v>
                </c:pt>
                <c:pt idx="1274">
                  <c:v>1.9073486328125E-6</c:v>
                </c:pt>
                <c:pt idx="1275">
                  <c:v>1.9073486328125E-6</c:v>
                </c:pt>
                <c:pt idx="1276">
                  <c:v>1.9073486328125E-6</c:v>
                </c:pt>
                <c:pt idx="1277">
                  <c:v>1.9073486328125E-6</c:v>
                </c:pt>
                <c:pt idx="1278">
                  <c:v>1.9073486328125E-6</c:v>
                </c:pt>
                <c:pt idx="1279">
                  <c:v>1.9073486328125E-6</c:v>
                </c:pt>
                <c:pt idx="1280">
                  <c:v>1.9073486328125E-6</c:v>
                </c:pt>
                <c:pt idx="1281">
                  <c:v>1.9073486328125E-6</c:v>
                </c:pt>
                <c:pt idx="1282">
                  <c:v>1.9073486328125E-6</c:v>
                </c:pt>
                <c:pt idx="1283">
                  <c:v>1.9073486328125E-6</c:v>
                </c:pt>
                <c:pt idx="1284">
                  <c:v>1.9073486328125E-6</c:v>
                </c:pt>
                <c:pt idx="1285">
                  <c:v>1.9073486328125E-6</c:v>
                </c:pt>
                <c:pt idx="1286">
                  <c:v>1.9073486328125E-6</c:v>
                </c:pt>
                <c:pt idx="1287">
                  <c:v>1.9073486328125E-6</c:v>
                </c:pt>
                <c:pt idx="1288">
                  <c:v>1.9073486328125E-6</c:v>
                </c:pt>
                <c:pt idx="1289">
                  <c:v>1.9073486328125E-6</c:v>
                </c:pt>
                <c:pt idx="1290">
                  <c:v>1.9073486328125E-6</c:v>
                </c:pt>
                <c:pt idx="1291">
                  <c:v>1.9073486328125E-6</c:v>
                </c:pt>
                <c:pt idx="1292">
                  <c:v>1.9073486328125E-6</c:v>
                </c:pt>
                <c:pt idx="1293">
                  <c:v>1.9073486328125E-6</c:v>
                </c:pt>
                <c:pt idx="1294">
                  <c:v>1.9073486328125E-6</c:v>
                </c:pt>
                <c:pt idx="1295">
                  <c:v>1.9073486328125E-6</c:v>
                </c:pt>
                <c:pt idx="1296">
                  <c:v>1.9073486328125E-6</c:v>
                </c:pt>
                <c:pt idx="1297">
                  <c:v>1.9073486328125E-6</c:v>
                </c:pt>
                <c:pt idx="1298">
                  <c:v>1.9073486328125E-6</c:v>
                </c:pt>
                <c:pt idx="1299">
                  <c:v>1.9073486328125E-6</c:v>
                </c:pt>
                <c:pt idx="1300">
                  <c:v>1.9073486328125E-6</c:v>
                </c:pt>
                <c:pt idx="1301">
                  <c:v>1.9073486328125E-6</c:v>
                </c:pt>
                <c:pt idx="1302">
                  <c:v>1.9073486328125E-6</c:v>
                </c:pt>
                <c:pt idx="1303">
                  <c:v>1.9073486328125E-6</c:v>
                </c:pt>
                <c:pt idx="1304">
                  <c:v>1.9073486328125E-6</c:v>
                </c:pt>
                <c:pt idx="1305">
                  <c:v>1.9073486328125E-6</c:v>
                </c:pt>
                <c:pt idx="1306">
                  <c:v>1.9073486328125E-6</c:v>
                </c:pt>
                <c:pt idx="1307">
                  <c:v>1.9073486328125E-6</c:v>
                </c:pt>
                <c:pt idx="1308">
                  <c:v>1.9073486328125E-6</c:v>
                </c:pt>
                <c:pt idx="1309">
                  <c:v>1.9073486328125E-6</c:v>
                </c:pt>
                <c:pt idx="1310">
                  <c:v>1.9073486328125E-6</c:v>
                </c:pt>
                <c:pt idx="1311">
                  <c:v>1.9073486328125E-6</c:v>
                </c:pt>
                <c:pt idx="1312">
                  <c:v>1.9073486328125E-6</c:v>
                </c:pt>
                <c:pt idx="1313">
                  <c:v>1.9073486328125E-6</c:v>
                </c:pt>
                <c:pt idx="1314">
                  <c:v>1.9073486328125E-6</c:v>
                </c:pt>
                <c:pt idx="1315">
                  <c:v>1.9073486328125E-6</c:v>
                </c:pt>
                <c:pt idx="1316">
                  <c:v>1.9073486328125E-6</c:v>
                </c:pt>
                <c:pt idx="1317">
                  <c:v>1.9073486328125E-6</c:v>
                </c:pt>
                <c:pt idx="1318">
                  <c:v>1.9073486328125E-6</c:v>
                </c:pt>
                <c:pt idx="1319">
                  <c:v>1.9073486328125E-6</c:v>
                </c:pt>
                <c:pt idx="1320">
                  <c:v>1.9073486328125E-6</c:v>
                </c:pt>
                <c:pt idx="1321">
                  <c:v>1.9073486328125E-6</c:v>
                </c:pt>
                <c:pt idx="1322">
                  <c:v>1.9073486328125E-6</c:v>
                </c:pt>
                <c:pt idx="1323">
                  <c:v>1.9073486328125E-6</c:v>
                </c:pt>
                <c:pt idx="1324">
                  <c:v>1.9073486328125E-6</c:v>
                </c:pt>
                <c:pt idx="1325">
                  <c:v>1.9073486328125E-6</c:v>
                </c:pt>
                <c:pt idx="1326">
                  <c:v>1.9073486328125E-6</c:v>
                </c:pt>
                <c:pt idx="1327">
                  <c:v>1.9073486328125E-6</c:v>
                </c:pt>
                <c:pt idx="1328">
                  <c:v>1.9073486328125E-6</c:v>
                </c:pt>
                <c:pt idx="1329">
                  <c:v>1.9073486328125E-6</c:v>
                </c:pt>
                <c:pt idx="1330">
                  <c:v>1.9073486328125E-6</c:v>
                </c:pt>
                <c:pt idx="1331">
                  <c:v>1.9073486328125E-6</c:v>
                </c:pt>
                <c:pt idx="1332">
                  <c:v>1.9073486328125E-6</c:v>
                </c:pt>
                <c:pt idx="1333">
                  <c:v>1.9073486328125E-6</c:v>
                </c:pt>
                <c:pt idx="1334">
                  <c:v>1.9073486328125E-6</c:v>
                </c:pt>
                <c:pt idx="1335">
                  <c:v>1.9073486328125E-6</c:v>
                </c:pt>
                <c:pt idx="1336">
                  <c:v>1.9073486328125E-6</c:v>
                </c:pt>
                <c:pt idx="1337">
                  <c:v>1.9073486328125E-6</c:v>
                </c:pt>
                <c:pt idx="1338">
                  <c:v>1.9073486328125E-6</c:v>
                </c:pt>
                <c:pt idx="1339">
                  <c:v>1.9073486328125E-6</c:v>
                </c:pt>
                <c:pt idx="1340">
                  <c:v>1.9073486328125E-6</c:v>
                </c:pt>
                <c:pt idx="1341">
                  <c:v>1.9073486328125E-6</c:v>
                </c:pt>
                <c:pt idx="1342">
                  <c:v>1.9073486328125E-6</c:v>
                </c:pt>
                <c:pt idx="1343">
                  <c:v>1.9073486328125E-6</c:v>
                </c:pt>
                <c:pt idx="1344">
                  <c:v>1.9073486328125E-6</c:v>
                </c:pt>
                <c:pt idx="1345">
                  <c:v>1.9073486328125E-6</c:v>
                </c:pt>
                <c:pt idx="1346">
                  <c:v>1.9073486328125E-6</c:v>
                </c:pt>
                <c:pt idx="1347">
                  <c:v>1.9073486328125E-6</c:v>
                </c:pt>
                <c:pt idx="1348">
                  <c:v>1.9073486328125E-6</c:v>
                </c:pt>
                <c:pt idx="1349">
                  <c:v>1.9073486328125E-6</c:v>
                </c:pt>
                <c:pt idx="1350">
                  <c:v>1.9073486328125E-6</c:v>
                </c:pt>
                <c:pt idx="1351">
                  <c:v>1.9073486328125E-6</c:v>
                </c:pt>
                <c:pt idx="1352">
                  <c:v>1.9073486328125E-6</c:v>
                </c:pt>
                <c:pt idx="1353">
                  <c:v>1.9073486328125E-6</c:v>
                </c:pt>
                <c:pt idx="1354">
                  <c:v>1.9073486328125E-6</c:v>
                </c:pt>
                <c:pt idx="1355">
                  <c:v>1.9073486328125E-6</c:v>
                </c:pt>
                <c:pt idx="1356">
                  <c:v>1.9073486328125E-6</c:v>
                </c:pt>
                <c:pt idx="1357">
                  <c:v>1.9073486328125E-6</c:v>
                </c:pt>
                <c:pt idx="1358">
                  <c:v>1.9073486328125E-6</c:v>
                </c:pt>
                <c:pt idx="1359">
                  <c:v>1.9073486328125E-6</c:v>
                </c:pt>
                <c:pt idx="1360">
                  <c:v>1.9073486328125E-6</c:v>
                </c:pt>
                <c:pt idx="1361">
                  <c:v>1.9073486328125E-6</c:v>
                </c:pt>
                <c:pt idx="1362">
                  <c:v>1.9073486328125E-6</c:v>
                </c:pt>
                <c:pt idx="1363">
                  <c:v>1.9073486328125E-6</c:v>
                </c:pt>
                <c:pt idx="1364">
                  <c:v>1.9073486328125E-6</c:v>
                </c:pt>
                <c:pt idx="1365">
                  <c:v>1.9073486328125E-6</c:v>
                </c:pt>
                <c:pt idx="1366">
                  <c:v>1.9073486328125E-6</c:v>
                </c:pt>
                <c:pt idx="1367">
                  <c:v>1.9073486328125E-6</c:v>
                </c:pt>
                <c:pt idx="1368">
                  <c:v>1.9073486328125E-6</c:v>
                </c:pt>
                <c:pt idx="1369">
                  <c:v>1.9073486328125E-6</c:v>
                </c:pt>
                <c:pt idx="1370">
                  <c:v>1.9073486328125E-6</c:v>
                </c:pt>
                <c:pt idx="1371">
                  <c:v>1.9073486328125E-6</c:v>
                </c:pt>
                <c:pt idx="1372">
                  <c:v>1.9073486328125E-6</c:v>
                </c:pt>
                <c:pt idx="1373">
                  <c:v>1.9073486328125E-6</c:v>
                </c:pt>
                <c:pt idx="1374">
                  <c:v>1.9073486328125E-6</c:v>
                </c:pt>
                <c:pt idx="1375">
                  <c:v>1.9073486328125E-6</c:v>
                </c:pt>
                <c:pt idx="1376">
                  <c:v>1.9073486328125E-6</c:v>
                </c:pt>
                <c:pt idx="1377">
                  <c:v>1.9073486328125E-6</c:v>
                </c:pt>
                <c:pt idx="1378">
                  <c:v>1.9073486328125E-6</c:v>
                </c:pt>
                <c:pt idx="1379">
                  <c:v>1.9073486328125E-6</c:v>
                </c:pt>
                <c:pt idx="1380">
                  <c:v>1.9073486328125E-6</c:v>
                </c:pt>
                <c:pt idx="1381">
                  <c:v>1.9073486328125E-6</c:v>
                </c:pt>
                <c:pt idx="1382">
                  <c:v>1.9073486328125E-6</c:v>
                </c:pt>
                <c:pt idx="1383">
                  <c:v>1.9073486328125E-6</c:v>
                </c:pt>
                <c:pt idx="1384">
                  <c:v>1.9073486328125E-6</c:v>
                </c:pt>
                <c:pt idx="1385">
                  <c:v>1.9073486328125E-6</c:v>
                </c:pt>
                <c:pt idx="1386">
                  <c:v>1.9073486328125E-6</c:v>
                </c:pt>
                <c:pt idx="1387">
                  <c:v>1.9073486328125E-6</c:v>
                </c:pt>
                <c:pt idx="1388">
                  <c:v>1.9073486328125E-6</c:v>
                </c:pt>
                <c:pt idx="1389">
                  <c:v>1.9073486328125E-6</c:v>
                </c:pt>
                <c:pt idx="1390">
                  <c:v>1.9073486328125E-6</c:v>
                </c:pt>
                <c:pt idx="1391">
                  <c:v>1.9073486328125E-6</c:v>
                </c:pt>
                <c:pt idx="1392">
                  <c:v>1.9073486328125E-6</c:v>
                </c:pt>
                <c:pt idx="1393">
                  <c:v>1.9073486328125E-6</c:v>
                </c:pt>
                <c:pt idx="1394">
                  <c:v>1.9073486328125E-6</c:v>
                </c:pt>
                <c:pt idx="1395">
                  <c:v>1.9073486328125E-6</c:v>
                </c:pt>
                <c:pt idx="1396">
                  <c:v>1.9073486328125E-6</c:v>
                </c:pt>
                <c:pt idx="1397">
                  <c:v>1.9073486328125E-6</c:v>
                </c:pt>
                <c:pt idx="1398">
                  <c:v>1.9073486328125E-6</c:v>
                </c:pt>
                <c:pt idx="1399">
                  <c:v>1.9073486328125E-6</c:v>
                </c:pt>
                <c:pt idx="1400">
                  <c:v>1.9073486328125E-6</c:v>
                </c:pt>
                <c:pt idx="1401">
                  <c:v>1.9073486328125E-6</c:v>
                </c:pt>
                <c:pt idx="1402">
                  <c:v>1.9073486328125E-6</c:v>
                </c:pt>
                <c:pt idx="1403">
                  <c:v>1.9073486328125E-6</c:v>
                </c:pt>
                <c:pt idx="1404">
                  <c:v>1.9073486328125E-6</c:v>
                </c:pt>
                <c:pt idx="1405">
                  <c:v>1.9073486328125E-6</c:v>
                </c:pt>
                <c:pt idx="1406">
                  <c:v>1.9073486328125E-6</c:v>
                </c:pt>
                <c:pt idx="1407">
                  <c:v>1.9073486328125E-6</c:v>
                </c:pt>
                <c:pt idx="1408">
                  <c:v>1.9073486328125E-6</c:v>
                </c:pt>
                <c:pt idx="1409">
                  <c:v>1.9073486328125E-6</c:v>
                </c:pt>
                <c:pt idx="1410">
                  <c:v>1.9073486328125E-6</c:v>
                </c:pt>
                <c:pt idx="1411">
                  <c:v>1.9073486328125E-6</c:v>
                </c:pt>
                <c:pt idx="1412">
                  <c:v>1.9073486328125E-6</c:v>
                </c:pt>
                <c:pt idx="1413">
                  <c:v>1.9073486328125E-6</c:v>
                </c:pt>
                <c:pt idx="1414">
                  <c:v>1.9073486328125E-6</c:v>
                </c:pt>
                <c:pt idx="1415">
                  <c:v>1.9073486328125E-6</c:v>
                </c:pt>
                <c:pt idx="1416">
                  <c:v>1.9073486328125E-6</c:v>
                </c:pt>
                <c:pt idx="1417">
                  <c:v>1.9073486328125E-6</c:v>
                </c:pt>
                <c:pt idx="1418">
                  <c:v>1.9073486328125E-6</c:v>
                </c:pt>
                <c:pt idx="1419">
                  <c:v>1.9073486328125E-6</c:v>
                </c:pt>
                <c:pt idx="1420">
                  <c:v>1.9073486328125E-6</c:v>
                </c:pt>
                <c:pt idx="1421">
                  <c:v>1.9073486328125E-6</c:v>
                </c:pt>
                <c:pt idx="1422">
                  <c:v>1.9073486328125E-6</c:v>
                </c:pt>
                <c:pt idx="1423">
                  <c:v>1.9073486328125E-6</c:v>
                </c:pt>
                <c:pt idx="1424">
                  <c:v>1.9073486328125E-6</c:v>
                </c:pt>
                <c:pt idx="1425">
                  <c:v>1.9073486328125E-6</c:v>
                </c:pt>
                <c:pt idx="1426">
                  <c:v>1.9073486328125E-6</c:v>
                </c:pt>
                <c:pt idx="1427">
                  <c:v>1.9073486328125E-6</c:v>
                </c:pt>
                <c:pt idx="1428">
                  <c:v>1.9073486328125E-6</c:v>
                </c:pt>
                <c:pt idx="1429">
                  <c:v>1.9073486328125E-6</c:v>
                </c:pt>
                <c:pt idx="1430">
                  <c:v>1.9073486328125E-6</c:v>
                </c:pt>
                <c:pt idx="1431">
                  <c:v>1.9073486328125E-6</c:v>
                </c:pt>
                <c:pt idx="1432">
                  <c:v>1.9073486328125E-6</c:v>
                </c:pt>
                <c:pt idx="1433">
                  <c:v>1.9073486328125E-6</c:v>
                </c:pt>
                <c:pt idx="1434">
                  <c:v>1.9073486328125E-6</c:v>
                </c:pt>
                <c:pt idx="1435">
                  <c:v>1.9073486328125E-6</c:v>
                </c:pt>
                <c:pt idx="1436">
                  <c:v>1.9073486328125E-6</c:v>
                </c:pt>
                <c:pt idx="1437">
                  <c:v>1.9073486328125E-6</c:v>
                </c:pt>
                <c:pt idx="1438">
                  <c:v>1.9073486328125E-6</c:v>
                </c:pt>
                <c:pt idx="1439">
                  <c:v>1.9073486328125E-6</c:v>
                </c:pt>
                <c:pt idx="1440">
                  <c:v>1.9073486328125E-6</c:v>
                </c:pt>
                <c:pt idx="1441">
                  <c:v>1.9073486328125E-6</c:v>
                </c:pt>
                <c:pt idx="1442">
                  <c:v>1.9073486328125E-6</c:v>
                </c:pt>
                <c:pt idx="1443">
                  <c:v>1.9073486328125E-6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92-4782-A34C-BA3CD88AA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200232"/>
        <c:axId val="11341991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'Skip-0 Unified Formula'!$Y$9</c15:sqref>
                        </c15:formulaRef>
                      </c:ext>
                    </c:extLst>
                    <c:strCache>
                      <c:ptCount val="1"/>
                      <c:pt idx="0">
                        <c:v>Formula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'Skip-0 Unified Formula'!$Y$10:$Y$1814</c15:sqref>
                        </c15:formulaRef>
                      </c:ext>
                    </c:extLst>
                    <c:numCache>
                      <c:formatCode>0.0000</c:formatCode>
                      <c:ptCount val="1805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304-4F1C-A90F-3252099B9D79}"/>
                  </c:ext>
                </c:extLst>
              </c15:ser>
            </c15:filteredLineSeries>
            <c15:filteredLineSeries>
              <c15:ser>
                <c:idx val="8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'Skip-0 Unified Formula'!$U$9</c15:sqref>
                        </c15:formulaRef>
                      </c:ext>
                    </c:extLst>
                    <c:strCache>
                      <c:ptCount val="1"/>
                      <c:pt idx="0">
                        <c:v>F1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'Skip-0 Unified Formula'!$U$10:$U$1814</c15:sqref>
                        </c15:formulaRef>
                      </c:ext>
                    </c:extLst>
                    <c:numCache>
                      <c:formatCode>0.0000</c:formatCode>
                      <c:ptCount val="1805"/>
                      <c:pt idx="0">
                        <c:v>1.9999999999999996</c:v>
                      </c:pt>
                      <c:pt idx="1">
                        <c:v>1.9301812205798146</c:v>
                      </c:pt>
                      <c:pt idx="2">
                        <c:v>1.8604482319630991</c:v>
                      </c:pt>
                      <c:pt idx="3">
                        <c:v>1.7908860161990923</c:v>
                      </c:pt>
                      <c:pt idx="4">
                        <c:v>1.7215793462346018</c:v>
                      </c:pt>
                      <c:pt idx="5">
                        <c:v>1.652612682535826</c:v>
                      </c:pt>
                      <c:pt idx="6">
                        <c:v>1.5840700700883308</c:v>
                      </c:pt>
                      <c:pt idx="7">
                        <c:v>1.516035035900523</c:v>
                      </c:pt>
                      <c:pt idx="8">
                        <c:v>1.4485904871352051</c:v>
                      </c:pt>
                      <c:pt idx="9">
                        <c:v>1.3818186099930856</c:v>
                      </c:pt>
                      <c:pt idx="10">
                        <c:v>1.3158007694710896</c:v>
                      </c:pt>
                      <c:pt idx="11">
                        <c:v>1.2506174101171987</c:v>
                      </c:pt>
                      <c:pt idx="12">
                        <c:v>1.1863479579023224</c:v>
                      </c:pt>
                      <c:pt idx="13">
                        <c:v>1.1230707233281676</c:v>
                      </c:pt>
                      <c:pt idx="14">
                        <c:v>1.0608628058885858</c:v>
                      </c:pt>
                      <c:pt idx="15">
                        <c:v>0.99979999999999913</c:v>
                      </c:pt>
                      <c:pt idx="16">
                        <c:v>0.93995670251470298</c:v>
                      </c:pt>
                      <c:pt idx="17">
                        <c:v>0.88140582192863703</c:v>
                      </c:pt>
                      <c:pt idx="18">
                        <c:v>0.82421868939305953</c:v>
                      </c:pt>
                      <c:pt idx="19">
                        <c:v>0.76846497163706351</c:v>
                      </c:pt>
                      <c:pt idx="20">
                        <c:v>0.71421258590525749</c:v>
                      </c:pt>
                      <c:pt idx="21">
                        <c:v>0.66152761701217588</c:v>
                      </c:pt>
                      <c:pt idx="22">
                        <c:v>0.61047423661187306</c:v>
                      </c:pt>
                      <c:pt idx="23">
                        <c:v>0.56111462477799223</c:v>
                      </c:pt>
                      <c:pt idx="24">
                        <c:v>0.51350889398598343</c:v>
                      </c:pt>
                      <c:pt idx="25">
                        <c:v>0.46771501558540263</c:v>
                      </c:pt>
                      <c:pt idx="26">
                        <c:v>0.42378874884593459</c:v>
                      </c:pt>
                      <c:pt idx="27">
                        <c:v>0.38178357265618318</c:v>
                      </c:pt>
                      <c:pt idx="28">
                        <c:v>0.3417506199489681</c:v>
                      </c:pt>
                      <c:pt idx="29">
                        <c:v>0.30373861492081244</c:v>
                      </c:pt>
                      <c:pt idx="30">
                        <c:v>0.2677938131062117</c:v>
                      </c:pt>
                      <c:pt idx="31">
                        <c:v>0.23395994435855569</c:v>
                      </c:pt>
                      <c:pt idx="32">
                        <c:v>0.20227815877875824</c:v>
                      </c:pt>
                      <c:pt idx="33">
                        <c:v>0.17278697561837381</c:v>
                      </c:pt>
                      <c:pt idx="34">
                        <c:v>0.14552223516463225</c:v>
                      </c:pt>
                      <c:pt idx="35">
                        <c:v>0.12051705358706537</c:v>
                      </c:pt>
                      <c:pt idx="36">
                        <c:v>9.7801780683790918E-2</c:v>
                      </c:pt>
                      <c:pt idx="37">
                        <c:v>7.7403960399559046E-2</c:v>
                      </c:pt>
                      <c:pt idx="38">
                        <c:v>5.9348293876996576E-2</c:v>
                      </c:pt>
                      <c:pt idx="39">
                        <c:v>4.3656604604256556E-2</c:v>
                      </c:pt>
                      <c:pt idx="40">
                        <c:v>3.0347804838833117E-2</c:v>
                      </c:pt>
                      <c:pt idx="41">
                        <c:v>1.9437861672051655E-2</c:v>
                      </c:pt>
                      <c:pt idx="42">
                        <c:v>1.0939759134719038E-2</c:v>
                      </c:pt>
                      <c:pt idx="43">
                        <c:v>4.8634470908692235E-3</c:v>
                      </c:pt>
                      <c:pt idx="44">
                        <c:v>1.2157458832548539E-3</c:v>
                      </c:pt>
                      <c:pt idx="45">
                        <c:v>0</c:v>
                      </c:pt>
                      <c:pt idx="46">
                        <c:v>1.2157458832548539E-3</c:v>
                      </c:pt>
                      <c:pt idx="47">
                        <c:v>4.8634470908694438E-3</c:v>
                      </c:pt>
                      <c:pt idx="48">
                        <c:v>1.0939759134719038E-2</c:v>
                      </c:pt>
                      <c:pt idx="49">
                        <c:v>1.943786167205188E-2</c:v>
                      </c:pt>
                      <c:pt idx="50">
                        <c:v>3.0347804838833332E-2</c:v>
                      </c:pt>
                      <c:pt idx="51">
                        <c:v>4.3656604604256556E-2</c:v>
                      </c:pt>
                      <c:pt idx="52">
                        <c:v>5.9348293876996812E-2</c:v>
                      </c:pt>
                      <c:pt idx="53">
                        <c:v>7.7403960399558602E-2</c:v>
                      </c:pt>
                      <c:pt idx="54">
                        <c:v>9.780178068379114E-2</c:v>
                      </c:pt>
                      <c:pt idx="55">
                        <c:v>0.1205170535870651</c:v>
                      </c:pt>
                      <c:pt idx="56">
                        <c:v>0.14552223516463245</c:v>
                      </c:pt>
                      <c:pt idx="57">
                        <c:v>0.17278697561837406</c:v>
                      </c:pt>
                      <c:pt idx="58">
                        <c:v>0.20227815877875868</c:v>
                      </c:pt>
                      <c:pt idx="59">
                        <c:v>0.23395994435855588</c:v>
                      </c:pt>
                      <c:pt idx="60">
                        <c:v>0.26779381310621209</c:v>
                      </c:pt>
                      <c:pt idx="61">
                        <c:v>0.30373861492081283</c:v>
                      </c:pt>
                      <c:pt idx="62">
                        <c:v>0.3417506199489676</c:v>
                      </c:pt>
                      <c:pt idx="63">
                        <c:v>0.38178357265618368</c:v>
                      </c:pt>
                      <c:pt idx="64">
                        <c:v>0.42378874884593393</c:v>
                      </c:pt>
                      <c:pt idx="65">
                        <c:v>0.46771501558540307</c:v>
                      </c:pt>
                      <c:pt idx="66">
                        <c:v>0.51350889398598387</c:v>
                      </c:pt>
                      <c:pt idx="67">
                        <c:v>0.56111462477799223</c:v>
                      </c:pt>
                      <c:pt idx="68">
                        <c:v>0.6104742366118735</c:v>
                      </c:pt>
                      <c:pt idx="69">
                        <c:v>0.66152761701217555</c:v>
                      </c:pt>
                      <c:pt idx="70">
                        <c:v>0.71421258590525816</c:v>
                      </c:pt>
                      <c:pt idx="71">
                        <c:v>0.76846497163706351</c:v>
                      </c:pt>
                      <c:pt idx="72">
                        <c:v>0.8242186893930602</c:v>
                      </c:pt>
                      <c:pt idx="73">
                        <c:v>0.88140582192863681</c:v>
                      </c:pt>
                      <c:pt idx="74">
                        <c:v>0.93995670251470342</c:v>
                      </c:pt>
                      <c:pt idx="75">
                        <c:v>0.9997999999999998</c:v>
                      </c:pt>
                      <c:pt idx="76">
                        <c:v>1.0608628058885856</c:v>
                      </c:pt>
                      <c:pt idx="77">
                        <c:v>1.1230707233281685</c:v>
                      </c:pt>
                      <c:pt idx="78">
                        <c:v>1.1863479579023224</c:v>
                      </c:pt>
                      <c:pt idx="79">
                        <c:v>1.2506174101171996</c:v>
                      </c:pt>
                      <c:pt idx="80">
                        <c:v>1.3158007694710896</c:v>
                      </c:pt>
                      <c:pt idx="81">
                        <c:v>1.3818186099930865</c:v>
                      </c:pt>
                      <c:pt idx="82">
                        <c:v>1.4485904871352051</c:v>
                      </c:pt>
                      <c:pt idx="83">
                        <c:v>1.5160350359005237</c:v>
                      </c:pt>
                      <c:pt idx="84">
                        <c:v>1.5840700700883315</c:v>
                      </c:pt>
                      <c:pt idx="85">
                        <c:v>1.6526126825358258</c:v>
                      </c:pt>
                      <c:pt idx="86">
                        <c:v>1.7215793462346025</c:v>
                      </c:pt>
                      <c:pt idx="87">
                        <c:v>1.790886016199092</c:v>
                      </c:pt>
                      <c:pt idx="88">
                        <c:v>1.8604482319630997</c:v>
                      </c:pt>
                      <c:pt idx="89">
                        <c:v>1.9301812205798143</c:v>
                      </c:pt>
                      <c:pt idx="90">
                        <c:v>1.9999999999999998</c:v>
                      </c:pt>
                      <c:pt idx="91">
                        <c:v>1.9301812205798139</c:v>
                      </c:pt>
                      <c:pt idx="92">
                        <c:v>1.8604482319630993</c:v>
                      </c:pt>
                      <c:pt idx="93">
                        <c:v>1.7908860161990916</c:v>
                      </c:pt>
                      <c:pt idx="94">
                        <c:v>1.721579346234603</c:v>
                      </c:pt>
                      <c:pt idx="95">
                        <c:v>1.6526126825358263</c:v>
                      </c:pt>
                      <c:pt idx="96">
                        <c:v>1.5840700700883319</c:v>
                      </c:pt>
                      <c:pt idx="97">
                        <c:v>1.5160350359005232</c:v>
                      </c:pt>
                      <c:pt idx="98">
                        <c:v>1.4485904871352044</c:v>
                      </c:pt>
                      <c:pt idx="99">
                        <c:v>1.381818609993086</c:v>
                      </c:pt>
                      <c:pt idx="100">
                        <c:v>1.3158007694710891</c:v>
                      </c:pt>
                      <c:pt idx="101">
                        <c:v>1.2506174101171992</c:v>
                      </c:pt>
                      <c:pt idx="102">
                        <c:v>1.1863479579023219</c:v>
                      </c:pt>
                      <c:pt idx="103">
                        <c:v>1.1230707233281687</c:v>
                      </c:pt>
                      <c:pt idx="104">
                        <c:v>1.0608628058885858</c:v>
                      </c:pt>
                      <c:pt idx="105">
                        <c:v>0.99980000000000002</c:v>
                      </c:pt>
                      <c:pt idx="106">
                        <c:v>0.9399567025147032</c:v>
                      </c:pt>
                      <c:pt idx="107">
                        <c:v>0.88140582192863637</c:v>
                      </c:pt>
                      <c:pt idx="108">
                        <c:v>0.82421868939305976</c:v>
                      </c:pt>
                      <c:pt idx="109">
                        <c:v>0.76846497163706307</c:v>
                      </c:pt>
                      <c:pt idx="110">
                        <c:v>0.71421258590525782</c:v>
                      </c:pt>
                      <c:pt idx="111">
                        <c:v>0.66152761701217544</c:v>
                      </c:pt>
                      <c:pt idx="112">
                        <c:v>0.61047423661187405</c:v>
                      </c:pt>
                      <c:pt idx="113">
                        <c:v>0.56111462477799245</c:v>
                      </c:pt>
                      <c:pt idx="114">
                        <c:v>0.51350889398598409</c:v>
                      </c:pt>
                      <c:pt idx="115">
                        <c:v>0.46771501558540285</c:v>
                      </c:pt>
                      <c:pt idx="116">
                        <c:v>0.42378874884593415</c:v>
                      </c:pt>
                      <c:pt idx="117">
                        <c:v>0.3817835726561834</c:v>
                      </c:pt>
                      <c:pt idx="118">
                        <c:v>0.34175061994896788</c:v>
                      </c:pt>
                      <c:pt idx="119">
                        <c:v>0.30373861492081267</c:v>
                      </c:pt>
                      <c:pt idx="120">
                        <c:v>0.26779381310621148</c:v>
                      </c:pt>
                      <c:pt idx="121">
                        <c:v>0.2339599443585561</c:v>
                      </c:pt>
                      <c:pt idx="122">
                        <c:v>0.20227815877875852</c:v>
                      </c:pt>
                      <c:pt idx="123">
                        <c:v>0.17278697561837428</c:v>
                      </c:pt>
                      <c:pt idx="124">
                        <c:v>0.14552223516463225</c:v>
                      </c:pt>
                      <c:pt idx="125">
                        <c:v>0.1205170535870651</c:v>
                      </c:pt>
                      <c:pt idx="126">
                        <c:v>9.7801780683790918E-2</c:v>
                      </c:pt>
                      <c:pt idx="127">
                        <c:v>7.7403960399558838E-2</c:v>
                      </c:pt>
                      <c:pt idx="128">
                        <c:v>5.9348293876996812E-2</c:v>
                      </c:pt>
                      <c:pt idx="129">
                        <c:v>4.3656604604256341E-2</c:v>
                      </c:pt>
                      <c:pt idx="130">
                        <c:v>3.0347804838833332E-2</c:v>
                      </c:pt>
                      <c:pt idx="131">
                        <c:v>1.9437861672051655E-2</c:v>
                      </c:pt>
                      <c:pt idx="132">
                        <c:v>1.0939759134719262E-2</c:v>
                      </c:pt>
                      <c:pt idx="133">
                        <c:v>4.8634470908694438E-3</c:v>
                      </c:pt>
                      <c:pt idx="134">
                        <c:v>1.2157458832548539E-3</c:v>
                      </c:pt>
                      <c:pt idx="135">
                        <c:v>0</c:v>
                      </c:pt>
                      <c:pt idx="136">
                        <c:v>1.2157458832548539E-3</c:v>
                      </c:pt>
                      <c:pt idx="137">
                        <c:v>4.8634470908694438E-3</c:v>
                      </c:pt>
                      <c:pt idx="138">
                        <c:v>1.0939759134719262E-2</c:v>
                      </c:pt>
                      <c:pt idx="139">
                        <c:v>1.9437861672051655E-2</c:v>
                      </c:pt>
                      <c:pt idx="140">
                        <c:v>3.0347804838833332E-2</c:v>
                      </c:pt>
                      <c:pt idx="141">
                        <c:v>4.3656604604256556E-2</c:v>
                      </c:pt>
                      <c:pt idx="142">
                        <c:v>5.9348293876996812E-2</c:v>
                      </c:pt>
                      <c:pt idx="143">
                        <c:v>7.7403960399558838E-2</c:v>
                      </c:pt>
                      <c:pt idx="144">
                        <c:v>9.780178068379114E-2</c:v>
                      </c:pt>
                      <c:pt idx="145">
                        <c:v>0.12051705358706537</c:v>
                      </c:pt>
                      <c:pt idx="146">
                        <c:v>0.14552223516463225</c:v>
                      </c:pt>
                      <c:pt idx="147">
                        <c:v>0.17278697561837428</c:v>
                      </c:pt>
                      <c:pt idx="148">
                        <c:v>0.20227815877875824</c:v>
                      </c:pt>
                      <c:pt idx="149">
                        <c:v>0.2339599443585561</c:v>
                      </c:pt>
                      <c:pt idx="150">
                        <c:v>0.2677938131062117</c:v>
                      </c:pt>
                      <c:pt idx="151">
                        <c:v>0.30373861492081283</c:v>
                      </c:pt>
                      <c:pt idx="152">
                        <c:v>0.34175061994896788</c:v>
                      </c:pt>
                      <c:pt idx="153">
                        <c:v>0.3817835726561834</c:v>
                      </c:pt>
                      <c:pt idx="154">
                        <c:v>0.42378874884593415</c:v>
                      </c:pt>
                      <c:pt idx="155">
                        <c:v>0.46771501558540285</c:v>
                      </c:pt>
                      <c:pt idx="156">
                        <c:v>0.51350889398598409</c:v>
                      </c:pt>
                      <c:pt idx="157">
                        <c:v>0.56111462477799245</c:v>
                      </c:pt>
                      <c:pt idx="158">
                        <c:v>0.61047423661187372</c:v>
                      </c:pt>
                      <c:pt idx="159">
                        <c:v>0.66152761701217555</c:v>
                      </c:pt>
                      <c:pt idx="160">
                        <c:v>0.71421258590525816</c:v>
                      </c:pt>
                      <c:pt idx="161">
                        <c:v>0.76846497163706318</c:v>
                      </c:pt>
                      <c:pt idx="162">
                        <c:v>0.82421868939305998</c:v>
                      </c:pt>
                      <c:pt idx="163">
                        <c:v>0.88140582192863637</c:v>
                      </c:pt>
                      <c:pt idx="164">
                        <c:v>0.9399567025147032</c:v>
                      </c:pt>
                      <c:pt idx="165">
                        <c:v>0.99980000000000002</c:v>
                      </c:pt>
                      <c:pt idx="166">
                        <c:v>1.0608628058885858</c:v>
                      </c:pt>
                      <c:pt idx="167">
                        <c:v>1.1230707233281685</c:v>
                      </c:pt>
                      <c:pt idx="168">
                        <c:v>1.1863479579023224</c:v>
                      </c:pt>
                      <c:pt idx="169">
                        <c:v>1.2506174101171996</c:v>
                      </c:pt>
                      <c:pt idx="170">
                        <c:v>1.3158007694710896</c:v>
                      </c:pt>
                      <c:pt idx="171">
                        <c:v>1.381818609993086</c:v>
                      </c:pt>
                      <c:pt idx="172">
                        <c:v>1.4485904871352047</c:v>
                      </c:pt>
                      <c:pt idx="173">
                        <c:v>1.5160350359005232</c:v>
                      </c:pt>
                      <c:pt idx="174">
                        <c:v>1.5840700700883317</c:v>
                      </c:pt>
                      <c:pt idx="175">
                        <c:v>1.6526126825358263</c:v>
                      </c:pt>
                      <c:pt idx="176">
                        <c:v>1.7215793462346027</c:v>
                      </c:pt>
                      <c:pt idx="177">
                        <c:v>1.790886016199092</c:v>
                      </c:pt>
                      <c:pt idx="178">
                        <c:v>1.8604482319630997</c:v>
                      </c:pt>
                      <c:pt idx="179">
                        <c:v>1.9301812205798143</c:v>
                      </c:pt>
                      <c:pt idx="180">
                        <c:v>2</c:v>
                      </c:pt>
                      <c:pt idx="181">
                        <c:v>1.9301812205798143</c:v>
                      </c:pt>
                      <c:pt idx="182">
                        <c:v>1.8604482319630997</c:v>
                      </c:pt>
                      <c:pt idx="183">
                        <c:v>1.790886016199092</c:v>
                      </c:pt>
                      <c:pt idx="184">
                        <c:v>1.7215793462346027</c:v>
                      </c:pt>
                      <c:pt idx="185">
                        <c:v>1.6526126825358263</c:v>
                      </c:pt>
                      <c:pt idx="186">
                        <c:v>1.5840700700883317</c:v>
                      </c:pt>
                      <c:pt idx="187">
                        <c:v>1.5160350359005232</c:v>
                      </c:pt>
                      <c:pt idx="188">
                        <c:v>1.4485904871352047</c:v>
                      </c:pt>
                      <c:pt idx="189">
                        <c:v>1.381818609993086</c:v>
                      </c:pt>
                      <c:pt idx="190">
                        <c:v>1.3158007694710896</c:v>
                      </c:pt>
                      <c:pt idx="191">
                        <c:v>1.2506174101171996</c:v>
                      </c:pt>
                      <c:pt idx="192">
                        <c:v>1.1863479579023224</c:v>
                      </c:pt>
                      <c:pt idx="193">
                        <c:v>1.1230707233281685</c:v>
                      </c:pt>
                      <c:pt idx="194">
                        <c:v>1.0608628058885858</c:v>
                      </c:pt>
                      <c:pt idx="195">
                        <c:v>0.99980000000000002</c:v>
                      </c:pt>
                      <c:pt idx="196">
                        <c:v>0.9399567025147032</c:v>
                      </c:pt>
                      <c:pt idx="197">
                        <c:v>0.88140582192863637</c:v>
                      </c:pt>
                      <c:pt idx="198">
                        <c:v>0.82421868939305998</c:v>
                      </c:pt>
                      <c:pt idx="199">
                        <c:v>0.76846497163706318</c:v>
                      </c:pt>
                      <c:pt idx="200">
                        <c:v>0.71421258590525816</c:v>
                      </c:pt>
                      <c:pt idx="201">
                        <c:v>0.66152761701217555</c:v>
                      </c:pt>
                      <c:pt idx="202">
                        <c:v>0.61047423661187372</c:v>
                      </c:pt>
                      <c:pt idx="203">
                        <c:v>0.56111462477799245</c:v>
                      </c:pt>
                      <c:pt idx="204">
                        <c:v>0.51350889398598409</c:v>
                      </c:pt>
                      <c:pt idx="205">
                        <c:v>0.46771501558540285</c:v>
                      </c:pt>
                      <c:pt idx="206">
                        <c:v>0.42378874884593415</c:v>
                      </c:pt>
                      <c:pt idx="207">
                        <c:v>0.3817835726561834</c:v>
                      </c:pt>
                      <c:pt idx="208">
                        <c:v>0.34175061994896788</c:v>
                      </c:pt>
                      <c:pt idx="209">
                        <c:v>0.30373861492081283</c:v>
                      </c:pt>
                      <c:pt idx="210">
                        <c:v>0.2677938131062117</c:v>
                      </c:pt>
                      <c:pt idx="211">
                        <c:v>0.2339599443585561</c:v>
                      </c:pt>
                      <c:pt idx="212">
                        <c:v>0.20227815877875824</c:v>
                      </c:pt>
                      <c:pt idx="213">
                        <c:v>0.17278697561837428</c:v>
                      </c:pt>
                      <c:pt idx="214">
                        <c:v>0.14552223516463225</c:v>
                      </c:pt>
                      <c:pt idx="215">
                        <c:v>0.12051705358706537</c:v>
                      </c:pt>
                      <c:pt idx="216">
                        <c:v>9.780178068379114E-2</c:v>
                      </c:pt>
                      <c:pt idx="217">
                        <c:v>7.7403960399558838E-2</c:v>
                      </c:pt>
                      <c:pt idx="218">
                        <c:v>5.9348293876996812E-2</c:v>
                      </c:pt>
                      <c:pt idx="219">
                        <c:v>4.3656604604256556E-2</c:v>
                      </c:pt>
                      <c:pt idx="220">
                        <c:v>3.0347804838833332E-2</c:v>
                      </c:pt>
                      <c:pt idx="221">
                        <c:v>1.9437861672051655E-2</c:v>
                      </c:pt>
                      <c:pt idx="222">
                        <c:v>1.0939759134719262E-2</c:v>
                      </c:pt>
                      <c:pt idx="223">
                        <c:v>4.8634470908694438E-3</c:v>
                      </c:pt>
                      <c:pt idx="224">
                        <c:v>1.2157458832548539E-3</c:v>
                      </c:pt>
                      <c:pt idx="225">
                        <c:v>0</c:v>
                      </c:pt>
                      <c:pt idx="226">
                        <c:v>1.2157458832548539E-3</c:v>
                      </c:pt>
                      <c:pt idx="227">
                        <c:v>4.8634470908694438E-3</c:v>
                      </c:pt>
                      <c:pt idx="228">
                        <c:v>1.0939759134719262E-2</c:v>
                      </c:pt>
                      <c:pt idx="229">
                        <c:v>1.9437861672051655E-2</c:v>
                      </c:pt>
                      <c:pt idx="230">
                        <c:v>3.0347804838833332E-2</c:v>
                      </c:pt>
                      <c:pt idx="231">
                        <c:v>4.3656604604256341E-2</c:v>
                      </c:pt>
                      <c:pt idx="232">
                        <c:v>5.9348293876996812E-2</c:v>
                      </c:pt>
                      <c:pt idx="233">
                        <c:v>7.7403960399558838E-2</c:v>
                      </c:pt>
                      <c:pt idx="234">
                        <c:v>9.7801780683790918E-2</c:v>
                      </c:pt>
                      <c:pt idx="235">
                        <c:v>0.1205170535870651</c:v>
                      </c:pt>
                      <c:pt idx="236">
                        <c:v>0.14552223516463225</c:v>
                      </c:pt>
                      <c:pt idx="237">
                        <c:v>0.17278697561837428</c:v>
                      </c:pt>
                      <c:pt idx="238">
                        <c:v>0.20227815877875852</c:v>
                      </c:pt>
                      <c:pt idx="239">
                        <c:v>0.2339599443585561</c:v>
                      </c:pt>
                      <c:pt idx="240">
                        <c:v>0.26779381310621148</c:v>
                      </c:pt>
                      <c:pt idx="241">
                        <c:v>0.30373861492081267</c:v>
                      </c:pt>
                      <c:pt idx="242">
                        <c:v>0.34175061994896788</c:v>
                      </c:pt>
                      <c:pt idx="243">
                        <c:v>0.3817835726561834</c:v>
                      </c:pt>
                      <c:pt idx="244">
                        <c:v>0.42378874884593415</c:v>
                      </c:pt>
                      <c:pt idx="245">
                        <c:v>0.46771501558540285</c:v>
                      </c:pt>
                      <c:pt idx="246">
                        <c:v>0.51350889398598409</c:v>
                      </c:pt>
                      <c:pt idx="247">
                        <c:v>0.56111462477799245</c:v>
                      </c:pt>
                      <c:pt idx="248">
                        <c:v>0.61047423661187405</c:v>
                      </c:pt>
                      <c:pt idx="249">
                        <c:v>0.66152761701217544</c:v>
                      </c:pt>
                      <c:pt idx="250">
                        <c:v>0.71421258590525782</c:v>
                      </c:pt>
                      <c:pt idx="251">
                        <c:v>0.76846497163706307</c:v>
                      </c:pt>
                      <c:pt idx="252">
                        <c:v>0.82421868939305976</c:v>
                      </c:pt>
                      <c:pt idx="253">
                        <c:v>0.88140582192863637</c:v>
                      </c:pt>
                      <c:pt idx="254">
                        <c:v>0.9399567025147032</c:v>
                      </c:pt>
                      <c:pt idx="255">
                        <c:v>0.99980000000000002</c:v>
                      </c:pt>
                      <c:pt idx="256">
                        <c:v>1.0608628058885858</c:v>
                      </c:pt>
                      <c:pt idx="257">
                        <c:v>1.1230707233281687</c:v>
                      </c:pt>
                      <c:pt idx="258">
                        <c:v>1.1863479579023219</c:v>
                      </c:pt>
                      <c:pt idx="259">
                        <c:v>1.2506174101171992</c:v>
                      </c:pt>
                      <c:pt idx="260">
                        <c:v>1.3158007694710891</c:v>
                      </c:pt>
                      <c:pt idx="261">
                        <c:v>1.381818609993086</c:v>
                      </c:pt>
                      <c:pt idx="262">
                        <c:v>1.4485904871352044</c:v>
                      </c:pt>
                      <c:pt idx="263">
                        <c:v>1.5160350359005232</c:v>
                      </c:pt>
                      <c:pt idx="264">
                        <c:v>1.5840700700883319</c:v>
                      </c:pt>
                      <c:pt idx="265">
                        <c:v>1.6526126825358263</c:v>
                      </c:pt>
                      <c:pt idx="266">
                        <c:v>1.721579346234603</c:v>
                      </c:pt>
                      <c:pt idx="267">
                        <c:v>1.7908860161990916</c:v>
                      </c:pt>
                      <c:pt idx="268">
                        <c:v>1.8604482319630993</c:v>
                      </c:pt>
                      <c:pt idx="269">
                        <c:v>1.9301812205798139</c:v>
                      </c:pt>
                      <c:pt idx="270">
                        <c:v>1.9999999999999998</c:v>
                      </c:pt>
                      <c:pt idx="271">
                        <c:v>1.9301812205798143</c:v>
                      </c:pt>
                      <c:pt idx="272">
                        <c:v>1.8604482319630997</c:v>
                      </c:pt>
                      <c:pt idx="273">
                        <c:v>1.790886016199092</c:v>
                      </c:pt>
                      <c:pt idx="274">
                        <c:v>1.7215793462346025</c:v>
                      </c:pt>
                      <c:pt idx="275">
                        <c:v>1.6526126825358258</c:v>
                      </c:pt>
                      <c:pt idx="276">
                        <c:v>1.5840700700883315</c:v>
                      </c:pt>
                      <c:pt idx="277">
                        <c:v>1.5160350359005237</c:v>
                      </c:pt>
                      <c:pt idx="278">
                        <c:v>1.4485904871352051</c:v>
                      </c:pt>
                      <c:pt idx="279">
                        <c:v>1.3818186099930865</c:v>
                      </c:pt>
                      <c:pt idx="280">
                        <c:v>1.3158007694710896</c:v>
                      </c:pt>
                      <c:pt idx="281">
                        <c:v>1.2506174101171996</c:v>
                      </c:pt>
                      <c:pt idx="282">
                        <c:v>1.1863479579023224</c:v>
                      </c:pt>
                      <c:pt idx="283">
                        <c:v>1.1230707233281685</c:v>
                      </c:pt>
                      <c:pt idx="284">
                        <c:v>1.0608628058885856</c:v>
                      </c:pt>
                      <c:pt idx="285">
                        <c:v>0.9997999999999998</c:v>
                      </c:pt>
                      <c:pt idx="286">
                        <c:v>0.93995670251470342</c:v>
                      </c:pt>
                      <c:pt idx="287">
                        <c:v>0.88140582192863681</c:v>
                      </c:pt>
                      <c:pt idx="288">
                        <c:v>0.8242186893930602</c:v>
                      </c:pt>
                      <c:pt idx="289">
                        <c:v>0.76846497163706351</c:v>
                      </c:pt>
                      <c:pt idx="290">
                        <c:v>0.71421258590525816</c:v>
                      </c:pt>
                      <c:pt idx="291">
                        <c:v>0.66152761701217555</c:v>
                      </c:pt>
                      <c:pt idx="292">
                        <c:v>0.6104742366118735</c:v>
                      </c:pt>
                      <c:pt idx="293">
                        <c:v>0.56111462477799223</c:v>
                      </c:pt>
                      <c:pt idx="294">
                        <c:v>0.51350889398598387</c:v>
                      </c:pt>
                      <c:pt idx="295">
                        <c:v>0.46771501558540307</c:v>
                      </c:pt>
                      <c:pt idx="296">
                        <c:v>0.42378874884593393</c:v>
                      </c:pt>
                      <c:pt idx="297">
                        <c:v>0.38178357265618368</c:v>
                      </c:pt>
                      <c:pt idx="298">
                        <c:v>0.3417506199489676</c:v>
                      </c:pt>
                      <c:pt idx="299">
                        <c:v>0.30373861492081283</c:v>
                      </c:pt>
                      <c:pt idx="300">
                        <c:v>0.26779381310621209</c:v>
                      </c:pt>
                      <c:pt idx="301">
                        <c:v>0.23395994435855588</c:v>
                      </c:pt>
                      <c:pt idx="302">
                        <c:v>0.20227815877875868</c:v>
                      </c:pt>
                      <c:pt idx="303">
                        <c:v>0.17278697561837406</c:v>
                      </c:pt>
                      <c:pt idx="304">
                        <c:v>0.14552223516463245</c:v>
                      </c:pt>
                      <c:pt idx="305">
                        <c:v>0.1205170535870651</c:v>
                      </c:pt>
                      <c:pt idx="306">
                        <c:v>9.780178068379114E-2</c:v>
                      </c:pt>
                      <c:pt idx="307">
                        <c:v>7.7403960399558602E-2</c:v>
                      </c:pt>
                      <c:pt idx="308">
                        <c:v>5.9348293876996812E-2</c:v>
                      </c:pt>
                      <c:pt idx="309">
                        <c:v>4.3656604604256556E-2</c:v>
                      </c:pt>
                      <c:pt idx="310">
                        <c:v>3.0347804838833332E-2</c:v>
                      </c:pt>
                      <c:pt idx="311">
                        <c:v>1.943786167205188E-2</c:v>
                      </c:pt>
                      <c:pt idx="312">
                        <c:v>1.0939759134719038E-2</c:v>
                      </c:pt>
                      <c:pt idx="313">
                        <c:v>4.8634470908694438E-3</c:v>
                      </c:pt>
                      <c:pt idx="314">
                        <c:v>1.2157458832548539E-3</c:v>
                      </c:pt>
                      <c:pt idx="315">
                        <c:v>0</c:v>
                      </c:pt>
                      <c:pt idx="316">
                        <c:v>1.2157458832548539E-3</c:v>
                      </c:pt>
                      <c:pt idx="317">
                        <c:v>4.8634470908692235E-3</c:v>
                      </c:pt>
                      <c:pt idx="318">
                        <c:v>1.0939759134719038E-2</c:v>
                      </c:pt>
                      <c:pt idx="319">
                        <c:v>1.9437861672051655E-2</c:v>
                      </c:pt>
                      <c:pt idx="320">
                        <c:v>3.0347804838833117E-2</c:v>
                      </c:pt>
                      <c:pt idx="321">
                        <c:v>4.3656604604256556E-2</c:v>
                      </c:pt>
                      <c:pt idx="322">
                        <c:v>5.9348293876996576E-2</c:v>
                      </c:pt>
                      <c:pt idx="323">
                        <c:v>7.7403960399559046E-2</c:v>
                      </c:pt>
                      <c:pt idx="324">
                        <c:v>9.7801780683790918E-2</c:v>
                      </c:pt>
                      <c:pt idx="325">
                        <c:v>0.12051705358706537</c:v>
                      </c:pt>
                      <c:pt idx="326">
                        <c:v>0.14552223516463225</c:v>
                      </c:pt>
                      <c:pt idx="327">
                        <c:v>0.17278697561837381</c:v>
                      </c:pt>
                      <c:pt idx="328">
                        <c:v>0.20227815877875824</c:v>
                      </c:pt>
                      <c:pt idx="329">
                        <c:v>0.23395994435855569</c:v>
                      </c:pt>
                      <c:pt idx="330">
                        <c:v>0.2677938131062117</c:v>
                      </c:pt>
                      <c:pt idx="331">
                        <c:v>0.30373861492081244</c:v>
                      </c:pt>
                      <c:pt idx="332">
                        <c:v>0.3417506199489681</c:v>
                      </c:pt>
                      <c:pt idx="333">
                        <c:v>0.38178357265618318</c:v>
                      </c:pt>
                      <c:pt idx="334">
                        <c:v>0.42378874884593459</c:v>
                      </c:pt>
                      <c:pt idx="335">
                        <c:v>0.46771501558540263</c:v>
                      </c:pt>
                      <c:pt idx="336">
                        <c:v>0.51350889398598343</c:v>
                      </c:pt>
                      <c:pt idx="337">
                        <c:v>0.56111462477799223</c:v>
                      </c:pt>
                      <c:pt idx="338">
                        <c:v>0.61047423661187306</c:v>
                      </c:pt>
                      <c:pt idx="339">
                        <c:v>0.66152761701217588</c:v>
                      </c:pt>
                      <c:pt idx="340">
                        <c:v>0.71421258590525749</c:v>
                      </c:pt>
                      <c:pt idx="341">
                        <c:v>0.76846497163706351</c:v>
                      </c:pt>
                      <c:pt idx="342">
                        <c:v>0.82421868939305953</c:v>
                      </c:pt>
                      <c:pt idx="343">
                        <c:v>0.88140582192863703</c:v>
                      </c:pt>
                      <c:pt idx="344">
                        <c:v>0.93995670251470298</c:v>
                      </c:pt>
                      <c:pt idx="345">
                        <c:v>0.99979999999999913</c:v>
                      </c:pt>
                      <c:pt idx="346">
                        <c:v>1.0608628058885858</c:v>
                      </c:pt>
                      <c:pt idx="347">
                        <c:v>1.1230707233281676</c:v>
                      </c:pt>
                      <c:pt idx="348">
                        <c:v>1.1863479579023224</c:v>
                      </c:pt>
                      <c:pt idx="349">
                        <c:v>1.2506174101171987</c:v>
                      </c:pt>
                      <c:pt idx="350">
                        <c:v>1.3158007694710896</c:v>
                      </c:pt>
                      <c:pt idx="351">
                        <c:v>1.3818186099930856</c:v>
                      </c:pt>
                      <c:pt idx="352">
                        <c:v>1.4485904871352051</c:v>
                      </c:pt>
                      <c:pt idx="353">
                        <c:v>1.516035035900523</c:v>
                      </c:pt>
                      <c:pt idx="354">
                        <c:v>1.5840700700883308</c:v>
                      </c:pt>
                      <c:pt idx="355">
                        <c:v>1.652612682535826</c:v>
                      </c:pt>
                      <c:pt idx="356">
                        <c:v>1.7215793462346018</c:v>
                      </c:pt>
                      <c:pt idx="357">
                        <c:v>1.7908860161990923</c:v>
                      </c:pt>
                      <c:pt idx="358">
                        <c:v>1.8604482319630991</c:v>
                      </c:pt>
                      <c:pt idx="359">
                        <c:v>1.9301812205798146</c:v>
                      </c:pt>
                      <c:pt idx="360">
                        <c:v>1.9999999999999996</c:v>
                      </c:pt>
                      <c:pt idx="361">
                        <c:v>1.9999999999999996</c:v>
                      </c:pt>
                      <c:pt idx="362">
                        <c:v>1.9198067594315433</c:v>
                      </c:pt>
                      <c:pt idx="363">
                        <c:v>1.8401500874707744</c:v>
                      </c:pt>
                      <c:pt idx="364">
                        <c:v>1.7611384740208131</c:v>
                      </c:pt>
                      <c:pt idx="365">
                        <c:v>1.6828787622665811</c:v>
                      </c:pt>
                      <c:pt idx="366">
                        <c:v>1.6054759600292361</c:v>
                      </c:pt>
                      <c:pt idx="367">
                        <c:v>1.5290330529447911</c:v>
                      </c:pt>
                      <c:pt idx="368">
                        <c:v>1.4536508196626228</c:v>
                      </c:pt>
                      <c:pt idx="369">
                        <c:v>1.3794276492431552</c:v>
                      </c:pt>
                      <c:pt idx="370">
                        <c:v>1.3064593609155362</c:v>
                      </c:pt>
                      <c:pt idx="371">
                        <c:v>1.2348390263348923</c:v>
                      </c:pt>
                      <c:pt idx="372">
                        <c:v>1.1646567944545754</c:v>
                      </c:pt>
                      <c:pt idx="373">
                        <c:v>1.0959997191012087</c:v>
                      </c:pt>
                      <c:pt idx="374">
                        <c:v>1.0289515893084411</c:v>
                      </c:pt>
                      <c:pt idx="375">
                        <c:v>0.96359276242874903</c:v>
                      </c:pt>
                      <c:pt idx="376">
                        <c:v>0.89999999999999891</c:v>
                      </c:pt>
                      <c:pt idx="377">
                        <c:v>0.83824630629400998</c:v>
                      </c:pt>
                      <c:pt idx="378">
                        <c:v>0.77840076941610914</c:v>
                      </c:pt>
                      <c:pt idx="379">
                        <c:v>0.72052840475610525</c:v>
                      </c:pt>
                      <c:pt idx="380">
                        <c:v>0.66469000050937077</c:v>
                      </c:pt>
                      <c:pt idx="381">
                        <c:v>0.61094196488881092</c:v>
                      </c:pt>
                      <c:pt idx="382">
                        <c:v>0.55933617453018625</c:v>
                      </c:pt>
                      <c:pt idx="383">
                        <c:v>0.50991982344879316</c:v>
                      </c:pt>
                      <c:pt idx="384">
                        <c:v>0.46273527172783729</c:v>
                      </c:pt>
                      <c:pt idx="385">
                        <c:v>0.41781989289765142</c:v>
                      </c:pt>
                      <c:pt idx="386">
                        <c:v>0.37520591868708048</c:v>
                      </c:pt>
                      <c:pt idx="387">
                        <c:v>0.33492027947490594</c:v>
                      </c:pt>
                      <c:pt idx="388">
                        <c:v>0.29698443831444443</c:v>
                      </c:pt>
                      <c:pt idx="389">
                        <c:v>0.26141421581130941</c:v>
                      </c:pt>
                      <c:pt idx="390">
                        <c:v>0.22821960234978342</c:v>
                      </c:pt>
                      <c:pt idx="391">
                        <c:v>0.1974045531092998</c:v>
                      </c:pt>
                      <c:pt idx="392">
                        <c:v>0.16896675987217305</c:v>
                      </c:pt>
                      <c:pt idx="393">
                        <c:v>0.14289739161804257</c:v>
                      </c:pt>
                      <c:pt idx="394">
                        <c:v>0.11918079304773278</c:v>
                      </c:pt>
                      <c:pt idx="395">
                        <c:v>9.779412602409307E-2</c:v>
                      </c:pt>
                      <c:pt idx="396">
                        <c:v>7.8706932698149712E-2</c:v>
                      </c:pt>
                      <c:pt idx="397">
                        <c:v>6.1880589483361725E-2</c:v>
                      </c:pt>
                      <c:pt idx="398">
                        <c:v>4.7267605648683632E-2</c:v>
                      </c:pt>
                      <c:pt idx="399">
                        <c:v>3.4810694531754886E-2</c:v>
                      </c:pt>
                      <c:pt idx="400">
                        <c:v>2.4441499872305893E-2</c:v>
                      </c:pt>
                      <c:pt idx="401">
                        <c:v>1.6078773922712761E-2</c:v>
                      </c:pt>
                      <c:pt idx="402">
                        <c:v>9.625627651889861E-3</c:v>
                      </c:pt>
                      <c:pt idx="403">
                        <c:v>4.9650672171458691E-3</c:v>
                      </c:pt>
                      <c:pt idx="404">
                        <c:v>1.951928117355368E-3</c:v>
                      </c:pt>
                      <c:pt idx="405">
                        <c:v>3.9540418178239347E-4</c:v>
                      </c:pt>
                      <c:pt idx="406">
                        <c:v>0</c:v>
                      </c:pt>
                      <c:pt idx="407">
                        <c:v>3.9540418178239347E-4</c:v>
                      </c:pt>
                      <c:pt idx="408">
                        <c:v>1.9519281173554703E-3</c:v>
                      </c:pt>
                      <c:pt idx="409">
                        <c:v>4.9650672171458691E-3</c:v>
                      </c:pt>
                      <c:pt idx="410">
                        <c:v>9.6256276518899894E-3</c:v>
                      </c:pt>
                      <c:pt idx="411">
                        <c:v>1.6078773922712893E-2</c:v>
                      </c:pt>
                      <c:pt idx="412">
                        <c:v>2.4441499872305893E-2</c:v>
                      </c:pt>
                      <c:pt idx="413">
                        <c:v>3.4810694531755039E-2</c:v>
                      </c:pt>
                      <c:pt idx="414">
                        <c:v>4.726760564868332E-2</c:v>
                      </c:pt>
                      <c:pt idx="415">
                        <c:v>6.1880589483361892E-2</c:v>
                      </c:pt>
                      <c:pt idx="416">
                        <c:v>7.8706932698149504E-2</c:v>
                      </c:pt>
                      <c:pt idx="417">
                        <c:v>9.7794126024093236E-2</c:v>
                      </c:pt>
                      <c:pt idx="418">
                        <c:v>0.11918079304773301</c:v>
                      </c:pt>
                      <c:pt idx="419">
                        <c:v>0.14289739161804296</c:v>
                      </c:pt>
                      <c:pt idx="420">
                        <c:v>0.16896675987217322</c:v>
                      </c:pt>
                      <c:pt idx="421">
                        <c:v>0.19740455310930013</c:v>
                      </c:pt>
                      <c:pt idx="422">
                        <c:v>0.22821960234978381</c:v>
                      </c:pt>
                      <c:pt idx="423">
                        <c:v>0.26141421581130903</c:v>
                      </c:pt>
                      <c:pt idx="424">
                        <c:v>0.29698443831444493</c:v>
                      </c:pt>
                      <c:pt idx="425">
                        <c:v>0.33492027947490532</c:v>
                      </c:pt>
                      <c:pt idx="426">
                        <c:v>0.37520591868708086</c:v>
                      </c:pt>
                      <c:pt idx="427">
                        <c:v>0.41781989289765187</c:v>
                      </c:pt>
                      <c:pt idx="428">
                        <c:v>0.46273527172783729</c:v>
                      </c:pt>
                      <c:pt idx="429">
                        <c:v>0.50991982344879372</c:v>
                      </c:pt>
                      <c:pt idx="430">
                        <c:v>0.55933617453018603</c:v>
                      </c:pt>
                      <c:pt idx="431">
                        <c:v>0.61094196488881158</c:v>
                      </c:pt>
                      <c:pt idx="432">
                        <c:v>0.66469000050937077</c:v>
                      </c:pt>
                      <c:pt idx="433">
                        <c:v>0.72052840475610591</c:v>
                      </c:pt>
                      <c:pt idx="434">
                        <c:v>0.77840076941610892</c:v>
                      </c:pt>
                      <c:pt idx="435">
                        <c:v>0.83824630629401042</c:v>
                      </c:pt>
                      <c:pt idx="436">
                        <c:v>0.89999999999999958</c:v>
                      </c:pt>
                      <c:pt idx="437">
                        <c:v>0.96359276242874869</c:v>
                      </c:pt>
                      <c:pt idx="438">
                        <c:v>1.028951589308442</c:v>
                      </c:pt>
                      <c:pt idx="439">
                        <c:v>1.0959997191012087</c:v>
                      </c:pt>
                      <c:pt idx="440">
                        <c:v>1.1646567944545763</c:v>
                      </c:pt>
                      <c:pt idx="441">
                        <c:v>1.2348390263348923</c:v>
                      </c:pt>
                      <c:pt idx="442">
                        <c:v>1.306459360915537</c:v>
                      </c:pt>
                      <c:pt idx="443">
                        <c:v>1.3794276492431548</c:v>
                      </c:pt>
                      <c:pt idx="444">
                        <c:v>1.4536508196626234</c:v>
                      </c:pt>
                      <c:pt idx="445">
                        <c:v>1.5290330529447917</c:v>
                      </c:pt>
                      <c:pt idx="446">
                        <c:v>1.6054759600292359</c:v>
                      </c:pt>
                      <c:pt idx="447">
                        <c:v>1.6828787622665817</c:v>
                      </c:pt>
                      <c:pt idx="448">
                        <c:v>1.7611384740208129</c:v>
                      </c:pt>
                      <c:pt idx="449">
                        <c:v>1.8401500874707752</c:v>
                      </c:pt>
                      <c:pt idx="450">
                        <c:v>1.9198067594315429</c:v>
                      </c:pt>
                      <c:pt idx="451">
                        <c:v>1.9999999999999998</c:v>
                      </c:pt>
                      <c:pt idx="452">
                        <c:v>1.9198067594315424</c:v>
                      </c:pt>
                      <c:pt idx="453">
                        <c:v>1.8401500874707746</c:v>
                      </c:pt>
                      <c:pt idx="454">
                        <c:v>1.7611384740208123</c:v>
                      </c:pt>
                      <c:pt idx="455">
                        <c:v>1.6828787622665822</c:v>
                      </c:pt>
                      <c:pt idx="456">
                        <c:v>1.6054759600292363</c:v>
                      </c:pt>
                      <c:pt idx="457">
                        <c:v>1.5290330529447922</c:v>
                      </c:pt>
                      <c:pt idx="458">
                        <c:v>1.453650819662623</c:v>
                      </c:pt>
                      <c:pt idx="459">
                        <c:v>1.3794276492431543</c:v>
                      </c:pt>
                      <c:pt idx="460">
                        <c:v>1.3064593609155366</c:v>
                      </c:pt>
                      <c:pt idx="461">
                        <c:v>1.2348390263348916</c:v>
                      </c:pt>
                      <c:pt idx="462">
                        <c:v>1.1646567944545758</c:v>
                      </c:pt>
                      <c:pt idx="463">
                        <c:v>1.0959997191012085</c:v>
                      </c:pt>
                      <c:pt idx="464">
                        <c:v>1.0289515893084422</c:v>
                      </c:pt>
                      <c:pt idx="465">
                        <c:v>0.96359276242874903</c:v>
                      </c:pt>
                      <c:pt idx="466">
                        <c:v>0.89999999999999991</c:v>
                      </c:pt>
                      <c:pt idx="467">
                        <c:v>0.8382463062940102</c:v>
                      </c:pt>
                      <c:pt idx="468">
                        <c:v>0.77840076941610847</c:v>
                      </c:pt>
                      <c:pt idx="469">
                        <c:v>0.72052840475610547</c:v>
                      </c:pt>
                      <c:pt idx="470">
                        <c:v>0.66469000050937033</c:v>
                      </c:pt>
                      <c:pt idx="471">
                        <c:v>0.61094196488881125</c:v>
                      </c:pt>
                      <c:pt idx="472">
                        <c:v>0.55933617453018591</c:v>
                      </c:pt>
                      <c:pt idx="473">
                        <c:v>0.50991982344879427</c:v>
                      </c:pt>
                      <c:pt idx="474">
                        <c:v>0.46273527172783752</c:v>
                      </c:pt>
                      <c:pt idx="475">
                        <c:v>0.41781989289765209</c:v>
                      </c:pt>
                      <c:pt idx="476">
                        <c:v>0.3752059186870807</c:v>
                      </c:pt>
                      <c:pt idx="477">
                        <c:v>0.33492027947490549</c:v>
                      </c:pt>
                      <c:pt idx="478">
                        <c:v>0.29698443831444471</c:v>
                      </c:pt>
                      <c:pt idx="479">
                        <c:v>0.26141421581130925</c:v>
                      </c:pt>
                      <c:pt idx="480">
                        <c:v>0.22821960234978361</c:v>
                      </c:pt>
                      <c:pt idx="481">
                        <c:v>0.19740455310929961</c:v>
                      </c:pt>
                      <c:pt idx="482">
                        <c:v>0.16896675987217344</c:v>
                      </c:pt>
                      <c:pt idx="483">
                        <c:v>0.14289739161804277</c:v>
                      </c:pt>
                      <c:pt idx="484">
                        <c:v>0.11918079304773316</c:v>
                      </c:pt>
                      <c:pt idx="485">
                        <c:v>9.779412602409307E-2</c:v>
                      </c:pt>
                      <c:pt idx="486">
                        <c:v>7.8706932698149504E-2</c:v>
                      </c:pt>
                      <c:pt idx="487">
                        <c:v>6.1880589483361725E-2</c:v>
                      </c:pt>
                      <c:pt idx="488">
                        <c:v>4.7267605648683486E-2</c:v>
                      </c:pt>
                      <c:pt idx="489">
                        <c:v>3.4810694531755039E-2</c:v>
                      </c:pt>
                      <c:pt idx="490">
                        <c:v>2.444149987230574E-2</c:v>
                      </c:pt>
                      <c:pt idx="491">
                        <c:v>1.6078773922712893E-2</c:v>
                      </c:pt>
                      <c:pt idx="492">
                        <c:v>9.625627651889861E-3</c:v>
                      </c:pt>
                      <c:pt idx="493">
                        <c:v>4.9650672171459879E-3</c:v>
                      </c:pt>
                      <c:pt idx="494">
                        <c:v>1.9519281173554703E-3</c:v>
                      </c:pt>
                      <c:pt idx="495">
                        <c:v>3.9540418178239347E-4</c:v>
                      </c:pt>
                      <c:pt idx="496">
                        <c:v>0</c:v>
                      </c:pt>
                      <c:pt idx="497">
                        <c:v>3.9540418178239347E-4</c:v>
                      </c:pt>
                      <c:pt idx="498">
                        <c:v>1.9519281173554703E-3</c:v>
                      </c:pt>
                      <c:pt idx="499">
                        <c:v>4.9650672171459879E-3</c:v>
                      </c:pt>
                      <c:pt idx="500">
                        <c:v>9.625627651889861E-3</c:v>
                      </c:pt>
                      <c:pt idx="501">
                        <c:v>1.6078773922712893E-2</c:v>
                      </c:pt>
                      <c:pt idx="502">
                        <c:v>2.4441499872305893E-2</c:v>
                      </c:pt>
                      <c:pt idx="503">
                        <c:v>3.4810694531755039E-2</c:v>
                      </c:pt>
                      <c:pt idx="504">
                        <c:v>4.7267605648683486E-2</c:v>
                      </c:pt>
                      <c:pt idx="505">
                        <c:v>6.1880589483361892E-2</c:v>
                      </c:pt>
                      <c:pt idx="506">
                        <c:v>7.8706932698149712E-2</c:v>
                      </c:pt>
                      <c:pt idx="507">
                        <c:v>9.779412602409307E-2</c:v>
                      </c:pt>
                      <c:pt idx="508">
                        <c:v>0.11918079304773316</c:v>
                      </c:pt>
                      <c:pt idx="509">
                        <c:v>0.14289739161804257</c:v>
                      </c:pt>
                      <c:pt idx="510">
                        <c:v>0.16896675987217344</c:v>
                      </c:pt>
                      <c:pt idx="511">
                        <c:v>0.1974045531092998</c:v>
                      </c:pt>
                      <c:pt idx="512">
                        <c:v>0.22821960234978381</c:v>
                      </c:pt>
                      <c:pt idx="513">
                        <c:v>0.26141421581130925</c:v>
                      </c:pt>
                      <c:pt idx="514">
                        <c:v>0.29698443831444471</c:v>
                      </c:pt>
                      <c:pt idx="515">
                        <c:v>0.33492027947490549</c:v>
                      </c:pt>
                      <c:pt idx="516">
                        <c:v>0.3752059186870807</c:v>
                      </c:pt>
                      <c:pt idx="517">
                        <c:v>0.41781989289765209</c:v>
                      </c:pt>
                      <c:pt idx="518">
                        <c:v>0.46273527172783752</c:v>
                      </c:pt>
                      <c:pt idx="519">
                        <c:v>0.50991982344879394</c:v>
                      </c:pt>
                      <c:pt idx="520">
                        <c:v>0.55933617453018603</c:v>
                      </c:pt>
                      <c:pt idx="521">
                        <c:v>0.61094196488881158</c:v>
                      </c:pt>
                      <c:pt idx="522">
                        <c:v>0.66469000050937055</c:v>
                      </c:pt>
                      <c:pt idx="523">
                        <c:v>0.72052840475610569</c:v>
                      </c:pt>
                      <c:pt idx="524">
                        <c:v>0.77840076941610847</c:v>
                      </c:pt>
                      <c:pt idx="525">
                        <c:v>0.8382463062940102</c:v>
                      </c:pt>
                      <c:pt idx="526">
                        <c:v>0.89999999999999991</c:v>
                      </c:pt>
                      <c:pt idx="527">
                        <c:v>0.96359276242874903</c:v>
                      </c:pt>
                      <c:pt idx="528">
                        <c:v>1.028951589308442</c:v>
                      </c:pt>
                      <c:pt idx="529">
                        <c:v>1.0959997191012087</c:v>
                      </c:pt>
                      <c:pt idx="530">
                        <c:v>1.1646567944545763</c:v>
                      </c:pt>
                      <c:pt idx="531">
                        <c:v>1.2348390263348923</c:v>
                      </c:pt>
                      <c:pt idx="532">
                        <c:v>1.3064593609155366</c:v>
                      </c:pt>
                      <c:pt idx="533">
                        <c:v>1.3794276492431545</c:v>
                      </c:pt>
                      <c:pt idx="534">
                        <c:v>1.453650819662623</c:v>
                      </c:pt>
                      <c:pt idx="535">
                        <c:v>1.529033052944792</c:v>
                      </c:pt>
                      <c:pt idx="536">
                        <c:v>1.6054759600292363</c:v>
                      </c:pt>
                      <c:pt idx="537">
                        <c:v>1.682878762266582</c:v>
                      </c:pt>
                      <c:pt idx="538">
                        <c:v>1.7611384740208129</c:v>
                      </c:pt>
                      <c:pt idx="539">
                        <c:v>1.8401500874707752</c:v>
                      </c:pt>
                      <c:pt idx="540">
                        <c:v>1.9198067594315429</c:v>
                      </c:pt>
                      <c:pt idx="541">
                        <c:v>2</c:v>
                      </c:pt>
                      <c:pt idx="542">
                        <c:v>1.9198067594315429</c:v>
                      </c:pt>
                      <c:pt idx="543">
                        <c:v>1.8401500874707752</c:v>
                      </c:pt>
                      <c:pt idx="544">
                        <c:v>1.7611384740208129</c:v>
                      </c:pt>
                      <c:pt idx="545">
                        <c:v>1.682878762266582</c:v>
                      </c:pt>
                      <c:pt idx="546">
                        <c:v>1.6054759600292363</c:v>
                      </c:pt>
                      <c:pt idx="547">
                        <c:v>1.529033052944792</c:v>
                      </c:pt>
                      <c:pt idx="548">
                        <c:v>1.453650819662623</c:v>
                      </c:pt>
                      <c:pt idx="549">
                        <c:v>1.3794276492431545</c:v>
                      </c:pt>
                      <c:pt idx="550">
                        <c:v>1.3064593609155366</c:v>
                      </c:pt>
                      <c:pt idx="551">
                        <c:v>1.2348390263348923</c:v>
                      </c:pt>
                      <c:pt idx="552">
                        <c:v>1.1646567944545763</c:v>
                      </c:pt>
                      <c:pt idx="553">
                        <c:v>1.0959997191012087</c:v>
                      </c:pt>
                      <c:pt idx="554">
                        <c:v>1.028951589308442</c:v>
                      </c:pt>
                      <c:pt idx="555">
                        <c:v>0.96359276242874903</c:v>
                      </c:pt>
                      <c:pt idx="556">
                        <c:v>0.89999999999999991</c:v>
                      </c:pt>
                      <c:pt idx="557">
                        <c:v>0.8382463062940102</c:v>
                      </c:pt>
                      <c:pt idx="558">
                        <c:v>0.77840076941610847</c:v>
                      </c:pt>
                      <c:pt idx="559">
                        <c:v>0.72052840475610569</c:v>
                      </c:pt>
                      <c:pt idx="560">
                        <c:v>0.66469000050937055</c:v>
                      </c:pt>
                      <c:pt idx="561">
                        <c:v>0.61094196488881158</c:v>
                      </c:pt>
                      <c:pt idx="562">
                        <c:v>0.55933617453018603</c:v>
                      </c:pt>
                      <c:pt idx="563">
                        <c:v>0.50991982344879394</c:v>
                      </c:pt>
                      <c:pt idx="564">
                        <c:v>0.46273527172783752</c:v>
                      </c:pt>
                      <c:pt idx="565">
                        <c:v>0.41781989289765209</c:v>
                      </c:pt>
                      <c:pt idx="566">
                        <c:v>0.3752059186870807</c:v>
                      </c:pt>
                      <c:pt idx="567">
                        <c:v>0.33492027947490549</c:v>
                      </c:pt>
                      <c:pt idx="568">
                        <c:v>0.29698443831444471</c:v>
                      </c:pt>
                      <c:pt idx="569">
                        <c:v>0.26141421581130925</c:v>
                      </c:pt>
                      <c:pt idx="570">
                        <c:v>0.22821960234978381</c:v>
                      </c:pt>
                      <c:pt idx="571">
                        <c:v>0.1974045531092998</c:v>
                      </c:pt>
                      <c:pt idx="572">
                        <c:v>0.16896675987217344</c:v>
                      </c:pt>
                      <c:pt idx="573">
                        <c:v>0.14289739161804257</c:v>
                      </c:pt>
                      <c:pt idx="574">
                        <c:v>0.11918079304773316</c:v>
                      </c:pt>
                      <c:pt idx="575">
                        <c:v>9.779412602409307E-2</c:v>
                      </c:pt>
                      <c:pt idx="576">
                        <c:v>7.8706932698149712E-2</c:v>
                      </c:pt>
                      <c:pt idx="577">
                        <c:v>6.1880589483361892E-2</c:v>
                      </c:pt>
                      <c:pt idx="578">
                        <c:v>4.7267605648683486E-2</c:v>
                      </c:pt>
                      <c:pt idx="579">
                        <c:v>3.4810694531755039E-2</c:v>
                      </c:pt>
                      <c:pt idx="580">
                        <c:v>2.4441499872305893E-2</c:v>
                      </c:pt>
                      <c:pt idx="581">
                        <c:v>1.6078773922712893E-2</c:v>
                      </c:pt>
                      <c:pt idx="582">
                        <c:v>9.625627651889861E-3</c:v>
                      </c:pt>
                      <c:pt idx="583">
                        <c:v>4.9650672171459879E-3</c:v>
                      </c:pt>
                      <c:pt idx="584">
                        <c:v>1.9519281173554703E-3</c:v>
                      </c:pt>
                      <c:pt idx="585">
                        <c:v>3.9540418178239347E-4</c:v>
                      </c:pt>
                      <c:pt idx="586">
                        <c:v>0</c:v>
                      </c:pt>
                      <c:pt idx="587">
                        <c:v>3.9540418178239347E-4</c:v>
                      </c:pt>
                      <c:pt idx="588">
                        <c:v>1.9519281173554703E-3</c:v>
                      </c:pt>
                      <c:pt idx="589">
                        <c:v>4.9650672171459879E-3</c:v>
                      </c:pt>
                      <c:pt idx="590">
                        <c:v>9.625627651889861E-3</c:v>
                      </c:pt>
                      <c:pt idx="591">
                        <c:v>1.6078773922712893E-2</c:v>
                      </c:pt>
                      <c:pt idx="592">
                        <c:v>2.444149987230574E-2</c:v>
                      </c:pt>
                      <c:pt idx="593">
                        <c:v>3.4810694531755039E-2</c:v>
                      </c:pt>
                      <c:pt idx="594">
                        <c:v>4.7267605648683486E-2</c:v>
                      </c:pt>
                      <c:pt idx="595">
                        <c:v>6.1880589483361725E-2</c:v>
                      </c:pt>
                      <c:pt idx="596">
                        <c:v>7.8706932698149504E-2</c:v>
                      </c:pt>
                      <c:pt idx="597">
                        <c:v>9.779412602409307E-2</c:v>
                      </c:pt>
                      <c:pt idx="598">
                        <c:v>0.11918079304773316</c:v>
                      </c:pt>
                      <c:pt idx="599">
                        <c:v>0.14289739161804277</c:v>
                      </c:pt>
                      <c:pt idx="600">
                        <c:v>0.16896675987217344</c:v>
                      </c:pt>
                      <c:pt idx="601">
                        <c:v>0.19740455310929961</c:v>
                      </c:pt>
                      <c:pt idx="602">
                        <c:v>0.22821960234978361</c:v>
                      </c:pt>
                      <c:pt idx="603">
                        <c:v>0.26141421581130925</c:v>
                      </c:pt>
                      <c:pt idx="604">
                        <c:v>0.29698443831444471</c:v>
                      </c:pt>
                      <c:pt idx="605">
                        <c:v>0.33492027947490549</c:v>
                      </c:pt>
                      <c:pt idx="606">
                        <c:v>0.3752059186870807</c:v>
                      </c:pt>
                      <c:pt idx="607">
                        <c:v>0.41781989289765209</c:v>
                      </c:pt>
                      <c:pt idx="608">
                        <c:v>0.46273527172783752</c:v>
                      </c:pt>
                      <c:pt idx="609">
                        <c:v>0.50991982344879427</c:v>
                      </c:pt>
                      <c:pt idx="610">
                        <c:v>0.55933617453018591</c:v>
                      </c:pt>
                      <c:pt idx="611">
                        <c:v>0.61094196488881125</c:v>
                      </c:pt>
                      <c:pt idx="612">
                        <c:v>0.66469000050937033</c:v>
                      </c:pt>
                      <c:pt idx="613">
                        <c:v>0.72052840475610547</c:v>
                      </c:pt>
                      <c:pt idx="614">
                        <c:v>0.77840076941610847</c:v>
                      </c:pt>
                      <c:pt idx="615">
                        <c:v>0.8382463062940102</c:v>
                      </c:pt>
                      <c:pt idx="616">
                        <c:v>0.89999999999999991</c:v>
                      </c:pt>
                      <c:pt idx="617">
                        <c:v>0.96359276242874903</c:v>
                      </c:pt>
                      <c:pt idx="618">
                        <c:v>1.0289515893084422</c:v>
                      </c:pt>
                      <c:pt idx="619">
                        <c:v>1.0959997191012085</c:v>
                      </c:pt>
                      <c:pt idx="620">
                        <c:v>1.1646567944545758</c:v>
                      </c:pt>
                      <c:pt idx="621">
                        <c:v>1.2348390263348916</c:v>
                      </c:pt>
                      <c:pt idx="622">
                        <c:v>1.3064593609155366</c:v>
                      </c:pt>
                      <c:pt idx="623">
                        <c:v>1.3794276492431543</c:v>
                      </c:pt>
                      <c:pt idx="624">
                        <c:v>1.453650819662623</c:v>
                      </c:pt>
                      <c:pt idx="625">
                        <c:v>1.5290330529447922</c:v>
                      </c:pt>
                      <c:pt idx="626">
                        <c:v>1.6054759600292363</c:v>
                      </c:pt>
                      <c:pt idx="627">
                        <c:v>1.6828787622665822</c:v>
                      </c:pt>
                      <c:pt idx="628">
                        <c:v>1.7611384740208123</c:v>
                      </c:pt>
                      <c:pt idx="629">
                        <c:v>1.8401500874707746</c:v>
                      </c:pt>
                      <c:pt idx="630">
                        <c:v>1.9198067594315424</c:v>
                      </c:pt>
                      <c:pt idx="631">
                        <c:v>1.9999999999999998</c:v>
                      </c:pt>
                      <c:pt idx="632">
                        <c:v>1.9198067594315429</c:v>
                      </c:pt>
                      <c:pt idx="633">
                        <c:v>1.8401500874707752</c:v>
                      </c:pt>
                      <c:pt idx="634">
                        <c:v>1.7611384740208129</c:v>
                      </c:pt>
                      <c:pt idx="635">
                        <c:v>1.6828787622665817</c:v>
                      </c:pt>
                      <c:pt idx="636">
                        <c:v>1.6054759600292359</c:v>
                      </c:pt>
                      <c:pt idx="637">
                        <c:v>1.5290330529447917</c:v>
                      </c:pt>
                      <c:pt idx="638">
                        <c:v>1.4536508196626234</c:v>
                      </c:pt>
                      <c:pt idx="639">
                        <c:v>1.3794276492431548</c:v>
                      </c:pt>
                      <c:pt idx="640">
                        <c:v>1.306459360915537</c:v>
                      </c:pt>
                      <c:pt idx="641">
                        <c:v>1.2348390263348923</c:v>
                      </c:pt>
                      <c:pt idx="642">
                        <c:v>1.1646567944545763</c:v>
                      </c:pt>
                      <c:pt idx="643">
                        <c:v>1.0959997191012087</c:v>
                      </c:pt>
                      <c:pt idx="644">
                        <c:v>1.028951589308442</c:v>
                      </c:pt>
                      <c:pt idx="645">
                        <c:v>0.96359276242874869</c:v>
                      </c:pt>
                      <c:pt idx="646">
                        <c:v>0.89999999999999958</c:v>
                      </c:pt>
                      <c:pt idx="647">
                        <c:v>0.83824630629401042</c:v>
                      </c:pt>
                      <c:pt idx="648">
                        <c:v>0.77840076941610892</c:v>
                      </c:pt>
                      <c:pt idx="649">
                        <c:v>0.72052840475610591</c:v>
                      </c:pt>
                      <c:pt idx="650">
                        <c:v>0.66469000050937077</c:v>
                      </c:pt>
                      <c:pt idx="651">
                        <c:v>0.61094196488881158</c:v>
                      </c:pt>
                      <c:pt idx="652">
                        <c:v>0.55933617453018603</c:v>
                      </c:pt>
                      <c:pt idx="653">
                        <c:v>0.50991982344879372</c:v>
                      </c:pt>
                      <c:pt idx="654">
                        <c:v>0.46273527172783729</c:v>
                      </c:pt>
                      <c:pt idx="655">
                        <c:v>0.41781989289765187</c:v>
                      </c:pt>
                      <c:pt idx="656">
                        <c:v>0.37520591868708086</c:v>
                      </c:pt>
                      <c:pt idx="657">
                        <c:v>0.33492027947490532</c:v>
                      </c:pt>
                      <c:pt idx="658">
                        <c:v>0.29698443831444493</c:v>
                      </c:pt>
                      <c:pt idx="659">
                        <c:v>0.26141421581130903</c:v>
                      </c:pt>
                      <c:pt idx="660">
                        <c:v>0.22821960234978381</c:v>
                      </c:pt>
                      <c:pt idx="661">
                        <c:v>0.19740455310930013</c:v>
                      </c:pt>
                      <c:pt idx="662">
                        <c:v>0.16896675987217322</c:v>
                      </c:pt>
                      <c:pt idx="663">
                        <c:v>0.14289739161804296</c:v>
                      </c:pt>
                      <c:pt idx="664">
                        <c:v>0.11918079304773301</c:v>
                      </c:pt>
                      <c:pt idx="665">
                        <c:v>9.7794126024093236E-2</c:v>
                      </c:pt>
                      <c:pt idx="666">
                        <c:v>7.8706932698149504E-2</c:v>
                      </c:pt>
                      <c:pt idx="667">
                        <c:v>6.1880589483361892E-2</c:v>
                      </c:pt>
                      <c:pt idx="668">
                        <c:v>4.726760564868332E-2</c:v>
                      </c:pt>
                      <c:pt idx="669">
                        <c:v>3.4810694531755039E-2</c:v>
                      </c:pt>
                      <c:pt idx="670">
                        <c:v>2.4441499872305893E-2</c:v>
                      </c:pt>
                      <c:pt idx="671">
                        <c:v>1.6078773922712893E-2</c:v>
                      </c:pt>
                      <c:pt idx="672">
                        <c:v>9.6256276518899894E-3</c:v>
                      </c:pt>
                      <c:pt idx="673">
                        <c:v>4.9650672171458691E-3</c:v>
                      </c:pt>
                      <c:pt idx="674">
                        <c:v>1.9519281173554703E-3</c:v>
                      </c:pt>
                      <c:pt idx="675">
                        <c:v>3.9540418178239347E-4</c:v>
                      </c:pt>
                      <c:pt idx="676">
                        <c:v>0</c:v>
                      </c:pt>
                      <c:pt idx="677">
                        <c:v>3.9540418178239347E-4</c:v>
                      </c:pt>
                      <c:pt idx="678">
                        <c:v>1.951928117355368E-3</c:v>
                      </c:pt>
                      <c:pt idx="679">
                        <c:v>4.9650672171458691E-3</c:v>
                      </c:pt>
                      <c:pt idx="680">
                        <c:v>9.625627651889861E-3</c:v>
                      </c:pt>
                      <c:pt idx="681">
                        <c:v>1.6078773922712761E-2</c:v>
                      </c:pt>
                      <c:pt idx="682">
                        <c:v>2.4441499872305893E-2</c:v>
                      </c:pt>
                      <c:pt idx="683">
                        <c:v>3.4810694531754886E-2</c:v>
                      </c:pt>
                      <c:pt idx="684">
                        <c:v>4.7267605648683632E-2</c:v>
                      </c:pt>
                      <c:pt idx="685">
                        <c:v>6.1880589483361725E-2</c:v>
                      </c:pt>
                      <c:pt idx="686">
                        <c:v>7.8706932698149712E-2</c:v>
                      </c:pt>
                      <c:pt idx="687">
                        <c:v>9.779412602409307E-2</c:v>
                      </c:pt>
                      <c:pt idx="688">
                        <c:v>0.11918079304773278</c:v>
                      </c:pt>
                      <c:pt idx="689">
                        <c:v>0.14289739161804257</c:v>
                      </c:pt>
                      <c:pt idx="690">
                        <c:v>0.16896675987217305</c:v>
                      </c:pt>
                      <c:pt idx="691">
                        <c:v>0.1974045531092998</c:v>
                      </c:pt>
                      <c:pt idx="692">
                        <c:v>0.22821960234978342</c:v>
                      </c:pt>
                      <c:pt idx="693">
                        <c:v>0.26141421581130941</c:v>
                      </c:pt>
                      <c:pt idx="694">
                        <c:v>0.29698443831444443</c:v>
                      </c:pt>
                      <c:pt idx="695">
                        <c:v>0.33492027947490594</c:v>
                      </c:pt>
                      <c:pt idx="696">
                        <c:v>0.37520591868708048</c:v>
                      </c:pt>
                      <c:pt idx="697">
                        <c:v>0.41781989289765142</c:v>
                      </c:pt>
                      <c:pt idx="698">
                        <c:v>0.46273527172783729</c:v>
                      </c:pt>
                      <c:pt idx="699">
                        <c:v>0.50991982344879316</c:v>
                      </c:pt>
                      <c:pt idx="700">
                        <c:v>0.55933617453018625</c:v>
                      </c:pt>
                      <c:pt idx="701">
                        <c:v>0.61094196488881092</c:v>
                      </c:pt>
                      <c:pt idx="702">
                        <c:v>0.66469000050937077</c:v>
                      </c:pt>
                      <c:pt idx="703">
                        <c:v>0.72052840475610525</c:v>
                      </c:pt>
                      <c:pt idx="704">
                        <c:v>0.77840076941610914</c:v>
                      </c:pt>
                      <c:pt idx="705">
                        <c:v>0.83824630629400998</c:v>
                      </c:pt>
                      <c:pt idx="706">
                        <c:v>0.89999999999999891</c:v>
                      </c:pt>
                      <c:pt idx="707">
                        <c:v>0.96359276242874903</c:v>
                      </c:pt>
                      <c:pt idx="708">
                        <c:v>1.0289515893084411</c:v>
                      </c:pt>
                      <c:pt idx="709">
                        <c:v>1.0959997191012087</c:v>
                      </c:pt>
                      <c:pt idx="710">
                        <c:v>1.1646567944545754</c:v>
                      </c:pt>
                      <c:pt idx="711">
                        <c:v>1.2348390263348923</c:v>
                      </c:pt>
                      <c:pt idx="712">
                        <c:v>1.3064593609155362</c:v>
                      </c:pt>
                      <c:pt idx="713">
                        <c:v>1.3794276492431552</c:v>
                      </c:pt>
                      <c:pt idx="714">
                        <c:v>1.4536508196626228</c:v>
                      </c:pt>
                      <c:pt idx="715">
                        <c:v>1.5290330529447911</c:v>
                      </c:pt>
                      <c:pt idx="716">
                        <c:v>1.6054759600292361</c:v>
                      </c:pt>
                      <c:pt idx="717">
                        <c:v>1.6828787622665811</c:v>
                      </c:pt>
                      <c:pt idx="718">
                        <c:v>1.7611384740208131</c:v>
                      </c:pt>
                      <c:pt idx="719">
                        <c:v>1.8401500874707744</c:v>
                      </c:pt>
                      <c:pt idx="720">
                        <c:v>1.9198067594315433</c:v>
                      </c:pt>
                      <c:pt idx="721">
                        <c:v>1.9999999999999996</c:v>
                      </c:pt>
                      <c:pt idx="722">
                        <c:v>1.9999999999999993</c:v>
                      </c:pt>
                      <c:pt idx="723">
                        <c:v>1.8905059711604606</c:v>
                      </c:pt>
                      <c:pt idx="724">
                        <c:v>1.7834333087964589</c:v>
                      </c:pt>
                      <c:pt idx="725">
                        <c:v>1.6789349681941832</c:v>
                      </c:pt>
                      <c:pt idx="726">
                        <c:v>1.577153724025588</c:v>
                      </c:pt>
                      <c:pt idx="727">
                        <c:v>1.4782218239094755</c:v>
                      </c:pt>
                      <c:pt idx="728">
                        <c:v>1.3822606759855431</c:v>
                      </c:pt>
                      <c:pt idx="729">
                        <c:v>1.2893805714786062</c:v>
                      </c:pt>
                      <c:pt idx="730">
                        <c:v>1.1996804431281232</c:v>
                      </c:pt>
                      <c:pt idx="731">
                        <c:v>1.1132476602544243</c:v>
                      </c:pt>
                      <c:pt idx="732">
                        <c:v>1.0301578611275848</c:v>
                      </c:pt>
                      <c:pt idx="733">
                        <c:v>0.95047482319846954</c:v>
                      </c:pt>
                      <c:pt idx="734">
                        <c:v>0.87425037164457131</c:v>
                      </c:pt>
                      <c:pt idx="735">
                        <c:v>0.80152432657613026</c:v>
                      </c:pt>
                      <c:pt idx="736">
                        <c:v>0.73232448914167636</c:v>
                      </c:pt>
                      <c:pt idx="737">
                        <c:v>0.66666666666666585</c:v>
                      </c:pt>
                      <c:pt idx="738">
                        <c:v>0.60455473685551231</c:v>
                      </c:pt>
                      <c:pt idx="739">
                        <c:v>0.54598075098624121</c:v>
                      </c:pt>
                      <c:pt idx="740">
                        <c:v>0.49092507592960211</c:v>
                      </c:pt>
                      <c:pt idx="741">
                        <c:v>0.43935657473126882</c:v>
                      </c:pt>
                      <c:pt idx="742">
                        <c:v>0.39123282540815957</c:v>
                      </c:pt>
                      <c:pt idx="743">
                        <c:v>0.3465003775291785</c:v>
                      </c:pt>
                      <c:pt idx="744">
                        <c:v>0.30509504607826621</c:v>
                      </c:pt>
                      <c:pt idx="745">
                        <c:v>0.26694224203579309</c:v>
                      </c:pt>
                      <c:pt idx="746">
                        <c:v>0.23195733906514537</c:v>
                      </c:pt>
                      <c:pt idx="747">
                        <c:v>0.2000460756582764</c:v>
                      </c:pt>
                      <c:pt idx="748">
                        <c:v>0.17110499208074811</c:v>
                      </c:pt>
                      <c:pt idx="749">
                        <c:v>0.1450219014689379</c:v>
                      </c:pt>
                      <c:pt idx="750">
                        <c:v>0.12167639447656627</c:v>
                      </c:pt>
                      <c:pt idx="751">
                        <c:v>0.10094037695439351</c:v>
                      </c:pt>
                      <c:pt idx="752">
                        <c:v>8.2678640289466601E-2</c:v>
                      </c:pt>
                      <c:pt idx="753">
                        <c:v>6.6749464248017198E-2</c:v>
                      </c:pt>
                      <c:pt idx="754">
                        <c:v>5.300525248746011E-2</c:v>
                      </c:pt>
                      <c:pt idx="755">
                        <c:v>4.1293201369990554E-2</c:v>
                      </c:pt>
                      <c:pt idx="756">
                        <c:v>3.1456003387804167E-2</c:v>
                      </c:pt>
                      <c:pt idx="757">
                        <c:v>2.3332587499823317E-2</c:v>
                      </c:pt>
                      <c:pt idx="758">
                        <c:v>1.6758900148404282E-2</c:v>
                      </c:pt>
                      <c:pt idx="759">
                        <c:v>1.1568732953858733E-2</c:v>
                      </c:pt>
                      <c:pt idx="760">
                        <c:v>7.5946065757217275E-3</c:v>
                      </c:pt>
                      <c:pt idx="761">
                        <c:v>4.6687259225628771E-3</c:v>
                      </c:pt>
                      <c:pt idx="762">
                        <c:v>2.6240316744272543E-3</c:v>
                      </c:pt>
                      <c:pt idx="763">
                        <c:v>1.2953910837765587E-3</c:v>
                      </c:pt>
                      <c:pt idx="764">
                        <c:v>5.2100735877803081E-4</c:v>
                      </c:pt>
                      <c:pt idx="765">
                        <c:v>1.4421063407749185E-4</c:v>
                      </c:pt>
                      <c:pt idx="766">
                        <c:v>1.6031142261738867E-5</c:v>
                      </c:pt>
                      <c:pt idx="767">
                        <c:v>0</c:v>
                      </c:pt>
                      <c:pt idx="768">
                        <c:v>1.6031142261738867E-5</c:v>
                      </c:pt>
                      <c:pt idx="769">
                        <c:v>1.442106340775021E-4</c:v>
                      </c:pt>
                      <c:pt idx="770">
                        <c:v>5.2100735877803081E-4</c:v>
                      </c:pt>
                      <c:pt idx="771">
                        <c:v>1.2953910837765817E-3</c:v>
                      </c:pt>
                      <c:pt idx="772">
                        <c:v>2.6240316744272842E-3</c:v>
                      </c:pt>
                      <c:pt idx="773">
                        <c:v>4.6687259225628771E-3</c:v>
                      </c:pt>
                      <c:pt idx="774">
                        <c:v>7.5946065757217752E-3</c:v>
                      </c:pt>
                      <c:pt idx="775">
                        <c:v>1.1568732953858631E-2</c:v>
                      </c:pt>
                      <c:pt idx="776">
                        <c:v>1.6758900148404341E-2</c:v>
                      </c:pt>
                      <c:pt idx="777">
                        <c:v>2.3332587499823233E-2</c:v>
                      </c:pt>
                      <c:pt idx="778">
                        <c:v>3.145600338780425E-2</c:v>
                      </c:pt>
                      <c:pt idx="779">
                        <c:v>4.1293201369990623E-2</c:v>
                      </c:pt>
                      <c:pt idx="780">
                        <c:v>5.3005252487460304E-2</c:v>
                      </c:pt>
                      <c:pt idx="781">
                        <c:v>6.6749464248017282E-2</c:v>
                      </c:pt>
                      <c:pt idx="782">
                        <c:v>8.2678640289466754E-2</c:v>
                      </c:pt>
                      <c:pt idx="783">
                        <c:v>0.10094037695439373</c:v>
                      </c:pt>
                      <c:pt idx="784">
                        <c:v>0.121676394476566</c:v>
                      </c:pt>
                      <c:pt idx="785">
                        <c:v>0.14502190146893823</c:v>
                      </c:pt>
                      <c:pt idx="786">
                        <c:v>0.17110499208074764</c:v>
                      </c:pt>
                      <c:pt idx="787">
                        <c:v>0.20004607565827665</c:v>
                      </c:pt>
                      <c:pt idx="788">
                        <c:v>0.23195733906514568</c:v>
                      </c:pt>
                      <c:pt idx="789">
                        <c:v>0.26694224203579309</c:v>
                      </c:pt>
                      <c:pt idx="790">
                        <c:v>0.30509504607826654</c:v>
                      </c:pt>
                      <c:pt idx="791">
                        <c:v>0.34650037752917828</c:v>
                      </c:pt>
                      <c:pt idx="792">
                        <c:v>0.39123282540816018</c:v>
                      </c:pt>
                      <c:pt idx="793">
                        <c:v>0.43935657473126882</c:v>
                      </c:pt>
                      <c:pt idx="794">
                        <c:v>0.49092507592960266</c:v>
                      </c:pt>
                      <c:pt idx="795">
                        <c:v>0.54598075098624099</c:v>
                      </c:pt>
                      <c:pt idx="796">
                        <c:v>0.60455473685551264</c:v>
                      </c:pt>
                      <c:pt idx="797">
                        <c:v>0.66666666666666641</c:v>
                      </c:pt>
                      <c:pt idx="798">
                        <c:v>0.73232448914167603</c:v>
                      </c:pt>
                      <c:pt idx="799">
                        <c:v>0.80152432657613126</c:v>
                      </c:pt>
                      <c:pt idx="800">
                        <c:v>0.87425037164457131</c:v>
                      </c:pt>
                      <c:pt idx="801">
                        <c:v>0.95047482319847054</c:v>
                      </c:pt>
                      <c:pt idx="802">
                        <c:v>1.0301578611275848</c:v>
                      </c:pt>
                      <c:pt idx="803">
                        <c:v>1.1132476602544255</c:v>
                      </c:pt>
                      <c:pt idx="804">
                        <c:v>1.1996804431281229</c:v>
                      </c:pt>
                      <c:pt idx="805">
                        <c:v>1.2893805714786069</c:v>
                      </c:pt>
                      <c:pt idx="806">
                        <c:v>1.382260675985544</c:v>
                      </c:pt>
                      <c:pt idx="807">
                        <c:v>1.4782218239094751</c:v>
                      </c:pt>
                      <c:pt idx="808">
                        <c:v>1.5771537240255888</c:v>
                      </c:pt>
                      <c:pt idx="809">
                        <c:v>1.6789349681941828</c:v>
                      </c:pt>
                      <c:pt idx="810">
                        <c:v>1.78343330879646</c:v>
                      </c:pt>
                      <c:pt idx="811">
                        <c:v>1.8905059711604604</c:v>
                      </c:pt>
                      <c:pt idx="812">
                        <c:v>1.9999999999999996</c:v>
                      </c:pt>
                      <c:pt idx="813">
                        <c:v>1.8905059711604597</c:v>
                      </c:pt>
                      <c:pt idx="814">
                        <c:v>1.7834333087964593</c:v>
                      </c:pt>
                      <c:pt idx="815">
                        <c:v>1.6789349681941821</c:v>
                      </c:pt>
                      <c:pt idx="816">
                        <c:v>1.5771537240255895</c:v>
                      </c:pt>
                      <c:pt idx="817">
                        <c:v>1.4782218239094758</c:v>
                      </c:pt>
                      <c:pt idx="818">
                        <c:v>1.3822606759855447</c:v>
                      </c:pt>
                      <c:pt idx="819">
                        <c:v>1.2893805714786064</c:v>
                      </c:pt>
                      <c:pt idx="820">
                        <c:v>1.1996804431281223</c:v>
                      </c:pt>
                      <c:pt idx="821">
                        <c:v>1.1132476602544248</c:v>
                      </c:pt>
                      <c:pt idx="822">
                        <c:v>1.0301578611275843</c:v>
                      </c:pt>
                      <c:pt idx="823">
                        <c:v>0.9504748231984701</c:v>
                      </c:pt>
                      <c:pt idx="824">
                        <c:v>0.87425037164457076</c:v>
                      </c:pt>
                      <c:pt idx="825">
                        <c:v>0.80152432657613171</c:v>
                      </c:pt>
                      <c:pt idx="826">
                        <c:v>0.73232448914167636</c:v>
                      </c:pt>
                      <c:pt idx="827">
                        <c:v>0.66666666666666674</c:v>
                      </c:pt>
                      <c:pt idx="828">
                        <c:v>0.60455473685551242</c:v>
                      </c:pt>
                      <c:pt idx="829">
                        <c:v>0.54598075098624055</c:v>
                      </c:pt>
                      <c:pt idx="830">
                        <c:v>0.49092507592960222</c:v>
                      </c:pt>
                      <c:pt idx="831">
                        <c:v>0.43935657473126838</c:v>
                      </c:pt>
                      <c:pt idx="832">
                        <c:v>0.39123282540815996</c:v>
                      </c:pt>
                      <c:pt idx="833">
                        <c:v>0.34650037752917812</c:v>
                      </c:pt>
                      <c:pt idx="834">
                        <c:v>0.30509504607826693</c:v>
                      </c:pt>
                      <c:pt idx="835">
                        <c:v>0.2669422420357932</c:v>
                      </c:pt>
                      <c:pt idx="836">
                        <c:v>0.2319573390651459</c:v>
                      </c:pt>
                      <c:pt idx="837">
                        <c:v>0.20004607565827648</c:v>
                      </c:pt>
                      <c:pt idx="838">
                        <c:v>0.17110499208074781</c:v>
                      </c:pt>
                      <c:pt idx="839">
                        <c:v>0.14502190146893809</c:v>
                      </c:pt>
                      <c:pt idx="840">
                        <c:v>0.12167639447656615</c:v>
                      </c:pt>
                      <c:pt idx="841">
                        <c:v>0.10094037695439359</c:v>
                      </c:pt>
                      <c:pt idx="842">
                        <c:v>8.2678640289466448E-2</c:v>
                      </c:pt>
                      <c:pt idx="843">
                        <c:v>6.6749464248017379E-2</c:v>
                      </c:pt>
                      <c:pt idx="844">
                        <c:v>5.3005252487460228E-2</c:v>
                      </c:pt>
                      <c:pt idx="845">
                        <c:v>4.1293201369990713E-2</c:v>
                      </c:pt>
                      <c:pt idx="846">
                        <c:v>3.1456003387804167E-2</c:v>
                      </c:pt>
                      <c:pt idx="847">
                        <c:v>2.3332587499823233E-2</c:v>
                      </c:pt>
                      <c:pt idx="848">
                        <c:v>1.6758900148404282E-2</c:v>
                      </c:pt>
                      <c:pt idx="849">
                        <c:v>1.1568732953858692E-2</c:v>
                      </c:pt>
                      <c:pt idx="850">
                        <c:v>7.5946065757217752E-3</c:v>
                      </c:pt>
                      <c:pt idx="851">
                        <c:v>4.6687259225628398E-3</c:v>
                      </c:pt>
                      <c:pt idx="852">
                        <c:v>2.6240316744272842E-3</c:v>
                      </c:pt>
                      <c:pt idx="853">
                        <c:v>1.2953910837765587E-3</c:v>
                      </c:pt>
                      <c:pt idx="854">
                        <c:v>5.210073587780474E-4</c:v>
                      </c:pt>
                      <c:pt idx="855">
                        <c:v>1.442106340775021E-4</c:v>
                      </c:pt>
                      <c:pt idx="856">
                        <c:v>1.6031142261738867E-5</c:v>
                      </c:pt>
                      <c:pt idx="857">
                        <c:v>0</c:v>
                      </c:pt>
                      <c:pt idx="858">
                        <c:v>1.6031142261738867E-5</c:v>
                      </c:pt>
                      <c:pt idx="859">
                        <c:v>1.442106340775021E-4</c:v>
                      </c:pt>
                      <c:pt idx="860">
                        <c:v>5.210073587780474E-4</c:v>
                      </c:pt>
                      <c:pt idx="861">
                        <c:v>1.2953910837765587E-3</c:v>
                      </c:pt>
                      <c:pt idx="862">
                        <c:v>2.6240316744272842E-3</c:v>
                      </c:pt>
                      <c:pt idx="863">
                        <c:v>4.6687259225628771E-3</c:v>
                      </c:pt>
                      <c:pt idx="864">
                        <c:v>7.5946065757217752E-3</c:v>
                      </c:pt>
                      <c:pt idx="865">
                        <c:v>1.1568732953858692E-2</c:v>
                      </c:pt>
                      <c:pt idx="866">
                        <c:v>1.6758900148404341E-2</c:v>
                      </c:pt>
                      <c:pt idx="867">
                        <c:v>2.3332587499823317E-2</c:v>
                      </c:pt>
                      <c:pt idx="868">
                        <c:v>3.1456003387804167E-2</c:v>
                      </c:pt>
                      <c:pt idx="869">
                        <c:v>4.1293201369990713E-2</c:v>
                      </c:pt>
                      <c:pt idx="870">
                        <c:v>5.300525248746011E-2</c:v>
                      </c:pt>
                      <c:pt idx="871">
                        <c:v>6.6749464248017379E-2</c:v>
                      </c:pt>
                      <c:pt idx="872">
                        <c:v>8.2678640289466601E-2</c:v>
                      </c:pt>
                      <c:pt idx="873">
                        <c:v>0.10094037695439373</c:v>
                      </c:pt>
                      <c:pt idx="874">
                        <c:v>0.12167639447656615</c:v>
                      </c:pt>
                      <c:pt idx="875">
                        <c:v>0.14502190146893809</c:v>
                      </c:pt>
                      <c:pt idx="876">
                        <c:v>0.17110499208074781</c:v>
                      </c:pt>
                      <c:pt idx="877">
                        <c:v>0.20004607565827648</c:v>
                      </c:pt>
                      <c:pt idx="878">
                        <c:v>0.2319573390651459</c:v>
                      </c:pt>
                      <c:pt idx="879">
                        <c:v>0.2669422420357932</c:v>
                      </c:pt>
                      <c:pt idx="880">
                        <c:v>0.30509504607826671</c:v>
                      </c:pt>
                      <c:pt idx="881">
                        <c:v>0.34650037752917828</c:v>
                      </c:pt>
                      <c:pt idx="882">
                        <c:v>0.39123282540816018</c:v>
                      </c:pt>
                      <c:pt idx="883">
                        <c:v>0.4393565747312686</c:v>
                      </c:pt>
                      <c:pt idx="884">
                        <c:v>0.49092507592960255</c:v>
                      </c:pt>
                      <c:pt idx="885">
                        <c:v>0.54598075098624055</c:v>
                      </c:pt>
                      <c:pt idx="886">
                        <c:v>0.60455473685551242</c:v>
                      </c:pt>
                      <c:pt idx="887">
                        <c:v>0.66666666666666674</c:v>
                      </c:pt>
                      <c:pt idx="888">
                        <c:v>0.73232448914167636</c:v>
                      </c:pt>
                      <c:pt idx="889">
                        <c:v>0.80152432657613126</c:v>
                      </c:pt>
                      <c:pt idx="890">
                        <c:v>0.87425037164457131</c:v>
                      </c:pt>
                      <c:pt idx="891">
                        <c:v>0.95047482319847054</c:v>
                      </c:pt>
                      <c:pt idx="892">
                        <c:v>1.0301578611275848</c:v>
                      </c:pt>
                      <c:pt idx="893">
                        <c:v>1.1132476602544248</c:v>
                      </c:pt>
                      <c:pt idx="894">
                        <c:v>1.1996804431281225</c:v>
                      </c:pt>
                      <c:pt idx="895">
                        <c:v>1.2893805714786064</c:v>
                      </c:pt>
                      <c:pt idx="896">
                        <c:v>1.3822606759855443</c:v>
                      </c:pt>
                      <c:pt idx="897">
                        <c:v>1.4782218239094758</c:v>
                      </c:pt>
                      <c:pt idx="898">
                        <c:v>1.5771537240255893</c:v>
                      </c:pt>
                      <c:pt idx="899">
                        <c:v>1.6789349681941828</c:v>
                      </c:pt>
                      <c:pt idx="900">
                        <c:v>1.78343330879646</c:v>
                      </c:pt>
                      <c:pt idx="901">
                        <c:v>1.8905059711604604</c:v>
                      </c:pt>
                      <c:pt idx="902">
                        <c:v>2</c:v>
                      </c:pt>
                      <c:pt idx="903">
                        <c:v>1.8905059711604604</c:v>
                      </c:pt>
                      <c:pt idx="904">
                        <c:v>1.78343330879646</c:v>
                      </c:pt>
                      <c:pt idx="905">
                        <c:v>1.6789349681941828</c:v>
                      </c:pt>
                      <c:pt idx="906">
                        <c:v>1.5771537240255893</c:v>
                      </c:pt>
                      <c:pt idx="907">
                        <c:v>1.4782218239094758</c:v>
                      </c:pt>
                      <c:pt idx="908">
                        <c:v>1.3822606759855443</c:v>
                      </c:pt>
                      <c:pt idx="909">
                        <c:v>1.2893805714786064</c:v>
                      </c:pt>
                      <c:pt idx="910">
                        <c:v>1.1996804431281225</c:v>
                      </c:pt>
                      <c:pt idx="911">
                        <c:v>1.1132476602544248</c:v>
                      </c:pt>
                      <c:pt idx="912">
                        <c:v>1.0301578611275848</c:v>
                      </c:pt>
                      <c:pt idx="913">
                        <c:v>0.95047482319847054</c:v>
                      </c:pt>
                      <c:pt idx="914">
                        <c:v>0.87425037164457131</c:v>
                      </c:pt>
                      <c:pt idx="915">
                        <c:v>0.80152432657613126</c:v>
                      </c:pt>
                      <c:pt idx="916">
                        <c:v>0.73232448914167636</c:v>
                      </c:pt>
                      <c:pt idx="917">
                        <c:v>0.66666666666666674</c:v>
                      </c:pt>
                      <c:pt idx="918">
                        <c:v>0.60455473685551242</c:v>
                      </c:pt>
                      <c:pt idx="919">
                        <c:v>0.54598075098624055</c:v>
                      </c:pt>
                      <c:pt idx="920">
                        <c:v>0.49092507592960255</c:v>
                      </c:pt>
                      <c:pt idx="921">
                        <c:v>0.4393565747312686</c:v>
                      </c:pt>
                      <c:pt idx="922">
                        <c:v>0.39123282540816018</c:v>
                      </c:pt>
                      <c:pt idx="923">
                        <c:v>0.34650037752917828</c:v>
                      </c:pt>
                      <c:pt idx="924">
                        <c:v>0.30509504607826671</c:v>
                      </c:pt>
                      <c:pt idx="925">
                        <c:v>0.2669422420357932</c:v>
                      </c:pt>
                      <c:pt idx="926">
                        <c:v>0.2319573390651459</c:v>
                      </c:pt>
                      <c:pt idx="927">
                        <c:v>0.20004607565827648</c:v>
                      </c:pt>
                      <c:pt idx="928">
                        <c:v>0.17110499208074781</c:v>
                      </c:pt>
                      <c:pt idx="929">
                        <c:v>0.14502190146893809</c:v>
                      </c:pt>
                      <c:pt idx="930">
                        <c:v>0.12167639447656615</c:v>
                      </c:pt>
                      <c:pt idx="931">
                        <c:v>0.10094037695439373</c:v>
                      </c:pt>
                      <c:pt idx="932">
                        <c:v>8.2678640289466601E-2</c:v>
                      </c:pt>
                      <c:pt idx="933">
                        <c:v>6.6749464248017379E-2</c:v>
                      </c:pt>
                      <c:pt idx="934">
                        <c:v>5.300525248746011E-2</c:v>
                      </c:pt>
                      <c:pt idx="935">
                        <c:v>4.1293201369990713E-2</c:v>
                      </c:pt>
                      <c:pt idx="936">
                        <c:v>3.1456003387804167E-2</c:v>
                      </c:pt>
                      <c:pt idx="937">
                        <c:v>2.3332587499823317E-2</c:v>
                      </c:pt>
                      <c:pt idx="938">
                        <c:v>1.6758900148404341E-2</c:v>
                      </c:pt>
                      <c:pt idx="939">
                        <c:v>1.1568732953858692E-2</c:v>
                      </c:pt>
                      <c:pt idx="940">
                        <c:v>7.5946065757217752E-3</c:v>
                      </c:pt>
                      <c:pt idx="941">
                        <c:v>4.6687259225628771E-3</c:v>
                      </c:pt>
                      <c:pt idx="942">
                        <c:v>2.6240316744272842E-3</c:v>
                      </c:pt>
                      <c:pt idx="943">
                        <c:v>1.2953910837765587E-3</c:v>
                      </c:pt>
                      <c:pt idx="944">
                        <c:v>5.210073587780474E-4</c:v>
                      </c:pt>
                      <c:pt idx="945">
                        <c:v>1.442106340775021E-4</c:v>
                      </c:pt>
                      <c:pt idx="946">
                        <c:v>1.6031142261738867E-5</c:v>
                      </c:pt>
                      <c:pt idx="947">
                        <c:v>0</c:v>
                      </c:pt>
                      <c:pt idx="948">
                        <c:v>1.6031142261738867E-5</c:v>
                      </c:pt>
                      <c:pt idx="949">
                        <c:v>1.442106340775021E-4</c:v>
                      </c:pt>
                      <c:pt idx="950">
                        <c:v>5.210073587780474E-4</c:v>
                      </c:pt>
                      <c:pt idx="951">
                        <c:v>1.2953910837765587E-3</c:v>
                      </c:pt>
                      <c:pt idx="952">
                        <c:v>2.6240316744272842E-3</c:v>
                      </c:pt>
                      <c:pt idx="953">
                        <c:v>4.6687259225628398E-3</c:v>
                      </c:pt>
                      <c:pt idx="954">
                        <c:v>7.5946065757217752E-3</c:v>
                      </c:pt>
                      <c:pt idx="955">
                        <c:v>1.1568732953858692E-2</c:v>
                      </c:pt>
                      <c:pt idx="956">
                        <c:v>1.6758900148404282E-2</c:v>
                      </c:pt>
                      <c:pt idx="957">
                        <c:v>2.3332587499823233E-2</c:v>
                      </c:pt>
                      <c:pt idx="958">
                        <c:v>3.1456003387804167E-2</c:v>
                      </c:pt>
                      <c:pt idx="959">
                        <c:v>4.1293201369990713E-2</c:v>
                      </c:pt>
                      <c:pt idx="960">
                        <c:v>5.3005252487460228E-2</c:v>
                      </c:pt>
                      <c:pt idx="961">
                        <c:v>6.6749464248017379E-2</c:v>
                      </c:pt>
                      <c:pt idx="962">
                        <c:v>8.2678640289466448E-2</c:v>
                      </c:pt>
                      <c:pt idx="963">
                        <c:v>0.10094037695439359</c:v>
                      </c:pt>
                      <c:pt idx="964">
                        <c:v>0.12167639447656615</c:v>
                      </c:pt>
                      <c:pt idx="965">
                        <c:v>0.14502190146893809</c:v>
                      </c:pt>
                      <c:pt idx="966">
                        <c:v>0.17110499208074781</c:v>
                      </c:pt>
                      <c:pt idx="967">
                        <c:v>0.20004607565827648</c:v>
                      </c:pt>
                      <c:pt idx="968">
                        <c:v>0.2319573390651459</c:v>
                      </c:pt>
                      <c:pt idx="969">
                        <c:v>0.2669422420357932</c:v>
                      </c:pt>
                      <c:pt idx="970">
                        <c:v>0.30509504607826693</c:v>
                      </c:pt>
                      <c:pt idx="971">
                        <c:v>0.34650037752917812</c:v>
                      </c:pt>
                      <c:pt idx="972">
                        <c:v>0.39123282540815996</c:v>
                      </c:pt>
                      <c:pt idx="973">
                        <c:v>0.43935657473126838</c:v>
                      </c:pt>
                      <c:pt idx="974">
                        <c:v>0.49092507592960222</c:v>
                      </c:pt>
                      <c:pt idx="975">
                        <c:v>0.54598075098624055</c:v>
                      </c:pt>
                      <c:pt idx="976">
                        <c:v>0.60455473685551242</c:v>
                      </c:pt>
                      <c:pt idx="977">
                        <c:v>0.66666666666666674</c:v>
                      </c:pt>
                      <c:pt idx="978">
                        <c:v>0.73232448914167636</c:v>
                      </c:pt>
                      <c:pt idx="979">
                        <c:v>0.80152432657613171</c:v>
                      </c:pt>
                      <c:pt idx="980">
                        <c:v>0.87425037164457076</c:v>
                      </c:pt>
                      <c:pt idx="981">
                        <c:v>0.9504748231984701</c:v>
                      </c:pt>
                      <c:pt idx="982">
                        <c:v>1.0301578611275843</c:v>
                      </c:pt>
                      <c:pt idx="983">
                        <c:v>1.1132476602544248</c:v>
                      </c:pt>
                      <c:pt idx="984">
                        <c:v>1.1996804431281223</c:v>
                      </c:pt>
                      <c:pt idx="985">
                        <c:v>1.2893805714786064</c:v>
                      </c:pt>
                      <c:pt idx="986">
                        <c:v>1.3822606759855447</c:v>
                      </c:pt>
                      <c:pt idx="987">
                        <c:v>1.4782218239094758</c:v>
                      </c:pt>
                      <c:pt idx="988">
                        <c:v>1.5771537240255895</c:v>
                      </c:pt>
                      <c:pt idx="989">
                        <c:v>1.6789349681941821</c:v>
                      </c:pt>
                      <c:pt idx="990">
                        <c:v>1.7834333087964593</c:v>
                      </c:pt>
                      <c:pt idx="991">
                        <c:v>1.8905059711604597</c:v>
                      </c:pt>
                      <c:pt idx="992">
                        <c:v>1.9999999999999996</c:v>
                      </c:pt>
                      <c:pt idx="993">
                        <c:v>1.8905059711604604</c:v>
                      </c:pt>
                      <c:pt idx="994">
                        <c:v>1.78343330879646</c:v>
                      </c:pt>
                      <c:pt idx="995">
                        <c:v>1.6789349681941828</c:v>
                      </c:pt>
                      <c:pt idx="996">
                        <c:v>1.5771537240255888</c:v>
                      </c:pt>
                      <c:pt idx="997">
                        <c:v>1.4782218239094751</c:v>
                      </c:pt>
                      <c:pt idx="998">
                        <c:v>1.382260675985544</c:v>
                      </c:pt>
                      <c:pt idx="999">
                        <c:v>1.2893805714786069</c:v>
                      </c:pt>
                      <c:pt idx="1000">
                        <c:v>1.1996804431281229</c:v>
                      </c:pt>
                      <c:pt idx="1001">
                        <c:v>1.1132476602544255</c:v>
                      </c:pt>
                      <c:pt idx="1002">
                        <c:v>1.0301578611275848</c:v>
                      </c:pt>
                      <c:pt idx="1003">
                        <c:v>0.95047482319847054</c:v>
                      </c:pt>
                      <c:pt idx="1004">
                        <c:v>0.87425037164457131</c:v>
                      </c:pt>
                      <c:pt idx="1005">
                        <c:v>0.80152432657613126</c:v>
                      </c:pt>
                      <c:pt idx="1006">
                        <c:v>0.73232448914167603</c:v>
                      </c:pt>
                      <c:pt idx="1007">
                        <c:v>0.66666666666666641</c:v>
                      </c:pt>
                      <c:pt idx="1008">
                        <c:v>0.60455473685551264</c:v>
                      </c:pt>
                      <c:pt idx="1009">
                        <c:v>0.54598075098624099</c:v>
                      </c:pt>
                      <c:pt idx="1010">
                        <c:v>0.49092507592960266</c:v>
                      </c:pt>
                      <c:pt idx="1011">
                        <c:v>0.43935657473126882</c:v>
                      </c:pt>
                      <c:pt idx="1012">
                        <c:v>0.39123282540816018</c:v>
                      </c:pt>
                      <c:pt idx="1013">
                        <c:v>0.34650037752917828</c:v>
                      </c:pt>
                      <c:pt idx="1014">
                        <c:v>0.30509504607826654</c:v>
                      </c:pt>
                      <c:pt idx="1015">
                        <c:v>0.26694224203579309</c:v>
                      </c:pt>
                      <c:pt idx="1016">
                        <c:v>0.23195733906514568</c:v>
                      </c:pt>
                      <c:pt idx="1017">
                        <c:v>0.20004607565827665</c:v>
                      </c:pt>
                      <c:pt idx="1018">
                        <c:v>0.17110499208074764</c:v>
                      </c:pt>
                      <c:pt idx="1019">
                        <c:v>0.14502190146893823</c:v>
                      </c:pt>
                      <c:pt idx="1020">
                        <c:v>0.121676394476566</c:v>
                      </c:pt>
                      <c:pt idx="1021">
                        <c:v>0.10094037695439373</c:v>
                      </c:pt>
                      <c:pt idx="1022">
                        <c:v>8.2678640289466754E-2</c:v>
                      </c:pt>
                      <c:pt idx="1023">
                        <c:v>6.6749464248017282E-2</c:v>
                      </c:pt>
                      <c:pt idx="1024">
                        <c:v>5.3005252487460304E-2</c:v>
                      </c:pt>
                      <c:pt idx="1025">
                        <c:v>4.1293201369990623E-2</c:v>
                      </c:pt>
                      <c:pt idx="1026">
                        <c:v>3.145600338780425E-2</c:v>
                      </c:pt>
                      <c:pt idx="1027">
                        <c:v>2.3332587499823233E-2</c:v>
                      </c:pt>
                      <c:pt idx="1028">
                        <c:v>1.6758900148404341E-2</c:v>
                      </c:pt>
                      <c:pt idx="1029">
                        <c:v>1.1568732953858631E-2</c:v>
                      </c:pt>
                      <c:pt idx="1030">
                        <c:v>7.5946065757217752E-3</c:v>
                      </c:pt>
                      <c:pt idx="1031">
                        <c:v>4.6687259225628771E-3</c:v>
                      </c:pt>
                      <c:pt idx="1032">
                        <c:v>2.6240316744272842E-3</c:v>
                      </c:pt>
                      <c:pt idx="1033">
                        <c:v>1.2953910837765817E-3</c:v>
                      </c:pt>
                      <c:pt idx="1034">
                        <c:v>5.2100735877803081E-4</c:v>
                      </c:pt>
                      <c:pt idx="1035">
                        <c:v>1.442106340775021E-4</c:v>
                      </c:pt>
                      <c:pt idx="1036">
                        <c:v>1.6031142261738867E-5</c:v>
                      </c:pt>
                      <c:pt idx="1037">
                        <c:v>0</c:v>
                      </c:pt>
                      <c:pt idx="1038">
                        <c:v>1.6031142261738867E-5</c:v>
                      </c:pt>
                      <c:pt idx="1039">
                        <c:v>1.4421063407749185E-4</c:v>
                      </c:pt>
                      <c:pt idx="1040">
                        <c:v>5.2100735877803081E-4</c:v>
                      </c:pt>
                      <c:pt idx="1041">
                        <c:v>1.2953910837765587E-3</c:v>
                      </c:pt>
                      <c:pt idx="1042">
                        <c:v>2.6240316744272543E-3</c:v>
                      </c:pt>
                      <c:pt idx="1043">
                        <c:v>4.6687259225628771E-3</c:v>
                      </c:pt>
                      <c:pt idx="1044">
                        <c:v>7.5946065757217275E-3</c:v>
                      </c:pt>
                      <c:pt idx="1045">
                        <c:v>1.1568732953858733E-2</c:v>
                      </c:pt>
                      <c:pt idx="1046">
                        <c:v>1.6758900148404282E-2</c:v>
                      </c:pt>
                      <c:pt idx="1047">
                        <c:v>2.3332587499823317E-2</c:v>
                      </c:pt>
                      <c:pt idx="1048">
                        <c:v>3.1456003387804167E-2</c:v>
                      </c:pt>
                      <c:pt idx="1049">
                        <c:v>4.1293201369990554E-2</c:v>
                      </c:pt>
                      <c:pt idx="1050">
                        <c:v>5.300525248746011E-2</c:v>
                      </c:pt>
                      <c:pt idx="1051">
                        <c:v>6.6749464248017198E-2</c:v>
                      </c:pt>
                      <c:pt idx="1052">
                        <c:v>8.2678640289466601E-2</c:v>
                      </c:pt>
                      <c:pt idx="1053">
                        <c:v>0.10094037695439351</c:v>
                      </c:pt>
                      <c:pt idx="1054">
                        <c:v>0.12167639447656627</c:v>
                      </c:pt>
                      <c:pt idx="1055">
                        <c:v>0.1450219014689379</c:v>
                      </c:pt>
                      <c:pt idx="1056">
                        <c:v>0.17110499208074811</c:v>
                      </c:pt>
                      <c:pt idx="1057">
                        <c:v>0.2000460756582764</c:v>
                      </c:pt>
                      <c:pt idx="1058">
                        <c:v>0.23195733906514537</c:v>
                      </c:pt>
                      <c:pt idx="1059">
                        <c:v>0.26694224203579309</c:v>
                      </c:pt>
                      <c:pt idx="1060">
                        <c:v>0.30509504607826621</c:v>
                      </c:pt>
                      <c:pt idx="1061">
                        <c:v>0.3465003775291785</c:v>
                      </c:pt>
                      <c:pt idx="1062">
                        <c:v>0.39123282540815957</c:v>
                      </c:pt>
                      <c:pt idx="1063">
                        <c:v>0.43935657473126882</c:v>
                      </c:pt>
                      <c:pt idx="1064">
                        <c:v>0.49092507592960211</c:v>
                      </c:pt>
                      <c:pt idx="1065">
                        <c:v>0.54598075098624121</c:v>
                      </c:pt>
                      <c:pt idx="1066">
                        <c:v>0.60455473685551231</c:v>
                      </c:pt>
                      <c:pt idx="1067">
                        <c:v>0.66666666666666585</c:v>
                      </c:pt>
                      <c:pt idx="1068">
                        <c:v>0.73232448914167636</c:v>
                      </c:pt>
                      <c:pt idx="1069">
                        <c:v>0.80152432657613026</c:v>
                      </c:pt>
                      <c:pt idx="1070">
                        <c:v>0.87425037164457131</c:v>
                      </c:pt>
                      <c:pt idx="1071">
                        <c:v>0.95047482319846954</c:v>
                      </c:pt>
                      <c:pt idx="1072">
                        <c:v>1.0301578611275848</c:v>
                      </c:pt>
                      <c:pt idx="1073">
                        <c:v>1.1132476602544243</c:v>
                      </c:pt>
                      <c:pt idx="1074">
                        <c:v>1.1996804431281232</c:v>
                      </c:pt>
                      <c:pt idx="1075">
                        <c:v>1.2893805714786062</c:v>
                      </c:pt>
                      <c:pt idx="1076">
                        <c:v>1.3822606759855431</c:v>
                      </c:pt>
                      <c:pt idx="1077">
                        <c:v>1.4782218239094755</c:v>
                      </c:pt>
                      <c:pt idx="1078">
                        <c:v>1.577153724025588</c:v>
                      </c:pt>
                      <c:pt idx="1079">
                        <c:v>1.6789349681941832</c:v>
                      </c:pt>
                      <c:pt idx="1080">
                        <c:v>1.7834333087964589</c:v>
                      </c:pt>
                      <c:pt idx="1081">
                        <c:v>1.8905059711604606</c:v>
                      </c:pt>
                      <c:pt idx="1082">
                        <c:v>1.9999999999999993</c:v>
                      </c:pt>
                      <c:pt idx="1083">
                        <c:v>1.9999999999999991</c:v>
                      </c:pt>
                      <c:pt idx="1084">
                        <c:v>1.8628379629301726</c:v>
                      </c:pt>
                      <c:pt idx="1085">
                        <c:v>1.7307060362819273</c:v>
                      </c:pt>
                      <c:pt idx="1086">
                        <c:v>1.6037385461955806</c:v>
                      </c:pt>
                      <c:pt idx="1087">
                        <c:v>1.4820459002214179</c:v>
                      </c:pt>
                      <c:pt idx="1088">
                        <c:v>1.3657146685463699</c:v>
                      </c:pt>
                      <c:pt idx="1089">
                        <c:v>1.2548077790863601</c:v>
                      </c:pt>
                      <c:pt idx="1090">
                        <c:v>1.149364824742402</c:v>
                      </c:pt>
                      <c:pt idx="1091">
                        <c:v>1.0494024805755782</c:v>
                      </c:pt>
                      <c:pt idx="1092">
                        <c:v>0.95491502812526219</c:v>
                      </c:pt>
                      <c:pt idx="1093">
                        <c:v>0.86587498357834725</c:v>
                      </c:pt>
                      <c:pt idx="1094">
                        <c:v>0.78223382599769975</c:v>
                      </c:pt>
                      <c:pt idx="1095">
                        <c:v>0.70392282133794104</c:v>
                      </c:pt>
                      <c:pt idx="1096">
                        <c:v>0.63085393751803109</c:v>
                      </c:pt>
                      <c:pt idx="1097">
                        <c:v>0.56292084538569009</c:v>
                      </c:pt>
                      <c:pt idx="1098">
                        <c:v>0.49999999999999911</c:v>
                      </c:pt>
                      <c:pt idx="1099">
                        <c:v>0.44195179627810266</c:v>
                      </c:pt>
                      <c:pt idx="1100">
                        <c:v>0.38862179270110109</c:v>
                      </c:pt>
                      <c:pt idx="1101">
                        <c:v>0.33984199645515967</c:v>
                      </c:pt>
                      <c:pt idx="1102">
                        <c:v>0.2954322030976993</c:v>
                      </c:pt>
                      <c:pt idx="1103">
                        <c:v>0.25520138358691197</c:v>
                      </c:pt>
                      <c:pt idx="1104">
                        <c:v>0.2189491112969138</c:v>
                      </c:pt>
                      <c:pt idx="1105">
                        <c:v>0.18646702146150951</c:v>
                      </c:pt>
                      <c:pt idx="1106">
                        <c:v>0.15754029534789635</c:v>
                      </c:pt>
                      <c:pt idx="1107">
                        <c:v>0.13194916135807619</c:v>
                      </c:pt>
                      <c:pt idx="1108">
                        <c:v>0.10947040519101812</c:v>
                      </c:pt>
                      <c:pt idx="1109">
                        <c:v>8.9878881172780034E-2</c:v>
                      </c:pt>
                      <c:pt idx="1110">
                        <c:v>7.2949016875157618E-2</c:v>
                      </c:pt>
                      <c:pt idx="1111">
                        <c:v>5.8456303195745317E-2</c:v>
                      </c:pt>
                      <c:pt idx="1112">
                        <c:v>4.617876216337341E-2</c:v>
                      </c:pt>
                      <c:pt idx="1113">
                        <c:v>3.589838486224544E-2</c:v>
                      </c:pt>
                      <c:pt idx="1114">
                        <c:v>2.7402532035038989E-2</c:v>
                      </c:pt>
                      <c:pt idx="1115">
                        <c:v>2.048529012899029E-2</c:v>
                      </c:pt>
                      <c:pt idx="1116">
                        <c:v>1.4948775788454565E-2</c:v>
                      </c:pt>
                      <c:pt idx="1117">
                        <c:v>1.0604382071501529E-2</c:v>
                      </c:pt>
                      <c:pt idx="1118">
                        <c:v>7.2739599753445152E-3</c:v>
                      </c:pt>
                      <c:pt idx="1119">
                        <c:v>4.7909291943331218E-3</c:v>
                      </c:pt>
                      <c:pt idx="1120">
                        <c:v>3.001312403150535E-3</c:v>
                      </c:pt>
                      <c:pt idx="1121">
                        <c:v>1.7646877549410396E-3</c:v>
                      </c:pt>
                      <c:pt idx="1122">
                        <c:v>9.5505470737834903E-4</c:v>
                      </c:pt>
                      <c:pt idx="1123">
                        <c:v>4.6160873707614222E-4</c:v>
                      </c:pt>
                      <c:pt idx="1124">
                        <c:v>1.8942097203759976E-4</c:v>
                      </c:pt>
                      <c:pt idx="1125">
                        <c:v>6.0019260712288837E-5</c:v>
                      </c:pt>
                      <c:pt idx="1126">
                        <c:v>1.1867702273324036E-5</c:v>
                      </c:pt>
                      <c:pt idx="1127">
                        <c:v>7.4218344132750998E-7</c:v>
                      </c:pt>
                      <c:pt idx="1128">
                        <c:v>0</c:v>
                      </c:pt>
                      <c:pt idx="1129">
                        <c:v>7.4218344132750998E-7</c:v>
                      </c:pt>
                      <c:pt idx="1130">
                        <c:v>1.1867702273325118E-5</c:v>
                      </c:pt>
                      <c:pt idx="1131">
                        <c:v>6.0019260712288837E-5</c:v>
                      </c:pt>
                      <c:pt idx="1132">
                        <c:v>1.8942097203760407E-4</c:v>
                      </c:pt>
                      <c:pt idx="1133">
                        <c:v>4.6160873707614894E-4</c:v>
                      </c:pt>
                      <c:pt idx="1134">
                        <c:v>9.5505470737834903E-4</c:v>
                      </c:pt>
                      <c:pt idx="1135">
                        <c:v>1.7646877549410526E-3</c:v>
                      </c:pt>
                      <c:pt idx="1136">
                        <c:v>3.0013124031505007E-3</c:v>
                      </c:pt>
                      <c:pt idx="1137">
                        <c:v>4.7909291943331435E-3</c:v>
                      </c:pt>
                      <c:pt idx="1138">
                        <c:v>7.2739599753444883E-3</c:v>
                      </c:pt>
                      <c:pt idx="1139">
                        <c:v>1.0604382071501562E-2</c:v>
                      </c:pt>
                      <c:pt idx="1140">
                        <c:v>1.4948775788454603E-2</c:v>
                      </c:pt>
                      <c:pt idx="1141">
                        <c:v>2.0485290128990381E-2</c:v>
                      </c:pt>
                      <c:pt idx="1142">
                        <c:v>2.7402532035039041E-2</c:v>
                      </c:pt>
                      <c:pt idx="1143">
                        <c:v>3.5898384862245558E-2</c:v>
                      </c:pt>
                      <c:pt idx="1144">
                        <c:v>4.6178762163373542E-2</c:v>
                      </c:pt>
                      <c:pt idx="1145">
                        <c:v>5.8456303195745164E-2</c:v>
                      </c:pt>
                      <c:pt idx="1146">
                        <c:v>7.2949016875157785E-2</c:v>
                      </c:pt>
                      <c:pt idx="1147">
                        <c:v>8.9878881172779757E-2</c:v>
                      </c:pt>
                      <c:pt idx="1148">
                        <c:v>0.10947040519101833</c:v>
                      </c:pt>
                      <c:pt idx="1149">
                        <c:v>0.13194916135807641</c:v>
                      </c:pt>
                      <c:pt idx="1150">
                        <c:v>0.15754029534789635</c:v>
                      </c:pt>
                      <c:pt idx="1151">
                        <c:v>0.18646702146150979</c:v>
                      </c:pt>
                      <c:pt idx="1152">
                        <c:v>0.21894911129691363</c:v>
                      </c:pt>
                      <c:pt idx="1153">
                        <c:v>0.25520138358691247</c:v>
                      </c:pt>
                      <c:pt idx="1154">
                        <c:v>0.2954322030976993</c:v>
                      </c:pt>
                      <c:pt idx="1155">
                        <c:v>0.33984199645516022</c:v>
                      </c:pt>
                      <c:pt idx="1156">
                        <c:v>0.38862179270110092</c:v>
                      </c:pt>
                      <c:pt idx="1157">
                        <c:v>0.44195179627810305</c:v>
                      </c:pt>
                      <c:pt idx="1158">
                        <c:v>0.49999999999999978</c:v>
                      </c:pt>
                      <c:pt idx="1159">
                        <c:v>0.56292084538568987</c:v>
                      </c:pt>
                      <c:pt idx="1160">
                        <c:v>0.63085393751803209</c:v>
                      </c:pt>
                      <c:pt idx="1161">
                        <c:v>0.70392282133794104</c:v>
                      </c:pt>
                      <c:pt idx="1162">
                        <c:v>0.78223382599770086</c:v>
                      </c:pt>
                      <c:pt idx="1163">
                        <c:v>0.86587498357834725</c:v>
                      </c:pt>
                      <c:pt idx="1164">
                        <c:v>0.95491502812526341</c:v>
                      </c:pt>
                      <c:pt idx="1165">
                        <c:v>1.0494024805755779</c:v>
                      </c:pt>
                      <c:pt idx="1166">
                        <c:v>1.1493648247424029</c:v>
                      </c:pt>
                      <c:pt idx="1167">
                        <c:v>1.2548077790863612</c:v>
                      </c:pt>
                      <c:pt idx="1168">
                        <c:v>1.3657146685463697</c:v>
                      </c:pt>
                      <c:pt idx="1169">
                        <c:v>1.482045900221419</c:v>
                      </c:pt>
                      <c:pt idx="1170">
                        <c:v>1.6037385461955802</c:v>
                      </c:pt>
                      <c:pt idx="1171">
                        <c:v>1.7307060362819284</c:v>
                      </c:pt>
                      <c:pt idx="1172">
                        <c:v>1.8628379629301721</c:v>
                      </c:pt>
                      <c:pt idx="1173">
                        <c:v>1.9999999999999996</c:v>
                      </c:pt>
                      <c:pt idx="1174">
                        <c:v>1.8628379629301712</c:v>
                      </c:pt>
                      <c:pt idx="1175">
                        <c:v>1.7307060362819275</c:v>
                      </c:pt>
                      <c:pt idx="1176">
                        <c:v>1.6037385461955795</c:v>
                      </c:pt>
                      <c:pt idx="1177">
                        <c:v>1.4820459002214199</c:v>
                      </c:pt>
                      <c:pt idx="1178">
                        <c:v>1.3657146685463704</c:v>
                      </c:pt>
                      <c:pt idx="1179">
                        <c:v>1.2548077790863619</c:v>
                      </c:pt>
                      <c:pt idx="1180">
                        <c:v>1.1493648247424022</c:v>
                      </c:pt>
                      <c:pt idx="1181">
                        <c:v>1.0494024805755773</c:v>
                      </c:pt>
                      <c:pt idx="1182">
                        <c:v>0.95491502812526285</c:v>
                      </c:pt>
                      <c:pt idx="1183">
                        <c:v>0.86587498357834669</c:v>
                      </c:pt>
                      <c:pt idx="1184">
                        <c:v>0.7822338259977003</c:v>
                      </c:pt>
                      <c:pt idx="1185">
                        <c:v>0.7039228213379406</c:v>
                      </c:pt>
                      <c:pt idx="1186">
                        <c:v>0.63085393751803231</c:v>
                      </c:pt>
                      <c:pt idx="1187">
                        <c:v>0.56292084538569009</c:v>
                      </c:pt>
                      <c:pt idx="1188">
                        <c:v>0.5</c:v>
                      </c:pt>
                      <c:pt idx="1189">
                        <c:v>0.44195179627810288</c:v>
                      </c:pt>
                      <c:pt idx="1190">
                        <c:v>0.38862179270110053</c:v>
                      </c:pt>
                      <c:pt idx="1191">
                        <c:v>0.33984199645515989</c:v>
                      </c:pt>
                      <c:pt idx="1192">
                        <c:v>0.29543220309769896</c:v>
                      </c:pt>
                      <c:pt idx="1193">
                        <c:v>0.25520138358691213</c:v>
                      </c:pt>
                      <c:pt idx="1194">
                        <c:v>0.2189491112969135</c:v>
                      </c:pt>
                      <c:pt idx="1195">
                        <c:v>0.18646702146151006</c:v>
                      </c:pt>
                      <c:pt idx="1196">
                        <c:v>0.15754029534789649</c:v>
                      </c:pt>
                      <c:pt idx="1197">
                        <c:v>0.13194916135807652</c:v>
                      </c:pt>
                      <c:pt idx="1198">
                        <c:v>0.10947040519101822</c:v>
                      </c:pt>
                      <c:pt idx="1199">
                        <c:v>8.9878881172779854E-2</c:v>
                      </c:pt>
                      <c:pt idx="1200">
                        <c:v>7.2949016875157702E-2</c:v>
                      </c:pt>
                      <c:pt idx="1201">
                        <c:v>5.8456303195745241E-2</c:v>
                      </c:pt>
                      <c:pt idx="1202">
                        <c:v>4.617876216337348E-2</c:v>
                      </c:pt>
                      <c:pt idx="1203">
                        <c:v>3.5898384862245378E-2</c:v>
                      </c:pt>
                      <c:pt idx="1204">
                        <c:v>2.7402532035039093E-2</c:v>
                      </c:pt>
                      <c:pt idx="1205">
                        <c:v>2.0485290128990336E-2</c:v>
                      </c:pt>
                      <c:pt idx="1206">
                        <c:v>1.4948775788454641E-2</c:v>
                      </c:pt>
                      <c:pt idx="1207">
                        <c:v>1.0604382071501529E-2</c:v>
                      </c:pt>
                      <c:pt idx="1208">
                        <c:v>7.2739599753444883E-3</c:v>
                      </c:pt>
                      <c:pt idx="1209">
                        <c:v>4.7909291943331218E-3</c:v>
                      </c:pt>
                      <c:pt idx="1210">
                        <c:v>3.0013124031505176E-3</c:v>
                      </c:pt>
                      <c:pt idx="1211">
                        <c:v>1.7646877549410526E-3</c:v>
                      </c:pt>
                      <c:pt idx="1212">
                        <c:v>9.5505470737833938E-4</c:v>
                      </c:pt>
                      <c:pt idx="1213">
                        <c:v>4.6160873707614894E-4</c:v>
                      </c:pt>
                      <c:pt idx="1214">
                        <c:v>1.8942097203759976E-4</c:v>
                      </c:pt>
                      <c:pt idx="1215">
                        <c:v>6.001926071229127E-5</c:v>
                      </c:pt>
                      <c:pt idx="1216">
                        <c:v>1.1867702273325118E-5</c:v>
                      </c:pt>
                      <c:pt idx="1217">
                        <c:v>7.4218344132750998E-7</c:v>
                      </c:pt>
                      <c:pt idx="1218">
                        <c:v>0</c:v>
                      </c:pt>
                      <c:pt idx="1219">
                        <c:v>7.4218344132750998E-7</c:v>
                      </c:pt>
                      <c:pt idx="1220">
                        <c:v>1.1867702273325118E-5</c:v>
                      </c:pt>
                      <c:pt idx="1221">
                        <c:v>6.001926071229127E-5</c:v>
                      </c:pt>
                      <c:pt idx="1222">
                        <c:v>1.8942097203759976E-4</c:v>
                      </c:pt>
                      <c:pt idx="1223">
                        <c:v>4.6160873707614894E-4</c:v>
                      </c:pt>
                      <c:pt idx="1224">
                        <c:v>9.5505470737834903E-4</c:v>
                      </c:pt>
                      <c:pt idx="1225">
                        <c:v>1.7646877549410526E-3</c:v>
                      </c:pt>
                      <c:pt idx="1226">
                        <c:v>3.0013124031505176E-3</c:v>
                      </c:pt>
                      <c:pt idx="1227">
                        <c:v>4.7909291943331435E-3</c:v>
                      </c:pt>
                      <c:pt idx="1228">
                        <c:v>7.2739599753445152E-3</c:v>
                      </c:pt>
                      <c:pt idx="1229">
                        <c:v>1.0604382071501529E-2</c:v>
                      </c:pt>
                      <c:pt idx="1230">
                        <c:v>1.4948775788454641E-2</c:v>
                      </c:pt>
                      <c:pt idx="1231">
                        <c:v>2.048529012899029E-2</c:v>
                      </c:pt>
                      <c:pt idx="1232">
                        <c:v>2.7402532035039093E-2</c:v>
                      </c:pt>
                      <c:pt idx="1233">
                        <c:v>3.589838486224544E-2</c:v>
                      </c:pt>
                      <c:pt idx="1234">
                        <c:v>4.6178762163373542E-2</c:v>
                      </c:pt>
                      <c:pt idx="1235">
                        <c:v>5.8456303195745241E-2</c:v>
                      </c:pt>
                      <c:pt idx="1236">
                        <c:v>7.2949016875157702E-2</c:v>
                      </c:pt>
                      <c:pt idx="1237">
                        <c:v>8.9878881172779854E-2</c:v>
                      </c:pt>
                      <c:pt idx="1238">
                        <c:v>0.10947040519101822</c:v>
                      </c:pt>
                      <c:pt idx="1239">
                        <c:v>0.13194916135807652</c:v>
                      </c:pt>
                      <c:pt idx="1240">
                        <c:v>0.15754029534789649</c:v>
                      </c:pt>
                      <c:pt idx="1241">
                        <c:v>0.18646702146150992</c:v>
                      </c:pt>
                      <c:pt idx="1242">
                        <c:v>0.21894911129691363</c:v>
                      </c:pt>
                      <c:pt idx="1243">
                        <c:v>0.25520138358691247</c:v>
                      </c:pt>
                      <c:pt idx="1244">
                        <c:v>0.29543220309769913</c:v>
                      </c:pt>
                      <c:pt idx="1245">
                        <c:v>0.33984199645516006</c:v>
                      </c:pt>
                      <c:pt idx="1246">
                        <c:v>0.38862179270110053</c:v>
                      </c:pt>
                      <c:pt idx="1247">
                        <c:v>0.44195179627810288</c:v>
                      </c:pt>
                      <c:pt idx="1248">
                        <c:v>0.5</c:v>
                      </c:pt>
                      <c:pt idx="1249">
                        <c:v>0.56292084538569009</c:v>
                      </c:pt>
                      <c:pt idx="1250">
                        <c:v>0.63085393751803209</c:v>
                      </c:pt>
                      <c:pt idx="1251">
                        <c:v>0.70392282133794104</c:v>
                      </c:pt>
                      <c:pt idx="1252">
                        <c:v>0.78223382599770086</c:v>
                      </c:pt>
                      <c:pt idx="1253">
                        <c:v>0.86587498357834725</c:v>
                      </c:pt>
                      <c:pt idx="1254">
                        <c:v>0.95491502812526285</c:v>
                      </c:pt>
                      <c:pt idx="1255">
                        <c:v>1.0494024805755775</c:v>
                      </c:pt>
                      <c:pt idx="1256">
                        <c:v>1.1493648247424022</c:v>
                      </c:pt>
                      <c:pt idx="1257">
                        <c:v>1.2548077790863617</c:v>
                      </c:pt>
                      <c:pt idx="1258">
                        <c:v>1.3657146685463704</c:v>
                      </c:pt>
                      <c:pt idx="1259">
                        <c:v>1.4820459002214195</c:v>
                      </c:pt>
                      <c:pt idx="1260">
                        <c:v>1.6037385461955802</c:v>
                      </c:pt>
                      <c:pt idx="1261">
                        <c:v>1.7307060362819284</c:v>
                      </c:pt>
                      <c:pt idx="1262">
                        <c:v>1.8628379629301721</c:v>
                      </c:pt>
                      <c:pt idx="1263">
                        <c:v>2</c:v>
                      </c:pt>
                      <c:pt idx="1264">
                        <c:v>1.8628379629301721</c:v>
                      </c:pt>
                      <c:pt idx="1265">
                        <c:v>1.7307060362819284</c:v>
                      </c:pt>
                      <c:pt idx="1266">
                        <c:v>1.6037385461955802</c:v>
                      </c:pt>
                      <c:pt idx="1267">
                        <c:v>1.4820459002214195</c:v>
                      </c:pt>
                      <c:pt idx="1268">
                        <c:v>1.3657146685463704</c:v>
                      </c:pt>
                      <c:pt idx="1269">
                        <c:v>1.2548077790863617</c:v>
                      </c:pt>
                      <c:pt idx="1270">
                        <c:v>1.1493648247424022</c:v>
                      </c:pt>
                      <c:pt idx="1271">
                        <c:v>1.0494024805755775</c:v>
                      </c:pt>
                      <c:pt idx="1272">
                        <c:v>0.95491502812526285</c:v>
                      </c:pt>
                      <c:pt idx="1273">
                        <c:v>0.86587498357834725</c:v>
                      </c:pt>
                      <c:pt idx="1274">
                        <c:v>0.78223382599770086</c:v>
                      </c:pt>
                      <c:pt idx="1275">
                        <c:v>0.70392282133794104</c:v>
                      </c:pt>
                      <c:pt idx="1276">
                        <c:v>0.63085393751803209</c:v>
                      </c:pt>
                      <c:pt idx="1277">
                        <c:v>0.56292084538569009</c:v>
                      </c:pt>
                      <c:pt idx="1278">
                        <c:v>0.5</c:v>
                      </c:pt>
                      <c:pt idx="1279">
                        <c:v>0.44195179627810288</c:v>
                      </c:pt>
                      <c:pt idx="1280">
                        <c:v>0.38862179270110053</c:v>
                      </c:pt>
                      <c:pt idx="1281">
                        <c:v>0.33984199645516006</c:v>
                      </c:pt>
                      <c:pt idx="1282">
                        <c:v>0.29543220309769913</c:v>
                      </c:pt>
                      <c:pt idx="1283">
                        <c:v>0.25520138358691247</c:v>
                      </c:pt>
                      <c:pt idx="1284">
                        <c:v>0.21894911129691363</c:v>
                      </c:pt>
                      <c:pt idx="1285">
                        <c:v>0.18646702146150992</c:v>
                      </c:pt>
                      <c:pt idx="1286">
                        <c:v>0.15754029534789649</c:v>
                      </c:pt>
                      <c:pt idx="1287">
                        <c:v>0.13194916135807652</c:v>
                      </c:pt>
                      <c:pt idx="1288">
                        <c:v>0.10947040519101822</c:v>
                      </c:pt>
                      <c:pt idx="1289">
                        <c:v>8.9878881172779854E-2</c:v>
                      </c:pt>
                      <c:pt idx="1290">
                        <c:v>7.2949016875157702E-2</c:v>
                      </c:pt>
                      <c:pt idx="1291">
                        <c:v>5.8456303195745241E-2</c:v>
                      </c:pt>
                      <c:pt idx="1292">
                        <c:v>4.6178762163373542E-2</c:v>
                      </c:pt>
                      <c:pt idx="1293">
                        <c:v>3.589838486224544E-2</c:v>
                      </c:pt>
                      <c:pt idx="1294">
                        <c:v>2.7402532035039093E-2</c:v>
                      </c:pt>
                      <c:pt idx="1295">
                        <c:v>2.048529012899029E-2</c:v>
                      </c:pt>
                      <c:pt idx="1296">
                        <c:v>1.4948775788454641E-2</c:v>
                      </c:pt>
                      <c:pt idx="1297">
                        <c:v>1.0604382071501529E-2</c:v>
                      </c:pt>
                      <c:pt idx="1298">
                        <c:v>7.2739599753445152E-3</c:v>
                      </c:pt>
                      <c:pt idx="1299">
                        <c:v>4.7909291943331435E-3</c:v>
                      </c:pt>
                      <c:pt idx="1300">
                        <c:v>3.0013124031505176E-3</c:v>
                      </c:pt>
                      <c:pt idx="1301">
                        <c:v>1.7646877549410526E-3</c:v>
                      </c:pt>
                      <c:pt idx="1302">
                        <c:v>9.5505470737834903E-4</c:v>
                      </c:pt>
                      <c:pt idx="1303">
                        <c:v>4.6160873707614894E-4</c:v>
                      </c:pt>
                      <c:pt idx="1304">
                        <c:v>1.8942097203759976E-4</c:v>
                      </c:pt>
                      <c:pt idx="1305">
                        <c:v>6.001926071229127E-5</c:v>
                      </c:pt>
                      <c:pt idx="1306">
                        <c:v>1.1867702273325118E-5</c:v>
                      </c:pt>
                      <c:pt idx="1307">
                        <c:v>7.4218344132750998E-7</c:v>
                      </c:pt>
                      <c:pt idx="1308">
                        <c:v>0</c:v>
                      </c:pt>
                      <c:pt idx="1309">
                        <c:v>7.4218344132750998E-7</c:v>
                      </c:pt>
                      <c:pt idx="1310">
                        <c:v>1.1867702273325118E-5</c:v>
                      </c:pt>
                      <c:pt idx="1311">
                        <c:v>6.001926071229127E-5</c:v>
                      </c:pt>
                      <c:pt idx="1312">
                        <c:v>1.8942097203759976E-4</c:v>
                      </c:pt>
                      <c:pt idx="1313">
                        <c:v>4.6160873707614894E-4</c:v>
                      </c:pt>
                      <c:pt idx="1314">
                        <c:v>9.5505470737833938E-4</c:v>
                      </c:pt>
                      <c:pt idx="1315">
                        <c:v>1.7646877549410526E-3</c:v>
                      </c:pt>
                      <c:pt idx="1316">
                        <c:v>3.0013124031505176E-3</c:v>
                      </c:pt>
                      <c:pt idx="1317">
                        <c:v>4.7909291943331218E-3</c:v>
                      </c:pt>
                      <c:pt idx="1318">
                        <c:v>7.2739599753444883E-3</c:v>
                      </c:pt>
                      <c:pt idx="1319">
                        <c:v>1.0604382071501529E-2</c:v>
                      </c:pt>
                      <c:pt idx="1320">
                        <c:v>1.4948775788454641E-2</c:v>
                      </c:pt>
                      <c:pt idx="1321">
                        <c:v>2.0485290128990336E-2</c:v>
                      </c:pt>
                      <c:pt idx="1322">
                        <c:v>2.7402532035039093E-2</c:v>
                      </c:pt>
                      <c:pt idx="1323">
                        <c:v>3.5898384862245378E-2</c:v>
                      </c:pt>
                      <c:pt idx="1324">
                        <c:v>4.617876216337348E-2</c:v>
                      </c:pt>
                      <c:pt idx="1325">
                        <c:v>5.8456303195745241E-2</c:v>
                      </c:pt>
                      <c:pt idx="1326">
                        <c:v>7.2949016875157702E-2</c:v>
                      </c:pt>
                      <c:pt idx="1327">
                        <c:v>8.9878881172779854E-2</c:v>
                      </c:pt>
                      <c:pt idx="1328">
                        <c:v>0.10947040519101822</c:v>
                      </c:pt>
                      <c:pt idx="1329">
                        <c:v>0.13194916135807652</c:v>
                      </c:pt>
                      <c:pt idx="1330">
                        <c:v>0.15754029534789649</c:v>
                      </c:pt>
                      <c:pt idx="1331">
                        <c:v>0.18646702146151006</c:v>
                      </c:pt>
                      <c:pt idx="1332">
                        <c:v>0.2189491112969135</c:v>
                      </c:pt>
                      <c:pt idx="1333">
                        <c:v>0.25520138358691213</c:v>
                      </c:pt>
                      <c:pt idx="1334">
                        <c:v>0.29543220309769896</c:v>
                      </c:pt>
                      <c:pt idx="1335">
                        <c:v>0.33984199645515989</c:v>
                      </c:pt>
                      <c:pt idx="1336">
                        <c:v>0.38862179270110053</c:v>
                      </c:pt>
                      <c:pt idx="1337">
                        <c:v>0.44195179627810288</c:v>
                      </c:pt>
                      <c:pt idx="1338">
                        <c:v>0.5</c:v>
                      </c:pt>
                      <c:pt idx="1339">
                        <c:v>0.56292084538569009</c:v>
                      </c:pt>
                      <c:pt idx="1340">
                        <c:v>0.63085393751803231</c:v>
                      </c:pt>
                      <c:pt idx="1341">
                        <c:v>0.7039228213379406</c:v>
                      </c:pt>
                      <c:pt idx="1342">
                        <c:v>0.7822338259977003</c:v>
                      </c:pt>
                      <c:pt idx="1343">
                        <c:v>0.86587498357834669</c:v>
                      </c:pt>
                      <c:pt idx="1344">
                        <c:v>0.95491502812526285</c:v>
                      </c:pt>
                      <c:pt idx="1345">
                        <c:v>1.0494024805755773</c:v>
                      </c:pt>
                      <c:pt idx="1346">
                        <c:v>1.1493648247424022</c:v>
                      </c:pt>
                      <c:pt idx="1347">
                        <c:v>1.2548077790863619</c:v>
                      </c:pt>
                      <c:pt idx="1348">
                        <c:v>1.3657146685463704</c:v>
                      </c:pt>
                      <c:pt idx="1349">
                        <c:v>1.4820459002214199</c:v>
                      </c:pt>
                      <c:pt idx="1350">
                        <c:v>1.6037385461955795</c:v>
                      </c:pt>
                      <c:pt idx="1351">
                        <c:v>1.7307060362819275</c:v>
                      </c:pt>
                      <c:pt idx="1352">
                        <c:v>1.8628379629301712</c:v>
                      </c:pt>
                      <c:pt idx="1353">
                        <c:v>1.9999999999999996</c:v>
                      </c:pt>
                      <c:pt idx="1354">
                        <c:v>1.8628379629301721</c:v>
                      </c:pt>
                      <c:pt idx="1355">
                        <c:v>1.7307060362819284</c:v>
                      </c:pt>
                      <c:pt idx="1356">
                        <c:v>1.6037385461955802</c:v>
                      </c:pt>
                      <c:pt idx="1357">
                        <c:v>1.482045900221419</c:v>
                      </c:pt>
                      <c:pt idx="1358">
                        <c:v>1.3657146685463697</c:v>
                      </c:pt>
                      <c:pt idx="1359">
                        <c:v>1.2548077790863612</c:v>
                      </c:pt>
                      <c:pt idx="1360">
                        <c:v>1.1493648247424029</c:v>
                      </c:pt>
                      <c:pt idx="1361">
                        <c:v>1.0494024805755779</c:v>
                      </c:pt>
                      <c:pt idx="1362">
                        <c:v>0.95491502812526341</c:v>
                      </c:pt>
                      <c:pt idx="1363">
                        <c:v>0.86587498357834725</c:v>
                      </c:pt>
                      <c:pt idx="1364">
                        <c:v>0.78223382599770086</c:v>
                      </c:pt>
                      <c:pt idx="1365">
                        <c:v>0.70392282133794104</c:v>
                      </c:pt>
                      <c:pt idx="1366">
                        <c:v>0.63085393751803209</c:v>
                      </c:pt>
                      <c:pt idx="1367">
                        <c:v>0.56292084538568987</c:v>
                      </c:pt>
                      <c:pt idx="1368">
                        <c:v>0.49999999999999978</c:v>
                      </c:pt>
                      <c:pt idx="1369">
                        <c:v>0.44195179627810305</c:v>
                      </c:pt>
                      <c:pt idx="1370">
                        <c:v>0.38862179270110092</c:v>
                      </c:pt>
                      <c:pt idx="1371">
                        <c:v>0.33984199645516022</c:v>
                      </c:pt>
                      <c:pt idx="1372">
                        <c:v>0.2954322030976993</c:v>
                      </c:pt>
                      <c:pt idx="1373">
                        <c:v>0.25520138358691247</c:v>
                      </c:pt>
                      <c:pt idx="1374">
                        <c:v>0.21894911129691363</c:v>
                      </c:pt>
                      <c:pt idx="1375">
                        <c:v>0.18646702146150979</c:v>
                      </c:pt>
                      <c:pt idx="1376">
                        <c:v>0.15754029534789635</c:v>
                      </c:pt>
                      <c:pt idx="1377">
                        <c:v>0.13194916135807641</c:v>
                      </c:pt>
                      <c:pt idx="1378">
                        <c:v>0.10947040519101833</c:v>
                      </c:pt>
                      <c:pt idx="1379">
                        <c:v>8.9878881172779757E-2</c:v>
                      </c:pt>
                      <c:pt idx="1380">
                        <c:v>7.2949016875157785E-2</c:v>
                      </c:pt>
                      <c:pt idx="1381">
                        <c:v>5.8456303195745164E-2</c:v>
                      </c:pt>
                      <c:pt idx="1382">
                        <c:v>4.6178762163373542E-2</c:v>
                      </c:pt>
                      <c:pt idx="1383">
                        <c:v>3.5898384862245558E-2</c:v>
                      </c:pt>
                      <c:pt idx="1384">
                        <c:v>2.7402532035039041E-2</c:v>
                      </c:pt>
                      <c:pt idx="1385">
                        <c:v>2.0485290128990381E-2</c:v>
                      </c:pt>
                      <c:pt idx="1386">
                        <c:v>1.4948775788454603E-2</c:v>
                      </c:pt>
                      <c:pt idx="1387">
                        <c:v>1.0604382071501562E-2</c:v>
                      </c:pt>
                      <c:pt idx="1388">
                        <c:v>7.2739599753444883E-3</c:v>
                      </c:pt>
                      <c:pt idx="1389">
                        <c:v>4.7909291943331435E-3</c:v>
                      </c:pt>
                      <c:pt idx="1390">
                        <c:v>3.0013124031505007E-3</c:v>
                      </c:pt>
                      <c:pt idx="1391">
                        <c:v>1.7646877549410526E-3</c:v>
                      </c:pt>
                      <c:pt idx="1392">
                        <c:v>9.5505470737834903E-4</c:v>
                      </c:pt>
                      <c:pt idx="1393">
                        <c:v>4.6160873707614894E-4</c:v>
                      </c:pt>
                      <c:pt idx="1394">
                        <c:v>1.8942097203760407E-4</c:v>
                      </c:pt>
                      <c:pt idx="1395">
                        <c:v>6.0019260712288837E-5</c:v>
                      </c:pt>
                      <c:pt idx="1396">
                        <c:v>1.1867702273325118E-5</c:v>
                      </c:pt>
                      <c:pt idx="1397">
                        <c:v>7.4218344132750998E-7</c:v>
                      </c:pt>
                      <c:pt idx="1398">
                        <c:v>0</c:v>
                      </c:pt>
                      <c:pt idx="1399">
                        <c:v>7.4218344132750998E-7</c:v>
                      </c:pt>
                      <c:pt idx="1400">
                        <c:v>1.1867702273324036E-5</c:v>
                      </c:pt>
                      <c:pt idx="1401">
                        <c:v>6.0019260712288837E-5</c:v>
                      </c:pt>
                      <c:pt idx="1402">
                        <c:v>1.8942097203759976E-4</c:v>
                      </c:pt>
                      <c:pt idx="1403">
                        <c:v>4.6160873707614222E-4</c:v>
                      </c:pt>
                      <c:pt idx="1404">
                        <c:v>9.5505470737834903E-4</c:v>
                      </c:pt>
                      <c:pt idx="1405">
                        <c:v>1.7646877549410396E-3</c:v>
                      </c:pt>
                      <c:pt idx="1406">
                        <c:v>3.001312403150535E-3</c:v>
                      </c:pt>
                      <c:pt idx="1407">
                        <c:v>4.7909291943331218E-3</c:v>
                      </c:pt>
                      <c:pt idx="1408">
                        <c:v>7.2739599753445152E-3</c:v>
                      </c:pt>
                      <c:pt idx="1409">
                        <c:v>1.0604382071501529E-2</c:v>
                      </c:pt>
                      <c:pt idx="1410">
                        <c:v>1.4948775788454565E-2</c:v>
                      </c:pt>
                      <c:pt idx="1411">
                        <c:v>2.048529012899029E-2</c:v>
                      </c:pt>
                      <c:pt idx="1412">
                        <c:v>2.7402532035038989E-2</c:v>
                      </c:pt>
                      <c:pt idx="1413">
                        <c:v>3.589838486224544E-2</c:v>
                      </c:pt>
                      <c:pt idx="1414">
                        <c:v>4.617876216337341E-2</c:v>
                      </c:pt>
                      <c:pt idx="1415">
                        <c:v>5.8456303195745317E-2</c:v>
                      </c:pt>
                      <c:pt idx="1416">
                        <c:v>7.2949016875157618E-2</c:v>
                      </c:pt>
                      <c:pt idx="1417">
                        <c:v>8.9878881172780034E-2</c:v>
                      </c:pt>
                      <c:pt idx="1418">
                        <c:v>0.10947040519101812</c:v>
                      </c:pt>
                      <c:pt idx="1419">
                        <c:v>0.13194916135807619</c:v>
                      </c:pt>
                      <c:pt idx="1420">
                        <c:v>0.15754029534789635</c:v>
                      </c:pt>
                      <c:pt idx="1421">
                        <c:v>0.18646702146150951</c:v>
                      </c:pt>
                      <c:pt idx="1422">
                        <c:v>0.2189491112969138</c:v>
                      </c:pt>
                      <c:pt idx="1423">
                        <c:v>0.25520138358691197</c:v>
                      </c:pt>
                      <c:pt idx="1424">
                        <c:v>0.2954322030976993</c:v>
                      </c:pt>
                      <c:pt idx="1425">
                        <c:v>0.33984199645515967</c:v>
                      </c:pt>
                      <c:pt idx="1426">
                        <c:v>0.38862179270110109</c:v>
                      </c:pt>
                      <c:pt idx="1427">
                        <c:v>0.44195179627810266</c:v>
                      </c:pt>
                      <c:pt idx="1428">
                        <c:v>0.49999999999999911</c:v>
                      </c:pt>
                      <c:pt idx="1429">
                        <c:v>0.56292084538569009</c:v>
                      </c:pt>
                      <c:pt idx="1430">
                        <c:v>0.63085393751803109</c:v>
                      </c:pt>
                      <c:pt idx="1431">
                        <c:v>0.70392282133794104</c:v>
                      </c:pt>
                      <c:pt idx="1432">
                        <c:v>0.78223382599769975</c:v>
                      </c:pt>
                      <c:pt idx="1433">
                        <c:v>0.86587498357834725</c:v>
                      </c:pt>
                      <c:pt idx="1434">
                        <c:v>0.95491502812526219</c:v>
                      </c:pt>
                      <c:pt idx="1435">
                        <c:v>1.0494024805755782</c:v>
                      </c:pt>
                      <c:pt idx="1436">
                        <c:v>1.149364824742402</c:v>
                      </c:pt>
                      <c:pt idx="1437">
                        <c:v>1.2548077790863601</c:v>
                      </c:pt>
                      <c:pt idx="1438">
                        <c:v>1.3657146685463699</c:v>
                      </c:pt>
                      <c:pt idx="1439">
                        <c:v>1.4820459002214179</c:v>
                      </c:pt>
                      <c:pt idx="1440">
                        <c:v>1.6037385461955806</c:v>
                      </c:pt>
                      <c:pt idx="1441">
                        <c:v>1.7307060362819273</c:v>
                      </c:pt>
                      <c:pt idx="1442">
                        <c:v>1.8628379629301726</c:v>
                      </c:pt>
                      <c:pt idx="1443">
                        <c:v>1.9999999999999991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304-4F1C-A90F-3252099B9D79}"/>
                  </c:ext>
                </c:extLst>
              </c15:ser>
            </c15:filteredLineSeries>
            <c15:filteredLineSeries>
              <c15:ser>
                <c:idx val="2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'Skip-0 Unified Formula'!$V$9</c15:sqref>
                        </c15:formulaRef>
                      </c:ext>
                    </c:extLst>
                    <c:strCache>
                      <c:ptCount val="1"/>
                      <c:pt idx="0">
                        <c:v>F2</c:v>
                      </c:pt>
                    </c:strCache>
                  </c:strRef>
                </c:tx>
                <c:spPr>
                  <a:ln w="19050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'Skip-0 Unified Formula'!$V$10:$V$1814</c15:sqref>
                        </c15:formulaRef>
                      </c:ext>
                    </c:extLst>
                    <c:numCache>
                      <c:formatCode>0.0000</c:formatCode>
                      <c:ptCount val="1805"/>
                      <c:pt idx="0">
                        <c:v>0.24879878515807374</c:v>
                      </c:pt>
                      <c:pt idx="1">
                        <c:v>0.24879878515807374</c:v>
                      </c:pt>
                      <c:pt idx="2">
                        <c:v>0.24879878515807374</c:v>
                      </c:pt>
                      <c:pt idx="3">
                        <c:v>0.24879878515807374</c:v>
                      </c:pt>
                      <c:pt idx="4">
                        <c:v>0.24879878515807374</c:v>
                      </c:pt>
                      <c:pt idx="5">
                        <c:v>0.24879878515807374</c:v>
                      </c:pt>
                      <c:pt idx="6">
                        <c:v>0.24879878515807374</c:v>
                      </c:pt>
                      <c:pt idx="7">
                        <c:v>0.24879878515807374</c:v>
                      </c:pt>
                      <c:pt idx="8">
                        <c:v>0.24879878515807374</c:v>
                      </c:pt>
                      <c:pt idx="9">
                        <c:v>0.24879878515807374</c:v>
                      </c:pt>
                      <c:pt idx="10">
                        <c:v>0.24879878515807374</c:v>
                      </c:pt>
                      <c:pt idx="11">
                        <c:v>0.24879878515807374</c:v>
                      </c:pt>
                      <c:pt idx="12">
                        <c:v>0.24879878515807374</c:v>
                      </c:pt>
                      <c:pt idx="13">
                        <c:v>0.24879878515807374</c:v>
                      </c:pt>
                      <c:pt idx="14">
                        <c:v>0.24879878515807374</c:v>
                      </c:pt>
                      <c:pt idx="15">
                        <c:v>0.24879878515807374</c:v>
                      </c:pt>
                      <c:pt idx="16">
                        <c:v>0.24879878515807374</c:v>
                      </c:pt>
                      <c:pt idx="17">
                        <c:v>0.24879878515807374</c:v>
                      </c:pt>
                      <c:pt idx="18">
                        <c:v>0.24879878515807374</c:v>
                      </c:pt>
                      <c:pt idx="19">
                        <c:v>0.24879878515807374</c:v>
                      </c:pt>
                      <c:pt idx="20">
                        <c:v>0.24879878515807374</c:v>
                      </c:pt>
                      <c:pt idx="21">
                        <c:v>0.24879878515807374</c:v>
                      </c:pt>
                      <c:pt idx="22">
                        <c:v>0.24879878515807374</c:v>
                      </c:pt>
                      <c:pt idx="23">
                        <c:v>0.24879878515807374</c:v>
                      </c:pt>
                      <c:pt idx="24">
                        <c:v>0.24879878515807374</c:v>
                      </c:pt>
                      <c:pt idx="25">
                        <c:v>0.24879878515807374</c:v>
                      </c:pt>
                      <c:pt idx="26">
                        <c:v>0.24879878515807374</c:v>
                      </c:pt>
                      <c:pt idx="27">
                        <c:v>0.24879878515807374</c:v>
                      </c:pt>
                      <c:pt idx="28">
                        <c:v>0.24879878515807374</c:v>
                      </c:pt>
                      <c:pt idx="29">
                        <c:v>0.24879878515807374</c:v>
                      </c:pt>
                      <c:pt idx="30">
                        <c:v>0.24879878515807374</c:v>
                      </c:pt>
                      <c:pt idx="31">
                        <c:v>0.24879878515807374</c:v>
                      </c:pt>
                      <c:pt idx="32">
                        <c:v>0.24879878515807374</c:v>
                      </c:pt>
                      <c:pt idx="33">
                        <c:v>0.24879878515807374</c:v>
                      </c:pt>
                      <c:pt idx="34">
                        <c:v>0.24879878515807374</c:v>
                      </c:pt>
                      <c:pt idx="35">
                        <c:v>0.24879878515807374</c:v>
                      </c:pt>
                      <c:pt idx="36">
                        <c:v>0.24879878515807374</c:v>
                      </c:pt>
                      <c:pt idx="37">
                        <c:v>0.24879878515807374</c:v>
                      </c:pt>
                      <c:pt idx="38">
                        <c:v>0.24879878515807374</c:v>
                      </c:pt>
                      <c:pt idx="39">
                        <c:v>0.24879878515807374</c:v>
                      </c:pt>
                      <c:pt idx="40">
                        <c:v>0.24879878515807374</c:v>
                      </c:pt>
                      <c:pt idx="41">
                        <c:v>0.24879878515807374</c:v>
                      </c:pt>
                      <c:pt idx="42">
                        <c:v>0.24879878515807374</c:v>
                      </c:pt>
                      <c:pt idx="43">
                        <c:v>0.24879878515807374</c:v>
                      </c:pt>
                      <c:pt idx="44">
                        <c:v>0.24879878515807374</c:v>
                      </c:pt>
                      <c:pt idx="45">
                        <c:v>0.24879878515807374</c:v>
                      </c:pt>
                      <c:pt idx="46">
                        <c:v>0.24879878515807374</c:v>
                      </c:pt>
                      <c:pt idx="47">
                        <c:v>0.24879878515807374</c:v>
                      </c:pt>
                      <c:pt idx="48">
                        <c:v>0.24879878515807374</c:v>
                      </c:pt>
                      <c:pt idx="49">
                        <c:v>0.24879878515807374</c:v>
                      </c:pt>
                      <c:pt idx="50">
                        <c:v>0.24879878515807374</c:v>
                      </c:pt>
                      <c:pt idx="51">
                        <c:v>0.24879878515807374</c:v>
                      </c:pt>
                      <c:pt idx="52">
                        <c:v>0.24879878515807374</c:v>
                      </c:pt>
                      <c:pt idx="53">
                        <c:v>0.24879878515807374</c:v>
                      </c:pt>
                      <c:pt idx="54">
                        <c:v>0.24879878515807374</c:v>
                      </c:pt>
                      <c:pt idx="55">
                        <c:v>0.24879878515807374</c:v>
                      </c:pt>
                      <c:pt idx="56">
                        <c:v>0.24879878515807374</c:v>
                      </c:pt>
                      <c:pt idx="57">
                        <c:v>0.24879878515807374</c:v>
                      </c:pt>
                      <c:pt idx="58">
                        <c:v>0.24879878515807374</c:v>
                      </c:pt>
                      <c:pt idx="59">
                        <c:v>0.24879878515807374</c:v>
                      </c:pt>
                      <c:pt idx="60">
                        <c:v>0.24879878515807374</c:v>
                      </c:pt>
                      <c:pt idx="61">
                        <c:v>0.24879878515807374</c:v>
                      </c:pt>
                      <c:pt idx="62">
                        <c:v>0.24879878515807374</c:v>
                      </c:pt>
                      <c:pt idx="63">
                        <c:v>0.24879878515807374</c:v>
                      </c:pt>
                      <c:pt idx="64">
                        <c:v>0.24879878515807374</c:v>
                      </c:pt>
                      <c:pt idx="65">
                        <c:v>0.24879878515807374</c:v>
                      </c:pt>
                      <c:pt idx="66">
                        <c:v>0.24879878515807374</c:v>
                      </c:pt>
                      <c:pt idx="67">
                        <c:v>0.24879878515807374</c:v>
                      </c:pt>
                      <c:pt idx="68">
                        <c:v>0.24879878515807374</c:v>
                      </c:pt>
                      <c:pt idx="69">
                        <c:v>0.24879878515807374</c:v>
                      </c:pt>
                      <c:pt idx="70">
                        <c:v>0.24879878515807374</c:v>
                      </c:pt>
                      <c:pt idx="71">
                        <c:v>0.24879878515807374</c:v>
                      </c:pt>
                      <c:pt idx="72">
                        <c:v>0.24879878515807374</c:v>
                      </c:pt>
                      <c:pt idx="73">
                        <c:v>0.24879878515807374</c:v>
                      </c:pt>
                      <c:pt idx="74">
                        <c:v>0.24879878515807374</c:v>
                      </c:pt>
                      <c:pt idx="75">
                        <c:v>0.24879878515807374</c:v>
                      </c:pt>
                      <c:pt idx="76">
                        <c:v>0.24879878515807374</c:v>
                      </c:pt>
                      <c:pt idx="77">
                        <c:v>0.24879878515807374</c:v>
                      </c:pt>
                      <c:pt idx="78">
                        <c:v>0.24879878515807374</c:v>
                      </c:pt>
                      <c:pt idx="79">
                        <c:v>0.24879878515807374</c:v>
                      </c:pt>
                      <c:pt idx="80">
                        <c:v>0.24879878515807374</c:v>
                      </c:pt>
                      <c:pt idx="81">
                        <c:v>0.24879878515807374</c:v>
                      </c:pt>
                      <c:pt idx="82">
                        <c:v>0.24879878515807374</c:v>
                      </c:pt>
                      <c:pt idx="83">
                        <c:v>0.24879878515807374</c:v>
                      </c:pt>
                      <c:pt idx="84">
                        <c:v>0.24879878515807374</c:v>
                      </c:pt>
                      <c:pt idx="85">
                        <c:v>0.24879878515807374</c:v>
                      </c:pt>
                      <c:pt idx="86">
                        <c:v>0.24879878515807374</c:v>
                      </c:pt>
                      <c:pt idx="87">
                        <c:v>0.24879878515807374</c:v>
                      </c:pt>
                      <c:pt idx="88">
                        <c:v>0.24879878515807374</c:v>
                      </c:pt>
                      <c:pt idx="89">
                        <c:v>0.24879878515807374</c:v>
                      </c:pt>
                      <c:pt idx="90">
                        <c:v>0.24879878515807374</c:v>
                      </c:pt>
                      <c:pt idx="91">
                        <c:v>0.24879878515807374</c:v>
                      </c:pt>
                      <c:pt idx="92">
                        <c:v>0.24879878515807374</c:v>
                      </c:pt>
                      <c:pt idx="93">
                        <c:v>0.24879878515807374</c:v>
                      </c:pt>
                      <c:pt idx="94">
                        <c:v>0.24879878515807374</c:v>
                      </c:pt>
                      <c:pt idx="95">
                        <c:v>0.24879878515807374</c:v>
                      </c:pt>
                      <c:pt idx="96">
                        <c:v>0.24879878515807374</c:v>
                      </c:pt>
                      <c:pt idx="97">
                        <c:v>0.24879878515807374</c:v>
                      </c:pt>
                      <c:pt idx="98">
                        <c:v>0.24879878515807374</c:v>
                      </c:pt>
                      <c:pt idx="99">
                        <c:v>0.24879878515807374</c:v>
                      </c:pt>
                      <c:pt idx="100">
                        <c:v>0.24879878515807374</c:v>
                      </c:pt>
                      <c:pt idx="101">
                        <c:v>0.24879878515807374</c:v>
                      </c:pt>
                      <c:pt idx="102">
                        <c:v>0.24879878515807374</c:v>
                      </c:pt>
                      <c:pt idx="103">
                        <c:v>0.24879878515807374</c:v>
                      </c:pt>
                      <c:pt idx="104">
                        <c:v>0.24879878515807374</c:v>
                      </c:pt>
                      <c:pt idx="105">
                        <c:v>0.24879878515807374</c:v>
                      </c:pt>
                      <c:pt idx="106">
                        <c:v>0.24879878515807374</c:v>
                      </c:pt>
                      <c:pt idx="107">
                        <c:v>0.24879878515807374</c:v>
                      </c:pt>
                      <c:pt idx="108">
                        <c:v>0.24879878515807374</c:v>
                      </c:pt>
                      <c:pt idx="109">
                        <c:v>0.24879878515807374</c:v>
                      </c:pt>
                      <c:pt idx="110">
                        <c:v>0.24879878515807374</c:v>
                      </c:pt>
                      <c:pt idx="111">
                        <c:v>0.24879878515807374</c:v>
                      </c:pt>
                      <c:pt idx="112">
                        <c:v>0.24879878515807374</c:v>
                      </c:pt>
                      <c:pt idx="113">
                        <c:v>0.24879878515807374</c:v>
                      </c:pt>
                      <c:pt idx="114">
                        <c:v>0.24879878515807374</c:v>
                      </c:pt>
                      <c:pt idx="115">
                        <c:v>0.24879878515807374</c:v>
                      </c:pt>
                      <c:pt idx="116">
                        <c:v>0.24879878515807374</c:v>
                      </c:pt>
                      <c:pt idx="117">
                        <c:v>0.24879878515807374</c:v>
                      </c:pt>
                      <c:pt idx="118">
                        <c:v>0.24879878515807374</c:v>
                      </c:pt>
                      <c:pt idx="119">
                        <c:v>0.24879878515807374</c:v>
                      </c:pt>
                      <c:pt idx="120">
                        <c:v>0.24879878515807374</c:v>
                      </c:pt>
                      <c:pt idx="121">
                        <c:v>0.24879878515807374</c:v>
                      </c:pt>
                      <c:pt idx="122">
                        <c:v>0.24879878515807374</c:v>
                      </c:pt>
                      <c:pt idx="123">
                        <c:v>0.24879878515807374</c:v>
                      </c:pt>
                      <c:pt idx="124">
                        <c:v>0.24879878515807374</c:v>
                      </c:pt>
                      <c:pt idx="125">
                        <c:v>0.24879878515807374</c:v>
                      </c:pt>
                      <c:pt idx="126">
                        <c:v>0.24879878515807374</c:v>
                      </c:pt>
                      <c:pt idx="127">
                        <c:v>0.24879878515807374</c:v>
                      </c:pt>
                      <c:pt idx="128">
                        <c:v>0.24879878515807374</c:v>
                      </c:pt>
                      <c:pt idx="129">
                        <c:v>0.24879878515807374</c:v>
                      </c:pt>
                      <c:pt idx="130">
                        <c:v>0.24879878515807374</c:v>
                      </c:pt>
                      <c:pt idx="131">
                        <c:v>0.24879878515807374</c:v>
                      </c:pt>
                      <c:pt idx="132">
                        <c:v>0.24879878515807374</c:v>
                      </c:pt>
                      <c:pt idx="133">
                        <c:v>0.24879878515807374</c:v>
                      </c:pt>
                      <c:pt idx="134">
                        <c:v>0.24879878515807374</c:v>
                      </c:pt>
                      <c:pt idx="135">
                        <c:v>0.24879878515807374</c:v>
                      </c:pt>
                      <c:pt idx="136">
                        <c:v>0.24879878515807374</c:v>
                      </c:pt>
                      <c:pt idx="137">
                        <c:v>0.24879878515807374</c:v>
                      </c:pt>
                      <c:pt idx="138">
                        <c:v>0.24879878515807374</c:v>
                      </c:pt>
                      <c:pt idx="139">
                        <c:v>0.24879878515807374</c:v>
                      </c:pt>
                      <c:pt idx="140">
                        <c:v>0.24879878515807374</c:v>
                      </c:pt>
                      <c:pt idx="141">
                        <c:v>0.24879878515807374</c:v>
                      </c:pt>
                      <c:pt idx="142">
                        <c:v>0.24879878515807374</c:v>
                      </c:pt>
                      <c:pt idx="143">
                        <c:v>0.24879878515807374</c:v>
                      </c:pt>
                      <c:pt idx="144">
                        <c:v>0.24879878515807374</c:v>
                      </c:pt>
                      <c:pt idx="145">
                        <c:v>0.24879878515807374</c:v>
                      </c:pt>
                      <c:pt idx="146">
                        <c:v>0.24879878515807374</c:v>
                      </c:pt>
                      <c:pt idx="147">
                        <c:v>0.24879878515807374</c:v>
                      </c:pt>
                      <c:pt idx="148">
                        <c:v>0.24879878515807374</c:v>
                      </c:pt>
                      <c:pt idx="149">
                        <c:v>0.24879878515807374</c:v>
                      </c:pt>
                      <c:pt idx="150">
                        <c:v>0.24879878515807374</c:v>
                      </c:pt>
                      <c:pt idx="151">
                        <c:v>0.24879878515807374</c:v>
                      </c:pt>
                      <c:pt idx="152">
                        <c:v>0.24879878515807374</c:v>
                      </c:pt>
                      <c:pt idx="153">
                        <c:v>0.24879878515807374</c:v>
                      </c:pt>
                      <c:pt idx="154">
                        <c:v>0.24879878515807374</c:v>
                      </c:pt>
                      <c:pt idx="155">
                        <c:v>0.24879878515807374</c:v>
                      </c:pt>
                      <c:pt idx="156">
                        <c:v>0.24879878515807374</c:v>
                      </c:pt>
                      <c:pt idx="157">
                        <c:v>0.24879878515807374</c:v>
                      </c:pt>
                      <c:pt idx="158">
                        <c:v>0.24879878515807374</c:v>
                      </c:pt>
                      <c:pt idx="159">
                        <c:v>0.24879878515807374</c:v>
                      </c:pt>
                      <c:pt idx="160">
                        <c:v>0.24879878515807374</c:v>
                      </c:pt>
                      <c:pt idx="161">
                        <c:v>0.24879878515807374</c:v>
                      </c:pt>
                      <c:pt idx="162">
                        <c:v>0.24879878515807374</c:v>
                      </c:pt>
                      <c:pt idx="163">
                        <c:v>0.24879878515807374</c:v>
                      </c:pt>
                      <c:pt idx="164">
                        <c:v>0.24879878515807374</c:v>
                      </c:pt>
                      <c:pt idx="165">
                        <c:v>0.24879878515807374</c:v>
                      </c:pt>
                      <c:pt idx="166">
                        <c:v>0.24879878515807374</c:v>
                      </c:pt>
                      <c:pt idx="167">
                        <c:v>0.24879878515807374</c:v>
                      </c:pt>
                      <c:pt idx="168">
                        <c:v>0.24879878515807374</c:v>
                      </c:pt>
                      <c:pt idx="169">
                        <c:v>0.24879878515807374</c:v>
                      </c:pt>
                      <c:pt idx="170">
                        <c:v>0.24879878515807374</c:v>
                      </c:pt>
                      <c:pt idx="171">
                        <c:v>0.24879878515807374</c:v>
                      </c:pt>
                      <c:pt idx="172">
                        <c:v>0.24879878515807374</c:v>
                      </c:pt>
                      <c:pt idx="173">
                        <c:v>0.24879878515807374</c:v>
                      </c:pt>
                      <c:pt idx="174">
                        <c:v>0.24879878515807374</c:v>
                      </c:pt>
                      <c:pt idx="175">
                        <c:v>0.24879878515807374</c:v>
                      </c:pt>
                      <c:pt idx="176">
                        <c:v>0.24879878515807374</c:v>
                      </c:pt>
                      <c:pt idx="177">
                        <c:v>0.24879878515807374</c:v>
                      </c:pt>
                      <c:pt idx="178">
                        <c:v>0.24879878515807374</c:v>
                      </c:pt>
                      <c:pt idx="179">
                        <c:v>0.24879878515807374</c:v>
                      </c:pt>
                      <c:pt idx="180">
                        <c:v>0.24879878515807374</c:v>
                      </c:pt>
                      <c:pt idx="181">
                        <c:v>0.24879878515807374</c:v>
                      </c:pt>
                      <c:pt idx="182">
                        <c:v>0.24879878515807374</c:v>
                      </c:pt>
                      <c:pt idx="183">
                        <c:v>0.24879878515807374</c:v>
                      </c:pt>
                      <c:pt idx="184">
                        <c:v>0.24879878515807374</c:v>
                      </c:pt>
                      <c:pt idx="185">
                        <c:v>0.24879878515807374</c:v>
                      </c:pt>
                      <c:pt idx="186">
                        <c:v>0.24879878515807374</c:v>
                      </c:pt>
                      <c:pt idx="187">
                        <c:v>0.24879878515807374</c:v>
                      </c:pt>
                      <c:pt idx="188">
                        <c:v>0.24879878515807374</c:v>
                      </c:pt>
                      <c:pt idx="189">
                        <c:v>0.24879878515807374</c:v>
                      </c:pt>
                      <c:pt idx="190">
                        <c:v>0.24879878515807374</c:v>
                      </c:pt>
                      <c:pt idx="191">
                        <c:v>0.24879878515807374</c:v>
                      </c:pt>
                      <c:pt idx="192">
                        <c:v>0.24879878515807374</c:v>
                      </c:pt>
                      <c:pt idx="193">
                        <c:v>0.24879878515807374</c:v>
                      </c:pt>
                      <c:pt idx="194">
                        <c:v>0.24879878515807374</c:v>
                      </c:pt>
                      <c:pt idx="195">
                        <c:v>0.24879878515807374</c:v>
                      </c:pt>
                      <c:pt idx="196">
                        <c:v>0.24879878515807374</c:v>
                      </c:pt>
                      <c:pt idx="197">
                        <c:v>0.24879878515807374</c:v>
                      </c:pt>
                      <c:pt idx="198">
                        <c:v>0.24879878515807374</c:v>
                      </c:pt>
                      <c:pt idx="199">
                        <c:v>0.24879878515807374</c:v>
                      </c:pt>
                      <c:pt idx="200">
                        <c:v>0.24879878515807374</c:v>
                      </c:pt>
                      <c:pt idx="201">
                        <c:v>0.24879878515807374</c:v>
                      </c:pt>
                      <c:pt idx="202">
                        <c:v>0.24879878515807374</c:v>
                      </c:pt>
                      <c:pt idx="203">
                        <c:v>0.24879878515807374</c:v>
                      </c:pt>
                      <c:pt idx="204">
                        <c:v>0.24879878515807374</c:v>
                      </c:pt>
                      <c:pt idx="205">
                        <c:v>0.24879878515807374</c:v>
                      </c:pt>
                      <c:pt idx="206">
                        <c:v>0.24879878515807374</c:v>
                      </c:pt>
                      <c:pt idx="207">
                        <c:v>0.24879878515807374</c:v>
                      </c:pt>
                      <c:pt idx="208">
                        <c:v>0.24879878515807374</c:v>
                      </c:pt>
                      <c:pt idx="209">
                        <c:v>0.24879878515807374</c:v>
                      </c:pt>
                      <c:pt idx="210">
                        <c:v>0.24879878515807374</c:v>
                      </c:pt>
                      <c:pt idx="211">
                        <c:v>0.24879878515807374</c:v>
                      </c:pt>
                      <c:pt idx="212">
                        <c:v>0.24879878515807374</c:v>
                      </c:pt>
                      <c:pt idx="213">
                        <c:v>0.24879878515807374</c:v>
                      </c:pt>
                      <c:pt idx="214">
                        <c:v>0.24879878515807374</c:v>
                      </c:pt>
                      <c:pt idx="215">
                        <c:v>0.24879878515807374</c:v>
                      </c:pt>
                      <c:pt idx="216">
                        <c:v>0.24879878515807374</c:v>
                      </c:pt>
                      <c:pt idx="217">
                        <c:v>0.24879878515807374</c:v>
                      </c:pt>
                      <c:pt idx="218">
                        <c:v>0.24879878515807374</c:v>
                      </c:pt>
                      <c:pt idx="219">
                        <c:v>0.24879878515807374</c:v>
                      </c:pt>
                      <c:pt idx="220">
                        <c:v>0.24879878515807374</c:v>
                      </c:pt>
                      <c:pt idx="221">
                        <c:v>0.24879878515807374</c:v>
                      </c:pt>
                      <c:pt idx="222">
                        <c:v>0.24879878515807374</c:v>
                      </c:pt>
                      <c:pt idx="223">
                        <c:v>0.24879878515807374</c:v>
                      </c:pt>
                      <c:pt idx="224">
                        <c:v>0.24879878515807374</c:v>
                      </c:pt>
                      <c:pt idx="225">
                        <c:v>0.24879878515807374</c:v>
                      </c:pt>
                      <c:pt idx="226">
                        <c:v>0.24879878515807374</c:v>
                      </c:pt>
                      <c:pt idx="227">
                        <c:v>0.24879878515807374</c:v>
                      </c:pt>
                      <c:pt idx="228">
                        <c:v>0.24879878515807374</c:v>
                      </c:pt>
                      <c:pt idx="229">
                        <c:v>0.24879878515807374</c:v>
                      </c:pt>
                      <c:pt idx="230">
                        <c:v>0.24879878515807374</c:v>
                      </c:pt>
                      <c:pt idx="231">
                        <c:v>0.24879878515807374</c:v>
                      </c:pt>
                      <c:pt idx="232">
                        <c:v>0.24879878515807374</c:v>
                      </c:pt>
                      <c:pt idx="233">
                        <c:v>0.24879878515807374</c:v>
                      </c:pt>
                      <c:pt idx="234">
                        <c:v>0.24879878515807374</c:v>
                      </c:pt>
                      <c:pt idx="235">
                        <c:v>0.24879878515807374</c:v>
                      </c:pt>
                      <c:pt idx="236">
                        <c:v>0.24879878515807374</c:v>
                      </c:pt>
                      <c:pt idx="237">
                        <c:v>0.24879878515807374</c:v>
                      </c:pt>
                      <c:pt idx="238">
                        <c:v>0.24879878515807374</c:v>
                      </c:pt>
                      <c:pt idx="239">
                        <c:v>0.24879878515807374</c:v>
                      </c:pt>
                      <c:pt idx="240">
                        <c:v>0.24879878515807374</c:v>
                      </c:pt>
                      <c:pt idx="241">
                        <c:v>0.24879878515807374</c:v>
                      </c:pt>
                      <c:pt idx="242">
                        <c:v>0.24879878515807374</c:v>
                      </c:pt>
                      <c:pt idx="243">
                        <c:v>0.24879878515807374</c:v>
                      </c:pt>
                      <c:pt idx="244">
                        <c:v>0.24879878515807374</c:v>
                      </c:pt>
                      <c:pt idx="245">
                        <c:v>0.24879878515807374</c:v>
                      </c:pt>
                      <c:pt idx="246">
                        <c:v>0.24879878515807374</c:v>
                      </c:pt>
                      <c:pt idx="247">
                        <c:v>0.24879878515807374</c:v>
                      </c:pt>
                      <c:pt idx="248">
                        <c:v>0.24879878515807374</c:v>
                      </c:pt>
                      <c:pt idx="249">
                        <c:v>0.24879878515807374</c:v>
                      </c:pt>
                      <c:pt idx="250">
                        <c:v>0.24879878515807374</c:v>
                      </c:pt>
                      <c:pt idx="251">
                        <c:v>0.24879878515807374</c:v>
                      </c:pt>
                      <c:pt idx="252">
                        <c:v>0.24879878515807374</c:v>
                      </c:pt>
                      <c:pt idx="253">
                        <c:v>0.24879878515807374</c:v>
                      </c:pt>
                      <c:pt idx="254">
                        <c:v>0.24879878515807374</c:v>
                      </c:pt>
                      <c:pt idx="255">
                        <c:v>0.24879878515807374</c:v>
                      </c:pt>
                      <c:pt idx="256">
                        <c:v>0.24879878515807374</c:v>
                      </c:pt>
                      <c:pt idx="257">
                        <c:v>0.24879878515807374</c:v>
                      </c:pt>
                      <c:pt idx="258">
                        <c:v>0.24879878515807374</c:v>
                      </c:pt>
                      <c:pt idx="259">
                        <c:v>0.24879878515807374</c:v>
                      </c:pt>
                      <c:pt idx="260">
                        <c:v>0.24879878515807374</c:v>
                      </c:pt>
                      <c:pt idx="261">
                        <c:v>0.24879878515807374</c:v>
                      </c:pt>
                      <c:pt idx="262">
                        <c:v>0.24879878515807374</c:v>
                      </c:pt>
                      <c:pt idx="263">
                        <c:v>0.24879878515807374</c:v>
                      </c:pt>
                      <c:pt idx="264">
                        <c:v>0.24879878515807374</c:v>
                      </c:pt>
                      <c:pt idx="265">
                        <c:v>0.24879878515807374</c:v>
                      </c:pt>
                      <c:pt idx="266">
                        <c:v>0.24879878515807374</c:v>
                      </c:pt>
                      <c:pt idx="267">
                        <c:v>0.24879878515807374</c:v>
                      </c:pt>
                      <c:pt idx="268">
                        <c:v>0.24879878515807374</c:v>
                      </c:pt>
                      <c:pt idx="269">
                        <c:v>0.24879878515807374</c:v>
                      </c:pt>
                      <c:pt idx="270">
                        <c:v>0.24879878515807374</c:v>
                      </c:pt>
                      <c:pt idx="271">
                        <c:v>0.24879878515807374</c:v>
                      </c:pt>
                      <c:pt idx="272">
                        <c:v>0.24879878515807374</c:v>
                      </c:pt>
                      <c:pt idx="273">
                        <c:v>0.24879878515807374</c:v>
                      </c:pt>
                      <c:pt idx="274">
                        <c:v>0.24879878515807374</c:v>
                      </c:pt>
                      <c:pt idx="275">
                        <c:v>0.24879878515807374</c:v>
                      </c:pt>
                      <c:pt idx="276">
                        <c:v>0.24879878515807374</c:v>
                      </c:pt>
                      <c:pt idx="277">
                        <c:v>0.24879878515807374</c:v>
                      </c:pt>
                      <c:pt idx="278">
                        <c:v>0.24879878515807374</c:v>
                      </c:pt>
                      <c:pt idx="279">
                        <c:v>0.24879878515807374</c:v>
                      </c:pt>
                      <c:pt idx="280">
                        <c:v>0.24879878515807374</c:v>
                      </c:pt>
                      <c:pt idx="281">
                        <c:v>0.24879878515807374</c:v>
                      </c:pt>
                      <c:pt idx="282">
                        <c:v>0.24879878515807374</c:v>
                      </c:pt>
                      <c:pt idx="283">
                        <c:v>0.24879878515807374</c:v>
                      </c:pt>
                      <c:pt idx="284">
                        <c:v>0.24879878515807374</c:v>
                      </c:pt>
                      <c:pt idx="285">
                        <c:v>0.24879878515807374</c:v>
                      </c:pt>
                      <c:pt idx="286">
                        <c:v>0.24879878515807374</c:v>
                      </c:pt>
                      <c:pt idx="287">
                        <c:v>0.24879878515807374</c:v>
                      </c:pt>
                      <c:pt idx="288">
                        <c:v>0.24879878515807374</c:v>
                      </c:pt>
                      <c:pt idx="289">
                        <c:v>0.24879878515807374</c:v>
                      </c:pt>
                      <c:pt idx="290">
                        <c:v>0.24879878515807374</c:v>
                      </c:pt>
                      <c:pt idx="291">
                        <c:v>0.24879878515807374</c:v>
                      </c:pt>
                      <c:pt idx="292">
                        <c:v>0.24879878515807374</c:v>
                      </c:pt>
                      <c:pt idx="293">
                        <c:v>0.24879878515807374</c:v>
                      </c:pt>
                      <c:pt idx="294">
                        <c:v>0.24879878515807374</c:v>
                      </c:pt>
                      <c:pt idx="295">
                        <c:v>0.24879878515807374</c:v>
                      </c:pt>
                      <c:pt idx="296">
                        <c:v>0.24879878515807374</c:v>
                      </c:pt>
                      <c:pt idx="297">
                        <c:v>0.24879878515807374</c:v>
                      </c:pt>
                      <c:pt idx="298">
                        <c:v>0.24879878515807374</c:v>
                      </c:pt>
                      <c:pt idx="299">
                        <c:v>0.24879878515807374</c:v>
                      </c:pt>
                      <c:pt idx="300">
                        <c:v>0.24879878515807374</c:v>
                      </c:pt>
                      <c:pt idx="301">
                        <c:v>0.24879878515807374</c:v>
                      </c:pt>
                      <c:pt idx="302">
                        <c:v>0.24879878515807374</c:v>
                      </c:pt>
                      <c:pt idx="303">
                        <c:v>0.24879878515807374</c:v>
                      </c:pt>
                      <c:pt idx="304">
                        <c:v>0.24879878515807374</c:v>
                      </c:pt>
                      <c:pt idx="305">
                        <c:v>0.24879878515807374</c:v>
                      </c:pt>
                      <c:pt idx="306">
                        <c:v>0.24879878515807374</c:v>
                      </c:pt>
                      <c:pt idx="307">
                        <c:v>0.24879878515807374</c:v>
                      </c:pt>
                      <c:pt idx="308">
                        <c:v>0.24879878515807374</c:v>
                      </c:pt>
                      <c:pt idx="309">
                        <c:v>0.24879878515807374</c:v>
                      </c:pt>
                      <c:pt idx="310">
                        <c:v>0.24879878515807374</c:v>
                      </c:pt>
                      <c:pt idx="311">
                        <c:v>0.24879878515807374</c:v>
                      </c:pt>
                      <c:pt idx="312">
                        <c:v>0.24879878515807374</c:v>
                      </c:pt>
                      <c:pt idx="313">
                        <c:v>0.24879878515807374</c:v>
                      </c:pt>
                      <c:pt idx="314">
                        <c:v>0.24879878515807374</c:v>
                      </c:pt>
                      <c:pt idx="315">
                        <c:v>0.24879878515807374</c:v>
                      </c:pt>
                      <c:pt idx="316">
                        <c:v>0.24879878515807374</c:v>
                      </c:pt>
                      <c:pt idx="317">
                        <c:v>0.24879878515807374</c:v>
                      </c:pt>
                      <c:pt idx="318">
                        <c:v>0.24879878515807374</c:v>
                      </c:pt>
                      <c:pt idx="319">
                        <c:v>0.24879878515807374</c:v>
                      </c:pt>
                      <c:pt idx="320">
                        <c:v>0.24879878515807374</c:v>
                      </c:pt>
                      <c:pt idx="321">
                        <c:v>0.24879878515807374</c:v>
                      </c:pt>
                      <c:pt idx="322">
                        <c:v>0.24879878515807374</c:v>
                      </c:pt>
                      <c:pt idx="323">
                        <c:v>0.24879878515807374</c:v>
                      </c:pt>
                      <c:pt idx="324">
                        <c:v>0.24879878515807374</c:v>
                      </c:pt>
                      <c:pt idx="325">
                        <c:v>0.24879878515807374</c:v>
                      </c:pt>
                      <c:pt idx="326">
                        <c:v>0.24879878515807374</c:v>
                      </c:pt>
                      <c:pt idx="327">
                        <c:v>0.24879878515807374</c:v>
                      </c:pt>
                      <c:pt idx="328">
                        <c:v>0.24879878515807374</c:v>
                      </c:pt>
                      <c:pt idx="329">
                        <c:v>0.24879878515807374</c:v>
                      </c:pt>
                      <c:pt idx="330">
                        <c:v>0.24879878515807374</c:v>
                      </c:pt>
                      <c:pt idx="331">
                        <c:v>0.24879878515807374</c:v>
                      </c:pt>
                      <c:pt idx="332">
                        <c:v>0.24879878515807374</c:v>
                      </c:pt>
                      <c:pt idx="333">
                        <c:v>0.24879878515807374</c:v>
                      </c:pt>
                      <c:pt idx="334">
                        <c:v>0.24879878515807374</c:v>
                      </c:pt>
                      <c:pt idx="335">
                        <c:v>0.24879878515807374</c:v>
                      </c:pt>
                      <c:pt idx="336">
                        <c:v>0.24879878515807374</c:v>
                      </c:pt>
                      <c:pt idx="337">
                        <c:v>0.24879878515807374</c:v>
                      </c:pt>
                      <c:pt idx="338">
                        <c:v>0.24879878515807374</c:v>
                      </c:pt>
                      <c:pt idx="339">
                        <c:v>0.24879878515807374</c:v>
                      </c:pt>
                      <c:pt idx="340">
                        <c:v>0.24879878515807374</c:v>
                      </c:pt>
                      <c:pt idx="341">
                        <c:v>0.24879878515807374</c:v>
                      </c:pt>
                      <c:pt idx="342">
                        <c:v>0.24879878515807374</c:v>
                      </c:pt>
                      <c:pt idx="343">
                        <c:v>0.24879878515807374</c:v>
                      </c:pt>
                      <c:pt idx="344">
                        <c:v>0.24879878515807374</c:v>
                      </c:pt>
                      <c:pt idx="345">
                        <c:v>0.24879878515807374</c:v>
                      </c:pt>
                      <c:pt idx="346">
                        <c:v>0.24879878515807374</c:v>
                      </c:pt>
                      <c:pt idx="347">
                        <c:v>0.24879878515807374</c:v>
                      </c:pt>
                      <c:pt idx="348">
                        <c:v>0.24879878515807374</c:v>
                      </c:pt>
                      <c:pt idx="349">
                        <c:v>0.24879878515807374</c:v>
                      </c:pt>
                      <c:pt idx="350">
                        <c:v>0.24879878515807374</c:v>
                      </c:pt>
                      <c:pt idx="351">
                        <c:v>0.24879878515807374</c:v>
                      </c:pt>
                      <c:pt idx="352">
                        <c:v>0.24879878515807374</c:v>
                      </c:pt>
                      <c:pt idx="353">
                        <c:v>0.24879878515807374</c:v>
                      </c:pt>
                      <c:pt idx="354">
                        <c:v>0.24879878515807374</c:v>
                      </c:pt>
                      <c:pt idx="355">
                        <c:v>0.24879878515807374</c:v>
                      </c:pt>
                      <c:pt idx="356">
                        <c:v>0.24879878515807374</c:v>
                      </c:pt>
                      <c:pt idx="357">
                        <c:v>0.24879878515807374</c:v>
                      </c:pt>
                      <c:pt idx="358">
                        <c:v>0.24879878515807374</c:v>
                      </c:pt>
                      <c:pt idx="359">
                        <c:v>0.24879878515807374</c:v>
                      </c:pt>
                      <c:pt idx="360">
                        <c:v>0.24879878515807374</c:v>
                      </c:pt>
                      <c:pt idx="361">
                        <c:v>2.3384290280474309E-2</c:v>
                      </c:pt>
                      <c:pt idx="362">
                        <c:v>2.3384290280474309E-2</c:v>
                      </c:pt>
                      <c:pt idx="363">
                        <c:v>2.3384290280474309E-2</c:v>
                      </c:pt>
                      <c:pt idx="364">
                        <c:v>2.3384290280474309E-2</c:v>
                      </c:pt>
                      <c:pt idx="365">
                        <c:v>2.3384290280474309E-2</c:v>
                      </c:pt>
                      <c:pt idx="366">
                        <c:v>2.3384290280474309E-2</c:v>
                      </c:pt>
                      <c:pt idx="367">
                        <c:v>2.3384290280474309E-2</c:v>
                      </c:pt>
                      <c:pt idx="368">
                        <c:v>2.3384290280474309E-2</c:v>
                      </c:pt>
                      <c:pt idx="369">
                        <c:v>2.3384290280474309E-2</c:v>
                      </c:pt>
                      <c:pt idx="370">
                        <c:v>2.3384290280474309E-2</c:v>
                      </c:pt>
                      <c:pt idx="371">
                        <c:v>2.3384290280474309E-2</c:v>
                      </c:pt>
                      <c:pt idx="372">
                        <c:v>2.3384290280474309E-2</c:v>
                      </c:pt>
                      <c:pt idx="373">
                        <c:v>2.3384290280474309E-2</c:v>
                      </c:pt>
                      <c:pt idx="374">
                        <c:v>2.3384290280474309E-2</c:v>
                      </c:pt>
                      <c:pt idx="375">
                        <c:v>2.3384290280474309E-2</c:v>
                      </c:pt>
                      <c:pt idx="376">
                        <c:v>2.3384290280474309E-2</c:v>
                      </c:pt>
                      <c:pt idx="377">
                        <c:v>2.3384290280474309E-2</c:v>
                      </c:pt>
                      <c:pt idx="378">
                        <c:v>2.3384290280474309E-2</c:v>
                      </c:pt>
                      <c:pt idx="379">
                        <c:v>2.3384290280474309E-2</c:v>
                      </c:pt>
                      <c:pt idx="380">
                        <c:v>2.3384290280474309E-2</c:v>
                      </c:pt>
                      <c:pt idx="381">
                        <c:v>2.3384290280474309E-2</c:v>
                      </c:pt>
                      <c:pt idx="382">
                        <c:v>2.3384290280474309E-2</c:v>
                      </c:pt>
                      <c:pt idx="383">
                        <c:v>2.3384290280474309E-2</c:v>
                      </c:pt>
                      <c:pt idx="384">
                        <c:v>2.3384290280474309E-2</c:v>
                      </c:pt>
                      <c:pt idx="385">
                        <c:v>2.3384290280474309E-2</c:v>
                      </c:pt>
                      <c:pt idx="386">
                        <c:v>2.3384290280474309E-2</c:v>
                      </c:pt>
                      <c:pt idx="387">
                        <c:v>2.3384290280474309E-2</c:v>
                      </c:pt>
                      <c:pt idx="388">
                        <c:v>2.3384290280474309E-2</c:v>
                      </c:pt>
                      <c:pt idx="389">
                        <c:v>2.3384290280474309E-2</c:v>
                      </c:pt>
                      <c:pt idx="390">
                        <c:v>2.3384290280474309E-2</c:v>
                      </c:pt>
                      <c:pt idx="391">
                        <c:v>2.3384290280474309E-2</c:v>
                      </c:pt>
                      <c:pt idx="392">
                        <c:v>2.3384290280474309E-2</c:v>
                      </c:pt>
                      <c:pt idx="393">
                        <c:v>2.3384290280474309E-2</c:v>
                      </c:pt>
                      <c:pt idx="394">
                        <c:v>2.3384290280474309E-2</c:v>
                      </c:pt>
                      <c:pt idx="395">
                        <c:v>2.3384290280474309E-2</c:v>
                      </c:pt>
                      <c:pt idx="396">
                        <c:v>2.3384290280474309E-2</c:v>
                      </c:pt>
                      <c:pt idx="397">
                        <c:v>2.3384290280474309E-2</c:v>
                      </c:pt>
                      <c:pt idx="398">
                        <c:v>2.3384290280474309E-2</c:v>
                      </c:pt>
                      <c:pt idx="399">
                        <c:v>2.3384290280474309E-2</c:v>
                      </c:pt>
                      <c:pt idx="400">
                        <c:v>2.3384290280474309E-2</c:v>
                      </c:pt>
                      <c:pt idx="401">
                        <c:v>2.3384290280474309E-2</c:v>
                      </c:pt>
                      <c:pt idx="402">
                        <c:v>2.3384290280474309E-2</c:v>
                      </c:pt>
                      <c:pt idx="403">
                        <c:v>2.3384290280474309E-2</c:v>
                      </c:pt>
                      <c:pt idx="404">
                        <c:v>2.3384290280474309E-2</c:v>
                      </c:pt>
                      <c:pt idx="405">
                        <c:v>2.3384290280474309E-2</c:v>
                      </c:pt>
                      <c:pt idx="406">
                        <c:v>2.3384290280474309E-2</c:v>
                      </c:pt>
                      <c:pt idx="407">
                        <c:v>2.3384290280474309E-2</c:v>
                      </c:pt>
                      <c:pt idx="408">
                        <c:v>2.3384290280474309E-2</c:v>
                      </c:pt>
                      <c:pt idx="409">
                        <c:v>2.3384290280474309E-2</c:v>
                      </c:pt>
                      <c:pt idx="410">
                        <c:v>2.3384290280474309E-2</c:v>
                      </c:pt>
                      <c:pt idx="411">
                        <c:v>2.3384290280474309E-2</c:v>
                      </c:pt>
                      <c:pt idx="412">
                        <c:v>2.3384290280474309E-2</c:v>
                      </c:pt>
                      <c:pt idx="413">
                        <c:v>2.3384290280474309E-2</c:v>
                      </c:pt>
                      <c:pt idx="414">
                        <c:v>2.3384290280474309E-2</c:v>
                      </c:pt>
                      <c:pt idx="415">
                        <c:v>2.3384290280474309E-2</c:v>
                      </c:pt>
                      <c:pt idx="416">
                        <c:v>2.3384290280474309E-2</c:v>
                      </c:pt>
                      <c:pt idx="417">
                        <c:v>2.3384290280474309E-2</c:v>
                      </c:pt>
                      <c:pt idx="418">
                        <c:v>2.3384290280474309E-2</c:v>
                      </c:pt>
                      <c:pt idx="419">
                        <c:v>2.3384290280474309E-2</c:v>
                      </c:pt>
                      <c:pt idx="420">
                        <c:v>2.3384290280474309E-2</c:v>
                      </c:pt>
                      <c:pt idx="421">
                        <c:v>2.3384290280474309E-2</c:v>
                      </c:pt>
                      <c:pt idx="422">
                        <c:v>2.3384290280474309E-2</c:v>
                      </c:pt>
                      <c:pt idx="423">
                        <c:v>2.3384290280474309E-2</c:v>
                      </c:pt>
                      <c:pt idx="424">
                        <c:v>2.3384290280474309E-2</c:v>
                      </c:pt>
                      <c:pt idx="425">
                        <c:v>2.3384290280474309E-2</c:v>
                      </c:pt>
                      <c:pt idx="426">
                        <c:v>2.3384290280474309E-2</c:v>
                      </c:pt>
                      <c:pt idx="427">
                        <c:v>2.3384290280474309E-2</c:v>
                      </c:pt>
                      <c:pt idx="428">
                        <c:v>2.3384290280474309E-2</c:v>
                      </c:pt>
                      <c:pt idx="429">
                        <c:v>2.3384290280474309E-2</c:v>
                      </c:pt>
                      <c:pt idx="430">
                        <c:v>2.3384290280474309E-2</c:v>
                      </c:pt>
                      <c:pt idx="431">
                        <c:v>2.3384290280474309E-2</c:v>
                      </c:pt>
                      <c:pt idx="432">
                        <c:v>2.3384290280474309E-2</c:v>
                      </c:pt>
                      <c:pt idx="433">
                        <c:v>2.3384290280474309E-2</c:v>
                      </c:pt>
                      <c:pt idx="434">
                        <c:v>2.3384290280474309E-2</c:v>
                      </c:pt>
                      <c:pt idx="435">
                        <c:v>2.3384290280474309E-2</c:v>
                      </c:pt>
                      <c:pt idx="436">
                        <c:v>2.3384290280474309E-2</c:v>
                      </c:pt>
                      <c:pt idx="437">
                        <c:v>2.3384290280474309E-2</c:v>
                      </c:pt>
                      <c:pt idx="438">
                        <c:v>2.3384290280474309E-2</c:v>
                      </c:pt>
                      <c:pt idx="439">
                        <c:v>2.3384290280474309E-2</c:v>
                      </c:pt>
                      <c:pt idx="440">
                        <c:v>2.3384290280474309E-2</c:v>
                      </c:pt>
                      <c:pt idx="441">
                        <c:v>2.3384290280474309E-2</c:v>
                      </c:pt>
                      <c:pt idx="442">
                        <c:v>2.3384290280474309E-2</c:v>
                      </c:pt>
                      <c:pt idx="443">
                        <c:v>2.3384290280474309E-2</c:v>
                      </c:pt>
                      <c:pt idx="444">
                        <c:v>2.3384290280474309E-2</c:v>
                      </c:pt>
                      <c:pt idx="445">
                        <c:v>2.3384290280474309E-2</c:v>
                      </c:pt>
                      <c:pt idx="446">
                        <c:v>2.3384290280474309E-2</c:v>
                      </c:pt>
                      <c:pt idx="447">
                        <c:v>2.3384290280474309E-2</c:v>
                      </c:pt>
                      <c:pt idx="448">
                        <c:v>2.3384290280474309E-2</c:v>
                      </c:pt>
                      <c:pt idx="449">
                        <c:v>2.3384290280474309E-2</c:v>
                      </c:pt>
                      <c:pt idx="450">
                        <c:v>2.3384290280474309E-2</c:v>
                      </c:pt>
                      <c:pt idx="451">
                        <c:v>2.3384290280474309E-2</c:v>
                      </c:pt>
                      <c:pt idx="452">
                        <c:v>2.3384290280474309E-2</c:v>
                      </c:pt>
                      <c:pt idx="453">
                        <c:v>2.3384290280474309E-2</c:v>
                      </c:pt>
                      <c:pt idx="454">
                        <c:v>2.3384290280474309E-2</c:v>
                      </c:pt>
                      <c:pt idx="455">
                        <c:v>2.3384290280474309E-2</c:v>
                      </c:pt>
                      <c:pt idx="456">
                        <c:v>2.3384290280474309E-2</c:v>
                      </c:pt>
                      <c:pt idx="457">
                        <c:v>2.3384290280474309E-2</c:v>
                      </c:pt>
                      <c:pt idx="458">
                        <c:v>2.3384290280474309E-2</c:v>
                      </c:pt>
                      <c:pt idx="459">
                        <c:v>2.3384290280474309E-2</c:v>
                      </c:pt>
                      <c:pt idx="460">
                        <c:v>2.3384290280474309E-2</c:v>
                      </c:pt>
                      <c:pt idx="461">
                        <c:v>2.3384290280474309E-2</c:v>
                      </c:pt>
                      <c:pt idx="462">
                        <c:v>2.3384290280474309E-2</c:v>
                      </c:pt>
                      <c:pt idx="463">
                        <c:v>2.3384290280474309E-2</c:v>
                      </c:pt>
                      <c:pt idx="464">
                        <c:v>2.3384290280474309E-2</c:v>
                      </c:pt>
                      <c:pt idx="465">
                        <c:v>2.3384290280474309E-2</c:v>
                      </c:pt>
                      <c:pt idx="466">
                        <c:v>2.3384290280474309E-2</c:v>
                      </c:pt>
                      <c:pt idx="467">
                        <c:v>2.3384290280474309E-2</c:v>
                      </c:pt>
                      <c:pt idx="468">
                        <c:v>2.3384290280474309E-2</c:v>
                      </c:pt>
                      <c:pt idx="469">
                        <c:v>2.3384290280474309E-2</c:v>
                      </c:pt>
                      <c:pt idx="470">
                        <c:v>2.3384290280474309E-2</c:v>
                      </c:pt>
                      <c:pt idx="471">
                        <c:v>2.3384290280474309E-2</c:v>
                      </c:pt>
                      <c:pt idx="472">
                        <c:v>2.3384290280474309E-2</c:v>
                      </c:pt>
                      <c:pt idx="473">
                        <c:v>2.3384290280474309E-2</c:v>
                      </c:pt>
                      <c:pt idx="474">
                        <c:v>2.3384290280474309E-2</c:v>
                      </c:pt>
                      <c:pt idx="475">
                        <c:v>2.3384290280474309E-2</c:v>
                      </c:pt>
                      <c:pt idx="476">
                        <c:v>2.3384290280474309E-2</c:v>
                      </c:pt>
                      <c:pt idx="477">
                        <c:v>2.3384290280474309E-2</c:v>
                      </c:pt>
                      <c:pt idx="478">
                        <c:v>2.3384290280474309E-2</c:v>
                      </c:pt>
                      <c:pt idx="479">
                        <c:v>2.3384290280474309E-2</c:v>
                      </c:pt>
                      <c:pt idx="480">
                        <c:v>2.3384290280474309E-2</c:v>
                      </c:pt>
                      <c:pt idx="481">
                        <c:v>2.3384290280474309E-2</c:v>
                      </c:pt>
                      <c:pt idx="482">
                        <c:v>2.3384290280474309E-2</c:v>
                      </c:pt>
                      <c:pt idx="483">
                        <c:v>2.3384290280474309E-2</c:v>
                      </c:pt>
                      <c:pt idx="484">
                        <c:v>2.3384290280474309E-2</c:v>
                      </c:pt>
                      <c:pt idx="485">
                        <c:v>2.3384290280474309E-2</c:v>
                      </c:pt>
                      <c:pt idx="486">
                        <c:v>2.3384290280474309E-2</c:v>
                      </c:pt>
                      <c:pt idx="487">
                        <c:v>2.3384290280474309E-2</c:v>
                      </c:pt>
                      <c:pt idx="488">
                        <c:v>2.3384290280474309E-2</c:v>
                      </c:pt>
                      <c:pt idx="489">
                        <c:v>2.3384290280474309E-2</c:v>
                      </c:pt>
                      <c:pt idx="490">
                        <c:v>2.3384290280474309E-2</c:v>
                      </c:pt>
                      <c:pt idx="491">
                        <c:v>2.3384290280474309E-2</c:v>
                      </c:pt>
                      <c:pt idx="492">
                        <c:v>2.3384290280474309E-2</c:v>
                      </c:pt>
                      <c:pt idx="493">
                        <c:v>2.3384290280474309E-2</c:v>
                      </c:pt>
                      <c:pt idx="494">
                        <c:v>2.3384290280474309E-2</c:v>
                      </c:pt>
                      <c:pt idx="495">
                        <c:v>2.3384290280474309E-2</c:v>
                      </c:pt>
                      <c:pt idx="496">
                        <c:v>2.3384290280474309E-2</c:v>
                      </c:pt>
                      <c:pt idx="497">
                        <c:v>2.3384290280474309E-2</c:v>
                      </c:pt>
                      <c:pt idx="498">
                        <c:v>2.3384290280474309E-2</c:v>
                      </c:pt>
                      <c:pt idx="499">
                        <c:v>2.3384290280474309E-2</c:v>
                      </c:pt>
                      <c:pt idx="500">
                        <c:v>2.3384290280474309E-2</c:v>
                      </c:pt>
                      <c:pt idx="501">
                        <c:v>2.3384290280474309E-2</c:v>
                      </c:pt>
                      <c:pt idx="502">
                        <c:v>2.3384290280474309E-2</c:v>
                      </c:pt>
                      <c:pt idx="503">
                        <c:v>2.3384290280474309E-2</c:v>
                      </c:pt>
                      <c:pt idx="504">
                        <c:v>2.3384290280474309E-2</c:v>
                      </c:pt>
                      <c:pt idx="505">
                        <c:v>2.3384290280474309E-2</c:v>
                      </c:pt>
                      <c:pt idx="506">
                        <c:v>2.3384290280474309E-2</c:v>
                      </c:pt>
                      <c:pt idx="507">
                        <c:v>2.3384290280474309E-2</c:v>
                      </c:pt>
                      <c:pt idx="508">
                        <c:v>2.3384290280474309E-2</c:v>
                      </c:pt>
                      <c:pt idx="509">
                        <c:v>2.3384290280474309E-2</c:v>
                      </c:pt>
                      <c:pt idx="510">
                        <c:v>2.3384290280474309E-2</c:v>
                      </c:pt>
                      <c:pt idx="511">
                        <c:v>2.3384290280474309E-2</c:v>
                      </c:pt>
                      <c:pt idx="512">
                        <c:v>2.3384290280474309E-2</c:v>
                      </c:pt>
                      <c:pt idx="513">
                        <c:v>2.3384290280474309E-2</c:v>
                      </c:pt>
                      <c:pt idx="514">
                        <c:v>2.3384290280474309E-2</c:v>
                      </c:pt>
                      <c:pt idx="515">
                        <c:v>2.3384290280474309E-2</c:v>
                      </c:pt>
                      <c:pt idx="516">
                        <c:v>2.3384290280474309E-2</c:v>
                      </c:pt>
                      <c:pt idx="517">
                        <c:v>2.3384290280474309E-2</c:v>
                      </c:pt>
                      <c:pt idx="518">
                        <c:v>2.3384290280474309E-2</c:v>
                      </c:pt>
                      <c:pt idx="519">
                        <c:v>2.3384290280474309E-2</c:v>
                      </c:pt>
                      <c:pt idx="520">
                        <c:v>2.3384290280474309E-2</c:v>
                      </c:pt>
                      <c:pt idx="521">
                        <c:v>2.3384290280474309E-2</c:v>
                      </c:pt>
                      <c:pt idx="522">
                        <c:v>2.3384290280474309E-2</c:v>
                      </c:pt>
                      <c:pt idx="523">
                        <c:v>2.3384290280474309E-2</c:v>
                      </c:pt>
                      <c:pt idx="524">
                        <c:v>2.3384290280474309E-2</c:v>
                      </c:pt>
                      <c:pt idx="525">
                        <c:v>2.3384290280474309E-2</c:v>
                      </c:pt>
                      <c:pt idx="526">
                        <c:v>2.3384290280474309E-2</c:v>
                      </c:pt>
                      <c:pt idx="527">
                        <c:v>2.3384290280474309E-2</c:v>
                      </c:pt>
                      <c:pt idx="528">
                        <c:v>2.3384290280474309E-2</c:v>
                      </c:pt>
                      <c:pt idx="529">
                        <c:v>2.3384290280474309E-2</c:v>
                      </c:pt>
                      <c:pt idx="530">
                        <c:v>2.3384290280474309E-2</c:v>
                      </c:pt>
                      <c:pt idx="531">
                        <c:v>2.3384290280474309E-2</c:v>
                      </c:pt>
                      <c:pt idx="532">
                        <c:v>2.3384290280474309E-2</c:v>
                      </c:pt>
                      <c:pt idx="533">
                        <c:v>2.3384290280474309E-2</c:v>
                      </c:pt>
                      <c:pt idx="534">
                        <c:v>2.3384290280474309E-2</c:v>
                      </c:pt>
                      <c:pt idx="535">
                        <c:v>2.3384290280474309E-2</c:v>
                      </c:pt>
                      <c:pt idx="536">
                        <c:v>2.3384290280474309E-2</c:v>
                      </c:pt>
                      <c:pt idx="537">
                        <c:v>2.3384290280474309E-2</c:v>
                      </c:pt>
                      <c:pt idx="538">
                        <c:v>2.3384290280474309E-2</c:v>
                      </c:pt>
                      <c:pt idx="539">
                        <c:v>2.3384290280474309E-2</c:v>
                      </c:pt>
                      <c:pt idx="540">
                        <c:v>2.3384290280474309E-2</c:v>
                      </c:pt>
                      <c:pt idx="541">
                        <c:v>2.3384290280474309E-2</c:v>
                      </c:pt>
                      <c:pt idx="542">
                        <c:v>2.3384290280474309E-2</c:v>
                      </c:pt>
                      <c:pt idx="543">
                        <c:v>2.3384290280474309E-2</c:v>
                      </c:pt>
                      <c:pt idx="544">
                        <c:v>2.3384290280474309E-2</c:v>
                      </c:pt>
                      <c:pt idx="545">
                        <c:v>2.3384290280474309E-2</c:v>
                      </c:pt>
                      <c:pt idx="546">
                        <c:v>2.3384290280474309E-2</c:v>
                      </c:pt>
                      <c:pt idx="547">
                        <c:v>2.3384290280474309E-2</c:v>
                      </c:pt>
                      <c:pt idx="548">
                        <c:v>2.3384290280474309E-2</c:v>
                      </c:pt>
                      <c:pt idx="549">
                        <c:v>2.3384290280474309E-2</c:v>
                      </c:pt>
                      <c:pt idx="550">
                        <c:v>2.3384290280474309E-2</c:v>
                      </c:pt>
                      <c:pt idx="551">
                        <c:v>2.3384290280474309E-2</c:v>
                      </c:pt>
                      <c:pt idx="552">
                        <c:v>2.3384290280474309E-2</c:v>
                      </c:pt>
                      <c:pt idx="553">
                        <c:v>2.3384290280474309E-2</c:v>
                      </c:pt>
                      <c:pt idx="554">
                        <c:v>2.3384290280474309E-2</c:v>
                      </c:pt>
                      <c:pt idx="555">
                        <c:v>2.3384290280474309E-2</c:v>
                      </c:pt>
                      <c:pt idx="556">
                        <c:v>2.3384290280474309E-2</c:v>
                      </c:pt>
                      <c:pt idx="557">
                        <c:v>2.3384290280474309E-2</c:v>
                      </c:pt>
                      <c:pt idx="558">
                        <c:v>2.3384290280474309E-2</c:v>
                      </c:pt>
                      <c:pt idx="559">
                        <c:v>2.3384290280474309E-2</c:v>
                      </c:pt>
                      <c:pt idx="560">
                        <c:v>2.3384290280474309E-2</c:v>
                      </c:pt>
                      <c:pt idx="561">
                        <c:v>2.3384290280474309E-2</c:v>
                      </c:pt>
                      <c:pt idx="562">
                        <c:v>2.3384290280474309E-2</c:v>
                      </c:pt>
                      <c:pt idx="563">
                        <c:v>2.3384290280474309E-2</c:v>
                      </c:pt>
                      <c:pt idx="564">
                        <c:v>2.3384290280474309E-2</c:v>
                      </c:pt>
                      <c:pt idx="565">
                        <c:v>2.3384290280474309E-2</c:v>
                      </c:pt>
                      <c:pt idx="566">
                        <c:v>2.3384290280474309E-2</c:v>
                      </c:pt>
                      <c:pt idx="567">
                        <c:v>2.3384290280474309E-2</c:v>
                      </c:pt>
                      <c:pt idx="568">
                        <c:v>2.3384290280474309E-2</c:v>
                      </c:pt>
                      <c:pt idx="569">
                        <c:v>2.3384290280474309E-2</c:v>
                      </c:pt>
                      <c:pt idx="570">
                        <c:v>2.3384290280474309E-2</c:v>
                      </c:pt>
                      <c:pt idx="571">
                        <c:v>2.3384290280474309E-2</c:v>
                      </c:pt>
                      <c:pt idx="572">
                        <c:v>2.3384290280474309E-2</c:v>
                      </c:pt>
                      <c:pt idx="573">
                        <c:v>2.3384290280474309E-2</c:v>
                      </c:pt>
                      <c:pt idx="574">
                        <c:v>2.3384290280474309E-2</c:v>
                      </c:pt>
                      <c:pt idx="575">
                        <c:v>2.3384290280474309E-2</c:v>
                      </c:pt>
                      <c:pt idx="576">
                        <c:v>2.3384290280474309E-2</c:v>
                      </c:pt>
                      <c:pt idx="577">
                        <c:v>2.3384290280474309E-2</c:v>
                      </c:pt>
                      <c:pt idx="578">
                        <c:v>2.3384290280474309E-2</c:v>
                      </c:pt>
                      <c:pt idx="579">
                        <c:v>2.3384290280474309E-2</c:v>
                      </c:pt>
                      <c:pt idx="580">
                        <c:v>2.3384290280474309E-2</c:v>
                      </c:pt>
                      <c:pt idx="581">
                        <c:v>2.3384290280474309E-2</c:v>
                      </c:pt>
                      <c:pt idx="582">
                        <c:v>2.3384290280474309E-2</c:v>
                      </c:pt>
                      <c:pt idx="583">
                        <c:v>2.3384290280474309E-2</c:v>
                      </c:pt>
                      <c:pt idx="584">
                        <c:v>2.3384290280474309E-2</c:v>
                      </c:pt>
                      <c:pt idx="585">
                        <c:v>2.3384290280474309E-2</c:v>
                      </c:pt>
                      <c:pt idx="586">
                        <c:v>2.3384290280474309E-2</c:v>
                      </c:pt>
                      <c:pt idx="587">
                        <c:v>2.3384290280474309E-2</c:v>
                      </c:pt>
                      <c:pt idx="588">
                        <c:v>2.3384290280474309E-2</c:v>
                      </c:pt>
                      <c:pt idx="589">
                        <c:v>2.3384290280474309E-2</c:v>
                      </c:pt>
                      <c:pt idx="590">
                        <c:v>2.3384290280474309E-2</c:v>
                      </c:pt>
                      <c:pt idx="591">
                        <c:v>2.3384290280474309E-2</c:v>
                      </c:pt>
                      <c:pt idx="592">
                        <c:v>2.3384290280474309E-2</c:v>
                      </c:pt>
                      <c:pt idx="593">
                        <c:v>2.3384290280474309E-2</c:v>
                      </c:pt>
                      <c:pt idx="594">
                        <c:v>2.3384290280474309E-2</c:v>
                      </c:pt>
                      <c:pt idx="595">
                        <c:v>2.3384290280474309E-2</c:v>
                      </c:pt>
                      <c:pt idx="596">
                        <c:v>2.3384290280474309E-2</c:v>
                      </c:pt>
                      <c:pt idx="597">
                        <c:v>2.3384290280474309E-2</c:v>
                      </c:pt>
                      <c:pt idx="598">
                        <c:v>2.3384290280474309E-2</c:v>
                      </c:pt>
                      <c:pt idx="599">
                        <c:v>2.3384290280474309E-2</c:v>
                      </c:pt>
                      <c:pt idx="600">
                        <c:v>2.3384290280474309E-2</c:v>
                      </c:pt>
                      <c:pt idx="601">
                        <c:v>2.3384290280474309E-2</c:v>
                      </c:pt>
                      <c:pt idx="602">
                        <c:v>2.3384290280474309E-2</c:v>
                      </c:pt>
                      <c:pt idx="603">
                        <c:v>2.3384290280474309E-2</c:v>
                      </c:pt>
                      <c:pt idx="604">
                        <c:v>2.3384290280474309E-2</c:v>
                      </c:pt>
                      <c:pt idx="605">
                        <c:v>2.3384290280474309E-2</c:v>
                      </c:pt>
                      <c:pt idx="606">
                        <c:v>2.3384290280474309E-2</c:v>
                      </c:pt>
                      <c:pt idx="607">
                        <c:v>2.3384290280474309E-2</c:v>
                      </c:pt>
                      <c:pt idx="608">
                        <c:v>2.3384290280474309E-2</c:v>
                      </c:pt>
                      <c:pt idx="609">
                        <c:v>2.3384290280474309E-2</c:v>
                      </c:pt>
                      <c:pt idx="610">
                        <c:v>2.3384290280474309E-2</c:v>
                      </c:pt>
                      <c:pt idx="611">
                        <c:v>2.3384290280474309E-2</c:v>
                      </c:pt>
                      <c:pt idx="612">
                        <c:v>2.3384290280474309E-2</c:v>
                      </c:pt>
                      <c:pt idx="613">
                        <c:v>2.3384290280474309E-2</c:v>
                      </c:pt>
                      <c:pt idx="614">
                        <c:v>2.3384290280474309E-2</c:v>
                      </c:pt>
                      <c:pt idx="615">
                        <c:v>2.3384290280474309E-2</c:v>
                      </c:pt>
                      <c:pt idx="616">
                        <c:v>2.3384290280474309E-2</c:v>
                      </c:pt>
                      <c:pt idx="617">
                        <c:v>2.3384290280474309E-2</c:v>
                      </c:pt>
                      <c:pt idx="618">
                        <c:v>2.3384290280474309E-2</c:v>
                      </c:pt>
                      <c:pt idx="619">
                        <c:v>2.3384290280474309E-2</c:v>
                      </c:pt>
                      <c:pt idx="620">
                        <c:v>2.3384290280474309E-2</c:v>
                      </c:pt>
                      <c:pt idx="621">
                        <c:v>2.3384290280474309E-2</c:v>
                      </c:pt>
                      <c:pt idx="622">
                        <c:v>2.3384290280474309E-2</c:v>
                      </c:pt>
                      <c:pt idx="623">
                        <c:v>2.3384290280474309E-2</c:v>
                      </c:pt>
                      <c:pt idx="624">
                        <c:v>2.3384290280474309E-2</c:v>
                      </c:pt>
                      <c:pt idx="625">
                        <c:v>2.3384290280474309E-2</c:v>
                      </c:pt>
                      <c:pt idx="626">
                        <c:v>2.3384290280474309E-2</c:v>
                      </c:pt>
                      <c:pt idx="627">
                        <c:v>2.3384290280474309E-2</c:v>
                      </c:pt>
                      <c:pt idx="628">
                        <c:v>2.3384290280474309E-2</c:v>
                      </c:pt>
                      <c:pt idx="629">
                        <c:v>2.3384290280474309E-2</c:v>
                      </c:pt>
                      <c:pt idx="630">
                        <c:v>2.3384290280474309E-2</c:v>
                      </c:pt>
                      <c:pt idx="631">
                        <c:v>2.3384290280474309E-2</c:v>
                      </c:pt>
                      <c:pt idx="632">
                        <c:v>2.3384290280474309E-2</c:v>
                      </c:pt>
                      <c:pt idx="633">
                        <c:v>2.3384290280474309E-2</c:v>
                      </c:pt>
                      <c:pt idx="634">
                        <c:v>2.3384290280474309E-2</c:v>
                      </c:pt>
                      <c:pt idx="635">
                        <c:v>2.3384290280474309E-2</c:v>
                      </c:pt>
                      <c:pt idx="636">
                        <c:v>2.3384290280474309E-2</c:v>
                      </c:pt>
                      <c:pt idx="637">
                        <c:v>2.3384290280474309E-2</c:v>
                      </c:pt>
                      <c:pt idx="638">
                        <c:v>2.3384290280474309E-2</c:v>
                      </c:pt>
                      <c:pt idx="639">
                        <c:v>2.3384290280474309E-2</c:v>
                      </c:pt>
                      <c:pt idx="640">
                        <c:v>2.3384290280474309E-2</c:v>
                      </c:pt>
                      <c:pt idx="641">
                        <c:v>2.3384290280474309E-2</c:v>
                      </c:pt>
                      <c:pt idx="642">
                        <c:v>2.3384290280474309E-2</c:v>
                      </c:pt>
                      <c:pt idx="643">
                        <c:v>2.3384290280474309E-2</c:v>
                      </c:pt>
                      <c:pt idx="644">
                        <c:v>2.3384290280474309E-2</c:v>
                      </c:pt>
                      <c:pt idx="645">
                        <c:v>2.3384290280474309E-2</c:v>
                      </c:pt>
                      <c:pt idx="646">
                        <c:v>2.3384290280474309E-2</c:v>
                      </c:pt>
                      <c:pt idx="647">
                        <c:v>2.3384290280474309E-2</c:v>
                      </c:pt>
                      <c:pt idx="648">
                        <c:v>2.3384290280474309E-2</c:v>
                      </c:pt>
                      <c:pt idx="649">
                        <c:v>2.3384290280474309E-2</c:v>
                      </c:pt>
                      <c:pt idx="650">
                        <c:v>2.3384290280474309E-2</c:v>
                      </c:pt>
                      <c:pt idx="651">
                        <c:v>2.3384290280474309E-2</c:v>
                      </c:pt>
                      <c:pt idx="652">
                        <c:v>2.3384290280474309E-2</c:v>
                      </c:pt>
                      <c:pt idx="653">
                        <c:v>2.3384290280474309E-2</c:v>
                      </c:pt>
                      <c:pt idx="654">
                        <c:v>2.3384290280474309E-2</c:v>
                      </c:pt>
                      <c:pt idx="655">
                        <c:v>2.3384290280474309E-2</c:v>
                      </c:pt>
                      <c:pt idx="656">
                        <c:v>2.3384290280474309E-2</c:v>
                      </c:pt>
                      <c:pt idx="657">
                        <c:v>2.3384290280474309E-2</c:v>
                      </c:pt>
                      <c:pt idx="658">
                        <c:v>2.3384290280474309E-2</c:v>
                      </c:pt>
                      <c:pt idx="659">
                        <c:v>2.3384290280474309E-2</c:v>
                      </c:pt>
                      <c:pt idx="660">
                        <c:v>2.3384290280474309E-2</c:v>
                      </c:pt>
                      <c:pt idx="661">
                        <c:v>2.3384290280474309E-2</c:v>
                      </c:pt>
                      <c:pt idx="662">
                        <c:v>2.3384290280474309E-2</c:v>
                      </c:pt>
                      <c:pt idx="663">
                        <c:v>2.3384290280474309E-2</c:v>
                      </c:pt>
                      <c:pt idx="664">
                        <c:v>2.3384290280474309E-2</c:v>
                      </c:pt>
                      <c:pt idx="665">
                        <c:v>2.3384290280474309E-2</c:v>
                      </c:pt>
                      <c:pt idx="666">
                        <c:v>2.3384290280474309E-2</c:v>
                      </c:pt>
                      <c:pt idx="667">
                        <c:v>2.3384290280474309E-2</c:v>
                      </c:pt>
                      <c:pt idx="668">
                        <c:v>2.3384290280474309E-2</c:v>
                      </c:pt>
                      <c:pt idx="669">
                        <c:v>2.3384290280474309E-2</c:v>
                      </c:pt>
                      <c:pt idx="670">
                        <c:v>2.3384290280474309E-2</c:v>
                      </c:pt>
                      <c:pt idx="671">
                        <c:v>2.3384290280474309E-2</c:v>
                      </c:pt>
                      <c:pt idx="672">
                        <c:v>2.3384290280474309E-2</c:v>
                      </c:pt>
                      <c:pt idx="673">
                        <c:v>2.3384290280474309E-2</c:v>
                      </c:pt>
                      <c:pt idx="674">
                        <c:v>2.3384290280474309E-2</c:v>
                      </c:pt>
                      <c:pt idx="675">
                        <c:v>2.3384290280474309E-2</c:v>
                      </c:pt>
                      <c:pt idx="676">
                        <c:v>2.3384290280474309E-2</c:v>
                      </c:pt>
                      <c:pt idx="677">
                        <c:v>2.3384290280474309E-2</c:v>
                      </c:pt>
                      <c:pt idx="678">
                        <c:v>2.3384290280474309E-2</c:v>
                      </c:pt>
                      <c:pt idx="679">
                        <c:v>2.3384290280474309E-2</c:v>
                      </c:pt>
                      <c:pt idx="680">
                        <c:v>2.3384290280474309E-2</c:v>
                      </c:pt>
                      <c:pt idx="681">
                        <c:v>2.3384290280474309E-2</c:v>
                      </c:pt>
                      <c:pt idx="682">
                        <c:v>2.3384290280474309E-2</c:v>
                      </c:pt>
                      <c:pt idx="683">
                        <c:v>2.3384290280474309E-2</c:v>
                      </c:pt>
                      <c:pt idx="684">
                        <c:v>2.3384290280474309E-2</c:v>
                      </c:pt>
                      <c:pt idx="685">
                        <c:v>2.3384290280474309E-2</c:v>
                      </c:pt>
                      <c:pt idx="686">
                        <c:v>2.3384290280474309E-2</c:v>
                      </c:pt>
                      <c:pt idx="687">
                        <c:v>2.3384290280474309E-2</c:v>
                      </c:pt>
                      <c:pt idx="688">
                        <c:v>2.3384290280474309E-2</c:v>
                      </c:pt>
                      <c:pt idx="689">
                        <c:v>2.3384290280474309E-2</c:v>
                      </c:pt>
                      <c:pt idx="690">
                        <c:v>2.3384290280474309E-2</c:v>
                      </c:pt>
                      <c:pt idx="691">
                        <c:v>2.3384290280474309E-2</c:v>
                      </c:pt>
                      <c:pt idx="692">
                        <c:v>2.3384290280474309E-2</c:v>
                      </c:pt>
                      <c:pt idx="693">
                        <c:v>2.3384290280474309E-2</c:v>
                      </c:pt>
                      <c:pt idx="694">
                        <c:v>2.3384290280474309E-2</c:v>
                      </c:pt>
                      <c:pt idx="695">
                        <c:v>2.3384290280474309E-2</c:v>
                      </c:pt>
                      <c:pt idx="696">
                        <c:v>2.3384290280474309E-2</c:v>
                      </c:pt>
                      <c:pt idx="697">
                        <c:v>2.3384290280474309E-2</c:v>
                      </c:pt>
                      <c:pt idx="698">
                        <c:v>2.3384290280474309E-2</c:v>
                      </c:pt>
                      <c:pt idx="699">
                        <c:v>2.3384290280474309E-2</c:v>
                      </c:pt>
                      <c:pt idx="700">
                        <c:v>2.3384290280474309E-2</c:v>
                      </c:pt>
                      <c:pt idx="701">
                        <c:v>2.3384290280474309E-2</c:v>
                      </c:pt>
                      <c:pt idx="702">
                        <c:v>2.3384290280474309E-2</c:v>
                      </c:pt>
                      <c:pt idx="703">
                        <c:v>2.3384290280474309E-2</c:v>
                      </c:pt>
                      <c:pt idx="704">
                        <c:v>2.3384290280474309E-2</c:v>
                      </c:pt>
                      <c:pt idx="705">
                        <c:v>2.3384290280474309E-2</c:v>
                      </c:pt>
                      <c:pt idx="706">
                        <c:v>2.3384290280474309E-2</c:v>
                      </c:pt>
                      <c:pt idx="707">
                        <c:v>2.3384290280474309E-2</c:v>
                      </c:pt>
                      <c:pt idx="708">
                        <c:v>2.3384290280474309E-2</c:v>
                      </c:pt>
                      <c:pt idx="709">
                        <c:v>2.3384290280474309E-2</c:v>
                      </c:pt>
                      <c:pt idx="710">
                        <c:v>2.3384290280474309E-2</c:v>
                      </c:pt>
                      <c:pt idx="711">
                        <c:v>2.3384290280474309E-2</c:v>
                      </c:pt>
                      <c:pt idx="712">
                        <c:v>2.3384290280474309E-2</c:v>
                      </c:pt>
                      <c:pt idx="713">
                        <c:v>2.3384290280474309E-2</c:v>
                      </c:pt>
                      <c:pt idx="714">
                        <c:v>2.3384290280474309E-2</c:v>
                      </c:pt>
                      <c:pt idx="715">
                        <c:v>2.3384290280474309E-2</c:v>
                      </c:pt>
                      <c:pt idx="716">
                        <c:v>2.3384290280474309E-2</c:v>
                      </c:pt>
                      <c:pt idx="717">
                        <c:v>2.3384290280474309E-2</c:v>
                      </c:pt>
                      <c:pt idx="718">
                        <c:v>2.3384290280474309E-2</c:v>
                      </c:pt>
                      <c:pt idx="719">
                        <c:v>2.3384290280474309E-2</c:v>
                      </c:pt>
                      <c:pt idx="720">
                        <c:v>2.3384290280474309E-2</c:v>
                      </c:pt>
                      <c:pt idx="721">
                        <c:v>2.3384290280474309E-2</c:v>
                      </c:pt>
                      <c:pt idx="722">
                        <c:v>1.0508600578207357E-4</c:v>
                      </c:pt>
                      <c:pt idx="723">
                        <c:v>1.0508600578207357E-4</c:v>
                      </c:pt>
                      <c:pt idx="724">
                        <c:v>1.0508600578207357E-4</c:v>
                      </c:pt>
                      <c:pt idx="725">
                        <c:v>1.0508600578207357E-4</c:v>
                      </c:pt>
                      <c:pt idx="726">
                        <c:v>1.0508600578207357E-4</c:v>
                      </c:pt>
                      <c:pt idx="727">
                        <c:v>1.0508600578207357E-4</c:v>
                      </c:pt>
                      <c:pt idx="728">
                        <c:v>1.0508600578207357E-4</c:v>
                      </c:pt>
                      <c:pt idx="729">
                        <c:v>1.0508600578207357E-4</c:v>
                      </c:pt>
                      <c:pt idx="730">
                        <c:v>1.0508600578207357E-4</c:v>
                      </c:pt>
                      <c:pt idx="731">
                        <c:v>1.0508600578207357E-4</c:v>
                      </c:pt>
                      <c:pt idx="732">
                        <c:v>1.0508600578207357E-4</c:v>
                      </c:pt>
                      <c:pt idx="733">
                        <c:v>1.0508600578207357E-4</c:v>
                      </c:pt>
                      <c:pt idx="734">
                        <c:v>1.0508600578207357E-4</c:v>
                      </c:pt>
                      <c:pt idx="735">
                        <c:v>1.0508600578207357E-4</c:v>
                      </c:pt>
                      <c:pt idx="736">
                        <c:v>1.0508600578207357E-4</c:v>
                      </c:pt>
                      <c:pt idx="737">
                        <c:v>1.0508600578207357E-4</c:v>
                      </c:pt>
                      <c:pt idx="738">
                        <c:v>1.0508600578207357E-4</c:v>
                      </c:pt>
                      <c:pt idx="739">
                        <c:v>1.0508600578207357E-4</c:v>
                      </c:pt>
                      <c:pt idx="740">
                        <c:v>1.0508600578207357E-4</c:v>
                      </c:pt>
                      <c:pt idx="741">
                        <c:v>1.0508600578207357E-4</c:v>
                      </c:pt>
                      <c:pt idx="742">
                        <c:v>1.0508600578207357E-4</c:v>
                      </c:pt>
                      <c:pt idx="743">
                        <c:v>1.0508600578207357E-4</c:v>
                      </c:pt>
                      <c:pt idx="744">
                        <c:v>1.0508600578207357E-4</c:v>
                      </c:pt>
                      <c:pt idx="745">
                        <c:v>1.0508600578207357E-4</c:v>
                      </c:pt>
                      <c:pt idx="746">
                        <c:v>1.0508600578207357E-4</c:v>
                      </c:pt>
                      <c:pt idx="747">
                        <c:v>1.0508600578207357E-4</c:v>
                      </c:pt>
                      <c:pt idx="748">
                        <c:v>1.0508600578207357E-4</c:v>
                      </c:pt>
                      <c:pt idx="749">
                        <c:v>1.0508600578207357E-4</c:v>
                      </c:pt>
                      <c:pt idx="750">
                        <c:v>1.0508600578207357E-4</c:v>
                      </c:pt>
                      <c:pt idx="751">
                        <c:v>1.0508600578207357E-4</c:v>
                      </c:pt>
                      <c:pt idx="752">
                        <c:v>1.0508600578207357E-4</c:v>
                      </c:pt>
                      <c:pt idx="753">
                        <c:v>1.0508600578207357E-4</c:v>
                      </c:pt>
                      <c:pt idx="754">
                        <c:v>1.0508600578207357E-4</c:v>
                      </c:pt>
                      <c:pt idx="755">
                        <c:v>1.0508600578207357E-4</c:v>
                      </c:pt>
                      <c:pt idx="756">
                        <c:v>1.0508600578207357E-4</c:v>
                      </c:pt>
                      <c:pt idx="757">
                        <c:v>1.0508600578207357E-4</c:v>
                      </c:pt>
                      <c:pt idx="758">
                        <c:v>1.0508600578207357E-4</c:v>
                      </c:pt>
                      <c:pt idx="759">
                        <c:v>1.0508600578207357E-4</c:v>
                      </c:pt>
                      <c:pt idx="760">
                        <c:v>1.0508600578207357E-4</c:v>
                      </c:pt>
                      <c:pt idx="761">
                        <c:v>1.0508600578207357E-4</c:v>
                      </c:pt>
                      <c:pt idx="762">
                        <c:v>1.0508600578207357E-4</c:v>
                      </c:pt>
                      <c:pt idx="763">
                        <c:v>1.0508600578207357E-4</c:v>
                      </c:pt>
                      <c:pt idx="764">
                        <c:v>1.0508600578207357E-4</c:v>
                      </c:pt>
                      <c:pt idx="765">
                        <c:v>1.0508600578207357E-4</c:v>
                      </c:pt>
                      <c:pt idx="766">
                        <c:v>1.0508600578207357E-4</c:v>
                      </c:pt>
                      <c:pt idx="767">
                        <c:v>1.0508600578207357E-4</c:v>
                      </c:pt>
                      <c:pt idx="768">
                        <c:v>1.0508600578207357E-4</c:v>
                      </c:pt>
                      <c:pt idx="769">
                        <c:v>1.0508600578207357E-4</c:v>
                      </c:pt>
                      <c:pt idx="770">
                        <c:v>1.0508600578207357E-4</c:v>
                      </c:pt>
                      <c:pt idx="771">
                        <c:v>1.0508600578207357E-4</c:v>
                      </c:pt>
                      <c:pt idx="772">
                        <c:v>1.0508600578207357E-4</c:v>
                      </c:pt>
                      <c:pt idx="773">
                        <c:v>1.0508600578207357E-4</c:v>
                      </c:pt>
                      <c:pt idx="774">
                        <c:v>1.0508600578207357E-4</c:v>
                      </c:pt>
                      <c:pt idx="775">
                        <c:v>1.0508600578207357E-4</c:v>
                      </c:pt>
                      <c:pt idx="776">
                        <c:v>1.0508600578207357E-4</c:v>
                      </c:pt>
                      <c:pt idx="777">
                        <c:v>1.0508600578207357E-4</c:v>
                      </c:pt>
                      <c:pt idx="778">
                        <c:v>1.0508600578207357E-4</c:v>
                      </c:pt>
                      <c:pt idx="779">
                        <c:v>1.0508600578207357E-4</c:v>
                      </c:pt>
                      <c:pt idx="780">
                        <c:v>1.0508600578207357E-4</c:v>
                      </c:pt>
                      <c:pt idx="781">
                        <c:v>1.0508600578207357E-4</c:v>
                      </c:pt>
                      <c:pt idx="782">
                        <c:v>1.0508600578207357E-4</c:v>
                      </c:pt>
                      <c:pt idx="783">
                        <c:v>1.0508600578207357E-4</c:v>
                      </c:pt>
                      <c:pt idx="784">
                        <c:v>1.0508600578207357E-4</c:v>
                      </c:pt>
                      <c:pt idx="785">
                        <c:v>1.0508600578207357E-4</c:v>
                      </c:pt>
                      <c:pt idx="786">
                        <c:v>1.0508600578207357E-4</c:v>
                      </c:pt>
                      <c:pt idx="787">
                        <c:v>1.0508600578207357E-4</c:v>
                      </c:pt>
                      <c:pt idx="788">
                        <c:v>1.0508600578207357E-4</c:v>
                      </c:pt>
                      <c:pt idx="789">
                        <c:v>1.0508600578207357E-4</c:v>
                      </c:pt>
                      <c:pt idx="790">
                        <c:v>1.0508600578207357E-4</c:v>
                      </c:pt>
                      <c:pt idx="791">
                        <c:v>1.0508600578207357E-4</c:v>
                      </c:pt>
                      <c:pt idx="792">
                        <c:v>1.0508600578207357E-4</c:v>
                      </c:pt>
                      <c:pt idx="793">
                        <c:v>1.0508600578207357E-4</c:v>
                      </c:pt>
                      <c:pt idx="794">
                        <c:v>1.0508600578207357E-4</c:v>
                      </c:pt>
                      <c:pt idx="795">
                        <c:v>1.0508600578207357E-4</c:v>
                      </c:pt>
                      <c:pt idx="796">
                        <c:v>1.0508600578207357E-4</c:v>
                      </c:pt>
                      <c:pt idx="797">
                        <c:v>1.0508600578207357E-4</c:v>
                      </c:pt>
                      <c:pt idx="798">
                        <c:v>1.0508600578207357E-4</c:v>
                      </c:pt>
                      <c:pt idx="799">
                        <c:v>1.0508600578207357E-4</c:v>
                      </c:pt>
                      <c:pt idx="800">
                        <c:v>1.0508600578207357E-4</c:v>
                      </c:pt>
                      <c:pt idx="801">
                        <c:v>1.0508600578207357E-4</c:v>
                      </c:pt>
                      <c:pt idx="802">
                        <c:v>1.0508600578207357E-4</c:v>
                      </c:pt>
                      <c:pt idx="803">
                        <c:v>1.0508600578207357E-4</c:v>
                      </c:pt>
                      <c:pt idx="804">
                        <c:v>1.0508600578207357E-4</c:v>
                      </c:pt>
                      <c:pt idx="805">
                        <c:v>1.0508600578207357E-4</c:v>
                      </c:pt>
                      <c:pt idx="806">
                        <c:v>1.0508600578207357E-4</c:v>
                      </c:pt>
                      <c:pt idx="807">
                        <c:v>1.0508600578207357E-4</c:v>
                      </c:pt>
                      <c:pt idx="808">
                        <c:v>1.0508600578207357E-4</c:v>
                      </c:pt>
                      <c:pt idx="809">
                        <c:v>1.0508600578207357E-4</c:v>
                      </c:pt>
                      <c:pt idx="810">
                        <c:v>1.0508600578207357E-4</c:v>
                      </c:pt>
                      <c:pt idx="811">
                        <c:v>1.0508600578207357E-4</c:v>
                      </c:pt>
                      <c:pt idx="812">
                        <c:v>1.0508600578207357E-4</c:v>
                      </c:pt>
                      <c:pt idx="813">
                        <c:v>1.0508600578207357E-4</c:v>
                      </c:pt>
                      <c:pt idx="814">
                        <c:v>1.0508600578207357E-4</c:v>
                      </c:pt>
                      <c:pt idx="815">
                        <c:v>1.0508600578207357E-4</c:v>
                      </c:pt>
                      <c:pt idx="816">
                        <c:v>1.0508600578207357E-4</c:v>
                      </c:pt>
                      <c:pt idx="817">
                        <c:v>1.0508600578207357E-4</c:v>
                      </c:pt>
                      <c:pt idx="818">
                        <c:v>1.0508600578207357E-4</c:v>
                      </c:pt>
                      <c:pt idx="819">
                        <c:v>1.0508600578207357E-4</c:v>
                      </c:pt>
                      <c:pt idx="820">
                        <c:v>1.0508600578207357E-4</c:v>
                      </c:pt>
                      <c:pt idx="821">
                        <c:v>1.0508600578207357E-4</c:v>
                      </c:pt>
                      <c:pt idx="822">
                        <c:v>1.0508600578207357E-4</c:v>
                      </c:pt>
                      <c:pt idx="823">
                        <c:v>1.0508600578207357E-4</c:v>
                      </c:pt>
                      <c:pt idx="824">
                        <c:v>1.0508600578207357E-4</c:v>
                      </c:pt>
                      <c:pt idx="825">
                        <c:v>1.0508600578207357E-4</c:v>
                      </c:pt>
                      <c:pt idx="826">
                        <c:v>1.0508600578207357E-4</c:v>
                      </c:pt>
                      <c:pt idx="827">
                        <c:v>1.0508600578207357E-4</c:v>
                      </c:pt>
                      <c:pt idx="828">
                        <c:v>1.0508600578207357E-4</c:v>
                      </c:pt>
                      <c:pt idx="829">
                        <c:v>1.0508600578207357E-4</c:v>
                      </c:pt>
                      <c:pt idx="830">
                        <c:v>1.0508600578207357E-4</c:v>
                      </c:pt>
                      <c:pt idx="831">
                        <c:v>1.0508600578207357E-4</c:v>
                      </c:pt>
                      <c:pt idx="832">
                        <c:v>1.0508600578207357E-4</c:v>
                      </c:pt>
                      <c:pt idx="833">
                        <c:v>1.0508600578207357E-4</c:v>
                      </c:pt>
                      <c:pt idx="834">
                        <c:v>1.0508600578207357E-4</c:v>
                      </c:pt>
                      <c:pt idx="835">
                        <c:v>1.0508600578207357E-4</c:v>
                      </c:pt>
                      <c:pt idx="836">
                        <c:v>1.0508600578207357E-4</c:v>
                      </c:pt>
                      <c:pt idx="837">
                        <c:v>1.0508600578207357E-4</c:v>
                      </c:pt>
                      <c:pt idx="838">
                        <c:v>1.0508600578207357E-4</c:v>
                      </c:pt>
                      <c:pt idx="839">
                        <c:v>1.0508600578207357E-4</c:v>
                      </c:pt>
                      <c:pt idx="840">
                        <c:v>1.0508600578207357E-4</c:v>
                      </c:pt>
                      <c:pt idx="841">
                        <c:v>1.0508600578207357E-4</c:v>
                      </c:pt>
                      <c:pt idx="842">
                        <c:v>1.0508600578207357E-4</c:v>
                      </c:pt>
                      <c:pt idx="843">
                        <c:v>1.0508600578207357E-4</c:v>
                      </c:pt>
                      <c:pt idx="844">
                        <c:v>1.0508600578207357E-4</c:v>
                      </c:pt>
                      <c:pt idx="845">
                        <c:v>1.0508600578207357E-4</c:v>
                      </c:pt>
                      <c:pt idx="846">
                        <c:v>1.0508600578207357E-4</c:v>
                      </c:pt>
                      <c:pt idx="847">
                        <c:v>1.0508600578207357E-4</c:v>
                      </c:pt>
                      <c:pt idx="848">
                        <c:v>1.0508600578207357E-4</c:v>
                      </c:pt>
                      <c:pt idx="849">
                        <c:v>1.0508600578207357E-4</c:v>
                      </c:pt>
                      <c:pt idx="850">
                        <c:v>1.0508600578207357E-4</c:v>
                      </c:pt>
                      <c:pt idx="851">
                        <c:v>1.0508600578207357E-4</c:v>
                      </c:pt>
                      <c:pt idx="852">
                        <c:v>1.0508600578207357E-4</c:v>
                      </c:pt>
                      <c:pt idx="853">
                        <c:v>1.0508600578207357E-4</c:v>
                      </c:pt>
                      <c:pt idx="854">
                        <c:v>1.0508600578207357E-4</c:v>
                      </c:pt>
                      <c:pt idx="855">
                        <c:v>1.0508600578207357E-4</c:v>
                      </c:pt>
                      <c:pt idx="856">
                        <c:v>1.0508600578207357E-4</c:v>
                      </c:pt>
                      <c:pt idx="857">
                        <c:v>1.0508600578207357E-4</c:v>
                      </c:pt>
                      <c:pt idx="858">
                        <c:v>1.0508600578207357E-4</c:v>
                      </c:pt>
                      <c:pt idx="859">
                        <c:v>1.0508600578207357E-4</c:v>
                      </c:pt>
                      <c:pt idx="860">
                        <c:v>1.0508600578207357E-4</c:v>
                      </c:pt>
                      <c:pt idx="861">
                        <c:v>1.0508600578207357E-4</c:v>
                      </c:pt>
                      <c:pt idx="862">
                        <c:v>1.0508600578207357E-4</c:v>
                      </c:pt>
                      <c:pt idx="863">
                        <c:v>1.0508600578207357E-4</c:v>
                      </c:pt>
                      <c:pt idx="864">
                        <c:v>1.0508600578207357E-4</c:v>
                      </c:pt>
                      <c:pt idx="865">
                        <c:v>1.0508600578207357E-4</c:v>
                      </c:pt>
                      <c:pt idx="866">
                        <c:v>1.0508600578207357E-4</c:v>
                      </c:pt>
                      <c:pt idx="867">
                        <c:v>1.0508600578207357E-4</c:v>
                      </c:pt>
                      <c:pt idx="868">
                        <c:v>1.0508600578207357E-4</c:v>
                      </c:pt>
                      <c:pt idx="869">
                        <c:v>1.0508600578207357E-4</c:v>
                      </c:pt>
                      <c:pt idx="870">
                        <c:v>1.0508600578207357E-4</c:v>
                      </c:pt>
                      <c:pt idx="871">
                        <c:v>1.0508600578207357E-4</c:v>
                      </c:pt>
                      <c:pt idx="872">
                        <c:v>1.0508600578207357E-4</c:v>
                      </c:pt>
                      <c:pt idx="873">
                        <c:v>1.0508600578207357E-4</c:v>
                      </c:pt>
                      <c:pt idx="874">
                        <c:v>1.0508600578207357E-4</c:v>
                      </c:pt>
                      <c:pt idx="875">
                        <c:v>1.0508600578207357E-4</c:v>
                      </c:pt>
                      <c:pt idx="876">
                        <c:v>1.0508600578207357E-4</c:v>
                      </c:pt>
                      <c:pt idx="877">
                        <c:v>1.0508600578207357E-4</c:v>
                      </c:pt>
                      <c:pt idx="878">
                        <c:v>1.0508600578207357E-4</c:v>
                      </c:pt>
                      <c:pt idx="879">
                        <c:v>1.0508600578207357E-4</c:v>
                      </c:pt>
                      <c:pt idx="880">
                        <c:v>1.0508600578207357E-4</c:v>
                      </c:pt>
                      <c:pt idx="881">
                        <c:v>1.0508600578207357E-4</c:v>
                      </c:pt>
                      <c:pt idx="882">
                        <c:v>1.0508600578207357E-4</c:v>
                      </c:pt>
                      <c:pt idx="883">
                        <c:v>1.0508600578207357E-4</c:v>
                      </c:pt>
                      <c:pt idx="884">
                        <c:v>1.0508600578207357E-4</c:v>
                      </c:pt>
                      <c:pt idx="885">
                        <c:v>1.0508600578207357E-4</c:v>
                      </c:pt>
                      <c:pt idx="886">
                        <c:v>1.0508600578207357E-4</c:v>
                      </c:pt>
                      <c:pt idx="887">
                        <c:v>1.0508600578207357E-4</c:v>
                      </c:pt>
                      <c:pt idx="888">
                        <c:v>1.0508600578207357E-4</c:v>
                      </c:pt>
                      <c:pt idx="889">
                        <c:v>1.0508600578207357E-4</c:v>
                      </c:pt>
                      <c:pt idx="890">
                        <c:v>1.0508600578207357E-4</c:v>
                      </c:pt>
                      <c:pt idx="891">
                        <c:v>1.0508600578207357E-4</c:v>
                      </c:pt>
                      <c:pt idx="892">
                        <c:v>1.0508600578207357E-4</c:v>
                      </c:pt>
                      <c:pt idx="893">
                        <c:v>1.0508600578207357E-4</c:v>
                      </c:pt>
                      <c:pt idx="894">
                        <c:v>1.0508600578207357E-4</c:v>
                      </c:pt>
                      <c:pt idx="895">
                        <c:v>1.0508600578207357E-4</c:v>
                      </c:pt>
                      <c:pt idx="896">
                        <c:v>1.0508600578207357E-4</c:v>
                      </c:pt>
                      <c:pt idx="897">
                        <c:v>1.0508600578207357E-4</c:v>
                      </c:pt>
                      <c:pt idx="898">
                        <c:v>1.0508600578207357E-4</c:v>
                      </c:pt>
                      <c:pt idx="899">
                        <c:v>1.0508600578207357E-4</c:v>
                      </c:pt>
                      <c:pt idx="900">
                        <c:v>1.0508600578207357E-4</c:v>
                      </c:pt>
                      <c:pt idx="901">
                        <c:v>1.0508600578207357E-4</c:v>
                      </c:pt>
                      <c:pt idx="902">
                        <c:v>1.0508600578207357E-4</c:v>
                      </c:pt>
                      <c:pt idx="903">
                        <c:v>1.0508600578207357E-4</c:v>
                      </c:pt>
                      <c:pt idx="904">
                        <c:v>1.0508600578207357E-4</c:v>
                      </c:pt>
                      <c:pt idx="905">
                        <c:v>1.0508600578207357E-4</c:v>
                      </c:pt>
                      <c:pt idx="906">
                        <c:v>1.0508600578207357E-4</c:v>
                      </c:pt>
                      <c:pt idx="907">
                        <c:v>1.0508600578207357E-4</c:v>
                      </c:pt>
                      <c:pt idx="908">
                        <c:v>1.0508600578207357E-4</c:v>
                      </c:pt>
                      <c:pt idx="909">
                        <c:v>1.0508600578207357E-4</c:v>
                      </c:pt>
                      <c:pt idx="910">
                        <c:v>1.0508600578207357E-4</c:v>
                      </c:pt>
                      <c:pt idx="911">
                        <c:v>1.0508600578207357E-4</c:v>
                      </c:pt>
                      <c:pt idx="912">
                        <c:v>1.0508600578207357E-4</c:v>
                      </c:pt>
                      <c:pt idx="913">
                        <c:v>1.0508600578207357E-4</c:v>
                      </c:pt>
                      <c:pt idx="914">
                        <c:v>1.0508600578207357E-4</c:v>
                      </c:pt>
                      <c:pt idx="915">
                        <c:v>1.0508600578207357E-4</c:v>
                      </c:pt>
                      <c:pt idx="916">
                        <c:v>1.0508600578207357E-4</c:v>
                      </c:pt>
                      <c:pt idx="917">
                        <c:v>1.0508600578207357E-4</c:v>
                      </c:pt>
                      <c:pt idx="918">
                        <c:v>1.0508600578207357E-4</c:v>
                      </c:pt>
                      <c:pt idx="919">
                        <c:v>1.0508600578207357E-4</c:v>
                      </c:pt>
                      <c:pt idx="920">
                        <c:v>1.0508600578207357E-4</c:v>
                      </c:pt>
                      <c:pt idx="921">
                        <c:v>1.0508600578207357E-4</c:v>
                      </c:pt>
                      <c:pt idx="922">
                        <c:v>1.0508600578207357E-4</c:v>
                      </c:pt>
                      <c:pt idx="923">
                        <c:v>1.0508600578207357E-4</c:v>
                      </c:pt>
                      <c:pt idx="924">
                        <c:v>1.0508600578207357E-4</c:v>
                      </c:pt>
                      <c:pt idx="925">
                        <c:v>1.0508600578207357E-4</c:v>
                      </c:pt>
                      <c:pt idx="926">
                        <c:v>1.0508600578207357E-4</c:v>
                      </c:pt>
                      <c:pt idx="927">
                        <c:v>1.0508600578207357E-4</c:v>
                      </c:pt>
                      <c:pt idx="928">
                        <c:v>1.0508600578207357E-4</c:v>
                      </c:pt>
                      <c:pt idx="929">
                        <c:v>1.0508600578207357E-4</c:v>
                      </c:pt>
                      <c:pt idx="930">
                        <c:v>1.0508600578207357E-4</c:v>
                      </c:pt>
                      <c:pt idx="931">
                        <c:v>1.0508600578207357E-4</c:v>
                      </c:pt>
                      <c:pt idx="932">
                        <c:v>1.0508600578207357E-4</c:v>
                      </c:pt>
                      <c:pt idx="933">
                        <c:v>1.0508600578207357E-4</c:v>
                      </c:pt>
                      <c:pt idx="934">
                        <c:v>1.0508600578207357E-4</c:v>
                      </c:pt>
                      <c:pt idx="935">
                        <c:v>1.0508600578207357E-4</c:v>
                      </c:pt>
                      <c:pt idx="936">
                        <c:v>1.0508600578207357E-4</c:v>
                      </c:pt>
                      <c:pt idx="937">
                        <c:v>1.0508600578207357E-4</c:v>
                      </c:pt>
                      <c:pt idx="938">
                        <c:v>1.0508600578207357E-4</c:v>
                      </c:pt>
                      <c:pt idx="939">
                        <c:v>1.0508600578207357E-4</c:v>
                      </c:pt>
                      <c:pt idx="940">
                        <c:v>1.0508600578207357E-4</c:v>
                      </c:pt>
                      <c:pt idx="941">
                        <c:v>1.0508600578207357E-4</c:v>
                      </c:pt>
                      <c:pt idx="942">
                        <c:v>1.0508600578207357E-4</c:v>
                      </c:pt>
                      <c:pt idx="943">
                        <c:v>1.0508600578207357E-4</c:v>
                      </c:pt>
                      <c:pt idx="944">
                        <c:v>1.0508600578207357E-4</c:v>
                      </c:pt>
                      <c:pt idx="945">
                        <c:v>1.0508600578207357E-4</c:v>
                      </c:pt>
                      <c:pt idx="946">
                        <c:v>1.0508600578207357E-4</c:v>
                      </c:pt>
                      <c:pt idx="947">
                        <c:v>1.0508600578207357E-4</c:v>
                      </c:pt>
                      <c:pt idx="948">
                        <c:v>1.0508600578207357E-4</c:v>
                      </c:pt>
                      <c:pt idx="949">
                        <c:v>1.0508600578207357E-4</c:v>
                      </c:pt>
                      <c:pt idx="950">
                        <c:v>1.0508600578207357E-4</c:v>
                      </c:pt>
                      <c:pt idx="951">
                        <c:v>1.0508600578207357E-4</c:v>
                      </c:pt>
                      <c:pt idx="952">
                        <c:v>1.0508600578207357E-4</c:v>
                      </c:pt>
                      <c:pt idx="953">
                        <c:v>1.0508600578207357E-4</c:v>
                      </c:pt>
                      <c:pt idx="954">
                        <c:v>1.0508600578207357E-4</c:v>
                      </c:pt>
                      <c:pt idx="955">
                        <c:v>1.0508600578207357E-4</c:v>
                      </c:pt>
                      <c:pt idx="956">
                        <c:v>1.0508600578207357E-4</c:v>
                      </c:pt>
                      <c:pt idx="957">
                        <c:v>1.0508600578207357E-4</c:v>
                      </c:pt>
                      <c:pt idx="958">
                        <c:v>1.0508600578207357E-4</c:v>
                      </c:pt>
                      <c:pt idx="959">
                        <c:v>1.0508600578207357E-4</c:v>
                      </c:pt>
                      <c:pt idx="960">
                        <c:v>1.0508600578207357E-4</c:v>
                      </c:pt>
                      <c:pt idx="961">
                        <c:v>1.0508600578207357E-4</c:v>
                      </c:pt>
                      <c:pt idx="962">
                        <c:v>1.0508600578207357E-4</c:v>
                      </c:pt>
                      <c:pt idx="963">
                        <c:v>1.0508600578207357E-4</c:v>
                      </c:pt>
                      <c:pt idx="964">
                        <c:v>1.0508600578207357E-4</c:v>
                      </c:pt>
                      <c:pt idx="965">
                        <c:v>1.0508600578207357E-4</c:v>
                      </c:pt>
                      <c:pt idx="966">
                        <c:v>1.0508600578207357E-4</c:v>
                      </c:pt>
                      <c:pt idx="967">
                        <c:v>1.0508600578207357E-4</c:v>
                      </c:pt>
                      <c:pt idx="968">
                        <c:v>1.0508600578207357E-4</c:v>
                      </c:pt>
                      <c:pt idx="969">
                        <c:v>1.0508600578207357E-4</c:v>
                      </c:pt>
                      <c:pt idx="970">
                        <c:v>1.0508600578207357E-4</c:v>
                      </c:pt>
                      <c:pt idx="971">
                        <c:v>1.0508600578207357E-4</c:v>
                      </c:pt>
                      <c:pt idx="972">
                        <c:v>1.0508600578207357E-4</c:v>
                      </c:pt>
                      <c:pt idx="973">
                        <c:v>1.0508600578207357E-4</c:v>
                      </c:pt>
                      <c:pt idx="974">
                        <c:v>1.0508600578207357E-4</c:v>
                      </c:pt>
                      <c:pt idx="975">
                        <c:v>1.0508600578207357E-4</c:v>
                      </c:pt>
                      <c:pt idx="976">
                        <c:v>1.0508600578207357E-4</c:v>
                      </c:pt>
                      <c:pt idx="977">
                        <c:v>1.0508600578207357E-4</c:v>
                      </c:pt>
                      <c:pt idx="978">
                        <c:v>1.0508600578207357E-4</c:v>
                      </c:pt>
                      <c:pt idx="979">
                        <c:v>1.0508600578207357E-4</c:v>
                      </c:pt>
                      <c:pt idx="980">
                        <c:v>1.0508600578207357E-4</c:v>
                      </c:pt>
                      <c:pt idx="981">
                        <c:v>1.0508600578207357E-4</c:v>
                      </c:pt>
                      <c:pt idx="982">
                        <c:v>1.0508600578207357E-4</c:v>
                      </c:pt>
                      <c:pt idx="983">
                        <c:v>1.0508600578207357E-4</c:v>
                      </c:pt>
                      <c:pt idx="984">
                        <c:v>1.0508600578207357E-4</c:v>
                      </c:pt>
                      <c:pt idx="985">
                        <c:v>1.0508600578207357E-4</c:v>
                      </c:pt>
                      <c:pt idx="986">
                        <c:v>1.0508600578207357E-4</c:v>
                      </c:pt>
                      <c:pt idx="987">
                        <c:v>1.0508600578207357E-4</c:v>
                      </c:pt>
                      <c:pt idx="988">
                        <c:v>1.0508600578207357E-4</c:v>
                      </c:pt>
                      <c:pt idx="989">
                        <c:v>1.0508600578207357E-4</c:v>
                      </c:pt>
                      <c:pt idx="990">
                        <c:v>1.0508600578207357E-4</c:v>
                      </c:pt>
                      <c:pt idx="991">
                        <c:v>1.0508600578207357E-4</c:v>
                      </c:pt>
                      <c:pt idx="992">
                        <c:v>1.0508600578207357E-4</c:v>
                      </c:pt>
                      <c:pt idx="993">
                        <c:v>1.0508600578207357E-4</c:v>
                      </c:pt>
                      <c:pt idx="994">
                        <c:v>1.0508600578207357E-4</c:v>
                      </c:pt>
                      <c:pt idx="995">
                        <c:v>1.0508600578207357E-4</c:v>
                      </c:pt>
                      <c:pt idx="996">
                        <c:v>1.0508600578207357E-4</c:v>
                      </c:pt>
                      <c:pt idx="997">
                        <c:v>1.0508600578207357E-4</c:v>
                      </c:pt>
                      <c:pt idx="998">
                        <c:v>1.0508600578207357E-4</c:v>
                      </c:pt>
                      <c:pt idx="999">
                        <c:v>1.0508600578207357E-4</c:v>
                      </c:pt>
                      <c:pt idx="1000">
                        <c:v>1.0508600578207357E-4</c:v>
                      </c:pt>
                      <c:pt idx="1001">
                        <c:v>1.0508600578207357E-4</c:v>
                      </c:pt>
                      <c:pt idx="1002">
                        <c:v>1.0508600578207357E-4</c:v>
                      </c:pt>
                      <c:pt idx="1003">
                        <c:v>1.0508600578207357E-4</c:v>
                      </c:pt>
                      <c:pt idx="1004">
                        <c:v>1.0508600578207357E-4</c:v>
                      </c:pt>
                      <c:pt idx="1005">
                        <c:v>1.0508600578207357E-4</c:v>
                      </c:pt>
                      <c:pt idx="1006">
                        <c:v>1.0508600578207357E-4</c:v>
                      </c:pt>
                      <c:pt idx="1007">
                        <c:v>1.0508600578207357E-4</c:v>
                      </c:pt>
                      <c:pt idx="1008">
                        <c:v>1.0508600578207357E-4</c:v>
                      </c:pt>
                      <c:pt idx="1009">
                        <c:v>1.0508600578207357E-4</c:v>
                      </c:pt>
                      <c:pt idx="1010">
                        <c:v>1.0508600578207357E-4</c:v>
                      </c:pt>
                      <c:pt idx="1011">
                        <c:v>1.0508600578207357E-4</c:v>
                      </c:pt>
                      <c:pt idx="1012">
                        <c:v>1.0508600578207357E-4</c:v>
                      </c:pt>
                      <c:pt idx="1013">
                        <c:v>1.0508600578207357E-4</c:v>
                      </c:pt>
                      <c:pt idx="1014">
                        <c:v>1.0508600578207357E-4</c:v>
                      </c:pt>
                      <c:pt idx="1015">
                        <c:v>1.0508600578207357E-4</c:v>
                      </c:pt>
                      <c:pt idx="1016">
                        <c:v>1.0508600578207357E-4</c:v>
                      </c:pt>
                      <c:pt idx="1017">
                        <c:v>1.0508600578207357E-4</c:v>
                      </c:pt>
                      <c:pt idx="1018">
                        <c:v>1.0508600578207357E-4</c:v>
                      </c:pt>
                      <c:pt idx="1019">
                        <c:v>1.0508600578207357E-4</c:v>
                      </c:pt>
                      <c:pt idx="1020">
                        <c:v>1.0508600578207357E-4</c:v>
                      </c:pt>
                      <c:pt idx="1021">
                        <c:v>1.0508600578207357E-4</c:v>
                      </c:pt>
                      <c:pt idx="1022">
                        <c:v>1.0508600578207357E-4</c:v>
                      </c:pt>
                      <c:pt idx="1023">
                        <c:v>1.0508600578207357E-4</c:v>
                      </c:pt>
                      <c:pt idx="1024">
                        <c:v>1.0508600578207357E-4</c:v>
                      </c:pt>
                      <c:pt idx="1025">
                        <c:v>1.0508600578207357E-4</c:v>
                      </c:pt>
                      <c:pt idx="1026">
                        <c:v>1.0508600578207357E-4</c:v>
                      </c:pt>
                      <c:pt idx="1027">
                        <c:v>1.0508600578207357E-4</c:v>
                      </c:pt>
                      <c:pt idx="1028">
                        <c:v>1.0508600578207357E-4</c:v>
                      </c:pt>
                      <c:pt idx="1029">
                        <c:v>1.0508600578207357E-4</c:v>
                      </c:pt>
                      <c:pt idx="1030">
                        <c:v>1.0508600578207357E-4</c:v>
                      </c:pt>
                      <c:pt idx="1031">
                        <c:v>1.0508600578207357E-4</c:v>
                      </c:pt>
                      <c:pt idx="1032">
                        <c:v>1.0508600578207357E-4</c:v>
                      </c:pt>
                      <c:pt idx="1033">
                        <c:v>1.0508600578207357E-4</c:v>
                      </c:pt>
                      <c:pt idx="1034">
                        <c:v>1.0508600578207357E-4</c:v>
                      </c:pt>
                      <c:pt idx="1035">
                        <c:v>1.0508600578207357E-4</c:v>
                      </c:pt>
                      <c:pt idx="1036">
                        <c:v>1.0508600578207357E-4</c:v>
                      </c:pt>
                      <c:pt idx="1037">
                        <c:v>1.0508600578207357E-4</c:v>
                      </c:pt>
                      <c:pt idx="1038">
                        <c:v>1.0508600578207357E-4</c:v>
                      </c:pt>
                      <c:pt idx="1039">
                        <c:v>1.0508600578207357E-4</c:v>
                      </c:pt>
                      <c:pt idx="1040">
                        <c:v>1.0508600578207357E-4</c:v>
                      </c:pt>
                      <c:pt idx="1041">
                        <c:v>1.0508600578207357E-4</c:v>
                      </c:pt>
                      <c:pt idx="1042">
                        <c:v>1.0508600578207357E-4</c:v>
                      </c:pt>
                      <c:pt idx="1043">
                        <c:v>1.0508600578207357E-4</c:v>
                      </c:pt>
                      <c:pt idx="1044">
                        <c:v>1.0508600578207357E-4</c:v>
                      </c:pt>
                      <c:pt idx="1045">
                        <c:v>1.0508600578207357E-4</c:v>
                      </c:pt>
                      <c:pt idx="1046">
                        <c:v>1.0508600578207357E-4</c:v>
                      </c:pt>
                      <c:pt idx="1047">
                        <c:v>1.0508600578207357E-4</c:v>
                      </c:pt>
                      <c:pt idx="1048">
                        <c:v>1.0508600578207357E-4</c:v>
                      </c:pt>
                      <c:pt idx="1049">
                        <c:v>1.0508600578207357E-4</c:v>
                      </c:pt>
                      <c:pt idx="1050">
                        <c:v>1.0508600578207357E-4</c:v>
                      </c:pt>
                      <c:pt idx="1051">
                        <c:v>1.0508600578207357E-4</c:v>
                      </c:pt>
                      <c:pt idx="1052">
                        <c:v>1.0508600578207357E-4</c:v>
                      </c:pt>
                      <c:pt idx="1053">
                        <c:v>1.0508600578207357E-4</c:v>
                      </c:pt>
                      <c:pt idx="1054">
                        <c:v>1.0508600578207357E-4</c:v>
                      </c:pt>
                      <c:pt idx="1055">
                        <c:v>1.0508600578207357E-4</c:v>
                      </c:pt>
                      <c:pt idx="1056">
                        <c:v>1.0508600578207357E-4</c:v>
                      </c:pt>
                      <c:pt idx="1057">
                        <c:v>1.0508600578207357E-4</c:v>
                      </c:pt>
                      <c:pt idx="1058">
                        <c:v>1.0508600578207357E-4</c:v>
                      </c:pt>
                      <c:pt idx="1059">
                        <c:v>1.0508600578207357E-4</c:v>
                      </c:pt>
                      <c:pt idx="1060">
                        <c:v>1.0508600578207357E-4</c:v>
                      </c:pt>
                      <c:pt idx="1061">
                        <c:v>1.0508600578207357E-4</c:v>
                      </c:pt>
                      <c:pt idx="1062">
                        <c:v>1.0508600578207357E-4</c:v>
                      </c:pt>
                      <c:pt idx="1063">
                        <c:v>1.0508600578207357E-4</c:v>
                      </c:pt>
                      <c:pt idx="1064">
                        <c:v>1.0508600578207357E-4</c:v>
                      </c:pt>
                      <c:pt idx="1065">
                        <c:v>1.0508600578207357E-4</c:v>
                      </c:pt>
                      <c:pt idx="1066">
                        <c:v>1.0508600578207357E-4</c:v>
                      </c:pt>
                      <c:pt idx="1067">
                        <c:v>1.0508600578207357E-4</c:v>
                      </c:pt>
                      <c:pt idx="1068">
                        <c:v>1.0508600578207357E-4</c:v>
                      </c:pt>
                      <c:pt idx="1069">
                        <c:v>1.0508600578207357E-4</c:v>
                      </c:pt>
                      <c:pt idx="1070">
                        <c:v>1.0508600578207357E-4</c:v>
                      </c:pt>
                      <c:pt idx="1071">
                        <c:v>1.0508600578207357E-4</c:v>
                      </c:pt>
                      <c:pt idx="1072">
                        <c:v>1.0508600578207357E-4</c:v>
                      </c:pt>
                      <c:pt idx="1073">
                        <c:v>1.0508600578207357E-4</c:v>
                      </c:pt>
                      <c:pt idx="1074">
                        <c:v>1.0508600578207357E-4</c:v>
                      </c:pt>
                      <c:pt idx="1075">
                        <c:v>1.0508600578207357E-4</c:v>
                      </c:pt>
                      <c:pt idx="1076">
                        <c:v>1.0508600578207357E-4</c:v>
                      </c:pt>
                      <c:pt idx="1077">
                        <c:v>1.0508600578207357E-4</c:v>
                      </c:pt>
                      <c:pt idx="1078">
                        <c:v>1.0508600578207357E-4</c:v>
                      </c:pt>
                      <c:pt idx="1079">
                        <c:v>1.0508600578207357E-4</c:v>
                      </c:pt>
                      <c:pt idx="1080">
                        <c:v>1.0508600578207357E-4</c:v>
                      </c:pt>
                      <c:pt idx="1081">
                        <c:v>1.0508600578207357E-4</c:v>
                      </c:pt>
                      <c:pt idx="1082">
                        <c:v>1.0508600578207357E-4</c:v>
                      </c:pt>
                      <c:pt idx="1083">
                        <c:v>1.9073486328125E-6</c:v>
                      </c:pt>
                      <c:pt idx="1084">
                        <c:v>1.9073486328125E-6</c:v>
                      </c:pt>
                      <c:pt idx="1085">
                        <c:v>1.9073486328125E-6</c:v>
                      </c:pt>
                      <c:pt idx="1086">
                        <c:v>1.9073486328125E-6</c:v>
                      </c:pt>
                      <c:pt idx="1087">
                        <c:v>1.9073486328125E-6</c:v>
                      </c:pt>
                      <c:pt idx="1088">
                        <c:v>1.9073486328125E-6</c:v>
                      </c:pt>
                      <c:pt idx="1089">
                        <c:v>1.9073486328125E-6</c:v>
                      </c:pt>
                      <c:pt idx="1090">
                        <c:v>1.9073486328125E-6</c:v>
                      </c:pt>
                      <c:pt idx="1091">
                        <c:v>1.9073486328125E-6</c:v>
                      </c:pt>
                      <c:pt idx="1092">
                        <c:v>1.9073486328125E-6</c:v>
                      </c:pt>
                      <c:pt idx="1093">
                        <c:v>1.9073486328125E-6</c:v>
                      </c:pt>
                      <c:pt idx="1094">
                        <c:v>1.9073486328125E-6</c:v>
                      </c:pt>
                      <c:pt idx="1095">
                        <c:v>1.9073486328125E-6</c:v>
                      </c:pt>
                      <c:pt idx="1096">
                        <c:v>1.9073486328125E-6</c:v>
                      </c:pt>
                      <c:pt idx="1097">
                        <c:v>1.9073486328125E-6</c:v>
                      </c:pt>
                      <c:pt idx="1098">
                        <c:v>1.9073486328125E-6</c:v>
                      </c:pt>
                      <c:pt idx="1099">
                        <c:v>1.9073486328125E-6</c:v>
                      </c:pt>
                      <c:pt idx="1100">
                        <c:v>1.9073486328125E-6</c:v>
                      </c:pt>
                      <c:pt idx="1101">
                        <c:v>1.9073486328125E-6</c:v>
                      </c:pt>
                      <c:pt idx="1102">
                        <c:v>1.9073486328125E-6</c:v>
                      </c:pt>
                      <c:pt idx="1103">
                        <c:v>1.9073486328125E-6</c:v>
                      </c:pt>
                      <c:pt idx="1104">
                        <c:v>1.9073486328125E-6</c:v>
                      </c:pt>
                      <c:pt idx="1105">
                        <c:v>1.9073486328125E-6</c:v>
                      </c:pt>
                      <c:pt idx="1106">
                        <c:v>1.9073486328125E-6</c:v>
                      </c:pt>
                      <c:pt idx="1107">
                        <c:v>1.9073486328125E-6</c:v>
                      </c:pt>
                      <c:pt idx="1108">
                        <c:v>1.9073486328125E-6</c:v>
                      </c:pt>
                      <c:pt idx="1109">
                        <c:v>1.9073486328125E-6</c:v>
                      </c:pt>
                      <c:pt idx="1110">
                        <c:v>1.9073486328125E-6</c:v>
                      </c:pt>
                      <c:pt idx="1111">
                        <c:v>1.9073486328125E-6</c:v>
                      </c:pt>
                      <c:pt idx="1112">
                        <c:v>1.9073486328125E-6</c:v>
                      </c:pt>
                      <c:pt idx="1113">
                        <c:v>1.9073486328125E-6</c:v>
                      </c:pt>
                      <c:pt idx="1114">
                        <c:v>1.9073486328125E-6</c:v>
                      </c:pt>
                      <c:pt idx="1115">
                        <c:v>1.9073486328125E-6</c:v>
                      </c:pt>
                      <c:pt idx="1116">
                        <c:v>1.9073486328125E-6</c:v>
                      </c:pt>
                      <c:pt idx="1117">
                        <c:v>1.9073486328125E-6</c:v>
                      </c:pt>
                      <c:pt idx="1118">
                        <c:v>1.9073486328125E-6</c:v>
                      </c:pt>
                      <c:pt idx="1119">
                        <c:v>1.9073486328125E-6</c:v>
                      </c:pt>
                      <c:pt idx="1120">
                        <c:v>1.9073486328125E-6</c:v>
                      </c:pt>
                      <c:pt idx="1121">
                        <c:v>1.9073486328125E-6</c:v>
                      </c:pt>
                      <c:pt idx="1122">
                        <c:v>1.9073486328125E-6</c:v>
                      </c:pt>
                      <c:pt idx="1123">
                        <c:v>1.9073486328125E-6</c:v>
                      </c:pt>
                      <c:pt idx="1124">
                        <c:v>1.9073486328125E-6</c:v>
                      </c:pt>
                      <c:pt idx="1125">
                        <c:v>1.9073486328125E-6</c:v>
                      </c:pt>
                      <c:pt idx="1126">
                        <c:v>1.9073486328125E-6</c:v>
                      </c:pt>
                      <c:pt idx="1127">
                        <c:v>1.9073486328125E-6</c:v>
                      </c:pt>
                      <c:pt idx="1128">
                        <c:v>1.9073486328125E-6</c:v>
                      </c:pt>
                      <c:pt idx="1129">
                        <c:v>1.9073486328125E-6</c:v>
                      </c:pt>
                      <c:pt idx="1130">
                        <c:v>1.9073486328125E-6</c:v>
                      </c:pt>
                      <c:pt idx="1131">
                        <c:v>1.9073486328125E-6</c:v>
                      </c:pt>
                      <c:pt idx="1132">
                        <c:v>1.9073486328125E-6</c:v>
                      </c:pt>
                      <c:pt idx="1133">
                        <c:v>1.9073486328125E-6</c:v>
                      </c:pt>
                      <c:pt idx="1134">
                        <c:v>1.9073486328125E-6</c:v>
                      </c:pt>
                      <c:pt idx="1135">
                        <c:v>1.9073486328125E-6</c:v>
                      </c:pt>
                      <c:pt idx="1136">
                        <c:v>1.9073486328125E-6</c:v>
                      </c:pt>
                      <c:pt idx="1137">
                        <c:v>1.9073486328125E-6</c:v>
                      </c:pt>
                      <c:pt idx="1138">
                        <c:v>1.9073486328125E-6</c:v>
                      </c:pt>
                      <c:pt idx="1139">
                        <c:v>1.9073486328125E-6</c:v>
                      </c:pt>
                      <c:pt idx="1140">
                        <c:v>1.9073486328125E-6</c:v>
                      </c:pt>
                      <c:pt idx="1141">
                        <c:v>1.9073486328125E-6</c:v>
                      </c:pt>
                      <c:pt idx="1142">
                        <c:v>1.9073486328125E-6</c:v>
                      </c:pt>
                      <c:pt idx="1143">
                        <c:v>1.9073486328125E-6</c:v>
                      </c:pt>
                      <c:pt idx="1144">
                        <c:v>1.9073486328125E-6</c:v>
                      </c:pt>
                      <c:pt idx="1145">
                        <c:v>1.9073486328125E-6</c:v>
                      </c:pt>
                      <c:pt idx="1146">
                        <c:v>1.9073486328125E-6</c:v>
                      </c:pt>
                      <c:pt idx="1147">
                        <c:v>1.9073486328125E-6</c:v>
                      </c:pt>
                      <c:pt idx="1148">
                        <c:v>1.9073486328125E-6</c:v>
                      </c:pt>
                      <c:pt idx="1149">
                        <c:v>1.9073486328125E-6</c:v>
                      </c:pt>
                      <c:pt idx="1150">
                        <c:v>1.9073486328125E-6</c:v>
                      </c:pt>
                      <c:pt idx="1151">
                        <c:v>1.9073486328125E-6</c:v>
                      </c:pt>
                      <c:pt idx="1152">
                        <c:v>1.9073486328125E-6</c:v>
                      </c:pt>
                      <c:pt idx="1153">
                        <c:v>1.9073486328125E-6</c:v>
                      </c:pt>
                      <c:pt idx="1154">
                        <c:v>1.9073486328125E-6</c:v>
                      </c:pt>
                      <c:pt idx="1155">
                        <c:v>1.9073486328125E-6</c:v>
                      </c:pt>
                      <c:pt idx="1156">
                        <c:v>1.9073486328125E-6</c:v>
                      </c:pt>
                      <c:pt idx="1157">
                        <c:v>1.9073486328125E-6</c:v>
                      </c:pt>
                      <c:pt idx="1158">
                        <c:v>1.9073486328125E-6</c:v>
                      </c:pt>
                      <c:pt idx="1159">
                        <c:v>1.9073486328125E-6</c:v>
                      </c:pt>
                      <c:pt idx="1160">
                        <c:v>1.9073486328125E-6</c:v>
                      </c:pt>
                      <c:pt idx="1161">
                        <c:v>1.9073486328125E-6</c:v>
                      </c:pt>
                      <c:pt idx="1162">
                        <c:v>1.9073486328125E-6</c:v>
                      </c:pt>
                      <c:pt idx="1163">
                        <c:v>1.9073486328125E-6</c:v>
                      </c:pt>
                      <c:pt idx="1164">
                        <c:v>1.9073486328125E-6</c:v>
                      </c:pt>
                      <c:pt idx="1165">
                        <c:v>1.9073486328125E-6</c:v>
                      </c:pt>
                      <c:pt idx="1166">
                        <c:v>1.9073486328125E-6</c:v>
                      </c:pt>
                      <c:pt idx="1167">
                        <c:v>1.9073486328125E-6</c:v>
                      </c:pt>
                      <c:pt idx="1168">
                        <c:v>1.9073486328125E-6</c:v>
                      </c:pt>
                      <c:pt idx="1169">
                        <c:v>1.9073486328125E-6</c:v>
                      </c:pt>
                      <c:pt idx="1170">
                        <c:v>1.9073486328125E-6</c:v>
                      </c:pt>
                      <c:pt idx="1171">
                        <c:v>1.9073486328125E-6</c:v>
                      </c:pt>
                      <c:pt idx="1172">
                        <c:v>1.9073486328125E-6</c:v>
                      </c:pt>
                      <c:pt idx="1173">
                        <c:v>1.9073486328125E-6</c:v>
                      </c:pt>
                      <c:pt idx="1174">
                        <c:v>1.9073486328125E-6</c:v>
                      </c:pt>
                      <c:pt idx="1175">
                        <c:v>1.9073486328125E-6</c:v>
                      </c:pt>
                      <c:pt idx="1176">
                        <c:v>1.9073486328125E-6</c:v>
                      </c:pt>
                      <c:pt idx="1177">
                        <c:v>1.9073486328125E-6</c:v>
                      </c:pt>
                      <c:pt idx="1178">
                        <c:v>1.9073486328125E-6</c:v>
                      </c:pt>
                      <c:pt idx="1179">
                        <c:v>1.9073486328125E-6</c:v>
                      </c:pt>
                      <c:pt idx="1180">
                        <c:v>1.9073486328125E-6</c:v>
                      </c:pt>
                      <c:pt idx="1181">
                        <c:v>1.9073486328125E-6</c:v>
                      </c:pt>
                      <c:pt idx="1182">
                        <c:v>1.9073486328125E-6</c:v>
                      </c:pt>
                      <c:pt idx="1183">
                        <c:v>1.9073486328125E-6</c:v>
                      </c:pt>
                      <c:pt idx="1184">
                        <c:v>1.9073486328125E-6</c:v>
                      </c:pt>
                      <c:pt idx="1185">
                        <c:v>1.9073486328125E-6</c:v>
                      </c:pt>
                      <c:pt idx="1186">
                        <c:v>1.9073486328125E-6</c:v>
                      </c:pt>
                      <c:pt idx="1187">
                        <c:v>1.9073486328125E-6</c:v>
                      </c:pt>
                      <c:pt idx="1188">
                        <c:v>1.9073486328125E-6</c:v>
                      </c:pt>
                      <c:pt idx="1189">
                        <c:v>1.9073486328125E-6</c:v>
                      </c:pt>
                      <c:pt idx="1190">
                        <c:v>1.9073486328125E-6</c:v>
                      </c:pt>
                      <c:pt idx="1191">
                        <c:v>1.9073486328125E-6</c:v>
                      </c:pt>
                      <c:pt idx="1192">
                        <c:v>1.9073486328125E-6</c:v>
                      </c:pt>
                      <c:pt idx="1193">
                        <c:v>1.9073486328125E-6</c:v>
                      </c:pt>
                      <c:pt idx="1194">
                        <c:v>1.9073486328125E-6</c:v>
                      </c:pt>
                      <c:pt idx="1195">
                        <c:v>1.9073486328125E-6</c:v>
                      </c:pt>
                      <c:pt idx="1196">
                        <c:v>1.9073486328125E-6</c:v>
                      </c:pt>
                      <c:pt idx="1197">
                        <c:v>1.9073486328125E-6</c:v>
                      </c:pt>
                      <c:pt idx="1198">
                        <c:v>1.9073486328125E-6</c:v>
                      </c:pt>
                      <c:pt idx="1199">
                        <c:v>1.9073486328125E-6</c:v>
                      </c:pt>
                      <c:pt idx="1200">
                        <c:v>1.9073486328125E-6</c:v>
                      </c:pt>
                      <c:pt idx="1201">
                        <c:v>1.9073486328125E-6</c:v>
                      </c:pt>
                      <c:pt idx="1202">
                        <c:v>1.9073486328125E-6</c:v>
                      </c:pt>
                      <c:pt idx="1203">
                        <c:v>1.9073486328125E-6</c:v>
                      </c:pt>
                      <c:pt idx="1204">
                        <c:v>1.9073486328125E-6</c:v>
                      </c:pt>
                      <c:pt idx="1205">
                        <c:v>1.9073486328125E-6</c:v>
                      </c:pt>
                      <c:pt idx="1206">
                        <c:v>1.9073486328125E-6</c:v>
                      </c:pt>
                      <c:pt idx="1207">
                        <c:v>1.9073486328125E-6</c:v>
                      </c:pt>
                      <c:pt idx="1208">
                        <c:v>1.9073486328125E-6</c:v>
                      </c:pt>
                      <c:pt idx="1209">
                        <c:v>1.9073486328125E-6</c:v>
                      </c:pt>
                      <c:pt idx="1210">
                        <c:v>1.9073486328125E-6</c:v>
                      </c:pt>
                      <c:pt idx="1211">
                        <c:v>1.9073486328125E-6</c:v>
                      </c:pt>
                      <c:pt idx="1212">
                        <c:v>1.9073486328125E-6</c:v>
                      </c:pt>
                      <c:pt idx="1213">
                        <c:v>1.9073486328125E-6</c:v>
                      </c:pt>
                      <c:pt idx="1214">
                        <c:v>1.9073486328125E-6</c:v>
                      </c:pt>
                      <c:pt idx="1215">
                        <c:v>1.9073486328125E-6</c:v>
                      </c:pt>
                      <c:pt idx="1216">
                        <c:v>1.9073486328125E-6</c:v>
                      </c:pt>
                      <c:pt idx="1217">
                        <c:v>1.9073486328125E-6</c:v>
                      </c:pt>
                      <c:pt idx="1218">
                        <c:v>1.9073486328125E-6</c:v>
                      </c:pt>
                      <c:pt idx="1219">
                        <c:v>1.9073486328125E-6</c:v>
                      </c:pt>
                      <c:pt idx="1220">
                        <c:v>1.9073486328125E-6</c:v>
                      </c:pt>
                      <c:pt idx="1221">
                        <c:v>1.9073486328125E-6</c:v>
                      </c:pt>
                      <c:pt idx="1222">
                        <c:v>1.9073486328125E-6</c:v>
                      </c:pt>
                      <c:pt idx="1223">
                        <c:v>1.9073486328125E-6</c:v>
                      </c:pt>
                      <c:pt idx="1224">
                        <c:v>1.9073486328125E-6</c:v>
                      </c:pt>
                      <c:pt idx="1225">
                        <c:v>1.9073486328125E-6</c:v>
                      </c:pt>
                      <c:pt idx="1226">
                        <c:v>1.9073486328125E-6</c:v>
                      </c:pt>
                      <c:pt idx="1227">
                        <c:v>1.9073486328125E-6</c:v>
                      </c:pt>
                      <c:pt idx="1228">
                        <c:v>1.9073486328125E-6</c:v>
                      </c:pt>
                      <c:pt idx="1229">
                        <c:v>1.9073486328125E-6</c:v>
                      </c:pt>
                      <c:pt idx="1230">
                        <c:v>1.9073486328125E-6</c:v>
                      </c:pt>
                      <c:pt idx="1231">
                        <c:v>1.9073486328125E-6</c:v>
                      </c:pt>
                      <c:pt idx="1232">
                        <c:v>1.9073486328125E-6</c:v>
                      </c:pt>
                      <c:pt idx="1233">
                        <c:v>1.9073486328125E-6</c:v>
                      </c:pt>
                      <c:pt idx="1234">
                        <c:v>1.9073486328125E-6</c:v>
                      </c:pt>
                      <c:pt idx="1235">
                        <c:v>1.9073486328125E-6</c:v>
                      </c:pt>
                      <c:pt idx="1236">
                        <c:v>1.9073486328125E-6</c:v>
                      </c:pt>
                      <c:pt idx="1237">
                        <c:v>1.9073486328125E-6</c:v>
                      </c:pt>
                      <c:pt idx="1238">
                        <c:v>1.9073486328125E-6</c:v>
                      </c:pt>
                      <c:pt idx="1239">
                        <c:v>1.9073486328125E-6</c:v>
                      </c:pt>
                      <c:pt idx="1240">
                        <c:v>1.9073486328125E-6</c:v>
                      </c:pt>
                      <c:pt idx="1241">
                        <c:v>1.9073486328125E-6</c:v>
                      </c:pt>
                      <c:pt idx="1242">
                        <c:v>1.9073486328125E-6</c:v>
                      </c:pt>
                      <c:pt idx="1243">
                        <c:v>1.9073486328125E-6</c:v>
                      </c:pt>
                      <c:pt idx="1244">
                        <c:v>1.9073486328125E-6</c:v>
                      </c:pt>
                      <c:pt idx="1245">
                        <c:v>1.9073486328125E-6</c:v>
                      </c:pt>
                      <c:pt idx="1246">
                        <c:v>1.9073486328125E-6</c:v>
                      </c:pt>
                      <c:pt idx="1247">
                        <c:v>1.9073486328125E-6</c:v>
                      </c:pt>
                      <c:pt idx="1248">
                        <c:v>1.9073486328125E-6</c:v>
                      </c:pt>
                      <c:pt idx="1249">
                        <c:v>1.9073486328125E-6</c:v>
                      </c:pt>
                      <c:pt idx="1250">
                        <c:v>1.9073486328125E-6</c:v>
                      </c:pt>
                      <c:pt idx="1251">
                        <c:v>1.9073486328125E-6</c:v>
                      </c:pt>
                      <c:pt idx="1252">
                        <c:v>1.9073486328125E-6</c:v>
                      </c:pt>
                      <c:pt idx="1253">
                        <c:v>1.9073486328125E-6</c:v>
                      </c:pt>
                      <c:pt idx="1254">
                        <c:v>1.9073486328125E-6</c:v>
                      </c:pt>
                      <c:pt idx="1255">
                        <c:v>1.9073486328125E-6</c:v>
                      </c:pt>
                      <c:pt idx="1256">
                        <c:v>1.9073486328125E-6</c:v>
                      </c:pt>
                      <c:pt idx="1257">
                        <c:v>1.9073486328125E-6</c:v>
                      </c:pt>
                      <c:pt idx="1258">
                        <c:v>1.9073486328125E-6</c:v>
                      </c:pt>
                      <c:pt idx="1259">
                        <c:v>1.9073486328125E-6</c:v>
                      </c:pt>
                      <c:pt idx="1260">
                        <c:v>1.9073486328125E-6</c:v>
                      </c:pt>
                      <c:pt idx="1261">
                        <c:v>1.9073486328125E-6</c:v>
                      </c:pt>
                      <c:pt idx="1262">
                        <c:v>1.9073486328125E-6</c:v>
                      </c:pt>
                      <c:pt idx="1263">
                        <c:v>1.9073486328125E-6</c:v>
                      </c:pt>
                      <c:pt idx="1264">
                        <c:v>1.9073486328125E-6</c:v>
                      </c:pt>
                      <c:pt idx="1265">
                        <c:v>1.9073486328125E-6</c:v>
                      </c:pt>
                      <c:pt idx="1266">
                        <c:v>1.9073486328125E-6</c:v>
                      </c:pt>
                      <c:pt idx="1267">
                        <c:v>1.9073486328125E-6</c:v>
                      </c:pt>
                      <c:pt idx="1268">
                        <c:v>1.9073486328125E-6</c:v>
                      </c:pt>
                      <c:pt idx="1269">
                        <c:v>1.9073486328125E-6</c:v>
                      </c:pt>
                      <c:pt idx="1270">
                        <c:v>1.9073486328125E-6</c:v>
                      </c:pt>
                      <c:pt idx="1271">
                        <c:v>1.9073486328125E-6</c:v>
                      </c:pt>
                      <c:pt idx="1272">
                        <c:v>1.9073486328125E-6</c:v>
                      </c:pt>
                      <c:pt idx="1273">
                        <c:v>1.9073486328125E-6</c:v>
                      </c:pt>
                      <c:pt idx="1274">
                        <c:v>1.9073486328125E-6</c:v>
                      </c:pt>
                      <c:pt idx="1275">
                        <c:v>1.9073486328125E-6</c:v>
                      </c:pt>
                      <c:pt idx="1276">
                        <c:v>1.9073486328125E-6</c:v>
                      </c:pt>
                      <c:pt idx="1277">
                        <c:v>1.9073486328125E-6</c:v>
                      </c:pt>
                      <c:pt idx="1278">
                        <c:v>1.9073486328125E-6</c:v>
                      </c:pt>
                      <c:pt idx="1279">
                        <c:v>1.9073486328125E-6</c:v>
                      </c:pt>
                      <c:pt idx="1280">
                        <c:v>1.9073486328125E-6</c:v>
                      </c:pt>
                      <c:pt idx="1281">
                        <c:v>1.9073486328125E-6</c:v>
                      </c:pt>
                      <c:pt idx="1282">
                        <c:v>1.9073486328125E-6</c:v>
                      </c:pt>
                      <c:pt idx="1283">
                        <c:v>1.9073486328125E-6</c:v>
                      </c:pt>
                      <c:pt idx="1284">
                        <c:v>1.9073486328125E-6</c:v>
                      </c:pt>
                      <c:pt idx="1285">
                        <c:v>1.9073486328125E-6</c:v>
                      </c:pt>
                      <c:pt idx="1286">
                        <c:v>1.9073486328125E-6</c:v>
                      </c:pt>
                      <c:pt idx="1287">
                        <c:v>1.9073486328125E-6</c:v>
                      </c:pt>
                      <c:pt idx="1288">
                        <c:v>1.9073486328125E-6</c:v>
                      </c:pt>
                      <c:pt idx="1289">
                        <c:v>1.9073486328125E-6</c:v>
                      </c:pt>
                      <c:pt idx="1290">
                        <c:v>1.9073486328125E-6</c:v>
                      </c:pt>
                      <c:pt idx="1291">
                        <c:v>1.9073486328125E-6</c:v>
                      </c:pt>
                      <c:pt idx="1292">
                        <c:v>1.9073486328125E-6</c:v>
                      </c:pt>
                      <c:pt idx="1293">
                        <c:v>1.9073486328125E-6</c:v>
                      </c:pt>
                      <c:pt idx="1294">
                        <c:v>1.9073486328125E-6</c:v>
                      </c:pt>
                      <c:pt idx="1295">
                        <c:v>1.9073486328125E-6</c:v>
                      </c:pt>
                      <c:pt idx="1296">
                        <c:v>1.9073486328125E-6</c:v>
                      </c:pt>
                      <c:pt idx="1297">
                        <c:v>1.9073486328125E-6</c:v>
                      </c:pt>
                      <c:pt idx="1298">
                        <c:v>1.9073486328125E-6</c:v>
                      </c:pt>
                      <c:pt idx="1299">
                        <c:v>1.9073486328125E-6</c:v>
                      </c:pt>
                      <c:pt idx="1300">
                        <c:v>1.9073486328125E-6</c:v>
                      </c:pt>
                      <c:pt idx="1301">
                        <c:v>1.9073486328125E-6</c:v>
                      </c:pt>
                      <c:pt idx="1302">
                        <c:v>1.9073486328125E-6</c:v>
                      </c:pt>
                      <c:pt idx="1303">
                        <c:v>1.9073486328125E-6</c:v>
                      </c:pt>
                      <c:pt idx="1304">
                        <c:v>1.9073486328125E-6</c:v>
                      </c:pt>
                      <c:pt idx="1305">
                        <c:v>1.9073486328125E-6</c:v>
                      </c:pt>
                      <c:pt idx="1306">
                        <c:v>1.9073486328125E-6</c:v>
                      </c:pt>
                      <c:pt idx="1307">
                        <c:v>1.9073486328125E-6</c:v>
                      </c:pt>
                      <c:pt idx="1308">
                        <c:v>1.9073486328125E-6</c:v>
                      </c:pt>
                      <c:pt idx="1309">
                        <c:v>1.9073486328125E-6</c:v>
                      </c:pt>
                      <c:pt idx="1310">
                        <c:v>1.9073486328125E-6</c:v>
                      </c:pt>
                      <c:pt idx="1311">
                        <c:v>1.9073486328125E-6</c:v>
                      </c:pt>
                      <c:pt idx="1312">
                        <c:v>1.9073486328125E-6</c:v>
                      </c:pt>
                      <c:pt idx="1313">
                        <c:v>1.9073486328125E-6</c:v>
                      </c:pt>
                      <c:pt idx="1314">
                        <c:v>1.9073486328125E-6</c:v>
                      </c:pt>
                      <c:pt idx="1315">
                        <c:v>1.9073486328125E-6</c:v>
                      </c:pt>
                      <c:pt idx="1316">
                        <c:v>1.9073486328125E-6</c:v>
                      </c:pt>
                      <c:pt idx="1317">
                        <c:v>1.9073486328125E-6</c:v>
                      </c:pt>
                      <c:pt idx="1318">
                        <c:v>1.9073486328125E-6</c:v>
                      </c:pt>
                      <c:pt idx="1319">
                        <c:v>1.9073486328125E-6</c:v>
                      </c:pt>
                      <c:pt idx="1320">
                        <c:v>1.9073486328125E-6</c:v>
                      </c:pt>
                      <c:pt idx="1321">
                        <c:v>1.9073486328125E-6</c:v>
                      </c:pt>
                      <c:pt idx="1322">
                        <c:v>1.9073486328125E-6</c:v>
                      </c:pt>
                      <c:pt idx="1323">
                        <c:v>1.9073486328125E-6</c:v>
                      </c:pt>
                      <c:pt idx="1324">
                        <c:v>1.9073486328125E-6</c:v>
                      </c:pt>
                      <c:pt idx="1325">
                        <c:v>1.9073486328125E-6</c:v>
                      </c:pt>
                      <c:pt idx="1326">
                        <c:v>1.9073486328125E-6</c:v>
                      </c:pt>
                      <c:pt idx="1327">
                        <c:v>1.9073486328125E-6</c:v>
                      </c:pt>
                      <c:pt idx="1328">
                        <c:v>1.9073486328125E-6</c:v>
                      </c:pt>
                      <c:pt idx="1329">
                        <c:v>1.9073486328125E-6</c:v>
                      </c:pt>
                      <c:pt idx="1330">
                        <c:v>1.9073486328125E-6</c:v>
                      </c:pt>
                      <c:pt idx="1331">
                        <c:v>1.9073486328125E-6</c:v>
                      </c:pt>
                      <c:pt idx="1332">
                        <c:v>1.9073486328125E-6</c:v>
                      </c:pt>
                      <c:pt idx="1333">
                        <c:v>1.9073486328125E-6</c:v>
                      </c:pt>
                      <c:pt idx="1334">
                        <c:v>1.9073486328125E-6</c:v>
                      </c:pt>
                      <c:pt idx="1335">
                        <c:v>1.9073486328125E-6</c:v>
                      </c:pt>
                      <c:pt idx="1336">
                        <c:v>1.9073486328125E-6</c:v>
                      </c:pt>
                      <c:pt idx="1337">
                        <c:v>1.9073486328125E-6</c:v>
                      </c:pt>
                      <c:pt idx="1338">
                        <c:v>1.9073486328125E-6</c:v>
                      </c:pt>
                      <c:pt idx="1339">
                        <c:v>1.9073486328125E-6</c:v>
                      </c:pt>
                      <c:pt idx="1340">
                        <c:v>1.9073486328125E-6</c:v>
                      </c:pt>
                      <c:pt idx="1341">
                        <c:v>1.9073486328125E-6</c:v>
                      </c:pt>
                      <c:pt idx="1342">
                        <c:v>1.9073486328125E-6</c:v>
                      </c:pt>
                      <c:pt idx="1343">
                        <c:v>1.9073486328125E-6</c:v>
                      </c:pt>
                      <c:pt idx="1344">
                        <c:v>1.9073486328125E-6</c:v>
                      </c:pt>
                      <c:pt idx="1345">
                        <c:v>1.9073486328125E-6</c:v>
                      </c:pt>
                      <c:pt idx="1346">
                        <c:v>1.9073486328125E-6</c:v>
                      </c:pt>
                      <c:pt idx="1347">
                        <c:v>1.9073486328125E-6</c:v>
                      </c:pt>
                      <c:pt idx="1348">
                        <c:v>1.9073486328125E-6</c:v>
                      </c:pt>
                      <c:pt idx="1349">
                        <c:v>1.9073486328125E-6</c:v>
                      </c:pt>
                      <c:pt idx="1350">
                        <c:v>1.9073486328125E-6</c:v>
                      </c:pt>
                      <c:pt idx="1351">
                        <c:v>1.9073486328125E-6</c:v>
                      </c:pt>
                      <c:pt idx="1352">
                        <c:v>1.9073486328125E-6</c:v>
                      </c:pt>
                      <c:pt idx="1353">
                        <c:v>1.9073486328125E-6</c:v>
                      </c:pt>
                      <c:pt idx="1354">
                        <c:v>1.9073486328125E-6</c:v>
                      </c:pt>
                      <c:pt idx="1355">
                        <c:v>1.9073486328125E-6</c:v>
                      </c:pt>
                      <c:pt idx="1356">
                        <c:v>1.9073486328125E-6</c:v>
                      </c:pt>
                      <c:pt idx="1357">
                        <c:v>1.9073486328125E-6</c:v>
                      </c:pt>
                      <c:pt idx="1358">
                        <c:v>1.9073486328125E-6</c:v>
                      </c:pt>
                      <c:pt idx="1359">
                        <c:v>1.9073486328125E-6</c:v>
                      </c:pt>
                      <c:pt idx="1360">
                        <c:v>1.9073486328125E-6</c:v>
                      </c:pt>
                      <c:pt idx="1361">
                        <c:v>1.9073486328125E-6</c:v>
                      </c:pt>
                      <c:pt idx="1362">
                        <c:v>1.9073486328125E-6</c:v>
                      </c:pt>
                      <c:pt idx="1363">
                        <c:v>1.9073486328125E-6</c:v>
                      </c:pt>
                      <c:pt idx="1364">
                        <c:v>1.9073486328125E-6</c:v>
                      </c:pt>
                      <c:pt idx="1365">
                        <c:v>1.9073486328125E-6</c:v>
                      </c:pt>
                      <c:pt idx="1366">
                        <c:v>1.9073486328125E-6</c:v>
                      </c:pt>
                      <c:pt idx="1367">
                        <c:v>1.9073486328125E-6</c:v>
                      </c:pt>
                      <c:pt idx="1368">
                        <c:v>1.9073486328125E-6</c:v>
                      </c:pt>
                      <c:pt idx="1369">
                        <c:v>1.9073486328125E-6</c:v>
                      </c:pt>
                      <c:pt idx="1370">
                        <c:v>1.9073486328125E-6</c:v>
                      </c:pt>
                      <c:pt idx="1371">
                        <c:v>1.9073486328125E-6</c:v>
                      </c:pt>
                      <c:pt idx="1372">
                        <c:v>1.9073486328125E-6</c:v>
                      </c:pt>
                      <c:pt idx="1373">
                        <c:v>1.9073486328125E-6</c:v>
                      </c:pt>
                      <c:pt idx="1374">
                        <c:v>1.9073486328125E-6</c:v>
                      </c:pt>
                      <c:pt idx="1375">
                        <c:v>1.9073486328125E-6</c:v>
                      </c:pt>
                      <c:pt idx="1376">
                        <c:v>1.9073486328125E-6</c:v>
                      </c:pt>
                      <c:pt idx="1377">
                        <c:v>1.9073486328125E-6</c:v>
                      </c:pt>
                      <c:pt idx="1378">
                        <c:v>1.9073486328125E-6</c:v>
                      </c:pt>
                      <c:pt idx="1379">
                        <c:v>1.9073486328125E-6</c:v>
                      </c:pt>
                      <c:pt idx="1380">
                        <c:v>1.9073486328125E-6</c:v>
                      </c:pt>
                      <c:pt idx="1381">
                        <c:v>1.9073486328125E-6</c:v>
                      </c:pt>
                      <c:pt idx="1382">
                        <c:v>1.9073486328125E-6</c:v>
                      </c:pt>
                      <c:pt idx="1383">
                        <c:v>1.9073486328125E-6</c:v>
                      </c:pt>
                      <c:pt idx="1384">
                        <c:v>1.9073486328125E-6</c:v>
                      </c:pt>
                      <c:pt idx="1385">
                        <c:v>1.9073486328125E-6</c:v>
                      </c:pt>
                      <c:pt idx="1386">
                        <c:v>1.9073486328125E-6</c:v>
                      </c:pt>
                      <c:pt idx="1387">
                        <c:v>1.9073486328125E-6</c:v>
                      </c:pt>
                      <c:pt idx="1388">
                        <c:v>1.9073486328125E-6</c:v>
                      </c:pt>
                      <c:pt idx="1389">
                        <c:v>1.9073486328125E-6</c:v>
                      </c:pt>
                      <c:pt idx="1390">
                        <c:v>1.9073486328125E-6</c:v>
                      </c:pt>
                      <c:pt idx="1391">
                        <c:v>1.9073486328125E-6</c:v>
                      </c:pt>
                      <c:pt idx="1392">
                        <c:v>1.9073486328125E-6</c:v>
                      </c:pt>
                      <c:pt idx="1393">
                        <c:v>1.9073486328125E-6</c:v>
                      </c:pt>
                      <c:pt idx="1394">
                        <c:v>1.9073486328125E-6</c:v>
                      </c:pt>
                      <c:pt idx="1395">
                        <c:v>1.9073486328125E-6</c:v>
                      </c:pt>
                      <c:pt idx="1396">
                        <c:v>1.9073486328125E-6</c:v>
                      </c:pt>
                      <c:pt idx="1397">
                        <c:v>1.9073486328125E-6</c:v>
                      </c:pt>
                      <c:pt idx="1398">
                        <c:v>1.9073486328125E-6</c:v>
                      </c:pt>
                      <c:pt idx="1399">
                        <c:v>1.9073486328125E-6</c:v>
                      </c:pt>
                      <c:pt idx="1400">
                        <c:v>1.9073486328125E-6</c:v>
                      </c:pt>
                      <c:pt idx="1401">
                        <c:v>1.9073486328125E-6</c:v>
                      </c:pt>
                      <c:pt idx="1402">
                        <c:v>1.9073486328125E-6</c:v>
                      </c:pt>
                      <c:pt idx="1403">
                        <c:v>1.9073486328125E-6</c:v>
                      </c:pt>
                      <c:pt idx="1404">
                        <c:v>1.9073486328125E-6</c:v>
                      </c:pt>
                      <c:pt idx="1405">
                        <c:v>1.9073486328125E-6</c:v>
                      </c:pt>
                      <c:pt idx="1406">
                        <c:v>1.9073486328125E-6</c:v>
                      </c:pt>
                      <c:pt idx="1407">
                        <c:v>1.9073486328125E-6</c:v>
                      </c:pt>
                      <c:pt idx="1408">
                        <c:v>1.9073486328125E-6</c:v>
                      </c:pt>
                      <c:pt idx="1409">
                        <c:v>1.9073486328125E-6</c:v>
                      </c:pt>
                      <c:pt idx="1410">
                        <c:v>1.9073486328125E-6</c:v>
                      </c:pt>
                      <c:pt idx="1411">
                        <c:v>1.9073486328125E-6</c:v>
                      </c:pt>
                      <c:pt idx="1412">
                        <c:v>1.9073486328125E-6</c:v>
                      </c:pt>
                      <c:pt idx="1413">
                        <c:v>1.9073486328125E-6</c:v>
                      </c:pt>
                      <c:pt idx="1414">
                        <c:v>1.9073486328125E-6</c:v>
                      </c:pt>
                      <c:pt idx="1415">
                        <c:v>1.9073486328125E-6</c:v>
                      </c:pt>
                      <c:pt idx="1416">
                        <c:v>1.9073486328125E-6</c:v>
                      </c:pt>
                      <c:pt idx="1417">
                        <c:v>1.9073486328125E-6</c:v>
                      </c:pt>
                      <c:pt idx="1418">
                        <c:v>1.9073486328125E-6</c:v>
                      </c:pt>
                      <c:pt idx="1419">
                        <c:v>1.9073486328125E-6</c:v>
                      </c:pt>
                      <c:pt idx="1420">
                        <c:v>1.9073486328125E-6</c:v>
                      </c:pt>
                      <c:pt idx="1421">
                        <c:v>1.9073486328125E-6</c:v>
                      </c:pt>
                      <c:pt idx="1422">
                        <c:v>1.9073486328125E-6</c:v>
                      </c:pt>
                      <c:pt idx="1423">
                        <c:v>1.9073486328125E-6</c:v>
                      </c:pt>
                      <c:pt idx="1424">
                        <c:v>1.9073486328125E-6</c:v>
                      </c:pt>
                      <c:pt idx="1425">
                        <c:v>1.9073486328125E-6</c:v>
                      </c:pt>
                      <c:pt idx="1426">
                        <c:v>1.9073486328125E-6</c:v>
                      </c:pt>
                      <c:pt idx="1427">
                        <c:v>1.9073486328125E-6</c:v>
                      </c:pt>
                      <c:pt idx="1428">
                        <c:v>1.9073486328125E-6</c:v>
                      </c:pt>
                      <c:pt idx="1429">
                        <c:v>1.9073486328125E-6</c:v>
                      </c:pt>
                      <c:pt idx="1430">
                        <c:v>1.9073486328125E-6</c:v>
                      </c:pt>
                      <c:pt idx="1431">
                        <c:v>1.9073486328125E-6</c:v>
                      </c:pt>
                      <c:pt idx="1432">
                        <c:v>1.9073486328125E-6</c:v>
                      </c:pt>
                      <c:pt idx="1433">
                        <c:v>1.9073486328125E-6</c:v>
                      </c:pt>
                      <c:pt idx="1434">
                        <c:v>1.9073486328125E-6</c:v>
                      </c:pt>
                      <c:pt idx="1435">
                        <c:v>1.9073486328125E-6</c:v>
                      </c:pt>
                      <c:pt idx="1436">
                        <c:v>1.9073486328125E-6</c:v>
                      </c:pt>
                      <c:pt idx="1437">
                        <c:v>1.9073486328125E-6</c:v>
                      </c:pt>
                      <c:pt idx="1438">
                        <c:v>1.9073486328125E-6</c:v>
                      </c:pt>
                      <c:pt idx="1439">
                        <c:v>1.9073486328125E-6</c:v>
                      </c:pt>
                      <c:pt idx="1440">
                        <c:v>1.9073486328125E-6</c:v>
                      </c:pt>
                      <c:pt idx="1441">
                        <c:v>1.9073486328125E-6</c:v>
                      </c:pt>
                      <c:pt idx="1442">
                        <c:v>1.9073486328125E-6</c:v>
                      </c:pt>
                      <c:pt idx="1443">
                        <c:v>1.9073486328125E-6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304-4F1C-A90F-3252099B9D79}"/>
                  </c:ext>
                </c:extLst>
              </c15:ser>
            </c15:filteredLineSeries>
            <c15:filteredLineSeries>
              <c15:ser>
                <c:idx val="3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'Skip-0 Unified Formula'!$W$9</c15:sqref>
                        </c15:formulaRef>
                      </c:ext>
                    </c:extLst>
                    <c:strCache>
                      <c:ptCount val="1"/>
                      <c:pt idx="0">
                        <c:v>F3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'Skip-0 Unified Formula'!$W$10:$W$1814</c15:sqref>
                        </c15:formulaRef>
                      </c:ext>
                    </c:extLst>
                    <c:numCache>
                      <c:formatCode>0.0000</c:formatCode>
                      <c:ptCount val="1805"/>
                      <c:pt idx="0">
                        <c:v>0.4998999999999999</c:v>
                      </c:pt>
                      <c:pt idx="1">
                        <c:v>0.48244384919303013</c:v>
                      </c:pt>
                      <c:pt idx="2">
                        <c:v>0.46500932978556364</c:v>
                      </c:pt>
                      <c:pt idx="3">
                        <c:v>0.44761769462457562</c:v>
                      </c:pt>
                      <c:pt idx="4">
                        <c:v>0.43029014378767938</c:v>
                      </c:pt>
                      <c:pt idx="5">
                        <c:v>0.41304779870637687</c:v>
                      </c:pt>
                      <c:pt idx="6">
                        <c:v>0.39591167638385832</c:v>
                      </c:pt>
                      <c:pt idx="7">
                        <c:v>0.37890266373867443</c:v>
                      </c:pt>
                      <c:pt idx="8">
                        <c:v>0.36204149210540776</c:v>
                      </c:pt>
                      <c:pt idx="9">
                        <c:v>0.34534871192327993</c:v>
                      </c:pt>
                      <c:pt idx="10">
                        <c:v>0.32884466764336479</c:v>
                      </c:pt>
                      <c:pt idx="11">
                        <c:v>0.3125494728847808</c:v>
                      </c:pt>
                      <c:pt idx="12">
                        <c:v>0.29648298586991478</c:v>
                      </c:pt>
                      <c:pt idx="13">
                        <c:v>0.28066478516832738</c:v>
                      </c:pt>
                      <c:pt idx="14">
                        <c:v>0.2651141457785911</c:v>
                      </c:pt>
                      <c:pt idx="15">
                        <c:v>0.24985001557682004</c:v>
                      </c:pt>
                      <c:pt idx="16">
                        <c:v>0.23489099216016335</c:v>
                      </c:pt>
                      <c:pt idx="17">
                        <c:v>0.22025530011294592</c:v>
                      </c:pt>
                      <c:pt idx="18">
                        <c:v>0.20596076872255201</c:v>
                      </c:pt>
                      <c:pt idx="19">
                        <c:v>0.19202481017146686</c:v>
                      </c:pt>
                      <c:pt idx="20">
                        <c:v>0.1784643982311665</c:v>
                      </c:pt>
                      <c:pt idx="21">
                        <c:v>0.16529604748276983</c:v>
                      </c:pt>
                      <c:pt idx="22">
                        <c:v>0.15253579308848028</c:v>
                      </c:pt>
                      <c:pt idx="23">
                        <c:v>0.14019917113692018</c:v>
                      </c:pt>
                      <c:pt idx="24">
                        <c:v>0.12830119958438049</c:v>
                      </c:pt>
                      <c:pt idx="25">
                        <c:v>0.11685635981285687</c:v>
                      </c:pt>
                      <c:pt idx="26">
                        <c:v>0.10587857882438202</c:v>
                      </c:pt>
                      <c:pt idx="27">
                        <c:v>9.5381212089642661E-2</c:v>
                      </c:pt>
                      <c:pt idx="28">
                        <c:v>8.5377027067045447E-2</c:v>
                      </c:pt>
                      <c:pt idx="29">
                        <c:v>7.5878187406216241E-2</c:v>
                      </c:pt>
                      <c:pt idx="30">
                        <c:v>6.6896237847228784E-2</c:v>
                      </c:pt>
                      <c:pt idx="31">
                        <c:v>5.8442089823409538E-2</c:v>
                      </c:pt>
                      <c:pt idx="32">
                        <c:v>5.05260077710575E-2</c:v>
                      </c:pt>
                      <c:pt idx="33">
                        <c:v>4.3157596143235041E-2</c:v>
                      </c:pt>
                      <c:pt idx="34">
                        <c:v>3.6345787116063108E-2</c:v>
                      </c:pt>
                      <c:pt idx="35">
                        <c:v>3.0098828963069799E-2</c:v>
                      </c:pt>
                      <c:pt idx="36">
                        <c:v>2.4424275053344709E-2</c:v>
                      </c:pt>
                      <c:pt idx="37">
                        <c:v>1.9328973397319149E-2</c:v>
                      </c:pt>
                      <c:pt idx="38">
                        <c:v>1.481905660974832E-2</c:v>
                      </c:pt>
                      <c:pt idx="39">
                        <c:v>1.0899932061518991E-2</c:v>
                      </c:pt>
                      <c:pt idx="40">
                        <c:v>7.576271801506552E-3</c:v>
                      </c:pt>
                      <c:pt idx="41">
                        <c:v>4.8520014237349923E-3</c:v>
                      </c:pt>
                      <c:pt idx="42">
                        <c:v>2.730286075709804E-3</c:v>
                      </c:pt>
                      <c:pt idx="43">
                        <c:v>1.2135089828840052E-3</c:v>
                      </c:pt>
                      <c:pt idx="44">
                        <c:v>3.0322699388081936E-4</c:v>
                      </c:pt>
                      <c:pt idx="45">
                        <c:v>0</c:v>
                      </c:pt>
                      <c:pt idx="46">
                        <c:v>3.0322699388081936E-4</c:v>
                      </c:pt>
                      <c:pt idx="47">
                        <c:v>1.21350898288406E-3</c:v>
                      </c:pt>
                      <c:pt idx="48">
                        <c:v>2.730286075709804E-3</c:v>
                      </c:pt>
                      <c:pt idx="49">
                        <c:v>4.8520014237350487E-3</c:v>
                      </c:pt>
                      <c:pt idx="50">
                        <c:v>7.5762718015066058E-3</c:v>
                      </c:pt>
                      <c:pt idx="51">
                        <c:v>1.0899932061518991E-2</c:v>
                      </c:pt>
                      <c:pt idx="52">
                        <c:v>1.4819056609748379E-2</c:v>
                      </c:pt>
                      <c:pt idx="53">
                        <c:v>1.9328973397319035E-2</c:v>
                      </c:pt>
                      <c:pt idx="54">
                        <c:v>2.4424275053344765E-2</c:v>
                      </c:pt>
                      <c:pt idx="55">
                        <c:v>3.0098828963069729E-2</c:v>
                      </c:pt>
                      <c:pt idx="56">
                        <c:v>3.6345787116063157E-2</c:v>
                      </c:pt>
                      <c:pt idx="57">
                        <c:v>4.3157596143235104E-2</c:v>
                      </c:pt>
                      <c:pt idx="58">
                        <c:v>5.0526007771057611E-2</c:v>
                      </c:pt>
                      <c:pt idx="59">
                        <c:v>5.8442089823409593E-2</c:v>
                      </c:pt>
                      <c:pt idx="60">
                        <c:v>6.6896237847228882E-2</c:v>
                      </c:pt>
                      <c:pt idx="61">
                        <c:v>7.5878187406216352E-2</c:v>
                      </c:pt>
                      <c:pt idx="62">
                        <c:v>8.5377027067045336E-2</c:v>
                      </c:pt>
                      <c:pt idx="63">
                        <c:v>9.53812120896428E-2</c:v>
                      </c:pt>
                      <c:pt idx="64">
                        <c:v>0.10587857882438186</c:v>
                      </c:pt>
                      <c:pt idx="65">
                        <c:v>0.11685635981285698</c:v>
                      </c:pt>
                      <c:pt idx="66">
                        <c:v>0.12830119958438063</c:v>
                      </c:pt>
                      <c:pt idx="67">
                        <c:v>0.14019917113692018</c:v>
                      </c:pt>
                      <c:pt idx="68">
                        <c:v>0.15253579308848039</c:v>
                      </c:pt>
                      <c:pt idx="69">
                        <c:v>0.16529604748276974</c:v>
                      </c:pt>
                      <c:pt idx="70">
                        <c:v>0.17846439823116667</c:v>
                      </c:pt>
                      <c:pt idx="71">
                        <c:v>0.19202481017146686</c:v>
                      </c:pt>
                      <c:pt idx="72">
                        <c:v>0.20596076872255215</c:v>
                      </c:pt>
                      <c:pt idx="73">
                        <c:v>0.22025530011294586</c:v>
                      </c:pt>
                      <c:pt idx="74">
                        <c:v>0.23489099216016346</c:v>
                      </c:pt>
                      <c:pt idx="75">
                        <c:v>0.24985001557682021</c:v>
                      </c:pt>
                      <c:pt idx="76">
                        <c:v>0.26511414577859105</c:v>
                      </c:pt>
                      <c:pt idx="77">
                        <c:v>0.2806647851683276</c:v>
                      </c:pt>
                      <c:pt idx="78">
                        <c:v>0.29648298586991478</c:v>
                      </c:pt>
                      <c:pt idx="79">
                        <c:v>0.31254947288478102</c:v>
                      </c:pt>
                      <c:pt idx="80">
                        <c:v>0.32884466764336479</c:v>
                      </c:pt>
                      <c:pt idx="81">
                        <c:v>0.34534871192328015</c:v>
                      </c:pt>
                      <c:pt idx="82">
                        <c:v>0.3620414921054077</c:v>
                      </c:pt>
                      <c:pt idx="83">
                        <c:v>0.37890266373867465</c:v>
                      </c:pt>
                      <c:pt idx="84">
                        <c:v>0.39591167638385849</c:v>
                      </c:pt>
                      <c:pt idx="85">
                        <c:v>0.41304779870637681</c:v>
                      </c:pt>
                      <c:pt idx="86">
                        <c:v>0.43029014378767955</c:v>
                      </c:pt>
                      <c:pt idx="87">
                        <c:v>0.44761769462457557</c:v>
                      </c:pt>
                      <c:pt idx="88">
                        <c:v>0.46500932978556381</c:v>
                      </c:pt>
                      <c:pt idx="89">
                        <c:v>0.48244384919303007</c:v>
                      </c:pt>
                      <c:pt idx="90">
                        <c:v>0.49989999999999996</c:v>
                      </c:pt>
                      <c:pt idx="91">
                        <c:v>0.48244384919302996</c:v>
                      </c:pt>
                      <c:pt idx="92">
                        <c:v>0.4650093297855637</c:v>
                      </c:pt>
                      <c:pt idx="93">
                        <c:v>0.44761769462457546</c:v>
                      </c:pt>
                      <c:pt idx="94">
                        <c:v>0.43029014378767966</c:v>
                      </c:pt>
                      <c:pt idx="95">
                        <c:v>0.41304779870637692</c:v>
                      </c:pt>
                      <c:pt idx="96">
                        <c:v>0.3959116763838586</c:v>
                      </c:pt>
                      <c:pt idx="97">
                        <c:v>0.37890266373867454</c:v>
                      </c:pt>
                      <c:pt idx="98">
                        <c:v>0.36204149210540759</c:v>
                      </c:pt>
                      <c:pt idx="99">
                        <c:v>0.34534871192328004</c:v>
                      </c:pt>
                      <c:pt idx="100">
                        <c:v>0.32884466764336467</c:v>
                      </c:pt>
                      <c:pt idx="101">
                        <c:v>0.31254947288478091</c:v>
                      </c:pt>
                      <c:pt idx="102">
                        <c:v>0.29648298586991467</c:v>
                      </c:pt>
                      <c:pt idx="103">
                        <c:v>0.28066478516832766</c:v>
                      </c:pt>
                      <c:pt idx="104">
                        <c:v>0.2651141457785911</c:v>
                      </c:pt>
                      <c:pt idx="105">
                        <c:v>0.24985001557682027</c:v>
                      </c:pt>
                      <c:pt idx="106">
                        <c:v>0.2348909921601634</c:v>
                      </c:pt>
                      <c:pt idx="107">
                        <c:v>0.22025530011294575</c:v>
                      </c:pt>
                      <c:pt idx="108">
                        <c:v>0.20596076872255203</c:v>
                      </c:pt>
                      <c:pt idx="109">
                        <c:v>0.19202481017146675</c:v>
                      </c:pt>
                      <c:pt idx="110">
                        <c:v>0.17846439823116658</c:v>
                      </c:pt>
                      <c:pt idx="111">
                        <c:v>0.16529604748276971</c:v>
                      </c:pt>
                      <c:pt idx="112">
                        <c:v>0.15253579308848053</c:v>
                      </c:pt>
                      <c:pt idx="113">
                        <c:v>0.14019917113692024</c:v>
                      </c:pt>
                      <c:pt idx="114">
                        <c:v>0.12830119958438069</c:v>
                      </c:pt>
                      <c:pt idx="115">
                        <c:v>0.11685635981285693</c:v>
                      </c:pt>
                      <c:pt idx="116">
                        <c:v>0.10587857882438191</c:v>
                      </c:pt>
                      <c:pt idx="117">
                        <c:v>9.5381212089642731E-2</c:v>
                      </c:pt>
                      <c:pt idx="118">
                        <c:v>8.5377027067045391E-2</c:v>
                      </c:pt>
                      <c:pt idx="119">
                        <c:v>7.5878187406216296E-2</c:v>
                      </c:pt>
                      <c:pt idx="120">
                        <c:v>6.6896237847228729E-2</c:v>
                      </c:pt>
                      <c:pt idx="121">
                        <c:v>5.8442089823409642E-2</c:v>
                      </c:pt>
                      <c:pt idx="122">
                        <c:v>5.052600777105757E-2</c:v>
                      </c:pt>
                      <c:pt idx="123">
                        <c:v>4.3157596143235159E-2</c:v>
                      </c:pt>
                      <c:pt idx="124">
                        <c:v>3.6345787116063108E-2</c:v>
                      </c:pt>
                      <c:pt idx="125">
                        <c:v>3.0098828963069729E-2</c:v>
                      </c:pt>
                      <c:pt idx="126">
                        <c:v>2.4424275053344709E-2</c:v>
                      </c:pt>
                      <c:pt idx="127">
                        <c:v>1.9328973397319097E-2</c:v>
                      </c:pt>
                      <c:pt idx="128">
                        <c:v>1.4819056609748379E-2</c:v>
                      </c:pt>
                      <c:pt idx="129">
                        <c:v>1.0899932061518937E-2</c:v>
                      </c:pt>
                      <c:pt idx="130">
                        <c:v>7.5762718015066058E-3</c:v>
                      </c:pt>
                      <c:pt idx="131">
                        <c:v>4.8520014237349923E-3</c:v>
                      </c:pt>
                      <c:pt idx="132">
                        <c:v>2.7302860757098596E-3</c:v>
                      </c:pt>
                      <c:pt idx="133">
                        <c:v>1.21350898288406E-3</c:v>
                      </c:pt>
                      <c:pt idx="134">
                        <c:v>3.0322699388081936E-4</c:v>
                      </c:pt>
                      <c:pt idx="135">
                        <c:v>0</c:v>
                      </c:pt>
                      <c:pt idx="136">
                        <c:v>3.0322699388081936E-4</c:v>
                      </c:pt>
                      <c:pt idx="137">
                        <c:v>1.21350898288406E-3</c:v>
                      </c:pt>
                      <c:pt idx="138">
                        <c:v>2.7302860757098596E-3</c:v>
                      </c:pt>
                      <c:pt idx="139">
                        <c:v>4.8520014237349923E-3</c:v>
                      </c:pt>
                      <c:pt idx="140">
                        <c:v>7.5762718015066058E-3</c:v>
                      </c:pt>
                      <c:pt idx="141">
                        <c:v>1.0899932061518991E-2</c:v>
                      </c:pt>
                      <c:pt idx="142">
                        <c:v>1.4819056609748379E-2</c:v>
                      </c:pt>
                      <c:pt idx="143">
                        <c:v>1.9328973397319097E-2</c:v>
                      </c:pt>
                      <c:pt idx="144">
                        <c:v>2.4424275053344765E-2</c:v>
                      </c:pt>
                      <c:pt idx="145">
                        <c:v>3.0098828963069799E-2</c:v>
                      </c:pt>
                      <c:pt idx="146">
                        <c:v>3.6345787116063108E-2</c:v>
                      </c:pt>
                      <c:pt idx="147">
                        <c:v>4.3157596143235159E-2</c:v>
                      </c:pt>
                      <c:pt idx="148">
                        <c:v>5.05260077710575E-2</c:v>
                      </c:pt>
                      <c:pt idx="149">
                        <c:v>5.8442089823409642E-2</c:v>
                      </c:pt>
                      <c:pt idx="150">
                        <c:v>6.6896237847228784E-2</c:v>
                      </c:pt>
                      <c:pt idx="151">
                        <c:v>7.5878187406216352E-2</c:v>
                      </c:pt>
                      <c:pt idx="152">
                        <c:v>8.5377027067045391E-2</c:v>
                      </c:pt>
                      <c:pt idx="153">
                        <c:v>9.5381212089642731E-2</c:v>
                      </c:pt>
                      <c:pt idx="154">
                        <c:v>0.10587857882438191</c:v>
                      </c:pt>
                      <c:pt idx="155">
                        <c:v>0.11685635981285693</c:v>
                      </c:pt>
                      <c:pt idx="156">
                        <c:v>0.12830119958438069</c:v>
                      </c:pt>
                      <c:pt idx="157">
                        <c:v>0.14019917113692024</c:v>
                      </c:pt>
                      <c:pt idx="158">
                        <c:v>0.15253579308848045</c:v>
                      </c:pt>
                      <c:pt idx="159">
                        <c:v>0.16529604748276974</c:v>
                      </c:pt>
                      <c:pt idx="160">
                        <c:v>0.17846439823116667</c:v>
                      </c:pt>
                      <c:pt idx="161">
                        <c:v>0.19202481017146678</c:v>
                      </c:pt>
                      <c:pt idx="162">
                        <c:v>0.20596076872255212</c:v>
                      </c:pt>
                      <c:pt idx="163">
                        <c:v>0.22025530011294575</c:v>
                      </c:pt>
                      <c:pt idx="164">
                        <c:v>0.2348909921601634</c:v>
                      </c:pt>
                      <c:pt idx="165">
                        <c:v>0.24985001557682027</c:v>
                      </c:pt>
                      <c:pt idx="166">
                        <c:v>0.2651141457785911</c:v>
                      </c:pt>
                      <c:pt idx="167">
                        <c:v>0.2806647851683276</c:v>
                      </c:pt>
                      <c:pt idx="168">
                        <c:v>0.29648298586991478</c:v>
                      </c:pt>
                      <c:pt idx="169">
                        <c:v>0.31254947288478102</c:v>
                      </c:pt>
                      <c:pt idx="170">
                        <c:v>0.32884466764336479</c:v>
                      </c:pt>
                      <c:pt idx="171">
                        <c:v>0.34534871192328004</c:v>
                      </c:pt>
                      <c:pt idx="172">
                        <c:v>0.36204149210540765</c:v>
                      </c:pt>
                      <c:pt idx="173">
                        <c:v>0.37890266373867454</c:v>
                      </c:pt>
                      <c:pt idx="174">
                        <c:v>0.39591167638385855</c:v>
                      </c:pt>
                      <c:pt idx="175">
                        <c:v>0.41304779870637692</c:v>
                      </c:pt>
                      <c:pt idx="176">
                        <c:v>0.4302901437876796</c:v>
                      </c:pt>
                      <c:pt idx="177">
                        <c:v>0.44761769462457557</c:v>
                      </c:pt>
                      <c:pt idx="178">
                        <c:v>0.46500932978556381</c:v>
                      </c:pt>
                      <c:pt idx="179">
                        <c:v>0.48244384919303007</c:v>
                      </c:pt>
                      <c:pt idx="180">
                        <c:v>0.49990000000000001</c:v>
                      </c:pt>
                      <c:pt idx="181">
                        <c:v>0.48244384919303007</c:v>
                      </c:pt>
                      <c:pt idx="182">
                        <c:v>0.46500932978556381</c:v>
                      </c:pt>
                      <c:pt idx="183">
                        <c:v>0.44761769462457557</c:v>
                      </c:pt>
                      <c:pt idx="184">
                        <c:v>0.4302901437876796</c:v>
                      </c:pt>
                      <c:pt idx="185">
                        <c:v>0.41304779870637692</c:v>
                      </c:pt>
                      <c:pt idx="186">
                        <c:v>0.39591167638385855</c:v>
                      </c:pt>
                      <c:pt idx="187">
                        <c:v>0.37890266373867454</c:v>
                      </c:pt>
                      <c:pt idx="188">
                        <c:v>0.36204149210540765</c:v>
                      </c:pt>
                      <c:pt idx="189">
                        <c:v>0.34534871192328004</c:v>
                      </c:pt>
                      <c:pt idx="190">
                        <c:v>0.32884466764336479</c:v>
                      </c:pt>
                      <c:pt idx="191">
                        <c:v>0.31254947288478102</c:v>
                      </c:pt>
                      <c:pt idx="192">
                        <c:v>0.29648298586991478</c:v>
                      </c:pt>
                      <c:pt idx="193">
                        <c:v>0.2806647851683276</c:v>
                      </c:pt>
                      <c:pt idx="194">
                        <c:v>0.2651141457785911</c:v>
                      </c:pt>
                      <c:pt idx="195">
                        <c:v>0.24985001557682027</c:v>
                      </c:pt>
                      <c:pt idx="196">
                        <c:v>0.2348909921601634</c:v>
                      </c:pt>
                      <c:pt idx="197">
                        <c:v>0.22025530011294575</c:v>
                      </c:pt>
                      <c:pt idx="198">
                        <c:v>0.20596076872255212</c:v>
                      </c:pt>
                      <c:pt idx="199">
                        <c:v>0.19202481017146678</c:v>
                      </c:pt>
                      <c:pt idx="200">
                        <c:v>0.17846439823116667</c:v>
                      </c:pt>
                      <c:pt idx="201">
                        <c:v>0.16529604748276974</c:v>
                      </c:pt>
                      <c:pt idx="202">
                        <c:v>0.15253579308848045</c:v>
                      </c:pt>
                      <c:pt idx="203">
                        <c:v>0.14019917113692024</c:v>
                      </c:pt>
                      <c:pt idx="204">
                        <c:v>0.12830119958438069</c:v>
                      </c:pt>
                      <c:pt idx="205">
                        <c:v>0.11685635981285693</c:v>
                      </c:pt>
                      <c:pt idx="206">
                        <c:v>0.10587857882438191</c:v>
                      </c:pt>
                      <c:pt idx="207">
                        <c:v>9.5381212089642731E-2</c:v>
                      </c:pt>
                      <c:pt idx="208">
                        <c:v>8.5377027067045391E-2</c:v>
                      </c:pt>
                      <c:pt idx="209">
                        <c:v>7.5878187406216352E-2</c:v>
                      </c:pt>
                      <c:pt idx="210">
                        <c:v>6.6896237847228784E-2</c:v>
                      </c:pt>
                      <c:pt idx="211">
                        <c:v>5.8442089823409642E-2</c:v>
                      </c:pt>
                      <c:pt idx="212">
                        <c:v>5.05260077710575E-2</c:v>
                      </c:pt>
                      <c:pt idx="213">
                        <c:v>4.3157596143235159E-2</c:v>
                      </c:pt>
                      <c:pt idx="214">
                        <c:v>3.6345787116063108E-2</c:v>
                      </c:pt>
                      <c:pt idx="215">
                        <c:v>3.0098828963069799E-2</c:v>
                      </c:pt>
                      <c:pt idx="216">
                        <c:v>2.4424275053344765E-2</c:v>
                      </c:pt>
                      <c:pt idx="217">
                        <c:v>1.9328973397319097E-2</c:v>
                      </c:pt>
                      <c:pt idx="218">
                        <c:v>1.4819056609748379E-2</c:v>
                      </c:pt>
                      <c:pt idx="219">
                        <c:v>1.0899932061518991E-2</c:v>
                      </c:pt>
                      <c:pt idx="220">
                        <c:v>7.5762718015066058E-3</c:v>
                      </c:pt>
                      <c:pt idx="221">
                        <c:v>4.8520014237349923E-3</c:v>
                      </c:pt>
                      <c:pt idx="222">
                        <c:v>2.7302860757098596E-3</c:v>
                      </c:pt>
                      <c:pt idx="223">
                        <c:v>1.21350898288406E-3</c:v>
                      </c:pt>
                      <c:pt idx="224">
                        <c:v>3.0322699388081936E-4</c:v>
                      </c:pt>
                      <c:pt idx="225">
                        <c:v>0</c:v>
                      </c:pt>
                      <c:pt idx="226">
                        <c:v>3.0322699388081936E-4</c:v>
                      </c:pt>
                      <c:pt idx="227">
                        <c:v>1.21350898288406E-3</c:v>
                      </c:pt>
                      <c:pt idx="228">
                        <c:v>2.7302860757098596E-3</c:v>
                      </c:pt>
                      <c:pt idx="229">
                        <c:v>4.8520014237349923E-3</c:v>
                      </c:pt>
                      <c:pt idx="230">
                        <c:v>7.5762718015066058E-3</c:v>
                      </c:pt>
                      <c:pt idx="231">
                        <c:v>1.0899932061518937E-2</c:v>
                      </c:pt>
                      <c:pt idx="232">
                        <c:v>1.4819056609748379E-2</c:v>
                      </c:pt>
                      <c:pt idx="233">
                        <c:v>1.9328973397319097E-2</c:v>
                      </c:pt>
                      <c:pt idx="234">
                        <c:v>2.4424275053344709E-2</c:v>
                      </c:pt>
                      <c:pt idx="235">
                        <c:v>3.0098828963069729E-2</c:v>
                      </c:pt>
                      <c:pt idx="236">
                        <c:v>3.6345787116063108E-2</c:v>
                      </c:pt>
                      <c:pt idx="237">
                        <c:v>4.3157596143235159E-2</c:v>
                      </c:pt>
                      <c:pt idx="238">
                        <c:v>5.052600777105757E-2</c:v>
                      </c:pt>
                      <c:pt idx="239">
                        <c:v>5.8442089823409642E-2</c:v>
                      </c:pt>
                      <c:pt idx="240">
                        <c:v>6.6896237847228729E-2</c:v>
                      </c:pt>
                      <c:pt idx="241">
                        <c:v>7.5878187406216296E-2</c:v>
                      </c:pt>
                      <c:pt idx="242">
                        <c:v>8.5377027067045391E-2</c:v>
                      </c:pt>
                      <c:pt idx="243">
                        <c:v>9.5381212089642731E-2</c:v>
                      </c:pt>
                      <c:pt idx="244">
                        <c:v>0.10587857882438191</c:v>
                      </c:pt>
                      <c:pt idx="245">
                        <c:v>0.11685635981285693</c:v>
                      </c:pt>
                      <c:pt idx="246">
                        <c:v>0.12830119958438069</c:v>
                      </c:pt>
                      <c:pt idx="247">
                        <c:v>0.14019917113692024</c:v>
                      </c:pt>
                      <c:pt idx="248">
                        <c:v>0.15253579308848053</c:v>
                      </c:pt>
                      <c:pt idx="249">
                        <c:v>0.16529604748276971</c:v>
                      </c:pt>
                      <c:pt idx="250">
                        <c:v>0.17846439823116658</c:v>
                      </c:pt>
                      <c:pt idx="251">
                        <c:v>0.19202481017146675</c:v>
                      </c:pt>
                      <c:pt idx="252">
                        <c:v>0.20596076872255203</c:v>
                      </c:pt>
                      <c:pt idx="253">
                        <c:v>0.22025530011294575</c:v>
                      </c:pt>
                      <c:pt idx="254">
                        <c:v>0.2348909921601634</c:v>
                      </c:pt>
                      <c:pt idx="255">
                        <c:v>0.24985001557682027</c:v>
                      </c:pt>
                      <c:pt idx="256">
                        <c:v>0.2651141457785911</c:v>
                      </c:pt>
                      <c:pt idx="257">
                        <c:v>0.28066478516832766</c:v>
                      </c:pt>
                      <c:pt idx="258">
                        <c:v>0.29648298586991467</c:v>
                      </c:pt>
                      <c:pt idx="259">
                        <c:v>0.31254947288478091</c:v>
                      </c:pt>
                      <c:pt idx="260">
                        <c:v>0.32884466764336467</c:v>
                      </c:pt>
                      <c:pt idx="261">
                        <c:v>0.34534871192328004</c:v>
                      </c:pt>
                      <c:pt idx="262">
                        <c:v>0.36204149210540759</c:v>
                      </c:pt>
                      <c:pt idx="263">
                        <c:v>0.37890266373867454</c:v>
                      </c:pt>
                      <c:pt idx="264">
                        <c:v>0.3959116763838586</c:v>
                      </c:pt>
                      <c:pt idx="265">
                        <c:v>0.41304779870637692</c:v>
                      </c:pt>
                      <c:pt idx="266">
                        <c:v>0.43029014378767966</c:v>
                      </c:pt>
                      <c:pt idx="267">
                        <c:v>0.44761769462457546</c:v>
                      </c:pt>
                      <c:pt idx="268">
                        <c:v>0.4650093297855637</c:v>
                      </c:pt>
                      <c:pt idx="269">
                        <c:v>0.48244384919302996</c:v>
                      </c:pt>
                      <c:pt idx="270">
                        <c:v>0.49989999999999996</c:v>
                      </c:pt>
                      <c:pt idx="271">
                        <c:v>0.48244384919303007</c:v>
                      </c:pt>
                      <c:pt idx="272">
                        <c:v>0.46500932978556381</c:v>
                      </c:pt>
                      <c:pt idx="273">
                        <c:v>0.44761769462457557</c:v>
                      </c:pt>
                      <c:pt idx="274">
                        <c:v>0.43029014378767955</c:v>
                      </c:pt>
                      <c:pt idx="275">
                        <c:v>0.41304779870637681</c:v>
                      </c:pt>
                      <c:pt idx="276">
                        <c:v>0.39591167638385849</c:v>
                      </c:pt>
                      <c:pt idx="277">
                        <c:v>0.37890266373867465</c:v>
                      </c:pt>
                      <c:pt idx="278">
                        <c:v>0.3620414921054077</c:v>
                      </c:pt>
                      <c:pt idx="279">
                        <c:v>0.34534871192328015</c:v>
                      </c:pt>
                      <c:pt idx="280">
                        <c:v>0.32884466764336479</c:v>
                      </c:pt>
                      <c:pt idx="281">
                        <c:v>0.31254947288478102</c:v>
                      </c:pt>
                      <c:pt idx="282">
                        <c:v>0.29648298586991478</c:v>
                      </c:pt>
                      <c:pt idx="283">
                        <c:v>0.2806647851683276</c:v>
                      </c:pt>
                      <c:pt idx="284">
                        <c:v>0.26511414577859105</c:v>
                      </c:pt>
                      <c:pt idx="285">
                        <c:v>0.24985001557682021</c:v>
                      </c:pt>
                      <c:pt idx="286">
                        <c:v>0.23489099216016346</c:v>
                      </c:pt>
                      <c:pt idx="287">
                        <c:v>0.22025530011294586</c:v>
                      </c:pt>
                      <c:pt idx="288">
                        <c:v>0.20596076872255215</c:v>
                      </c:pt>
                      <c:pt idx="289">
                        <c:v>0.19202481017146686</c:v>
                      </c:pt>
                      <c:pt idx="290">
                        <c:v>0.17846439823116667</c:v>
                      </c:pt>
                      <c:pt idx="291">
                        <c:v>0.16529604748276974</c:v>
                      </c:pt>
                      <c:pt idx="292">
                        <c:v>0.15253579308848039</c:v>
                      </c:pt>
                      <c:pt idx="293">
                        <c:v>0.14019917113692018</c:v>
                      </c:pt>
                      <c:pt idx="294">
                        <c:v>0.12830119958438063</c:v>
                      </c:pt>
                      <c:pt idx="295">
                        <c:v>0.11685635981285698</c:v>
                      </c:pt>
                      <c:pt idx="296">
                        <c:v>0.10587857882438186</c:v>
                      </c:pt>
                      <c:pt idx="297">
                        <c:v>9.53812120896428E-2</c:v>
                      </c:pt>
                      <c:pt idx="298">
                        <c:v>8.5377027067045336E-2</c:v>
                      </c:pt>
                      <c:pt idx="299">
                        <c:v>7.5878187406216352E-2</c:v>
                      </c:pt>
                      <c:pt idx="300">
                        <c:v>6.6896237847228882E-2</c:v>
                      </c:pt>
                      <c:pt idx="301">
                        <c:v>5.8442089823409593E-2</c:v>
                      </c:pt>
                      <c:pt idx="302">
                        <c:v>5.0526007771057611E-2</c:v>
                      </c:pt>
                      <c:pt idx="303">
                        <c:v>4.3157596143235104E-2</c:v>
                      </c:pt>
                      <c:pt idx="304">
                        <c:v>3.6345787116063157E-2</c:v>
                      </c:pt>
                      <c:pt idx="305">
                        <c:v>3.0098828963069729E-2</c:v>
                      </c:pt>
                      <c:pt idx="306">
                        <c:v>2.4424275053344765E-2</c:v>
                      </c:pt>
                      <c:pt idx="307">
                        <c:v>1.9328973397319035E-2</c:v>
                      </c:pt>
                      <c:pt idx="308">
                        <c:v>1.4819056609748379E-2</c:v>
                      </c:pt>
                      <c:pt idx="309">
                        <c:v>1.0899932061518991E-2</c:v>
                      </c:pt>
                      <c:pt idx="310">
                        <c:v>7.5762718015066058E-3</c:v>
                      </c:pt>
                      <c:pt idx="311">
                        <c:v>4.8520014237350487E-3</c:v>
                      </c:pt>
                      <c:pt idx="312">
                        <c:v>2.730286075709804E-3</c:v>
                      </c:pt>
                      <c:pt idx="313">
                        <c:v>1.21350898288406E-3</c:v>
                      </c:pt>
                      <c:pt idx="314">
                        <c:v>3.0322699388081936E-4</c:v>
                      </c:pt>
                      <c:pt idx="315">
                        <c:v>0</c:v>
                      </c:pt>
                      <c:pt idx="316">
                        <c:v>3.0322699388081936E-4</c:v>
                      </c:pt>
                      <c:pt idx="317">
                        <c:v>1.2135089828840052E-3</c:v>
                      </c:pt>
                      <c:pt idx="318">
                        <c:v>2.730286075709804E-3</c:v>
                      </c:pt>
                      <c:pt idx="319">
                        <c:v>4.8520014237349923E-3</c:v>
                      </c:pt>
                      <c:pt idx="320">
                        <c:v>7.576271801506552E-3</c:v>
                      </c:pt>
                      <c:pt idx="321">
                        <c:v>1.0899932061518991E-2</c:v>
                      </c:pt>
                      <c:pt idx="322">
                        <c:v>1.481905660974832E-2</c:v>
                      </c:pt>
                      <c:pt idx="323">
                        <c:v>1.9328973397319149E-2</c:v>
                      </c:pt>
                      <c:pt idx="324">
                        <c:v>2.4424275053344709E-2</c:v>
                      </c:pt>
                      <c:pt idx="325">
                        <c:v>3.0098828963069799E-2</c:v>
                      </c:pt>
                      <c:pt idx="326">
                        <c:v>3.6345787116063108E-2</c:v>
                      </c:pt>
                      <c:pt idx="327">
                        <c:v>4.3157596143235041E-2</c:v>
                      </c:pt>
                      <c:pt idx="328">
                        <c:v>5.05260077710575E-2</c:v>
                      </c:pt>
                      <c:pt idx="329">
                        <c:v>5.8442089823409538E-2</c:v>
                      </c:pt>
                      <c:pt idx="330">
                        <c:v>6.6896237847228784E-2</c:v>
                      </c:pt>
                      <c:pt idx="331">
                        <c:v>7.5878187406216241E-2</c:v>
                      </c:pt>
                      <c:pt idx="332">
                        <c:v>8.5377027067045447E-2</c:v>
                      </c:pt>
                      <c:pt idx="333">
                        <c:v>9.5381212089642661E-2</c:v>
                      </c:pt>
                      <c:pt idx="334">
                        <c:v>0.10587857882438202</c:v>
                      </c:pt>
                      <c:pt idx="335">
                        <c:v>0.11685635981285687</c:v>
                      </c:pt>
                      <c:pt idx="336">
                        <c:v>0.12830119958438049</c:v>
                      </c:pt>
                      <c:pt idx="337">
                        <c:v>0.14019917113692018</c:v>
                      </c:pt>
                      <c:pt idx="338">
                        <c:v>0.15253579308848028</c:v>
                      </c:pt>
                      <c:pt idx="339">
                        <c:v>0.16529604748276983</c:v>
                      </c:pt>
                      <c:pt idx="340">
                        <c:v>0.1784643982311665</c:v>
                      </c:pt>
                      <c:pt idx="341">
                        <c:v>0.19202481017146686</c:v>
                      </c:pt>
                      <c:pt idx="342">
                        <c:v>0.20596076872255201</c:v>
                      </c:pt>
                      <c:pt idx="343">
                        <c:v>0.22025530011294592</c:v>
                      </c:pt>
                      <c:pt idx="344">
                        <c:v>0.23489099216016335</c:v>
                      </c:pt>
                      <c:pt idx="345">
                        <c:v>0.24985001557682004</c:v>
                      </c:pt>
                      <c:pt idx="346">
                        <c:v>0.2651141457785911</c:v>
                      </c:pt>
                      <c:pt idx="347">
                        <c:v>0.28066478516832738</c:v>
                      </c:pt>
                      <c:pt idx="348">
                        <c:v>0.29648298586991478</c:v>
                      </c:pt>
                      <c:pt idx="349">
                        <c:v>0.3125494728847808</c:v>
                      </c:pt>
                      <c:pt idx="350">
                        <c:v>0.32884466764336479</c:v>
                      </c:pt>
                      <c:pt idx="351">
                        <c:v>0.34534871192327993</c:v>
                      </c:pt>
                      <c:pt idx="352">
                        <c:v>0.36204149210540776</c:v>
                      </c:pt>
                      <c:pt idx="353">
                        <c:v>0.37890266373867443</c:v>
                      </c:pt>
                      <c:pt idx="354">
                        <c:v>0.39591167638385832</c:v>
                      </c:pt>
                      <c:pt idx="355">
                        <c:v>0.41304779870637687</c:v>
                      </c:pt>
                      <c:pt idx="356">
                        <c:v>0.43029014378767938</c:v>
                      </c:pt>
                      <c:pt idx="357">
                        <c:v>0.44761769462457562</c:v>
                      </c:pt>
                      <c:pt idx="358">
                        <c:v>0.46500932978556364</c:v>
                      </c:pt>
                      <c:pt idx="359">
                        <c:v>0.48244384919303013</c:v>
                      </c:pt>
                      <c:pt idx="360">
                        <c:v>0.4998999999999999</c:v>
                      </c:pt>
                      <c:pt idx="361">
                        <c:v>0.44999999999999979</c:v>
                      </c:pt>
                      <c:pt idx="362">
                        <c:v>0.42927793157580568</c:v>
                      </c:pt>
                      <c:pt idx="363">
                        <c:v>0.4088243801970658</c:v>
                      </c:pt>
                      <c:pt idx="364">
                        <c:v>0.388669002242507</c:v>
                      </c:pt>
                      <c:pt idx="365">
                        <c:v>0.3688404869086479</c:v>
                      </c:pt>
                      <c:pt idx="366">
                        <c:v>0.3493664920266224</c:v>
                      </c:pt>
                      <c:pt idx="367">
                        <c:v>0.33027358184920164</c:v>
                      </c:pt>
                      <c:pt idx="368">
                        <c:v>0.31158716691827804</c:v>
                      </c:pt>
                      <c:pt idx="369">
                        <c:v>0.29333144611594864</c:v>
                      </c:pt>
                      <c:pt idx="370">
                        <c:v>0.27552935099466763</c:v>
                      </c:pt>
                      <c:pt idx="371">
                        <c:v>0.25820249247358751</c:v>
                      </c:pt>
                      <c:pt idx="372">
                        <c:v>0.24137110997916794</c:v>
                      </c:pt>
                      <c:pt idx="373">
                        <c:v>0.22505402309833092</c:v>
                      </c:pt>
                      <c:pt idx="374">
                        <c:v>0.20926858580172461</c:v>
                      </c:pt>
                      <c:pt idx="375">
                        <c:v>0.19403064328300271</c:v>
                      </c:pt>
                      <c:pt idx="376">
                        <c:v>0.17935449144717969</c:v>
                      </c:pt>
                      <c:pt idx="377">
                        <c:v>0.16525283906699859</c:v>
                      </c:pt>
                      <c:pt idx="378">
                        <c:v>0.15173677261050589</c:v>
                      </c:pt>
                      <c:pt idx="379">
                        <c:v>0.13881572372546891</c:v>
                      </c:pt>
                      <c:pt idx="380">
                        <c:v>0.12649743934641061</c:v>
                      </c:pt>
                      <c:pt idx="381">
                        <c:v>0.11478795436743629</c:v>
                      </c:pt>
                      <c:pt idx="382">
                        <c:v>0.10369156679802209</c:v>
                      </c:pt>
                      <c:pt idx="383">
                        <c:v>9.3210815288639948E-2</c:v>
                      </c:pt>
                      <c:pt idx="384">
                        <c:v>8.3346458877447877E-2</c:v>
                      </c:pt>
                      <c:pt idx="385">
                        <c:v>7.409745876670655E-2</c:v>
                      </c:pt>
                      <c:pt idx="386">
                        <c:v>6.5460961886155536E-2</c:v>
                      </c:pt>
                      <c:pt idx="387">
                        <c:v>5.7432285937476978E-2</c:v>
                      </c:pt>
                      <c:pt idx="388">
                        <c:v>5.0004905535481023E-2</c:v>
                      </c:pt>
                      <c:pt idx="389">
                        <c:v>4.3170438962420489E-2</c:v>
                      </c:pt>
                      <c:pt idx="390">
                        <c:v>3.6918634924412448E-2</c:v>
                      </c:pt>
                      <c:pt idx="391">
                        <c:v>3.1237358532462563E-2</c:v>
                      </c:pt>
                      <c:pt idx="392">
                        <c:v>2.611257550906616E-2</c:v>
                      </c:pt>
                      <c:pt idx="393">
                        <c:v>2.1528333320824638E-2</c:v>
                      </c:pt>
                      <c:pt idx="394">
                        <c:v>1.7466737520918943E-2</c:v>
                      </c:pt>
                      <c:pt idx="395">
                        <c:v>1.3907920994074341E-2</c:v>
                      </c:pt>
                      <c:pt idx="396">
                        <c:v>1.083000293508889E-2</c:v>
                      </c:pt>
                      <c:pt idx="397">
                        <c:v>8.2090330980388315E-3</c:v>
                      </c:pt>
                      <c:pt idx="398">
                        <c:v>6.0189148407022511E-3</c:v>
                      </c:pt>
                      <c:pt idx="399">
                        <c:v>4.2312972264236188E-3</c:v>
                      </c:pt>
                      <c:pt idx="400">
                        <c:v>2.8154208869781414E-3</c:v>
                      </c:pt>
                      <c:pt idx="401">
                        <c:v>1.7378922746555878E-3</c:v>
                      </c:pt>
                      <c:pt idx="402">
                        <c:v>9.623411661600431E-4</c:v>
                      </c:pt>
                      <c:pt idx="403">
                        <c:v>4.4887317508740673E-4</c:v>
                      </c:pt>
                      <c:pt idx="404">
                        <c:v>1.5311966366708237E-4</c:v>
                      </c:pt>
                      <c:pt idx="405">
                        <c:v>2.4333581243044308E-5</c:v>
                      </c:pt>
                      <c:pt idx="406">
                        <c:v>0</c:v>
                      </c:pt>
                      <c:pt idx="407">
                        <c:v>2.4333581243044308E-5</c:v>
                      </c:pt>
                      <c:pt idx="408">
                        <c:v>1.5311966366709148E-4</c:v>
                      </c:pt>
                      <c:pt idx="409">
                        <c:v>4.4887317508740673E-4</c:v>
                      </c:pt>
                      <c:pt idx="410">
                        <c:v>9.623411661600585E-4</c:v>
                      </c:pt>
                      <c:pt idx="411">
                        <c:v>1.7378922746556047E-3</c:v>
                      </c:pt>
                      <c:pt idx="412">
                        <c:v>2.8154208869781414E-3</c:v>
                      </c:pt>
                      <c:pt idx="413">
                        <c:v>4.2312972264236413E-3</c:v>
                      </c:pt>
                      <c:pt idx="414">
                        <c:v>6.0189148407022077E-3</c:v>
                      </c:pt>
                      <c:pt idx="415">
                        <c:v>8.2090330980388523E-3</c:v>
                      </c:pt>
                      <c:pt idx="416">
                        <c:v>1.0830002935088855E-2</c:v>
                      </c:pt>
                      <c:pt idx="417">
                        <c:v>1.3907920994074365E-2</c:v>
                      </c:pt>
                      <c:pt idx="418">
                        <c:v>1.7466737520918974E-2</c:v>
                      </c:pt>
                      <c:pt idx="419">
                        <c:v>2.1528333320824697E-2</c:v>
                      </c:pt>
                      <c:pt idx="420">
                        <c:v>2.6112575509066184E-2</c:v>
                      </c:pt>
                      <c:pt idx="421">
                        <c:v>3.1237358532462619E-2</c:v>
                      </c:pt>
                      <c:pt idx="422">
                        <c:v>3.6918634924412518E-2</c:v>
                      </c:pt>
                      <c:pt idx="423">
                        <c:v>4.3170438962420406E-2</c:v>
                      </c:pt>
                      <c:pt idx="424">
                        <c:v>5.000490553548112E-2</c:v>
                      </c:pt>
                      <c:pt idx="425">
                        <c:v>5.743228593747688E-2</c:v>
                      </c:pt>
                      <c:pt idx="426">
                        <c:v>6.5460961886155605E-2</c:v>
                      </c:pt>
                      <c:pt idx="427">
                        <c:v>7.4097458766706648E-2</c:v>
                      </c:pt>
                      <c:pt idx="428">
                        <c:v>8.3346458877447877E-2</c:v>
                      </c:pt>
                      <c:pt idx="429">
                        <c:v>9.3210815288640045E-2</c:v>
                      </c:pt>
                      <c:pt idx="430">
                        <c:v>0.10369156679802202</c:v>
                      </c:pt>
                      <c:pt idx="431">
                        <c:v>0.11478795436743641</c:v>
                      </c:pt>
                      <c:pt idx="432">
                        <c:v>0.12649743934641061</c:v>
                      </c:pt>
                      <c:pt idx="433">
                        <c:v>0.13881572372546902</c:v>
                      </c:pt>
                      <c:pt idx="434">
                        <c:v>0.15173677261050583</c:v>
                      </c:pt>
                      <c:pt idx="435">
                        <c:v>0.16525283906699867</c:v>
                      </c:pt>
                      <c:pt idx="436">
                        <c:v>0.17935449144717983</c:v>
                      </c:pt>
                      <c:pt idx="437">
                        <c:v>0.19403064328300262</c:v>
                      </c:pt>
                      <c:pt idx="438">
                        <c:v>0.20926858580172483</c:v>
                      </c:pt>
                      <c:pt idx="439">
                        <c:v>0.22505402309833092</c:v>
                      </c:pt>
                      <c:pt idx="440">
                        <c:v>0.24137110997916814</c:v>
                      </c:pt>
                      <c:pt idx="441">
                        <c:v>0.25820249247358751</c:v>
                      </c:pt>
                      <c:pt idx="442">
                        <c:v>0.27552935099466791</c:v>
                      </c:pt>
                      <c:pt idx="443">
                        <c:v>0.29333144611594858</c:v>
                      </c:pt>
                      <c:pt idx="444">
                        <c:v>0.3115871669182782</c:v>
                      </c:pt>
                      <c:pt idx="445">
                        <c:v>0.3302735818492018</c:v>
                      </c:pt>
                      <c:pt idx="446">
                        <c:v>0.34936649202662234</c:v>
                      </c:pt>
                      <c:pt idx="447">
                        <c:v>0.36884048690864807</c:v>
                      </c:pt>
                      <c:pt idx="448">
                        <c:v>0.38866900224250694</c:v>
                      </c:pt>
                      <c:pt idx="449">
                        <c:v>0.40882438019706596</c:v>
                      </c:pt>
                      <c:pt idx="450">
                        <c:v>0.42927793157580557</c:v>
                      </c:pt>
                      <c:pt idx="451">
                        <c:v>0.4499999999999999</c:v>
                      </c:pt>
                      <c:pt idx="452">
                        <c:v>0.42927793157580546</c:v>
                      </c:pt>
                      <c:pt idx="453">
                        <c:v>0.40882438019706585</c:v>
                      </c:pt>
                      <c:pt idx="454">
                        <c:v>0.38866900224250678</c:v>
                      </c:pt>
                      <c:pt idx="455">
                        <c:v>0.36884048690864818</c:v>
                      </c:pt>
                      <c:pt idx="456">
                        <c:v>0.34936649202662245</c:v>
                      </c:pt>
                      <c:pt idx="457">
                        <c:v>0.33027358184920197</c:v>
                      </c:pt>
                      <c:pt idx="458">
                        <c:v>0.31158716691827815</c:v>
                      </c:pt>
                      <c:pt idx="459">
                        <c:v>0.29333144611594847</c:v>
                      </c:pt>
                      <c:pt idx="460">
                        <c:v>0.27552935099466774</c:v>
                      </c:pt>
                      <c:pt idx="461">
                        <c:v>0.2582024924735874</c:v>
                      </c:pt>
                      <c:pt idx="462">
                        <c:v>0.24137110997916802</c:v>
                      </c:pt>
                      <c:pt idx="463">
                        <c:v>0.22505402309833084</c:v>
                      </c:pt>
                      <c:pt idx="464">
                        <c:v>0.20926858580172492</c:v>
                      </c:pt>
                      <c:pt idx="465">
                        <c:v>0.19403064328300271</c:v>
                      </c:pt>
                      <c:pt idx="466">
                        <c:v>0.17935449144717988</c:v>
                      </c:pt>
                      <c:pt idx="467">
                        <c:v>0.16525283906699864</c:v>
                      </c:pt>
                      <c:pt idx="468">
                        <c:v>0.15173677261050569</c:v>
                      </c:pt>
                      <c:pt idx="469">
                        <c:v>0.13881572372546894</c:v>
                      </c:pt>
                      <c:pt idx="470">
                        <c:v>0.1264974393464105</c:v>
                      </c:pt>
                      <c:pt idx="471">
                        <c:v>0.11478795436743636</c:v>
                      </c:pt>
                      <c:pt idx="472">
                        <c:v>0.10369156679802199</c:v>
                      </c:pt>
                      <c:pt idx="473">
                        <c:v>9.3210815288640142E-2</c:v>
                      </c:pt>
                      <c:pt idx="474">
                        <c:v>8.3346458877447904E-2</c:v>
                      </c:pt>
                      <c:pt idx="475">
                        <c:v>7.4097458766706675E-2</c:v>
                      </c:pt>
                      <c:pt idx="476">
                        <c:v>6.5460961886155578E-2</c:v>
                      </c:pt>
                      <c:pt idx="477">
                        <c:v>5.7432285937476901E-2</c:v>
                      </c:pt>
                      <c:pt idx="478">
                        <c:v>5.0004905535481071E-2</c:v>
                      </c:pt>
                      <c:pt idx="479">
                        <c:v>4.317043896242044E-2</c:v>
                      </c:pt>
                      <c:pt idx="480">
                        <c:v>3.691863492441249E-2</c:v>
                      </c:pt>
                      <c:pt idx="481">
                        <c:v>3.1237358532462539E-2</c:v>
                      </c:pt>
                      <c:pt idx="482">
                        <c:v>2.6112575509066219E-2</c:v>
                      </c:pt>
                      <c:pt idx="483">
                        <c:v>2.1528333320824676E-2</c:v>
                      </c:pt>
                      <c:pt idx="484">
                        <c:v>1.7466737520919005E-2</c:v>
                      </c:pt>
                      <c:pt idx="485">
                        <c:v>1.3907920994074341E-2</c:v>
                      </c:pt>
                      <c:pt idx="486">
                        <c:v>1.0830002935088855E-2</c:v>
                      </c:pt>
                      <c:pt idx="487">
                        <c:v>8.2090330980388315E-3</c:v>
                      </c:pt>
                      <c:pt idx="488">
                        <c:v>6.0189148407022294E-3</c:v>
                      </c:pt>
                      <c:pt idx="489">
                        <c:v>4.2312972264236413E-3</c:v>
                      </c:pt>
                      <c:pt idx="490">
                        <c:v>2.8154208869781237E-3</c:v>
                      </c:pt>
                      <c:pt idx="491">
                        <c:v>1.7378922746556047E-3</c:v>
                      </c:pt>
                      <c:pt idx="492">
                        <c:v>9.623411661600431E-4</c:v>
                      </c:pt>
                      <c:pt idx="493">
                        <c:v>4.4887317508741909E-4</c:v>
                      </c:pt>
                      <c:pt idx="494">
                        <c:v>1.5311966366709148E-4</c:v>
                      </c:pt>
                      <c:pt idx="495">
                        <c:v>2.4333581243044308E-5</c:v>
                      </c:pt>
                      <c:pt idx="496">
                        <c:v>0</c:v>
                      </c:pt>
                      <c:pt idx="497">
                        <c:v>2.4333581243044308E-5</c:v>
                      </c:pt>
                      <c:pt idx="498">
                        <c:v>1.5311966366709148E-4</c:v>
                      </c:pt>
                      <c:pt idx="499">
                        <c:v>4.4887317508741909E-4</c:v>
                      </c:pt>
                      <c:pt idx="500">
                        <c:v>9.623411661600431E-4</c:v>
                      </c:pt>
                      <c:pt idx="501">
                        <c:v>1.7378922746556047E-3</c:v>
                      </c:pt>
                      <c:pt idx="502">
                        <c:v>2.8154208869781414E-3</c:v>
                      </c:pt>
                      <c:pt idx="503">
                        <c:v>4.2312972264236413E-3</c:v>
                      </c:pt>
                      <c:pt idx="504">
                        <c:v>6.0189148407022294E-3</c:v>
                      </c:pt>
                      <c:pt idx="505">
                        <c:v>8.2090330980388523E-3</c:v>
                      </c:pt>
                      <c:pt idx="506">
                        <c:v>1.083000293508889E-2</c:v>
                      </c:pt>
                      <c:pt idx="507">
                        <c:v>1.3907920994074341E-2</c:v>
                      </c:pt>
                      <c:pt idx="508">
                        <c:v>1.7466737520919005E-2</c:v>
                      </c:pt>
                      <c:pt idx="509">
                        <c:v>2.1528333320824638E-2</c:v>
                      </c:pt>
                      <c:pt idx="510">
                        <c:v>2.6112575509066219E-2</c:v>
                      </c:pt>
                      <c:pt idx="511">
                        <c:v>3.1237358532462563E-2</c:v>
                      </c:pt>
                      <c:pt idx="512">
                        <c:v>3.6918634924412518E-2</c:v>
                      </c:pt>
                      <c:pt idx="513">
                        <c:v>4.317043896242044E-2</c:v>
                      </c:pt>
                      <c:pt idx="514">
                        <c:v>5.0004905535481071E-2</c:v>
                      </c:pt>
                      <c:pt idx="515">
                        <c:v>5.7432285937476901E-2</c:v>
                      </c:pt>
                      <c:pt idx="516">
                        <c:v>6.5460961886155578E-2</c:v>
                      </c:pt>
                      <c:pt idx="517">
                        <c:v>7.4097458766706675E-2</c:v>
                      </c:pt>
                      <c:pt idx="518">
                        <c:v>8.3346458877447904E-2</c:v>
                      </c:pt>
                      <c:pt idx="519">
                        <c:v>9.3210815288640073E-2</c:v>
                      </c:pt>
                      <c:pt idx="520">
                        <c:v>0.10369156679802202</c:v>
                      </c:pt>
                      <c:pt idx="521">
                        <c:v>0.11478795436743641</c:v>
                      </c:pt>
                      <c:pt idx="522">
                        <c:v>0.12649743934641053</c:v>
                      </c:pt>
                      <c:pt idx="523">
                        <c:v>0.13881572372546899</c:v>
                      </c:pt>
                      <c:pt idx="524">
                        <c:v>0.15173677261050569</c:v>
                      </c:pt>
                      <c:pt idx="525">
                        <c:v>0.16525283906699864</c:v>
                      </c:pt>
                      <c:pt idx="526">
                        <c:v>0.17935449144717988</c:v>
                      </c:pt>
                      <c:pt idx="527">
                        <c:v>0.19403064328300271</c:v>
                      </c:pt>
                      <c:pt idx="528">
                        <c:v>0.20926858580172483</c:v>
                      </c:pt>
                      <c:pt idx="529">
                        <c:v>0.22505402309833092</c:v>
                      </c:pt>
                      <c:pt idx="530">
                        <c:v>0.24137110997916814</c:v>
                      </c:pt>
                      <c:pt idx="531">
                        <c:v>0.25820249247358751</c:v>
                      </c:pt>
                      <c:pt idx="532">
                        <c:v>0.27552935099466774</c:v>
                      </c:pt>
                      <c:pt idx="533">
                        <c:v>0.29333144611594852</c:v>
                      </c:pt>
                      <c:pt idx="534">
                        <c:v>0.31158716691827815</c:v>
                      </c:pt>
                      <c:pt idx="535">
                        <c:v>0.33027358184920186</c:v>
                      </c:pt>
                      <c:pt idx="536">
                        <c:v>0.34936649202662245</c:v>
                      </c:pt>
                      <c:pt idx="537">
                        <c:v>0.36884048690864812</c:v>
                      </c:pt>
                      <c:pt idx="538">
                        <c:v>0.38866900224250694</c:v>
                      </c:pt>
                      <c:pt idx="539">
                        <c:v>0.40882438019706596</c:v>
                      </c:pt>
                      <c:pt idx="540">
                        <c:v>0.42927793157580557</c:v>
                      </c:pt>
                      <c:pt idx="541">
                        <c:v>0.44999999999999996</c:v>
                      </c:pt>
                      <c:pt idx="542">
                        <c:v>0.42927793157580557</c:v>
                      </c:pt>
                      <c:pt idx="543">
                        <c:v>0.40882438019706596</c:v>
                      </c:pt>
                      <c:pt idx="544">
                        <c:v>0.38866900224250694</c:v>
                      </c:pt>
                      <c:pt idx="545">
                        <c:v>0.36884048690864812</c:v>
                      </c:pt>
                      <c:pt idx="546">
                        <c:v>0.34936649202662245</c:v>
                      </c:pt>
                      <c:pt idx="547">
                        <c:v>0.33027358184920186</c:v>
                      </c:pt>
                      <c:pt idx="548">
                        <c:v>0.31158716691827815</c:v>
                      </c:pt>
                      <c:pt idx="549">
                        <c:v>0.29333144611594852</c:v>
                      </c:pt>
                      <c:pt idx="550">
                        <c:v>0.27552935099466774</c:v>
                      </c:pt>
                      <c:pt idx="551">
                        <c:v>0.25820249247358751</c:v>
                      </c:pt>
                      <c:pt idx="552">
                        <c:v>0.24137110997916814</c:v>
                      </c:pt>
                      <c:pt idx="553">
                        <c:v>0.22505402309833092</c:v>
                      </c:pt>
                      <c:pt idx="554">
                        <c:v>0.20926858580172483</c:v>
                      </c:pt>
                      <c:pt idx="555">
                        <c:v>0.19403064328300271</c:v>
                      </c:pt>
                      <c:pt idx="556">
                        <c:v>0.17935449144717988</c:v>
                      </c:pt>
                      <c:pt idx="557">
                        <c:v>0.16525283906699864</c:v>
                      </c:pt>
                      <c:pt idx="558">
                        <c:v>0.15173677261050569</c:v>
                      </c:pt>
                      <c:pt idx="559">
                        <c:v>0.13881572372546899</c:v>
                      </c:pt>
                      <c:pt idx="560">
                        <c:v>0.12649743934641053</c:v>
                      </c:pt>
                      <c:pt idx="561">
                        <c:v>0.11478795436743641</c:v>
                      </c:pt>
                      <c:pt idx="562">
                        <c:v>0.10369156679802202</c:v>
                      </c:pt>
                      <c:pt idx="563">
                        <c:v>9.3210815288640073E-2</c:v>
                      </c:pt>
                      <c:pt idx="564">
                        <c:v>8.3346458877447904E-2</c:v>
                      </c:pt>
                      <c:pt idx="565">
                        <c:v>7.4097458766706675E-2</c:v>
                      </c:pt>
                      <c:pt idx="566">
                        <c:v>6.5460961886155578E-2</c:v>
                      </c:pt>
                      <c:pt idx="567">
                        <c:v>5.7432285937476901E-2</c:v>
                      </c:pt>
                      <c:pt idx="568">
                        <c:v>5.0004905535481071E-2</c:v>
                      </c:pt>
                      <c:pt idx="569">
                        <c:v>4.317043896242044E-2</c:v>
                      </c:pt>
                      <c:pt idx="570">
                        <c:v>3.6918634924412518E-2</c:v>
                      </c:pt>
                      <c:pt idx="571">
                        <c:v>3.1237358532462563E-2</c:v>
                      </c:pt>
                      <c:pt idx="572">
                        <c:v>2.6112575509066219E-2</c:v>
                      </c:pt>
                      <c:pt idx="573">
                        <c:v>2.1528333320824638E-2</c:v>
                      </c:pt>
                      <c:pt idx="574">
                        <c:v>1.7466737520919005E-2</c:v>
                      </c:pt>
                      <c:pt idx="575">
                        <c:v>1.3907920994074341E-2</c:v>
                      </c:pt>
                      <c:pt idx="576">
                        <c:v>1.083000293508889E-2</c:v>
                      </c:pt>
                      <c:pt idx="577">
                        <c:v>8.2090330980388523E-3</c:v>
                      </c:pt>
                      <c:pt idx="578">
                        <c:v>6.0189148407022294E-3</c:v>
                      </c:pt>
                      <c:pt idx="579">
                        <c:v>4.2312972264236413E-3</c:v>
                      </c:pt>
                      <c:pt idx="580">
                        <c:v>2.8154208869781414E-3</c:v>
                      </c:pt>
                      <c:pt idx="581">
                        <c:v>1.7378922746556047E-3</c:v>
                      </c:pt>
                      <c:pt idx="582">
                        <c:v>9.623411661600431E-4</c:v>
                      </c:pt>
                      <c:pt idx="583">
                        <c:v>4.4887317508741909E-4</c:v>
                      </c:pt>
                      <c:pt idx="584">
                        <c:v>1.5311966366709148E-4</c:v>
                      </c:pt>
                      <c:pt idx="585">
                        <c:v>2.4333581243044308E-5</c:v>
                      </c:pt>
                      <c:pt idx="586">
                        <c:v>0</c:v>
                      </c:pt>
                      <c:pt idx="587">
                        <c:v>2.4333581243044308E-5</c:v>
                      </c:pt>
                      <c:pt idx="588">
                        <c:v>1.5311966366709148E-4</c:v>
                      </c:pt>
                      <c:pt idx="589">
                        <c:v>4.4887317508741909E-4</c:v>
                      </c:pt>
                      <c:pt idx="590">
                        <c:v>9.623411661600431E-4</c:v>
                      </c:pt>
                      <c:pt idx="591">
                        <c:v>1.7378922746556047E-3</c:v>
                      </c:pt>
                      <c:pt idx="592">
                        <c:v>2.8154208869781237E-3</c:v>
                      </c:pt>
                      <c:pt idx="593">
                        <c:v>4.2312972264236413E-3</c:v>
                      </c:pt>
                      <c:pt idx="594">
                        <c:v>6.0189148407022294E-3</c:v>
                      </c:pt>
                      <c:pt idx="595">
                        <c:v>8.2090330980388315E-3</c:v>
                      </c:pt>
                      <c:pt idx="596">
                        <c:v>1.0830002935088855E-2</c:v>
                      </c:pt>
                      <c:pt idx="597">
                        <c:v>1.3907920994074341E-2</c:v>
                      </c:pt>
                      <c:pt idx="598">
                        <c:v>1.7466737520919005E-2</c:v>
                      </c:pt>
                      <c:pt idx="599">
                        <c:v>2.1528333320824676E-2</c:v>
                      </c:pt>
                      <c:pt idx="600">
                        <c:v>2.6112575509066219E-2</c:v>
                      </c:pt>
                      <c:pt idx="601">
                        <c:v>3.1237358532462539E-2</c:v>
                      </c:pt>
                      <c:pt idx="602">
                        <c:v>3.691863492441249E-2</c:v>
                      </c:pt>
                      <c:pt idx="603">
                        <c:v>4.317043896242044E-2</c:v>
                      </c:pt>
                      <c:pt idx="604">
                        <c:v>5.0004905535481071E-2</c:v>
                      </c:pt>
                      <c:pt idx="605">
                        <c:v>5.7432285937476901E-2</c:v>
                      </c:pt>
                      <c:pt idx="606">
                        <c:v>6.5460961886155578E-2</c:v>
                      </c:pt>
                      <c:pt idx="607">
                        <c:v>7.4097458766706675E-2</c:v>
                      </c:pt>
                      <c:pt idx="608">
                        <c:v>8.3346458877447904E-2</c:v>
                      </c:pt>
                      <c:pt idx="609">
                        <c:v>9.3210815288640142E-2</c:v>
                      </c:pt>
                      <c:pt idx="610">
                        <c:v>0.10369156679802199</c:v>
                      </c:pt>
                      <c:pt idx="611">
                        <c:v>0.11478795436743636</c:v>
                      </c:pt>
                      <c:pt idx="612">
                        <c:v>0.1264974393464105</c:v>
                      </c:pt>
                      <c:pt idx="613">
                        <c:v>0.13881572372546894</c:v>
                      </c:pt>
                      <c:pt idx="614">
                        <c:v>0.15173677261050569</c:v>
                      </c:pt>
                      <c:pt idx="615">
                        <c:v>0.16525283906699864</c:v>
                      </c:pt>
                      <c:pt idx="616">
                        <c:v>0.17935449144717988</c:v>
                      </c:pt>
                      <c:pt idx="617">
                        <c:v>0.19403064328300271</c:v>
                      </c:pt>
                      <c:pt idx="618">
                        <c:v>0.20926858580172492</c:v>
                      </c:pt>
                      <c:pt idx="619">
                        <c:v>0.22505402309833084</c:v>
                      </c:pt>
                      <c:pt idx="620">
                        <c:v>0.24137110997916802</c:v>
                      </c:pt>
                      <c:pt idx="621">
                        <c:v>0.2582024924735874</c:v>
                      </c:pt>
                      <c:pt idx="622">
                        <c:v>0.27552935099466774</c:v>
                      </c:pt>
                      <c:pt idx="623">
                        <c:v>0.29333144611594847</c:v>
                      </c:pt>
                      <c:pt idx="624">
                        <c:v>0.31158716691827815</c:v>
                      </c:pt>
                      <c:pt idx="625">
                        <c:v>0.33027358184920197</c:v>
                      </c:pt>
                      <c:pt idx="626">
                        <c:v>0.34936649202662245</c:v>
                      </c:pt>
                      <c:pt idx="627">
                        <c:v>0.36884048690864818</c:v>
                      </c:pt>
                      <c:pt idx="628">
                        <c:v>0.38866900224250678</c:v>
                      </c:pt>
                      <c:pt idx="629">
                        <c:v>0.40882438019706585</c:v>
                      </c:pt>
                      <c:pt idx="630">
                        <c:v>0.42927793157580546</c:v>
                      </c:pt>
                      <c:pt idx="631">
                        <c:v>0.4499999999999999</c:v>
                      </c:pt>
                      <c:pt idx="632">
                        <c:v>0.42927793157580557</c:v>
                      </c:pt>
                      <c:pt idx="633">
                        <c:v>0.40882438019706596</c:v>
                      </c:pt>
                      <c:pt idx="634">
                        <c:v>0.38866900224250694</c:v>
                      </c:pt>
                      <c:pt idx="635">
                        <c:v>0.36884048690864807</c:v>
                      </c:pt>
                      <c:pt idx="636">
                        <c:v>0.34936649202662234</c:v>
                      </c:pt>
                      <c:pt idx="637">
                        <c:v>0.3302735818492018</c:v>
                      </c:pt>
                      <c:pt idx="638">
                        <c:v>0.3115871669182782</c:v>
                      </c:pt>
                      <c:pt idx="639">
                        <c:v>0.29333144611594858</c:v>
                      </c:pt>
                      <c:pt idx="640">
                        <c:v>0.27552935099466791</c:v>
                      </c:pt>
                      <c:pt idx="641">
                        <c:v>0.25820249247358751</c:v>
                      </c:pt>
                      <c:pt idx="642">
                        <c:v>0.24137110997916814</c:v>
                      </c:pt>
                      <c:pt idx="643">
                        <c:v>0.22505402309833092</c:v>
                      </c:pt>
                      <c:pt idx="644">
                        <c:v>0.20926858580172483</c:v>
                      </c:pt>
                      <c:pt idx="645">
                        <c:v>0.19403064328300262</c:v>
                      </c:pt>
                      <c:pt idx="646">
                        <c:v>0.17935449144717983</c:v>
                      </c:pt>
                      <c:pt idx="647">
                        <c:v>0.16525283906699867</c:v>
                      </c:pt>
                      <c:pt idx="648">
                        <c:v>0.15173677261050583</c:v>
                      </c:pt>
                      <c:pt idx="649">
                        <c:v>0.13881572372546902</c:v>
                      </c:pt>
                      <c:pt idx="650">
                        <c:v>0.12649743934641061</c:v>
                      </c:pt>
                      <c:pt idx="651">
                        <c:v>0.11478795436743641</c:v>
                      </c:pt>
                      <c:pt idx="652">
                        <c:v>0.10369156679802202</c:v>
                      </c:pt>
                      <c:pt idx="653">
                        <c:v>9.3210815288640045E-2</c:v>
                      </c:pt>
                      <c:pt idx="654">
                        <c:v>8.3346458877447877E-2</c:v>
                      </c:pt>
                      <c:pt idx="655">
                        <c:v>7.4097458766706648E-2</c:v>
                      </c:pt>
                      <c:pt idx="656">
                        <c:v>6.5460961886155605E-2</c:v>
                      </c:pt>
                      <c:pt idx="657">
                        <c:v>5.743228593747688E-2</c:v>
                      </c:pt>
                      <c:pt idx="658">
                        <c:v>5.000490553548112E-2</c:v>
                      </c:pt>
                      <c:pt idx="659">
                        <c:v>4.3170438962420406E-2</c:v>
                      </c:pt>
                      <c:pt idx="660">
                        <c:v>3.6918634924412518E-2</c:v>
                      </c:pt>
                      <c:pt idx="661">
                        <c:v>3.1237358532462619E-2</c:v>
                      </c:pt>
                      <c:pt idx="662">
                        <c:v>2.6112575509066184E-2</c:v>
                      </c:pt>
                      <c:pt idx="663">
                        <c:v>2.1528333320824697E-2</c:v>
                      </c:pt>
                      <c:pt idx="664">
                        <c:v>1.7466737520918974E-2</c:v>
                      </c:pt>
                      <c:pt idx="665">
                        <c:v>1.3907920994074365E-2</c:v>
                      </c:pt>
                      <c:pt idx="666">
                        <c:v>1.0830002935088855E-2</c:v>
                      </c:pt>
                      <c:pt idx="667">
                        <c:v>8.2090330980388523E-3</c:v>
                      </c:pt>
                      <c:pt idx="668">
                        <c:v>6.0189148407022077E-3</c:v>
                      </c:pt>
                      <c:pt idx="669">
                        <c:v>4.2312972264236413E-3</c:v>
                      </c:pt>
                      <c:pt idx="670">
                        <c:v>2.8154208869781414E-3</c:v>
                      </c:pt>
                      <c:pt idx="671">
                        <c:v>1.7378922746556047E-3</c:v>
                      </c:pt>
                      <c:pt idx="672">
                        <c:v>9.623411661600585E-4</c:v>
                      </c:pt>
                      <c:pt idx="673">
                        <c:v>4.4887317508740673E-4</c:v>
                      </c:pt>
                      <c:pt idx="674">
                        <c:v>1.5311966366709148E-4</c:v>
                      </c:pt>
                      <c:pt idx="675">
                        <c:v>2.4333581243044308E-5</c:v>
                      </c:pt>
                      <c:pt idx="676">
                        <c:v>0</c:v>
                      </c:pt>
                      <c:pt idx="677">
                        <c:v>2.4333581243044308E-5</c:v>
                      </c:pt>
                      <c:pt idx="678">
                        <c:v>1.5311966366708237E-4</c:v>
                      </c:pt>
                      <c:pt idx="679">
                        <c:v>4.4887317508740673E-4</c:v>
                      </c:pt>
                      <c:pt idx="680">
                        <c:v>9.623411661600431E-4</c:v>
                      </c:pt>
                      <c:pt idx="681">
                        <c:v>1.7378922746555878E-3</c:v>
                      </c:pt>
                      <c:pt idx="682">
                        <c:v>2.8154208869781414E-3</c:v>
                      </c:pt>
                      <c:pt idx="683">
                        <c:v>4.2312972264236188E-3</c:v>
                      </c:pt>
                      <c:pt idx="684">
                        <c:v>6.0189148407022511E-3</c:v>
                      </c:pt>
                      <c:pt idx="685">
                        <c:v>8.2090330980388315E-3</c:v>
                      </c:pt>
                      <c:pt idx="686">
                        <c:v>1.083000293508889E-2</c:v>
                      </c:pt>
                      <c:pt idx="687">
                        <c:v>1.3907920994074341E-2</c:v>
                      </c:pt>
                      <c:pt idx="688">
                        <c:v>1.7466737520918943E-2</c:v>
                      </c:pt>
                      <c:pt idx="689">
                        <c:v>2.1528333320824638E-2</c:v>
                      </c:pt>
                      <c:pt idx="690">
                        <c:v>2.611257550906616E-2</c:v>
                      </c:pt>
                      <c:pt idx="691">
                        <c:v>3.1237358532462563E-2</c:v>
                      </c:pt>
                      <c:pt idx="692">
                        <c:v>3.6918634924412448E-2</c:v>
                      </c:pt>
                      <c:pt idx="693">
                        <c:v>4.3170438962420489E-2</c:v>
                      </c:pt>
                      <c:pt idx="694">
                        <c:v>5.0004905535481023E-2</c:v>
                      </c:pt>
                      <c:pt idx="695">
                        <c:v>5.7432285937476978E-2</c:v>
                      </c:pt>
                      <c:pt idx="696">
                        <c:v>6.5460961886155536E-2</c:v>
                      </c:pt>
                      <c:pt idx="697">
                        <c:v>7.409745876670655E-2</c:v>
                      </c:pt>
                      <c:pt idx="698">
                        <c:v>8.3346458877447877E-2</c:v>
                      </c:pt>
                      <c:pt idx="699">
                        <c:v>9.3210815288639948E-2</c:v>
                      </c:pt>
                      <c:pt idx="700">
                        <c:v>0.10369156679802209</c:v>
                      </c:pt>
                      <c:pt idx="701">
                        <c:v>0.11478795436743629</c:v>
                      </c:pt>
                      <c:pt idx="702">
                        <c:v>0.12649743934641061</c:v>
                      </c:pt>
                      <c:pt idx="703">
                        <c:v>0.13881572372546891</c:v>
                      </c:pt>
                      <c:pt idx="704">
                        <c:v>0.15173677261050589</c:v>
                      </c:pt>
                      <c:pt idx="705">
                        <c:v>0.16525283906699859</c:v>
                      </c:pt>
                      <c:pt idx="706">
                        <c:v>0.17935449144717969</c:v>
                      </c:pt>
                      <c:pt idx="707">
                        <c:v>0.19403064328300271</c:v>
                      </c:pt>
                      <c:pt idx="708">
                        <c:v>0.20926858580172461</c:v>
                      </c:pt>
                      <c:pt idx="709">
                        <c:v>0.22505402309833092</c:v>
                      </c:pt>
                      <c:pt idx="710">
                        <c:v>0.24137110997916794</c:v>
                      </c:pt>
                      <c:pt idx="711">
                        <c:v>0.25820249247358751</c:v>
                      </c:pt>
                      <c:pt idx="712">
                        <c:v>0.27552935099466763</c:v>
                      </c:pt>
                      <c:pt idx="713">
                        <c:v>0.29333144611594864</c:v>
                      </c:pt>
                      <c:pt idx="714">
                        <c:v>0.31158716691827804</c:v>
                      </c:pt>
                      <c:pt idx="715">
                        <c:v>0.33027358184920164</c:v>
                      </c:pt>
                      <c:pt idx="716">
                        <c:v>0.3493664920266224</c:v>
                      </c:pt>
                      <c:pt idx="717">
                        <c:v>0.3688404869086479</c:v>
                      </c:pt>
                      <c:pt idx="718">
                        <c:v>0.388669002242507</c:v>
                      </c:pt>
                      <c:pt idx="719">
                        <c:v>0.4088243801970658</c:v>
                      </c:pt>
                      <c:pt idx="720">
                        <c:v>0.42927793157580568</c:v>
                      </c:pt>
                      <c:pt idx="721">
                        <c:v>0.44999999999999979</c:v>
                      </c:pt>
                      <c:pt idx="722">
                        <c:v>0.3333333333333332</c:v>
                      </c:pt>
                      <c:pt idx="723">
                        <c:v>0.30487606734526612</c:v>
                      </c:pt>
                      <c:pt idx="724">
                        <c:v>0.27796506282642602</c:v>
                      </c:pt>
                      <c:pt idx="725">
                        <c:v>0.25259674104011509</c:v>
                      </c:pt>
                      <c:pt idx="726">
                        <c:v>0.22876016507010069</c:v>
                      </c:pt>
                      <c:pt idx="727">
                        <c:v>0.20643741247360312</c:v>
                      </c:pt>
                      <c:pt idx="728">
                        <c:v>0.18560398391014984</c:v>
                      </c:pt>
                      <c:pt idx="729">
                        <c:v>0.16622924394882599</c:v>
                      </c:pt>
                      <c:pt idx="730">
                        <c:v>0.14827689006192121</c:v>
                      </c:pt>
                      <c:pt idx="731">
                        <c:v>0.13170544565085526</c:v>
                      </c:pt>
                      <c:pt idx="732">
                        <c:v>0.11646877282154477</c:v>
                      </c:pt>
                      <c:pt idx="733">
                        <c:v>0.1025166005319524</c:v>
                      </c:pt>
                      <c:pt idx="734">
                        <c:v>8.9795063674998996E-2</c:v>
                      </c:pt>
                      <c:pt idx="735">
                        <c:v>7.8247248635566882E-2</c:v>
                      </c:pt>
                      <c:pt idx="736">
                        <c:v>6.7813740871085215E-2</c:v>
                      </c:pt>
                      <c:pt idx="737">
                        <c:v>5.8433170110828311E-2</c:v>
                      </c:pt>
                      <c:pt idx="738">
                        <c:v>5.0042748849145564E-2</c:v>
                      </c:pt>
                      <c:pt idx="739">
                        <c:v>4.2578799921511326E-2</c:v>
                      </c:pt>
                      <c:pt idx="740">
                        <c:v>3.5977269098571588E-2</c:v>
                      </c:pt>
                      <c:pt idx="741">
                        <c:v>3.0174218810916087E-2</c:v>
                      </c:pt>
                      <c:pt idx="742">
                        <c:v>2.5106299324630175E-2</c:v>
                      </c:pt>
                      <c:pt idx="743">
                        <c:v>2.0711193923014081E-2</c:v>
                      </c:pt>
                      <c:pt idx="744">
                        <c:v>1.6928034911210893E-2</c:v>
                      </c:pt>
                      <c:pt idx="745">
                        <c:v>1.369778754572628E-2</c:v>
                      </c:pt>
                      <c:pt idx="746">
                        <c:v>1.0963599297571512E-2</c:v>
                      </c:pt>
                      <c:pt idx="747">
                        <c:v>8.6711121835476371E-3</c:v>
                      </c:pt>
                      <c:pt idx="748">
                        <c:v>6.7687362423397134E-3</c:v>
                      </c:pt>
                      <c:pt idx="749">
                        <c:v>5.2078825878724352E-3</c:v>
                      </c:pt>
                      <c:pt idx="750">
                        <c:v>3.9431548389205918E-3</c:v>
                      </c:pt>
                      <c:pt idx="751">
                        <c:v>2.9324980983615055E-3</c:v>
                      </c:pt>
                      <c:pt idx="752">
                        <c:v>2.1373050347356037E-3</c:v>
                      </c:pt>
                      <c:pt idx="753">
                        <c:v>1.5224789999673932E-3</c:v>
                      </c:pt>
                      <c:pt idx="754">
                        <c:v>1.0564544972398312E-3</c:v>
                      </c:pt>
                      <c:pt idx="755">
                        <c:v>7.1117568919574234E-4</c:v>
                      </c:pt>
                      <c:pt idx="756">
                        <c:v>4.6203400604852166E-4</c:v>
                      </c:pt>
                      <c:pt idx="757">
                        <c:v>2.8776627313552972E-4</c:v>
                      </c:pt>
                      <c:pt idx="758">
                        <c:v>1.7031512546215896E-4</c:v>
                      </c:pt>
                      <c:pt idx="759">
                        <c:v>9.465381066277671E-5</c:v>
                      </c:pt>
                      <c:pt idx="760">
                        <c:v>4.857779976729613E-5</c:v>
                      </c:pt>
                      <c:pt idx="761">
                        <c:v>2.2465926067437391E-5</c:v>
                      </c:pt>
                      <c:pt idx="762">
                        <c:v>9.0140561318930997E-6</c:v>
                      </c:pt>
                      <c:pt idx="763">
                        <c:v>2.944565405516391E-6</c:v>
                      </c:pt>
                      <c:pt idx="764">
                        <c:v>6.9514934916586387E-7</c:v>
                      </c:pt>
                      <c:pt idx="765">
                        <c:v>9.0763706824699531E-8</c:v>
                      </c:pt>
                      <c:pt idx="766">
                        <c:v>2.7912965761852524E-9</c:v>
                      </c:pt>
                      <c:pt idx="767">
                        <c:v>0</c:v>
                      </c:pt>
                      <c:pt idx="768">
                        <c:v>2.7912965761852524E-9</c:v>
                      </c:pt>
                      <c:pt idx="769">
                        <c:v>9.0763706824709854E-8</c:v>
                      </c:pt>
                      <c:pt idx="770">
                        <c:v>6.9514934916586387E-7</c:v>
                      </c:pt>
                      <c:pt idx="771">
                        <c:v>2.9445654055164799E-6</c:v>
                      </c:pt>
                      <c:pt idx="772">
                        <c:v>9.0140561318932606E-6</c:v>
                      </c:pt>
                      <c:pt idx="773">
                        <c:v>2.2465926067437391E-5</c:v>
                      </c:pt>
                      <c:pt idx="774">
                        <c:v>4.8577799767296652E-5</c:v>
                      </c:pt>
                      <c:pt idx="775">
                        <c:v>9.4653810662775369E-5</c:v>
                      </c:pt>
                      <c:pt idx="776">
                        <c:v>1.7031512546216004E-4</c:v>
                      </c:pt>
                      <c:pt idx="777">
                        <c:v>2.8776627313552788E-4</c:v>
                      </c:pt>
                      <c:pt idx="778">
                        <c:v>4.6203400604852334E-4</c:v>
                      </c:pt>
                      <c:pt idx="779">
                        <c:v>7.1117568919574472E-4</c:v>
                      </c:pt>
                      <c:pt idx="780">
                        <c:v>1.0564544972398368E-3</c:v>
                      </c:pt>
                      <c:pt idx="781">
                        <c:v>1.5224789999673958E-3</c:v>
                      </c:pt>
                      <c:pt idx="782">
                        <c:v>2.1373050347356115E-3</c:v>
                      </c:pt>
                      <c:pt idx="783">
                        <c:v>2.9324980983615164E-3</c:v>
                      </c:pt>
                      <c:pt idx="784">
                        <c:v>3.9431548389205779E-3</c:v>
                      </c:pt>
                      <c:pt idx="785">
                        <c:v>5.2078825878724535E-3</c:v>
                      </c:pt>
                      <c:pt idx="786">
                        <c:v>6.7687362423396891E-3</c:v>
                      </c:pt>
                      <c:pt idx="787">
                        <c:v>8.6711121835476562E-3</c:v>
                      </c:pt>
                      <c:pt idx="788">
                        <c:v>1.0963599297571538E-2</c:v>
                      </c:pt>
                      <c:pt idx="789">
                        <c:v>1.369778754572628E-2</c:v>
                      </c:pt>
                      <c:pt idx="790">
                        <c:v>1.6928034911210924E-2</c:v>
                      </c:pt>
                      <c:pt idx="791">
                        <c:v>2.071119392301406E-2</c:v>
                      </c:pt>
                      <c:pt idx="792">
                        <c:v>2.5106299324630231E-2</c:v>
                      </c:pt>
                      <c:pt idx="793">
                        <c:v>3.0174218810916087E-2</c:v>
                      </c:pt>
                      <c:pt idx="794">
                        <c:v>3.597726909857165E-2</c:v>
                      </c:pt>
                      <c:pt idx="795">
                        <c:v>4.2578799921511305E-2</c:v>
                      </c:pt>
                      <c:pt idx="796">
                        <c:v>5.004274884914562E-2</c:v>
                      </c:pt>
                      <c:pt idx="797">
                        <c:v>5.8433170110828395E-2</c:v>
                      </c:pt>
                      <c:pt idx="798">
                        <c:v>6.7813740871085174E-2</c:v>
                      </c:pt>
                      <c:pt idx="799">
                        <c:v>7.8247248635567035E-2</c:v>
                      </c:pt>
                      <c:pt idx="800">
                        <c:v>8.9795063674998996E-2</c:v>
                      </c:pt>
                      <c:pt idx="801">
                        <c:v>0.10251660053195256</c:v>
                      </c:pt>
                      <c:pt idx="802">
                        <c:v>0.11646877282154477</c:v>
                      </c:pt>
                      <c:pt idx="803">
                        <c:v>0.13170544565085548</c:v>
                      </c:pt>
                      <c:pt idx="804">
                        <c:v>0.14827689006192118</c:v>
                      </c:pt>
                      <c:pt idx="805">
                        <c:v>0.16622924394882618</c:v>
                      </c:pt>
                      <c:pt idx="806">
                        <c:v>0.18560398391015004</c:v>
                      </c:pt>
                      <c:pt idx="807">
                        <c:v>0.20643741247360306</c:v>
                      </c:pt>
                      <c:pt idx="808">
                        <c:v>0.22876016507010091</c:v>
                      </c:pt>
                      <c:pt idx="809">
                        <c:v>0.25259674104011504</c:v>
                      </c:pt>
                      <c:pt idx="810">
                        <c:v>0.27796506282642625</c:v>
                      </c:pt>
                      <c:pt idx="811">
                        <c:v>0.30487606734526601</c:v>
                      </c:pt>
                      <c:pt idx="812">
                        <c:v>0.33333333333333326</c:v>
                      </c:pt>
                      <c:pt idx="813">
                        <c:v>0.30487606734526584</c:v>
                      </c:pt>
                      <c:pt idx="814">
                        <c:v>0.27796506282642608</c:v>
                      </c:pt>
                      <c:pt idx="815">
                        <c:v>0.25259674104011487</c:v>
                      </c:pt>
                      <c:pt idx="816">
                        <c:v>0.22876016507010105</c:v>
                      </c:pt>
                      <c:pt idx="817">
                        <c:v>0.20643741247360317</c:v>
                      </c:pt>
                      <c:pt idx="818">
                        <c:v>0.18560398391015015</c:v>
                      </c:pt>
                      <c:pt idx="819">
                        <c:v>0.16622924394882607</c:v>
                      </c:pt>
                      <c:pt idx="820">
                        <c:v>0.14827689006192105</c:v>
                      </c:pt>
                      <c:pt idx="821">
                        <c:v>0.13170544565085537</c:v>
                      </c:pt>
                      <c:pt idx="822">
                        <c:v>0.11646877282154469</c:v>
                      </c:pt>
                      <c:pt idx="823">
                        <c:v>0.10251660053195248</c:v>
                      </c:pt>
                      <c:pt idx="824">
                        <c:v>8.979506367499894E-2</c:v>
                      </c:pt>
                      <c:pt idx="825">
                        <c:v>7.824724863556709E-2</c:v>
                      </c:pt>
                      <c:pt idx="826">
                        <c:v>6.7813740871085215E-2</c:v>
                      </c:pt>
                      <c:pt idx="827">
                        <c:v>5.8433170110828443E-2</c:v>
                      </c:pt>
                      <c:pt idx="828">
                        <c:v>5.0042748849145599E-2</c:v>
                      </c:pt>
                      <c:pt idx="829">
                        <c:v>4.257879992151125E-2</c:v>
                      </c:pt>
                      <c:pt idx="830">
                        <c:v>3.5977269098571601E-2</c:v>
                      </c:pt>
                      <c:pt idx="831">
                        <c:v>3.0174218810916049E-2</c:v>
                      </c:pt>
                      <c:pt idx="832">
                        <c:v>2.5106299324630214E-2</c:v>
                      </c:pt>
                      <c:pt idx="833">
                        <c:v>2.0711193923014053E-2</c:v>
                      </c:pt>
                      <c:pt idx="834">
                        <c:v>1.6928034911210962E-2</c:v>
                      </c:pt>
                      <c:pt idx="835">
                        <c:v>1.3697787545726297E-2</c:v>
                      </c:pt>
                      <c:pt idx="836">
                        <c:v>1.0963599297571552E-2</c:v>
                      </c:pt>
                      <c:pt idx="837">
                        <c:v>8.6711121835476457E-3</c:v>
                      </c:pt>
                      <c:pt idx="838">
                        <c:v>6.7687362423396961E-3</c:v>
                      </c:pt>
                      <c:pt idx="839">
                        <c:v>5.2078825878724448E-3</c:v>
                      </c:pt>
                      <c:pt idx="840">
                        <c:v>3.9431548389205848E-3</c:v>
                      </c:pt>
                      <c:pt idx="841">
                        <c:v>2.9324980983615107E-3</c:v>
                      </c:pt>
                      <c:pt idx="842">
                        <c:v>2.1373050347356002E-3</c:v>
                      </c:pt>
                      <c:pt idx="843">
                        <c:v>1.5224789999674E-3</c:v>
                      </c:pt>
                      <c:pt idx="844">
                        <c:v>1.0564544972398349E-3</c:v>
                      </c:pt>
                      <c:pt idx="845">
                        <c:v>7.1117568919574733E-4</c:v>
                      </c:pt>
                      <c:pt idx="846">
                        <c:v>4.6203400604852166E-4</c:v>
                      </c:pt>
                      <c:pt idx="847">
                        <c:v>2.8776627313552788E-4</c:v>
                      </c:pt>
                      <c:pt idx="848">
                        <c:v>1.7031512546215896E-4</c:v>
                      </c:pt>
                      <c:pt idx="849">
                        <c:v>9.4653810662776033E-5</c:v>
                      </c:pt>
                      <c:pt idx="850">
                        <c:v>4.8577799767296652E-5</c:v>
                      </c:pt>
                      <c:pt idx="851">
                        <c:v>2.246592606743711E-5</c:v>
                      </c:pt>
                      <c:pt idx="852">
                        <c:v>9.0140561318932606E-6</c:v>
                      </c:pt>
                      <c:pt idx="853">
                        <c:v>2.944565405516391E-6</c:v>
                      </c:pt>
                      <c:pt idx="854">
                        <c:v>6.9514934916589966E-7</c:v>
                      </c:pt>
                      <c:pt idx="855">
                        <c:v>9.0763706824709854E-8</c:v>
                      </c:pt>
                      <c:pt idx="856">
                        <c:v>2.7912965761852524E-9</c:v>
                      </c:pt>
                      <c:pt idx="857">
                        <c:v>0</c:v>
                      </c:pt>
                      <c:pt idx="858">
                        <c:v>2.7912965761852524E-9</c:v>
                      </c:pt>
                      <c:pt idx="859">
                        <c:v>9.0763706824709854E-8</c:v>
                      </c:pt>
                      <c:pt idx="860">
                        <c:v>6.9514934916589966E-7</c:v>
                      </c:pt>
                      <c:pt idx="861">
                        <c:v>2.944565405516391E-6</c:v>
                      </c:pt>
                      <c:pt idx="862">
                        <c:v>9.0140561318932606E-6</c:v>
                      </c:pt>
                      <c:pt idx="863">
                        <c:v>2.2465926067437391E-5</c:v>
                      </c:pt>
                      <c:pt idx="864">
                        <c:v>4.8577799767296652E-5</c:v>
                      </c:pt>
                      <c:pt idx="865">
                        <c:v>9.4653810662776033E-5</c:v>
                      </c:pt>
                      <c:pt idx="866">
                        <c:v>1.7031512546216004E-4</c:v>
                      </c:pt>
                      <c:pt idx="867">
                        <c:v>2.8776627313552972E-4</c:v>
                      </c:pt>
                      <c:pt idx="868">
                        <c:v>4.6203400604852166E-4</c:v>
                      </c:pt>
                      <c:pt idx="869">
                        <c:v>7.1117568919574733E-4</c:v>
                      </c:pt>
                      <c:pt idx="870">
                        <c:v>1.0564544972398312E-3</c:v>
                      </c:pt>
                      <c:pt idx="871">
                        <c:v>1.5224789999674E-3</c:v>
                      </c:pt>
                      <c:pt idx="872">
                        <c:v>2.1373050347356037E-3</c:v>
                      </c:pt>
                      <c:pt idx="873">
                        <c:v>2.9324980983615164E-3</c:v>
                      </c:pt>
                      <c:pt idx="874">
                        <c:v>3.9431548389205848E-3</c:v>
                      </c:pt>
                      <c:pt idx="875">
                        <c:v>5.2078825878724448E-3</c:v>
                      </c:pt>
                      <c:pt idx="876">
                        <c:v>6.7687362423396961E-3</c:v>
                      </c:pt>
                      <c:pt idx="877">
                        <c:v>8.6711121835476457E-3</c:v>
                      </c:pt>
                      <c:pt idx="878">
                        <c:v>1.0963599297571552E-2</c:v>
                      </c:pt>
                      <c:pt idx="879">
                        <c:v>1.3697787545726297E-2</c:v>
                      </c:pt>
                      <c:pt idx="880">
                        <c:v>1.6928034911210945E-2</c:v>
                      </c:pt>
                      <c:pt idx="881">
                        <c:v>2.071119392301406E-2</c:v>
                      </c:pt>
                      <c:pt idx="882">
                        <c:v>2.5106299324630231E-2</c:v>
                      </c:pt>
                      <c:pt idx="883">
                        <c:v>3.0174218810916059E-2</c:v>
                      </c:pt>
                      <c:pt idx="884">
                        <c:v>3.5977269098571636E-2</c:v>
                      </c:pt>
                      <c:pt idx="885">
                        <c:v>4.257879992151125E-2</c:v>
                      </c:pt>
                      <c:pt idx="886">
                        <c:v>5.0042748849145599E-2</c:v>
                      </c:pt>
                      <c:pt idx="887">
                        <c:v>5.8433170110828443E-2</c:v>
                      </c:pt>
                      <c:pt idx="888">
                        <c:v>6.7813740871085215E-2</c:v>
                      </c:pt>
                      <c:pt idx="889">
                        <c:v>7.8247248635567035E-2</c:v>
                      </c:pt>
                      <c:pt idx="890">
                        <c:v>8.9795063674998996E-2</c:v>
                      </c:pt>
                      <c:pt idx="891">
                        <c:v>0.10251660053195256</c:v>
                      </c:pt>
                      <c:pt idx="892">
                        <c:v>0.11646877282154477</c:v>
                      </c:pt>
                      <c:pt idx="893">
                        <c:v>0.13170544565085537</c:v>
                      </c:pt>
                      <c:pt idx="894">
                        <c:v>0.1482768900619211</c:v>
                      </c:pt>
                      <c:pt idx="895">
                        <c:v>0.16622924394882607</c:v>
                      </c:pt>
                      <c:pt idx="896">
                        <c:v>0.18560398391015007</c:v>
                      </c:pt>
                      <c:pt idx="897">
                        <c:v>0.20643741247360317</c:v>
                      </c:pt>
                      <c:pt idx="898">
                        <c:v>0.228760165070101</c:v>
                      </c:pt>
                      <c:pt idx="899">
                        <c:v>0.25259674104011504</c:v>
                      </c:pt>
                      <c:pt idx="900">
                        <c:v>0.27796506282642625</c:v>
                      </c:pt>
                      <c:pt idx="901">
                        <c:v>0.30487606734526601</c:v>
                      </c:pt>
                      <c:pt idx="902">
                        <c:v>0.33333333333333337</c:v>
                      </c:pt>
                      <c:pt idx="903">
                        <c:v>0.30487606734526601</c:v>
                      </c:pt>
                      <c:pt idx="904">
                        <c:v>0.27796506282642625</c:v>
                      </c:pt>
                      <c:pt idx="905">
                        <c:v>0.25259674104011504</c:v>
                      </c:pt>
                      <c:pt idx="906">
                        <c:v>0.228760165070101</c:v>
                      </c:pt>
                      <c:pt idx="907">
                        <c:v>0.20643741247360317</c:v>
                      </c:pt>
                      <c:pt idx="908">
                        <c:v>0.18560398391015007</c:v>
                      </c:pt>
                      <c:pt idx="909">
                        <c:v>0.16622924394882607</c:v>
                      </c:pt>
                      <c:pt idx="910">
                        <c:v>0.1482768900619211</c:v>
                      </c:pt>
                      <c:pt idx="911">
                        <c:v>0.13170544565085537</c:v>
                      </c:pt>
                      <c:pt idx="912">
                        <c:v>0.11646877282154477</c:v>
                      </c:pt>
                      <c:pt idx="913">
                        <c:v>0.10251660053195256</c:v>
                      </c:pt>
                      <c:pt idx="914">
                        <c:v>8.9795063674998996E-2</c:v>
                      </c:pt>
                      <c:pt idx="915">
                        <c:v>7.8247248635567035E-2</c:v>
                      </c:pt>
                      <c:pt idx="916">
                        <c:v>6.7813740871085215E-2</c:v>
                      </c:pt>
                      <c:pt idx="917">
                        <c:v>5.8433170110828443E-2</c:v>
                      </c:pt>
                      <c:pt idx="918">
                        <c:v>5.0042748849145599E-2</c:v>
                      </c:pt>
                      <c:pt idx="919">
                        <c:v>4.257879992151125E-2</c:v>
                      </c:pt>
                      <c:pt idx="920">
                        <c:v>3.5977269098571636E-2</c:v>
                      </c:pt>
                      <c:pt idx="921">
                        <c:v>3.0174218810916059E-2</c:v>
                      </c:pt>
                      <c:pt idx="922">
                        <c:v>2.5106299324630231E-2</c:v>
                      </c:pt>
                      <c:pt idx="923">
                        <c:v>2.071119392301406E-2</c:v>
                      </c:pt>
                      <c:pt idx="924">
                        <c:v>1.6928034911210945E-2</c:v>
                      </c:pt>
                      <c:pt idx="925">
                        <c:v>1.3697787545726297E-2</c:v>
                      </c:pt>
                      <c:pt idx="926">
                        <c:v>1.0963599297571552E-2</c:v>
                      </c:pt>
                      <c:pt idx="927">
                        <c:v>8.6711121835476457E-3</c:v>
                      </c:pt>
                      <c:pt idx="928">
                        <c:v>6.7687362423396961E-3</c:v>
                      </c:pt>
                      <c:pt idx="929">
                        <c:v>5.2078825878724448E-3</c:v>
                      </c:pt>
                      <c:pt idx="930">
                        <c:v>3.9431548389205848E-3</c:v>
                      </c:pt>
                      <c:pt idx="931">
                        <c:v>2.9324980983615164E-3</c:v>
                      </c:pt>
                      <c:pt idx="932">
                        <c:v>2.1373050347356037E-3</c:v>
                      </c:pt>
                      <c:pt idx="933">
                        <c:v>1.5224789999674E-3</c:v>
                      </c:pt>
                      <c:pt idx="934">
                        <c:v>1.0564544972398312E-3</c:v>
                      </c:pt>
                      <c:pt idx="935">
                        <c:v>7.1117568919574733E-4</c:v>
                      </c:pt>
                      <c:pt idx="936">
                        <c:v>4.6203400604852166E-4</c:v>
                      </c:pt>
                      <c:pt idx="937">
                        <c:v>2.8776627313552972E-4</c:v>
                      </c:pt>
                      <c:pt idx="938">
                        <c:v>1.7031512546216004E-4</c:v>
                      </c:pt>
                      <c:pt idx="939">
                        <c:v>9.4653810662776033E-5</c:v>
                      </c:pt>
                      <c:pt idx="940">
                        <c:v>4.8577799767296652E-5</c:v>
                      </c:pt>
                      <c:pt idx="941">
                        <c:v>2.2465926067437391E-5</c:v>
                      </c:pt>
                      <c:pt idx="942">
                        <c:v>9.0140561318932606E-6</c:v>
                      </c:pt>
                      <c:pt idx="943">
                        <c:v>2.944565405516391E-6</c:v>
                      </c:pt>
                      <c:pt idx="944">
                        <c:v>6.9514934916589966E-7</c:v>
                      </c:pt>
                      <c:pt idx="945">
                        <c:v>9.0763706824709854E-8</c:v>
                      </c:pt>
                      <c:pt idx="946">
                        <c:v>2.7912965761852524E-9</c:v>
                      </c:pt>
                      <c:pt idx="947">
                        <c:v>0</c:v>
                      </c:pt>
                      <c:pt idx="948">
                        <c:v>2.7912965761852524E-9</c:v>
                      </c:pt>
                      <c:pt idx="949">
                        <c:v>9.0763706824709854E-8</c:v>
                      </c:pt>
                      <c:pt idx="950">
                        <c:v>6.9514934916589966E-7</c:v>
                      </c:pt>
                      <c:pt idx="951">
                        <c:v>2.944565405516391E-6</c:v>
                      </c:pt>
                      <c:pt idx="952">
                        <c:v>9.0140561318932606E-6</c:v>
                      </c:pt>
                      <c:pt idx="953">
                        <c:v>2.246592606743711E-5</c:v>
                      </c:pt>
                      <c:pt idx="954">
                        <c:v>4.8577799767296652E-5</c:v>
                      </c:pt>
                      <c:pt idx="955">
                        <c:v>9.4653810662776033E-5</c:v>
                      </c:pt>
                      <c:pt idx="956">
                        <c:v>1.7031512546215896E-4</c:v>
                      </c:pt>
                      <c:pt idx="957">
                        <c:v>2.8776627313552788E-4</c:v>
                      </c:pt>
                      <c:pt idx="958">
                        <c:v>4.6203400604852166E-4</c:v>
                      </c:pt>
                      <c:pt idx="959">
                        <c:v>7.1117568919574733E-4</c:v>
                      </c:pt>
                      <c:pt idx="960">
                        <c:v>1.0564544972398349E-3</c:v>
                      </c:pt>
                      <c:pt idx="961">
                        <c:v>1.5224789999674E-3</c:v>
                      </c:pt>
                      <c:pt idx="962">
                        <c:v>2.1373050347356002E-3</c:v>
                      </c:pt>
                      <c:pt idx="963">
                        <c:v>2.9324980983615107E-3</c:v>
                      </c:pt>
                      <c:pt idx="964">
                        <c:v>3.9431548389205848E-3</c:v>
                      </c:pt>
                      <c:pt idx="965">
                        <c:v>5.2078825878724448E-3</c:v>
                      </c:pt>
                      <c:pt idx="966">
                        <c:v>6.7687362423396961E-3</c:v>
                      </c:pt>
                      <c:pt idx="967">
                        <c:v>8.6711121835476457E-3</c:v>
                      </c:pt>
                      <c:pt idx="968">
                        <c:v>1.0963599297571552E-2</c:v>
                      </c:pt>
                      <c:pt idx="969">
                        <c:v>1.3697787545726297E-2</c:v>
                      </c:pt>
                      <c:pt idx="970">
                        <c:v>1.6928034911210962E-2</c:v>
                      </c:pt>
                      <c:pt idx="971">
                        <c:v>2.0711193923014053E-2</c:v>
                      </c:pt>
                      <c:pt idx="972">
                        <c:v>2.5106299324630214E-2</c:v>
                      </c:pt>
                      <c:pt idx="973">
                        <c:v>3.0174218810916049E-2</c:v>
                      </c:pt>
                      <c:pt idx="974">
                        <c:v>3.5977269098571601E-2</c:v>
                      </c:pt>
                      <c:pt idx="975">
                        <c:v>4.257879992151125E-2</c:v>
                      </c:pt>
                      <c:pt idx="976">
                        <c:v>5.0042748849145599E-2</c:v>
                      </c:pt>
                      <c:pt idx="977">
                        <c:v>5.8433170110828443E-2</c:v>
                      </c:pt>
                      <c:pt idx="978">
                        <c:v>6.7813740871085215E-2</c:v>
                      </c:pt>
                      <c:pt idx="979">
                        <c:v>7.824724863556709E-2</c:v>
                      </c:pt>
                      <c:pt idx="980">
                        <c:v>8.979506367499894E-2</c:v>
                      </c:pt>
                      <c:pt idx="981">
                        <c:v>0.10251660053195248</c:v>
                      </c:pt>
                      <c:pt idx="982">
                        <c:v>0.11646877282154469</c:v>
                      </c:pt>
                      <c:pt idx="983">
                        <c:v>0.13170544565085537</c:v>
                      </c:pt>
                      <c:pt idx="984">
                        <c:v>0.14827689006192105</c:v>
                      </c:pt>
                      <c:pt idx="985">
                        <c:v>0.16622924394882607</c:v>
                      </c:pt>
                      <c:pt idx="986">
                        <c:v>0.18560398391015015</c:v>
                      </c:pt>
                      <c:pt idx="987">
                        <c:v>0.20643741247360317</c:v>
                      </c:pt>
                      <c:pt idx="988">
                        <c:v>0.22876016507010105</c:v>
                      </c:pt>
                      <c:pt idx="989">
                        <c:v>0.25259674104011487</c:v>
                      </c:pt>
                      <c:pt idx="990">
                        <c:v>0.27796506282642608</c:v>
                      </c:pt>
                      <c:pt idx="991">
                        <c:v>0.30487606734526584</c:v>
                      </c:pt>
                      <c:pt idx="992">
                        <c:v>0.33333333333333326</c:v>
                      </c:pt>
                      <c:pt idx="993">
                        <c:v>0.30487606734526601</c:v>
                      </c:pt>
                      <c:pt idx="994">
                        <c:v>0.27796506282642625</c:v>
                      </c:pt>
                      <c:pt idx="995">
                        <c:v>0.25259674104011504</c:v>
                      </c:pt>
                      <c:pt idx="996">
                        <c:v>0.22876016507010091</c:v>
                      </c:pt>
                      <c:pt idx="997">
                        <c:v>0.20643741247360306</c:v>
                      </c:pt>
                      <c:pt idx="998">
                        <c:v>0.18560398391015004</c:v>
                      </c:pt>
                      <c:pt idx="999">
                        <c:v>0.16622924394882618</c:v>
                      </c:pt>
                      <c:pt idx="1000">
                        <c:v>0.14827689006192118</c:v>
                      </c:pt>
                      <c:pt idx="1001">
                        <c:v>0.13170544565085548</c:v>
                      </c:pt>
                      <c:pt idx="1002">
                        <c:v>0.11646877282154477</c:v>
                      </c:pt>
                      <c:pt idx="1003">
                        <c:v>0.10251660053195256</c:v>
                      </c:pt>
                      <c:pt idx="1004">
                        <c:v>8.9795063674998996E-2</c:v>
                      </c:pt>
                      <c:pt idx="1005">
                        <c:v>7.8247248635567035E-2</c:v>
                      </c:pt>
                      <c:pt idx="1006">
                        <c:v>6.7813740871085174E-2</c:v>
                      </c:pt>
                      <c:pt idx="1007">
                        <c:v>5.8433170110828395E-2</c:v>
                      </c:pt>
                      <c:pt idx="1008">
                        <c:v>5.004274884914562E-2</c:v>
                      </c:pt>
                      <c:pt idx="1009">
                        <c:v>4.2578799921511305E-2</c:v>
                      </c:pt>
                      <c:pt idx="1010">
                        <c:v>3.597726909857165E-2</c:v>
                      </c:pt>
                      <c:pt idx="1011">
                        <c:v>3.0174218810916087E-2</c:v>
                      </c:pt>
                      <c:pt idx="1012">
                        <c:v>2.5106299324630231E-2</c:v>
                      </c:pt>
                      <c:pt idx="1013">
                        <c:v>2.071119392301406E-2</c:v>
                      </c:pt>
                      <c:pt idx="1014">
                        <c:v>1.6928034911210924E-2</c:v>
                      </c:pt>
                      <c:pt idx="1015">
                        <c:v>1.369778754572628E-2</c:v>
                      </c:pt>
                      <c:pt idx="1016">
                        <c:v>1.0963599297571538E-2</c:v>
                      </c:pt>
                      <c:pt idx="1017">
                        <c:v>8.6711121835476562E-3</c:v>
                      </c:pt>
                      <c:pt idx="1018">
                        <c:v>6.7687362423396891E-3</c:v>
                      </c:pt>
                      <c:pt idx="1019">
                        <c:v>5.2078825878724535E-3</c:v>
                      </c:pt>
                      <c:pt idx="1020">
                        <c:v>3.9431548389205779E-3</c:v>
                      </c:pt>
                      <c:pt idx="1021">
                        <c:v>2.9324980983615164E-3</c:v>
                      </c:pt>
                      <c:pt idx="1022">
                        <c:v>2.1373050347356115E-3</c:v>
                      </c:pt>
                      <c:pt idx="1023">
                        <c:v>1.5224789999673958E-3</c:v>
                      </c:pt>
                      <c:pt idx="1024">
                        <c:v>1.0564544972398368E-3</c:v>
                      </c:pt>
                      <c:pt idx="1025">
                        <c:v>7.1117568919574472E-4</c:v>
                      </c:pt>
                      <c:pt idx="1026">
                        <c:v>4.6203400604852334E-4</c:v>
                      </c:pt>
                      <c:pt idx="1027">
                        <c:v>2.8776627313552788E-4</c:v>
                      </c:pt>
                      <c:pt idx="1028">
                        <c:v>1.7031512546216004E-4</c:v>
                      </c:pt>
                      <c:pt idx="1029">
                        <c:v>9.4653810662775369E-5</c:v>
                      </c:pt>
                      <c:pt idx="1030">
                        <c:v>4.8577799767296652E-5</c:v>
                      </c:pt>
                      <c:pt idx="1031">
                        <c:v>2.2465926067437391E-5</c:v>
                      </c:pt>
                      <c:pt idx="1032">
                        <c:v>9.0140561318932606E-6</c:v>
                      </c:pt>
                      <c:pt idx="1033">
                        <c:v>2.9445654055164799E-6</c:v>
                      </c:pt>
                      <c:pt idx="1034">
                        <c:v>6.9514934916586387E-7</c:v>
                      </c:pt>
                      <c:pt idx="1035">
                        <c:v>9.0763706824709854E-8</c:v>
                      </c:pt>
                      <c:pt idx="1036">
                        <c:v>2.7912965761852524E-9</c:v>
                      </c:pt>
                      <c:pt idx="1037">
                        <c:v>0</c:v>
                      </c:pt>
                      <c:pt idx="1038">
                        <c:v>2.7912965761852524E-9</c:v>
                      </c:pt>
                      <c:pt idx="1039">
                        <c:v>9.0763706824699531E-8</c:v>
                      </c:pt>
                      <c:pt idx="1040">
                        <c:v>6.9514934916586387E-7</c:v>
                      </c:pt>
                      <c:pt idx="1041">
                        <c:v>2.944565405516391E-6</c:v>
                      </c:pt>
                      <c:pt idx="1042">
                        <c:v>9.0140561318930997E-6</c:v>
                      </c:pt>
                      <c:pt idx="1043">
                        <c:v>2.2465926067437391E-5</c:v>
                      </c:pt>
                      <c:pt idx="1044">
                        <c:v>4.857779976729613E-5</c:v>
                      </c:pt>
                      <c:pt idx="1045">
                        <c:v>9.465381066277671E-5</c:v>
                      </c:pt>
                      <c:pt idx="1046">
                        <c:v>1.7031512546215896E-4</c:v>
                      </c:pt>
                      <c:pt idx="1047">
                        <c:v>2.8776627313552972E-4</c:v>
                      </c:pt>
                      <c:pt idx="1048">
                        <c:v>4.6203400604852166E-4</c:v>
                      </c:pt>
                      <c:pt idx="1049">
                        <c:v>7.1117568919574234E-4</c:v>
                      </c:pt>
                      <c:pt idx="1050">
                        <c:v>1.0564544972398312E-3</c:v>
                      </c:pt>
                      <c:pt idx="1051">
                        <c:v>1.5224789999673932E-3</c:v>
                      </c:pt>
                      <c:pt idx="1052">
                        <c:v>2.1373050347356037E-3</c:v>
                      </c:pt>
                      <c:pt idx="1053">
                        <c:v>2.9324980983615055E-3</c:v>
                      </c:pt>
                      <c:pt idx="1054">
                        <c:v>3.9431548389205918E-3</c:v>
                      </c:pt>
                      <c:pt idx="1055">
                        <c:v>5.2078825878724352E-3</c:v>
                      </c:pt>
                      <c:pt idx="1056">
                        <c:v>6.7687362423397134E-3</c:v>
                      </c:pt>
                      <c:pt idx="1057">
                        <c:v>8.6711121835476371E-3</c:v>
                      </c:pt>
                      <c:pt idx="1058">
                        <c:v>1.0963599297571512E-2</c:v>
                      </c:pt>
                      <c:pt idx="1059">
                        <c:v>1.369778754572628E-2</c:v>
                      </c:pt>
                      <c:pt idx="1060">
                        <c:v>1.6928034911210893E-2</c:v>
                      </c:pt>
                      <c:pt idx="1061">
                        <c:v>2.0711193923014081E-2</c:v>
                      </c:pt>
                      <c:pt idx="1062">
                        <c:v>2.5106299324630175E-2</c:v>
                      </c:pt>
                      <c:pt idx="1063">
                        <c:v>3.0174218810916087E-2</c:v>
                      </c:pt>
                      <c:pt idx="1064">
                        <c:v>3.5977269098571588E-2</c:v>
                      </c:pt>
                      <c:pt idx="1065">
                        <c:v>4.2578799921511326E-2</c:v>
                      </c:pt>
                      <c:pt idx="1066">
                        <c:v>5.0042748849145564E-2</c:v>
                      </c:pt>
                      <c:pt idx="1067">
                        <c:v>5.8433170110828311E-2</c:v>
                      </c:pt>
                      <c:pt idx="1068">
                        <c:v>6.7813740871085215E-2</c:v>
                      </c:pt>
                      <c:pt idx="1069">
                        <c:v>7.8247248635566882E-2</c:v>
                      </c:pt>
                      <c:pt idx="1070">
                        <c:v>8.9795063674998996E-2</c:v>
                      </c:pt>
                      <c:pt idx="1071">
                        <c:v>0.1025166005319524</c:v>
                      </c:pt>
                      <c:pt idx="1072">
                        <c:v>0.11646877282154477</c:v>
                      </c:pt>
                      <c:pt idx="1073">
                        <c:v>0.13170544565085526</c:v>
                      </c:pt>
                      <c:pt idx="1074">
                        <c:v>0.14827689006192121</c:v>
                      </c:pt>
                      <c:pt idx="1075">
                        <c:v>0.16622924394882599</c:v>
                      </c:pt>
                      <c:pt idx="1076">
                        <c:v>0.18560398391014984</c:v>
                      </c:pt>
                      <c:pt idx="1077">
                        <c:v>0.20643741247360312</c:v>
                      </c:pt>
                      <c:pt idx="1078">
                        <c:v>0.22876016507010069</c:v>
                      </c:pt>
                      <c:pt idx="1079">
                        <c:v>0.25259674104011509</c:v>
                      </c:pt>
                      <c:pt idx="1080">
                        <c:v>0.27796506282642602</c:v>
                      </c:pt>
                      <c:pt idx="1081">
                        <c:v>0.30487606734526612</c:v>
                      </c:pt>
                      <c:pt idx="1082">
                        <c:v>0.3333333333333332</c:v>
                      </c:pt>
                      <c:pt idx="1083">
                        <c:v>0.24999999999999978</c:v>
                      </c:pt>
                      <c:pt idx="1084">
                        <c:v>0.21688532975836469</c:v>
                      </c:pt>
                      <c:pt idx="1085">
                        <c:v>0.18720896150141875</c:v>
                      </c:pt>
                      <c:pt idx="1086">
                        <c:v>0.16074858278459467</c:v>
                      </c:pt>
                      <c:pt idx="1087">
                        <c:v>0.13727875314769455</c:v>
                      </c:pt>
                      <c:pt idx="1088">
                        <c:v>0.11657353474267007</c:v>
                      </c:pt>
                      <c:pt idx="1089">
                        <c:v>9.8408910153477719E-2</c:v>
                      </c:pt>
                      <c:pt idx="1090">
                        <c:v>8.2564968772195782E-2</c:v>
                      </c:pt>
                      <c:pt idx="1091">
                        <c:v>6.8827847889886051E-2</c:v>
                      </c:pt>
                      <c:pt idx="1092">
                        <c:v>5.699141943371689E-2</c:v>
                      </c:pt>
                      <c:pt idx="1093">
                        <c:v>4.6858717949175198E-2</c:v>
                      </c:pt>
                      <c:pt idx="1094">
                        <c:v>3.8243109908437475E-2</c:v>
                      </c:pt>
                      <c:pt idx="1095">
                        <c:v>3.0969208650022929E-2</c:v>
                      </c:pt>
                      <c:pt idx="1096">
                        <c:v>2.4873543155125244E-2</c:v>
                      </c:pt>
                      <c:pt idx="1097">
                        <c:v>1.980499238560875E-2</c:v>
                      </c:pt>
                      <c:pt idx="1098">
                        <c:v>1.5624999999999944E-2</c:v>
                      </c:pt>
                      <c:pt idx="1099">
                        <c:v>1.2207586889590097E-2</c:v>
                      </c:pt>
                      <c:pt idx="1100">
                        <c:v>9.4391811101385992E-3</c:v>
                      </c:pt>
                      <c:pt idx="1101">
                        <c:v>7.2182864096642972E-3</c:v>
                      </c:pt>
                      <c:pt idx="1102">
                        <c:v>5.4550116641975156E-3</c:v>
                      </c:pt>
                      <c:pt idx="1103">
                        <c:v>4.0704841365421362E-3</c:v>
                      </c:pt>
                      <c:pt idx="1104">
                        <c:v>2.9961695836067718E-3</c:v>
                      </c:pt>
                      <c:pt idx="1105">
                        <c:v>2.1731218807954406E-3</c:v>
                      </c:pt>
                      <c:pt idx="1106">
                        <c:v>1.5511840411439007E-3</c:v>
                      </c:pt>
                      <c:pt idx="1107">
                        <c:v>1.0881613239437267E-3</c:v>
                      </c:pt>
                      <c:pt idx="1108">
                        <c:v>7.4898560079285554E-4</c:v>
                      </c:pt>
                      <c:pt idx="1109">
                        <c:v>5.0488833005441955E-4</c:v>
                      </c:pt>
                      <c:pt idx="1110">
                        <c:v>3.3259744144075191E-4</c:v>
                      </c:pt>
                      <c:pt idx="1111">
                        <c:v>2.135712114570565E-4</c:v>
                      </c:pt>
                      <c:pt idx="1112">
                        <c:v>1.3327987968383799E-4</c:v>
                      </c:pt>
                      <c:pt idx="1113">
                        <c:v>8.0543377232368286E-5</c:v>
                      </c:pt>
                      <c:pt idx="1114">
                        <c:v>4.6931172620708629E-5</c:v>
                      </c:pt>
                      <c:pt idx="1115">
                        <c:v>2.6227944479306689E-5</c:v>
                      </c:pt>
                      <c:pt idx="1116">
                        <c:v>1.3966618598342838E-5</c:v>
                      </c:pt>
                      <c:pt idx="1117">
                        <c:v>7.0283074448989421E-6</c:v>
                      </c:pt>
                      <c:pt idx="1118">
                        <c:v>3.3069058576821237E-6</c:v>
                      </c:pt>
                      <c:pt idx="1119">
                        <c:v>1.4345626590695886E-6</c:v>
                      </c:pt>
                      <c:pt idx="1120">
                        <c:v>5.6299225883157748E-7</c:v>
                      </c:pt>
                      <c:pt idx="1121">
                        <c:v>1.9463267952742793E-7</c:v>
                      </c:pt>
                      <c:pt idx="1122">
                        <c:v>5.7008093380346496E-8</c:v>
                      </c:pt>
                      <c:pt idx="1123">
                        <c:v>1.3317664134064437E-8</c:v>
                      </c:pt>
                      <c:pt idx="1124">
                        <c:v>2.2425190404793219E-9</c:v>
                      </c:pt>
                      <c:pt idx="1125">
                        <c:v>2.2514447852810614E-10</c:v>
                      </c:pt>
                      <c:pt idx="1126">
                        <c:v>8.8026473280162805E-12</c:v>
                      </c:pt>
                      <c:pt idx="1127">
                        <c:v>3.4427266286296591E-14</c:v>
                      </c:pt>
                      <c:pt idx="1128">
                        <c:v>0</c:v>
                      </c:pt>
                      <c:pt idx="1129">
                        <c:v>3.4427266286296591E-14</c:v>
                      </c:pt>
                      <c:pt idx="1130">
                        <c:v>8.8026473280178864E-12</c:v>
                      </c:pt>
                      <c:pt idx="1131">
                        <c:v>2.2514447852810614E-10</c:v>
                      </c:pt>
                      <c:pt idx="1132">
                        <c:v>2.2425190404794241E-9</c:v>
                      </c:pt>
                      <c:pt idx="1133">
                        <c:v>1.3317664134064826E-8</c:v>
                      </c:pt>
                      <c:pt idx="1134">
                        <c:v>5.7008093380346496E-8</c:v>
                      </c:pt>
                      <c:pt idx="1135">
                        <c:v>1.9463267952743079E-7</c:v>
                      </c:pt>
                      <c:pt idx="1136">
                        <c:v>5.6299225883156456E-7</c:v>
                      </c:pt>
                      <c:pt idx="1137">
                        <c:v>1.4345626590696015E-6</c:v>
                      </c:pt>
                      <c:pt idx="1138">
                        <c:v>3.3069058576820991E-6</c:v>
                      </c:pt>
                      <c:pt idx="1139">
                        <c:v>7.0283074448989853E-6</c:v>
                      </c:pt>
                      <c:pt idx="1140">
                        <c:v>1.3966618598342909E-5</c:v>
                      </c:pt>
                      <c:pt idx="1141">
                        <c:v>2.6227944479306919E-5</c:v>
                      </c:pt>
                      <c:pt idx="1142">
                        <c:v>4.6931172620708806E-5</c:v>
                      </c:pt>
                      <c:pt idx="1143">
                        <c:v>8.0543377232368814E-5</c:v>
                      </c:pt>
                      <c:pt idx="1144">
                        <c:v>1.3327987968383875E-4</c:v>
                      </c:pt>
                      <c:pt idx="1145">
                        <c:v>2.1357121145705539E-4</c:v>
                      </c:pt>
                      <c:pt idx="1146">
                        <c:v>3.3259744144075343E-4</c:v>
                      </c:pt>
                      <c:pt idx="1147">
                        <c:v>5.0488833005441641E-4</c:v>
                      </c:pt>
                      <c:pt idx="1148">
                        <c:v>7.4898560079285836E-4</c:v>
                      </c:pt>
                      <c:pt idx="1149">
                        <c:v>1.0881613239437304E-3</c:v>
                      </c:pt>
                      <c:pt idx="1150">
                        <c:v>1.5511840411439007E-3</c:v>
                      </c:pt>
                      <c:pt idx="1151">
                        <c:v>2.1731218807954471E-3</c:v>
                      </c:pt>
                      <c:pt idx="1152">
                        <c:v>2.996169583606767E-3</c:v>
                      </c:pt>
                      <c:pt idx="1153">
                        <c:v>4.0704841365421527E-3</c:v>
                      </c:pt>
                      <c:pt idx="1154">
                        <c:v>5.4550116641975156E-3</c:v>
                      </c:pt>
                      <c:pt idx="1155">
                        <c:v>7.2182864096643207E-3</c:v>
                      </c:pt>
                      <c:pt idx="1156">
                        <c:v>9.4391811101385906E-3</c:v>
                      </c:pt>
                      <c:pt idx="1157">
                        <c:v>1.2207586889590118E-2</c:v>
                      </c:pt>
                      <c:pt idx="1158">
                        <c:v>1.5624999999999986E-2</c:v>
                      </c:pt>
                      <c:pt idx="1159">
                        <c:v>1.9804992385608736E-2</c:v>
                      </c:pt>
                      <c:pt idx="1160">
                        <c:v>2.487354315512532E-2</c:v>
                      </c:pt>
                      <c:pt idx="1161">
                        <c:v>3.0969208650022929E-2</c:v>
                      </c:pt>
                      <c:pt idx="1162">
                        <c:v>3.8243109908437586E-2</c:v>
                      </c:pt>
                      <c:pt idx="1163">
                        <c:v>4.6858717949175198E-2</c:v>
                      </c:pt>
                      <c:pt idx="1164">
                        <c:v>5.6991419433717036E-2</c:v>
                      </c:pt>
                      <c:pt idx="1165">
                        <c:v>6.882784788988601E-2</c:v>
                      </c:pt>
                      <c:pt idx="1166">
                        <c:v>8.2564968772195907E-2</c:v>
                      </c:pt>
                      <c:pt idx="1167">
                        <c:v>9.8408910153477885E-2</c:v>
                      </c:pt>
                      <c:pt idx="1168">
                        <c:v>0.11657353474267003</c:v>
                      </c:pt>
                      <c:pt idx="1169">
                        <c:v>0.13727875314769478</c:v>
                      </c:pt>
                      <c:pt idx="1170">
                        <c:v>0.16074858278459458</c:v>
                      </c:pt>
                      <c:pt idx="1171">
                        <c:v>0.187208961501419</c:v>
                      </c:pt>
                      <c:pt idx="1172">
                        <c:v>0.21688532975836458</c:v>
                      </c:pt>
                      <c:pt idx="1173">
                        <c:v>0.24999999999999989</c:v>
                      </c:pt>
                      <c:pt idx="1174">
                        <c:v>0.21688532975836439</c:v>
                      </c:pt>
                      <c:pt idx="1175">
                        <c:v>0.1872089615014188</c:v>
                      </c:pt>
                      <c:pt idx="1176">
                        <c:v>0.16074858278459445</c:v>
                      </c:pt>
                      <c:pt idx="1177">
                        <c:v>0.13727875314769494</c:v>
                      </c:pt>
                      <c:pt idx="1178">
                        <c:v>0.11657353474267014</c:v>
                      </c:pt>
                      <c:pt idx="1179">
                        <c:v>9.8408910153477996E-2</c:v>
                      </c:pt>
                      <c:pt idx="1180">
                        <c:v>8.256496877219581E-2</c:v>
                      </c:pt>
                      <c:pt idx="1181">
                        <c:v>6.8827847889885926E-2</c:v>
                      </c:pt>
                      <c:pt idx="1182">
                        <c:v>5.6991419433716974E-2</c:v>
                      </c:pt>
                      <c:pt idx="1183">
                        <c:v>4.6858717949175135E-2</c:v>
                      </c:pt>
                      <c:pt idx="1184">
                        <c:v>3.8243109908437531E-2</c:v>
                      </c:pt>
                      <c:pt idx="1185">
                        <c:v>3.0969208650022891E-2</c:v>
                      </c:pt>
                      <c:pt idx="1186">
                        <c:v>2.4873543155125338E-2</c:v>
                      </c:pt>
                      <c:pt idx="1187">
                        <c:v>1.980499238560875E-2</c:v>
                      </c:pt>
                      <c:pt idx="1188">
                        <c:v>1.5625E-2</c:v>
                      </c:pt>
                      <c:pt idx="1189">
                        <c:v>1.2207586889590109E-2</c:v>
                      </c:pt>
                      <c:pt idx="1190">
                        <c:v>9.4391811101385715E-3</c:v>
                      </c:pt>
                      <c:pt idx="1191">
                        <c:v>7.2182864096643068E-3</c:v>
                      </c:pt>
                      <c:pt idx="1192">
                        <c:v>5.4550116641975035E-3</c:v>
                      </c:pt>
                      <c:pt idx="1193">
                        <c:v>4.0704841365421414E-3</c:v>
                      </c:pt>
                      <c:pt idx="1194">
                        <c:v>2.9961695836067631E-3</c:v>
                      </c:pt>
                      <c:pt idx="1195">
                        <c:v>2.1731218807954536E-3</c:v>
                      </c:pt>
                      <c:pt idx="1196">
                        <c:v>1.5511840411439035E-3</c:v>
                      </c:pt>
                      <c:pt idx="1197">
                        <c:v>1.0881613239437321E-3</c:v>
                      </c:pt>
                      <c:pt idx="1198">
                        <c:v>7.4898560079285684E-4</c:v>
                      </c:pt>
                      <c:pt idx="1199">
                        <c:v>5.048883300544176E-4</c:v>
                      </c:pt>
                      <c:pt idx="1200">
                        <c:v>3.3259744144075267E-4</c:v>
                      </c:pt>
                      <c:pt idx="1201">
                        <c:v>2.1357121145705596E-4</c:v>
                      </c:pt>
                      <c:pt idx="1202">
                        <c:v>1.3327987968383837E-4</c:v>
                      </c:pt>
                      <c:pt idx="1203">
                        <c:v>8.0543377232368001E-5</c:v>
                      </c:pt>
                      <c:pt idx="1204">
                        <c:v>4.6931172620708982E-5</c:v>
                      </c:pt>
                      <c:pt idx="1205">
                        <c:v>2.6227944479306804E-5</c:v>
                      </c:pt>
                      <c:pt idx="1206">
                        <c:v>1.396661859834298E-5</c:v>
                      </c:pt>
                      <c:pt idx="1207">
                        <c:v>7.0283074448989421E-6</c:v>
                      </c:pt>
                      <c:pt idx="1208">
                        <c:v>3.3069058576820991E-6</c:v>
                      </c:pt>
                      <c:pt idx="1209">
                        <c:v>1.4345626590695886E-6</c:v>
                      </c:pt>
                      <c:pt idx="1210">
                        <c:v>5.6299225883157092E-7</c:v>
                      </c:pt>
                      <c:pt idx="1211">
                        <c:v>1.9463267952743079E-7</c:v>
                      </c:pt>
                      <c:pt idx="1212">
                        <c:v>5.7008093380345345E-8</c:v>
                      </c:pt>
                      <c:pt idx="1213">
                        <c:v>1.3317664134064826E-8</c:v>
                      </c:pt>
                      <c:pt idx="1214">
                        <c:v>2.2425190404793219E-9</c:v>
                      </c:pt>
                      <c:pt idx="1215">
                        <c:v>2.2514447852812439E-10</c:v>
                      </c:pt>
                      <c:pt idx="1216">
                        <c:v>8.8026473280178864E-12</c:v>
                      </c:pt>
                      <c:pt idx="1217">
                        <c:v>3.4427266286296591E-14</c:v>
                      </c:pt>
                      <c:pt idx="1218">
                        <c:v>0</c:v>
                      </c:pt>
                      <c:pt idx="1219">
                        <c:v>3.4427266286296591E-14</c:v>
                      </c:pt>
                      <c:pt idx="1220">
                        <c:v>8.8026473280178864E-12</c:v>
                      </c:pt>
                      <c:pt idx="1221">
                        <c:v>2.2514447852812439E-10</c:v>
                      </c:pt>
                      <c:pt idx="1222">
                        <c:v>2.2425190404793219E-9</c:v>
                      </c:pt>
                      <c:pt idx="1223">
                        <c:v>1.3317664134064826E-8</c:v>
                      </c:pt>
                      <c:pt idx="1224">
                        <c:v>5.7008093380346496E-8</c:v>
                      </c:pt>
                      <c:pt idx="1225">
                        <c:v>1.9463267952743079E-7</c:v>
                      </c:pt>
                      <c:pt idx="1226">
                        <c:v>5.6299225883157092E-7</c:v>
                      </c:pt>
                      <c:pt idx="1227">
                        <c:v>1.4345626590696015E-6</c:v>
                      </c:pt>
                      <c:pt idx="1228">
                        <c:v>3.3069058576821237E-6</c:v>
                      </c:pt>
                      <c:pt idx="1229">
                        <c:v>7.0283074448989421E-6</c:v>
                      </c:pt>
                      <c:pt idx="1230">
                        <c:v>1.396661859834298E-5</c:v>
                      </c:pt>
                      <c:pt idx="1231">
                        <c:v>2.6227944479306689E-5</c:v>
                      </c:pt>
                      <c:pt idx="1232">
                        <c:v>4.6931172620708982E-5</c:v>
                      </c:pt>
                      <c:pt idx="1233">
                        <c:v>8.0543377232368286E-5</c:v>
                      </c:pt>
                      <c:pt idx="1234">
                        <c:v>1.3327987968383875E-4</c:v>
                      </c:pt>
                      <c:pt idx="1235">
                        <c:v>2.1357121145705596E-4</c:v>
                      </c:pt>
                      <c:pt idx="1236">
                        <c:v>3.3259744144075267E-4</c:v>
                      </c:pt>
                      <c:pt idx="1237">
                        <c:v>5.048883300544176E-4</c:v>
                      </c:pt>
                      <c:pt idx="1238">
                        <c:v>7.4898560079285684E-4</c:v>
                      </c:pt>
                      <c:pt idx="1239">
                        <c:v>1.0881613239437321E-3</c:v>
                      </c:pt>
                      <c:pt idx="1240">
                        <c:v>1.5511840411439035E-3</c:v>
                      </c:pt>
                      <c:pt idx="1241">
                        <c:v>2.1731218807954501E-3</c:v>
                      </c:pt>
                      <c:pt idx="1242">
                        <c:v>2.996169583606767E-3</c:v>
                      </c:pt>
                      <c:pt idx="1243">
                        <c:v>4.0704841365421527E-3</c:v>
                      </c:pt>
                      <c:pt idx="1244">
                        <c:v>5.4550116641975096E-3</c:v>
                      </c:pt>
                      <c:pt idx="1245">
                        <c:v>7.2182864096643137E-3</c:v>
                      </c:pt>
                      <c:pt idx="1246">
                        <c:v>9.4391811101385715E-3</c:v>
                      </c:pt>
                      <c:pt idx="1247">
                        <c:v>1.2207586889590109E-2</c:v>
                      </c:pt>
                      <c:pt idx="1248">
                        <c:v>1.5625E-2</c:v>
                      </c:pt>
                      <c:pt idx="1249">
                        <c:v>1.980499238560875E-2</c:v>
                      </c:pt>
                      <c:pt idx="1250">
                        <c:v>2.487354315512532E-2</c:v>
                      </c:pt>
                      <c:pt idx="1251">
                        <c:v>3.0969208650022929E-2</c:v>
                      </c:pt>
                      <c:pt idx="1252">
                        <c:v>3.8243109908437586E-2</c:v>
                      </c:pt>
                      <c:pt idx="1253">
                        <c:v>4.6858717949175198E-2</c:v>
                      </c:pt>
                      <c:pt idx="1254">
                        <c:v>5.6991419433716974E-2</c:v>
                      </c:pt>
                      <c:pt idx="1255">
                        <c:v>6.8827847889885954E-2</c:v>
                      </c:pt>
                      <c:pt idx="1256">
                        <c:v>8.256496877219581E-2</c:v>
                      </c:pt>
                      <c:pt idx="1257">
                        <c:v>9.8408910153477955E-2</c:v>
                      </c:pt>
                      <c:pt idx="1258">
                        <c:v>0.11657353474267014</c:v>
                      </c:pt>
                      <c:pt idx="1259">
                        <c:v>0.13727875314769486</c:v>
                      </c:pt>
                      <c:pt idx="1260">
                        <c:v>0.16074858278459458</c:v>
                      </c:pt>
                      <c:pt idx="1261">
                        <c:v>0.187208961501419</c:v>
                      </c:pt>
                      <c:pt idx="1262">
                        <c:v>0.21688532975836458</c:v>
                      </c:pt>
                      <c:pt idx="1263">
                        <c:v>0.25</c:v>
                      </c:pt>
                      <c:pt idx="1264">
                        <c:v>0.21688532975836458</c:v>
                      </c:pt>
                      <c:pt idx="1265">
                        <c:v>0.187208961501419</c:v>
                      </c:pt>
                      <c:pt idx="1266">
                        <c:v>0.16074858278459458</c:v>
                      </c:pt>
                      <c:pt idx="1267">
                        <c:v>0.13727875314769486</c:v>
                      </c:pt>
                      <c:pt idx="1268">
                        <c:v>0.11657353474267014</c:v>
                      </c:pt>
                      <c:pt idx="1269">
                        <c:v>9.8408910153477955E-2</c:v>
                      </c:pt>
                      <c:pt idx="1270">
                        <c:v>8.256496877219581E-2</c:v>
                      </c:pt>
                      <c:pt idx="1271">
                        <c:v>6.8827847889885954E-2</c:v>
                      </c:pt>
                      <c:pt idx="1272">
                        <c:v>5.6991419433716974E-2</c:v>
                      </c:pt>
                      <c:pt idx="1273">
                        <c:v>4.6858717949175198E-2</c:v>
                      </c:pt>
                      <c:pt idx="1274">
                        <c:v>3.8243109908437586E-2</c:v>
                      </c:pt>
                      <c:pt idx="1275">
                        <c:v>3.0969208650022929E-2</c:v>
                      </c:pt>
                      <c:pt idx="1276">
                        <c:v>2.487354315512532E-2</c:v>
                      </c:pt>
                      <c:pt idx="1277">
                        <c:v>1.980499238560875E-2</c:v>
                      </c:pt>
                      <c:pt idx="1278">
                        <c:v>1.5625E-2</c:v>
                      </c:pt>
                      <c:pt idx="1279">
                        <c:v>1.2207586889590109E-2</c:v>
                      </c:pt>
                      <c:pt idx="1280">
                        <c:v>9.4391811101385715E-3</c:v>
                      </c:pt>
                      <c:pt idx="1281">
                        <c:v>7.2182864096643137E-3</c:v>
                      </c:pt>
                      <c:pt idx="1282">
                        <c:v>5.4550116641975096E-3</c:v>
                      </c:pt>
                      <c:pt idx="1283">
                        <c:v>4.0704841365421527E-3</c:v>
                      </c:pt>
                      <c:pt idx="1284">
                        <c:v>2.996169583606767E-3</c:v>
                      </c:pt>
                      <c:pt idx="1285">
                        <c:v>2.1731218807954501E-3</c:v>
                      </c:pt>
                      <c:pt idx="1286">
                        <c:v>1.5511840411439035E-3</c:v>
                      </c:pt>
                      <c:pt idx="1287">
                        <c:v>1.0881613239437321E-3</c:v>
                      </c:pt>
                      <c:pt idx="1288">
                        <c:v>7.4898560079285684E-4</c:v>
                      </c:pt>
                      <c:pt idx="1289">
                        <c:v>5.048883300544176E-4</c:v>
                      </c:pt>
                      <c:pt idx="1290">
                        <c:v>3.3259744144075267E-4</c:v>
                      </c:pt>
                      <c:pt idx="1291">
                        <c:v>2.1357121145705596E-4</c:v>
                      </c:pt>
                      <c:pt idx="1292">
                        <c:v>1.3327987968383875E-4</c:v>
                      </c:pt>
                      <c:pt idx="1293">
                        <c:v>8.0543377232368286E-5</c:v>
                      </c:pt>
                      <c:pt idx="1294">
                        <c:v>4.6931172620708982E-5</c:v>
                      </c:pt>
                      <c:pt idx="1295">
                        <c:v>2.6227944479306689E-5</c:v>
                      </c:pt>
                      <c:pt idx="1296">
                        <c:v>1.396661859834298E-5</c:v>
                      </c:pt>
                      <c:pt idx="1297">
                        <c:v>7.0283074448989421E-6</c:v>
                      </c:pt>
                      <c:pt idx="1298">
                        <c:v>3.3069058576821237E-6</c:v>
                      </c:pt>
                      <c:pt idx="1299">
                        <c:v>1.4345626590696015E-6</c:v>
                      </c:pt>
                      <c:pt idx="1300">
                        <c:v>5.6299225883157092E-7</c:v>
                      </c:pt>
                      <c:pt idx="1301">
                        <c:v>1.9463267952743079E-7</c:v>
                      </c:pt>
                      <c:pt idx="1302">
                        <c:v>5.7008093380346496E-8</c:v>
                      </c:pt>
                      <c:pt idx="1303">
                        <c:v>1.3317664134064826E-8</c:v>
                      </c:pt>
                      <c:pt idx="1304">
                        <c:v>2.2425190404793219E-9</c:v>
                      </c:pt>
                      <c:pt idx="1305">
                        <c:v>2.2514447852812439E-10</c:v>
                      </c:pt>
                      <c:pt idx="1306">
                        <c:v>8.8026473280178864E-12</c:v>
                      </c:pt>
                      <c:pt idx="1307">
                        <c:v>3.4427266286296591E-14</c:v>
                      </c:pt>
                      <c:pt idx="1308">
                        <c:v>0</c:v>
                      </c:pt>
                      <c:pt idx="1309">
                        <c:v>3.4427266286296591E-14</c:v>
                      </c:pt>
                      <c:pt idx="1310">
                        <c:v>8.8026473280178864E-12</c:v>
                      </c:pt>
                      <c:pt idx="1311">
                        <c:v>2.2514447852812439E-10</c:v>
                      </c:pt>
                      <c:pt idx="1312">
                        <c:v>2.2425190404793219E-9</c:v>
                      </c:pt>
                      <c:pt idx="1313">
                        <c:v>1.3317664134064826E-8</c:v>
                      </c:pt>
                      <c:pt idx="1314">
                        <c:v>5.7008093380345345E-8</c:v>
                      </c:pt>
                      <c:pt idx="1315">
                        <c:v>1.9463267952743079E-7</c:v>
                      </c:pt>
                      <c:pt idx="1316">
                        <c:v>5.6299225883157092E-7</c:v>
                      </c:pt>
                      <c:pt idx="1317">
                        <c:v>1.4345626590695886E-6</c:v>
                      </c:pt>
                      <c:pt idx="1318">
                        <c:v>3.3069058576820991E-6</c:v>
                      </c:pt>
                      <c:pt idx="1319">
                        <c:v>7.0283074448989421E-6</c:v>
                      </c:pt>
                      <c:pt idx="1320">
                        <c:v>1.396661859834298E-5</c:v>
                      </c:pt>
                      <c:pt idx="1321">
                        <c:v>2.6227944479306804E-5</c:v>
                      </c:pt>
                      <c:pt idx="1322">
                        <c:v>4.6931172620708982E-5</c:v>
                      </c:pt>
                      <c:pt idx="1323">
                        <c:v>8.0543377232368001E-5</c:v>
                      </c:pt>
                      <c:pt idx="1324">
                        <c:v>1.3327987968383837E-4</c:v>
                      </c:pt>
                      <c:pt idx="1325">
                        <c:v>2.1357121145705596E-4</c:v>
                      </c:pt>
                      <c:pt idx="1326">
                        <c:v>3.3259744144075267E-4</c:v>
                      </c:pt>
                      <c:pt idx="1327">
                        <c:v>5.048883300544176E-4</c:v>
                      </c:pt>
                      <c:pt idx="1328">
                        <c:v>7.4898560079285684E-4</c:v>
                      </c:pt>
                      <c:pt idx="1329">
                        <c:v>1.0881613239437321E-3</c:v>
                      </c:pt>
                      <c:pt idx="1330">
                        <c:v>1.5511840411439035E-3</c:v>
                      </c:pt>
                      <c:pt idx="1331">
                        <c:v>2.1731218807954536E-3</c:v>
                      </c:pt>
                      <c:pt idx="1332">
                        <c:v>2.9961695836067631E-3</c:v>
                      </c:pt>
                      <c:pt idx="1333">
                        <c:v>4.0704841365421414E-3</c:v>
                      </c:pt>
                      <c:pt idx="1334">
                        <c:v>5.4550116641975035E-3</c:v>
                      </c:pt>
                      <c:pt idx="1335">
                        <c:v>7.2182864096643068E-3</c:v>
                      </c:pt>
                      <c:pt idx="1336">
                        <c:v>9.4391811101385715E-3</c:v>
                      </c:pt>
                      <c:pt idx="1337">
                        <c:v>1.2207586889590109E-2</c:v>
                      </c:pt>
                      <c:pt idx="1338">
                        <c:v>1.5625E-2</c:v>
                      </c:pt>
                      <c:pt idx="1339">
                        <c:v>1.980499238560875E-2</c:v>
                      </c:pt>
                      <c:pt idx="1340">
                        <c:v>2.4873543155125338E-2</c:v>
                      </c:pt>
                      <c:pt idx="1341">
                        <c:v>3.0969208650022891E-2</c:v>
                      </c:pt>
                      <c:pt idx="1342">
                        <c:v>3.8243109908437531E-2</c:v>
                      </c:pt>
                      <c:pt idx="1343">
                        <c:v>4.6858717949175135E-2</c:v>
                      </c:pt>
                      <c:pt idx="1344">
                        <c:v>5.6991419433716974E-2</c:v>
                      </c:pt>
                      <c:pt idx="1345">
                        <c:v>6.8827847889885926E-2</c:v>
                      </c:pt>
                      <c:pt idx="1346">
                        <c:v>8.256496877219581E-2</c:v>
                      </c:pt>
                      <c:pt idx="1347">
                        <c:v>9.8408910153477996E-2</c:v>
                      </c:pt>
                      <c:pt idx="1348">
                        <c:v>0.11657353474267014</c:v>
                      </c:pt>
                      <c:pt idx="1349">
                        <c:v>0.13727875314769494</c:v>
                      </c:pt>
                      <c:pt idx="1350">
                        <c:v>0.16074858278459445</c:v>
                      </c:pt>
                      <c:pt idx="1351">
                        <c:v>0.1872089615014188</c:v>
                      </c:pt>
                      <c:pt idx="1352">
                        <c:v>0.21688532975836439</c:v>
                      </c:pt>
                      <c:pt idx="1353">
                        <c:v>0.24999999999999989</c:v>
                      </c:pt>
                      <c:pt idx="1354">
                        <c:v>0.21688532975836458</c:v>
                      </c:pt>
                      <c:pt idx="1355">
                        <c:v>0.187208961501419</c:v>
                      </c:pt>
                      <c:pt idx="1356">
                        <c:v>0.16074858278459458</c:v>
                      </c:pt>
                      <c:pt idx="1357">
                        <c:v>0.13727875314769478</c:v>
                      </c:pt>
                      <c:pt idx="1358">
                        <c:v>0.11657353474267003</c:v>
                      </c:pt>
                      <c:pt idx="1359">
                        <c:v>9.8408910153477885E-2</c:v>
                      </c:pt>
                      <c:pt idx="1360">
                        <c:v>8.2564968772195907E-2</c:v>
                      </c:pt>
                      <c:pt idx="1361">
                        <c:v>6.882784788988601E-2</c:v>
                      </c:pt>
                      <c:pt idx="1362">
                        <c:v>5.6991419433717036E-2</c:v>
                      </c:pt>
                      <c:pt idx="1363">
                        <c:v>4.6858717949175198E-2</c:v>
                      </c:pt>
                      <c:pt idx="1364">
                        <c:v>3.8243109908437586E-2</c:v>
                      </c:pt>
                      <c:pt idx="1365">
                        <c:v>3.0969208650022929E-2</c:v>
                      </c:pt>
                      <c:pt idx="1366">
                        <c:v>2.487354315512532E-2</c:v>
                      </c:pt>
                      <c:pt idx="1367">
                        <c:v>1.9804992385608736E-2</c:v>
                      </c:pt>
                      <c:pt idx="1368">
                        <c:v>1.5624999999999986E-2</c:v>
                      </c:pt>
                      <c:pt idx="1369">
                        <c:v>1.2207586889590118E-2</c:v>
                      </c:pt>
                      <c:pt idx="1370">
                        <c:v>9.4391811101385906E-3</c:v>
                      </c:pt>
                      <c:pt idx="1371">
                        <c:v>7.2182864096643207E-3</c:v>
                      </c:pt>
                      <c:pt idx="1372">
                        <c:v>5.4550116641975156E-3</c:v>
                      </c:pt>
                      <c:pt idx="1373">
                        <c:v>4.0704841365421527E-3</c:v>
                      </c:pt>
                      <c:pt idx="1374">
                        <c:v>2.996169583606767E-3</c:v>
                      </c:pt>
                      <c:pt idx="1375">
                        <c:v>2.1731218807954471E-3</c:v>
                      </c:pt>
                      <c:pt idx="1376">
                        <c:v>1.5511840411439007E-3</c:v>
                      </c:pt>
                      <c:pt idx="1377">
                        <c:v>1.0881613239437304E-3</c:v>
                      </c:pt>
                      <c:pt idx="1378">
                        <c:v>7.4898560079285836E-4</c:v>
                      </c:pt>
                      <c:pt idx="1379">
                        <c:v>5.0488833005441641E-4</c:v>
                      </c:pt>
                      <c:pt idx="1380">
                        <c:v>3.3259744144075343E-4</c:v>
                      </c:pt>
                      <c:pt idx="1381">
                        <c:v>2.1357121145705539E-4</c:v>
                      </c:pt>
                      <c:pt idx="1382">
                        <c:v>1.3327987968383875E-4</c:v>
                      </c:pt>
                      <c:pt idx="1383">
                        <c:v>8.0543377232368814E-5</c:v>
                      </c:pt>
                      <c:pt idx="1384">
                        <c:v>4.6931172620708806E-5</c:v>
                      </c:pt>
                      <c:pt idx="1385">
                        <c:v>2.6227944479306919E-5</c:v>
                      </c:pt>
                      <c:pt idx="1386">
                        <c:v>1.3966618598342909E-5</c:v>
                      </c:pt>
                      <c:pt idx="1387">
                        <c:v>7.0283074448989853E-6</c:v>
                      </c:pt>
                      <c:pt idx="1388">
                        <c:v>3.3069058576820991E-6</c:v>
                      </c:pt>
                      <c:pt idx="1389">
                        <c:v>1.4345626590696015E-6</c:v>
                      </c:pt>
                      <c:pt idx="1390">
                        <c:v>5.6299225883156456E-7</c:v>
                      </c:pt>
                      <c:pt idx="1391">
                        <c:v>1.9463267952743079E-7</c:v>
                      </c:pt>
                      <c:pt idx="1392">
                        <c:v>5.7008093380346496E-8</c:v>
                      </c:pt>
                      <c:pt idx="1393">
                        <c:v>1.3317664134064826E-8</c:v>
                      </c:pt>
                      <c:pt idx="1394">
                        <c:v>2.2425190404794241E-9</c:v>
                      </c:pt>
                      <c:pt idx="1395">
                        <c:v>2.2514447852810614E-10</c:v>
                      </c:pt>
                      <c:pt idx="1396">
                        <c:v>8.8026473280178864E-12</c:v>
                      </c:pt>
                      <c:pt idx="1397">
                        <c:v>3.4427266286296591E-14</c:v>
                      </c:pt>
                      <c:pt idx="1398">
                        <c:v>0</c:v>
                      </c:pt>
                      <c:pt idx="1399">
                        <c:v>3.4427266286296591E-14</c:v>
                      </c:pt>
                      <c:pt idx="1400">
                        <c:v>8.8026473280162805E-12</c:v>
                      </c:pt>
                      <c:pt idx="1401">
                        <c:v>2.2514447852810614E-10</c:v>
                      </c:pt>
                      <c:pt idx="1402">
                        <c:v>2.2425190404793219E-9</c:v>
                      </c:pt>
                      <c:pt idx="1403">
                        <c:v>1.3317664134064437E-8</c:v>
                      </c:pt>
                      <c:pt idx="1404">
                        <c:v>5.7008093380346496E-8</c:v>
                      </c:pt>
                      <c:pt idx="1405">
                        <c:v>1.9463267952742793E-7</c:v>
                      </c:pt>
                      <c:pt idx="1406">
                        <c:v>5.6299225883157748E-7</c:v>
                      </c:pt>
                      <c:pt idx="1407">
                        <c:v>1.4345626590695886E-6</c:v>
                      </c:pt>
                      <c:pt idx="1408">
                        <c:v>3.3069058576821237E-6</c:v>
                      </c:pt>
                      <c:pt idx="1409">
                        <c:v>7.0283074448989421E-6</c:v>
                      </c:pt>
                      <c:pt idx="1410">
                        <c:v>1.3966618598342838E-5</c:v>
                      </c:pt>
                      <c:pt idx="1411">
                        <c:v>2.6227944479306689E-5</c:v>
                      </c:pt>
                      <c:pt idx="1412">
                        <c:v>4.6931172620708629E-5</c:v>
                      </c:pt>
                      <c:pt idx="1413">
                        <c:v>8.0543377232368286E-5</c:v>
                      </c:pt>
                      <c:pt idx="1414">
                        <c:v>1.3327987968383799E-4</c:v>
                      </c:pt>
                      <c:pt idx="1415">
                        <c:v>2.135712114570565E-4</c:v>
                      </c:pt>
                      <c:pt idx="1416">
                        <c:v>3.3259744144075191E-4</c:v>
                      </c:pt>
                      <c:pt idx="1417">
                        <c:v>5.0488833005441955E-4</c:v>
                      </c:pt>
                      <c:pt idx="1418">
                        <c:v>7.4898560079285554E-4</c:v>
                      </c:pt>
                      <c:pt idx="1419">
                        <c:v>1.0881613239437267E-3</c:v>
                      </c:pt>
                      <c:pt idx="1420">
                        <c:v>1.5511840411439007E-3</c:v>
                      </c:pt>
                      <c:pt idx="1421">
                        <c:v>2.1731218807954406E-3</c:v>
                      </c:pt>
                      <c:pt idx="1422">
                        <c:v>2.9961695836067718E-3</c:v>
                      </c:pt>
                      <c:pt idx="1423">
                        <c:v>4.0704841365421362E-3</c:v>
                      </c:pt>
                      <c:pt idx="1424">
                        <c:v>5.4550116641975156E-3</c:v>
                      </c:pt>
                      <c:pt idx="1425">
                        <c:v>7.2182864096642972E-3</c:v>
                      </c:pt>
                      <c:pt idx="1426">
                        <c:v>9.4391811101385992E-3</c:v>
                      </c:pt>
                      <c:pt idx="1427">
                        <c:v>1.2207586889590097E-2</c:v>
                      </c:pt>
                      <c:pt idx="1428">
                        <c:v>1.5624999999999944E-2</c:v>
                      </c:pt>
                      <c:pt idx="1429">
                        <c:v>1.980499238560875E-2</c:v>
                      </c:pt>
                      <c:pt idx="1430">
                        <c:v>2.4873543155125244E-2</c:v>
                      </c:pt>
                      <c:pt idx="1431">
                        <c:v>3.0969208650022929E-2</c:v>
                      </c:pt>
                      <c:pt idx="1432">
                        <c:v>3.8243109908437475E-2</c:v>
                      </c:pt>
                      <c:pt idx="1433">
                        <c:v>4.6858717949175198E-2</c:v>
                      </c:pt>
                      <c:pt idx="1434">
                        <c:v>5.699141943371689E-2</c:v>
                      </c:pt>
                      <c:pt idx="1435">
                        <c:v>6.8827847889886051E-2</c:v>
                      </c:pt>
                      <c:pt idx="1436">
                        <c:v>8.2564968772195782E-2</c:v>
                      </c:pt>
                      <c:pt idx="1437">
                        <c:v>9.8408910153477719E-2</c:v>
                      </c:pt>
                      <c:pt idx="1438">
                        <c:v>0.11657353474267007</c:v>
                      </c:pt>
                      <c:pt idx="1439">
                        <c:v>0.13727875314769455</c:v>
                      </c:pt>
                      <c:pt idx="1440">
                        <c:v>0.16074858278459467</c:v>
                      </c:pt>
                      <c:pt idx="1441">
                        <c:v>0.18720896150141875</c:v>
                      </c:pt>
                      <c:pt idx="1442">
                        <c:v>0.21688532975836469</c:v>
                      </c:pt>
                      <c:pt idx="1443">
                        <c:v>0.24999999999999978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304-4F1C-A90F-3252099B9D79}"/>
                  </c:ext>
                </c:extLst>
              </c15:ser>
            </c15:filteredLineSeries>
            <c15:filteredLineSeries>
              <c15:ser>
                <c:idx val="4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'Skip-0 Unified Formula'!$X$9</c15:sqref>
                        </c15:formulaRef>
                      </c:ext>
                    </c:extLst>
                    <c:strCache>
                      <c:ptCount val="1"/>
                      <c:pt idx="0">
                        <c:v>f''(a,p)</c:v>
                      </c:pt>
                    </c:strCache>
                  </c:strRef>
                </c:tx>
                <c:spPr>
                  <a:ln w="19050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'Skip-0 Unified Formula'!$X$10:$X$1814</c15:sqref>
                        </c15:formulaRef>
                      </c:ext>
                    </c:extLst>
                    <c:numCache>
                      <c:formatCode>0.0000</c:formatCode>
                      <c:ptCount val="1805"/>
                      <c:pt idx="0">
                        <c:v>0.74869878515807364</c:v>
                      </c:pt>
                      <c:pt idx="1">
                        <c:v>0.73124263435110382</c:v>
                      </c:pt>
                      <c:pt idx="2">
                        <c:v>0.71380811494363738</c:v>
                      </c:pt>
                      <c:pt idx="3">
                        <c:v>0.44761769462457562</c:v>
                      </c:pt>
                      <c:pt idx="4">
                        <c:v>0.67908892894575312</c:v>
                      </c:pt>
                      <c:pt idx="5">
                        <c:v>0.66184658386445061</c:v>
                      </c:pt>
                      <c:pt idx="6">
                        <c:v>0.64471046154193212</c:v>
                      </c:pt>
                      <c:pt idx="7">
                        <c:v>0.62770144889674817</c:v>
                      </c:pt>
                      <c:pt idx="8">
                        <c:v>0.61084027726348156</c:v>
                      </c:pt>
                      <c:pt idx="9">
                        <c:v>0.59414749708135361</c:v>
                      </c:pt>
                      <c:pt idx="10">
                        <c:v>0.57764345280143847</c:v>
                      </c:pt>
                      <c:pt idx="11">
                        <c:v>0.5613482580428546</c:v>
                      </c:pt>
                      <c:pt idx="12">
                        <c:v>0.54528177102798847</c:v>
                      </c:pt>
                      <c:pt idx="13">
                        <c:v>0.52946357032640112</c:v>
                      </c:pt>
                      <c:pt idx="14">
                        <c:v>0.51391293093666479</c:v>
                      </c:pt>
                      <c:pt idx="15">
                        <c:v>0.49864880073489382</c:v>
                      </c:pt>
                      <c:pt idx="16">
                        <c:v>0.48368977731823709</c:v>
                      </c:pt>
                      <c:pt idx="17">
                        <c:v>0.46905408527101966</c:v>
                      </c:pt>
                      <c:pt idx="18">
                        <c:v>0.45475955388062572</c:v>
                      </c:pt>
                      <c:pt idx="19">
                        <c:v>0.44082359532954063</c:v>
                      </c:pt>
                      <c:pt idx="20">
                        <c:v>0.42726318338924024</c:v>
                      </c:pt>
                      <c:pt idx="21">
                        <c:v>0.41409483264084357</c:v>
                      </c:pt>
                      <c:pt idx="22">
                        <c:v>0.40133457824655405</c:v>
                      </c:pt>
                      <c:pt idx="23">
                        <c:v>0.3889979562949939</c:v>
                      </c:pt>
                      <c:pt idx="24">
                        <c:v>0.37709998474245421</c:v>
                      </c:pt>
                      <c:pt idx="25">
                        <c:v>0.3656551449709306</c:v>
                      </c:pt>
                      <c:pt idx="26">
                        <c:v>0.35467736398245575</c:v>
                      </c:pt>
                      <c:pt idx="27">
                        <c:v>0.34417999724771642</c:v>
                      </c:pt>
                      <c:pt idx="28">
                        <c:v>0.33417581222511916</c:v>
                      </c:pt>
                      <c:pt idx="29">
                        <c:v>0.32467697256428996</c:v>
                      </c:pt>
                      <c:pt idx="30">
                        <c:v>0.3156950230053025</c:v>
                      </c:pt>
                      <c:pt idx="31">
                        <c:v>0.30724087498148328</c:v>
                      </c:pt>
                      <c:pt idx="32">
                        <c:v>0.29932479292913122</c:v>
                      </c:pt>
                      <c:pt idx="33">
                        <c:v>0.2919563813013088</c:v>
                      </c:pt>
                      <c:pt idx="34">
                        <c:v>0.28514457227413686</c:v>
                      </c:pt>
                      <c:pt idx="35">
                        <c:v>0.27889761412114356</c:v>
                      </c:pt>
                      <c:pt idx="36">
                        <c:v>0.27322306021141846</c:v>
                      </c:pt>
                      <c:pt idx="37">
                        <c:v>0.26812775855539289</c:v>
                      </c:pt>
                      <c:pt idx="38">
                        <c:v>0.26361784176782205</c:v>
                      </c:pt>
                      <c:pt idx="39">
                        <c:v>0.25969871721959276</c:v>
                      </c:pt>
                      <c:pt idx="40">
                        <c:v>0.25637505695958029</c:v>
                      </c:pt>
                      <c:pt idx="41">
                        <c:v>0.25365078658180873</c:v>
                      </c:pt>
                      <c:pt idx="42">
                        <c:v>0.25152907123378354</c:v>
                      </c:pt>
                      <c:pt idx="43">
                        <c:v>0.25001229414095777</c:v>
                      </c:pt>
                      <c:pt idx="44">
                        <c:v>0.24910201215195457</c:v>
                      </c:pt>
                      <c:pt idx="45">
                        <c:v>0.24879878515807374</c:v>
                      </c:pt>
                      <c:pt idx="46">
                        <c:v>0.24910201215195457</c:v>
                      </c:pt>
                      <c:pt idx="47">
                        <c:v>0.25001229414095782</c:v>
                      </c:pt>
                      <c:pt idx="48">
                        <c:v>0.25152907123378354</c:v>
                      </c:pt>
                      <c:pt idx="49">
                        <c:v>0.25365078658180878</c:v>
                      </c:pt>
                      <c:pt idx="50">
                        <c:v>0.25637505695958035</c:v>
                      </c:pt>
                      <c:pt idx="51">
                        <c:v>0.25969871721959276</c:v>
                      </c:pt>
                      <c:pt idx="52">
                        <c:v>0.2636178417678221</c:v>
                      </c:pt>
                      <c:pt idx="53">
                        <c:v>0.26812775855539278</c:v>
                      </c:pt>
                      <c:pt idx="54">
                        <c:v>0.27322306021141851</c:v>
                      </c:pt>
                      <c:pt idx="55">
                        <c:v>0.27889761412114344</c:v>
                      </c:pt>
                      <c:pt idx="56">
                        <c:v>0.28514457227413692</c:v>
                      </c:pt>
                      <c:pt idx="57">
                        <c:v>0.29195638130130885</c:v>
                      </c:pt>
                      <c:pt idx="58">
                        <c:v>0.29932479292913133</c:v>
                      </c:pt>
                      <c:pt idx="59">
                        <c:v>0.30724087498148334</c:v>
                      </c:pt>
                      <c:pt idx="60">
                        <c:v>0.31569502300530261</c:v>
                      </c:pt>
                      <c:pt idx="61">
                        <c:v>0.32467697256429007</c:v>
                      </c:pt>
                      <c:pt idx="62">
                        <c:v>0.33417581222511905</c:v>
                      </c:pt>
                      <c:pt idx="63">
                        <c:v>0.34417999724771653</c:v>
                      </c:pt>
                      <c:pt idx="64">
                        <c:v>0.35467736398245558</c:v>
                      </c:pt>
                      <c:pt idx="65">
                        <c:v>0.36565514497093071</c:v>
                      </c:pt>
                      <c:pt idx="66">
                        <c:v>0.37709998474245437</c:v>
                      </c:pt>
                      <c:pt idx="67">
                        <c:v>0.3889979562949939</c:v>
                      </c:pt>
                      <c:pt idx="68">
                        <c:v>0.40133457824655416</c:v>
                      </c:pt>
                      <c:pt idx="69">
                        <c:v>0.41409483264084346</c:v>
                      </c:pt>
                      <c:pt idx="70">
                        <c:v>0.42726318338924041</c:v>
                      </c:pt>
                      <c:pt idx="71">
                        <c:v>0.44082359532954063</c:v>
                      </c:pt>
                      <c:pt idx="72">
                        <c:v>0.45475955388062589</c:v>
                      </c:pt>
                      <c:pt idx="73">
                        <c:v>0.46905408527101961</c:v>
                      </c:pt>
                      <c:pt idx="74">
                        <c:v>0.4836897773182372</c:v>
                      </c:pt>
                      <c:pt idx="75">
                        <c:v>0.49864880073489393</c:v>
                      </c:pt>
                      <c:pt idx="76">
                        <c:v>0.51391293093666479</c:v>
                      </c:pt>
                      <c:pt idx="77">
                        <c:v>0.52946357032640134</c:v>
                      </c:pt>
                      <c:pt idx="78">
                        <c:v>0.54528177102798847</c:v>
                      </c:pt>
                      <c:pt idx="79">
                        <c:v>0.56134825804285482</c:v>
                      </c:pt>
                      <c:pt idx="80">
                        <c:v>0.57764345280143847</c:v>
                      </c:pt>
                      <c:pt idx="81">
                        <c:v>0.59414749708135384</c:v>
                      </c:pt>
                      <c:pt idx="82">
                        <c:v>0.61084027726348145</c:v>
                      </c:pt>
                      <c:pt idx="83">
                        <c:v>0.62770144889674839</c:v>
                      </c:pt>
                      <c:pt idx="84">
                        <c:v>0.64471046154193223</c:v>
                      </c:pt>
                      <c:pt idx="85">
                        <c:v>0.6618465838644505</c:v>
                      </c:pt>
                      <c:pt idx="86">
                        <c:v>0.67908892894575335</c:v>
                      </c:pt>
                      <c:pt idx="87">
                        <c:v>0.69641647978264931</c:v>
                      </c:pt>
                      <c:pt idx="88">
                        <c:v>0.7138081149436375</c:v>
                      </c:pt>
                      <c:pt idx="89">
                        <c:v>0.73124263435110382</c:v>
                      </c:pt>
                      <c:pt idx="90">
                        <c:v>0.74869878515807375</c:v>
                      </c:pt>
                      <c:pt idx="91">
                        <c:v>0.7312426343511037</c:v>
                      </c:pt>
                      <c:pt idx="92">
                        <c:v>0.7138081149436375</c:v>
                      </c:pt>
                      <c:pt idx="93">
                        <c:v>0.6964164797826492</c:v>
                      </c:pt>
                      <c:pt idx="94">
                        <c:v>0.67908892894575335</c:v>
                      </c:pt>
                      <c:pt idx="95">
                        <c:v>0.66184658386445072</c:v>
                      </c:pt>
                      <c:pt idx="96">
                        <c:v>0.64471046154193234</c:v>
                      </c:pt>
                      <c:pt idx="97">
                        <c:v>0.62770144889674828</c:v>
                      </c:pt>
                      <c:pt idx="98">
                        <c:v>0.61084027726348133</c:v>
                      </c:pt>
                      <c:pt idx="99">
                        <c:v>0.59414749708135384</c:v>
                      </c:pt>
                      <c:pt idx="100">
                        <c:v>0.57764345280143847</c:v>
                      </c:pt>
                      <c:pt idx="101">
                        <c:v>0.5613482580428546</c:v>
                      </c:pt>
                      <c:pt idx="102">
                        <c:v>0.54528177102798847</c:v>
                      </c:pt>
                      <c:pt idx="103">
                        <c:v>0.52946357032640146</c:v>
                      </c:pt>
                      <c:pt idx="104">
                        <c:v>0.51391293093666479</c:v>
                      </c:pt>
                      <c:pt idx="105">
                        <c:v>0.49864880073489404</c:v>
                      </c:pt>
                      <c:pt idx="106">
                        <c:v>0.48368977731823715</c:v>
                      </c:pt>
                      <c:pt idx="107">
                        <c:v>0.46905408527101949</c:v>
                      </c:pt>
                      <c:pt idx="108">
                        <c:v>0.45475955388062578</c:v>
                      </c:pt>
                      <c:pt idx="109">
                        <c:v>0.44082359532954052</c:v>
                      </c:pt>
                      <c:pt idx="110">
                        <c:v>0.4272631833892403</c:v>
                      </c:pt>
                      <c:pt idx="111">
                        <c:v>0.41409483264084346</c:v>
                      </c:pt>
                      <c:pt idx="112">
                        <c:v>0.40133457824655427</c:v>
                      </c:pt>
                      <c:pt idx="113">
                        <c:v>0.38899795629499401</c:v>
                      </c:pt>
                      <c:pt idx="114">
                        <c:v>0.37709998474245443</c:v>
                      </c:pt>
                      <c:pt idx="115">
                        <c:v>0.36565514497093066</c:v>
                      </c:pt>
                      <c:pt idx="116">
                        <c:v>0.35467736398245564</c:v>
                      </c:pt>
                      <c:pt idx="117">
                        <c:v>0.34417999724771647</c:v>
                      </c:pt>
                      <c:pt idx="118">
                        <c:v>0.33417581222511916</c:v>
                      </c:pt>
                      <c:pt idx="119">
                        <c:v>0.32467697256429007</c:v>
                      </c:pt>
                      <c:pt idx="120">
                        <c:v>0.3156950230053025</c:v>
                      </c:pt>
                      <c:pt idx="121">
                        <c:v>0.30724087498148339</c:v>
                      </c:pt>
                      <c:pt idx="122">
                        <c:v>0.29932479292913133</c:v>
                      </c:pt>
                      <c:pt idx="123">
                        <c:v>0.29195638130130891</c:v>
                      </c:pt>
                      <c:pt idx="124">
                        <c:v>0.28514457227413686</c:v>
                      </c:pt>
                      <c:pt idx="125">
                        <c:v>0.27889761412114344</c:v>
                      </c:pt>
                      <c:pt idx="126">
                        <c:v>0.27322306021141846</c:v>
                      </c:pt>
                      <c:pt idx="127">
                        <c:v>0.26812775855539284</c:v>
                      </c:pt>
                      <c:pt idx="128">
                        <c:v>0.2636178417678221</c:v>
                      </c:pt>
                      <c:pt idx="129">
                        <c:v>0.2596987172195927</c:v>
                      </c:pt>
                      <c:pt idx="130">
                        <c:v>0.25637505695958035</c:v>
                      </c:pt>
                      <c:pt idx="131">
                        <c:v>0.25365078658180873</c:v>
                      </c:pt>
                      <c:pt idx="132">
                        <c:v>0.2515290712337836</c:v>
                      </c:pt>
                      <c:pt idx="133">
                        <c:v>0.25001229414095782</c:v>
                      </c:pt>
                      <c:pt idx="134">
                        <c:v>0.24910201215195457</c:v>
                      </c:pt>
                      <c:pt idx="135">
                        <c:v>0.24879878515807374</c:v>
                      </c:pt>
                      <c:pt idx="136">
                        <c:v>0.24910201215195457</c:v>
                      </c:pt>
                      <c:pt idx="137">
                        <c:v>0.25001229414095782</c:v>
                      </c:pt>
                      <c:pt idx="138">
                        <c:v>0.2515290712337836</c:v>
                      </c:pt>
                      <c:pt idx="139">
                        <c:v>0.25365078658180873</c:v>
                      </c:pt>
                      <c:pt idx="140">
                        <c:v>0.25637505695958035</c:v>
                      </c:pt>
                      <c:pt idx="141">
                        <c:v>0.25969871721959276</c:v>
                      </c:pt>
                      <c:pt idx="142">
                        <c:v>0.2636178417678221</c:v>
                      </c:pt>
                      <c:pt idx="143">
                        <c:v>0.26812775855539284</c:v>
                      </c:pt>
                      <c:pt idx="144">
                        <c:v>0.27322306021141851</c:v>
                      </c:pt>
                      <c:pt idx="145">
                        <c:v>0.27889761412114356</c:v>
                      </c:pt>
                      <c:pt idx="146">
                        <c:v>0.28514457227413686</c:v>
                      </c:pt>
                      <c:pt idx="147">
                        <c:v>0.29195638130130891</c:v>
                      </c:pt>
                      <c:pt idx="148">
                        <c:v>0.29932479292913122</c:v>
                      </c:pt>
                      <c:pt idx="149">
                        <c:v>0.30724087498148339</c:v>
                      </c:pt>
                      <c:pt idx="150">
                        <c:v>0.3156950230053025</c:v>
                      </c:pt>
                      <c:pt idx="151">
                        <c:v>0.32467697256429007</c:v>
                      </c:pt>
                      <c:pt idx="152">
                        <c:v>0.33417581222511916</c:v>
                      </c:pt>
                      <c:pt idx="153">
                        <c:v>0.34417999724771647</c:v>
                      </c:pt>
                      <c:pt idx="154">
                        <c:v>0.35467736398245564</c:v>
                      </c:pt>
                      <c:pt idx="155">
                        <c:v>0.36565514497093066</c:v>
                      </c:pt>
                      <c:pt idx="156">
                        <c:v>0.37709998474245443</c:v>
                      </c:pt>
                      <c:pt idx="157">
                        <c:v>0.38899795629499401</c:v>
                      </c:pt>
                      <c:pt idx="158">
                        <c:v>0.40133457824655416</c:v>
                      </c:pt>
                      <c:pt idx="159">
                        <c:v>0.41409483264084346</c:v>
                      </c:pt>
                      <c:pt idx="160">
                        <c:v>0.42726318338924041</c:v>
                      </c:pt>
                      <c:pt idx="161">
                        <c:v>0.44082359532954052</c:v>
                      </c:pt>
                      <c:pt idx="162">
                        <c:v>0.45475955388062583</c:v>
                      </c:pt>
                      <c:pt idx="163">
                        <c:v>0.46905408527101949</c:v>
                      </c:pt>
                      <c:pt idx="164">
                        <c:v>0.48368977731823715</c:v>
                      </c:pt>
                      <c:pt idx="165">
                        <c:v>0.49864880073489404</c:v>
                      </c:pt>
                      <c:pt idx="166">
                        <c:v>0.51391293093666479</c:v>
                      </c:pt>
                      <c:pt idx="167">
                        <c:v>0.52946357032640134</c:v>
                      </c:pt>
                      <c:pt idx="168">
                        <c:v>0.54528177102798847</c:v>
                      </c:pt>
                      <c:pt idx="169">
                        <c:v>0.56134825804285482</c:v>
                      </c:pt>
                      <c:pt idx="170">
                        <c:v>0.57764345280143847</c:v>
                      </c:pt>
                      <c:pt idx="171">
                        <c:v>0.59414749708135384</c:v>
                      </c:pt>
                      <c:pt idx="172">
                        <c:v>0.61084027726348133</c:v>
                      </c:pt>
                      <c:pt idx="173">
                        <c:v>0.62770144889674828</c:v>
                      </c:pt>
                      <c:pt idx="174">
                        <c:v>0.64471046154193234</c:v>
                      </c:pt>
                      <c:pt idx="175">
                        <c:v>0.66184658386445072</c:v>
                      </c:pt>
                      <c:pt idx="176">
                        <c:v>0.67908892894575335</c:v>
                      </c:pt>
                      <c:pt idx="177">
                        <c:v>0.69641647978264931</c:v>
                      </c:pt>
                      <c:pt idx="178">
                        <c:v>0.7138081149436375</c:v>
                      </c:pt>
                      <c:pt idx="179">
                        <c:v>0.73124263435110382</c:v>
                      </c:pt>
                      <c:pt idx="180">
                        <c:v>0.74869878515807375</c:v>
                      </c:pt>
                      <c:pt idx="181">
                        <c:v>0.73124263435110382</c:v>
                      </c:pt>
                      <c:pt idx="182">
                        <c:v>0.7138081149436375</c:v>
                      </c:pt>
                      <c:pt idx="183">
                        <c:v>0.69641647978264931</c:v>
                      </c:pt>
                      <c:pt idx="184">
                        <c:v>0.67908892894575335</c:v>
                      </c:pt>
                      <c:pt idx="185">
                        <c:v>0.66184658386445072</c:v>
                      </c:pt>
                      <c:pt idx="186">
                        <c:v>0.64471046154193234</c:v>
                      </c:pt>
                      <c:pt idx="187">
                        <c:v>0.62770144889674828</c:v>
                      </c:pt>
                      <c:pt idx="188">
                        <c:v>0.61084027726348133</c:v>
                      </c:pt>
                      <c:pt idx="189">
                        <c:v>0.59414749708135384</c:v>
                      </c:pt>
                      <c:pt idx="190">
                        <c:v>0.57764345280143847</c:v>
                      </c:pt>
                      <c:pt idx="191">
                        <c:v>0.56134825804285482</c:v>
                      </c:pt>
                      <c:pt idx="192">
                        <c:v>0.54528177102798847</c:v>
                      </c:pt>
                      <c:pt idx="193">
                        <c:v>0.52946357032640134</c:v>
                      </c:pt>
                      <c:pt idx="194">
                        <c:v>0.51391293093666479</c:v>
                      </c:pt>
                      <c:pt idx="195">
                        <c:v>0.49864880073489404</c:v>
                      </c:pt>
                      <c:pt idx="196">
                        <c:v>0.48368977731823715</c:v>
                      </c:pt>
                      <c:pt idx="197">
                        <c:v>0.46905408527101949</c:v>
                      </c:pt>
                      <c:pt idx="198">
                        <c:v>0.45475955388062583</c:v>
                      </c:pt>
                      <c:pt idx="199">
                        <c:v>0.44082359532954052</c:v>
                      </c:pt>
                      <c:pt idx="200">
                        <c:v>0.42726318338924041</c:v>
                      </c:pt>
                      <c:pt idx="201">
                        <c:v>0.41409483264084346</c:v>
                      </c:pt>
                      <c:pt idx="202">
                        <c:v>0.40133457824655416</c:v>
                      </c:pt>
                      <c:pt idx="203">
                        <c:v>0.38899795629499401</c:v>
                      </c:pt>
                      <c:pt idx="204">
                        <c:v>0.37709998474245443</c:v>
                      </c:pt>
                      <c:pt idx="205">
                        <c:v>0.36565514497093066</c:v>
                      </c:pt>
                      <c:pt idx="206">
                        <c:v>0.35467736398245564</c:v>
                      </c:pt>
                      <c:pt idx="207">
                        <c:v>0.34417999724771647</c:v>
                      </c:pt>
                      <c:pt idx="208">
                        <c:v>0.33417581222511916</c:v>
                      </c:pt>
                      <c:pt idx="209">
                        <c:v>0.32467697256429007</c:v>
                      </c:pt>
                      <c:pt idx="210">
                        <c:v>0.3156950230053025</c:v>
                      </c:pt>
                      <c:pt idx="211">
                        <c:v>0.30724087498148339</c:v>
                      </c:pt>
                      <c:pt idx="212">
                        <c:v>0.29932479292913122</c:v>
                      </c:pt>
                      <c:pt idx="213">
                        <c:v>0.29195638130130891</c:v>
                      </c:pt>
                      <c:pt idx="214">
                        <c:v>0.28514457227413686</c:v>
                      </c:pt>
                      <c:pt idx="215">
                        <c:v>0.27889761412114356</c:v>
                      </c:pt>
                      <c:pt idx="216">
                        <c:v>0.27322306021141851</c:v>
                      </c:pt>
                      <c:pt idx="217">
                        <c:v>0.26812775855539284</c:v>
                      </c:pt>
                      <c:pt idx="218">
                        <c:v>0.2636178417678221</c:v>
                      </c:pt>
                      <c:pt idx="219">
                        <c:v>0.25969871721959276</c:v>
                      </c:pt>
                      <c:pt idx="220">
                        <c:v>0.25637505695958035</c:v>
                      </c:pt>
                      <c:pt idx="221">
                        <c:v>0.25365078658180873</c:v>
                      </c:pt>
                      <c:pt idx="222">
                        <c:v>0.2515290712337836</c:v>
                      </c:pt>
                      <c:pt idx="223">
                        <c:v>0.25001229414095782</c:v>
                      </c:pt>
                      <c:pt idx="224">
                        <c:v>0.24910201215195457</c:v>
                      </c:pt>
                      <c:pt idx="225">
                        <c:v>0.24879878515807374</c:v>
                      </c:pt>
                      <c:pt idx="226">
                        <c:v>0.24910201215195457</c:v>
                      </c:pt>
                      <c:pt idx="227">
                        <c:v>0.25001229414095782</c:v>
                      </c:pt>
                      <c:pt idx="228">
                        <c:v>0.2515290712337836</c:v>
                      </c:pt>
                      <c:pt idx="229">
                        <c:v>0.25365078658180873</c:v>
                      </c:pt>
                      <c:pt idx="230">
                        <c:v>0.25637505695958035</c:v>
                      </c:pt>
                      <c:pt idx="231">
                        <c:v>0.2596987172195927</c:v>
                      </c:pt>
                      <c:pt idx="232">
                        <c:v>0.2636178417678221</c:v>
                      </c:pt>
                      <c:pt idx="233">
                        <c:v>0.26812775855539284</c:v>
                      </c:pt>
                      <c:pt idx="234">
                        <c:v>0.27322306021141846</c:v>
                      </c:pt>
                      <c:pt idx="235">
                        <c:v>0.27889761412114344</c:v>
                      </c:pt>
                      <c:pt idx="236">
                        <c:v>0.28514457227413686</c:v>
                      </c:pt>
                      <c:pt idx="237">
                        <c:v>0.29195638130130891</c:v>
                      </c:pt>
                      <c:pt idx="238">
                        <c:v>0.29932479292913133</c:v>
                      </c:pt>
                      <c:pt idx="239">
                        <c:v>0.30724087498148339</c:v>
                      </c:pt>
                      <c:pt idx="240">
                        <c:v>0.3156950230053025</c:v>
                      </c:pt>
                      <c:pt idx="241">
                        <c:v>0.32467697256429007</c:v>
                      </c:pt>
                      <c:pt idx="242">
                        <c:v>0.33417581222511916</c:v>
                      </c:pt>
                      <c:pt idx="243">
                        <c:v>0.34417999724771647</c:v>
                      </c:pt>
                      <c:pt idx="244">
                        <c:v>0.35467736398245564</c:v>
                      </c:pt>
                      <c:pt idx="245">
                        <c:v>0.36565514497093066</c:v>
                      </c:pt>
                      <c:pt idx="246">
                        <c:v>0.37709998474245443</c:v>
                      </c:pt>
                      <c:pt idx="247">
                        <c:v>0.38899795629499401</c:v>
                      </c:pt>
                      <c:pt idx="248">
                        <c:v>0.40133457824655427</c:v>
                      </c:pt>
                      <c:pt idx="249">
                        <c:v>0.41409483264084346</c:v>
                      </c:pt>
                      <c:pt idx="250">
                        <c:v>0.4272631833892403</c:v>
                      </c:pt>
                      <c:pt idx="251">
                        <c:v>0.44082359532954052</c:v>
                      </c:pt>
                      <c:pt idx="252">
                        <c:v>0.45475955388062578</c:v>
                      </c:pt>
                      <c:pt idx="253">
                        <c:v>0.46905408527101949</c:v>
                      </c:pt>
                      <c:pt idx="254">
                        <c:v>0.48368977731823715</c:v>
                      </c:pt>
                      <c:pt idx="255">
                        <c:v>0.49864880073489404</c:v>
                      </c:pt>
                      <c:pt idx="256">
                        <c:v>0.51391293093666479</c:v>
                      </c:pt>
                      <c:pt idx="257">
                        <c:v>0.52946357032640146</c:v>
                      </c:pt>
                      <c:pt idx="258">
                        <c:v>0.54528177102798847</c:v>
                      </c:pt>
                      <c:pt idx="259">
                        <c:v>0.5613482580428546</c:v>
                      </c:pt>
                      <c:pt idx="260">
                        <c:v>0.57764345280143847</c:v>
                      </c:pt>
                      <c:pt idx="261">
                        <c:v>0.59414749708135384</c:v>
                      </c:pt>
                      <c:pt idx="262">
                        <c:v>0.61084027726348133</c:v>
                      </c:pt>
                      <c:pt idx="263">
                        <c:v>0.62770144889674828</c:v>
                      </c:pt>
                      <c:pt idx="264">
                        <c:v>0.64471046154193234</c:v>
                      </c:pt>
                      <c:pt idx="265">
                        <c:v>0.66184658386445072</c:v>
                      </c:pt>
                      <c:pt idx="266">
                        <c:v>0.67908892894575335</c:v>
                      </c:pt>
                      <c:pt idx="267">
                        <c:v>0.6964164797826492</c:v>
                      </c:pt>
                      <c:pt idx="268">
                        <c:v>0.7138081149436375</c:v>
                      </c:pt>
                      <c:pt idx="269">
                        <c:v>0.7312426343511037</c:v>
                      </c:pt>
                      <c:pt idx="270">
                        <c:v>0.74869878515807375</c:v>
                      </c:pt>
                      <c:pt idx="271">
                        <c:v>0.73124263435110382</c:v>
                      </c:pt>
                      <c:pt idx="272">
                        <c:v>0.7138081149436375</c:v>
                      </c:pt>
                      <c:pt idx="273">
                        <c:v>0.69641647978264931</c:v>
                      </c:pt>
                      <c:pt idx="274">
                        <c:v>0.67908892894575335</c:v>
                      </c:pt>
                      <c:pt idx="275">
                        <c:v>0.6618465838644505</c:v>
                      </c:pt>
                      <c:pt idx="276">
                        <c:v>0.64471046154193223</c:v>
                      </c:pt>
                      <c:pt idx="277">
                        <c:v>0.62770144889674839</c:v>
                      </c:pt>
                      <c:pt idx="278">
                        <c:v>0.61084027726348145</c:v>
                      </c:pt>
                      <c:pt idx="279">
                        <c:v>0.59414749708135384</c:v>
                      </c:pt>
                      <c:pt idx="280">
                        <c:v>0.57764345280143847</c:v>
                      </c:pt>
                      <c:pt idx="281">
                        <c:v>0.56134825804285482</c:v>
                      </c:pt>
                      <c:pt idx="282">
                        <c:v>0.54528177102798847</c:v>
                      </c:pt>
                      <c:pt idx="283">
                        <c:v>0.52946357032640134</c:v>
                      </c:pt>
                      <c:pt idx="284">
                        <c:v>0.51391293093666479</c:v>
                      </c:pt>
                      <c:pt idx="285">
                        <c:v>0.49864880073489393</c:v>
                      </c:pt>
                      <c:pt idx="286">
                        <c:v>0.4836897773182372</c:v>
                      </c:pt>
                      <c:pt idx="287">
                        <c:v>0.46905408527101961</c:v>
                      </c:pt>
                      <c:pt idx="288">
                        <c:v>0.45475955388062589</c:v>
                      </c:pt>
                      <c:pt idx="289">
                        <c:v>0.44082359532954063</c:v>
                      </c:pt>
                      <c:pt idx="290">
                        <c:v>0.42726318338924041</c:v>
                      </c:pt>
                      <c:pt idx="291">
                        <c:v>0.41409483264084346</c:v>
                      </c:pt>
                      <c:pt idx="292">
                        <c:v>0.40133457824655416</c:v>
                      </c:pt>
                      <c:pt idx="293">
                        <c:v>0.3889979562949939</c:v>
                      </c:pt>
                      <c:pt idx="294">
                        <c:v>0.37709998474245437</c:v>
                      </c:pt>
                      <c:pt idx="295">
                        <c:v>0.36565514497093071</c:v>
                      </c:pt>
                      <c:pt idx="296">
                        <c:v>0.35467736398245558</c:v>
                      </c:pt>
                      <c:pt idx="297">
                        <c:v>0.34417999724771653</c:v>
                      </c:pt>
                      <c:pt idx="298">
                        <c:v>0.33417581222511905</c:v>
                      </c:pt>
                      <c:pt idx="299">
                        <c:v>0.32467697256429007</c:v>
                      </c:pt>
                      <c:pt idx="300">
                        <c:v>0.31569502300530261</c:v>
                      </c:pt>
                      <c:pt idx="301">
                        <c:v>0.30724087498148334</c:v>
                      </c:pt>
                      <c:pt idx="302">
                        <c:v>0.29932479292913133</c:v>
                      </c:pt>
                      <c:pt idx="303">
                        <c:v>0.29195638130130885</c:v>
                      </c:pt>
                      <c:pt idx="304">
                        <c:v>0.28514457227413692</c:v>
                      </c:pt>
                      <c:pt idx="305">
                        <c:v>0.27889761412114344</c:v>
                      </c:pt>
                      <c:pt idx="306">
                        <c:v>0.27322306021141851</c:v>
                      </c:pt>
                      <c:pt idx="307">
                        <c:v>0.26812775855539278</c:v>
                      </c:pt>
                      <c:pt idx="308">
                        <c:v>0.2636178417678221</c:v>
                      </c:pt>
                      <c:pt idx="309">
                        <c:v>0.25969871721959276</c:v>
                      </c:pt>
                      <c:pt idx="310">
                        <c:v>0.25637505695958035</c:v>
                      </c:pt>
                      <c:pt idx="311">
                        <c:v>0.25365078658180878</c:v>
                      </c:pt>
                      <c:pt idx="312">
                        <c:v>0.25152907123378354</c:v>
                      </c:pt>
                      <c:pt idx="313">
                        <c:v>0.25001229414095782</c:v>
                      </c:pt>
                      <c:pt idx="314">
                        <c:v>0.24910201215195457</c:v>
                      </c:pt>
                      <c:pt idx="315">
                        <c:v>0.24879878515807374</c:v>
                      </c:pt>
                      <c:pt idx="316">
                        <c:v>0.24910201215195457</c:v>
                      </c:pt>
                      <c:pt idx="317">
                        <c:v>0.25001229414095777</c:v>
                      </c:pt>
                      <c:pt idx="318">
                        <c:v>0.25152907123378354</c:v>
                      </c:pt>
                      <c:pt idx="319">
                        <c:v>0.25365078658180873</c:v>
                      </c:pt>
                      <c:pt idx="320">
                        <c:v>0.25637505695958029</c:v>
                      </c:pt>
                      <c:pt idx="321">
                        <c:v>0.25969871721959276</c:v>
                      </c:pt>
                      <c:pt idx="322">
                        <c:v>0.26361784176782205</c:v>
                      </c:pt>
                      <c:pt idx="323">
                        <c:v>0.26812775855539289</c:v>
                      </c:pt>
                      <c:pt idx="324">
                        <c:v>0.27322306021141846</c:v>
                      </c:pt>
                      <c:pt idx="325">
                        <c:v>0.27889761412114356</c:v>
                      </c:pt>
                      <c:pt idx="326">
                        <c:v>0.28514457227413686</c:v>
                      </c:pt>
                      <c:pt idx="327">
                        <c:v>0.2919563813013088</c:v>
                      </c:pt>
                      <c:pt idx="328">
                        <c:v>0.29932479292913122</c:v>
                      </c:pt>
                      <c:pt idx="329">
                        <c:v>0.30724087498148328</c:v>
                      </c:pt>
                      <c:pt idx="330">
                        <c:v>0.3156950230053025</c:v>
                      </c:pt>
                      <c:pt idx="331">
                        <c:v>0.32467697256428996</c:v>
                      </c:pt>
                      <c:pt idx="332">
                        <c:v>0.33417581222511916</c:v>
                      </c:pt>
                      <c:pt idx="333">
                        <c:v>0.34417999724771642</c:v>
                      </c:pt>
                      <c:pt idx="334">
                        <c:v>0.35467736398245575</c:v>
                      </c:pt>
                      <c:pt idx="335">
                        <c:v>0.3656551449709306</c:v>
                      </c:pt>
                      <c:pt idx="336">
                        <c:v>0.37709998474245421</c:v>
                      </c:pt>
                      <c:pt idx="337">
                        <c:v>0.3889979562949939</c:v>
                      </c:pt>
                      <c:pt idx="338">
                        <c:v>0.40133457824655405</c:v>
                      </c:pt>
                      <c:pt idx="339">
                        <c:v>0.41409483264084357</c:v>
                      </c:pt>
                      <c:pt idx="340">
                        <c:v>0.42726318338924024</c:v>
                      </c:pt>
                      <c:pt idx="341">
                        <c:v>0.44082359532954063</c:v>
                      </c:pt>
                      <c:pt idx="342">
                        <c:v>0.45475955388062572</c:v>
                      </c:pt>
                      <c:pt idx="343">
                        <c:v>0.46905408527101966</c:v>
                      </c:pt>
                      <c:pt idx="344">
                        <c:v>0.48368977731823709</c:v>
                      </c:pt>
                      <c:pt idx="345">
                        <c:v>0.49864880073489382</c:v>
                      </c:pt>
                      <c:pt idx="346">
                        <c:v>0.51391293093666479</c:v>
                      </c:pt>
                      <c:pt idx="347">
                        <c:v>0.52946357032640112</c:v>
                      </c:pt>
                      <c:pt idx="348">
                        <c:v>0.54528177102798847</c:v>
                      </c:pt>
                      <c:pt idx="349">
                        <c:v>0.5613482580428546</c:v>
                      </c:pt>
                      <c:pt idx="350">
                        <c:v>0.57764345280143847</c:v>
                      </c:pt>
                      <c:pt idx="351">
                        <c:v>0.59414749708135361</c:v>
                      </c:pt>
                      <c:pt idx="352">
                        <c:v>0.61084027726348156</c:v>
                      </c:pt>
                      <c:pt idx="353">
                        <c:v>0.62770144889674817</c:v>
                      </c:pt>
                      <c:pt idx="354">
                        <c:v>0.64471046154193212</c:v>
                      </c:pt>
                      <c:pt idx="355">
                        <c:v>0.66184658386445061</c:v>
                      </c:pt>
                      <c:pt idx="356">
                        <c:v>0.67908892894575312</c:v>
                      </c:pt>
                      <c:pt idx="357">
                        <c:v>0.69641647978264931</c:v>
                      </c:pt>
                      <c:pt idx="358">
                        <c:v>0.71380811494363738</c:v>
                      </c:pt>
                      <c:pt idx="359">
                        <c:v>0.73124263435110382</c:v>
                      </c:pt>
                      <c:pt idx="360">
                        <c:v>0.74869878515807364</c:v>
                      </c:pt>
                      <c:pt idx="361">
                        <c:v>0.47338429028047407</c:v>
                      </c:pt>
                      <c:pt idx="362">
                        <c:v>0.45266222185627997</c:v>
                      </c:pt>
                      <c:pt idx="363">
                        <c:v>0.43220867047754008</c:v>
                      </c:pt>
                      <c:pt idx="364">
                        <c:v>0.41205329252298128</c:v>
                      </c:pt>
                      <c:pt idx="365">
                        <c:v>0.39222477718912219</c:v>
                      </c:pt>
                      <c:pt idx="366">
                        <c:v>0.37275078230709668</c:v>
                      </c:pt>
                      <c:pt idx="367">
                        <c:v>0.35365787212967592</c:v>
                      </c:pt>
                      <c:pt idx="368">
                        <c:v>0.33497145719875232</c:v>
                      </c:pt>
                      <c:pt idx="369">
                        <c:v>0.31671573639642292</c:v>
                      </c:pt>
                      <c:pt idx="370">
                        <c:v>0.29891364127514192</c:v>
                      </c:pt>
                      <c:pt idx="371">
                        <c:v>0.28158678275406179</c:v>
                      </c:pt>
                      <c:pt idx="372">
                        <c:v>0.26475540025964223</c:v>
                      </c:pt>
                      <c:pt idx="373">
                        <c:v>0.24843831337880523</c:v>
                      </c:pt>
                      <c:pt idx="374">
                        <c:v>0.23265287608219892</c:v>
                      </c:pt>
                      <c:pt idx="375">
                        <c:v>0.21741493356347702</c:v>
                      </c:pt>
                      <c:pt idx="376">
                        <c:v>0.202738781727654</c:v>
                      </c:pt>
                      <c:pt idx="377">
                        <c:v>0.1886371293474729</c:v>
                      </c:pt>
                      <c:pt idx="378">
                        <c:v>0.1751210628909802</c:v>
                      </c:pt>
                      <c:pt idx="379">
                        <c:v>0.16220001400594322</c:v>
                      </c:pt>
                      <c:pt idx="380">
                        <c:v>0.14988172962688492</c:v>
                      </c:pt>
                      <c:pt idx="381">
                        <c:v>0.13817224464791059</c:v>
                      </c:pt>
                      <c:pt idx="382">
                        <c:v>0.12707585707849639</c:v>
                      </c:pt>
                      <c:pt idx="383">
                        <c:v>0.11659510556911426</c:v>
                      </c:pt>
                      <c:pt idx="384">
                        <c:v>0.10673074915792219</c:v>
                      </c:pt>
                      <c:pt idx="385">
                        <c:v>9.7481749047180863E-2</c:v>
                      </c:pt>
                      <c:pt idx="386">
                        <c:v>8.8845252166629848E-2</c:v>
                      </c:pt>
                      <c:pt idx="387">
                        <c:v>8.0816576217951283E-2</c:v>
                      </c:pt>
                      <c:pt idx="388">
                        <c:v>7.3389195815955335E-2</c:v>
                      </c:pt>
                      <c:pt idx="389">
                        <c:v>6.6554729242894795E-2</c:v>
                      </c:pt>
                      <c:pt idx="390">
                        <c:v>6.0302925204886754E-2</c:v>
                      </c:pt>
                      <c:pt idx="391">
                        <c:v>5.4621648812936872E-2</c:v>
                      </c:pt>
                      <c:pt idx="392">
                        <c:v>4.9496865789540469E-2</c:v>
                      </c:pt>
                      <c:pt idx="393">
                        <c:v>4.4912623601298947E-2</c:v>
                      </c:pt>
                      <c:pt idx="394">
                        <c:v>4.0851027801393255E-2</c:v>
                      </c:pt>
                      <c:pt idx="395">
                        <c:v>3.7292211274548653E-2</c:v>
                      </c:pt>
                      <c:pt idx="396">
                        <c:v>3.4214293215563199E-2</c:v>
                      </c:pt>
                      <c:pt idx="397">
                        <c:v>3.1593323378513144E-2</c:v>
                      </c:pt>
                      <c:pt idx="398">
                        <c:v>2.940320512117656E-2</c:v>
                      </c:pt>
                      <c:pt idx="399">
                        <c:v>2.7615587506897927E-2</c:v>
                      </c:pt>
                      <c:pt idx="400">
                        <c:v>2.6199711167452452E-2</c:v>
                      </c:pt>
                      <c:pt idx="401">
                        <c:v>2.5122182555129897E-2</c:v>
                      </c:pt>
                      <c:pt idx="402">
                        <c:v>2.4346631446634352E-2</c:v>
                      </c:pt>
                      <c:pt idx="403">
                        <c:v>2.3833163455561714E-2</c:v>
                      </c:pt>
                      <c:pt idx="404">
                        <c:v>2.3537409944141392E-2</c:v>
                      </c:pt>
                      <c:pt idx="405">
                        <c:v>2.3408623861717354E-2</c:v>
                      </c:pt>
                      <c:pt idx="406">
                        <c:v>2.3384290280474309E-2</c:v>
                      </c:pt>
                      <c:pt idx="407">
                        <c:v>2.3408623861717354E-2</c:v>
                      </c:pt>
                      <c:pt idx="408">
                        <c:v>2.3537409944141399E-2</c:v>
                      </c:pt>
                      <c:pt idx="409">
                        <c:v>2.3833163455561714E-2</c:v>
                      </c:pt>
                      <c:pt idx="410">
                        <c:v>2.4346631446634369E-2</c:v>
                      </c:pt>
                      <c:pt idx="411">
                        <c:v>2.5122182555129914E-2</c:v>
                      </c:pt>
                      <c:pt idx="412">
                        <c:v>2.6199711167452452E-2</c:v>
                      </c:pt>
                      <c:pt idx="413">
                        <c:v>2.7615587506897951E-2</c:v>
                      </c:pt>
                      <c:pt idx="414">
                        <c:v>2.9403205121176515E-2</c:v>
                      </c:pt>
                      <c:pt idx="415">
                        <c:v>3.1593323378513158E-2</c:v>
                      </c:pt>
                      <c:pt idx="416">
                        <c:v>3.4214293215563164E-2</c:v>
                      </c:pt>
                      <c:pt idx="417">
                        <c:v>3.7292211274548674E-2</c:v>
                      </c:pt>
                      <c:pt idx="418">
                        <c:v>4.0851027801393283E-2</c:v>
                      </c:pt>
                      <c:pt idx="419">
                        <c:v>4.4912623601299009E-2</c:v>
                      </c:pt>
                      <c:pt idx="420">
                        <c:v>4.949686578954049E-2</c:v>
                      </c:pt>
                      <c:pt idx="421">
                        <c:v>5.4621648812936928E-2</c:v>
                      </c:pt>
                      <c:pt idx="422">
                        <c:v>6.0302925204886823E-2</c:v>
                      </c:pt>
                      <c:pt idx="423">
                        <c:v>6.6554729242894711E-2</c:v>
                      </c:pt>
                      <c:pt idx="424">
                        <c:v>7.3389195815955433E-2</c:v>
                      </c:pt>
                      <c:pt idx="425">
                        <c:v>8.0816576217951186E-2</c:v>
                      </c:pt>
                      <c:pt idx="426">
                        <c:v>8.8845252166629918E-2</c:v>
                      </c:pt>
                      <c:pt idx="427">
                        <c:v>9.748174904718096E-2</c:v>
                      </c:pt>
                      <c:pt idx="428">
                        <c:v>0.10673074915792219</c:v>
                      </c:pt>
                      <c:pt idx="429">
                        <c:v>0.11659510556911436</c:v>
                      </c:pt>
                      <c:pt idx="430">
                        <c:v>0.12707585707849633</c:v>
                      </c:pt>
                      <c:pt idx="431">
                        <c:v>0.13817224464791072</c:v>
                      </c:pt>
                      <c:pt idx="432">
                        <c:v>0.14988172962688492</c:v>
                      </c:pt>
                      <c:pt idx="433">
                        <c:v>0.16220001400594333</c:v>
                      </c:pt>
                      <c:pt idx="434">
                        <c:v>0.17512106289098014</c:v>
                      </c:pt>
                      <c:pt idx="435">
                        <c:v>0.18863712934747298</c:v>
                      </c:pt>
                      <c:pt idx="436">
                        <c:v>0.20273878172765414</c:v>
                      </c:pt>
                      <c:pt idx="437">
                        <c:v>0.21741493356347694</c:v>
                      </c:pt>
                      <c:pt idx="438">
                        <c:v>0.23265287608219914</c:v>
                      </c:pt>
                      <c:pt idx="439">
                        <c:v>0.24843831337880523</c:v>
                      </c:pt>
                      <c:pt idx="440">
                        <c:v>0.26475540025964245</c:v>
                      </c:pt>
                      <c:pt idx="441">
                        <c:v>0.28158678275406179</c:v>
                      </c:pt>
                      <c:pt idx="442">
                        <c:v>0.29891364127514219</c:v>
                      </c:pt>
                      <c:pt idx="443">
                        <c:v>0.31671573639642286</c:v>
                      </c:pt>
                      <c:pt idx="444">
                        <c:v>0.33497145719875249</c:v>
                      </c:pt>
                      <c:pt idx="445">
                        <c:v>0.35365787212967609</c:v>
                      </c:pt>
                      <c:pt idx="446">
                        <c:v>0.37275078230709663</c:v>
                      </c:pt>
                      <c:pt idx="447">
                        <c:v>0.39222477718912235</c:v>
                      </c:pt>
                      <c:pt idx="448">
                        <c:v>0.41205329252298123</c:v>
                      </c:pt>
                      <c:pt idx="449">
                        <c:v>0.43220867047754025</c:v>
                      </c:pt>
                      <c:pt idx="450">
                        <c:v>0.45266222185627986</c:v>
                      </c:pt>
                      <c:pt idx="451">
                        <c:v>0.47338429028047418</c:v>
                      </c:pt>
                      <c:pt idx="452">
                        <c:v>0.45266222185627975</c:v>
                      </c:pt>
                      <c:pt idx="453">
                        <c:v>0.43220867047754014</c:v>
                      </c:pt>
                      <c:pt idx="454">
                        <c:v>0.41205329252298106</c:v>
                      </c:pt>
                      <c:pt idx="455">
                        <c:v>0.39222477718912246</c:v>
                      </c:pt>
                      <c:pt idx="456">
                        <c:v>0.37275078230709674</c:v>
                      </c:pt>
                      <c:pt idx="457">
                        <c:v>0.35365787212967625</c:v>
                      </c:pt>
                      <c:pt idx="458">
                        <c:v>0.33497145719875243</c:v>
                      </c:pt>
                      <c:pt idx="459">
                        <c:v>0.31671573639642275</c:v>
                      </c:pt>
                      <c:pt idx="460">
                        <c:v>0.29891364127514203</c:v>
                      </c:pt>
                      <c:pt idx="461">
                        <c:v>0.28158678275406168</c:v>
                      </c:pt>
                      <c:pt idx="462">
                        <c:v>0.26475540025964234</c:v>
                      </c:pt>
                      <c:pt idx="463">
                        <c:v>0.24843831337880515</c:v>
                      </c:pt>
                      <c:pt idx="464">
                        <c:v>0.23265287608219923</c:v>
                      </c:pt>
                      <c:pt idx="465">
                        <c:v>0.21741493356347702</c:v>
                      </c:pt>
                      <c:pt idx="466">
                        <c:v>0.20273878172765419</c:v>
                      </c:pt>
                      <c:pt idx="467">
                        <c:v>0.18863712934747295</c:v>
                      </c:pt>
                      <c:pt idx="468">
                        <c:v>0.17512106289098001</c:v>
                      </c:pt>
                      <c:pt idx="469">
                        <c:v>0.16220001400594325</c:v>
                      </c:pt>
                      <c:pt idx="470">
                        <c:v>0.14988172962688481</c:v>
                      </c:pt>
                      <c:pt idx="471">
                        <c:v>0.13817224464791067</c:v>
                      </c:pt>
                      <c:pt idx="472">
                        <c:v>0.12707585707849631</c:v>
                      </c:pt>
                      <c:pt idx="473">
                        <c:v>0.11659510556911445</c:v>
                      </c:pt>
                      <c:pt idx="474">
                        <c:v>0.10673074915792222</c:v>
                      </c:pt>
                      <c:pt idx="475">
                        <c:v>9.7481749047180988E-2</c:v>
                      </c:pt>
                      <c:pt idx="476">
                        <c:v>8.884525216662989E-2</c:v>
                      </c:pt>
                      <c:pt idx="477">
                        <c:v>8.0816576217951214E-2</c:v>
                      </c:pt>
                      <c:pt idx="478">
                        <c:v>7.3389195815955377E-2</c:v>
                      </c:pt>
                      <c:pt idx="479">
                        <c:v>6.6554729242894753E-2</c:v>
                      </c:pt>
                      <c:pt idx="480">
                        <c:v>6.0302925204886795E-2</c:v>
                      </c:pt>
                      <c:pt idx="481">
                        <c:v>5.4621648812936852E-2</c:v>
                      </c:pt>
                      <c:pt idx="482">
                        <c:v>4.9496865789540531E-2</c:v>
                      </c:pt>
                      <c:pt idx="483">
                        <c:v>4.4912623601298982E-2</c:v>
                      </c:pt>
                      <c:pt idx="484">
                        <c:v>4.0851027801393311E-2</c:v>
                      </c:pt>
                      <c:pt idx="485">
                        <c:v>3.7292211274548653E-2</c:v>
                      </c:pt>
                      <c:pt idx="486">
                        <c:v>3.4214293215563164E-2</c:v>
                      </c:pt>
                      <c:pt idx="487">
                        <c:v>3.1593323378513144E-2</c:v>
                      </c:pt>
                      <c:pt idx="488">
                        <c:v>2.9403205121176539E-2</c:v>
                      </c:pt>
                      <c:pt idx="489">
                        <c:v>2.7615587506897951E-2</c:v>
                      </c:pt>
                      <c:pt idx="490">
                        <c:v>2.6199711167452434E-2</c:v>
                      </c:pt>
                      <c:pt idx="491">
                        <c:v>2.5122182555129914E-2</c:v>
                      </c:pt>
                      <c:pt idx="492">
                        <c:v>2.4346631446634352E-2</c:v>
                      </c:pt>
                      <c:pt idx="493">
                        <c:v>2.3833163455561728E-2</c:v>
                      </c:pt>
                      <c:pt idx="494">
                        <c:v>2.3537409944141399E-2</c:v>
                      </c:pt>
                      <c:pt idx="495">
                        <c:v>2.3408623861717354E-2</c:v>
                      </c:pt>
                      <c:pt idx="496">
                        <c:v>2.3384290280474309E-2</c:v>
                      </c:pt>
                      <c:pt idx="497">
                        <c:v>2.3408623861717354E-2</c:v>
                      </c:pt>
                      <c:pt idx="498">
                        <c:v>2.3537409944141399E-2</c:v>
                      </c:pt>
                      <c:pt idx="499">
                        <c:v>2.3833163455561728E-2</c:v>
                      </c:pt>
                      <c:pt idx="500">
                        <c:v>2.4346631446634352E-2</c:v>
                      </c:pt>
                      <c:pt idx="501">
                        <c:v>2.5122182555129914E-2</c:v>
                      </c:pt>
                      <c:pt idx="502">
                        <c:v>2.6199711167452452E-2</c:v>
                      </c:pt>
                      <c:pt idx="503">
                        <c:v>2.7615587506897951E-2</c:v>
                      </c:pt>
                      <c:pt idx="504">
                        <c:v>2.9403205121176539E-2</c:v>
                      </c:pt>
                      <c:pt idx="505">
                        <c:v>3.1593323378513158E-2</c:v>
                      </c:pt>
                      <c:pt idx="506">
                        <c:v>3.4214293215563199E-2</c:v>
                      </c:pt>
                      <c:pt idx="507">
                        <c:v>3.7292211274548653E-2</c:v>
                      </c:pt>
                      <c:pt idx="508">
                        <c:v>4.0851027801393311E-2</c:v>
                      </c:pt>
                      <c:pt idx="509">
                        <c:v>4.4912623601298947E-2</c:v>
                      </c:pt>
                      <c:pt idx="510">
                        <c:v>4.9496865789540531E-2</c:v>
                      </c:pt>
                      <c:pt idx="511">
                        <c:v>5.4621648812936872E-2</c:v>
                      </c:pt>
                      <c:pt idx="512">
                        <c:v>6.0302925204886823E-2</c:v>
                      </c:pt>
                      <c:pt idx="513">
                        <c:v>6.6554729242894753E-2</c:v>
                      </c:pt>
                      <c:pt idx="514">
                        <c:v>7.3389195815955377E-2</c:v>
                      </c:pt>
                      <c:pt idx="515">
                        <c:v>8.0816576217951214E-2</c:v>
                      </c:pt>
                      <c:pt idx="516">
                        <c:v>8.884525216662989E-2</c:v>
                      </c:pt>
                      <c:pt idx="517">
                        <c:v>9.7481749047180988E-2</c:v>
                      </c:pt>
                      <c:pt idx="518">
                        <c:v>0.10673074915792222</c:v>
                      </c:pt>
                      <c:pt idx="519">
                        <c:v>0.11659510556911439</c:v>
                      </c:pt>
                      <c:pt idx="520">
                        <c:v>0.12707585707849633</c:v>
                      </c:pt>
                      <c:pt idx="521">
                        <c:v>0.13817224464791072</c:v>
                      </c:pt>
                      <c:pt idx="522">
                        <c:v>0.14988172962688484</c:v>
                      </c:pt>
                      <c:pt idx="523">
                        <c:v>0.1622000140059433</c:v>
                      </c:pt>
                      <c:pt idx="524">
                        <c:v>0.17512106289098001</c:v>
                      </c:pt>
                      <c:pt idx="525">
                        <c:v>0.18863712934747295</c:v>
                      </c:pt>
                      <c:pt idx="526">
                        <c:v>0.20273878172765419</c:v>
                      </c:pt>
                      <c:pt idx="527">
                        <c:v>0.21741493356347702</c:v>
                      </c:pt>
                      <c:pt idx="528">
                        <c:v>0.23265287608219914</c:v>
                      </c:pt>
                      <c:pt idx="529">
                        <c:v>0.24843831337880523</c:v>
                      </c:pt>
                      <c:pt idx="530">
                        <c:v>0.26475540025964245</c:v>
                      </c:pt>
                      <c:pt idx="531">
                        <c:v>0.28158678275406179</c:v>
                      </c:pt>
                      <c:pt idx="532">
                        <c:v>0.29891364127514203</c:v>
                      </c:pt>
                      <c:pt idx="533">
                        <c:v>0.31671573639642281</c:v>
                      </c:pt>
                      <c:pt idx="534">
                        <c:v>0.33497145719875243</c:v>
                      </c:pt>
                      <c:pt idx="535">
                        <c:v>0.35365787212967614</c:v>
                      </c:pt>
                      <c:pt idx="536">
                        <c:v>0.37275078230709674</c:v>
                      </c:pt>
                      <c:pt idx="537">
                        <c:v>0.39222477718912241</c:v>
                      </c:pt>
                      <c:pt idx="538">
                        <c:v>0.41205329252298123</c:v>
                      </c:pt>
                      <c:pt idx="539">
                        <c:v>0.43220867047754025</c:v>
                      </c:pt>
                      <c:pt idx="540">
                        <c:v>0.45266222185627986</c:v>
                      </c:pt>
                      <c:pt idx="541">
                        <c:v>0.47338429028047424</c:v>
                      </c:pt>
                      <c:pt idx="542">
                        <c:v>0.45266222185627986</c:v>
                      </c:pt>
                      <c:pt idx="543">
                        <c:v>0.43220867047754025</c:v>
                      </c:pt>
                      <c:pt idx="544">
                        <c:v>0.41205329252298123</c:v>
                      </c:pt>
                      <c:pt idx="545">
                        <c:v>0.39222477718912241</c:v>
                      </c:pt>
                      <c:pt idx="546">
                        <c:v>0.37275078230709674</c:v>
                      </c:pt>
                      <c:pt idx="547">
                        <c:v>0.35365787212967614</c:v>
                      </c:pt>
                      <c:pt idx="548">
                        <c:v>0.33497145719875243</c:v>
                      </c:pt>
                      <c:pt idx="549">
                        <c:v>0.31671573639642281</c:v>
                      </c:pt>
                      <c:pt idx="550">
                        <c:v>0.29891364127514203</c:v>
                      </c:pt>
                      <c:pt idx="551">
                        <c:v>0.28158678275406179</c:v>
                      </c:pt>
                      <c:pt idx="552">
                        <c:v>0.26475540025964245</c:v>
                      </c:pt>
                      <c:pt idx="553">
                        <c:v>0.24843831337880523</c:v>
                      </c:pt>
                      <c:pt idx="554">
                        <c:v>0.23265287608219914</c:v>
                      </c:pt>
                      <c:pt idx="555">
                        <c:v>0.21741493356347702</c:v>
                      </c:pt>
                      <c:pt idx="556">
                        <c:v>0.20273878172765419</c:v>
                      </c:pt>
                      <c:pt idx="557">
                        <c:v>0.18863712934747295</c:v>
                      </c:pt>
                      <c:pt idx="558">
                        <c:v>0.17512106289098001</c:v>
                      </c:pt>
                      <c:pt idx="559">
                        <c:v>0.1622000140059433</c:v>
                      </c:pt>
                      <c:pt idx="560">
                        <c:v>0.14988172962688484</c:v>
                      </c:pt>
                      <c:pt idx="561">
                        <c:v>0.13817224464791072</c:v>
                      </c:pt>
                      <c:pt idx="562">
                        <c:v>0.12707585707849633</c:v>
                      </c:pt>
                      <c:pt idx="563">
                        <c:v>0.11659510556911439</c:v>
                      </c:pt>
                      <c:pt idx="564">
                        <c:v>0.10673074915792222</c:v>
                      </c:pt>
                      <c:pt idx="565">
                        <c:v>9.7481749047180988E-2</c:v>
                      </c:pt>
                      <c:pt idx="566">
                        <c:v>8.884525216662989E-2</c:v>
                      </c:pt>
                      <c:pt idx="567">
                        <c:v>8.0816576217951214E-2</c:v>
                      </c:pt>
                      <c:pt idx="568">
                        <c:v>7.3389195815955377E-2</c:v>
                      </c:pt>
                      <c:pt idx="569">
                        <c:v>6.6554729242894753E-2</c:v>
                      </c:pt>
                      <c:pt idx="570">
                        <c:v>6.0302925204886823E-2</c:v>
                      </c:pt>
                      <c:pt idx="571">
                        <c:v>5.4621648812936872E-2</c:v>
                      </c:pt>
                      <c:pt idx="572">
                        <c:v>4.9496865789540531E-2</c:v>
                      </c:pt>
                      <c:pt idx="573">
                        <c:v>4.4912623601298947E-2</c:v>
                      </c:pt>
                      <c:pt idx="574">
                        <c:v>4.0851027801393311E-2</c:v>
                      </c:pt>
                      <c:pt idx="575">
                        <c:v>3.7292211274548653E-2</c:v>
                      </c:pt>
                      <c:pt idx="576">
                        <c:v>3.4214293215563199E-2</c:v>
                      </c:pt>
                      <c:pt idx="577">
                        <c:v>3.1593323378513158E-2</c:v>
                      </c:pt>
                      <c:pt idx="578">
                        <c:v>2.9403205121176539E-2</c:v>
                      </c:pt>
                      <c:pt idx="579">
                        <c:v>2.7615587506897951E-2</c:v>
                      </c:pt>
                      <c:pt idx="580">
                        <c:v>2.6199711167452452E-2</c:v>
                      </c:pt>
                      <c:pt idx="581">
                        <c:v>2.5122182555129914E-2</c:v>
                      </c:pt>
                      <c:pt idx="582">
                        <c:v>2.4346631446634352E-2</c:v>
                      </c:pt>
                      <c:pt idx="583">
                        <c:v>2.3833163455561728E-2</c:v>
                      </c:pt>
                      <c:pt idx="584">
                        <c:v>2.3537409944141399E-2</c:v>
                      </c:pt>
                      <c:pt idx="585">
                        <c:v>2.3408623861717354E-2</c:v>
                      </c:pt>
                      <c:pt idx="586">
                        <c:v>2.3384290280474309E-2</c:v>
                      </c:pt>
                      <c:pt idx="587">
                        <c:v>2.3408623861717354E-2</c:v>
                      </c:pt>
                      <c:pt idx="588">
                        <c:v>2.3537409944141399E-2</c:v>
                      </c:pt>
                      <c:pt idx="589">
                        <c:v>2.3833163455561728E-2</c:v>
                      </c:pt>
                      <c:pt idx="590">
                        <c:v>2.4346631446634352E-2</c:v>
                      </c:pt>
                      <c:pt idx="591">
                        <c:v>2.5122182555129914E-2</c:v>
                      </c:pt>
                      <c:pt idx="592">
                        <c:v>2.6199711167452434E-2</c:v>
                      </c:pt>
                      <c:pt idx="593">
                        <c:v>2.7615587506897951E-2</c:v>
                      </c:pt>
                      <c:pt idx="594">
                        <c:v>2.9403205121176539E-2</c:v>
                      </c:pt>
                      <c:pt idx="595">
                        <c:v>3.1593323378513144E-2</c:v>
                      </c:pt>
                      <c:pt idx="596">
                        <c:v>3.4214293215563164E-2</c:v>
                      </c:pt>
                      <c:pt idx="597">
                        <c:v>3.7292211274548653E-2</c:v>
                      </c:pt>
                      <c:pt idx="598">
                        <c:v>4.0851027801393311E-2</c:v>
                      </c:pt>
                      <c:pt idx="599">
                        <c:v>4.4912623601298982E-2</c:v>
                      </c:pt>
                      <c:pt idx="600">
                        <c:v>4.9496865789540531E-2</c:v>
                      </c:pt>
                      <c:pt idx="601">
                        <c:v>5.4621648812936852E-2</c:v>
                      </c:pt>
                      <c:pt idx="602">
                        <c:v>6.0302925204886795E-2</c:v>
                      </c:pt>
                      <c:pt idx="603">
                        <c:v>6.6554729242894753E-2</c:v>
                      </c:pt>
                      <c:pt idx="604">
                        <c:v>7.3389195815955377E-2</c:v>
                      </c:pt>
                      <c:pt idx="605">
                        <c:v>8.0816576217951214E-2</c:v>
                      </c:pt>
                      <c:pt idx="606">
                        <c:v>8.884525216662989E-2</c:v>
                      </c:pt>
                      <c:pt idx="607">
                        <c:v>9.7481749047180988E-2</c:v>
                      </c:pt>
                      <c:pt idx="608">
                        <c:v>0.10673074915792222</c:v>
                      </c:pt>
                      <c:pt idx="609">
                        <c:v>0.11659510556911445</c:v>
                      </c:pt>
                      <c:pt idx="610">
                        <c:v>0.12707585707849631</c:v>
                      </c:pt>
                      <c:pt idx="611">
                        <c:v>0.13817224464791067</c:v>
                      </c:pt>
                      <c:pt idx="612">
                        <c:v>0.14988172962688481</c:v>
                      </c:pt>
                      <c:pt idx="613">
                        <c:v>0.16220001400594325</c:v>
                      </c:pt>
                      <c:pt idx="614">
                        <c:v>0.17512106289098001</c:v>
                      </c:pt>
                      <c:pt idx="615">
                        <c:v>0.18863712934747295</c:v>
                      </c:pt>
                      <c:pt idx="616">
                        <c:v>0.20273878172765419</c:v>
                      </c:pt>
                      <c:pt idx="617">
                        <c:v>0.21741493356347702</c:v>
                      </c:pt>
                      <c:pt idx="618">
                        <c:v>0.23265287608219923</c:v>
                      </c:pt>
                      <c:pt idx="619">
                        <c:v>0.24843831337880515</c:v>
                      </c:pt>
                      <c:pt idx="620">
                        <c:v>0.26475540025964234</c:v>
                      </c:pt>
                      <c:pt idx="621">
                        <c:v>0.28158678275406168</c:v>
                      </c:pt>
                      <c:pt idx="622">
                        <c:v>0.29891364127514203</c:v>
                      </c:pt>
                      <c:pt idx="623">
                        <c:v>0.31671573639642275</c:v>
                      </c:pt>
                      <c:pt idx="624">
                        <c:v>0.33497145719875243</c:v>
                      </c:pt>
                      <c:pt idx="625">
                        <c:v>0.35365787212967625</c:v>
                      </c:pt>
                      <c:pt idx="626">
                        <c:v>0.37275078230709674</c:v>
                      </c:pt>
                      <c:pt idx="627">
                        <c:v>0.39222477718912246</c:v>
                      </c:pt>
                      <c:pt idx="628">
                        <c:v>0.41205329252298106</c:v>
                      </c:pt>
                      <c:pt idx="629">
                        <c:v>0.43220867047754014</c:v>
                      </c:pt>
                      <c:pt idx="630">
                        <c:v>0.45266222185627975</c:v>
                      </c:pt>
                      <c:pt idx="631">
                        <c:v>0.47338429028047418</c:v>
                      </c:pt>
                      <c:pt idx="632">
                        <c:v>0.45266222185627986</c:v>
                      </c:pt>
                      <c:pt idx="633">
                        <c:v>0.43220867047754025</c:v>
                      </c:pt>
                      <c:pt idx="634">
                        <c:v>0.41205329252298123</c:v>
                      </c:pt>
                      <c:pt idx="635">
                        <c:v>0.39222477718912235</c:v>
                      </c:pt>
                      <c:pt idx="636">
                        <c:v>0.37275078230709663</c:v>
                      </c:pt>
                      <c:pt idx="637">
                        <c:v>0.35365787212967609</c:v>
                      </c:pt>
                      <c:pt idx="638">
                        <c:v>0.33497145719875249</c:v>
                      </c:pt>
                      <c:pt idx="639">
                        <c:v>0.31671573639642286</c:v>
                      </c:pt>
                      <c:pt idx="640">
                        <c:v>0.29891364127514219</c:v>
                      </c:pt>
                      <c:pt idx="641">
                        <c:v>0.28158678275406179</c:v>
                      </c:pt>
                      <c:pt idx="642">
                        <c:v>0.26475540025964245</c:v>
                      </c:pt>
                      <c:pt idx="643">
                        <c:v>0.24843831337880523</c:v>
                      </c:pt>
                      <c:pt idx="644">
                        <c:v>0.23265287608219914</c:v>
                      </c:pt>
                      <c:pt idx="645">
                        <c:v>0.21741493356347694</c:v>
                      </c:pt>
                      <c:pt idx="646">
                        <c:v>0.20273878172765414</c:v>
                      </c:pt>
                      <c:pt idx="647">
                        <c:v>0.18863712934747298</c:v>
                      </c:pt>
                      <c:pt idx="648">
                        <c:v>0.17512106289098014</c:v>
                      </c:pt>
                      <c:pt idx="649">
                        <c:v>0.16220001400594333</c:v>
                      </c:pt>
                      <c:pt idx="650">
                        <c:v>0.14988172962688492</c:v>
                      </c:pt>
                      <c:pt idx="651">
                        <c:v>0.13817224464791072</c:v>
                      </c:pt>
                      <c:pt idx="652">
                        <c:v>0.12707585707849633</c:v>
                      </c:pt>
                      <c:pt idx="653">
                        <c:v>0.11659510556911436</c:v>
                      </c:pt>
                      <c:pt idx="654">
                        <c:v>0.10673074915792219</c:v>
                      </c:pt>
                      <c:pt idx="655">
                        <c:v>9.748174904718096E-2</c:v>
                      </c:pt>
                      <c:pt idx="656">
                        <c:v>8.8845252166629918E-2</c:v>
                      </c:pt>
                      <c:pt idx="657">
                        <c:v>8.0816576217951186E-2</c:v>
                      </c:pt>
                      <c:pt idx="658">
                        <c:v>7.3389195815955433E-2</c:v>
                      </c:pt>
                      <c:pt idx="659">
                        <c:v>6.6554729242894711E-2</c:v>
                      </c:pt>
                      <c:pt idx="660">
                        <c:v>6.0302925204886823E-2</c:v>
                      </c:pt>
                      <c:pt idx="661">
                        <c:v>5.4621648812936928E-2</c:v>
                      </c:pt>
                      <c:pt idx="662">
                        <c:v>4.949686578954049E-2</c:v>
                      </c:pt>
                      <c:pt idx="663">
                        <c:v>4.4912623601299009E-2</c:v>
                      </c:pt>
                      <c:pt idx="664">
                        <c:v>4.0851027801393283E-2</c:v>
                      </c:pt>
                      <c:pt idx="665">
                        <c:v>3.7292211274548674E-2</c:v>
                      </c:pt>
                      <c:pt idx="666">
                        <c:v>3.4214293215563164E-2</c:v>
                      </c:pt>
                      <c:pt idx="667">
                        <c:v>3.1593323378513158E-2</c:v>
                      </c:pt>
                      <c:pt idx="668">
                        <c:v>2.9403205121176515E-2</c:v>
                      </c:pt>
                      <c:pt idx="669">
                        <c:v>2.7615587506897951E-2</c:v>
                      </c:pt>
                      <c:pt idx="670">
                        <c:v>2.6199711167452452E-2</c:v>
                      </c:pt>
                      <c:pt idx="671">
                        <c:v>2.5122182555129914E-2</c:v>
                      </c:pt>
                      <c:pt idx="672">
                        <c:v>2.4346631446634369E-2</c:v>
                      </c:pt>
                      <c:pt idx="673">
                        <c:v>2.3833163455561714E-2</c:v>
                      </c:pt>
                      <c:pt idx="674">
                        <c:v>2.3537409944141399E-2</c:v>
                      </c:pt>
                      <c:pt idx="675">
                        <c:v>2.3408623861717354E-2</c:v>
                      </c:pt>
                      <c:pt idx="676">
                        <c:v>2.3384290280474309E-2</c:v>
                      </c:pt>
                      <c:pt idx="677">
                        <c:v>2.3408623861717354E-2</c:v>
                      </c:pt>
                      <c:pt idx="678">
                        <c:v>2.3537409944141392E-2</c:v>
                      </c:pt>
                      <c:pt idx="679">
                        <c:v>2.3833163455561714E-2</c:v>
                      </c:pt>
                      <c:pt idx="680">
                        <c:v>2.4346631446634352E-2</c:v>
                      </c:pt>
                      <c:pt idx="681">
                        <c:v>2.5122182555129897E-2</c:v>
                      </c:pt>
                      <c:pt idx="682">
                        <c:v>2.6199711167452452E-2</c:v>
                      </c:pt>
                      <c:pt idx="683">
                        <c:v>2.7615587506897927E-2</c:v>
                      </c:pt>
                      <c:pt idx="684">
                        <c:v>2.940320512117656E-2</c:v>
                      </c:pt>
                      <c:pt idx="685">
                        <c:v>3.1593323378513144E-2</c:v>
                      </c:pt>
                      <c:pt idx="686">
                        <c:v>3.4214293215563199E-2</c:v>
                      </c:pt>
                      <c:pt idx="687">
                        <c:v>3.7292211274548653E-2</c:v>
                      </c:pt>
                      <c:pt idx="688">
                        <c:v>4.0851027801393255E-2</c:v>
                      </c:pt>
                      <c:pt idx="689">
                        <c:v>4.4912623601298947E-2</c:v>
                      </c:pt>
                      <c:pt idx="690">
                        <c:v>4.9496865789540469E-2</c:v>
                      </c:pt>
                      <c:pt idx="691">
                        <c:v>5.4621648812936872E-2</c:v>
                      </c:pt>
                      <c:pt idx="692">
                        <c:v>6.0302925204886754E-2</c:v>
                      </c:pt>
                      <c:pt idx="693">
                        <c:v>6.6554729242894795E-2</c:v>
                      </c:pt>
                      <c:pt idx="694">
                        <c:v>7.3389195815955335E-2</c:v>
                      </c:pt>
                      <c:pt idx="695">
                        <c:v>8.0816576217951283E-2</c:v>
                      </c:pt>
                      <c:pt idx="696">
                        <c:v>8.8845252166629848E-2</c:v>
                      </c:pt>
                      <c:pt idx="697">
                        <c:v>9.7481749047180863E-2</c:v>
                      </c:pt>
                      <c:pt idx="698">
                        <c:v>0.10673074915792219</c:v>
                      </c:pt>
                      <c:pt idx="699">
                        <c:v>0.11659510556911426</c:v>
                      </c:pt>
                      <c:pt idx="700">
                        <c:v>0.12707585707849639</c:v>
                      </c:pt>
                      <c:pt idx="701">
                        <c:v>0.13817224464791059</c:v>
                      </c:pt>
                      <c:pt idx="702">
                        <c:v>0.14988172962688492</c:v>
                      </c:pt>
                      <c:pt idx="703">
                        <c:v>0.16220001400594322</c:v>
                      </c:pt>
                      <c:pt idx="704">
                        <c:v>0.1751210628909802</c:v>
                      </c:pt>
                      <c:pt idx="705">
                        <c:v>0.1886371293474729</c:v>
                      </c:pt>
                      <c:pt idx="706">
                        <c:v>0.202738781727654</c:v>
                      </c:pt>
                      <c:pt idx="707">
                        <c:v>0.21741493356347702</c:v>
                      </c:pt>
                      <c:pt idx="708">
                        <c:v>0.23265287608219892</c:v>
                      </c:pt>
                      <c:pt idx="709">
                        <c:v>0.24843831337880523</c:v>
                      </c:pt>
                      <c:pt idx="710">
                        <c:v>0.26475540025964223</c:v>
                      </c:pt>
                      <c:pt idx="711">
                        <c:v>0.28158678275406179</c:v>
                      </c:pt>
                      <c:pt idx="712">
                        <c:v>0.29891364127514192</c:v>
                      </c:pt>
                      <c:pt idx="713">
                        <c:v>0.31671573639642292</c:v>
                      </c:pt>
                      <c:pt idx="714">
                        <c:v>0.33497145719875232</c:v>
                      </c:pt>
                      <c:pt idx="715">
                        <c:v>0.35365787212967592</c:v>
                      </c:pt>
                      <c:pt idx="716">
                        <c:v>0.37275078230709668</c:v>
                      </c:pt>
                      <c:pt idx="717">
                        <c:v>0.39222477718912219</c:v>
                      </c:pt>
                      <c:pt idx="718">
                        <c:v>0.41205329252298128</c:v>
                      </c:pt>
                      <c:pt idx="719">
                        <c:v>0.43220867047754008</c:v>
                      </c:pt>
                      <c:pt idx="720">
                        <c:v>0.45266222185627997</c:v>
                      </c:pt>
                      <c:pt idx="721">
                        <c:v>0.47338429028047407</c:v>
                      </c:pt>
                      <c:pt idx="722">
                        <c:v>0.33343841933911528</c:v>
                      </c:pt>
                      <c:pt idx="723">
                        <c:v>0.3049811533510482</c:v>
                      </c:pt>
                      <c:pt idx="724">
                        <c:v>0.2780701488322081</c:v>
                      </c:pt>
                      <c:pt idx="725">
                        <c:v>0.25270182704589716</c:v>
                      </c:pt>
                      <c:pt idx="726">
                        <c:v>0.22886525107588276</c:v>
                      </c:pt>
                      <c:pt idx="727">
                        <c:v>0.20654249847938519</c:v>
                      </c:pt>
                      <c:pt idx="728">
                        <c:v>0.18570906991593192</c:v>
                      </c:pt>
                      <c:pt idx="729">
                        <c:v>0.16633432995460806</c:v>
                      </c:pt>
                      <c:pt idx="730">
                        <c:v>0.14838197606770329</c:v>
                      </c:pt>
                      <c:pt idx="731">
                        <c:v>0.13181053165663734</c:v>
                      </c:pt>
                      <c:pt idx="732">
                        <c:v>0.11657385882732685</c:v>
                      </c:pt>
                      <c:pt idx="733">
                        <c:v>0.10262168653773447</c:v>
                      </c:pt>
                      <c:pt idx="734">
                        <c:v>8.9900149680781069E-2</c:v>
                      </c:pt>
                      <c:pt idx="735">
                        <c:v>7.8352334641348956E-2</c:v>
                      </c:pt>
                      <c:pt idx="736">
                        <c:v>6.7918826876867289E-2</c:v>
                      </c:pt>
                      <c:pt idx="737">
                        <c:v>5.8538256116610385E-2</c:v>
                      </c:pt>
                      <c:pt idx="738">
                        <c:v>5.0147834854927638E-2</c:v>
                      </c:pt>
                      <c:pt idx="739">
                        <c:v>4.26838859272934E-2</c:v>
                      </c:pt>
                      <c:pt idx="740">
                        <c:v>3.6082355104353661E-2</c:v>
                      </c:pt>
                      <c:pt idx="741">
                        <c:v>3.027930481669816E-2</c:v>
                      </c:pt>
                      <c:pt idx="742">
                        <c:v>2.5211385330412249E-2</c:v>
                      </c:pt>
                      <c:pt idx="743">
                        <c:v>2.0816279928796155E-2</c:v>
                      </c:pt>
                      <c:pt idx="744">
                        <c:v>1.7033120916992966E-2</c:v>
                      </c:pt>
                      <c:pt idx="745">
                        <c:v>1.3802873551508353E-2</c:v>
                      </c:pt>
                      <c:pt idx="746">
                        <c:v>1.1068685303353585E-2</c:v>
                      </c:pt>
                      <c:pt idx="747">
                        <c:v>8.7761981893297106E-3</c:v>
                      </c:pt>
                      <c:pt idx="748">
                        <c:v>6.8738222481217869E-3</c:v>
                      </c:pt>
                      <c:pt idx="749">
                        <c:v>5.3129685936545087E-3</c:v>
                      </c:pt>
                      <c:pt idx="750">
                        <c:v>4.0482408447026653E-3</c:v>
                      </c:pt>
                      <c:pt idx="751">
                        <c:v>3.037584104143579E-3</c:v>
                      </c:pt>
                      <c:pt idx="752">
                        <c:v>2.2423910405176771E-3</c:v>
                      </c:pt>
                      <c:pt idx="753">
                        <c:v>1.6275650057494667E-3</c:v>
                      </c:pt>
                      <c:pt idx="754">
                        <c:v>1.1615405030219047E-3</c:v>
                      </c:pt>
                      <c:pt idx="755">
                        <c:v>8.1626169497781595E-4</c:v>
                      </c:pt>
                      <c:pt idx="756">
                        <c:v>5.6712001183059526E-4</c:v>
                      </c:pt>
                      <c:pt idx="757">
                        <c:v>3.9285227891760327E-4</c:v>
                      </c:pt>
                      <c:pt idx="758">
                        <c:v>2.7540113124423254E-4</c:v>
                      </c:pt>
                      <c:pt idx="759">
                        <c:v>1.9973981644485028E-4</c:v>
                      </c:pt>
                      <c:pt idx="760">
                        <c:v>1.536638055493697E-4</c:v>
                      </c:pt>
                      <c:pt idx="761">
                        <c:v>1.2755193184951096E-4</c:v>
                      </c:pt>
                      <c:pt idx="762">
                        <c:v>1.1410006191396667E-4</c:v>
                      </c:pt>
                      <c:pt idx="763">
                        <c:v>1.0803057118758996E-4</c:v>
                      </c:pt>
                      <c:pt idx="764">
                        <c:v>1.0578115513123943E-4</c:v>
                      </c:pt>
                      <c:pt idx="765">
                        <c:v>1.0517676948889827E-4</c:v>
                      </c:pt>
                      <c:pt idx="766">
                        <c:v>1.0508879707864975E-4</c:v>
                      </c:pt>
                      <c:pt idx="767">
                        <c:v>1.0508600578207357E-4</c:v>
                      </c:pt>
                      <c:pt idx="768">
                        <c:v>1.0508879707864975E-4</c:v>
                      </c:pt>
                      <c:pt idx="769">
                        <c:v>1.0517676948889828E-4</c:v>
                      </c:pt>
                      <c:pt idx="770">
                        <c:v>1.0578115513123943E-4</c:v>
                      </c:pt>
                      <c:pt idx="771">
                        <c:v>1.0803057118759004E-4</c:v>
                      </c:pt>
                      <c:pt idx="772">
                        <c:v>1.1410006191396683E-4</c:v>
                      </c:pt>
                      <c:pt idx="773">
                        <c:v>1.2755193184951096E-4</c:v>
                      </c:pt>
                      <c:pt idx="774">
                        <c:v>1.5366380554937022E-4</c:v>
                      </c:pt>
                      <c:pt idx="775">
                        <c:v>1.9973981644484895E-4</c:v>
                      </c:pt>
                      <c:pt idx="776">
                        <c:v>2.7540113124423362E-4</c:v>
                      </c:pt>
                      <c:pt idx="777">
                        <c:v>3.9285227891760143E-4</c:v>
                      </c:pt>
                      <c:pt idx="778">
                        <c:v>5.6712001183059689E-4</c:v>
                      </c:pt>
                      <c:pt idx="779">
                        <c:v>8.1626169497781833E-4</c:v>
                      </c:pt>
                      <c:pt idx="780">
                        <c:v>1.1615405030219103E-3</c:v>
                      </c:pt>
                      <c:pt idx="781">
                        <c:v>1.6275650057494693E-3</c:v>
                      </c:pt>
                      <c:pt idx="782">
                        <c:v>2.242391040517685E-3</c:v>
                      </c:pt>
                      <c:pt idx="783">
                        <c:v>3.0375841041435899E-3</c:v>
                      </c:pt>
                      <c:pt idx="784">
                        <c:v>4.0482408447026514E-3</c:v>
                      </c:pt>
                      <c:pt idx="785">
                        <c:v>5.312968593654527E-3</c:v>
                      </c:pt>
                      <c:pt idx="786">
                        <c:v>6.8738222481217626E-3</c:v>
                      </c:pt>
                      <c:pt idx="787">
                        <c:v>8.7761981893297297E-3</c:v>
                      </c:pt>
                      <c:pt idx="788">
                        <c:v>1.1068685303353611E-2</c:v>
                      </c:pt>
                      <c:pt idx="789">
                        <c:v>1.3802873551508353E-2</c:v>
                      </c:pt>
                      <c:pt idx="790">
                        <c:v>1.7033120916992998E-2</c:v>
                      </c:pt>
                      <c:pt idx="791">
                        <c:v>2.0816279928796134E-2</c:v>
                      </c:pt>
                      <c:pt idx="792">
                        <c:v>2.5211385330412305E-2</c:v>
                      </c:pt>
                      <c:pt idx="793">
                        <c:v>3.027930481669816E-2</c:v>
                      </c:pt>
                      <c:pt idx="794">
                        <c:v>3.6082355104353724E-2</c:v>
                      </c:pt>
                      <c:pt idx="795">
                        <c:v>4.2683885927293379E-2</c:v>
                      </c:pt>
                      <c:pt idx="796">
                        <c:v>5.0147834854927693E-2</c:v>
                      </c:pt>
                      <c:pt idx="797">
                        <c:v>5.8538256116610468E-2</c:v>
                      </c:pt>
                      <c:pt idx="798">
                        <c:v>6.7918826876867247E-2</c:v>
                      </c:pt>
                      <c:pt idx="799">
                        <c:v>7.8352334641349108E-2</c:v>
                      </c:pt>
                      <c:pt idx="800">
                        <c:v>8.9900149680781069E-2</c:v>
                      </c:pt>
                      <c:pt idx="801">
                        <c:v>0.10262168653773464</c:v>
                      </c:pt>
                      <c:pt idx="802">
                        <c:v>0.11657385882732685</c:v>
                      </c:pt>
                      <c:pt idx="803">
                        <c:v>0.13181053165663756</c:v>
                      </c:pt>
                      <c:pt idx="804">
                        <c:v>0.14838197606770326</c:v>
                      </c:pt>
                      <c:pt idx="805">
                        <c:v>0.16633432995460826</c:v>
                      </c:pt>
                      <c:pt idx="806">
                        <c:v>0.18570906991593211</c:v>
                      </c:pt>
                      <c:pt idx="807">
                        <c:v>0.20654249847938513</c:v>
                      </c:pt>
                      <c:pt idx="808">
                        <c:v>0.22886525107588299</c:v>
                      </c:pt>
                      <c:pt idx="809">
                        <c:v>0.25270182704589711</c:v>
                      </c:pt>
                      <c:pt idx="810">
                        <c:v>0.27807014883220832</c:v>
                      </c:pt>
                      <c:pt idx="811">
                        <c:v>0.30498115335104808</c:v>
                      </c:pt>
                      <c:pt idx="812">
                        <c:v>0.33343841933911533</c:v>
                      </c:pt>
                      <c:pt idx="813">
                        <c:v>0.30498115335104792</c:v>
                      </c:pt>
                      <c:pt idx="814">
                        <c:v>0.27807014883220815</c:v>
                      </c:pt>
                      <c:pt idx="815">
                        <c:v>0.25270182704589694</c:v>
                      </c:pt>
                      <c:pt idx="816">
                        <c:v>0.22886525107588312</c:v>
                      </c:pt>
                      <c:pt idx="817">
                        <c:v>0.20654249847938524</c:v>
                      </c:pt>
                      <c:pt idx="818">
                        <c:v>0.18570906991593222</c:v>
                      </c:pt>
                      <c:pt idx="819">
                        <c:v>0.16633432995460815</c:v>
                      </c:pt>
                      <c:pt idx="820">
                        <c:v>0.14838197606770312</c:v>
                      </c:pt>
                      <c:pt idx="821">
                        <c:v>0.13181053165663745</c:v>
                      </c:pt>
                      <c:pt idx="822">
                        <c:v>0.11657385882732677</c:v>
                      </c:pt>
                      <c:pt idx="823">
                        <c:v>0.10262168653773455</c:v>
                      </c:pt>
                      <c:pt idx="824">
                        <c:v>8.9900149680781014E-2</c:v>
                      </c:pt>
                      <c:pt idx="825">
                        <c:v>7.8352334641349164E-2</c:v>
                      </c:pt>
                      <c:pt idx="826">
                        <c:v>6.7918826876867289E-2</c:v>
                      </c:pt>
                      <c:pt idx="827">
                        <c:v>5.8538256116610517E-2</c:v>
                      </c:pt>
                      <c:pt idx="828">
                        <c:v>5.0147834854927673E-2</c:v>
                      </c:pt>
                      <c:pt idx="829">
                        <c:v>4.2683885927293323E-2</c:v>
                      </c:pt>
                      <c:pt idx="830">
                        <c:v>3.6082355104353675E-2</c:v>
                      </c:pt>
                      <c:pt idx="831">
                        <c:v>3.0279304816698122E-2</c:v>
                      </c:pt>
                      <c:pt idx="832">
                        <c:v>2.5211385330412287E-2</c:v>
                      </c:pt>
                      <c:pt idx="833">
                        <c:v>2.0816279928796127E-2</c:v>
                      </c:pt>
                      <c:pt idx="834">
                        <c:v>1.7033120916993036E-2</c:v>
                      </c:pt>
                      <c:pt idx="835">
                        <c:v>1.380287355150837E-2</c:v>
                      </c:pt>
                      <c:pt idx="836">
                        <c:v>1.1068685303353625E-2</c:v>
                      </c:pt>
                      <c:pt idx="837">
                        <c:v>8.7761981893297192E-3</c:v>
                      </c:pt>
                      <c:pt idx="838">
                        <c:v>6.8738222481217696E-3</c:v>
                      </c:pt>
                      <c:pt idx="839">
                        <c:v>5.3129685936545183E-3</c:v>
                      </c:pt>
                      <c:pt idx="840">
                        <c:v>4.0482408447026583E-3</c:v>
                      </c:pt>
                      <c:pt idx="841">
                        <c:v>3.0375841041435842E-3</c:v>
                      </c:pt>
                      <c:pt idx="842">
                        <c:v>2.2423910405176737E-3</c:v>
                      </c:pt>
                      <c:pt idx="843">
                        <c:v>1.6275650057494735E-3</c:v>
                      </c:pt>
                      <c:pt idx="844">
                        <c:v>1.1615405030219084E-3</c:v>
                      </c:pt>
                      <c:pt idx="845">
                        <c:v>8.1626169497782093E-4</c:v>
                      </c:pt>
                      <c:pt idx="846">
                        <c:v>5.6712001183059526E-4</c:v>
                      </c:pt>
                      <c:pt idx="847">
                        <c:v>3.9285227891760143E-4</c:v>
                      </c:pt>
                      <c:pt idx="848">
                        <c:v>2.7540113124423254E-4</c:v>
                      </c:pt>
                      <c:pt idx="849">
                        <c:v>1.997398164448496E-4</c:v>
                      </c:pt>
                      <c:pt idx="850">
                        <c:v>1.5366380554937022E-4</c:v>
                      </c:pt>
                      <c:pt idx="851">
                        <c:v>1.2755193184951067E-4</c:v>
                      </c:pt>
                      <c:pt idx="852">
                        <c:v>1.1410006191396683E-4</c:v>
                      </c:pt>
                      <c:pt idx="853">
                        <c:v>1.0803057118758996E-4</c:v>
                      </c:pt>
                      <c:pt idx="854">
                        <c:v>1.0578115513123946E-4</c:v>
                      </c:pt>
                      <c:pt idx="855">
                        <c:v>1.0517676948889828E-4</c:v>
                      </c:pt>
                      <c:pt idx="856">
                        <c:v>1.0508879707864975E-4</c:v>
                      </c:pt>
                      <c:pt idx="857">
                        <c:v>1.0508600578207357E-4</c:v>
                      </c:pt>
                      <c:pt idx="858">
                        <c:v>1.0508879707864975E-4</c:v>
                      </c:pt>
                      <c:pt idx="859">
                        <c:v>1.0517676948889828E-4</c:v>
                      </c:pt>
                      <c:pt idx="860">
                        <c:v>1.0578115513123946E-4</c:v>
                      </c:pt>
                      <c:pt idx="861">
                        <c:v>1.0803057118758996E-4</c:v>
                      </c:pt>
                      <c:pt idx="862">
                        <c:v>1.1410006191396683E-4</c:v>
                      </c:pt>
                      <c:pt idx="863">
                        <c:v>1.2755193184951096E-4</c:v>
                      </c:pt>
                      <c:pt idx="864">
                        <c:v>1.5366380554937022E-4</c:v>
                      </c:pt>
                      <c:pt idx="865">
                        <c:v>1.997398164448496E-4</c:v>
                      </c:pt>
                      <c:pt idx="866">
                        <c:v>2.7540113124423362E-4</c:v>
                      </c:pt>
                      <c:pt idx="867">
                        <c:v>3.9285227891760327E-4</c:v>
                      </c:pt>
                      <c:pt idx="868">
                        <c:v>5.6712001183059526E-4</c:v>
                      </c:pt>
                      <c:pt idx="869">
                        <c:v>8.1626169497782093E-4</c:v>
                      </c:pt>
                      <c:pt idx="870">
                        <c:v>1.1615405030219047E-3</c:v>
                      </c:pt>
                      <c:pt idx="871">
                        <c:v>1.6275650057494735E-3</c:v>
                      </c:pt>
                      <c:pt idx="872">
                        <c:v>2.2423910405176771E-3</c:v>
                      </c:pt>
                      <c:pt idx="873">
                        <c:v>3.0375841041435899E-3</c:v>
                      </c:pt>
                      <c:pt idx="874">
                        <c:v>4.0482408447026583E-3</c:v>
                      </c:pt>
                      <c:pt idx="875">
                        <c:v>5.3129685936545183E-3</c:v>
                      </c:pt>
                      <c:pt idx="876">
                        <c:v>6.8738222481217696E-3</c:v>
                      </c:pt>
                      <c:pt idx="877">
                        <c:v>8.7761981893297192E-3</c:v>
                      </c:pt>
                      <c:pt idx="878">
                        <c:v>1.1068685303353625E-2</c:v>
                      </c:pt>
                      <c:pt idx="879">
                        <c:v>1.380287355150837E-2</c:v>
                      </c:pt>
                      <c:pt idx="880">
                        <c:v>1.7033120916993019E-2</c:v>
                      </c:pt>
                      <c:pt idx="881">
                        <c:v>2.0816279928796134E-2</c:v>
                      </c:pt>
                      <c:pt idx="882">
                        <c:v>2.5211385330412305E-2</c:v>
                      </c:pt>
                      <c:pt idx="883">
                        <c:v>3.0279304816698133E-2</c:v>
                      </c:pt>
                      <c:pt idx="884">
                        <c:v>3.608235510435371E-2</c:v>
                      </c:pt>
                      <c:pt idx="885">
                        <c:v>4.2683885927293323E-2</c:v>
                      </c:pt>
                      <c:pt idx="886">
                        <c:v>5.0147834854927673E-2</c:v>
                      </c:pt>
                      <c:pt idx="887">
                        <c:v>5.8538256116610517E-2</c:v>
                      </c:pt>
                      <c:pt idx="888">
                        <c:v>6.7918826876867289E-2</c:v>
                      </c:pt>
                      <c:pt idx="889">
                        <c:v>7.8352334641349108E-2</c:v>
                      </c:pt>
                      <c:pt idx="890">
                        <c:v>8.9900149680781069E-2</c:v>
                      </c:pt>
                      <c:pt idx="891">
                        <c:v>0.10262168653773464</c:v>
                      </c:pt>
                      <c:pt idx="892">
                        <c:v>0.11657385882732685</c:v>
                      </c:pt>
                      <c:pt idx="893">
                        <c:v>0.13181053165663745</c:v>
                      </c:pt>
                      <c:pt idx="894">
                        <c:v>0.14838197606770318</c:v>
                      </c:pt>
                      <c:pt idx="895">
                        <c:v>0.16633432995460815</c:v>
                      </c:pt>
                      <c:pt idx="896">
                        <c:v>0.18570906991593214</c:v>
                      </c:pt>
                      <c:pt idx="897">
                        <c:v>0.20654249847938524</c:v>
                      </c:pt>
                      <c:pt idx="898">
                        <c:v>0.22886525107588307</c:v>
                      </c:pt>
                      <c:pt idx="899">
                        <c:v>0.25270182704589711</c:v>
                      </c:pt>
                      <c:pt idx="900">
                        <c:v>0.27807014883220832</c:v>
                      </c:pt>
                      <c:pt idx="901">
                        <c:v>0.30498115335104808</c:v>
                      </c:pt>
                      <c:pt idx="902">
                        <c:v>0.33343841933911544</c:v>
                      </c:pt>
                      <c:pt idx="903">
                        <c:v>0.30498115335104808</c:v>
                      </c:pt>
                      <c:pt idx="904">
                        <c:v>0.27807014883220832</c:v>
                      </c:pt>
                      <c:pt idx="905">
                        <c:v>0.25270182704589711</c:v>
                      </c:pt>
                      <c:pt idx="906">
                        <c:v>0.22886525107588307</c:v>
                      </c:pt>
                      <c:pt idx="907">
                        <c:v>0.20654249847938524</c:v>
                      </c:pt>
                      <c:pt idx="908">
                        <c:v>0.18570906991593214</c:v>
                      </c:pt>
                      <c:pt idx="909">
                        <c:v>0.16633432995460815</c:v>
                      </c:pt>
                      <c:pt idx="910">
                        <c:v>0.14838197606770318</c:v>
                      </c:pt>
                      <c:pt idx="911">
                        <c:v>0.13181053165663745</c:v>
                      </c:pt>
                      <c:pt idx="912">
                        <c:v>0.11657385882732685</c:v>
                      </c:pt>
                      <c:pt idx="913">
                        <c:v>0.10262168653773464</c:v>
                      </c:pt>
                      <c:pt idx="914">
                        <c:v>8.9900149680781069E-2</c:v>
                      </c:pt>
                      <c:pt idx="915">
                        <c:v>7.8352334641349108E-2</c:v>
                      </c:pt>
                      <c:pt idx="916">
                        <c:v>6.7918826876867289E-2</c:v>
                      </c:pt>
                      <c:pt idx="917">
                        <c:v>5.8538256116610517E-2</c:v>
                      </c:pt>
                      <c:pt idx="918">
                        <c:v>5.0147834854927673E-2</c:v>
                      </c:pt>
                      <c:pt idx="919">
                        <c:v>4.2683885927293323E-2</c:v>
                      </c:pt>
                      <c:pt idx="920">
                        <c:v>3.608235510435371E-2</c:v>
                      </c:pt>
                      <c:pt idx="921">
                        <c:v>3.0279304816698133E-2</c:v>
                      </c:pt>
                      <c:pt idx="922">
                        <c:v>2.5211385330412305E-2</c:v>
                      </c:pt>
                      <c:pt idx="923">
                        <c:v>2.0816279928796134E-2</c:v>
                      </c:pt>
                      <c:pt idx="924">
                        <c:v>1.7033120916993019E-2</c:v>
                      </c:pt>
                      <c:pt idx="925">
                        <c:v>1.380287355150837E-2</c:v>
                      </c:pt>
                      <c:pt idx="926">
                        <c:v>1.1068685303353625E-2</c:v>
                      </c:pt>
                      <c:pt idx="927">
                        <c:v>8.7761981893297192E-3</c:v>
                      </c:pt>
                      <c:pt idx="928">
                        <c:v>6.8738222481217696E-3</c:v>
                      </c:pt>
                      <c:pt idx="929">
                        <c:v>5.3129685936545183E-3</c:v>
                      </c:pt>
                      <c:pt idx="930">
                        <c:v>4.0482408447026583E-3</c:v>
                      </c:pt>
                      <c:pt idx="931">
                        <c:v>3.0375841041435899E-3</c:v>
                      </c:pt>
                      <c:pt idx="932">
                        <c:v>2.2423910405176771E-3</c:v>
                      </c:pt>
                      <c:pt idx="933">
                        <c:v>1.6275650057494735E-3</c:v>
                      </c:pt>
                      <c:pt idx="934">
                        <c:v>1.1615405030219047E-3</c:v>
                      </c:pt>
                      <c:pt idx="935">
                        <c:v>8.1626169497782093E-4</c:v>
                      </c:pt>
                      <c:pt idx="936">
                        <c:v>5.6712001183059526E-4</c:v>
                      </c:pt>
                      <c:pt idx="937">
                        <c:v>3.9285227891760327E-4</c:v>
                      </c:pt>
                      <c:pt idx="938">
                        <c:v>2.7540113124423362E-4</c:v>
                      </c:pt>
                      <c:pt idx="939">
                        <c:v>1.997398164448496E-4</c:v>
                      </c:pt>
                      <c:pt idx="940">
                        <c:v>1.5366380554937022E-4</c:v>
                      </c:pt>
                      <c:pt idx="941">
                        <c:v>1.2755193184951096E-4</c:v>
                      </c:pt>
                      <c:pt idx="942">
                        <c:v>1.1410006191396683E-4</c:v>
                      </c:pt>
                      <c:pt idx="943">
                        <c:v>1.0803057118758996E-4</c:v>
                      </c:pt>
                      <c:pt idx="944">
                        <c:v>1.0578115513123946E-4</c:v>
                      </c:pt>
                      <c:pt idx="945">
                        <c:v>1.0517676948889828E-4</c:v>
                      </c:pt>
                      <c:pt idx="946">
                        <c:v>1.0508879707864975E-4</c:v>
                      </c:pt>
                      <c:pt idx="947">
                        <c:v>1.0508600578207357E-4</c:v>
                      </c:pt>
                      <c:pt idx="948">
                        <c:v>1.0508879707864975E-4</c:v>
                      </c:pt>
                      <c:pt idx="949">
                        <c:v>1.0517676948889828E-4</c:v>
                      </c:pt>
                      <c:pt idx="950">
                        <c:v>1.0578115513123946E-4</c:v>
                      </c:pt>
                      <c:pt idx="951">
                        <c:v>1.0803057118758996E-4</c:v>
                      </c:pt>
                      <c:pt idx="952">
                        <c:v>1.1410006191396683E-4</c:v>
                      </c:pt>
                      <c:pt idx="953">
                        <c:v>1.2755193184951067E-4</c:v>
                      </c:pt>
                      <c:pt idx="954">
                        <c:v>1.5366380554937022E-4</c:v>
                      </c:pt>
                      <c:pt idx="955">
                        <c:v>1.997398164448496E-4</c:v>
                      </c:pt>
                      <c:pt idx="956">
                        <c:v>2.7540113124423254E-4</c:v>
                      </c:pt>
                      <c:pt idx="957">
                        <c:v>3.9285227891760143E-4</c:v>
                      </c:pt>
                      <c:pt idx="958">
                        <c:v>5.6712001183059526E-4</c:v>
                      </c:pt>
                      <c:pt idx="959">
                        <c:v>8.1626169497782093E-4</c:v>
                      </c:pt>
                      <c:pt idx="960">
                        <c:v>1.1615405030219084E-3</c:v>
                      </c:pt>
                      <c:pt idx="961">
                        <c:v>1.6275650057494735E-3</c:v>
                      </c:pt>
                      <c:pt idx="962">
                        <c:v>2.2423910405176737E-3</c:v>
                      </c:pt>
                      <c:pt idx="963">
                        <c:v>3.0375841041435842E-3</c:v>
                      </c:pt>
                      <c:pt idx="964">
                        <c:v>4.0482408447026583E-3</c:v>
                      </c:pt>
                      <c:pt idx="965">
                        <c:v>5.3129685936545183E-3</c:v>
                      </c:pt>
                      <c:pt idx="966">
                        <c:v>6.8738222481217696E-3</c:v>
                      </c:pt>
                      <c:pt idx="967">
                        <c:v>8.7761981893297192E-3</c:v>
                      </c:pt>
                      <c:pt idx="968">
                        <c:v>1.1068685303353625E-2</c:v>
                      </c:pt>
                      <c:pt idx="969">
                        <c:v>1.380287355150837E-2</c:v>
                      </c:pt>
                      <c:pt idx="970">
                        <c:v>1.7033120916993036E-2</c:v>
                      </c:pt>
                      <c:pt idx="971">
                        <c:v>2.0816279928796127E-2</c:v>
                      </c:pt>
                      <c:pt idx="972">
                        <c:v>2.5211385330412287E-2</c:v>
                      </c:pt>
                      <c:pt idx="973">
                        <c:v>3.0279304816698122E-2</c:v>
                      </c:pt>
                      <c:pt idx="974">
                        <c:v>3.6082355104353675E-2</c:v>
                      </c:pt>
                      <c:pt idx="975">
                        <c:v>4.2683885927293323E-2</c:v>
                      </c:pt>
                      <c:pt idx="976">
                        <c:v>5.0147834854927673E-2</c:v>
                      </c:pt>
                      <c:pt idx="977">
                        <c:v>5.8538256116610517E-2</c:v>
                      </c:pt>
                      <c:pt idx="978">
                        <c:v>6.7918826876867289E-2</c:v>
                      </c:pt>
                      <c:pt idx="979">
                        <c:v>7.8352334641349164E-2</c:v>
                      </c:pt>
                      <c:pt idx="980">
                        <c:v>8.9900149680781014E-2</c:v>
                      </c:pt>
                      <c:pt idx="981">
                        <c:v>0.10262168653773455</c:v>
                      </c:pt>
                      <c:pt idx="982">
                        <c:v>0.11657385882732677</c:v>
                      </c:pt>
                      <c:pt idx="983">
                        <c:v>0.13181053165663745</c:v>
                      </c:pt>
                      <c:pt idx="984">
                        <c:v>0.14838197606770312</c:v>
                      </c:pt>
                      <c:pt idx="985">
                        <c:v>0.16633432995460815</c:v>
                      </c:pt>
                      <c:pt idx="986">
                        <c:v>0.18570906991593222</c:v>
                      </c:pt>
                      <c:pt idx="987">
                        <c:v>0.20654249847938524</c:v>
                      </c:pt>
                      <c:pt idx="988">
                        <c:v>0.22886525107588312</c:v>
                      </c:pt>
                      <c:pt idx="989">
                        <c:v>0.25270182704589694</c:v>
                      </c:pt>
                      <c:pt idx="990">
                        <c:v>0.27807014883220815</c:v>
                      </c:pt>
                      <c:pt idx="991">
                        <c:v>0.30498115335104792</c:v>
                      </c:pt>
                      <c:pt idx="992">
                        <c:v>0.33343841933911533</c:v>
                      </c:pt>
                      <c:pt idx="993">
                        <c:v>0.30498115335104808</c:v>
                      </c:pt>
                      <c:pt idx="994">
                        <c:v>0.27807014883220832</c:v>
                      </c:pt>
                      <c:pt idx="995">
                        <c:v>0.25270182704589711</c:v>
                      </c:pt>
                      <c:pt idx="996">
                        <c:v>0.22886525107588299</c:v>
                      </c:pt>
                      <c:pt idx="997">
                        <c:v>0.20654249847938513</c:v>
                      </c:pt>
                      <c:pt idx="998">
                        <c:v>0.18570906991593211</c:v>
                      </c:pt>
                      <c:pt idx="999">
                        <c:v>0.16633432995460826</c:v>
                      </c:pt>
                      <c:pt idx="1000">
                        <c:v>0.14838197606770326</c:v>
                      </c:pt>
                      <c:pt idx="1001">
                        <c:v>0.13181053165663756</c:v>
                      </c:pt>
                      <c:pt idx="1002">
                        <c:v>0.11657385882732685</c:v>
                      </c:pt>
                      <c:pt idx="1003">
                        <c:v>0.10262168653773464</c:v>
                      </c:pt>
                      <c:pt idx="1004">
                        <c:v>8.9900149680781069E-2</c:v>
                      </c:pt>
                      <c:pt idx="1005">
                        <c:v>7.8352334641349108E-2</c:v>
                      </c:pt>
                      <c:pt idx="1006">
                        <c:v>6.7918826876867247E-2</c:v>
                      </c:pt>
                      <c:pt idx="1007">
                        <c:v>5.8538256116610468E-2</c:v>
                      </c:pt>
                      <c:pt idx="1008">
                        <c:v>5.0147834854927693E-2</c:v>
                      </c:pt>
                      <c:pt idx="1009">
                        <c:v>4.2683885927293379E-2</c:v>
                      </c:pt>
                      <c:pt idx="1010">
                        <c:v>3.6082355104353724E-2</c:v>
                      </c:pt>
                      <c:pt idx="1011">
                        <c:v>3.027930481669816E-2</c:v>
                      </c:pt>
                      <c:pt idx="1012">
                        <c:v>2.5211385330412305E-2</c:v>
                      </c:pt>
                      <c:pt idx="1013">
                        <c:v>2.0816279928796134E-2</c:v>
                      </c:pt>
                      <c:pt idx="1014">
                        <c:v>1.7033120916992998E-2</c:v>
                      </c:pt>
                      <c:pt idx="1015">
                        <c:v>1.3802873551508353E-2</c:v>
                      </c:pt>
                      <c:pt idx="1016">
                        <c:v>1.1068685303353611E-2</c:v>
                      </c:pt>
                      <c:pt idx="1017">
                        <c:v>8.7761981893297297E-3</c:v>
                      </c:pt>
                      <c:pt idx="1018">
                        <c:v>6.8738222481217626E-3</c:v>
                      </c:pt>
                      <c:pt idx="1019">
                        <c:v>5.312968593654527E-3</c:v>
                      </c:pt>
                      <c:pt idx="1020">
                        <c:v>4.0482408447026514E-3</c:v>
                      </c:pt>
                      <c:pt idx="1021">
                        <c:v>3.0375841041435899E-3</c:v>
                      </c:pt>
                      <c:pt idx="1022">
                        <c:v>2.242391040517685E-3</c:v>
                      </c:pt>
                      <c:pt idx="1023">
                        <c:v>1.6275650057494693E-3</c:v>
                      </c:pt>
                      <c:pt idx="1024">
                        <c:v>1.1615405030219103E-3</c:v>
                      </c:pt>
                      <c:pt idx="1025">
                        <c:v>8.1626169497781833E-4</c:v>
                      </c:pt>
                      <c:pt idx="1026">
                        <c:v>5.6712001183059689E-4</c:v>
                      </c:pt>
                      <c:pt idx="1027">
                        <c:v>3.9285227891760143E-4</c:v>
                      </c:pt>
                      <c:pt idx="1028">
                        <c:v>2.7540113124423362E-4</c:v>
                      </c:pt>
                      <c:pt idx="1029">
                        <c:v>1.9973981644484895E-4</c:v>
                      </c:pt>
                      <c:pt idx="1030">
                        <c:v>1.5366380554937022E-4</c:v>
                      </c:pt>
                      <c:pt idx="1031">
                        <c:v>1.2755193184951096E-4</c:v>
                      </c:pt>
                      <c:pt idx="1032">
                        <c:v>1.1410006191396683E-4</c:v>
                      </c:pt>
                      <c:pt idx="1033">
                        <c:v>1.0803057118759004E-4</c:v>
                      </c:pt>
                      <c:pt idx="1034">
                        <c:v>1.0578115513123943E-4</c:v>
                      </c:pt>
                      <c:pt idx="1035">
                        <c:v>1.0517676948889828E-4</c:v>
                      </c:pt>
                      <c:pt idx="1036">
                        <c:v>1.0508879707864975E-4</c:v>
                      </c:pt>
                      <c:pt idx="1037">
                        <c:v>1.0508600578207357E-4</c:v>
                      </c:pt>
                      <c:pt idx="1038">
                        <c:v>1.0508879707864975E-4</c:v>
                      </c:pt>
                      <c:pt idx="1039">
                        <c:v>1.0517676948889827E-4</c:v>
                      </c:pt>
                      <c:pt idx="1040">
                        <c:v>1.0578115513123943E-4</c:v>
                      </c:pt>
                      <c:pt idx="1041">
                        <c:v>1.0803057118758996E-4</c:v>
                      </c:pt>
                      <c:pt idx="1042">
                        <c:v>1.1410006191396667E-4</c:v>
                      </c:pt>
                      <c:pt idx="1043">
                        <c:v>1.2755193184951096E-4</c:v>
                      </c:pt>
                      <c:pt idx="1044">
                        <c:v>1.536638055493697E-4</c:v>
                      </c:pt>
                      <c:pt idx="1045">
                        <c:v>1.9973981644485028E-4</c:v>
                      </c:pt>
                      <c:pt idx="1046">
                        <c:v>2.7540113124423254E-4</c:v>
                      </c:pt>
                      <c:pt idx="1047">
                        <c:v>3.9285227891760327E-4</c:v>
                      </c:pt>
                      <c:pt idx="1048">
                        <c:v>5.6712001183059526E-4</c:v>
                      </c:pt>
                      <c:pt idx="1049">
                        <c:v>8.1626169497781595E-4</c:v>
                      </c:pt>
                      <c:pt idx="1050">
                        <c:v>1.1615405030219047E-3</c:v>
                      </c:pt>
                      <c:pt idx="1051">
                        <c:v>1.6275650057494667E-3</c:v>
                      </c:pt>
                      <c:pt idx="1052">
                        <c:v>2.2423910405176771E-3</c:v>
                      </c:pt>
                      <c:pt idx="1053">
                        <c:v>3.037584104143579E-3</c:v>
                      </c:pt>
                      <c:pt idx="1054">
                        <c:v>4.0482408447026653E-3</c:v>
                      </c:pt>
                      <c:pt idx="1055">
                        <c:v>5.3129685936545087E-3</c:v>
                      </c:pt>
                      <c:pt idx="1056">
                        <c:v>6.8738222481217869E-3</c:v>
                      </c:pt>
                      <c:pt idx="1057">
                        <c:v>8.7761981893297106E-3</c:v>
                      </c:pt>
                      <c:pt idx="1058">
                        <c:v>1.1068685303353585E-2</c:v>
                      </c:pt>
                      <c:pt idx="1059">
                        <c:v>1.3802873551508353E-2</c:v>
                      </c:pt>
                      <c:pt idx="1060">
                        <c:v>1.7033120916992966E-2</c:v>
                      </c:pt>
                      <c:pt idx="1061">
                        <c:v>2.0816279928796155E-2</c:v>
                      </c:pt>
                      <c:pt idx="1062">
                        <c:v>2.5211385330412249E-2</c:v>
                      </c:pt>
                      <c:pt idx="1063">
                        <c:v>3.027930481669816E-2</c:v>
                      </c:pt>
                      <c:pt idx="1064">
                        <c:v>3.6082355104353661E-2</c:v>
                      </c:pt>
                      <c:pt idx="1065">
                        <c:v>4.26838859272934E-2</c:v>
                      </c:pt>
                      <c:pt idx="1066">
                        <c:v>5.0147834854927638E-2</c:v>
                      </c:pt>
                      <c:pt idx="1067">
                        <c:v>5.8538256116610385E-2</c:v>
                      </c:pt>
                      <c:pt idx="1068">
                        <c:v>6.7918826876867289E-2</c:v>
                      </c:pt>
                      <c:pt idx="1069">
                        <c:v>7.8352334641348956E-2</c:v>
                      </c:pt>
                      <c:pt idx="1070">
                        <c:v>8.9900149680781069E-2</c:v>
                      </c:pt>
                      <c:pt idx="1071">
                        <c:v>0.10262168653773447</c:v>
                      </c:pt>
                      <c:pt idx="1072">
                        <c:v>0.11657385882732685</c:v>
                      </c:pt>
                      <c:pt idx="1073">
                        <c:v>0.13181053165663734</c:v>
                      </c:pt>
                      <c:pt idx="1074">
                        <c:v>0.14838197606770329</c:v>
                      </c:pt>
                      <c:pt idx="1075">
                        <c:v>0.16633432995460806</c:v>
                      </c:pt>
                      <c:pt idx="1076">
                        <c:v>0.18570906991593192</c:v>
                      </c:pt>
                      <c:pt idx="1077">
                        <c:v>0.20654249847938519</c:v>
                      </c:pt>
                      <c:pt idx="1078">
                        <c:v>0.22886525107588276</c:v>
                      </c:pt>
                      <c:pt idx="1079">
                        <c:v>0.25270182704589716</c:v>
                      </c:pt>
                      <c:pt idx="1080">
                        <c:v>0.2780701488322081</c:v>
                      </c:pt>
                      <c:pt idx="1081">
                        <c:v>0.3049811533510482</c:v>
                      </c:pt>
                      <c:pt idx="1082">
                        <c:v>0.33343841933911528</c:v>
                      </c:pt>
                      <c:pt idx="1083">
                        <c:v>0.25000190734863259</c:v>
                      </c:pt>
                      <c:pt idx="1084">
                        <c:v>0.2168872371069975</c:v>
                      </c:pt>
                      <c:pt idx="1085">
                        <c:v>0.18721086885005156</c:v>
                      </c:pt>
                      <c:pt idx="1086">
                        <c:v>0.16075049013322748</c:v>
                      </c:pt>
                      <c:pt idx="1087">
                        <c:v>0.13728066049632737</c:v>
                      </c:pt>
                      <c:pt idx="1088">
                        <c:v>0.11657544209130288</c:v>
                      </c:pt>
                      <c:pt idx="1089">
                        <c:v>9.8410817502110531E-2</c:v>
                      </c:pt>
                      <c:pt idx="1090">
                        <c:v>8.2566876120828595E-2</c:v>
                      </c:pt>
                      <c:pt idx="1091">
                        <c:v>6.8829755238518864E-2</c:v>
                      </c:pt>
                      <c:pt idx="1092">
                        <c:v>5.6993326782349703E-2</c:v>
                      </c:pt>
                      <c:pt idx="1093">
                        <c:v>4.686062529780801E-2</c:v>
                      </c:pt>
                      <c:pt idx="1094">
                        <c:v>3.8245017257070288E-2</c:v>
                      </c:pt>
                      <c:pt idx="1095">
                        <c:v>3.0971115998655742E-2</c:v>
                      </c:pt>
                      <c:pt idx="1096">
                        <c:v>2.4875450503758056E-2</c:v>
                      </c:pt>
                      <c:pt idx="1097">
                        <c:v>1.9806899734241563E-2</c:v>
                      </c:pt>
                      <c:pt idx="1098">
                        <c:v>1.5626907348632757E-2</c:v>
                      </c:pt>
                      <c:pt idx="1099">
                        <c:v>1.220949423822291E-2</c:v>
                      </c:pt>
                      <c:pt idx="1100">
                        <c:v>9.4410884587714117E-3</c:v>
                      </c:pt>
                      <c:pt idx="1101">
                        <c:v>7.2201937582971097E-3</c:v>
                      </c:pt>
                      <c:pt idx="1102">
                        <c:v>5.4569190128303281E-3</c:v>
                      </c:pt>
                      <c:pt idx="1103">
                        <c:v>4.0723914851749487E-3</c:v>
                      </c:pt>
                      <c:pt idx="1104">
                        <c:v>2.9980769322395843E-3</c:v>
                      </c:pt>
                      <c:pt idx="1105">
                        <c:v>2.1750292294282531E-3</c:v>
                      </c:pt>
                      <c:pt idx="1106">
                        <c:v>1.5530913897767132E-3</c:v>
                      </c:pt>
                      <c:pt idx="1107">
                        <c:v>1.0900686725765392E-3</c:v>
                      </c:pt>
                      <c:pt idx="1108">
                        <c:v>7.5089294942566804E-4</c:v>
                      </c:pt>
                      <c:pt idx="1109">
                        <c:v>5.0679567868723205E-4</c:v>
                      </c:pt>
                      <c:pt idx="1110">
                        <c:v>3.3450479007356441E-4</c:v>
                      </c:pt>
                      <c:pt idx="1111">
                        <c:v>2.15478560089869E-4</c:v>
                      </c:pt>
                      <c:pt idx="1112">
                        <c:v>1.3518722831665049E-4</c:v>
                      </c:pt>
                      <c:pt idx="1113">
                        <c:v>8.2450725865180786E-5</c:v>
                      </c:pt>
                      <c:pt idx="1114">
                        <c:v>4.8838521253521129E-5</c:v>
                      </c:pt>
                      <c:pt idx="1115">
                        <c:v>2.8135293112119189E-5</c:v>
                      </c:pt>
                      <c:pt idx="1116">
                        <c:v>1.5873967231155339E-5</c:v>
                      </c:pt>
                      <c:pt idx="1117">
                        <c:v>8.9356560777114421E-6</c:v>
                      </c:pt>
                      <c:pt idx="1118">
                        <c:v>5.2142544904946241E-6</c:v>
                      </c:pt>
                      <c:pt idx="1119">
                        <c:v>3.3419112918820888E-6</c:v>
                      </c:pt>
                      <c:pt idx="1120">
                        <c:v>2.4703408916440776E-6</c:v>
                      </c:pt>
                      <c:pt idx="1121">
                        <c:v>2.1019813123399278E-6</c:v>
                      </c:pt>
                      <c:pt idx="1122">
                        <c:v>1.9643567261928467E-6</c:v>
                      </c:pt>
                      <c:pt idx="1123">
                        <c:v>1.9206662969465646E-6</c:v>
                      </c:pt>
                      <c:pt idx="1124">
                        <c:v>1.9095911518529792E-6</c:v>
                      </c:pt>
                      <c:pt idx="1125">
                        <c:v>1.907573777291028E-6</c:v>
                      </c:pt>
                      <c:pt idx="1126">
                        <c:v>1.9073574354598279E-6</c:v>
                      </c:pt>
                      <c:pt idx="1127">
                        <c:v>1.9073486672397662E-6</c:v>
                      </c:pt>
                      <c:pt idx="1128">
                        <c:v>1.9073486328125E-6</c:v>
                      </c:pt>
                      <c:pt idx="1129">
                        <c:v>1.9073486672397662E-6</c:v>
                      </c:pt>
                      <c:pt idx="1130">
                        <c:v>1.9073574354598279E-6</c:v>
                      </c:pt>
                      <c:pt idx="1131">
                        <c:v>1.907573777291028E-6</c:v>
                      </c:pt>
                      <c:pt idx="1132">
                        <c:v>1.9095911518529796E-6</c:v>
                      </c:pt>
                      <c:pt idx="1133">
                        <c:v>1.9206662969465646E-6</c:v>
                      </c:pt>
                      <c:pt idx="1134">
                        <c:v>1.9643567261928467E-6</c:v>
                      </c:pt>
                      <c:pt idx="1135">
                        <c:v>2.1019813123399308E-6</c:v>
                      </c:pt>
                      <c:pt idx="1136">
                        <c:v>2.4703408916440645E-6</c:v>
                      </c:pt>
                      <c:pt idx="1137">
                        <c:v>3.3419112918821015E-6</c:v>
                      </c:pt>
                      <c:pt idx="1138">
                        <c:v>5.2142544904945987E-6</c:v>
                      </c:pt>
                      <c:pt idx="1139">
                        <c:v>8.9356560777114845E-6</c:v>
                      </c:pt>
                      <c:pt idx="1140">
                        <c:v>1.5873967231155407E-5</c:v>
                      </c:pt>
                      <c:pt idx="1141">
                        <c:v>2.8135293112119419E-5</c:v>
                      </c:pt>
                      <c:pt idx="1142">
                        <c:v>4.8838521253521306E-5</c:v>
                      </c:pt>
                      <c:pt idx="1143">
                        <c:v>8.2450725865181314E-5</c:v>
                      </c:pt>
                      <c:pt idx="1144">
                        <c:v>1.3518722831665125E-4</c:v>
                      </c:pt>
                      <c:pt idx="1145">
                        <c:v>2.1547856008986789E-4</c:v>
                      </c:pt>
                      <c:pt idx="1146">
                        <c:v>3.3450479007356593E-4</c:v>
                      </c:pt>
                      <c:pt idx="1147">
                        <c:v>5.0679567868722891E-4</c:v>
                      </c:pt>
                      <c:pt idx="1148">
                        <c:v>7.5089294942567086E-4</c:v>
                      </c:pt>
                      <c:pt idx="1149">
                        <c:v>1.0900686725765429E-3</c:v>
                      </c:pt>
                      <c:pt idx="1150">
                        <c:v>1.5530913897767132E-3</c:v>
                      </c:pt>
                      <c:pt idx="1151">
                        <c:v>2.1750292294282596E-3</c:v>
                      </c:pt>
                      <c:pt idx="1152">
                        <c:v>2.9980769322395795E-3</c:v>
                      </c:pt>
                      <c:pt idx="1153">
                        <c:v>4.0723914851749652E-3</c:v>
                      </c:pt>
                      <c:pt idx="1154">
                        <c:v>5.4569190128303281E-3</c:v>
                      </c:pt>
                      <c:pt idx="1155">
                        <c:v>7.2201937582971332E-3</c:v>
                      </c:pt>
                      <c:pt idx="1156">
                        <c:v>9.4410884587714031E-3</c:v>
                      </c:pt>
                      <c:pt idx="1157">
                        <c:v>1.2209494238222931E-2</c:v>
                      </c:pt>
                      <c:pt idx="1158">
                        <c:v>1.5626907348632799E-2</c:v>
                      </c:pt>
                      <c:pt idx="1159">
                        <c:v>1.9806899734241549E-2</c:v>
                      </c:pt>
                      <c:pt idx="1160">
                        <c:v>2.4875450503758133E-2</c:v>
                      </c:pt>
                      <c:pt idx="1161">
                        <c:v>3.0971115998655742E-2</c:v>
                      </c:pt>
                      <c:pt idx="1162">
                        <c:v>3.8245017257070399E-2</c:v>
                      </c:pt>
                      <c:pt idx="1163">
                        <c:v>4.686062529780801E-2</c:v>
                      </c:pt>
                      <c:pt idx="1164">
                        <c:v>5.6993326782349849E-2</c:v>
                      </c:pt>
                      <c:pt idx="1165">
                        <c:v>6.8829755238518822E-2</c:v>
                      </c:pt>
                      <c:pt idx="1166">
                        <c:v>8.2566876120828719E-2</c:v>
                      </c:pt>
                      <c:pt idx="1167">
                        <c:v>9.8410817502110698E-2</c:v>
                      </c:pt>
                      <c:pt idx="1168">
                        <c:v>0.11657544209130284</c:v>
                      </c:pt>
                      <c:pt idx="1169">
                        <c:v>0.13728066049632759</c:v>
                      </c:pt>
                      <c:pt idx="1170">
                        <c:v>0.1607504901332274</c:v>
                      </c:pt>
                      <c:pt idx="1171">
                        <c:v>0.18721086885005181</c:v>
                      </c:pt>
                      <c:pt idx="1172">
                        <c:v>0.21688723710699739</c:v>
                      </c:pt>
                      <c:pt idx="1173">
                        <c:v>0.2500019073486327</c:v>
                      </c:pt>
                      <c:pt idx="1174">
                        <c:v>0.2168872371069972</c:v>
                      </c:pt>
                      <c:pt idx="1175">
                        <c:v>0.18721086885005161</c:v>
                      </c:pt>
                      <c:pt idx="1176">
                        <c:v>0.16075049013322726</c:v>
                      </c:pt>
                      <c:pt idx="1177">
                        <c:v>0.13728066049632776</c:v>
                      </c:pt>
                      <c:pt idx="1178">
                        <c:v>0.11657544209130295</c:v>
                      </c:pt>
                      <c:pt idx="1179">
                        <c:v>9.8410817502110809E-2</c:v>
                      </c:pt>
                      <c:pt idx="1180">
                        <c:v>8.2566876120828622E-2</c:v>
                      </c:pt>
                      <c:pt idx="1181">
                        <c:v>6.8829755238518739E-2</c:v>
                      </c:pt>
                      <c:pt idx="1182">
                        <c:v>5.6993326782349786E-2</c:v>
                      </c:pt>
                      <c:pt idx="1183">
                        <c:v>4.6860625297807948E-2</c:v>
                      </c:pt>
                      <c:pt idx="1184">
                        <c:v>3.8245017257070343E-2</c:v>
                      </c:pt>
                      <c:pt idx="1185">
                        <c:v>3.0971115998655704E-2</c:v>
                      </c:pt>
                      <c:pt idx="1186">
                        <c:v>2.487545050375815E-2</c:v>
                      </c:pt>
                      <c:pt idx="1187">
                        <c:v>1.9806899734241563E-2</c:v>
                      </c:pt>
                      <c:pt idx="1188">
                        <c:v>1.5626907348632813E-2</c:v>
                      </c:pt>
                      <c:pt idx="1189">
                        <c:v>1.2209494238222922E-2</c:v>
                      </c:pt>
                      <c:pt idx="1190">
                        <c:v>9.441088458771384E-3</c:v>
                      </c:pt>
                      <c:pt idx="1191">
                        <c:v>7.2201937582971193E-3</c:v>
                      </c:pt>
                      <c:pt idx="1192">
                        <c:v>5.456919012830316E-3</c:v>
                      </c:pt>
                      <c:pt idx="1193">
                        <c:v>4.0723914851749539E-3</c:v>
                      </c:pt>
                      <c:pt idx="1194">
                        <c:v>2.9980769322395756E-3</c:v>
                      </c:pt>
                      <c:pt idx="1195">
                        <c:v>2.1750292294282661E-3</c:v>
                      </c:pt>
                      <c:pt idx="1196">
                        <c:v>1.553091389776716E-3</c:v>
                      </c:pt>
                      <c:pt idx="1197">
                        <c:v>1.0900686725765446E-3</c:v>
                      </c:pt>
                      <c:pt idx="1198">
                        <c:v>7.5089294942566934E-4</c:v>
                      </c:pt>
                      <c:pt idx="1199">
                        <c:v>5.067956786872301E-4</c:v>
                      </c:pt>
                      <c:pt idx="1200">
                        <c:v>3.3450479007356517E-4</c:v>
                      </c:pt>
                      <c:pt idx="1201">
                        <c:v>2.1547856008986846E-4</c:v>
                      </c:pt>
                      <c:pt idx="1202">
                        <c:v>1.3518722831665087E-4</c:v>
                      </c:pt>
                      <c:pt idx="1203">
                        <c:v>8.2450725865180501E-5</c:v>
                      </c:pt>
                      <c:pt idx="1204">
                        <c:v>4.8838521253521482E-5</c:v>
                      </c:pt>
                      <c:pt idx="1205">
                        <c:v>2.8135293112119304E-5</c:v>
                      </c:pt>
                      <c:pt idx="1206">
                        <c:v>1.5873967231155482E-5</c:v>
                      </c:pt>
                      <c:pt idx="1207">
                        <c:v>8.9356560777114421E-6</c:v>
                      </c:pt>
                      <c:pt idx="1208">
                        <c:v>5.2142544904945987E-6</c:v>
                      </c:pt>
                      <c:pt idx="1209">
                        <c:v>3.3419112918820888E-6</c:v>
                      </c:pt>
                      <c:pt idx="1210">
                        <c:v>2.4703408916440708E-6</c:v>
                      </c:pt>
                      <c:pt idx="1211">
                        <c:v>2.1019813123399308E-6</c:v>
                      </c:pt>
                      <c:pt idx="1212">
                        <c:v>1.9643567261928454E-6</c:v>
                      </c:pt>
                      <c:pt idx="1213">
                        <c:v>1.9206662969465646E-6</c:v>
                      </c:pt>
                      <c:pt idx="1214">
                        <c:v>1.9095911518529792E-6</c:v>
                      </c:pt>
                      <c:pt idx="1215">
                        <c:v>1.907573777291028E-6</c:v>
                      </c:pt>
                      <c:pt idx="1216">
                        <c:v>1.9073574354598279E-6</c:v>
                      </c:pt>
                      <c:pt idx="1217">
                        <c:v>1.9073486672397662E-6</c:v>
                      </c:pt>
                      <c:pt idx="1218">
                        <c:v>1.9073486328125E-6</c:v>
                      </c:pt>
                      <c:pt idx="1219">
                        <c:v>1.9073486672397662E-6</c:v>
                      </c:pt>
                      <c:pt idx="1220">
                        <c:v>1.9073574354598279E-6</c:v>
                      </c:pt>
                      <c:pt idx="1221">
                        <c:v>1.907573777291028E-6</c:v>
                      </c:pt>
                      <c:pt idx="1222">
                        <c:v>1.9095911518529792E-6</c:v>
                      </c:pt>
                      <c:pt idx="1223">
                        <c:v>1.9206662969465646E-6</c:v>
                      </c:pt>
                      <c:pt idx="1224">
                        <c:v>1.9643567261928467E-6</c:v>
                      </c:pt>
                      <c:pt idx="1225">
                        <c:v>2.1019813123399308E-6</c:v>
                      </c:pt>
                      <c:pt idx="1226">
                        <c:v>2.4703408916440708E-6</c:v>
                      </c:pt>
                      <c:pt idx="1227">
                        <c:v>3.3419112918821015E-6</c:v>
                      </c:pt>
                      <c:pt idx="1228">
                        <c:v>5.2142544904946241E-6</c:v>
                      </c:pt>
                      <c:pt idx="1229">
                        <c:v>8.9356560777114421E-6</c:v>
                      </c:pt>
                      <c:pt idx="1230">
                        <c:v>1.5873967231155482E-5</c:v>
                      </c:pt>
                      <c:pt idx="1231">
                        <c:v>2.8135293112119189E-5</c:v>
                      </c:pt>
                      <c:pt idx="1232">
                        <c:v>4.8838521253521482E-5</c:v>
                      </c:pt>
                      <c:pt idx="1233">
                        <c:v>8.2450725865180786E-5</c:v>
                      </c:pt>
                      <c:pt idx="1234">
                        <c:v>1.3518722831665125E-4</c:v>
                      </c:pt>
                      <c:pt idx="1235">
                        <c:v>2.1547856008986846E-4</c:v>
                      </c:pt>
                      <c:pt idx="1236">
                        <c:v>3.3450479007356517E-4</c:v>
                      </c:pt>
                      <c:pt idx="1237">
                        <c:v>5.067956786872301E-4</c:v>
                      </c:pt>
                      <c:pt idx="1238">
                        <c:v>7.5089294942566934E-4</c:v>
                      </c:pt>
                      <c:pt idx="1239">
                        <c:v>1.0900686725765446E-3</c:v>
                      </c:pt>
                      <c:pt idx="1240">
                        <c:v>1.553091389776716E-3</c:v>
                      </c:pt>
                      <c:pt idx="1241">
                        <c:v>2.1750292294282626E-3</c:v>
                      </c:pt>
                      <c:pt idx="1242">
                        <c:v>2.9980769322395795E-3</c:v>
                      </c:pt>
                      <c:pt idx="1243">
                        <c:v>4.0723914851749652E-3</c:v>
                      </c:pt>
                      <c:pt idx="1244">
                        <c:v>5.4569190128303221E-3</c:v>
                      </c:pt>
                      <c:pt idx="1245">
                        <c:v>7.2201937582971262E-3</c:v>
                      </c:pt>
                      <c:pt idx="1246">
                        <c:v>9.441088458771384E-3</c:v>
                      </c:pt>
                      <c:pt idx="1247">
                        <c:v>1.2209494238222922E-2</c:v>
                      </c:pt>
                      <c:pt idx="1248">
                        <c:v>1.5626907348632813E-2</c:v>
                      </c:pt>
                      <c:pt idx="1249">
                        <c:v>1.9806899734241563E-2</c:v>
                      </c:pt>
                      <c:pt idx="1250">
                        <c:v>2.4875450503758133E-2</c:v>
                      </c:pt>
                      <c:pt idx="1251">
                        <c:v>3.0971115998655742E-2</c:v>
                      </c:pt>
                      <c:pt idx="1252">
                        <c:v>3.8245017257070399E-2</c:v>
                      </c:pt>
                      <c:pt idx="1253">
                        <c:v>4.686062529780801E-2</c:v>
                      </c:pt>
                      <c:pt idx="1254">
                        <c:v>5.6993326782349786E-2</c:v>
                      </c:pt>
                      <c:pt idx="1255">
                        <c:v>6.8829755238518767E-2</c:v>
                      </c:pt>
                      <c:pt idx="1256">
                        <c:v>8.2566876120828622E-2</c:v>
                      </c:pt>
                      <c:pt idx="1257">
                        <c:v>9.8410817502110767E-2</c:v>
                      </c:pt>
                      <c:pt idx="1258">
                        <c:v>0.11657544209130295</c:v>
                      </c:pt>
                      <c:pt idx="1259">
                        <c:v>0.13728066049632767</c:v>
                      </c:pt>
                      <c:pt idx="1260">
                        <c:v>0.1607504901332274</c:v>
                      </c:pt>
                      <c:pt idx="1261">
                        <c:v>0.18721086885005181</c:v>
                      </c:pt>
                      <c:pt idx="1262">
                        <c:v>0.21688723710699739</c:v>
                      </c:pt>
                      <c:pt idx="1263">
                        <c:v>0.25000190734863281</c:v>
                      </c:pt>
                      <c:pt idx="1264">
                        <c:v>0.21688723710699739</c:v>
                      </c:pt>
                      <c:pt idx="1265">
                        <c:v>0.18721086885005181</c:v>
                      </c:pt>
                      <c:pt idx="1266">
                        <c:v>0.1607504901332274</c:v>
                      </c:pt>
                      <c:pt idx="1267">
                        <c:v>0.13728066049632767</c:v>
                      </c:pt>
                      <c:pt idx="1268">
                        <c:v>0.11657544209130295</c:v>
                      </c:pt>
                      <c:pt idx="1269">
                        <c:v>9.8410817502110767E-2</c:v>
                      </c:pt>
                      <c:pt idx="1270">
                        <c:v>8.2566876120828622E-2</c:v>
                      </c:pt>
                      <c:pt idx="1271">
                        <c:v>6.8829755238518767E-2</c:v>
                      </c:pt>
                      <c:pt idx="1272">
                        <c:v>5.6993326782349786E-2</c:v>
                      </c:pt>
                      <c:pt idx="1273">
                        <c:v>4.686062529780801E-2</c:v>
                      </c:pt>
                      <c:pt idx="1274">
                        <c:v>3.8245017257070399E-2</c:v>
                      </c:pt>
                      <c:pt idx="1275">
                        <c:v>3.0971115998655742E-2</c:v>
                      </c:pt>
                      <c:pt idx="1276">
                        <c:v>2.4875450503758133E-2</c:v>
                      </c:pt>
                      <c:pt idx="1277">
                        <c:v>1.9806899734241563E-2</c:v>
                      </c:pt>
                      <c:pt idx="1278">
                        <c:v>1.5626907348632813E-2</c:v>
                      </c:pt>
                      <c:pt idx="1279">
                        <c:v>1.2209494238222922E-2</c:v>
                      </c:pt>
                      <c:pt idx="1280">
                        <c:v>9.441088458771384E-3</c:v>
                      </c:pt>
                      <c:pt idx="1281">
                        <c:v>7.2201937582971262E-3</c:v>
                      </c:pt>
                      <c:pt idx="1282">
                        <c:v>5.4569190128303221E-3</c:v>
                      </c:pt>
                      <c:pt idx="1283">
                        <c:v>4.0723914851749652E-3</c:v>
                      </c:pt>
                      <c:pt idx="1284">
                        <c:v>2.9980769322395795E-3</c:v>
                      </c:pt>
                      <c:pt idx="1285">
                        <c:v>2.1750292294282626E-3</c:v>
                      </c:pt>
                      <c:pt idx="1286">
                        <c:v>1.553091389776716E-3</c:v>
                      </c:pt>
                      <c:pt idx="1287">
                        <c:v>1.0900686725765446E-3</c:v>
                      </c:pt>
                      <c:pt idx="1288">
                        <c:v>7.5089294942566934E-4</c:v>
                      </c:pt>
                      <c:pt idx="1289">
                        <c:v>5.067956786872301E-4</c:v>
                      </c:pt>
                      <c:pt idx="1290">
                        <c:v>3.3450479007356517E-4</c:v>
                      </c:pt>
                      <c:pt idx="1291">
                        <c:v>2.1547856008986846E-4</c:v>
                      </c:pt>
                      <c:pt idx="1292">
                        <c:v>1.3518722831665125E-4</c:v>
                      </c:pt>
                      <c:pt idx="1293">
                        <c:v>8.2450725865180786E-5</c:v>
                      </c:pt>
                      <c:pt idx="1294">
                        <c:v>4.8838521253521482E-5</c:v>
                      </c:pt>
                      <c:pt idx="1295">
                        <c:v>2.8135293112119189E-5</c:v>
                      </c:pt>
                      <c:pt idx="1296">
                        <c:v>1.5873967231155482E-5</c:v>
                      </c:pt>
                      <c:pt idx="1297">
                        <c:v>8.9356560777114421E-6</c:v>
                      </c:pt>
                      <c:pt idx="1298">
                        <c:v>5.2142544904946241E-6</c:v>
                      </c:pt>
                      <c:pt idx="1299">
                        <c:v>3.3419112918821015E-6</c:v>
                      </c:pt>
                      <c:pt idx="1300">
                        <c:v>2.4703408916440708E-6</c:v>
                      </c:pt>
                      <c:pt idx="1301">
                        <c:v>2.1019813123399308E-6</c:v>
                      </c:pt>
                      <c:pt idx="1302">
                        <c:v>1.9643567261928467E-6</c:v>
                      </c:pt>
                      <c:pt idx="1303">
                        <c:v>1.9206662969465646E-6</c:v>
                      </c:pt>
                      <c:pt idx="1304">
                        <c:v>1.9095911518529792E-6</c:v>
                      </c:pt>
                      <c:pt idx="1305">
                        <c:v>1.907573777291028E-6</c:v>
                      </c:pt>
                      <c:pt idx="1306">
                        <c:v>1.9073574354598279E-6</c:v>
                      </c:pt>
                      <c:pt idx="1307">
                        <c:v>1.9073486672397662E-6</c:v>
                      </c:pt>
                      <c:pt idx="1308">
                        <c:v>1.9073486328125E-6</c:v>
                      </c:pt>
                      <c:pt idx="1309">
                        <c:v>1.9073486672397662E-6</c:v>
                      </c:pt>
                      <c:pt idx="1310">
                        <c:v>1.9073574354598279E-6</c:v>
                      </c:pt>
                      <c:pt idx="1311">
                        <c:v>1.907573777291028E-6</c:v>
                      </c:pt>
                      <c:pt idx="1312">
                        <c:v>1.9095911518529792E-6</c:v>
                      </c:pt>
                      <c:pt idx="1313">
                        <c:v>1.9206662969465646E-6</c:v>
                      </c:pt>
                      <c:pt idx="1314">
                        <c:v>1.9643567261928454E-6</c:v>
                      </c:pt>
                      <c:pt idx="1315">
                        <c:v>2.1019813123399308E-6</c:v>
                      </c:pt>
                      <c:pt idx="1316">
                        <c:v>2.4703408916440708E-6</c:v>
                      </c:pt>
                      <c:pt idx="1317">
                        <c:v>3.3419112918820888E-6</c:v>
                      </c:pt>
                      <c:pt idx="1318">
                        <c:v>5.2142544904945987E-6</c:v>
                      </c:pt>
                      <c:pt idx="1319">
                        <c:v>8.9356560777114421E-6</c:v>
                      </c:pt>
                      <c:pt idx="1320">
                        <c:v>1.5873967231155482E-5</c:v>
                      </c:pt>
                      <c:pt idx="1321">
                        <c:v>2.8135293112119304E-5</c:v>
                      </c:pt>
                      <c:pt idx="1322">
                        <c:v>4.8838521253521482E-5</c:v>
                      </c:pt>
                      <c:pt idx="1323">
                        <c:v>8.2450725865180501E-5</c:v>
                      </c:pt>
                      <c:pt idx="1324">
                        <c:v>1.3518722831665087E-4</c:v>
                      </c:pt>
                      <c:pt idx="1325">
                        <c:v>2.1547856008986846E-4</c:v>
                      </c:pt>
                      <c:pt idx="1326">
                        <c:v>3.3450479007356517E-4</c:v>
                      </c:pt>
                      <c:pt idx="1327">
                        <c:v>5.067956786872301E-4</c:v>
                      </c:pt>
                      <c:pt idx="1328">
                        <c:v>7.5089294942566934E-4</c:v>
                      </c:pt>
                      <c:pt idx="1329">
                        <c:v>1.0900686725765446E-3</c:v>
                      </c:pt>
                      <c:pt idx="1330">
                        <c:v>1.553091389776716E-3</c:v>
                      </c:pt>
                      <c:pt idx="1331">
                        <c:v>2.1750292294282661E-3</c:v>
                      </c:pt>
                      <c:pt idx="1332">
                        <c:v>2.9980769322395756E-3</c:v>
                      </c:pt>
                      <c:pt idx="1333">
                        <c:v>4.0723914851749539E-3</c:v>
                      </c:pt>
                      <c:pt idx="1334">
                        <c:v>5.456919012830316E-3</c:v>
                      </c:pt>
                      <c:pt idx="1335">
                        <c:v>7.2201937582971193E-3</c:v>
                      </c:pt>
                      <c:pt idx="1336">
                        <c:v>9.441088458771384E-3</c:v>
                      </c:pt>
                      <c:pt idx="1337">
                        <c:v>1.2209494238222922E-2</c:v>
                      </c:pt>
                      <c:pt idx="1338">
                        <c:v>1.5626907348632813E-2</c:v>
                      </c:pt>
                      <c:pt idx="1339">
                        <c:v>1.9806899734241563E-2</c:v>
                      </c:pt>
                      <c:pt idx="1340">
                        <c:v>2.487545050375815E-2</c:v>
                      </c:pt>
                      <c:pt idx="1341">
                        <c:v>3.0971115998655704E-2</c:v>
                      </c:pt>
                      <c:pt idx="1342">
                        <c:v>3.8245017257070343E-2</c:v>
                      </c:pt>
                      <c:pt idx="1343">
                        <c:v>4.6860625297807948E-2</c:v>
                      </c:pt>
                      <c:pt idx="1344">
                        <c:v>5.6993326782349786E-2</c:v>
                      </c:pt>
                      <c:pt idx="1345">
                        <c:v>6.8829755238518739E-2</c:v>
                      </c:pt>
                      <c:pt idx="1346">
                        <c:v>8.2566876120828622E-2</c:v>
                      </c:pt>
                      <c:pt idx="1347">
                        <c:v>9.8410817502110809E-2</c:v>
                      </c:pt>
                      <c:pt idx="1348">
                        <c:v>0.11657544209130295</c:v>
                      </c:pt>
                      <c:pt idx="1349">
                        <c:v>0.13728066049632776</c:v>
                      </c:pt>
                      <c:pt idx="1350">
                        <c:v>0.16075049013322726</c:v>
                      </c:pt>
                      <c:pt idx="1351">
                        <c:v>0.18721086885005161</c:v>
                      </c:pt>
                      <c:pt idx="1352">
                        <c:v>0.2168872371069972</c:v>
                      </c:pt>
                      <c:pt idx="1353">
                        <c:v>0.2500019073486327</c:v>
                      </c:pt>
                      <c:pt idx="1354">
                        <c:v>0.21688723710699739</c:v>
                      </c:pt>
                      <c:pt idx="1355">
                        <c:v>0.18721086885005181</c:v>
                      </c:pt>
                      <c:pt idx="1356">
                        <c:v>0.1607504901332274</c:v>
                      </c:pt>
                      <c:pt idx="1357">
                        <c:v>0.13728066049632759</c:v>
                      </c:pt>
                      <c:pt idx="1358">
                        <c:v>0.11657544209130284</c:v>
                      </c:pt>
                      <c:pt idx="1359">
                        <c:v>9.8410817502110698E-2</c:v>
                      </c:pt>
                      <c:pt idx="1360">
                        <c:v>8.2566876120828719E-2</c:v>
                      </c:pt>
                      <c:pt idx="1361">
                        <c:v>6.8829755238518822E-2</c:v>
                      </c:pt>
                      <c:pt idx="1362">
                        <c:v>5.6993326782349849E-2</c:v>
                      </c:pt>
                      <c:pt idx="1363">
                        <c:v>4.686062529780801E-2</c:v>
                      </c:pt>
                      <c:pt idx="1364">
                        <c:v>3.8245017257070399E-2</c:v>
                      </c:pt>
                      <c:pt idx="1365">
                        <c:v>3.0971115998655742E-2</c:v>
                      </c:pt>
                      <c:pt idx="1366">
                        <c:v>2.4875450503758133E-2</c:v>
                      </c:pt>
                      <c:pt idx="1367">
                        <c:v>1.9806899734241549E-2</c:v>
                      </c:pt>
                      <c:pt idx="1368">
                        <c:v>1.5626907348632799E-2</c:v>
                      </c:pt>
                      <c:pt idx="1369">
                        <c:v>1.2209494238222931E-2</c:v>
                      </c:pt>
                      <c:pt idx="1370">
                        <c:v>9.4410884587714031E-3</c:v>
                      </c:pt>
                      <c:pt idx="1371">
                        <c:v>7.2201937582971332E-3</c:v>
                      </c:pt>
                      <c:pt idx="1372">
                        <c:v>5.4569190128303281E-3</c:v>
                      </c:pt>
                      <c:pt idx="1373">
                        <c:v>4.0723914851749652E-3</c:v>
                      </c:pt>
                      <c:pt idx="1374">
                        <c:v>2.9980769322395795E-3</c:v>
                      </c:pt>
                      <c:pt idx="1375">
                        <c:v>2.1750292294282596E-3</c:v>
                      </c:pt>
                      <c:pt idx="1376">
                        <c:v>1.5530913897767132E-3</c:v>
                      </c:pt>
                      <c:pt idx="1377">
                        <c:v>1.0900686725765429E-3</c:v>
                      </c:pt>
                      <c:pt idx="1378">
                        <c:v>7.5089294942567086E-4</c:v>
                      </c:pt>
                      <c:pt idx="1379">
                        <c:v>5.0679567868722891E-4</c:v>
                      </c:pt>
                      <c:pt idx="1380">
                        <c:v>3.3450479007356593E-4</c:v>
                      </c:pt>
                      <c:pt idx="1381">
                        <c:v>2.1547856008986789E-4</c:v>
                      </c:pt>
                      <c:pt idx="1382">
                        <c:v>1.3518722831665125E-4</c:v>
                      </c:pt>
                      <c:pt idx="1383">
                        <c:v>8.2450725865181314E-5</c:v>
                      </c:pt>
                      <c:pt idx="1384">
                        <c:v>4.8838521253521306E-5</c:v>
                      </c:pt>
                      <c:pt idx="1385">
                        <c:v>2.8135293112119419E-5</c:v>
                      </c:pt>
                      <c:pt idx="1386">
                        <c:v>1.5873967231155407E-5</c:v>
                      </c:pt>
                      <c:pt idx="1387">
                        <c:v>8.9356560777114845E-6</c:v>
                      </c:pt>
                      <c:pt idx="1388">
                        <c:v>5.2142544904945987E-6</c:v>
                      </c:pt>
                      <c:pt idx="1389">
                        <c:v>3.3419112918821015E-6</c:v>
                      </c:pt>
                      <c:pt idx="1390">
                        <c:v>2.4703408916440645E-6</c:v>
                      </c:pt>
                      <c:pt idx="1391">
                        <c:v>2.1019813123399308E-6</c:v>
                      </c:pt>
                      <c:pt idx="1392">
                        <c:v>1.9643567261928467E-6</c:v>
                      </c:pt>
                      <c:pt idx="1393">
                        <c:v>1.9206662969465646E-6</c:v>
                      </c:pt>
                      <c:pt idx="1394">
                        <c:v>1.9095911518529796E-6</c:v>
                      </c:pt>
                      <c:pt idx="1395">
                        <c:v>1.907573777291028E-6</c:v>
                      </c:pt>
                      <c:pt idx="1396">
                        <c:v>1.9073574354598279E-6</c:v>
                      </c:pt>
                      <c:pt idx="1397">
                        <c:v>1.9073486672397662E-6</c:v>
                      </c:pt>
                      <c:pt idx="1398">
                        <c:v>1.9073486328125E-6</c:v>
                      </c:pt>
                      <c:pt idx="1399">
                        <c:v>1.9073486672397662E-6</c:v>
                      </c:pt>
                      <c:pt idx="1400">
                        <c:v>1.9073574354598279E-6</c:v>
                      </c:pt>
                      <c:pt idx="1401">
                        <c:v>1.907573777291028E-6</c:v>
                      </c:pt>
                      <c:pt idx="1402">
                        <c:v>1.9095911518529792E-6</c:v>
                      </c:pt>
                      <c:pt idx="1403">
                        <c:v>1.9206662969465646E-6</c:v>
                      </c:pt>
                      <c:pt idx="1404">
                        <c:v>1.9643567261928467E-6</c:v>
                      </c:pt>
                      <c:pt idx="1405">
                        <c:v>2.1019813123399278E-6</c:v>
                      </c:pt>
                      <c:pt idx="1406">
                        <c:v>2.4703408916440776E-6</c:v>
                      </c:pt>
                      <c:pt idx="1407">
                        <c:v>3.3419112918820888E-6</c:v>
                      </c:pt>
                      <c:pt idx="1408">
                        <c:v>5.2142544904946241E-6</c:v>
                      </c:pt>
                      <c:pt idx="1409">
                        <c:v>8.9356560777114421E-6</c:v>
                      </c:pt>
                      <c:pt idx="1410">
                        <c:v>1.5873967231155339E-5</c:v>
                      </c:pt>
                      <c:pt idx="1411">
                        <c:v>2.8135293112119189E-5</c:v>
                      </c:pt>
                      <c:pt idx="1412">
                        <c:v>4.8838521253521129E-5</c:v>
                      </c:pt>
                      <c:pt idx="1413">
                        <c:v>8.2450725865180786E-5</c:v>
                      </c:pt>
                      <c:pt idx="1414">
                        <c:v>1.3518722831665049E-4</c:v>
                      </c:pt>
                      <c:pt idx="1415">
                        <c:v>2.15478560089869E-4</c:v>
                      </c:pt>
                      <c:pt idx="1416">
                        <c:v>3.3450479007356441E-4</c:v>
                      </c:pt>
                      <c:pt idx="1417">
                        <c:v>5.0679567868723205E-4</c:v>
                      </c:pt>
                      <c:pt idx="1418">
                        <c:v>7.5089294942566804E-4</c:v>
                      </c:pt>
                      <c:pt idx="1419">
                        <c:v>1.0900686725765392E-3</c:v>
                      </c:pt>
                      <c:pt idx="1420">
                        <c:v>1.5530913897767132E-3</c:v>
                      </c:pt>
                      <c:pt idx="1421">
                        <c:v>2.1750292294282531E-3</c:v>
                      </c:pt>
                      <c:pt idx="1422">
                        <c:v>2.9980769322395843E-3</c:v>
                      </c:pt>
                      <c:pt idx="1423">
                        <c:v>4.0723914851749487E-3</c:v>
                      </c:pt>
                      <c:pt idx="1424">
                        <c:v>5.4569190128303281E-3</c:v>
                      </c:pt>
                      <c:pt idx="1425">
                        <c:v>7.2201937582971097E-3</c:v>
                      </c:pt>
                      <c:pt idx="1426">
                        <c:v>9.4410884587714117E-3</c:v>
                      </c:pt>
                      <c:pt idx="1427">
                        <c:v>1.220949423822291E-2</c:v>
                      </c:pt>
                      <c:pt idx="1428">
                        <c:v>1.5626907348632757E-2</c:v>
                      </c:pt>
                      <c:pt idx="1429">
                        <c:v>1.9806899734241563E-2</c:v>
                      </c:pt>
                      <c:pt idx="1430">
                        <c:v>2.4875450503758056E-2</c:v>
                      </c:pt>
                      <c:pt idx="1431">
                        <c:v>3.0971115998655742E-2</c:v>
                      </c:pt>
                      <c:pt idx="1432">
                        <c:v>3.8245017257070288E-2</c:v>
                      </c:pt>
                      <c:pt idx="1433">
                        <c:v>4.686062529780801E-2</c:v>
                      </c:pt>
                      <c:pt idx="1434">
                        <c:v>5.6993326782349703E-2</c:v>
                      </c:pt>
                      <c:pt idx="1435">
                        <c:v>6.8829755238518864E-2</c:v>
                      </c:pt>
                      <c:pt idx="1436">
                        <c:v>8.2566876120828595E-2</c:v>
                      </c:pt>
                      <c:pt idx="1437">
                        <c:v>9.8410817502110531E-2</c:v>
                      </c:pt>
                      <c:pt idx="1438">
                        <c:v>0.11657544209130288</c:v>
                      </c:pt>
                      <c:pt idx="1439">
                        <c:v>0.13728066049632737</c:v>
                      </c:pt>
                      <c:pt idx="1440">
                        <c:v>0.16075049013322748</c:v>
                      </c:pt>
                      <c:pt idx="1441">
                        <c:v>0.18721086885005156</c:v>
                      </c:pt>
                      <c:pt idx="1442">
                        <c:v>0.2168872371069975</c:v>
                      </c:pt>
                      <c:pt idx="1443">
                        <c:v>0.25000190734863259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304-4F1C-A90F-3252099B9D79}"/>
                  </c:ext>
                </c:extLst>
              </c15:ser>
            </c15:filteredLineSeries>
            <c15:filteredLineSeries>
              <c15:ser>
                <c:idx val="5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'Skip-0 Unified Formula'!$D$9</c15:sqref>
                        </c15:formulaRef>
                      </c:ext>
                    </c:extLst>
                    <c:strCache>
                      <c:ptCount val="1"/>
                      <c:pt idx="0">
                        <c:v>p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'Skip-0 Unified Formula'!$D$10:$D$1814</c15:sqref>
                        </c15:formulaRef>
                      </c:ext>
                    </c:extLst>
                    <c:numCache>
                      <c:formatCode>0.00</c:formatCode>
                      <c:ptCount val="1805"/>
                      <c:pt idx="0">
                        <c:v>0.50009999999999999</c:v>
                      </c:pt>
                      <c:pt idx="1">
                        <c:v>0.50009999999999999</c:v>
                      </c:pt>
                      <c:pt idx="2">
                        <c:v>0.50009999999999999</c:v>
                      </c:pt>
                      <c:pt idx="3">
                        <c:v>0.50009999999999999</c:v>
                      </c:pt>
                      <c:pt idx="4">
                        <c:v>0.50009999999999999</c:v>
                      </c:pt>
                      <c:pt idx="5">
                        <c:v>0.50009999999999999</c:v>
                      </c:pt>
                      <c:pt idx="6">
                        <c:v>0.50009999999999999</c:v>
                      </c:pt>
                      <c:pt idx="7">
                        <c:v>0.50009999999999999</c:v>
                      </c:pt>
                      <c:pt idx="8">
                        <c:v>0.50009999999999999</c:v>
                      </c:pt>
                      <c:pt idx="9">
                        <c:v>0.50009999999999999</c:v>
                      </c:pt>
                      <c:pt idx="10">
                        <c:v>0.50009999999999999</c:v>
                      </c:pt>
                      <c:pt idx="11">
                        <c:v>0.50009999999999999</c:v>
                      </c:pt>
                      <c:pt idx="12">
                        <c:v>0.50009999999999999</c:v>
                      </c:pt>
                      <c:pt idx="13">
                        <c:v>0.50009999999999999</c:v>
                      </c:pt>
                      <c:pt idx="14">
                        <c:v>0.50009999999999999</c:v>
                      </c:pt>
                      <c:pt idx="15">
                        <c:v>0.50009999999999999</c:v>
                      </c:pt>
                      <c:pt idx="16">
                        <c:v>0.50009999999999999</c:v>
                      </c:pt>
                      <c:pt idx="17">
                        <c:v>0.50009999999999999</c:v>
                      </c:pt>
                      <c:pt idx="18">
                        <c:v>0.50009999999999999</c:v>
                      </c:pt>
                      <c:pt idx="19">
                        <c:v>0.50009999999999999</c:v>
                      </c:pt>
                      <c:pt idx="20">
                        <c:v>0.50009999999999999</c:v>
                      </c:pt>
                      <c:pt idx="21">
                        <c:v>0.50009999999999999</c:v>
                      </c:pt>
                      <c:pt idx="22">
                        <c:v>0.50009999999999999</c:v>
                      </c:pt>
                      <c:pt idx="23">
                        <c:v>0.50009999999999999</c:v>
                      </c:pt>
                      <c:pt idx="24">
                        <c:v>0.50009999999999999</c:v>
                      </c:pt>
                      <c:pt idx="25">
                        <c:v>0.50009999999999999</c:v>
                      </c:pt>
                      <c:pt idx="26">
                        <c:v>0.50009999999999999</c:v>
                      </c:pt>
                      <c:pt idx="27">
                        <c:v>0.50009999999999999</c:v>
                      </c:pt>
                      <c:pt idx="28">
                        <c:v>0.50009999999999999</c:v>
                      </c:pt>
                      <c:pt idx="29">
                        <c:v>0.50009999999999999</c:v>
                      </c:pt>
                      <c:pt idx="30">
                        <c:v>0.50009999999999999</c:v>
                      </c:pt>
                      <c:pt idx="31">
                        <c:v>0.50009999999999999</c:v>
                      </c:pt>
                      <c:pt idx="32">
                        <c:v>0.50009999999999999</c:v>
                      </c:pt>
                      <c:pt idx="33">
                        <c:v>0.50009999999999999</c:v>
                      </c:pt>
                      <c:pt idx="34">
                        <c:v>0.50009999999999999</c:v>
                      </c:pt>
                      <c:pt idx="35">
                        <c:v>0.50009999999999999</c:v>
                      </c:pt>
                      <c:pt idx="36">
                        <c:v>0.50009999999999999</c:v>
                      </c:pt>
                      <c:pt idx="37">
                        <c:v>0.50009999999999999</c:v>
                      </c:pt>
                      <c:pt idx="38">
                        <c:v>0.50009999999999999</c:v>
                      </c:pt>
                      <c:pt idx="39">
                        <c:v>0.50009999999999999</c:v>
                      </c:pt>
                      <c:pt idx="40">
                        <c:v>0.50009999999999999</c:v>
                      </c:pt>
                      <c:pt idx="41">
                        <c:v>0.50009999999999999</c:v>
                      </c:pt>
                      <c:pt idx="42">
                        <c:v>0.50009999999999999</c:v>
                      </c:pt>
                      <c:pt idx="43">
                        <c:v>0.50009999999999999</c:v>
                      </c:pt>
                      <c:pt idx="44">
                        <c:v>0.50009999999999999</c:v>
                      </c:pt>
                      <c:pt idx="45">
                        <c:v>0.50009999999999999</c:v>
                      </c:pt>
                      <c:pt idx="46">
                        <c:v>0.50009999999999999</c:v>
                      </c:pt>
                      <c:pt idx="47">
                        <c:v>0.50009999999999999</c:v>
                      </c:pt>
                      <c:pt idx="48">
                        <c:v>0.50009999999999999</c:v>
                      </c:pt>
                      <c:pt idx="49">
                        <c:v>0.50009999999999999</c:v>
                      </c:pt>
                      <c:pt idx="50">
                        <c:v>0.50009999999999999</c:v>
                      </c:pt>
                      <c:pt idx="51">
                        <c:v>0.50009999999999999</c:v>
                      </c:pt>
                      <c:pt idx="52">
                        <c:v>0.50009999999999999</c:v>
                      </c:pt>
                      <c:pt idx="53">
                        <c:v>0.50009999999999999</c:v>
                      </c:pt>
                      <c:pt idx="54">
                        <c:v>0.50009999999999999</c:v>
                      </c:pt>
                      <c:pt idx="55">
                        <c:v>0.50009999999999999</c:v>
                      </c:pt>
                      <c:pt idx="56">
                        <c:v>0.50009999999999999</c:v>
                      </c:pt>
                      <c:pt idx="57">
                        <c:v>0.50009999999999999</c:v>
                      </c:pt>
                      <c:pt idx="58">
                        <c:v>0.50009999999999999</c:v>
                      </c:pt>
                      <c:pt idx="59">
                        <c:v>0.50009999999999999</c:v>
                      </c:pt>
                      <c:pt idx="60">
                        <c:v>0.50009999999999999</c:v>
                      </c:pt>
                      <c:pt idx="61">
                        <c:v>0.50009999999999999</c:v>
                      </c:pt>
                      <c:pt idx="62">
                        <c:v>0.50009999999999999</c:v>
                      </c:pt>
                      <c:pt idx="63">
                        <c:v>0.50009999999999999</c:v>
                      </c:pt>
                      <c:pt idx="64">
                        <c:v>0.50009999999999999</c:v>
                      </c:pt>
                      <c:pt idx="65">
                        <c:v>0.50009999999999999</c:v>
                      </c:pt>
                      <c:pt idx="66">
                        <c:v>0.50009999999999999</c:v>
                      </c:pt>
                      <c:pt idx="67">
                        <c:v>0.50009999999999999</c:v>
                      </c:pt>
                      <c:pt idx="68">
                        <c:v>0.50009999999999999</c:v>
                      </c:pt>
                      <c:pt idx="69">
                        <c:v>0.50009999999999999</c:v>
                      </c:pt>
                      <c:pt idx="70">
                        <c:v>0.50009999999999999</c:v>
                      </c:pt>
                      <c:pt idx="71">
                        <c:v>0.50009999999999999</c:v>
                      </c:pt>
                      <c:pt idx="72">
                        <c:v>0.50009999999999999</c:v>
                      </c:pt>
                      <c:pt idx="73">
                        <c:v>0.50009999999999999</c:v>
                      </c:pt>
                      <c:pt idx="74">
                        <c:v>0.50009999999999999</c:v>
                      </c:pt>
                      <c:pt idx="75">
                        <c:v>0.50009999999999999</c:v>
                      </c:pt>
                      <c:pt idx="76">
                        <c:v>0.50009999999999999</c:v>
                      </c:pt>
                      <c:pt idx="77">
                        <c:v>0.50009999999999999</c:v>
                      </c:pt>
                      <c:pt idx="78">
                        <c:v>0.50009999999999999</c:v>
                      </c:pt>
                      <c:pt idx="79">
                        <c:v>0.50009999999999999</c:v>
                      </c:pt>
                      <c:pt idx="80">
                        <c:v>0.50009999999999999</c:v>
                      </c:pt>
                      <c:pt idx="81">
                        <c:v>0.50009999999999999</c:v>
                      </c:pt>
                      <c:pt idx="82">
                        <c:v>0.50009999999999999</c:v>
                      </c:pt>
                      <c:pt idx="83">
                        <c:v>0.50009999999999999</c:v>
                      </c:pt>
                      <c:pt idx="84">
                        <c:v>0.50009999999999999</c:v>
                      </c:pt>
                      <c:pt idx="85">
                        <c:v>0.50009999999999999</c:v>
                      </c:pt>
                      <c:pt idx="86">
                        <c:v>0.50009999999999999</c:v>
                      </c:pt>
                      <c:pt idx="87">
                        <c:v>0.50009999999999999</c:v>
                      </c:pt>
                      <c:pt idx="88">
                        <c:v>0.50009999999999999</c:v>
                      </c:pt>
                      <c:pt idx="89">
                        <c:v>0.50009999999999999</c:v>
                      </c:pt>
                      <c:pt idx="90">
                        <c:v>0.50009999999999999</c:v>
                      </c:pt>
                      <c:pt idx="91">
                        <c:v>0.50009999999999999</c:v>
                      </c:pt>
                      <c:pt idx="92">
                        <c:v>0.50009999999999999</c:v>
                      </c:pt>
                      <c:pt idx="93">
                        <c:v>0.50009999999999999</c:v>
                      </c:pt>
                      <c:pt idx="94">
                        <c:v>0.50009999999999999</c:v>
                      </c:pt>
                      <c:pt idx="95">
                        <c:v>0.50009999999999999</c:v>
                      </c:pt>
                      <c:pt idx="96">
                        <c:v>0.50009999999999999</c:v>
                      </c:pt>
                      <c:pt idx="97">
                        <c:v>0.50009999999999999</c:v>
                      </c:pt>
                      <c:pt idx="98">
                        <c:v>0.50009999999999999</c:v>
                      </c:pt>
                      <c:pt idx="99">
                        <c:v>0.50009999999999999</c:v>
                      </c:pt>
                      <c:pt idx="100">
                        <c:v>0.50009999999999999</c:v>
                      </c:pt>
                      <c:pt idx="101">
                        <c:v>0.50009999999999999</c:v>
                      </c:pt>
                      <c:pt idx="102">
                        <c:v>0.50009999999999999</c:v>
                      </c:pt>
                      <c:pt idx="103">
                        <c:v>0.50009999999999999</c:v>
                      </c:pt>
                      <c:pt idx="104">
                        <c:v>0.50009999999999999</c:v>
                      </c:pt>
                      <c:pt idx="105">
                        <c:v>0.50009999999999999</c:v>
                      </c:pt>
                      <c:pt idx="106">
                        <c:v>0.50009999999999999</c:v>
                      </c:pt>
                      <c:pt idx="107">
                        <c:v>0.50009999999999999</c:v>
                      </c:pt>
                      <c:pt idx="108">
                        <c:v>0.50009999999999999</c:v>
                      </c:pt>
                      <c:pt idx="109">
                        <c:v>0.50009999999999999</c:v>
                      </c:pt>
                      <c:pt idx="110">
                        <c:v>0.50009999999999999</c:v>
                      </c:pt>
                      <c:pt idx="111">
                        <c:v>0.50009999999999999</c:v>
                      </c:pt>
                      <c:pt idx="112">
                        <c:v>0.50009999999999999</c:v>
                      </c:pt>
                      <c:pt idx="113">
                        <c:v>0.50009999999999999</c:v>
                      </c:pt>
                      <c:pt idx="114">
                        <c:v>0.50009999999999999</c:v>
                      </c:pt>
                      <c:pt idx="115">
                        <c:v>0.50009999999999999</c:v>
                      </c:pt>
                      <c:pt idx="116">
                        <c:v>0.50009999999999999</c:v>
                      </c:pt>
                      <c:pt idx="117">
                        <c:v>0.50009999999999999</c:v>
                      </c:pt>
                      <c:pt idx="118">
                        <c:v>0.50009999999999999</c:v>
                      </c:pt>
                      <c:pt idx="119">
                        <c:v>0.50009999999999999</c:v>
                      </c:pt>
                      <c:pt idx="120">
                        <c:v>0.50009999999999999</c:v>
                      </c:pt>
                      <c:pt idx="121">
                        <c:v>0.50009999999999999</c:v>
                      </c:pt>
                      <c:pt idx="122">
                        <c:v>0.50009999999999999</c:v>
                      </c:pt>
                      <c:pt idx="123">
                        <c:v>0.50009999999999999</c:v>
                      </c:pt>
                      <c:pt idx="124">
                        <c:v>0.50009999999999999</c:v>
                      </c:pt>
                      <c:pt idx="125">
                        <c:v>0.50009999999999999</c:v>
                      </c:pt>
                      <c:pt idx="126">
                        <c:v>0.50009999999999999</c:v>
                      </c:pt>
                      <c:pt idx="127">
                        <c:v>0.50009999999999999</c:v>
                      </c:pt>
                      <c:pt idx="128">
                        <c:v>0.50009999999999999</c:v>
                      </c:pt>
                      <c:pt idx="129">
                        <c:v>0.50009999999999999</c:v>
                      </c:pt>
                      <c:pt idx="130">
                        <c:v>0.50009999999999999</c:v>
                      </c:pt>
                      <c:pt idx="131">
                        <c:v>0.50009999999999999</c:v>
                      </c:pt>
                      <c:pt idx="132">
                        <c:v>0.50009999999999999</c:v>
                      </c:pt>
                      <c:pt idx="133">
                        <c:v>0.50009999999999999</c:v>
                      </c:pt>
                      <c:pt idx="134">
                        <c:v>0.50009999999999999</c:v>
                      </c:pt>
                      <c:pt idx="135">
                        <c:v>0.50009999999999999</c:v>
                      </c:pt>
                      <c:pt idx="136">
                        <c:v>0.50009999999999999</c:v>
                      </c:pt>
                      <c:pt idx="137">
                        <c:v>0.50009999999999999</c:v>
                      </c:pt>
                      <c:pt idx="138">
                        <c:v>0.50009999999999999</c:v>
                      </c:pt>
                      <c:pt idx="139">
                        <c:v>0.50009999999999999</c:v>
                      </c:pt>
                      <c:pt idx="140">
                        <c:v>0.50009999999999999</c:v>
                      </c:pt>
                      <c:pt idx="141">
                        <c:v>0.50009999999999999</c:v>
                      </c:pt>
                      <c:pt idx="142">
                        <c:v>0.50009999999999999</c:v>
                      </c:pt>
                      <c:pt idx="143">
                        <c:v>0.50009999999999999</c:v>
                      </c:pt>
                      <c:pt idx="144">
                        <c:v>0.50009999999999999</c:v>
                      </c:pt>
                      <c:pt idx="145">
                        <c:v>0.50009999999999999</c:v>
                      </c:pt>
                      <c:pt idx="146">
                        <c:v>0.50009999999999999</c:v>
                      </c:pt>
                      <c:pt idx="147">
                        <c:v>0.50009999999999999</c:v>
                      </c:pt>
                      <c:pt idx="148">
                        <c:v>0.50009999999999999</c:v>
                      </c:pt>
                      <c:pt idx="149">
                        <c:v>0.50009999999999999</c:v>
                      </c:pt>
                      <c:pt idx="150">
                        <c:v>0.50009999999999999</c:v>
                      </c:pt>
                      <c:pt idx="151">
                        <c:v>0.50009999999999999</c:v>
                      </c:pt>
                      <c:pt idx="152">
                        <c:v>0.50009999999999999</c:v>
                      </c:pt>
                      <c:pt idx="153">
                        <c:v>0.50009999999999999</c:v>
                      </c:pt>
                      <c:pt idx="154">
                        <c:v>0.50009999999999999</c:v>
                      </c:pt>
                      <c:pt idx="155">
                        <c:v>0.50009999999999999</c:v>
                      </c:pt>
                      <c:pt idx="156">
                        <c:v>0.50009999999999999</c:v>
                      </c:pt>
                      <c:pt idx="157">
                        <c:v>0.50009999999999999</c:v>
                      </c:pt>
                      <c:pt idx="158">
                        <c:v>0.50009999999999999</c:v>
                      </c:pt>
                      <c:pt idx="159">
                        <c:v>0.50009999999999999</c:v>
                      </c:pt>
                      <c:pt idx="160">
                        <c:v>0.50009999999999999</c:v>
                      </c:pt>
                      <c:pt idx="161">
                        <c:v>0.50009999999999999</c:v>
                      </c:pt>
                      <c:pt idx="162">
                        <c:v>0.50009999999999999</c:v>
                      </c:pt>
                      <c:pt idx="163">
                        <c:v>0.50009999999999999</c:v>
                      </c:pt>
                      <c:pt idx="164">
                        <c:v>0.50009999999999999</c:v>
                      </c:pt>
                      <c:pt idx="165">
                        <c:v>0.50009999999999999</c:v>
                      </c:pt>
                      <c:pt idx="166">
                        <c:v>0.50009999999999999</c:v>
                      </c:pt>
                      <c:pt idx="167">
                        <c:v>0.50009999999999999</c:v>
                      </c:pt>
                      <c:pt idx="168">
                        <c:v>0.50009999999999999</c:v>
                      </c:pt>
                      <c:pt idx="169">
                        <c:v>0.50009999999999999</c:v>
                      </c:pt>
                      <c:pt idx="170">
                        <c:v>0.50009999999999999</c:v>
                      </c:pt>
                      <c:pt idx="171">
                        <c:v>0.50009999999999999</c:v>
                      </c:pt>
                      <c:pt idx="172">
                        <c:v>0.50009999999999999</c:v>
                      </c:pt>
                      <c:pt idx="173">
                        <c:v>0.50009999999999999</c:v>
                      </c:pt>
                      <c:pt idx="174">
                        <c:v>0.50009999999999999</c:v>
                      </c:pt>
                      <c:pt idx="175">
                        <c:v>0.50009999999999999</c:v>
                      </c:pt>
                      <c:pt idx="176">
                        <c:v>0.50009999999999999</c:v>
                      </c:pt>
                      <c:pt idx="177">
                        <c:v>0.50009999999999999</c:v>
                      </c:pt>
                      <c:pt idx="178">
                        <c:v>0.50009999999999999</c:v>
                      </c:pt>
                      <c:pt idx="179">
                        <c:v>0.50009999999999999</c:v>
                      </c:pt>
                      <c:pt idx="180">
                        <c:v>0.50009999999999999</c:v>
                      </c:pt>
                      <c:pt idx="181">
                        <c:v>0.50009999999999999</c:v>
                      </c:pt>
                      <c:pt idx="182">
                        <c:v>0.50009999999999999</c:v>
                      </c:pt>
                      <c:pt idx="183">
                        <c:v>0.50009999999999999</c:v>
                      </c:pt>
                      <c:pt idx="184">
                        <c:v>0.50009999999999999</c:v>
                      </c:pt>
                      <c:pt idx="185">
                        <c:v>0.50009999999999999</c:v>
                      </c:pt>
                      <c:pt idx="186">
                        <c:v>0.50009999999999999</c:v>
                      </c:pt>
                      <c:pt idx="187">
                        <c:v>0.50009999999999999</c:v>
                      </c:pt>
                      <c:pt idx="188">
                        <c:v>0.50009999999999999</c:v>
                      </c:pt>
                      <c:pt idx="189">
                        <c:v>0.50009999999999999</c:v>
                      </c:pt>
                      <c:pt idx="190">
                        <c:v>0.50009999999999999</c:v>
                      </c:pt>
                      <c:pt idx="191">
                        <c:v>0.50009999999999999</c:v>
                      </c:pt>
                      <c:pt idx="192">
                        <c:v>0.50009999999999999</c:v>
                      </c:pt>
                      <c:pt idx="193">
                        <c:v>0.50009999999999999</c:v>
                      </c:pt>
                      <c:pt idx="194">
                        <c:v>0.50009999999999999</c:v>
                      </c:pt>
                      <c:pt idx="195">
                        <c:v>0.50009999999999999</c:v>
                      </c:pt>
                      <c:pt idx="196">
                        <c:v>0.50009999999999999</c:v>
                      </c:pt>
                      <c:pt idx="197">
                        <c:v>0.50009999999999999</c:v>
                      </c:pt>
                      <c:pt idx="198">
                        <c:v>0.50009999999999999</c:v>
                      </c:pt>
                      <c:pt idx="199">
                        <c:v>0.50009999999999999</c:v>
                      </c:pt>
                      <c:pt idx="200">
                        <c:v>0.50009999999999999</c:v>
                      </c:pt>
                      <c:pt idx="201">
                        <c:v>0.50009999999999999</c:v>
                      </c:pt>
                      <c:pt idx="202">
                        <c:v>0.50009999999999999</c:v>
                      </c:pt>
                      <c:pt idx="203">
                        <c:v>0.50009999999999999</c:v>
                      </c:pt>
                      <c:pt idx="204">
                        <c:v>0.50009999999999999</c:v>
                      </c:pt>
                      <c:pt idx="205">
                        <c:v>0.50009999999999999</c:v>
                      </c:pt>
                      <c:pt idx="206">
                        <c:v>0.50009999999999999</c:v>
                      </c:pt>
                      <c:pt idx="207">
                        <c:v>0.50009999999999999</c:v>
                      </c:pt>
                      <c:pt idx="208">
                        <c:v>0.50009999999999999</c:v>
                      </c:pt>
                      <c:pt idx="209">
                        <c:v>0.50009999999999999</c:v>
                      </c:pt>
                      <c:pt idx="210">
                        <c:v>0.50009999999999999</c:v>
                      </c:pt>
                      <c:pt idx="211">
                        <c:v>0.50009999999999999</c:v>
                      </c:pt>
                      <c:pt idx="212">
                        <c:v>0.50009999999999999</c:v>
                      </c:pt>
                      <c:pt idx="213">
                        <c:v>0.50009999999999999</c:v>
                      </c:pt>
                      <c:pt idx="214">
                        <c:v>0.50009999999999999</c:v>
                      </c:pt>
                      <c:pt idx="215">
                        <c:v>0.50009999999999999</c:v>
                      </c:pt>
                      <c:pt idx="216">
                        <c:v>0.50009999999999999</c:v>
                      </c:pt>
                      <c:pt idx="217">
                        <c:v>0.50009999999999999</c:v>
                      </c:pt>
                      <c:pt idx="218">
                        <c:v>0.50009999999999999</c:v>
                      </c:pt>
                      <c:pt idx="219">
                        <c:v>0.50009999999999999</c:v>
                      </c:pt>
                      <c:pt idx="220">
                        <c:v>0.50009999999999999</c:v>
                      </c:pt>
                      <c:pt idx="221">
                        <c:v>0.50009999999999999</c:v>
                      </c:pt>
                      <c:pt idx="222">
                        <c:v>0.50009999999999999</c:v>
                      </c:pt>
                      <c:pt idx="223">
                        <c:v>0.50009999999999999</c:v>
                      </c:pt>
                      <c:pt idx="224">
                        <c:v>0.50009999999999999</c:v>
                      </c:pt>
                      <c:pt idx="225">
                        <c:v>0.50009999999999999</c:v>
                      </c:pt>
                      <c:pt idx="226">
                        <c:v>0.50009999999999999</c:v>
                      </c:pt>
                      <c:pt idx="227">
                        <c:v>0.50009999999999999</c:v>
                      </c:pt>
                      <c:pt idx="228">
                        <c:v>0.50009999999999999</c:v>
                      </c:pt>
                      <c:pt idx="229">
                        <c:v>0.50009999999999999</c:v>
                      </c:pt>
                      <c:pt idx="230">
                        <c:v>0.50009999999999999</c:v>
                      </c:pt>
                      <c:pt idx="231">
                        <c:v>0.50009999999999999</c:v>
                      </c:pt>
                      <c:pt idx="232">
                        <c:v>0.50009999999999999</c:v>
                      </c:pt>
                      <c:pt idx="233">
                        <c:v>0.50009999999999999</c:v>
                      </c:pt>
                      <c:pt idx="234">
                        <c:v>0.50009999999999999</c:v>
                      </c:pt>
                      <c:pt idx="235">
                        <c:v>0.50009999999999999</c:v>
                      </c:pt>
                      <c:pt idx="236">
                        <c:v>0.50009999999999999</c:v>
                      </c:pt>
                      <c:pt idx="237">
                        <c:v>0.50009999999999999</c:v>
                      </c:pt>
                      <c:pt idx="238">
                        <c:v>0.50009999999999999</c:v>
                      </c:pt>
                      <c:pt idx="239">
                        <c:v>0.50009999999999999</c:v>
                      </c:pt>
                      <c:pt idx="240">
                        <c:v>0.50009999999999999</c:v>
                      </c:pt>
                      <c:pt idx="241">
                        <c:v>0.50009999999999999</c:v>
                      </c:pt>
                      <c:pt idx="242">
                        <c:v>0.50009999999999999</c:v>
                      </c:pt>
                      <c:pt idx="243">
                        <c:v>0.50009999999999999</c:v>
                      </c:pt>
                      <c:pt idx="244">
                        <c:v>0.50009999999999999</c:v>
                      </c:pt>
                      <c:pt idx="245">
                        <c:v>0.50009999999999999</c:v>
                      </c:pt>
                      <c:pt idx="246">
                        <c:v>0.50009999999999999</c:v>
                      </c:pt>
                      <c:pt idx="247">
                        <c:v>0.50009999999999999</c:v>
                      </c:pt>
                      <c:pt idx="248">
                        <c:v>0.50009999999999999</c:v>
                      </c:pt>
                      <c:pt idx="249">
                        <c:v>0.50009999999999999</c:v>
                      </c:pt>
                      <c:pt idx="250">
                        <c:v>0.50009999999999999</c:v>
                      </c:pt>
                      <c:pt idx="251">
                        <c:v>0.50009999999999999</c:v>
                      </c:pt>
                      <c:pt idx="252">
                        <c:v>0.50009999999999999</c:v>
                      </c:pt>
                      <c:pt idx="253">
                        <c:v>0.50009999999999999</c:v>
                      </c:pt>
                      <c:pt idx="254">
                        <c:v>0.50009999999999999</c:v>
                      </c:pt>
                      <c:pt idx="255">
                        <c:v>0.50009999999999999</c:v>
                      </c:pt>
                      <c:pt idx="256">
                        <c:v>0.50009999999999999</c:v>
                      </c:pt>
                      <c:pt idx="257">
                        <c:v>0.50009999999999999</c:v>
                      </c:pt>
                      <c:pt idx="258">
                        <c:v>0.50009999999999999</c:v>
                      </c:pt>
                      <c:pt idx="259">
                        <c:v>0.50009999999999999</c:v>
                      </c:pt>
                      <c:pt idx="260">
                        <c:v>0.50009999999999999</c:v>
                      </c:pt>
                      <c:pt idx="261">
                        <c:v>0.50009999999999999</c:v>
                      </c:pt>
                      <c:pt idx="262">
                        <c:v>0.50009999999999999</c:v>
                      </c:pt>
                      <c:pt idx="263">
                        <c:v>0.50009999999999999</c:v>
                      </c:pt>
                      <c:pt idx="264">
                        <c:v>0.50009999999999999</c:v>
                      </c:pt>
                      <c:pt idx="265">
                        <c:v>0.50009999999999999</c:v>
                      </c:pt>
                      <c:pt idx="266">
                        <c:v>0.50009999999999999</c:v>
                      </c:pt>
                      <c:pt idx="267">
                        <c:v>0.50009999999999999</c:v>
                      </c:pt>
                      <c:pt idx="268">
                        <c:v>0.50009999999999999</c:v>
                      </c:pt>
                      <c:pt idx="269">
                        <c:v>0.50009999999999999</c:v>
                      </c:pt>
                      <c:pt idx="270">
                        <c:v>0.50009999999999999</c:v>
                      </c:pt>
                      <c:pt idx="271">
                        <c:v>0.50009999999999999</c:v>
                      </c:pt>
                      <c:pt idx="272">
                        <c:v>0.50009999999999999</c:v>
                      </c:pt>
                      <c:pt idx="273">
                        <c:v>0.50009999999999999</c:v>
                      </c:pt>
                      <c:pt idx="274">
                        <c:v>0.50009999999999999</c:v>
                      </c:pt>
                      <c:pt idx="275">
                        <c:v>0.50009999999999999</c:v>
                      </c:pt>
                      <c:pt idx="276">
                        <c:v>0.50009999999999999</c:v>
                      </c:pt>
                      <c:pt idx="277">
                        <c:v>0.50009999999999999</c:v>
                      </c:pt>
                      <c:pt idx="278">
                        <c:v>0.50009999999999999</c:v>
                      </c:pt>
                      <c:pt idx="279">
                        <c:v>0.50009999999999999</c:v>
                      </c:pt>
                      <c:pt idx="280">
                        <c:v>0.50009999999999999</c:v>
                      </c:pt>
                      <c:pt idx="281">
                        <c:v>0.50009999999999999</c:v>
                      </c:pt>
                      <c:pt idx="282">
                        <c:v>0.50009999999999999</c:v>
                      </c:pt>
                      <c:pt idx="283">
                        <c:v>0.50009999999999999</c:v>
                      </c:pt>
                      <c:pt idx="284">
                        <c:v>0.50009999999999999</c:v>
                      </c:pt>
                      <c:pt idx="285">
                        <c:v>0.50009999999999999</c:v>
                      </c:pt>
                      <c:pt idx="286">
                        <c:v>0.50009999999999999</c:v>
                      </c:pt>
                      <c:pt idx="287">
                        <c:v>0.50009999999999999</c:v>
                      </c:pt>
                      <c:pt idx="288">
                        <c:v>0.50009999999999999</c:v>
                      </c:pt>
                      <c:pt idx="289">
                        <c:v>0.50009999999999999</c:v>
                      </c:pt>
                      <c:pt idx="290">
                        <c:v>0.50009999999999999</c:v>
                      </c:pt>
                      <c:pt idx="291">
                        <c:v>0.50009999999999999</c:v>
                      </c:pt>
                      <c:pt idx="292">
                        <c:v>0.50009999999999999</c:v>
                      </c:pt>
                      <c:pt idx="293">
                        <c:v>0.50009999999999999</c:v>
                      </c:pt>
                      <c:pt idx="294">
                        <c:v>0.50009999999999999</c:v>
                      </c:pt>
                      <c:pt idx="295">
                        <c:v>0.50009999999999999</c:v>
                      </c:pt>
                      <c:pt idx="296">
                        <c:v>0.50009999999999999</c:v>
                      </c:pt>
                      <c:pt idx="297">
                        <c:v>0.50009999999999999</c:v>
                      </c:pt>
                      <c:pt idx="298">
                        <c:v>0.50009999999999999</c:v>
                      </c:pt>
                      <c:pt idx="299">
                        <c:v>0.50009999999999999</c:v>
                      </c:pt>
                      <c:pt idx="300">
                        <c:v>0.50009999999999999</c:v>
                      </c:pt>
                      <c:pt idx="301">
                        <c:v>0.50009999999999999</c:v>
                      </c:pt>
                      <c:pt idx="302">
                        <c:v>0.50009999999999999</c:v>
                      </c:pt>
                      <c:pt idx="303">
                        <c:v>0.50009999999999999</c:v>
                      </c:pt>
                      <c:pt idx="304">
                        <c:v>0.50009999999999999</c:v>
                      </c:pt>
                      <c:pt idx="305">
                        <c:v>0.50009999999999999</c:v>
                      </c:pt>
                      <c:pt idx="306">
                        <c:v>0.50009999999999999</c:v>
                      </c:pt>
                      <c:pt idx="307">
                        <c:v>0.50009999999999999</c:v>
                      </c:pt>
                      <c:pt idx="308">
                        <c:v>0.50009999999999999</c:v>
                      </c:pt>
                      <c:pt idx="309">
                        <c:v>0.50009999999999999</c:v>
                      </c:pt>
                      <c:pt idx="310">
                        <c:v>0.50009999999999999</c:v>
                      </c:pt>
                      <c:pt idx="311">
                        <c:v>0.50009999999999999</c:v>
                      </c:pt>
                      <c:pt idx="312">
                        <c:v>0.50009999999999999</c:v>
                      </c:pt>
                      <c:pt idx="313">
                        <c:v>0.50009999999999999</c:v>
                      </c:pt>
                      <c:pt idx="314">
                        <c:v>0.50009999999999999</c:v>
                      </c:pt>
                      <c:pt idx="315">
                        <c:v>0.50009999999999999</c:v>
                      </c:pt>
                      <c:pt idx="316">
                        <c:v>0.50009999999999999</c:v>
                      </c:pt>
                      <c:pt idx="317">
                        <c:v>0.50009999999999999</c:v>
                      </c:pt>
                      <c:pt idx="318">
                        <c:v>0.50009999999999999</c:v>
                      </c:pt>
                      <c:pt idx="319">
                        <c:v>0.50009999999999999</c:v>
                      </c:pt>
                      <c:pt idx="320">
                        <c:v>0.50009999999999999</c:v>
                      </c:pt>
                      <c:pt idx="321">
                        <c:v>0.50009999999999999</c:v>
                      </c:pt>
                      <c:pt idx="322">
                        <c:v>0.50009999999999999</c:v>
                      </c:pt>
                      <c:pt idx="323">
                        <c:v>0.50009999999999999</c:v>
                      </c:pt>
                      <c:pt idx="324">
                        <c:v>0.50009999999999999</c:v>
                      </c:pt>
                      <c:pt idx="325">
                        <c:v>0.50009999999999999</c:v>
                      </c:pt>
                      <c:pt idx="326">
                        <c:v>0.50009999999999999</c:v>
                      </c:pt>
                      <c:pt idx="327">
                        <c:v>0.50009999999999999</c:v>
                      </c:pt>
                      <c:pt idx="328">
                        <c:v>0.50009999999999999</c:v>
                      </c:pt>
                      <c:pt idx="329">
                        <c:v>0.50009999999999999</c:v>
                      </c:pt>
                      <c:pt idx="330">
                        <c:v>0.50009999999999999</c:v>
                      </c:pt>
                      <c:pt idx="331">
                        <c:v>0.50009999999999999</c:v>
                      </c:pt>
                      <c:pt idx="332">
                        <c:v>0.50009999999999999</c:v>
                      </c:pt>
                      <c:pt idx="333">
                        <c:v>0.50009999999999999</c:v>
                      </c:pt>
                      <c:pt idx="334">
                        <c:v>0.50009999999999999</c:v>
                      </c:pt>
                      <c:pt idx="335">
                        <c:v>0.50009999999999999</c:v>
                      </c:pt>
                      <c:pt idx="336">
                        <c:v>0.50009999999999999</c:v>
                      </c:pt>
                      <c:pt idx="337">
                        <c:v>0.50009999999999999</c:v>
                      </c:pt>
                      <c:pt idx="338">
                        <c:v>0.50009999999999999</c:v>
                      </c:pt>
                      <c:pt idx="339">
                        <c:v>0.50009999999999999</c:v>
                      </c:pt>
                      <c:pt idx="340">
                        <c:v>0.50009999999999999</c:v>
                      </c:pt>
                      <c:pt idx="341">
                        <c:v>0.50009999999999999</c:v>
                      </c:pt>
                      <c:pt idx="342">
                        <c:v>0.50009999999999999</c:v>
                      </c:pt>
                      <c:pt idx="343">
                        <c:v>0.50009999999999999</c:v>
                      </c:pt>
                      <c:pt idx="344">
                        <c:v>0.50009999999999999</c:v>
                      </c:pt>
                      <c:pt idx="345">
                        <c:v>0.50009999999999999</c:v>
                      </c:pt>
                      <c:pt idx="346">
                        <c:v>0.50009999999999999</c:v>
                      </c:pt>
                      <c:pt idx="347">
                        <c:v>0.50009999999999999</c:v>
                      </c:pt>
                      <c:pt idx="348">
                        <c:v>0.50009999999999999</c:v>
                      </c:pt>
                      <c:pt idx="349">
                        <c:v>0.50009999999999999</c:v>
                      </c:pt>
                      <c:pt idx="350">
                        <c:v>0.50009999999999999</c:v>
                      </c:pt>
                      <c:pt idx="351">
                        <c:v>0.50009999999999999</c:v>
                      </c:pt>
                      <c:pt idx="352">
                        <c:v>0.50009999999999999</c:v>
                      </c:pt>
                      <c:pt idx="353">
                        <c:v>0.50009999999999999</c:v>
                      </c:pt>
                      <c:pt idx="354">
                        <c:v>0.50009999999999999</c:v>
                      </c:pt>
                      <c:pt idx="355">
                        <c:v>0.50009999999999999</c:v>
                      </c:pt>
                      <c:pt idx="356">
                        <c:v>0.50009999999999999</c:v>
                      </c:pt>
                      <c:pt idx="357">
                        <c:v>0.50009999999999999</c:v>
                      </c:pt>
                      <c:pt idx="358">
                        <c:v>0.50009999999999999</c:v>
                      </c:pt>
                      <c:pt idx="359">
                        <c:v>0.50009999999999999</c:v>
                      </c:pt>
                      <c:pt idx="360">
                        <c:v>0.50009999999999999</c:v>
                      </c:pt>
                      <c:pt idx="361">
                        <c:v>0.55000000000000004</c:v>
                      </c:pt>
                      <c:pt idx="362">
                        <c:v>0.55000000000000004</c:v>
                      </c:pt>
                      <c:pt idx="363">
                        <c:v>0.55000000000000004</c:v>
                      </c:pt>
                      <c:pt idx="364">
                        <c:v>0.55000000000000004</c:v>
                      </c:pt>
                      <c:pt idx="365">
                        <c:v>0.55000000000000004</c:v>
                      </c:pt>
                      <c:pt idx="366">
                        <c:v>0.55000000000000004</c:v>
                      </c:pt>
                      <c:pt idx="367">
                        <c:v>0.55000000000000004</c:v>
                      </c:pt>
                      <c:pt idx="368">
                        <c:v>0.55000000000000004</c:v>
                      </c:pt>
                      <c:pt idx="369">
                        <c:v>0.55000000000000004</c:v>
                      </c:pt>
                      <c:pt idx="370">
                        <c:v>0.55000000000000004</c:v>
                      </c:pt>
                      <c:pt idx="371">
                        <c:v>0.55000000000000004</c:v>
                      </c:pt>
                      <c:pt idx="372">
                        <c:v>0.55000000000000004</c:v>
                      </c:pt>
                      <c:pt idx="373">
                        <c:v>0.55000000000000004</c:v>
                      </c:pt>
                      <c:pt idx="374">
                        <c:v>0.55000000000000004</c:v>
                      </c:pt>
                      <c:pt idx="375">
                        <c:v>0.55000000000000004</c:v>
                      </c:pt>
                      <c:pt idx="376">
                        <c:v>0.55000000000000004</c:v>
                      </c:pt>
                      <c:pt idx="377">
                        <c:v>0.55000000000000004</c:v>
                      </c:pt>
                      <c:pt idx="378">
                        <c:v>0.55000000000000004</c:v>
                      </c:pt>
                      <c:pt idx="379">
                        <c:v>0.55000000000000004</c:v>
                      </c:pt>
                      <c:pt idx="380">
                        <c:v>0.55000000000000004</c:v>
                      </c:pt>
                      <c:pt idx="381">
                        <c:v>0.55000000000000004</c:v>
                      </c:pt>
                      <c:pt idx="382">
                        <c:v>0.55000000000000004</c:v>
                      </c:pt>
                      <c:pt idx="383">
                        <c:v>0.55000000000000004</c:v>
                      </c:pt>
                      <c:pt idx="384">
                        <c:v>0.55000000000000004</c:v>
                      </c:pt>
                      <c:pt idx="385">
                        <c:v>0.55000000000000004</c:v>
                      </c:pt>
                      <c:pt idx="386">
                        <c:v>0.55000000000000004</c:v>
                      </c:pt>
                      <c:pt idx="387">
                        <c:v>0.55000000000000004</c:v>
                      </c:pt>
                      <c:pt idx="388">
                        <c:v>0.55000000000000004</c:v>
                      </c:pt>
                      <c:pt idx="389">
                        <c:v>0.55000000000000004</c:v>
                      </c:pt>
                      <c:pt idx="390">
                        <c:v>0.55000000000000004</c:v>
                      </c:pt>
                      <c:pt idx="391">
                        <c:v>0.55000000000000004</c:v>
                      </c:pt>
                      <c:pt idx="392">
                        <c:v>0.55000000000000004</c:v>
                      </c:pt>
                      <c:pt idx="393">
                        <c:v>0.55000000000000004</c:v>
                      </c:pt>
                      <c:pt idx="394">
                        <c:v>0.55000000000000004</c:v>
                      </c:pt>
                      <c:pt idx="395">
                        <c:v>0.55000000000000004</c:v>
                      </c:pt>
                      <c:pt idx="396">
                        <c:v>0.55000000000000004</c:v>
                      </c:pt>
                      <c:pt idx="397">
                        <c:v>0.55000000000000004</c:v>
                      </c:pt>
                      <c:pt idx="398">
                        <c:v>0.55000000000000004</c:v>
                      </c:pt>
                      <c:pt idx="399">
                        <c:v>0.55000000000000004</c:v>
                      </c:pt>
                      <c:pt idx="400">
                        <c:v>0.55000000000000004</c:v>
                      </c:pt>
                      <c:pt idx="401">
                        <c:v>0.55000000000000004</c:v>
                      </c:pt>
                      <c:pt idx="402">
                        <c:v>0.55000000000000004</c:v>
                      </c:pt>
                      <c:pt idx="403">
                        <c:v>0.55000000000000004</c:v>
                      </c:pt>
                      <c:pt idx="404">
                        <c:v>0.55000000000000004</c:v>
                      </c:pt>
                      <c:pt idx="405">
                        <c:v>0.55000000000000004</c:v>
                      </c:pt>
                      <c:pt idx="406">
                        <c:v>0.55000000000000004</c:v>
                      </c:pt>
                      <c:pt idx="407">
                        <c:v>0.55000000000000004</c:v>
                      </c:pt>
                      <c:pt idx="408">
                        <c:v>0.55000000000000004</c:v>
                      </c:pt>
                      <c:pt idx="409">
                        <c:v>0.55000000000000004</c:v>
                      </c:pt>
                      <c:pt idx="410">
                        <c:v>0.55000000000000004</c:v>
                      </c:pt>
                      <c:pt idx="411">
                        <c:v>0.55000000000000004</c:v>
                      </c:pt>
                      <c:pt idx="412">
                        <c:v>0.55000000000000004</c:v>
                      </c:pt>
                      <c:pt idx="413">
                        <c:v>0.55000000000000004</c:v>
                      </c:pt>
                      <c:pt idx="414">
                        <c:v>0.55000000000000004</c:v>
                      </c:pt>
                      <c:pt idx="415">
                        <c:v>0.55000000000000004</c:v>
                      </c:pt>
                      <c:pt idx="416">
                        <c:v>0.55000000000000004</c:v>
                      </c:pt>
                      <c:pt idx="417">
                        <c:v>0.55000000000000004</c:v>
                      </c:pt>
                      <c:pt idx="418">
                        <c:v>0.55000000000000004</c:v>
                      </c:pt>
                      <c:pt idx="419">
                        <c:v>0.55000000000000004</c:v>
                      </c:pt>
                      <c:pt idx="420">
                        <c:v>0.55000000000000004</c:v>
                      </c:pt>
                      <c:pt idx="421">
                        <c:v>0.55000000000000004</c:v>
                      </c:pt>
                      <c:pt idx="422">
                        <c:v>0.55000000000000004</c:v>
                      </c:pt>
                      <c:pt idx="423">
                        <c:v>0.55000000000000004</c:v>
                      </c:pt>
                      <c:pt idx="424">
                        <c:v>0.55000000000000004</c:v>
                      </c:pt>
                      <c:pt idx="425">
                        <c:v>0.55000000000000004</c:v>
                      </c:pt>
                      <c:pt idx="426">
                        <c:v>0.55000000000000004</c:v>
                      </c:pt>
                      <c:pt idx="427">
                        <c:v>0.55000000000000004</c:v>
                      </c:pt>
                      <c:pt idx="428">
                        <c:v>0.55000000000000004</c:v>
                      </c:pt>
                      <c:pt idx="429">
                        <c:v>0.55000000000000004</c:v>
                      </c:pt>
                      <c:pt idx="430">
                        <c:v>0.55000000000000004</c:v>
                      </c:pt>
                      <c:pt idx="431">
                        <c:v>0.55000000000000004</c:v>
                      </c:pt>
                      <c:pt idx="432">
                        <c:v>0.55000000000000004</c:v>
                      </c:pt>
                      <c:pt idx="433">
                        <c:v>0.55000000000000004</c:v>
                      </c:pt>
                      <c:pt idx="434">
                        <c:v>0.55000000000000004</c:v>
                      </c:pt>
                      <c:pt idx="435">
                        <c:v>0.55000000000000004</c:v>
                      </c:pt>
                      <c:pt idx="436">
                        <c:v>0.55000000000000004</c:v>
                      </c:pt>
                      <c:pt idx="437">
                        <c:v>0.55000000000000004</c:v>
                      </c:pt>
                      <c:pt idx="438">
                        <c:v>0.55000000000000004</c:v>
                      </c:pt>
                      <c:pt idx="439">
                        <c:v>0.55000000000000004</c:v>
                      </c:pt>
                      <c:pt idx="440">
                        <c:v>0.55000000000000004</c:v>
                      </c:pt>
                      <c:pt idx="441">
                        <c:v>0.55000000000000004</c:v>
                      </c:pt>
                      <c:pt idx="442">
                        <c:v>0.55000000000000004</c:v>
                      </c:pt>
                      <c:pt idx="443">
                        <c:v>0.55000000000000004</c:v>
                      </c:pt>
                      <c:pt idx="444">
                        <c:v>0.55000000000000004</c:v>
                      </c:pt>
                      <c:pt idx="445">
                        <c:v>0.55000000000000004</c:v>
                      </c:pt>
                      <c:pt idx="446">
                        <c:v>0.55000000000000004</c:v>
                      </c:pt>
                      <c:pt idx="447">
                        <c:v>0.55000000000000004</c:v>
                      </c:pt>
                      <c:pt idx="448">
                        <c:v>0.55000000000000004</c:v>
                      </c:pt>
                      <c:pt idx="449">
                        <c:v>0.55000000000000004</c:v>
                      </c:pt>
                      <c:pt idx="450">
                        <c:v>0.55000000000000004</c:v>
                      </c:pt>
                      <c:pt idx="451">
                        <c:v>0.55000000000000004</c:v>
                      </c:pt>
                      <c:pt idx="452">
                        <c:v>0.55000000000000004</c:v>
                      </c:pt>
                      <c:pt idx="453">
                        <c:v>0.55000000000000004</c:v>
                      </c:pt>
                      <c:pt idx="454">
                        <c:v>0.55000000000000004</c:v>
                      </c:pt>
                      <c:pt idx="455">
                        <c:v>0.55000000000000004</c:v>
                      </c:pt>
                      <c:pt idx="456">
                        <c:v>0.55000000000000004</c:v>
                      </c:pt>
                      <c:pt idx="457">
                        <c:v>0.55000000000000004</c:v>
                      </c:pt>
                      <c:pt idx="458">
                        <c:v>0.55000000000000004</c:v>
                      </c:pt>
                      <c:pt idx="459">
                        <c:v>0.55000000000000004</c:v>
                      </c:pt>
                      <c:pt idx="460">
                        <c:v>0.55000000000000004</c:v>
                      </c:pt>
                      <c:pt idx="461">
                        <c:v>0.55000000000000004</c:v>
                      </c:pt>
                      <c:pt idx="462">
                        <c:v>0.55000000000000004</c:v>
                      </c:pt>
                      <c:pt idx="463">
                        <c:v>0.55000000000000004</c:v>
                      </c:pt>
                      <c:pt idx="464">
                        <c:v>0.55000000000000004</c:v>
                      </c:pt>
                      <c:pt idx="465">
                        <c:v>0.55000000000000004</c:v>
                      </c:pt>
                      <c:pt idx="466">
                        <c:v>0.55000000000000004</c:v>
                      </c:pt>
                      <c:pt idx="467">
                        <c:v>0.55000000000000004</c:v>
                      </c:pt>
                      <c:pt idx="468">
                        <c:v>0.55000000000000004</c:v>
                      </c:pt>
                      <c:pt idx="469">
                        <c:v>0.55000000000000004</c:v>
                      </c:pt>
                      <c:pt idx="470">
                        <c:v>0.55000000000000004</c:v>
                      </c:pt>
                      <c:pt idx="471">
                        <c:v>0.55000000000000004</c:v>
                      </c:pt>
                      <c:pt idx="472">
                        <c:v>0.55000000000000004</c:v>
                      </c:pt>
                      <c:pt idx="473">
                        <c:v>0.55000000000000004</c:v>
                      </c:pt>
                      <c:pt idx="474">
                        <c:v>0.55000000000000004</c:v>
                      </c:pt>
                      <c:pt idx="475">
                        <c:v>0.55000000000000004</c:v>
                      </c:pt>
                      <c:pt idx="476">
                        <c:v>0.55000000000000004</c:v>
                      </c:pt>
                      <c:pt idx="477">
                        <c:v>0.55000000000000004</c:v>
                      </c:pt>
                      <c:pt idx="478">
                        <c:v>0.55000000000000004</c:v>
                      </c:pt>
                      <c:pt idx="479">
                        <c:v>0.55000000000000004</c:v>
                      </c:pt>
                      <c:pt idx="480">
                        <c:v>0.55000000000000004</c:v>
                      </c:pt>
                      <c:pt idx="481">
                        <c:v>0.55000000000000004</c:v>
                      </c:pt>
                      <c:pt idx="482">
                        <c:v>0.55000000000000004</c:v>
                      </c:pt>
                      <c:pt idx="483">
                        <c:v>0.55000000000000004</c:v>
                      </c:pt>
                      <c:pt idx="484">
                        <c:v>0.55000000000000004</c:v>
                      </c:pt>
                      <c:pt idx="485">
                        <c:v>0.55000000000000004</c:v>
                      </c:pt>
                      <c:pt idx="486">
                        <c:v>0.55000000000000004</c:v>
                      </c:pt>
                      <c:pt idx="487">
                        <c:v>0.55000000000000004</c:v>
                      </c:pt>
                      <c:pt idx="488">
                        <c:v>0.55000000000000004</c:v>
                      </c:pt>
                      <c:pt idx="489">
                        <c:v>0.55000000000000004</c:v>
                      </c:pt>
                      <c:pt idx="490">
                        <c:v>0.55000000000000004</c:v>
                      </c:pt>
                      <c:pt idx="491">
                        <c:v>0.55000000000000004</c:v>
                      </c:pt>
                      <c:pt idx="492">
                        <c:v>0.55000000000000004</c:v>
                      </c:pt>
                      <c:pt idx="493">
                        <c:v>0.55000000000000004</c:v>
                      </c:pt>
                      <c:pt idx="494">
                        <c:v>0.55000000000000004</c:v>
                      </c:pt>
                      <c:pt idx="495">
                        <c:v>0.55000000000000004</c:v>
                      </c:pt>
                      <c:pt idx="496">
                        <c:v>0.55000000000000004</c:v>
                      </c:pt>
                      <c:pt idx="497">
                        <c:v>0.55000000000000004</c:v>
                      </c:pt>
                      <c:pt idx="498">
                        <c:v>0.55000000000000004</c:v>
                      </c:pt>
                      <c:pt idx="499">
                        <c:v>0.55000000000000004</c:v>
                      </c:pt>
                      <c:pt idx="500">
                        <c:v>0.55000000000000004</c:v>
                      </c:pt>
                      <c:pt idx="501">
                        <c:v>0.55000000000000004</c:v>
                      </c:pt>
                      <c:pt idx="502">
                        <c:v>0.55000000000000004</c:v>
                      </c:pt>
                      <c:pt idx="503">
                        <c:v>0.55000000000000004</c:v>
                      </c:pt>
                      <c:pt idx="504">
                        <c:v>0.55000000000000004</c:v>
                      </c:pt>
                      <c:pt idx="505">
                        <c:v>0.55000000000000004</c:v>
                      </c:pt>
                      <c:pt idx="506">
                        <c:v>0.55000000000000004</c:v>
                      </c:pt>
                      <c:pt idx="507">
                        <c:v>0.55000000000000004</c:v>
                      </c:pt>
                      <c:pt idx="508">
                        <c:v>0.55000000000000004</c:v>
                      </c:pt>
                      <c:pt idx="509">
                        <c:v>0.55000000000000004</c:v>
                      </c:pt>
                      <c:pt idx="510">
                        <c:v>0.55000000000000004</c:v>
                      </c:pt>
                      <c:pt idx="511">
                        <c:v>0.55000000000000004</c:v>
                      </c:pt>
                      <c:pt idx="512">
                        <c:v>0.55000000000000004</c:v>
                      </c:pt>
                      <c:pt idx="513">
                        <c:v>0.55000000000000004</c:v>
                      </c:pt>
                      <c:pt idx="514">
                        <c:v>0.55000000000000004</c:v>
                      </c:pt>
                      <c:pt idx="515">
                        <c:v>0.55000000000000004</c:v>
                      </c:pt>
                      <c:pt idx="516">
                        <c:v>0.55000000000000004</c:v>
                      </c:pt>
                      <c:pt idx="517">
                        <c:v>0.55000000000000004</c:v>
                      </c:pt>
                      <c:pt idx="518">
                        <c:v>0.55000000000000004</c:v>
                      </c:pt>
                      <c:pt idx="519">
                        <c:v>0.55000000000000004</c:v>
                      </c:pt>
                      <c:pt idx="520">
                        <c:v>0.55000000000000004</c:v>
                      </c:pt>
                      <c:pt idx="521">
                        <c:v>0.55000000000000004</c:v>
                      </c:pt>
                      <c:pt idx="522">
                        <c:v>0.55000000000000004</c:v>
                      </c:pt>
                      <c:pt idx="523">
                        <c:v>0.55000000000000004</c:v>
                      </c:pt>
                      <c:pt idx="524">
                        <c:v>0.55000000000000004</c:v>
                      </c:pt>
                      <c:pt idx="525">
                        <c:v>0.55000000000000004</c:v>
                      </c:pt>
                      <c:pt idx="526">
                        <c:v>0.55000000000000004</c:v>
                      </c:pt>
                      <c:pt idx="527">
                        <c:v>0.55000000000000004</c:v>
                      </c:pt>
                      <c:pt idx="528">
                        <c:v>0.55000000000000004</c:v>
                      </c:pt>
                      <c:pt idx="529">
                        <c:v>0.55000000000000004</c:v>
                      </c:pt>
                      <c:pt idx="530">
                        <c:v>0.55000000000000004</c:v>
                      </c:pt>
                      <c:pt idx="531">
                        <c:v>0.55000000000000004</c:v>
                      </c:pt>
                      <c:pt idx="532">
                        <c:v>0.55000000000000004</c:v>
                      </c:pt>
                      <c:pt idx="533">
                        <c:v>0.55000000000000004</c:v>
                      </c:pt>
                      <c:pt idx="534">
                        <c:v>0.55000000000000004</c:v>
                      </c:pt>
                      <c:pt idx="535">
                        <c:v>0.55000000000000004</c:v>
                      </c:pt>
                      <c:pt idx="536">
                        <c:v>0.55000000000000004</c:v>
                      </c:pt>
                      <c:pt idx="537">
                        <c:v>0.55000000000000004</c:v>
                      </c:pt>
                      <c:pt idx="538">
                        <c:v>0.55000000000000004</c:v>
                      </c:pt>
                      <c:pt idx="539">
                        <c:v>0.55000000000000004</c:v>
                      </c:pt>
                      <c:pt idx="540">
                        <c:v>0.55000000000000004</c:v>
                      </c:pt>
                      <c:pt idx="541">
                        <c:v>0.55000000000000004</c:v>
                      </c:pt>
                      <c:pt idx="542">
                        <c:v>0.55000000000000004</c:v>
                      </c:pt>
                      <c:pt idx="543">
                        <c:v>0.55000000000000004</c:v>
                      </c:pt>
                      <c:pt idx="544">
                        <c:v>0.55000000000000004</c:v>
                      </c:pt>
                      <c:pt idx="545">
                        <c:v>0.55000000000000004</c:v>
                      </c:pt>
                      <c:pt idx="546">
                        <c:v>0.55000000000000004</c:v>
                      </c:pt>
                      <c:pt idx="547">
                        <c:v>0.55000000000000004</c:v>
                      </c:pt>
                      <c:pt idx="548">
                        <c:v>0.55000000000000004</c:v>
                      </c:pt>
                      <c:pt idx="549">
                        <c:v>0.55000000000000004</c:v>
                      </c:pt>
                      <c:pt idx="550">
                        <c:v>0.55000000000000004</c:v>
                      </c:pt>
                      <c:pt idx="551">
                        <c:v>0.55000000000000004</c:v>
                      </c:pt>
                      <c:pt idx="552">
                        <c:v>0.55000000000000004</c:v>
                      </c:pt>
                      <c:pt idx="553">
                        <c:v>0.55000000000000004</c:v>
                      </c:pt>
                      <c:pt idx="554">
                        <c:v>0.55000000000000004</c:v>
                      </c:pt>
                      <c:pt idx="555">
                        <c:v>0.55000000000000004</c:v>
                      </c:pt>
                      <c:pt idx="556">
                        <c:v>0.55000000000000004</c:v>
                      </c:pt>
                      <c:pt idx="557">
                        <c:v>0.55000000000000004</c:v>
                      </c:pt>
                      <c:pt idx="558">
                        <c:v>0.55000000000000004</c:v>
                      </c:pt>
                      <c:pt idx="559">
                        <c:v>0.55000000000000004</c:v>
                      </c:pt>
                      <c:pt idx="560">
                        <c:v>0.55000000000000004</c:v>
                      </c:pt>
                      <c:pt idx="561">
                        <c:v>0.55000000000000004</c:v>
                      </c:pt>
                      <c:pt idx="562">
                        <c:v>0.55000000000000004</c:v>
                      </c:pt>
                      <c:pt idx="563">
                        <c:v>0.55000000000000004</c:v>
                      </c:pt>
                      <c:pt idx="564">
                        <c:v>0.55000000000000004</c:v>
                      </c:pt>
                      <c:pt idx="565">
                        <c:v>0.55000000000000004</c:v>
                      </c:pt>
                      <c:pt idx="566">
                        <c:v>0.55000000000000004</c:v>
                      </c:pt>
                      <c:pt idx="567">
                        <c:v>0.55000000000000004</c:v>
                      </c:pt>
                      <c:pt idx="568">
                        <c:v>0.55000000000000004</c:v>
                      </c:pt>
                      <c:pt idx="569">
                        <c:v>0.55000000000000004</c:v>
                      </c:pt>
                      <c:pt idx="570">
                        <c:v>0.55000000000000004</c:v>
                      </c:pt>
                      <c:pt idx="571">
                        <c:v>0.55000000000000004</c:v>
                      </c:pt>
                      <c:pt idx="572">
                        <c:v>0.55000000000000004</c:v>
                      </c:pt>
                      <c:pt idx="573">
                        <c:v>0.55000000000000004</c:v>
                      </c:pt>
                      <c:pt idx="574">
                        <c:v>0.55000000000000004</c:v>
                      </c:pt>
                      <c:pt idx="575">
                        <c:v>0.55000000000000004</c:v>
                      </c:pt>
                      <c:pt idx="576">
                        <c:v>0.55000000000000004</c:v>
                      </c:pt>
                      <c:pt idx="577">
                        <c:v>0.55000000000000004</c:v>
                      </c:pt>
                      <c:pt idx="578">
                        <c:v>0.55000000000000004</c:v>
                      </c:pt>
                      <c:pt idx="579">
                        <c:v>0.55000000000000004</c:v>
                      </c:pt>
                      <c:pt idx="580">
                        <c:v>0.55000000000000004</c:v>
                      </c:pt>
                      <c:pt idx="581">
                        <c:v>0.55000000000000004</c:v>
                      </c:pt>
                      <c:pt idx="582">
                        <c:v>0.55000000000000004</c:v>
                      </c:pt>
                      <c:pt idx="583">
                        <c:v>0.55000000000000004</c:v>
                      </c:pt>
                      <c:pt idx="584">
                        <c:v>0.55000000000000004</c:v>
                      </c:pt>
                      <c:pt idx="585">
                        <c:v>0.55000000000000004</c:v>
                      </c:pt>
                      <c:pt idx="586">
                        <c:v>0.55000000000000004</c:v>
                      </c:pt>
                      <c:pt idx="587">
                        <c:v>0.55000000000000004</c:v>
                      </c:pt>
                      <c:pt idx="588">
                        <c:v>0.55000000000000004</c:v>
                      </c:pt>
                      <c:pt idx="589">
                        <c:v>0.55000000000000004</c:v>
                      </c:pt>
                      <c:pt idx="590">
                        <c:v>0.55000000000000004</c:v>
                      </c:pt>
                      <c:pt idx="591">
                        <c:v>0.55000000000000004</c:v>
                      </c:pt>
                      <c:pt idx="592">
                        <c:v>0.55000000000000004</c:v>
                      </c:pt>
                      <c:pt idx="593">
                        <c:v>0.55000000000000004</c:v>
                      </c:pt>
                      <c:pt idx="594">
                        <c:v>0.55000000000000004</c:v>
                      </c:pt>
                      <c:pt idx="595">
                        <c:v>0.55000000000000004</c:v>
                      </c:pt>
                      <c:pt idx="596">
                        <c:v>0.55000000000000004</c:v>
                      </c:pt>
                      <c:pt idx="597">
                        <c:v>0.55000000000000004</c:v>
                      </c:pt>
                      <c:pt idx="598">
                        <c:v>0.55000000000000004</c:v>
                      </c:pt>
                      <c:pt idx="599">
                        <c:v>0.55000000000000004</c:v>
                      </c:pt>
                      <c:pt idx="600">
                        <c:v>0.55000000000000004</c:v>
                      </c:pt>
                      <c:pt idx="601">
                        <c:v>0.55000000000000004</c:v>
                      </c:pt>
                      <c:pt idx="602">
                        <c:v>0.55000000000000004</c:v>
                      </c:pt>
                      <c:pt idx="603">
                        <c:v>0.55000000000000004</c:v>
                      </c:pt>
                      <c:pt idx="604">
                        <c:v>0.55000000000000004</c:v>
                      </c:pt>
                      <c:pt idx="605">
                        <c:v>0.55000000000000004</c:v>
                      </c:pt>
                      <c:pt idx="606">
                        <c:v>0.55000000000000004</c:v>
                      </c:pt>
                      <c:pt idx="607">
                        <c:v>0.55000000000000004</c:v>
                      </c:pt>
                      <c:pt idx="608">
                        <c:v>0.55000000000000004</c:v>
                      </c:pt>
                      <c:pt idx="609">
                        <c:v>0.55000000000000004</c:v>
                      </c:pt>
                      <c:pt idx="610">
                        <c:v>0.55000000000000004</c:v>
                      </c:pt>
                      <c:pt idx="611">
                        <c:v>0.55000000000000004</c:v>
                      </c:pt>
                      <c:pt idx="612">
                        <c:v>0.55000000000000004</c:v>
                      </c:pt>
                      <c:pt idx="613">
                        <c:v>0.55000000000000004</c:v>
                      </c:pt>
                      <c:pt idx="614">
                        <c:v>0.55000000000000004</c:v>
                      </c:pt>
                      <c:pt idx="615">
                        <c:v>0.55000000000000004</c:v>
                      </c:pt>
                      <c:pt idx="616">
                        <c:v>0.55000000000000004</c:v>
                      </c:pt>
                      <c:pt idx="617">
                        <c:v>0.55000000000000004</c:v>
                      </c:pt>
                      <c:pt idx="618">
                        <c:v>0.55000000000000004</c:v>
                      </c:pt>
                      <c:pt idx="619">
                        <c:v>0.55000000000000004</c:v>
                      </c:pt>
                      <c:pt idx="620">
                        <c:v>0.55000000000000004</c:v>
                      </c:pt>
                      <c:pt idx="621">
                        <c:v>0.55000000000000004</c:v>
                      </c:pt>
                      <c:pt idx="622">
                        <c:v>0.55000000000000004</c:v>
                      </c:pt>
                      <c:pt idx="623">
                        <c:v>0.55000000000000004</c:v>
                      </c:pt>
                      <c:pt idx="624">
                        <c:v>0.55000000000000004</c:v>
                      </c:pt>
                      <c:pt idx="625">
                        <c:v>0.55000000000000004</c:v>
                      </c:pt>
                      <c:pt idx="626">
                        <c:v>0.55000000000000004</c:v>
                      </c:pt>
                      <c:pt idx="627">
                        <c:v>0.55000000000000004</c:v>
                      </c:pt>
                      <c:pt idx="628">
                        <c:v>0.55000000000000004</c:v>
                      </c:pt>
                      <c:pt idx="629">
                        <c:v>0.55000000000000004</c:v>
                      </c:pt>
                      <c:pt idx="630">
                        <c:v>0.55000000000000004</c:v>
                      </c:pt>
                      <c:pt idx="631">
                        <c:v>0.55000000000000004</c:v>
                      </c:pt>
                      <c:pt idx="632">
                        <c:v>0.55000000000000004</c:v>
                      </c:pt>
                      <c:pt idx="633">
                        <c:v>0.55000000000000004</c:v>
                      </c:pt>
                      <c:pt idx="634">
                        <c:v>0.55000000000000004</c:v>
                      </c:pt>
                      <c:pt idx="635">
                        <c:v>0.55000000000000004</c:v>
                      </c:pt>
                      <c:pt idx="636">
                        <c:v>0.55000000000000004</c:v>
                      </c:pt>
                      <c:pt idx="637">
                        <c:v>0.55000000000000004</c:v>
                      </c:pt>
                      <c:pt idx="638">
                        <c:v>0.55000000000000004</c:v>
                      </c:pt>
                      <c:pt idx="639">
                        <c:v>0.55000000000000004</c:v>
                      </c:pt>
                      <c:pt idx="640">
                        <c:v>0.55000000000000004</c:v>
                      </c:pt>
                      <c:pt idx="641">
                        <c:v>0.55000000000000004</c:v>
                      </c:pt>
                      <c:pt idx="642">
                        <c:v>0.55000000000000004</c:v>
                      </c:pt>
                      <c:pt idx="643">
                        <c:v>0.55000000000000004</c:v>
                      </c:pt>
                      <c:pt idx="644">
                        <c:v>0.55000000000000004</c:v>
                      </c:pt>
                      <c:pt idx="645">
                        <c:v>0.55000000000000004</c:v>
                      </c:pt>
                      <c:pt idx="646">
                        <c:v>0.55000000000000004</c:v>
                      </c:pt>
                      <c:pt idx="647">
                        <c:v>0.55000000000000004</c:v>
                      </c:pt>
                      <c:pt idx="648">
                        <c:v>0.55000000000000004</c:v>
                      </c:pt>
                      <c:pt idx="649">
                        <c:v>0.55000000000000004</c:v>
                      </c:pt>
                      <c:pt idx="650">
                        <c:v>0.55000000000000004</c:v>
                      </c:pt>
                      <c:pt idx="651">
                        <c:v>0.55000000000000004</c:v>
                      </c:pt>
                      <c:pt idx="652">
                        <c:v>0.55000000000000004</c:v>
                      </c:pt>
                      <c:pt idx="653">
                        <c:v>0.55000000000000004</c:v>
                      </c:pt>
                      <c:pt idx="654">
                        <c:v>0.55000000000000004</c:v>
                      </c:pt>
                      <c:pt idx="655">
                        <c:v>0.55000000000000004</c:v>
                      </c:pt>
                      <c:pt idx="656">
                        <c:v>0.55000000000000004</c:v>
                      </c:pt>
                      <c:pt idx="657">
                        <c:v>0.55000000000000004</c:v>
                      </c:pt>
                      <c:pt idx="658">
                        <c:v>0.55000000000000004</c:v>
                      </c:pt>
                      <c:pt idx="659">
                        <c:v>0.55000000000000004</c:v>
                      </c:pt>
                      <c:pt idx="660">
                        <c:v>0.55000000000000004</c:v>
                      </c:pt>
                      <c:pt idx="661">
                        <c:v>0.55000000000000004</c:v>
                      </c:pt>
                      <c:pt idx="662">
                        <c:v>0.55000000000000004</c:v>
                      </c:pt>
                      <c:pt idx="663">
                        <c:v>0.55000000000000004</c:v>
                      </c:pt>
                      <c:pt idx="664">
                        <c:v>0.55000000000000004</c:v>
                      </c:pt>
                      <c:pt idx="665">
                        <c:v>0.55000000000000004</c:v>
                      </c:pt>
                      <c:pt idx="666">
                        <c:v>0.55000000000000004</c:v>
                      </c:pt>
                      <c:pt idx="667">
                        <c:v>0.55000000000000004</c:v>
                      </c:pt>
                      <c:pt idx="668">
                        <c:v>0.55000000000000004</c:v>
                      </c:pt>
                      <c:pt idx="669">
                        <c:v>0.55000000000000004</c:v>
                      </c:pt>
                      <c:pt idx="670">
                        <c:v>0.55000000000000004</c:v>
                      </c:pt>
                      <c:pt idx="671">
                        <c:v>0.55000000000000004</c:v>
                      </c:pt>
                      <c:pt idx="672">
                        <c:v>0.55000000000000004</c:v>
                      </c:pt>
                      <c:pt idx="673">
                        <c:v>0.55000000000000004</c:v>
                      </c:pt>
                      <c:pt idx="674">
                        <c:v>0.55000000000000004</c:v>
                      </c:pt>
                      <c:pt idx="675">
                        <c:v>0.55000000000000004</c:v>
                      </c:pt>
                      <c:pt idx="676">
                        <c:v>0.55000000000000004</c:v>
                      </c:pt>
                      <c:pt idx="677">
                        <c:v>0.55000000000000004</c:v>
                      </c:pt>
                      <c:pt idx="678">
                        <c:v>0.55000000000000004</c:v>
                      </c:pt>
                      <c:pt idx="679">
                        <c:v>0.55000000000000004</c:v>
                      </c:pt>
                      <c:pt idx="680">
                        <c:v>0.55000000000000004</c:v>
                      </c:pt>
                      <c:pt idx="681">
                        <c:v>0.55000000000000004</c:v>
                      </c:pt>
                      <c:pt idx="682">
                        <c:v>0.55000000000000004</c:v>
                      </c:pt>
                      <c:pt idx="683">
                        <c:v>0.55000000000000004</c:v>
                      </c:pt>
                      <c:pt idx="684">
                        <c:v>0.55000000000000004</c:v>
                      </c:pt>
                      <c:pt idx="685">
                        <c:v>0.55000000000000004</c:v>
                      </c:pt>
                      <c:pt idx="686">
                        <c:v>0.55000000000000004</c:v>
                      </c:pt>
                      <c:pt idx="687">
                        <c:v>0.55000000000000004</c:v>
                      </c:pt>
                      <c:pt idx="688">
                        <c:v>0.55000000000000004</c:v>
                      </c:pt>
                      <c:pt idx="689">
                        <c:v>0.55000000000000004</c:v>
                      </c:pt>
                      <c:pt idx="690">
                        <c:v>0.55000000000000004</c:v>
                      </c:pt>
                      <c:pt idx="691">
                        <c:v>0.55000000000000004</c:v>
                      </c:pt>
                      <c:pt idx="692">
                        <c:v>0.55000000000000004</c:v>
                      </c:pt>
                      <c:pt idx="693">
                        <c:v>0.55000000000000004</c:v>
                      </c:pt>
                      <c:pt idx="694">
                        <c:v>0.55000000000000004</c:v>
                      </c:pt>
                      <c:pt idx="695">
                        <c:v>0.55000000000000004</c:v>
                      </c:pt>
                      <c:pt idx="696">
                        <c:v>0.55000000000000004</c:v>
                      </c:pt>
                      <c:pt idx="697">
                        <c:v>0.55000000000000004</c:v>
                      </c:pt>
                      <c:pt idx="698">
                        <c:v>0.55000000000000004</c:v>
                      </c:pt>
                      <c:pt idx="699">
                        <c:v>0.55000000000000004</c:v>
                      </c:pt>
                      <c:pt idx="700">
                        <c:v>0.55000000000000004</c:v>
                      </c:pt>
                      <c:pt idx="701">
                        <c:v>0.55000000000000004</c:v>
                      </c:pt>
                      <c:pt idx="702">
                        <c:v>0.55000000000000004</c:v>
                      </c:pt>
                      <c:pt idx="703">
                        <c:v>0.55000000000000004</c:v>
                      </c:pt>
                      <c:pt idx="704">
                        <c:v>0.55000000000000004</c:v>
                      </c:pt>
                      <c:pt idx="705">
                        <c:v>0.55000000000000004</c:v>
                      </c:pt>
                      <c:pt idx="706">
                        <c:v>0.55000000000000004</c:v>
                      </c:pt>
                      <c:pt idx="707">
                        <c:v>0.55000000000000004</c:v>
                      </c:pt>
                      <c:pt idx="708">
                        <c:v>0.55000000000000004</c:v>
                      </c:pt>
                      <c:pt idx="709">
                        <c:v>0.55000000000000004</c:v>
                      </c:pt>
                      <c:pt idx="710">
                        <c:v>0.55000000000000004</c:v>
                      </c:pt>
                      <c:pt idx="711">
                        <c:v>0.55000000000000004</c:v>
                      </c:pt>
                      <c:pt idx="712">
                        <c:v>0.55000000000000004</c:v>
                      </c:pt>
                      <c:pt idx="713">
                        <c:v>0.55000000000000004</c:v>
                      </c:pt>
                      <c:pt idx="714">
                        <c:v>0.55000000000000004</c:v>
                      </c:pt>
                      <c:pt idx="715">
                        <c:v>0.55000000000000004</c:v>
                      </c:pt>
                      <c:pt idx="716">
                        <c:v>0.55000000000000004</c:v>
                      </c:pt>
                      <c:pt idx="717">
                        <c:v>0.55000000000000004</c:v>
                      </c:pt>
                      <c:pt idx="718">
                        <c:v>0.55000000000000004</c:v>
                      </c:pt>
                      <c:pt idx="719">
                        <c:v>0.55000000000000004</c:v>
                      </c:pt>
                      <c:pt idx="720">
                        <c:v>0.55000000000000004</c:v>
                      </c:pt>
                      <c:pt idx="721">
                        <c:v>0.55000000000000004</c:v>
                      </c:pt>
                      <c:pt idx="722">
                        <c:v>0.66666666666666663</c:v>
                      </c:pt>
                      <c:pt idx="723">
                        <c:v>0.66666666666666663</c:v>
                      </c:pt>
                      <c:pt idx="724">
                        <c:v>0.66666666666666663</c:v>
                      </c:pt>
                      <c:pt idx="725">
                        <c:v>0.66666666666666663</c:v>
                      </c:pt>
                      <c:pt idx="726">
                        <c:v>0.66666666666666663</c:v>
                      </c:pt>
                      <c:pt idx="727">
                        <c:v>0.66666666666666663</c:v>
                      </c:pt>
                      <c:pt idx="728">
                        <c:v>0.66666666666666663</c:v>
                      </c:pt>
                      <c:pt idx="729">
                        <c:v>0.66666666666666663</c:v>
                      </c:pt>
                      <c:pt idx="730">
                        <c:v>0.66666666666666663</c:v>
                      </c:pt>
                      <c:pt idx="731">
                        <c:v>0.66666666666666663</c:v>
                      </c:pt>
                      <c:pt idx="732">
                        <c:v>0.66666666666666663</c:v>
                      </c:pt>
                      <c:pt idx="733">
                        <c:v>0.66666666666666663</c:v>
                      </c:pt>
                      <c:pt idx="734">
                        <c:v>0.66666666666666663</c:v>
                      </c:pt>
                      <c:pt idx="735">
                        <c:v>0.66666666666666663</c:v>
                      </c:pt>
                      <c:pt idx="736">
                        <c:v>0.66666666666666663</c:v>
                      </c:pt>
                      <c:pt idx="737">
                        <c:v>0.66666666666666663</c:v>
                      </c:pt>
                      <c:pt idx="738">
                        <c:v>0.66666666666666663</c:v>
                      </c:pt>
                      <c:pt idx="739">
                        <c:v>0.66666666666666663</c:v>
                      </c:pt>
                      <c:pt idx="740">
                        <c:v>0.66666666666666663</c:v>
                      </c:pt>
                      <c:pt idx="741">
                        <c:v>0.66666666666666663</c:v>
                      </c:pt>
                      <c:pt idx="742">
                        <c:v>0.66666666666666663</c:v>
                      </c:pt>
                      <c:pt idx="743">
                        <c:v>0.66666666666666663</c:v>
                      </c:pt>
                      <c:pt idx="744">
                        <c:v>0.66666666666666663</c:v>
                      </c:pt>
                      <c:pt idx="745">
                        <c:v>0.66666666666666663</c:v>
                      </c:pt>
                      <c:pt idx="746">
                        <c:v>0.66666666666666663</c:v>
                      </c:pt>
                      <c:pt idx="747">
                        <c:v>0.66666666666666663</c:v>
                      </c:pt>
                      <c:pt idx="748">
                        <c:v>0.66666666666666663</c:v>
                      </c:pt>
                      <c:pt idx="749">
                        <c:v>0.66666666666666663</c:v>
                      </c:pt>
                      <c:pt idx="750">
                        <c:v>0.66666666666666663</c:v>
                      </c:pt>
                      <c:pt idx="751">
                        <c:v>0.66666666666666663</c:v>
                      </c:pt>
                      <c:pt idx="752">
                        <c:v>0.66666666666666663</c:v>
                      </c:pt>
                      <c:pt idx="753">
                        <c:v>0.66666666666666663</c:v>
                      </c:pt>
                      <c:pt idx="754">
                        <c:v>0.66666666666666663</c:v>
                      </c:pt>
                      <c:pt idx="755">
                        <c:v>0.66666666666666663</c:v>
                      </c:pt>
                      <c:pt idx="756">
                        <c:v>0.66666666666666663</c:v>
                      </c:pt>
                      <c:pt idx="757">
                        <c:v>0.66666666666666663</c:v>
                      </c:pt>
                      <c:pt idx="758">
                        <c:v>0.66666666666666663</c:v>
                      </c:pt>
                      <c:pt idx="759">
                        <c:v>0.66666666666666663</c:v>
                      </c:pt>
                      <c:pt idx="760">
                        <c:v>0.66666666666666663</c:v>
                      </c:pt>
                      <c:pt idx="761">
                        <c:v>0.66666666666666663</c:v>
                      </c:pt>
                      <c:pt idx="762">
                        <c:v>0.66666666666666663</c:v>
                      </c:pt>
                      <c:pt idx="763">
                        <c:v>0.66666666666666663</c:v>
                      </c:pt>
                      <c:pt idx="764">
                        <c:v>0.66666666666666663</c:v>
                      </c:pt>
                      <c:pt idx="765">
                        <c:v>0.66666666666666663</c:v>
                      </c:pt>
                      <c:pt idx="766">
                        <c:v>0.66666666666666663</c:v>
                      </c:pt>
                      <c:pt idx="767">
                        <c:v>0.66666666666666663</c:v>
                      </c:pt>
                      <c:pt idx="768">
                        <c:v>0.66666666666666663</c:v>
                      </c:pt>
                      <c:pt idx="769">
                        <c:v>0.66666666666666663</c:v>
                      </c:pt>
                      <c:pt idx="770">
                        <c:v>0.66666666666666663</c:v>
                      </c:pt>
                      <c:pt idx="771">
                        <c:v>0.66666666666666663</c:v>
                      </c:pt>
                      <c:pt idx="772">
                        <c:v>0.66666666666666663</c:v>
                      </c:pt>
                      <c:pt idx="773">
                        <c:v>0.66666666666666663</c:v>
                      </c:pt>
                      <c:pt idx="774">
                        <c:v>0.66666666666666663</c:v>
                      </c:pt>
                      <c:pt idx="775">
                        <c:v>0.66666666666666663</c:v>
                      </c:pt>
                      <c:pt idx="776">
                        <c:v>0.66666666666666663</c:v>
                      </c:pt>
                      <c:pt idx="777">
                        <c:v>0.66666666666666663</c:v>
                      </c:pt>
                      <c:pt idx="778">
                        <c:v>0.66666666666666663</c:v>
                      </c:pt>
                      <c:pt idx="779">
                        <c:v>0.66666666666666663</c:v>
                      </c:pt>
                      <c:pt idx="780">
                        <c:v>0.66666666666666663</c:v>
                      </c:pt>
                      <c:pt idx="781">
                        <c:v>0.66666666666666663</c:v>
                      </c:pt>
                      <c:pt idx="782">
                        <c:v>0.66666666666666663</c:v>
                      </c:pt>
                      <c:pt idx="783">
                        <c:v>0.66666666666666663</c:v>
                      </c:pt>
                      <c:pt idx="784">
                        <c:v>0.66666666666666663</c:v>
                      </c:pt>
                      <c:pt idx="785">
                        <c:v>0.66666666666666663</c:v>
                      </c:pt>
                      <c:pt idx="786">
                        <c:v>0.66666666666666663</c:v>
                      </c:pt>
                      <c:pt idx="787">
                        <c:v>0.66666666666666663</c:v>
                      </c:pt>
                      <c:pt idx="788">
                        <c:v>0.66666666666666663</c:v>
                      </c:pt>
                      <c:pt idx="789">
                        <c:v>0.66666666666666663</c:v>
                      </c:pt>
                      <c:pt idx="790">
                        <c:v>0.66666666666666663</c:v>
                      </c:pt>
                      <c:pt idx="791">
                        <c:v>0.66666666666666663</c:v>
                      </c:pt>
                      <c:pt idx="792">
                        <c:v>0.66666666666666663</c:v>
                      </c:pt>
                      <c:pt idx="793">
                        <c:v>0.66666666666666663</c:v>
                      </c:pt>
                      <c:pt idx="794">
                        <c:v>0.66666666666666663</c:v>
                      </c:pt>
                      <c:pt idx="795">
                        <c:v>0.66666666666666663</c:v>
                      </c:pt>
                      <c:pt idx="796">
                        <c:v>0.66666666666666663</c:v>
                      </c:pt>
                      <c:pt idx="797">
                        <c:v>0.66666666666666663</c:v>
                      </c:pt>
                      <c:pt idx="798">
                        <c:v>0.66666666666666663</c:v>
                      </c:pt>
                      <c:pt idx="799">
                        <c:v>0.66666666666666663</c:v>
                      </c:pt>
                      <c:pt idx="800">
                        <c:v>0.66666666666666663</c:v>
                      </c:pt>
                      <c:pt idx="801">
                        <c:v>0.66666666666666663</c:v>
                      </c:pt>
                      <c:pt idx="802">
                        <c:v>0.66666666666666663</c:v>
                      </c:pt>
                      <c:pt idx="803">
                        <c:v>0.66666666666666663</c:v>
                      </c:pt>
                      <c:pt idx="804">
                        <c:v>0.66666666666666663</c:v>
                      </c:pt>
                      <c:pt idx="805">
                        <c:v>0.66666666666666663</c:v>
                      </c:pt>
                      <c:pt idx="806">
                        <c:v>0.66666666666666663</c:v>
                      </c:pt>
                      <c:pt idx="807">
                        <c:v>0.66666666666666663</c:v>
                      </c:pt>
                      <c:pt idx="808">
                        <c:v>0.66666666666666663</c:v>
                      </c:pt>
                      <c:pt idx="809">
                        <c:v>0.66666666666666663</c:v>
                      </c:pt>
                      <c:pt idx="810">
                        <c:v>0.66666666666666663</c:v>
                      </c:pt>
                      <c:pt idx="811">
                        <c:v>0.66666666666666663</c:v>
                      </c:pt>
                      <c:pt idx="812">
                        <c:v>0.66666666666666663</c:v>
                      </c:pt>
                      <c:pt idx="813">
                        <c:v>0.66666666666666663</c:v>
                      </c:pt>
                      <c:pt idx="814">
                        <c:v>0.66666666666666663</c:v>
                      </c:pt>
                      <c:pt idx="815">
                        <c:v>0.66666666666666663</c:v>
                      </c:pt>
                      <c:pt idx="816">
                        <c:v>0.66666666666666663</c:v>
                      </c:pt>
                      <c:pt idx="817">
                        <c:v>0.66666666666666663</c:v>
                      </c:pt>
                      <c:pt idx="818">
                        <c:v>0.66666666666666663</c:v>
                      </c:pt>
                      <c:pt idx="819">
                        <c:v>0.66666666666666663</c:v>
                      </c:pt>
                      <c:pt idx="820">
                        <c:v>0.66666666666666663</c:v>
                      </c:pt>
                      <c:pt idx="821">
                        <c:v>0.66666666666666663</c:v>
                      </c:pt>
                      <c:pt idx="822">
                        <c:v>0.66666666666666663</c:v>
                      </c:pt>
                      <c:pt idx="823">
                        <c:v>0.66666666666666663</c:v>
                      </c:pt>
                      <c:pt idx="824">
                        <c:v>0.66666666666666663</c:v>
                      </c:pt>
                      <c:pt idx="825">
                        <c:v>0.66666666666666663</c:v>
                      </c:pt>
                      <c:pt idx="826">
                        <c:v>0.66666666666666663</c:v>
                      </c:pt>
                      <c:pt idx="827">
                        <c:v>0.66666666666666663</c:v>
                      </c:pt>
                      <c:pt idx="828">
                        <c:v>0.66666666666666663</c:v>
                      </c:pt>
                      <c:pt idx="829">
                        <c:v>0.66666666666666663</c:v>
                      </c:pt>
                      <c:pt idx="830">
                        <c:v>0.66666666666666663</c:v>
                      </c:pt>
                      <c:pt idx="831">
                        <c:v>0.66666666666666663</c:v>
                      </c:pt>
                      <c:pt idx="832">
                        <c:v>0.66666666666666663</c:v>
                      </c:pt>
                      <c:pt idx="833">
                        <c:v>0.66666666666666663</c:v>
                      </c:pt>
                      <c:pt idx="834">
                        <c:v>0.66666666666666663</c:v>
                      </c:pt>
                      <c:pt idx="835">
                        <c:v>0.66666666666666663</c:v>
                      </c:pt>
                      <c:pt idx="836">
                        <c:v>0.66666666666666663</c:v>
                      </c:pt>
                      <c:pt idx="837">
                        <c:v>0.66666666666666663</c:v>
                      </c:pt>
                      <c:pt idx="838">
                        <c:v>0.66666666666666663</c:v>
                      </c:pt>
                      <c:pt idx="839">
                        <c:v>0.66666666666666663</c:v>
                      </c:pt>
                      <c:pt idx="840">
                        <c:v>0.66666666666666663</c:v>
                      </c:pt>
                      <c:pt idx="841">
                        <c:v>0.66666666666666663</c:v>
                      </c:pt>
                      <c:pt idx="842">
                        <c:v>0.66666666666666663</c:v>
                      </c:pt>
                      <c:pt idx="843">
                        <c:v>0.66666666666666663</c:v>
                      </c:pt>
                      <c:pt idx="844">
                        <c:v>0.66666666666666663</c:v>
                      </c:pt>
                      <c:pt idx="845">
                        <c:v>0.66666666666666663</c:v>
                      </c:pt>
                      <c:pt idx="846">
                        <c:v>0.66666666666666663</c:v>
                      </c:pt>
                      <c:pt idx="847">
                        <c:v>0.66666666666666663</c:v>
                      </c:pt>
                      <c:pt idx="848">
                        <c:v>0.66666666666666663</c:v>
                      </c:pt>
                      <c:pt idx="849">
                        <c:v>0.66666666666666663</c:v>
                      </c:pt>
                      <c:pt idx="850">
                        <c:v>0.66666666666666663</c:v>
                      </c:pt>
                      <c:pt idx="851">
                        <c:v>0.66666666666666663</c:v>
                      </c:pt>
                      <c:pt idx="852">
                        <c:v>0.66666666666666663</c:v>
                      </c:pt>
                      <c:pt idx="853">
                        <c:v>0.66666666666666663</c:v>
                      </c:pt>
                      <c:pt idx="854">
                        <c:v>0.66666666666666663</c:v>
                      </c:pt>
                      <c:pt idx="855">
                        <c:v>0.66666666666666663</c:v>
                      </c:pt>
                      <c:pt idx="856">
                        <c:v>0.66666666666666663</c:v>
                      </c:pt>
                      <c:pt idx="857">
                        <c:v>0.66666666666666663</c:v>
                      </c:pt>
                      <c:pt idx="858">
                        <c:v>0.66666666666666663</c:v>
                      </c:pt>
                      <c:pt idx="859">
                        <c:v>0.66666666666666663</c:v>
                      </c:pt>
                      <c:pt idx="860">
                        <c:v>0.66666666666666663</c:v>
                      </c:pt>
                      <c:pt idx="861">
                        <c:v>0.66666666666666663</c:v>
                      </c:pt>
                      <c:pt idx="862">
                        <c:v>0.66666666666666663</c:v>
                      </c:pt>
                      <c:pt idx="863">
                        <c:v>0.66666666666666663</c:v>
                      </c:pt>
                      <c:pt idx="864">
                        <c:v>0.66666666666666663</c:v>
                      </c:pt>
                      <c:pt idx="865">
                        <c:v>0.66666666666666663</c:v>
                      </c:pt>
                      <c:pt idx="866">
                        <c:v>0.66666666666666663</c:v>
                      </c:pt>
                      <c:pt idx="867">
                        <c:v>0.66666666666666663</c:v>
                      </c:pt>
                      <c:pt idx="868">
                        <c:v>0.66666666666666663</c:v>
                      </c:pt>
                      <c:pt idx="869">
                        <c:v>0.66666666666666663</c:v>
                      </c:pt>
                      <c:pt idx="870">
                        <c:v>0.66666666666666663</c:v>
                      </c:pt>
                      <c:pt idx="871">
                        <c:v>0.66666666666666663</c:v>
                      </c:pt>
                      <c:pt idx="872">
                        <c:v>0.66666666666666663</c:v>
                      </c:pt>
                      <c:pt idx="873">
                        <c:v>0.66666666666666663</c:v>
                      </c:pt>
                      <c:pt idx="874">
                        <c:v>0.66666666666666663</c:v>
                      </c:pt>
                      <c:pt idx="875">
                        <c:v>0.66666666666666663</c:v>
                      </c:pt>
                      <c:pt idx="876">
                        <c:v>0.66666666666666663</c:v>
                      </c:pt>
                      <c:pt idx="877">
                        <c:v>0.66666666666666663</c:v>
                      </c:pt>
                      <c:pt idx="878">
                        <c:v>0.66666666666666663</c:v>
                      </c:pt>
                      <c:pt idx="879">
                        <c:v>0.66666666666666663</c:v>
                      </c:pt>
                      <c:pt idx="880">
                        <c:v>0.66666666666666663</c:v>
                      </c:pt>
                      <c:pt idx="881">
                        <c:v>0.66666666666666663</c:v>
                      </c:pt>
                      <c:pt idx="882">
                        <c:v>0.66666666666666663</c:v>
                      </c:pt>
                      <c:pt idx="883">
                        <c:v>0.66666666666666663</c:v>
                      </c:pt>
                      <c:pt idx="884">
                        <c:v>0.66666666666666663</c:v>
                      </c:pt>
                      <c:pt idx="885">
                        <c:v>0.66666666666666663</c:v>
                      </c:pt>
                      <c:pt idx="886">
                        <c:v>0.66666666666666663</c:v>
                      </c:pt>
                      <c:pt idx="887">
                        <c:v>0.66666666666666663</c:v>
                      </c:pt>
                      <c:pt idx="888">
                        <c:v>0.66666666666666663</c:v>
                      </c:pt>
                      <c:pt idx="889">
                        <c:v>0.66666666666666663</c:v>
                      </c:pt>
                      <c:pt idx="890">
                        <c:v>0.66666666666666663</c:v>
                      </c:pt>
                      <c:pt idx="891">
                        <c:v>0.66666666666666663</c:v>
                      </c:pt>
                      <c:pt idx="892">
                        <c:v>0.66666666666666663</c:v>
                      </c:pt>
                      <c:pt idx="893">
                        <c:v>0.66666666666666663</c:v>
                      </c:pt>
                      <c:pt idx="894">
                        <c:v>0.66666666666666663</c:v>
                      </c:pt>
                      <c:pt idx="895">
                        <c:v>0.66666666666666663</c:v>
                      </c:pt>
                      <c:pt idx="896">
                        <c:v>0.66666666666666663</c:v>
                      </c:pt>
                      <c:pt idx="897">
                        <c:v>0.66666666666666663</c:v>
                      </c:pt>
                      <c:pt idx="898">
                        <c:v>0.66666666666666663</c:v>
                      </c:pt>
                      <c:pt idx="899">
                        <c:v>0.66666666666666663</c:v>
                      </c:pt>
                      <c:pt idx="900">
                        <c:v>0.66666666666666663</c:v>
                      </c:pt>
                      <c:pt idx="901">
                        <c:v>0.66666666666666663</c:v>
                      </c:pt>
                      <c:pt idx="902">
                        <c:v>0.66666666666666663</c:v>
                      </c:pt>
                      <c:pt idx="903">
                        <c:v>0.66666666666666663</c:v>
                      </c:pt>
                      <c:pt idx="904">
                        <c:v>0.66666666666666663</c:v>
                      </c:pt>
                      <c:pt idx="905">
                        <c:v>0.66666666666666663</c:v>
                      </c:pt>
                      <c:pt idx="906">
                        <c:v>0.66666666666666663</c:v>
                      </c:pt>
                      <c:pt idx="907">
                        <c:v>0.66666666666666663</c:v>
                      </c:pt>
                      <c:pt idx="908">
                        <c:v>0.66666666666666663</c:v>
                      </c:pt>
                      <c:pt idx="909">
                        <c:v>0.66666666666666663</c:v>
                      </c:pt>
                      <c:pt idx="910">
                        <c:v>0.66666666666666663</c:v>
                      </c:pt>
                      <c:pt idx="911">
                        <c:v>0.66666666666666663</c:v>
                      </c:pt>
                      <c:pt idx="912">
                        <c:v>0.66666666666666663</c:v>
                      </c:pt>
                      <c:pt idx="913">
                        <c:v>0.66666666666666663</c:v>
                      </c:pt>
                      <c:pt idx="914">
                        <c:v>0.66666666666666663</c:v>
                      </c:pt>
                      <c:pt idx="915">
                        <c:v>0.66666666666666663</c:v>
                      </c:pt>
                      <c:pt idx="916">
                        <c:v>0.66666666666666663</c:v>
                      </c:pt>
                      <c:pt idx="917">
                        <c:v>0.66666666666666663</c:v>
                      </c:pt>
                      <c:pt idx="918">
                        <c:v>0.66666666666666663</c:v>
                      </c:pt>
                      <c:pt idx="919">
                        <c:v>0.66666666666666663</c:v>
                      </c:pt>
                      <c:pt idx="920">
                        <c:v>0.66666666666666663</c:v>
                      </c:pt>
                      <c:pt idx="921">
                        <c:v>0.66666666666666663</c:v>
                      </c:pt>
                      <c:pt idx="922">
                        <c:v>0.66666666666666663</c:v>
                      </c:pt>
                      <c:pt idx="923">
                        <c:v>0.66666666666666663</c:v>
                      </c:pt>
                      <c:pt idx="924">
                        <c:v>0.66666666666666663</c:v>
                      </c:pt>
                      <c:pt idx="925">
                        <c:v>0.66666666666666663</c:v>
                      </c:pt>
                      <c:pt idx="926">
                        <c:v>0.66666666666666663</c:v>
                      </c:pt>
                      <c:pt idx="927">
                        <c:v>0.66666666666666663</c:v>
                      </c:pt>
                      <c:pt idx="928">
                        <c:v>0.66666666666666663</c:v>
                      </c:pt>
                      <c:pt idx="929">
                        <c:v>0.66666666666666663</c:v>
                      </c:pt>
                      <c:pt idx="930">
                        <c:v>0.66666666666666663</c:v>
                      </c:pt>
                      <c:pt idx="931">
                        <c:v>0.66666666666666663</c:v>
                      </c:pt>
                      <c:pt idx="932">
                        <c:v>0.66666666666666663</c:v>
                      </c:pt>
                      <c:pt idx="933">
                        <c:v>0.66666666666666663</c:v>
                      </c:pt>
                      <c:pt idx="934">
                        <c:v>0.66666666666666663</c:v>
                      </c:pt>
                      <c:pt idx="935">
                        <c:v>0.66666666666666663</c:v>
                      </c:pt>
                      <c:pt idx="936">
                        <c:v>0.66666666666666663</c:v>
                      </c:pt>
                      <c:pt idx="937">
                        <c:v>0.66666666666666663</c:v>
                      </c:pt>
                      <c:pt idx="938">
                        <c:v>0.66666666666666663</c:v>
                      </c:pt>
                      <c:pt idx="939">
                        <c:v>0.66666666666666663</c:v>
                      </c:pt>
                      <c:pt idx="940">
                        <c:v>0.66666666666666663</c:v>
                      </c:pt>
                      <c:pt idx="941">
                        <c:v>0.66666666666666663</c:v>
                      </c:pt>
                      <c:pt idx="942">
                        <c:v>0.66666666666666663</c:v>
                      </c:pt>
                      <c:pt idx="943">
                        <c:v>0.66666666666666663</c:v>
                      </c:pt>
                      <c:pt idx="944">
                        <c:v>0.66666666666666663</c:v>
                      </c:pt>
                      <c:pt idx="945">
                        <c:v>0.66666666666666663</c:v>
                      </c:pt>
                      <c:pt idx="946">
                        <c:v>0.66666666666666663</c:v>
                      </c:pt>
                      <c:pt idx="947">
                        <c:v>0.66666666666666663</c:v>
                      </c:pt>
                      <c:pt idx="948">
                        <c:v>0.66666666666666663</c:v>
                      </c:pt>
                      <c:pt idx="949">
                        <c:v>0.66666666666666663</c:v>
                      </c:pt>
                      <c:pt idx="950">
                        <c:v>0.66666666666666663</c:v>
                      </c:pt>
                      <c:pt idx="951">
                        <c:v>0.66666666666666663</c:v>
                      </c:pt>
                      <c:pt idx="952">
                        <c:v>0.66666666666666663</c:v>
                      </c:pt>
                      <c:pt idx="953">
                        <c:v>0.66666666666666663</c:v>
                      </c:pt>
                      <c:pt idx="954">
                        <c:v>0.66666666666666663</c:v>
                      </c:pt>
                      <c:pt idx="955">
                        <c:v>0.66666666666666663</c:v>
                      </c:pt>
                      <c:pt idx="956">
                        <c:v>0.66666666666666663</c:v>
                      </c:pt>
                      <c:pt idx="957">
                        <c:v>0.66666666666666663</c:v>
                      </c:pt>
                      <c:pt idx="958">
                        <c:v>0.66666666666666663</c:v>
                      </c:pt>
                      <c:pt idx="959">
                        <c:v>0.66666666666666663</c:v>
                      </c:pt>
                      <c:pt idx="960">
                        <c:v>0.66666666666666663</c:v>
                      </c:pt>
                      <c:pt idx="961">
                        <c:v>0.66666666666666663</c:v>
                      </c:pt>
                      <c:pt idx="962">
                        <c:v>0.66666666666666663</c:v>
                      </c:pt>
                      <c:pt idx="963">
                        <c:v>0.66666666666666663</c:v>
                      </c:pt>
                      <c:pt idx="964">
                        <c:v>0.66666666666666663</c:v>
                      </c:pt>
                      <c:pt idx="965">
                        <c:v>0.66666666666666663</c:v>
                      </c:pt>
                      <c:pt idx="966">
                        <c:v>0.66666666666666663</c:v>
                      </c:pt>
                      <c:pt idx="967">
                        <c:v>0.66666666666666663</c:v>
                      </c:pt>
                      <c:pt idx="968">
                        <c:v>0.66666666666666663</c:v>
                      </c:pt>
                      <c:pt idx="969">
                        <c:v>0.66666666666666663</c:v>
                      </c:pt>
                      <c:pt idx="970">
                        <c:v>0.66666666666666663</c:v>
                      </c:pt>
                      <c:pt idx="971">
                        <c:v>0.66666666666666663</c:v>
                      </c:pt>
                      <c:pt idx="972">
                        <c:v>0.66666666666666663</c:v>
                      </c:pt>
                      <c:pt idx="973">
                        <c:v>0.66666666666666663</c:v>
                      </c:pt>
                      <c:pt idx="974">
                        <c:v>0.66666666666666663</c:v>
                      </c:pt>
                      <c:pt idx="975">
                        <c:v>0.66666666666666663</c:v>
                      </c:pt>
                      <c:pt idx="976">
                        <c:v>0.66666666666666663</c:v>
                      </c:pt>
                      <c:pt idx="977">
                        <c:v>0.66666666666666663</c:v>
                      </c:pt>
                      <c:pt idx="978">
                        <c:v>0.66666666666666663</c:v>
                      </c:pt>
                      <c:pt idx="979">
                        <c:v>0.66666666666666663</c:v>
                      </c:pt>
                      <c:pt idx="980">
                        <c:v>0.66666666666666663</c:v>
                      </c:pt>
                      <c:pt idx="981">
                        <c:v>0.66666666666666663</c:v>
                      </c:pt>
                      <c:pt idx="982">
                        <c:v>0.66666666666666663</c:v>
                      </c:pt>
                      <c:pt idx="983">
                        <c:v>0.66666666666666663</c:v>
                      </c:pt>
                      <c:pt idx="984">
                        <c:v>0.66666666666666663</c:v>
                      </c:pt>
                      <c:pt idx="985">
                        <c:v>0.66666666666666663</c:v>
                      </c:pt>
                      <c:pt idx="986">
                        <c:v>0.66666666666666663</c:v>
                      </c:pt>
                      <c:pt idx="987">
                        <c:v>0.66666666666666663</c:v>
                      </c:pt>
                      <c:pt idx="988">
                        <c:v>0.66666666666666663</c:v>
                      </c:pt>
                      <c:pt idx="989">
                        <c:v>0.66666666666666663</c:v>
                      </c:pt>
                      <c:pt idx="990">
                        <c:v>0.66666666666666663</c:v>
                      </c:pt>
                      <c:pt idx="991">
                        <c:v>0.66666666666666663</c:v>
                      </c:pt>
                      <c:pt idx="992">
                        <c:v>0.66666666666666663</c:v>
                      </c:pt>
                      <c:pt idx="993">
                        <c:v>0.66666666666666663</c:v>
                      </c:pt>
                      <c:pt idx="994">
                        <c:v>0.66666666666666663</c:v>
                      </c:pt>
                      <c:pt idx="995">
                        <c:v>0.66666666666666663</c:v>
                      </c:pt>
                      <c:pt idx="996">
                        <c:v>0.66666666666666663</c:v>
                      </c:pt>
                      <c:pt idx="997">
                        <c:v>0.66666666666666663</c:v>
                      </c:pt>
                      <c:pt idx="998">
                        <c:v>0.66666666666666663</c:v>
                      </c:pt>
                      <c:pt idx="999">
                        <c:v>0.66666666666666663</c:v>
                      </c:pt>
                      <c:pt idx="1000">
                        <c:v>0.66666666666666663</c:v>
                      </c:pt>
                      <c:pt idx="1001">
                        <c:v>0.66666666666666663</c:v>
                      </c:pt>
                      <c:pt idx="1002">
                        <c:v>0.66666666666666663</c:v>
                      </c:pt>
                      <c:pt idx="1003">
                        <c:v>0.66666666666666663</c:v>
                      </c:pt>
                      <c:pt idx="1004">
                        <c:v>0.66666666666666663</c:v>
                      </c:pt>
                      <c:pt idx="1005">
                        <c:v>0.66666666666666663</c:v>
                      </c:pt>
                      <c:pt idx="1006">
                        <c:v>0.66666666666666663</c:v>
                      </c:pt>
                      <c:pt idx="1007">
                        <c:v>0.66666666666666663</c:v>
                      </c:pt>
                      <c:pt idx="1008">
                        <c:v>0.66666666666666663</c:v>
                      </c:pt>
                      <c:pt idx="1009">
                        <c:v>0.66666666666666663</c:v>
                      </c:pt>
                      <c:pt idx="1010">
                        <c:v>0.66666666666666663</c:v>
                      </c:pt>
                      <c:pt idx="1011">
                        <c:v>0.66666666666666663</c:v>
                      </c:pt>
                      <c:pt idx="1012">
                        <c:v>0.66666666666666663</c:v>
                      </c:pt>
                      <c:pt idx="1013">
                        <c:v>0.66666666666666663</c:v>
                      </c:pt>
                      <c:pt idx="1014">
                        <c:v>0.66666666666666663</c:v>
                      </c:pt>
                      <c:pt idx="1015">
                        <c:v>0.66666666666666663</c:v>
                      </c:pt>
                      <c:pt idx="1016">
                        <c:v>0.66666666666666663</c:v>
                      </c:pt>
                      <c:pt idx="1017">
                        <c:v>0.66666666666666663</c:v>
                      </c:pt>
                      <c:pt idx="1018">
                        <c:v>0.66666666666666663</c:v>
                      </c:pt>
                      <c:pt idx="1019">
                        <c:v>0.66666666666666663</c:v>
                      </c:pt>
                      <c:pt idx="1020">
                        <c:v>0.66666666666666663</c:v>
                      </c:pt>
                      <c:pt idx="1021">
                        <c:v>0.66666666666666663</c:v>
                      </c:pt>
                      <c:pt idx="1022">
                        <c:v>0.66666666666666663</c:v>
                      </c:pt>
                      <c:pt idx="1023">
                        <c:v>0.66666666666666663</c:v>
                      </c:pt>
                      <c:pt idx="1024">
                        <c:v>0.66666666666666663</c:v>
                      </c:pt>
                      <c:pt idx="1025">
                        <c:v>0.66666666666666663</c:v>
                      </c:pt>
                      <c:pt idx="1026">
                        <c:v>0.66666666666666663</c:v>
                      </c:pt>
                      <c:pt idx="1027">
                        <c:v>0.66666666666666663</c:v>
                      </c:pt>
                      <c:pt idx="1028">
                        <c:v>0.66666666666666663</c:v>
                      </c:pt>
                      <c:pt idx="1029">
                        <c:v>0.66666666666666663</c:v>
                      </c:pt>
                      <c:pt idx="1030">
                        <c:v>0.66666666666666663</c:v>
                      </c:pt>
                      <c:pt idx="1031">
                        <c:v>0.66666666666666663</c:v>
                      </c:pt>
                      <c:pt idx="1032">
                        <c:v>0.66666666666666663</c:v>
                      </c:pt>
                      <c:pt idx="1033">
                        <c:v>0.66666666666666663</c:v>
                      </c:pt>
                      <c:pt idx="1034">
                        <c:v>0.66666666666666663</c:v>
                      </c:pt>
                      <c:pt idx="1035">
                        <c:v>0.66666666666666663</c:v>
                      </c:pt>
                      <c:pt idx="1036">
                        <c:v>0.66666666666666663</c:v>
                      </c:pt>
                      <c:pt idx="1037">
                        <c:v>0.66666666666666663</c:v>
                      </c:pt>
                      <c:pt idx="1038">
                        <c:v>0.66666666666666663</c:v>
                      </c:pt>
                      <c:pt idx="1039">
                        <c:v>0.66666666666666663</c:v>
                      </c:pt>
                      <c:pt idx="1040">
                        <c:v>0.66666666666666663</c:v>
                      </c:pt>
                      <c:pt idx="1041">
                        <c:v>0.66666666666666663</c:v>
                      </c:pt>
                      <c:pt idx="1042">
                        <c:v>0.66666666666666663</c:v>
                      </c:pt>
                      <c:pt idx="1043">
                        <c:v>0.66666666666666663</c:v>
                      </c:pt>
                      <c:pt idx="1044">
                        <c:v>0.66666666666666663</c:v>
                      </c:pt>
                      <c:pt idx="1045">
                        <c:v>0.66666666666666663</c:v>
                      </c:pt>
                      <c:pt idx="1046">
                        <c:v>0.66666666666666663</c:v>
                      </c:pt>
                      <c:pt idx="1047">
                        <c:v>0.66666666666666663</c:v>
                      </c:pt>
                      <c:pt idx="1048">
                        <c:v>0.66666666666666663</c:v>
                      </c:pt>
                      <c:pt idx="1049">
                        <c:v>0.66666666666666663</c:v>
                      </c:pt>
                      <c:pt idx="1050">
                        <c:v>0.66666666666666663</c:v>
                      </c:pt>
                      <c:pt idx="1051">
                        <c:v>0.66666666666666663</c:v>
                      </c:pt>
                      <c:pt idx="1052">
                        <c:v>0.66666666666666663</c:v>
                      </c:pt>
                      <c:pt idx="1053">
                        <c:v>0.66666666666666663</c:v>
                      </c:pt>
                      <c:pt idx="1054">
                        <c:v>0.66666666666666663</c:v>
                      </c:pt>
                      <c:pt idx="1055">
                        <c:v>0.66666666666666663</c:v>
                      </c:pt>
                      <c:pt idx="1056">
                        <c:v>0.66666666666666663</c:v>
                      </c:pt>
                      <c:pt idx="1057">
                        <c:v>0.66666666666666663</c:v>
                      </c:pt>
                      <c:pt idx="1058">
                        <c:v>0.66666666666666663</c:v>
                      </c:pt>
                      <c:pt idx="1059">
                        <c:v>0.66666666666666663</c:v>
                      </c:pt>
                      <c:pt idx="1060">
                        <c:v>0.66666666666666663</c:v>
                      </c:pt>
                      <c:pt idx="1061">
                        <c:v>0.66666666666666663</c:v>
                      </c:pt>
                      <c:pt idx="1062">
                        <c:v>0.66666666666666663</c:v>
                      </c:pt>
                      <c:pt idx="1063">
                        <c:v>0.66666666666666663</c:v>
                      </c:pt>
                      <c:pt idx="1064">
                        <c:v>0.66666666666666663</c:v>
                      </c:pt>
                      <c:pt idx="1065">
                        <c:v>0.66666666666666663</c:v>
                      </c:pt>
                      <c:pt idx="1066">
                        <c:v>0.66666666666666663</c:v>
                      </c:pt>
                      <c:pt idx="1067">
                        <c:v>0.66666666666666663</c:v>
                      </c:pt>
                      <c:pt idx="1068">
                        <c:v>0.66666666666666663</c:v>
                      </c:pt>
                      <c:pt idx="1069">
                        <c:v>0.66666666666666663</c:v>
                      </c:pt>
                      <c:pt idx="1070">
                        <c:v>0.66666666666666663</c:v>
                      </c:pt>
                      <c:pt idx="1071">
                        <c:v>0.66666666666666663</c:v>
                      </c:pt>
                      <c:pt idx="1072">
                        <c:v>0.66666666666666663</c:v>
                      </c:pt>
                      <c:pt idx="1073">
                        <c:v>0.66666666666666663</c:v>
                      </c:pt>
                      <c:pt idx="1074">
                        <c:v>0.66666666666666663</c:v>
                      </c:pt>
                      <c:pt idx="1075">
                        <c:v>0.66666666666666663</c:v>
                      </c:pt>
                      <c:pt idx="1076">
                        <c:v>0.66666666666666663</c:v>
                      </c:pt>
                      <c:pt idx="1077">
                        <c:v>0.66666666666666663</c:v>
                      </c:pt>
                      <c:pt idx="1078">
                        <c:v>0.66666666666666663</c:v>
                      </c:pt>
                      <c:pt idx="1079">
                        <c:v>0.66666666666666663</c:v>
                      </c:pt>
                      <c:pt idx="1080">
                        <c:v>0.66666666666666663</c:v>
                      </c:pt>
                      <c:pt idx="1081">
                        <c:v>0.66666666666666663</c:v>
                      </c:pt>
                      <c:pt idx="1082">
                        <c:v>0.66666666666666663</c:v>
                      </c:pt>
                      <c:pt idx="1083">
                        <c:v>0.75</c:v>
                      </c:pt>
                      <c:pt idx="1084">
                        <c:v>0.75</c:v>
                      </c:pt>
                      <c:pt idx="1085">
                        <c:v>0.75</c:v>
                      </c:pt>
                      <c:pt idx="1086">
                        <c:v>0.75</c:v>
                      </c:pt>
                      <c:pt idx="1087">
                        <c:v>0.75</c:v>
                      </c:pt>
                      <c:pt idx="1088">
                        <c:v>0.75</c:v>
                      </c:pt>
                      <c:pt idx="1089">
                        <c:v>0.75</c:v>
                      </c:pt>
                      <c:pt idx="1090">
                        <c:v>0.75</c:v>
                      </c:pt>
                      <c:pt idx="1091">
                        <c:v>0.75</c:v>
                      </c:pt>
                      <c:pt idx="1092">
                        <c:v>0.75</c:v>
                      </c:pt>
                      <c:pt idx="1093">
                        <c:v>0.75</c:v>
                      </c:pt>
                      <c:pt idx="1094">
                        <c:v>0.75</c:v>
                      </c:pt>
                      <c:pt idx="1095">
                        <c:v>0.75</c:v>
                      </c:pt>
                      <c:pt idx="1096">
                        <c:v>0.75</c:v>
                      </c:pt>
                      <c:pt idx="1097">
                        <c:v>0.75</c:v>
                      </c:pt>
                      <c:pt idx="1098">
                        <c:v>0.75</c:v>
                      </c:pt>
                      <c:pt idx="1099">
                        <c:v>0.75</c:v>
                      </c:pt>
                      <c:pt idx="1100">
                        <c:v>0.75</c:v>
                      </c:pt>
                      <c:pt idx="1101">
                        <c:v>0.75</c:v>
                      </c:pt>
                      <c:pt idx="1102">
                        <c:v>0.75</c:v>
                      </c:pt>
                      <c:pt idx="1103">
                        <c:v>0.75</c:v>
                      </c:pt>
                      <c:pt idx="1104">
                        <c:v>0.75</c:v>
                      </c:pt>
                      <c:pt idx="1105">
                        <c:v>0.75</c:v>
                      </c:pt>
                      <c:pt idx="1106">
                        <c:v>0.75</c:v>
                      </c:pt>
                      <c:pt idx="1107">
                        <c:v>0.75</c:v>
                      </c:pt>
                      <c:pt idx="1108">
                        <c:v>0.75</c:v>
                      </c:pt>
                      <c:pt idx="1109">
                        <c:v>0.75</c:v>
                      </c:pt>
                      <c:pt idx="1110">
                        <c:v>0.75</c:v>
                      </c:pt>
                      <c:pt idx="1111">
                        <c:v>0.75</c:v>
                      </c:pt>
                      <c:pt idx="1112">
                        <c:v>0.75</c:v>
                      </c:pt>
                      <c:pt idx="1113">
                        <c:v>0.75</c:v>
                      </c:pt>
                      <c:pt idx="1114">
                        <c:v>0.75</c:v>
                      </c:pt>
                      <c:pt idx="1115">
                        <c:v>0.75</c:v>
                      </c:pt>
                      <c:pt idx="1116">
                        <c:v>0.75</c:v>
                      </c:pt>
                      <c:pt idx="1117">
                        <c:v>0.75</c:v>
                      </c:pt>
                      <c:pt idx="1118">
                        <c:v>0.75</c:v>
                      </c:pt>
                      <c:pt idx="1119">
                        <c:v>0.75</c:v>
                      </c:pt>
                      <c:pt idx="1120">
                        <c:v>0.75</c:v>
                      </c:pt>
                      <c:pt idx="1121">
                        <c:v>0.75</c:v>
                      </c:pt>
                      <c:pt idx="1122">
                        <c:v>0.75</c:v>
                      </c:pt>
                      <c:pt idx="1123">
                        <c:v>0.75</c:v>
                      </c:pt>
                      <c:pt idx="1124">
                        <c:v>0.75</c:v>
                      </c:pt>
                      <c:pt idx="1125">
                        <c:v>0.75</c:v>
                      </c:pt>
                      <c:pt idx="1126">
                        <c:v>0.75</c:v>
                      </c:pt>
                      <c:pt idx="1127">
                        <c:v>0.75</c:v>
                      </c:pt>
                      <c:pt idx="1128">
                        <c:v>0.75</c:v>
                      </c:pt>
                      <c:pt idx="1129">
                        <c:v>0.75</c:v>
                      </c:pt>
                      <c:pt idx="1130">
                        <c:v>0.75</c:v>
                      </c:pt>
                      <c:pt idx="1131">
                        <c:v>0.75</c:v>
                      </c:pt>
                      <c:pt idx="1132">
                        <c:v>0.75</c:v>
                      </c:pt>
                      <c:pt idx="1133">
                        <c:v>0.75</c:v>
                      </c:pt>
                      <c:pt idx="1134">
                        <c:v>0.75</c:v>
                      </c:pt>
                      <c:pt idx="1135">
                        <c:v>0.75</c:v>
                      </c:pt>
                      <c:pt idx="1136">
                        <c:v>0.75</c:v>
                      </c:pt>
                      <c:pt idx="1137">
                        <c:v>0.75</c:v>
                      </c:pt>
                      <c:pt idx="1138">
                        <c:v>0.75</c:v>
                      </c:pt>
                      <c:pt idx="1139">
                        <c:v>0.75</c:v>
                      </c:pt>
                      <c:pt idx="1140">
                        <c:v>0.75</c:v>
                      </c:pt>
                      <c:pt idx="1141">
                        <c:v>0.75</c:v>
                      </c:pt>
                      <c:pt idx="1142">
                        <c:v>0.75</c:v>
                      </c:pt>
                      <c:pt idx="1143">
                        <c:v>0.75</c:v>
                      </c:pt>
                      <c:pt idx="1144">
                        <c:v>0.75</c:v>
                      </c:pt>
                      <c:pt idx="1145">
                        <c:v>0.75</c:v>
                      </c:pt>
                      <c:pt idx="1146">
                        <c:v>0.75</c:v>
                      </c:pt>
                      <c:pt idx="1147">
                        <c:v>0.75</c:v>
                      </c:pt>
                      <c:pt idx="1148">
                        <c:v>0.75</c:v>
                      </c:pt>
                      <c:pt idx="1149">
                        <c:v>0.75</c:v>
                      </c:pt>
                      <c:pt idx="1150">
                        <c:v>0.75</c:v>
                      </c:pt>
                      <c:pt idx="1151">
                        <c:v>0.75</c:v>
                      </c:pt>
                      <c:pt idx="1152">
                        <c:v>0.75</c:v>
                      </c:pt>
                      <c:pt idx="1153">
                        <c:v>0.75</c:v>
                      </c:pt>
                      <c:pt idx="1154">
                        <c:v>0.75</c:v>
                      </c:pt>
                      <c:pt idx="1155">
                        <c:v>0.75</c:v>
                      </c:pt>
                      <c:pt idx="1156">
                        <c:v>0.75</c:v>
                      </c:pt>
                      <c:pt idx="1157">
                        <c:v>0.75</c:v>
                      </c:pt>
                      <c:pt idx="1158">
                        <c:v>0.75</c:v>
                      </c:pt>
                      <c:pt idx="1159">
                        <c:v>0.75</c:v>
                      </c:pt>
                      <c:pt idx="1160">
                        <c:v>0.75</c:v>
                      </c:pt>
                      <c:pt idx="1161">
                        <c:v>0.75</c:v>
                      </c:pt>
                      <c:pt idx="1162">
                        <c:v>0.75</c:v>
                      </c:pt>
                      <c:pt idx="1163">
                        <c:v>0.75</c:v>
                      </c:pt>
                      <c:pt idx="1164">
                        <c:v>0.75</c:v>
                      </c:pt>
                      <c:pt idx="1165">
                        <c:v>0.75</c:v>
                      </c:pt>
                      <c:pt idx="1166">
                        <c:v>0.75</c:v>
                      </c:pt>
                      <c:pt idx="1167">
                        <c:v>0.75</c:v>
                      </c:pt>
                      <c:pt idx="1168">
                        <c:v>0.75</c:v>
                      </c:pt>
                      <c:pt idx="1169">
                        <c:v>0.75</c:v>
                      </c:pt>
                      <c:pt idx="1170">
                        <c:v>0.75</c:v>
                      </c:pt>
                      <c:pt idx="1171">
                        <c:v>0.75</c:v>
                      </c:pt>
                      <c:pt idx="1172">
                        <c:v>0.75</c:v>
                      </c:pt>
                      <c:pt idx="1173">
                        <c:v>0.75</c:v>
                      </c:pt>
                      <c:pt idx="1174">
                        <c:v>0.75</c:v>
                      </c:pt>
                      <c:pt idx="1175">
                        <c:v>0.75</c:v>
                      </c:pt>
                      <c:pt idx="1176">
                        <c:v>0.75</c:v>
                      </c:pt>
                      <c:pt idx="1177">
                        <c:v>0.75</c:v>
                      </c:pt>
                      <c:pt idx="1178">
                        <c:v>0.75</c:v>
                      </c:pt>
                      <c:pt idx="1179">
                        <c:v>0.75</c:v>
                      </c:pt>
                      <c:pt idx="1180">
                        <c:v>0.75</c:v>
                      </c:pt>
                      <c:pt idx="1181">
                        <c:v>0.75</c:v>
                      </c:pt>
                      <c:pt idx="1182">
                        <c:v>0.75</c:v>
                      </c:pt>
                      <c:pt idx="1183">
                        <c:v>0.75</c:v>
                      </c:pt>
                      <c:pt idx="1184">
                        <c:v>0.75</c:v>
                      </c:pt>
                      <c:pt idx="1185">
                        <c:v>0.75</c:v>
                      </c:pt>
                      <c:pt idx="1186">
                        <c:v>0.75</c:v>
                      </c:pt>
                      <c:pt idx="1187">
                        <c:v>0.75</c:v>
                      </c:pt>
                      <c:pt idx="1188">
                        <c:v>0.75</c:v>
                      </c:pt>
                      <c:pt idx="1189">
                        <c:v>0.75</c:v>
                      </c:pt>
                      <c:pt idx="1190">
                        <c:v>0.75</c:v>
                      </c:pt>
                      <c:pt idx="1191">
                        <c:v>0.75</c:v>
                      </c:pt>
                      <c:pt idx="1192">
                        <c:v>0.75</c:v>
                      </c:pt>
                      <c:pt idx="1193">
                        <c:v>0.75</c:v>
                      </c:pt>
                      <c:pt idx="1194">
                        <c:v>0.75</c:v>
                      </c:pt>
                      <c:pt idx="1195">
                        <c:v>0.75</c:v>
                      </c:pt>
                      <c:pt idx="1196">
                        <c:v>0.75</c:v>
                      </c:pt>
                      <c:pt idx="1197">
                        <c:v>0.75</c:v>
                      </c:pt>
                      <c:pt idx="1198">
                        <c:v>0.75</c:v>
                      </c:pt>
                      <c:pt idx="1199">
                        <c:v>0.75</c:v>
                      </c:pt>
                      <c:pt idx="1200">
                        <c:v>0.75</c:v>
                      </c:pt>
                      <c:pt idx="1201">
                        <c:v>0.75</c:v>
                      </c:pt>
                      <c:pt idx="1202">
                        <c:v>0.75</c:v>
                      </c:pt>
                      <c:pt idx="1203">
                        <c:v>0.75</c:v>
                      </c:pt>
                      <c:pt idx="1204">
                        <c:v>0.75</c:v>
                      </c:pt>
                      <c:pt idx="1205">
                        <c:v>0.75</c:v>
                      </c:pt>
                      <c:pt idx="1206">
                        <c:v>0.75</c:v>
                      </c:pt>
                      <c:pt idx="1207">
                        <c:v>0.75</c:v>
                      </c:pt>
                      <c:pt idx="1208">
                        <c:v>0.75</c:v>
                      </c:pt>
                      <c:pt idx="1209">
                        <c:v>0.75</c:v>
                      </c:pt>
                      <c:pt idx="1210">
                        <c:v>0.75</c:v>
                      </c:pt>
                      <c:pt idx="1211">
                        <c:v>0.75</c:v>
                      </c:pt>
                      <c:pt idx="1212">
                        <c:v>0.75</c:v>
                      </c:pt>
                      <c:pt idx="1213">
                        <c:v>0.75</c:v>
                      </c:pt>
                      <c:pt idx="1214">
                        <c:v>0.75</c:v>
                      </c:pt>
                      <c:pt idx="1215">
                        <c:v>0.75</c:v>
                      </c:pt>
                      <c:pt idx="1216">
                        <c:v>0.75</c:v>
                      </c:pt>
                      <c:pt idx="1217">
                        <c:v>0.75</c:v>
                      </c:pt>
                      <c:pt idx="1218">
                        <c:v>0.75</c:v>
                      </c:pt>
                      <c:pt idx="1219">
                        <c:v>0.75</c:v>
                      </c:pt>
                      <c:pt idx="1220">
                        <c:v>0.75</c:v>
                      </c:pt>
                      <c:pt idx="1221">
                        <c:v>0.75</c:v>
                      </c:pt>
                      <c:pt idx="1222">
                        <c:v>0.75</c:v>
                      </c:pt>
                      <c:pt idx="1223">
                        <c:v>0.75</c:v>
                      </c:pt>
                      <c:pt idx="1224">
                        <c:v>0.75</c:v>
                      </c:pt>
                      <c:pt idx="1225">
                        <c:v>0.75</c:v>
                      </c:pt>
                      <c:pt idx="1226">
                        <c:v>0.75</c:v>
                      </c:pt>
                      <c:pt idx="1227">
                        <c:v>0.75</c:v>
                      </c:pt>
                      <c:pt idx="1228">
                        <c:v>0.75</c:v>
                      </c:pt>
                      <c:pt idx="1229">
                        <c:v>0.75</c:v>
                      </c:pt>
                      <c:pt idx="1230">
                        <c:v>0.75</c:v>
                      </c:pt>
                      <c:pt idx="1231">
                        <c:v>0.75</c:v>
                      </c:pt>
                      <c:pt idx="1232">
                        <c:v>0.75</c:v>
                      </c:pt>
                      <c:pt idx="1233">
                        <c:v>0.75</c:v>
                      </c:pt>
                      <c:pt idx="1234">
                        <c:v>0.75</c:v>
                      </c:pt>
                      <c:pt idx="1235">
                        <c:v>0.75</c:v>
                      </c:pt>
                      <c:pt idx="1236">
                        <c:v>0.75</c:v>
                      </c:pt>
                      <c:pt idx="1237">
                        <c:v>0.75</c:v>
                      </c:pt>
                      <c:pt idx="1238">
                        <c:v>0.75</c:v>
                      </c:pt>
                      <c:pt idx="1239">
                        <c:v>0.75</c:v>
                      </c:pt>
                      <c:pt idx="1240">
                        <c:v>0.75</c:v>
                      </c:pt>
                      <c:pt idx="1241">
                        <c:v>0.75</c:v>
                      </c:pt>
                      <c:pt idx="1242">
                        <c:v>0.75</c:v>
                      </c:pt>
                      <c:pt idx="1243">
                        <c:v>0.75</c:v>
                      </c:pt>
                      <c:pt idx="1244">
                        <c:v>0.75</c:v>
                      </c:pt>
                      <c:pt idx="1245">
                        <c:v>0.75</c:v>
                      </c:pt>
                      <c:pt idx="1246">
                        <c:v>0.75</c:v>
                      </c:pt>
                      <c:pt idx="1247">
                        <c:v>0.75</c:v>
                      </c:pt>
                      <c:pt idx="1248">
                        <c:v>0.75</c:v>
                      </c:pt>
                      <c:pt idx="1249">
                        <c:v>0.75</c:v>
                      </c:pt>
                      <c:pt idx="1250">
                        <c:v>0.75</c:v>
                      </c:pt>
                      <c:pt idx="1251">
                        <c:v>0.75</c:v>
                      </c:pt>
                      <c:pt idx="1252">
                        <c:v>0.75</c:v>
                      </c:pt>
                      <c:pt idx="1253">
                        <c:v>0.75</c:v>
                      </c:pt>
                      <c:pt idx="1254">
                        <c:v>0.75</c:v>
                      </c:pt>
                      <c:pt idx="1255">
                        <c:v>0.75</c:v>
                      </c:pt>
                      <c:pt idx="1256">
                        <c:v>0.75</c:v>
                      </c:pt>
                      <c:pt idx="1257">
                        <c:v>0.75</c:v>
                      </c:pt>
                      <c:pt idx="1258">
                        <c:v>0.75</c:v>
                      </c:pt>
                      <c:pt idx="1259">
                        <c:v>0.75</c:v>
                      </c:pt>
                      <c:pt idx="1260">
                        <c:v>0.75</c:v>
                      </c:pt>
                      <c:pt idx="1261">
                        <c:v>0.75</c:v>
                      </c:pt>
                      <c:pt idx="1262">
                        <c:v>0.75</c:v>
                      </c:pt>
                      <c:pt idx="1263">
                        <c:v>0.75</c:v>
                      </c:pt>
                      <c:pt idx="1264">
                        <c:v>0.75</c:v>
                      </c:pt>
                      <c:pt idx="1265">
                        <c:v>0.75</c:v>
                      </c:pt>
                      <c:pt idx="1266">
                        <c:v>0.75</c:v>
                      </c:pt>
                      <c:pt idx="1267">
                        <c:v>0.75</c:v>
                      </c:pt>
                      <c:pt idx="1268">
                        <c:v>0.75</c:v>
                      </c:pt>
                      <c:pt idx="1269">
                        <c:v>0.75</c:v>
                      </c:pt>
                      <c:pt idx="1270">
                        <c:v>0.75</c:v>
                      </c:pt>
                      <c:pt idx="1271">
                        <c:v>0.75</c:v>
                      </c:pt>
                      <c:pt idx="1272">
                        <c:v>0.75</c:v>
                      </c:pt>
                      <c:pt idx="1273">
                        <c:v>0.75</c:v>
                      </c:pt>
                      <c:pt idx="1274">
                        <c:v>0.75</c:v>
                      </c:pt>
                      <c:pt idx="1275">
                        <c:v>0.75</c:v>
                      </c:pt>
                      <c:pt idx="1276">
                        <c:v>0.75</c:v>
                      </c:pt>
                      <c:pt idx="1277">
                        <c:v>0.75</c:v>
                      </c:pt>
                      <c:pt idx="1278">
                        <c:v>0.75</c:v>
                      </c:pt>
                      <c:pt idx="1279">
                        <c:v>0.75</c:v>
                      </c:pt>
                      <c:pt idx="1280">
                        <c:v>0.75</c:v>
                      </c:pt>
                      <c:pt idx="1281">
                        <c:v>0.75</c:v>
                      </c:pt>
                      <c:pt idx="1282">
                        <c:v>0.75</c:v>
                      </c:pt>
                      <c:pt idx="1283">
                        <c:v>0.75</c:v>
                      </c:pt>
                      <c:pt idx="1284">
                        <c:v>0.75</c:v>
                      </c:pt>
                      <c:pt idx="1285">
                        <c:v>0.75</c:v>
                      </c:pt>
                      <c:pt idx="1286">
                        <c:v>0.75</c:v>
                      </c:pt>
                      <c:pt idx="1287">
                        <c:v>0.75</c:v>
                      </c:pt>
                      <c:pt idx="1288">
                        <c:v>0.75</c:v>
                      </c:pt>
                      <c:pt idx="1289">
                        <c:v>0.75</c:v>
                      </c:pt>
                      <c:pt idx="1290">
                        <c:v>0.75</c:v>
                      </c:pt>
                      <c:pt idx="1291">
                        <c:v>0.75</c:v>
                      </c:pt>
                      <c:pt idx="1292">
                        <c:v>0.75</c:v>
                      </c:pt>
                      <c:pt idx="1293">
                        <c:v>0.75</c:v>
                      </c:pt>
                      <c:pt idx="1294">
                        <c:v>0.75</c:v>
                      </c:pt>
                      <c:pt idx="1295">
                        <c:v>0.75</c:v>
                      </c:pt>
                      <c:pt idx="1296">
                        <c:v>0.75</c:v>
                      </c:pt>
                      <c:pt idx="1297">
                        <c:v>0.75</c:v>
                      </c:pt>
                      <c:pt idx="1298">
                        <c:v>0.75</c:v>
                      </c:pt>
                      <c:pt idx="1299">
                        <c:v>0.75</c:v>
                      </c:pt>
                      <c:pt idx="1300">
                        <c:v>0.75</c:v>
                      </c:pt>
                      <c:pt idx="1301">
                        <c:v>0.75</c:v>
                      </c:pt>
                      <c:pt idx="1302">
                        <c:v>0.75</c:v>
                      </c:pt>
                      <c:pt idx="1303">
                        <c:v>0.75</c:v>
                      </c:pt>
                      <c:pt idx="1304">
                        <c:v>0.75</c:v>
                      </c:pt>
                      <c:pt idx="1305">
                        <c:v>0.75</c:v>
                      </c:pt>
                      <c:pt idx="1306">
                        <c:v>0.75</c:v>
                      </c:pt>
                      <c:pt idx="1307">
                        <c:v>0.75</c:v>
                      </c:pt>
                      <c:pt idx="1308">
                        <c:v>0.75</c:v>
                      </c:pt>
                      <c:pt idx="1309">
                        <c:v>0.75</c:v>
                      </c:pt>
                      <c:pt idx="1310">
                        <c:v>0.75</c:v>
                      </c:pt>
                      <c:pt idx="1311">
                        <c:v>0.75</c:v>
                      </c:pt>
                      <c:pt idx="1312">
                        <c:v>0.75</c:v>
                      </c:pt>
                      <c:pt idx="1313">
                        <c:v>0.75</c:v>
                      </c:pt>
                      <c:pt idx="1314">
                        <c:v>0.75</c:v>
                      </c:pt>
                      <c:pt idx="1315">
                        <c:v>0.75</c:v>
                      </c:pt>
                      <c:pt idx="1316">
                        <c:v>0.75</c:v>
                      </c:pt>
                      <c:pt idx="1317">
                        <c:v>0.75</c:v>
                      </c:pt>
                      <c:pt idx="1318">
                        <c:v>0.75</c:v>
                      </c:pt>
                      <c:pt idx="1319">
                        <c:v>0.75</c:v>
                      </c:pt>
                      <c:pt idx="1320">
                        <c:v>0.75</c:v>
                      </c:pt>
                      <c:pt idx="1321">
                        <c:v>0.75</c:v>
                      </c:pt>
                      <c:pt idx="1322">
                        <c:v>0.75</c:v>
                      </c:pt>
                      <c:pt idx="1323">
                        <c:v>0.75</c:v>
                      </c:pt>
                      <c:pt idx="1324">
                        <c:v>0.75</c:v>
                      </c:pt>
                      <c:pt idx="1325">
                        <c:v>0.75</c:v>
                      </c:pt>
                      <c:pt idx="1326">
                        <c:v>0.75</c:v>
                      </c:pt>
                      <c:pt idx="1327">
                        <c:v>0.75</c:v>
                      </c:pt>
                      <c:pt idx="1328">
                        <c:v>0.75</c:v>
                      </c:pt>
                      <c:pt idx="1329">
                        <c:v>0.75</c:v>
                      </c:pt>
                      <c:pt idx="1330">
                        <c:v>0.75</c:v>
                      </c:pt>
                      <c:pt idx="1331">
                        <c:v>0.75</c:v>
                      </c:pt>
                      <c:pt idx="1332">
                        <c:v>0.75</c:v>
                      </c:pt>
                      <c:pt idx="1333">
                        <c:v>0.75</c:v>
                      </c:pt>
                      <c:pt idx="1334">
                        <c:v>0.75</c:v>
                      </c:pt>
                      <c:pt idx="1335">
                        <c:v>0.75</c:v>
                      </c:pt>
                      <c:pt idx="1336">
                        <c:v>0.75</c:v>
                      </c:pt>
                      <c:pt idx="1337">
                        <c:v>0.75</c:v>
                      </c:pt>
                      <c:pt idx="1338">
                        <c:v>0.75</c:v>
                      </c:pt>
                      <c:pt idx="1339">
                        <c:v>0.75</c:v>
                      </c:pt>
                      <c:pt idx="1340">
                        <c:v>0.75</c:v>
                      </c:pt>
                      <c:pt idx="1341">
                        <c:v>0.75</c:v>
                      </c:pt>
                      <c:pt idx="1342">
                        <c:v>0.75</c:v>
                      </c:pt>
                      <c:pt idx="1343">
                        <c:v>0.75</c:v>
                      </c:pt>
                      <c:pt idx="1344">
                        <c:v>0.75</c:v>
                      </c:pt>
                      <c:pt idx="1345">
                        <c:v>0.75</c:v>
                      </c:pt>
                      <c:pt idx="1346">
                        <c:v>0.75</c:v>
                      </c:pt>
                      <c:pt idx="1347">
                        <c:v>0.75</c:v>
                      </c:pt>
                      <c:pt idx="1348">
                        <c:v>0.75</c:v>
                      </c:pt>
                      <c:pt idx="1349">
                        <c:v>0.75</c:v>
                      </c:pt>
                      <c:pt idx="1350">
                        <c:v>0.75</c:v>
                      </c:pt>
                      <c:pt idx="1351">
                        <c:v>0.75</c:v>
                      </c:pt>
                      <c:pt idx="1352">
                        <c:v>0.75</c:v>
                      </c:pt>
                      <c:pt idx="1353">
                        <c:v>0.75</c:v>
                      </c:pt>
                      <c:pt idx="1354">
                        <c:v>0.75</c:v>
                      </c:pt>
                      <c:pt idx="1355">
                        <c:v>0.75</c:v>
                      </c:pt>
                      <c:pt idx="1356">
                        <c:v>0.75</c:v>
                      </c:pt>
                      <c:pt idx="1357">
                        <c:v>0.75</c:v>
                      </c:pt>
                      <c:pt idx="1358">
                        <c:v>0.75</c:v>
                      </c:pt>
                      <c:pt idx="1359">
                        <c:v>0.75</c:v>
                      </c:pt>
                      <c:pt idx="1360">
                        <c:v>0.75</c:v>
                      </c:pt>
                      <c:pt idx="1361">
                        <c:v>0.75</c:v>
                      </c:pt>
                      <c:pt idx="1362">
                        <c:v>0.75</c:v>
                      </c:pt>
                      <c:pt idx="1363">
                        <c:v>0.75</c:v>
                      </c:pt>
                      <c:pt idx="1364">
                        <c:v>0.75</c:v>
                      </c:pt>
                      <c:pt idx="1365">
                        <c:v>0.75</c:v>
                      </c:pt>
                      <c:pt idx="1366">
                        <c:v>0.75</c:v>
                      </c:pt>
                      <c:pt idx="1367">
                        <c:v>0.75</c:v>
                      </c:pt>
                      <c:pt idx="1368">
                        <c:v>0.75</c:v>
                      </c:pt>
                      <c:pt idx="1369">
                        <c:v>0.75</c:v>
                      </c:pt>
                      <c:pt idx="1370">
                        <c:v>0.75</c:v>
                      </c:pt>
                      <c:pt idx="1371">
                        <c:v>0.75</c:v>
                      </c:pt>
                      <c:pt idx="1372">
                        <c:v>0.75</c:v>
                      </c:pt>
                      <c:pt idx="1373">
                        <c:v>0.75</c:v>
                      </c:pt>
                      <c:pt idx="1374">
                        <c:v>0.75</c:v>
                      </c:pt>
                      <c:pt idx="1375">
                        <c:v>0.75</c:v>
                      </c:pt>
                      <c:pt idx="1376">
                        <c:v>0.75</c:v>
                      </c:pt>
                      <c:pt idx="1377">
                        <c:v>0.75</c:v>
                      </c:pt>
                      <c:pt idx="1378">
                        <c:v>0.75</c:v>
                      </c:pt>
                      <c:pt idx="1379">
                        <c:v>0.75</c:v>
                      </c:pt>
                      <c:pt idx="1380">
                        <c:v>0.75</c:v>
                      </c:pt>
                      <c:pt idx="1381">
                        <c:v>0.75</c:v>
                      </c:pt>
                      <c:pt idx="1382">
                        <c:v>0.75</c:v>
                      </c:pt>
                      <c:pt idx="1383">
                        <c:v>0.75</c:v>
                      </c:pt>
                      <c:pt idx="1384">
                        <c:v>0.75</c:v>
                      </c:pt>
                      <c:pt idx="1385">
                        <c:v>0.75</c:v>
                      </c:pt>
                      <c:pt idx="1386">
                        <c:v>0.75</c:v>
                      </c:pt>
                      <c:pt idx="1387">
                        <c:v>0.75</c:v>
                      </c:pt>
                      <c:pt idx="1388">
                        <c:v>0.75</c:v>
                      </c:pt>
                      <c:pt idx="1389">
                        <c:v>0.75</c:v>
                      </c:pt>
                      <c:pt idx="1390">
                        <c:v>0.75</c:v>
                      </c:pt>
                      <c:pt idx="1391">
                        <c:v>0.75</c:v>
                      </c:pt>
                      <c:pt idx="1392">
                        <c:v>0.75</c:v>
                      </c:pt>
                      <c:pt idx="1393">
                        <c:v>0.75</c:v>
                      </c:pt>
                      <c:pt idx="1394">
                        <c:v>0.75</c:v>
                      </c:pt>
                      <c:pt idx="1395">
                        <c:v>0.75</c:v>
                      </c:pt>
                      <c:pt idx="1396">
                        <c:v>0.75</c:v>
                      </c:pt>
                      <c:pt idx="1397">
                        <c:v>0.75</c:v>
                      </c:pt>
                      <c:pt idx="1398">
                        <c:v>0.75</c:v>
                      </c:pt>
                      <c:pt idx="1399">
                        <c:v>0.75</c:v>
                      </c:pt>
                      <c:pt idx="1400">
                        <c:v>0.75</c:v>
                      </c:pt>
                      <c:pt idx="1401">
                        <c:v>0.75</c:v>
                      </c:pt>
                      <c:pt idx="1402">
                        <c:v>0.75</c:v>
                      </c:pt>
                      <c:pt idx="1403">
                        <c:v>0.75</c:v>
                      </c:pt>
                      <c:pt idx="1404">
                        <c:v>0.75</c:v>
                      </c:pt>
                      <c:pt idx="1405">
                        <c:v>0.75</c:v>
                      </c:pt>
                      <c:pt idx="1406">
                        <c:v>0.75</c:v>
                      </c:pt>
                      <c:pt idx="1407">
                        <c:v>0.75</c:v>
                      </c:pt>
                      <c:pt idx="1408">
                        <c:v>0.75</c:v>
                      </c:pt>
                      <c:pt idx="1409">
                        <c:v>0.75</c:v>
                      </c:pt>
                      <c:pt idx="1410">
                        <c:v>0.75</c:v>
                      </c:pt>
                      <c:pt idx="1411">
                        <c:v>0.75</c:v>
                      </c:pt>
                      <c:pt idx="1412">
                        <c:v>0.75</c:v>
                      </c:pt>
                      <c:pt idx="1413">
                        <c:v>0.75</c:v>
                      </c:pt>
                      <c:pt idx="1414">
                        <c:v>0.75</c:v>
                      </c:pt>
                      <c:pt idx="1415">
                        <c:v>0.75</c:v>
                      </c:pt>
                      <c:pt idx="1416">
                        <c:v>0.75</c:v>
                      </c:pt>
                      <c:pt idx="1417">
                        <c:v>0.75</c:v>
                      </c:pt>
                      <c:pt idx="1418">
                        <c:v>0.75</c:v>
                      </c:pt>
                      <c:pt idx="1419">
                        <c:v>0.75</c:v>
                      </c:pt>
                      <c:pt idx="1420">
                        <c:v>0.75</c:v>
                      </c:pt>
                      <c:pt idx="1421">
                        <c:v>0.75</c:v>
                      </c:pt>
                      <c:pt idx="1422">
                        <c:v>0.75</c:v>
                      </c:pt>
                      <c:pt idx="1423">
                        <c:v>0.75</c:v>
                      </c:pt>
                      <c:pt idx="1424">
                        <c:v>0.75</c:v>
                      </c:pt>
                      <c:pt idx="1425">
                        <c:v>0.75</c:v>
                      </c:pt>
                      <c:pt idx="1426">
                        <c:v>0.75</c:v>
                      </c:pt>
                      <c:pt idx="1427">
                        <c:v>0.75</c:v>
                      </c:pt>
                      <c:pt idx="1428">
                        <c:v>0.75</c:v>
                      </c:pt>
                      <c:pt idx="1429">
                        <c:v>0.75</c:v>
                      </c:pt>
                      <c:pt idx="1430">
                        <c:v>0.75</c:v>
                      </c:pt>
                      <c:pt idx="1431">
                        <c:v>0.75</c:v>
                      </c:pt>
                      <c:pt idx="1432">
                        <c:v>0.75</c:v>
                      </c:pt>
                      <c:pt idx="1433">
                        <c:v>0.75</c:v>
                      </c:pt>
                      <c:pt idx="1434">
                        <c:v>0.75</c:v>
                      </c:pt>
                      <c:pt idx="1435">
                        <c:v>0.75</c:v>
                      </c:pt>
                      <c:pt idx="1436">
                        <c:v>0.75</c:v>
                      </c:pt>
                      <c:pt idx="1437">
                        <c:v>0.75</c:v>
                      </c:pt>
                      <c:pt idx="1438">
                        <c:v>0.75</c:v>
                      </c:pt>
                      <c:pt idx="1439">
                        <c:v>0.75</c:v>
                      </c:pt>
                      <c:pt idx="1440">
                        <c:v>0.75</c:v>
                      </c:pt>
                      <c:pt idx="1441">
                        <c:v>0.75</c:v>
                      </c:pt>
                      <c:pt idx="1442">
                        <c:v>0.75</c:v>
                      </c:pt>
                      <c:pt idx="1443">
                        <c:v>0.75</c:v>
                      </c:pt>
                      <c:pt idx="1444">
                        <c:v>1</c:v>
                      </c:pt>
                      <c:pt idx="1445">
                        <c:v>1</c:v>
                      </c:pt>
                      <c:pt idx="1446">
                        <c:v>1</c:v>
                      </c:pt>
                      <c:pt idx="1447">
                        <c:v>1</c:v>
                      </c:pt>
                      <c:pt idx="1448">
                        <c:v>1</c:v>
                      </c:pt>
                      <c:pt idx="1449">
                        <c:v>1</c:v>
                      </c:pt>
                      <c:pt idx="1450">
                        <c:v>1</c:v>
                      </c:pt>
                      <c:pt idx="1451">
                        <c:v>1</c:v>
                      </c:pt>
                      <c:pt idx="1452">
                        <c:v>1</c:v>
                      </c:pt>
                      <c:pt idx="1453">
                        <c:v>1</c:v>
                      </c:pt>
                      <c:pt idx="1454">
                        <c:v>1</c:v>
                      </c:pt>
                      <c:pt idx="1455">
                        <c:v>1</c:v>
                      </c:pt>
                      <c:pt idx="1456">
                        <c:v>1</c:v>
                      </c:pt>
                      <c:pt idx="1457">
                        <c:v>1</c:v>
                      </c:pt>
                      <c:pt idx="1458">
                        <c:v>1</c:v>
                      </c:pt>
                      <c:pt idx="1459">
                        <c:v>1</c:v>
                      </c:pt>
                      <c:pt idx="1460">
                        <c:v>1</c:v>
                      </c:pt>
                      <c:pt idx="1461">
                        <c:v>1</c:v>
                      </c:pt>
                      <c:pt idx="1462">
                        <c:v>1</c:v>
                      </c:pt>
                      <c:pt idx="1463">
                        <c:v>1</c:v>
                      </c:pt>
                      <c:pt idx="1464">
                        <c:v>1</c:v>
                      </c:pt>
                      <c:pt idx="1465">
                        <c:v>1</c:v>
                      </c:pt>
                      <c:pt idx="1466">
                        <c:v>1</c:v>
                      </c:pt>
                      <c:pt idx="1467">
                        <c:v>1</c:v>
                      </c:pt>
                      <c:pt idx="1468">
                        <c:v>1</c:v>
                      </c:pt>
                      <c:pt idx="1469">
                        <c:v>1</c:v>
                      </c:pt>
                      <c:pt idx="1470">
                        <c:v>1</c:v>
                      </c:pt>
                      <c:pt idx="1471">
                        <c:v>1</c:v>
                      </c:pt>
                      <c:pt idx="1472">
                        <c:v>1</c:v>
                      </c:pt>
                      <c:pt idx="1473">
                        <c:v>1</c:v>
                      </c:pt>
                      <c:pt idx="1474">
                        <c:v>1</c:v>
                      </c:pt>
                      <c:pt idx="1475">
                        <c:v>1</c:v>
                      </c:pt>
                      <c:pt idx="1476">
                        <c:v>1</c:v>
                      </c:pt>
                      <c:pt idx="1477">
                        <c:v>1</c:v>
                      </c:pt>
                      <c:pt idx="1478">
                        <c:v>1</c:v>
                      </c:pt>
                      <c:pt idx="1479">
                        <c:v>1</c:v>
                      </c:pt>
                      <c:pt idx="1480">
                        <c:v>1</c:v>
                      </c:pt>
                      <c:pt idx="1481">
                        <c:v>1</c:v>
                      </c:pt>
                      <c:pt idx="1482">
                        <c:v>1</c:v>
                      </c:pt>
                      <c:pt idx="1483">
                        <c:v>1</c:v>
                      </c:pt>
                      <c:pt idx="1484">
                        <c:v>1</c:v>
                      </c:pt>
                      <c:pt idx="1485">
                        <c:v>1</c:v>
                      </c:pt>
                      <c:pt idx="1486">
                        <c:v>1</c:v>
                      </c:pt>
                      <c:pt idx="1487">
                        <c:v>1</c:v>
                      </c:pt>
                      <c:pt idx="1488">
                        <c:v>1</c:v>
                      </c:pt>
                      <c:pt idx="1489">
                        <c:v>1</c:v>
                      </c:pt>
                      <c:pt idx="1490">
                        <c:v>1</c:v>
                      </c:pt>
                      <c:pt idx="1491">
                        <c:v>1</c:v>
                      </c:pt>
                      <c:pt idx="1492">
                        <c:v>1</c:v>
                      </c:pt>
                      <c:pt idx="1493">
                        <c:v>1</c:v>
                      </c:pt>
                      <c:pt idx="1494">
                        <c:v>1</c:v>
                      </c:pt>
                      <c:pt idx="1495">
                        <c:v>1</c:v>
                      </c:pt>
                      <c:pt idx="1496">
                        <c:v>1</c:v>
                      </c:pt>
                      <c:pt idx="1497">
                        <c:v>1</c:v>
                      </c:pt>
                      <c:pt idx="1498">
                        <c:v>1</c:v>
                      </c:pt>
                      <c:pt idx="1499">
                        <c:v>1</c:v>
                      </c:pt>
                      <c:pt idx="1500">
                        <c:v>1</c:v>
                      </c:pt>
                      <c:pt idx="1501">
                        <c:v>1</c:v>
                      </c:pt>
                      <c:pt idx="1502">
                        <c:v>1</c:v>
                      </c:pt>
                      <c:pt idx="1503">
                        <c:v>1</c:v>
                      </c:pt>
                      <c:pt idx="1504">
                        <c:v>1</c:v>
                      </c:pt>
                      <c:pt idx="1505">
                        <c:v>1</c:v>
                      </c:pt>
                      <c:pt idx="1506">
                        <c:v>1</c:v>
                      </c:pt>
                      <c:pt idx="1507">
                        <c:v>1</c:v>
                      </c:pt>
                      <c:pt idx="1508">
                        <c:v>1</c:v>
                      </c:pt>
                      <c:pt idx="1509">
                        <c:v>1</c:v>
                      </c:pt>
                      <c:pt idx="1510">
                        <c:v>1</c:v>
                      </c:pt>
                      <c:pt idx="1511">
                        <c:v>1</c:v>
                      </c:pt>
                      <c:pt idx="1512">
                        <c:v>1</c:v>
                      </c:pt>
                      <c:pt idx="1513">
                        <c:v>1</c:v>
                      </c:pt>
                      <c:pt idx="1514">
                        <c:v>1</c:v>
                      </c:pt>
                      <c:pt idx="1515">
                        <c:v>1</c:v>
                      </c:pt>
                      <c:pt idx="1516">
                        <c:v>1</c:v>
                      </c:pt>
                      <c:pt idx="1517">
                        <c:v>1</c:v>
                      </c:pt>
                      <c:pt idx="1518">
                        <c:v>1</c:v>
                      </c:pt>
                      <c:pt idx="1519">
                        <c:v>1</c:v>
                      </c:pt>
                      <c:pt idx="1520">
                        <c:v>1</c:v>
                      </c:pt>
                      <c:pt idx="1521">
                        <c:v>1</c:v>
                      </c:pt>
                      <c:pt idx="1522">
                        <c:v>1</c:v>
                      </c:pt>
                      <c:pt idx="1523">
                        <c:v>1</c:v>
                      </c:pt>
                      <c:pt idx="1524">
                        <c:v>1</c:v>
                      </c:pt>
                      <c:pt idx="1525">
                        <c:v>1</c:v>
                      </c:pt>
                      <c:pt idx="1526">
                        <c:v>1</c:v>
                      </c:pt>
                      <c:pt idx="1527">
                        <c:v>1</c:v>
                      </c:pt>
                      <c:pt idx="1528">
                        <c:v>1</c:v>
                      </c:pt>
                      <c:pt idx="1529">
                        <c:v>1</c:v>
                      </c:pt>
                      <c:pt idx="1530">
                        <c:v>1</c:v>
                      </c:pt>
                      <c:pt idx="1531">
                        <c:v>1</c:v>
                      </c:pt>
                      <c:pt idx="1532">
                        <c:v>1</c:v>
                      </c:pt>
                      <c:pt idx="1533">
                        <c:v>1</c:v>
                      </c:pt>
                      <c:pt idx="1534">
                        <c:v>1</c:v>
                      </c:pt>
                      <c:pt idx="1535">
                        <c:v>1</c:v>
                      </c:pt>
                      <c:pt idx="1536">
                        <c:v>1</c:v>
                      </c:pt>
                      <c:pt idx="1537">
                        <c:v>1</c:v>
                      </c:pt>
                      <c:pt idx="1538">
                        <c:v>1</c:v>
                      </c:pt>
                      <c:pt idx="1539">
                        <c:v>1</c:v>
                      </c:pt>
                      <c:pt idx="1540">
                        <c:v>1</c:v>
                      </c:pt>
                      <c:pt idx="1541">
                        <c:v>1</c:v>
                      </c:pt>
                      <c:pt idx="1542">
                        <c:v>1</c:v>
                      </c:pt>
                      <c:pt idx="1543">
                        <c:v>1</c:v>
                      </c:pt>
                      <c:pt idx="1544">
                        <c:v>1</c:v>
                      </c:pt>
                      <c:pt idx="1545">
                        <c:v>1</c:v>
                      </c:pt>
                      <c:pt idx="1546">
                        <c:v>1</c:v>
                      </c:pt>
                      <c:pt idx="1547">
                        <c:v>1</c:v>
                      </c:pt>
                      <c:pt idx="1548">
                        <c:v>1</c:v>
                      </c:pt>
                      <c:pt idx="1549">
                        <c:v>1</c:v>
                      </c:pt>
                      <c:pt idx="1550">
                        <c:v>1</c:v>
                      </c:pt>
                      <c:pt idx="1551">
                        <c:v>1</c:v>
                      </c:pt>
                      <c:pt idx="1552">
                        <c:v>1</c:v>
                      </c:pt>
                      <c:pt idx="1553">
                        <c:v>1</c:v>
                      </c:pt>
                      <c:pt idx="1554">
                        <c:v>1</c:v>
                      </c:pt>
                      <c:pt idx="1555">
                        <c:v>1</c:v>
                      </c:pt>
                      <c:pt idx="1556">
                        <c:v>1</c:v>
                      </c:pt>
                      <c:pt idx="1557">
                        <c:v>1</c:v>
                      </c:pt>
                      <c:pt idx="1558">
                        <c:v>1</c:v>
                      </c:pt>
                      <c:pt idx="1559">
                        <c:v>1</c:v>
                      </c:pt>
                      <c:pt idx="1560">
                        <c:v>1</c:v>
                      </c:pt>
                      <c:pt idx="1561">
                        <c:v>1</c:v>
                      </c:pt>
                      <c:pt idx="1562">
                        <c:v>1</c:v>
                      </c:pt>
                      <c:pt idx="1563">
                        <c:v>1</c:v>
                      </c:pt>
                      <c:pt idx="1564">
                        <c:v>1</c:v>
                      </c:pt>
                      <c:pt idx="1565">
                        <c:v>1</c:v>
                      </c:pt>
                      <c:pt idx="1566">
                        <c:v>1</c:v>
                      </c:pt>
                      <c:pt idx="1567">
                        <c:v>1</c:v>
                      </c:pt>
                      <c:pt idx="1568">
                        <c:v>1</c:v>
                      </c:pt>
                      <c:pt idx="1569">
                        <c:v>1</c:v>
                      </c:pt>
                      <c:pt idx="1570">
                        <c:v>1</c:v>
                      </c:pt>
                      <c:pt idx="1571">
                        <c:v>1</c:v>
                      </c:pt>
                      <c:pt idx="1572">
                        <c:v>1</c:v>
                      </c:pt>
                      <c:pt idx="1573">
                        <c:v>1</c:v>
                      </c:pt>
                      <c:pt idx="1574">
                        <c:v>1</c:v>
                      </c:pt>
                      <c:pt idx="1575">
                        <c:v>1</c:v>
                      </c:pt>
                      <c:pt idx="1576">
                        <c:v>1</c:v>
                      </c:pt>
                      <c:pt idx="1577">
                        <c:v>1</c:v>
                      </c:pt>
                      <c:pt idx="1578">
                        <c:v>1</c:v>
                      </c:pt>
                      <c:pt idx="1579">
                        <c:v>1</c:v>
                      </c:pt>
                      <c:pt idx="1580">
                        <c:v>1</c:v>
                      </c:pt>
                      <c:pt idx="1581">
                        <c:v>1</c:v>
                      </c:pt>
                      <c:pt idx="1582">
                        <c:v>1</c:v>
                      </c:pt>
                      <c:pt idx="1583">
                        <c:v>1</c:v>
                      </c:pt>
                      <c:pt idx="1584">
                        <c:v>1</c:v>
                      </c:pt>
                      <c:pt idx="1585">
                        <c:v>1</c:v>
                      </c:pt>
                      <c:pt idx="1586">
                        <c:v>1</c:v>
                      </c:pt>
                      <c:pt idx="1587">
                        <c:v>1</c:v>
                      </c:pt>
                      <c:pt idx="1588">
                        <c:v>1</c:v>
                      </c:pt>
                      <c:pt idx="1589">
                        <c:v>1</c:v>
                      </c:pt>
                      <c:pt idx="1590">
                        <c:v>1</c:v>
                      </c:pt>
                      <c:pt idx="1591">
                        <c:v>1</c:v>
                      </c:pt>
                      <c:pt idx="1592">
                        <c:v>1</c:v>
                      </c:pt>
                      <c:pt idx="1593">
                        <c:v>1</c:v>
                      </c:pt>
                      <c:pt idx="1594">
                        <c:v>1</c:v>
                      </c:pt>
                      <c:pt idx="1595">
                        <c:v>1</c:v>
                      </c:pt>
                      <c:pt idx="1596">
                        <c:v>1</c:v>
                      </c:pt>
                      <c:pt idx="1597">
                        <c:v>1</c:v>
                      </c:pt>
                      <c:pt idx="1598">
                        <c:v>1</c:v>
                      </c:pt>
                      <c:pt idx="1599">
                        <c:v>1</c:v>
                      </c:pt>
                      <c:pt idx="1600">
                        <c:v>1</c:v>
                      </c:pt>
                      <c:pt idx="1601">
                        <c:v>1</c:v>
                      </c:pt>
                      <c:pt idx="1602">
                        <c:v>1</c:v>
                      </c:pt>
                      <c:pt idx="1603">
                        <c:v>1</c:v>
                      </c:pt>
                      <c:pt idx="1604">
                        <c:v>1</c:v>
                      </c:pt>
                      <c:pt idx="1605">
                        <c:v>1</c:v>
                      </c:pt>
                      <c:pt idx="1606">
                        <c:v>1</c:v>
                      </c:pt>
                      <c:pt idx="1607">
                        <c:v>1</c:v>
                      </c:pt>
                      <c:pt idx="1608">
                        <c:v>1</c:v>
                      </c:pt>
                      <c:pt idx="1609">
                        <c:v>1</c:v>
                      </c:pt>
                      <c:pt idx="1610">
                        <c:v>1</c:v>
                      </c:pt>
                      <c:pt idx="1611">
                        <c:v>1</c:v>
                      </c:pt>
                      <c:pt idx="1612">
                        <c:v>1</c:v>
                      </c:pt>
                      <c:pt idx="1613">
                        <c:v>1</c:v>
                      </c:pt>
                      <c:pt idx="1614">
                        <c:v>1</c:v>
                      </c:pt>
                      <c:pt idx="1615">
                        <c:v>1</c:v>
                      </c:pt>
                      <c:pt idx="1616">
                        <c:v>1</c:v>
                      </c:pt>
                      <c:pt idx="1617">
                        <c:v>1</c:v>
                      </c:pt>
                      <c:pt idx="1618">
                        <c:v>1</c:v>
                      </c:pt>
                      <c:pt idx="1619">
                        <c:v>1</c:v>
                      </c:pt>
                      <c:pt idx="1620">
                        <c:v>1</c:v>
                      </c:pt>
                      <c:pt idx="1621">
                        <c:v>1</c:v>
                      </c:pt>
                      <c:pt idx="1622">
                        <c:v>1</c:v>
                      </c:pt>
                      <c:pt idx="1623">
                        <c:v>1</c:v>
                      </c:pt>
                      <c:pt idx="1624">
                        <c:v>1</c:v>
                      </c:pt>
                      <c:pt idx="1625">
                        <c:v>1</c:v>
                      </c:pt>
                      <c:pt idx="1626">
                        <c:v>1</c:v>
                      </c:pt>
                      <c:pt idx="1627">
                        <c:v>1</c:v>
                      </c:pt>
                      <c:pt idx="1628">
                        <c:v>1</c:v>
                      </c:pt>
                      <c:pt idx="1629">
                        <c:v>1</c:v>
                      </c:pt>
                      <c:pt idx="1630">
                        <c:v>1</c:v>
                      </c:pt>
                      <c:pt idx="1631">
                        <c:v>1</c:v>
                      </c:pt>
                      <c:pt idx="1632">
                        <c:v>1</c:v>
                      </c:pt>
                      <c:pt idx="1633">
                        <c:v>1</c:v>
                      </c:pt>
                      <c:pt idx="1634">
                        <c:v>1</c:v>
                      </c:pt>
                      <c:pt idx="1635">
                        <c:v>1</c:v>
                      </c:pt>
                      <c:pt idx="1636">
                        <c:v>1</c:v>
                      </c:pt>
                      <c:pt idx="1637">
                        <c:v>1</c:v>
                      </c:pt>
                      <c:pt idx="1638">
                        <c:v>1</c:v>
                      </c:pt>
                      <c:pt idx="1639">
                        <c:v>1</c:v>
                      </c:pt>
                      <c:pt idx="1640">
                        <c:v>1</c:v>
                      </c:pt>
                      <c:pt idx="1641">
                        <c:v>1</c:v>
                      </c:pt>
                      <c:pt idx="1642">
                        <c:v>1</c:v>
                      </c:pt>
                      <c:pt idx="1643">
                        <c:v>1</c:v>
                      </c:pt>
                      <c:pt idx="1644">
                        <c:v>1</c:v>
                      </c:pt>
                      <c:pt idx="1645">
                        <c:v>1</c:v>
                      </c:pt>
                      <c:pt idx="1646">
                        <c:v>1</c:v>
                      </c:pt>
                      <c:pt idx="1647">
                        <c:v>1</c:v>
                      </c:pt>
                      <c:pt idx="1648">
                        <c:v>1</c:v>
                      </c:pt>
                      <c:pt idx="1649">
                        <c:v>1</c:v>
                      </c:pt>
                      <c:pt idx="1650">
                        <c:v>1</c:v>
                      </c:pt>
                      <c:pt idx="1651">
                        <c:v>1</c:v>
                      </c:pt>
                      <c:pt idx="1652">
                        <c:v>1</c:v>
                      </c:pt>
                      <c:pt idx="1653">
                        <c:v>1</c:v>
                      </c:pt>
                      <c:pt idx="1654">
                        <c:v>1</c:v>
                      </c:pt>
                      <c:pt idx="1655">
                        <c:v>1</c:v>
                      </c:pt>
                      <c:pt idx="1656">
                        <c:v>1</c:v>
                      </c:pt>
                      <c:pt idx="1657">
                        <c:v>1</c:v>
                      </c:pt>
                      <c:pt idx="1658">
                        <c:v>1</c:v>
                      </c:pt>
                      <c:pt idx="1659">
                        <c:v>1</c:v>
                      </c:pt>
                      <c:pt idx="1660">
                        <c:v>1</c:v>
                      </c:pt>
                      <c:pt idx="1661">
                        <c:v>1</c:v>
                      </c:pt>
                      <c:pt idx="1662">
                        <c:v>1</c:v>
                      </c:pt>
                      <c:pt idx="1663">
                        <c:v>1</c:v>
                      </c:pt>
                      <c:pt idx="1664">
                        <c:v>1</c:v>
                      </c:pt>
                      <c:pt idx="1665">
                        <c:v>1</c:v>
                      </c:pt>
                      <c:pt idx="1666">
                        <c:v>1</c:v>
                      </c:pt>
                      <c:pt idx="1667">
                        <c:v>1</c:v>
                      </c:pt>
                      <c:pt idx="1668">
                        <c:v>1</c:v>
                      </c:pt>
                      <c:pt idx="1669">
                        <c:v>1</c:v>
                      </c:pt>
                      <c:pt idx="1670">
                        <c:v>1</c:v>
                      </c:pt>
                      <c:pt idx="1671">
                        <c:v>1</c:v>
                      </c:pt>
                      <c:pt idx="1672">
                        <c:v>1</c:v>
                      </c:pt>
                      <c:pt idx="1673">
                        <c:v>1</c:v>
                      </c:pt>
                      <c:pt idx="1674">
                        <c:v>1</c:v>
                      </c:pt>
                      <c:pt idx="1675">
                        <c:v>1</c:v>
                      </c:pt>
                      <c:pt idx="1676">
                        <c:v>1</c:v>
                      </c:pt>
                      <c:pt idx="1677">
                        <c:v>1</c:v>
                      </c:pt>
                      <c:pt idx="1678">
                        <c:v>1</c:v>
                      </c:pt>
                      <c:pt idx="1679">
                        <c:v>1</c:v>
                      </c:pt>
                      <c:pt idx="1680">
                        <c:v>1</c:v>
                      </c:pt>
                      <c:pt idx="1681">
                        <c:v>1</c:v>
                      </c:pt>
                      <c:pt idx="1682">
                        <c:v>1</c:v>
                      </c:pt>
                      <c:pt idx="1683">
                        <c:v>1</c:v>
                      </c:pt>
                      <c:pt idx="1684">
                        <c:v>1</c:v>
                      </c:pt>
                      <c:pt idx="1685">
                        <c:v>1</c:v>
                      </c:pt>
                      <c:pt idx="1686">
                        <c:v>1</c:v>
                      </c:pt>
                      <c:pt idx="1687">
                        <c:v>1</c:v>
                      </c:pt>
                      <c:pt idx="1688">
                        <c:v>1</c:v>
                      </c:pt>
                      <c:pt idx="1689">
                        <c:v>1</c:v>
                      </c:pt>
                      <c:pt idx="1690">
                        <c:v>1</c:v>
                      </c:pt>
                      <c:pt idx="1691">
                        <c:v>1</c:v>
                      </c:pt>
                      <c:pt idx="1692">
                        <c:v>1</c:v>
                      </c:pt>
                      <c:pt idx="1693">
                        <c:v>1</c:v>
                      </c:pt>
                      <c:pt idx="1694">
                        <c:v>1</c:v>
                      </c:pt>
                      <c:pt idx="1695">
                        <c:v>1</c:v>
                      </c:pt>
                      <c:pt idx="1696">
                        <c:v>1</c:v>
                      </c:pt>
                      <c:pt idx="1697">
                        <c:v>1</c:v>
                      </c:pt>
                      <c:pt idx="1698">
                        <c:v>1</c:v>
                      </c:pt>
                      <c:pt idx="1699">
                        <c:v>1</c:v>
                      </c:pt>
                      <c:pt idx="1700">
                        <c:v>1</c:v>
                      </c:pt>
                      <c:pt idx="1701">
                        <c:v>1</c:v>
                      </c:pt>
                      <c:pt idx="1702">
                        <c:v>1</c:v>
                      </c:pt>
                      <c:pt idx="1703">
                        <c:v>1</c:v>
                      </c:pt>
                      <c:pt idx="1704">
                        <c:v>1</c:v>
                      </c:pt>
                      <c:pt idx="1705">
                        <c:v>1</c:v>
                      </c:pt>
                      <c:pt idx="1706">
                        <c:v>1</c:v>
                      </c:pt>
                      <c:pt idx="1707">
                        <c:v>1</c:v>
                      </c:pt>
                      <c:pt idx="1708">
                        <c:v>1</c:v>
                      </c:pt>
                      <c:pt idx="1709">
                        <c:v>1</c:v>
                      </c:pt>
                      <c:pt idx="1710">
                        <c:v>1</c:v>
                      </c:pt>
                      <c:pt idx="1711">
                        <c:v>1</c:v>
                      </c:pt>
                      <c:pt idx="1712">
                        <c:v>1</c:v>
                      </c:pt>
                      <c:pt idx="1713">
                        <c:v>1</c:v>
                      </c:pt>
                      <c:pt idx="1714">
                        <c:v>1</c:v>
                      </c:pt>
                      <c:pt idx="1715">
                        <c:v>1</c:v>
                      </c:pt>
                      <c:pt idx="1716">
                        <c:v>1</c:v>
                      </c:pt>
                      <c:pt idx="1717">
                        <c:v>1</c:v>
                      </c:pt>
                      <c:pt idx="1718">
                        <c:v>1</c:v>
                      </c:pt>
                      <c:pt idx="1719">
                        <c:v>1</c:v>
                      </c:pt>
                      <c:pt idx="1720">
                        <c:v>1</c:v>
                      </c:pt>
                      <c:pt idx="1721">
                        <c:v>1</c:v>
                      </c:pt>
                      <c:pt idx="1722">
                        <c:v>1</c:v>
                      </c:pt>
                      <c:pt idx="1723">
                        <c:v>1</c:v>
                      </c:pt>
                      <c:pt idx="1724">
                        <c:v>1</c:v>
                      </c:pt>
                      <c:pt idx="1725">
                        <c:v>1</c:v>
                      </c:pt>
                      <c:pt idx="1726">
                        <c:v>1</c:v>
                      </c:pt>
                      <c:pt idx="1727">
                        <c:v>1</c:v>
                      </c:pt>
                      <c:pt idx="1728">
                        <c:v>1</c:v>
                      </c:pt>
                      <c:pt idx="1729">
                        <c:v>1</c:v>
                      </c:pt>
                      <c:pt idx="1730">
                        <c:v>1</c:v>
                      </c:pt>
                      <c:pt idx="1731">
                        <c:v>1</c:v>
                      </c:pt>
                      <c:pt idx="1732">
                        <c:v>1</c:v>
                      </c:pt>
                      <c:pt idx="1733">
                        <c:v>1</c:v>
                      </c:pt>
                      <c:pt idx="1734">
                        <c:v>1</c:v>
                      </c:pt>
                      <c:pt idx="1735">
                        <c:v>1</c:v>
                      </c:pt>
                      <c:pt idx="1736">
                        <c:v>1</c:v>
                      </c:pt>
                      <c:pt idx="1737">
                        <c:v>1</c:v>
                      </c:pt>
                      <c:pt idx="1738">
                        <c:v>1</c:v>
                      </c:pt>
                      <c:pt idx="1739">
                        <c:v>1</c:v>
                      </c:pt>
                      <c:pt idx="1740">
                        <c:v>1</c:v>
                      </c:pt>
                      <c:pt idx="1741">
                        <c:v>1</c:v>
                      </c:pt>
                      <c:pt idx="1742">
                        <c:v>1</c:v>
                      </c:pt>
                      <c:pt idx="1743">
                        <c:v>1</c:v>
                      </c:pt>
                      <c:pt idx="1744">
                        <c:v>1</c:v>
                      </c:pt>
                      <c:pt idx="1745">
                        <c:v>1</c:v>
                      </c:pt>
                      <c:pt idx="1746">
                        <c:v>1</c:v>
                      </c:pt>
                      <c:pt idx="1747">
                        <c:v>1</c:v>
                      </c:pt>
                      <c:pt idx="1748">
                        <c:v>1</c:v>
                      </c:pt>
                      <c:pt idx="1749">
                        <c:v>1</c:v>
                      </c:pt>
                      <c:pt idx="1750">
                        <c:v>1</c:v>
                      </c:pt>
                      <c:pt idx="1751">
                        <c:v>1</c:v>
                      </c:pt>
                      <c:pt idx="1752">
                        <c:v>1</c:v>
                      </c:pt>
                      <c:pt idx="1753">
                        <c:v>1</c:v>
                      </c:pt>
                      <c:pt idx="1754">
                        <c:v>1</c:v>
                      </c:pt>
                      <c:pt idx="1755">
                        <c:v>1</c:v>
                      </c:pt>
                      <c:pt idx="1756">
                        <c:v>1</c:v>
                      </c:pt>
                      <c:pt idx="1757">
                        <c:v>1</c:v>
                      </c:pt>
                      <c:pt idx="1758">
                        <c:v>1</c:v>
                      </c:pt>
                      <c:pt idx="1759">
                        <c:v>1</c:v>
                      </c:pt>
                      <c:pt idx="1760">
                        <c:v>1</c:v>
                      </c:pt>
                      <c:pt idx="1761">
                        <c:v>1</c:v>
                      </c:pt>
                      <c:pt idx="1762">
                        <c:v>1</c:v>
                      </c:pt>
                      <c:pt idx="1763">
                        <c:v>1</c:v>
                      </c:pt>
                      <c:pt idx="1764">
                        <c:v>1</c:v>
                      </c:pt>
                      <c:pt idx="1765">
                        <c:v>1</c:v>
                      </c:pt>
                      <c:pt idx="1766">
                        <c:v>1</c:v>
                      </c:pt>
                      <c:pt idx="1767">
                        <c:v>1</c:v>
                      </c:pt>
                      <c:pt idx="1768">
                        <c:v>1</c:v>
                      </c:pt>
                      <c:pt idx="1769">
                        <c:v>1</c:v>
                      </c:pt>
                      <c:pt idx="1770">
                        <c:v>1</c:v>
                      </c:pt>
                      <c:pt idx="1771">
                        <c:v>1</c:v>
                      </c:pt>
                      <c:pt idx="1772">
                        <c:v>1</c:v>
                      </c:pt>
                      <c:pt idx="1773">
                        <c:v>1</c:v>
                      </c:pt>
                      <c:pt idx="1774">
                        <c:v>1</c:v>
                      </c:pt>
                      <c:pt idx="1775">
                        <c:v>1</c:v>
                      </c:pt>
                      <c:pt idx="1776">
                        <c:v>1</c:v>
                      </c:pt>
                      <c:pt idx="1777">
                        <c:v>1</c:v>
                      </c:pt>
                      <c:pt idx="1778">
                        <c:v>1</c:v>
                      </c:pt>
                      <c:pt idx="1779">
                        <c:v>1</c:v>
                      </c:pt>
                      <c:pt idx="1780">
                        <c:v>1</c:v>
                      </c:pt>
                      <c:pt idx="1781">
                        <c:v>1</c:v>
                      </c:pt>
                      <c:pt idx="1782">
                        <c:v>1</c:v>
                      </c:pt>
                      <c:pt idx="1783">
                        <c:v>1</c:v>
                      </c:pt>
                      <c:pt idx="1784">
                        <c:v>1</c:v>
                      </c:pt>
                      <c:pt idx="1785">
                        <c:v>1</c:v>
                      </c:pt>
                      <c:pt idx="1786">
                        <c:v>1</c:v>
                      </c:pt>
                      <c:pt idx="1787">
                        <c:v>1</c:v>
                      </c:pt>
                      <c:pt idx="1788">
                        <c:v>1</c:v>
                      </c:pt>
                      <c:pt idx="1789">
                        <c:v>1</c:v>
                      </c:pt>
                      <c:pt idx="1790">
                        <c:v>1</c:v>
                      </c:pt>
                      <c:pt idx="1791">
                        <c:v>1</c:v>
                      </c:pt>
                      <c:pt idx="1792">
                        <c:v>1</c:v>
                      </c:pt>
                      <c:pt idx="1793">
                        <c:v>1</c:v>
                      </c:pt>
                      <c:pt idx="1794">
                        <c:v>1</c:v>
                      </c:pt>
                      <c:pt idx="1795">
                        <c:v>1</c:v>
                      </c:pt>
                      <c:pt idx="1796">
                        <c:v>1</c:v>
                      </c:pt>
                      <c:pt idx="1797">
                        <c:v>1</c:v>
                      </c:pt>
                      <c:pt idx="1798">
                        <c:v>1</c:v>
                      </c:pt>
                      <c:pt idx="1799">
                        <c:v>1</c:v>
                      </c:pt>
                      <c:pt idx="1800">
                        <c:v>1</c:v>
                      </c:pt>
                      <c:pt idx="1801">
                        <c:v>1</c:v>
                      </c:pt>
                      <c:pt idx="1802">
                        <c:v>1</c:v>
                      </c:pt>
                      <c:pt idx="1803">
                        <c:v>1</c:v>
                      </c:pt>
                      <c:pt idx="1804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304-4F1C-A90F-3252099B9D79}"/>
                  </c:ext>
                </c:extLst>
              </c15:ser>
            </c15:filteredLineSeries>
            <c15:filteredLineSeries>
              <c15:ser>
                <c:idx val="6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'Skip-0 Unified Formula'!$J$9</c15:sqref>
                        </c15:formulaRef>
                      </c:ext>
                    </c:extLst>
                    <c:strCache>
                      <c:ptCount val="1"/>
                      <c:pt idx="0">
                        <c:v>1-p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'Skip-0 Unified Formula'!$J$10:$J$1814</c15:sqref>
                        </c15:formulaRef>
                      </c:ext>
                    </c:extLst>
                    <c:numCache>
                      <c:formatCode>0.00</c:formatCode>
                      <c:ptCount val="1805"/>
                      <c:pt idx="0">
                        <c:v>0.49990000000000001</c:v>
                      </c:pt>
                      <c:pt idx="1">
                        <c:v>0.49990000000000001</c:v>
                      </c:pt>
                      <c:pt idx="2">
                        <c:v>0.49990000000000001</c:v>
                      </c:pt>
                      <c:pt idx="3">
                        <c:v>0.49990000000000001</c:v>
                      </c:pt>
                      <c:pt idx="4">
                        <c:v>0.49990000000000001</c:v>
                      </c:pt>
                      <c:pt idx="5">
                        <c:v>0.49990000000000001</c:v>
                      </c:pt>
                      <c:pt idx="6">
                        <c:v>0.49990000000000001</c:v>
                      </c:pt>
                      <c:pt idx="7">
                        <c:v>0.49990000000000001</c:v>
                      </c:pt>
                      <c:pt idx="8">
                        <c:v>0.49990000000000001</c:v>
                      </c:pt>
                      <c:pt idx="9">
                        <c:v>0.49990000000000001</c:v>
                      </c:pt>
                      <c:pt idx="10">
                        <c:v>0.49990000000000001</c:v>
                      </c:pt>
                      <c:pt idx="11">
                        <c:v>0.49990000000000001</c:v>
                      </c:pt>
                      <c:pt idx="12">
                        <c:v>0.49990000000000001</c:v>
                      </c:pt>
                      <c:pt idx="13">
                        <c:v>0.49990000000000001</c:v>
                      </c:pt>
                      <c:pt idx="14">
                        <c:v>0.49990000000000001</c:v>
                      </c:pt>
                      <c:pt idx="15">
                        <c:v>0.49990000000000001</c:v>
                      </c:pt>
                      <c:pt idx="16">
                        <c:v>0.49990000000000001</c:v>
                      </c:pt>
                      <c:pt idx="17">
                        <c:v>0.49990000000000001</c:v>
                      </c:pt>
                      <c:pt idx="18">
                        <c:v>0.49990000000000001</c:v>
                      </c:pt>
                      <c:pt idx="19">
                        <c:v>0.49990000000000001</c:v>
                      </c:pt>
                      <c:pt idx="20">
                        <c:v>0.49990000000000001</c:v>
                      </c:pt>
                      <c:pt idx="21">
                        <c:v>0.49990000000000001</c:v>
                      </c:pt>
                      <c:pt idx="22">
                        <c:v>0.49990000000000001</c:v>
                      </c:pt>
                      <c:pt idx="23">
                        <c:v>0.49990000000000001</c:v>
                      </c:pt>
                      <c:pt idx="24">
                        <c:v>0.49990000000000001</c:v>
                      </c:pt>
                      <c:pt idx="25">
                        <c:v>0.49990000000000001</c:v>
                      </c:pt>
                      <c:pt idx="26">
                        <c:v>0.49990000000000001</c:v>
                      </c:pt>
                      <c:pt idx="27">
                        <c:v>0.49990000000000001</c:v>
                      </c:pt>
                      <c:pt idx="28">
                        <c:v>0.49990000000000001</c:v>
                      </c:pt>
                      <c:pt idx="29">
                        <c:v>0.49990000000000001</c:v>
                      </c:pt>
                      <c:pt idx="30">
                        <c:v>0.49990000000000001</c:v>
                      </c:pt>
                      <c:pt idx="31">
                        <c:v>0.49990000000000001</c:v>
                      </c:pt>
                      <c:pt idx="32">
                        <c:v>0.49990000000000001</c:v>
                      </c:pt>
                      <c:pt idx="33">
                        <c:v>0.49990000000000001</c:v>
                      </c:pt>
                      <c:pt idx="34">
                        <c:v>0.49990000000000001</c:v>
                      </c:pt>
                      <c:pt idx="35">
                        <c:v>0.49990000000000001</c:v>
                      </c:pt>
                      <c:pt idx="36">
                        <c:v>0.49990000000000001</c:v>
                      </c:pt>
                      <c:pt idx="37">
                        <c:v>0.49990000000000001</c:v>
                      </c:pt>
                      <c:pt idx="38">
                        <c:v>0.49990000000000001</c:v>
                      </c:pt>
                      <c:pt idx="39">
                        <c:v>0.49990000000000001</c:v>
                      </c:pt>
                      <c:pt idx="40">
                        <c:v>0.49990000000000001</c:v>
                      </c:pt>
                      <c:pt idx="41">
                        <c:v>0.49990000000000001</c:v>
                      </c:pt>
                      <c:pt idx="42">
                        <c:v>0.49990000000000001</c:v>
                      </c:pt>
                      <c:pt idx="43">
                        <c:v>0.49990000000000001</c:v>
                      </c:pt>
                      <c:pt idx="44">
                        <c:v>0.49990000000000001</c:v>
                      </c:pt>
                      <c:pt idx="45">
                        <c:v>0.49990000000000001</c:v>
                      </c:pt>
                      <c:pt idx="46">
                        <c:v>0.49990000000000001</c:v>
                      </c:pt>
                      <c:pt idx="47">
                        <c:v>0.49990000000000001</c:v>
                      </c:pt>
                      <c:pt idx="48">
                        <c:v>0.49990000000000001</c:v>
                      </c:pt>
                      <c:pt idx="49">
                        <c:v>0.49990000000000001</c:v>
                      </c:pt>
                      <c:pt idx="50">
                        <c:v>0.49990000000000001</c:v>
                      </c:pt>
                      <c:pt idx="51">
                        <c:v>0.49990000000000001</c:v>
                      </c:pt>
                      <c:pt idx="52">
                        <c:v>0.49990000000000001</c:v>
                      </c:pt>
                      <c:pt idx="53">
                        <c:v>0.49990000000000001</c:v>
                      </c:pt>
                      <c:pt idx="54">
                        <c:v>0.49990000000000001</c:v>
                      </c:pt>
                      <c:pt idx="55">
                        <c:v>0.49990000000000001</c:v>
                      </c:pt>
                      <c:pt idx="56">
                        <c:v>0.49990000000000001</c:v>
                      </c:pt>
                      <c:pt idx="57">
                        <c:v>0.49990000000000001</c:v>
                      </c:pt>
                      <c:pt idx="58">
                        <c:v>0.49990000000000001</c:v>
                      </c:pt>
                      <c:pt idx="59">
                        <c:v>0.49990000000000001</c:v>
                      </c:pt>
                      <c:pt idx="60">
                        <c:v>0.49990000000000001</c:v>
                      </c:pt>
                      <c:pt idx="61">
                        <c:v>0.49990000000000001</c:v>
                      </c:pt>
                      <c:pt idx="62">
                        <c:v>0.49990000000000001</c:v>
                      </c:pt>
                      <c:pt idx="63">
                        <c:v>0.49990000000000001</c:v>
                      </c:pt>
                      <c:pt idx="64">
                        <c:v>0.49990000000000001</c:v>
                      </c:pt>
                      <c:pt idx="65">
                        <c:v>0.49990000000000001</c:v>
                      </c:pt>
                      <c:pt idx="66">
                        <c:v>0.49990000000000001</c:v>
                      </c:pt>
                      <c:pt idx="67">
                        <c:v>0.49990000000000001</c:v>
                      </c:pt>
                      <c:pt idx="68">
                        <c:v>0.49990000000000001</c:v>
                      </c:pt>
                      <c:pt idx="69">
                        <c:v>0.49990000000000001</c:v>
                      </c:pt>
                      <c:pt idx="70">
                        <c:v>0.49990000000000001</c:v>
                      </c:pt>
                      <c:pt idx="71">
                        <c:v>0.49990000000000001</c:v>
                      </c:pt>
                      <c:pt idx="72">
                        <c:v>0.49990000000000001</c:v>
                      </c:pt>
                      <c:pt idx="73">
                        <c:v>0.49990000000000001</c:v>
                      </c:pt>
                      <c:pt idx="74">
                        <c:v>0.49990000000000001</c:v>
                      </c:pt>
                      <c:pt idx="75">
                        <c:v>0.49990000000000001</c:v>
                      </c:pt>
                      <c:pt idx="76">
                        <c:v>0.49990000000000001</c:v>
                      </c:pt>
                      <c:pt idx="77">
                        <c:v>0.49990000000000001</c:v>
                      </c:pt>
                      <c:pt idx="78">
                        <c:v>0.49990000000000001</c:v>
                      </c:pt>
                      <c:pt idx="79">
                        <c:v>0.49990000000000001</c:v>
                      </c:pt>
                      <c:pt idx="80">
                        <c:v>0.49990000000000001</c:v>
                      </c:pt>
                      <c:pt idx="81">
                        <c:v>0.49990000000000001</c:v>
                      </c:pt>
                      <c:pt idx="82">
                        <c:v>0.49990000000000001</c:v>
                      </c:pt>
                      <c:pt idx="83">
                        <c:v>0.49990000000000001</c:v>
                      </c:pt>
                      <c:pt idx="84">
                        <c:v>0.49990000000000001</c:v>
                      </c:pt>
                      <c:pt idx="85">
                        <c:v>0.49990000000000001</c:v>
                      </c:pt>
                      <c:pt idx="86">
                        <c:v>0.49990000000000001</c:v>
                      </c:pt>
                      <c:pt idx="87">
                        <c:v>0.49990000000000001</c:v>
                      </c:pt>
                      <c:pt idx="88">
                        <c:v>0.49990000000000001</c:v>
                      </c:pt>
                      <c:pt idx="89">
                        <c:v>0.49990000000000001</c:v>
                      </c:pt>
                      <c:pt idx="90">
                        <c:v>0.49990000000000001</c:v>
                      </c:pt>
                      <c:pt idx="91">
                        <c:v>0.49990000000000001</c:v>
                      </c:pt>
                      <c:pt idx="92">
                        <c:v>0.49990000000000001</c:v>
                      </c:pt>
                      <c:pt idx="93">
                        <c:v>0.49990000000000001</c:v>
                      </c:pt>
                      <c:pt idx="94">
                        <c:v>0.49990000000000001</c:v>
                      </c:pt>
                      <c:pt idx="95">
                        <c:v>0.49990000000000001</c:v>
                      </c:pt>
                      <c:pt idx="96">
                        <c:v>0.49990000000000001</c:v>
                      </c:pt>
                      <c:pt idx="97">
                        <c:v>0.49990000000000001</c:v>
                      </c:pt>
                      <c:pt idx="98">
                        <c:v>0.49990000000000001</c:v>
                      </c:pt>
                      <c:pt idx="99">
                        <c:v>0.49990000000000001</c:v>
                      </c:pt>
                      <c:pt idx="100">
                        <c:v>0.49990000000000001</c:v>
                      </c:pt>
                      <c:pt idx="101">
                        <c:v>0.49990000000000001</c:v>
                      </c:pt>
                      <c:pt idx="102">
                        <c:v>0.49990000000000001</c:v>
                      </c:pt>
                      <c:pt idx="103">
                        <c:v>0.49990000000000001</c:v>
                      </c:pt>
                      <c:pt idx="104">
                        <c:v>0.49990000000000001</c:v>
                      </c:pt>
                      <c:pt idx="105">
                        <c:v>0.49990000000000001</c:v>
                      </c:pt>
                      <c:pt idx="106">
                        <c:v>0.49990000000000001</c:v>
                      </c:pt>
                      <c:pt idx="107">
                        <c:v>0.49990000000000001</c:v>
                      </c:pt>
                      <c:pt idx="108">
                        <c:v>0.49990000000000001</c:v>
                      </c:pt>
                      <c:pt idx="109">
                        <c:v>0.49990000000000001</c:v>
                      </c:pt>
                      <c:pt idx="110">
                        <c:v>0.49990000000000001</c:v>
                      </c:pt>
                      <c:pt idx="111">
                        <c:v>0.49990000000000001</c:v>
                      </c:pt>
                      <c:pt idx="112">
                        <c:v>0.49990000000000001</c:v>
                      </c:pt>
                      <c:pt idx="113">
                        <c:v>0.49990000000000001</c:v>
                      </c:pt>
                      <c:pt idx="114">
                        <c:v>0.49990000000000001</c:v>
                      </c:pt>
                      <c:pt idx="115">
                        <c:v>0.49990000000000001</c:v>
                      </c:pt>
                      <c:pt idx="116">
                        <c:v>0.49990000000000001</c:v>
                      </c:pt>
                      <c:pt idx="117">
                        <c:v>0.49990000000000001</c:v>
                      </c:pt>
                      <c:pt idx="118">
                        <c:v>0.49990000000000001</c:v>
                      </c:pt>
                      <c:pt idx="119">
                        <c:v>0.49990000000000001</c:v>
                      </c:pt>
                      <c:pt idx="120">
                        <c:v>0.49990000000000001</c:v>
                      </c:pt>
                      <c:pt idx="121">
                        <c:v>0.49990000000000001</c:v>
                      </c:pt>
                      <c:pt idx="122">
                        <c:v>0.49990000000000001</c:v>
                      </c:pt>
                      <c:pt idx="123">
                        <c:v>0.49990000000000001</c:v>
                      </c:pt>
                      <c:pt idx="124">
                        <c:v>0.49990000000000001</c:v>
                      </c:pt>
                      <c:pt idx="125">
                        <c:v>0.49990000000000001</c:v>
                      </c:pt>
                      <c:pt idx="126">
                        <c:v>0.49990000000000001</c:v>
                      </c:pt>
                      <c:pt idx="127">
                        <c:v>0.49990000000000001</c:v>
                      </c:pt>
                      <c:pt idx="128">
                        <c:v>0.49990000000000001</c:v>
                      </c:pt>
                      <c:pt idx="129">
                        <c:v>0.49990000000000001</c:v>
                      </c:pt>
                      <c:pt idx="130">
                        <c:v>0.49990000000000001</c:v>
                      </c:pt>
                      <c:pt idx="131">
                        <c:v>0.49990000000000001</c:v>
                      </c:pt>
                      <c:pt idx="132">
                        <c:v>0.49990000000000001</c:v>
                      </c:pt>
                      <c:pt idx="133">
                        <c:v>0.49990000000000001</c:v>
                      </c:pt>
                      <c:pt idx="134">
                        <c:v>0.49990000000000001</c:v>
                      </c:pt>
                      <c:pt idx="135">
                        <c:v>0.49990000000000001</c:v>
                      </c:pt>
                      <c:pt idx="136">
                        <c:v>0.49990000000000001</c:v>
                      </c:pt>
                      <c:pt idx="137">
                        <c:v>0.49990000000000001</c:v>
                      </c:pt>
                      <c:pt idx="138">
                        <c:v>0.49990000000000001</c:v>
                      </c:pt>
                      <c:pt idx="139">
                        <c:v>0.49990000000000001</c:v>
                      </c:pt>
                      <c:pt idx="140">
                        <c:v>0.49990000000000001</c:v>
                      </c:pt>
                      <c:pt idx="141">
                        <c:v>0.49990000000000001</c:v>
                      </c:pt>
                      <c:pt idx="142">
                        <c:v>0.49990000000000001</c:v>
                      </c:pt>
                      <c:pt idx="143">
                        <c:v>0.49990000000000001</c:v>
                      </c:pt>
                      <c:pt idx="144">
                        <c:v>0.49990000000000001</c:v>
                      </c:pt>
                      <c:pt idx="145">
                        <c:v>0.49990000000000001</c:v>
                      </c:pt>
                      <c:pt idx="146">
                        <c:v>0.49990000000000001</c:v>
                      </c:pt>
                      <c:pt idx="147">
                        <c:v>0.49990000000000001</c:v>
                      </c:pt>
                      <c:pt idx="148">
                        <c:v>0.49990000000000001</c:v>
                      </c:pt>
                      <c:pt idx="149">
                        <c:v>0.49990000000000001</c:v>
                      </c:pt>
                      <c:pt idx="150">
                        <c:v>0.49990000000000001</c:v>
                      </c:pt>
                      <c:pt idx="151">
                        <c:v>0.49990000000000001</c:v>
                      </c:pt>
                      <c:pt idx="152">
                        <c:v>0.49990000000000001</c:v>
                      </c:pt>
                      <c:pt idx="153">
                        <c:v>0.49990000000000001</c:v>
                      </c:pt>
                      <c:pt idx="154">
                        <c:v>0.49990000000000001</c:v>
                      </c:pt>
                      <c:pt idx="155">
                        <c:v>0.49990000000000001</c:v>
                      </c:pt>
                      <c:pt idx="156">
                        <c:v>0.49990000000000001</c:v>
                      </c:pt>
                      <c:pt idx="157">
                        <c:v>0.49990000000000001</c:v>
                      </c:pt>
                      <c:pt idx="158">
                        <c:v>0.49990000000000001</c:v>
                      </c:pt>
                      <c:pt idx="159">
                        <c:v>0.49990000000000001</c:v>
                      </c:pt>
                      <c:pt idx="160">
                        <c:v>0.49990000000000001</c:v>
                      </c:pt>
                      <c:pt idx="161">
                        <c:v>0.49990000000000001</c:v>
                      </c:pt>
                      <c:pt idx="162">
                        <c:v>0.49990000000000001</c:v>
                      </c:pt>
                      <c:pt idx="163">
                        <c:v>0.49990000000000001</c:v>
                      </c:pt>
                      <c:pt idx="164">
                        <c:v>0.49990000000000001</c:v>
                      </c:pt>
                      <c:pt idx="165">
                        <c:v>0.49990000000000001</c:v>
                      </c:pt>
                      <c:pt idx="166">
                        <c:v>0.49990000000000001</c:v>
                      </c:pt>
                      <c:pt idx="167">
                        <c:v>0.49990000000000001</c:v>
                      </c:pt>
                      <c:pt idx="168">
                        <c:v>0.49990000000000001</c:v>
                      </c:pt>
                      <c:pt idx="169">
                        <c:v>0.49990000000000001</c:v>
                      </c:pt>
                      <c:pt idx="170">
                        <c:v>0.49990000000000001</c:v>
                      </c:pt>
                      <c:pt idx="171">
                        <c:v>0.49990000000000001</c:v>
                      </c:pt>
                      <c:pt idx="172">
                        <c:v>0.49990000000000001</c:v>
                      </c:pt>
                      <c:pt idx="173">
                        <c:v>0.49990000000000001</c:v>
                      </c:pt>
                      <c:pt idx="174">
                        <c:v>0.49990000000000001</c:v>
                      </c:pt>
                      <c:pt idx="175">
                        <c:v>0.49990000000000001</c:v>
                      </c:pt>
                      <c:pt idx="176">
                        <c:v>0.49990000000000001</c:v>
                      </c:pt>
                      <c:pt idx="177">
                        <c:v>0.49990000000000001</c:v>
                      </c:pt>
                      <c:pt idx="178">
                        <c:v>0.49990000000000001</c:v>
                      </c:pt>
                      <c:pt idx="179">
                        <c:v>0.49990000000000001</c:v>
                      </c:pt>
                      <c:pt idx="180">
                        <c:v>0.49990000000000001</c:v>
                      </c:pt>
                      <c:pt idx="181">
                        <c:v>0.49990000000000001</c:v>
                      </c:pt>
                      <c:pt idx="182">
                        <c:v>0.49990000000000001</c:v>
                      </c:pt>
                      <c:pt idx="183">
                        <c:v>0.49990000000000001</c:v>
                      </c:pt>
                      <c:pt idx="184">
                        <c:v>0.49990000000000001</c:v>
                      </c:pt>
                      <c:pt idx="185">
                        <c:v>0.49990000000000001</c:v>
                      </c:pt>
                      <c:pt idx="186">
                        <c:v>0.49990000000000001</c:v>
                      </c:pt>
                      <c:pt idx="187">
                        <c:v>0.49990000000000001</c:v>
                      </c:pt>
                      <c:pt idx="188">
                        <c:v>0.49990000000000001</c:v>
                      </c:pt>
                      <c:pt idx="189">
                        <c:v>0.49990000000000001</c:v>
                      </c:pt>
                      <c:pt idx="190">
                        <c:v>0.49990000000000001</c:v>
                      </c:pt>
                      <c:pt idx="191">
                        <c:v>0.49990000000000001</c:v>
                      </c:pt>
                      <c:pt idx="192">
                        <c:v>0.49990000000000001</c:v>
                      </c:pt>
                      <c:pt idx="193">
                        <c:v>0.49990000000000001</c:v>
                      </c:pt>
                      <c:pt idx="194">
                        <c:v>0.49990000000000001</c:v>
                      </c:pt>
                      <c:pt idx="195">
                        <c:v>0.49990000000000001</c:v>
                      </c:pt>
                      <c:pt idx="196">
                        <c:v>0.49990000000000001</c:v>
                      </c:pt>
                      <c:pt idx="197">
                        <c:v>0.49990000000000001</c:v>
                      </c:pt>
                      <c:pt idx="198">
                        <c:v>0.49990000000000001</c:v>
                      </c:pt>
                      <c:pt idx="199">
                        <c:v>0.49990000000000001</c:v>
                      </c:pt>
                      <c:pt idx="200">
                        <c:v>0.49990000000000001</c:v>
                      </c:pt>
                      <c:pt idx="201">
                        <c:v>0.49990000000000001</c:v>
                      </c:pt>
                      <c:pt idx="202">
                        <c:v>0.49990000000000001</c:v>
                      </c:pt>
                      <c:pt idx="203">
                        <c:v>0.49990000000000001</c:v>
                      </c:pt>
                      <c:pt idx="204">
                        <c:v>0.49990000000000001</c:v>
                      </c:pt>
                      <c:pt idx="205">
                        <c:v>0.49990000000000001</c:v>
                      </c:pt>
                      <c:pt idx="206">
                        <c:v>0.49990000000000001</c:v>
                      </c:pt>
                      <c:pt idx="207">
                        <c:v>0.49990000000000001</c:v>
                      </c:pt>
                      <c:pt idx="208">
                        <c:v>0.49990000000000001</c:v>
                      </c:pt>
                      <c:pt idx="209">
                        <c:v>0.49990000000000001</c:v>
                      </c:pt>
                      <c:pt idx="210">
                        <c:v>0.49990000000000001</c:v>
                      </c:pt>
                      <c:pt idx="211">
                        <c:v>0.49990000000000001</c:v>
                      </c:pt>
                      <c:pt idx="212">
                        <c:v>0.49990000000000001</c:v>
                      </c:pt>
                      <c:pt idx="213">
                        <c:v>0.49990000000000001</c:v>
                      </c:pt>
                      <c:pt idx="214">
                        <c:v>0.49990000000000001</c:v>
                      </c:pt>
                      <c:pt idx="215">
                        <c:v>0.49990000000000001</c:v>
                      </c:pt>
                      <c:pt idx="216">
                        <c:v>0.49990000000000001</c:v>
                      </c:pt>
                      <c:pt idx="217">
                        <c:v>0.49990000000000001</c:v>
                      </c:pt>
                      <c:pt idx="218">
                        <c:v>0.49990000000000001</c:v>
                      </c:pt>
                      <c:pt idx="219">
                        <c:v>0.49990000000000001</c:v>
                      </c:pt>
                      <c:pt idx="220">
                        <c:v>0.49990000000000001</c:v>
                      </c:pt>
                      <c:pt idx="221">
                        <c:v>0.49990000000000001</c:v>
                      </c:pt>
                      <c:pt idx="222">
                        <c:v>0.49990000000000001</c:v>
                      </c:pt>
                      <c:pt idx="223">
                        <c:v>0.49990000000000001</c:v>
                      </c:pt>
                      <c:pt idx="224">
                        <c:v>0.49990000000000001</c:v>
                      </c:pt>
                      <c:pt idx="225">
                        <c:v>0.49990000000000001</c:v>
                      </c:pt>
                      <c:pt idx="226">
                        <c:v>0.49990000000000001</c:v>
                      </c:pt>
                      <c:pt idx="227">
                        <c:v>0.49990000000000001</c:v>
                      </c:pt>
                      <c:pt idx="228">
                        <c:v>0.49990000000000001</c:v>
                      </c:pt>
                      <c:pt idx="229">
                        <c:v>0.49990000000000001</c:v>
                      </c:pt>
                      <c:pt idx="230">
                        <c:v>0.49990000000000001</c:v>
                      </c:pt>
                      <c:pt idx="231">
                        <c:v>0.49990000000000001</c:v>
                      </c:pt>
                      <c:pt idx="232">
                        <c:v>0.49990000000000001</c:v>
                      </c:pt>
                      <c:pt idx="233">
                        <c:v>0.49990000000000001</c:v>
                      </c:pt>
                      <c:pt idx="234">
                        <c:v>0.49990000000000001</c:v>
                      </c:pt>
                      <c:pt idx="235">
                        <c:v>0.49990000000000001</c:v>
                      </c:pt>
                      <c:pt idx="236">
                        <c:v>0.49990000000000001</c:v>
                      </c:pt>
                      <c:pt idx="237">
                        <c:v>0.49990000000000001</c:v>
                      </c:pt>
                      <c:pt idx="238">
                        <c:v>0.49990000000000001</c:v>
                      </c:pt>
                      <c:pt idx="239">
                        <c:v>0.49990000000000001</c:v>
                      </c:pt>
                      <c:pt idx="240">
                        <c:v>0.49990000000000001</c:v>
                      </c:pt>
                      <c:pt idx="241">
                        <c:v>0.49990000000000001</c:v>
                      </c:pt>
                      <c:pt idx="242">
                        <c:v>0.49990000000000001</c:v>
                      </c:pt>
                      <c:pt idx="243">
                        <c:v>0.49990000000000001</c:v>
                      </c:pt>
                      <c:pt idx="244">
                        <c:v>0.49990000000000001</c:v>
                      </c:pt>
                      <c:pt idx="245">
                        <c:v>0.49990000000000001</c:v>
                      </c:pt>
                      <c:pt idx="246">
                        <c:v>0.49990000000000001</c:v>
                      </c:pt>
                      <c:pt idx="247">
                        <c:v>0.49990000000000001</c:v>
                      </c:pt>
                      <c:pt idx="248">
                        <c:v>0.49990000000000001</c:v>
                      </c:pt>
                      <c:pt idx="249">
                        <c:v>0.49990000000000001</c:v>
                      </c:pt>
                      <c:pt idx="250">
                        <c:v>0.49990000000000001</c:v>
                      </c:pt>
                      <c:pt idx="251">
                        <c:v>0.49990000000000001</c:v>
                      </c:pt>
                      <c:pt idx="252">
                        <c:v>0.49990000000000001</c:v>
                      </c:pt>
                      <c:pt idx="253">
                        <c:v>0.49990000000000001</c:v>
                      </c:pt>
                      <c:pt idx="254">
                        <c:v>0.49990000000000001</c:v>
                      </c:pt>
                      <c:pt idx="255">
                        <c:v>0.49990000000000001</c:v>
                      </c:pt>
                      <c:pt idx="256">
                        <c:v>0.49990000000000001</c:v>
                      </c:pt>
                      <c:pt idx="257">
                        <c:v>0.49990000000000001</c:v>
                      </c:pt>
                      <c:pt idx="258">
                        <c:v>0.49990000000000001</c:v>
                      </c:pt>
                      <c:pt idx="259">
                        <c:v>0.49990000000000001</c:v>
                      </c:pt>
                      <c:pt idx="260">
                        <c:v>0.49990000000000001</c:v>
                      </c:pt>
                      <c:pt idx="261">
                        <c:v>0.49990000000000001</c:v>
                      </c:pt>
                      <c:pt idx="262">
                        <c:v>0.49990000000000001</c:v>
                      </c:pt>
                      <c:pt idx="263">
                        <c:v>0.49990000000000001</c:v>
                      </c:pt>
                      <c:pt idx="264">
                        <c:v>0.49990000000000001</c:v>
                      </c:pt>
                      <c:pt idx="265">
                        <c:v>0.49990000000000001</c:v>
                      </c:pt>
                      <c:pt idx="266">
                        <c:v>0.49990000000000001</c:v>
                      </c:pt>
                      <c:pt idx="267">
                        <c:v>0.49990000000000001</c:v>
                      </c:pt>
                      <c:pt idx="268">
                        <c:v>0.49990000000000001</c:v>
                      </c:pt>
                      <c:pt idx="269">
                        <c:v>0.49990000000000001</c:v>
                      </c:pt>
                      <c:pt idx="270">
                        <c:v>0.49990000000000001</c:v>
                      </c:pt>
                      <c:pt idx="271">
                        <c:v>0.49990000000000001</c:v>
                      </c:pt>
                      <c:pt idx="272">
                        <c:v>0.49990000000000001</c:v>
                      </c:pt>
                      <c:pt idx="273">
                        <c:v>0.49990000000000001</c:v>
                      </c:pt>
                      <c:pt idx="274">
                        <c:v>0.49990000000000001</c:v>
                      </c:pt>
                      <c:pt idx="275">
                        <c:v>0.49990000000000001</c:v>
                      </c:pt>
                      <c:pt idx="276">
                        <c:v>0.49990000000000001</c:v>
                      </c:pt>
                      <c:pt idx="277">
                        <c:v>0.49990000000000001</c:v>
                      </c:pt>
                      <c:pt idx="278">
                        <c:v>0.49990000000000001</c:v>
                      </c:pt>
                      <c:pt idx="279">
                        <c:v>0.49990000000000001</c:v>
                      </c:pt>
                      <c:pt idx="280">
                        <c:v>0.49990000000000001</c:v>
                      </c:pt>
                      <c:pt idx="281">
                        <c:v>0.49990000000000001</c:v>
                      </c:pt>
                      <c:pt idx="282">
                        <c:v>0.49990000000000001</c:v>
                      </c:pt>
                      <c:pt idx="283">
                        <c:v>0.49990000000000001</c:v>
                      </c:pt>
                      <c:pt idx="284">
                        <c:v>0.49990000000000001</c:v>
                      </c:pt>
                      <c:pt idx="285">
                        <c:v>0.49990000000000001</c:v>
                      </c:pt>
                      <c:pt idx="286">
                        <c:v>0.49990000000000001</c:v>
                      </c:pt>
                      <c:pt idx="287">
                        <c:v>0.49990000000000001</c:v>
                      </c:pt>
                      <c:pt idx="288">
                        <c:v>0.49990000000000001</c:v>
                      </c:pt>
                      <c:pt idx="289">
                        <c:v>0.49990000000000001</c:v>
                      </c:pt>
                      <c:pt idx="290">
                        <c:v>0.49990000000000001</c:v>
                      </c:pt>
                      <c:pt idx="291">
                        <c:v>0.49990000000000001</c:v>
                      </c:pt>
                      <c:pt idx="292">
                        <c:v>0.49990000000000001</c:v>
                      </c:pt>
                      <c:pt idx="293">
                        <c:v>0.49990000000000001</c:v>
                      </c:pt>
                      <c:pt idx="294">
                        <c:v>0.49990000000000001</c:v>
                      </c:pt>
                      <c:pt idx="295">
                        <c:v>0.49990000000000001</c:v>
                      </c:pt>
                      <c:pt idx="296">
                        <c:v>0.49990000000000001</c:v>
                      </c:pt>
                      <c:pt idx="297">
                        <c:v>0.49990000000000001</c:v>
                      </c:pt>
                      <c:pt idx="298">
                        <c:v>0.49990000000000001</c:v>
                      </c:pt>
                      <c:pt idx="299">
                        <c:v>0.49990000000000001</c:v>
                      </c:pt>
                      <c:pt idx="300">
                        <c:v>0.49990000000000001</c:v>
                      </c:pt>
                      <c:pt idx="301">
                        <c:v>0.49990000000000001</c:v>
                      </c:pt>
                      <c:pt idx="302">
                        <c:v>0.49990000000000001</c:v>
                      </c:pt>
                      <c:pt idx="303">
                        <c:v>0.49990000000000001</c:v>
                      </c:pt>
                      <c:pt idx="304">
                        <c:v>0.49990000000000001</c:v>
                      </c:pt>
                      <c:pt idx="305">
                        <c:v>0.49990000000000001</c:v>
                      </c:pt>
                      <c:pt idx="306">
                        <c:v>0.49990000000000001</c:v>
                      </c:pt>
                      <c:pt idx="307">
                        <c:v>0.49990000000000001</c:v>
                      </c:pt>
                      <c:pt idx="308">
                        <c:v>0.49990000000000001</c:v>
                      </c:pt>
                      <c:pt idx="309">
                        <c:v>0.49990000000000001</c:v>
                      </c:pt>
                      <c:pt idx="310">
                        <c:v>0.49990000000000001</c:v>
                      </c:pt>
                      <c:pt idx="311">
                        <c:v>0.49990000000000001</c:v>
                      </c:pt>
                      <c:pt idx="312">
                        <c:v>0.49990000000000001</c:v>
                      </c:pt>
                      <c:pt idx="313">
                        <c:v>0.49990000000000001</c:v>
                      </c:pt>
                      <c:pt idx="314">
                        <c:v>0.49990000000000001</c:v>
                      </c:pt>
                      <c:pt idx="315">
                        <c:v>0.49990000000000001</c:v>
                      </c:pt>
                      <c:pt idx="316">
                        <c:v>0.49990000000000001</c:v>
                      </c:pt>
                      <c:pt idx="317">
                        <c:v>0.49990000000000001</c:v>
                      </c:pt>
                      <c:pt idx="318">
                        <c:v>0.49990000000000001</c:v>
                      </c:pt>
                      <c:pt idx="319">
                        <c:v>0.49990000000000001</c:v>
                      </c:pt>
                      <c:pt idx="320">
                        <c:v>0.49990000000000001</c:v>
                      </c:pt>
                      <c:pt idx="321">
                        <c:v>0.49990000000000001</c:v>
                      </c:pt>
                      <c:pt idx="322">
                        <c:v>0.49990000000000001</c:v>
                      </c:pt>
                      <c:pt idx="323">
                        <c:v>0.49990000000000001</c:v>
                      </c:pt>
                      <c:pt idx="324">
                        <c:v>0.49990000000000001</c:v>
                      </c:pt>
                      <c:pt idx="325">
                        <c:v>0.49990000000000001</c:v>
                      </c:pt>
                      <c:pt idx="326">
                        <c:v>0.49990000000000001</c:v>
                      </c:pt>
                      <c:pt idx="327">
                        <c:v>0.49990000000000001</c:v>
                      </c:pt>
                      <c:pt idx="328">
                        <c:v>0.49990000000000001</c:v>
                      </c:pt>
                      <c:pt idx="329">
                        <c:v>0.49990000000000001</c:v>
                      </c:pt>
                      <c:pt idx="330">
                        <c:v>0.49990000000000001</c:v>
                      </c:pt>
                      <c:pt idx="331">
                        <c:v>0.49990000000000001</c:v>
                      </c:pt>
                      <c:pt idx="332">
                        <c:v>0.49990000000000001</c:v>
                      </c:pt>
                      <c:pt idx="333">
                        <c:v>0.49990000000000001</c:v>
                      </c:pt>
                      <c:pt idx="334">
                        <c:v>0.49990000000000001</c:v>
                      </c:pt>
                      <c:pt idx="335">
                        <c:v>0.49990000000000001</c:v>
                      </c:pt>
                      <c:pt idx="336">
                        <c:v>0.49990000000000001</c:v>
                      </c:pt>
                      <c:pt idx="337">
                        <c:v>0.49990000000000001</c:v>
                      </c:pt>
                      <c:pt idx="338">
                        <c:v>0.49990000000000001</c:v>
                      </c:pt>
                      <c:pt idx="339">
                        <c:v>0.49990000000000001</c:v>
                      </c:pt>
                      <c:pt idx="340">
                        <c:v>0.49990000000000001</c:v>
                      </c:pt>
                      <c:pt idx="341">
                        <c:v>0.49990000000000001</c:v>
                      </c:pt>
                      <c:pt idx="342">
                        <c:v>0.49990000000000001</c:v>
                      </c:pt>
                      <c:pt idx="343">
                        <c:v>0.49990000000000001</c:v>
                      </c:pt>
                      <c:pt idx="344">
                        <c:v>0.49990000000000001</c:v>
                      </c:pt>
                      <c:pt idx="345">
                        <c:v>0.49990000000000001</c:v>
                      </c:pt>
                      <c:pt idx="346">
                        <c:v>0.49990000000000001</c:v>
                      </c:pt>
                      <c:pt idx="347">
                        <c:v>0.49990000000000001</c:v>
                      </c:pt>
                      <c:pt idx="348">
                        <c:v>0.49990000000000001</c:v>
                      </c:pt>
                      <c:pt idx="349">
                        <c:v>0.49990000000000001</c:v>
                      </c:pt>
                      <c:pt idx="350">
                        <c:v>0.49990000000000001</c:v>
                      </c:pt>
                      <c:pt idx="351">
                        <c:v>0.49990000000000001</c:v>
                      </c:pt>
                      <c:pt idx="352">
                        <c:v>0.49990000000000001</c:v>
                      </c:pt>
                      <c:pt idx="353">
                        <c:v>0.49990000000000001</c:v>
                      </c:pt>
                      <c:pt idx="354">
                        <c:v>0.49990000000000001</c:v>
                      </c:pt>
                      <c:pt idx="355">
                        <c:v>0.49990000000000001</c:v>
                      </c:pt>
                      <c:pt idx="356">
                        <c:v>0.49990000000000001</c:v>
                      </c:pt>
                      <c:pt idx="357">
                        <c:v>0.49990000000000001</c:v>
                      </c:pt>
                      <c:pt idx="358">
                        <c:v>0.49990000000000001</c:v>
                      </c:pt>
                      <c:pt idx="359">
                        <c:v>0.49990000000000001</c:v>
                      </c:pt>
                      <c:pt idx="360">
                        <c:v>0.49990000000000001</c:v>
                      </c:pt>
                      <c:pt idx="361">
                        <c:v>0.44999999999999996</c:v>
                      </c:pt>
                      <c:pt idx="362">
                        <c:v>0.44999999999999996</c:v>
                      </c:pt>
                      <c:pt idx="363">
                        <c:v>0.44999999999999996</c:v>
                      </c:pt>
                      <c:pt idx="364">
                        <c:v>0.44999999999999996</c:v>
                      </c:pt>
                      <c:pt idx="365">
                        <c:v>0.44999999999999996</c:v>
                      </c:pt>
                      <c:pt idx="366">
                        <c:v>0.44999999999999996</c:v>
                      </c:pt>
                      <c:pt idx="367">
                        <c:v>0.44999999999999996</c:v>
                      </c:pt>
                      <c:pt idx="368">
                        <c:v>0.44999999999999996</c:v>
                      </c:pt>
                      <c:pt idx="369">
                        <c:v>0.44999999999999996</c:v>
                      </c:pt>
                      <c:pt idx="370">
                        <c:v>0.44999999999999996</c:v>
                      </c:pt>
                      <c:pt idx="371">
                        <c:v>0.44999999999999996</c:v>
                      </c:pt>
                      <c:pt idx="372">
                        <c:v>0.44999999999999996</c:v>
                      </c:pt>
                      <c:pt idx="373">
                        <c:v>0.44999999999999996</c:v>
                      </c:pt>
                      <c:pt idx="374">
                        <c:v>0.44999999999999996</c:v>
                      </c:pt>
                      <c:pt idx="375">
                        <c:v>0.44999999999999996</c:v>
                      </c:pt>
                      <c:pt idx="376">
                        <c:v>0.44999999999999996</c:v>
                      </c:pt>
                      <c:pt idx="377">
                        <c:v>0.44999999999999996</c:v>
                      </c:pt>
                      <c:pt idx="378">
                        <c:v>0.44999999999999996</c:v>
                      </c:pt>
                      <c:pt idx="379">
                        <c:v>0.44999999999999996</c:v>
                      </c:pt>
                      <c:pt idx="380">
                        <c:v>0.44999999999999996</c:v>
                      </c:pt>
                      <c:pt idx="381">
                        <c:v>0.44999999999999996</c:v>
                      </c:pt>
                      <c:pt idx="382">
                        <c:v>0.44999999999999996</c:v>
                      </c:pt>
                      <c:pt idx="383">
                        <c:v>0.44999999999999996</c:v>
                      </c:pt>
                      <c:pt idx="384">
                        <c:v>0.44999999999999996</c:v>
                      </c:pt>
                      <c:pt idx="385">
                        <c:v>0.44999999999999996</c:v>
                      </c:pt>
                      <c:pt idx="386">
                        <c:v>0.44999999999999996</c:v>
                      </c:pt>
                      <c:pt idx="387">
                        <c:v>0.44999999999999996</c:v>
                      </c:pt>
                      <c:pt idx="388">
                        <c:v>0.44999999999999996</c:v>
                      </c:pt>
                      <c:pt idx="389">
                        <c:v>0.44999999999999996</c:v>
                      </c:pt>
                      <c:pt idx="390">
                        <c:v>0.44999999999999996</c:v>
                      </c:pt>
                      <c:pt idx="391">
                        <c:v>0.44999999999999996</c:v>
                      </c:pt>
                      <c:pt idx="392">
                        <c:v>0.44999999999999996</c:v>
                      </c:pt>
                      <c:pt idx="393">
                        <c:v>0.44999999999999996</c:v>
                      </c:pt>
                      <c:pt idx="394">
                        <c:v>0.44999999999999996</c:v>
                      </c:pt>
                      <c:pt idx="395">
                        <c:v>0.44999999999999996</c:v>
                      </c:pt>
                      <c:pt idx="396">
                        <c:v>0.44999999999999996</c:v>
                      </c:pt>
                      <c:pt idx="397">
                        <c:v>0.44999999999999996</c:v>
                      </c:pt>
                      <c:pt idx="398">
                        <c:v>0.44999999999999996</c:v>
                      </c:pt>
                      <c:pt idx="399">
                        <c:v>0.44999999999999996</c:v>
                      </c:pt>
                      <c:pt idx="400">
                        <c:v>0.44999999999999996</c:v>
                      </c:pt>
                      <c:pt idx="401">
                        <c:v>0.44999999999999996</c:v>
                      </c:pt>
                      <c:pt idx="402">
                        <c:v>0.44999999999999996</c:v>
                      </c:pt>
                      <c:pt idx="403">
                        <c:v>0.44999999999999996</c:v>
                      </c:pt>
                      <c:pt idx="404">
                        <c:v>0.44999999999999996</c:v>
                      </c:pt>
                      <c:pt idx="405">
                        <c:v>0.44999999999999996</c:v>
                      </c:pt>
                      <c:pt idx="406">
                        <c:v>0.44999999999999996</c:v>
                      </c:pt>
                      <c:pt idx="407">
                        <c:v>0.44999999999999996</c:v>
                      </c:pt>
                      <c:pt idx="408">
                        <c:v>0.44999999999999996</c:v>
                      </c:pt>
                      <c:pt idx="409">
                        <c:v>0.44999999999999996</c:v>
                      </c:pt>
                      <c:pt idx="410">
                        <c:v>0.44999999999999996</c:v>
                      </c:pt>
                      <c:pt idx="411">
                        <c:v>0.44999999999999996</c:v>
                      </c:pt>
                      <c:pt idx="412">
                        <c:v>0.44999999999999996</c:v>
                      </c:pt>
                      <c:pt idx="413">
                        <c:v>0.44999999999999996</c:v>
                      </c:pt>
                      <c:pt idx="414">
                        <c:v>0.44999999999999996</c:v>
                      </c:pt>
                      <c:pt idx="415">
                        <c:v>0.44999999999999996</c:v>
                      </c:pt>
                      <c:pt idx="416">
                        <c:v>0.44999999999999996</c:v>
                      </c:pt>
                      <c:pt idx="417">
                        <c:v>0.44999999999999996</c:v>
                      </c:pt>
                      <c:pt idx="418">
                        <c:v>0.44999999999999996</c:v>
                      </c:pt>
                      <c:pt idx="419">
                        <c:v>0.44999999999999996</c:v>
                      </c:pt>
                      <c:pt idx="420">
                        <c:v>0.44999999999999996</c:v>
                      </c:pt>
                      <c:pt idx="421">
                        <c:v>0.44999999999999996</c:v>
                      </c:pt>
                      <c:pt idx="422">
                        <c:v>0.44999999999999996</c:v>
                      </c:pt>
                      <c:pt idx="423">
                        <c:v>0.44999999999999996</c:v>
                      </c:pt>
                      <c:pt idx="424">
                        <c:v>0.44999999999999996</c:v>
                      </c:pt>
                      <c:pt idx="425">
                        <c:v>0.44999999999999996</c:v>
                      </c:pt>
                      <c:pt idx="426">
                        <c:v>0.44999999999999996</c:v>
                      </c:pt>
                      <c:pt idx="427">
                        <c:v>0.44999999999999996</c:v>
                      </c:pt>
                      <c:pt idx="428">
                        <c:v>0.44999999999999996</c:v>
                      </c:pt>
                      <c:pt idx="429">
                        <c:v>0.44999999999999996</c:v>
                      </c:pt>
                      <c:pt idx="430">
                        <c:v>0.44999999999999996</c:v>
                      </c:pt>
                      <c:pt idx="431">
                        <c:v>0.44999999999999996</c:v>
                      </c:pt>
                      <c:pt idx="432">
                        <c:v>0.44999999999999996</c:v>
                      </c:pt>
                      <c:pt idx="433">
                        <c:v>0.44999999999999996</c:v>
                      </c:pt>
                      <c:pt idx="434">
                        <c:v>0.44999999999999996</c:v>
                      </c:pt>
                      <c:pt idx="435">
                        <c:v>0.44999999999999996</c:v>
                      </c:pt>
                      <c:pt idx="436">
                        <c:v>0.44999999999999996</c:v>
                      </c:pt>
                      <c:pt idx="437">
                        <c:v>0.44999999999999996</c:v>
                      </c:pt>
                      <c:pt idx="438">
                        <c:v>0.44999999999999996</c:v>
                      </c:pt>
                      <c:pt idx="439">
                        <c:v>0.44999999999999996</c:v>
                      </c:pt>
                      <c:pt idx="440">
                        <c:v>0.44999999999999996</c:v>
                      </c:pt>
                      <c:pt idx="441">
                        <c:v>0.44999999999999996</c:v>
                      </c:pt>
                      <c:pt idx="442">
                        <c:v>0.44999999999999996</c:v>
                      </c:pt>
                      <c:pt idx="443">
                        <c:v>0.44999999999999996</c:v>
                      </c:pt>
                      <c:pt idx="444">
                        <c:v>0.44999999999999996</c:v>
                      </c:pt>
                      <c:pt idx="445">
                        <c:v>0.44999999999999996</c:v>
                      </c:pt>
                      <c:pt idx="446">
                        <c:v>0.44999999999999996</c:v>
                      </c:pt>
                      <c:pt idx="447">
                        <c:v>0.44999999999999996</c:v>
                      </c:pt>
                      <c:pt idx="448">
                        <c:v>0.44999999999999996</c:v>
                      </c:pt>
                      <c:pt idx="449">
                        <c:v>0.44999999999999996</c:v>
                      </c:pt>
                      <c:pt idx="450">
                        <c:v>0.44999999999999996</c:v>
                      </c:pt>
                      <c:pt idx="451">
                        <c:v>0.44999999999999996</c:v>
                      </c:pt>
                      <c:pt idx="452">
                        <c:v>0.44999999999999996</c:v>
                      </c:pt>
                      <c:pt idx="453">
                        <c:v>0.44999999999999996</c:v>
                      </c:pt>
                      <c:pt idx="454">
                        <c:v>0.44999999999999996</c:v>
                      </c:pt>
                      <c:pt idx="455">
                        <c:v>0.44999999999999996</c:v>
                      </c:pt>
                      <c:pt idx="456">
                        <c:v>0.44999999999999996</c:v>
                      </c:pt>
                      <c:pt idx="457">
                        <c:v>0.44999999999999996</c:v>
                      </c:pt>
                      <c:pt idx="458">
                        <c:v>0.44999999999999996</c:v>
                      </c:pt>
                      <c:pt idx="459">
                        <c:v>0.44999999999999996</c:v>
                      </c:pt>
                      <c:pt idx="460">
                        <c:v>0.44999999999999996</c:v>
                      </c:pt>
                      <c:pt idx="461">
                        <c:v>0.44999999999999996</c:v>
                      </c:pt>
                      <c:pt idx="462">
                        <c:v>0.44999999999999996</c:v>
                      </c:pt>
                      <c:pt idx="463">
                        <c:v>0.44999999999999996</c:v>
                      </c:pt>
                      <c:pt idx="464">
                        <c:v>0.44999999999999996</c:v>
                      </c:pt>
                      <c:pt idx="465">
                        <c:v>0.44999999999999996</c:v>
                      </c:pt>
                      <c:pt idx="466">
                        <c:v>0.44999999999999996</c:v>
                      </c:pt>
                      <c:pt idx="467">
                        <c:v>0.44999999999999996</c:v>
                      </c:pt>
                      <c:pt idx="468">
                        <c:v>0.44999999999999996</c:v>
                      </c:pt>
                      <c:pt idx="469">
                        <c:v>0.44999999999999996</c:v>
                      </c:pt>
                      <c:pt idx="470">
                        <c:v>0.44999999999999996</c:v>
                      </c:pt>
                      <c:pt idx="471">
                        <c:v>0.44999999999999996</c:v>
                      </c:pt>
                      <c:pt idx="472">
                        <c:v>0.44999999999999996</c:v>
                      </c:pt>
                      <c:pt idx="473">
                        <c:v>0.44999999999999996</c:v>
                      </c:pt>
                      <c:pt idx="474">
                        <c:v>0.44999999999999996</c:v>
                      </c:pt>
                      <c:pt idx="475">
                        <c:v>0.44999999999999996</c:v>
                      </c:pt>
                      <c:pt idx="476">
                        <c:v>0.44999999999999996</c:v>
                      </c:pt>
                      <c:pt idx="477">
                        <c:v>0.44999999999999996</c:v>
                      </c:pt>
                      <c:pt idx="478">
                        <c:v>0.44999999999999996</c:v>
                      </c:pt>
                      <c:pt idx="479">
                        <c:v>0.44999999999999996</c:v>
                      </c:pt>
                      <c:pt idx="480">
                        <c:v>0.44999999999999996</c:v>
                      </c:pt>
                      <c:pt idx="481">
                        <c:v>0.44999999999999996</c:v>
                      </c:pt>
                      <c:pt idx="482">
                        <c:v>0.44999999999999996</c:v>
                      </c:pt>
                      <c:pt idx="483">
                        <c:v>0.44999999999999996</c:v>
                      </c:pt>
                      <c:pt idx="484">
                        <c:v>0.44999999999999996</c:v>
                      </c:pt>
                      <c:pt idx="485">
                        <c:v>0.44999999999999996</c:v>
                      </c:pt>
                      <c:pt idx="486">
                        <c:v>0.44999999999999996</c:v>
                      </c:pt>
                      <c:pt idx="487">
                        <c:v>0.44999999999999996</c:v>
                      </c:pt>
                      <c:pt idx="488">
                        <c:v>0.44999999999999996</c:v>
                      </c:pt>
                      <c:pt idx="489">
                        <c:v>0.44999999999999996</c:v>
                      </c:pt>
                      <c:pt idx="490">
                        <c:v>0.44999999999999996</c:v>
                      </c:pt>
                      <c:pt idx="491">
                        <c:v>0.44999999999999996</c:v>
                      </c:pt>
                      <c:pt idx="492">
                        <c:v>0.44999999999999996</c:v>
                      </c:pt>
                      <c:pt idx="493">
                        <c:v>0.44999999999999996</c:v>
                      </c:pt>
                      <c:pt idx="494">
                        <c:v>0.44999999999999996</c:v>
                      </c:pt>
                      <c:pt idx="495">
                        <c:v>0.44999999999999996</c:v>
                      </c:pt>
                      <c:pt idx="496">
                        <c:v>0.44999999999999996</c:v>
                      </c:pt>
                      <c:pt idx="497">
                        <c:v>0.44999999999999996</c:v>
                      </c:pt>
                      <c:pt idx="498">
                        <c:v>0.44999999999999996</c:v>
                      </c:pt>
                      <c:pt idx="499">
                        <c:v>0.44999999999999996</c:v>
                      </c:pt>
                      <c:pt idx="500">
                        <c:v>0.44999999999999996</c:v>
                      </c:pt>
                      <c:pt idx="501">
                        <c:v>0.44999999999999996</c:v>
                      </c:pt>
                      <c:pt idx="502">
                        <c:v>0.44999999999999996</c:v>
                      </c:pt>
                      <c:pt idx="503">
                        <c:v>0.44999999999999996</c:v>
                      </c:pt>
                      <c:pt idx="504">
                        <c:v>0.44999999999999996</c:v>
                      </c:pt>
                      <c:pt idx="505">
                        <c:v>0.44999999999999996</c:v>
                      </c:pt>
                      <c:pt idx="506">
                        <c:v>0.44999999999999996</c:v>
                      </c:pt>
                      <c:pt idx="507">
                        <c:v>0.44999999999999996</c:v>
                      </c:pt>
                      <c:pt idx="508">
                        <c:v>0.44999999999999996</c:v>
                      </c:pt>
                      <c:pt idx="509">
                        <c:v>0.44999999999999996</c:v>
                      </c:pt>
                      <c:pt idx="510">
                        <c:v>0.44999999999999996</c:v>
                      </c:pt>
                      <c:pt idx="511">
                        <c:v>0.44999999999999996</c:v>
                      </c:pt>
                      <c:pt idx="512">
                        <c:v>0.44999999999999996</c:v>
                      </c:pt>
                      <c:pt idx="513">
                        <c:v>0.44999999999999996</c:v>
                      </c:pt>
                      <c:pt idx="514">
                        <c:v>0.44999999999999996</c:v>
                      </c:pt>
                      <c:pt idx="515">
                        <c:v>0.44999999999999996</c:v>
                      </c:pt>
                      <c:pt idx="516">
                        <c:v>0.44999999999999996</c:v>
                      </c:pt>
                      <c:pt idx="517">
                        <c:v>0.44999999999999996</c:v>
                      </c:pt>
                      <c:pt idx="518">
                        <c:v>0.44999999999999996</c:v>
                      </c:pt>
                      <c:pt idx="519">
                        <c:v>0.44999999999999996</c:v>
                      </c:pt>
                      <c:pt idx="520">
                        <c:v>0.44999999999999996</c:v>
                      </c:pt>
                      <c:pt idx="521">
                        <c:v>0.44999999999999996</c:v>
                      </c:pt>
                      <c:pt idx="522">
                        <c:v>0.44999999999999996</c:v>
                      </c:pt>
                      <c:pt idx="523">
                        <c:v>0.44999999999999996</c:v>
                      </c:pt>
                      <c:pt idx="524">
                        <c:v>0.44999999999999996</c:v>
                      </c:pt>
                      <c:pt idx="525">
                        <c:v>0.44999999999999996</c:v>
                      </c:pt>
                      <c:pt idx="526">
                        <c:v>0.44999999999999996</c:v>
                      </c:pt>
                      <c:pt idx="527">
                        <c:v>0.44999999999999996</c:v>
                      </c:pt>
                      <c:pt idx="528">
                        <c:v>0.44999999999999996</c:v>
                      </c:pt>
                      <c:pt idx="529">
                        <c:v>0.44999999999999996</c:v>
                      </c:pt>
                      <c:pt idx="530">
                        <c:v>0.44999999999999996</c:v>
                      </c:pt>
                      <c:pt idx="531">
                        <c:v>0.44999999999999996</c:v>
                      </c:pt>
                      <c:pt idx="532">
                        <c:v>0.44999999999999996</c:v>
                      </c:pt>
                      <c:pt idx="533">
                        <c:v>0.44999999999999996</c:v>
                      </c:pt>
                      <c:pt idx="534">
                        <c:v>0.44999999999999996</c:v>
                      </c:pt>
                      <c:pt idx="535">
                        <c:v>0.44999999999999996</c:v>
                      </c:pt>
                      <c:pt idx="536">
                        <c:v>0.44999999999999996</c:v>
                      </c:pt>
                      <c:pt idx="537">
                        <c:v>0.44999999999999996</c:v>
                      </c:pt>
                      <c:pt idx="538">
                        <c:v>0.44999999999999996</c:v>
                      </c:pt>
                      <c:pt idx="539">
                        <c:v>0.44999999999999996</c:v>
                      </c:pt>
                      <c:pt idx="540">
                        <c:v>0.44999999999999996</c:v>
                      </c:pt>
                      <c:pt idx="541">
                        <c:v>0.44999999999999996</c:v>
                      </c:pt>
                      <c:pt idx="542">
                        <c:v>0.44999999999999996</c:v>
                      </c:pt>
                      <c:pt idx="543">
                        <c:v>0.44999999999999996</c:v>
                      </c:pt>
                      <c:pt idx="544">
                        <c:v>0.44999999999999996</c:v>
                      </c:pt>
                      <c:pt idx="545">
                        <c:v>0.44999999999999996</c:v>
                      </c:pt>
                      <c:pt idx="546">
                        <c:v>0.44999999999999996</c:v>
                      </c:pt>
                      <c:pt idx="547">
                        <c:v>0.44999999999999996</c:v>
                      </c:pt>
                      <c:pt idx="548">
                        <c:v>0.44999999999999996</c:v>
                      </c:pt>
                      <c:pt idx="549">
                        <c:v>0.44999999999999996</c:v>
                      </c:pt>
                      <c:pt idx="550">
                        <c:v>0.44999999999999996</c:v>
                      </c:pt>
                      <c:pt idx="551">
                        <c:v>0.44999999999999996</c:v>
                      </c:pt>
                      <c:pt idx="552">
                        <c:v>0.44999999999999996</c:v>
                      </c:pt>
                      <c:pt idx="553">
                        <c:v>0.44999999999999996</c:v>
                      </c:pt>
                      <c:pt idx="554">
                        <c:v>0.44999999999999996</c:v>
                      </c:pt>
                      <c:pt idx="555">
                        <c:v>0.44999999999999996</c:v>
                      </c:pt>
                      <c:pt idx="556">
                        <c:v>0.44999999999999996</c:v>
                      </c:pt>
                      <c:pt idx="557">
                        <c:v>0.44999999999999996</c:v>
                      </c:pt>
                      <c:pt idx="558">
                        <c:v>0.44999999999999996</c:v>
                      </c:pt>
                      <c:pt idx="559">
                        <c:v>0.44999999999999996</c:v>
                      </c:pt>
                      <c:pt idx="560">
                        <c:v>0.44999999999999996</c:v>
                      </c:pt>
                      <c:pt idx="561">
                        <c:v>0.44999999999999996</c:v>
                      </c:pt>
                      <c:pt idx="562">
                        <c:v>0.44999999999999996</c:v>
                      </c:pt>
                      <c:pt idx="563">
                        <c:v>0.44999999999999996</c:v>
                      </c:pt>
                      <c:pt idx="564">
                        <c:v>0.44999999999999996</c:v>
                      </c:pt>
                      <c:pt idx="565">
                        <c:v>0.44999999999999996</c:v>
                      </c:pt>
                      <c:pt idx="566">
                        <c:v>0.44999999999999996</c:v>
                      </c:pt>
                      <c:pt idx="567">
                        <c:v>0.44999999999999996</c:v>
                      </c:pt>
                      <c:pt idx="568">
                        <c:v>0.44999999999999996</c:v>
                      </c:pt>
                      <c:pt idx="569">
                        <c:v>0.44999999999999996</c:v>
                      </c:pt>
                      <c:pt idx="570">
                        <c:v>0.44999999999999996</c:v>
                      </c:pt>
                      <c:pt idx="571">
                        <c:v>0.44999999999999996</c:v>
                      </c:pt>
                      <c:pt idx="572">
                        <c:v>0.44999999999999996</c:v>
                      </c:pt>
                      <c:pt idx="573">
                        <c:v>0.44999999999999996</c:v>
                      </c:pt>
                      <c:pt idx="574">
                        <c:v>0.44999999999999996</c:v>
                      </c:pt>
                      <c:pt idx="575">
                        <c:v>0.44999999999999996</c:v>
                      </c:pt>
                      <c:pt idx="576">
                        <c:v>0.44999999999999996</c:v>
                      </c:pt>
                      <c:pt idx="577">
                        <c:v>0.44999999999999996</c:v>
                      </c:pt>
                      <c:pt idx="578">
                        <c:v>0.44999999999999996</c:v>
                      </c:pt>
                      <c:pt idx="579">
                        <c:v>0.44999999999999996</c:v>
                      </c:pt>
                      <c:pt idx="580">
                        <c:v>0.44999999999999996</c:v>
                      </c:pt>
                      <c:pt idx="581">
                        <c:v>0.44999999999999996</c:v>
                      </c:pt>
                      <c:pt idx="582">
                        <c:v>0.44999999999999996</c:v>
                      </c:pt>
                      <c:pt idx="583">
                        <c:v>0.44999999999999996</c:v>
                      </c:pt>
                      <c:pt idx="584">
                        <c:v>0.44999999999999996</c:v>
                      </c:pt>
                      <c:pt idx="585">
                        <c:v>0.44999999999999996</c:v>
                      </c:pt>
                      <c:pt idx="586">
                        <c:v>0.44999999999999996</c:v>
                      </c:pt>
                      <c:pt idx="587">
                        <c:v>0.44999999999999996</c:v>
                      </c:pt>
                      <c:pt idx="588">
                        <c:v>0.44999999999999996</c:v>
                      </c:pt>
                      <c:pt idx="589">
                        <c:v>0.44999999999999996</c:v>
                      </c:pt>
                      <c:pt idx="590">
                        <c:v>0.44999999999999996</c:v>
                      </c:pt>
                      <c:pt idx="591">
                        <c:v>0.44999999999999996</c:v>
                      </c:pt>
                      <c:pt idx="592">
                        <c:v>0.44999999999999996</c:v>
                      </c:pt>
                      <c:pt idx="593">
                        <c:v>0.44999999999999996</c:v>
                      </c:pt>
                      <c:pt idx="594">
                        <c:v>0.44999999999999996</c:v>
                      </c:pt>
                      <c:pt idx="595">
                        <c:v>0.44999999999999996</c:v>
                      </c:pt>
                      <c:pt idx="596">
                        <c:v>0.44999999999999996</c:v>
                      </c:pt>
                      <c:pt idx="597">
                        <c:v>0.44999999999999996</c:v>
                      </c:pt>
                      <c:pt idx="598">
                        <c:v>0.44999999999999996</c:v>
                      </c:pt>
                      <c:pt idx="599">
                        <c:v>0.44999999999999996</c:v>
                      </c:pt>
                      <c:pt idx="600">
                        <c:v>0.44999999999999996</c:v>
                      </c:pt>
                      <c:pt idx="601">
                        <c:v>0.44999999999999996</c:v>
                      </c:pt>
                      <c:pt idx="602">
                        <c:v>0.44999999999999996</c:v>
                      </c:pt>
                      <c:pt idx="603">
                        <c:v>0.44999999999999996</c:v>
                      </c:pt>
                      <c:pt idx="604">
                        <c:v>0.44999999999999996</c:v>
                      </c:pt>
                      <c:pt idx="605">
                        <c:v>0.44999999999999996</c:v>
                      </c:pt>
                      <c:pt idx="606">
                        <c:v>0.44999999999999996</c:v>
                      </c:pt>
                      <c:pt idx="607">
                        <c:v>0.44999999999999996</c:v>
                      </c:pt>
                      <c:pt idx="608">
                        <c:v>0.44999999999999996</c:v>
                      </c:pt>
                      <c:pt idx="609">
                        <c:v>0.44999999999999996</c:v>
                      </c:pt>
                      <c:pt idx="610">
                        <c:v>0.44999999999999996</c:v>
                      </c:pt>
                      <c:pt idx="611">
                        <c:v>0.44999999999999996</c:v>
                      </c:pt>
                      <c:pt idx="612">
                        <c:v>0.44999999999999996</c:v>
                      </c:pt>
                      <c:pt idx="613">
                        <c:v>0.44999999999999996</c:v>
                      </c:pt>
                      <c:pt idx="614">
                        <c:v>0.44999999999999996</c:v>
                      </c:pt>
                      <c:pt idx="615">
                        <c:v>0.44999999999999996</c:v>
                      </c:pt>
                      <c:pt idx="616">
                        <c:v>0.44999999999999996</c:v>
                      </c:pt>
                      <c:pt idx="617">
                        <c:v>0.44999999999999996</c:v>
                      </c:pt>
                      <c:pt idx="618">
                        <c:v>0.44999999999999996</c:v>
                      </c:pt>
                      <c:pt idx="619">
                        <c:v>0.44999999999999996</c:v>
                      </c:pt>
                      <c:pt idx="620">
                        <c:v>0.44999999999999996</c:v>
                      </c:pt>
                      <c:pt idx="621">
                        <c:v>0.44999999999999996</c:v>
                      </c:pt>
                      <c:pt idx="622">
                        <c:v>0.44999999999999996</c:v>
                      </c:pt>
                      <c:pt idx="623">
                        <c:v>0.44999999999999996</c:v>
                      </c:pt>
                      <c:pt idx="624">
                        <c:v>0.44999999999999996</c:v>
                      </c:pt>
                      <c:pt idx="625">
                        <c:v>0.44999999999999996</c:v>
                      </c:pt>
                      <c:pt idx="626">
                        <c:v>0.44999999999999996</c:v>
                      </c:pt>
                      <c:pt idx="627">
                        <c:v>0.44999999999999996</c:v>
                      </c:pt>
                      <c:pt idx="628">
                        <c:v>0.44999999999999996</c:v>
                      </c:pt>
                      <c:pt idx="629">
                        <c:v>0.44999999999999996</c:v>
                      </c:pt>
                      <c:pt idx="630">
                        <c:v>0.44999999999999996</c:v>
                      </c:pt>
                      <c:pt idx="631">
                        <c:v>0.44999999999999996</c:v>
                      </c:pt>
                      <c:pt idx="632">
                        <c:v>0.44999999999999996</c:v>
                      </c:pt>
                      <c:pt idx="633">
                        <c:v>0.44999999999999996</c:v>
                      </c:pt>
                      <c:pt idx="634">
                        <c:v>0.44999999999999996</c:v>
                      </c:pt>
                      <c:pt idx="635">
                        <c:v>0.44999999999999996</c:v>
                      </c:pt>
                      <c:pt idx="636">
                        <c:v>0.44999999999999996</c:v>
                      </c:pt>
                      <c:pt idx="637">
                        <c:v>0.44999999999999996</c:v>
                      </c:pt>
                      <c:pt idx="638">
                        <c:v>0.44999999999999996</c:v>
                      </c:pt>
                      <c:pt idx="639">
                        <c:v>0.44999999999999996</c:v>
                      </c:pt>
                      <c:pt idx="640">
                        <c:v>0.44999999999999996</c:v>
                      </c:pt>
                      <c:pt idx="641">
                        <c:v>0.44999999999999996</c:v>
                      </c:pt>
                      <c:pt idx="642">
                        <c:v>0.44999999999999996</c:v>
                      </c:pt>
                      <c:pt idx="643">
                        <c:v>0.44999999999999996</c:v>
                      </c:pt>
                      <c:pt idx="644">
                        <c:v>0.44999999999999996</c:v>
                      </c:pt>
                      <c:pt idx="645">
                        <c:v>0.44999999999999996</c:v>
                      </c:pt>
                      <c:pt idx="646">
                        <c:v>0.44999999999999996</c:v>
                      </c:pt>
                      <c:pt idx="647">
                        <c:v>0.44999999999999996</c:v>
                      </c:pt>
                      <c:pt idx="648">
                        <c:v>0.44999999999999996</c:v>
                      </c:pt>
                      <c:pt idx="649">
                        <c:v>0.44999999999999996</c:v>
                      </c:pt>
                      <c:pt idx="650">
                        <c:v>0.44999999999999996</c:v>
                      </c:pt>
                      <c:pt idx="651">
                        <c:v>0.44999999999999996</c:v>
                      </c:pt>
                      <c:pt idx="652">
                        <c:v>0.44999999999999996</c:v>
                      </c:pt>
                      <c:pt idx="653">
                        <c:v>0.44999999999999996</c:v>
                      </c:pt>
                      <c:pt idx="654">
                        <c:v>0.44999999999999996</c:v>
                      </c:pt>
                      <c:pt idx="655">
                        <c:v>0.44999999999999996</c:v>
                      </c:pt>
                      <c:pt idx="656">
                        <c:v>0.44999999999999996</c:v>
                      </c:pt>
                      <c:pt idx="657">
                        <c:v>0.44999999999999996</c:v>
                      </c:pt>
                      <c:pt idx="658">
                        <c:v>0.44999999999999996</c:v>
                      </c:pt>
                      <c:pt idx="659">
                        <c:v>0.44999999999999996</c:v>
                      </c:pt>
                      <c:pt idx="660">
                        <c:v>0.44999999999999996</c:v>
                      </c:pt>
                      <c:pt idx="661">
                        <c:v>0.44999999999999996</c:v>
                      </c:pt>
                      <c:pt idx="662">
                        <c:v>0.44999999999999996</c:v>
                      </c:pt>
                      <c:pt idx="663">
                        <c:v>0.44999999999999996</c:v>
                      </c:pt>
                      <c:pt idx="664">
                        <c:v>0.44999999999999996</c:v>
                      </c:pt>
                      <c:pt idx="665">
                        <c:v>0.44999999999999996</c:v>
                      </c:pt>
                      <c:pt idx="666">
                        <c:v>0.44999999999999996</c:v>
                      </c:pt>
                      <c:pt idx="667">
                        <c:v>0.44999999999999996</c:v>
                      </c:pt>
                      <c:pt idx="668">
                        <c:v>0.44999999999999996</c:v>
                      </c:pt>
                      <c:pt idx="669">
                        <c:v>0.44999999999999996</c:v>
                      </c:pt>
                      <c:pt idx="670">
                        <c:v>0.44999999999999996</c:v>
                      </c:pt>
                      <c:pt idx="671">
                        <c:v>0.44999999999999996</c:v>
                      </c:pt>
                      <c:pt idx="672">
                        <c:v>0.44999999999999996</c:v>
                      </c:pt>
                      <c:pt idx="673">
                        <c:v>0.44999999999999996</c:v>
                      </c:pt>
                      <c:pt idx="674">
                        <c:v>0.44999999999999996</c:v>
                      </c:pt>
                      <c:pt idx="675">
                        <c:v>0.44999999999999996</c:v>
                      </c:pt>
                      <c:pt idx="676">
                        <c:v>0.44999999999999996</c:v>
                      </c:pt>
                      <c:pt idx="677">
                        <c:v>0.44999999999999996</c:v>
                      </c:pt>
                      <c:pt idx="678">
                        <c:v>0.44999999999999996</c:v>
                      </c:pt>
                      <c:pt idx="679">
                        <c:v>0.44999999999999996</c:v>
                      </c:pt>
                      <c:pt idx="680">
                        <c:v>0.44999999999999996</c:v>
                      </c:pt>
                      <c:pt idx="681">
                        <c:v>0.44999999999999996</c:v>
                      </c:pt>
                      <c:pt idx="682">
                        <c:v>0.44999999999999996</c:v>
                      </c:pt>
                      <c:pt idx="683">
                        <c:v>0.44999999999999996</c:v>
                      </c:pt>
                      <c:pt idx="684">
                        <c:v>0.44999999999999996</c:v>
                      </c:pt>
                      <c:pt idx="685">
                        <c:v>0.44999999999999996</c:v>
                      </c:pt>
                      <c:pt idx="686">
                        <c:v>0.44999999999999996</c:v>
                      </c:pt>
                      <c:pt idx="687">
                        <c:v>0.44999999999999996</c:v>
                      </c:pt>
                      <c:pt idx="688">
                        <c:v>0.44999999999999996</c:v>
                      </c:pt>
                      <c:pt idx="689">
                        <c:v>0.44999999999999996</c:v>
                      </c:pt>
                      <c:pt idx="690">
                        <c:v>0.44999999999999996</c:v>
                      </c:pt>
                      <c:pt idx="691">
                        <c:v>0.44999999999999996</c:v>
                      </c:pt>
                      <c:pt idx="692">
                        <c:v>0.44999999999999996</c:v>
                      </c:pt>
                      <c:pt idx="693">
                        <c:v>0.44999999999999996</c:v>
                      </c:pt>
                      <c:pt idx="694">
                        <c:v>0.44999999999999996</c:v>
                      </c:pt>
                      <c:pt idx="695">
                        <c:v>0.44999999999999996</c:v>
                      </c:pt>
                      <c:pt idx="696">
                        <c:v>0.44999999999999996</c:v>
                      </c:pt>
                      <c:pt idx="697">
                        <c:v>0.44999999999999996</c:v>
                      </c:pt>
                      <c:pt idx="698">
                        <c:v>0.44999999999999996</c:v>
                      </c:pt>
                      <c:pt idx="699">
                        <c:v>0.44999999999999996</c:v>
                      </c:pt>
                      <c:pt idx="700">
                        <c:v>0.44999999999999996</c:v>
                      </c:pt>
                      <c:pt idx="701">
                        <c:v>0.44999999999999996</c:v>
                      </c:pt>
                      <c:pt idx="702">
                        <c:v>0.44999999999999996</c:v>
                      </c:pt>
                      <c:pt idx="703">
                        <c:v>0.44999999999999996</c:v>
                      </c:pt>
                      <c:pt idx="704">
                        <c:v>0.44999999999999996</c:v>
                      </c:pt>
                      <c:pt idx="705">
                        <c:v>0.44999999999999996</c:v>
                      </c:pt>
                      <c:pt idx="706">
                        <c:v>0.44999999999999996</c:v>
                      </c:pt>
                      <c:pt idx="707">
                        <c:v>0.44999999999999996</c:v>
                      </c:pt>
                      <c:pt idx="708">
                        <c:v>0.44999999999999996</c:v>
                      </c:pt>
                      <c:pt idx="709">
                        <c:v>0.44999999999999996</c:v>
                      </c:pt>
                      <c:pt idx="710">
                        <c:v>0.44999999999999996</c:v>
                      </c:pt>
                      <c:pt idx="711">
                        <c:v>0.44999999999999996</c:v>
                      </c:pt>
                      <c:pt idx="712">
                        <c:v>0.44999999999999996</c:v>
                      </c:pt>
                      <c:pt idx="713">
                        <c:v>0.44999999999999996</c:v>
                      </c:pt>
                      <c:pt idx="714">
                        <c:v>0.44999999999999996</c:v>
                      </c:pt>
                      <c:pt idx="715">
                        <c:v>0.44999999999999996</c:v>
                      </c:pt>
                      <c:pt idx="716">
                        <c:v>0.44999999999999996</c:v>
                      </c:pt>
                      <c:pt idx="717">
                        <c:v>0.44999999999999996</c:v>
                      </c:pt>
                      <c:pt idx="718">
                        <c:v>0.44999999999999996</c:v>
                      </c:pt>
                      <c:pt idx="719">
                        <c:v>0.44999999999999996</c:v>
                      </c:pt>
                      <c:pt idx="720">
                        <c:v>0.44999999999999996</c:v>
                      </c:pt>
                      <c:pt idx="721">
                        <c:v>0.44999999999999996</c:v>
                      </c:pt>
                      <c:pt idx="722">
                        <c:v>0.33333333333333337</c:v>
                      </c:pt>
                      <c:pt idx="723">
                        <c:v>0.33333333333333337</c:v>
                      </c:pt>
                      <c:pt idx="724">
                        <c:v>0.33333333333333337</c:v>
                      </c:pt>
                      <c:pt idx="725">
                        <c:v>0.33333333333333337</c:v>
                      </c:pt>
                      <c:pt idx="726">
                        <c:v>0.33333333333333337</c:v>
                      </c:pt>
                      <c:pt idx="727">
                        <c:v>0.33333333333333337</c:v>
                      </c:pt>
                      <c:pt idx="728">
                        <c:v>0.33333333333333337</c:v>
                      </c:pt>
                      <c:pt idx="729">
                        <c:v>0.33333333333333337</c:v>
                      </c:pt>
                      <c:pt idx="730">
                        <c:v>0.33333333333333337</c:v>
                      </c:pt>
                      <c:pt idx="731">
                        <c:v>0.33333333333333337</c:v>
                      </c:pt>
                      <c:pt idx="732">
                        <c:v>0.33333333333333337</c:v>
                      </c:pt>
                      <c:pt idx="733">
                        <c:v>0.33333333333333337</c:v>
                      </c:pt>
                      <c:pt idx="734">
                        <c:v>0.33333333333333337</c:v>
                      </c:pt>
                      <c:pt idx="735">
                        <c:v>0.33333333333333337</c:v>
                      </c:pt>
                      <c:pt idx="736">
                        <c:v>0.33333333333333337</c:v>
                      </c:pt>
                      <c:pt idx="737">
                        <c:v>0.33333333333333337</c:v>
                      </c:pt>
                      <c:pt idx="738">
                        <c:v>0.33333333333333337</c:v>
                      </c:pt>
                      <c:pt idx="739">
                        <c:v>0.33333333333333337</c:v>
                      </c:pt>
                      <c:pt idx="740">
                        <c:v>0.33333333333333337</c:v>
                      </c:pt>
                      <c:pt idx="741">
                        <c:v>0.33333333333333337</c:v>
                      </c:pt>
                      <c:pt idx="742">
                        <c:v>0.33333333333333337</c:v>
                      </c:pt>
                      <c:pt idx="743">
                        <c:v>0.33333333333333337</c:v>
                      </c:pt>
                      <c:pt idx="744">
                        <c:v>0.33333333333333337</c:v>
                      </c:pt>
                      <c:pt idx="745">
                        <c:v>0.33333333333333337</c:v>
                      </c:pt>
                      <c:pt idx="746">
                        <c:v>0.33333333333333337</c:v>
                      </c:pt>
                      <c:pt idx="747">
                        <c:v>0.33333333333333337</c:v>
                      </c:pt>
                      <c:pt idx="748">
                        <c:v>0.33333333333333337</c:v>
                      </c:pt>
                      <c:pt idx="749">
                        <c:v>0.33333333333333337</c:v>
                      </c:pt>
                      <c:pt idx="750">
                        <c:v>0.33333333333333337</c:v>
                      </c:pt>
                      <c:pt idx="751">
                        <c:v>0.33333333333333337</c:v>
                      </c:pt>
                      <c:pt idx="752">
                        <c:v>0.33333333333333337</c:v>
                      </c:pt>
                      <c:pt idx="753">
                        <c:v>0.33333333333333337</c:v>
                      </c:pt>
                      <c:pt idx="754">
                        <c:v>0.33333333333333337</c:v>
                      </c:pt>
                      <c:pt idx="755">
                        <c:v>0.33333333333333337</c:v>
                      </c:pt>
                      <c:pt idx="756">
                        <c:v>0.33333333333333337</c:v>
                      </c:pt>
                      <c:pt idx="757">
                        <c:v>0.33333333333333337</c:v>
                      </c:pt>
                      <c:pt idx="758">
                        <c:v>0.33333333333333337</c:v>
                      </c:pt>
                      <c:pt idx="759">
                        <c:v>0.33333333333333337</c:v>
                      </c:pt>
                      <c:pt idx="760">
                        <c:v>0.33333333333333337</c:v>
                      </c:pt>
                      <c:pt idx="761">
                        <c:v>0.33333333333333337</c:v>
                      </c:pt>
                      <c:pt idx="762">
                        <c:v>0.33333333333333337</c:v>
                      </c:pt>
                      <c:pt idx="763">
                        <c:v>0.33333333333333337</c:v>
                      </c:pt>
                      <c:pt idx="764">
                        <c:v>0.33333333333333337</c:v>
                      </c:pt>
                      <c:pt idx="765">
                        <c:v>0.33333333333333337</c:v>
                      </c:pt>
                      <c:pt idx="766">
                        <c:v>0.33333333333333337</c:v>
                      </c:pt>
                      <c:pt idx="767">
                        <c:v>0.33333333333333337</c:v>
                      </c:pt>
                      <c:pt idx="768">
                        <c:v>0.33333333333333337</c:v>
                      </c:pt>
                      <c:pt idx="769">
                        <c:v>0.33333333333333337</c:v>
                      </c:pt>
                      <c:pt idx="770">
                        <c:v>0.33333333333333337</c:v>
                      </c:pt>
                      <c:pt idx="771">
                        <c:v>0.33333333333333337</c:v>
                      </c:pt>
                      <c:pt idx="772">
                        <c:v>0.33333333333333337</c:v>
                      </c:pt>
                      <c:pt idx="773">
                        <c:v>0.33333333333333337</c:v>
                      </c:pt>
                      <c:pt idx="774">
                        <c:v>0.33333333333333337</c:v>
                      </c:pt>
                      <c:pt idx="775">
                        <c:v>0.33333333333333337</c:v>
                      </c:pt>
                      <c:pt idx="776">
                        <c:v>0.33333333333333337</c:v>
                      </c:pt>
                      <c:pt idx="777">
                        <c:v>0.33333333333333337</c:v>
                      </c:pt>
                      <c:pt idx="778">
                        <c:v>0.33333333333333337</c:v>
                      </c:pt>
                      <c:pt idx="779">
                        <c:v>0.33333333333333337</c:v>
                      </c:pt>
                      <c:pt idx="780">
                        <c:v>0.33333333333333337</c:v>
                      </c:pt>
                      <c:pt idx="781">
                        <c:v>0.33333333333333337</c:v>
                      </c:pt>
                      <c:pt idx="782">
                        <c:v>0.33333333333333337</c:v>
                      </c:pt>
                      <c:pt idx="783">
                        <c:v>0.33333333333333337</c:v>
                      </c:pt>
                      <c:pt idx="784">
                        <c:v>0.33333333333333337</c:v>
                      </c:pt>
                      <c:pt idx="785">
                        <c:v>0.33333333333333337</c:v>
                      </c:pt>
                      <c:pt idx="786">
                        <c:v>0.33333333333333337</c:v>
                      </c:pt>
                      <c:pt idx="787">
                        <c:v>0.33333333333333337</c:v>
                      </c:pt>
                      <c:pt idx="788">
                        <c:v>0.33333333333333337</c:v>
                      </c:pt>
                      <c:pt idx="789">
                        <c:v>0.33333333333333337</c:v>
                      </c:pt>
                      <c:pt idx="790">
                        <c:v>0.33333333333333337</c:v>
                      </c:pt>
                      <c:pt idx="791">
                        <c:v>0.33333333333333337</c:v>
                      </c:pt>
                      <c:pt idx="792">
                        <c:v>0.33333333333333337</c:v>
                      </c:pt>
                      <c:pt idx="793">
                        <c:v>0.33333333333333337</c:v>
                      </c:pt>
                      <c:pt idx="794">
                        <c:v>0.33333333333333337</c:v>
                      </c:pt>
                      <c:pt idx="795">
                        <c:v>0.33333333333333337</c:v>
                      </c:pt>
                      <c:pt idx="796">
                        <c:v>0.33333333333333337</c:v>
                      </c:pt>
                      <c:pt idx="797">
                        <c:v>0.33333333333333337</c:v>
                      </c:pt>
                      <c:pt idx="798">
                        <c:v>0.33333333333333337</c:v>
                      </c:pt>
                      <c:pt idx="799">
                        <c:v>0.33333333333333337</c:v>
                      </c:pt>
                      <c:pt idx="800">
                        <c:v>0.33333333333333337</c:v>
                      </c:pt>
                      <c:pt idx="801">
                        <c:v>0.33333333333333337</c:v>
                      </c:pt>
                      <c:pt idx="802">
                        <c:v>0.33333333333333337</c:v>
                      </c:pt>
                      <c:pt idx="803">
                        <c:v>0.33333333333333337</c:v>
                      </c:pt>
                      <c:pt idx="804">
                        <c:v>0.33333333333333337</c:v>
                      </c:pt>
                      <c:pt idx="805">
                        <c:v>0.33333333333333337</c:v>
                      </c:pt>
                      <c:pt idx="806">
                        <c:v>0.33333333333333337</c:v>
                      </c:pt>
                      <c:pt idx="807">
                        <c:v>0.33333333333333337</c:v>
                      </c:pt>
                      <c:pt idx="808">
                        <c:v>0.33333333333333337</c:v>
                      </c:pt>
                      <c:pt idx="809">
                        <c:v>0.33333333333333337</c:v>
                      </c:pt>
                      <c:pt idx="810">
                        <c:v>0.33333333333333337</c:v>
                      </c:pt>
                      <c:pt idx="811">
                        <c:v>0.33333333333333337</c:v>
                      </c:pt>
                      <c:pt idx="812">
                        <c:v>0.33333333333333337</c:v>
                      </c:pt>
                      <c:pt idx="813">
                        <c:v>0.33333333333333337</c:v>
                      </c:pt>
                      <c:pt idx="814">
                        <c:v>0.33333333333333337</c:v>
                      </c:pt>
                      <c:pt idx="815">
                        <c:v>0.33333333333333337</c:v>
                      </c:pt>
                      <c:pt idx="816">
                        <c:v>0.33333333333333337</c:v>
                      </c:pt>
                      <c:pt idx="817">
                        <c:v>0.33333333333333337</c:v>
                      </c:pt>
                      <c:pt idx="818">
                        <c:v>0.33333333333333337</c:v>
                      </c:pt>
                      <c:pt idx="819">
                        <c:v>0.33333333333333337</c:v>
                      </c:pt>
                      <c:pt idx="820">
                        <c:v>0.33333333333333337</c:v>
                      </c:pt>
                      <c:pt idx="821">
                        <c:v>0.33333333333333337</c:v>
                      </c:pt>
                      <c:pt idx="822">
                        <c:v>0.33333333333333337</c:v>
                      </c:pt>
                      <c:pt idx="823">
                        <c:v>0.33333333333333337</c:v>
                      </c:pt>
                      <c:pt idx="824">
                        <c:v>0.33333333333333337</c:v>
                      </c:pt>
                      <c:pt idx="825">
                        <c:v>0.33333333333333337</c:v>
                      </c:pt>
                      <c:pt idx="826">
                        <c:v>0.33333333333333337</c:v>
                      </c:pt>
                      <c:pt idx="827">
                        <c:v>0.33333333333333337</c:v>
                      </c:pt>
                      <c:pt idx="828">
                        <c:v>0.33333333333333337</c:v>
                      </c:pt>
                      <c:pt idx="829">
                        <c:v>0.33333333333333337</c:v>
                      </c:pt>
                      <c:pt idx="830">
                        <c:v>0.33333333333333337</c:v>
                      </c:pt>
                      <c:pt idx="831">
                        <c:v>0.33333333333333337</c:v>
                      </c:pt>
                      <c:pt idx="832">
                        <c:v>0.33333333333333337</c:v>
                      </c:pt>
                      <c:pt idx="833">
                        <c:v>0.33333333333333337</c:v>
                      </c:pt>
                      <c:pt idx="834">
                        <c:v>0.33333333333333337</c:v>
                      </c:pt>
                      <c:pt idx="835">
                        <c:v>0.33333333333333337</c:v>
                      </c:pt>
                      <c:pt idx="836">
                        <c:v>0.33333333333333337</c:v>
                      </c:pt>
                      <c:pt idx="837">
                        <c:v>0.33333333333333337</c:v>
                      </c:pt>
                      <c:pt idx="838">
                        <c:v>0.33333333333333337</c:v>
                      </c:pt>
                      <c:pt idx="839">
                        <c:v>0.33333333333333337</c:v>
                      </c:pt>
                      <c:pt idx="840">
                        <c:v>0.33333333333333337</c:v>
                      </c:pt>
                      <c:pt idx="841">
                        <c:v>0.33333333333333337</c:v>
                      </c:pt>
                      <c:pt idx="842">
                        <c:v>0.33333333333333337</c:v>
                      </c:pt>
                      <c:pt idx="843">
                        <c:v>0.33333333333333337</c:v>
                      </c:pt>
                      <c:pt idx="844">
                        <c:v>0.33333333333333337</c:v>
                      </c:pt>
                      <c:pt idx="845">
                        <c:v>0.33333333333333337</c:v>
                      </c:pt>
                      <c:pt idx="846">
                        <c:v>0.33333333333333337</c:v>
                      </c:pt>
                      <c:pt idx="847">
                        <c:v>0.33333333333333337</c:v>
                      </c:pt>
                      <c:pt idx="848">
                        <c:v>0.33333333333333337</c:v>
                      </c:pt>
                      <c:pt idx="849">
                        <c:v>0.33333333333333337</c:v>
                      </c:pt>
                      <c:pt idx="850">
                        <c:v>0.33333333333333337</c:v>
                      </c:pt>
                      <c:pt idx="851">
                        <c:v>0.33333333333333337</c:v>
                      </c:pt>
                      <c:pt idx="852">
                        <c:v>0.33333333333333337</c:v>
                      </c:pt>
                      <c:pt idx="853">
                        <c:v>0.33333333333333337</c:v>
                      </c:pt>
                      <c:pt idx="854">
                        <c:v>0.33333333333333337</c:v>
                      </c:pt>
                      <c:pt idx="855">
                        <c:v>0.33333333333333337</c:v>
                      </c:pt>
                      <c:pt idx="856">
                        <c:v>0.33333333333333337</c:v>
                      </c:pt>
                      <c:pt idx="857">
                        <c:v>0.33333333333333337</c:v>
                      </c:pt>
                      <c:pt idx="858">
                        <c:v>0.33333333333333337</c:v>
                      </c:pt>
                      <c:pt idx="859">
                        <c:v>0.33333333333333337</c:v>
                      </c:pt>
                      <c:pt idx="860">
                        <c:v>0.33333333333333337</c:v>
                      </c:pt>
                      <c:pt idx="861">
                        <c:v>0.33333333333333337</c:v>
                      </c:pt>
                      <c:pt idx="862">
                        <c:v>0.33333333333333337</c:v>
                      </c:pt>
                      <c:pt idx="863">
                        <c:v>0.33333333333333337</c:v>
                      </c:pt>
                      <c:pt idx="864">
                        <c:v>0.33333333333333337</c:v>
                      </c:pt>
                      <c:pt idx="865">
                        <c:v>0.33333333333333337</c:v>
                      </c:pt>
                      <c:pt idx="866">
                        <c:v>0.33333333333333337</c:v>
                      </c:pt>
                      <c:pt idx="867">
                        <c:v>0.33333333333333337</c:v>
                      </c:pt>
                      <c:pt idx="868">
                        <c:v>0.33333333333333337</c:v>
                      </c:pt>
                      <c:pt idx="869">
                        <c:v>0.33333333333333337</c:v>
                      </c:pt>
                      <c:pt idx="870">
                        <c:v>0.33333333333333337</c:v>
                      </c:pt>
                      <c:pt idx="871">
                        <c:v>0.33333333333333337</c:v>
                      </c:pt>
                      <c:pt idx="872">
                        <c:v>0.33333333333333337</c:v>
                      </c:pt>
                      <c:pt idx="873">
                        <c:v>0.33333333333333337</c:v>
                      </c:pt>
                      <c:pt idx="874">
                        <c:v>0.33333333333333337</c:v>
                      </c:pt>
                      <c:pt idx="875">
                        <c:v>0.33333333333333337</c:v>
                      </c:pt>
                      <c:pt idx="876">
                        <c:v>0.33333333333333337</c:v>
                      </c:pt>
                      <c:pt idx="877">
                        <c:v>0.33333333333333337</c:v>
                      </c:pt>
                      <c:pt idx="878">
                        <c:v>0.33333333333333337</c:v>
                      </c:pt>
                      <c:pt idx="879">
                        <c:v>0.33333333333333337</c:v>
                      </c:pt>
                      <c:pt idx="880">
                        <c:v>0.33333333333333337</c:v>
                      </c:pt>
                      <c:pt idx="881">
                        <c:v>0.33333333333333337</c:v>
                      </c:pt>
                      <c:pt idx="882">
                        <c:v>0.33333333333333337</c:v>
                      </c:pt>
                      <c:pt idx="883">
                        <c:v>0.33333333333333337</c:v>
                      </c:pt>
                      <c:pt idx="884">
                        <c:v>0.33333333333333337</c:v>
                      </c:pt>
                      <c:pt idx="885">
                        <c:v>0.33333333333333337</c:v>
                      </c:pt>
                      <c:pt idx="886">
                        <c:v>0.33333333333333337</c:v>
                      </c:pt>
                      <c:pt idx="887">
                        <c:v>0.33333333333333337</c:v>
                      </c:pt>
                      <c:pt idx="888">
                        <c:v>0.33333333333333337</c:v>
                      </c:pt>
                      <c:pt idx="889">
                        <c:v>0.33333333333333337</c:v>
                      </c:pt>
                      <c:pt idx="890">
                        <c:v>0.33333333333333337</c:v>
                      </c:pt>
                      <c:pt idx="891">
                        <c:v>0.33333333333333337</c:v>
                      </c:pt>
                      <c:pt idx="892">
                        <c:v>0.33333333333333337</c:v>
                      </c:pt>
                      <c:pt idx="893">
                        <c:v>0.33333333333333337</c:v>
                      </c:pt>
                      <c:pt idx="894">
                        <c:v>0.33333333333333337</c:v>
                      </c:pt>
                      <c:pt idx="895">
                        <c:v>0.33333333333333337</c:v>
                      </c:pt>
                      <c:pt idx="896">
                        <c:v>0.33333333333333337</c:v>
                      </c:pt>
                      <c:pt idx="897">
                        <c:v>0.33333333333333337</c:v>
                      </c:pt>
                      <c:pt idx="898">
                        <c:v>0.33333333333333337</c:v>
                      </c:pt>
                      <c:pt idx="899">
                        <c:v>0.33333333333333337</c:v>
                      </c:pt>
                      <c:pt idx="900">
                        <c:v>0.33333333333333337</c:v>
                      </c:pt>
                      <c:pt idx="901">
                        <c:v>0.33333333333333337</c:v>
                      </c:pt>
                      <c:pt idx="902">
                        <c:v>0.33333333333333337</c:v>
                      </c:pt>
                      <c:pt idx="903">
                        <c:v>0.33333333333333337</c:v>
                      </c:pt>
                      <c:pt idx="904">
                        <c:v>0.33333333333333337</c:v>
                      </c:pt>
                      <c:pt idx="905">
                        <c:v>0.33333333333333337</c:v>
                      </c:pt>
                      <c:pt idx="906">
                        <c:v>0.33333333333333337</c:v>
                      </c:pt>
                      <c:pt idx="907">
                        <c:v>0.33333333333333337</c:v>
                      </c:pt>
                      <c:pt idx="908">
                        <c:v>0.33333333333333337</c:v>
                      </c:pt>
                      <c:pt idx="909">
                        <c:v>0.33333333333333337</c:v>
                      </c:pt>
                      <c:pt idx="910">
                        <c:v>0.33333333333333337</c:v>
                      </c:pt>
                      <c:pt idx="911">
                        <c:v>0.33333333333333337</c:v>
                      </c:pt>
                      <c:pt idx="912">
                        <c:v>0.33333333333333337</c:v>
                      </c:pt>
                      <c:pt idx="913">
                        <c:v>0.33333333333333337</c:v>
                      </c:pt>
                      <c:pt idx="914">
                        <c:v>0.33333333333333337</c:v>
                      </c:pt>
                      <c:pt idx="915">
                        <c:v>0.33333333333333337</c:v>
                      </c:pt>
                      <c:pt idx="916">
                        <c:v>0.33333333333333337</c:v>
                      </c:pt>
                      <c:pt idx="917">
                        <c:v>0.33333333333333337</c:v>
                      </c:pt>
                      <c:pt idx="918">
                        <c:v>0.33333333333333337</c:v>
                      </c:pt>
                      <c:pt idx="919">
                        <c:v>0.33333333333333337</c:v>
                      </c:pt>
                      <c:pt idx="920">
                        <c:v>0.33333333333333337</c:v>
                      </c:pt>
                      <c:pt idx="921">
                        <c:v>0.33333333333333337</c:v>
                      </c:pt>
                      <c:pt idx="922">
                        <c:v>0.33333333333333337</c:v>
                      </c:pt>
                      <c:pt idx="923">
                        <c:v>0.33333333333333337</c:v>
                      </c:pt>
                      <c:pt idx="924">
                        <c:v>0.33333333333333337</c:v>
                      </c:pt>
                      <c:pt idx="925">
                        <c:v>0.33333333333333337</c:v>
                      </c:pt>
                      <c:pt idx="926">
                        <c:v>0.33333333333333337</c:v>
                      </c:pt>
                      <c:pt idx="927">
                        <c:v>0.33333333333333337</c:v>
                      </c:pt>
                      <c:pt idx="928">
                        <c:v>0.33333333333333337</c:v>
                      </c:pt>
                      <c:pt idx="929">
                        <c:v>0.33333333333333337</c:v>
                      </c:pt>
                      <c:pt idx="930">
                        <c:v>0.33333333333333337</c:v>
                      </c:pt>
                      <c:pt idx="931">
                        <c:v>0.33333333333333337</c:v>
                      </c:pt>
                      <c:pt idx="932">
                        <c:v>0.33333333333333337</c:v>
                      </c:pt>
                      <c:pt idx="933">
                        <c:v>0.33333333333333337</c:v>
                      </c:pt>
                      <c:pt idx="934">
                        <c:v>0.33333333333333337</c:v>
                      </c:pt>
                      <c:pt idx="935">
                        <c:v>0.33333333333333337</c:v>
                      </c:pt>
                      <c:pt idx="936">
                        <c:v>0.33333333333333337</c:v>
                      </c:pt>
                      <c:pt idx="937">
                        <c:v>0.33333333333333337</c:v>
                      </c:pt>
                      <c:pt idx="938">
                        <c:v>0.33333333333333337</c:v>
                      </c:pt>
                      <c:pt idx="939">
                        <c:v>0.33333333333333337</c:v>
                      </c:pt>
                      <c:pt idx="940">
                        <c:v>0.33333333333333337</c:v>
                      </c:pt>
                      <c:pt idx="941">
                        <c:v>0.33333333333333337</c:v>
                      </c:pt>
                      <c:pt idx="942">
                        <c:v>0.33333333333333337</c:v>
                      </c:pt>
                      <c:pt idx="943">
                        <c:v>0.33333333333333337</c:v>
                      </c:pt>
                      <c:pt idx="944">
                        <c:v>0.33333333333333337</c:v>
                      </c:pt>
                      <c:pt idx="945">
                        <c:v>0.33333333333333337</c:v>
                      </c:pt>
                      <c:pt idx="946">
                        <c:v>0.33333333333333337</c:v>
                      </c:pt>
                      <c:pt idx="947">
                        <c:v>0.33333333333333337</c:v>
                      </c:pt>
                      <c:pt idx="948">
                        <c:v>0.33333333333333337</c:v>
                      </c:pt>
                      <c:pt idx="949">
                        <c:v>0.33333333333333337</c:v>
                      </c:pt>
                      <c:pt idx="950">
                        <c:v>0.33333333333333337</c:v>
                      </c:pt>
                      <c:pt idx="951">
                        <c:v>0.33333333333333337</c:v>
                      </c:pt>
                      <c:pt idx="952">
                        <c:v>0.33333333333333337</c:v>
                      </c:pt>
                      <c:pt idx="953">
                        <c:v>0.33333333333333337</c:v>
                      </c:pt>
                      <c:pt idx="954">
                        <c:v>0.33333333333333337</c:v>
                      </c:pt>
                      <c:pt idx="955">
                        <c:v>0.33333333333333337</c:v>
                      </c:pt>
                      <c:pt idx="956">
                        <c:v>0.33333333333333337</c:v>
                      </c:pt>
                      <c:pt idx="957">
                        <c:v>0.33333333333333337</c:v>
                      </c:pt>
                      <c:pt idx="958">
                        <c:v>0.33333333333333337</c:v>
                      </c:pt>
                      <c:pt idx="959">
                        <c:v>0.33333333333333337</c:v>
                      </c:pt>
                      <c:pt idx="960">
                        <c:v>0.33333333333333337</c:v>
                      </c:pt>
                      <c:pt idx="961">
                        <c:v>0.33333333333333337</c:v>
                      </c:pt>
                      <c:pt idx="962">
                        <c:v>0.33333333333333337</c:v>
                      </c:pt>
                      <c:pt idx="963">
                        <c:v>0.33333333333333337</c:v>
                      </c:pt>
                      <c:pt idx="964">
                        <c:v>0.33333333333333337</c:v>
                      </c:pt>
                      <c:pt idx="965">
                        <c:v>0.33333333333333337</c:v>
                      </c:pt>
                      <c:pt idx="966">
                        <c:v>0.33333333333333337</c:v>
                      </c:pt>
                      <c:pt idx="967">
                        <c:v>0.33333333333333337</c:v>
                      </c:pt>
                      <c:pt idx="968">
                        <c:v>0.33333333333333337</c:v>
                      </c:pt>
                      <c:pt idx="969">
                        <c:v>0.33333333333333337</c:v>
                      </c:pt>
                      <c:pt idx="970">
                        <c:v>0.33333333333333337</c:v>
                      </c:pt>
                      <c:pt idx="971">
                        <c:v>0.33333333333333337</c:v>
                      </c:pt>
                      <c:pt idx="972">
                        <c:v>0.33333333333333337</c:v>
                      </c:pt>
                      <c:pt idx="973">
                        <c:v>0.33333333333333337</c:v>
                      </c:pt>
                      <c:pt idx="974">
                        <c:v>0.33333333333333337</c:v>
                      </c:pt>
                      <c:pt idx="975">
                        <c:v>0.33333333333333337</c:v>
                      </c:pt>
                      <c:pt idx="976">
                        <c:v>0.33333333333333337</c:v>
                      </c:pt>
                      <c:pt idx="977">
                        <c:v>0.33333333333333337</c:v>
                      </c:pt>
                      <c:pt idx="978">
                        <c:v>0.33333333333333337</c:v>
                      </c:pt>
                      <c:pt idx="979">
                        <c:v>0.33333333333333337</c:v>
                      </c:pt>
                      <c:pt idx="980">
                        <c:v>0.33333333333333337</c:v>
                      </c:pt>
                      <c:pt idx="981">
                        <c:v>0.33333333333333337</c:v>
                      </c:pt>
                      <c:pt idx="982">
                        <c:v>0.33333333333333337</c:v>
                      </c:pt>
                      <c:pt idx="983">
                        <c:v>0.33333333333333337</c:v>
                      </c:pt>
                      <c:pt idx="984">
                        <c:v>0.33333333333333337</c:v>
                      </c:pt>
                      <c:pt idx="985">
                        <c:v>0.33333333333333337</c:v>
                      </c:pt>
                      <c:pt idx="986">
                        <c:v>0.33333333333333337</c:v>
                      </c:pt>
                      <c:pt idx="987">
                        <c:v>0.33333333333333337</c:v>
                      </c:pt>
                      <c:pt idx="988">
                        <c:v>0.33333333333333337</c:v>
                      </c:pt>
                      <c:pt idx="989">
                        <c:v>0.33333333333333337</c:v>
                      </c:pt>
                      <c:pt idx="990">
                        <c:v>0.33333333333333337</c:v>
                      </c:pt>
                      <c:pt idx="991">
                        <c:v>0.33333333333333337</c:v>
                      </c:pt>
                      <c:pt idx="992">
                        <c:v>0.33333333333333337</c:v>
                      </c:pt>
                      <c:pt idx="993">
                        <c:v>0.33333333333333337</c:v>
                      </c:pt>
                      <c:pt idx="994">
                        <c:v>0.33333333333333337</c:v>
                      </c:pt>
                      <c:pt idx="995">
                        <c:v>0.33333333333333337</c:v>
                      </c:pt>
                      <c:pt idx="996">
                        <c:v>0.33333333333333337</c:v>
                      </c:pt>
                      <c:pt idx="997">
                        <c:v>0.33333333333333337</c:v>
                      </c:pt>
                      <c:pt idx="998">
                        <c:v>0.33333333333333337</c:v>
                      </c:pt>
                      <c:pt idx="999">
                        <c:v>0.33333333333333337</c:v>
                      </c:pt>
                      <c:pt idx="1000">
                        <c:v>0.33333333333333337</c:v>
                      </c:pt>
                      <c:pt idx="1001">
                        <c:v>0.33333333333333337</c:v>
                      </c:pt>
                      <c:pt idx="1002">
                        <c:v>0.33333333333333337</c:v>
                      </c:pt>
                      <c:pt idx="1003">
                        <c:v>0.33333333333333337</c:v>
                      </c:pt>
                      <c:pt idx="1004">
                        <c:v>0.33333333333333337</c:v>
                      </c:pt>
                      <c:pt idx="1005">
                        <c:v>0.33333333333333337</c:v>
                      </c:pt>
                      <c:pt idx="1006">
                        <c:v>0.33333333333333337</c:v>
                      </c:pt>
                      <c:pt idx="1007">
                        <c:v>0.33333333333333337</c:v>
                      </c:pt>
                      <c:pt idx="1008">
                        <c:v>0.33333333333333337</c:v>
                      </c:pt>
                      <c:pt idx="1009">
                        <c:v>0.33333333333333337</c:v>
                      </c:pt>
                      <c:pt idx="1010">
                        <c:v>0.33333333333333337</c:v>
                      </c:pt>
                      <c:pt idx="1011">
                        <c:v>0.33333333333333337</c:v>
                      </c:pt>
                      <c:pt idx="1012">
                        <c:v>0.33333333333333337</c:v>
                      </c:pt>
                      <c:pt idx="1013">
                        <c:v>0.33333333333333337</c:v>
                      </c:pt>
                      <c:pt idx="1014">
                        <c:v>0.33333333333333337</c:v>
                      </c:pt>
                      <c:pt idx="1015">
                        <c:v>0.33333333333333337</c:v>
                      </c:pt>
                      <c:pt idx="1016">
                        <c:v>0.33333333333333337</c:v>
                      </c:pt>
                      <c:pt idx="1017">
                        <c:v>0.33333333333333337</c:v>
                      </c:pt>
                      <c:pt idx="1018">
                        <c:v>0.33333333333333337</c:v>
                      </c:pt>
                      <c:pt idx="1019">
                        <c:v>0.33333333333333337</c:v>
                      </c:pt>
                      <c:pt idx="1020">
                        <c:v>0.33333333333333337</c:v>
                      </c:pt>
                      <c:pt idx="1021">
                        <c:v>0.33333333333333337</c:v>
                      </c:pt>
                      <c:pt idx="1022">
                        <c:v>0.33333333333333337</c:v>
                      </c:pt>
                      <c:pt idx="1023">
                        <c:v>0.33333333333333337</c:v>
                      </c:pt>
                      <c:pt idx="1024">
                        <c:v>0.33333333333333337</c:v>
                      </c:pt>
                      <c:pt idx="1025">
                        <c:v>0.33333333333333337</c:v>
                      </c:pt>
                      <c:pt idx="1026">
                        <c:v>0.33333333333333337</c:v>
                      </c:pt>
                      <c:pt idx="1027">
                        <c:v>0.33333333333333337</c:v>
                      </c:pt>
                      <c:pt idx="1028">
                        <c:v>0.33333333333333337</c:v>
                      </c:pt>
                      <c:pt idx="1029">
                        <c:v>0.33333333333333337</c:v>
                      </c:pt>
                      <c:pt idx="1030">
                        <c:v>0.33333333333333337</c:v>
                      </c:pt>
                      <c:pt idx="1031">
                        <c:v>0.33333333333333337</c:v>
                      </c:pt>
                      <c:pt idx="1032">
                        <c:v>0.33333333333333337</c:v>
                      </c:pt>
                      <c:pt idx="1033">
                        <c:v>0.33333333333333337</c:v>
                      </c:pt>
                      <c:pt idx="1034">
                        <c:v>0.33333333333333337</c:v>
                      </c:pt>
                      <c:pt idx="1035">
                        <c:v>0.33333333333333337</c:v>
                      </c:pt>
                      <c:pt idx="1036">
                        <c:v>0.33333333333333337</c:v>
                      </c:pt>
                      <c:pt idx="1037">
                        <c:v>0.33333333333333337</c:v>
                      </c:pt>
                      <c:pt idx="1038">
                        <c:v>0.33333333333333337</c:v>
                      </c:pt>
                      <c:pt idx="1039">
                        <c:v>0.33333333333333337</c:v>
                      </c:pt>
                      <c:pt idx="1040">
                        <c:v>0.33333333333333337</c:v>
                      </c:pt>
                      <c:pt idx="1041">
                        <c:v>0.33333333333333337</c:v>
                      </c:pt>
                      <c:pt idx="1042">
                        <c:v>0.33333333333333337</c:v>
                      </c:pt>
                      <c:pt idx="1043">
                        <c:v>0.33333333333333337</c:v>
                      </c:pt>
                      <c:pt idx="1044">
                        <c:v>0.33333333333333337</c:v>
                      </c:pt>
                      <c:pt idx="1045">
                        <c:v>0.33333333333333337</c:v>
                      </c:pt>
                      <c:pt idx="1046">
                        <c:v>0.33333333333333337</c:v>
                      </c:pt>
                      <c:pt idx="1047">
                        <c:v>0.33333333333333337</c:v>
                      </c:pt>
                      <c:pt idx="1048">
                        <c:v>0.33333333333333337</c:v>
                      </c:pt>
                      <c:pt idx="1049">
                        <c:v>0.33333333333333337</c:v>
                      </c:pt>
                      <c:pt idx="1050">
                        <c:v>0.33333333333333337</c:v>
                      </c:pt>
                      <c:pt idx="1051">
                        <c:v>0.33333333333333337</c:v>
                      </c:pt>
                      <c:pt idx="1052">
                        <c:v>0.33333333333333337</c:v>
                      </c:pt>
                      <c:pt idx="1053">
                        <c:v>0.33333333333333337</c:v>
                      </c:pt>
                      <c:pt idx="1054">
                        <c:v>0.33333333333333337</c:v>
                      </c:pt>
                      <c:pt idx="1055">
                        <c:v>0.33333333333333337</c:v>
                      </c:pt>
                      <c:pt idx="1056">
                        <c:v>0.33333333333333337</c:v>
                      </c:pt>
                      <c:pt idx="1057">
                        <c:v>0.33333333333333337</c:v>
                      </c:pt>
                      <c:pt idx="1058">
                        <c:v>0.33333333333333337</c:v>
                      </c:pt>
                      <c:pt idx="1059">
                        <c:v>0.33333333333333337</c:v>
                      </c:pt>
                      <c:pt idx="1060">
                        <c:v>0.33333333333333337</c:v>
                      </c:pt>
                      <c:pt idx="1061">
                        <c:v>0.33333333333333337</c:v>
                      </c:pt>
                      <c:pt idx="1062">
                        <c:v>0.33333333333333337</c:v>
                      </c:pt>
                      <c:pt idx="1063">
                        <c:v>0.33333333333333337</c:v>
                      </c:pt>
                      <c:pt idx="1064">
                        <c:v>0.33333333333333337</c:v>
                      </c:pt>
                      <c:pt idx="1065">
                        <c:v>0.33333333333333337</c:v>
                      </c:pt>
                      <c:pt idx="1066">
                        <c:v>0.33333333333333337</c:v>
                      </c:pt>
                      <c:pt idx="1067">
                        <c:v>0.33333333333333337</c:v>
                      </c:pt>
                      <c:pt idx="1068">
                        <c:v>0.33333333333333337</c:v>
                      </c:pt>
                      <c:pt idx="1069">
                        <c:v>0.33333333333333337</c:v>
                      </c:pt>
                      <c:pt idx="1070">
                        <c:v>0.33333333333333337</c:v>
                      </c:pt>
                      <c:pt idx="1071">
                        <c:v>0.33333333333333337</c:v>
                      </c:pt>
                      <c:pt idx="1072">
                        <c:v>0.33333333333333337</c:v>
                      </c:pt>
                      <c:pt idx="1073">
                        <c:v>0.33333333333333337</c:v>
                      </c:pt>
                      <c:pt idx="1074">
                        <c:v>0.33333333333333337</c:v>
                      </c:pt>
                      <c:pt idx="1075">
                        <c:v>0.33333333333333337</c:v>
                      </c:pt>
                      <c:pt idx="1076">
                        <c:v>0.33333333333333337</c:v>
                      </c:pt>
                      <c:pt idx="1077">
                        <c:v>0.33333333333333337</c:v>
                      </c:pt>
                      <c:pt idx="1078">
                        <c:v>0.33333333333333337</c:v>
                      </c:pt>
                      <c:pt idx="1079">
                        <c:v>0.33333333333333337</c:v>
                      </c:pt>
                      <c:pt idx="1080">
                        <c:v>0.33333333333333337</c:v>
                      </c:pt>
                      <c:pt idx="1081">
                        <c:v>0.33333333333333337</c:v>
                      </c:pt>
                      <c:pt idx="1082">
                        <c:v>0.33333333333333337</c:v>
                      </c:pt>
                      <c:pt idx="1083">
                        <c:v>0.25</c:v>
                      </c:pt>
                      <c:pt idx="1084">
                        <c:v>0.25</c:v>
                      </c:pt>
                      <c:pt idx="1085">
                        <c:v>0.25</c:v>
                      </c:pt>
                      <c:pt idx="1086">
                        <c:v>0.25</c:v>
                      </c:pt>
                      <c:pt idx="1087">
                        <c:v>0.25</c:v>
                      </c:pt>
                      <c:pt idx="1088">
                        <c:v>0.25</c:v>
                      </c:pt>
                      <c:pt idx="1089">
                        <c:v>0.25</c:v>
                      </c:pt>
                      <c:pt idx="1090">
                        <c:v>0.25</c:v>
                      </c:pt>
                      <c:pt idx="1091">
                        <c:v>0.25</c:v>
                      </c:pt>
                      <c:pt idx="1092">
                        <c:v>0.25</c:v>
                      </c:pt>
                      <c:pt idx="1093">
                        <c:v>0.25</c:v>
                      </c:pt>
                      <c:pt idx="1094">
                        <c:v>0.25</c:v>
                      </c:pt>
                      <c:pt idx="1095">
                        <c:v>0.25</c:v>
                      </c:pt>
                      <c:pt idx="1096">
                        <c:v>0.25</c:v>
                      </c:pt>
                      <c:pt idx="1097">
                        <c:v>0.25</c:v>
                      </c:pt>
                      <c:pt idx="1098">
                        <c:v>0.25</c:v>
                      </c:pt>
                      <c:pt idx="1099">
                        <c:v>0.25</c:v>
                      </c:pt>
                      <c:pt idx="1100">
                        <c:v>0.25</c:v>
                      </c:pt>
                      <c:pt idx="1101">
                        <c:v>0.25</c:v>
                      </c:pt>
                      <c:pt idx="1102">
                        <c:v>0.25</c:v>
                      </c:pt>
                      <c:pt idx="1103">
                        <c:v>0.25</c:v>
                      </c:pt>
                      <c:pt idx="1104">
                        <c:v>0.25</c:v>
                      </c:pt>
                      <c:pt idx="1105">
                        <c:v>0.25</c:v>
                      </c:pt>
                      <c:pt idx="1106">
                        <c:v>0.25</c:v>
                      </c:pt>
                      <c:pt idx="1107">
                        <c:v>0.25</c:v>
                      </c:pt>
                      <c:pt idx="1108">
                        <c:v>0.25</c:v>
                      </c:pt>
                      <c:pt idx="1109">
                        <c:v>0.25</c:v>
                      </c:pt>
                      <c:pt idx="1110">
                        <c:v>0.25</c:v>
                      </c:pt>
                      <c:pt idx="1111">
                        <c:v>0.25</c:v>
                      </c:pt>
                      <c:pt idx="1112">
                        <c:v>0.25</c:v>
                      </c:pt>
                      <c:pt idx="1113">
                        <c:v>0.25</c:v>
                      </c:pt>
                      <c:pt idx="1114">
                        <c:v>0.25</c:v>
                      </c:pt>
                      <c:pt idx="1115">
                        <c:v>0.25</c:v>
                      </c:pt>
                      <c:pt idx="1116">
                        <c:v>0.25</c:v>
                      </c:pt>
                      <c:pt idx="1117">
                        <c:v>0.25</c:v>
                      </c:pt>
                      <c:pt idx="1118">
                        <c:v>0.25</c:v>
                      </c:pt>
                      <c:pt idx="1119">
                        <c:v>0.25</c:v>
                      </c:pt>
                      <c:pt idx="1120">
                        <c:v>0.25</c:v>
                      </c:pt>
                      <c:pt idx="1121">
                        <c:v>0.25</c:v>
                      </c:pt>
                      <c:pt idx="1122">
                        <c:v>0.25</c:v>
                      </c:pt>
                      <c:pt idx="1123">
                        <c:v>0.25</c:v>
                      </c:pt>
                      <c:pt idx="1124">
                        <c:v>0.25</c:v>
                      </c:pt>
                      <c:pt idx="1125">
                        <c:v>0.25</c:v>
                      </c:pt>
                      <c:pt idx="1126">
                        <c:v>0.25</c:v>
                      </c:pt>
                      <c:pt idx="1127">
                        <c:v>0.25</c:v>
                      </c:pt>
                      <c:pt idx="1128">
                        <c:v>0.25</c:v>
                      </c:pt>
                      <c:pt idx="1129">
                        <c:v>0.25</c:v>
                      </c:pt>
                      <c:pt idx="1130">
                        <c:v>0.25</c:v>
                      </c:pt>
                      <c:pt idx="1131">
                        <c:v>0.25</c:v>
                      </c:pt>
                      <c:pt idx="1132">
                        <c:v>0.25</c:v>
                      </c:pt>
                      <c:pt idx="1133">
                        <c:v>0.25</c:v>
                      </c:pt>
                      <c:pt idx="1134">
                        <c:v>0.25</c:v>
                      </c:pt>
                      <c:pt idx="1135">
                        <c:v>0.25</c:v>
                      </c:pt>
                      <c:pt idx="1136">
                        <c:v>0.25</c:v>
                      </c:pt>
                      <c:pt idx="1137">
                        <c:v>0.25</c:v>
                      </c:pt>
                      <c:pt idx="1138">
                        <c:v>0.25</c:v>
                      </c:pt>
                      <c:pt idx="1139">
                        <c:v>0.25</c:v>
                      </c:pt>
                      <c:pt idx="1140">
                        <c:v>0.25</c:v>
                      </c:pt>
                      <c:pt idx="1141">
                        <c:v>0.25</c:v>
                      </c:pt>
                      <c:pt idx="1142">
                        <c:v>0.25</c:v>
                      </c:pt>
                      <c:pt idx="1143">
                        <c:v>0.25</c:v>
                      </c:pt>
                      <c:pt idx="1144">
                        <c:v>0.25</c:v>
                      </c:pt>
                      <c:pt idx="1145">
                        <c:v>0.25</c:v>
                      </c:pt>
                      <c:pt idx="1146">
                        <c:v>0.25</c:v>
                      </c:pt>
                      <c:pt idx="1147">
                        <c:v>0.25</c:v>
                      </c:pt>
                      <c:pt idx="1148">
                        <c:v>0.25</c:v>
                      </c:pt>
                      <c:pt idx="1149">
                        <c:v>0.25</c:v>
                      </c:pt>
                      <c:pt idx="1150">
                        <c:v>0.25</c:v>
                      </c:pt>
                      <c:pt idx="1151">
                        <c:v>0.25</c:v>
                      </c:pt>
                      <c:pt idx="1152">
                        <c:v>0.25</c:v>
                      </c:pt>
                      <c:pt idx="1153">
                        <c:v>0.25</c:v>
                      </c:pt>
                      <c:pt idx="1154">
                        <c:v>0.25</c:v>
                      </c:pt>
                      <c:pt idx="1155">
                        <c:v>0.25</c:v>
                      </c:pt>
                      <c:pt idx="1156">
                        <c:v>0.25</c:v>
                      </c:pt>
                      <c:pt idx="1157">
                        <c:v>0.25</c:v>
                      </c:pt>
                      <c:pt idx="1158">
                        <c:v>0.25</c:v>
                      </c:pt>
                      <c:pt idx="1159">
                        <c:v>0.25</c:v>
                      </c:pt>
                      <c:pt idx="1160">
                        <c:v>0.25</c:v>
                      </c:pt>
                      <c:pt idx="1161">
                        <c:v>0.25</c:v>
                      </c:pt>
                      <c:pt idx="1162">
                        <c:v>0.25</c:v>
                      </c:pt>
                      <c:pt idx="1163">
                        <c:v>0.25</c:v>
                      </c:pt>
                      <c:pt idx="1164">
                        <c:v>0.25</c:v>
                      </c:pt>
                      <c:pt idx="1165">
                        <c:v>0.25</c:v>
                      </c:pt>
                      <c:pt idx="1166">
                        <c:v>0.25</c:v>
                      </c:pt>
                      <c:pt idx="1167">
                        <c:v>0.25</c:v>
                      </c:pt>
                      <c:pt idx="1168">
                        <c:v>0.25</c:v>
                      </c:pt>
                      <c:pt idx="1169">
                        <c:v>0.25</c:v>
                      </c:pt>
                      <c:pt idx="1170">
                        <c:v>0.25</c:v>
                      </c:pt>
                      <c:pt idx="1171">
                        <c:v>0.25</c:v>
                      </c:pt>
                      <c:pt idx="1172">
                        <c:v>0.25</c:v>
                      </c:pt>
                      <c:pt idx="1173">
                        <c:v>0.25</c:v>
                      </c:pt>
                      <c:pt idx="1174">
                        <c:v>0.25</c:v>
                      </c:pt>
                      <c:pt idx="1175">
                        <c:v>0.25</c:v>
                      </c:pt>
                      <c:pt idx="1176">
                        <c:v>0.25</c:v>
                      </c:pt>
                      <c:pt idx="1177">
                        <c:v>0.25</c:v>
                      </c:pt>
                      <c:pt idx="1178">
                        <c:v>0.25</c:v>
                      </c:pt>
                      <c:pt idx="1179">
                        <c:v>0.25</c:v>
                      </c:pt>
                      <c:pt idx="1180">
                        <c:v>0.25</c:v>
                      </c:pt>
                      <c:pt idx="1181">
                        <c:v>0.25</c:v>
                      </c:pt>
                      <c:pt idx="1182">
                        <c:v>0.25</c:v>
                      </c:pt>
                      <c:pt idx="1183">
                        <c:v>0.25</c:v>
                      </c:pt>
                      <c:pt idx="1184">
                        <c:v>0.25</c:v>
                      </c:pt>
                      <c:pt idx="1185">
                        <c:v>0.25</c:v>
                      </c:pt>
                      <c:pt idx="1186">
                        <c:v>0.25</c:v>
                      </c:pt>
                      <c:pt idx="1187">
                        <c:v>0.25</c:v>
                      </c:pt>
                      <c:pt idx="1188">
                        <c:v>0.25</c:v>
                      </c:pt>
                      <c:pt idx="1189">
                        <c:v>0.25</c:v>
                      </c:pt>
                      <c:pt idx="1190">
                        <c:v>0.25</c:v>
                      </c:pt>
                      <c:pt idx="1191">
                        <c:v>0.25</c:v>
                      </c:pt>
                      <c:pt idx="1192">
                        <c:v>0.25</c:v>
                      </c:pt>
                      <c:pt idx="1193">
                        <c:v>0.25</c:v>
                      </c:pt>
                      <c:pt idx="1194">
                        <c:v>0.25</c:v>
                      </c:pt>
                      <c:pt idx="1195">
                        <c:v>0.25</c:v>
                      </c:pt>
                      <c:pt idx="1196">
                        <c:v>0.25</c:v>
                      </c:pt>
                      <c:pt idx="1197">
                        <c:v>0.25</c:v>
                      </c:pt>
                      <c:pt idx="1198">
                        <c:v>0.25</c:v>
                      </c:pt>
                      <c:pt idx="1199">
                        <c:v>0.25</c:v>
                      </c:pt>
                      <c:pt idx="1200">
                        <c:v>0.25</c:v>
                      </c:pt>
                      <c:pt idx="1201">
                        <c:v>0.25</c:v>
                      </c:pt>
                      <c:pt idx="1202">
                        <c:v>0.25</c:v>
                      </c:pt>
                      <c:pt idx="1203">
                        <c:v>0.25</c:v>
                      </c:pt>
                      <c:pt idx="1204">
                        <c:v>0.25</c:v>
                      </c:pt>
                      <c:pt idx="1205">
                        <c:v>0.25</c:v>
                      </c:pt>
                      <c:pt idx="1206">
                        <c:v>0.25</c:v>
                      </c:pt>
                      <c:pt idx="1207">
                        <c:v>0.25</c:v>
                      </c:pt>
                      <c:pt idx="1208">
                        <c:v>0.25</c:v>
                      </c:pt>
                      <c:pt idx="1209">
                        <c:v>0.25</c:v>
                      </c:pt>
                      <c:pt idx="1210">
                        <c:v>0.25</c:v>
                      </c:pt>
                      <c:pt idx="1211">
                        <c:v>0.25</c:v>
                      </c:pt>
                      <c:pt idx="1212">
                        <c:v>0.25</c:v>
                      </c:pt>
                      <c:pt idx="1213">
                        <c:v>0.25</c:v>
                      </c:pt>
                      <c:pt idx="1214">
                        <c:v>0.25</c:v>
                      </c:pt>
                      <c:pt idx="1215">
                        <c:v>0.25</c:v>
                      </c:pt>
                      <c:pt idx="1216">
                        <c:v>0.25</c:v>
                      </c:pt>
                      <c:pt idx="1217">
                        <c:v>0.25</c:v>
                      </c:pt>
                      <c:pt idx="1218">
                        <c:v>0.25</c:v>
                      </c:pt>
                      <c:pt idx="1219">
                        <c:v>0.25</c:v>
                      </c:pt>
                      <c:pt idx="1220">
                        <c:v>0.25</c:v>
                      </c:pt>
                      <c:pt idx="1221">
                        <c:v>0.25</c:v>
                      </c:pt>
                      <c:pt idx="1222">
                        <c:v>0.25</c:v>
                      </c:pt>
                      <c:pt idx="1223">
                        <c:v>0.25</c:v>
                      </c:pt>
                      <c:pt idx="1224">
                        <c:v>0.25</c:v>
                      </c:pt>
                      <c:pt idx="1225">
                        <c:v>0.25</c:v>
                      </c:pt>
                      <c:pt idx="1226">
                        <c:v>0.25</c:v>
                      </c:pt>
                      <c:pt idx="1227">
                        <c:v>0.25</c:v>
                      </c:pt>
                      <c:pt idx="1228">
                        <c:v>0.25</c:v>
                      </c:pt>
                      <c:pt idx="1229">
                        <c:v>0.25</c:v>
                      </c:pt>
                      <c:pt idx="1230">
                        <c:v>0.25</c:v>
                      </c:pt>
                      <c:pt idx="1231">
                        <c:v>0.25</c:v>
                      </c:pt>
                      <c:pt idx="1232">
                        <c:v>0.25</c:v>
                      </c:pt>
                      <c:pt idx="1233">
                        <c:v>0.25</c:v>
                      </c:pt>
                      <c:pt idx="1234">
                        <c:v>0.25</c:v>
                      </c:pt>
                      <c:pt idx="1235">
                        <c:v>0.25</c:v>
                      </c:pt>
                      <c:pt idx="1236">
                        <c:v>0.25</c:v>
                      </c:pt>
                      <c:pt idx="1237">
                        <c:v>0.25</c:v>
                      </c:pt>
                      <c:pt idx="1238">
                        <c:v>0.25</c:v>
                      </c:pt>
                      <c:pt idx="1239">
                        <c:v>0.25</c:v>
                      </c:pt>
                      <c:pt idx="1240">
                        <c:v>0.25</c:v>
                      </c:pt>
                      <c:pt idx="1241">
                        <c:v>0.25</c:v>
                      </c:pt>
                      <c:pt idx="1242">
                        <c:v>0.25</c:v>
                      </c:pt>
                      <c:pt idx="1243">
                        <c:v>0.25</c:v>
                      </c:pt>
                      <c:pt idx="1244">
                        <c:v>0.25</c:v>
                      </c:pt>
                      <c:pt idx="1245">
                        <c:v>0.25</c:v>
                      </c:pt>
                      <c:pt idx="1246">
                        <c:v>0.25</c:v>
                      </c:pt>
                      <c:pt idx="1247">
                        <c:v>0.25</c:v>
                      </c:pt>
                      <c:pt idx="1248">
                        <c:v>0.25</c:v>
                      </c:pt>
                      <c:pt idx="1249">
                        <c:v>0.25</c:v>
                      </c:pt>
                      <c:pt idx="1250">
                        <c:v>0.25</c:v>
                      </c:pt>
                      <c:pt idx="1251">
                        <c:v>0.25</c:v>
                      </c:pt>
                      <c:pt idx="1252">
                        <c:v>0.25</c:v>
                      </c:pt>
                      <c:pt idx="1253">
                        <c:v>0.25</c:v>
                      </c:pt>
                      <c:pt idx="1254">
                        <c:v>0.25</c:v>
                      </c:pt>
                      <c:pt idx="1255">
                        <c:v>0.25</c:v>
                      </c:pt>
                      <c:pt idx="1256">
                        <c:v>0.25</c:v>
                      </c:pt>
                      <c:pt idx="1257">
                        <c:v>0.25</c:v>
                      </c:pt>
                      <c:pt idx="1258">
                        <c:v>0.25</c:v>
                      </c:pt>
                      <c:pt idx="1259">
                        <c:v>0.25</c:v>
                      </c:pt>
                      <c:pt idx="1260">
                        <c:v>0.25</c:v>
                      </c:pt>
                      <c:pt idx="1261">
                        <c:v>0.25</c:v>
                      </c:pt>
                      <c:pt idx="1262">
                        <c:v>0.25</c:v>
                      </c:pt>
                      <c:pt idx="1263">
                        <c:v>0.25</c:v>
                      </c:pt>
                      <c:pt idx="1264">
                        <c:v>0.25</c:v>
                      </c:pt>
                      <c:pt idx="1265">
                        <c:v>0.25</c:v>
                      </c:pt>
                      <c:pt idx="1266">
                        <c:v>0.25</c:v>
                      </c:pt>
                      <c:pt idx="1267">
                        <c:v>0.25</c:v>
                      </c:pt>
                      <c:pt idx="1268">
                        <c:v>0.25</c:v>
                      </c:pt>
                      <c:pt idx="1269">
                        <c:v>0.25</c:v>
                      </c:pt>
                      <c:pt idx="1270">
                        <c:v>0.25</c:v>
                      </c:pt>
                      <c:pt idx="1271">
                        <c:v>0.25</c:v>
                      </c:pt>
                      <c:pt idx="1272">
                        <c:v>0.25</c:v>
                      </c:pt>
                      <c:pt idx="1273">
                        <c:v>0.25</c:v>
                      </c:pt>
                      <c:pt idx="1274">
                        <c:v>0.25</c:v>
                      </c:pt>
                      <c:pt idx="1275">
                        <c:v>0.25</c:v>
                      </c:pt>
                      <c:pt idx="1276">
                        <c:v>0.25</c:v>
                      </c:pt>
                      <c:pt idx="1277">
                        <c:v>0.25</c:v>
                      </c:pt>
                      <c:pt idx="1278">
                        <c:v>0.25</c:v>
                      </c:pt>
                      <c:pt idx="1279">
                        <c:v>0.25</c:v>
                      </c:pt>
                      <c:pt idx="1280">
                        <c:v>0.25</c:v>
                      </c:pt>
                      <c:pt idx="1281">
                        <c:v>0.25</c:v>
                      </c:pt>
                      <c:pt idx="1282">
                        <c:v>0.25</c:v>
                      </c:pt>
                      <c:pt idx="1283">
                        <c:v>0.25</c:v>
                      </c:pt>
                      <c:pt idx="1284">
                        <c:v>0.25</c:v>
                      </c:pt>
                      <c:pt idx="1285">
                        <c:v>0.25</c:v>
                      </c:pt>
                      <c:pt idx="1286">
                        <c:v>0.25</c:v>
                      </c:pt>
                      <c:pt idx="1287">
                        <c:v>0.25</c:v>
                      </c:pt>
                      <c:pt idx="1288">
                        <c:v>0.25</c:v>
                      </c:pt>
                      <c:pt idx="1289">
                        <c:v>0.25</c:v>
                      </c:pt>
                      <c:pt idx="1290">
                        <c:v>0.25</c:v>
                      </c:pt>
                      <c:pt idx="1291">
                        <c:v>0.25</c:v>
                      </c:pt>
                      <c:pt idx="1292">
                        <c:v>0.25</c:v>
                      </c:pt>
                      <c:pt idx="1293">
                        <c:v>0.25</c:v>
                      </c:pt>
                      <c:pt idx="1294">
                        <c:v>0.25</c:v>
                      </c:pt>
                      <c:pt idx="1295">
                        <c:v>0.25</c:v>
                      </c:pt>
                      <c:pt idx="1296">
                        <c:v>0.25</c:v>
                      </c:pt>
                      <c:pt idx="1297">
                        <c:v>0.25</c:v>
                      </c:pt>
                      <c:pt idx="1298">
                        <c:v>0.25</c:v>
                      </c:pt>
                      <c:pt idx="1299">
                        <c:v>0.25</c:v>
                      </c:pt>
                      <c:pt idx="1300">
                        <c:v>0.25</c:v>
                      </c:pt>
                      <c:pt idx="1301">
                        <c:v>0.25</c:v>
                      </c:pt>
                      <c:pt idx="1302">
                        <c:v>0.25</c:v>
                      </c:pt>
                      <c:pt idx="1303">
                        <c:v>0.25</c:v>
                      </c:pt>
                      <c:pt idx="1304">
                        <c:v>0.25</c:v>
                      </c:pt>
                      <c:pt idx="1305">
                        <c:v>0.25</c:v>
                      </c:pt>
                      <c:pt idx="1306">
                        <c:v>0.25</c:v>
                      </c:pt>
                      <c:pt idx="1307">
                        <c:v>0.25</c:v>
                      </c:pt>
                      <c:pt idx="1308">
                        <c:v>0.25</c:v>
                      </c:pt>
                      <c:pt idx="1309">
                        <c:v>0.25</c:v>
                      </c:pt>
                      <c:pt idx="1310">
                        <c:v>0.25</c:v>
                      </c:pt>
                      <c:pt idx="1311">
                        <c:v>0.25</c:v>
                      </c:pt>
                      <c:pt idx="1312">
                        <c:v>0.25</c:v>
                      </c:pt>
                      <c:pt idx="1313">
                        <c:v>0.25</c:v>
                      </c:pt>
                      <c:pt idx="1314">
                        <c:v>0.25</c:v>
                      </c:pt>
                      <c:pt idx="1315">
                        <c:v>0.25</c:v>
                      </c:pt>
                      <c:pt idx="1316">
                        <c:v>0.25</c:v>
                      </c:pt>
                      <c:pt idx="1317">
                        <c:v>0.25</c:v>
                      </c:pt>
                      <c:pt idx="1318">
                        <c:v>0.25</c:v>
                      </c:pt>
                      <c:pt idx="1319">
                        <c:v>0.25</c:v>
                      </c:pt>
                      <c:pt idx="1320">
                        <c:v>0.25</c:v>
                      </c:pt>
                      <c:pt idx="1321">
                        <c:v>0.25</c:v>
                      </c:pt>
                      <c:pt idx="1322">
                        <c:v>0.25</c:v>
                      </c:pt>
                      <c:pt idx="1323">
                        <c:v>0.25</c:v>
                      </c:pt>
                      <c:pt idx="1324">
                        <c:v>0.25</c:v>
                      </c:pt>
                      <c:pt idx="1325">
                        <c:v>0.25</c:v>
                      </c:pt>
                      <c:pt idx="1326">
                        <c:v>0.25</c:v>
                      </c:pt>
                      <c:pt idx="1327">
                        <c:v>0.25</c:v>
                      </c:pt>
                      <c:pt idx="1328">
                        <c:v>0.25</c:v>
                      </c:pt>
                      <c:pt idx="1329">
                        <c:v>0.25</c:v>
                      </c:pt>
                      <c:pt idx="1330">
                        <c:v>0.25</c:v>
                      </c:pt>
                      <c:pt idx="1331">
                        <c:v>0.25</c:v>
                      </c:pt>
                      <c:pt idx="1332">
                        <c:v>0.25</c:v>
                      </c:pt>
                      <c:pt idx="1333">
                        <c:v>0.25</c:v>
                      </c:pt>
                      <c:pt idx="1334">
                        <c:v>0.25</c:v>
                      </c:pt>
                      <c:pt idx="1335">
                        <c:v>0.25</c:v>
                      </c:pt>
                      <c:pt idx="1336">
                        <c:v>0.25</c:v>
                      </c:pt>
                      <c:pt idx="1337">
                        <c:v>0.25</c:v>
                      </c:pt>
                      <c:pt idx="1338">
                        <c:v>0.25</c:v>
                      </c:pt>
                      <c:pt idx="1339">
                        <c:v>0.25</c:v>
                      </c:pt>
                      <c:pt idx="1340">
                        <c:v>0.25</c:v>
                      </c:pt>
                      <c:pt idx="1341">
                        <c:v>0.25</c:v>
                      </c:pt>
                      <c:pt idx="1342">
                        <c:v>0.25</c:v>
                      </c:pt>
                      <c:pt idx="1343">
                        <c:v>0.25</c:v>
                      </c:pt>
                      <c:pt idx="1344">
                        <c:v>0.25</c:v>
                      </c:pt>
                      <c:pt idx="1345">
                        <c:v>0.25</c:v>
                      </c:pt>
                      <c:pt idx="1346">
                        <c:v>0.25</c:v>
                      </c:pt>
                      <c:pt idx="1347">
                        <c:v>0.25</c:v>
                      </c:pt>
                      <c:pt idx="1348">
                        <c:v>0.25</c:v>
                      </c:pt>
                      <c:pt idx="1349">
                        <c:v>0.25</c:v>
                      </c:pt>
                      <c:pt idx="1350">
                        <c:v>0.25</c:v>
                      </c:pt>
                      <c:pt idx="1351">
                        <c:v>0.25</c:v>
                      </c:pt>
                      <c:pt idx="1352">
                        <c:v>0.25</c:v>
                      </c:pt>
                      <c:pt idx="1353">
                        <c:v>0.25</c:v>
                      </c:pt>
                      <c:pt idx="1354">
                        <c:v>0.25</c:v>
                      </c:pt>
                      <c:pt idx="1355">
                        <c:v>0.25</c:v>
                      </c:pt>
                      <c:pt idx="1356">
                        <c:v>0.25</c:v>
                      </c:pt>
                      <c:pt idx="1357">
                        <c:v>0.25</c:v>
                      </c:pt>
                      <c:pt idx="1358">
                        <c:v>0.25</c:v>
                      </c:pt>
                      <c:pt idx="1359">
                        <c:v>0.25</c:v>
                      </c:pt>
                      <c:pt idx="1360">
                        <c:v>0.25</c:v>
                      </c:pt>
                      <c:pt idx="1361">
                        <c:v>0.25</c:v>
                      </c:pt>
                      <c:pt idx="1362">
                        <c:v>0.25</c:v>
                      </c:pt>
                      <c:pt idx="1363">
                        <c:v>0.25</c:v>
                      </c:pt>
                      <c:pt idx="1364">
                        <c:v>0.25</c:v>
                      </c:pt>
                      <c:pt idx="1365">
                        <c:v>0.25</c:v>
                      </c:pt>
                      <c:pt idx="1366">
                        <c:v>0.25</c:v>
                      </c:pt>
                      <c:pt idx="1367">
                        <c:v>0.25</c:v>
                      </c:pt>
                      <c:pt idx="1368">
                        <c:v>0.25</c:v>
                      </c:pt>
                      <c:pt idx="1369">
                        <c:v>0.25</c:v>
                      </c:pt>
                      <c:pt idx="1370">
                        <c:v>0.25</c:v>
                      </c:pt>
                      <c:pt idx="1371">
                        <c:v>0.25</c:v>
                      </c:pt>
                      <c:pt idx="1372">
                        <c:v>0.25</c:v>
                      </c:pt>
                      <c:pt idx="1373">
                        <c:v>0.25</c:v>
                      </c:pt>
                      <c:pt idx="1374">
                        <c:v>0.25</c:v>
                      </c:pt>
                      <c:pt idx="1375">
                        <c:v>0.25</c:v>
                      </c:pt>
                      <c:pt idx="1376">
                        <c:v>0.25</c:v>
                      </c:pt>
                      <c:pt idx="1377">
                        <c:v>0.25</c:v>
                      </c:pt>
                      <c:pt idx="1378">
                        <c:v>0.25</c:v>
                      </c:pt>
                      <c:pt idx="1379">
                        <c:v>0.25</c:v>
                      </c:pt>
                      <c:pt idx="1380">
                        <c:v>0.25</c:v>
                      </c:pt>
                      <c:pt idx="1381">
                        <c:v>0.25</c:v>
                      </c:pt>
                      <c:pt idx="1382">
                        <c:v>0.25</c:v>
                      </c:pt>
                      <c:pt idx="1383">
                        <c:v>0.25</c:v>
                      </c:pt>
                      <c:pt idx="1384">
                        <c:v>0.25</c:v>
                      </c:pt>
                      <c:pt idx="1385">
                        <c:v>0.25</c:v>
                      </c:pt>
                      <c:pt idx="1386">
                        <c:v>0.25</c:v>
                      </c:pt>
                      <c:pt idx="1387">
                        <c:v>0.25</c:v>
                      </c:pt>
                      <c:pt idx="1388">
                        <c:v>0.25</c:v>
                      </c:pt>
                      <c:pt idx="1389">
                        <c:v>0.25</c:v>
                      </c:pt>
                      <c:pt idx="1390">
                        <c:v>0.25</c:v>
                      </c:pt>
                      <c:pt idx="1391">
                        <c:v>0.25</c:v>
                      </c:pt>
                      <c:pt idx="1392">
                        <c:v>0.25</c:v>
                      </c:pt>
                      <c:pt idx="1393">
                        <c:v>0.25</c:v>
                      </c:pt>
                      <c:pt idx="1394">
                        <c:v>0.25</c:v>
                      </c:pt>
                      <c:pt idx="1395">
                        <c:v>0.25</c:v>
                      </c:pt>
                      <c:pt idx="1396">
                        <c:v>0.25</c:v>
                      </c:pt>
                      <c:pt idx="1397">
                        <c:v>0.25</c:v>
                      </c:pt>
                      <c:pt idx="1398">
                        <c:v>0.25</c:v>
                      </c:pt>
                      <c:pt idx="1399">
                        <c:v>0.25</c:v>
                      </c:pt>
                      <c:pt idx="1400">
                        <c:v>0.25</c:v>
                      </c:pt>
                      <c:pt idx="1401">
                        <c:v>0.25</c:v>
                      </c:pt>
                      <c:pt idx="1402">
                        <c:v>0.25</c:v>
                      </c:pt>
                      <c:pt idx="1403">
                        <c:v>0.25</c:v>
                      </c:pt>
                      <c:pt idx="1404">
                        <c:v>0.25</c:v>
                      </c:pt>
                      <c:pt idx="1405">
                        <c:v>0.25</c:v>
                      </c:pt>
                      <c:pt idx="1406">
                        <c:v>0.25</c:v>
                      </c:pt>
                      <c:pt idx="1407">
                        <c:v>0.25</c:v>
                      </c:pt>
                      <c:pt idx="1408">
                        <c:v>0.25</c:v>
                      </c:pt>
                      <c:pt idx="1409">
                        <c:v>0.25</c:v>
                      </c:pt>
                      <c:pt idx="1410">
                        <c:v>0.25</c:v>
                      </c:pt>
                      <c:pt idx="1411">
                        <c:v>0.25</c:v>
                      </c:pt>
                      <c:pt idx="1412">
                        <c:v>0.25</c:v>
                      </c:pt>
                      <c:pt idx="1413">
                        <c:v>0.25</c:v>
                      </c:pt>
                      <c:pt idx="1414">
                        <c:v>0.25</c:v>
                      </c:pt>
                      <c:pt idx="1415">
                        <c:v>0.25</c:v>
                      </c:pt>
                      <c:pt idx="1416">
                        <c:v>0.25</c:v>
                      </c:pt>
                      <c:pt idx="1417">
                        <c:v>0.25</c:v>
                      </c:pt>
                      <c:pt idx="1418">
                        <c:v>0.25</c:v>
                      </c:pt>
                      <c:pt idx="1419">
                        <c:v>0.25</c:v>
                      </c:pt>
                      <c:pt idx="1420">
                        <c:v>0.25</c:v>
                      </c:pt>
                      <c:pt idx="1421">
                        <c:v>0.25</c:v>
                      </c:pt>
                      <c:pt idx="1422">
                        <c:v>0.25</c:v>
                      </c:pt>
                      <c:pt idx="1423">
                        <c:v>0.25</c:v>
                      </c:pt>
                      <c:pt idx="1424">
                        <c:v>0.25</c:v>
                      </c:pt>
                      <c:pt idx="1425">
                        <c:v>0.25</c:v>
                      </c:pt>
                      <c:pt idx="1426">
                        <c:v>0.25</c:v>
                      </c:pt>
                      <c:pt idx="1427">
                        <c:v>0.25</c:v>
                      </c:pt>
                      <c:pt idx="1428">
                        <c:v>0.25</c:v>
                      </c:pt>
                      <c:pt idx="1429">
                        <c:v>0.25</c:v>
                      </c:pt>
                      <c:pt idx="1430">
                        <c:v>0.25</c:v>
                      </c:pt>
                      <c:pt idx="1431">
                        <c:v>0.25</c:v>
                      </c:pt>
                      <c:pt idx="1432">
                        <c:v>0.25</c:v>
                      </c:pt>
                      <c:pt idx="1433">
                        <c:v>0.25</c:v>
                      </c:pt>
                      <c:pt idx="1434">
                        <c:v>0.25</c:v>
                      </c:pt>
                      <c:pt idx="1435">
                        <c:v>0.25</c:v>
                      </c:pt>
                      <c:pt idx="1436">
                        <c:v>0.25</c:v>
                      </c:pt>
                      <c:pt idx="1437">
                        <c:v>0.25</c:v>
                      </c:pt>
                      <c:pt idx="1438">
                        <c:v>0.25</c:v>
                      </c:pt>
                      <c:pt idx="1439">
                        <c:v>0.25</c:v>
                      </c:pt>
                      <c:pt idx="1440">
                        <c:v>0.25</c:v>
                      </c:pt>
                      <c:pt idx="1441">
                        <c:v>0.25</c:v>
                      </c:pt>
                      <c:pt idx="1442">
                        <c:v>0.25</c:v>
                      </c:pt>
                      <c:pt idx="1443">
                        <c:v>0.25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304-4F1C-A90F-3252099B9D79}"/>
                  </c:ext>
                </c:extLst>
              </c15:ser>
            </c15:filteredLineSeries>
            <c15:filteredLineSeries>
              <c15:ser>
                <c:idx val="7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'Skip-0 Unified Formula'!$P$9</c15:sqref>
                        </c15:formulaRef>
                      </c:ext>
                    </c:extLst>
                    <c:strCache>
                      <c:ptCount val="1"/>
                      <c:pt idx="0">
                        <c:v>2^(4p-2)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'Skip-0 Unified Formula'!$P$10:$P$1814</c15:sqref>
                        </c15:formulaRef>
                      </c:ext>
                    </c:extLst>
                    <c:numCache>
                      <c:formatCode>0.00</c:formatCode>
                      <c:ptCount val="1805"/>
                      <c:pt idx="0">
                        <c:v>1.0002772973120175</c:v>
                      </c:pt>
                      <c:pt idx="1">
                        <c:v>1.0002772973120175</c:v>
                      </c:pt>
                      <c:pt idx="2">
                        <c:v>1.0002772973120175</c:v>
                      </c:pt>
                      <c:pt idx="3">
                        <c:v>1.0002772973120175</c:v>
                      </c:pt>
                      <c:pt idx="4">
                        <c:v>1.0002772973120175</c:v>
                      </c:pt>
                      <c:pt idx="5">
                        <c:v>1.0002772973120175</c:v>
                      </c:pt>
                      <c:pt idx="6">
                        <c:v>1.0002772973120175</c:v>
                      </c:pt>
                      <c:pt idx="7">
                        <c:v>1.0002772973120175</c:v>
                      </c:pt>
                      <c:pt idx="8">
                        <c:v>1.0002772973120175</c:v>
                      </c:pt>
                      <c:pt idx="9">
                        <c:v>1.0002772973120175</c:v>
                      </c:pt>
                      <c:pt idx="10">
                        <c:v>1.0002772973120175</c:v>
                      </c:pt>
                      <c:pt idx="11">
                        <c:v>1.0002772973120175</c:v>
                      </c:pt>
                      <c:pt idx="12">
                        <c:v>1.0002772973120175</c:v>
                      </c:pt>
                      <c:pt idx="13">
                        <c:v>1.0002772973120175</c:v>
                      </c:pt>
                      <c:pt idx="14">
                        <c:v>1.0002772973120175</c:v>
                      </c:pt>
                      <c:pt idx="15">
                        <c:v>1.0002772973120175</c:v>
                      </c:pt>
                      <c:pt idx="16">
                        <c:v>1.0002772973120175</c:v>
                      </c:pt>
                      <c:pt idx="17">
                        <c:v>1.0002772973120175</c:v>
                      </c:pt>
                      <c:pt idx="18">
                        <c:v>1.0002772973120175</c:v>
                      </c:pt>
                      <c:pt idx="19">
                        <c:v>1.0002772973120175</c:v>
                      </c:pt>
                      <c:pt idx="20">
                        <c:v>1.0002772973120175</c:v>
                      </c:pt>
                      <c:pt idx="21">
                        <c:v>1.0002772973120175</c:v>
                      </c:pt>
                      <c:pt idx="22">
                        <c:v>1.0002772973120175</c:v>
                      </c:pt>
                      <c:pt idx="23">
                        <c:v>1.0002772973120175</c:v>
                      </c:pt>
                      <c:pt idx="24">
                        <c:v>1.0002772973120175</c:v>
                      </c:pt>
                      <c:pt idx="25">
                        <c:v>1.0002772973120175</c:v>
                      </c:pt>
                      <c:pt idx="26">
                        <c:v>1.0002772973120175</c:v>
                      </c:pt>
                      <c:pt idx="27">
                        <c:v>1.0002772973120175</c:v>
                      </c:pt>
                      <c:pt idx="28">
                        <c:v>1.0002772973120175</c:v>
                      </c:pt>
                      <c:pt idx="29">
                        <c:v>1.0002772973120175</c:v>
                      </c:pt>
                      <c:pt idx="30">
                        <c:v>1.0002772973120175</c:v>
                      </c:pt>
                      <c:pt idx="31">
                        <c:v>1.0002772973120175</c:v>
                      </c:pt>
                      <c:pt idx="32">
                        <c:v>1.0002772973120175</c:v>
                      </c:pt>
                      <c:pt idx="33">
                        <c:v>1.0002772973120175</c:v>
                      </c:pt>
                      <c:pt idx="34">
                        <c:v>1.0002772973120175</c:v>
                      </c:pt>
                      <c:pt idx="35">
                        <c:v>1.0002772973120175</c:v>
                      </c:pt>
                      <c:pt idx="36">
                        <c:v>1.0002772973120175</c:v>
                      </c:pt>
                      <c:pt idx="37">
                        <c:v>1.0002772973120175</c:v>
                      </c:pt>
                      <c:pt idx="38">
                        <c:v>1.0002772973120175</c:v>
                      </c:pt>
                      <c:pt idx="39">
                        <c:v>1.0002772973120175</c:v>
                      </c:pt>
                      <c:pt idx="40">
                        <c:v>1.0002772973120175</c:v>
                      </c:pt>
                      <c:pt idx="41">
                        <c:v>1.0002772973120175</c:v>
                      </c:pt>
                      <c:pt idx="42">
                        <c:v>1.0002772973120175</c:v>
                      </c:pt>
                      <c:pt idx="43">
                        <c:v>1.0002772973120175</c:v>
                      </c:pt>
                      <c:pt idx="44">
                        <c:v>1.0002772973120175</c:v>
                      </c:pt>
                      <c:pt idx="45">
                        <c:v>1.0002772973120175</c:v>
                      </c:pt>
                      <c:pt idx="46">
                        <c:v>1.0002772973120175</c:v>
                      </c:pt>
                      <c:pt idx="47">
                        <c:v>1.0002772973120175</c:v>
                      </c:pt>
                      <c:pt idx="48">
                        <c:v>1.0002772973120175</c:v>
                      </c:pt>
                      <c:pt idx="49">
                        <c:v>1.0002772973120175</c:v>
                      </c:pt>
                      <c:pt idx="50">
                        <c:v>1.0002772973120175</c:v>
                      </c:pt>
                      <c:pt idx="51">
                        <c:v>1.0002772973120175</c:v>
                      </c:pt>
                      <c:pt idx="52">
                        <c:v>1.0002772973120175</c:v>
                      </c:pt>
                      <c:pt idx="53">
                        <c:v>1.0002772973120175</c:v>
                      </c:pt>
                      <c:pt idx="54">
                        <c:v>1.0002772973120175</c:v>
                      </c:pt>
                      <c:pt idx="55">
                        <c:v>1.0002772973120175</c:v>
                      </c:pt>
                      <c:pt idx="56">
                        <c:v>1.0002772973120175</c:v>
                      </c:pt>
                      <c:pt idx="57">
                        <c:v>1.0002772973120175</c:v>
                      </c:pt>
                      <c:pt idx="58">
                        <c:v>1.0002772973120175</c:v>
                      </c:pt>
                      <c:pt idx="59">
                        <c:v>1.0002772973120175</c:v>
                      </c:pt>
                      <c:pt idx="60">
                        <c:v>1.0002772973120175</c:v>
                      </c:pt>
                      <c:pt idx="61">
                        <c:v>1.0002772973120175</c:v>
                      </c:pt>
                      <c:pt idx="62">
                        <c:v>1.0002772973120175</c:v>
                      </c:pt>
                      <c:pt idx="63">
                        <c:v>1.0002772973120175</c:v>
                      </c:pt>
                      <c:pt idx="64">
                        <c:v>1.0002772973120175</c:v>
                      </c:pt>
                      <c:pt idx="65">
                        <c:v>1.0002772973120175</c:v>
                      </c:pt>
                      <c:pt idx="66">
                        <c:v>1.0002772973120175</c:v>
                      </c:pt>
                      <c:pt idx="67">
                        <c:v>1.0002772973120175</c:v>
                      </c:pt>
                      <c:pt idx="68">
                        <c:v>1.0002772973120175</c:v>
                      </c:pt>
                      <c:pt idx="69">
                        <c:v>1.0002772973120175</c:v>
                      </c:pt>
                      <c:pt idx="70">
                        <c:v>1.0002772973120175</c:v>
                      </c:pt>
                      <c:pt idx="71">
                        <c:v>1.0002772973120175</c:v>
                      </c:pt>
                      <c:pt idx="72">
                        <c:v>1.0002772973120175</c:v>
                      </c:pt>
                      <c:pt idx="73">
                        <c:v>1.0002772973120175</c:v>
                      </c:pt>
                      <c:pt idx="74">
                        <c:v>1.0002772973120175</c:v>
                      </c:pt>
                      <c:pt idx="75">
                        <c:v>1.0002772973120175</c:v>
                      </c:pt>
                      <c:pt idx="76">
                        <c:v>1.0002772973120175</c:v>
                      </c:pt>
                      <c:pt idx="77">
                        <c:v>1.0002772973120175</c:v>
                      </c:pt>
                      <c:pt idx="78">
                        <c:v>1.0002772973120175</c:v>
                      </c:pt>
                      <c:pt idx="79">
                        <c:v>1.0002772973120175</c:v>
                      </c:pt>
                      <c:pt idx="80">
                        <c:v>1.0002772973120175</c:v>
                      </c:pt>
                      <c:pt idx="81">
                        <c:v>1.0002772973120175</c:v>
                      </c:pt>
                      <c:pt idx="82">
                        <c:v>1.0002772973120175</c:v>
                      </c:pt>
                      <c:pt idx="83">
                        <c:v>1.0002772973120175</c:v>
                      </c:pt>
                      <c:pt idx="84">
                        <c:v>1.0002772973120175</c:v>
                      </c:pt>
                      <c:pt idx="85">
                        <c:v>1.0002772973120175</c:v>
                      </c:pt>
                      <c:pt idx="86">
                        <c:v>1.0002772973120175</c:v>
                      </c:pt>
                      <c:pt idx="87">
                        <c:v>1.0002772973120175</c:v>
                      </c:pt>
                      <c:pt idx="88">
                        <c:v>1.0002772973120175</c:v>
                      </c:pt>
                      <c:pt idx="89">
                        <c:v>1.0002772973120175</c:v>
                      </c:pt>
                      <c:pt idx="90">
                        <c:v>1.0002772973120175</c:v>
                      </c:pt>
                      <c:pt idx="91">
                        <c:v>1.0002772973120175</c:v>
                      </c:pt>
                      <c:pt idx="92">
                        <c:v>1.0002772973120175</c:v>
                      </c:pt>
                      <c:pt idx="93">
                        <c:v>1.0002772973120175</c:v>
                      </c:pt>
                      <c:pt idx="94">
                        <c:v>1.0002772973120175</c:v>
                      </c:pt>
                      <c:pt idx="95">
                        <c:v>1.0002772973120175</c:v>
                      </c:pt>
                      <c:pt idx="96">
                        <c:v>1.0002772973120175</c:v>
                      </c:pt>
                      <c:pt idx="97">
                        <c:v>1.0002772973120175</c:v>
                      </c:pt>
                      <c:pt idx="98">
                        <c:v>1.0002772973120175</c:v>
                      </c:pt>
                      <c:pt idx="99">
                        <c:v>1.0002772973120175</c:v>
                      </c:pt>
                      <c:pt idx="100">
                        <c:v>1.0002772973120175</c:v>
                      </c:pt>
                      <c:pt idx="101">
                        <c:v>1.0002772973120175</c:v>
                      </c:pt>
                      <c:pt idx="102">
                        <c:v>1.0002772973120175</c:v>
                      </c:pt>
                      <c:pt idx="103">
                        <c:v>1.0002772973120175</c:v>
                      </c:pt>
                      <c:pt idx="104">
                        <c:v>1.0002772973120175</c:v>
                      </c:pt>
                      <c:pt idx="105">
                        <c:v>1.0002772973120175</c:v>
                      </c:pt>
                      <c:pt idx="106">
                        <c:v>1.0002772973120175</c:v>
                      </c:pt>
                      <c:pt idx="107">
                        <c:v>1.0002772973120175</c:v>
                      </c:pt>
                      <c:pt idx="108">
                        <c:v>1.0002772973120175</c:v>
                      </c:pt>
                      <c:pt idx="109">
                        <c:v>1.0002772973120175</c:v>
                      </c:pt>
                      <c:pt idx="110">
                        <c:v>1.0002772973120175</c:v>
                      </c:pt>
                      <c:pt idx="111">
                        <c:v>1.0002772973120175</c:v>
                      </c:pt>
                      <c:pt idx="112">
                        <c:v>1.0002772973120175</c:v>
                      </c:pt>
                      <c:pt idx="113">
                        <c:v>1.0002772973120175</c:v>
                      </c:pt>
                      <c:pt idx="114">
                        <c:v>1.0002772973120175</c:v>
                      </c:pt>
                      <c:pt idx="115">
                        <c:v>1.0002772973120175</c:v>
                      </c:pt>
                      <c:pt idx="116">
                        <c:v>1.0002772973120175</c:v>
                      </c:pt>
                      <c:pt idx="117">
                        <c:v>1.0002772973120175</c:v>
                      </c:pt>
                      <c:pt idx="118">
                        <c:v>1.0002772973120175</c:v>
                      </c:pt>
                      <c:pt idx="119">
                        <c:v>1.0002772973120175</c:v>
                      </c:pt>
                      <c:pt idx="120">
                        <c:v>1.0002772973120175</c:v>
                      </c:pt>
                      <c:pt idx="121">
                        <c:v>1.0002772973120175</c:v>
                      </c:pt>
                      <c:pt idx="122">
                        <c:v>1.0002772973120175</c:v>
                      </c:pt>
                      <c:pt idx="123">
                        <c:v>1.0002772973120175</c:v>
                      </c:pt>
                      <c:pt idx="124">
                        <c:v>1.0002772973120175</c:v>
                      </c:pt>
                      <c:pt idx="125">
                        <c:v>1.0002772973120175</c:v>
                      </c:pt>
                      <c:pt idx="126">
                        <c:v>1.0002772973120175</c:v>
                      </c:pt>
                      <c:pt idx="127">
                        <c:v>1.0002772973120175</c:v>
                      </c:pt>
                      <c:pt idx="128">
                        <c:v>1.0002772973120175</c:v>
                      </c:pt>
                      <c:pt idx="129">
                        <c:v>1.0002772973120175</c:v>
                      </c:pt>
                      <c:pt idx="130">
                        <c:v>1.0002772973120175</c:v>
                      </c:pt>
                      <c:pt idx="131">
                        <c:v>1.0002772973120175</c:v>
                      </c:pt>
                      <c:pt idx="132">
                        <c:v>1.0002772973120175</c:v>
                      </c:pt>
                      <c:pt idx="133">
                        <c:v>1.0002772973120175</c:v>
                      </c:pt>
                      <c:pt idx="134">
                        <c:v>1.0002772973120175</c:v>
                      </c:pt>
                      <c:pt idx="135">
                        <c:v>1.0002772973120175</c:v>
                      </c:pt>
                      <c:pt idx="136">
                        <c:v>1.0002772973120175</c:v>
                      </c:pt>
                      <c:pt idx="137">
                        <c:v>1.0002772973120175</c:v>
                      </c:pt>
                      <c:pt idx="138">
                        <c:v>1.0002772973120175</c:v>
                      </c:pt>
                      <c:pt idx="139">
                        <c:v>1.0002772973120175</c:v>
                      </c:pt>
                      <c:pt idx="140">
                        <c:v>1.0002772973120175</c:v>
                      </c:pt>
                      <c:pt idx="141">
                        <c:v>1.0002772973120175</c:v>
                      </c:pt>
                      <c:pt idx="142">
                        <c:v>1.0002772973120175</c:v>
                      </c:pt>
                      <c:pt idx="143">
                        <c:v>1.0002772973120175</c:v>
                      </c:pt>
                      <c:pt idx="144">
                        <c:v>1.0002772973120175</c:v>
                      </c:pt>
                      <c:pt idx="145">
                        <c:v>1.0002772973120175</c:v>
                      </c:pt>
                      <c:pt idx="146">
                        <c:v>1.0002772973120175</c:v>
                      </c:pt>
                      <c:pt idx="147">
                        <c:v>1.0002772973120175</c:v>
                      </c:pt>
                      <c:pt idx="148">
                        <c:v>1.0002772973120175</c:v>
                      </c:pt>
                      <c:pt idx="149">
                        <c:v>1.0002772973120175</c:v>
                      </c:pt>
                      <c:pt idx="150">
                        <c:v>1.0002772973120175</c:v>
                      </c:pt>
                      <c:pt idx="151">
                        <c:v>1.0002772973120175</c:v>
                      </c:pt>
                      <c:pt idx="152">
                        <c:v>1.0002772973120175</c:v>
                      </c:pt>
                      <c:pt idx="153">
                        <c:v>1.0002772973120175</c:v>
                      </c:pt>
                      <c:pt idx="154">
                        <c:v>1.0002772973120175</c:v>
                      </c:pt>
                      <c:pt idx="155">
                        <c:v>1.0002772973120175</c:v>
                      </c:pt>
                      <c:pt idx="156">
                        <c:v>1.0002772973120175</c:v>
                      </c:pt>
                      <c:pt idx="157">
                        <c:v>1.0002772973120175</c:v>
                      </c:pt>
                      <c:pt idx="158">
                        <c:v>1.0002772973120175</c:v>
                      </c:pt>
                      <c:pt idx="159">
                        <c:v>1.0002772973120175</c:v>
                      </c:pt>
                      <c:pt idx="160">
                        <c:v>1.0002772973120175</c:v>
                      </c:pt>
                      <c:pt idx="161">
                        <c:v>1.0002772973120175</c:v>
                      </c:pt>
                      <c:pt idx="162">
                        <c:v>1.0002772973120175</c:v>
                      </c:pt>
                      <c:pt idx="163">
                        <c:v>1.0002772973120175</c:v>
                      </c:pt>
                      <c:pt idx="164">
                        <c:v>1.0002772973120175</c:v>
                      </c:pt>
                      <c:pt idx="165">
                        <c:v>1.0002772973120175</c:v>
                      </c:pt>
                      <c:pt idx="166">
                        <c:v>1.0002772973120175</c:v>
                      </c:pt>
                      <c:pt idx="167">
                        <c:v>1.0002772973120175</c:v>
                      </c:pt>
                      <c:pt idx="168">
                        <c:v>1.0002772973120175</c:v>
                      </c:pt>
                      <c:pt idx="169">
                        <c:v>1.0002772973120175</c:v>
                      </c:pt>
                      <c:pt idx="170">
                        <c:v>1.0002772973120175</c:v>
                      </c:pt>
                      <c:pt idx="171">
                        <c:v>1.0002772973120175</c:v>
                      </c:pt>
                      <c:pt idx="172">
                        <c:v>1.0002772973120175</c:v>
                      </c:pt>
                      <c:pt idx="173">
                        <c:v>1.0002772973120175</c:v>
                      </c:pt>
                      <c:pt idx="174">
                        <c:v>1.0002772973120175</c:v>
                      </c:pt>
                      <c:pt idx="175">
                        <c:v>1.0002772973120175</c:v>
                      </c:pt>
                      <c:pt idx="176">
                        <c:v>1.0002772973120175</c:v>
                      </c:pt>
                      <c:pt idx="177">
                        <c:v>1.0002772973120175</c:v>
                      </c:pt>
                      <c:pt idx="178">
                        <c:v>1.0002772973120175</c:v>
                      </c:pt>
                      <c:pt idx="179">
                        <c:v>1.0002772973120175</c:v>
                      </c:pt>
                      <c:pt idx="180">
                        <c:v>1.0002772973120175</c:v>
                      </c:pt>
                      <c:pt idx="181">
                        <c:v>1.0002772973120175</c:v>
                      </c:pt>
                      <c:pt idx="182">
                        <c:v>1.0002772973120175</c:v>
                      </c:pt>
                      <c:pt idx="183">
                        <c:v>1.0002772973120175</c:v>
                      </c:pt>
                      <c:pt idx="184">
                        <c:v>1.0002772973120175</c:v>
                      </c:pt>
                      <c:pt idx="185">
                        <c:v>1.0002772973120175</c:v>
                      </c:pt>
                      <c:pt idx="186">
                        <c:v>1.0002772973120175</c:v>
                      </c:pt>
                      <c:pt idx="187">
                        <c:v>1.0002772973120175</c:v>
                      </c:pt>
                      <c:pt idx="188">
                        <c:v>1.0002772973120175</c:v>
                      </c:pt>
                      <c:pt idx="189">
                        <c:v>1.0002772973120175</c:v>
                      </c:pt>
                      <c:pt idx="190">
                        <c:v>1.0002772973120175</c:v>
                      </c:pt>
                      <c:pt idx="191">
                        <c:v>1.0002772973120175</c:v>
                      </c:pt>
                      <c:pt idx="192">
                        <c:v>1.0002772973120175</c:v>
                      </c:pt>
                      <c:pt idx="193">
                        <c:v>1.0002772973120175</c:v>
                      </c:pt>
                      <c:pt idx="194">
                        <c:v>1.0002772973120175</c:v>
                      </c:pt>
                      <c:pt idx="195">
                        <c:v>1.0002772973120175</c:v>
                      </c:pt>
                      <c:pt idx="196">
                        <c:v>1.0002772973120175</c:v>
                      </c:pt>
                      <c:pt idx="197">
                        <c:v>1.0002772973120175</c:v>
                      </c:pt>
                      <c:pt idx="198">
                        <c:v>1.0002772973120175</c:v>
                      </c:pt>
                      <c:pt idx="199">
                        <c:v>1.0002772973120175</c:v>
                      </c:pt>
                      <c:pt idx="200">
                        <c:v>1.0002772973120175</c:v>
                      </c:pt>
                      <c:pt idx="201">
                        <c:v>1.0002772973120175</c:v>
                      </c:pt>
                      <c:pt idx="202">
                        <c:v>1.0002772973120175</c:v>
                      </c:pt>
                      <c:pt idx="203">
                        <c:v>1.0002772973120175</c:v>
                      </c:pt>
                      <c:pt idx="204">
                        <c:v>1.0002772973120175</c:v>
                      </c:pt>
                      <c:pt idx="205">
                        <c:v>1.0002772973120175</c:v>
                      </c:pt>
                      <c:pt idx="206">
                        <c:v>1.0002772973120175</c:v>
                      </c:pt>
                      <c:pt idx="207">
                        <c:v>1.0002772973120175</c:v>
                      </c:pt>
                      <c:pt idx="208">
                        <c:v>1.0002772973120175</c:v>
                      </c:pt>
                      <c:pt idx="209">
                        <c:v>1.0002772973120175</c:v>
                      </c:pt>
                      <c:pt idx="210">
                        <c:v>1.0002772973120175</c:v>
                      </c:pt>
                      <c:pt idx="211">
                        <c:v>1.0002772973120175</c:v>
                      </c:pt>
                      <c:pt idx="212">
                        <c:v>1.0002772973120175</c:v>
                      </c:pt>
                      <c:pt idx="213">
                        <c:v>1.0002772973120175</c:v>
                      </c:pt>
                      <c:pt idx="214">
                        <c:v>1.0002772973120175</c:v>
                      </c:pt>
                      <c:pt idx="215">
                        <c:v>1.0002772973120175</c:v>
                      </c:pt>
                      <c:pt idx="216">
                        <c:v>1.0002772973120175</c:v>
                      </c:pt>
                      <c:pt idx="217">
                        <c:v>1.0002772973120175</c:v>
                      </c:pt>
                      <c:pt idx="218">
                        <c:v>1.0002772973120175</c:v>
                      </c:pt>
                      <c:pt idx="219">
                        <c:v>1.0002772973120175</c:v>
                      </c:pt>
                      <c:pt idx="220">
                        <c:v>1.0002772973120175</c:v>
                      </c:pt>
                      <c:pt idx="221">
                        <c:v>1.0002772973120175</c:v>
                      </c:pt>
                      <c:pt idx="222">
                        <c:v>1.0002772973120175</c:v>
                      </c:pt>
                      <c:pt idx="223">
                        <c:v>1.0002772973120175</c:v>
                      </c:pt>
                      <c:pt idx="224">
                        <c:v>1.0002772973120175</c:v>
                      </c:pt>
                      <c:pt idx="225">
                        <c:v>1.0002772973120175</c:v>
                      </c:pt>
                      <c:pt idx="226">
                        <c:v>1.0002772973120175</c:v>
                      </c:pt>
                      <c:pt idx="227">
                        <c:v>1.0002772973120175</c:v>
                      </c:pt>
                      <c:pt idx="228">
                        <c:v>1.0002772973120175</c:v>
                      </c:pt>
                      <c:pt idx="229">
                        <c:v>1.0002772973120175</c:v>
                      </c:pt>
                      <c:pt idx="230">
                        <c:v>1.0002772973120175</c:v>
                      </c:pt>
                      <c:pt idx="231">
                        <c:v>1.0002772973120175</c:v>
                      </c:pt>
                      <c:pt idx="232">
                        <c:v>1.0002772973120175</c:v>
                      </c:pt>
                      <c:pt idx="233">
                        <c:v>1.0002772973120175</c:v>
                      </c:pt>
                      <c:pt idx="234">
                        <c:v>1.0002772973120175</c:v>
                      </c:pt>
                      <c:pt idx="235">
                        <c:v>1.0002772973120175</c:v>
                      </c:pt>
                      <c:pt idx="236">
                        <c:v>1.0002772973120175</c:v>
                      </c:pt>
                      <c:pt idx="237">
                        <c:v>1.0002772973120175</c:v>
                      </c:pt>
                      <c:pt idx="238">
                        <c:v>1.0002772973120175</c:v>
                      </c:pt>
                      <c:pt idx="239">
                        <c:v>1.0002772973120175</c:v>
                      </c:pt>
                      <c:pt idx="240">
                        <c:v>1.0002772973120175</c:v>
                      </c:pt>
                      <c:pt idx="241">
                        <c:v>1.0002772973120175</c:v>
                      </c:pt>
                      <c:pt idx="242">
                        <c:v>1.0002772973120175</c:v>
                      </c:pt>
                      <c:pt idx="243">
                        <c:v>1.0002772973120175</c:v>
                      </c:pt>
                      <c:pt idx="244">
                        <c:v>1.0002772973120175</c:v>
                      </c:pt>
                      <c:pt idx="245">
                        <c:v>1.0002772973120175</c:v>
                      </c:pt>
                      <c:pt idx="246">
                        <c:v>1.0002772973120175</c:v>
                      </c:pt>
                      <c:pt idx="247">
                        <c:v>1.0002772973120175</c:v>
                      </c:pt>
                      <c:pt idx="248">
                        <c:v>1.0002772973120175</c:v>
                      </c:pt>
                      <c:pt idx="249">
                        <c:v>1.0002772973120175</c:v>
                      </c:pt>
                      <c:pt idx="250">
                        <c:v>1.0002772973120175</c:v>
                      </c:pt>
                      <c:pt idx="251">
                        <c:v>1.0002772973120175</c:v>
                      </c:pt>
                      <c:pt idx="252">
                        <c:v>1.0002772973120175</c:v>
                      </c:pt>
                      <c:pt idx="253">
                        <c:v>1.0002772973120175</c:v>
                      </c:pt>
                      <c:pt idx="254">
                        <c:v>1.0002772973120175</c:v>
                      </c:pt>
                      <c:pt idx="255">
                        <c:v>1.0002772973120175</c:v>
                      </c:pt>
                      <c:pt idx="256">
                        <c:v>1.0002772973120175</c:v>
                      </c:pt>
                      <c:pt idx="257">
                        <c:v>1.0002772973120175</c:v>
                      </c:pt>
                      <c:pt idx="258">
                        <c:v>1.0002772973120175</c:v>
                      </c:pt>
                      <c:pt idx="259">
                        <c:v>1.0002772973120175</c:v>
                      </c:pt>
                      <c:pt idx="260">
                        <c:v>1.0002772973120175</c:v>
                      </c:pt>
                      <c:pt idx="261">
                        <c:v>1.0002772973120175</c:v>
                      </c:pt>
                      <c:pt idx="262">
                        <c:v>1.0002772973120175</c:v>
                      </c:pt>
                      <c:pt idx="263">
                        <c:v>1.0002772973120175</c:v>
                      </c:pt>
                      <c:pt idx="264">
                        <c:v>1.0002772973120175</c:v>
                      </c:pt>
                      <c:pt idx="265">
                        <c:v>1.0002772973120175</c:v>
                      </c:pt>
                      <c:pt idx="266">
                        <c:v>1.0002772973120175</c:v>
                      </c:pt>
                      <c:pt idx="267">
                        <c:v>1.0002772973120175</c:v>
                      </c:pt>
                      <c:pt idx="268">
                        <c:v>1.0002772973120175</c:v>
                      </c:pt>
                      <c:pt idx="269">
                        <c:v>1.0002772973120175</c:v>
                      </c:pt>
                      <c:pt idx="270">
                        <c:v>1.0002772973120175</c:v>
                      </c:pt>
                      <c:pt idx="271">
                        <c:v>1.0002772973120175</c:v>
                      </c:pt>
                      <c:pt idx="272">
                        <c:v>1.0002772973120175</c:v>
                      </c:pt>
                      <c:pt idx="273">
                        <c:v>1.0002772973120175</c:v>
                      </c:pt>
                      <c:pt idx="274">
                        <c:v>1.0002772973120175</c:v>
                      </c:pt>
                      <c:pt idx="275">
                        <c:v>1.0002772973120175</c:v>
                      </c:pt>
                      <c:pt idx="276">
                        <c:v>1.0002772973120175</c:v>
                      </c:pt>
                      <c:pt idx="277">
                        <c:v>1.0002772973120175</c:v>
                      </c:pt>
                      <c:pt idx="278">
                        <c:v>1.0002772973120175</c:v>
                      </c:pt>
                      <c:pt idx="279">
                        <c:v>1.0002772973120175</c:v>
                      </c:pt>
                      <c:pt idx="280">
                        <c:v>1.0002772973120175</c:v>
                      </c:pt>
                      <c:pt idx="281">
                        <c:v>1.0002772973120175</c:v>
                      </c:pt>
                      <c:pt idx="282">
                        <c:v>1.0002772973120175</c:v>
                      </c:pt>
                      <c:pt idx="283">
                        <c:v>1.0002772973120175</c:v>
                      </c:pt>
                      <c:pt idx="284">
                        <c:v>1.0002772973120175</c:v>
                      </c:pt>
                      <c:pt idx="285">
                        <c:v>1.0002772973120175</c:v>
                      </c:pt>
                      <c:pt idx="286">
                        <c:v>1.0002772973120175</c:v>
                      </c:pt>
                      <c:pt idx="287">
                        <c:v>1.0002772973120175</c:v>
                      </c:pt>
                      <c:pt idx="288">
                        <c:v>1.0002772973120175</c:v>
                      </c:pt>
                      <c:pt idx="289">
                        <c:v>1.0002772973120175</c:v>
                      </c:pt>
                      <c:pt idx="290">
                        <c:v>1.0002772973120175</c:v>
                      </c:pt>
                      <c:pt idx="291">
                        <c:v>1.0002772973120175</c:v>
                      </c:pt>
                      <c:pt idx="292">
                        <c:v>1.0002772973120175</c:v>
                      </c:pt>
                      <c:pt idx="293">
                        <c:v>1.0002772973120175</c:v>
                      </c:pt>
                      <c:pt idx="294">
                        <c:v>1.0002772973120175</c:v>
                      </c:pt>
                      <c:pt idx="295">
                        <c:v>1.0002772973120175</c:v>
                      </c:pt>
                      <c:pt idx="296">
                        <c:v>1.0002772973120175</c:v>
                      </c:pt>
                      <c:pt idx="297">
                        <c:v>1.0002772973120175</c:v>
                      </c:pt>
                      <c:pt idx="298">
                        <c:v>1.0002772973120175</c:v>
                      </c:pt>
                      <c:pt idx="299">
                        <c:v>1.0002772973120175</c:v>
                      </c:pt>
                      <c:pt idx="300">
                        <c:v>1.0002772973120175</c:v>
                      </c:pt>
                      <c:pt idx="301">
                        <c:v>1.0002772973120175</c:v>
                      </c:pt>
                      <c:pt idx="302">
                        <c:v>1.0002772973120175</c:v>
                      </c:pt>
                      <c:pt idx="303">
                        <c:v>1.0002772973120175</c:v>
                      </c:pt>
                      <c:pt idx="304">
                        <c:v>1.0002772973120175</c:v>
                      </c:pt>
                      <c:pt idx="305">
                        <c:v>1.0002772973120175</c:v>
                      </c:pt>
                      <c:pt idx="306">
                        <c:v>1.0002772973120175</c:v>
                      </c:pt>
                      <c:pt idx="307">
                        <c:v>1.0002772973120175</c:v>
                      </c:pt>
                      <c:pt idx="308">
                        <c:v>1.0002772973120175</c:v>
                      </c:pt>
                      <c:pt idx="309">
                        <c:v>1.0002772973120175</c:v>
                      </c:pt>
                      <c:pt idx="310">
                        <c:v>1.0002772973120175</c:v>
                      </c:pt>
                      <c:pt idx="311">
                        <c:v>1.0002772973120175</c:v>
                      </c:pt>
                      <c:pt idx="312">
                        <c:v>1.0002772973120175</c:v>
                      </c:pt>
                      <c:pt idx="313">
                        <c:v>1.0002772973120175</c:v>
                      </c:pt>
                      <c:pt idx="314">
                        <c:v>1.0002772973120175</c:v>
                      </c:pt>
                      <c:pt idx="315">
                        <c:v>1.0002772973120175</c:v>
                      </c:pt>
                      <c:pt idx="316">
                        <c:v>1.0002772973120175</c:v>
                      </c:pt>
                      <c:pt idx="317">
                        <c:v>1.0002772973120175</c:v>
                      </c:pt>
                      <c:pt idx="318">
                        <c:v>1.0002772973120175</c:v>
                      </c:pt>
                      <c:pt idx="319">
                        <c:v>1.0002772973120175</c:v>
                      </c:pt>
                      <c:pt idx="320">
                        <c:v>1.0002772973120175</c:v>
                      </c:pt>
                      <c:pt idx="321">
                        <c:v>1.0002772973120175</c:v>
                      </c:pt>
                      <c:pt idx="322">
                        <c:v>1.0002772973120175</c:v>
                      </c:pt>
                      <c:pt idx="323">
                        <c:v>1.0002772973120175</c:v>
                      </c:pt>
                      <c:pt idx="324">
                        <c:v>1.0002772973120175</c:v>
                      </c:pt>
                      <c:pt idx="325">
                        <c:v>1.0002772973120175</c:v>
                      </c:pt>
                      <c:pt idx="326">
                        <c:v>1.0002772973120175</c:v>
                      </c:pt>
                      <c:pt idx="327">
                        <c:v>1.0002772973120175</c:v>
                      </c:pt>
                      <c:pt idx="328">
                        <c:v>1.0002772973120175</c:v>
                      </c:pt>
                      <c:pt idx="329">
                        <c:v>1.0002772973120175</c:v>
                      </c:pt>
                      <c:pt idx="330">
                        <c:v>1.0002772973120175</c:v>
                      </c:pt>
                      <c:pt idx="331">
                        <c:v>1.0002772973120175</c:v>
                      </c:pt>
                      <c:pt idx="332">
                        <c:v>1.0002772973120175</c:v>
                      </c:pt>
                      <c:pt idx="333">
                        <c:v>1.0002772973120175</c:v>
                      </c:pt>
                      <c:pt idx="334">
                        <c:v>1.0002772973120175</c:v>
                      </c:pt>
                      <c:pt idx="335">
                        <c:v>1.0002772973120175</c:v>
                      </c:pt>
                      <c:pt idx="336">
                        <c:v>1.0002772973120175</c:v>
                      </c:pt>
                      <c:pt idx="337">
                        <c:v>1.0002772973120175</c:v>
                      </c:pt>
                      <c:pt idx="338">
                        <c:v>1.0002772973120175</c:v>
                      </c:pt>
                      <c:pt idx="339">
                        <c:v>1.0002772973120175</c:v>
                      </c:pt>
                      <c:pt idx="340">
                        <c:v>1.0002772973120175</c:v>
                      </c:pt>
                      <c:pt idx="341">
                        <c:v>1.0002772973120175</c:v>
                      </c:pt>
                      <c:pt idx="342">
                        <c:v>1.0002772973120175</c:v>
                      </c:pt>
                      <c:pt idx="343">
                        <c:v>1.0002772973120175</c:v>
                      </c:pt>
                      <c:pt idx="344">
                        <c:v>1.0002772973120175</c:v>
                      </c:pt>
                      <c:pt idx="345">
                        <c:v>1.0002772973120175</c:v>
                      </c:pt>
                      <c:pt idx="346">
                        <c:v>1.0002772973120175</c:v>
                      </c:pt>
                      <c:pt idx="347">
                        <c:v>1.0002772973120175</c:v>
                      </c:pt>
                      <c:pt idx="348">
                        <c:v>1.0002772973120175</c:v>
                      </c:pt>
                      <c:pt idx="349">
                        <c:v>1.0002772973120175</c:v>
                      </c:pt>
                      <c:pt idx="350">
                        <c:v>1.0002772973120175</c:v>
                      </c:pt>
                      <c:pt idx="351">
                        <c:v>1.0002772973120175</c:v>
                      </c:pt>
                      <c:pt idx="352">
                        <c:v>1.0002772973120175</c:v>
                      </c:pt>
                      <c:pt idx="353">
                        <c:v>1.0002772973120175</c:v>
                      </c:pt>
                      <c:pt idx="354">
                        <c:v>1.0002772973120175</c:v>
                      </c:pt>
                      <c:pt idx="355">
                        <c:v>1.0002772973120175</c:v>
                      </c:pt>
                      <c:pt idx="356">
                        <c:v>1.0002772973120175</c:v>
                      </c:pt>
                      <c:pt idx="357">
                        <c:v>1.0002772973120175</c:v>
                      </c:pt>
                      <c:pt idx="358">
                        <c:v>1.0002772973120175</c:v>
                      </c:pt>
                      <c:pt idx="359">
                        <c:v>1.0002772973120175</c:v>
                      </c:pt>
                      <c:pt idx="360">
                        <c:v>1.0002772973120175</c:v>
                      </c:pt>
                      <c:pt idx="361">
                        <c:v>1.1486983549970351</c:v>
                      </c:pt>
                      <c:pt idx="362">
                        <c:v>1.1486983549970351</c:v>
                      </c:pt>
                      <c:pt idx="363">
                        <c:v>1.1486983549970351</c:v>
                      </c:pt>
                      <c:pt idx="364">
                        <c:v>1.1486983549970351</c:v>
                      </c:pt>
                      <c:pt idx="365">
                        <c:v>1.1486983549970351</c:v>
                      </c:pt>
                      <c:pt idx="366">
                        <c:v>1.1486983549970351</c:v>
                      </c:pt>
                      <c:pt idx="367">
                        <c:v>1.1486983549970351</c:v>
                      </c:pt>
                      <c:pt idx="368">
                        <c:v>1.1486983549970351</c:v>
                      </c:pt>
                      <c:pt idx="369">
                        <c:v>1.1486983549970351</c:v>
                      </c:pt>
                      <c:pt idx="370">
                        <c:v>1.1486983549970351</c:v>
                      </c:pt>
                      <c:pt idx="371">
                        <c:v>1.1486983549970351</c:v>
                      </c:pt>
                      <c:pt idx="372">
                        <c:v>1.1486983549970351</c:v>
                      </c:pt>
                      <c:pt idx="373">
                        <c:v>1.1486983549970351</c:v>
                      </c:pt>
                      <c:pt idx="374">
                        <c:v>1.1486983549970351</c:v>
                      </c:pt>
                      <c:pt idx="375">
                        <c:v>1.1486983549970351</c:v>
                      </c:pt>
                      <c:pt idx="376">
                        <c:v>1.1486983549970351</c:v>
                      </c:pt>
                      <c:pt idx="377">
                        <c:v>1.1486983549970351</c:v>
                      </c:pt>
                      <c:pt idx="378">
                        <c:v>1.1486983549970351</c:v>
                      </c:pt>
                      <c:pt idx="379">
                        <c:v>1.1486983549970351</c:v>
                      </c:pt>
                      <c:pt idx="380">
                        <c:v>1.1486983549970351</c:v>
                      </c:pt>
                      <c:pt idx="381">
                        <c:v>1.1486983549970351</c:v>
                      </c:pt>
                      <c:pt idx="382">
                        <c:v>1.1486983549970351</c:v>
                      </c:pt>
                      <c:pt idx="383">
                        <c:v>1.1486983549970351</c:v>
                      </c:pt>
                      <c:pt idx="384">
                        <c:v>1.1486983549970351</c:v>
                      </c:pt>
                      <c:pt idx="385">
                        <c:v>1.1486983549970351</c:v>
                      </c:pt>
                      <c:pt idx="386">
                        <c:v>1.1486983549970351</c:v>
                      </c:pt>
                      <c:pt idx="387">
                        <c:v>1.1486983549970351</c:v>
                      </c:pt>
                      <c:pt idx="388">
                        <c:v>1.1486983549970351</c:v>
                      </c:pt>
                      <c:pt idx="389">
                        <c:v>1.1486983549970351</c:v>
                      </c:pt>
                      <c:pt idx="390">
                        <c:v>1.1486983549970351</c:v>
                      </c:pt>
                      <c:pt idx="391">
                        <c:v>1.1486983549970351</c:v>
                      </c:pt>
                      <c:pt idx="392">
                        <c:v>1.1486983549970351</c:v>
                      </c:pt>
                      <c:pt idx="393">
                        <c:v>1.1486983549970351</c:v>
                      </c:pt>
                      <c:pt idx="394">
                        <c:v>1.1486983549970351</c:v>
                      </c:pt>
                      <c:pt idx="395">
                        <c:v>1.1486983549970351</c:v>
                      </c:pt>
                      <c:pt idx="396">
                        <c:v>1.1486983549970351</c:v>
                      </c:pt>
                      <c:pt idx="397">
                        <c:v>1.1486983549970351</c:v>
                      </c:pt>
                      <c:pt idx="398">
                        <c:v>1.1486983549970351</c:v>
                      </c:pt>
                      <c:pt idx="399">
                        <c:v>1.1486983549970351</c:v>
                      </c:pt>
                      <c:pt idx="400">
                        <c:v>1.1486983549970351</c:v>
                      </c:pt>
                      <c:pt idx="401">
                        <c:v>1.1486983549970351</c:v>
                      </c:pt>
                      <c:pt idx="402">
                        <c:v>1.1486983549970351</c:v>
                      </c:pt>
                      <c:pt idx="403">
                        <c:v>1.1486983549970351</c:v>
                      </c:pt>
                      <c:pt idx="404">
                        <c:v>1.1486983549970351</c:v>
                      </c:pt>
                      <c:pt idx="405">
                        <c:v>1.1486983549970351</c:v>
                      </c:pt>
                      <c:pt idx="406">
                        <c:v>1.1486983549970351</c:v>
                      </c:pt>
                      <c:pt idx="407">
                        <c:v>1.1486983549970351</c:v>
                      </c:pt>
                      <c:pt idx="408">
                        <c:v>1.1486983549970351</c:v>
                      </c:pt>
                      <c:pt idx="409">
                        <c:v>1.1486983549970351</c:v>
                      </c:pt>
                      <c:pt idx="410">
                        <c:v>1.1486983549970351</c:v>
                      </c:pt>
                      <c:pt idx="411">
                        <c:v>1.1486983549970351</c:v>
                      </c:pt>
                      <c:pt idx="412">
                        <c:v>1.1486983549970351</c:v>
                      </c:pt>
                      <c:pt idx="413">
                        <c:v>1.1486983549970351</c:v>
                      </c:pt>
                      <c:pt idx="414">
                        <c:v>1.1486983549970351</c:v>
                      </c:pt>
                      <c:pt idx="415">
                        <c:v>1.1486983549970351</c:v>
                      </c:pt>
                      <c:pt idx="416">
                        <c:v>1.1486983549970351</c:v>
                      </c:pt>
                      <c:pt idx="417">
                        <c:v>1.1486983549970351</c:v>
                      </c:pt>
                      <c:pt idx="418">
                        <c:v>1.1486983549970351</c:v>
                      </c:pt>
                      <c:pt idx="419">
                        <c:v>1.1486983549970351</c:v>
                      </c:pt>
                      <c:pt idx="420">
                        <c:v>1.1486983549970351</c:v>
                      </c:pt>
                      <c:pt idx="421">
                        <c:v>1.1486983549970351</c:v>
                      </c:pt>
                      <c:pt idx="422">
                        <c:v>1.1486983549970351</c:v>
                      </c:pt>
                      <c:pt idx="423">
                        <c:v>1.1486983549970351</c:v>
                      </c:pt>
                      <c:pt idx="424">
                        <c:v>1.1486983549970351</c:v>
                      </c:pt>
                      <c:pt idx="425">
                        <c:v>1.1486983549970351</c:v>
                      </c:pt>
                      <c:pt idx="426">
                        <c:v>1.1486983549970351</c:v>
                      </c:pt>
                      <c:pt idx="427">
                        <c:v>1.1486983549970351</c:v>
                      </c:pt>
                      <c:pt idx="428">
                        <c:v>1.1486983549970351</c:v>
                      </c:pt>
                      <c:pt idx="429">
                        <c:v>1.1486983549970351</c:v>
                      </c:pt>
                      <c:pt idx="430">
                        <c:v>1.1486983549970351</c:v>
                      </c:pt>
                      <c:pt idx="431">
                        <c:v>1.1486983549970351</c:v>
                      </c:pt>
                      <c:pt idx="432">
                        <c:v>1.1486983549970351</c:v>
                      </c:pt>
                      <c:pt idx="433">
                        <c:v>1.1486983549970351</c:v>
                      </c:pt>
                      <c:pt idx="434">
                        <c:v>1.1486983549970351</c:v>
                      </c:pt>
                      <c:pt idx="435">
                        <c:v>1.1486983549970351</c:v>
                      </c:pt>
                      <c:pt idx="436">
                        <c:v>1.1486983549970351</c:v>
                      </c:pt>
                      <c:pt idx="437">
                        <c:v>1.1486983549970351</c:v>
                      </c:pt>
                      <c:pt idx="438">
                        <c:v>1.1486983549970351</c:v>
                      </c:pt>
                      <c:pt idx="439">
                        <c:v>1.1486983549970351</c:v>
                      </c:pt>
                      <c:pt idx="440">
                        <c:v>1.1486983549970351</c:v>
                      </c:pt>
                      <c:pt idx="441">
                        <c:v>1.1486983549970351</c:v>
                      </c:pt>
                      <c:pt idx="442">
                        <c:v>1.1486983549970351</c:v>
                      </c:pt>
                      <c:pt idx="443">
                        <c:v>1.1486983549970351</c:v>
                      </c:pt>
                      <c:pt idx="444">
                        <c:v>1.1486983549970351</c:v>
                      </c:pt>
                      <c:pt idx="445">
                        <c:v>1.1486983549970351</c:v>
                      </c:pt>
                      <c:pt idx="446">
                        <c:v>1.1486983549970351</c:v>
                      </c:pt>
                      <c:pt idx="447">
                        <c:v>1.1486983549970351</c:v>
                      </c:pt>
                      <c:pt idx="448">
                        <c:v>1.1486983549970351</c:v>
                      </c:pt>
                      <c:pt idx="449">
                        <c:v>1.1486983549970351</c:v>
                      </c:pt>
                      <c:pt idx="450">
                        <c:v>1.1486983549970351</c:v>
                      </c:pt>
                      <c:pt idx="451">
                        <c:v>1.1486983549970351</c:v>
                      </c:pt>
                      <c:pt idx="452">
                        <c:v>1.1486983549970351</c:v>
                      </c:pt>
                      <c:pt idx="453">
                        <c:v>1.1486983549970351</c:v>
                      </c:pt>
                      <c:pt idx="454">
                        <c:v>1.1486983549970351</c:v>
                      </c:pt>
                      <c:pt idx="455">
                        <c:v>1.1486983549970351</c:v>
                      </c:pt>
                      <c:pt idx="456">
                        <c:v>1.1486983549970351</c:v>
                      </c:pt>
                      <c:pt idx="457">
                        <c:v>1.1486983549970351</c:v>
                      </c:pt>
                      <c:pt idx="458">
                        <c:v>1.1486983549970351</c:v>
                      </c:pt>
                      <c:pt idx="459">
                        <c:v>1.1486983549970351</c:v>
                      </c:pt>
                      <c:pt idx="460">
                        <c:v>1.1486983549970351</c:v>
                      </c:pt>
                      <c:pt idx="461">
                        <c:v>1.1486983549970351</c:v>
                      </c:pt>
                      <c:pt idx="462">
                        <c:v>1.1486983549970351</c:v>
                      </c:pt>
                      <c:pt idx="463">
                        <c:v>1.1486983549970351</c:v>
                      </c:pt>
                      <c:pt idx="464">
                        <c:v>1.1486983549970351</c:v>
                      </c:pt>
                      <c:pt idx="465">
                        <c:v>1.1486983549970351</c:v>
                      </c:pt>
                      <c:pt idx="466">
                        <c:v>1.1486983549970351</c:v>
                      </c:pt>
                      <c:pt idx="467">
                        <c:v>1.1486983549970351</c:v>
                      </c:pt>
                      <c:pt idx="468">
                        <c:v>1.1486983549970351</c:v>
                      </c:pt>
                      <c:pt idx="469">
                        <c:v>1.1486983549970351</c:v>
                      </c:pt>
                      <c:pt idx="470">
                        <c:v>1.1486983549970351</c:v>
                      </c:pt>
                      <c:pt idx="471">
                        <c:v>1.1486983549970351</c:v>
                      </c:pt>
                      <c:pt idx="472">
                        <c:v>1.1486983549970351</c:v>
                      </c:pt>
                      <c:pt idx="473">
                        <c:v>1.1486983549970351</c:v>
                      </c:pt>
                      <c:pt idx="474">
                        <c:v>1.1486983549970351</c:v>
                      </c:pt>
                      <c:pt idx="475">
                        <c:v>1.1486983549970351</c:v>
                      </c:pt>
                      <c:pt idx="476">
                        <c:v>1.1486983549970351</c:v>
                      </c:pt>
                      <c:pt idx="477">
                        <c:v>1.1486983549970351</c:v>
                      </c:pt>
                      <c:pt idx="478">
                        <c:v>1.1486983549970351</c:v>
                      </c:pt>
                      <c:pt idx="479">
                        <c:v>1.1486983549970351</c:v>
                      </c:pt>
                      <c:pt idx="480">
                        <c:v>1.1486983549970351</c:v>
                      </c:pt>
                      <c:pt idx="481">
                        <c:v>1.1486983549970351</c:v>
                      </c:pt>
                      <c:pt idx="482">
                        <c:v>1.1486983549970351</c:v>
                      </c:pt>
                      <c:pt idx="483">
                        <c:v>1.1486983549970351</c:v>
                      </c:pt>
                      <c:pt idx="484">
                        <c:v>1.1486983549970351</c:v>
                      </c:pt>
                      <c:pt idx="485">
                        <c:v>1.1486983549970351</c:v>
                      </c:pt>
                      <c:pt idx="486">
                        <c:v>1.1486983549970351</c:v>
                      </c:pt>
                      <c:pt idx="487">
                        <c:v>1.1486983549970351</c:v>
                      </c:pt>
                      <c:pt idx="488">
                        <c:v>1.1486983549970351</c:v>
                      </c:pt>
                      <c:pt idx="489">
                        <c:v>1.1486983549970351</c:v>
                      </c:pt>
                      <c:pt idx="490">
                        <c:v>1.1486983549970351</c:v>
                      </c:pt>
                      <c:pt idx="491">
                        <c:v>1.1486983549970351</c:v>
                      </c:pt>
                      <c:pt idx="492">
                        <c:v>1.1486983549970351</c:v>
                      </c:pt>
                      <c:pt idx="493">
                        <c:v>1.1486983549970351</c:v>
                      </c:pt>
                      <c:pt idx="494">
                        <c:v>1.1486983549970351</c:v>
                      </c:pt>
                      <c:pt idx="495">
                        <c:v>1.1486983549970351</c:v>
                      </c:pt>
                      <c:pt idx="496">
                        <c:v>1.1486983549970351</c:v>
                      </c:pt>
                      <c:pt idx="497">
                        <c:v>1.1486983549970351</c:v>
                      </c:pt>
                      <c:pt idx="498">
                        <c:v>1.1486983549970351</c:v>
                      </c:pt>
                      <c:pt idx="499">
                        <c:v>1.1486983549970351</c:v>
                      </c:pt>
                      <c:pt idx="500">
                        <c:v>1.1486983549970351</c:v>
                      </c:pt>
                      <c:pt idx="501">
                        <c:v>1.1486983549970351</c:v>
                      </c:pt>
                      <c:pt idx="502">
                        <c:v>1.1486983549970351</c:v>
                      </c:pt>
                      <c:pt idx="503">
                        <c:v>1.1486983549970351</c:v>
                      </c:pt>
                      <c:pt idx="504">
                        <c:v>1.1486983549970351</c:v>
                      </c:pt>
                      <c:pt idx="505">
                        <c:v>1.1486983549970351</c:v>
                      </c:pt>
                      <c:pt idx="506">
                        <c:v>1.1486983549970351</c:v>
                      </c:pt>
                      <c:pt idx="507">
                        <c:v>1.1486983549970351</c:v>
                      </c:pt>
                      <c:pt idx="508">
                        <c:v>1.1486983549970351</c:v>
                      </c:pt>
                      <c:pt idx="509">
                        <c:v>1.1486983549970351</c:v>
                      </c:pt>
                      <c:pt idx="510">
                        <c:v>1.1486983549970351</c:v>
                      </c:pt>
                      <c:pt idx="511">
                        <c:v>1.1486983549970351</c:v>
                      </c:pt>
                      <c:pt idx="512">
                        <c:v>1.1486983549970351</c:v>
                      </c:pt>
                      <c:pt idx="513">
                        <c:v>1.1486983549970351</c:v>
                      </c:pt>
                      <c:pt idx="514">
                        <c:v>1.1486983549970351</c:v>
                      </c:pt>
                      <c:pt idx="515">
                        <c:v>1.1486983549970351</c:v>
                      </c:pt>
                      <c:pt idx="516">
                        <c:v>1.1486983549970351</c:v>
                      </c:pt>
                      <c:pt idx="517">
                        <c:v>1.1486983549970351</c:v>
                      </c:pt>
                      <c:pt idx="518">
                        <c:v>1.1486983549970351</c:v>
                      </c:pt>
                      <c:pt idx="519">
                        <c:v>1.1486983549970351</c:v>
                      </c:pt>
                      <c:pt idx="520">
                        <c:v>1.1486983549970351</c:v>
                      </c:pt>
                      <c:pt idx="521">
                        <c:v>1.1486983549970351</c:v>
                      </c:pt>
                      <c:pt idx="522">
                        <c:v>1.1486983549970351</c:v>
                      </c:pt>
                      <c:pt idx="523">
                        <c:v>1.1486983549970351</c:v>
                      </c:pt>
                      <c:pt idx="524">
                        <c:v>1.1486983549970351</c:v>
                      </c:pt>
                      <c:pt idx="525">
                        <c:v>1.1486983549970351</c:v>
                      </c:pt>
                      <c:pt idx="526">
                        <c:v>1.1486983549970351</c:v>
                      </c:pt>
                      <c:pt idx="527">
                        <c:v>1.1486983549970351</c:v>
                      </c:pt>
                      <c:pt idx="528">
                        <c:v>1.1486983549970351</c:v>
                      </c:pt>
                      <c:pt idx="529">
                        <c:v>1.1486983549970351</c:v>
                      </c:pt>
                      <c:pt idx="530">
                        <c:v>1.1486983549970351</c:v>
                      </c:pt>
                      <c:pt idx="531">
                        <c:v>1.1486983549970351</c:v>
                      </c:pt>
                      <c:pt idx="532">
                        <c:v>1.1486983549970351</c:v>
                      </c:pt>
                      <c:pt idx="533">
                        <c:v>1.1486983549970351</c:v>
                      </c:pt>
                      <c:pt idx="534">
                        <c:v>1.1486983549970351</c:v>
                      </c:pt>
                      <c:pt idx="535">
                        <c:v>1.1486983549970351</c:v>
                      </c:pt>
                      <c:pt idx="536">
                        <c:v>1.1486983549970351</c:v>
                      </c:pt>
                      <c:pt idx="537">
                        <c:v>1.1486983549970351</c:v>
                      </c:pt>
                      <c:pt idx="538">
                        <c:v>1.1486983549970351</c:v>
                      </c:pt>
                      <c:pt idx="539">
                        <c:v>1.1486983549970351</c:v>
                      </c:pt>
                      <c:pt idx="540">
                        <c:v>1.1486983549970351</c:v>
                      </c:pt>
                      <c:pt idx="541">
                        <c:v>1.1486983549970351</c:v>
                      </c:pt>
                      <c:pt idx="542">
                        <c:v>1.1486983549970351</c:v>
                      </c:pt>
                      <c:pt idx="543">
                        <c:v>1.1486983549970351</c:v>
                      </c:pt>
                      <c:pt idx="544">
                        <c:v>1.1486983549970351</c:v>
                      </c:pt>
                      <c:pt idx="545">
                        <c:v>1.1486983549970351</c:v>
                      </c:pt>
                      <c:pt idx="546">
                        <c:v>1.1486983549970351</c:v>
                      </c:pt>
                      <c:pt idx="547">
                        <c:v>1.1486983549970351</c:v>
                      </c:pt>
                      <c:pt idx="548">
                        <c:v>1.1486983549970351</c:v>
                      </c:pt>
                      <c:pt idx="549">
                        <c:v>1.1486983549970351</c:v>
                      </c:pt>
                      <c:pt idx="550">
                        <c:v>1.1486983549970351</c:v>
                      </c:pt>
                      <c:pt idx="551">
                        <c:v>1.1486983549970351</c:v>
                      </c:pt>
                      <c:pt idx="552">
                        <c:v>1.1486983549970351</c:v>
                      </c:pt>
                      <c:pt idx="553">
                        <c:v>1.1486983549970351</c:v>
                      </c:pt>
                      <c:pt idx="554">
                        <c:v>1.1486983549970351</c:v>
                      </c:pt>
                      <c:pt idx="555">
                        <c:v>1.1486983549970351</c:v>
                      </c:pt>
                      <c:pt idx="556">
                        <c:v>1.1486983549970351</c:v>
                      </c:pt>
                      <c:pt idx="557">
                        <c:v>1.1486983549970351</c:v>
                      </c:pt>
                      <c:pt idx="558">
                        <c:v>1.1486983549970351</c:v>
                      </c:pt>
                      <c:pt idx="559">
                        <c:v>1.1486983549970351</c:v>
                      </c:pt>
                      <c:pt idx="560">
                        <c:v>1.1486983549970351</c:v>
                      </c:pt>
                      <c:pt idx="561">
                        <c:v>1.1486983549970351</c:v>
                      </c:pt>
                      <c:pt idx="562">
                        <c:v>1.1486983549970351</c:v>
                      </c:pt>
                      <c:pt idx="563">
                        <c:v>1.1486983549970351</c:v>
                      </c:pt>
                      <c:pt idx="564">
                        <c:v>1.1486983549970351</c:v>
                      </c:pt>
                      <c:pt idx="565">
                        <c:v>1.1486983549970351</c:v>
                      </c:pt>
                      <c:pt idx="566">
                        <c:v>1.1486983549970351</c:v>
                      </c:pt>
                      <c:pt idx="567">
                        <c:v>1.1486983549970351</c:v>
                      </c:pt>
                      <c:pt idx="568">
                        <c:v>1.1486983549970351</c:v>
                      </c:pt>
                      <c:pt idx="569">
                        <c:v>1.1486983549970351</c:v>
                      </c:pt>
                      <c:pt idx="570">
                        <c:v>1.1486983549970351</c:v>
                      </c:pt>
                      <c:pt idx="571">
                        <c:v>1.1486983549970351</c:v>
                      </c:pt>
                      <c:pt idx="572">
                        <c:v>1.1486983549970351</c:v>
                      </c:pt>
                      <c:pt idx="573">
                        <c:v>1.1486983549970351</c:v>
                      </c:pt>
                      <c:pt idx="574">
                        <c:v>1.1486983549970351</c:v>
                      </c:pt>
                      <c:pt idx="575">
                        <c:v>1.1486983549970351</c:v>
                      </c:pt>
                      <c:pt idx="576">
                        <c:v>1.1486983549970351</c:v>
                      </c:pt>
                      <c:pt idx="577">
                        <c:v>1.1486983549970351</c:v>
                      </c:pt>
                      <c:pt idx="578">
                        <c:v>1.1486983549970351</c:v>
                      </c:pt>
                      <c:pt idx="579">
                        <c:v>1.1486983549970351</c:v>
                      </c:pt>
                      <c:pt idx="580">
                        <c:v>1.1486983549970351</c:v>
                      </c:pt>
                      <c:pt idx="581">
                        <c:v>1.1486983549970351</c:v>
                      </c:pt>
                      <c:pt idx="582">
                        <c:v>1.1486983549970351</c:v>
                      </c:pt>
                      <c:pt idx="583">
                        <c:v>1.1486983549970351</c:v>
                      </c:pt>
                      <c:pt idx="584">
                        <c:v>1.1486983549970351</c:v>
                      </c:pt>
                      <c:pt idx="585">
                        <c:v>1.1486983549970351</c:v>
                      </c:pt>
                      <c:pt idx="586">
                        <c:v>1.1486983549970351</c:v>
                      </c:pt>
                      <c:pt idx="587">
                        <c:v>1.1486983549970351</c:v>
                      </c:pt>
                      <c:pt idx="588">
                        <c:v>1.1486983549970351</c:v>
                      </c:pt>
                      <c:pt idx="589">
                        <c:v>1.1486983549970351</c:v>
                      </c:pt>
                      <c:pt idx="590">
                        <c:v>1.1486983549970351</c:v>
                      </c:pt>
                      <c:pt idx="591">
                        <c:v>1.1486983549970351</c:v>
                      </c:pt>
                      <c:pt idx="592">
                        <c:v>1.1486983549970351</c:v>
                      </c:pt>
                      <c:pt idx="593">
                        <c:v>1.1486983549970351</c:v>
                      </c:pt>
                      <c:pt idx="594">
                        <c:v>1.1486983549970351</c:v>
                      </c:pt>
                      <c:pt idx="595">
                        <c:v>1.1486983549970351</c:v>
                      </c:pt>
                      <c:pt idx="596">
                        <c:v>1.1486983549970351</c:v>
                      </c:pt>
                      <c:pt idx="597">
                        <c:v>1.1486983549970351</c:v>
                      </c:pt>
                      <c:pt idx="598">
                        <c:v>1.1486983549970351</c:v>
                      </c:pt>
                      <c:pt idx="599">
                        <c:v>1.1486983549970351</c:v>
                      </c:pt>
                      <c:pt idx="600">
                        <c:v>1.1486983549970351</c:v>
                      </c:pt>
                      <c:pt idx="601">
                        <c:v>1.1486983549970351</c:v>
                      </c:pt>
                      <c:pt idx="602">
                        <c:v>1.1486983549970351</c:v>
                      </c:pt>
                      <c:pt idx="603">
                        <c:v>1.1486983549970351</c:v>
                      </c:pt>
                      <c:pt idx="604">
                        <c:v>1.1486983549970351</c:v>
                      </c:pt>
                      <c:pt idx="605">
                        <c:v>1.1486983549970351</c:v>
                      </c:pt>
                      <c:pt idx="606">
                        <c:v>1.1486983549970351</c:v>
                      </c:pt>
                      <c:pt idx="607">
                        <c:v>1.1486983549970351</c:v>
                      </c:pt>
                      <c:pt idx="608">
                        <c:v>1.1486983549970351</c:v>
                      </c:pt>
                      <c:pt idx="609">
                        <c:v>1.1486983549970351</c:v>
                      </c:pt>
                      <c:pt idx="610">
                        <c:v>1.1486983549970351</c:v>
                      </c:pt>
                      <c:pt idx="611">
                        <c:v>1.1486983549970351</c:v>
                      </c:pt>
                      <c:pt idx="612">
                        <c:v>1.1486983549970351</c:v>
                      </c:pt>
                      <c:pt idx="613">
                        <c:v>1.1486983549970351</c:v>
                      </c:pt>
                      <c:pt idx="614">
                        <c:v>1.1486983549970351</c:v>
                      </c:pt>
                      <c:pt idx="615">
                        <c:v>1.1486983549970351</c:v>
                      </c:pt>
                      <c:pt idx="616">
                        <c:v>1.1486983549970351</c:v>
                      </c:pt>
                      <c:pt idx="617">
                        <c:v>1.1486983549970351</c:v>
                      </c:pt>
                      <c:pt idx="618">
                        <c:v>1.1486983549970351</c:v>
                      </c:pt>
                      <c:pt idx="619">
                        <c:v>1.1486983549970351</c:v>
                      </c:pt>
                      <c:pt idx="620">
                        <c:v>1.1486983549970351</c:v>
                      </c:pt>
                      <c:pt idx="621">
                        <c:v>1.1486983549970351</c:v>
                      </c:pt>
                      <c:pt idx="622">
                        <c:v>1.1486983549970351</c:v>
                      </c:pt>
                      <c:pt idx="623">
                        <c:v>1.1486983549970351</c:v>
                      </c:pt>
                      <c:pt idx="624">
                        <c:v>1.1486983549970351</c:v>
                      </c:pt>
                      <c:pt idx="625">
                        <c:v>1.1486983549970351</c:v>
                      </c:pt>
                      <c:pt idx="626">
                        <c:v>1.1486983549970351</c:v>
                      </c:pt>
                      <c:pt idx="627">
                        <c:v>1.1486983549970351</c:v>
                      </c:pt>
                      <c:pt idx="628">
                        <c:v>1.1486983549970351</c:v>
                      </c:pt>
                      <c:pt idx="629">
                        <c:v>1.1486983549970351</c:v>
                      </c:pt>
                      <c:pt idx="630">
                        <c:v>1.1486983549970351</c:v>
                      </c:pt>
                      <c:pt idx="631">
                        <c:v>1.1486983549970351</c:v>
                      </c:pt>
                      <c:pt idx="632">
                        <c:v>1.1486983549970351</c:v>
                      </c:pt>
                      <c:pt idx="633">
                        <c:v>1.1486983549970351</c:v>
                      </c:pt>
                      <c:pt idx="634">
                        <c:v>1.1486983549970351</c:v>
                      </c:pt>
                      <c:pt idx="635">
                        <c:v>1.1486983549970351</c:v>
                      </c:pt>
                      <c:pt idx="636">
                        <c:v>1.1486983549970351</c:v>
                      </c:pt>
                      <c:pt idx="637">
                        <c:v>1.1486983549970351</c:v>
                      </c:pt>
                      <c:pt idx="638">
                        <c:v>1.1486983549970351</c:v>
                      </c:pt>
                      <c:pt idx="639">
                        <c:v>1.1486983549970351</c:v>
                      </c:pt>
                      <c:pt idx="640">
                        <c:v>1.1486983549970351</c:v>
                      </c:pt>
                      <c:pt idx="641">
                        <c:v>1.1486983549970351</c:v>
                      </c:pt>
                      <c:pt idx="642">
                        <c:v>1.1486983549970351</c:v>
                      </c:pt>
                      <c:pt idx="643">
                        <c:v>1.1486983549970351</c:v>
                      </c:pt>
                      <c:pt idx="644">
                        <c:v>1.1486983549970351</c:v>
                      </c:pt>
                      <c:pt idx="645">
                        <c:v>1.1486983549970351</c:v>
                      </c:pt>
                      <c:pt idx="646">
                        <c:v>1.1486983549970351</c:v>
                      </c:pt>
                      <c:pt idx="647">
                        <c:v>1.1486983549970351</c:v>
                      </c:pt>
                      <c:pt idx="648">
                        <c:v>1.1486983549970351</c:v>
                      </c:pt>
                      <c:pt idx="649">
                        <c:v>1.1486983549970351</c:v>
                      </c:pt>
                      <c:pt idx="650">
                        <c:v>1.1486983549970351</c:v>
                      </c:pt>
                      <c:pt idx="651">
                        <c:v>1.1486983549970351</c:v>
                      </c:pt>
                      <c:pt idx="652">
                        <c:v>1.1486983549970351</c:v>
                      </c:pt>
                      <c:pt idx="653">
                        <c:v>1.1486983549970351</c:v>
                      </c:pt>
                      <c:pt idx="654">
                        <c:v>1.1486983549970351</c:v>
                      </c:pt>
                      <c:pt idx="655">
                        <c:v>1.1486983549970351</c:v>
                      </c:pt>
                      <c:pt idx="656">
                        <c:v>1.1486983549970351</c:v>
                      </c:pt>
                      <c:pt idx="657">
                        <c:v>1.1486983549970351</c:v>
                      </c:pt>
                      <c:pt idx="658">
                        <c:v>1.1486983549970351</c:v>
                      </c:pt>
                      <c:pt idx="659">
                        <c:v>1.1486983549970351</c:v>
                      </c:pt>
                      <c:pt idx="660">
                        <c:v>1.1486983549970351</c:v>
                      </c:pt>
                      <c:pt idx="661">
                        <c:v>1.1486983549970351</c:v>
                      </c:pt>
                      <c:pt idx="662">
                        <c:v>1.1486983549970351</c:v>
                      </c:pt>
                      <c:pt idx="663">
                        <c:v>1.1486983549970351</c:v>
                      </c:pt>
                      <c:pt idx="664">
                        <c:v>1.1486983549970351</c:v>
                      </c:pt>
                      <c:pt idx="665">
                        <c:v>1.1486983549970351</c:v>
                      </c:pt>
                      <c:pt idx="666">
                        <c:v>1.1486983549970351</c:v>
                      </c:pt>
                      <c:pt idx="667">
                        <c:v>1.1486983549970351</c:v>
                      </c:pt>
                      <c:pt idx="668">
                        <c:v>1.1486983549970351</c:v>
                      </c:pt>
                      <c:pt idx="669">
                        <c:v>1.1486983549970351</c:v>
                      </c:pt>
                      <c:pt idx="670">
                        <c:v>1.1486983549970351</c:v>
                      </c:pt>
                      <c:pt idx="671">
                        <c:v>1.1486983549970351</c:v>
                      </c:pt>
                      <c:pt idx="672">
                        <c:v>1.1486983549970351</c:v>
                      </c:pt>
                      <c:pt idx="673">
                        <c:v>1.1486983549970351</c:v>
                      </c:pt>
                      <c:pt idx="674">
                        <c:v>1.1486983549970351</c:v>
                      </c:pt>
                      <c:pt idx="675">
                        <c:v>1.1486983549970351</c:v>
                      </c:pt>
                      <c:pt idx="676">
                        <c:v>1.1486983549970351</c:v>
                      </c:pt>
                      <c:pt idx="677">
                        <c:v>1.1486983549970351</c:v>
                      </c:pt>
                      <c:pt idx="678">
                        <c:v>1.1486983549970351</c:v>
                      </c:pt>
                      <c:pt idx="679">
                        <c:v>1.1486983549970351</c:v>
                      </c:pt>
                      <c:pt idx="680">
                        <c:v>1.1486983549970351</c:v>
                      </c:pt>
                      <c:pt idx="681">
                        <c:v>1.1486983549970351</c:v>
                      </c:pt>
                      <c:pt idx="682">
                        <c:v>1.1486983549970351</c:v>
                      </c:pt>
                      <c:pt idx="683">
                        <c:v>1.1486983549970351</c:v>
                      </c:pt>
                      <c:pt idx="684">
                        <c:v>1.1486983549970351</c:v>
                      </c:pt>
                      <c:pt idx="685">
                        <c:v>1.1486983549970351</c:v>
                      </c:pt>
                      <c:pt idx="686">
                        <c:v>1.1486983549970351</c:v>
                      </c:pt>
                      <c:pt idx="687">
                        <c:v>1.1486983549970351</c:v>
                      </c:pt>
                      <c:pt idx="688">
                        <c:v>1.1486983549970351</c:v>
                      </c:pt>
                      <c:pt idx="689">
                        <c:v>1.1486983549970351</c:v>
                      </c:pt>
                      <c:pt idx="690">
                        <c:v>1.1486983549970351</c:v>
                      </c:pt>
                      <c:pt idx="691">
                        <c:v>1.1486983549970351</c:v>
                      </c:pt>
                      <c:pt idx="692">
                        <c:v>1.1486983549970351</c:v>
                      </c:pt>
                      <c:pt idx="693">
                        <c:v>1.1486983549970351</c:v>
                      </c:pt>
                      <c:pt idx="694">
                        <c:v>1.1486983549970351</c:v>
                      </c:pt>
                      <c:pt idx="695">
                        <c:v>1.1486983549970351</c:v>
                      </c:pt>
                      <c:pt idx="696">
                        <c:v>1.1486983549970351</c:v>
                      </c:pt>
                      <c:pt idx="697">
                        <c:v>1.1486983549970351</c:v>
                      </c:pt>
                      <c:pt idx="698">
                        <c:v>1.1486983549970351</c:v>
                      </c:pt>
                      <c:pt idx="699">
                        <c:v>1.1486983549970351</c:v>
                      </c:pt>
                      <c:pt idx="700">
                        <c:v>1.1486983549970351</c:v>
                      </c:pt>
                      <c:pt idx="701">
                        <c:v>1.1486983549970351</c:v>
                      </c:pt>
                      <c:pt idx="702">
                        <c:v>1.1486983549970351</c:v>
                      </c:pt>
                      <c:pt idx="703">
                        <c:v>1.1486983549970351</c:v>
                      </c:pt>
                      <c:pt idx="704">
                        <c:v>1.1486983549970351</c:v>
                      </c:pt>
                      <c:pt idx="705">
                        <c:v>1.1486983549970351</c:v>
                      </c:pt>
                      <c:pt idx="706">
                        <c:v>1.1486983549970351</c:v>
                      </c:pt>
                      <c:pt idx="707">
                        <c:v>1.1486983549970351</c:v>
                      </c:pt>
                      <c:pt idx="708">
                        <c:v>1.1486983549970351</c:v>
                      </c:pt>
                      <c:pt idx="709">
                        <c:v>1.1486983549970351</c:v>
                      </c:pt>
                      <c:pt idx="710">
                        <c:v>1.1486983549970351</c:v>
                      </c:pt>
                      <c:pt idx="711">
                        <c:v>1.1486983549970351</c:v>
                      </c:pt>
                      <c:pt idx="712">
                        <c:v>1.1486983549970351</c:v>
                      </c:pt>
                      <c:pt idx="713">
                        <c:v>1.1486983549970351</c:v>
                      </c:pt>
                      <c:pt idx="714">
                        <c:v>1.1486983549970351</c:v>
                      </c:pt>
                      <c:pt idx="715">
                        <c:v>1.1486983549970351</c:v>
                      </c:pt>
                      <c:pt idx="716">
                        <c:v>1.1486983549970351</c:v>
                      </c:pt>
                      <c:pt idx="717">
                        <c:v>1.1486983549970351</c:v>
                      </c:pt>
                      <c:pt idx="718">
                        <c:v>1.1486983549970351</c:v>
                      </c:pt>
                      <c:pt idx="719">
                        <c:v>1.1486983549970351</c:v>
                      </c:pt>
                      <c:pt idx="720">
                        <c:v>1.1486983549970351</c:v>
                      </c:pt>
                      <c:pt idx="721">
                        <c:v>1.1486983549970351</c:v>
                      </c:pt>
                      <c:pt idx="722">
                        <c:v>1.5874010519681991</c:v>
                      </c:pt>
                      <c:pt idx="723">
                        <c:v>1.5874010519681991</c:v>
                      </c:pt>
                      <c:pt idx="724">
                        <c:v>1.5874010519681991</c:v>
                      </c:pt>
                      <c:pt idx="725">
                        <c:v>1.5874010519681991</c:v>
                      </c:pt>
                      <c:pt idx="726">
                        <c:v>1.5874010519681991</c:v>
                      </c:pt>
                      <c:pt idx="727">
                        <c:v>1.5874010519681991</c:v>
                      </c:pt>
                      <c:pt idx="728">
                        <c:v>1.5874010519681991</c:v>
                      </c:pt>
                      <c:pt idx="729">
                        <c:v>1.5874010519681991</c:v>
                      </c:pt>
                      <c:pt idx="730">
                        <c:v>1.5874010519681991</c:v>
                      </c:pt>
                      <c:pt idx="731">
                        <c:v>1.5874010519681991</c:v>
                      </c:pt>
                      <c:pt idx="732">
                        <c:v>1.5874010519681991</c:v>
                      </c:pt>
                      <c:pt idx="733">
                        <c:v>1.5874010519681991</c:v>
                      </c:pt>
                      <c:pt idx="734">
                        <c:v>1.5874010519681991</c:v>
                      </c:pt>
                      <c:pt idx="735">
                        <c:v>1.5874010519681991</c:v>
                      </c:pt>
                      <c:pt idx="736">
                        <c:v>1.5874010519681991</c:v>
                      </c:pt>
                      <c:pt idx="737">
                        <c:v>1.5874010519681991</c:v>
                      </c:pt>
                      <c:pt idx="738">
                        <c:v>1.5874010519681991</c:v>
                      </c:pt>
                      <c:pt idx="739">
                        <c:v>1.5874010519681991</c:v>
                      </c:pt>
                      <c:pt idx="740">
                        <c:v>1.5874010519681991</c:v>
                      </c:pt>
                      <c:pt idx="741">
                        <c:v>1.5874010519681991</c:v>
                      </c:pt>
                      <c:pt idx="742">
                        <c:v>1.5874010519681991</c:v>
                      </c:pt>
                      <c:pt idx="743">
                        <c:v>1.5874010519681991</c:v>
                      </c:pt>
                      <c:pt idx="744">
                        <c:v>1.5874010519681991</c:v>
                      </c:pt>
                      <c:pt idx="745">
                        <c:v>1.5874010519681991</c:v>
                      </c:pt>
                      <c:pt idx="746">
                        <c:v>1.5874010519681991</c:v>
                      </c:pt>
                      <c:pt idx="747">
                        <c:v>1.5874010519681991</c:v>
                      </c:pt>
                      <c:pt idx="748">
                        <c:v>1.5874010519681991</c:v>
                      </c:pt>
                      <c:pt idx="749">
                        <c:v>1.5874010519681991</c:v>
                      </c:pt>
                      <c:pt idx="750">
                        <c:v>1.5874010519681991</c:v>
                      </c:pt>
                      <c:pt idx="751">
                        <c:v>1.5874010519681991</c:v>
                      </c:pt>
                      <c:pt idx="752">
                        <c:v>1.5874010519681991</c:v>
                      </c:pt>
                      <c:pt idx="753">
                        <c:v>1.5874010519681991</c:v>
                      </c:pt>
                      <c:pt idx="754">
                        <c:v>1.5874010519681991</c:v>
                      </c:pt>
                      <c:pt idx="755">
                        <c:v>1.5874010519681991</c:v>
                      </c:pt>
                      <c:pt idx="756">
                        <c:v>1.5874010519681991</c:v>
                      </c:pt>
                      <c:pt idx="757">
                        <c:v>1.5874010519681991</c:v>
                      </c:pt>
                      <c:pt idx="758">
                        <c:v>1.5874010519681991</c:v>
                      </c:pt>
                      <c:pt idx="759">
                        <c:v>1.5874010519681991</c:v>
                      </c:pt>
                      <c:pt idx="760">
                        <c:v>1.5874010519681991</c:v>
                      </c:pt>
                      <c:pt idx="761">
                        <c:v>1.5874010519681991</c:v>
                      </c:pt>
                      <c:pt idx="762">
                        <c:v>1.5874010519681991</c:v>
                      </c:pt>
                      <c:pt idx="763">
                        <c:v>1.5874010519681991</c:v>
                      </c:pt>
                      <c:pt idx="764">
                        <c:v>1.5874010519681991</c:v>
                      </c:pt>
                      <c:pt idx="765">
                        <c:v>1.5874010519681991</c:v>
                      </c:pt>
                      <c:pt idx="766">
                        <c:v>1.5874010519681991</c:v>
                      </c:pt>
                      <c:pt idx="767">
                        <c:v>1.5874010519681991</c:v>
                      </c:pt>
                      <c:pt idx="768">
                        <c:v>1.5874010519681991</c:v>
                      </c:pt>
                      <c:pt idx="769">
                        <c:v>1.5874010519681991</c:v>
                      </c:pt>
                      <c:pt idx="770">
                        <c:v>1.5874010519681991</c:v>
                      </c:pt>
                      <c:pt idx="771">
                        <c:v>1.5874010519681991</c:v>
                      </c:pt>
                      <c:pt idx="772">
                        <c:v>1.5874010519681991</c:v>
                      </c:pt>
                      <c:pt idx="773">
                        <c:v>1.5874010519681991</c:v>
                      </c:pt>
                      <c:pt idx="774">
                        <c:v>1.5874010519681991</c:v>
                      </c:pt>
                      <c:pt idx="775">
                        <c:v>1.5874010519681991</c:v>
                      </c:pt>
                      <c:pt idx="776">
                        <c:v>1.5874010519681991</c:v>
                      </c:pt>
                      <c:pt idx="777">
                        <c:v>1.5874010519681991</c:v>
                      </c:pt>
                      <c:pt idx="778">
                        <c:v>1.5874010519681991</c:v>
                      </c:pt>
                      <c:pt idx="779">
                        <c:v>1.5874010519681991</c:v>
                      </c:pt>
                      <c:pt idx="780">
                        <c:v>1.5874010519681991</c:v>
                      </c:pt>
                      <c:pt idx="781">
                        <c:v>1.5874010519681991</c:v>
                      </c:pt>
                      <c:pt idx="782">
                        <c:v>1.5874010519681991</c:v>
                      </c:pt>
                      <c:pt idx="783">
                        <c:v>1.5874010519681991</c:v>
                      </c:pt>
                      <c:pt idx="784">
                        <c:v>1.5874010519681991</c:v>
                      </c:pt>
                      <c:pt idx="785">
                        <c:v>1.5874010519681991</c:v>
                      </c:pt>
                      <c:pt idx="786">
                        <c:v>1.5874010519681991</c:v>
                      </c:pt>
                      <c:pt idx="787">
                        <c:v>1.5874010519681991</c:v>
                      </c:pt>
                      <c:pt idx="788">
                        <c:v>1.5874010519681991</c:v>
                      </c:pt>
                      <c:pt idx="789">
                        <c:v>1.5874010519681991</c:v>
                      </c:pt>
                      <c:pt idx="790">
                        <c:v>1.5874010519681991</c:v>
                      </c:pt>
                      <c:pt idx="791">
                        <c:v>1.5874010519681991</c:v>
                      </c:pt>
                      <c:pt idx="792">
                        <c:v>1.5874010519681991</c:v>
                      </c:pt>
                      <c:pt idx="793">
                        <c:v>1.5874010519681991</c:v>
                      </c:pt>
                      <c:pt idx="794">
                        <c:v>1.5874010519681991</c:v>
                      </c:pt>
                      <c:pt idx="795">
                        <c:v>1.5874010519681991</c:v>
                      </c:pt>
                      <c:pt idx="796">
                        <c:v>1.5874010519681991</c:v>
                      </c:pt>
                      <c:pt idx="797">
                        <c:v>1.5874010519681991</c:v>
                      </c:pt>
                      <c:pt idx="798">
                        <c:v>1.5874010519681991</c:v>
                      </c:pt>
                      <c:pt idx="799">
                        <c:v>1.5874010519681991</c:v>
                      </c:pt>
                      <c:pt idx="800">
                        <c:v>1.5874010519681991</c:v>
                      </c:pt>
                      <c:pt idx="801">
                        <c:v>1.5874010519681991</c:v>
                      </c:pt>
                      <c:pt idx="802">
                        <c:v>1.5874010519681991</c:v>
                      </c:pt>
                      <c:pt idx="803">
                        <c:v>1.5874010519681991</c:v>
                      </c:pt>
                      <c:pt idx="804">
                        <c:v>1.5874010519681991</c:v>
                      </c:pt>
                      <c:pt idx="805">
                        <c:v>1.5874010519681991</c:v>
                      </c:pt>
                      <c:pt idx="806">
                        <c:v>1.5874010519681991</c:v>
                      </c:pt>
                      <c:pt idx="807">
                        <c:v>1.5874010519681991</c:v>
                      </c:pt>
                      <c:pt idx="808">
                        <c:v>1.5874010519681991</c:v>
                      </c:pt>
                      <c:pt idx="809">
                        <c:v>1.5874010519681991</c:v>
                      </c:pt>
                      <c:pt idx="810">
                        <c:v>1.5874010519681991</c:v>
                      </c:pt>
                      <c:pt idx="811">
                        <c:v>1.5874010519681991</c:v>
                      </c:pt>
                      <c:pt idx="812">
                        <c:v>1.5874010519681991</c:v>
                      </c:pt>
                      <c:pt idx="813">
                        <c:v>1.5874010519681991</c:v>
                      </c:pt>
                      <c:pt idx="814">
                        <c:v>1.5874010519681991</c:v>
                      </c:pt>
                      <c:pt idx="815">
                        <c:v>1.5874010519681991</c:v>
                      </c:pt>
                      <c:pt idx="816">
                        <c:v>1.5874010519681991</c:v>
                      </c:pt>
                      <c:pt idx="817">
                        <c:v>1.5874010519681991</c:v>
                      </c:pt>
                      <c:pt idx="818">
                        <c:v>1.5874010519681991</c:v>
                      </c:pt>
                      <c:pt idx="819">
                        <c:v>1.5874010519681991</c:v>
                      </c:pt>
                      <c:pt idx="820">
                        <c:v>1.5874010519681991</c:v>
                      </c:pt>
                      <c:pt idx="821">
                        <c:v>1.5874010519681991</c:v>
                      </c:pt>
                      <c:pt idx="822">
                        <c:v>1.5874010519681991</c:v>
                      </c:pt>
                      <c:pt idx="823">
                        <c:v>1.5874010519681991</c:v>
                      </c:pt>
                      <c:pt idx="824">
                        <c:v>1.5874010519681991</c:v>
                      </c:pt>
                      <c:pt idx="825">
                        <c:v>1.5874010519681991</c:v>
                      </c:pt>
                      <c:pt idx="826">
                        <c:v>1.5874010519681991</c:v>
                      </c:pt>
                      <c:pt idx="827">
                        <c:v>1.5874010519681991</c:v>
                      </c:pt>
                      <c:pt idx="828">
                        <c:v>1.5874010519681991</c:v>
                      </c:pt>
                      <c:pt idx="829">
                        <c:v>1.5874010519681991</c:v>
                      </c:pt>
                      <c:pt idx="830">
                        <c:v>1.5874010519681991</c:v>
                      </c:pt>
                      <c:pt idx="831">
                        <c:v>1.5874010519681991</c:v>
                      </c:pt>
                      <c:pt idx="832">
                        <c:v>1.5874010519681991</c:v>
                      </c:pt>
                      <c:pt idx="833">
                        <c:v>1.5874010519681991</c:v>
                      </c:pt>
                      <c:pt idx="834">
                        <c:v>1.5874010519681991</c:v>
                      </c:pt>
                      <c:pt idx="835">
                        <c:v>1.5874010519681991</c:v>
                      </c:pt>
                      <c:pt idx="836">
                        <c:v>1.5874010519681991</c:v>
                      </c:pt>
                      <c:pt idx="837">
                        <c:v>1.5874010519681991</c:v>
                      </c:pt>
                      <c:pt idx="838">
                        <c:v>1.5874010519681991</c:v>
                      </c:pt>
                      <c:pt idx="839">
                        <c:v>1.5874010519681991</c:v>
                      </c:pt>
                      <c:pt idx="840">
                        <c:v>1.5874010519681991</c:v>
                      </c:pt>
                      <c:pt idx="841">
                        <c:v>1.5874010519681991</c:v>
                      </c:pt>
                      <c:pt idx="842">
                        <c:v>1.5874010519681991</c:v>
                      </c:pt>
                      <c:pt idx="843">
                        <c:v>1.5874010519681991</c:v>
                      </c:pt>
                      <c:pt idx="844">
                        <c:v>1.5874010519681991</c:v>
                      </c:pt>
                      <c:pt idx="845">
                        <c:v>1.5874010519681991</c:v>
                      </c:pt>
                      <c:pt idx="846">
                        <c:v>1.5874010519681991</c:v>
                      </c:pt>
                      <c:pt idx="847">
                        <c:v>1.5874010519681991</c:v>
                      </c:pt>
                      <c:pt idx="848">
                        <c:v>1.5874010519681991</c:v>
                      </c:pt>
                      <c:pt idx="849">
                        <c:v>1.5874010519681991</c:v>
                      </c:pt>
                      <c:pt idx="850">
                        <c:v>1.5874010519681991</c:v>
                      </c:pt>
                      <c:pt idx="851">
                        <c:v>1.5874010519681991</c:v>
                      </c:pt>
                      <c:pt idx="852">
                        <c:v>1.5874010519681991</c:v>
                      </c:pt>
                      <c:pt idx="853">
                        <c:v>1.5874010519681991</c:v>
                      </c:pt>
                      <c:pt idx="854">
                        <c:v>1.5874010519681991</c:v>
                      </c:pt>
                      <c:pt idx="855">
                        <c:v>1.5874010519681991</c:v>
                      </c:pt>
                      <c:pt idx="856">
                        <c:v>1.5874010519681991</c:v>
                      </c:pt>
                      <c:pt idx="857">
                        <c:v>1.5874010519681991</c:v>
                      </c:pt>
                      <c:pt idx="858">
                        <c:v>1.5874010519681991</c:v>
                      </c:pt>
                      <c:pt idx="859">
                        <c:v>1.5874010519681991</c:v>
                      </c:pt>
                      <c:pt idx="860">
                        <c:v>1.5874010519681991</c:v>
                      </c:pt>
                      <c:pt idx="861">
                        <c:v>1.5874010519681991</c:v>
                      </c:pt>
                      <c:pt idx="862">
                        <c:v>1.5874010519681991</c:v>
                      </c:pt>
                      <c:pt idx="863">
                        <c:v>1.5874010519681991</c:v>
                      </c:pt>
                      <c:pt idx="864">
                        <c:v>1.5874010519681991</c:v>
                      </c:pt>
                      <c:pt idx="865">
                        <c:v>1.5874010519681991</c:v>
                      </c:pt>
                      <c:pt idx="866">
                        <c:v>1.5874010519681991</c:v>
                      </c:pt>
                      <c:pt idx="867">
                        <c:v>1.5874010519681991</c:v>
                      </c:pt>
                      <c:pt idx="868">
                        <c:v>1.5874010519681991</c:v>
                      </c:pt>
                      <c:pt idx="869">
                        <c:v>1.5874010519681991</c:v>
                      </c:pt>
                      <c:pt idx="870">
                        <c:v>1.5874010519681991</c:v>
                      </c:pt>
                      <c:pt idx="871">
                        <c:v>1.5874010519681991</c:v>
                      </c:pt>
                      <c:pt idx="872">
                        <c:v>1.5874010519681991</c:v>
                      </c:pt>
                      <c:pt idx="873">
                        <c:v>1.5874010519681991</c:v>
                      </c:pt>
                      <c:pt idx="874">
                        <c:v>1.5874010519681991</c:v>
                      </c:pt>
                      <c:pt idx="875">
                        <c:v>1.5874010519681991</c:v>
                      </c:pt>
                      <c:pt idx="876">
                        <c:v>1.5874010519681991</c:v>
                      </c:pt>
                      <c:pt idx="877">
                        <c:v>1.5874010519681991</c:v>
                      </c:pt>
                      <c:pt idx="878">
                        <c:v>1.5874010519681991</c:v>
                      </c:pt>
                      <c:pt idx="879">
                        <c:v>1.5874010519681991</c:v>
                      </c:pt>
                      <c:pt idx="880">
                        <c:v>1.5874010519681991</c:v>
                      </c:pt>
                      <c:pt idx="881">
                        <c:v>1.5874010519681991</c:v>
                      </c:pt>
                      <c:pt idx="882">
                        <c:v>1.5874010519681991</c:v>
                      </c:pt>
                      <c:pt idx="883">
                        <c:v>1.5874010519681991</c:v>
                      </c:pt>
                      <c:pt idx="884">
                        <c:v>1.5874010519681991</c:v>
                      </c:pt>
                      <c:pt idx="885">
                        <c:v>1.5874010519681991</c:v>
                      </c:pt>
                      <c:pt idx="886">
                        <c:v>1.5874010519681991</c:v>
                      </c:pt>
                      <c:pt idx="887">
                        <c:v>1.5874010519681991</c:v>
                      </c:pt>
                      <c:pt idx="888">
                        <c:v>1.5874010519681991</c:v>
                      </c:pt>
                      <c:pt idx="889">
                        <c:v>1.5874010519681991</c:v>
                      </c:pt>
                      <c:pt idx="890">
                        <c:v>1.5874010519681991</c:v>
                      </c:pt>
                      <c:pt idx="891">
                        <c:v>1.5874010519681991</c:v>
                      </c:pt>
                      <c:pt idx="892">
                        <c:v>1.5874010519681991</c:v>
                      </c:pt>
                      <c:pt idx="893">
                        <c:v>1.5874010519681991</c:v>
                      </c:pt>
                      <c:pt idx="894">
                        <c:v>1.5874010519681991</c:v>
                      </c:pt>
                      <c:pt idx="895">
                        <c:v>1.5874010519681991</c:v>
                      </c:pt>
                      <c:pt idx="896">
                        <c:v>1.5874010519681991</c:v>
                      </c:pt>
                      <c:pt idx="897">
                        <c:v>1.5874010519681991</c:v>
                      </c:pt>
                      <c:pt idx="898">
                        <c:v>1.5874010519681991</c:v>
                      </c:pt>
                      <c:pt idx="899">
                        <c:v>1.5874010519681991</c:v>
                      </c:pt>
                      <c:pt idx="900">
                        <c:v>1.5874010519681991</c:v>
                      </c:pt>
                      <c:pt idx="901">
                        <c:v>1.5874010519681991</c:v>
                      </c:pt>
                      <c:pt idx="902">
                        <c:v>1.5874010519681991</c:v>
                      </c:pt>
                      <c:pt idx="903">
                        <c:v>1.5874010519681991</c:v>
                      </c:pt>
                      <c:pt idx="904">
                        <c:v>1.5874010519681991</c:v>
                      </c:pt>
                      <c:pt idx="905">
                        <c:v>1.5874010519681991</c:v>
                      </c:pt>
                      <c:pt idx="906">
                        <c:v>1.5874010519681991</c:v>
                      </c:pt>
                      <c:pt idx="907">
                        <c:v>1.5874010519681991</c:v>
                      </c:pt>
                      <c:pt idx="908">
                        <c:v>1.5874010519681991</c:v>
                      </c:pt>
                      <c:pt idx="909">
                        <c:v>1.5874010519681991</c:v>
                      </c:pt>
                      <c:pt idx="910">
                        <c:v>1.5874010519681991</c:v>
                      </c:pt>
                      <c:pt idx="911">
                        <c:v>1.5874010519681991</c:v>
                      </c:pt>
                      <c:pt idx="912">
                        <c:v>1.5874010519681991</c:v>
                      </c:pt>
                      <c:pt idx="913">
                        <c:v>1.5874010519681991</c:v>
                      </c:pt>
                      <c:pt idx="914">
                        <c:v>1.5874010519681991</c:v>
                      </c:pt>
                      <c:pt idx="915">
                        <c:v>1.5874010519681991</c:v>
                      </c:pt>
                      <c:pt idx="916">
                        <c:v>1.5874010519681991</c:v>
                      </c:pt>
                      <c:pt idx="917">
                        <c:v>1.5874010519681991</c:v>
                      </c:pt>
                      <c:pt idx="918">
                        <c:v>1.5874010519681991</c:v>
                      </c:pt>
                      <c:pt idx="919">
                        <c:v>1.5874010519681991</c:v>
                      </c:pt>
                      <c:pt idx="920">
                        <c:v>1.5874010519681991</c:v>
                      </c:pt>
                      <c:pt idx="921">
                        <c:v>1.5874010519681991</c:v>
                      </c:pt>
                      <c:pt idx="922">
                        <c:v>1.5874010519681991</c:v>
                      </c:pt>
                      <c:pt idx="923">
                        <c:v>1.5874010519681991</c:v>
                      </c:pt>
                      <c:pt idx="924">
                        <c:v>1.5874010519681991</c:v>
                      </c:pt>
                      <c:pt idx="925">
                        <c:v>1.5874010519681991</c:v>
                      </c:pt>
                      <c:pt idx="926">
                        <c:v>1.5874010519681991</c:v>
                      </c:pt>
                      <c:pt idx="927">
                        <c:v>1.5874010519681991</c:v>
                      </c:pt>
                      <c:pt idx="928">
                        <c:v>1.5874010519681991</c:v>
                      </c:pt>
                      <c:pt idx="929">
                        <c:v>1.5874010519681991</c:v>
                      </c:pt>
                      <c:pt idx="930">
                        <c:v>1.5874010519681991</c:v>
                      </c:pt>
                      <c:pt idx="931">
                        <c:v>1.5874010519681991</c:v>
                      </c:pt>
                      <c:pt idx="932">
                        <c:v>1.5874010519681991</c:v>
                      </c:pt>
                      <c:pt idx="933">
                        <c:v>1.5874010519681991</c:v>
                      </c:pt>
                      <c:pt idx="934">
                        <c:v>1.5874010519681991</c:v>
                      </c:pt>
                      <c:pt idx="935">
                        <c:v>1.5874010519681991</c:v>
                      </c:pt>
                      <c:pt idx="936">
                        <c:v>1.5874010519681991</c:v>
                      </c:pt>
                      <c:pt idx="937">
                        <c:v>1.5874010519681991</c:v>
                      </c:pt>
                      <c:pt idx="938">
                        <c:v>1.5874010519681991</c:v>
                      </c:pt>
                      <c:pt idx="939">
                        <c:v>1.5874010519681991</c:v>
                      </c:pt>
                      <c:pt idx="940">
                        <c:v>1.5874010519681991</c:v>
                      </c:pt>
                      <c:pt idx="941">
                        <c:v>1.5874010519681991</c:v>
                      </c:pt>
                      <c:pt idx="942">
                        <c:v>1.5874010519681991</c:v>
                      </c:pt>
                      <c:pt idx="943">
                        <c:v>1.5874010519681991</c:v>
                      </c:pt>
                      <c:pt idx="944">
                        <c:v>1.5874010519681991</c:v>
                      </c:pt>
                      <c:pt idx="945">
                        <c:v>1.5874010519681991</c:v>
                      </c:pt>
                      <c:pt idx="946">
                        <c:v>1.5874010519681991</c:v>
                      </c:pt>
                      <c:pt idx="947">
                        <c:v>1.5874010519681991</c:v>
                      </c:pt>
                      <c:pt idx="948">
                        <c:v>1.5874010519681991</c:v>
                      </c:pt>
                      <c:pt idx="949">
                        <c:v>1.5874010519681991</c:v>
                      </c:pt>
                      <c:pt idx="950">
                        <c:v>1.5874010519681991</c:v>
                      </c:pt>
                      <c:pt idx="951">
                        <c:v>1.5874010519681991</c:v>
                      </c:pt>
                      <c:pt idx="952">
                        <c:v>1.5874010519681991</c:v>
                      </c:pt>
                      <c:pt idx="953">
                        <c:v>1.5874010519681991</c:v>
                      </c:pt>
                      <c:pt idx="954">
                        <c:v>1.5874010519681991</c:v>
                      </c:pt>
                      <c:pt idx="955">
                        <c:v>1.5874010519681991</c:v>
                      </c:pt>
                      <c:pt idx="956">
                        <c:v>1.5874010519681991</c:v>
                      </c:pt>
                      <c:pt idx="957">
                        <c:v>1.5874010519681991</c:v>
                      </c:pt>
                      <c:pt idx="958">
                        <c:v>1.5874010519681991</c:v>
                      </c:pt>
                      <c:pt idx="959">
                        <c:v>1.5874010519681991</c:v>
                      </c:pt>
                      <c:pt idx="960">
                        <c:v>1.5874010519681991</c:v>
                      </c:pt>
                      <c:pt idx="961">
                        <c:v>1.5874010519681991</c:v>
                      </c:pt>
                      <c:pt idx="962">
                        <c:v>1.5874010519681991</c:v>
                      </c:pt>
                      <c:pt idx="963">
                        <c:v>1.5874010519681991</c:v>
                      </c:pt>
                      <c:pt idx="964">
                        <c:v>1.5874010519681991</c:v>
                      </c:pt>
                      <c:pt idx="965">
                        <c:v>1.5874010519681991</c:v>
                      </c:pt>
                      <c:pt idx="966">
                        <c:v>1.5874010519681991</c:v>
                      </c:pt>
                      <c:pt idx="967">
                        <c:v>1.5874010519681991</c:v>
                      </c:pt>
                      <c:pt idx="968">
                        <c:v>1.5874010519681991</c:v>
                      </c:pt>
                      <c:pt idx="969">
                        <c:v>1.5874010519681991</c:v>
                      </c:pt>
                      <c:pt idx="970">
                        <c:v>1.5874010519681991</c:v>
                      </c:pt>
                      <c:pt idx="971">
                        <c:v>1.5874010519681991</c:v>
                      </c:pt>
                      <c:pt idx="972">
                        <c:v>1.5874010519681991</c:v>
                      </c:pt>
                      <c:pt idx="973">
                        <c:v>1.5874010519681991</c:v>
                      </c:pt>
                      <c:pt idx="974">
                        <c:v>1.5874010519681991</c:v>
                      </c:pt>
                      <c:pt idx="975">
                        <c:v>1.5874010519681991</c:v>
                      </c:pt>
                      <c:pt idx="976">
                        <c:v>1.5874010519681991</c:v>
                      </c:pt>
                      <c:pt idx="977">
                        <c:v>1.5874010519681991</c:v>
                      </c:pt>
                      <c:pt idx="978">
                        <c:v>1.5874010519681991</c:v>
                      </c:pt>
                      <c:pt idx="979">
                        <c:v>1.5874010519681991</c:v>
                      </c:pt>
                      <c:pt idx="980">
                        <c:v>1.5874010519681991</c:v>
                      </c:pt>
                      <c:pt idx="981">
                        <c:v>1.5874010519681991</c:v>
                      </c:pt>
                      <c:pt idx="982">
                        <c:v>1.5874010519681991</c:v>
                      </c:pt>
                      <c:pt idx="983">
                        <c:v>1.5874010519681991</c:v>
                      </c:pt>
                      <c:pt idx="984">
                        <c:v>1.5874010519681991</c:v>
                      </c:pt>
                      <c:pt idx="985">
                        <c:v>1.5874010519681991</c:v>
                      </c:pt>
                      <c:pt idx="986">
                        <c:v>1.5874010519681991</c:v>
                      </c:pt>
                      <c:pt idx="987">
                        <c:v>1.5874010519681991</c:v>
                      </c:pt>
                      <c:pt idx="988">
                        <c:v>1.5874010519681991</c:v>
                      </c:pt>
                      <c:pt idx="989">
                        <c:v>1.5874010519681991</c:v>
                      </c:pt>
                      <c:pt idx="990">
                        <c:v>1.5874010519681991</c:v>
                      </c:pt>
                      <c:pt idx="991">
                        <c:v>1.5874010519681991</c:v>
                      </c:pt>
                      <c:pt idx="992">
                        <c:v>1.5874010519681991</c:v>
                      </c:pt>
                      <c:pt idx="993">
                        <c:v>1.5874010519681991</c:v>
                      </c:pt>
                      <c:pt idx="994">
                        <c:v>1.5874010519681991</c:v>
                      </c:pt>
                      <c:pt idx="995">
                        <c:v>1.5874010519681991</c:v>
                      </c:pt>
                      <c:pt idx="996">
                        <c:v>1.5874010519681991</c:v>
                      </c:pt>
                      <c:pt idx="997">
                        <c:v>1.5874010519681991</c:v>
                      </c:pt>
                      <c:pt idx="998">
                        <c:v>1.5874010519681991</c:v>
                      </c:pt>
                      <c:pt idx="999">
                        <c:v>1.5874010519681991</c:v>
                      </c:pt>
                      <c:pt idx="1000">
                        <c:v>1.5874010519681991</c:v>
                      </c:pt>
                      <c:pt idx="1001">
                        <c:v>1.5874010519681991</c:v>
                      </c:pt>
                      <c:pt idx="1002">
                        <c:v>1.5874010519681991</c:v>
                      </c:pt>
                      <c:pt idx="1003">
                        <c:v>1.5874010519681991</c:v>
                      </c:pt>
                      <c:pt idx="1004">
                        <c:v>1.5874010519681991</c:v>
                      </c:pt>
                      <c:pt idx="1005">
                        <c:v>1.5874010519681991</c:v>
                      </c:pt>
                      <c:pt idx="1006">
                        <c:v>1.5874010519681991</c:v>
                      </c:pt>
                      <c:pt idx="1007">
                        <c:v>1.5874010519681991</c:v>
                      </c:pt>
                      <c:pt idx="1008">
                        <c:v>1.5874010519681991</c:v>
                      </c:pt>
                      <c:pt idx="1009">
                        <c:v>1.5874010519681991</c:v>
                      </c:pt>
                      <c:pt idx="1010">
                        <c:v>1.5874010519681991</c:v>
                      </c:pt>
                      <c:pt idx="1011">
                        <c:v>1.5874010519681991</c:v>
                      </c:pt>
                      <c:pt idx="1012">
                        <c:v>1.5874010519681991</c:v>
                      </c:pt>
                      <c:pt idx="1013">
                        <c:v>1.5874010519681991</c:v>
                      </c:pt>
                      <c:pt idx="1014">
                        <c:v>1.5874010519681991</c:v>
                      </c:pt>
                      <c:pt idx="1015">
                        <c:v>1.5874010519681991</c:v>
                      </c:pt>
                      <c:pt idx="1016">
                        <c:v>1.5874010519681991</c:v>
                      </c:pt>
                      <c:pt idx="1017">
                        <c:v>1.5874010519681991</c:v>
                      </c:pt>
                      <c:pt idx="1018">
                        <c:v>1.5874010519681991</c:v>
                      </c:pt>
                      <c:pt idx="1019">
                        <c:v>1.5874010519681991</c:v>
                      </c:pt>
                      <c:pt idx="1020">
                        <c:v>1.5874010519681991</c:v>
                      </c:pt>
                      <c:pt idx="1021">
                        <c:v>1.5874010519681991</c:v>
                      </c:pt>
                      <c:pt idx="1022">
                        <c:v>1.5874010519681991</c:v>
                      </c:pt>
                      <c:pt idx="1023">
                        <c:v>1.5874010519681991</c:v>
                      </c:pt>
                      <c:pt idx="1024">
                        <c:v>1.5874010519681991</c:v>
                      </c:pt>
                      <c:pt idx="1025">
                        <c:v>1.5874010519681991</c:v>
                      </c:pt>
                      <c:pt idx="1026">
                        <c:v>1.5874010519681991</c:v>
                      </c:pt>
                      <c:pt idx="1027">
                        <c:v>1.5874010519681991</c:v>
                      </c:pt>
                      <c:pt idx="1028">
                        <c:v>1.5874010519681991</c:v>
                      </c:pt>
                      <c:pt idx="1029">
                        <c:v>1.5874010519681991</c:v>
                      </c:pt>
                      <c:pt idx="1030">
                        <c:v>1.5874010519681991</c:v>
                      </c:pt>
                      <c:pt idx="1031">
                        <c:v>1.5874010519681991</c:v>
                      </c:pt>
                      <c:pt idx="1032">
                        <c:v>1.5874010519681991</c:v>
                      </c:pt>
                      <c:pt idx="1033">
                        <c:v>1.5874010519681991</c:v>
                      </c:pt>
                      <c:pt idx="1034">
                        <c:v>1.5874010519681991</c:v>
                      </c:pt>
                      <c:pt idx="1035">
                        <c:v>1.5874010519681991</c:v>
                      </c:pt>
                      <c:pt idx="1036">
                        <c:v>1.5874010519681991</c:v>
                      </c:pt>
                      <c:pt idx="1037">
                        <c:v>1.5874010519681991</c:v>
                      </c:pt>
                      <c:pt idx="1038">
                        <c:v>1.5874010519681991</c:v>
                      </c:pt>
                      <c:pt idx="1039">
                        <c:v>1.5874010519681991</c:v>
                      </c:pt>
                      <c:pt idx="1040">
                        <c:v>1.5874010519681991</c:v>
                      </c:pt>
                      <c:pt idx="1041">
                        <c:v>1.5874010519681991</c:v>
                      </c:pt>
                      <c:pt idx="1042">
                        <c:v>1.5874010519681991</c:v>
                      </c:pt>
                      <c:pt idx="1043">
                        <c:v>1.5874010519681991</c:v>
                      </c:pt>
                      <c:pt idx="1044">
                        <c:v>1.5874010519681991</c:v>
                      </c:pt>
                      <c:pt idx="1045">
                        <c:v>1.5874010519681991</c:v>
                      </c:pt>
                      <c:pt idx="1046">
                        <c:v>1.5874010519681991</c:v>
                      </c:pt>
                      <c:pt idx="1047">
                        <c:v>1.5874010519681991</c:v>
                      </c:pt>
                      <c:pt idx="1048">
                        <c:v>1.5874010519681991</c:v>
                      </c:pt>
                      <c:pt idx="1049">
                        <c:v>1.5874010519681991</c:v>
                      </c:pt>
                      <c:pt idx="1050">
                        <c:v>1.5874010519681991</c:v>
                      </c:pt>
                      <c:pt idx="1051">
                        <c:v>1.5874010519681991</c:v>
                      </c:pt>
                      <c:pt idx="1052">
                        <c:v>1.5874010519681991</c:v>
                      </c:pt>
                      <c:pt idx="1053">
                        <c:v>1.5874010519681991</c:v>
                      </c:pt>
                      <c:pt idx="1054">
                        <c:v>1.5874010519681991</c:v>
                      </c:pt>
                      <c:pt idx="1055">
                        <c:v>1.5874010519681991</c:v>
                      </c:pt>
                      <c:pt idx="1056">
                        <c:v>1.5874010519681991</c:v>
                      </c:pt>
                      <c:pt idx="1057">
                        <c:v>1.5874010519681991</c:v>
                      </c:pt>
                      <c:pt idx="1058">
                        <c:v>1.5874010519681991</c:v>
                      </c:pt>
                      <c:pt idx="1059">
                        <c:v>1.5874010519681991</c:v>
                      </c:pt>
                      <c:pt idx="1060">
                        <c:v>1.5874010519681991</c:v>
                      </c:pt>
                      <c:pt idx="1061">
                        <c:v>1.5874010519681991</c:v>
                      </c:pt>
                      <c:pt idx="1062">
                        <c:v>1.5874010519681991</c:v>
                      </c:pt>
                      <c:pt idx="1063">
                        <c:v>1.5874010519681991</c:v>
                      </c:pt>
                      <c:pt idx="1064">
                        <c:v>1.5874010519681991</c:v>
                      </c:pt>
                      <c:pt idx="1065">
                        <c:v>1.5874010519681991</c:v>
                      </c:pt>
                      <c:pt idx="1066">
                        <c:v>1.5874010519681991</c:v>
                      </c:pt>
                      <c:pt idx="1067">
                        <c:v>1.5874010519681991</c:v>
                      </c:pt>
                      <c:pt idx="1068">
                        <c:v>1.5874010519681991</c:v>
                      </c:pt>
                      <c:pt idx="1069">
                        <c:v>1.5874010519681991</c:v>
                      </c:pt>
                      <c:pt idx="1070">
                        <c:v>1.5874010519681991</c:v>
                      </c:pt>
                      <c:pt idx="1071">
                        <c:v>1.5874010519681991</c:v>
                      </c:pt>
                      <c:pt idx="1072">
                        <c:v>1.5874010519681991</c:v>
                      </c:pt>
                      <c:pt idx="1073">
                        <c:v>1.5874010519681991</c:v>
                      </c:pt>
                      <c:pt idx="1074">
                        <c:v>1.5874010519681991</c:v>
                      </c:pt>
                      <c:pt idx="1075">
                        <c:v>1.5874010519681991</c:v>
                      </c:pt>
                      <c:pt idx="1076">
                        <c:v>1.5874010519681991</c:v>
                      </c:pt>
                      <c:pt idx="1077">
                        <c:v>1.5874010519681991</c:v>
                      </c:pt>
                      <c:pt idx="1078">
                        <c:v>1.5874010519681991</c:v>
                      </c:pt>
                      <c:pt idx="1079">
                        <c:v>1.5874010519681991</c:v>
                      </c:pt>
                      <c:pt idx="1080">
                        <c:v>1.5874010519681991</c:v>
                      </c:pt>
                      <c:pt idx="1081">
                        <c:v>1.5874010519681991</c:v>
                      </c:pt>
                      <c:pt idx="1082">
                        <c:v>1.5874010519681991</c:v>
                      </c:pt>
                      <c:pt idx="1083">
                        <c:v>2</c:v>
                      </c:pt>
                      <c:pt idx="1084">
                        <c:v>2</c:v>
                      </c:pt>
                      <c:pt idx="1085">
                        <c:v>2</c:v>
                      </c:pt>
                      <c:pt idx="1086">
                        <c:v>2</c:v>
                      </c:pt>
                      <c:pt idx="1087">
                        <c:v>2</c:v>
                      </c:pt>
                      <c:pt idx="1088">
                        <c:v>2</c:v>
                      </c:pt>
                      <c:pt idx="1089">
                        <c:v>2</c:v>
                      </c:pt>
                      <c:pt idx="1090">
                        <c:v>2</c:v>
                      </c:pt>
                      <c:pt idx="1091">
                        <c:v>2</c:v>
                      </c:pt>
                      <c:pt idx="1092">
                        <c:v>2</c:v>
                      </c:pt>
                      <c:pt idx="1093">
                        <c:v>2</c:v>
                      </c:pt>
                      <c:pt idx="1094">
                        <c:v>2</c:v>
                      </c:pt>
                      <c:pt idx="1095">
                        <c:v>2</c:v>
                      </c:pt>
                      <c:pt idx="1096">
                        <c:v>2</c:v>
                      </c:pt>
                      <c:pt idx="1097">
                        <c:v>2</c:v>
                      </c:pt>
                      <c:pt idx="1098">
                        <c:v>2</c:v>
                      </c:pt>
                      <c:pt idx="1099">
                        <c:v>2</c:v>
                      </c:pt>
                      <c:pt idx="1100">
                        <c:v>2</c:v>
                      </c:pt>
                      <c:pt idx="1101">
                        <c:v>2</c:v>
                      </c:pt>
                      <c:pt idx="1102">
                        <c:v>2</c:v>
                      </c:pt>
                      <c:pt idx="1103">
                        <c:v>2</c:v>
                      </c:pt>
                      <c:pt idx="1104">
                        <c:v>2</c:v>
                      </c:pt>
                      <c:pt idx="1105">
                        <c:v>2</c:v>
                      </c:pt>
                      <c:pt idx="1106">
                        <c:v>2</c:v>
                      </c:pt>
                      <c:pt idx="1107">
                        <c:v>2</c:v>
                      </c:pt>
                      <c:pt idx="1108">
                        <c:v>2</c:v>
                      </c:pt>
                      <c:pt idx="1109">
                        <c:v>2</c:v>
                      </c:pt>
                      <c:pt idx="1110">
                        <c:v>2</c:v>
                      </c:pt>
                      <c:pt idx="1111">
                        <c:v>2</c:v>
                      </c:pt>
                      <c:pt idx="1112">
                        <c:v>2</c:v>
                      </c:pt>
                      <c:pt idx="1113">
                        <c:v>2</c:v>
                      </c:pt>
                      <c:pt idx="1114">
                        <c:v>2</c:v>
                      </c:pt>
                      <c:pt idx="1115">
                        <c:v>2</c:v>
                      </c:pt>
                      <c:pt idx="1116">
                        <c:v>2</c:v>
                      </c:pt>
                      <c:pt idx="1117">
                        <c:v>2</c:v>
                      </c:pt>
                      <c:pt idx="1118">
                        <c:v>2</c:v>
                      </c:pt>
                      <c:pt idx="1119">
                        <c:v>2</c:v>
                      </c:pt>
                      <c:pt idx="1120">
                        <c:v>2</c:v>
                      </c:pt>
                      <c:pt idx="1121">
                        <c:v>2</c:v>
                      </c:pt>
                      <c:pt idx="1122">
                        <c:v>2</c:v>
                      </c:pt>
                      <c:pt idx="1123">
                        <c:v>2</c:v>
                      </c:pt>
                      <c:pt idx="1124">
                        <c:v>2</c:v>
                      </c:pt>
                      <c:pt idx="1125">
                        <c:v>2</c:v>
                      </c:pt>
                      <c:pt idx="1126">
                        <c:v>2</c:v>
                      </c:pt>
                      <c:pt idx="1127">
                        <c:v>2</c:v>
                      </c:pt>
                      <c:pt idx="1128">
                        <c:v>2</c:v>
                      </c:pt>
                      <c:pt idx="1129">
                        <c:v>2</c:v>
                      </c:pt>
                      <c:pt idx="1130">
                        <c:v>2</c:v>
                      </c:pt>
                      <c:pt idx="1131">
                        <c:v>2</c:v>
                      </c:pt>
                      <c:pt idx="1132">
                        <c:v>2</c:v>
                      </c:pt>
                      <c:pt idx="1133">
                        <c:v>2</c:v>
                      </c:pt>
                      <c:pt idx="1134">
                        <c:v>2</c:v>
                      </c:pt>
                      <c:pt idx="1135">
                        <c:v>2</c:v>
                      </c:pt>
                      <c:pt idx="1136">
                        <c:v>2</c:v>
                      </c:pt>
                      <c:pt idx="1137">
                        <c:v>2</c:v>
                      </c:pt>
                      <c:pt idx="1138">
                        <c:v>2</c:v>
                      </c:pt>
                      <c:pt idx="1139">
                        <c:v>2</c:v>
                      </c:pt>
                      <c:pt idx="1140">
                        <c:v>2</c:v>
                      </c:pt>
                      <c:pt idx="1141">
                        <c:v>2</c:v>
                      </c:pt>
                      <c:pt idx="1142">
                        <c:v>2</c:v>
                      </c:pt>
                      <c:pt idx="1143">
                        <c:v>2</c:v>
                      </c:pt>
                      <c:pt idx="1144">
                        <c:v>2</c:v>
                      </c:pt>
                      <c:pt idx="1145">
                        <c:v>2</c:v>
                      </c:pt>
                      <c:pt idx="1146">
                        <c:v>2</c:v>
                      </c:pt>
                      <c:pt idx="1147">
                        <c:v>2</c:v>
                      </c:pt>
                      <c:pt idx="1148">
                        <c:v>2</c:v>
                      </c:pt>
                      <c:pt idx="1149">
                        <c:v>2</c:v>
                      </c:pt>
                      <c:pt idx="1150">
                        <c:v>2</c:v>
                      </c:pt>
                      <c:pt idx="1151">
                        <c:v>2</c:v>
                      </c:pt>
                      <c:pt idx="1152">
                        <c:v>2</c:v>
                      </c:pt>
                      <c:pt idx="1153">
                        <c:v>2</c:v>
                      </c:pt>
                      <c:pt idx="1154">
                        <c:v>2</c:v>
                      </c:pt>
                      <c:pt idx="1155">
                        <c:v>2</c:v>
                      </c:pt>
                      <c:pt idx="1156">
                        <c:v>2</c:v>
                      </c:pt>
                      <c:pt idx="1157">
                        <c:v>2</c:v>
                      </c:pt>
                      <c:pt idx="1158">
                        <c:v>2</c:v>
                      </c:pt>
                      <c:pt idx="1159">
                        <c:v>2</c:v>
                      </c:pt>
                      <c:pt idx="1160">
                        <c:v>2</c:v>
                      </c:pt>
                      <c:pt idx="1161">
                        <c:v>2</c:v>
                      </c:pt>
                      <c:pt idx="1162">
                        <c:v>2</c:v>
                      </c:pt>
                      <c:pt idx="1163">
                        <c:v>2</c:v>
                      </c:pt>
                      <c:pt idx="1164">
                        <c:v>2</c:v>
                      </c:pt>
                      <c:pt idx="1165">
                        <c:v>2</c:v>
                      </c:pt>
                      <c:pt idx="1166">
                        <c:v>2</c:v>
                      </c:pt>
                      <c:pt idx="1167">
                        <c:v>2</c:v>
                      </c:pt>
                      <c:pt idx="1168">
                        <c:v>2</c:v>
                      </c:pt>
                      <c:pt idx="1169">
                        <c:v>2</c:v>
                      </c:pt>
                      <c:pt idx="1170">
                        <c:v>2</c:v>
                      </c:pt>
                      <c:pt idx="1171">
                        <c:v>2</c:v>
                      </c:pt>
                      <c:pt idx="1172">
                        <c:v>2</c:v>
                      </c:pt>
                      <c:pt idx="1173">
                        <c:v>2</c:v>
                      </c:pt>
                      <c:pt idx="1174">
                        <c:v>2</c:v>
                      </c:pt>
                      <c:pt idx="1175">
                        <c:v>2</c:v>
                      </c:pt>
                      <c:pt idx="1176">
                        <c:v>2</c:v>
                      </c:pt>
                      <c:pt idx="1177">
                        <c:v>2</c:v>
                      </c:pt>
                      <c:pt idx="1178">
                        <c:v>2</c:v>
                      </c:pt>
                      <c:pt idx="1179">
                        <c:v>2</c:v>
                      </c:pt>
                      <c:pt idx="1180">
                        <c:v>2</c:v>
                      </c:pt>
                      <c:pt idx="1181">
                        <c:v>2</c:v>
                      </c:pt>
                      <c:pt idx="1182">
                        <c:v>2</c:v>
                      </c:pt>
                      <c:pt idx="1183">
                        <c:v>2</c:v>
                      </c:pt>
                      <c:pt idx="1184">
                        <c:v>2</c:v>
                      </c:pt>
                      <c:pt idx="1185">
                        <c:v>2</c:v>
                      </c:pt>
                      <c:pt idx="1186">
                        <c:v>2</c:v>
                      </c:pt>
                      <c:pt idx="1187">
                        <c:v>2</c:v>
                      </c:pt>
                      <c:pt idx="1188">
                        <c:v>2</c:v>
                      </c:pt>
                      <c:pt idx="1189">
                        <c:v>2</c:v>
                      </c:pt>
                      <c:pt idx="1190">
                        <c:v>2</c:v>
                      </c:pt>
                      <c:pt idx="1191">
                        <c:v>2</c:v>
                      </c:pt>
                      <c:pt idx="1192">
                        <c:v>2</c:v>
                      </c:pt>
                      <c:pt idx="1193">
                        <c:v>2</c:v>
                      </c:pt>
                      <c:pt idx="1194">
                        <c:v>2</c:v>
                      </c:pt>
                      <c:pt idx="1195">
                        <c:v>2</c:v>
                      </c:pt>
                      <c:pt idx="1196">
                        <c:v>2</c:v>
                      </c:pt>
                      <c:pt idx="1197">
                        <c:v>2</c:v>
                      </c:pt>
                      <c:pt idx="1198">
                        <c:v>2</c:v>
                      </c:pt>
                      <c:pt idx="1199">
                        <c:v>2</c:v>
                      </c:pt>
                      <c:pt idx="1200">
                        <c:v>2</c:v>
                      </c:pt>
                      <c:pt idx="1201">
                        <c:v>2</c:v>
                      </c:pt>
                      <c:pt idx="1202">
                        <c:v>2</c:v>
                      </c:pt>
                      <c:pt idx="1203">
                        <c:v>2</c:v>
                      </c:pt>
                      <c:pt idx="1204">
                        <c:v>2</c:v>
                      </c:pt>
                      <c:pt idx="1205">
                        <c:v>2</c:v>
                      </c:pt>
                      <c:pt idx="1206">
                        <c:v>2</c:v>
                      </c:pt>
                      <c:pt idx="1207">
                        <c:v>2</c:v>
                      </c:pt>
                      <c:pt idx="1208">
                        <c:v>2</c:v>
                      </c:pt>
                      <c:pt idx="1209">
                        <c:v>2</c:v>
                      </c:pt>
                      <c:pt idx="1210">
                        <c:v>2</c:v>
                      </c:pt>
                      <c:pt idx="1211">
                        <c:v>2</c:v>
                      </c:pt>
                      <c:pt idx="1212">
                        <c:v>2</c:v>
                      </c:pt>
                      <c:pt idx="1213">
                        <c:v>2</c:v>
                      </c:pt>
                      <c:pt idx="1214">
                        <c:v>2</c:v>
                      </c:pt>
                      <c:pt idx="1215">
                        <c:v>2</c:v>
                      </c:pt>
                      <c:pt idx="1216">
                        <c:v>2</c:v>
                      </c:pt>
                      <c:pt idx="1217">
                        <c:v>2</c:v>
                      </c:pt>
                      <c:pt idx="1218">
                        <c:v>2</c:v>
                      </c:pt>
                      <c:pt idx="1219">
                        <c:v>2</c:v>
                      </c:pt>
                      <c:pt idx="1220">
                        <c:v>2</c:v>
                      </c:pt>
                      <c:pt idx="1221">
                        <c:v>2</c:v>
                      </c:pt>
                      <c:pt idx="1222">
                        <c:v>2</c:v>
                      </c:pt>
                      <c:pt idx="1223">
                        <c:v>2</c:v>
                      </c:pt>
                      <c:pt idx="1224">
                        <c:v>2</c:v>
                      </c:pt>
                      <c:pt idx="1225">
                        <c:v>2</c:v>
                      </c:pt>
                      <c:pt idx="1226">
                        <c:v>2</c:v>
                      </c:pt>
                      <c:pt idx="1227">
                        <c:v>2</c:v>
                      </c:pt>
                      <c:pt idx="1228">
                        <c:v>2</c:v>
                      </c:pt>
                      <c:pt idx="1229">
                        <c:v>2</c:v>
                      </c:pt>
                      <c:pt idx="1230">
                        <c:v>2</c:v>
                      </c:pt>
                      <c:pt idx="1231">
                        <c:v>2</c:v>
                      </c:pt>
                      <c:pt idx="1232">
                        <c:v>2</c:v>
                      </c:pt>
                      <c:pt idx="1233">
                        <c:v>2</c:v>
                      </c:pt>
                      <c:pt idx="1234">
                        <c:v>2</c:v>
                      </c:pt>
                      <c:pt idx="1235">
                        <c:v>2</c:v>
                      </c:pt>
                      <c:pt idx="1236">
                        <c:v>2</c:v>
                      </c:pt>
                      <c:pt idx="1237">
                        <c:v>2</c:v>
                      </c:pt>
                      <c:pt idx="1238">
                        <c:v>2</c:v>
                      </c:pt>
                      <c:pt idx="1239">
                        <c:v>2</c:v>
                      </c:pt>
                      <c:pt idx="1240">
                        <c:v>2</c:v>
                      </c:pt>
                      <c:pt idx="1241">
                        <c:v>2</c:v>
                      </c:pt>
                      <c:pt idx="1242">
                        <c:v>2</c:v>
                      </c:pt>
                      <c:pt idx="1243">
                        <c:v>2</c:v>
                      </c:pt>
                      <c:pt idx="1244">
                        <c:v>2</c:v>
                      </c:pt>
                      <c:pt idx="1245">
                        <c:v>2</c:v>
                      </c:pt>
                      <c:pt idx="1246">
                        <c:v>2</c:v>
                      </c:pt>
                      <c:pt idx="1247">
                        <c:v>2</c:v>
                      </c:pt>
                      <c:pt idx="1248">
                        <c:v>2</c:v>
                      </c:pt>
                      <c:pt idx="1249">
                        <c:v>2</c:v>
                      </c:pt>
                      <c:pt idx="1250">
                        <c:v>2</c:v>
                      </c:pt>
                      <c:pt idx="1251">
                        <c:v>2</c:v>
                      </c:pt>
                      <c:pt idx="1252">
                        <c:v>2</c:v>
                      </c:pt>
                      <c:pt idx="1253">
                        <c:v>2</c:v>
                      </c:pt>
                      <c:pt idx="1254">
                        <c:v>2</c:v>
                      </c:pt>
                      <c:pt idx="1255">
                        <c:v>2</c:v>
                      </c:pt>
                      <c:pt idx="1256">
                        <c:v>2</c:v>
                      </c:pt>
                      <c:pt idx="1257">
                        <c:v>2</c:v>
                      </c:pt>
                      <c:pt idx="1258">
                        <c:v>2</c:v>
                      </c:pt>
                      <c:pt idx="1259">
                        <c:v>2</c:v>
                      </c:pt>
                      <c:pt idx="1260">
                        <c:v>2</c:v>
                      </c:pt>
                      <c:pt idx="1261">
                        <c:v>2</c:v>
                      </c:pt>
                      <c:pt idx="1262">
                        <c:v>2</c:v>
                      </c:pt>
                      <c:pt idx="1263">
                        <c:v>2</c:v>
                      </c:pt>
                      <c:pt idx="1264">
                        <c:v>2</c:v>
                      </c:pt>
                      <c:pt idx="1265">
                        <c:v>2</c:v>
                      </c:pt>
                      <c:pt idx="1266">
                        <c:v>2</c:v>
                      </c:pt>
                      <c:pt idx="1267">
                        <c:v>2</c:v>
                      </c:pt>
                      <c:pt idx="1268">
                        <c:v>2</c:v>
                      </c:pt>
                      <c:pt idx="1269">
                        <c:v>2</c:v>
                      </c:pt>
                      <c:pt idx="1270">
                        <c:v>2</c:v>
                      </c:pt>
                      <c:pt idx="1271">
                        <c:v>2</c:v>
                      </c:pt>
                      <c:pt idx="1272">
                        <c:v>2</c:v>
                      </c:pt>
                      <c:pt idx="1273">
                        <c:v>2</c:v>
                      </c:pt>
                      <c:pt idx="1274">
                        <c:v>2</c:v>
                      </c:pt>
                      <c:pt idx="1275">
                        <c:v>2</c:v>
                      </c:pt>
                      <c:pt idx="1276">
                        <c:v>2</c:v>
                      </c:pt>
                      <c:pt idx="1277">
                        <c:v>2</c:v>
                      </c:pt>
                      <c:pt idx="1278">
                        <c:v>2</c:v>
                      </c:pt>
                      <c:pt idx="1279">
                        <c:v>2</c:v>
                      </c:pt>
                      <c:pt idx="1280">
                        <c:v>2</c:v>
                      </c:pt>
                      <c:pt idx="1281">
                        <c:v>2</c:v>
                      </c:pt>
                      <c:pt idx="1282">
                        <c:v>2</c:v>
                      </c:pt>
                      <c:pt idx="1283">
                        <c:v>2</c:v>
                      </c:pt>
                      <c:pt idx="1284">
                        <c:v>2</c:v>
                      </c:pt>
                      <c:pt idx="1285">
                        <c:v>2</c:v>
                      </c:pt>
                      <c:pt idx="1286">
                        <c:v>2</c:v>
                      </c:pt>
                      <c:pt idx="1287">
                        <c:v>2</c:v>
                      </c:pt>
                      <c:pt idx="1288">
                        <c:v>2</c:v>
                      </c:pt>
                      <c:pt idx="1289">
                        <c:v>2</c:v>
                      </c:pt>
                      <c:pt idx="1290">
                        <c:v>2</c:v>
                      </c:pt>
                      <c:pt idx="1291">
                        <c:v>2</c:v>
                      </c:pt>
                      <c:pt idx="1292">
                        <c:v>2</c:v>
                      </c:pt>
                      <c:pt idx="1293">
                        <c:v>2</c:v>
                      </c:pt>
                      <c:pt idx="1294">
                        <c:v>2</c:v>
                      </c:pt>
                      <c:pt idx="1295">
                        <c:v>2</c:v>
                      </c:pt>
                      <c:pt idx="1296">
                        <c:v>2</c:v>
                      </c:pt>
                      <c:pt idx="1297">
                        <c:v>2</c:v>
                      </c:pt>
                      <c:pt idx="1298">
                        <c:v>2</c:v>
                      </c:pt>
                      <c:pt idx="1299">
                        <c:v>2</c:v>
                      </c:pt>
                      <c:pt idx="1300">
                        <c:v>2</c:v>
                      </c:pt>
                      <c:pt idx="1301">
                        <c:v>2</c:v>
                      </c:pt>
                      <c:pt idx="1302">
                        <c:v>2</c:v>
                      </c:pt>
                      <c:pt idx="1303">
                        <c:v>2</c:v>
                      </c:pt>
                      <c:pt idx="1304">
                        <c:v>2</c:v>
                      </c:pt>
                      <c:pt idx="1305">
                        <c:v>2</c:v>
                      </c:pt>
                      <c:pt idx="1306">
                        <c:v>2</c:v>
                      </c:pt>
                      <c:pt idx="1307">
                        <c:v>2</c:v>
                      </c:pt>
                      <c:pt idx="1308">
                        <c:v>2</c:v>
                      </c:pt>
                      <c:pt idx="1309">
                        <c:v>2</c:v>
                      </c:pt>
                      <c:pt idx="1310">
                        <c:v>2</c:v>
                      </c:pt>
                      <c:pt idx="1311">
                        <c:v>2</c:v>
                      </c:pt>
                      <c:pt idx="1312">
                        <c:v>2</c:v>
                      </c:pt>
                      <c:pt idx="1313">
                        <c:v>2</c:v>
                      </c:pt>
                      <c:pt idx="1314">
                        <c:v>2</c:v>
                      </c:pt>
                      <c:pt idx="1315">
                        <c:v>2</c:v>
                      </c:pt>
                      <c:pt idx="1316">
                        <c:v>2</c:v>
                      </c:pt>
                      <c:pt idx="1317">
                        <c:v>2</c:v>
                      </c:pt>
                      <c:pt idx="1318">
                        <c:v>2</c:v>
                      </c:pt>
                      <c:pt idx="1319">
                        <c:v>2</c:v>
                      </c:pt>
                      <c:pt idx="1320">
                        <c:v>2</c:v>
                      </c:pt>
                      <c:pt idx="1321">
                        <c:v>2</c:v>
                      </c:pt>
                      <c:pt idx="1322">
                        <c:v>2</c:v>
                      </c:pt>
                      <c:pt idx="1323">
                        <c:v>2</c:v>
                      </c:pt>
                      <c:pt idx="1324">
                        <c:v>2</c:v>
                      </c:pt>
                      <c:pt idx="1325">
                        <c:v>2</c:v>
                      </c:pt>
                      <c:pt idx="1326">
                        <c:v>2</c:v>
                      </c:pt>
                      <c:pt idx="1327">
                        <c:v>2</c:v>
                      </c:pt>
                      <c:pt idx="1328">
                        <c:v>2</c:v>
                      </c:pt>
                      <c:pt idx="1329">
                        <c:v>2</c:v>
                      </c:pt>
                      <c:pt idx="1330">
                        <c:v>2</c:v>
                      </c:pt>
                      <c:pt idx="1331">
                        <c:v>2</c:v>
                      </c:pt>
                      <c:pt idx="1332">
                        <c:v>2</c:v>
                      </c:pt>
                      <c:pt idx="1333">
                        <c:v>2</c:v>
                      </c:pt>
                      <c:pt idx="1334">
                        <c:v>2</c:v>
                      </c:pt>
                      <c:pt idx="1335">
                        <c:v>2</c:v>
                      </c:pt>
                      <c:pt idx="1336">
                        <c:v>2</c:v>
                      </c:pt>
                      <c:pt idx="1337">
                        <c:v>2</c:v>
                      </c:pt>
                      <c:pt idx="1338">
                        <c:v>2</c:v>
                      </c:pt>
                      <c:pt idx="1339">
                        <c:v>2</c:v>
                      </c:pt>
                      <c:pt idx="1340">
                        <c:v>2</c:v>
                      </c:pt>
                      <c:pt idx="1341">
                        <c:v>2</c:v>
                      </c:pt>
                      <c:pt idx="1342">
                        <c:v>2</c:v>
                      </c:pt>
                      <c:pt idx="1343">
                        <c:v>2</c:v>
                      </c:pt>
                      <c:pt idx="1344">
                        <c:v>2</c:v>
                      </c:pt>
                      <c:pt idx="1345">
                        <c:v>2</c:v>
                      </c:pt>
                      <c:pt idx="1346">
                        <c:v>2</c:v>
                      </c:pt>
                      <c:pt idx="1347">
                        <c:v>2</c:v>
                      </c:pt>
                      <c:pt idx="1348">
                        <c:v>2</c:v>
                      </c:pt>
                      <c:pt idx="1349">
                        <c:v>2</c:v>
                      </c:pt>
                      <c:pt idx="1350">
                        <c:v>2</c:v>
                      </c:pt>
                      <c:pt idx="1351">
                        <c:v>2</c:v>
                      </c:pt>
                      <c:pt idx="1352">
                        <c:v>2</c:v>
                      </c:pt>
                      <c:pt idx="1353">
                        <c:v>2</c:v>
                      </c:pt>
                      <c:pt idx="1354">
                        <c:v>2</c:v>
                      </c:pt>
                      <c:pt idx="1355">
                        <c:v>2</c:v>
                      </c:pt>
                      <c:pt idx="1356">
                        <c:v>2</c:v>
                      </c:pt>
                      <c:pt idx="1357">
                        <c:v>2</c:v>
                      </c:pt>
                      <c:pt idx="1358">
                        <c:v>2</c:v>
                      </c:pt>
                      <c:pt idx="1359">
                        <c:v>2</c:v>
                      </c:pt>
                      <c:pt idx="1360">
                        <c:v>2</c:v>
                      </c:pt>
                      <c:pt idx="1361">
                        <c:v>2</c:v>
                      </c:pt>
                      <c:pt idx="1362">
                        <c:v>2</c:v>
                      </c:pt>
                      <c:pt idx="1363">
                        <c:v>2</c:v>
                      </c:pt>
                      <c:pt idx="1364">
                        <c:v>2</c:v>
                      </c:pt>
                      <c:pt idx="1365">
                        <c:v>2</c:v>
                      </c:pt>
                      <c:pt idx="1366">
                        <c:v>2</c:v>
                      </c:pt>
                      <c:pt idx="1367">
                        <c:v>2</c:v>
                      </c:pt>
                      <c:pt idx="1368">
                        <c:v>2</c:v>
                      </c:pt>
                      <c:pt idx="1369">
                        <c:v>2</c:v>
                      </c:pt>
                      <c:pt idx="1370">
                        <c:v>2</c:v>
                      </c:pt>
                      <c:pt idx="1371">
                        <c:v>2</c:v>
                      </c:pt>
                      <c:pt idx="1372">
                        <c:v>2</c:v>
                      </c:pt>
                      <c:pt idx="1373">
                        <c:v>2</c:v>
                      </c:pt>
                      <c:pt idx="1374">
                        <c:v>2</c:v>
                      </c:pt>
                      <c:pt idx="1375">
                        <c:v>2</c:v>
                      </c:pt>
                      <c:pt idx="1376">
                        <c:v>2</c:v>
                      </c:pt>
                      <c:pt idx="1377">
                        <c:v>2</c:v>
                      </c:pt>
                      <c:pt idx="1378">
                        <c:v>2</c:v>
                      </c:pt>
                      <c:pt idx="1379">
                        <c:v>2</c:v>
                      </c:pt>
                      <c:pt idx="1380">
                        <c:v>2</c:v>
                      </c:pt>
                      <c:pt idx="1381">
                        <c:v>2</c:v>
                      </c:pt>
                      <c:pt idx="1382">
                        <c:v>2</c:v>
                      </c:pt>
                      <c:pt idx="1383">
                        <c:v>2</c:v>
                      </c:pt>
                      <c:pt idx="1384">
                        <c:v>2</c:v>
                      </c:pt>
                      <c:pt idx="1385">
                        <c:v>2</c:v>
                      </c:pt>
                      <c:pt idx="1386">
                        <c:v>2</c:v>
                      </c:pt>
                      <c:pt idx="1387">
                        <c:v>2</c:v>
                      </c:pt>
                      <c:pt idx="1388">
                        <c:v>2</c:v>
                      </c:pt>
                      <c:pt idx="1389">
                        <c:v>2</c:v>
                      </c:pt>
                      <c:pt idx="1390">
                        <c:v>2</c:v>
                      </c:pt>
                      <c:pt idx="1391">
                        <c:v>2</c:v>
                      </c:pt>
                      <c:pt idx="1392">
                        <c:v>2</c:v>
                      </c:pt>
                      <c:pt idx="1393">
                        <c:v>2</c:v>
                      </c:pt>
                      <c:pt idx="1394">
                        <c:v>2</c:v>
                      </c:pt>
                      <c:pt idx="1395">
                        <c:v>2</c:v>
                      </c:pt>
                      <c:pt idx="1396">
                        <c:v>2</c:v>
                      </c:pt>
                      <c:pt idx="1397">
                        <c:v>2</c:v>
                      </c:pt>
                      <c:pt idx="1398">
                        <c:v>2</c:v>
                      </c:pt>
                      <c:pt idx="1399">
                        <c:v>2</c:v>
                      </c:pt>
                      <c:pt idx="1400">
                        <c:v>2</c:v>
                      </c:pt>
                      <c:pt idx="1401">
                        <c:v>2</c:v>
                      </c:pt>
                      <c:pt idx="1402">
                        <c:v>2</c:v>
                      </c:pt>
                      <c:pt idx="1403">
                        <c:v>2</c:v>
                      </c:pt>
                      <c:pt idx="1404">
                        <c:v>2</c:v>
                      </c:pt>
                      <c:pt idx="1405">
                        <c:v>2</c:v>
                      </c:pt>
                      <c:pt idx="1406">
                        <c:v>2</c:v>
                      </c:pt>
                      <c:pt idx="1407">
                        <c:v>2</c:v>
                      </c:pt>
                      <c:pt idx="1408">
                        <c:v>2</c:v>
                      </c:pt>
                      <c:pt idx="1409">
                        <c:v>2</c:v>
                      </c:pt>
                      <c:pt idx="1410">
                        <c:v>2</c:v>
                      </c:pt>
                      <c:pt idx="1411">
                        <c:v>2</c:v>
                      </c:pt>
                      <c:pt idx="1412">
                        <c:v>2</c:v>
                      </c:pt>
                      <c:pt idx="1413">
                        <c:v>2</c:v>
                      </c:pt>
                      <c:pt idx="1414">
                        <c:v>2</c:v>
                      </c:pt>
                      <c:pt idx="1415">
                        <c:v>2</c:v>
                      </c:pt>
                      <c:pt idx="1416">
                        <c:v>2</c:v>
                      </c:pt>
                      <c:pt idx="1417">
                        <c:v>2</c:v>
                      </c:pt>
                      <c:pt idx="1418">
                        <c:v>2</c:v>
                      </c:pt>
                      <c:pt idx="1419">
                        <c:v>2</c:v>
                      </c:pt>
                      <c:pt idx="1420">
                        <c:v>2</c:v>
                      </c:pt>
                      <c:pt idx="1421">
                        <c:v>2</c:v>
                      </c:pt>
                      <c:pt idx="1422">
                        <c:v>2</c:v>
                      </c:pt>
                      <c:pt idx="1423">
                        <c:v>2</c:v>
                      </c:pt>
                      <c:pt idx="1424">
                        <c:v>2</c:v>
                      </c:pt>
                      <c:pt idx="1425">
                        <c:v>2</c:v>
                      </c:pt>
                      <c:pt idx="1426">
                        <c:v>2</c:v>
                      </c:pt>
                      <c:pt idx="1427">
                        <c:v>2</c:v>
                      </c:pt>
                      <c:pt idx="1428">
                        <c:v>2</c:v>
                      </c:pt>
                      <c:pt idx="1429">
                        <c:v>2</c:v>
                      </c:pt>
                      <c:pt idx="1430">
                        <c:v>2</c:v>
                      </c:pt>
                      <c:pt idx="1431">
                        <c:v>2</c:v>
                      </c:pt>
                      <c:pt idx="1432">
                        <c:v>2</c:v>
                      </c:pt>
                      <c:pt idx="1433">
                        <c:v>2</c:v>
                      </c:pt>
                      <c:pt idx="1434">
                        <c:v>2</c:v>
                      </c:pt>
                      <c:pt idx="1435">
                        <c:v>2</c:v>
                      </c:pt>
                      <c:pt idx="1436">
                        <c:v>2</c:v>
                      </c:pt>
                      <c:pt idx="1437">
                        <c:v>2</c:v>
                      </c:pt>
                      <c:pt idx="1438">
                        <c:v>2</c:v>
                      </c:pt>
                      <c:pt idx="1439">
                        <c:v>2</c:v>
                      </c:pt>
                      <c:pt idx="1440">
                        <c:v>2</c:v>
                      </c:pt>
                      <c:pt idx="1441">
                        <c:v>2</c:v>
                      </c:pt>
                      <c:pt idx="1442">
                        <c:v>2</c:v>
                      </c:pt>
                      <c:pt idx="1443">
                        <c:v>2</c:v>
                      </c:pt>
                      <c:pt idx="1444">
                        <c:v>4</c:v>
                      </c:pt>
                      <c:pt idx="1445">
                        <c:v>4</c:v>
                      </c:pt>
                      <c:pt idx="1446">
                        <c:v>4</c:v>
                      </c:pt>
                      <c:pt idx="1447">
                        <c:v>4</c:v>
                      </c:pt>
                      <c:pt idx="1448">
                        <c:v>4</c:v>
                      </c:pt>
                      <c:pt idx="1449">
                        <c:v>4</c:v>
                      </c:pt>
                      <c:pt idx="1450">
                        <c:v>4</c:v>
                      </c:pt>
                      <c:pt idx="1451">
                        <c:v>4</c:v>
                      </c:pt>
                      <c:pt idx="1452">
                        <c:v>4</c:v>
                      </c:pt>
                      <c:pt idx="1453">
                        <c:v>4</c:v>
                      </c:pt>
                      <c:pt idx="1454">
                        <c:v>4</c:v>
                      </c:pt>
                      <c:pt idx="1455">
                        <c:v>4</c:v>
                      </c:pt>
                      <c:pt idx="1456">
                        <c:v>4</c:v>
                      </c:pt>
                      <c:pt idx="1457">
                        <c:v>4</c:v>
                      </c:pt>
                      <c:pt idx="1458">
                        <c:v>4</c:v>
                      </c:pt>
                      <c:pt idx="1459">
                        <c:v>4</c:v>
                      </c:pt>
                      <c:pt idx="1460">
                        <c:v>4</c:v>
                      </c:pt>
                      <c:pt idx="1461">
                        <c:v>4</c:v>
                      </c:pt>
                      <c:pt idx="1462">
                        <c:v>4</c:v>
                      </c:pt>
                      <c:pt idx="1463">
                        <c:v>4</c:v>
                      </c:pt>
                      <c:pt idx="1464">
                        <c:v>4</c:v>
                      </c:pt>
                      <c:pt idx="1465">
                        <c:v>4</c:v>
                      </c:pt>
                      <c:pt idx="1466">
                        <c:v>4</c:v>
                      </c:pt>
                      <c:pt idx="1467">
                        <c:v>4</c:v>
                      </c:pt>
                      <c:pt idx="1468">
                        <c:v>4</c:v>
                      </c:pt>
                      <c:pt idx="1469">
                        <c:v>4</c:v>
                      </c:pt>
                      <c:pt idx="1470">
                        <c:v>4</c:v>
                      </c:pt>
                      <c:pt idx="1471">
                        <c:v>4</c:v>
                      </c:pt>
                      <c:pt idx="1472">
                        <c:v>4</c:v>
                      </c:pt>
                      <c:pt idx="1473">
                        <c:v>4</c:v>
                      </c:pt>
                      <c:pt idx="1474">
                        <c:v>4</c:v>
                      </c:pt>
                      <c:pt idx="1475">
                        <c:v>4</c:v>
                      </c:pt>
                      <c:pt idx="1476">
                        <c:v>4</c:v>
                      </c:pt>
                      <c:pt idx="1477">
                        <c:v>4</c:v>
                      </c:pt>
                      <c:pt idx="1478">
                        <c:v>4</c:v>
                      </c:pt>
                      <c:pt idx="1479">
                        <c:v>4</c:v>
                      </c:pt>
                      <c:pt idx="1480">
                        <c:v>4</c:v>
                      </c:pt>
                      <c:pt idx="1481">
                        <c:v>4</c:v>
                      </c:pt>
                      <c:pt idx="1482">
                        <c:v>4</c:v>
                      </c:pt>
                      <c:pt idx="1483">
                        <c:v>4</c:v>
                      </c:pt>
                      <c:pt idx="1484">
                        <c:v>4</c:v>
                      </c:pt>
                      <c:pt idx="1485">
                        <c:v>4</c:v>
                      </c:pt>
                      <c:pt idx="1486">
                        <c:v>4</c:v>
                      </c:pt>
                      <c:pt idx="1487">
                        <c:v>4</c:v>
                      </c:pt>
                      <c:pt idx="1488">
                        <c:v>4</c:v>
                      </c:pt>
                      <c:pt idx="1489">
                        <c:v>4</c:v>
                      </c:pt>
                      <c:pt idx="1490">
                        <c:v>4</c:v>
                      </c:pt>
                      <c:pt idx="1491">
                        <c:v>4</c:v>
                      </c:pt>
                      <c:pt idx="1492">
                        <c:v>4</c:v>
                      </c:pt>
                      <c:pt idx="1493">
                        <c:v>4</c:v>
                      </c:pt>
                      <c:pt idx="1494">
                        <c:v>4</c:v>
                      </c:pt>
                      <c:pt idx="1495">
                        <c:v>4</c:v>
                      </c:pt>
                      <c:pt idx="1496">
                        <c:v>4</c:v>
                      </c:pt>
                      <c:pt idx="1497">
                        <c:v>4</c:v>
                      </c:pt>
                      <c:pt idx="1498">
                        <c:v>4</c:v>
                      </c:pt>
                      <c:pt idx="1499">
                        <c:v>4</c:v>
                      </c:pt>
                      <c:pt idx="1500">
                        <c:v>4</c:v>
                      </c:pt>
                      <c:pt idx="1501">
                        <c:v>4</c:v>
                      </c:pt>
                      <c:pt idx="1502">
                        <c:v>4</c:v>
                      </c:pt>
                      <c:pt idx="1503">
                        <c:v>4</c:v>
                      </c:pt>
                      <c:pt idx="1504">
                        <c:v>4</c:v>
                      </c:pt>
                      <c:pt idx="1505">
                        <c:v>4</c:v>
                      </c:pt>
                      <c:pt idx="1506">
                        <c:v>4</c:v>
                      </c:pt>
                      <c:pt idx="1507">
                        <c:v>4</c:v>
                      </c:pt>
                      <c:pt idx="1508">
                        <c:v>4</c:v>
                      </c:pt>
                      <c:pt idx="1509">
                        <c:v>4</c:v>
                      </c:pt>
                      <c:pt idx="1510">
                        <c:v>4</c:v>
                      </c:pt>
                      <c:pt idx="1511">
                        <c:v>4</c:v>
                      </c:pt>
                      <c:pt idx="1512">
                        <c:v>4</c:v>
                      </c:pt>
                      <c:pt idx="1513">
                        <c:v>4</c:v>
                      </c:pt>
                      <c:pt idx="1514">
                        <c:v>4</c:v>
                      </c:pt>
                      <c:pt idx="1515">
                        <c:v>4</c:v>
                      </c:pt>
                      <c:pt idx="1516">
                        <c:v>4</c:v>
                      </c:pt>
                      <c:pt idx="1517">
                        <c:v>4</c:v>
                      </c:pt>
                      <c:pt idx="1518">
                        <c:v>4</c:v>
                      </c:pt>
                      <c:pt idx="1519">
                        <c:v>4</c:v>
                      </c:pt>
                      <c:pt idx="1520">
                        <c:v>4</c:v>
                      </c:pt>
                      <c:pt idx="1521">
                        <c:v>4</c:v>
                      </c:pt>
                      <c:pt idx="1522">
                        <c:v>4</c:v>
                      </c:pt>
                      <c:pt idx="1523">
                        <c:v>4</c:v>
                      </c:pt>
                      <c:pt idx="1524">
                        <c:v>4</c:v>
                      </c:pt>
                      <c:pt idx="1525">
                        <c:v>4</c:v>
                      </c:pt>
                      <c:pt idx="1526">
                        <c:v>4</c:v>
                      </c:pt>
                      <c:pt idx="1527">
                        <c:v>4</c:v>
                      </c:pt>
                      <c:pt idx="1528">
                        <c:v>4</c:v>
                      </c:pt>
                      <c:pt idx="1529">
                        <c:v>4</c:v>
                      </c:pt>
                      <c:pt idx="1530">
                        <c:v>4</c:v>
                      </c:pt>
                      <c:pt idx="1531">
                        <c:v>4</c:v>
                      </c:pt>
                      <c:pt idx="1532">
                        <c:v>4</c:v>
                      </c:pt>
                      <c:pt idx="1533">
                        <c:v>4</c:v>
                      </c:pt>
                      <c:pt idx="1534">
                        <c:v>4</c:v>
                      </c:pt>
                      <c:pt idx="1535">
                        <c:v>4</c:v>
                      </c:pt>
                      <c:pt idx="1536">
                        <c:v>4</c:v>
                      </c:pt>
                      <c:pt idx="1537">
                        <c:v>4</c:v>
                      </c:pt>
                      <c:pt idx="1538">
                        <c:v>4</c:v>
                      </c:pt>
                      <c:pt idx="1539">
                        <c:v>4</c:v>
                      </c:pt>
                      <c:pt idx="1540">
                        <c:v>4</c:v>
                      </c:pt>
                      <c:pt idx="1541">
                        <c:v>4</c:v>
                      </c:pt>
                      <c:pt idx="1542">
                        <c:v>4</c:v>
                      </c:pt>
                      <c:pt idx="1543">
                        <c:v>4</c:v>
                      </c:pt>
                      <c:pt idx="1544">
                        <c:v>4</c:v>
                      </c:pt>
                      <c:pt idx="1545">
                        <c:v>4</c:v>
                      </c:pt>
                      <c:pt idx="1546">
                        <c:v>4</c:v>
                      </c:pt>
                      <c:pt idx="1547">
                        <c:v>4</c:v>
                      </c:pt>
                      <c:pt idx="1548">
                        <c:v>4</c:v>
                      </c:pt>
                      <c:pt idx="1549">
                        <c:v>4</c:v>
                      </c:pt>
                      <c:pt idx="1550">
                        <c:v>4</c:v>
                      </c:pt>
                      <c:pt idx="1551">
                        <c:v>4</c:v>
                      </c:pt>
                      <c:pt idx="1552">
                        <c:v>4</c:v>
                      </c:pt>
                      <c:pt idx="1553">
                        <c:v>4</c:v>
                      </c:pt>
                      <c:pt idx="1554">
                        <c:v>4</c:v>
                      </c:pt>
                      <c:pt idx="1555">
                        <c:v>4</c:v>
                      </c:pt>
                      <c:pt idx="1556">
                        <c:v>4</c:v>
                      </c:pt>
                      <c:pt idx="1557">
                        <c:v>4</c:v>
                      </c:pt>
                      <c:pt idx="1558">
                        <c:v>4</c:v>
                      </c:pt>
                      <c:pt idx="1559">
                        <c:v>4</c:v>
                      </c:pt>
                      <c:pt idx="1560">
                        <c:v>4</c:v>
                      </c:pt>
                      <c:pt idx="1561">
                        <c:v>4</c:v>
                      </c:pt>
                      <c:pt idx="1562">
                        <c:v>4</c:v>
                      </c:pt>
                      <c:pt idx="1563">
                        <c:v>4</c:v>
                      </c:pt>
                      <c:pt idx="1564">
                        <c:v>4</c:v>
                      </c:pt>
                      <c:pt idx="1565">
                        <c:v>4</c:v>
                      </c:pt>
                      <c:pt idx="1566">
                        <c:v>4</c:v>
                      </c:pt>
                      <c:pt idx="1567">
                        <c:v>4</c:v>
                      </c:pt>
                      <c:pt idx="1568">
                        <c:v>4</c:v>
                      </c:pt>
                      <c:pt idx="1569">
                        <c:v>4</c:v>
                      </c:pt>
                      <c:pt idx="1570">
                        <c:v>4</c:v>
                      </c:pt>
                      <c:pt idx="1571">
                        <c:v>4</c:v>
                      </c:pt>
                      <c:pt idx="1572">
                        <c:v>4</c:v>
                      </c:pt>
                      <c:pt idx="1573">
                        <c:v>4</c:v>
                      </c:pt>
                      <c:pt idx="1574">
                        <c:v>4</c:v>
                      </c:pt>
                      <c:pt idx="1575">
                        <c:v>4</c:v>
                      </c:pt>
                      <c:pt idx="1576">
                        <c:v>4</c:v>
                      </c:pt>
                      <c:pt idx="1577">
                        <c:v>4</c:v>
                      </c:pt>
                      <c:pt idx="1578">
                        <c:v>4</c:v>
                      </c:pt>
                      <c:pt idx="1579">
                        <c:v>4</c:v>
                      </c:pt>
                      <c:pt idx="1580">
                        <c:v>4</c:v>
                      </c:pt>
                      <c:pt idx="1581">
                        <c:v>4</c:v>
                      </c:pt>
                      <c:pt idx="1582">
                        <c:v>4</c:v>
                      </c:pt>
                      <c:pt idx="1583">
                        <c:v>4</c:v>
                      </c:pt>
                      <c:pt idx="1584">
                        <c:v>4</c:v>
                      </c:pt>
                      <c:pt idx="1585">
                        <c:v>4</c:v>
                      </c:pt>
                      <c:pt idx="1586">
                        <c:v>4</c:v>
                      </c:pt>
                      <c:pt idx="1587">
                        <c:v>4</c:v>
                      </c:pt>
                      <c:pt idx="1588">
                        <c:v>4</c:v>
                      </c:pt>
                      <c:pt idx="1589">
                        <c:v>4</c:v>
                      </c:pt>
                      <c:pt idx="1590">
                        <c:v>4</c:v>
                      </c:pt>
                      <c:pt idx="1591">
                        <c:v>4</c:v>
                      </c:pt>
                      <c:pt idx="1592">
                        <c:v>4</c:v>
                      </c:pt>
                      <c:pt idx="1593">
                        <c:v>4</c:v>
                      </c:pt>
                      <c:pt idx="1594">
                        <c:v>4</c:v>
                      </c:pt>
                      <c:pt idx="1595">
                        <c:v>4</c:v>
                      </c:pt>
                      <c:pt idx="1596">
                        <c:v>4</c:v>
                      </c:pt>
                      <c:pt idx="1597">
                        <c:v>4</c:v>
                      </c:pt>
                      <c:pt idx="1598">
                        <c:v>4</c:v>
                      </c:pt>
                      <c:pt idx="1599">
                        <c:v>4</c:v>
                      </c:pt>
                      <c:pt idx="1600">
                        <c:v>4</c:v>
                      </c:pt>
                      <c:pt idx="1601">
                        <c:v>4</c:v>
                      </c:pt>
                      <c:pt idx="1602">
                        <c:v>4</c:v>
                      </c:pt>
                      <c:pt idx="1603">
                        <c:v>4</c:v>
                      </c:pt>
                      <c:pt idx="1604">
                        <c:v>4</c:v>
                      </c:pt>
                      <c:pt idx="1605">
                        <c:v>4</c:v>
                      </c:pt>
                      <c:pt idx="1606">
                        <c:v>4</c:v>
                      </c:pt>
                      <c:pt idx="1607">
                        <c:v>4</c:v>
                      </c:pt>
                      <c:pt idx="1608">
                        <c:v>4</c:v>
                      </c:pt>
                      <c:pt idx="1609">
                        <c:v>4</c:v>
                      </c:pt>
                      <c:pt idx="1610">
                        <c:v>4</c:v>
                      </c:pt>
                      <c:pt idx="1611">
                        <c:v>4</c:v>
                      </c:pt>
                      <c:pt idx="1612">
                        <c:v>4</c:v>
                      </c:pt>
                      <c:pt idx="1613">
                        <c:v>4</c:v>
                      </c:pt>
                      <c:pt idx="1614">
                        <c:v>4</c:v>
                      </c:pt>
                      <c:pt idx="1615">
                        <c:v>4</c:v>
                      </c:pt>
                      <c:pt idx="1616">
                        <c:v>4</c:v>
                      </c:pt>
                      <c:pt idx="1617">
                        <c:v>4</c:v>
                      </c:pt>
                      <c:pt idx="1618">
                        <c:v>4</c:v>
                      </c:pt>
                      <c:pt idx="1619">
                        <c:v>4</c:v>
                      </c:pt>
                      <c:pt idx="1620">
                        <c:v>4</c:v>
                      </c:pt>
                      <c:pt idx="1621">
                        <c:v>4</c:v>
                      </c:pt>
                      <c:pt idx="1622">
                        <c:v>4</c:v>
                      </c:pt>
                      <c:pt idx="1623">
                        <c:v>4</c:v>
                      </c:pt>
                      <c:pt idx="1624">
                        <c:v>4</c:v>
                      </c:pt>
                      <c:pt idx="1625">
                        <c:v>4</c:v>
                      </c:pt>
                      <c:pt idx="1626">
                        <c:v>4</c:v>
                      </c:pt>
                      <c:pt idx="1627">
                        <c:v>4</c:v>
                      </c:pt>
                      <c:pt idx="1628">
                        <c:v>4</c:v>
                      </c:pt>
                      <c:pt idx="1629">
                        <c:v>4</c:v>
                      </c:pt>
                      <c:pt idx="1630">
                        <c:v>4</c:v>
                      </c:pt>
                      <c:pt idx="1631">
                        <c:v>4</c:v>
                      </c:pt>
                      <c:pt idx="1632">
                        <c:v>4</c:v>
                      </c:pt>
                      <c:pt idx="1633">
                        <c:v>4</c:v>
                      </c:pt>
                      <c:pt idx="1634">
                        <c:v>4</c:v>
                      </c:pt>
                      <c:pt idx="1635">
                        <c:v>4</c:v>
                      </c:pt>
                      <c:pt idx="1636">
                        <c:v>4</c:v>
                      </c:pt>
                      <c:pt idx="1637">
                        <c:v>4</c:v>
                      </c:pt>
                      <c:pt idx="1638">
                        <c:v>4</c:v>
                      </c:pt>
                      <c:pt idx="1639">
                        <c:v>4</c:v>
                      </c:pt>
                      <c:pt idx="1640">
                        <c:v>4</c:v>
                      </c:pt>
                      <c:pt idx="1641">
                        <c:v>4</c:v>
                      </c:pt>
                      <c:pt idx="1642">
                        <c:v>4</c:v>
                      </c:pt>
                      <c:pt idx="1643">
                        <c:v>4</c:v>
                      </c:pt>
                      <c:pt idx="1644">
                        <c:v>4</c:v>
                      </c:pt>
                      <c:pt idx="1645">
                        <c:v>4</c:v>
                      </c:pt>
                      <c:pt idx="1646">
                        <c:v>4</c:v>
                      </c:pt>
                      <c:pt idx="1647">
                        <c:v>4</c:v>
                      </c:pt>
                      <c:pt idx="1648">
                        <c:v>4</c:v>
                      </c:pt>
                      <c:pt idx="1649">
                        <c:v>4</c:v>
                      </c:pt>
                      <c:pt idx="1650">
                        <c:v>4</c:v>
                      </c:pt>
                      <c:pt idx="1651">
                        <c:v>4</c:v>
                      </c:pt>
                      <c:pt idx="1652">
                        <c:v>4</c:v>
                      </c:pt>
                      <c:pt idx="1653">
                        <c:v>4</c:v>
                      </c:pt>
                      <c:pt idx="1654">
                        <c:v>4</c:v>
                      </c:pt>
                      <c:pt idx="1655">
                        <c:v>4</c:v>
                      </c:pt>
                      <c:pt idx="1656">
                        <c:v>4</c:v>
                      </c:pt>
                      <c:pt idx="1657">
                        <c:v>4</c:v>
                      </c:pt>
                      <c:pt idx="1658">
                        <c:v>4</c:v>
                      </c:pt>
                      <c:pt idx="1659">
                        <c:v>4</c:v>
                      </c:pt>
                      <c:pt idx="1660">
                        <c:v>4</c:v>
                      </c:pt>
                      <c:pt idx="1661">
                        <c:v>4</c:v>
                      </c:pt>
                      <c:pt idx="1662">
                        <c:v>4</c:v>
                      </c:pt>
                      <c:pt idx="1663">
                        <c:v>4</c:v>
                      </c:pt>
                      <c:pt idx="1664">
                        <c:v>4</c:v>
                      </c:pt>
                      <c:pt idx="1665">
                        <c:v>4</c:v>
                      </c:pt>
                      <c:pt idx="1666">
                        <c:v>4</c:v>
                      </c:pt>
                      <c:pt idx="1667">
                        <c:v>4</c:v>
                      </c:pt>
                      <c:pt idx="1668">
                        <c:v>4</c:v>
                      </c:pt>
                      <c:pt idx="1669">
                        <c:v>4</c:v>
                      </c:pt>
                      <c:pt idx="1670">
                        <c:v>4</c:v>
                      </c:pt>
                      <c:pt idx="1671">
                        <c:v>4</c:v>
                      </c:pt>
                      <c:pt idx="1672">
                        <c:v>4</c:v>
                      </c:pt>
                      <c:pt idx="1673">
                        <c:v>4</c:v>
                      </c:pt>
                      <c:pt idx="1674">
                        <c:v>4</c:v>
                      </c:pt>
                      <c:pt idx="1675">
                        <c:v>4</c:v>
                      </c:pt>
                      <c:pt idx="1676">
                        <c:v>4</c:v>
                      </c:pt>
                      <c:pt idx="1677">
                        <c:v>4</c:v>
                      </c:pt>
                      <c:pt idx="1678">
                        <c:v>4</c:v>
                      </c:pt>
                      <c:pt idx="1679">
                        <c:v>4</c:v>
                      </c:pt>
                      <c:pt idx="1680">
                        <c:v>4</c:v>
                      </c:pt>
                      <c:pt idx="1681">
                        <c:v>4</c:v>
                      </c:pt>
                      <c:pt idx="1682">
                        <c:v>4</c:v>
                      </c:pt>
                      <c:pt idx="1683">
                        <c:v>4</c:v>
                      </c:pt>
                      <c:pt idx="1684">
                        <c:v>4</c:v>
                      </c:pt>
                      <c:pt idx="1685">
                        <c:v>4</c:v>
                      </c:pt>
                      <c:pt idx="1686">
                        <c:v>4</c:v>
                      </c:pt>
                      <c:pt idx="1687">
                        <c:v>4</c:v>
                      </c:pt>
                      <c:pt idx="1688">
                        <c:v>4</c:v>
                      </c:pt>
                      <c:pt idx="1689">
                        <c:v>4</c:v>
                      </c:pt>
                      <c:pt idx="1690">
                        <c:v>4</c:v>
                      </c:pt>
                      <c:pt idx="1691">
                        <c:v>4</c:v>
                      </c:pt>
                      <c:pt idx="1692">
                        <c:v>4</c:v>
                      </c:pt>
                      <c:pt idx="1693">
                        <c:v>4</c:v>
                      </c:pt>
                      <c:pt idx="1694">
                        <c:v>4</c:v>
                      </c:pt>
                      <c:pt idx="1695">
                        <c:v>4</c:v>
                      </c:pt>
                      <c:pt idx="1696">
                        <c:v>4</c:v>
                      </c:pt>
                      <c:pt idx="1697">
                        <c:v>4</c:v>
                      </c:pt>
                      <c:pt idx="1698">
                        <c:v>4</c:v>
                      </c:pt>
                      <c:pt idx="1699">
                        <c:v>4</c:v>
                      </c:pt>
                      <c:pt idx="1700">
                        <c:v>4</c:v>
                      </c:pt>
                      <c:pt idx="1701">
                        <c:v>4</c:v>
                      </c:pt>
                      <c:pt idx="1702">
                        <c:v>4</c:v>
                      </c:pt>
                      <c:pt idx="1703">
                        <c:v>4</c:v>
                      </c:pt>
                      <c:pt idx="1704">
                        <c:v>4</c:v>
                      </c:pt>
                      <c:pt idx="1705">
                        <c:v>4</c:v>
                      </c:pt>
                      <c:pt idx="1706">
                        <c:v>4</c:v>
                      </c:pt>
                      <c:pt idx="1707">
                        <c:v>4</c:v>
                      </c:pt>
                      <c:pt idx="1708">
                        <c:v>4</c:v>
                      </c:pt>
                      <c:pt idx="1709">
                        <c:v>4</c:v>
                      </c:pt>
                      <c:pt idx="1710">
                        <c:v>4</c:v>
                      </c:pt>
                      <c:pt idx="1711">
                        <c:v>4</c:v>
                      </c:pt>
                      <c:pt idx="1712">
                        <c:v>4</c:v>
                      </c:pt>
                      <c:pt idx="1713">
                        <c:v>4</c:v>
                      </c:pt>
                      <c:pt idx="1714">
                        <c:v>4</c:v>
                      </c:pt>
                      <c:pt idx="1715">
                        <c:v>4</c:v>
                      </c:pt>
                      <c:pt idx="1716">
                        <c:v>4</c:v>
                      </c:pt>
                      <c:pt idx="1717">
                        <c:v>4</c:v>
                      </c:pt>
                      <c:pt idx="1718">
                        <c:v>4</c:v>
                      </c:pt>
                      <c:pt idx="1719">
                        <c:v>4</c:v>
                      </c:pt>
                      <c:pt idx="1720">
                        <c:v>4</c:v>
                      </c:pt>
                      <c:pt idx="1721">
                        <c:v>4</c:v>
                      </c:pt>
                      <c:pt idx="1722">
                        <c:v>4</c:v>
                      </c:pt>
                      <c:pt idx="1723">
                        <c:v>4</c:v>
                      </c:pt>
                      <c:pt idx="1724">
                        <c:v>4</c:v>
                      </c:pt>
                      <c:pt idx="1725">
                        <c:v>4</c:v>
                      </c:pt>
                      <c:pt idx="1726">
                        <c:v>4</c:v>
                      </c:pt>
                      <c:pt idx="1727">
                        <c:v>4</c:v>
                      </c:pt>
                      <c:pt idx="1728">
                        <c:v>4</c:v>
                      </c:pt>
                      <c:pt idx="1729">
                        <c:v>4</c:v>
                      </c:pt>
                      <c:pt idx="1730">
                        <c:v>4</c:v>
                      </c:pt>
                      <c:pt idx="1731">
                        <c:v>4</c:v>
                      </c:pt>
                      <c:pt idx="1732">
                        <c:v>4</c:v>
                      </c:pt>
                      <c:pt idx="1733">
                        <c:v>4</c:v>
                      </c:pt>
                      <c:pt idx="1734">
                        <c:v>4</c:v>
                      </c:pt>
                      <c:pt idx="1735">
                        <c:v>4</c:v>
                      </c:pt>
                      <c:pt idx="1736">
                        <c:v>4</c:v>
                      </c:pt>
                      <c:pt idx="1737">
                        <c:v>4</c:v>
                      </c:pt>
                      <c:pt idx="1738">
                        <c:v>4</c:v>
                      </c:pt>
                      <c:pt idx="1739">
                        <c:v>4</c:v>
                      </c:pt>
                      <c:pt idx="1740">
                        <c:v>4</c:v>
                      </c:pt>
                      <c:pt idx="1741">
                        <c:v>4</c:v>
                      </c:pt>
                      <c:pt idx="1742">
                        <c:v>4</c:v>
                      </c:pt>
                      <c:pt idx="1743">
                        <c:v>4</c:v>
                      </c:pt>
                      <c:pt idx="1744">
                        <c:v>4</c:v>
                      </c:pt>
                      <c:pt idx="1745">
                        <c:v>4</c:v>
                      </c:pt>
                      <c:pt idx="1746">
                        <c:v>4</c:v>
                      </c:pt>
                      <c:pt idx="1747">
                        <c:v>4</c:v>
                      </c:pt>
                      <c:pt idx="1748">
                        <c:v>4</c:v>
                      </c:pt>
                      <c:pt idx="1749">
                        <c:v>4</c:v>
                      </c:pt>
                      <c:pt idx="1750">
                        <c:v>4</c:v>
                      </c:pt>
                      <c:pt idx="1751">
                        <c:v>4</c:v>
                      </c:pt>
                      <c:pt idx="1752">
                        <c:v>4</c:v>
                      </c:pt>
                      <c:pt idx="1753">
                        <c:v>4</c:v>
                      </c:pt>
                      <c:pt idx="1754">
                        <c:v>4</c:v>
                      </c:pt>
                      <c:pt idx="1755">
                        <c:v>4</c:v>
                      </c:pt>
                      <c:pt idx="1756">
                        <c:v>4</c:v>
                      </c:pt>
                      <c:pt idx="1757">
                        <c:v>4</c:v>
                      </c:pt>
                      <c:pt idx="1758">
                        <c:v>4</c:v>
                      </c:pt>
                      <c:pt idx="1759">
                        <c:v>4</c:v>
                      </c:pt>
                      <c:pt idx="1760">
                        <c:v>4</c:v>
                      </c:pt>
                      <c:pt idx="1761">
                        <c:v>4</c:v>
                      </c:pt>
                      <c:pt idx="1762">
                        <c:v>4</c:v>
                      </c:pt>
                      <c:pt idx="1763">
                        <c:v>4</c:v>
                      </c:pt>
                      <c:pt idx="1764">
                        <c:v>4</c:v>
                      </c:pt>
                      <c:pt idx="1765">
                        <c:v>4</c:v>
                      </c:pt>
                      <c:pt idx="1766">
                        <c:v>4</c:v>
                      </c:pt>
                      <c:pt idx="1767">
                        <c:v>4</c:v>
                      </c:pt>
                      <c:pt idx="1768">
                        <c:v>4</c:v>
                      </c:pt>
                      <c:pt idx="1769">
                        <c:v>4</c:v>
                      </c:pt>
                      <c:pt idx="1770">
                        <c:v>4</c:v>
                      </c:pt>
                      <c:pt idx="1771">
                        <c:v>4</c:v>
                      </c:pt>
                      <c:pt idx="1772">
                        <c:v>4</c:v>
                      </c:pt>
                      <c:pt idx="1773">
                        <c:v>4</c:v>
                      </c:pt>
                      <c:pt idx="1774">
                        <c:v>4</c:v>
                      </c:pt>
                      <c:pt idx="1775">
                        <c:v>4</c:v>
                      </c:pt>
                      <c:pt idx="1776">
                        <c:v>4</c:v>
                      </c:pt>
                      <c:pt idx="1777">
                        <c:v>4</c:v>
                      </c:pt>
                      <c:pt idx="1778">
                        <c:v>4</c:v>
                      </c:pt>
                      <c:pt idx="1779">
                        <c:v>4</c:v>
                      </c:pt>
                      <c:pt idx="1780">
                        <c:v>4</c:v>
                      </c:pt>
                      <c:pt idx="1781">
                        <c:v>4</c:v>
                      </c:pt>
                      <c:pt idx="1782">
                        <c:v>4</c:v>
                      </c:pt>
                      <c:pt idx="1783">
                        <c:v>4</c:v>
                      </c:pt>
                      <c:pt idx="1784">
                        <c:v>4</c:v>
                      </c:pt>
                      <c:pt idx="1785">
                        <c:v>4</c:v>
                      </c:pt>
                      <c:pt idx="1786">
                        <c:v>4</c:v>
                      </c:pt>
                      <c:pt idx="1787">
                        <c:v>4</c:v>
                      </c:pt>
                      <c:pt idx="1788">
                        <c:v>4</c:v>
                      </c:pt>
                      <c:pt idx="1789">
                        <c:v>4</c:v>
                      </c:pt>
                      <c:pt idx="1790">
                        <c:v>4</c:v>
                      </c:pt>
                      <c:pt idx="1791">
                        <c:v>4</c:v>
                      </c:pt>
                      <c:pt idx="1792">
                        <c:v>4</c:v>
                      </c:pt>
                      <c:pt idx="1793">
                        <c:v>4</c:v>
                      </c:pt>
                      <c:pt idx="1794">
                        <c:v>4</c:v>
                      </c:pt>
                      <c:pt idx="1795">
                        <c:v>4</c:v>
                      </c:pt>
                      <c:pt idx="1796">
                        <c:v>4</c:v>
                      </c:pt>
                      <c:pt idx="1797">
                        <c:v>4</c:v>
                      </c:pt>
                      <c:pt idx="1798">
                        <c:v>4</c:v>
                      </c:pt>
                      <c:pt idx="1799">
                        <c:v>4</c:v>
                      </c:pt>
                      <c:pt idx="1800">
                        <c:v>4</c:v>
                      </c:pt>
                      <c:pt idx="1801">
                        <c:v>4</c:v>
                      </c:pt>
                      <c:pt idx="1802">
                        <c:v>4</c:v>
                      </c:pt>
                      <c:pt idx="1803">
                        <c:v>4</c:v>
                      </c:pt>
                      <c:pt idx="1804">
                        <c:v>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304-4F1C-A90F-3252099B9D79}"/>
                  </c:ext>
                </c:extLst>
              </c15:ser>
            </c15:filteredLineSeries>
          </c:ext>
        </c:extLst>
      </c:lineChart>
      <c:catAx>
        <c:axId val="1134200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199152"/>
        <c:crosses val="autoZero"/>
        <c:auto val="1"/>
        <c:lblAlgn val="ctr"/>
        <c:lblOffset val="100"/>
        <c:tickLblSkip val="45"/>
        <c:tickMarkSkip val="45"/>
        <c:noMultiLvlLbl val="0"/>
      </c:catAx>
      <c:valAx>
        <c:axId val="113419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200232"/>
        <c:crosses val="autoZero"/>
        <c:crossBetween val="between"/>
        <c:majorUnit val="0.1"/>
        <c:minorUnit val="5.000000000000001E-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'Skip-0 Unified Formula'!$C$9</c:f>
              <c:strCache>
                <c:ptCount val="1"/>
                <c:pt idx="0">
                  <c:v>Stretch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'Skip-0 Unified Formula'!$A$10:$A$1814</c:f>
              <c:numCache>
                <c:formatCode>0</c:formatCode>
                <c:ptCount val="1805"/>
                <c:pt idx="0">
                  <c:v>-180</c:v>
                </c:pt>
                <c:pt idx="1">
                  <c:v>-179</c:v>
                </c:pt>
                <c:pt idx="2">
                  <c:v>-178</c:v>
                </c:pt>
                <c:pt idx="3">
                  <c:v>-177</c:v>
                </c:pt>
                <c:pt idx="4">
                  <c:v>-176</c:v>
                </c:pt>
                <c:pt idx="5">
                  <c:v>-175</c:v>
                </c:pt>
                <c:pt idx="6">
                  <c:v>-174</c:v>
                </c:pt>
                <c:pt idx="7">
                  <c:v>-173</c:v>
                </c:pt>
                <c:pt idx="8">
                  <c:v>-172</c:v>
                </c:pt>
                <c:pt idx="9">
                  <c:v>-171</c:v>
                </c:pt>
                <c:pt idx="10">
                  <c:v>-170</c:v>
                </c:pt>
                <c:pt idx="11">
                  <c:v>-169</c:v>
                </c:pt>
                <c:pt idx="12">
                  <c:v>-168</c:v>
                </c:pt>
                <c:pt idx="13">
                  <c:v>-167</c:v>
                </c:pt>
                <c:pt idx="14">
                  <c:v>-166</c:v>
                </c:pt>
                <c:pt idx="15">
                  <c:v>-165</c:v>
                </c:pt>
                <c:pt idx="16">
                  <c:v>-164</c:v>
                </c:pt>
                <c:pt idx="17">
                  <c:v>-163</c:v>
                </c:pt>
                <c:pt idx="18">
                  <c:v>-162</c:v>
                </c:pt>
                <c:pt idx="19">
                  <c:v>-161</c:v>
                </c:pt>
                <c:pt idx="20">
                  <c:v>-160</c:v>
                </c:pt>
                <c:pt idx="21">
                  <c:v>-159</c:v>
                </c:pt>
                <c:pt idx="22">
                  <c:v>-158</c:v>
                </c:pt>
                <c:pt idx="23">
                  <c:v>-157</c:v>
                </c:pt>
                <c:pt idx="24">
                  <c:v>-156</c:v>
                </c:pt>
                <c:pt idx="25">
                  <c:v>-155</c:v>
                </c:pt>
                <c:pt idx="26">
                  <c:v>-154</c:v>
                </c:pt>
                <c:pt idx="27">
                  <c:v>-153</c:v>
                </c:pt>
                <c:pt idx="28">
                  <c:v>-152</c:v>
                </c:pt>
                <c:pt idx="29">
                  <c:v>-151</c:v>
                </c:pt>
                <c:pt idx="30">
                  <c:v>-150</c:v>
                </c:pt>
                <c:pt idx="31">
                  <c:v>-149</c:v>
                </c:pt>
                <c:pt idx="32">
                  <c:v>-148</c:v>
                </c:pt>
                <c:pt idx="33">
                  <c:v>-147</c:v>
                </c:pt>
                <c:pt idx="34">
                  <c:v>-146</c:v>
                </c:pt>
                <c:pt idx="35">
                  <c:v>-145</c:v>
                </c:pt>
                <c:pt idx="36">
                  <c:v>-144</c:v>
                </c:pt>
                <c:pt idx="37">
                  <c:v>-143</c:v>
                </c:pt>
                <c:pt idx="38">
                  <c:v>-142</c:v>
                </c:pt>
                <c:pt idx="39">
                  <c:v>-141</c:v>
                </c:pt>
                <c:pt idx="40">
                  <c:v>-140</c:v>
                </c:pt>
                <c:pt idx="41">
                  <c:v>-139</c:v>
                </c:pt>
                <c:pt idx="42">
                  <c:v>-138</c:v>
                </c:pt>
                <c:pt idx="43">
                  <c:v>-137</c:v>
                </c:pt>
                <c:pt idx="44">
                  <c:v>-136</c:v>
                </c:pt>
                <c:pt idx="45">
                  <c:v>-135</c:v>
                </c:pt>
                <c:pt idx="46">
                  <c:v>-134</c:v>
                </c:pt>
                <c:pt idx="47">
                  <c:v>-133</c:v>
                </c:pt>
                <c:pt idx="48">
                  <c:v>-132</c:v>
                </c:pt>
                <c:pt idx="49">
                  <c:v>-131</c:v>
                </c:pt>
                <c:pt idx="50">
                  <c:v>-130</c:v>
                </c:pt>
                <c:pt idx="51">
                  <c:v>-129</c:v>
                </c:pt>
                <c:pt idx="52">
                  <c:v>-128</c:v>
                </c:pt>
                <c:pt idx="53">
                  <c:v>-127</c:v>
                </c:pt>
                <c:pt idx="54">
                  <c:v>-126</c:v>
                </c:pt>
                <c:pt idx="55">
                  <c:v>-125</c:v>
                </c:pt>
                <c:pt idx="56">
                  <c:v>-124</c:v>
                </c:pt>
                <c:pt idx="57">
                  <c:v>-123</c:v>
                </c:pt>
                <c:pt idx="58">
                  <c:v>-122</c:v>
                </c:pt>
                <c:pt idx="59">
                  <c:v>-121</c:v>
                </c:pt>
                <c:pt idx="60">
                  <c:v>-120</c:v>
                </c:pt>
                <c:pt idx="61">
                  <c:v>-119</c:v>
                </c:pt>
                <c:pt idx="62">
                  <c:v>-118</c:v>
                </c:pt>
                <c:pt idx="63">
                  <c:v>-117</c:v>
                </c:pt>
                <c:pt idx="64">
                  <c:v>-116</c:v>
                </c:pt>
                <c:pt idx="65">
                  <c:v>-115</c:v>
                </c:pt>
                <c:pt idx="66">
                  <c:v>-114</c:v>
                </c:pt>
                <c:pt idx="67">
                  <c:v>-113</c:v>
                </c:pt>
                <c:pt idx="68">
                  <c:v>-112</c:v>
                </c:pt>
                <c:pt idx="69">
                  <c:v>-111</c:v>
                </c:pt>
                <c:pt idx="70">
                  <c:v>-110</c:v>
                </c:pt>
                <c:pt idx="71">
                  <c:v>-109</c:v>
                </c:pt>
                <c:pt idx="72">
                  <c:v>-108</c:v>
                </c:pt>
                <c:pt idx="73">
                  <c:v>-107</c:v>
                </c:pt>
                <c:pt idx="74">
                  <c:v>-106</c:v>
                </c:pt>
                <c:pt idx="75">
                  <c:v>-105</c:v>
                </c:pt>
                <c:pt idx="76">
                  <c:v>-104</c:v>
                </c:pt>
                <c:pt idx="77">
                  <c:v>-103</c:v>
                </c:pt>
                <c:pt idx="78">
                  <c:v>-102</c:v>
                </c:pt>
                <c:pt idx="79">
                  <c:v>-101</c:v>
                </c:pt>
                <c:pt idx="80">
                  <c:v>-100</c:v>
                </c:pt>
                <c:pt idx="81">
                  <c:v>-99</c:v>
                </c:pt>
                <c:pt idx="82">
                  <c:v>-98</c:v>
                </c:pt>
                <c:pt idx="83">
                  <c:v>-97</c:v>
                </c:pt>
                <c:pt idx="84">
                  <c:v>-96</c:v>
                </c:pt>
                <c:pt idx="85">
                  <c:v>-95</c:v>
                </c:pt>
                <c:pt idx="86">
                  <c:v>-94</c:v>
                </c:pt>
                <c:pt idx="87">
                  <c:v>-93</c:v>
                </c:pt>
                <c:pt idx="88">
                  <c:v>-92</c:v>
                </c:pt>
                <c:pt idx="89">
                  <c:v>-91</c:v>
                </c:pt>
                <c:pt idx="90">
                  <c:v>-90</c:v>
                </c:pt>
                <c:pt idx="91">
                  <c:v>-89</c:v>
                </c:pt>
                <c:pt idx="92">
                  <c:v>-88</c:v>
                </c:pt>
                <c:pt idx="93">
                  <c:v>-87</c:v>
                </c:pt>
                <c:pt idx="94">
                  <c:v>-86</c:v>
                </c:pt>
                <c:pt idx="95">
                  <c:v>-85</c:v>
                </c:pt>
                <c:pt idx="96">
                  <c:v>-84</c:v>
                </c:pt>
                <c:pt idx="97">
                  <c:v>-83</c:v>
                </c:pt>
                <c:pt idx="98">
                  <c:v>-82</c:v>
                </c:pt>
                <c:pt idx="99">
                  <c:v>-81</c:v>
                </c:pt>
                <c:pt idx="100">
                  <c:v>-80</c:v>
                </c:pt>
                <c:pt idx="101">
                  <c:v>-79</c:v>
                </c:pt>
                <c:pt idx="102">
                  <c:v>-78</c:v>
                </c:pt>
                <c:pt idx="103">
                  <c:v>-77</c:v>
                </c:pt>
                <c:pt idx="104">
                  <c:v>-76</c:v>
                </c:pt>
                <c:pt idx="105">
                  <c:v>-75</c:v>
                </c:pt>
                <c:pt idx="106">
                  <c:v>-74</c:v>
                </c:pt>
                <c:pt idx="107">
                  <c:v>-73</c:v>
                </c:pt>
                <c:pt idx="108">
                  <c:v>-72</c:v>
                </c:pt>
                <c:pt idx="109">
                  <c:v>-71</c:v>
                </c:pt>
                <c:pt idx="110">
                  <c:v>-70</c:v>
                </c:pt>
                <c:pt idx="111">
                  <c:v>-69</c:v>
                </c:pt>
                <c:pt idx="112">
                  <c:v>-68</c:v>
                </c:pt>
                <c:pt idx="113">
                  <c:v>-67</c:v>
                </c:pt>
                <c:pt idx="114">
                  <c:v>-66</c:v>
                </c:pt>
                <c:pt idx="115">
                  <c:v>-65</c:v>
                </c:pt>
                <c:pt idx="116">
                  <c:v>-64</c:v>
                </c:pt>
                <c:pt idx="117">
                  <c:v>-63</c:v>
                </c:pt>
                <c:pt idx="118">
                  <c:v>-62</c:v>
                </c:pt>
                <c:pt idx="119">
                  <c:v>-61</c:v>
                </c:pt>
                <c:pt idx="120">
                  <c:v>-60</c:v>
                </c:pt>
                <c:pt idx="121">
                  <c:v>-59</c:v>
                </c:pt>
                <c:pt idx="122">
                  <c:v>-58</c:v>
                </c:pt>
                <c:pt idx="123">
                  <c:v>-57</c:v>
                </c:pt>
                <c:pt idx="124">
                  <c:v>-56</c:v>
                </c:pt>
                <c:pt idx="125">
                  <c:v>-55</c:v>
                </c:pt>
                <c:pt idx="126">
                  <c:v>-54</c:v>
                </c:pt>
                <c:pt idx="127">
                  <c:v>-53</c:v>
                </c:pt>
                <c:pt idx="128">
                  <c:v>-52</c:v>
                </c:pt>
                <c:pt idx="129">
                  <c:v>-51</c:v>
                </c:pt>
                <c:pt idx="130">
                  <c:v>-50</c:v>
                </c:pt>
                <c:pt idx="131">
                  <c:v>-49</c:v>
                </c:pt>
                <c:pt idx="132">
                  <c:v>-48</c:v>
                </c:pt>
                <c:pt idx="133">
                  <c:v>-47</c:v>
                </c:pt>
                <c:pt idx="134">
                  <c:v>-46</c:v>
                </c:pt>
                <c:pt idx="135">
                  <c:v>-45</c:v>
                </c:pt>
                <c:pt idx="136">
                  <c:v>-44</c:v>
                </c:pt>
                <c:pt idx="137">
                  <c:v>-43</c:v>
                </c:pt>
                <c:pt idx="138">
                  <c:v>-42</c:v>
                </c:pt>
                <c:pt idx="139">
                  <c:v>-41</c:v>
                </c:pt>
                <c:pt idx="140">
                  <c:v>-40</c:v>
                </c:pt>
                <c:pt idx="141">
                  <c:v>-39</c:v>
                </c:pt>
                <c:pt idx="142">
                  <c:v>-38</c:v>
                </c:pt>
                <c:pt idx="143">
                  <c:v>-37</c:v>
                </c:pt>
                <c:pt idx="144">
                  <c:v>-36</c:v>
                </c:pt>
                <c:pt idx="145">
                  <c:v>-35</c:v>
                </c:pt>
                <c:pt idx="146">
                  <c:v>-34</c:v>
                </c:pt>
                <c:pt idx="147">
                  <c:v>-33</c:v>
                </c:pt>
                <c:pt idx="148">
                  <c:v>-32</c:v>
                </c:pt>
                <c:pt idx="149">
                  <c:v>-31</c:v>
                </c:pt>
                <c:pt idx="150">
                  <c:v>-30</c:v>
                </c:pt>
                <c:pt idx="151">
                  <c:v>-29</c:v>
                </c:pt>
                <c:pt idx="152">
                  <c:v>-28</c:v>
                </c:pt>
                <c:pt idx="153">
                  <c:v>-27</c:v>
                </c:pt>
                <c:pt idx="154">
                  <c:v>-26</c:v>
                </c:pt>
                <c:pt idx="155">
                  <c:v>-25</c:v>
                </c:pt>
                <c:pt idx="156">
                  <c:v>-24</c:v>
                </c:pt>
                <c:pt idx="157">
                  <c:v>-23</c:v>
                </c:pt>
                <c:pt idx="158">
                  <c:v>-22</c:v>
                </c:pt>
                <c:pt idx="159">
                  <c:v>-21</c:v>
                </c:pt>
                <c:pt idx="160">
                  <c:v>-20</c:v>
                </c:pt>
                <c:pt idx="161">
                  <c:v>-19</c:v>
                </c:pt>
                <c:pt idx="162">
                  <c:v>-18</c:v>
                </c:pt>
                <c:pt idx="163">
                  <c:v>-17</c:v>
                </c:pt>
                <c:pt idx="164">
                  <c:v>-16</c:v>
                </c:pt>
                <c:pt idx="165">
                  <c:v>-15</c:v>
                </c:pt>
                <c:pt idx="166">
                  <c:v>-14</c:v>
                </c:pt>
                <c:pt idx="167">
                  <c:v>-13</c:v>
                </c:pt>
                <c:pt idx="168">
                  <c:v>-12</c:v>
                </c:pt>
                <c:pt idx="169">
                  <c:v>-11</c:v>
                </c:pt>
                <c:pt idx="170">
                  <c:v>-10</c:v>
                </c:pt>
                <c:pt idx="171">
                  <c:v>-9</c:v>
                </c:pt>
                <c:pt idx="172">
                  <c:v>-8</c:v>
                </c:pt>
                <c:pt idx="173">
                  <c:v>-7</c:v>
                </c:pt>
                <c:pt idx="174">
                  <c:v>-6</c:v>
                </c:pt>
                <c:pt idx="175">
                  <c:v>-5</c:v>
                </c:pt>
                <c:pt idx="176">
                  <c:v>-4</c:v>
                </c:pt>
                <c:pt idx="177">
                  <c:v>-3</c:v>
                </c:pt>
                <c:pt idx="178">
                  <c:v>-2</c:v>
                </c:pt>
                <c:pt idx="179">
                  <c:v>-1</c:v>
                </c:pt>
                <c:pt idx="180">
                  <c:v>0</c:v>
                </c:pt>
                <c:pt idx="181">
                  <c:v>1</c:v>
                </c:pt>
                <c:pt idx="182">
                  <c:v>2</c:v>
                </c:pt>
                <c:pt idx="183">
                  <c:v>3</c:v>
                </c:pt>
                <c:pt idx="184">
                  <c:v>4</c:v>
                </c:pt>
                <c:pt idx="185">
                  <c:v>5</c:v>
                </c:pt>
                <c:pt idx="186">
                  <c:v>6</c:v>
                </c:pt>
                <c:pt idx="187">
                  <c:v>7</c:v>
                </c:pt>
                <c:pt idx="188">
                  <c:v>8</c:v>
                </c:pt>
                <c:pt idx="189">
                  <c:v>9</c:v>
                </c:pt>
                <c:pt idx="190">
                  <c:v>10</c:v>
                </c:pt>
                <c:pt idx="191">
                  <c:v>11</c:v>
                </c:pt>
                <c:pt idx="192">
                  <c:v>12</c:v>
                </c:pt>
                <c:pt idx="193">
                  <c:v>13</c:v>
                </c:pt>
                <c:pt idx="194">
                  <c:v>14</c:v>
                </c:pt>
                <c:pt idx="195">
                  <c:v>15</c:v>
                </c:pt>
                <c:pt idx="196">
                  <c:v>16</c:v>
                </c:pt>
                <c:pt idx="197">
                  <c:v>17</c:v>
                </c:pt>
                <c:pt idx="198">
                  <c:v>18</c:v>
                </c:pt>
                <c:pt idx="199">
                  <c:v>19</c:v>
                </c:pt>
                <c:pt idx="200">
                  <c:v>20</c:v>
                </c:pt>
                <c:pt idx="201">
                  <c:v>21</c:v>
                </c:pt>
                <c:pt idx="202">
                  <c:v>22</c:v>
                </c:pt>
                <c:pt idx="203">
                  <c:v>23</c:v>
                </c:pt>
                <c:pt idx="204">
                  <c:v>24</c:v>
                </c:pt>
                <c:pt idx="205">
                  <c:v>25</c:v>
                </c:pt>
                <c:pt idx="206">
                  <c:v>26</c:v>
                </c:pt>
                <c:pt idx="207">
                  <c:v>27</c:v>
                </c:pt>
                <c:pt idx="208">
                  <c:v>28</c:v>
                </c:pt>
                <c:pt idx="209">
                  <c:v>29</c:v>
                </c:pt>
                <c:pt idx="210">
                  <c:v>30</c:v>
                </c:pt>
                <c:pt idx="211">
                  <c:v>31</c:v>
                </c:pt>
                <c:pt idx="212">
                  <c:v>32</c:v>
                </c:pt>
                <c:pt idx="213">
                  <c:v>33</c:v>
                </c:pt>
                <c:pt idx="214">
                  <c:v>34</c:v>
                </c:pt>
                <c:pt idx="215">
                  <c:v>35</c:v>
                </c:pt>
                <c:pt idx="216">
                  <c:v>36</c:v>
                </c:pt>
                <c:pt idx="217">
                  <c:v>37</c:v>
                </c:pt>
                <c:pt idx="218">
                  <c:v>38</c:v>
                </c:pt>
                <c:pt idx="219">
                  <c:v>39</c:v>
                </c:pt>
                <c:pt idx="220">
                  <c:v>40</c:v>
                </c:pt>
                <c:pt idx="221">
                  <c:v>41</c:v>
                </c:pt>
                <c:pt idx="222">
                  <c:v>42</c:v>
                </c:pt>
                <c:pt idx="223">
                  <c:v>43</c:v>
                </c:pt>
                <c:pt idx="224">
                  <c:v>44</c:v>
                </c:pt>
                <c:pt idx="225">
                  <c:v>45</c:v>
                </c:pt>
                <c:pt idx="226">
                  <c:v>46</c:v>
                </c:pt>
                <c:pt idx="227">
                  <c:v>47</c:v>
                </c:pt>
                <c:pt idx="228">
                  <c:v>48</c:v>
                </c:pt>
                <c:pt idx="229">
                  <c:v>49</c:v>
                </c:pt>
                <c:pt idx="230">
                  <c:v>50</c:v>
                </c:pt>
                <c:pt idx="231">
                  <c:v>51</c:v>
                </c:pt>
                <c:pt idx="232">
                  <c:v>52</c:v>
                </c:pt>
                <c:pt idx="233">
                  <c:v>53</c:v>
                </c:pt>
                <c:pt idx="234">
                  <c:v>54</c:v>
                </c:pt>
                <c:pt idx="235">
                  <c:v>55</c:v>
                </c:pt>
                <c:pt idx="236">
                  <c:v>56</c:v>
                </c:pt>
                <c:pt idx="237">
                  <c:v>57</c:v>
                </c:pt>
                <c:pt idx="238">
                  <c:v>58</c:v>
                </c:pt>
                <c:pt idx="239">
                  <c:v>59</c:v>
                </c:pt>
                <c:pt idx="240">
                  <c:v>60</c:v>
                </c:pt>
                <c:pt idx="241">
                  <c:v>61</c:v>
                </c:pt>
                <c:pt idx="242">
                  <c:v>62</c:v>
                </c:pt>
                <c:pt idx="243">
                  <c:v>63</c:v>
                </c:pt>
                <c:pt idx="244">
                  <c:v>64</c:v>
                </c:pt>
                <c:pt idx="245">
                  <c:v>65</c:v>
                </c:pt>
                <c:pt idx="246">
                  <c:v>66</c:v>
                </c:pt>
                <c:pt idx="247">
                  <c:v>67</c:v>
                </c:pt>
                <c:pt idx="248">
                  <c:v>68</c:v>
                </c:pt>
                <c:pt idx="249">
                  <c:v>69</c:v>
                </c:pt>
                <c:pt idx="250">
                  <c:v>70</c:v>
                </c:pt>
                <c:pt idx="251">
                  <c:v>71</c:v>
                </c:pt>
                <c:pt idx="252">
                  <c:v>72</c:v>
                </c:pt>
                <c:pt idx="253">
                  <c:v>73</c:v>
                </c:pt>
                <c:pt idx="254">
                  <c:v>74</c:v>
                </c:pt>
                <c:pt idx="255">
                  <c:v>75</c:v>
                </c:pt>
                <c:pt idx="256">
                  <c:v>76</c:v>
                </c:pt>
                <c:pt idx="257">
                  <c:v>77</c:v>
                </c:pt>
                <c:pt idx="258">
                  <c:v>78</c:v>
                </c:pt>
                <c:pt idx="259">
                  <c:v>79</c:v>
                </c:pt>
                <c:pt idx="260">
                  <c:v>80</c:v>
                </c:pt>
                <c:pt idx="261">
                  <c:v>81</c:v>
                </c:pt>
                <c:pt idx="262">
                  <c:v>82</c:v>
                </c:pt>
                <c:pt idx="263">
                  <c:v>83</c:v>
                </c:pt>
                <c:pt idx="264">
                  <c:v>84</c:v>
                </c:pt>
                <c:pt idx="265">
                  <c:v>85</c:v>
                </c:pt>
                <c:pt idx="266">
                  <c:v>86</c:v>
                </c:pt>
                <c:pt idx="267">
                  <c:v>87</c:v>
                </c:pt>
                <c:pt idx="268">
                  <c:v>88</c:v>
                </c:pt>
                <c:pt idx="269">
                  <c:v>89</c:v>
                </c:pt>
                <c:pt idx="270">
                  <c:v>90</c:v>
                </c:pt>
                <c:pt idx="271">
                  <c:v>91</c:v>
                </c:pt>
                <c:pt idx="272">
                  <c:v>92</c:v>
                </c:pt>
                <c:pt idx="273">
                  <c:v>93</c:v>
                </c:pt>
                <c:pt idx="274">
                  <c:v>94</c:v>
                </c:pt>
                <c:pt idx="275">
                  <c:v>95</c:v>
                </c:pt>
                <c:pt idx="276">
                  <c:v>96</c:v>
                </c:pt>
                <c:pt idx="277">
                  <c:v>97</c:v>
                </c:pt>
                <c:pt idx="278">
                  <c:v>98</c:v>
                </c:pt>
                <c:pt idx="279">
                  <c:v>99</c:v>
                </c:pt>
                <c:pt idx="280">
                  <c:v>100</c:v>
                </c:pt>
                <c:pt idx="281">
                  <c:v>101</c:v>
                </c:pt>
                <c:pt idx="282">
                  <c:v>102</c:v>
                </c:pt>
                <c:pt idx="283">
                  <c:v>103</c:v>
                </c:pt>
                <c:pt idx="284">
                  <c:v>104</c:v>
                </c:pt>
                <c:pt idx="285">
                  <c:v>105</c:v>
                </c:pt>
                <c:pt idx="286">
                  <c:v>106</c:v>
                </c:pt>
                <c:pt idx="287">
                  <c:v>107</c:v>
                </c:pt>
                <c:pt idx="288">
                  <c:v>108</c:v>
                </c:pt>
                <c:pt idx="289">
                  <c:v>109</c:v>
                </c:pt>
                <c:pt idx="290">
                  <c:v>110</c:v>
                </c:pt>
                <c:pt idx="291">
                  <c:v>111</c:v>
                </c:pt>
                <c:pt idx="292">
                  <c:v>112</c:v>
                </c:pt>
                <c:pt idx="293">
                  <c:v>113</c:v>
                </c:pt>
                <c:pt idx="294">
                  <c:v>114</c:v>
                </c:pt>
                <c:pt idx="295">
                  <c:v>115</c:v>
                </c:pt>
                <c:pt idx="296">
                  <c:v>116</c:v>
                </c:pt>
                <c:pt idx="297">
                  <c:v>117</c:v>
                </c:pt>
                <c:pt idx="298">
                  <c:v>118</c:v>
                </c:pt>
                <c:pt idx="299">
                  <c:v>119</c:v>
                </c:pt>
                <c:pt idx="300">
                  <c:v>120</c:v>
                </c:pt>
                <c:pt idx="301">
                  <c:v>121</c:v>
                </c:pt>
                <c:pt idx="302">
                  <c:v>122</c:v>
                </c:pt>
                <c:pt idx="303">
                  <c:v>123</c:v>
                </c:pt>
                <c:pt idx="304">
                  <c:v>124</c:v>
                </c:pt>
                <c:pt idx="305">
                  <c:v>125</c:v>
                </c:pt>
                <c:pt idx="306">
                  <c:v>126</c:v>
                </c:pt>
                <c:pt idx="307">
                  <c:v>127</c:v>
                </c:pt>
                <c:pt idx="308">
                  <c:v>128</c:v>
                </c:pt>
                <c:pt idx="309">
                  <c:v>129</c:v>
                </c:pt>
                <c:pt idx="310">
                  <c:v>130</c:v>
                </c:pt>
                <c:pt idx="311">
                  <c:v>131</c:v>
                </c:pt>
                <c:pt idx="312">
                  <c:v>132</c:v>
                </c:pt>
                <c:pt idx="313">
                  <c:v>133</c:v>
                </c:pt>
                <c:pt idx="314">
                  <c:v>134</c:v>
                </c:pt>
                <c:pt idx="315">
                  <c:v>135</c:v>
                </c:pt>
                <c:pt idx="316">
                  <c:v>136</c:v>
                </c:pt>
                <c:pt idx="317">
                  <c:v>137</c:v>
                </c:pt>
                <c:pt idx="318">
                  <c:v>138</c:v>
                </c:pt>
                <c:pt idx="319">
                  <c:v>139</c:v>
                </c:pt>
                <c:pt idx="320">
                  <c:v>140</c:v>
                </c:pt>
                <c:pt idx="321">
                  <c:v>141</c:v>
                </c:pt>
                <c:pt idx="322">
                  <c:v>142</c:v>
                </c:pt>
                <c:pt idx="323">
                  <c:v>143</c:v>
                </c:pt>
                <c:pt idx="324">
                  <c:v>144</c:v>
                </c:pt>
                <c:pt idx="325">
                  <c:v>145</c:v>
                </c:pt>
                <c:pt idx="326">
                  <c:v>146</c:v>
                </c:pt>
                <c:pt idx="327">
                  <c:v>147</c:v>
                </c:pt>
                <c:pt idx="328">
                  <c:v>148</c:v>
                </c:pt>
                <c:pt idx="329">
                  <c:v>149</c:v>
                </c:pt>
                <c:pt idx="330">
                  <c:v>150</c:v>
                </c:pt>
                <c:pt idx="331">
                  <c:v>151</c:v>
                </c:pt>
                <c:pt idx="332">
                  <c:v>152</c:v>
                </c:pt>
                <c:pt idx="333">
                  <c:v>153</c:v>
                </c:pt>
                <c:pt idx="334">
                  <c:v>154</c:v>
                </c:pt>
                <c:pt idx="335">
                  <c:v>155</c:v>
                </c:pt>
                <c:pt idx="336">
                  <c:v>156</c:v>
                </c:pt>
                <c:pt idx="337">
                  <c:v>157</c:v>
                </c:pt>
                <c:pt idx="338">
                  <c:v>158</c:v>
                </c:pt>
                <c:pt idx="339">
                  <c:v>159</c:v>
                </c:pt>
                <c:pt idx="340">
                  <c:v>160</c:v>
                </c:pt>
                <c:pt idx="341">
                  <c:v>161</c:v>
                </c:pt>
                <c:pt idx="342">
                  <c:v>162</c:v>
                </c:pt>
                <c:pt idx="343">
                  <c:v>163</c:v>
                </c:pt>
                <c:pt idx="344">
                  <c:v>164</c:v>
                </c:pt>
                <c:pt idx="345">
                  <c:v>165</c:v>
                </c:pt>
                <c:pt idx="346">
                  <c:v>166</c:v>
                </c:pt>
                <c:pt idx="347">
                  <c:v>167</c:v>
                </c:pt>
                <c:pt idx="348">
                  <c:v>168</c:v>
                </c:pt>
                <c:pt idx="349">
                  <c:v>169</c:v>
                </c:pt>
                <c:pt idx="350">
                  <c:v>170</c:v>
                </c:pt>
                <c:pt idx="351">
                  <c:v>171</c:v>
                </c:pt>
                <c:pt idx="352">
                  <c:v>172</c:v>
                </c:pt>
                <c:pt idx="353">
                  <c:v>173</c:v>
                </c:pt>
                <c:pt idx="354">
                  <c:v>174</c:v>
                </c:pt>
                <c:pt idx="355">
                  <c:v>175</c:v>
                </c:pt>
                <c:pt idx="356">
                  <c:v>176</c:v>
                </c:pt>
                <c:pt idx="357">
                  <c:v>177</c:v>
                </c:pt>
                <c:pt idx="358">
                  <c:v>178</c:v>
                </c:pt>
                <c:pt idx="359">
                  <c:v>179</c:v>
                </c:pt>
                <c:pt idx="360">
                  <c:v>180</c:v>
                </c:pt>
                <c:pt idx="361">
                  <c:v>-180</c:v>
                </c:pt>
                <c:pt idx="362">
                  <c:v>-179</c:v>
                </c:pt>
                <c:pt idx="363">
                  <c:v>-178</c:v>
                </c:pt>
                <c:pt idx="364">
                  <c:v>-177</c:v>
                </c:pt>
                <c:pt idx="365">
                  <c:v>-176</c:v>
                </c:pt>
                <c:pt idx="366">
                  <c:v>-175</c:v>
                </c:pt>
                <c:pt idx="367">
                  <c:v>-174</c:v>
                </c:pt>
                <c:pt idx="368">
                  <c:v>-173</c:v>
                </c:pt>
                <c:pt idx="369">
                  <c:v>-172</c:v>
                </c:pt>
                <c:pt idx="370">
                  <c:v>-171</c:v>
                </c:pt>
                <c:pt idx="371">
                  <c:v>-170</c:v>
                </c:pt>
                <c:pt idx="372">
                  <c:v>-169</c:v>
                </c:pt>
                <c:pt idx="373">
                  <c:v>-168</c:v>
                </c:pt>
                <c:pt idx="374">
                  <c:v>-167</c:v>
                </c:pt>
                <c:pt idx="375">
                  <c:v>-166</c:v>
                </c:pt>
                <c:pt idx="376">
                  <c:v>-165</c:v>
                </c:pt>
                <c:pt idx="377">
                  <c:v>-164</c:v>
                </c:pt>
                <c:pt idx="378">
                  <c:v>-163</c:v>
                </c:pt>
                <c:pt idx="379">
                  <c:v>-162</c:v>
                </c:pt>
                <c:pt idx="380">
                  <c:v>-161</c:v>
                </c:pt>
                <c:pt idx="381">
                  <c:v>-160</c:v>
                </c:pt>
                <c:pt idx="382">
                  <c:v>-159</c:v>
                </c:pt>
                <c:pt idx="383">
                  <c:v>-158</c:v>
                </c:pt>
                <c:pt idx="384">
                  <c:v>-157</c:v>
                </c:pt>
                <c:pt idx="385">
                  <c:v>-156</c:v>
                </c:pt>
                <c:pt idx="386">
                  <c:v>-155</c:v>
                </c:pt>
                <c:pt idx="387">
                  <c:v>-154</c:v>
                </c:pt>
                <c:pt idx="388">
                  <c:v>-153</c:v>
                </c:pt>
                <c:pt idx="389">
                  <c:v>-152</c:v>
                </c:pt>
                <c:pt idx="390">
                  <c:v>-151</c:v>
                </c:pt>
                <c:pt idx="391">
                  <c:v>-150</c:v>
                </c:pt>
                <c:pt idx="392">
                  <c:v>-149</c:v>
                </c:pt>
                <c:pt idx="393">
                  <c:v>-148</c:v>
                </c:pt>
                <c:pt idx="394">
                  <c:v>-147</c:v>
                </c:pt>
                <c:pt idx="395">
                  <c:v>-146</c:v>
                </c:pt>
                <c:pt idx="396">
                  <c:v>-145</c:v>
                </c:pt>
                <c:pt idx="397">
                  <c:v>-144</c:v>
                </c:pt>
                <c:pt idx="398">
                  <c:v>-143</c:v>
                </c:pt>
                <c:pt idx="399">
                  <c:v>-142</c:v>
                </c:pt>
                <c:pt idx="400">
                  <c:v>-141</c:v>
                </c:pt>
                <c:pt idx="401">
                  <c:v>-140</c:v>
                </c:pt>
                <c:pt idx="402">
                  <c:v>-139</c:v>
                </c:pt>
                <c:pt idx="403">
                  <c:v>-138</c:v>
                </c:pt>
                <c:pt idx="404">
                  <c:v>-137</c:v>
                </c:pt>
                <c:pt idx="405">
                  <c:v>-136</c:v>
                </c:pt>
                <c:pt idx="406">
                  <c:v>-135</c:v>
                </c:pt>
                <c:pt idx="407">
                  <c:v>-134</c:v>
                </c:pt>
                <c:pt idx="408">
                  <c:v>-133</c:v>
                </c:pt>
                <c:pt idx="409">
                  <c:v>-132</c:v>
                </c:pt>
                <c:pt idx="410">
                  <c:v>-131</c:v>
                </c:pt>
                <c:pt idx="411">
                  <c:v>-130</c:v>
                </c:pt>
                <c:pt idx="412">
                  <c:v>-129</c:v>
                </c:pt>
                <c:pt idx="413">
                  <c:v>-128</c:v>
                </c:pt>
                <c:pt idx="414">
                  <c:v>-127</c:v>
                </c:pt>
                <c:pt idx="415">
                  <c:v>-126</c:v>
                </c:pt>
                <c:pt idx="416">
                  <c:v>-125</c:v>
                </c:pt>
                <c:pt idx="417">
                  <c:v>-124</c:v>
                </c:pt>
                <c:pt idx="418">
                  <c:v>-123</c:v>
                </c:pt>
                <c:pt idx="419">
                  <c:v>-122</c:v>
                </c:pt>
                <c:pt idx="420">
                  <c:v>-121</c:v>
                </c:pt>
                <c:pt idx="421">
                  <c:v>-120</c:v>
                </c:pt>
                <c:pt idx="422">
                  <c:v>-119</c:v>
                </c:pt>
                <c:pt idx="423">
                  <c:v>-118</c:v>
                </c:pt>
                <c:pt idx="424">
                  <c:v>-117</c:v>
                </c:pt>
                <c:pt idx="425">
                  <c:v>-116</c:v>
                </c:pt>
                <c:pt idx="426">
                  <c:v>-115</c:v>
                </c:pt>
                <c:pt idx="427">
                  <c:v>-114</c:v>
                </c:pt>
                <c:pt idx="428">
                  <c:v>-113</c:v>
                </c:pt>
                <c:pt idx="429">
                  <c:v>-112</c:v>
                </c:pt>
                <c:pt idx="430">
                  <c:v>-111</c:v>
                </c:pt>
                <c:pt idx="431">
                  <c:v>-110</c:v>
                </c:pt>
                <c:pt idx="432">
                  <c:v>-109</c:v>
                </c:pt>
                <c:pt idx="433">
                  <c:v>-108</c:v>
                </c:pt>
                <c:pt idx="434">
                  <c:v>-107</c:v>
                </c:pt>
                <c:pt idx="435">
                  <c:v>-106</c:v>
                </c:pt>
                <c:pt idx="436">
                  <c:v>-105</c:v>
                </c:pt>
                <c:pt idx="437">
                  <c:v>-104</c:v>
                </c:pt>
                <c:pt idx="438">
                  <c:v>-103</c:v>
                </c:pt>
                <c:pt idx="439">
                  <c:v>-102</c:v>
                </c:pt>
                <c:pt idx="440">
                  <c:v>-101</c:v>
                </c:pt>
                <c:pt idx="441">
                  <c:v>-100</c:v>
                </c:pt>
                <c:pt idx="442">
                  <c:v>-99</c:v>
                </c:pt>
                <c:pt idx="443">
                  <c:v>-98</c:v>
                </c:pt>
                <c:pt idx="444">
                  <c:v>-97</c:v>
                </c:pt>
                <c:pt idx="445">
                  <c:v>-96</c:v>
                </c:pt>
                <c:pt idx="446">
                  <c:v>-95</c:v>
                </c:pt>
                <c:pt idx="447">
                  <c:v>-94</c:v>
                </c:pt>
                <c:pt idx="448">
                  <c:v>-93</c:v>
                </c:pt>
                <c:pt idx="449">
                  <c:v>-92</c:v>
                </c:pt>
                <c:pt idx="450">
                  <c:v>-91</c:v>
                </c:pt>
                <c:pt idx="451">
                  <c:v>-90</c:v>
                </c:pt>
                <c:pt idx="452">
                  <c:v>-89</c:v>
                </c:pt>
                <c:pt idx="453">
                  <c:v>-88</c:v>
                </c:pt>
                <c:pt idx="454">
                  <c:v>-87</c:v>
                </c:pt>
                <c:pt idx="455">
                  <c:v>-86</c:v>
                </c:pt>
                <c:pt idx="456">
                  <c:v>-85</c:v>
                </c:pt>
                <c:pt idx="457">
                  <c:v>-84</c:v>
                </c:pt>
                <c:pt idx="458">
                  <c:v>-83</c:v>
                </c:pt>
                <c:pt idx="459">
                  <c:v>-82</c:v>
                </c:pt>
                <c:pt idx="460">
                  <c:v>-81</c:v>
                </c:pt>
                <c:pt idx="461">
                  <c:v>-80</c:v>
                </c:pt>
                <c:pt idx="462">
                  <c:v>-79</c:v>
                </c:pt>
                <c:pt idx="463">
                  <c:v>-78</c:v>
                </c:pt>
                <c:pt idx="464">
                  <c:v>-77</c:v>
                </c:pt>
                <c:pt idx="465">
                  <c:v>-76</c:v>
                </c:pt>
                <c:pt idx="466">
                  <c:v>-75</c:v>
                </c:pt>
                <c:pt idx="467">
                  <c:v>-74</c:v>
                </c:pt>
                <c:pt idx="468">
                  <c:v>-73</c:v>
                </c:pt>
                <c:pt idx="469">
                  <c:v>-72</c:v>
                </c:pt>
                <c:pt idx="470">
                  <c:v>-71</c:v>
                </c:pt>
                <c:pt idx="471">
                  <c:v>-70</c:v>
                </c:pt>
                <c:pt idx="472">
                  <c:v>-69</c:v>
                </c:pt>
                <c:pt idx="473">
                  <c:v>-68</c:v>
                </c:pt>
                <c:pt idx="474">
                  <c:v>-67</c:v>
                </c:pt>
                <c:pt idx="475">
                  <c:v>-66</c:v>
                </c:pt>
                <c:pt idx="476">
                  <c:v>-65</c:v>
                </c:pt>
                <c:pt idx="477">
                  <c:v>-64</c:v>
                </c:pt>
                <c:pt idx="478">
                  <c:v>-63</c:v>
                </c:pt>
                <c:pt idx="479">
                  <c:v>-62</c:v>
                </c:pt>
                <c:pt idx="480">
                  <c:v>-61</c:v>
                </c:pt>
                <c:pt idx="481">
                  <c:v>-60</c:v>
                </c:pt>
                <c:pt idx="482">
                  <c:v>-59</c:v>
                </c:pt>
                <c:pt idx="483">
                  <c:v>-58</c:v>
                </c:pt>
                <c:pt idx="484">
                  <c:v>-57</c:v>
                </c:pt>
                <c:pt idx="485">
                  <c:v>-56</c:v>
                </c:pt>
                <c:pt idx="486">
                  <c:v>-55</c:v>
                </c:pt>
                <c:pt idx="487">
                  <c:v>-54</c:v>
                </c:pt>
                <c:pt idx="488">
                  <c:v>-53</c:v>
                </c:pt>
                <c:pt idx="489">
                  <c:v>-52</c:v>
                </c:pt>
                <c:pt idx="490">
                  <c:v>-51</c:v>
                </c:pt>
                <c:pt idx="491">
                  <c:v>-50</c:v>
                </c:pt>
                <c:pt idx="492">
                  <c:v>-49</c:v>
                </c:pt>
                <c:pt idx="493">
                  <c:v>-48</c:v>
                </c:pt>
                <c:pt idx="494">
                  <c:v>-47</c:v>
                </c:pt>
                <c:pt idx="495">
                  <c:v>-46</c:v>
                </c:pt>
                <c:pt idx="496">
                  <c:v>-45</c:v>
                </c:pt>
                <c:pt idx="497">
                  <c:v>-44</c:v>
                </c:pt>
                <c:pt idx="498">
                  <c:v>-43</c:v>
                </c:pt>
                <c:pt idx="499">
                  <c:v>-42</c:v>
                </c:pt>
                <c:pt idx="500">
                  <c:v>-41</c:v>
                </c:pt>
                <c:pt idx="501">
                  <c:v>-40</c:v>
                </c:pt>
                <c:pt idx="502">
                  <c:v>-39</c:v>
                </c:pt>
                <c:pt idx="503">
                  <c:v>-38</c:v>
                </c:pt>
                <c:pt idx="504">
                  <c:v>-37</c:v>
                </c:pt>
                <c:pt idx="505">
                  <c:v>-36</c:v>
                </c:pt>
                <c:pt idx="506">
                  <c:v>-35</c:v>
                </c:pt>
                <c:pt idx="507">
                  <c:v>-34</c:v>
                </c:pt>
                <c:pt idx="508">
                  <c:v>-33</c:v>
                </c:pt>
                <c:pt idx="509">
                  <c:v>-32</c:v>
                </c:pt>
                <c:pt idx="510">
                  <c:v>-31</c:v>
                </c:pt>
                <c:pt idx="511">
                  <c:v>-30</c:v>
                </c:pt>
                <c:pt idx="512">
                  <c:v>-29</c:v>
                </c:pt>
                <c:pt idx="513">
                  <c:v>-28</c:v>
                </c:pt>
                <c:pt idx="514">
                  <c:v>-27</c:v>
                </c:pt>
                <c:pt idx="515">
                  <c:v>-26</c:v>
                </c:pt>
                <c:pt idx="516">
                  <c:v>-25</c:v>
                </c:pt>
                <c:pt idx="517">
                  <c:v>-24</c:v>
                </c:pt>
                <c:pt idx="518">
                  <c:v>-23</c:v>
                </c:pt>
                <c:pt idx="519">
                  <c:v>-22</c:v>
                </c:pt>
                <c:pt idx="520">
                  <c:v>-21</c:v>
                </c:pt>
                <c:pt idx="521">
                  <c:v>-20</c:v>
                </c:pt>
                <c:pt idx="522">
                  <c:v>-19</c:v>
                </c:pt>
                <c:pt idx="523">
                  <c:v>-18</c:v>
                </c:pt>
                <c:pt idx="524">
                  <c:v>-17</c:v>
                </c:pt>
                <c:pt idx="525">
                  <c:v>-16</c:v>
                </c:pt>
                <c:pt idx="526">
                  <c:v>-15</c:v>
                </c:pt>
                <c:pt idx="527">
                  <c:v>-14</c:v>
                </c:pt>
                <c:pt idx="528">
                  <c:v>-13</c:v>
                </c:pt>
                <c:pt idx="529">
                  <c:v>-12</c:v>
                </c:pt>
                <c:pt idx="530">
                  <c:v>-11</c:v>
                </c:pt>
                <c:pt idx="531">
                  <c:v>-10</c:v>
                </c:pt>
                <c:pt idx="532">
                  <c:v>-9</c:v>
                </c:pt>
                <c:pt idx="533">
                  <c:v>-8</c:v>
                </c:pt>
                <c:pt idx="534">
                  <c:v>-7</c:v>
                </c:pt>
                <c:pt idx="535">
                  <c:v>-6</c:v>
                </c:pt>
                <c:pt idx="536">
                  <c:v>-5</c:v>
                </c:pt>
                <c:pt idx="537">
                  <c:v>-4</c:v>
                </c:pt>
                <c:pt idx="538">
                  <c:v>-3</c:v>
                </c:pt>
                <c:pt idx="539">
                  <c:v>-2</c:v>
                </c:pt>
                <c:pt idx="540">
                  <c:v>-1</c:v>
                </c:pt>
                <c:pt idx="541">
                  <c:v>0</c:v>
                </c:pt>
                <c:pt idx="542">
                  <c:v>1</c:v>
                </c:pt>
                <c:pt idx="543">
                  <c:v>2</c:v>
                </c:pt>
                <c:pt idx="544">
                  <c:v>3</c:v>
                </c:pt>
                <c:pt idx="545">
                  <c:v>4</c:v>
                </c:pt>
                <c:pt idx="546">
                  <c:v>5</c:v>
                </c:pt>
                <c:pt idx="547">
                  <c:v>6</c:v>
                </c:pt>
                <c:pt idx="548">
                  <c:v>7</c:v>
                </c:pt>
                <c:pt idx="549">
                  <c:v>8</c:v>
                </c:pt>
                <c:pt idx="550">
                  <c:v>9</c:v>
                </c:pt>
                <c:pt idx="551">
                  <c:v>10</c:v>
                </c:pt>
                <c:pt idx="552">
                  <c:v>11</c:v>
                </c:pt>
                <c:pt idx="553">
                  <c:v>12</c:v>
                </c:pt>
                <c:pt idx="554">
                  <c:v>13</c:v>
                </c:pt>
                <c:pt idx="555">
                  <c:v>14</c:v>
                </c:pt>
                <c:pt idx="556">
                  <c:v>15</c:v>
                </c:pt>
                <c:pt idx="557">
                  <c:v>16</c:v>
                </c:pt>
                <c:pt idx="558">
                  <c:v>17</c:v>
                </c:pt>
                <c:pt idx="559">
                  <c:v>18</c:v>
                </c:pt>
                <c:pt idx="560">
                  <c:v>19</c:v>
                </c:pt>
                <c:pt idx="561">
                  <c:v>20</c:v>
                </c:pt>
                <c:pt idx="562">
                  <c:v>21</c:v>
                </c:pt>
                <c:pt idx="563">
                  <c:v>22</c:v>
                </c:pt>
                <c:pt idx="564">
                  <c:v>23</c:v>
                </c:pt>
                <c:pt idx="565">
                  <c:v>24</c:v>
                </c:pt>
                <c:pt idx="566">
                  <c:v>25</c:v>
                </c:pt>
                <c:pt idx="567">
                  <c:v>26</c:v>
                </c:pt>
                <c:pt idx="568">
                  <c:v>27</c:v>
                </c:pt>
                <c:pt idx="569">
                  <c:v>28</c:v>
                </c:pt>
                <c:pt idx="570">
                  <c:v>29</c:v>
                </c:pt>
                <c:pt idx="571">
                  <c:v>30</c:v>
                </c:pt>
                <c:pt idx="572">
                  <c:v>31</c:v>
                </c:pt>
                <c:pt idx="573">
                  <c:v>32</c:v>
                </c:pt>
                <c:pt idx="574">
                  <c:v>33</c:v>
                </c:pt>
                <c:pt idx="575">
                  <c:v>34</c:v>
                </c:pt>
                <c:pt idx="576">
                  <c:v>35</c:v>
                </c:pt>
                <c:pt idx="577">
                  <c:v>36</c:v>
                </c:pt>
                <c:pt idx="578">
                  <c:v>37</c:v>
                </c:pt>
                <c:pt idx="579">
                  <c:v>38</c:v>
                </c:pt>
                <c:pt idx="580">
                  <c:v>39</c:v>
                </c:pt>
                <c:pt idx="581">
                  <c:v>40</c:v>
                </c:pt>
                <c:pt idx="582">
                  <c:v>41</c:v>
                </c:pt>
                <c:pt idx="583">
                  <c:v>42</c:v>
                </c:pt>
                <c:pt idx="584">
                  <c:v>43</c:v>
                </c:pt>
                <c:pt idx="585">
                  <c:v>44</c:v>
                </c:pt>
                <c:pt idx="586">
                  <c:v>45</c:v>
                </c:pt>
                <c:pt idx="587">
                  <c:v>46</c:v>
                </c:pt>
                <c:pt idx="588">
                  <c:v>47</c:v>
                </c:pt>
                <c:pt idx="589">
                  <c:v>48</c:v>
                </c:pt>
                <c:pt idx="590">
                  <c:v>49</c:v>
                </c:pt>
                <c:pt idx="591">
                  <c:v>50</c:v>
                </c:pt>
                <c:pt idx="592">
                  <c:v>51</c:v>
                </c:pt>
                <c:pt idx="593">
                  <c:v>52</c:v>
                </c:pt>
                <c:pt idx="594">
                  <c:v>53</c:v>
                </c:pt>
                <c:pt idx="595">
                  <c:v>54</c:v>
                </c:pt>
                <c:pt idx="596">
                  <c:v>55</c:v>
                </c:pt>
                <c:pt idx="597">
                  <c:v>56</c:v>
                </c:pt>
                <c:pt idx="598">
                  <c:v>57</c:v>
                </c:pt>
                <c:pt idx="599">
                  <c:v>58</c:v>
                </c:pt>
                <c:pt idx="600">
                  <c:v>59</c:v>
                </c:pt>
                <c:pt idx="601">
                  <c:v>60</c:v>
                </c:pt>
                <c:pt idx="602">
                  <c:v>61</c:v>
                </c:pt>
                <c:pt idx="603">
                  <c:v>62</c:v>
                </c:pt>
                <c:pt idx="604">
                  <c:v>63</c:v>
                </c:pt>
                <c:pt idx="605">
                  <c:v>64</c:v>
                </c:pt>
                <c:pt idx="606">
                  <c:v>65</c:v>
                </c:pt>
                <c:pt idx="607">
                  <c:v>66</c:v>
                </c:pt>
                <c:pt idx="608">
                  <c:v>67</c:v>
                </c:pt>
                <c:pt idx="609">
                  <c:v>68</c:v>
                </c:pt>
                <c:pt idx="610">
                  <c:v>69</c:v>
                </c:pt>
                <c:pt idx="611">
                  <c:v>70</c:v>
                </c:pt>
                <c:pt idx="612">
                  <c:v>71</c:v>
                </c:pt>
                <c:pt idx="613">
                  <c:v>72</c:v>
                </c:pt>
                <c:pt idx="614">
                  <c:v>73</c:v>
                </c:pt>
                <c:pt idx="615">
                  <c:v>74</c:v>
                </c:pt>
                <c:pt idx="616">
                  <c:v>75</c:v>
                </c:pt>
                <c:pt idx="617">
                  <c:v>76</c:v>
                </c:pt>
                <c:pt idx="618">
                  <c:v>77</c:v>
                </c:pt>
                <c:pt idx="619">
                  <c:v>78</c:v>
                </c:pt>
                <c:pt idx="620">
                  <c:v>79</c:v>
                </c:pt>
                <c:pt idx="621">
                  <c:v>80</c:v>
                </c:pt>
                <c:pt idx="622">
                  <c:v>81</c:v>
                </c:pt>
                <c:pt idx="623">
                  <c:v>82</c:v>
                </c:pt>
                <c:pt idx="624">
                  <c:v>83</c:v>
                </c:pt>
                <c:pt idx="625">
                  <c:v>84</c:v>
                </c:pt>
                <c:pt idx="626">
                  <c:v>85</c:v>
                </c:pt>
                <c:pt idx="627">
                  <c:v>86</c:v>
                </c:pt>
                <c:pt idx="628">
                  <c:v>87</c:v>
                </c:pt>
                <c:pt idx="629">
                  <c:v>88</c:v>
                </c:pt>
                <c:pt idx="630">
                  <c:v>89</c:v>
                </c:pt>
                <c:pt idx="631">
                  <c:v>90</c:v>
                </c:pt>
                <c:pt idx="632">
                  <c:v>91</c:v>
                </c:pt>
                <c:pt idx="633">
                  <c:v>92</c:v>
                </c:pt>
                <c:pt idx="634">
                  <c:v>93</c:v>
                </c:pt>
                <c:pt idx="635">
                  <c:v>94</c:v>
                </c:pt>
                <c:pt idx="636">
                  <c:v>95</c:v>
                </c:pt>
                <c:pt idx="637">
                  <c:v>96</c:v>
                </c:pt>
                <c:pt idx="638">
                  <c:v>97</c:v>
                </c:pt>
                <c:pt idx="639">
                  <c:v>98</c:v>
                </c:pt>
                <c:pt idx="640">
                  <c:v>99</c:v>
                </c:pt>
                <c:pt idx="641">
                  <c:v>100</c:v>
                </c:pt>
                <c:pt idx="642">
                  <c:v>101</c:v>
                </c:pt>
                <c:pt idx="643">
                  <c:v>102</c:v>
                </c:pt>
                <c:pt idx="644">
                  <c:v>103</c:v>
                </c:pt>
                <c:pt idx="645">
                  <c:v>104</c:v>
                </c:pt>
                <c:pt idx="646">
                  <c:v>105</c:v>
                </c:pt>
                <c:pt idx="647">
                  <c:v>106</c:v>
                </c:pt>
                <c:pt idx="648">
                  <c:v>107</c:v>
                </c:pt>
                <c:pt idx="649">
                  <c:v>108</c:v>
                </c:pt>
                <c:pt idx="650">
                  <c:v>109</c:v>
                </c:pt>
                <c:pt idx="651">
                  <c:v>110</c:v>
                </c:pt>
                <c:pt idx="652">
                  <c:v>111</c:v>
                </c:pt>
                <c:pt idx="653">
                  <c:v>112</c:v>
                </c:pt>
                <c:pt idx="654">
                  <c:v>113</c:v>
                </c:pt>
                <c:pt idx="655">
                  <c:v>114</c:v>
                </c:pt>
                <c:pt idx="656">
                  <c:v>115</c:v>
                </c:pt>
                <c:pt idx="657">
                  <c:v>116</c:v>
                </c:pt>
                <c:pt idx="658">
                  <c:v>117</c:v>
                </c:pt>
                <c:pt idx="659">
                  <c:v>118</c:v>
                </c:pt>
                <c:pt idx="660">
                  <c:v>119</c:v>
                </c:pt>
                <c:pt idx="661">
                  <c:v>120</c:v>
                </c:pt>
                <c:pt idx="662">
                  <c:v>121</c:v>
                </c:pt>
                <c:pt idx="663">
                  <c:v>122</c:v>
                </c:pt>
                <c:pt idx="664">
                  <c:v>123</c:v>
                </c:pt>
                <c:pt idx="665">
                  <c:v>124</c:v>
                </c:pt>
                <c:pt idx="666">
                  <c:v>125</c:v>
                </c:pt>
                <c:pt idx="667">
                  <c:v>126</c:v>
                </c:pt>
                <c:pt idx="668">
                  <c:v>127</c:v>
                </c:pt>
                <c:pt idx="669">
                  <c:v>128</c:v>
                </c:pt>
                <c:pt idx="670">
                  <c:v>129</c:v>
                </c:pt>
                <c:pt idx="671">
                  <c:v>130</c:v>
                </c:pt>
                <c:pt idx="672">
                  <c:v>131</c:v>
                </c:pt>
                <c:pt idx="673">
                  <c:v>132</c:v>
                </c:pt>
                <c:pt idx="674">
                  <c:v>133</c:v>
                </c:pt>
                <c:pt idx="675">
                  <c:v>134</c:v>
                </c:pt>
                <c:pt idx="676">
                  <c:v>135</c:v>
                </c:pt>
                <c:pt idx="677">
                  <c:v>136</c:v>
                </c:pt>
                <c:pt idx="678">
                  <c:v>137</c:v>
                </c:pt>
                <c:pt idx="679">
                  <c:v>138</c:v>
                </c:pt>
                <c:pt idx="680">
                  <c:v>139</c:v>
                </c:pt>
                <c:pt idx="681">
                  <c:v>140</c:v>
                </c:pt>
                <c:pt idx="682">
                  <c:v>141</c:v>
                </c:pt>
                <c:pt idx="683">
                  <c:v>142</c:v>
                </c:pt>
                <c:pt idx="684">
                  <c:v>143</c:v>
                </c:pt>
                <c:pt idx="685">
                  <c:v>144</c:v>
                </c:pt>
                <c:pt idx="686">
                  <c:v>145</c:v>
                </c:pt>
                <c:pt idx="687">
                  <c:v>146</c:v>
                </c:pt>
                <c:pt idx="688">
                  <c:v>147</c:v>
                </c:pt>
                <c:pt idx="689">
                  <c:v>148</c:v>
                </c:pt>
                <c:pt idx="690">
                  <c:v>149</c:v>
                </c:pt>
                <c:pt idx="691">
                  <c:v>150</c:v>
                </c:pt>
                <c:pt idx="692">
                  <c:v>151</c:v>
                </c:pt>
                <c:pt idx="693">
                  <c:v>152</c:v>
                </c:pt>
                <c:pt idx="694">
                  <c:v>153</c:v>
                </c:pt>
                <c:pt idx="695">
                  <c:v>154</c:v>
                </c:pt>
                <c:pt idx="696">
                  <c:v>155</c:v>
                </c:pt>
                <c:pt idx="697">
                  <c:v>156</c:v>
                </c:pt>
                <c:pt idx="698">
                  <c:v>157</c:v>
                </c:pt>
                <c:pt idx="699">
                  <c:v>158</c:v>
                </c:pt>
                <c:pt idx="700">
                  <c:v>159</c:v>
                </c:pt>
                <c:pt idx="701">
                  <c:v>160</c:v>
                </c:pt>
                <c:pt idx="702">
                  <c:v>161</c:v>
                </c:pt>
                <c:pt idx="703">
                  <c:v>162</c:v>
                </c:pt>
                <c:pt idx="704">
                  <c:v>163</c:v>
                </c:pt>
                <c:pt idx="705">
                  <c:v>164</c:v>
                </c:pt>
                <c:pt idx="706">
                  <c:v>165</c:v>
                </c:pt>
                <c:pt idx="707">
                  <c:v>166</c:v>
                </c:pt>
                <c:pt idx="708">
                  <c:v>167</c:v>
                </c:pt>
                <c:pt idx="709">
                  <c:v>168</c:v>
                </c:pt>
                <c:pt idx="710">
                  <c:v>169</c:v>
                </c:pt>
                <c:pt idx="711">
                  <c:v>170</c:v>
                </c:pt>
                <c:pt idx="712">
                  <c:v>171</c:v>
                </c:pt>
                <c:pt idx="713">
                  <c:v>172</c:v>
                </c:pt>
                <c:pt idx="714">
                  <c:v>173</c:v>
                </c:pt>
                <c:pt idx="715">
                  <c:v>174</c:v>
                </c:pt>
                <c:pt idx="716">
                  <c:v>175</c:v>
                </c:pt>
                <c:pt idx="717">
                  <c:v>176</c:v>
                </c:pt>
                <c:pt idx="718">
                  <c:v>177</c:v>
                </c:pt>
                <c:pt idx="719">
                  <c:v>178</c:v>
                </c:pt>
                <c:pt idx="720">
                  <c:v>179</c:v>
                </c:pt>
                <c:pt idx="721">
                  <c:v>180</c:v>
                </c:pt>
                <c:pt idx="722">
                  <c:v>-180</c:v>
                </c:pt>
                <c:pt idx="723">
                  <c:v>-179</c:v>
                </c:pt>
                <c:pt idx="724">
                  <c:v>-178</c:v>
                </c:pt>
                <c:pt idx="725">
                  <c:v>-177</c:v>
                </c:pt>
                <c:pt idx="726">
                  <c:v>-176</c:v>
                </c:pt>
                <c:pt idx="727">
                  <c:v>-175</c:v>
                </c:pt>
                <c:pt idx="728">
                  <c:v>-174</c:v>
                </c:pt>
                <c:pt idx="729">
                  <c:v>-173</c:v>
                </c:pt>
                <c:pt idx="730">
                  <c:v>-172</c:v>
                </c:pt>
                <c:pt idx="731">
                  <c:v>-171</c:v>
                </c:pt>
                <c:pt idx="732">
                  <c:v>-170</c:v>
                </c:pt>
                <c:pt idx="733">
                  <c:v>-169</c:v>
                </c:pt>
                <c:pt idx="734">
                  <c:v>-168</c:v>
                </c:pt>
                <c:pt idx="735">
                  <c:v>-167</c:v>
                </c:pt>
                <c:pt idx="736">
                  <c:v>-166</c:v>
                </c:pt>
                <c:pt idx="737">
                  <c:v>-165</c:v>
                </c:pt>
                <c:pt idx="738">
                  <c:v>-164</c:v>
                </c:pt>
                <c:pt idx="739">
                  <c:v>-163</c:v>
                </c:pt>
                <c:pt idx="740">
                  <c:v>-162</c:v>
                </c:pt>
                <c:pt idx="741">
                  <c:v>-161</c:v>
                </c:pt>
                <c:pt idx="742">
                  <c:v>-160</c:v>
                </c:pt>
                <c:pt idx="743">
                  <c:v>-159</c:v>
                </c:pt>
                <c:pt idx="744">
                  <c:v>-158</c:v>
                </c:pt>
                <c:pt idx="745">
                  <c:v>-157</c:v>
                </c:pt>
                <c:pt idx="746">
                  <c:v>-156</c:v>
                </c:pt>
                <c:pt idx="747">
                  <c:v>-155</c:v>
                </c:pt>
                <c:pt idx="748">
                  <c:v>-154</c:v>
                </c:pt>
                <c:pt idx="749">
                  <c:v>-153</c:v>
                </c:pt>
                <c:pt idx="750">
                  <c:v>-152</c:v>
                </c:pt>
                <c:pt idx="751">
                  <c:v>-151</c:v>
                </c:pt>
                <c:pt idx="752">
                  <c:v>-150</c:v>
                </c:pt>
                <c:pt idx="753">
                  <c:v>-149</c:v>
                </c:pt>
                <c:pt idx="754">
                  <c:v>-148</c:v>
                </c:pt>
                <c:pt idx="755">
                  <c:v>-147</c:v>
                </c:pt>
                <c:pt idx="756">
                  <c:v>-146</c:v>
                </c:pt>
                <c:pt idx="757">
                  <c:v>-145</c:v>
                </c:pt>
                <c:pt idx="758">
                  <c:v>-144</c:v>
                </c:pt>
                <c:pt idx="759">
                  <c:v>-143</c:v>
                </c:pt>
                <c:pt idx="760">
                  <c:v>-142</c:v>
                </c:pt>
                <c:pt idx="761">
                  <c:v>-141</c:v>
                </c:pt>
                <c:pt idx="762">
                  <c:v>-140</c:v>
                </c:pt>
                <c:pt idx="763">
                  <c:v>-139</c:v>
                </c:pt>
                <c:pt idx="764">
                  <c:v>-138</c:v>
                </c:pt>
                <c:pt idx="765">
                  <c:v>-137</c:v>
                </c:pt>
                <c:pt idx="766">
                  <c:v>-136</c:v>
                </c:pt>
                <c:pt idx="767">
                  <c:v>-135</c:v>
                </c:pt>
                <c:pt idx="768">
                  <c:v>-134</c:v>
                </c:pt>
                <c:pt idx="769">
                  <c:v>-133</c:v>
                </c:pt>
                <c:pt idx="770">
                  <c:v>-132</c:v>
                </c:pt>
                <c:pt idx="771">
                  <c:v>-131</c:v>
                </c:pt>
                <c:pt idx="772">
                  <c:v>-130</c:v>
                </c:pt>
                <c:pt idx="773">
                  <c:v>-129</c:v>
                </c:pt>
                <c:pt idx="774">
                  <c:v>-128</c:v>
                </c:pt>
                <c:pt idx="775">
                  <c:v>-127</c:v>
                </c:pt>
                <c:pt idx="776">
                  <c:v>-126</c:v>
                </c:pt>
                <c:pt idx="777">
                  <c:v>-125</c:v>
                </c:pt>
                <c:pt idx="778">
                  <c:v>-124</c:v>
                </c:pt>
                <c:pt idx="779">
                  <c:v>-123</c:v>
                </c:pt>
                <c:pt idx="780">
                  <c:v>-122</c:v>
                </c:pt>
                <c:pt idx="781">
                  <c:v>-121</c:v>
                </c:pt>
                <c:pt idx="782">
                  <c:v>-120</c:v>
                </c:pt>
                <c:pt idx="783">
                  <c:v>-119</c:v>
                </c:pt>
                <c:pt idx="784">
                  <c:v>-118</c:v>
                </c:pt>
                <c:pt idx="785">
                  <c:v>-117</c:v>
                </c:pt>
                <c:pt idx="786">
                  <c:v>-116</c:v>
                </c:pt>
                <c:pt idx="787">
                  <c:v>-115</c:v>
                </c:pt>
                <c:pt idx="788">
                  <c:v>-114</c:v>
                </c:pt>
                <c:pt idx="789">
                  <c:v>-113</c:v>
                </c:pt>
                <c:pt idx="790">
                  <c:v>-112</c:v>
                </c:pt>
                <c:pt idx="791">
                  <c:v>-111</c:v>
                </c:pt>
                <c:pt idx="792">
                  <c:v>-110</c:v>
                </c:pt>
                <c:pt idx="793">
                  <c:v>-109</c:v>
                </c:pt>
                <c:pt idx="794">
                  <c:v>-108</c:v>
                </c:pt>
                <c:pt idx="795">
                  <c:v>-107</c:v>
                </c:pt>
                <c:pt idx="796">
                  <c:v>-106</c:v>
                </c:pt>
                <c:pt idx="797">
                  <c:v>-105</c:v>
                </c:pt>
                <c:pt idx="798">
                  <c:v>-104</c:v>
                </c:pt>
                <c:pt idx="799">
                  <c:v>-103</c:v>
                </c:pt>
                <c:pt idx="800">
                  <c:v>-102</c:v>
                </c:pt>
                <c:pt idx="801">
                  <c:v>-101</c:v>
                </c:pt>
                <c:pt idx="802">
                  <c:v>-100</c:v>
                </c:pt>
                <c:pt idx="803">
                  <c:v>-99</c:v>
                </c:pt>
                <c:pt idx="804">
                  <c:v>-98</c:v>
                </c:pt>
                <c:pt idx="805">
                  <c:v>-97</c:v>
                </c:pt>
                <c:pt idx="806">
                  <c:v>-96</c:v>
                </c:pt>
                <c:pt idx="807">
                  <c:v>-95</c:v>
                </c:pt>
                <c:pt idx="808">
                  <c:v>-94</c:v>
                </c:pt>
                <c:pt idx="809">
                  <c:v>-93</c:v>
                </c:pt>
                <c:pt idx="810">
                  <c:v>-92</c:v>
                </c:pt>
                <c:pt idx="811">
                  <c:v>-91</c:v>
                </c:pt>
                <c:pt idx="812">
                  <c:v>-90</c:v>
                </c:pt>
                <c:pt idx="813">
                  <c:v>-89</c:v>
                </c:pt>
                <c:pt idx="814">
                  <c:v>-88</c:v>
                </c:pt>
                <c:pt idx="815">
                  <c:v>-87</c:v>
                </c:pt>
                <c:pt idx="816">
                  <c:v>-86</c:v>
                </c:pt>
                <c:pt idx="817">
                  <c:v>-85</c:v>
                </c:pt>
                <c:pt idx="818">
                  <c:v>-84</c:v>
                </c:pt>
                <c:pt idx="819">
                  <c:v>-83</c:v>
                </c:pt>
                <c:pt idx="820">
                  <c:v>-82</c:v>
                </c:pt>
                <c:pt idx="821">
                  <c:v>-81</c:v>
                </c:pt>
                <c:pt idx="822">
                  <c:v>-80</c:v>
                </c:pt>
                <c:pt idx="823">
                  <c:v>-79</c:v>
                </c:pt>
                <c:pt idx="824">
                  <c:v>-78</c:v>
                </c:pt>
                <c:pt idx="825">
                  <c:v>-77</c:v>
                </c:pt>
                <c:pt idx="826">
                  <c:v>-76</c:v>
                </c:pt>
                <c:pt idx="827">
                  <c:v>-75</c:v>
                </c:pt>
                <c:pt idx="828">
                  <c:v>-74</c:v>
                </c:pt>
                <c:pt idx="829">
                  <c:v>-73</c:v>
                </c:pt>
                <c:pt idx="830">
                  <c:v>-72</c:v>
                </c:pt>
                <c:pt idx="831">
                  <c:v>-71</c:v>
                </c:pt>
                <c:pt idx="832">
                  <c:v>-70</c:v>
                </c:pt>
                <c:pt idx="833">
                  <c:v>-69</c:v>
                </c:pt>
                <c:pt idx="834">
                  <c:v>-68</c:v>
                </c:pt>
                <c:pt idx="835">
                  <c:v>-67</c:v>
                </c:pt>
                <c:pt idx="836">
                  <c:v>-66</c:v>
                </c:pt>
                <c:pt idx="837">
                  <c:v>-65</c:v>
                </c:pt>
                <c:pt idx="838">
                  <c:v>-64</c:v>
                </c:pt>
                <c:pt idx="839">
                  <c:v>-63</c:v>
                </c:pt>
                <c:pt idx="840">
                  <c:v>-62</c:v>
                </c:pt>
                <c:pt idx="841">
                  <c:v>-61</c:v>
                </c:pt>
                <c:pt idx="842">
                  <c:v>-60</c:v>
                </c:pt>
                <c:pt idx="843">
                  <c:v>-59</c:v>
                </c:pt>
                <c:pt idx="844">
                  <c:v>-58</c:v>
                </c:pt>
                <c:pt idx="845">
                  <c:v>-57</c:v>
                </c:pt>
                <c:pt idx="846">
                  <c:v>-56</c:v>
                </c:pt>
                <c:pt idx="847">
                  <c:v>-55</c:v>
                </c:pt>
                <c:pt idx="848">
                  <c:v>-54</c:v>
                </c:pt>
                <c:pt idx="849">
                  <c:v>-53</c:v>
                </c:pt>
                <c:pt idx="850">
                  <c:v>-52</c:v>
                </c:pt>
                <c:pt idx="851">
                  <c:v>-51</c:v>
                </c:pt>
                <c:pt idx="852">
                  <c:v>-50</c:v>
                </c:pt>
                <c:pt idx="853">
                  <c:v>-49</c:v>
                </c:pt>
                <c:pt idx="854">
                  <c:v>-48</c:v>
                </c:pt>
                <c:pt idx="855">
                  <c:v>-47</c:v>
                </c:pt>
                <c:pt idx="856">
                  <c:v>-46</c:v>
                </c:pt>
                <c:pt idx="857">
                  <c:v>-45</c:v>
                </c:pt>
                <c:pt idx="858">
                  <c:v>-44</c:v>
                </c:pt>
                <c:pt idx="859">
                  <c:v>-43</c:v>
                </c:pt>
                <c:pt idx="860">
                  <c:v>-42</c:v>
                </c:pt>
                <c:pt idx="861">
                  <c:v>-41</c:v>
                </c:pt>
                <c:pt idx="862">
                  <c:v>-40</c:v>
                </c:pt>
                <c:pt idx="863">
                  <c:v>-39</c:v>
                </c:pt>
                <c:pt idx="864">
                  <c:v>-38</c:v>
                </c:pt>
                <c:pt idx="865">
                  <c:v>-37</c:v>
                </c:pt>
                <c:pt idx="866">
                  <c:v>-36</c:v>
                </c:pt>
                <c:pt idx="867">
                  <c:v>-35</c:v>
                </c:pt>
                <c:pt idx="868">
                  <c:v>-34</c:v>
                </c:pt>
                <c:pt idx="869">
                  <c:v>-33</c:v>
                </c:pt>
                <c:pt idx="870">
                  <c:v>-32</c:v>
                </c:pt>
                <c:pt idx="871">
                  <c:v>-31</c:v>
                </c:pt>
                <c:pt idx="872">
                  <c:v>-30</c:v>
                </c:pt>
                <c:pt idx="873">
                  <c:v>-29</c:v>
                </c:pt>
                <c:pt idx="874">
                  <c:v>-28</c:v>
                </c:pt>
                <c:pt idx="875">
                  <c:v>-27</c:v>
                </c:pt>
                <c:pt idx="876">
                  <c:v>-26</c:v>
                </c:pt>
                <c:pt idx="877">
                  <c:v>-25</c:v>
                </c:pt>
                <c:pt idx="878">
                  <c:v>-24</c:v>
                </c:pt>
                <c:pt idx="879">
                  <c:v>-23</c:v>
                </c:pt>
                <c:pt idx="880">
                  <c:v>-22</c:v>
                </c:pt>
                <c:pt idx="881">
                  <c:v>-21</c:v>
                </c:pt>
                <c:pt idx="882">
                  <c:v>-20</c:v>
                </c:pt>
                <c:pt idx="883">
                  <c:v>-19</c:v>
                </c:pt>
                <c:pt idx="884">
                  <c:v>-18</c:v>
                </c:pt>
                <c:pt idx="885">
                  <c:v>-17</c:v>
                </c:pt>
                <c:pt idx="886">
                  <c:v>-16</c:v>
                </c:pt>
                <c:pt idx="887">
                  <c:v>-15</c:v>
                </c:pt>
                <c:pt idx="888">
                  <c:v>-14</c:v>
                </c:pt>
                <c:pt idx="889">
                  <c:v>-13</c:v>
                </c:pt>
                <c:pt idx="890">
                  <c:v>-12</c:v>
                </c:pt>
                <c:pt idx="891">
                  <c:v>-11</c:v>
                </c:pt>
                <c:pt idx="892">
                  <c:v>-10</c:v>
                </c:pt>
                <c:pt idx="893">
                  <c:v>-9</c:v>
                </c:pt>
                <c:pt idx="894">
                  <c:v>-8</c:v>
                </c:pt>
                <c:pt idx="895">
                  <c:v>-7</c:v>
                </c:pt>
                <c:pt idx="896">
                  <c:v>-6</c:v>
                </c:pt>
                <c:pt idx="897">
                  <c:v>-5</c:v>
                </c:pt>
                <c:pt idx="898">
                  <c:v>-4</c:v>
                </c:pt>
                <c:pt idx="899">
                  <c:v>-3</c:v>
                </c:pt>
                <c:pt idx="900">
                  <c:v>-2</c:v>
                </c:pt>
                <c:pt idx="901">
                  <c:v>-1</c:v>
                </c:pt>
                <c:pt idx="902">
                  <c:v>0</c:v>
                </c:pt>
                <c:pt idx="903">
                  <c:v>1</c:v>
                </c:pt>
                <c:pt idx="904">
                  <c:v>2</c:v>
                </c:pt>
                <c:pt idx="905">
                  <c:v>3</c:v>
                </c:pt>
                <c:pt idx="906">
                  <c:v>4</c:v>
                </c:pt>
                <c:pt idx="907">
                  <c:v>5</c:v>
                </c:pt>
                <c:pt idx="908">
                  <c:v>6</c:v>
                </c:pt>
                <c:pt idx="909">
                  <c:v>7</c:v>
                </c:pt>
                <c:pt idx="910">
                  <c:v>8</c:v>
                </c:pt>
                <c:pt idx="911">
                  <c:v>9</c:v>
                </c:pt>
                <c:pt idx="912">
                  <c:v>10</c:v>
                </c:pt>
                <c:pt idx="913">
                  <c:v>11</c:v>
                </c:pt>
                <c:pt idx="914">
                  <c:v>12</c:v>
                </c:pt>
                <c:pt idx="915">
                  <c:v>13</c:v>
                </c:pt>
                <c:pt idx="916">
                  <c:v>14</c:v>
                </c:pt>
                <c:pt idx="917">
                  <c:v>15</c:v>
                </c:pt>
                <c:pt idx="918">
                  <c:v>16</c:v>
                </c:pt>
                <c:pt idx="919">
                  <c:v>17</c:v>
                </c:pt>
                <c:pt idx="920">
                  <c:v>18</c:v>
                </c:pt>
                <c:pt idx="921">
                  <c:v>19</c:v>
                </c:pt>
                <c:pt idx="922">
                  <c:v>20</c:v>
                </c:pt>
                <c:pt idx="923">
                  <c:v>21</c:v>
                </c:pt>
                <c:pt idx="924">
                  <c:v>22</c:v>
                </c:pt>
                <c:pt idx="925">
                  <c:v>23</c:v>
                </c:pt>
                <c:pt idx="926">
                  <c:v>24</c:v>
                </c:pt>
                <c:pt idx="927">
                  <c:v>25</c:v>
                </c:pt>
                <c:pt idx="928">
                  <c:v>26</c:v>
                </c:pt>
                <c:pt idx="929">
                  <c:v>27</c:v>
                </c:pt>
                <c:pt idx="930">
                  <c:v>28</c:v>
                </c:pt>
                <c:pt idx="931">
                  <c:v>29</c:v>
                </c:pt>
                <c:pt idx="932">
                  <c:v>30</c:v>
                </c:pt>
                <c:pt idx="933">
                  <c:v>31</c:v>
                </c:pt>
                <c:pt idx="934">
                  <c:v>32</c:v>
                </c:pt>
                <c:pt idx="935">
                  <c:v>33</c:v>
                </c:pt>
                <c:pt idx="936">
                  <c:v>34</c:v>
                </c:pt>
                <c:pt idx="937">
                  <c:v>35</c:v>
                </c:pt>
                <c:pt idx="938">
                  <c:v>36</c:v>
                </c:pt>
                <c:pt idx="939">
                  <c:v>37</c:v>
                </c:pt>
                <c:pt idx="940">
                  <c:v>38</c:v>
                </c:pt>
                <c:pt idx="941">
                  <c:v>39</c:v>
                </c:pt>
                <c:pt idx="942">
                  <c:v>40</c:v>
                </c:pt>
                <c:pt idx="943">
                  <c:v>41</c:v>
                </c:pt>
                <c:pt idx="944">
                  <c:v>42</c:v>
                </c:pt>
                <c:pt idx="945">
                  <c:v>43</c:v>
                </c:pt>
                <c:pt idx="946">
                  <c:v>44</c:v>
                </c:pt>
                <c:pt idx="947">
                  <c:v>45</c:v>
                </c:pt>
                <c:pt idx="948">
                  <c:v>46</c:v>
                </c:pt>
                <c:pt idx="949">
                  <c:v>47</c:v>
                </c:pt>
                <c:pt idx="950">
                  <c:v>48</c:v>
                </c:pt>
                <c:pt idx="951">
                  <c:v>49</c:v>
                </c:pt>
                <c:pt idx="952">
                  <c:v>50</c:v>
                </c:pt>
                <c:pt idx="953">
                  <c:v>51</c:v>
                </c:pt>
                <c:pt idx="954">
                  <c:v>52</c:v>
                </c:pt>
                <c:pt idx="955">
                  <c:v>53</c:v>
                </c:pt>
                <c:pt idx="956">
                  <c:v>54</c:v>
                </c:pt>
                <c:pt idx="957">
                  <c:v>55</c:v>
                </c:pt>
                <c:pt idx="958">
                  <c:v>56</c:v>
                </c:pt>
                <c:pt idx="959">
                  <c:v>57</c:v>
                </c:pt>
                <c:pt idx="960">
                  <c:v>58</c:v>
                </c:pt>
                <c:pt idx="961">
                  <c:v>59</c:v>
                </c:pt>
                <c:pt idx="962">
                  <c:v>60</c:v>
                </c:pt>
                <c:pt idx="963">
                  <c:v>61</c:v>
                </c:pt>
                <c:pt idx="964">
                  <c:v>62</c:v>
                </c:pt>
                <c:pt idx="965">
                  <c:v>63</c:v>
                </c:pt>
                <c:pt idx="966">
                  <c:v>64</c:v>
                </c:pt>
                <c:pt idx="967">
                  <c:v>65</c:v>
                </c:pt>
                <c:pt idx="968">
                  <c:v>66</c:v>
                </c:pt>
                <c:pt idx="969">
                  <c:v>67</c:v>
                </c:pt>
                <c:pt idx="970">
                  <c:v>68</c:v>
                </c:pt>
                <c:pt idx="971">
                  <c:v>69</c:v>
                </c:pt>
                <c:pt idx="972">
                  <c:v>70</c:v>
                </c:pt>
                <c:pt idx="973">
                  <c:v>71</c:v>
                </c:pt>
                <c:pt idx="974">
                  <c:v>72</c:v>
                </c:pt>
                <c:pt idx="975">
                  <c:v>73</c:v>
                </c:pt>
                <c:pt idx="976">
                  <c:v>74</c:v>
                </c:pt>
                <c:pt idx="977">
                  <c:v>75</c:v>
                </c:pt>
                <c:pt idx="978">
                  <c:v>76</c:v>
                </c:pt>
                <c:pt idx="979">
                  <c:v>77</c:v>
                </c:pt>
                <c:pt idx="980">
                  <c:v>78</c:v>
                </c:pt>
                <c:pt idx="981">
                  <c:v>79</c:v>
                </c:pt>
                <c:pt idx="982">
                  <c:v>80</c:v>
                </c:pt>
                <c:pt idx="983">
                  <c:v>81</c:v>
                </c:pt>
                <c:pt idx="984">
                  <c:v>82</c:v>
                </c:pt>
                <c:pt idx="985">
                  <c:v>83</c:v>
                </c:pt>
                <c:pt idx="986">
                  <c:v>84</c:v>
                </c:pt>
                <c:pt idx="987">
                  <c:v>85</c:v>
                </c:pt>
                <c:pt idx="988">
                  <c:v>86</c:v>
                </c:pt>
                <c:pt idx="989">
                  <c:v>87</c:v>
                </c:pt>
                <c:pt idx="990">
                  <c:v>88</c:v>
                </c:pt>
                <c:pt idx="991">
                  <c:v>89</c:v>
                </c:pt>
                <c:pt idx="992">
                  <c:v>90</c:v>
                </c:pt>
                <c:pt idx="993">
                  <c:v>91</c:v>
                </c:pt>
                <c:pt idx="994">
                  <c:v>92</c:v>
                </c:pt>
                <c:pt idx="995">
                  <c:v>93</c:v>
                </c:pt>
                <c:pt idx="996">
                  <c:v>94</c:v>
                </c:pt>
                <c:pt idx="997">
                  <c:v>95</c:v>
                </c:pt>
                <c:pt idx="998">
                  <c:v>96</c:v>
                </c:pt>
                <c:pt idx="999">
                  <c:v>97</c:v>
                </c:pt>
                <c:pt idx="1000">
                  <c:v>98</c:v>
                </c:pt>
                <c:pt idx="1001">
                  <c:v>99</c:v>
                </c:pt>
                <c:pt idx="1002">
                  <c:v>100</c:v>
                </c:pt>
                <c:pt idx="1003">
                  <c:v>101</c:v>
                </c:pt>
                <c:pt idx="1004">
                  <c:v>102</c:v>
                </c:pt>
                <c:pt idx="1005">
                  <c:v>103</c:v>
                </c:pt>
                <c:pt idx="1006">
                  <c:v>104</c:v>
                </c:pt>
                <c:pt idx="1007">
                  <c:v>105</c:v>
                </c:pt>
                <c:pt idx="1008">
                  <c:v>106</c:v>
                </c:pt>
                <c:pt idx="1009">
                  <c:v>107</c:v>
                </c:pt>
                <c:pt idx="1010">
                  <c:v>108</c:v>
                </c:pt>
                <c:pt idx="1011">
                  <c:v>109</c:v>
                </c:pt>
                <c:pt idx="1012">
                  <c:v>110</c:v>
                </c:pt>
                <c:pt idx="1013">
                  <c:v>111</c:v>
                </c:pt>
                <c:pt idx="1014">
                  <c:v>112</c:v>
                </c:pt>
                <c:pt idx="1015">
                  <c:v>113</c:v>
                </c:pt>
                <c:pt idx="1016">
                  <c:v>114</c:v>
                </c:pt>
                <c:pt idx="1017">
                  <c:v>115</c:v>
                </c:pt>
                <c:pt idx="1018">
                  <c:v>116</c:v>
                </c:pt>
                <c:pt idx="1019">
                  <c:v>117</c:v>
                </c:pt>
                <c:pt idx="1020">
                  <c:v>118</c:v>
                </c:pt>
                <c:pt idx="1021">
                  <c:v>119</c:v>
                </c:pt>
                <c:pt idx="1022">
                  <c:v>120</c:v>
                </c:pt>
                <c:pt idx="1023">
                  <c:v>121</c:v>
                </c:pt>
                <c:pt idx="1024">
                  <c:v>122</c:v>
                </c:pt>
                <c:pt idx="1025">
                  <c:v>123</c:v>
                </c:pt>
                <c:pt idx="1026">
                  <c:v>124</c:v>
                </c:pt>
                <c:pt idx="1027">
                  <c:v>125</c:v>
                </c:pt>
                <c:pt idx="1028">
                  <c:v>126</c:v>
                </c:pt>
                <c:pt idx="1029">
                  <c:v>127</c:v>
                </c:pt>
                <c:pt idx="1030">
                  <c:v>128</c:v>
                </c:pt>
                <c:pt idx="1031">
                  <c:v>129</c:v>
                </c:pt>
                <c:pt idx="1032">
                  <c:v>130</c:v>
                </c:pt>
                <c:pt idx="1033">
                  <c:v>131</c:v>
                </c:pt>
                <c:pt idx="1034">
                  <c:v>132</c:v>
                </c:pt>
                <c:pt idx="1035">
                  <c:v>133</c:v>
                </c:pt>
                <c:pt idx="1036">
                  <c:v>134</c:v>
                </c:pt>
                <c:pt idx="1037">
                  <c:v>135</c:v>
                </c:pt>
                <c:pt idx="1038">
                  <c:v>136</c:v>
                </c:pt>
                <c:pt idx="1039">
                  <c:v>137</c:v>
                </c:pt>
                <c:pt idx="1040">
                  <c:v>138</c:v>
                </c:pt>
                <c:pt idx="1041">
                  <c:v>139</c:v>
                </c:pt>
                <c:pt idx="1042">
                  <c:v>140</c:v>
                </c:pt>
                <c:pt idx="1043">
                  <c:v>141</c:v>
                </c:pt>
                <c:pt idx="1044">
                  <c:v>142</c:v>
                </c:pt>
                <c:pt idx="1045">
                  <c:v>143</c:v>
                </c:pt>
                <c:pt idx="1046">
                  <c:v>144</c:v>
                </c:pt>
                <c:pt idx="1047">
                  <c:v>145</c:v>
                </c:pt>
                <c:pt idx="1048">
                  <c:v>146</c:v>
                </c:pt>
                <c:pt idx="1049">
                  <c:v>147</c:v>
                </c:pt>
                <c:pt idx="1050">
                  <c:v>148</c:v>
                </c:pt>
                <c:pt idx="1051">
                  <c:v>149</c:v>
                </c:pt>
                <c:pt idx="1052">
                  <c:v>150</c:v>
                </c:pt>
                <c:pt idx="1053">
                  <c:v>151</c:v>
                </c:pt>
                <c:pt idx="1054">
                  <c:v>152</c:v>
                </c:pt>
                <c:pt idx="1055">
                  <c:v>153</c:v>
                </c:pt>
                <c:pt idx="1056">
                  <c:v>154</c:v>
                </c:pt>
                <c:pt idx="1057">
                  <c:v>155</c:v>
                </c:pt>
                <c:pt idx="1058">
                  <c:v>156</c:v>
                </c:pt>
                <c:pt idx="1059">
                  <c:v>157</c:v>
                </c:pt>
                <c:pt idx="1060">
                  <c:v>158</c:v>
                </c:pt>
                <c:pt idx="1061">
                  <c:v>159</c:v>
                </c:pt>
                <c:pt idx="1062">
                  <c:v>160</c:v>
                </c:pt>
                <c:pt idx="1063">
                  <c:v>161</c:v>
                </c:pt>
                <c:pt idx="1064">
                  <c:v>162</c:v>
                </c:pt>
                <c:pt idx="1065">
                  <c:v>163</c:v>
                </c:pt>
                <c:pt idx="1066">
                  <c:v>164</c:v>
                </c:pt>
                <c:pt idx="1067">
                  <c:v>165</c:v>
                </c:pt>
                <c:pt idx="1068">
                  <c:v>166</c:v>
                </c:pt>
                <c:pt idx="1069">
                  <c:v>167</c:v>
                </c:pt>
                <c:pt idx="1070">
                  <c:v>168</c:v>
                </c:pt>
                <c:pt idx="1071">
                  <c:v>169</c:v>
                </c:pt>
                <c:pt idx="1072">
                  <c:v>170</c:v>
                </c:pt>
                <c:pt idx="1073">
                  <c:v>171</c:v>
                </c:pt>
                <c:pt idx="1074">
                  <c:v>172</c:v>
                </c:pt>
                <c:pt idx="1075">
                  <c:v>173</c:v>
                </c:pt>
                <c:pt idx="1076">
                  <c:v>174</c:v>
                </c:pt>
                <c:pt idx="1077">
                  <c:v>175</c:v>
                </c:pt>
                <c:pt idx="1078">
                  <c:v>176</c:v>
                </c:pt>
                <c:pt idx="1079">
                  <c:v>177</c:v>
                </c:pt>
                <c:pt idx="1080">
                  <c:v>178</c:v>
                </c:pt>
                <c:pt idx="1081">
                  <c:v>179</c:v>
                </c:pt>
                <c:pt idx="1082">
                  <c:v>180</c:v>
                </c:pt>
                <c:pt idx="1083">
                  <c:v>-180</c:v>
                </c:pt>
                <c:pt idx="1084">
                  <c:v>-179</c:v>
                </c:pt>
                <c:pt idx="1085">
                  <c:v>-178</c:v>
                </c:pt>
                <c:pt idx="1086">
                  <c:v>-177</c:v>
                </c:pt>
                <c:pt idx="1087">
                  <c:v>-176</c:v>
                </c:pt>
                <c:pt idx="1088">
                  <c:v>-175</c:v>
                </c:pt>
                <c:pt idx="1089">
                  <c:v>-174</c:v>
                </c:pt>
                <c:pt idx="1090">
                  <c:v>-173</c:v>
                </c:pt>
                <c:pt idx="1091">
                  <c:v>-172</c:v>
                </c:pt>
                <c:pt idx="1092">
                  <c:v>-171</c:v>
                </c:pt>
                <c:pt idx="1093">
                  <c:v>-170</c:v>
                </c:pt>
                <c:pt idx="1094">
                  <c:v>-169</c:v>
                </c:pt>
                <c:pt idx="1095">
                  <c:v>-168</c:v>
                </c:pt>
                <c:pt idx="1096">
                  <c:v>-167</c:v>
                </c:pt>
                <c:pt idx="1097">
                  <c:v>-166</c:v>
                </c:pt>
                <c:pt idx="1098">
                  <c:v>-165</c:v>
                </c:pt>
                <c:pt idx="1099">
                  <c:v>-164</c:v>
                </c:pt>
                <c:pt idx="1100">
                  <c:v>-163</c:v>
                </c:pt>
                <c:pt idx="1101">
                  <c:v>-162</c:v>
                </c:pt>
                <c:pt idx="1102">
                  <c:v>-161</c:v>
                </c:pt>
                <c:pt idx="1103">
                  <c:v>-160</c:v>
                </c:pt>
                <c:pt idx="1104">
                  <c:v>-159</c:v>
                </c:pt>
                <c:pt idx="1105">
                  <c:v>-158</c:v>
                </c:pt>
                <c:pt idx="1106">
                  <c:v>-157</c:v>
                </c:pt>
                <c:pt idx="1107">
                  <c:v>-156</c:v>
                </c:pt>
                <c:pt idx="1108">
                  <c:v>-155</c:v>
                </c:pt>
                <c:pt idx="1109">
                  <c:v>-154</c:v>
                </c:pt>
                <c:pt idx="1110">
                  <c:v>-153</c:v>
                </c:pt>
                <c:pt idx="1111">
                  <c:v>-152</c:v>
                </c:pt>
                <c:pt idx="1112">
                  <c:v>-151</c:v>
                </c:pt>
                <c:pt idx="1113">
                  <c:v>-150</c:v>
                </c:pt>
                <c:pt idx="1114">
                  <c:v>-149</c:v>
                </c:pt>
                <c:pt idx="1115">
                  <c:v>-148</c:v>
                </c:pt>
                <c:pt idx="1116">
                  <c:v>-147</c:v>
                </c:pt>
                <c:pt idx="1117">
                  <c:v>-146</c:v>
                </c:pt>
                <c:pt idx="1118">
                  <c:v>-145</c:v>
                </c:pt>
                <c:pt idx="1119">
                  <c:v>-144</c:v>
                </c:pt>
                <c:pt idx="1120">
                  <c:v>-143</c:v>
                </c:pt>
                <c:pt idx="1121">
                  <c:v>-142</c:v>
                </c:pt>
                <c:pt idx="1122">
                  <c:v>-141</c:v>
                </c:pt>
                <c:pt idx="1123">
                  <c:v>-140</c:v>
                </c:pt>
                <c:pt idx="1124">
                  <c:v>-139</c:v>
                </c:pt>
                <c:pt idx="1125">
                  <c:v>-138</c:v>
                </c:pt>
                <c:pt idx="1126">
                  <c:v>-137</c:v>
                </c:pt>
                <c:pt idx="1127">
                  <c:v>-136</c:v>
                </c:pt>
                <c:pt idx="1128">
                  <c:v>-135</c:v>
                </c:pt>
                <c:pt idx="1129">
                  <c:v>-134</c:v>
                </c:pt>
                <c:pt idx="1130">
                  <c:v>-133</c:v>
                </c:pt>
                <c:pt idx="1131">
                  <c:v>-132</c:v>
                </c:pt>
                <c:pt idx="1132">
                  <c:v>-131</c:v>
                </c:pt>
                <c:pt idx="1133">
                  <c:v>-130</c:v>
                </c:pt>
                <c:pt idx="1134">
                  <c:v>-129</c:v>
                </c:pt>
                <c:pt idx="1135">
                  <c:v>-128</c:v>
                </c:pt>
                <c:pt idx="1136">
                  <c:v>-127</c:v>
                </c:pt>
                <c:pt idx="1137">
                  <c:v>-126</c:v>
                </c:pt>
                <c:pt idx="1138">
                  <c:v>-125</c:v>
                </c:pt>
                <c:pt idx="1139">
                  <c:v>-124</c:v>
                </c:pt>
                <c:pt idx="1140">
                  <c:v>-123</c:v>
                </c:pt>
                <c:pt idx="1141">
                  <c:v>-122</c:v>
                </c:pt>
                <c:pt idx="1142">
                  <c:v>-121</c:v>
                </c:pt>
                <c:pt idx="1143">
                  <c:v>-120</c:v>
                </c:pt>
                <c:pt idx="1144">
                  <c:v>-119</c:v>
                </c:pt>
                <c:pt idx="1145">
                  <c:v>-118</c:v>
                </c:pt>
                <c:pt idx="1146">
                  <c:v>-117</c:v>
                </c:pt>
                <c:pt idx="1147">
                  <c:v>-116</c:v>
                </c:pt>
                <c:pt idx="1148">
                  <c:v>-115</c:v>
                </c:pt>
                <c:pt idx="1149">
                  <c:v>-114</c:v>
                </c:pt>
                <c:pt idx="1150">
                  <c:v>-113</c:v>
                </c:pt>
                <c:pt idx="1151">
                  <c:v>-112</c:v>
                </c:pt>
                <c:pt idx="1152">
                  <c:v>-111</c:v>
                </c:pt>
                <c:pt idx="1153">
                  <c:v>-110</c:v>
                </c:pt>
                <c:pt idx="1154">
                  <c:v>-109</c:v>
                </c:pt>
                <c:pt idx="1155">
                  <c:v>-108</c:v>
                </c:pt>
                <c:pt idx="1156">
                  <c:v>-107</c:v>
                </c:pt>
                <c:pt idx="1157">
                  <c:v>-106</c:v>
                </c:pt>
                <c:pt idx="1158">
                  <c:v>-105</c:v>
                </c:pt>
                <c:pt idx="1159">
                  <c:v>-104</c:v>
                </c:pt>
                <c:pt idx="1160">
                  <c:v>-103</c:v>
                </c:pt>
                <c:pt idx="1161">
                  <c:v>-102</c:v>
                </c:pt>
                <c:pt idx="1162">
                  <c:v>-101</c:v>
                </c:pt>
                <c:pt idx="1163">
                  <c:v>-100</c:v>
                </c:pt>
                <c:pt idx="1164">
                  <c:v>-99</c:v>
                </c:pt>
                <c:pt idx="1165">
                  <c:v>-98</c:v>
                </c:pt>
                <c:pt idx="1166">
                  <c:v>-97</c:v>
                </c:pt>
                <c:pt idx="1167">
                  <c:v>-96</c:v>
                </c:pt>
                <c:pt idx="1168">
                  <c:v>-95</c:v>
                </c:pt>
                <c:pt idx="1169">
                  <c:v>-94</c:v>
                </c:pt>
                <c:pt idx="1170">
                  <c:v>-93</c:v>
                </c:pt>
                <c:pt idx="1171">
                  <c:v>-92</c:v>
                </c:pt>
                <c:pt idx="1172">
                  <c:v>-91</c:v>
                </c:pt>
                <c:pt idx="1173">
                  <c:v>-90</c:v>
                </c:pt>
                <c:pt idx="1174">
                  <c:v>-89</c:v>
                </c:pt>
                <c:pt idx="1175">
                  <c:v>-88</c:v>
                </c:pt>
                <c:pt idx="1176">
                  <c:v>-87</c:v>
                </c:pt>
                <c:pt idx="1177">
                  <c:v>-86</c:v>
                </c:pt>
                <c:pt idx="1178">
                  <c:v>-85</c:v>
                </c:pt>
                <c:pt idx="1179">
                  <c:v>-84</c:v>
                </c:pt>
                <c:pt idx="1180">
                  <c:v>-83</c:v>
                </c:pt>
                <c:pt idx="1181">
                  <c:v>-82</c:v>
                </c:pt>
                <c:pt idx="1182">
                  <c:v>-81</c:v>
                </c:pt>
                <c:pt idx="1183">
                  <c:v>-80</c:v>
                </c:pt>
                <c:pt idx="1184">
                  <c:v>-79</c:v>
                </c:pt>
                <c:pt idx="1185">
                  <c:v>-78</c:v>
                </c:pt>
                <c:pt idx="1186">
                  <c:v>-77</c:v>
                </c:pt>
                <c:pt idx="1187">
                  <c:v>-76</c:v>
                </c:pt>
                <c:pt idx="1188">
                  <c:v>-75</c:v>
                </c:pt>
                <c:pt idx="1189">
                  <c:v>-74</c:v>
                </c:pt>
                <c:pt idx="1190">
                  <c:v>-73</c:v>
                </c:pt>
                <c:pt idx="1191">
                  <c:v>-72</c:v>
                </c:pt>
                <c:pt idx="1192">
                  <c:v>-71</c:v>
                </c:pt>
                <c:pt idx="1193">
                  <c:v>-70</c:v>
                </c:pt>
                <c:pt idx="1194">
                  <c:v>-69</c:v>
                </c:pt>
                <c:pt idx="1195">
                  <c:v>-68</c:v>
                </c:pt>
                <c:pt idx="1196">
                  <c:v>-67</c:v>
                </c:pt>
                <c:pt idx="1197">
                  <c:v>-66</c:v>
                </c:pt>
                <c:pt idx="1198">
                  <c:v>-65</c:v>
                </c:pt>
                <c:pt idx="1199">
                  <c:v>-64</c:v>
                </c:pt>
                <c:pt idx="1200">
                  <c:v>-63</c:v>
                </c:pt>
                <c:pt idx="1201">
                  <c:v>-62</c:v>
                </c:pt>
                <c:pt idx="1202">
                  <c:v>-61</c:v>
                </c:pt>
                <c:pt idx="1203">
                  <c:v>-60</c:v>
                </c:pt>
                <c:pt idx="1204">
                  <c:v>-59</c:v>
                </c:pt>
                <c:pt idx="1205">
                  <c:v>-58</c:v>
                </c:pt>
                <c:pt idx="1206">
                  <c:v>-57</c:v>
                </c:pt>
                <c:pt idx="1207">
                  <c:v>-56</c:v>
                </c:pt>
                <c:pt idx="1208">
                  <c:v>-55</c:v>
                </c:pt>
                <c:pt idx="1209">
                  <c:v>-54</c:v>
                </c:pt>
                <c:pt idx="1210">
                  <c:v>-53</c:v>
                </c:pt>
                <c:pt idx="1211">
                  <c:v>-52</c:v>
                </c:pt>
                <c:pt idx="1212">
                  <c:v>-51</c:v>
                </c:pt>
                <c:pt idx="1213">
                  <c:v>-50</c:v>
                </c:pt>
                <c:pt idx="1214">
                  <c:v>-49</c:v>
                </c:pt>
                <c:pt idx="1215">
                  <c:v>-48</c:v>
                </c:pt>
                <c:pt idx="1216">
                  <c:v>-47</c:v>
                </c:pt>
                <c:pt idx="1217">
                  <c:v>-46</c:v>
                </c:pt>
                <c:pt idx="1218">
                  <c:v>-45</c:v>
                </c:pt>
                <c:pt idx="1219">
                  <c:v>-44</c:v>
                </c:pt>
                <c:pt idx="1220">
                  <c:v>-43</c:v>
                </c:pt>
                <c:pt idx="1221">
                  <c:v>-42</c:v>
                </c:pt>
                <c:pt idx="1222">
                  <c:v>-41</c:v>
                </c:pt>
                <c:pt idx="1223">
                  <c:v>-40</c:v>
                </c:pt>
                <c:pt idx="1224">
                  <c:v>-39</c:v>
                </c:pt>
                <c:pt idx="1225">
                  <c:v>-38</c:v>
                </c:pt>
                <c:pt idx="1226">
                  <c:v>-37</c:v>
                </c:pt>
                <c:pt idx="1227">
                  <c:v>-36</c:v>
                </c:pt>
                <c:pt idx="1228">
                  <c:v>-35</c:v>
                </c:pt>
                <c:pt idx="1229">
                  <c:v>-34</c:v>
                </c:pt>
                <c:pt idx="1230">
                  <c:v>-33</c:v>
                </c:pt>
                <c:pt idx="1231">
                  <c:v>-32</c:v>
                </c:pt>
                <c:pt idx="1232">
                  <c:v>-31</c:v>
                </c:pt>
                <c:pt idx="1233">
                  <c:v>-30</c:v>
                </c:pt>
                <c:pt idx="1234">
                  <c:v>-29</c:v>
                </c:pt>
                <c:pt idx="1235">
                  <c:v>-28</c:v>
                </c:pt>
                <c:pt idx="1236">
                  <c:v>-27</c:v>
                </c:pt>
                <c:pt idx="1237">
                  <c:v>-26</c:v>
                </c:pt>
                <c:pt idx="1238">
                  <c:v>-25</c:v>
                </c:pt>
                <c:pt idx="1239">
                  <c:v>-24</c:v>
                </c:pt>
                <c:pt idx="1240">
                  <c:v>-23</c:v>
                </c:pt>
                <c:pt idx="1241">
                  <c:v>-22</c:v>
                </c:pt>
                <c:pt idx="1242">
                  <c:v>-21</c:v>
                </c:pt>
                <c:pt idx="1243">
                  <c:v>-20</c:v>
                </c:pt>
                <c:pt idx="1244">
                  <c:v>-19</c:v>
                </c:pt>
                <c:pt idx="1245">
                  <c:v>-18</c:v>
                </c:pt>
                <c:pt idx="1246">
                  <c:v>-17</c:v>
                </c:pt>
                <c:pt idx="1247">
                  <c:v>-16</c:v>
                </c:pt>
                <c:pt idx="1248">
                  <c:v>-15</c:v>
                </c:pt>
                <c:pt idx="1249">
                  <c:v>-14</c:v>
                </c:pt>
                <c:pt idx="1250">
                  <c:v>-13</c:v>
                </c:pt>
                <c:pt idx="1251">
                  <c:v>-12</c:v>
                </c:pt>
                <c:pt idx="1252">
                  <c:v>-11</c:v>
                </c:pt>
                <c:pt idx="1253">
                  <c:v>-10</c:v>
                </c:pt>
                <c:pt idx="1254">
                  <c:v>-9</c:v>
                </c:pt>
                <c:pt idx="1255">
                  <c:v>-8</c:v>
                </c:pt>
                <c:pt idx="1256">
                  <c:v>-7</c:v>
                </c:pt>
                <c:pt idx="1257">
                  <c:v>-6</c:v>
                </c:pt>
                <c:pt idx="1258">
                  <c:v>-5</c:v>
                </c:pt>
                <c:pt idx="1259">
                  <c:v>-4</c:v>
                </c:pt>
                <c:pt idx="1260">
                  <c:v>-3</c:v>
                </c:pt>
                <c:pt idx="1261">
                  <c:v>-2</c:v>
                </c:pt>
                <c:pt idx="1262">
                  <c:v>-1</c:v>
                </c:pt>
                <c:pt idx="1263">
                  <c:v>0</c:v>
                </c:pt>
                <c:pt idx="1264">
                  <c:v>1</c:v>
                </c:pt>
                <c:pt idx="1265">
                  <c:v>2</c:v>
                </c:pt>
                <c:pt idx="1266">
                  <c:v>3</c:v>
                </c:pt>
                <c:pt idx="1267">
                  <c:v>4</c:v>
                </c:pt>
                <c:pt idx="1268">
                  <c:v>5</c:v>
                </c:pt>
                <c:pt idx="1269">
                  <c:v>6</c:v>
                </c:pt>
                <c:pt idx="1270">
                  <c:v>7</c:v>
                </c:pt>
                <c:pt idx="1271">
                  <c:v>8</c:v>
                </c:pt>
                <c:pt idx="1272">
                  <c:v>9</c:v>
                </c:pt>
                <c:pt idx="1273">
                  <c:v>10</c:v>
                </c:pt>
                <c:pt idx="1274">
                  <c:v>11</c:v>
                </c:pt>
                <c:pt idx="1275">
                  <c:v>12</c:v>
                </c:pt>
                <c:pt idx="1276">
                  <c:v>13</c:v>
                </c:pt>
                <c:pt idx="1277">
                  <c:v>14</c:v>
                </c:pt>
                <c:pt idx="1278">
                  <c:v>15</c:v>
                </c:pt>
                <c:pt idx="1279">
                  <c:v>16</c:v>
                </c:pt>
                <c:pt idx="1280">
                  <c:v>17</c:v>
                </c:pt>
                <c:pt idx="1281">
                  <c:v>18</c:v>
                </c:pt>
                <c:pt idx="1282">
                  <c:v>19</c:v>
                </c:pt>
                <c:pt idx="1283">
                  <c:v>20</c:v>
                </c:pt>
                <c:pt idx="1284">
                  <c:v>21</c:v>
                </c:pt>
                <c:pt idx="1285">
                  <c:v>22</c:v>
                </c:pt>
                <c:pt idx="1286">
                  <c:v>23</c:v>
                </c:pt>
                <c:pt idx="1287">
                  <c:v>24</c:v>
                </c:pt>
                <c:pt idx="1288">
                  <c:v>25</c:v>
                </c:pt>
                <c:pt idx="1289">
                  <c:v>26</c:v>
                </c:pt>
                <c:pt idx="1290">
                  <c:v>27</c:v>
                </c:pt>
                <c:pt idx="1291">
                  <c:v>28</c:v>
                </c:pt>
                <c:pt idx="1292">
                  <c:v>29</c:v>
                </c:pt>
                <c:pt idx="1293">
                  <c:v>30</c:v>
                </c:pt>
                <c:pt idx="1294">
                  <c:v>31</c:v>
                </c:pt>
                <c:pt idx="1295">
                  <c:v>32</c:v>
                </c:pt>
                <c:pt idx="1296">
                  <c:v>33</c:v>
                </c:pt>
                <c:pt idx="1297">
                  <c:v>34</c:v>
                </c:pt>
                <c:pt idx="1298">
                  <c:v>35</c:v>
                </c:pt>
                <c:pt idx="1299">
                  <c:v>36</c:v>
                </c:pt>
                <c:pt idx="1300">
                  <c:v>37</c:v>
                </c:pt>
                <c:pt idx="1301">
                  <c:v>38</c:v>
                </c:pt>
                <c:pt idx="1302">
                  <c:v>39</c:v>
                </c:pt>
                <c:pt idx="1303">
                  <c:v>40</c:v>
                </c:pt>
                <c:pt idx="1304">
                  <c:v>41</c:v>
                </c:pt>
                <c:pt idx="1305">
                  <c:v>42</c:v>
                </c:pt>
                <c:pt idx="1306">
                  <c:v>43</c:v>
                </c:pt>
                <c:pt idx="1307">
                  <c:v>44</c:v>
                </c:pt>
                <c:pt idx="1308">
                  <c:v>45</c:v>
                </c:pt>
                <c:pt idx="1309">
                  <c:v>46</c:v>
                </c:pt>
                <c:pt idx="1310">
                  <c:v>47</c:v>
                </c:pt>
                <c:pt idx="1311">
                  <c:v>48</c:v>
                </c:pt>
                <c:pt idx="1312">
                  <c:v>49</c:v>
                </c:pt>
                <c:pt idx="1313">
                  <c:v>50</c:v>
                </c:pt>
                <c:pt idx="1314">
                  <c:v>51</c:v>
                </c:pt>
                <c:pt idx="1315">
                  <c:v>52</c:v>
                </c:pt>
                <c:pt idx="1316">
                  <c:v>53</c:v>
                </c:pt>
                <c:pt idx="1317">
                  <c:v>54</c:v>
                </c:pt>
                <c:pt idx="1318">
                  <c:v>55</c:v>
                </c:pt>
                <c:pt idx="1319">
                  <c:v>56</c:v>
                </c:pt>
                <c:pt idx="1320">
                  <c:v>57</c:v>
                </c:pt>
                <c:pt idx="1321">
                  <c:v>58</c:v>
                </c:pt>
                <c:pt idx="1322">
                  <c:v>59</c:v>
                </c:pt>
                <c:pt idx="1323">
                  <c:v>60</c:v>
                </c:pt>
                <c:pt idx="1324">
                  <c:v>61</c:v>
                </c:pt>
                <c:pt idx="1325">
                  <c:v>62</c:v>
                </c:pt>
                <c:pt idx="1326">
                  <c:v>63</c:v>
                </c:pt>
                <c:pt idx="1327">
                  <c:v>64</c:v>
                </c:pt>
                <c:pt idx="1328">
                  <c:v>65</c:v>
                </c:pt>
                <c:pt idx="1329">
                  <c:v>66</c:v>
                </c:pt>
                <c:pt idx="1330">
                  <c:v>67</c:v>
                </c:pt>
                <c:pt idx="1331">
                  <c:v>68</c:v>
                </c:pt>
                <c:pt idx="1332">
                  <c:v>69</c:v>
                </c:pt>
                <c:pt idx="1333">
                  <c:v>70</c:v>
                </c:pt>
                <c:pt idx="1334">
                  <c:v>71</c:v>
                </c:pt>
                <c:pt idx="1335">
                  <c:v>72</c:v>
                </c:pt>
                <c:pt idx="1336">
                  <c:v>73</c:v>
                </c:pt>
                <c:pt idx="1337">
                  <c:v>74</c:v>
                </c:pt>
                <c:pt idx="1338">
                  <c:v>75</c:v>
                </c:pt>
                <c:pt idx="1339">
                  <c:v>76</c:v>
                </c:pt>
                <c:pt idx="1340">
                  <c:v>77</c:v>
                </c:pt>
                <c:pt idx="1341">
                  <c:v>78</c:v>
                </c:pt>
                <c:pt idx="1342">
                  <c:v>79</c:v>
                </c:pt>
                <c:pt idx="1343">
                  <c:v>80</c:v>
                </c:pt>
                <c:pt idx="1344">
                  <c:v>81</c:v>
                </c:pt>
                <c:pt idx="1345">
                  <c:v>82</c:v>
                </c:pt>
                <c:pt idx="1346">
                  <c:v>83</c:v>
                </c:pt>
                <c:pt idx="1347">
                  <c:v>84</c:v>
                </c:pt>
                <c:pt idx="1348">
                  <c:v>85</c:v>
                </c:pt>
                <c:pt idx="1349">
                  <c:v>86</c:v>
                </c:pt>
                <c:pt idx="1350">
                  <c:v>87</c:v>
                </c:pt>
                <c:pt idx="1351">
                  <c:v>88</c:v>
                </c:pt>
                <c:pt idx="1352">
                  <c:v>89</c:v>
                </c:pt>
                <c:pt idx="1353">
                  <c:v>90</c:v>
                </c:pt>
                <c:pt idx="1354">
                  <c:v>91</c:v>
                </c:pt>
                <c:pt idx="1355">
                  <c:v>92</c:v>
                </c:pt>
                <c:pt idx="1356">
                  <c:v>93</c:v>
                </c:pt>
                <c:pt idx="1357">
                  <c:v>94</c:v>
                </c:pt>
                <c:pt idx="1358">
                  <c:v>95</c:v>
                </c:pt>
                <c:pt idx="1359">
                  <c:v>96</c:v>
                </c:pt>
                <c:pt idx="1360">
                  <c:v>97</c:v>
                </c:pt>
                <c:pt idx="1361">
                  <c:v>98</c:v>
                </c:pt>
                <c:pt idx="1362">
                  <c:v>99</c:v>
                </c:pt>
                <c:pt idx="1363">
                  <c:v>100</c:v>
                </c:pt>
                <c:pt idx="1364">
                  <c:v>101</c:v>
                </c:pt>
                <c:pt idx="1365">
                  <c:v>102</c:v>
                </c:pt>
                <c:pt idx="1366">
                  <c:v>103</c:v>
                </c:pt>
                <c:pt idx="1367">
                  <c:v>104</c:v>
                </c:pt>
                <c:pt idx="1368">
                  <c:v>105</c:v>
                </c:pt>
                <c:pt idx="1369">
                  <c:v>106</c:v>
                </c:pt>
                <c:pt idx="1370">
                  <c:v>107</c:v>
                </c:pt>
                <c:pt idx="1371">
                  <c:v>108</c:v>
                </c:pt>
                <c:pt idx="1372">
                  <c:v>109</c:v>
                </c:pt>
                <c:pt idx="1373">
                  <c:v>110</c:v>
                </c:pt>
                <c:pt idx="1374">
                  <c:v>111</c:v>
                </c:pt>
                <c:pt idx="1375">
                  <c:v>112</c:v>
                </c:pt>
                <c:pt idx="1376">
                  <c:v>113</c:v>
                </c:pt>
                <c:pt idx="1377">
                  <c:v>114</c:v>
                </c:pt>
                <c:pt idx="1378">
                  <c:v>115</c:v>
                </c:pt>
                <c:pt idx="1379">
                  <c:v>116</c:v>
                </c:pt>
                <c:pt idx="1380">
                  <c:v>117</c:v>
                </c:pt>
                <c:pt idx="1381">
                  <c:v>118</c:v>
                </c:pt>
                <c:pt idx="1382">
                  <c:v>119</c:v>
                </c:pt>
                <c:pt idx="1383">
                  <c:v>120</c:v>
                </c:pt>
                <c:pt idx="1384">
                  <c:v>121</c:v>
                </c:pt>
                <c:pt idx="1385">
                  <c:v>122</c:v>
                </c:pt>
                <c:pt idx="1386">
                  <c:v>123</c:v>
                </c:pt>
                <c:pt idx="1387">
                  <c:v>124</c:v>
                </c:pt>
                <c:pt idx="1388">
                  <c:v>125</c:v>
                </c:pt>
                <c:pt idx="1389">
                  <c:v>126</c:v>
                </c:pt>
                <c:pt idx="1390">
                  <c:v>127</c:v>
                </c:pt>
                <c:pt idx="1391">
                  <c:v>128</c:v>
                </c:pt>
                <c:pt idx="1392">
                  <c:v>129</c:v>
                </c:pt>
                <c:pt idx="1393">
                  <c:v>130</c:v>
                </c:pt>
                <c:pt idx="1394">
                  <c:v>131</c:v>
                </c:pt>
                <c:pt idx="1395">
                  <c:v>132</c:v>
                </c:pt>
                <c:pt idx="1396">
                  <c:v>133</c:v>
                </c:pt>
                <c:pt idx="1397">
                  <c:v>134</c:v>
                </c:pt>
                <c:pt idx="1398">
                  <c:v>135</c:v>
                </c:pt>
                <c:pt idx="1399">
                  <c:v>136</c:v>
                </c:pt>
                <c:pt idx="1400">
                  <c:v>137</c:v>
                </c:pt>
                <c:pt idx="1401">
                  <c:v>138</c:v>
                </c:pt>
                <c:pt idx="1402">
                  <c:v>139</c:v>
                </c:pt>
                <c:pt idx="1403">
                  <c:v>140</c:v>
                </c:pt>
                <c:pt idx="1404">
                  <c:v>141</c:v>
                </c:pt>
                <c:pt idx="1405">
                  <c:v>142</c:v>
                </c:pt>
                <c:pt idx="1406">
                  <c:v>143</c:v>
                </c:pt>
                <c:pt idx="1407">
                  <c:v>144</c:v>
                </c:pt>
                <c:pt idx="1408">
                  <c:v>145</c:v>
                </c:pt>
                <c:pt idx="1409">
                  <c:v>146</c:v>
                </c:pt>
                <c:pt idx="1410">
                  <c:v>147</c:v>
                </c:pt>
                <c:pt idx="1411">
                  <c:v>148</c:v>
                </c:pt>
                <c:pt idx="1412">
                  <c:v>149</c:v>
                </c:pt>
                <c:pt idx="1413">
                  <c:v>150</c:v>
                </c:pt>
                <c:pt idx="1414">
                  <c:v>151</c:v>
                </c:pt>
                <c:pt idx="1415">
                  <c:v>152</c:v>
                </c:pt>
                <c:pt idx="1416">
                  <c:v>153</c:v>
                </c:pt>
                <c:pt idx="1417">
                  <c:v>154</c:v>
                </c:pt>
                <c:pt idx="1418">
                  <c:v>155</c:v>
                </c:pt>
                <c:pt idx="1419">
                  <c:v>156</c:v>
                </c:pt>
                <c:pt idx="1420">
                  <c:v>157</c:v>
                </c:pt>
                <c:pt idx="1421">
                  <c:v>158</c:v>
                </c:pt>
                <c:pt idx="1422">
                  <c:v>159</c:v>
                </c:pt>
                <c:pt idx="1423">
                  <c:v>160</c:v>
                </c:pt>
                <c:pt idx="1424">
                  <c:v>161</c:v>
                </c:pt>
                <c:pt idx="1425">
                  <c:v>162</c:v>
                </c:pt>
                <c:pt idx="1426">
                  <c:v>163</c:v>
                </c:pt>
                <c:pt idx="1427">
                  <c:v>164</c:v>
                </c:pt>
                <c:pt idx="1428">
                  <c:v>165</c:v>
                </c:pt>
                <c:pt idx="1429">
                  <c:v>166</c:v>
                </c:pt>
                <c:pt idx="1430">
                  <c:v>167</c:v>
                </c:pt>
                <c:pt idx="1431">
                  <c:v>168</c:v>
                </c:pt>
                <c:pt idx="1432">
                  <c:v>169</c:v>
                </c:pt>
                <c:pt idx="1433">
                  <c:v>170</c:v>
                </c:pt>
                <c:pt idx="1434">
                  <c:v>171</c:v>
                </c:pt>
                <c:pt idx="1435">
                  <c:v>172</c:v>
                </c:pt>
                <c:pt idx="1436">
                  <c:v>173</c:v>
                </c:pt>
                <c:pt idx="1437">
                  <c:v>174</c:v>
                </c:pt>
                <c:pt idx="1438">
                  <c:v>175</c:v>
                </c:pt>
                <c:pt idx="1439">
                  <c:v>176</c:v>
                </c:pt>
                <c:pt idx="1440">
                  <c:v>177</c:v>
                </c:pt>
                <c:pt idx="1441">
                  <c:v>178</c:v>
                </c:pt>
                <c:pt idx="1442">
                  <c:v>179</c:v>
                </c:pt>
                <c:pt idx="1443">
                  <c:v>180</c:v>
                </c:pt>
                <c:pt idx="1444">
                  <c:v>-180</c:v>
                </c:pt>
                <c:pt idx="1445">
                  <c:v>-179</c:v>
                </c:pt>
                <c:pt idx="1446">
                  <c:v>-178</c:v>
                </c:pt>
                <c:pt idx="1447">
                  <c:v>-177</c:v>
                </c:pt>
                <c:pt idx="1448">
                  <c:v>-176</c:v>
                </c:pt>
                <c:pt idx="1449">
                  <c:v>-175</c:v>
                </c:pt>
                <c:pt idx="1450">
                  <c:v>-174</c:v>
                </c:pt>
                <c:pt idx="1451">
                  <c:v>-173</c:v>
                </c:pt>
                <c:pt idx="1452">
                  <c:v>-172</c:v>
                </c:pt>
                <c:pt idx="1453">
                  <c:v>-171</c:v>
                </c:pt>
                <c:pt idx="1454">
                  <c:v>-170</c:v>
                </c:pt>
                <c:pt idx="1455">
                  <c:v>-169</c:v>
                </c:pt>
                <c:pt idx="1456">
                  <c:v>-168</c:v>
                </c:pt>
                <c:pt idx="1457">
                  <c:v>-167</c:v>
                </c:pt>
                <c:pt idx="1458">
                  <c:v>-166</c:v>
                </c:pt>
                <c:pt idx="1459">
                  <c:v>-165</c:v>
                </c:pt>
                <c:pt idx="1460">
                  <c:v>-164</c:v>
                </c:pt>
                <c:pt idx="1461">
                  <c:v>-163</c:v>
                </c:pt>
                <c:pt idx="1462">
                  <c:v>-162</c:v>
                </c:pt>
                <c:pt idx="1463">
                  <c:v>-161</c:v>
                </c:pt>
                <c:pt idx="1464">
                  <c:v>-160</c:v>
                </c:pt>
                <c:pt idx="1465">
                  <c:v>-159</c:v>
                </c:pt>
                <c:pt idx="1466">
                  <c:v>-158</c:v>
                </c:pt>
                <c:pt idx="1467">
                  <c:v>-157</c:v>
                </c:pt>
                <c:pt idx="1468">
                  <c:v>-156</c:v>
                </c:pt>
                <c:pt idx="1469">
                  <c:v>-155</c:v>
                </c:pt>
                <c:pt idx="1470">
                  <c:v>-154</c:v>
                </c:pt>
                <c:pt idx="1471">
                  <c:v>-153</c:v>
                </c:pt>
                <c:pt idx="1472">
                  <c:v>-152</c:v>
                </c:pt>
                <c:pt idx="1473">
                  <c:v>-151</c:v>
                </c:pt>
                <c:pt idx="1474">
                  <c:v>-150</c:v>
                </c:pt>
                <c:pt idx="1475">
                  <c:v>-149</c:v>
                </c:pt>
                <c:pt idx="1476">
                  <c:v>-148</c:v>
                </c:pt>
                <c:pt idx="1477">
                  <c:v>-147</c:v>
                </c:pt>
                <c:pt idx="1478">
                  <c:v>-146</c:v>
                </c:pt>
                <c:pt idx="1479">
                  <c:v>-145</c:v>
                </c:pt>
                <c:pt idx="1480">
                  <c:v>-144</c:v>
                </c:pt>
                <c:pt idx="1481">
                  <c:v>-143</c:v>
                </c:pt>
                <c:pt idx="1482">
                  <c:v>-142</c:v>
                </c:pt>
                <c:pt idx="1483">
                  <c:v>-141</c:v>
                </c:pt>
                <c:pt idx="1484">
                  <c:v>-140</c:v>
                </c:pt>
                <c:pt idx="1485">
                  <c:v>-139</c:v>
                </c:pt>
                <c:pt idx="1486">
                  <c:v>-138</c:v>
                </c:pt>
                <c:pt idx="1487">
                  <c:v>-137</c:v>
                </c:pt>
                <c:pt idx="1488">
                  <c:v>-136</c:v>
                </c:pt>
                <c:pt idx="1489">
                  <c:v>-135</c:v>
                </c:pt>
                <c:pt idx="1490">
                  <c:v>-134</c:v>
                </c:pt>
                <c:pt idx="1491">
                  <c:v>-133</c:v>
                </c:pt>
                <c:pt idx="1492">
                  <c:v>-132</c:v>
                </c:pt>
                <c:pt idx="1493">
                  <c:v>-131</c:v>
                </c:pt>
                <c:pt idx="1494">
                  <c:v>-130</c:v>
                </c:pt>
                <c:pt idx="1495">
                  <c:v>-129</c:v>
                </c:pt>
                <c:pt idx="1496">
                  <c:v>-128</c:v>
                </c:pt>
                <c:pt idx="1497">
                  <c:v>-127</c:v>
                </c:pt>
                <c:pt idx="1498">
                  <c:v>-126</c:v>
                </c:pt>
                <c:pt idx="1499">
                  <c:v>-125</c:v>
                </c:pt>
                <c:pt idx="1500">
                  <c:v>-124</c:v>
                </c:pt>
                <c:pt idx="1501">
                  <c:v>-123</c:v>
                </c:pt>
                <c:pt idx="1502">
                  <c:v>-122</c:v>
                </c:pt>
                <c:pt idx="1503">
                  <c:v>-121</c:v>
                </c:pt>
                <c:pt idx="1504">
                  <c:v>-120</c:v>
                </c:pt>
                <c:pt idx="1505">
                  <c:v>-119</c:v>
                </c:pt>
                <c:pt idx="1506">
                  <c:v>-118</c:v>
                </c:pt>
                <c:pt idx="1507">
                  <c:v>-117</c:v>
                </c:pt>
                <c:pt idx="1508">
                  <c:v>-116</c:v>
                </c:pt>
                <c:pt idx="1509">
                  <c:v>-115</c:v>
                </c:pt>
                <c:pt idx="1510">
                  <c:v>-114</c:v>
                </c:pt>
                <c:pt idx="1511">
                  <c:v>-113</c:v>
                </c:pt>
                <c:pt idx="1512">
                  <c:v>-112</c:v>
                </c:pt>
                <c:pt idx="1513">
                  <c:v>-111</c:v>
                </c:pt>
                <c:pt idx="1514">
                  <c:v>-110</c:v>
                </c:pt>
                <c:pt idx="1515">
                  <c:v>-109</c:v>
                </c:pt>
                <c:pt idx="1516">
                  <c:v>-108</c:v>
                </c:pt>
                <c:pt idx="1517">
                  <c:v>-107</c:v>
                </c:pt>
                <c:pt idx="1518">
                  <c:v>-106</c:v>
                </c:pt>
                <c:pt idx="1519">
                  <c:v>-105</c:v>
                </c:pt>
                <c:pt idx="1520">
                  <c:v>-104</c:v>
                </c:pt>
                <c:pt idx="1521">
                  <c:v>-103</c:v>
                </c:pt>
                <c:pt idx="1522">
                  <c:v>-102</c:v>
                </c:pt>
                <c:pt idx="1523">
                  <c:v>-101</c:v>
                </c:pt>
                <c:pt idx="1524">
                  <c:v>-100</c:v>
                </c:pt>
                <c:pt idx="1525">
                  <c:v>-99</c:v>
                </c:pt>
                <c:pt idx="1526">
                  <c:v>-98</c:v>
                </c:pt>
                <c:pt idx="1527">
                  <c:v>-97</c:v>
                </c:pt>
                <c:pt idx="1528">
                  <c:v>-96</c:v>
                </c:pt>
                <c:pt idx="1529">
                  <c:v>-95</c:v>
                </c:pt>
                <c:pt idx="1530">
                  <c:v>-94</c:v>
                </c:pt>
                <c:pt idx="1531">
                  <c:v>-93</c:v>
                </c:pt>
                <c:pt idx="1532">
                  <c:v>-92</c:v>
                </c:pt>
                <c:pt idx="1533">
                  <c:v>-91</c:v>
                </c:pt>
                <c:pt idx="1534">
                  <c:v>-90</c:v>
                </c:pt>
                <c:pt idx="1535">
                  <c:v>-89</c:v>
                </c:pt>
                <c:pt idx="1536">
                  <c:v>-88</c:v>
                </c:pt>
                <c:pt idx="1537">
                  <c:v>-87</c:v>
                </c:pt>
                <c:pt idx="1538">
                  <c:v>-86</c:v>
                </c:pt>
                <c:pt idx="1539">
                  <c:v>-85</c:v>
                </c:pt>
                <c:pt idx="1540">
                  <c:v>-84</c:v>
                </c:pt>
                <c:pt idx="1541">
                  <c:v>-83</c:v>
                </c:pt>
                <c:pt idx="1542">
                  <c:v>-82</c:v>
                </c:pt>
                <c:pt idx="1543">
                  <c:v>-81</c:v>
                </c:pt>
                <c:pt idx="1544">
                  <c:v>-80</c:v>
                </c:pt>
                <c:pt idx="1545">
                  <c:v>-79</c:v>
                </c:pt>
                <c:pt idx="1546">
                  <c:v>-78</c:v>
                </c:pt>
                <c:pt idx="1547">
                  <c:v>-77</c:v>
                </c:pt>
                <c:pt idx="1548">
                  <c:v>-76</c:v>
                </c:pt>
                <c:pt idx="1549">
                  <c:v>-75</c:v>
                </c:pt>
                <c:pt idx="1550">
                  <c:v>-74</c:v>
                </c:pt>
                <c:pt idx="1551">
                  <c:v>-73</c:v>
                </c:pt>
                <c:pt idx="1552">
                  <c:v>-72</c:v>
                </c:pt>
                <c:pt idx="1553">
                  <c:v>-71</c:v>
                </c:pt>
                <c:pt idx="1554">
                  <c:v>-70</c:v>
                </c:pt>
                <c:pt idx="1555">
                  <c:v>-69</c:v>
                </c:pt>
                <c:pt idx="1556">
                  <c:v>-68</c:v>
                </c:pt>
                <c:pt idx="1557">
                  <c:v>-67</c:v>
                </c:pt>
                <c:pt idx="1558">
                  <c:v>-66</c:v>
                </c:pt>
                <c:pt idx="1559">
                  <c:v>-65</c:v>
                </c:pt>
                <c:pt idx="1560">
                  <c:v>-64</c:v>
                </c:pt>
                <c:pt idx="1561">
                  <c:v>-63</c:v>
                </c:pt>
                <c:pt idx="1562">
                  <c:v>-62</c:v>
                </c:pt>
                <c:pt idx="1563">
                  <c:v>-61</c:v>
                </c:pt>
                <c:pt idx="1564">
                  <c:v>-60</c:v>
                </c:pt>
                <c:pt idx="1565">
                  <c:v>-59</c:v>
                </c:pt>
                <c:pt idx="1566">
                  <c:v>-58</c:v>
                </c:pt>
                <c:pt idx="1567">
                  <c:v>-57</c:v>
                </c:pt>
                <c:pt idx="1568">
                  <c:v>-56</c:v>
                </c:pt>
                <c:pt idx="1569">
                  <c:v>-55</c:v>
                </c:pt>
                <c:pt idx="1570">
                  <c:v>-54</c:v>
                </c:pt>
                <c:pt idx="1571">
                  <c:v>-53</c:v>
                </c:pt>
                <c:pt idx="1572">
                  <c:v>-52</c:v>
                </c:pt>
                <c:pt idx="1573">
                  <c:v>-51</c:v>
                </c:pt>
                <c:pt idx="1574">
                  <c:v>-50</c:v>
                </c:pt>
                <c:pt idx="1575">
                  <c:v>-49</c:v>
                </c:pt>
                <c:pt idx="1576">
                  <c:v>-48</c:v>
                </c:pt>
                <c:pt idx="1577">
                  <c:v>-47</c:v>
                </c:pt>
                <c:pt idx="1578">
                  <c:v>-46</c:v>
                </c:pt>
                <c:pt idx="1579">
                  <c:v>-45</c:v>
                </c:pt>
                <c:pt idx="1580">
                  <c:v>-44</c:v>
                </c:pt>
                <c:pt idx="1581">
                  <c:v>-43</c:v>
                </c:pt>
                <c:pt idx="1582">
                  <c:v>-42</c:v>
                </c:pt>
                <c:pt idx="1583">
                  <c:v>-41</c:v>
                </c:pt>
                <c:pt idx="1584">
                  <c:v>-40</c:v>
                </c:pt>
                <c:pt idx="1585">
                  <c:v>-39</c:v>
                </c:pt>
                <c:pt idx="1586">
                  <c:v>-38</c:v>
                </c:pt>
                <c:pt idx="1587">
                  <c:v>-37</c:v>
                </c:pt>
                <c:pt idx="1588">
                  <c:v>-36</c:v>
                </c:pt>
                <c:pt idx="1589">
                  <c:v>-35</c:v>
                </c:pt>
                <c:pt idx="1590">
                  <c:v>-34</c:v>
                </c:pt>
                <c:pt idx="1591">
                  <c:v>-33</c:v>
                </c:pt>
                <c:pt idx="1592">
                  <c:v>-32</c:v>
                </c:pt>
                <c:pt idx="1593">
                  <c:v>-31</c:v>
                </c:pt>
                <c:pt idx="1594">
                  <c:v>-30</c:v>
                </c:pt>
                <c:pt idx="1595">
                  <c:v>-29</c:v>
                </c:pt>
                <c:pt idx="1596">
                  <c:v>-28</c:v>
                </c:pt>
                <c:pt idx="1597">
                  <c:v>-27</c:v>
                </c:pt>
                <c:pt idx="1598">
                  <c:v>-26</c:v>
                </c:pt>
                <c:pt idx="1599">
                  <c:v>-25</c:v>
                </c:pt>
                <c:pt idx="1600">
                  <c:v>-24</c:v>
                </c:pt>
                <c:pt idx="1601">
                  <c:v>-23</c:v>
                </c:pt>
                <c:pt idx="1602">
                  <c:v>-22</c:v>
                </c:pt>
                <c:pt idx="1603">
                  <c:v>-21</c:v>
                </c:pt>
                <c:pt idx="1604">
                  <c:v>-20</c:v>
                </c:pt>
                <c:pt idx="1605">
                  <c:v>-19</c:v>
                </c:pt>
                <c:pt idx="1606">
                  <c:v>-18</c:v>
                </c:pt>
                <c:pt idx="1607">
                  <c:v>-17</c:v>
                </c:pt>
                <c:pt idx="1608">
                  <c:v>-16</c:v>
                </c:pt>
                <c:pt idx="1609">
                  <c:v>-15</c:v>
                </c:pt>
                <c:pt idx="1610">
                  <c:v>-14</c:v>
                </c:pt>
                <c:pt idx="1611">
                  <c:v>-13</c:v>
                </c:pt>
                <c:pt idx="1612">
                  <c:v>-12</c:v>
                </c:pt>
                <c:pt idx="1613">
                  <c:v>-11</c:v>
                </c:pt>
                <c:pt idx="1614">
                  <c:v>-10</c:v>
                </c:pt>
                <c:pt idx="1615">
                  <c:v>-9</c:v>
                </c:pt>
                <c:pt idx="1616">
                  <c:v>-8</c:v>
                </c:pt>
                <c:pt idx="1617">
                  <c:v>-7</c:v>
                </c:pt>
                <c:pt idx="1618">
                  <c:v>-6</c:v>
                </c:pt>
                <c:pt idx="1619">
                  <c:v>-5</c:v>
                </c:pt>
                <c:pt idx="1620">
                  <c:v>-4</c:v>
                </c:pt>
                <c:pt idx="1621">
                  <c:v>-3</c:v>
                </c:pt>
                <c:pt idx="1622">
                  <c:v>-2</c:v>
                </c:pt>
                <c:pt idx="1623">
                  <c:v>-1</c:v>
                </c:pt>
                <c:pt idx="1624">
                  <c:v>0</c:v>
                </c:pt>
                <c:pt idx="1625">
                  <c:v>1</c:v>
                </c:pt>
                <c:pt idx="1626">
                  <c:v>2</c:v>
                </c:pt>
                <c:pt idx="1627">
                  <c:v>3</c:v>
                </c:pt>
                <c:pt idx="1628">
                  <c:v>4</c:v>
                </c:pt>
                <c:pt idx="1629">
                  <c:v>5</c:v>
                </c:pt>
                <c:pt idx="1630">
                  <c:v>6</c:v>
                </c:pt>
                <c:pt idx="1631">
                  <c:v>7</c:v>
                </c:pt>
                <c:pt idx="1632">
                  <c:v>8</c:v>
                </c:pt>
                <c:pt idx="1633">
                  <c:v>9</c:v>
                </c:pt>
                <c:pt idx="1634">
                  <c:v>10</c:v>
                </c:pt>
                <c:pt idx="1635">
                  <c:v>11</c:v>
                </c:pt>
                <c:pt idx="1636">
                  <c:v>12</c:v>
                </c:pt>
                <c:pt idx="1637">
                  <c:v>13</c:v>
                </c:pt>
                <c:pt idx="1638">
                  <c:v>14</c:v>
                </c:pt>
                <c:pt idx="1639">
                  <c:v>15</c:v>
                </c:pt>
                <c:pt idx="1640">
                  <c:v>16</c:v>
                </c:pt>
                <c:pt idx="1641">
                  <c:v>17</c:v>
                </c:pt>
                <c:pt idx="1642">
                  <c:v>18</c:v>
                </c:pt>
                <c:pt idx="1643">
                  <c:v>19</c:v>
                </c:pt>
                <c:pt idx="1644">
                  <c:v>20</c:v>
                </c:pt>
                <c:pt idx="1645">
                  <c:v>21</c:v>
                </c:pt>
                <c:pt idx="1646">
                  <c:v>22</c:v>
                </c:pt>
                <c:pt idx="1647">
                  <c:v>23</c:v>
                </c:pt>
                <c:pt idx="1648">
                  <c:v>24</c:v>
                </c:pt>
                <c:pt idx="1649">
                  <c:v>25</c:v>
                </c:pt>
                <c:pt idx="1650">
                  <c:v>26</c:v>
                </c:pt>
                <c:pt idx="1651">
                  <c:v>27</c:v>
                </c:pt>
                <c:pt idx="1652">
                  <c:v>28</c:v>
                </c:pt>
                <c:pt idx="1653">
                  <c:v>29</c:v>
                </c:pt>
                <c:pt idx="1654">
                  <c:v>30</c:v>
                </c:pt>
                <c:pt idx="1655">
                  <c:v>31</c:v>
                </c:pt>
                <c:pt idx="1656">
                  <c:v>32</c:v>
                </c:pt>
                <c:pt idx="1657">
                  <c:v>33</c:v>
                </c:pt>
                <c:pt idx="1658">
                  <c:v>34</c:v>
                </c:pt>
                <c:pt idx="1659">
                  <c:v>35</c:v>
                </c:pt>
                <c:pt idx="1660">
                  <c:v>36</c:v>
                </c:pt>
                <c:pt idx="1661">
                  <c:v>37</c:v>
                </c:pt>
                <c:pt idx="1662">
                  <c:v>38</c:v>
                </c:pt>
                <c:pt idx="1663">
                  <c:v>39</c:v>
                </c:pt>
                <c:pt idx="1664">
                  <c:v>40</c:v>
                </c:pt>
                <c:pt idx="1665">
                  <c:v>41</c:v>
                </c:pt>
                <c:pt idx="1666">
                  <c:v>42</c:v>
                </c:pt>
                <c:pt idx="1667">
                  <c:v>43</c:v>
                </c:pt>
                <c:pt idx="1668">
                  <c:v>44</c:v>
                </c:pt>
                <c:pt idx="1669">
                  <c:v>45</c:v>
                </c:pt>
                <c:pt idx="1670">
                  <c:v>46</c:v>
                </c:pt>
                <c:pt idx="1671">
                  <c:v>47</c:v>
                </c:pt>
                <c:pt idx="1672">
                  <c:v>48</c:v>
                </c:pt>
                <c:pt idx="1673">
                  <c:v>49</c:v>
                </c:pt>
                <c:pt idx="1674">
                  <c:v>50</c:v>
                </c:pt>
                <c:pt idx="1675">
                  <c:v>51</c:v>
                </c:pt>
                <c:pt idx="1676">
                  <c:v>52</c:v>
                </c:pt>
                <c:pt idx="1677">
                  <c:v>53</c:v>
                </c:pt>
                <c:pt idx="1678">
                  <c:v>54</c:v>
                </c:pt>
                <c:pt idx="1679">
                  <c:v>55</c:v>
                </c:pt>
                <c:pt idx="1680">
                  <c:v>56</c:v>
                </c:pt>
                <c:pt idx="1681">
                  <c:v>57</c:v>
                </c:pt>
                <c:pt idx="1682">
                  <c:v>58</c:v>
                </c:pt>
                <c:pt idx="1683">
                  <c:v>59</c:v>
                </c:pt>
                <c:pt idx="1684">
                  <c:v>60</c:v>
                </c:pt>
                <c:pt idx="1685">
                  <c:v>61</c:v>
                </c:pt>
                <c:pt idx="1686">
                  <c:v>62</c:v>
                </c:pt>
                <c:pt idx="1687">
                  <c:v>63</c:v>
                </c:pt>
                <c:pt idx="1688">
                  <c:v>64</c:v>
                </c:pt>
                <c:pt idx="1689">
                  <c:v>65</c:v>
                </c:pt>
                <c:pt idx="1690">
                  <c:v>66</c:v>
                </c:pt>
                <c:pt idx="1691">
                  <c:v>67</c:v>
                </c:pt>
                <c:pt idx="1692">
                  <c:v>68</c:v>
                </c:pt>
                <c:pt idx="1693">
                  <c:v>69</c:v>
                </c:pt>
                <c:pt idx="1694">
                  <c:v>70</c:v>
                </c:pt>
                <c:pt idx="1695">
                  <c:v>71</c:v>
                </c:pt>
                <c:pt idx="1696">
                  <c:v>72</c:v>
                </c:pt>
                <c:pt idx="1697">
                  <c:v>73</c:v>
                </c:pt>
                <c:pt idx="1698">
                  <c:v>74</c:v>
                </c:pt>
                <c:pt idx="1699">
                  <c:v>75</c:v>
                </c:pt>
                <c:pt idx="1700">
                  <c:v>76</c:v>
                </c:pt>
                <c:pt idx="1701">
                  <c:v>77</c:v>
                </c:pt>
                <c:pt idx="1702">
                  <c:v>78</c:v>
                </c:pt>
                <c:pt idx="1703">
                  <c:v>79</c:v>
                </c:pt>
                <c:pt idx="1704">
                  <c:v>80</c:v>
                </c:pt>
                <c:pt idx="1705">
                  <c:v>81</c:v>
                </c:pt>
                <c:pt idx="1706">
                  <c:v>82</c:v>
                </c:pt>
                <c:pt idx="1707">
                  <c:v>83</c:v>
                </c:pt>
                <c:pt idx="1708">
                  <c:v>84</c:v>
                </c:pt>
                <c:pt idx="1709">
                  <c:v>85</c:v>
                </c:pt>
                <c:pt idx="1710">
                  <c:v>86</c:v>
                </c:pt>
                <c:pt idx="1711">
                  <c:v>87</c:v>
                </c:pt>
                <c:pt idx="1712">
                  <c:v>88</c:v>
                </c:pt>
                <c:pt idx="1713">
                  <c:v>89</c:v>
                </c:pt>
                <c:pt idx="1714">
                  <c:v>90</c:v>
                </c:pt>
                <c:pt idx="1715">
                  <c:v>91</c:v>
                </c:pt>
                <c:pt idx="1716">
                  <c:v>92</c:v>
                </c:pt>
                <c:pt idx="1717">
                  <c:v>93</c:v>
                </c:pt>
                <c:pt idx="1718">
                  <c:v>94</c:v>
                </c:pt>
                <c:pt idx="1719">
                  <c:v>95</c:v>
                </c:pt>
                <c:pt idx="1720">
                  <c:v>96</c:v>
                </c:pt>
                <c:pt idx="1721">
                  <c:v>97</c:v>
                </c:pt>
                <c:pt idx="1722">
                  <c:v>98</c:v>
                </c:pt>
                <c:pt idx="1723">
                  <c:v>99</c:v>
                </c:pt>
                <c:pt idx="1724">
                  <c:v>100</c:v>
                </c:pt>
                <c:pt idx="1725">
                  <c:v>101</c:v>
                </c:pt>
                <c:pt idx="1726">
                  <c:v>102</c:v>
                </c:pt>
                <c:pt idx="1727">
                  <c:v>103</c:v>
                </c:pt>
                <c:pt idx="1728">
                  <c:v>104</c:v>
                </c:pt>
                <c:pt idx="1729">
                  <c:v>105</c:v>
                </c:pt>
                <c:pt idx="1730">
                  <c:v>106</c:v>
                </c:pt>
                <c:pt idx="1731">
                  <c:v>107</c:v>
                </c:pt>
                <c:pt idx="1732">
                  <c:v>108</c:v>
                </c:pt>
                <c:pt idx="1733">
                  <c:v>109</c:v>
                </c:pt>
                <c:pt idx="1734">
                  <c:v>110</c:v>
                </c:pt>
                <c:pt idx="1735">
                  <c:v>111</c:v>
                </c:pt>
                <c:pt idx="1736">
                  <c:v>112</c:v>
                </c:pt>
                <c:pt idx="1737">
                  <c:v>113</c:v>
                </c:pt>
                <c:pt idx="1738">
                  <c:v>114</c:v>
                </c:pt>
                <c:pt idx="1739">
                  <c:v>115</c:v>
                </c:pt>
                <c:pt idx="1740">
                  <c:v>116</c:v>
                </c:pt>
                <c:pt idx="1741">
                  <c:v>117</c:v>
                </c:pt>
                <c:pt idx="1742">
                  <c:v>118</c:v>
                </c:pt>
                <c:pt idx="1743">
                  <c:v>119</c:v>
                </c:pt>
                <c:pt idx="1744">
                  <c:v>120</c:v>
                </c:pt>
                <c:pt idx="1745">
                  <c:v>121</c:v>
                </c:pt>
                <c:pt idx="1746">
                  <c:v>122</c:v>
                </c:pt>
                <c:pt idx="1747">
                  <c:v>123</c:v>
                </c:pt>
                <c:pt idx="1748">
                  <c:v>124</c:v>
                </c:pt>
                <c:pt idx="1749">
                  <c:v>125</c:v>
                </c:pt>
                <c:pt idx="1750">
                  <c:v>126</c:v>
                </c:pt>
                <c:pt idx="1751">
                  <c:v>127</c:v>
                </c:pt>
                <c:pt idx="1752">
                  <c:v>128</c:v>
                </c:pt>
                <c:pt idx="1753">
                  <c:v>129</c:v>
                </c:pt>
                <c:pt idx="1754">
                  <c:v>130</c:v>
                </c:pt>
                <c:pt idx="1755">
                  <c:v>131</c:v>
                </c:pt>
                <c:pt idx="1756">
                  <c:v>132</c:v>
                </c:pt>
                <c:pt idx="1757">
                  <c:v>133</c:v>
                </c:pt>
                <c:pt idx="1758">
                  <c:v>134</c:v>
                </c:pt>
                <c:pt idx="1759">
                  <c:v>135</c:v>
                </c:pt>
                <c:pt idx="1760">
                  <c:v>136</c:v>
                </c:pt>
                <c:pt idx="1761">
                  <c:v>137</c:v>
                </c:pt>
                <c:pt idx="1762">
                  <c:v>138</c:v>
                </c:pt>
                <c:pt idx="1763">
                  <c:v>139</c:v>
                </c:pt>
                <c:pt idx="1764">
                  <c:v>140</c:v>
                </c:pt>
                <c:pt idx="1765">
                  <c:v>141</c:v>
                </c:pt>
                <c:pt idx="1766">
                  <c:v>142</c:v>
                </c:pt>
                <c:pt idx="1767">
                  <c:v>143</c:v>
                </c:pt>
                <c:pt idx="1768">
                  <c:v>144</c:v>
                </c:pt>
                <c:pt idx="1769">
                  <c:v>145</c:v>
                </c:pt>
                <c:pt idx="1770">
                  <c:v>146</c:v>
                </c:pt>
                <c:pt idx="1771">
                  <c:v>147</c:v>
                </c:pt>
                <c:pt idx="1772">
                  <c:v>148</c:v>
                </c:pt>
                <c:pt idx="1773">
                  <c:v>149</c:v>
                </c:pt>
                <c:pt idx="1774">
                  <c:v>150</c:v>
                </c:pt>
                <c:pt idx="1775">
                  <c:v>151</c:v>
                </c:pt>
                <c:pt idx="1776">
                  <c:v>152</c:v>
                </c:pt>
                <c:pt idx="1777">
                  <c:v>153</c:v>
                </c:pt>
                <c:pt idx="1778">
                  <c:v>154</c:v>
                </c:pt>
                <c:pt idx="1779">
                  <c:v>155</c:v>
                </c:pt>
                <c:pt idx="1780">
                  <c:v>156</c:v>
                </c:pt>
                <c:pt idx="1781">
                  <c:v>157</c:v>
                </c:pt>
                <c:pt idx="1782">
                  <c:v>158</c:v>
                </c:pt>
                <c:pt idx="1783">
                  <c:v>159</c:v>
                </c:pt>
                <c:pt idx="1784">
                  <c:v>160</c:v>
                </c:pt>
                <c:pt idx="1785">
                  <c:v>161</c:v>
                </c:pt>
                <c:pt idx="1786">
                  <c:v>162</c:v>
                </c:pt>
                <c:pt idx="1787">
                  <c:v>163</c:v>
                </c:pt>
                <c:pt idx="1788">
                  <c:v>164</c:v>
                </c:pt>
                <c:pt idx="1789">
                  <c:v>165</c:v>
                </c:pt>
                <c:pt idx="1790">
                  <c:v>166</c:v>
                </c:pt>
                <c:pt idx="1791">
                  <c:v>167</c:v>
                </c:pt>
                <c:pt idx="1792">
                  <c:v>168</c:v>
                </c:pt>
                <c:pt idx="1793">
                  <c:v>169</c:v>
                </c:pt>
                <c:pt idx="1794">
                  <c:v>170</c:v>
                </c:pt>
                <c:pt idx="1795">
                  <c:v>171</c:v>
                </c:pt>
                <c:pt idx="1796">
                  <c:v>172</c:v>
                </c:pt>
                <c:pt idx="1797">
                  <c:v>173</c:v>
                </c:pt>
                <c:pt idx="1798">
                  <c:v>174</c:v>
                </c:pt>
                <c:pt idx="1799">
                  <c:v>175</c:v>
                </c:pt>
                <c:pt idx="1800">
                  <c:v>176</c:v>
                </c:pt>
                <c:pt idx="1801">
                  <c:v>177</c:v>
                </c:pt>
                <c:pt idx="1802">
                  <c:v>178</c:v>
                </c:pt>
                <c:pt idx="1803">
                  <c:v>179</c:v>
                </c:pt>
                <c:pt idx="1804">
                  <c:v>180</c:v>
                </c:pt>
              </c:numCache>
            </c:numRef>
          </c:cat>
          <c:val>
            <c:numRef>
              <c:f>'Skip-0 Unified Formula'!$C$10:$C$1814</c:f>
              <c:numCache>
                <c:formatCode>0.0000</c:formatCode>
                <c:ptCount val="1805"/>
                <c:pt idx="0">
                  <c:v>1.0987691416088099</c:v>
                </c:pt>
                <c:pt idx="1">
                  <c:v>1.0706477046220599</c:v>
                </c:pt>
                <c:pt idx="2">
                  <c:v>1.0369981909271899</c:v>
                </c:pt>
                <c:pt idx="3">
                  <c:v>1.0046461175527699</c:v>
                </c:pt>
                <c:pt idx="4">
                  <c:v>0.97688850869307198</c:v>
                </c:pt>
                <c:pt idx="5">
                  <c:v>0.94946830261739901</c:v>
                </c:pt>
                <c:pt idx="6">
                  <c:v>0.92329787882952397</c:v>
                </c:pt>
                <c:pt idx="7">
                  <c:v>0.89738548081626102</c:v>
                </c:pt>
                <c:pt idx="8">
                  <c:v>0.87361258270242903</c:v>
                </c:pt>
                <c:pt idx="9">
                  <c:v>0.84342060985760303</c:v>
                </c:pt>
                <c:pt idx="10">
                  <c:v>0.82653817393997298</c:v>
                </c:pt>
                <c:pt idx="11">
                  <c:v>0.80449704716880699</c:v>
                </c:pt>
                <c:pt idx="12">
                  <c:v>0.78288765193219301</c:v>
                </c:pt>
                <c:pt idx="13">
                  <c:v>0.76178306805134399</c:v>
                </c:pt>
                <c:pt idx="14">
                  <c:v>0.74241204725698995</c:v>
                </c:pt>
                <c:pt idx="15">
                  <c:v>0.72274714959679698</c:v>
                </c:pt>
                <c:pt idx="16">
                  <c:v>0.70795364894722301</c:v>
                </c:pt>
                <c:pt idx="17">
                  <c:v>0.69042486603861997</c:v>
                </c:pt>
                <c:pt idx="18">
                  <c:v>0.677006973146562</c:v>
                </c:pt>
                <c:pt idx="19">
                  <c:v>0.66311813342295101</c:v>
                </c:pt>
                <c:pt idx="20">
                  <c:v>0.652115487129584</c:v>
                </c:pt>
                <c:pt idx="21">
                  <c:v>0.63865390918736498</c:v>
                </c:pt>
                <c:pt idx="22">
                  <c:v>0.62960658928231505</c:v>
                </c:pt>
                <c:pt idx="23">
                  <c:v>0.61685255086327895</c:v>
                </c:pt>
                <c:pt idx="24">
                  <c:v>0.60774399083591901</c:v>
                </c:pt>
                <c:pt idx="25">
                  <c:v>0.59600862525447695</c:v>
                </c:pt>
                <c:pt idx="26">
                  <c:v>0.58397097481519999</c:v>
                </c:pt>
                <c:pt idx="27">
                  <c:v>0.57159822349740397</c:v>
                </c:pt>
                <c:pt idx="28">
                  <c:v>0.56223953685651595</c:v>
                </c:pt>
                <c:pt idx="29">
                  <c:v>0.55711644717946196</c:v>
                </c:pt>
                <c:pt idx="30">
                  <c:v>0.55662191764231195</c:v>
                </c:pt>
                <c:pt idx="31">
                  <c:v>0.54608025225884504</c:v>
                </c:pt>
                <c:pt idx="32">
                  <c:v>0.53569273976109</c:v>
                </c:pt>
                <c:pt idx="33">
                  <c:v>0.53128798752656303</c:v>
                </c:pt>
                <c:pt idx="34">
                  <c:v>0.52544171056237599</c:v>
                </c:pt>
                <c:pt idx="35">
                  <c:v>0.530047204554564</c:v>
                </c:pt>
                <c:pt idx="36">
                  <c:v>0.52656623355667598</c:v>
                </c:pt>
                <c:pt idx="37">
                  <c:v>0.52189809624070305</c:v>
                </c:pt>
                <c:pt idx="38">
                  <c:v>0.51801270855664805</c:v>
                </c:pt>
                <c:pt idx="39">
                  <c:v>0.51840550946725805</c:v>
                </c:pt>
                <c:pt idx="40">
                  <c:v>0.51858437997144502</c:v>
                </c:pt>
                <c:pt idx="41">
                  <c:v>0.51092595657790896</c:v>
                </c:pt>
                <c:pt idx="42">
                  <c:v>0.50867904587093005</c:v>
                </c:pt>
                <c:pt idx="43">
                  <c:v>0.50999588577753396</c:v>
                </c:pt>
                <c:pt idx="44">
                  <c:v>0.51190881297656199</c:v>
                </c:pt>
                <c:pt idx="45">
                  <c:v>0.51327801861371902</c:v>
                </c:pt>
                <c:pt idx="46">
                  <c:v>0.51309559375662905</c:v>
                </c:pt>
                <c:pt idx="47">
                  <c:v>0.50532340410994803</c:v>
                </c:pt>
                <c:pt idx="48">
                  <c:v>0.50423842907050098</c:v>
                </c:pt>
                <c:pt idx="49">
                  <c:v>0.50600694041162697</c:v>
                </c:pt>
                <c:pt idx="50">
                  <c:v>0.50770905362881102</c:v>
                </c:pt>
                <c:pt idx="51">
                  <c:v>0.51516507536426603</c:v>
                </c:pt>
                <c:pt idx="52">
                  <c:v>0.52329146958109796</c:v>
                </c:pt>
                <c:pt idx="53">
                  <c:v>0.52410836972549202</c:v>
                </c:pt>
                <c:pt idx="54">
                  <c:v>0.52754168929034095</c:v>
                </c:pt>
                <c:pt idx="55">
                  <c:v>0.52648633595462302</c:v>
                </c:pt>
                <c:pt idx="56">
                  <c:v>0.53096257820331805</c:v>
                </c:pt>
                <c:pt idx="57">
                  <c:v>0.53051324681629697</c:v>
                </c:pt>
                <c:pt idx="58">
                  <c:v>0.53697272416188802</c:v>
                </c:pt>
                <c:pt idx="59">
                  <c:v>0.54509995333542605</c:v>
                </c:pt>
                <c:pt idx="60">
                  <c:v>0.550964996926263</c:v>
                </c:pt>
                <c:pt idx="61">
                  <c:v>0.56362003707837804</c:v>
                </c:pt>
                <c:pt idx="62">
                  <c:v>0.57251645701883203</c:v>
                </c:pt>
                <c:pt idx="63">
                  <c:v>0.583566400173676</c:v>
                </c:pt>
                <c:pt idx="64">
                  <c:v>0.594261620563862</c:v>
                </c:pt>
                <c:pt idx="65">
                  <c:v>0.59989419475920402</c:v>
                </c:pt>
                <c:pt idx="66">
                  <c:v>0.60987827243422799</c:v>
                </c:pt>
                <c:pt idx="67">
                  <c:v>0.62448997601074496</c:v>
                </c:pt>
                <c:pt idx="68">
                  <c:v>0.63718140152355895</c:v>
                </c:pt>
                <c:pt idx="69">
                  <c:v>0.64577123047832197</c:v>
                </c:pt>
                <c:pt idx="70">
                  <c:v>0.66303199496878595</c:v>
                </c:pt>
                <c:pt idx="71">
                  <c:v>0.67468404080687205</c:v>
                </c:pt>
                <c:pt idx="72">
                  <c:v>0.68490311729110598</c:v>
                </c:pt>
                <c:pt idx="73">
                  <c:v>0.69806589150692999</c:v>
                </c:pt>
                <c:pt idx="74">
                  <c:v>0.71194927232602401</c:v>
                </c:pt>
                <c:pt idx="75">
                  <c:v>0.73370750640912696</c:v>
                </c:pt>
                <c:pt idx="76">
                  <c:v>0.755806014557589</c:v>
                </c:pt>
                <c:pt idx="77">
                  <c:v>0.77762497092637295</c:v>
                </c:pt>
                <c:pt idx="78">
                  <c:v>0.79328363550796699</c:v>
                </c:pt>
                <c:pt idx="79">
                  <c:v>0.80525927718925505</c:v>
                </c:pt>
                <c:pt idx="80">
                  <c:v>0.82397761406057402</c:v>
                </c:pt>
                <c:pt idx="81">
                  <c:v>0.84172906076932497</c:v>
                </c:pt>
                <c:pt idx="82">
                  <c:v>0.868260125362465</c:v>
                </c:pt>
                <c:pt idx="83">
                  <c:v>0.88970837783908596</c:v>
                </c:pt>
                <c:pt idx="84">
                  <c:v>0.916939029466592</c:v>
                </c:pt>
                <c:pt idx="85">
                  <c:v>0.94823675093786397</c:v>
                </c:pt>
                <c:pt idx="86">
                  <c:v>0.97765892841201396</c:v>
                </c:pt>
                <c:pt idx="87">
                  <c:v>1.0137699816985699</c:v>
                </c:pt>
                <c:pt idx="88">
                  <c:v>1.03907201456897</c:v>
                </c:pt>
                <c:pt idx="89">
                  <c:v>1.0723239468743599</c:v>
                </c:pt>
                <c:pt idx="90">
                  <c:v>1.09683981771808</c:v>
                </c:pt>
                <c:pt idx="91">
                  <c:v>1.0677413931275499</c:v>
                </c:pt>
                <c:pt idx="92">
                  <c:v>1.03565554904353</c:v>
                </c:pt>
                <c:pt idx="93">
                  <c:v>1.00100679261904</c:v>
                </c:pt>
                <c:pt idx="94">
                  <c:v>0.97403868964615203</c:v>
                </c:pt>
                <c:pt idx="95">
                  <c:v>0.93954519235409095</c:v>
                </c:pt>
                <c:pt idx="96">
                  <c:v>0.91697900178358005</c:v>
                </c:pt>
                <c:pt idx="97">
                  <c:v>0.89248686608361505</c:v>
                </c:pt>
                <c:pt idx="98">
                  <c:v>0.86412493240400201</c:v>
                </c:pt>
                <c:pt idx="99">
                  <c:v>0.844587006057548</c:v>
                </c:pt>
                <c:pt idx="100">
                  <c:v>0.82187067486241605</c:v>
                </c:pt>
                <c:pt idx="101">
                  <c:v>0.80440732895621803</c:v>
                </c:pt>
                <c:pt idx="102">
                  <c:v>0.781876480604354</c:v>
                </c:pt>
                <c:pt idx="103">
                  <c:v>0.76983465549447205</c:v>
                </c:pt>
                <c:pt idx="104">
                  <c:v>0.75219298335801299</c:v>
                </c:pt>
                <c:pt idx="105">
                  <c:v>0.73498580381829004</c:v>
                </c:pt>
                <c:pt idx="106">
                  <c:v>0.72189527001021703</c:v>
                </c:pt>
                <c:pt idx="107">
                  <c:v>0.69628185980981105</c:v>
                </c:pt>
                <c:pt idx="108">
                  <c:v>0.685142659221046</c:v>
                </c:pt>
                <c:pt idx="109">
                  <c:v>0.66707085217817497</c:v>
                </c:pt>
                <c:pt idx="110">
                  <c:v>0.65879483841291997</c:v>
                </c:pt>
                <c:pt idx="111">
                  <c:v>0.64776780061567096</c:v>
                </c:pt>
                <c:pt idx="112">
                  <c:v>0.62943890564665095</c:v>
                </c:pt>
                <c:pt idx="113">
                  <c:v>0.6155238760717</c:v>
                </c:pt>
                <c:pt idx="114">
                  <c:v>0.60446489701596895</c:v>
                </c:pt>
                <c:pt idx="115">
                  <c:v>0.59188589997949004</c:v>
                </c:pt>
                <c:pt idx="116">
                  <c:v>0.585826585487778</c:v>
                </c:pt>
                <c:pt idx="117">
                  <c:v>0.57206940805183604</c:v>
                </c:pt>
                <c:pt idx="118">
                  <c:v>0.56260997909191002</c:v>
                </c:pt>
                <c:pt idx="119">
                  <c:v>0.55485530361636903</c:v>
                </c:pt>
                <c:pt idx="120">
                  <c:v>0.55563917396309004</c:v>
                </c:pt>
                <c:pt idx="121">
                  <c:v>0.54983175318900601</c:v>
                </c:pt>
                <c:pt idx="122">
                  <c:v>0.54428025706814298</c:v>
                </c:pt>
                <c:pt idx="123">
                  <c:v>0.54070282637911404</c:v>
                </c:pt>
                <c:pt idx="124">
                  <c:v>0.53611007381101805</c:v>
                </c:pt>
                <c:pt idx="125">
                  <c:v>0.52879811080921202</c:v>
                </c:pt>
                <c:pt idx="126">
                  <c:v>0.52379236510317395</c:v>
                </c:pt>
                <c:pt idx="127">
                  <c:v>0.51625918911353297</c:v>
                </c:pt>
                <c:pt idx="128">
                  <c:v>0.51224004772986997</c:v>
                </c:pt>
                <c:pt idx="129">
                  <c:v>0.50910706125156202</c:v>
                </c:pt>
                <c:pt idx="130">
                  <c:v>0.51090676778410604</c:v>
                </c:pt>
                <c:pt idx="131">
                  <c:v>0.50961262001916896</c:v>
                </c:pt>
                <c:pt idx="132">
                  <c:v>0.50825148481101701</c:v>
                </c:pt>
                <c:pt idx="133">
                  <c:v>0.50240730149354895</c:v>
                </c:pt>
                <c:pt idx="134">
                  <c:v>0.506206997704714</c:v>
                </c:pt>
                <c:pt idx="135">
                  <c:v>0.512995577979656</c:v>
                </c:pt>
                <c:pt idx="136">
                  <c:v>0.51347798818635104</c:v>
                </c:pt>
                <c:pt idx="137">
                  <c:v>0.51507461644949104</c:v>
                </c:pt>
                <c:pt idx="138">
                  <c:v>0.51602264657219499</c:v>
                </c:pt>
                <c:pt idx="139">
                  <c:v>0.51318868642737403</c:v>
                </c:pt>
                <c:pt idx="140">
                  <c:v>0.50932186838836102</c:v>
                </c:pt>
                <c:pt idx="141">
                  <c:v>0.51174741334958995</c:v>
                </c:pt>
                <c:pt idx="142">
                  <c:v>0.516109348706973</c:v>
                </c:pt>
                <c:pt idx="143">
                  <c:v>0.51722205418316802</c:v>
                </c:pt>
                <c:pt idx="144">
                  <c:v>0.52017817748246697</c:v>
                </c:pt>
                <c:pt idx="145">
                  <c:v>0.52947353903004402</c:v>
                </c:pt>
                <c:pt idx="146">
                  <c:v>0.53382748249029</c:v>
                </c:pt>
                <c:pt idx="147">
                  <c:v>0.53886062949670699</c:v>
                </c:pt>
                <c:pt idx="148">
                  <c:v>0.54427961441415695</c:v>
                </c:pt>
                <c:pt idx="149">
                  <c:v>0.54932393661595302</c:v>
                </c:pt>
                <c:pt idx="150">
                  <c:v>0.55392627513867698</c:v>
                </c:pt>
                <c:pt idx="151">
                  <c:v>0.56050359474758105</c:v>
                </c:pt>
                <c:pt idx="152">
                  <c:v>0.570547781548711</c:v>
                </c:pt>
                <c:pt idx="153">
                  <c:v>0.57845788104353901</c:v>
                </c:pt>
                <c:pt idx="154">
                  <c:v>0.58325949505435204</c:v>
                </c:pt>
                <c:pt idx="155">
                  <c:v>0.590702841721091</c:v>
                </c:pt>
                <c:pt idx="156">
                  <c:v>0.60631873075395104</c:v>
                </c:pt>
                <c:pt idx="157">
                  <c:v>0.61244091996475702</c:v>
                </c:pt>
                <c:pt idx="158">
                  <c:v>0.63160058719872803</c:v>
                </c:pt>
                <c:pt idx="159">
                  <c:v>0.64679627387467897</c:v>
                </c:pt>
                <c:pt idx="160">
                  <c:v>0.65990633847126601</c:v>
                </c:pt>
                <c:pt idx="161">
                  <c:v>0.67696840268192304</c:v>
                </c:pt>
                <c:pt idx="162">
                  <c:v>0.68668723892702799</c:v>
                </c:pt>
                <c:pt idx="163">
                  <c:v>0.703212841089352</c:v>
                </c:pt>
                <c:pt idx="164">
                  <c:v>0.71306453223358901</c:v>
                </c:pt>
                <c:pt idx="165">
                  <c:v>0.72993712125784904</c:v>
                </c:pt>
                <c:pt idx="166">
                  <c:v>0.74884496235198195</c:v>
                </c:pt>
                <c:pt idx="167">
                  <c:v>0.76410424536553501</c:v>
                </c:pt>
                <c:pt idx="168">
                  <c:v>0.78239161039388805</c:v>
                </c:pt>
                <c:pt idx="169">
                  <c:v>0.79850059772073301</c:v>
                </c:pt>
                <c:pt idx="170">
                  <c:v>0.81317392489572604</c:v>
                </c:pt>
                <c:pt idx="171">
                  <c:v>0.84104890155404499</c:v>
                </c:pt>
                <c:pt idx="172">
                  <c:v>0.86557752294730295</c:v>
                </c:pt>
                <c:pt idx="173">
                  <c:v>0.890445581284245</c:v>
                </c:pt>
                <c:pt idx="174">
                  <c:v>0.91674404283136401</c:v>
                </c:pt>
                <c:pt idx="175">
                  <c:v>0.94350374212476795</c:v>
                </c:pt>
                <c:pt idx="176">
                  <c:v>0.97275103221452097</c:v>
                </c:pt>
                <c:pt idx="177">
                  <c:v>1.0027783727178099</c:v>
                </c:pt>
                <c:pt idx="178">
                  <c:v>1.0302119450490399</c:v>
                </c:pt>
                <c:pt idx="179">
                  <c:v>1.06211514477631</c:v>
                </c:pt>
                <c:pt idx="180">
                  <c:v>1.09230291388195</c:v>
                </c:pt>
                <c:pt idx="181">
                  <c:v>1.0608429883146</c:v>
                </c:pt>
                <c:pt idx="182">
                  <c:v>1.0263287450993299</c:v>
                </c:pt>
                <c:pt idx="183">
                  <c:v>0.99538007686362595</c:v>
                </c:pt>
                <c:pt idx="184">
                  <c:v>0.96503565547951098</c:v>
                </c:pt>
                <c:pt idx="185">
                  <c:v>0.94125960332636105</c:v>
                </c:pt>
                <c:pt idx="186">
                  <c:v>0.91281999501011102</c:v>
                </c:pt>
                <c:pt idx="187">
                  <c:v>0.88280975379048698</c:v>
                </c:pt>
                <c:pt idx="188">
                  <c:v>0.85969709313135001</c:v>
                </c:pt>
                <c:pt idx="189">
                  <c:v>0.84121662363012695</c:v>
                </c:pt>
                <c:pt idx="190">
                  <c:v>0.82613984610573399</c:v>
                </c:pt>
                <c:pt idx="191">
                  <c:v>0.80722854081593398</c:v>
                </c:pt>
                <c:pt idx="192">
                  <c:v>0.78801309239385497</c:v>
                </c:pt>
                <c:pt idx="193">
                  <c:v>0.77175677986653801</c:v>
                </c:pt>
                <c:pt idx="194">
                  <c:v>0.75325119878047697</c:v>
                </c:pt>
                <c:pt idx="195">
                  <c:v>0.73248156948646703</c:v>
                </c:pt>
                <c:pt idx="196">
                  <c:v>0.71846045671521896</c:v>
                </c:pt>
                <c:pt idx="197">
                  <c:v>0.70230883389163501</c:v>
                </c:pt>
                <c:pt idx="198">
                  <c:v>0.683205290958665</c:v>
                </c:pt>
                <c:pt idx="199">
                  <c:v>0.67157771667364696</c:v>
                </c:pt>
                <c:pt idx="200">
                  <c:v>0.65530196784952</c:v>
                </c:pt>
                <c:pt idx="201">
                  <c:v>0.64681988855690098</c:v>
                </c:pt>
                <c:pt idx="202">
                  <c:v>0.63549394508860102</c:v>
                </c:pt>
                <c:pt idx="203">
                  <c:v>0.62744887310196895</c:v>
                </c:pt>
                <c:pt idx="204">
                  <c:v>0.61305451547675305</c:v>
                </c:pt>
                <c:pt idx="205">
                  <c:v>0.60130016025464805</c:v>
                </c:pt>
                <c:pt idx="206">
                  <c:v>0.59406370003346098</c:v>
                </c:pt>
                <c:pt idx="207">
                  <c:v>0.58458986809440305</c:v>
                </c:pt>
                <c:pt idx="208">
                  <c:v>0.57200977134626596</c:v>
                </c:pt>
                <c:pt idx="209">
                  <c:v>0.56569715851666302</c:v>
                </c:pt>
                <c:pt idx="210">
                  <c:v>0.55899831267973399</c:v>
                </c:pt>
                <c:pt idx="211">
                  <c:v>0.54954396538500105</c:v>
                </c:pt>
                <c:pt idx="212">
                  <c:v>0.54682121449808496</c:v>
                </c:pt>
                <c:pt idx="213">
                  <c:v>0.538994024425831</c:v>
                </c:pt>
                <c:pt idx="214">
                  <c:v>0.53141497110666003</c:v>
                </c:pt>
                <c:pt idx="215">
                  <c:v>0.52476363255633596</c:v>
                </c:pt>
                <c:pt idx="216">
                  <c:v>0.51790275022439602</c:v>
                </c:pt>
                <c:pt idx="217">
                  <c:v>0.51383073391623901</c:v>
                </c:pt>
                <c:pt idx="218">
                  <c:v>0.51827032455773903</c:v>
                </c:pt>
                <c:pt idx="219">
                  <c:v>0.51291469008784696</c:v>
                </c:pt>
                <c:pt idx="220">
                  <c:v>0.509209166820494</c:v>
                </c:pt>
                <c:pt idx="221">
                  <c:v>0.50862943031351604</c:v>
                </c:pt>
                <c:pt idx="222">
                  <c:v>0.50256220744301405</c:v>
                </c:pt>
                <c:pt idx="223">
                  <c:v>0.497161992890022</c:v>
                </c:pt>
                <c:pt idx="224">
                  <c:v>0.49988875878459899</c:v>
                </c:pt>
                <c:pt idx="225">
                  <c:v>0.493086580735833</c:v>
                </c:pt>
                <c:pt idx="226">
                  <c:v>0.49556230867529499</c:v>
                </c:pt>
                <c:pt idx="227">
                  <c:v>0.49625115334094799</c:v>
                </c:pt>
                <c:pt idx="228">
                  <c:v>0.501224410664177</c:v>
                </c:pt>
                <c:pt idx="229">
                  <c:v>0.50581113361863395</c:v>
                </c:pt>
                <c:pt idx="230">
                  <c:v>0.50245884338178304</c:v>
                </c:pt>
                <c:pt idx="231">
                  <c:v>0.50583051794425204</c:v>
                </c:pt>
                <c:pt idx="232">
                  <c:v>0.51319338450417495</c:v>
                </c:pt>
                <c:pt idx="233">
                  <c:v>0.51760232340439105</c:v>
                </c:pt>
                <c:pt idx="234">
                  <c:v>0.51599503031510197</c:v>
                </c:pt>
                <c:pt idx="235">
                  <c:v>0.52753858314245305</c:v>
                </c:pt>
                <c:pt idx="236">
                  <c:v>0.538852187525096</c:v>
                </c:pt>
                <c:pt idx="237">
                  <c:v>0.54495678225986999</c:v>
                </c:pt>
                <c:pt idx="238">
                  <c:v>0.54328969595205401</c:v>
                </c:pt>
                <c:pt idx="239">
                  <c:v>0.55215643293332695</c:v>
                </c:pt>
                <c:pt idx="240">
                  <c:v>0.55629517865650202</c:v>
                </c:pt>
                <c:pt idx="241">
                  <c:v>0.56287100719646399</c:v>
                </c:pt>
                <c:pt idx="242">
                  <c:v>0.56878259970947198</c:v>
                </c:pt>
                <c:pt idx="243">
                  <c:v>0.57690668218611096</c:v>
                </c:pt>
                <c:pt idx="244">
                  <c:v>0.58629208040159397</c:v>
                </c:pt>
                <c:pt idx="245">
                  <c:v>0.60134816485313403</c:v>
                </c:pt>
                <c:pt idx="246">
                  <c:v>0.60952079929514003</c:v>
                </c:pt>
                <c:pt idx="247">
                  <c:v>0.62610942516729595</c:v>
                </c:pt>
                <c:pt idx="248">
                  <c:v>0.63703935233017595</c:v>
                </c:pt>
                <c:pt idx="249">
                  <c:v>0.65014001656781895</c:v>
                </c:pt>
                <c:pt idx="250">
                  <c:v>0.66499133181973602</c:v>
                </c:pt>
                <c:pt idx="251">
                  <c:v>0.67226027960188905</c:v>
                </c:pt>
                <c:pt idx="252">
                  <c:v>0.68331922889019203</c:v>
                </c:pt>
                <c:pt idx="253">
                  <c:v>0.69571952382028002</c:v>
                </c:pt>
                <c:pt idx="254">
                  <c:v>0.71718602318355495</c:v>
                </c:pt>
                <c:pt idx="255">
                  <c:v>0.73210485665855796</c:v>
                </c:pt>
                <c:pt idx="256">
                  <c:v>0.75024806118800103</c:v>
                </c:pt>
                <c:pt idx="257">
                  <c:v>0.76667134647507196</c:v>
                </c:pt>
                <c:pt idx="258">
                  <c:v>0.78632949468821201</c:v>
                </c:pt>
                <c:pt idx="259">
                  <c:v>0.80811905509107895</c:v>
                </c:pt>
                <c:pt idx="260">
                  <c:v>0.83074799387434295</c:v>
                </c:pt>
                <c:pt idx="261">
                  <c:v>0.85520857391007898</c:v>
                </c:pt>
                <c:pt idx="262">
                  <c:v>0.88315850142305696</c:v>
                </c:pt>
                <c:pt idx="263">
                  <c:v>0.90891179694631696</c:v>
                </c:pt>
                <c:pt idx="264">
                  <c:v>0.93404501452929101</c:v>
                </c:pt>
                <c:pt idx="265">
                  <c:v>0.96914031075672002</c:v>
                </c:pt>
                <c:pt idx="266">
                  <c:v>0.99052769734781199</c:v>
                </c:pt>
                <c:pt idx="267">
                  <c:v>1.0245786743316001</c:v>
                </c:pt>
                <c:pt idx="268">
                  <c:v>1.05011312260726</c:v>
                </c:pt>
                <c:pt idx="269">
                  <c:v>1.0818043285857499</c:v>
                </c:pt>
                <c:pt idx="270">
                  <c:v>1.1049168516827701</c:v>
                </c:pt>
                <c:pt idx="271">
                  <c:v>1.07701814378353</c:v>
                </c:pt>
                <c:pt idx="272">
                  <c:v>1.04023151532487</c:v>
                </c:pt>
                <c:pt idx="273">
                  <c:v>1.01307936403254</c:v>
                </c:pt>
                <c:pt idx="274">
                  <c:v>0.97746410202139999</c:v>
                </c:pt>
                <c:pt idx="275">
                  <c:v>0.95099851987543005</c:v>
                </c:pt>
                <c:pt idx="276">
                  <c:v>0.92547113384421298</c:v>
                </c:pt>
                <c:pt idx="277">
                  <c:v>0.89319873940761696</c:v>
                </c:pt>
                <c:pt idx="278">
                  <c:v>0.87397226692156205</c:v>
                </c:pt>
                <c:pt idx="279">
                  <c:v>0.84602998523733497</c:v>
                </c:pt>
                <c:pt idx="280">
                  <c:v>0.82135865683335096</c:v>
                </c:pt>
                <c:pt idx="281">
                  <c:v>0.80151243105696901</c:v>
                </c:pt>
                <c:pt idx="282">
                  <c:v>0.78488395261702304</c:v>
                </c:pt>
                <c:pt idx="283">
                  <c:v>0.76284654822147802</c:v>
                </c:pt>
                <c:pt idx="284">
                  <c:v>0.74004970533400805</c:v>
                </c:pt>
                <c:pt idx="285">
                  <c:v>0.72569562340531302</c:v>
                </c:pt>
                <c:pt idx="286">
                  <c:v>0.71087931213181199</c:v>
                </c:pt>
                <c:pt idx="287">
                  <c:v>0.69863058979980897</c:v>
                </c:pt>
                <c:pt idx="288">
                  <c:v>0.68210025970233001</c:v>
                </c:pt>
                <c:pt idx="289">
                  <c:v>0.67095726832810199</c:v>
                </c:pt>
                <c:pt idx="290">
                  <c:v>0.65984382976409595</c:v>
                </c:pt>
                <c:pt idx="291">
                  <c:v>0.64351716663687497</c:v>
                </c:pt>
                <c:pt idx="292">
                  <c:v>0.63427532911735496</c:v>
                </c:pt>
                <c:pt idx="293">
                  <c:v>0.62178901059393799</c:v>
                </c:pt>
                <c:pt idx="294">
                  <c:v>0.61067519977906404</c:v>
                </c:pt>
                <c:pt idx="295">
                  <c:v>0.60057121464668095</c:v>
                </c:pt>
                <c:pt idx="296">
                  <c:v>0.59205464531796304</c:v>
                </c:pt>
                <c:pt idx="297">
                  <c:v>0.58164303513854199</c:v>
                </c:pt>
                <c:pt idx="298">
                  <c:v>0.57648250739975104</c:v>
                </c:pt>
                <c:pt idx="299">
                  <c:v>0.56867756822426296</c:v>
                </c:pt>
                <c:pt idx="300">
                  <c:v>0.56387356269284605</c:v>
                </c:pt>
                <c:pt idx="301">
                  <c:v>0.55038433033021805</c:v>
                </c:pt>
                <c:pt idx="302">
                  <c:v>0.54386330913816805</c:v>
                </c:pt>
                <c:pt idx="303">
                  <c:v>0.53484362436670396</c:v>
                </c:pt>
                <c:pt idx="304">
                  <c:v>0.52711606660454502</c:v>
                </c:pt>
                <c:pt idx="305">
                  <c:v>0.52291239419829105</c:v>
                </c:pt>
                <c:pt idx="306">
                  <c:v>0.51953165205497798</c:v>
                </c:pt>
                <c:pt idx="307">
                  <c:v>0.51746663971985896</c:v>
                </c:pt>
                <c:pt idx="308">
                  <c:v>0.51242506541086796</c:v>
                </c:pt>
                <c:pt idx="309">
                  <c:v>0.51173430719684998</c:v>
                </c:pt>
                <c:pt idx="310">
                  <c:v>0.51198338191223702</c:v>
                </c:pt>
                <c:pt idx="311">
                  <c:v>0.50820760046730395</c:v>
                </c:pt>
                <c:pt idx="312">
                  <c:v>0.50786726887056899</c:v>
                </c:pt>
                <c:pt idx="313">
                  <c:v>0.51012309087054697</c:v>
                </c:pt>
                <c:pt idx="314">
                  <c:v>0.51359726270603401</c:v>
                </c:pt>
                <c:pt idx="315">
                  <c:v>0.510132132273446</c:v>
                </c:pt>
                <c:pt idx="316">
                  <c:v>0.50922286675239303</c:v>
                </c:pt>
                <c:pt idx="317">
                  <c:v>0.50635410665153002</c:v>
                </c:pt>
                <c:pt idx="318">
                  <c:v>0.51221537125386596</c:v>
                </c:pt>
                <c:pt idx="319">
                  <c:v>0.51423494486090304</c:v>
                </c:pt>
                <c:pt idx="320">
                  <c:v>0.50946621240901202</c:v>
                </c:pt>
                <c:pt idx="321">
                  <c:v>0.51470807268218199</c:v>
                </c:pt>
                <c:pt idx="322">
                  <c:v>0.51279079001395</c:v>
                </c:pt>
                <c:pt idx="323">
                  <c:v>0.51752529697485705</c:v>
                </c:pt>
                <c:pt idx="324">
                  <c:v>0.52418557636304497</c:v>
                </c:pt>
                <c:pt idx="325">
                  <c:v>0.52802114014319901</c:v>
                </c:pt>
                <c:pt idx="326">
                  <c:v>0.531304392950255</c:v>
                </c:pt>
                <c:pt idx="327">
                  <c:v>0.53759354053254704</c:v>
                </c:pt>
                <c:pt idx="328">
                  <c:v>0.54332809897821099</c:v>
                </c:pt>
                <c:pt idx="329">
                  <c:v>0.55140765656951596</c:v>
                </c:pt>
                <c:pt idx="330">
                  <c:v>0.55288081857698901</c:v>
                </c:pt>
                <c:pt idx="331">
                  <c:v>0.56394205247660401</c:v>
                </c:pt>
                <c:pt idx="332">
                  <c:v>0.57269437172928395</c:v>
                </c:pt>
                <c:pt idx="333">
                  <c:v>0.58043267897402095</c:v>
                </c:pt>
                <c:pt idx="334">
                  <c:v>0.59267113888739897</c:v>
                </c:pt>
                <c:pt idx="335">
                  <c:v>0.600651496276005</c:v>
                </c:pt>
                <c:pt idx="336">
                  <c:v>0.61011134309917603</c:v>
                </c:pt>
                <c:pt idx="337">
                  <c:v>0.62302944325072596</c:v>
                </c:pt>
                <c:pt idx="338">
                  <c:v>0.63014457823289904</c:v>
                </c:pt>
                <c:pt idx="339">
                  <c:v>0.64177419087416598</c:v>
                </c:pt>
                <c:pt idx="340">
                  <c:v>0.65707478341779002</c:v>
                </c:pt>
                <c:pt idx="341">
                  <c:v>0.67207418591731505</c:v>
                </c:pt>
                <c:pt idx="342">
                  <c:v>0.68108207979742796</c:v>
                </c:pt>
                <c:pt idx="343">
                  <c:v>0.69406682887353699</c:v>
                </c:pt>
                <c:pt idx="344">
                  <c:v>0.71433536135870401</c:v>
                </c:pt>
                <c:pt idx="345">
                  <c:v>0.72809806953334599</c:v>
                </c:pt>
                <c:pt idx="346">
                  <c:v>0.74713151437382996</c:v>
                </c:pt>
                <c:pt idx="347">
                  <c:v>0.76722379727680701</c:v>
                </c:pt>
                <c:pt idx="348">
                  <c:v>0.78297292185526202</c:v>
                </c:pt>
                <c:pt idx="349">
                  <c:v>0.80603160073206404</c:v>
                </c:pt>
                <c:pt idx="350">
                  <c:v>0.82413897986339102</c:v>
                </c:pt>
                <c:pt idx="351">
                  <c:v>0.84740291978485605</c:v>
                </c:pt>
                <c:pt idx="352">
                  <c:v>0.87039184143854198</c:v>
                </c:pt>
                <c:pt idx="353">
                  <c:v>0.89679681884064599</c:v>
                </c:pt>
                <c:pt idx="354">
                  <c:v>0.92227978303292502</c:v>
                </c:pt>
                <c:pt idx="355">
                  <c:v>0.95415625396058401</c:v>
                </c:pt>
                <c:pt idx="356">
                  <c:v>0.98891863338476804</c:v>
                </c:pt>
                <c:pt idx="357">
                  <c:v>1.0162996888795199</c:v>
                </c:pt>
                <c:pt idx="358">
                  <c:v>1.0456490833054899</c:v>
                </c:pt>
                <c:pt idx="359">
                  <c:v>1.0764961092326399</c:v>
                </c:pt>
                <c:pt idx="360">
                  <c:v>1.1001915040397201</c:v>
                </c:pt>
                <c:pt idx="361">
                  <c:v>0.55785998548268101</c:v>
                </c:pt>
                <c:pt idx="362">
                  <c:v>0.53777555791918497</c:v>
                </c:pt>
                <c:pt idx="363">
                  <c:v>0.51341391148848903</c:v>
                </c:pt>
                <c:pt idx="364">
                  <c:v>0.48998221212521098</c:v>
                </c:pt>
                <c:pt idx="365">
                  <c:v>0.46752907268260602</c:v>
                </c:pt>
                <c:pt idx="366">
                  <c:v>0.44648286066999598</c:v>
                </c:pt>
                <c:pt idx="367">
                  <c:v>0.425923041482202</c:v>
                </c:pt>
                <c:pt idx="368">
                  <c:v>0.40653617996953101</c:v>
                </c:pt>
                <c:pt idx="369">
                  <c:v>0.38848080779572802</c:v>
                </c:pt>
                <c:pt idx="370">
                  <c:v>0.370587300851284</c:v>
                </c:pt>
                <c:pt idx="371">
                  <c:v>0.35412030735876299</c:v>
                </c:pt>
                <c:pt idx="372">
                  <c:v>0.33846466213273502</c:v>
                </c:pt>
                <c:pt idx="373">
                  <c:v>0.32301853364482302</c:v>
                </c:pt>
                <c:pt idx="374">
                  <c:v>0.30910772585002599</c:v>
                </c:pt>
                <c:pt idx="375">
                  <c:v>0.295522969035587</c:v>
                </c:pt>
                <c:pt idx="376">
                  <c:v>0.282367660076978</c:v>
                </c:pt>
                <c:pt idx="377">
                  <c:v>0.27085969935292298</c:v>
                </c:pt>
                <c:pt idx="378">
                  <c:v>0.25940411659385998</c:v>
                </c:pt>
                <c:pt idx="379">
                  <c:v>0.24816908575191199</c:v>
                </c:pt>
                <c:pt idx="380">
                  <c:v>0.23776322263685201</c:v>
                </c:pt>
                <c:pt idx="381">
                  <c:v>0.228525837178265</c:v>
                </c:pt>
                <c:pt idx="382">
                  <c:v>0.21954208497456501</c:v>
                </c:pt>
                <c:pt idx="383">
                  <c:v>0.210859675750808</c:v>
                </c:pt>
                <c:pt idx="384">
                  <c:v>0.20264626902021601</c:v>
                </c:pt>
                <c:pt idx="385">
                  <c:v>0.19449042648399201</c:v>
                </c:pt>
                <c:pt idx="386">
                  <c:v>0.18744028372916099</c:v>
                </c:pt>
                <c:pt idx="387">
                  <c:v>0.18020333375334899</c:v>
                </c:pt>
                <c:pt idx="388">
                  <c:v>0.173704403025709</c:v>
                </c:pt>
                <c:pt idx="389">
                  <c:v>0.16728837969060301</c:v>
                </c:pt>
                <c:pt idx="390">
                  <c:v>0.16188606032459299</c:v>
                </c:pt>
                <c:pt idx="391">
                  <c:v>0.15733336080249599</c:v>
                </c:pt>
                <c:pt idx="392">
                  <c:v>0.152356494358595</c:v>
                </c:pt>
                <c:pt idx="393">
                  <c:v>0.148372129480767</c:v>
                </c:pt>
                <c:pt idx="394">
                  <c:v>0.14469121990685299</c:v>
                </c:pt>
                <c:pt idx="395">
                  <c:v>0.14029777181466699</c:v>
                </c:pt>
                <c:pt idx="396">
                  <c:v>0.137852887662402</c:v>
                </c:pt>
                <c:pt idx="397">
                  <c:v>0.13464892472961301</c:v>
                </c:pt>
                <c:pt idx="398">
                  <c:v>0.131865641698138</c:v>
                </c:pt>
                <c:pt idx="399">
                  <c:v>0.12927027198528601</c:v>
                </c:pt>
                <c:pt idx="400">
                  <c:v>0.12798128548350199</c:v>
                </c:pt>
                <c:pt idx="401">
                  <c:v>0.12661168621285299</c:v>
                </c:pt>
                <c:pt idx="402">
                  <c:v>0.12500866236792499</c:v>
                </c:pt>
                <c:pt idx="403">
                  <c:v>0.122850757466497</c:v>
                </c:pt>
                <c:pt idx="404">
                  <c:v>0.121855535505642</c:v>
                </c:pt>
                <c:pt idx="405">
                  <c:v>0.12143902295605</c:v>
                </c:pt>
                <c:pt idx="406">
                  <c:v>0.12117879027735499</c:v>
                </c:pt>
                <c:pt idx="407">
                  <c:v>0.121062755665128</c:v>
                </c:pt>
                <c:pt idx="408">
                  <c:v>0.121197197421803</c:v>
                </c:pt>
                <c:pt idx="409">
                  <c:v>0.12203702819639201</c:v>
                </c:pt>
                <c:pt idx="410">
                  <c:v>0.122533400049888</c:v>
                </c:pt>
                <c:pt idx="411">
                  <c:v>0.123762333750197</c:v>
                </c:pt>
                <c:pt idx="412">
                  <c:v>0.12543123815389701</c:v>
                </c:pt>
                <c:pt idx="413">
                  <c:v>0.12768941728775701</c:v>
                </c:pt>
                <c:pt idx="414">
                  <c:v>0.130130430366559</c:v>
                </c:pt>
                <c:pt idx="415">
                  <c:v>0.13298222921750999</c:v>
                </c:pt>
                <c:pt idx="416">
                  <c:v>0.13628316698600501</c:v>
                </c:pt>
                <c:pt idx="417">
                  <c:v>0.13921069137837</c:v>
                </c:pt>
                <c:pt idx="418">
                  <c:v>0.14213200035221399</c:v>
                </c:pt>
                <c:pt idx="419">
                  <c:v>0.146463577431583</c:v>
                </c:pt>
                <c:pt idx="420">
                  <c:v>0.15174767008934001</c:v>
                </c:pt>
                <c:pt idx="421">
                  <c:v>0.157575343897879</c:v>
                </c:pt>
                <c:pt idx="422">
                  <c:v>0.163253956717095</c:v>
                </c:pt>
                <c:pt idx="423">
                  <c:v>0.168464619976051</c:v>
                </c:pt>
                <c:pt idx="424">
                  <c:v>0.173929483195566</c:v>
                </c:pt>
                <c:pt idx="425">
                  <c:v>0.180333444272017</c:v>
                </c:pt>
                <c:pt idx="426">
                  <c:v>0.18705977192637699</c:v>
                </c:pt>
                <c:pt idx="427">
                  <c:v>0.19509282248168699</c:v>
                </c:pt>
                <c:pt idx="428">
                  <c:v>0.20225608819028801</c:v>
                </c:pt>
                <c:pt idx="429">
                  <c:v>0.21115514968513899</c:v>
                </c:pt>
                <c:pt idx="430">
                  <c:v>0.220054172342317</c:v>
                </c:pt>
                <c:pt idx="431">
                  <c:v>0.22820175797793399</c:v>
                </c:pt>
                <c:pt idx="432">
                  <c:v>0.23771038386483601</c:v>
                </c:pt>
                <c:pt idx="433">
                  <c:v>0.24801260002169101</c:v>
                </c:pt>
                <c:pt idx="434">
                  <c:v>0.25925515749133698</c:v>
                </c:pt>
                <c:pt idx="435">
                  <c:v>0.27000839214013</c:v>
                </c:pt>
                <c:pt idx="436">
                  <c:v>0.28271679796128901</c:v>
                </c:pt>
                <c:pt idx="437">
                  <c:v>0.295744017193247</c:v>
                </c:pt>
                <c:pt idx="438">
                  <c:v>0.30966105450952602</c:v>
                </c:pt>
                <c:pt idx="439">
                  <c:v>0.32345707899259402</c:v>
                </c:pt>
                <c:pt idx="440">
                  <c:v>0.33826336562671999</c:v>
                </c:pt>
                <c:pt idx="441">
                  <c:v>0.35415366685362598</c:v>
                </c:pt>
                <c:pt idx="442">
                  <c:v>0.370556784787617</c:v>
                </c:pt>
                <c:pt idx="443">
                  <c:v>0.38747414260796598</c:v>
                </c:pt>
                <c:pt idx="444">
                  <c:v>0.40599871465683302</c:v>
                </c:pt>
                <c:pt idx="445">
                  <c:v>0.42536007744272403</c:v>
                </c:pt>
                <c:pt idx="446">
                  <c:v>0.44531696737180698</c:v>
                </c:pt>
                <c:pt idx="447">
                  <c:v>0.46676126237702997</c:v>
                </c:pt>
                <c:pt idx="448">
                  <c:v>0.48844059175181498</c:v>
                </c:pt>
                <c:pt idx="449">
                  <c:v>0.51272681775723905</c:v>
                </c:pt>
                <c:pt idx="450">
                  <c:v>0.53799783513714705</c:v>
                </c:pt>
                <c:pt idx="451">
                  <c:v>0.55840183369399299</c:v>
                </c:pt>
                <c:pt idx="452">
                  <c:v>0.53849498527427797</c:v>
                </c:pt>
                <c:pt idx="453">
                  <c:v>0.51294140988926895</c:v>
                </c:pt>
                <c:pt idx="454">
                  <c:v>0.48937780569677197</c:v>
                </c:pt>
                <c:pt idx="455">
                  <c:v>0.46732751306752202</c:v>
                </c:pt>
                <c:pt idx="456">
                  <c:v>0.44568596151370099</c:v>
                </c:pt>
                <c:pt idx="457">
                  <c:v>0.42504319830800702</c:v>
                </c:pt>
                <c:pt idx="458">
                  <c:v>0.40574151072904402</c:v>
                </c:pt>
                <c:pt idx="459">
                  <c:v>0.38725574078328201</c:v>
                </c:pt>
                <c:pt idx="460">
                  <c:v>0.370073150056203</c:v>
                </c:pt>
                <c:pt idx="461">
                  <c:v>0.35325589325115803</c:v>
                </c:pt>
                <c:pt idx="462">
                  <c:v>0.337642702638008</c:v>
                </c:pt>
                <c:pt idx="463">
                  <c:v>0.32232806244050199</c:v>
                </c:pt>
                <c:pt idx="464">
                  <c:v>0.30830101341194499</c:v>
                </c:pt>
                <c:pt idx="465">
                  <c:v>0.29522945689158198</c:v>
                </c:pt>
                <c:pt idx="466">
                  <c:v>0.28221141290908403</c:v>
                </c:pt>
                <c:pt idx="467">
                  <c:v>0.26985338816015503</c:v>
                </c:pt>
                <c:pt idx="468">
                  <c:v>0.25847322506155501</c:v>
                </c:pt>
                <c:pt idx="469">
                  <c:v>0.24732464520990299</c:v>
                </c:pt>
                <c:pt idx="470">
                  <c:v>0.23741248062432199</c:v>
                </c:pt>
                <c:pt idx="471">
                  <c:v>0.22803826459132001</c:v>
                </c:pt>
                <c:pt idx="472">
                  <c:v>0.21877239125895701</c:v>
                </c:pt>
                <c:pt idx="473">
                  <c:v>0.20969290986997299</c:v>
                </c:pt>
                <c:pt idx="474">
                  <c:v>0.20243400729588901</c:v>
                </c:pt>
                <c:pt idx="475">
                  <c:v>0.193703793536805</c:v>
                </c:pt>
                <c:pt idx="476">
                  <c:v>0.185865966054273</c:v>
                </c:pt>
                <c:pt idx="477">
                  <c:v>0.179649361145852</c:v>
                </c:pt>
                <c:pt idx="478">
                  <c:v>0.17331707562343501</c:v>
                </c:pt>
                <c:pt idx="479">
                  <c:v>0.166754377341152</c:v>
                </c:pt>
                <c:pt idx="480">
                  <c:v>0.16115642308349701</c:v>
                </c:pt>
                <c:pt idx="481">
                  <c:v>0.15599771505944801</c:v>
                </c:pt>
                <c:pt idx="482">
                  <c:v>0.15120919976356401</c:v>
                </c:pt>
                <c:pt idx="483">
                  <c:v>0.14697662092576799</c:v>
                </c:pt>
                <c:pt idx="484">
                  <c:v>0.14321959663306399</c:v>
                </c:pt>
                <c:pt idx="485">
                  <c:v>0.139479230595312</c:v>
                </c:pt>
                <c:pt idx="486">
                  <c:v>0.13624695495581299</c:v>
                </c:pt>
                <c:pt idx="487">
                  <c:v>0.13205564026925301</c:v>
                </c:pt>
                <c:pt idx="488">
                  <c:v>0.13002535939951601</c:v>
                </c:pt>
                <c:pt idx="489">
                  <c:v>0.12766721687563601</c:v>
                </c:pt>
                <c:pt idx="490">
                  <c:v>0.126241961000259</c:v>
                </c:pt>
                <c:pt idx="491">
                  <c:v>0.12455060162834</c:v>
                </c:pt>
                <c:pt idx="492">
                  <c:v>0.122757759975522</c:v>
                </c:pt>
                <c:pt idx="493">
                  <c:v>0.121565489324801</c:v>
                </c:pt>
                <c:pt idx="494">
                  <c:v>0.12042618914268299</c:v>
                </c:pt>
                <c:pt idx="495">
                  <c:v>0.11977061002865801</c:v>
                </c:pt>
                <c:pt idx="496">
                  <c:v>0.120212744253949</c:v>
                </c:pt>
                <c:pt idx="497">
                  <c:v>0.120480307901252</c:v>
                </c:pt>
                <c:pt idx="498">
                  <c:v>0.120685584389971</c:v>
                </c:pt>
                <c:pt idx="499">
                  <c:v>0.120941464422581</c:v>
                </c:pt>
                <c:pt idx="500">
                  <c:v>0.12263432905496199</c:v>
                </c:pt>
                <c:pt idx="501">
                  <c:v>0.12403440505392201</c:v>
                </c:pt>
                <c:pt idx="502">
                  <c:v>0.125661042311036</c:v>
                </c:pt>
                <c:pt idx="503">
                  <c:v>0.12785765410868799</c:v>
                </c:pt>
                <c:pt idx="504">
                  <c:v>0.129854822069774</c:v>
                </c:pt>
                <c:pt idx="505">
                  <c:v>0.13244973488270101</c:v>
                </c:pt>
                <c:pt idx="506">
                  <c:v>0.13509306560324</c:v>
                </c:pt>
                <c:pt idx="507">
                  <c:v>0.13911036030014501</c:v>
                </c:pt>
                <c:pt idx="508">
                  <c:v>0.143675675274753</c:v>
                </c:pt>
                <c:pt idx="509">
                  <c:v>0.147371639215302</c:v>
                </c:pt>
                <c:pt idx="510">
                  <c:v>0.152148832178813</c:v>
                </c:pt>
                <c:pt idx="511">
                  <c:v>0.15663957897271799</c:v>
                </c:pt>
                <c:pt idx="512">
                  <c:v>0.16179789939883299</c:v>
                </c:pt>
                <c:pt idx="513">
                  <c:v>0.167595948502168</c:v>
                </c:pt>
                <c:pt idx="514">
                  <c:v>0.17411595413966399</c:v>
                </c:pt>
                <c:pt idx="515">
                  <c:v>0.17965837807681301</c:v>
                </c:pt>
                <c:pt idx="516">
                  <c:v>0.186264407973496</c:v>
                </c:pt>
                <c:pt idx="517">
                  <c:v>0.19379575831442999</c:v>
                </c:pt>
                <c:pt idx="518">
                  <c:v>0.20198901736856001</c:v>
                </c:pt>
                <c:pt idx="519">
                  <c:v>0.21009531311288901</c:v>
                </c:pt>
                <c:pt idx="520">
                  <c:v>0.21891032398310301</c:v>
                </c:pt>
                <c:pt idx="521">
                  <c:v>0.228168276247535</c:v>
                </c:pt>
                <c:pt idx="522">
                  <c:v>0.23812141966617001</c:v>
                </c:pt>
                <c:pt idx="523">
                  <c:v>0.248280348582642</c:v>
                </c:pt>
                <c:pt idx="524">
                  <c:v>0.259845816339414</c:v>
                </c:pt>
                <c:pt idx="525">
                  <c:v>0.27032137744802298</c:v>
                </c:pt>
                <c:pt idx="526">
                  <c:v>0.282565159322274</c:v>
                </c:pt>
                <c:pt idx="527">
                  <c:v>0.29556856433426498</c:v>
                </c:pt>
                <c:pt idx="528">
                  <c:v>0.30864113822697697</c:v>
                </c:pt>
                <c:pt idx="529">
                  <c:v>0.32247293380499797</c:v>
                </c:pt>
                <c:pt idx="530">
                  <c:v>0.33762576656590298</c:v>
                </c:pt>
                <c:pt idx="531">
                  <c:v>0.35346213367927898</c:v>
                </c:pt>
                <c:pt idx="532">
                  <c:v>0.37010523742804802</c:v>
                </c:pt>
                <c:pt idx="533">
                  <c:v>0.387657543762363</c:v>
                </c:pt>
                <c:pt idx="534">
                  <c:v>0.40553211119527999</c:v>
                </c:pt>
                <c:pt idx="535">
                  <c:v>0.425146653527195</c:v>
                </c:pt>
                <c:pt idx="536">
                  <c:v>0.44471777549770403</c:v>
                </c:pt>
                <c:pt idx="537">
                  <c:v>0.46527011853375</c:v>
                </c:pt>
                <c:pt idx="538">
                  <c:v>0.48762802438522102</c:v>
                </c:pt>
                <c:pt idx="539">
                  <c:v>0.51195370970323495</c:v>
                </c:pt>
                <c:pt idx="540">
                  <c:v>0.53707243573228902</c:v>
                </c:pt>
                <c:pt idx="541">
                  <c:v>0.55571498382697904</c:v>
                </c:pt>
                <c:pt idx="542">
                  <c:v>0.53638282074130805</c:v>
                </c:pt>
                <c:pt idx="543">
                  <c:v>0.51191610310152302</c:v>
                </c:pt>
                <c:pt idx="544">
                  <c:v>0.48835901272735599</c:v>
                </c:pt>
                <c:pt idx="545">
                  <c:v>0.465742787457264</c:v>
                </c:pt>
                <c:pt idx="546">
                  <c:v>0.44462102445755702</c:v>
                </c:pt>
                <c:pt idx="547">
                  <c:v>0.424585875499846</c:v>
                </c:pt>
                <c:pt idx="548">
                  <c:v>0.405892416712968</c:v>
                </c:pt>
                <c:pt idx="549">
                  <c:v>0.38762952723647698</c:v>
                </c:pt>
                <c:pt idx="550">
                  <c:v>0.37073772197524402</c:v>
                </c:pt>
                <c:pt idx="551">
                  <c:v>0.35408989847511102</c:v>
                </c:pt>
                <c:pt idx="552">
                  <c:v>0.33795772189504902</c:v>
                </c:pt>
                <c:pt idx="553">
                  <c:v>0.322321140329072</c:v>
                </c:pt>
                <c:pt idx="554">
                  <c:v>0.30776639997275501</c:v>
                </c:pt>
                <c:pt idx="555">
                  <c:v>0.29453029534670999</c:v>
                </c:pt>
                <c:pt idx="556">
                  <c:v>0.28065906788565398</c:v>
                </c:pt>
                <c:pt idx="557">
                  <c:v>0.26778138501049897</c:v>
                </c:pt>
                <c:pt idx="558">
                  <c:v>0.25751448537562899</c:v>
                </c:pt>
                <c:pt idx="559">
                  <c:v>0.246659036485743</c:v>
                </c:pt>
                <c:pt idx="560">
                  <c:v>0.23654129775573099</c:v>
                </c:pt>
                <c:pt idx="561">
                  <c:v>0.22713609513805999</c:v>
                </c:pt>
                <c:pt idx="562">
                  <c:v>0.218623591428426</c:v>
                </c:pt>
                <c:pt idx="563">
                  <c:v>0.210607561679129</c:v>
                </c:pt>
                <c:pt idx="564">
                  <c:v>0.20171158854257401</c:v>
                </c:pt>
                <c:pt idx="565">
                  <c:v>0.19409603220767299</c:v>
                </c:pt>
                <c:pt idx="566">
                  <c:v>0.187040125582909</c:v>
                </c:pt>
                <c:pt idx="567">
                  <c:v>0.18044642333041799</c:v>
                </c:pt>
                <c:pt idx="568">
                  <c:v>0.174332823063716</c:v>
                </c:pt>
                <c:pt idx="569">
                  <c:v>0.168361847067592</c:v>
                </c:pt>
                <c:pt idx="570">
                  <c:v>0.16239081336942099</c:v>
                </c:pt>
                <c:pt idx="571">
                  <c:v>0.156656411895713</c:v>
                </c:pt>
                <c:pt idx="572">
                  <c:v>0.15144274940986699</c:v>
                </c:pt>
                <c:pt idx="573">
                  <c:v>0.14668666580824499</c:v>
                </c:pt>
                <c:pt idx="574">
                  <c:v>0.14226484799596101</c:v>
                </c:pt>
                <c:pt idx="575">
                  <c:v>0.13896860249489301</c:v>
                </c:pt>
                <c:pt idx="576">
                  <c:v>0.136083768409239</c:v>
                </c:pt>
                <c:pt idx="577">
                  <c:v>0.13305663803041101</c:v>
                </c:pt>
                <c:pt idx="578">
                  <c:v>0.130025701239564</c:v>
                </c:pt>
                <c:pt idx="579">
                  <c:v>0.12800299207212701</c:v>
                </c:pt>
                <c:pt idx="580">
                  <c:v>0.126345287922079</c:v>
                </c:pt>
                <c:pt idx="581">
                  <c:v>0.12473535032154701</c:v>
                </c:pt>
                <c:pt idx="582">
                  <c:v>0.123107503200588</c:v>
                </c:pt>
                <c:pt idx="583">
                  <c:v>0.12199981255495</c:v>
                </c:pt>
                <c:pt idx="584">
                  <c:v>0.121329993053175</c:v>
                </c:pt>
                <c:pt idx="585">
                  <c:v>0.12120014693678</c:v>
                </c:pt>
                <c:pt idx="586">
                  <c:v>0.121432134765316</c:v>
                </c:pt>
                <c:pt idx="587">
                  <c:v>0.12203101539918899</c:v>
                </c:pt>
                <c:pt idx="588">
                  <c:v>0.122149241808758</c:v>
                </c:pt>
                <c:pt idx="589">
                  <c:v>0.122385179125167</c:v>
                </c:pt>
                <c:pt idx="590">
                  <c:v>0.123507517349124</c:v>
                </c:pt>
                <c:pt idx="591">
                  <c:v>0.12506951453309301</c:v>
                </c:pt>
                <c:pt idx="592">
                  <c:v>0.126590997182012</c:v>
                </c:pt>
                <c:pt idx="593">
                  <c:v>0.12828824624835</c:v>
                </c:pt>
                <c:pt idx="594">
                  <c:v>0.13079132264822599</c:v>
                </c:pt>
                <c:pt idx="595">
                  <c:v>0.13320220257125201</c:v>
                </c:pt>
                <c:pt idx="596">
                  <c:v>0.135837725602238</c:v>
                </c:pt>
                <c:pt idx="597">
                  <c:v>0.13912492308877999</c:v>
                </c:pt>
                <c:pt idx="598">
                  <c:v>0.14307897044486201</c:v>
                </c:pt>
                <c:pt idx="599">
                  <c:v>0.146786732404802</c:v>
                </c:pt>
                <c:pt idx="600">
                  <c:v>0.15121533307388199</c:v>
                </c:pt>
                <c:pt idx="601">
                  <c:v>0.156423577391619</c:v>
                </c:pt>
                <c:pt idx="602">
                  <c:v>0.161316758232108</c:v>
                </c:pt>
                <c:pt idx="603">
                  <c:v>0.1665989736788</c:v>
                </c:pt>
                <c:pt idx="604">
                  <c:v>0.17281251869897499</c:v>
                </c:pt>
                <c:pt idx="605">
                  <c:v>0.179934557935366</c:v>
                </c:pt>
                <c:pt idx="606">
                  <c:v>0.188044218355295</c:v>
                </c:pt>
                <c:pt idx="607">
                  <c:v>0.19535457338310599</c:v>
                </c:pt>
                <c:pt idx="608">
                  <c:v>0.20244305928720199</c:v>
                </c:pt>
                <c:pt idx="609">
                  <c:v>0.210678315678168</c:v>
                </c:pt>
                <c:pt idx="610">
                  <c:v>0.21957345515533599</c:v>
                </c:pt>
                <c:pt idx="611">
                  <c:v>0.22839040428035901</c:v>
                </c:pt>
                <c:pt idx="612">
                  <c:v>0.23768932844476001</c:v>
                </c:pt>
                <c:pt idx="613">
                  <c:v>0.24773342599765799</c:v>
                </c:pt>
                <c:pt idx="614">
                  <c:v>0.25829229521971703</c:v>
                </c:pt>
                <c:pt idx="615">
                  <c:v>0.269883220355775</c:v>
                </c:pt>
                <c:pt idx="616">
                  <c:v>0.281908815706086</c:v>
                </c:pt>
                <c:pt idx="617">
                  <c:v>0.29373624149085598</c:v>
                </c:pt>
                <c:pt idx="618">
                  <c:v>0.30760762071090397</c:v>
                </c:pt>
                <c:pt idx="619">
                  <c:v>0.32229021977934302</c:v>
                </c:pt>
                <c:pt idx="620">
                  <c:v>0.33699798990871799</c:v>
                </c:pt>
                <c:pt idx="621">
                  <c:v>0.35273557349552398</c:v>
                </c:pt>
                <c:pt idx="622">
                  <c:v>0.36925824258398199</c:v>
                </c:pt>
                <c:pt idx="623">
                  <c:v>0.386350394818472</c:v>
                </c:pt>
                <c:pt idx="624">
                  <c:v>0.40511189159705602</c:v>
                </c:pt>
                <c:pt idx="625">
                  <c:v>0.42386421207303998</c:v>
                </c:pt>
                <c:pt idx="626">
                  <c:v>0.44451472869429998</c:v>
                </c:pt>
                <c:pt idx="627">
                  <c:v>0.46560323720541003</c:v>
                </c:pt>
                <c:pt idx="628">
                  <c:v>0.488279045262141</c:v>
                </c:pt>
                <c:pt idx="629">
                  <c:v>0.51272890443168295</c:v>
                </c:pt>
                <c:pt idx="630">
                  <c:v>0.537075499328727</c:v>
                </c:pt>
                <c:pt idx="631">
                  <c:v>0.55596957937834102</c:v>
                </c:pt>
                <c:pt idx="632">
                  <c:v>0.536193661024297</c:v>
                </c:pt>
                <c:pt idx="633">
                  <c:v>0.51153614432112804</c:v>
                </c:pt>
                <c:pt idx="634">
                  <c:v>0.48828350097999301</c:v>
                </c:pt>
                <c:pt idx="635">
                  <c:v>0.466468881505266</c:v>
                </c:pt>
                <c:pt idx="636">
                  <c:v>0.44464442398472998</c:v>
                </c:pt>
                <c:pt idx="637">
                  <c:v>0.424469991852295</c:v>
                </c:pt>
                <c:pt idx="638">
                  <c:v>0.40523283069367899</c:v>
                </c:pt>
                <c:pt idx="639">
                  <c:v>0.38742419678605799</c:v>
                </c:pt>
                <c:pt idx="640">
                  <c:v>0.36960925077721102</c:v>
                </c:pt>
                <c:pt idx="641">
                  <c:v>0.352713621464672</c:v>
                </c:pt>
                <c:pt idx="642">
                  <c:v>0.337662516753301</c:v>
                </c:pt>
                <c:pt idx="643">
                  <c:v>0.32280745004995098</c:v>
                </c:pt>
                <c:pt idx="644">
                  <c:v>0.30953100068625</c:v>
                </c:pt>
                <c:pt idx="645">
                  <c:v>0.29570323057453501</c:v>
                </c:pt>
                <c:pt idx="646">
                  <c:v>0.282344195122474</c:v>
                </c:pt>
                <c:pt idx="647">
                  <c:v>0.26959066828269901</c:v>
                </c:pt>
                <c:pt idx="648">
                  <c:v>0.25806804816471302</c:v>
                </c:pt>
                <c:pt idx="649">
                  <c:v>0.247012477597573</c:v>
                </c:pt>
                <c:pt idx="650">
                  <c:v>0.236692604775709</c:v>
                </c:pt>
                <c:pt idx="651">
                  <c:v>0.226510705758076</c:v>
                </c:pt>
                <c:pt idx="652">
                  <c:v>0.21759086637903499</c:v>
                </c:pt>
                <c:pt idx="653">
                  <c:v>0.20911604813652701</c:v>
                </c:pt>
                <c:pt idx="654">
                  <c:v>0.200845063759237</c:v>
                </c:pt>
                <c:pt idx="655">
                  <c:v>0.19300441180662001</c:v>
                </c:pt>
                <c:pt idx="656">
                  <c:v>0.18593375373694501</c:v>
                </c:pt>
                <c:pt idx="657">
                  <c:v>0.178587552083355</c:v>
                </c:pt>
                <c:pt idx="658">
                  <c:v>0.172352137197577</c:v>
                </c:pt>
                <c:pt idx="659">
                  <c:v>0.16597131265949699</c:v>
                </c:pt>
                <c:pt idx="660">
                  <c:v>0.16006337246860999</c:v>
                </c:pt>
                <c:pt idx="661">
                  <c:v>0.155683789915359</c:v>
                </c:pt>
                <c:pt idx="662">
                  <c:v>0.15148482304102401</c:v>
                </c:pt>
                <c:pt idx="663">
                  <c:v>0.14733823336059201</c:v>
                </c:pt>
                <c:pt idx="664">
                  <c:v>0.14215680966781899</c:v>
                </c:pt>
                <c:pt idx="665">
                  <c:v>0.13864956777233101</c:v>
                </c:pt>
                <c:pt idx="666">
                  <c:v>0.13559739253549399</c:v>
                </c:pt>
                <c:pt idx="667">
                  <c:v>0.13297949705416001</c:v>
                </c:pt>
                <c:pt idx="668">
                  <c:v>0.12997115927987399</c:v>
                </c:pt>
                <c:pt idx="669">
                  <c:v>0.127294409992249</c:v>
                </c:pt>
                <c:pt idx="670">
                  <c:v>0.125476090387693</c:v>
                </c:pt>
                <c:pt idx="671">
                  <c:v>0.12414136402246299</c:v>
                </c:pt>
                <c:pt idx="672">
                  <c:v>0.12276185283829399</c:v>
                </c:pt>
                <c:pt idx="673">
                  <c:v>0.121403620323789</c:v>
                </c:pt>
                <c:pt idx="674">
                  <c:v>0.12046885087893699</c:v>
                </c:pt>
                <c:pt idx="675">
                  <c:v>0.119859491101133</c:v>
                </c:pt>
                <c:pt idx="676">
                  <c:v>0.120312278839442</c:v>
                </c:pt>
                <c:pt idx="677">
                  <c:v>0.120385240237583</c:v>
                </c:pt>
                <c:pt idx="678">
                  <c:v>0.120773662097325</c:v>
                </c:pt>
                <c:pt idx="679">
                  <c:v>0.12168625407299601</c:v>
                </c:pt>
                <c:pt idx="680">
                  <c:v>0.12258858809691101</c:v>
                </c:pt>
                <c:pt idx="681">
                  <c:v>0.124082670523313</c:v>
                </c:pt>
                <c:pt idx="682">
                  <c:v>0.12612923941748799</c:v>
                </c:pt>
                <c:pt idx="683">
                  <c:v>0.12761991031080699</c:v>
                </c:pt>
                <c:pt idx="684">
                  <c:v>0.12976393336516401</c:v>
                </c:pt>
                <c:pt idx="685">
                  <c:v>0.131806395469764</c:v>
                </c:pt>
                <c:pt idx="686">
                  <c:v>0.13471942620168501</c:v>
                </c:pt>
                <c:pt idx="687">
                  <c:v>0.13863624886379</c:v>
                </c:pt>
                <c:pt idx="688">
                  <c:v>0.14289725085501301</c:v>
                </c:pt>
                <c:pt idx="689">
                  <c:v>0.147571326711887</c:v>
                </c:pt>
                <c:pt idx="690">
                  <c:v>0.151646205517143</c:v>
                </c:pt>
                <c:pt idx="691">
                  <c:v>0.15631651966263299</c:v>
                </c:pt>
                <c:pt idx="692">
                  <c:v>0.16182182404721401</c:v>
                </c:pt>
                <c:pt idx="693">
                  <c:v>0.16730101862014901</c:v>
                </c:pt>
                <c:pt idx="694">
                  <c:v>0.17328040201064501</c:v>
                </c:pt>
                <c:pt idx="695">
                  <c:v>0.180212353291368</c:v>
                </c:pt>
                <c:pt idx="696">
                  <c:v>0.186944703609459</c:v>
                </c:pt>
                <c:pt idx="697">
                  <c:v>0.193758136174118</c:v>
                </c:pt>
                <c:pt idx="698">
                  <c:v>0.202051621595111</c:v>
                </c:pt>
                <c:pt idx="699">
                  <c:v>0.21028531126977101</c:v>
                </c:pt>
                <c:pt idx="700">
                  <c:v>0.218761032441011</c:v>
                </c:pt>
                <c:pt idx="701">
                  <c:v>0.228304725787004</c:v>
                </c:pt>
                <c:pt idx="702">
                  <c:v>0.238271930403684</c:v>
                </c:pt>
                <c:pt idx="703">
                  <c:v>0.24865986047394301</c:v>
                </c:pt>
                <c:pt idx="704">
                  <c:v>0.259678837409477</c:v>
                </c:pt>
                <c:pt idx="705">
                  <c:v>0.271094233253585</c:v>
                </c:pt>
                <c:pt idx="706">
                  <c:v>0.28298562271400601</c:v>
                </c:pt>
                <c:pt idx="707">
                  <c:v>0.29605860382079002</c:v>
                </c:pt>
                <c:pt idx="708">
                  <c:v>0.30979619409210102</c:v>
                </c:pt>
                <c:pt idx="709">
                  <c:v>0.323817018838921</c:v>
                </c:pt>
                <c:pt idx="710">
                  <c:v>0.33915794305142</c:v>
                </c:pt>
                <c:pt idx="711">
                  <c:v>0.35443100502809399</c:v>
                </c:pt>
                <c:pt idx="712">
                  <c:v>0.37172845564351098</c:v>
                </c:pt>
                <c:pt idx="713">
                  <c:v>0.38830042900212602</c:v>
                </c:pt>
                <c:pt idx="714">
                  <c:v>0.40605796458020299</c:v>
                </c:pt>
                <c:pt idx="715">
                  <c:v>0.42517076445707203</c:v>
                </c:pt>
                <c:pt idx="716">
                  <c:v>0.44576271836226</c:v>
                </c:pt>
                <c:pt idx="717">
                  <c:v>0.46804401681650598</c:v>
                </c:pt>
                <c:pt idx="718">
                  <c:v>0.49071869488782799</c:v>
                </c:pt>
                <c:pt idx="719">
                  <c:v>0.51476916303603504</c:v>
                </c:pt>
                <c:pt idx="720">
                  <c:v>0.53930880660950398</c:v>
                </c:pt>
                <c:pt idx="721">
                  <c:v>0.55838202986029095</c:v>
                </c:pt>
                <c:pt idx="722">
                  <c:v>0.267340324243452</c:v>
                </c:pt>
                <c:pt idx="723">
                  <c:v>0.25121713160515902</c:v>
                </c:pt>
                <c:pt idx="724">
                  <c:v>0.23101438970503901</c:v>
                </c:pt>
                <c:pt idx="725">
                  <c:v>0.212117594299122</c:v>
                </c:pt>
                <c:pt idx="726">
                  <c:v>0.19487232942787999</c:v>
                </c:pt>
                <c:pt idx="727">
                  <c:v>0.17841805567057401</c:v>
                </c:pt>
                <c:pt idx="728">
                  <c:v>0.163159375960793</c:v>
                </c:pt>
                <c:pt idx="729">
                  <c:v>0.14869763587371199</c:v>
                </c:pt>
                <c:pt idx="730">
                  <c:v>0.135352623344352</c:v>
                </c:pt>
                <c:pt idx="731">
                  <c:v>0.122938528119233</c:v>
                </c:pt>
                <c:pt idx="732">
                  <c:v>0.111462182026157</c:v>
                </c:pt>
                <c:pt idx="733">
                  <c:v>0.10056716678051</c:v>
                </c:pt>
                <c:pt idx="734">
                  <c:v>9.0739707317271295E-2</c:v>
                </c:pt>
                <c:pt idx="735">
                  <c:v>8.1929089237517599E-2</c:v>
                </c:pt>
                <c:pt idx="736">
                  <c:v>7.3380408929731203E-2</c:v>
                </c:pt>
                <c:pt idx="737">
                  <c:v>6.5454394602045496E-2</c:v>
                </c:pt>
                <c:pt idx="738">
                  <c:v>5.8137606240986697E-2</c:v>
                </c:pt>
                <c:pt idx="739">
                  <c:v>5.1571609950631203E-2</c:v>
                </c:pt>
                <c:pt idx="740">
                  <c:v>4.5694862211508397E-2</c:v>
                </c:pt>
                <c:pt idx="741">
                  <c:v>4.0031793531943E-2</c:v>
                </c:pt>
                <c:pt idx="742">
                  <c:v>3.5000008848233198E-2</c:v>
                </c:pt>
                <c:pt idx="743">
                  <c:v>3.04096588470627E-2</c:v>
                </c:pt>
                <c:pt idx="744">
                  <c:v>2.6143068834664301E-2</c:v>
                </c:pt>
                <c:pt idx="745">
                  <c:v>2.23031658647612E-2</c:v>
                </c:pt>
                <c:pt idx="746">
                  <c:v>1.8998132076847599E-2</c:v>
                </c:pt>
                <c:pt idx="747">
                  <c:v>1.6195981057689199E-2</c:v>
                </c:pt>
                <c:pt idx="748">
                  <c:v>1.36139920982763E-2</c:v>
                </c:pt>
                <c:pt idx="749">
                  <c:v>1.1307486823675101E-2</c:v>
                </c:pt>
                <c:pt idx="750">
                  <c:v>9.2430927331317893E-3</c:v>
                </c:pt>
                <c:pt idx="751">
                  <c:v>7.5062486870809504E-3</c:v>
                </c:pt>
                <c:pt idx="752">
                  <c:v>5.9701552955427799E-3</c:v>
                </c:pt>
                <c:pt idx="753">
                  <c:v>4.5621996017126999E-3</c:v>
                </c:pt>
                <c:pt idx="754">
                  <c:v>3.5337825716330699E-3</c:v>
                </c:pt>
                <c:pt idx="755">
                  <c:v>2.77855507446345E-3</c:v>
                </c:pt>
                <c:pt idx="756">
                  <c:v>2.0452423903933202E-3</c:v>
                </c:pt>
                <c:pt idx="757">
                  <c:v>1.5928976933318401E-3</c:v>
                </c:pt>
                <c:pt idx="758">
                  <c:v>1.17383700846733E-3</c:v>
                </c:pt>
                <c:pt idx="759">
                  <c:v>9.02928868757982E-4</c:v>
                </c:pt>
                <c:pt idx="760">
                  <c:v>7.35069942052733E-4</c:v>
                </c:pt>
                <c:pt idx="761">
                  <c:v>6.6404903609240001E-4</c:v>
                </c:pt>
                <c:pt idx="762">
                  <c:v>6.7700259710424897E-4</c:v>
                </c:pt>
                <c:pt idx="763">
                  <c:v>6.0227422329392098E-4</c:v>
                </c:pt>
                <c:pt idx="764">
                  <c:v>6.0787366846579995E-4</c:v>
                </c:pt>
                <c:pt idx="765">
                  <c:v>6.2129311896819096E-4</c:v>
                </c:pt>
                <c:pt idx="766">
                  <c:v>6.0222086997308E-4</c:v>
                </c:pt>
                <c:pt idx="767">
                  <c:v>6.1582230454728E-4</c:v>
                </c:pt>
                <c:pt idx="768">
                  <c:v>6.2018032988023501E-4</c:v>
                </c:pt>
                <c:pt idx="769">
                  <c:v>6.4508015321706395E-4</c:v>
                </c:pt>
                <c:pt idx="770">
                  <c:v>6.3082833429579097E-4</c:v>
                </c:pt>
                <c:pt idx="771">
                  <c:v>6.2553865813302196E-4</c:v>
                </c:pt>
                <c:pt idx="772">
                  <c:v>6.9908329264524905E-4</c:v>
                </c:pt>
                <c:pt idx="773">
                  <c:v>6.9011501566221495E-4</c:v>
                </c:pt>
                <c:pt idx="774">
                  <c:v>7.5092710580778796E-4</c:v>
                </c:pt>
                <c:pt idx="775">
                  <c:v>9.3045285607699295E-4</c:v>
                </c:pt>
                <c:pt idx="776">
                  <c:v>1.21865221227538E-3</c:v>
                </c:pt>
                <c:pt idx="777">
                  <c:v>1.5968046174534901E-3</c:v>
                </c:pt>
                <c:pt idx="778">
                  <c:v>2.04182490024323E-3</c:v>
                </c:pt>
                <c:pt idx="779">
                  <c:v>2.7553548671273701E-3</c:v>
                </c:pt>
                <c:pt idx="780">
                  <c:v>3.7651930848602599E-3</c:v>
                </c:pt>
                <c:pt idx="781">
                  <c:v>4.7955826755689598E-3</c:v>
                </c:pt>
                <c:pt idx="782">
                  <c:v>6.1423011451717698E-3</c:v>
                </c:pt>
                <c:pt idx="783">
                  <c:v>7.5739593779906196E-3</c:v>
                </c:pt>
                <c:pt idx="784">
                  <c:v>9.2879337404880493E-3</c:v>
                </c:pt>
                <c:pt idx="785">
                  <c:v>1.11385825158586E-2</c:v>
                </c:pt>
                <c:pt idx="786">
                  <c:v>1.36202376147948E-2</c:v>
                </c:pt>
                <c:pt idx="787">
                  <c:v>1.6181545294900901E-2</c:v>
                </c:pt>
                <c:pt idx="788">
                  <c:v>1.9231886710155702E-2</c:v>
                </c:pt>
                <c:pt idx="789">
                  <c:v>2.2642477328117899E-2</c:v>
                </c:pt>
                <c:pt idx="790">
                  <c:v>2.6492875617826199E-2</c:v>
                </c:pt>
                <c:pt idx="791">
                  <c:v>3.0711216279310401E-2</c:v>
                </c:pt>
                <c:pt idx="792">
                  <c:v>3.5277843373847199E-2</c:v>
                </c:pt>
                <c:pt idx="793">
                  <c:v>4.0371066834305601E-2</c:v>
                </c:pt>
                <c:pt idx="794">
                  <c:v>4.5934095299391402E-2</c:v>
                </c:pt>
                <c:pt idx="795">
                  <c:v>5.1627937153656503E-2</c:v>
                </c:pt>
                <c:pt idx="796">
                  <c:v>5.8156778983033501E-2</c:v>
                </c:pt>
                <c:pt idx="797">
                  <c:v>6.54804343199102E-2</c:v>
                </c:pt>
                <c:pt idx="798">
                  <c:v>7.3496844957273405E-2</c:v>
                </c:pt>
                <c:pt idx="799">
                  <c:v>8.18218411335596E-2</c:v>
                </c:pt>
                <c:pt idx="800">
                  <c:v>9.0931209099911203E-2</c:v>
                </c:pt>
                <c:pt idx="801">
                  <c:v>0.10075029229106899</c:v>
                </c:pt>
                <c:pt idx="802">
                  <c:v>0.111247493110639</c:v>
                </c:pt>
                <c:pt idx="803">
                  <c:v>0.122414323101065</c:v>
                </c:pt>
                <c:pt idx="804">
                  <c:v>0.135002550194845</c:v>
                </c:pt>
                <c:pt idx="805">
                  <c:v>0.14830854792707401</c:v>
                </c:pt>
                <c:pt idx="806">
                  <c:v>0.162624855252268</c:v>
                </c:pt>
                <c:pt idx="807">
                  <c:v>0.178198422555298</c:v>
                </c:pt>
                <c:pt idx="808">
                  <c:v>0.19448522329288501</c:v>
                </c:pt>
                <c:pt idx="809">
                  <c:v>0.21151587976292899</c:v>
                </c:pt>
                <c:pt idx="810">
                  <c:v>0.23030948400804599</c:v>
                </c:pt>
                <c:pt idx="811">
                  <c:v>0.25052937262598901</c:v>
                </c:pt>
                <c:pt idx="812">
                  <c:v>0.26653980261128402</c:v>
                </c:pt>
                <c:pt idx="813">
                  <c:v>0.25072818869824598</c:v>
                </c:pt>
                <c:pt idx="814">
                  <c:v>0.23039330965516699</c:v>
                </c:pt>
                <c:pt idx="815">
                  <c:v>0.21151824699820401</c:v>
                </c:pt>
                <c:pt idx="816">
                  <c:v>0.19431143654544</c:v>
                </c:pt>
                <c:pt idx="817">
                  <c:v>0.17832963152443901</c:v>
                </c:pt>
                <c:pt idx="818">
                  <c:v>0.16296518164932799</c:v>
                </c:pt>
                <c:pt idx="819">
                  <c:v>0.148478174353109</c:v>
                </c:pt>
                <c:pt idx="820">
                  <c:v>0.13502648781575699</c:v>
                </c:pt>
                <c:pt idx="821">
                  <c:v>0.122824263038149</c:v>
                </c:pt>
                <c:pt idx="822">
                  <c:v>0.111459638162164</c:v>
                </c:pt>
                <c:pt idx="823">
                  <c:v>0.10100790917589</c:v>
                </c:pt>
                <c:pt idx="824">
                  <c:v>9.0886923744049303E-2</c:v>
                </c:pt>
                <c:pt idx="825">
                  <c:v>8.1711077997371206E-2</c:v>
                </c:pt>
                <c:pt idx="826">
                  <c:v>7.3315961176589506E-2</c:v>
                </c:pt>
                <c:pt idx="827">
                  <c:v>6.5591820815443E-2</c:v>
                </c:pt>
                <c:pt idx="828">
                  <c:v>5.8171643518422203E-2</c:v>
                </c:pt>
                <c:pt idx="829">
                  <c:v>5.1823482287261101E-2</c:v>
                </c:pt>
                <c:pt idx="830">
                  <c:v>4.5974647130421001E-2</c:v>
                </c:pt>
                <c:pt idx="831">
                  <c:v>4.0280349795258297E-2</c:v>
                </c:pt>
                <c:pt idx="832">
                  <c:v>3.5291699420127602E-2</c:v>
                </c:pt>
                <c:pt idx="833">
                  <c:v>3.07412086736879E-2</c:v>
                </c:pt>
                <c:pt idx="834">
                  <c:v>2.6695528561872201E-2</c:v>
                </c:pt>
                <c:pt idx="835">
                  <c:v>2.2875919897470998E-2</c:v>
                </c:pt>
                <c:pt idx="836">
                  <c:v>1.93602775848132E-2</c:v>
                </c:pt>
                <c:pt idx="837">
                  <c:v>1.63231420390073E-2</c:v>
                </c:pt>
                <c:pt idx="838">
                  <c:v>1.38285559875365E-2</c:v>
                </c:pt>
                <c:pt idx="839">
                  <c:v>1.1498765278753299E-2</c:v>
                </c:pt>
                <c:pt idx="840">
                  <c:v>9.2774228553811604E-3</c:v>
                </c:pt>
                <c:pt idx="841">
                  <c:v>7.4880195559664103E-3</c:v>
                </c:pt>
                <c:pt idx="842">
                  <c:v>6.0439580550881097E-3</c:v>
                </c:pt>
                <c:pt idx="843">
                  <c:v>4.74720161996222E-3</c:v>
                </c:pt>
                <c:pt idx="844">
                  <c:v>3.7475460751532999E-3</c:v>
                </c:pt>
                <c:pt idx="845">
                  <c:v>2.8206282350326101E-3</c:v>
                </c:pt>
                <c:pt idx="846">
                  <c:v>2.1876805197672401E-3</c:v>
                </c:pt>
                <c:pt idx="847">
                  <c:v>1.6820354769203801E-3</c:v>
                </c:pt>
                <c:pt idx="848">
                  <c:v>1.22733413933227E-3</c:v>
                </c:pt>
                <c:pt idx="849">
                  <c:v>9.1676560190255996E-4</c:v>
                </c:pt>
                <c:pt idx="850">
                  <c:v>7.6825664423659402E-4</c:v>
                </c:pt>
                <c:pt idx="851">
                  <c:v>6.6598187644582396E-4</c:v>
                </c:pt>
                <c:pt idx="852">
                  <c:v>6.6693232916643095E-4</c:v>
                </c:pt>
                <c:pt idx="853">
                  <c:v>6.1920672881876605E-4</c:v>
                </c:pt>
                <c:pt idx="854">
                  <c:v>6.3694918552301399E-4</c:v>
                </c:pt>
                <c:pt idx="855">
                  <c:v>6.4168328710581199E-4</c:v>
                </c:pt>
                <c:pt idx="856">
                  <c:v>6.4027624095591002E-4</c:v>
                </c:pt>
                <c:pt idx="857">
                  <c:v>6.7944813565159697E-4</c:v>
                </c:pt>
                <c:pt idx="858">
                  <c:v>6.1622108469281105E-4</c:v>
                </c:pt>
                <c:pt idx="859">
                  <c:v>6.4892779957757905E-4</c:v>
                </c:pt>
                <c:pt idx="860">
                  <c:v>6.0475799406780196E-4</c:v>
                </c:pt>
                <c:pt idx="861">
                  <c:v>6.4390894700471705E-4</c:v>
                </c:pt>
                <c:pt idx="862">
                  <c:v>6.4832595926763304E-4</c:v>
                </c:pt>
                <c:pt idx="863">
                  <c:v>6.7881117665370499E-4</c:v>
                </c:pt>
                <c:pt idx="864">
                  <c:v>7.0455867042121495E-4</c:v>
                </c:pt>
                <c:pt idx="865">
                  <c:v>9.00511964109031E-4</c:v>
                </c:pt>
                <c:pt idx="866">
                  <c:v>1.17755932886579E-3</c:v>
                </c:pt>
                <c:pt idx="867">
                  <c:v>1.4981671627477501E-3</c:v>
                </c:pt>
                <c:pt idx="868">
                  <c:v>2.0021316250674799E-3</c:v>
                </c:pt>
                <c:pt idx="869">
                  <c:v>2.7735317037210802E-3</c:v>
                </c:pt>
                <c:pt idx="870">
                  <c:v>3.5514736927199802E-3</c:v>
                </c:pt>
                <c:pt idx="871">
                  <c:v>4.5529342678869104E-3</c:v>
                </c:pt>
                <c:pt idx="872">
                  <c:v>5.7787366923371898E-3</c:v>
                </c:pt>
                <c:pt idx="873">
                  <c:v>7.2332870870268004E-3</c:v>
                </c:pt>
                <c:pt idx="874">
                  <c:v>9.0991978031411593E-3</c:v>
                </c:pt>
                <c:pt idx="875">
                  <c:v>1.1304293294910501E-2</c:v>
                </c:pt>
                <c:pt idx="876">
                  <c:v>1.36596923677395E-2</c:v>
                </c:pt>
                <c:pt idx="877">
                  <c:v>1.6039780119438799E-2</c:v>
                </c:pt>
                <c:pt idx="878">
                  <c:v>1.9083774825196902E-2</c:v>
                </c:pt>
                <c:pt idx="879">
                  <c:v>2.24881703305971E-2</c:v>
                </c:pt>
                <c:pt idx="880">
                  <c:v>2.6156784563581E-2</c:v>
                </c:pt>
                <c:pt idx="881">
                  <c:v>3.0284750649853601E-2</c:v>
                </c:pt>
                <c:pt idx="882">
                  <c:v>3.4804749631330401E-2</c:v>
                </c:pt>
                <c:pt idx="883">
                  <c:v>4.0107340495696399E-2</c:v>
                </c:pt>
                <c:pt idx="884">
                  <c:v>4.5441489657029301E-2</c:v>
                </c:pt>
                <c:pt idx="885">
                  <c:v>5.1468410450445097E-2</c:v>
                </c:pt>
                <c:pt idx="886">
                  <c:v>5.8091957708619801E-2</c:v>
                </c:pt>
                <c:pt idx="887">
                  <c:v>6.5407224098548503E-2</c:v>
                </c:pt>
                <c:pt idx="888">
                  <c:v>7.3319604675087899E-2</c:v>
                </c:pt>
                <c:pt idx="889">
                  <c:v>8.1762323150965197E-2</c:v>
                </c:pt>
                <c:pt idx="890">
                  <c:v>9.0864149802714594E-2</c:v>
                </c:pt>
                <c:pt idx="891">
                  <c:v>0.100787128514556</c:v>
                </c:pt>
                <c:pt idx="892">
                  <c:v>0.11163214220973899</c:v>
                </c:pt>
                <c:pt idx="893">
                  <c:v>0.12311485219259399</c:v>
                </c:pt>
                <c:pt idx="894">
                  <c:v>0.13525134253476501</c:v>
                </c:pt>
                <c:pt idx="895">
                  <c:v>0.148617324058293</c:v>
                </c:pt>
                <c:pt idx="896">
                  <c:v>0.16284904948227699</c:v>
                </c:pt>
                <c:pt idx="897">
                  <c:v>0.178329784704054</c:v>
                </c:pt>
                <c:pt idx="898">
                  <c:v>0.19476235100037301</c:v>
                </c:pt>
                <c:pt idx="899">
                  <c:v>0.21221648014717201</c:v>
                </c:pt>
                <c:pt idx="900">
                  <c:v>0.23101960181164299</c:v>
                </c:pt>
                <c:pt idx="901">
                  <c:v>0.25104327837779999</c:v>
                </c:pt>
                <c:pt idx="902">
                  <c:v>0.26683751231900998</c:v>
                </c:pt>
                <c:pt idx="903">
                  <c:v>0.25094428639176802</c:v>
                </c:pt>
                <c:pt idx="904">
                  <c:v>0.231016776428526</c:v>
                </c:pt>
                <c:pt idx="905">
                  <c:v>0.212540983945809</c:v>
                </c:pt>
                <c:pt idx="906">
                  <c:v>0.19495981380327701</c:v>
                </c:pt>
                <c:pt idx="907">
                  <c:v>0.17858800293972801</c:v>
                </c:pt>
                <c:pt idx="908">
                  <c:v>0.16345942402502001</c:v>
                </c:pt>
                <c:pt idx="909">
                  <c:v>0.149149770723219</c:v>
                </c:pt>
                <c:pt idx="910">
                  <c:v>0.13591477833745499</c:v>
                </c:pt>
                <c:pt idx="911">
                  <c:v>0.123651297117191</c:v>
                </c:pt>
                <c:pt idx="912">
                  <c:v>0.111923387408735</c:v>
                </c:pt>
                <c:pt idx="913">
                  <c:v>0.101078208586612</c:v>
                </c:pt>
                <c:pt idx="914">
                  <c:v>9.0806616349047603E-2</c:v>
                </c:pt>
                <c:pt idx="915">
                  <c:v>8.1676471712301302E-2</c:v>
                </c:pt>
                <c:pt idx="916">
                  <c:v>7.3335869900136894E-2</c:v>
                </c:pt>
                <c:pt idx="917">
                  <c:v>6.5385838308326102E-2</c:v>
                </c:pt>
                <c:pt idx="918">
                  <c:v>5.8108563061328E-2</c:v>
                </c:pt>
                <c:pt idx="919">
                  <c:v>5.1588116271290299E-2</c:v>
                </c:pt>
                <c:pt idx="920">
                  <c:v>4.5755492915680998E-2</c:v>
                </c:pt>
                <c:pt idx="921">
                  <c:v>3.99853747034929E-2</c:v>
                </c:pt>
                <c:pt idx="922">
                  <c:v>3.4910710441114601E-2</c:v>
                </c:pt>
                <c:pt idx="923">
                  <c:v>3.04235485853162E-2</c:v>
                </c:pt>
                <c:pt idx="924">
                  <c:v>2.6279391540987702E-2</c:v>
                </c:pt>
                <c:pt idx="925">
                  <c:v>2.2478919624997099E-2</c:v>
                </c:pt>
                <c:pt idx="926">
                  <c:v>1.91943071610918E-2</c:v>
                </c:pt>
                <c:pt idx="927">
                  <c:v>1.6192075979089001E-2</c:v>
                </c:pt>
                <c:pt idx="928">
                  <c:v>1.3661806029959801E-2</c:v>
                </c:pt>
                <c:pt idx="929">
                  <c:v>1.13513308993185E-2</c:v>
                </c:pt>
                <c:pt idx="930">
                  <c:v>9.2810897983528692E-3</c:v>
                </c:pt>
                <c:pt idx="931">
                  <c:v>7.5642178295278603E-3</c:v>
                </c:pt>
                <c:pt idx="932">
                  <c:v>6.0254218941043101E-3</c:v>
                </c:pt>
                <c:pt idx="933">
                  <c:v>4.8370791890418596E-3</c:v>
                </c:pt>
                <c:pt idx="934">
                  <c:v>3.7781324326155601E-3</c:v>
                </c:pt>
                <c:pt idx="935">
                  <c:v>2.85325949563688E-3</c:v>
                </c:pt>
                <c:pt idx="936">
                  <c:v>2.2095700349634199E-3</c:v>
                </c:pt>
                <c:pt idx="937">
                  <c:v>1.6859990204572701E-3</c:v>
                </c:pt>
                <c:pt idx="938">
                  <c:v>1.1991933040670099E-3</c:v>
                </c:pt>
                <c:pt idx="939">
                  <c:v>9.56048406064759E-4</c:v>
                </c:pt>
                <c:pt idx="940">
                  <c:v>7.9849473715042205E-4</c:v>
                </c:pt>
                <c:pt idx="941">
                  <c:v>7.4104512483379897E-4</c:v>
                </c:pt>
                <c:pt idx="942">
                  <c:v>7.1125541113010201E-4</c:v>
                </c:pt>
                <c:pt idx="943">
                  <c:v>6.9135380236322395E-4</c:v>
                </c:pt>
                <c:pt idx="944">
                  <c:v>6.5939469851238205E-4</c:v>
                </c:pt>
                <c:pt idx="945">
                  <c:v>6.6033290036580396E-4</c:v>
                </c:pt>
                <c:pt idx="946">
                  <c:v>6.79085591794606E-4</c:v>
                </c:pt>
                <c:pt idx="947">
                  <c:v>6.9830456727940104E-4</c:v>
                </c:pt>
                <c:pt idx="948">
                  <c:v>7.3697194691938199E-4</c:v>
                </c:pt>
                <c:pt idx="949">
                  <c:v>7.1386630764668098E-4</c:v>
                </c:pt>
                <c:pt idx="950">
                  <c:v>6.9153841111499101E-4</c:v>
                </c:pt>
                <c:pt idx="951">
                  <c:v>6.8770029303307401E-4</c:v>
                </c:pt>
                <c:pt idx="952">
                  <c:v>6.686635194967E-4</c:v>
                </c:pt>
                <c:pt idx="953">
                  <c:v>7.1291796274995797E-4</c:v>
                </c:pt>
                <c:pt idx="954">
                  <c:v>8.30179877412857E-4</c:v>
                </c:pt>
                <c:pt idx="955">
                  <c:v>1.0288325267943099E-3</c:v>
                </c:pt>
                <c:pt idx="956">
                  <c:v>1.2490545190947499E-3</c:v>
                </c:pt>
                <c:pt idx="957">
                  <c:v>1.6565661572797599E-3</c:v>
                </c:pt>
                <c:pt idx="958">
                  <c:v>2.2064701333462302E-3</c:v>
                </c:pt>
                <c:pt idx="959">
                  <c:v>2.9316623551452199E-3</c:v>
                </c:pt>
                <c:pt idx="960">
                  <c:v>3.7671269663317698E-3</c:v>
                </c:pt>
                <c:pt idx="961">
                  <c:v>4.8515889154833996E-3</c:v>
                </c:pt>
                <c:pt idx="962">
                  <c:v>6.2034032354481503E-3</c:v>
                </c:pt>
                <c:pt idx="963">
                  <c:v>7.6991727115626697E-3</c:v>
                </c:pt>
                <c:pt idx="964">
                  <c:v>9.3114254867452898E-3</c:v>
                </c:pt>
                <c:pt idx="965">
                  <c:v>1.1373018483259299E-2</c:v>
                </c:pt>
                <c:pt idx="966">
                  <c:v>1.3719252765812E-2</c:v>
                </c:pt>
                <c:pt idx="967">
                  <c:v>1.6452199210882E-2</c:v>
                </c:pt>
                <c:pt idx="968">
                  <c:v>1.9354485255090301E-2</c:v>
                </c:pt>
                <c:pt idx="969">
                  <c:v>2.26366640021032E-2</c:v>
                </c:pt>
                <c:pt idx="970">
                  <c:v>2.6398272068703901E-2</c:v>
                </c:pt>
                <c:pt idx="971">
                  <c:v>3.04997221128721E-2</c:v>
                </c:pt>
                <c:pt idx="972">
                  <c:v>3.5190109981879401E-2</c:v>
                </c:pt>
                <c:pt idx="973">
                  <c:v>4.0324858407367603E-2</c:v>
                </c:pt>
                <c:pt idx="974">
                  <c:v>4.58309891338331E-2</c:v>
                </c:pt>
                <c:pt idx="975">
                  <c:v>5.19369852371716E-2</c:v>
                </c:pt>
                <c:pt idx="976">
                  <c:v>5.8442607915533101E-2</c:v>
                </c:pt>
                <c:pt idx="977">
                  <c:v>6.5613051072819395E-2</c:v>
                </c:pt>
                <c:pt idx="978">
                  <c:v>7.3333468589409201E-2</c:v>
                </c:pt>
                <c:pt idx="979">
                  <c:v>8.2043932693449895E-2</c:v>
                </c:pt>
                <c:pt idx="980">
                  <c:v>9.1038896592718493E-2</c:v>
                </c:pt>
                <c:pt idx="981">
                  <c:v>0.100883658685904</c:v>
                </c:pt>
                <c:pt idx="982">
                  <c:v>0.111661681012218</c:v>
                </c:pt>
                <c:pt idx="983">
                  <c:v>0.122874647421833</c:v>
                </c:pt>
                <c:pt idx="984">
                  <c:v>0.135180739278011</c:v>
                </c:pt>
                <c:pt idx="985">
                  <c:v>0.148453844125084</c:v>
                </c:pt>
                <c:pt idx="986">
                  <c:v>0.16268434472233001</c:v>
                </c:pt>
                <c:pt idx="987">
                  <c:v>0.17831361591124101</c:v>
                </c:pt>
                <c:pt idx="988">
                  <c:v>0.19460309747450899</c:v>
                </c:pt>
                <c:pt idx="989">
                  <c:v>0.21196413649748699</c:v>
                </c:pt>
                <c:pt idx="990">
                  <c:v>0.23089593646290599</c:v>
                </c:pt>
                <c:pt idx="991">
                  <c:v>0.25066799803804701</c:v>
                </c:pt>
                <c:pt idx="992">
                  <c:v>0.26649700527263098</c:v>
                </c:pt>
                <c:pt idx="993">
                  <c:v>0.25073860793111602</c:v>
                </c:pt>
                <c:pt idx="994">
                  <c:v>0.23080679523129599</c:v>
                </c:pt>
                <c:pt idx="995">
                  <c:v>0.211994342679835</c:v>
                </c:pt>
                <c:pt idx="996">
                  <c:v>0.19457638693489199</c:v>
                </c:pt>
                <c:pt idx="997">
                  <c:v>0.178349067572808</c:v>
                </c:pt>
                <c:pt idx="998">
                  <c:v>0.162998898357789</c:v>
                </c:pt>
                <c:pt idx="999">
                  <c:v>0.14879256960543499</c:v>
                </c:pt>
                <c:pt idx="1000">
                  <c:v>0.13546279948280701</c:v>
                </c:pt>
                <c:pt idx="1001">
                  <c:v>0.123160854255717</c:v>
                </c:pt>
                <c:pt idx="1002">
                  <c:v>0.11170580490884199</c:v>
                </c:pt>
                <c:pt idx="1003">
                  <c:v>0.101206533540767</c:v>
                </c:pt>
                <c:pt idx="1004">
                  <c:v>9.1250026308303298E-2</c:v>
                </c:pt>
                <c:pt idx="1005">
                  <c:v>8.2285924566186303E-2</c:v>
                </c:pt>
                <c:pt idx="1006">
                  <c:v>7.37617788315756E-2</c:v>
                </c:pt>
                <c:pt idx="1007">
                  <c:v>6.5528975151875807E-2</c:v>
                </c:pt>
                <c:pt idx="1008">
                  <c:v>5.80213114001841E-2</c:v>
                </c:pt>
                <c:pt idx="1009">
                  <c:v>5.16330409601636E-2</c:v>
                </c:pt>
                <c:pt idx="1010">
                  <c:v>4.55825497259255E-2</c:v>
                </c:pt>
                <c:pt idx="1011">
                  <c:v>3.9846801018936097E-2</c:v>
                </c:pt>
                <c:pt idx="1012">
                  <c:v>3.4974564908924602E-2</c:v>
                </c:pt>
                <c:pt idx="1013">
                  <c:v>3.0404422142506299E-2</c:v>
                </c:pt>
                <c:pt idx="1014">
                  <c:v>2.6314915359239001E-2</c:v>
                </c:pt>
                <c:pt idx="1015">
                  <c:v>2.27832075268758E-2</c:v>
                </c:pt>
                <c:pt idx="1016">
                  <c:v>1.9406511277974599E-2</c:v>
                </c:pt>
                <c:pt idx="1017">
                  <c:v>1.6513371188903701E-2</c:v>
                </c:pt>
                <c:pt idx="1018">
                  <c:v>1.39249664005583E-2</c:v>
                </c:pt>
                <c:pt idx="1019">
                  <c:v>1.1449360752280899E-2</c:v>
                </c:pt>
                <c:pt idx="1020">
                  <c:v>9.4384089592437492E-3</c:v>
                </c:pt>
                <c:pt idx="1021">
                  <c:v>7.5436995002062602E-3</c:v>
                </c:pt>
                <c:pt idx="1022">
                  <c:v>6.0259031377362798E-3</c:v>
                </c:pt>
                <c:pt idx="1023">
                  <c:v>4.7411218653615403E-3</c:v>
                </c:pt>
                <c:pt idx="1024">
                  <c:v>3.6081172783789901E-3</c:v>
                </c:pt>
                <c:pt idx="1025">
                  <c:v>2.73460094636743E-3</c:v>
                </c:pt>
                <c:pt idx="1026">
                  <c:v>2.0649802662836198E-3</c:v>
                </c:pt>
                <c:pt idx="1027">
                  <c:v>1.5271368966049701E-3</c:v>
                </c:pt>
                <c:pt idx="1028">
                  <c:v>1.2045924955277399E-3</c:v>
                </c:pt>
                <c:pt idx="1029">
                  <c:v>9.8393753890012206E-4</c:v>
                </c:pt>
                <c:pt idx="1030">
                  <c:v>7.7980303961188596E-4</c:v>
                </c:pt>
                <c:pt idx="1031">
                  <c:v>7.3293504333769301E-4</c:v>
                </c:pt>
                <c:pt idx="1032">
                  <c:v>7.2363285604116795E-4</c:v>
                </c:pt>
                <c:pt idx="1033">
                  <c:v>7.0137222186480595E-4</c:v>
                </c:pt>
                <c:pt idx="1034">
                  <c:v>6.6465079501841604E-4</c:v>
                </c:pt>
                <c:pt idx="1035">
                  <c:v>6.8478161958951996E-4</c:v>
                </c:pt>
                <c:pt idx="1036">
                  <c:v>6.8682247602966601E-4</c:v>
                </c:pt>
                <c:pt idx="1037">
                  <c:v>7.23744918994562E-4</c:v>
                </c:pt>
                <c:pt idx="1038">
                  <c:v>7.0417133580057904E-4</c:v>
                </c:pt>
                <c:pt idx="1039">
                  <c:v>6.9478289608252699E-4</c:v>
                </c:pt>
                <c:pt idx="1040">
                  <c:v>7.3331396195886497E-4</c:v>
                </c:pt>
                <c:pt idx="1041">
                  <c:v>6.8099524089291498E-4</c:v>
                </c:pt>
                <c:pt idx="1042">
                  <c:v>6.9819656210001095E-4</c:v>
                </c:pt>
                <c:pt idx="1043">
                  <c:v>7.6059788055198095E-4</c:v>
                </c:pt>
                <c:pt idx="1044">
                  <c:v>8.3540114016514495E-4</c:v>
                </c:pt>
                <c:pt idx="1045">
                  <c:v>9.6165690042335596E-4</c:v>
                </c:pt>
                <c:pt idx="1046">
                  <c:v>1.22914483491093E-3</c:v>
                </c:pt>
                <c:pt idx="1047">
                  <c:v>1.61057766267129E-3</c:v>
                </c:pt>
                <c:pt idx="1048">
                  <c:v>2.1545021169493499E-3</c:v>
                </c:pt>
                <c:pt idx="1049">
                  <c:v>2.7947890518983201E-3</c:v>
                </c:pt>
                <c:pt idx="1050">
                  <c:v>3.7172364136652601E-3</c:v>
                </c:pt>
                <c:pt idx="1051">
                  <c:v>4.8483138572692703E-3</c:v>
                </c:pt>
                <c:pt idx="1052">
                  <c:v>6.0520997156755596E-3</c:v>
                </c:pt>
                <c:pt idx="1053">
                  <c:v>7.5935824914310701E-3</c:v>
                </c:pt>
                <c:pt idx="1054">
                  <c:v>9.44493487881648E-3</c:v>
                </c:pt>
                <c:pt idx="1055">
                  <c:v>1.1516777673376199E-2</c:v>
                </c:pt>
                <c:pt idx="1056">
                  <c:v>1.38309640480654E-2</c:v>
                </c:pt>
                <c:pt idx="1057">
                  <c:v>1.6497360608746001E-2</c:v>
                </c:pt>
                <c:pt idx="1058">
                  <c:v>1.9398224741669599E-2</c:v>
                </c:pt>
                <c:pt idx="1059">
                  <c:v>2.27677969793788E-2</c:v>
                </c:pt>
                <c:pt idx="1060">
                  <c:v>2.66278185612655E-2</c:v>
                </c:pt>
                <c:pt idx="1061">
                  <c:v>3.0893385055925902E-2</c:v>
                </c:pt>
                <c:pt idx="1062">
                  <c:v>3.5289454502891497E-2</c:v>
                </c:pt>
                <c:pt idx="1063">
                  <c:v>4.0211097154009001E-2</c:v>
                </c:pt>
                <c:pt idx="1064">
                  <c:v>4.5762854209989698E-2</c:v>
                </c:pt>
                <c:pt idx="1065">
                  <c:v>5.1775051247810497E-2</c:v>
                </c:pt>
                <c:pt idx="1066">
                  <c:v>5.8421309121669297E-2</c:v>
                </c:pt>
                <c:pt idx="1067">
                  <c:v>6.5569286344896005E-2</c:v>
                </c:pt>
                <c:pt idx="1068">
                  <c:v>7.3305747010327604E-2</c:v>
                </c:pt>
                <c:pt idx="1069">
                  <c:v>8.1920732816596203E-2</c:v>
                </c:pt>
                <c:pt idx="1070">
                  <c:v>9.1174616905705899E-2</c:v>
                </c:pt>
                <c:pt idx="1071">
                  <c:v>0.10128135570623301</c:v>
                </c:pt>
                <c:pt idx="1072">
                  <c:v>0.111780822619889</c:v>
                </c:pt>
                <c:pt idx="1073">
                  <c:v>0.123025086596893</c:v>
                </c:pt>
                <c:pt idx="1074">
                  <c:v>0.13539434619441901</c:v>
                </c:pt>
                <c:pt idx="1075">
                  <c:v>0.14887464167929401</c:v>
                </c:pt>
                <c:pt idx="1076">
                  <c:v>0.16304861035183399</c:v>
                </c:pt>
                <c:pt idx="1077">
                  <c:v>0.178184482138634</c:v>
                </c:pt>
                <c:pt idx="1078">
                  <c:v>0.19474166645724</c:v>
                </c:pt>
                <c:pt idx="1079">
                  <c:v>0.21236516538606001</c:v>
                </c:pt>
                <c:pt idx="1080">
                  <c:v>0.23141039214834899</c:v>
                </c:pt>
                <c:pt idx="1081">
                  <c:v>0.25166342986282703</c:v>
                </c:pt>
                <c:pt idx="1082">
                  <c:v>0.26765448335386999</c:v>
                </c:pt>
                <c:pt idx="1083">
                  <c:v>0.163068326963834</c:v>
                </c:pt>
                <c:pt idx="1084">
                  <c:v>0.148915140313474</c:v>
                </c:pt>
                <c:pt idx="1085">
                  <c:v>0.130631770015839</c:v>
                </c:pt>
                <c:pt idx="1086">
                  <c:v>0.11406803658041401</c:v>
                </c:pt>
                <c:pt idx="1087">
                  <c:v>9.9509288286008704E-2</c:v>
                </c:pt>
                <c:pt idx="1088">
                  <c:v>8.6128853724177099E-2</c:v>
                </c:pt>
                <c:pt idx="1089">
                  <c:v>7.3942037014000594E-2</c:v>
                </c:pt>
                <c:pt idx="1090">
                  <c:v>6.2755868482613705E-2</c:v>
                </c:pt>
                <c:pt idx="1091">
                  <c:v>5.2910143146772698E-2</c:v>
                </c:pt>
                <c:pt idx="1092">
                  <c:v>4.43053354218087E-2</c:v>
                </c:pt>
                <c:pt idx="1093">
                  <c:v>3.6425062878947201E-2</c:v>
                </c:pt>
                <c:pt idx="1094">
                  <c:v>2.94715862982813E-2</c:v>
                </c:pt>
                <c:pt idx="1095">
                  <c:v>2.3456600259475598E-2</c:v>
                </c:pt>
                <c:pt idx="1096">
                  <c:v>1.8356605014213E-2</c:v>
                </c:pt>
                <c:pt idx="1097">
                  <c:v>1.3832629012118101E-2</c:v>
                </c:pt>
                <c:pt idx="1098">
                  <c:v>1.01143642310529E-2</c:v>
                </c:pt>
                <c:pt idx="1099">
                  <c:v>7.1475698898998598E-3</c:v>
                </c:pt>
                <c:pt idx="1100">
                  <c:v>4.7173633980845198E-3</c:v>
                </c:pt>
                <c:pt idx="1101">
                  <c:v>2.9612284471250902E-3</c:v>
                </c:pt>
                <c:pt idx="1102">
                  <c:v>1.65584297034259E-3</c:v>
                </c:pt>
                <c:pt idx="1103">
                  <c:v>8.2923572964906599E-4</c:v>
                </c:pt>
                <c:pt idx="1104">
                  <c:v>3.6481751020526701E-4</c:v>
                </c:pt>
                <c:pt idx="1105">
                  <c:v>1.9501431919719599E-4</c:v>
                </c:pt>
                <c:pt idx="1106">
                  <c:v>1.70313582625446E-4</c:v>
                </c:pt>
                <c:pt idx="1107">
                  <c:v>1.7366896414784899E-4</c:v>
                </c:pt>
                <c:pt idx="1108">
                  <c:v>1.69379189294083E-4</c:v>
                </c:pt>
                <c:pt idx="1109">
                  <c:v>1.7233814454118901E-4</c:v>
                </c:pt>
                <c:pt idx="1110">
                  <c:v>1.6425294075965701E-4</c:v>
                </c:pt>
                <c:pt idx="1111">
                  <c:v>1.7353649677868401E-4</c:v>
                </c:pt>
                <c:pt idx="1112">
                  <c:v>1.73534922418851E-4</c:v>
                </c:pt>
                <c:pt idx="1113">
                  <c:v>1.8054283862734501E-4</c:v>
                </c:pt>
                <c:pt idx="1114">
                  <c:v>1.74125462211399E-4</c:v>
                </c:pt>
                <c:pt idx="1115">
                  <c:v>1.7007349498835E-4</c:v>
                </c:pt>
                <c:pt idx="1116">
                  <c:v>1.6945230622440201E-4</c:v>
                </c:pt>
                <c:pt idx="1117">
                  <c:v>1.7358475017514199E-4</c:v>
                </c:pt>
                <c:pt idx="1118">
                  <c:v>1.7825226469550399E-4</c:v>
                </c:pt>
                <c:pt idx="1119">
                  <c:v>1.6863963215708701E-4</c:v>
                </c:pt>
                <c:pt idx="1120">
                  <c:v>1.66847477115333E-4</c:v>
                </c:pt>
                <c:pt idx="1121">
                  <c:v>1.80000461227211E-4</c:v>
                </c:pt>
                <c:pt idx="1122">
                  <c:v>1.6676229526164699E-4</c:v>
                </c:pt>
                <c:pt idx="1123">
                  <c:v>1.80045672454048E-4</c:v>
                </c:pt>
                <c:pt idx="1124">
                  <c:v>1.7125157157243899E-4</c:v>
                </c:pt>
                <c:pt idx="1125">
                  <c:v>1.6778806397426001E-4</c:v>
                </c:pt>
                <c:pt idx="1126">
                  <c:v>1.73952928036575E-4</c:v>
                </c:pt>
                <c:pt idx="1127">
                  <c:v>1.6021670498747199E-4</c:v>
                </c:pt>
                <c:pt idx="1128">
                  <c:v>1.7475323801057201E-4</c:v>
                </c:pt>
                <c:pt idx="1129">
                  <c:v>1.78776682508535E-4</c:v>
                </c:pt>
                <c:pt idx="1130">
                  <c:v>1.68867678923952E-4</c:v>
                </c:pt>
                <c:pt idx="1131">
                  <c:v>1.6604506681933099E-4</c:v>
                </c:pt>
                <c:pt idx="1132">
                  <c:v>1.7046783305686499E-4</c:v>
                </c:pt>
                <c:pt idx="1133">
                  <c:v>1.70144833172643E-4</c:v>
                </c:pt>
                <c:pt idx="1134">
                  <c:v>1.7483145075686201E-4</c:v>
                </c:pt>
                <c:pt idx="1135">
                  <c:v>1.6194854381936999E-4</c:v>
                </c:pt>
                <c:pt idx="1136">
                  <c:v>1.7214589483090199E-4</c:v>
                </c:pt>
                <c:pt idx="1137">
                  <c:v>1.7077046484367499E-4</c:v>
                </c:pt>
                <c:pt idx="1138">
                  <c:v>1.75410755070359E-4</c:v>
                </c:pt>
                <c:pt idx="1139">
                  <c:v>1.7283891795611301E-4</c:v>
                </c:pt>
                <c:pt idx="1140">
                  <c:v>1.68041686692979E-4</c:v>
                </c:pt>
                <c:pt idx="1141">
                  <c:v>1.70633957603839E-4</c:v>
                </c:pt>
                <c:pt idx="1142">
                  <c:v>1.59745113468542E-4</c:v>
                </c:pt>
                <c:pt idx="1143">
                  <c:v>1.67157803362592E-4</c:v>
                </c:pt>
                <c:pt idx="1144">
                  <c:v>1.68946695871943E-4</c:v>
                </c:pt>
                <c:pt idx="1145">
                  <c:v>1.7685238381892301E-4</c:v>
                </c:pt>
                <c:pt idx="1146">
                  <c:v>1.7482499480616601E-4</c:v>
                </c:pt>
                <c:pt idx="1147">
                  <c:v>1.68636425036394E-4</c:v>
                </c:pt>
                <c:pt idx="1148">
                  <c:v>1.6680335930842601E-4</c:v>
                </c:pt>
                <c:pt idx="1149">
                  <c:v>1.7258046944525901E-4</c:v>
                </c:pt>
                <c:pt idx="1150">
                  <c:v>1.7536084430616399E-4</c:v>
                </c:pt>
                <c:pt idx="1151">
                  <c:v>1.7989797605550101E-4</c:v>
                </c:pt>
                <c:pt idx="1152">
                  <c:v>3.5407418974240198E-4</c:v>
                </c:pt>
                <c:pt idx="1153">
                  <c:v>8.1665490257943295E-4</c:v>
                </c:pt>
                <c:pt idx="1154">
                  <c:v>1.62307578039199E-3</c:v>
                </c:pt>
                <c:pt idx="1155">
                  <c:v>2.9504870768625202E-3</c:v>
                </c:pt>
                <c:pt idx="1156">
                  <c:v>4.75696770573292E-3</c:v>
                </c:pt>
                <c:pt idx="1157">
                  <c:v>7.08621210026228E-3</c:v>
                </c:pt>
                <c:pt idx="1158">
                  <c:v>1.0197226849085301E-2</c:v>
                </c:pt>
                <c:pt idx="1159">
                  <c:v>1.4018953249284399E-2</c:v>
                </c:pt>
                <c:pt idx="1160">
                  <c:v>1.8273487014433099E-2</c:v>
                </c:pt>
                <c:pt idx="1161">
                  <c:v>2.3450726052731598E-2</c:v>
                </c:pt>
                <c:pt idx="1162">
                  <c:v>2.95322357434896E-2</c:v>
                </c:pt>
                <c:pt idx="1163">
                  <c:v>3.62344331068798E-2</c:v>
                </c:pt>
                <c:pt idx="1164">
                  <c:v>4.4041955933113601E-2</c:v>
                </c:pt>
                <c:pt idx="1165">
                  <c:v>5.29740054592562E-2</c:v>
                </c:pt>
                <c:pt idx="1166">
                  <c:v>6.2844028292441206E-2</c:v>
                </c:pt>
                <c:pt idx="1167">
                  <c:v>7.3719565876176493E-2</c:v>
                </c:pt>
                <c:pt idx="1168">
                  <c:v>8.58679350598376E-2</c:v>
                </c:pt>
                <c:pt idx="1169">
                  <c:v>9.9490858401348206E-2</c:v>
                </c:pt>
                <c:pt idx="1170">
                  <c:v>0.114140921065464</c:v>
                </c:pt>
                <c:pt idx="1171">
                  <c:v>0.13032766187218101</c:v>
                </c:pt>
                <c:pt idx="1172">
                  <c:v>0.14849327994102199</c:v>
                </c:pt>
                <c:pt idx="1173">
                  <c:v>0.16303768247505801</c:v>
                </c:pt>
                <c:pt idx="1174">
                  <c:v>0.14875389021359001</c:v>
                </c:pt>
                <c:pt idx="1175">
                  <c:v>0.13084868812823999</c:v>
                </c:pt>
                <c:pt idx="1176">
                  <c:v>0.114281503637111</c:v>
                </c:pt>
                <c:pt idx="1177">
                  <c:v>9.9322246875172299E-2</c:v>
                </c:pt>
                <c:pt idx="1178">
                  <c:v>8.5907367390517797E-2</c:v>
                </c:pt>
                <c:pt idx="1179">
                  <c:v>7.3610924585421803E-2</c:v>
                </c:pt>
                <c:pt idx="1180">
                  <c:v>6.2575464013657198E-2</c:v>
                </c:pt>
                <c:pt idx="1181">
                  <c:v>5.2859928632023302E-2</c:v>
                </c:pt>
                <c:pt idx="1182">
                  <c:v>4.4147460004146197E-2</c:v>
                </c:pt>
                <c:pt idx="1183">
                  <c:v>3.6463522303245899E-2</c:v>
                </c:pt>
                <c:pt idx="1184">
                  <c:v>2.94319608420473E-2</c:v>
                </c:pt>
                <c:pt idx="1185">
                  <c:v>2.3397621438095401E-2</c:v>
                </c:pt>
                <c:pt idx="1186">
                  <c:v>1.8257150085224098E-2</c:v>
                </c:pt>
                <c:pt idx="1187">
                  <c:v>1.3859733876930401E-2</c:v>
                </c:pt>
                <c:pt idx="1188">
                  <c:v>1.02129495967125E-2</c:v>
                </c:pt>
                <c:pt idx="1189">
                  <c:v>7.1885340562320996E-3</c:v>
                </c:pt>
                <c:pt idx="1190">
                  <c:v>4.7173971190433298E-3</c:v>
                </c:pt>
                <c:pt idx="1191">
                  <c:v>2.9776555354337998E-3</c:v>
                </c:pt>
                <c:pt idx="1192">
                  <c:v>1.71207211446237E-3</c:v>
                </c:pt>
                <c:pt idx="1193">
                  <c:v>8.5387334164196299E-4</c:v>
                </c:pt>
                <c:pt idx="1194">
                  <c:v>3.5935362129848399E-4</c:v>
                </c:pt>
                <c:pt idx="1195">
                  <c:v>2.1209294701599399E-4</c:v>
                </c:pt>
                <c:pt idx="1196">
                  <c:v>1.9151103327925899E-4</c:v>
                </c:pt>
                <c:pt idx="1197">
                  <c:v>1.82592676587002E-4</c:v>
                </c:pt>
                <c:pt idx="1198">
                  <c:v>1.84623987201409E-4</c:v>
                </c:pt>
                <c:pt idx="1199">
                  <c:v>1.8569878975501199E-4</c:v>
                </c:pt>
                <c:pt idx="1200">
                  <c:v>1.8852203375432301E-4</c:v>
                </c:pt>
                <c:pt idx="1201">
                  <c:v>1.89316879309351E-4</c:v>
                </c:pt>
                <c:pt idx="1202">
                  <c:v>1.8129865855869099E-4</c:v>
                </c:pt>
                <c:pt idx="1203">
                  <c:v>1.8614972373267699E-4</c:v>
                </c:pt>
                <c:pt idx="1204">
                  <c:v>1.8521924039499799E-4</c:v>
                </c:pt>
                <c:pt idx="1205">
                  <c:v>1.95624478548577E-4</c:v>
                </c:pt>
                <c:pt idx="1206">
                  <c:v>1.8078834591551699E-4</c:v>
                </c:pt>
                <c:pt idx="1207">
                  <c:v>1.85901972313804E-4</c:v>
                </c:pt>
                <c:pt idx="1208">
                  <c:v>1.8986326743023699E-4</c:v>
                </c:pt>
                <c:pt idx="1209">
                  <c:v>1.8615435367840699E-4</c:v>
                </c:pt>
                <c:pt idx="1210">
                  <c:v>1.7335193604724999E-4</c:v>
                </c:pt>
                <c:pt idx="1211">
                  <c:v>1.8525132442892499E-4</c:v>
                </c:pt>
                <c:pt idx="1212">
                  <c:v>1.8292370116449201E-4</c:v>
                </c:pt>
                <c:pt idx="1213">
                  <c:v>1.8388781589813899E-4</c:v>
                </c:pt>
                <c:pt idx="1214">
                  <c:v>1.85431012169414E-4</c:v>
                </c:pt>
                <c:pt idx="1215">
                  <c:v>1.7742767120789899E-4</c:v>
                </c:pt>
                <c:pt idx="1216">
                  <c:v>1.8757190178787E-4</c:v>
                </c:pt>
                <c:pt idx="1217">
                  <c:v>1.9303074502106401E-4</c:v>
                </c:pt>
                <c:pt idx="1218">
                  <c:v>1.8646868134178699E-4</c:v>
                </c:pt>
                <c:pt idx="1219">
                  <c:v>1.8056746089902399E-4</c:v>
                </c:pt>
                <c:pt idx="1220">
                  <c:v>1.8610836656315601E-4</c:v>
                </c:pt>
                <c:pt idx="1221">
                  <c:v>1.78853152950994E-4</c:v>
                </c:pt>
                <c:pt idx="1222">
                  <c:v>1.87041952210445E-4</c:v>
                </c:pt>
                <c:pt idx="1223">
                  <c:v>1.8442558359428401E-4</c:v>
                </c:pt>
                <c:pt idx="1224">
                  <c:v>1.87544424658903E-4</c:v>
                </c:pt>
                <c:pt idx="1225">
                  <c:v>1.78421675119962E-4</c:v>
                </c:pt>
                <c:pt idx="1226">
                  <c:v>1.78270222632617E-4</c:v>
                </c:pt>
                <c:pt idx="1227">
                  <c:v>1.8986627718576299E-4</c:v>
                </c:pt>
                <c:pt idx="1228">
                  <c:v>1.88833368241849E-4</c:v>
                </c:pt>
                <c:pt idx="1229">
                  <c:v>1.9082559121622801E-4</c:v>
                </c:pt>
                <c:pt idx="1230">
                  <c:v>1.9159247381169499E-4</c:v>
                </c:pt>
                <c:pt idx="1231">
                  <c:v>1.8407560016098199E-4</c:v>
                </c:pt>
                <c:pt idx="1232">
                  <c:v>1.9375120549920699E-4</c:v>
                </c:pt>
                <c:pt idx="1233">
                  <c:v>1.8341750471095801E-4</c:v>
                </c:pt>
                <c:pt idx="1234">
                  <c:v>1.8289828557686299E-4</c:v>
                </c:pt>
                <c:pt idx="1235">
                  <c:v>1.8012822007091399E-4</c:v>
                </c:pt>
                <c:pt idx="1236">
                  <c:v>1.89139305402552E-4</c:v>
                </c:pt>
                <c:pt idx="1237">
                  <c:v>1.9180646184163101E-4</c:v>
                </c:pt>
                <c:pt idx="1238">
                  <c:v>1.81654465171487E-4</c:v>
                </c:pt>
                <c:pt idx="1239">
                  <c:v>1.91353391307781E-4</c:v>
                </c:pt>
                <c:pt idx="1240">
                  <c:v>1.8934210166074501E-4</c:v>
                </c:pt>
                <c:pt idx="1241">
                  <c:v>2.11940065098197E-4</c:v>
                </c:pt>
                <c:pt idx="1242">
                  <c:v>3.5909459033701301E-4</c:v>
                </c:pt>
                <c:pt idx="1243">
                  <c:v>7.9788247152653903E-4</c:v>
                </c:pt>
                <c:pt idx="1244">
                  <c:v>1.6262906756768301E-3</c:v>
                </c:pt>
                <c:pt idx="1245">
                  <c:v>2.94073166885783E-3</c:v>
                </c:pt>
                <c:pt idx="1246">
                  <c:v>4.7552507206060001E-3</c:v>
                </c:pt>
                <c:pt idx="1247">
                  <c:v>7.0877137815816699E-3</c:v>
                </c:pt>
                <c:pt idx="1248">
                  <c:v>1.02699436535583E-2</c:v>
                </c:pt>
                <c:pt idx="1249">
                  <c:v>1.40676631902374E-2</c:v>
                </c:pt>
                <c:pt idx="1250">
                  <c:v>1.8497305111651201E-2</c:v>
                </c:pt>
                <c:pt idx="1251">
                  <c:v>2.3556557119798701E-2</c:v>
                </c:pt>
                <c:pt idx="1252">
                  <c:v>2.95242856257086E-2</c:v>
                </c:pt>
                <c:pt idx="1253">
                  <c:v>3.6365873334173203E-2</c:v>
                </c:pt>
                <c:pt idx="1254">
                  <c:v>4.4039344224903597E-2</c:v>
                </c:pt>
                <c:pt idx="1255">
                  <c:v>5.2698319897366702E-2</c:v>
                </c:pt>
                <c:pt idx="1256">
                  <c:v>6.2549260003653101E-2</c:v>
                </c:pt>
                <c:pt idx="1257">
                  <c:v>7.3703915148398497E-2</c:v>
                </c:pt>
                <c:pt idx="1258">
                  <c:v>8.5962198885391194E-2</c:v>
                </c:pt>
                <c:pt idx="1259">
                  <c:v>9.9458988751903399E-2</c:v>
                </c:pt>
                <c:pt idx="1260">
                  <c:v>0.114348938140232</c:v>
                </c:pt>
                <c:pt idx="1261">
                  <c:v>0.13076340051299201</c:v>
                </c:pt>
                <c:pt idx="1262">
                  <c:v>0.14881931535703699</c:v>
                </c:pt>
                <c:pt idx="1263">
                  <c:v>0.16299681721430201</c:v>
                </c:pt>
                <c:pt idx="1264">
                  <c:v>0.14847396702398999</c:v>
                </c:pt>
                <c:pt idx="1265">
                  <c:v>0.130337896778524</c:v>
                </c:pt>
                <c:pt idx="1266">
                  <c:v>0.11412044102041299</c:v>
                </c:pt>
                <c:pt idx="1267">
                  <c:v>9.9323070930790402E-2</c:v>
                </c:pt>
                <c:pt idx="1268">
                  <c:v>8.5934881695319695E-2</c:v>
                </c:pt>
                <c:pt idx="1269">
                  <c:v>7.3861755229812004E-2</c:v>
                </c:pt>
                <c:pt idx="1270">
                  <c:v>6.2863131755322599E-2</c:v>
                </c:pt>
                <c:pt idx="1271">
                  <c:v>5.3094209268051598E-2</c:v>
                </c:pt>
                <c:pt idx="1272">
                  <c:v>4.4208076898975802E-2</c:v>
                </c:pt>
                <c:pt idx="1273">
                  <c:v>3.6195800065264398E-2</c:v>
                </c:pt>
                <c:pt idx="1274">
                  <c:v>2.92426284028637E-2</c:v>
                </c:pt>
                <c:pt idx="1275">
                  <c:v>2.3256479643818401E-2</c:v>
                </c:pt>
                <c:pt idx="1276">
                  <c:v>1.8197405984367299E-2</c:v>
                </c:pt>
                <c:pt idx="1277">
                  <c:v>1.3912327761094301E-2</c:v>
                </c:pt>
                <c:pt idx="1278">
                  <c:v>1.0250502909891801E-2</c:v>
                </c:pt>
                <c:pt idx="1279">
                  <c:v>7.1683129499785E-3</c:v>
                </c:pt>
                <c:pt idx="1280">
                  <c:v>4.8119184331981901E-3</c:v>
                </c:pt>
                <c:pt idx="1281">
                  <c:v>2.90397010156124E-3</c:v>
                </c:pt>
                <c:pt idx="1282">
                  <c:v>1.5268421530147799E-3</c:v>
                </c:pt>
                <c:pt idx="1283">
                  <c:v>7.2389864678914595E-4</c:v>
                </c:pt>
                <c:pt idx="1284">
                  <c:v>3.0417327187787799E-4</c:v>
                </c:pt>
                <c:pt idx="1285">
                  <c:v>1.7882083924613E-4</c:v>
                </c:pt>
                <c:pt idx="1286">
                  <c:v>1.54481309964025E-4</c:v>
                </c:pt>
                <c:pt idx="1287">
                  <c:v>1.61604839067011E-4</c:v>
                </c:pt>
                <c:pt idx="1288">
                  <c:v>1.61324284981517E-4</c:v>
                </c:pt>
                <c:pt idx="1289">
                  <c:v>1.5375987634638199E-4</c:v>
                </c:pt>
                <c:pt idx="1290">
                  <c:v>1.5388962607325001E-4</c:v>
                </c:pt>
                <c:pt idx="1291">
                  <c:v>1.5335748936978801E-4</c:v>
                </c:pt>
                <c:pt idx="1292">
                  <c:v>1.58886890415632E-4</c:v>
                </c:pt>
                <c:pt idx="1293">
                  <c:v>1.57825342619625E-4</c:v>
                </c:pt>
                <c:pt idx="1294">
                  <c:v>1.5986205960654901E-4</c:v>
                </c:pt>
                <c:pt idx="1295">
                  <c:v>1.6129982819709199E-4</c:v>
                </c:pt>
                <c:pt idx="1296">
                  <c:v>1.5266222585631501E-4</c:v>
                </c:pt>
                <c:pt idx="1297">
                  <c:v>1.53413981956076E-4</c:v>
                </c:pt>
                <c:pt idx="1298">
                  <c:v>1.6099358105497801E-4</c:v>
                </c:pt>
                <c:pt idx="1299">
                  <c:v>1.5030456700684499E-4</c:v>
                </c:pt>
                <c:pt idx="1300">
                  <c:v>1.6169977665516199E-4</c:v>
                </c:pt>
                <c:pt idx="1301">
                  <c:v>1.5436868529832701E-4</c:v>
                </c:pt>
                <c:pt idx="1302">
                  <c:v>1.5906123730826299E-4</c:v>
                </c:pt>
                <c:pt idx="1303">
                  <c:v>1.6402613328119701E-4</c:v>
                </c:pt>
                <c:pt idx="1304">
                  <c:v>1.58677540424552E-4</c:v>
                </c:pt>
                <c:pt idx="1305">
                  <c:v>1.5876289694025401E-4</c:v>
                </c:pt>
                <c:pt idx="1306">
                  <c:v>1.5636086117161199E-4</c:v>
                </c:pt>
                <c:pt idx="1307">
                  <c:v>1.6017314339721099E-4</c:v>
                </c:pt>
                <c:pt idx="1308">
                  <c:v>1.5756856212455599E-4</c:v>
                </c:pt>
                <c:pt idx="1309">
                  <c:v>1.5596106195529301E-4</c:v>
                </c:pt>
                <c:pt idx="1310">
                  <c:v>1.6367456698326499E-4</c:v>
                </c:pt>
                <c:pt idx="1311">
                  <c:v>1.52362697501758E-4</c:v>
                </c:pt>
                <c:pt idx="1312">
                  <c:v>1.5831444681165999E-4</c:v>
                </c:pt>
                <c:pt idx="1313">
                  <c:v>1.6609064152545101E-4</c:v>
                </c:pt>
                <c:pt idx="1314">
                  <c:v>1.58013075852534E-4</c:v>
                </c:pt>
                <c:pt idx="1315">
                  <c:v>1.5563080261071701E-4</c:v>
                </c:pt>
                <c:pt idx="1316">
                  <c:v>1.5748382210294999E-4</c:v>
                </c:pt>
                <c:pt idx="1317">
                  <c:v>1.5372656158500899E-4</c:v>
                </c:pt>
                <c:pt idx="1318">
                  <c:v>1.6259564041372601E-4</c:v>
                </c:pt>
                <c:pt idx="1319">
                  <c:v>1.5328234274554701E-4</c:v>
                </c:pt>
                <c:pt idx="1320">
                  <c:v>1.6167235458296899E-4</c:v>
                </c:pt>
                <c:pt idx="1321">
                  <c:v>1.5083718917773399E-4</c:v>
                </c:pt>
                <c:pt idx="1322">
                  <c:v>1.55724444320706E-4</c:v>
                </c:pt>
                <c:pt idx="1323">
                  <c:v>1.5741442094429001E-4</c:v>
                </c:pt>
                <c:pt idx="1324">
                  <c:v>1.61576420644501E-4</c:v>
                </c:pt>
                <c:pt idx="1325">
                  <c:v>1.6161152112603101E-4</c:v>
                </c:pt>
                <c:pt idx="1326">
                  <c:v>1.6238021457400901E-4</c:v>
                </c:pt>
                <c:pt idx="1327">
                  <c:v>1.4804398617875801E-4</c:v>
                </c:pt>
                <c:pt idx="1328">
                  <c:v>1.54483313654185E-4</c:v>
                </c:pt>
                <c:pt idx="1329">
                  <c:v>1.6019938959971699E-4</c:v>
                </c:pt>
                <c:pt idx="1330">
                  <c:v>1.71450051997341E-4</c:v>
                </c:pt>
                <c:pt idx="1331">
                  <c:v>1.66520507191976E-4</c:v>
                </c:pt>
                <c:pt idx="1332">
                  <c:v>3.0934588980420502E-4</c:v>
                </c:pt>
                <c:pt idx="1333">
                  <c:v>7.7881719630903197E-4</c:v>
                </c:pt>
                <c:pt idx="1334">
                  <c:v>1.6404111847285101E-3</c:v>
                </c:pt>
                <c:pt idx="1335">
                  <c:v>3.0087766259176102E-3</c:v>
                </c:pt>
                <c:pt idx="1336">
                  <c:v>4.8103432595155001E-3</c:v>
                </c:pt>
                <c:pt idx="1337">
                  <c:v>7.1416911456255398E-3</c:v>
                </c:pt>
                <c:pt idx="1338">
                  <c:v>1.0090805008625499E-2</c:v>
                </c:pt>
                <c:pt idx="1339">
                  <c:v>1.3723662323135001E-2</c:v>
                </c:pt>
                <c:pt idx="1340">
                  <c:v>1.83279414843927E-2</c:v>
                </c:pt>
                <c:pt idx="1341">
                  <c:v>2.3462319753973102E-2</c:v>
                </c:pt>
                <c:pt idx="1342">
                  <c:v>2.9275167707261698E-2</c:v>
                </c:pt>
                <c:pt idx="1343">
                  <c:v>3.6311297575455898E-2</c:v>
                </c:pt>
                <c:pt idx="1344">
                  <c:v>4.4174558644367298E-2</c:v>
                </c:pt>
                <c:pt idx="1345">
                  <c:v>5.29847607417561E-2</c:v>
                </c:pt>
                <c:pt idx="1346">
                  <c:v>6.29158122771835E-2</c:v>
                </c:pt>
                <c:pt idx="1347">
                  <c:v>7.4130025544207806E-2</c:v>
                </c:pt>
                <c:pt idx="1348">
                  <c:v>8.6357427518324703E-2</c:v>
                </c:pt>
                <c:pt idx="1349">
                  <c:v>9.99563087784371E-2</c:v>
                </c:pt>
                <c:pt idx="1350">
                  <c:v>0.114620237062562</c:v>
                </c:pt>
                <c:pt idx="1351">
                  <c:v>0.13114823272690199</c:v>
                </c:pt>
                <c:pt idx="1352">
                  <c:v>0.148696217091878</c:v>
                </c:pt>
                <c:pt idx="1353">
                  <c:v>0.163067495432345</c:v>
                </c:pt>
                <c:pt idx="1354">
                  <c:v>0.148782995493981</c:v>
                </c:pt>
                <c:pt idx="1355">
                  <c:v>0.13114474445975299</c:v>
                </c:pt>
                <c:pt idx="1356">
                  <c:v>0.114798038859701</c:v>
                </c:pt>
                <c:pt idx="1357">
                  <c:v>9.9814228613877995E-2</c:v>
                </c:pt>
                <c:pt idx="1358">
                  <c:v>8.6053546856377894E-2</c:v>
                </c:pt>
                <c:pt idx="1359">
                  <c:v>7.3659530212468599E-2</c:v>
                </c:pt>
                <c:pt idx="1360">
                  <c:v>6.2803241281042504E-2</c:v>
                </c:pt>
                <c:pt idx="1361">
                  <c:v>5.28052983476517E-2</c:v>
                </c:pt>
                <c:pt idx="1362">
                  <c:v>4.4175972294694402E-2</c:v>
                </c:pt>
                <c:pt idx="1363">
                  <c:v>3.6360754398377E-2</c:v>
                </c:pt>
                <c:pt idx="1364">
                  <c:v>2.9485492377758701E-2</c:v>
                </c:pt>
                <c:pt idx="1365">
                  <c:v>2.3608617358456999E-2</c:v>
                </c:pt>
                <c:pt idx="1366">
                  <c:v>1.83680457267387E-2</c:v>
                </c:pt>
                <c:pt idx="1367">
                  <c:v>1.3934325870256999E-2</c:v>
                </c:pt>
                <c:pt idx="1368">
                  <c:v>1.0172526565266999E-2</c:v>
                </c:pt>
                <c:pt idx="1369">
                  <c:v>7.1419247997560904E-3</c:v>
                </c:pt>
                <c:pt idx="1370">
                  <c:v>4.7981036493406097E-3</c:v>
                </c:pt>
                <c:pt idx="1371">
                  <c:v>2.9441182302045398E-3</c:v>
                </c:pt>
                <c:pt idx="1372">
                  <c:v>1.5480620481747101E-3</c:v>
                </c:pt>
                <c:pt idx="1373">
                  <c:v>7.3092173060471501E-4</c:v>
                </c:pt>
                <c:pt idx="1374">
                  <c:v>2.9371141165320501E-4</c:v>
                </c:pt>
                <c:pt idx="1375">
                  <c:v>1.5346408558745701E-4</c:v>
                </c:pt>
                <c:pt idx="1376">
                  <c:v>1.28346584620506E-4</c:v>
                </c:pt>
                <c:pt idx="1377">
                  <c:v>1.35048572729341E-4</c:v>
                </c:pt>
                <c:pt idx="1378">
                  <c:v>1.27468658805846E-4</c:v>
                </c:pt>
                <c:pt idx="1379">
                  <c:v>1.3038385187172301E-4</c:v>
                </c:pt>
                <c:pt idx="1380">
                  <c:v>1.2511283514351999E-4</c:v>
                </c:pt>
                <c:pt idx="1381">
                  <c:v>1.2692163487652001E-4</c:v>
                </c:pt>
                <c:pt idx="1382">
                  <c:v>1.2829427310454201E-4</c:v>
                </c:pt>
                <c:pt idx="1383">
                  <c:v>1.3076649619178499E-4</c:v>
                </c:pt>
                <c:pt idx="1384">
                  <c:v>1.2924121658482201E-4</c:v>
                </c:pt>
                <c:pt idx="1385">
                  <c:v>1.33562184343448E-4</c:v>
                </c:pt>
                <c:pt idx="1386">
                  <c:v>1.2771071876964299E-4</c:v>
                </c:pt>
                <c:pt idx="1387">
                  <c:v>1.1872908427035801E-4</c:v>
                </c:pt>
                <c:pt idx="1388">
                  <c:v>1.2633105902014799E-4</c:v>
                </c:pt>
                <c:pt idx="1389">
                  <c:v>1.2068872786644999E-4</c:v>
                </c:pt>
                <c:pt idx="1390">
                  <c:v>1.1985496011721699E-4</c:v>
                </c:pt>
                <c:pt idx="1391">
                  <c:v>1.2445972795771499E-4</c:v>
                </c:pt>
                <c:pt idx="1392">
                  <c:v>1.2344700414362801E-4</c:v>
                </c:pt>
                <c:pt idx="1393">
                  <c:v>1.2887948115111999E-4</c:v>
                </c:pt>
                <c:pt idx="1394">
                  <c:v>1.2473302169405999E-4</c:v>
                </c:pt>
                <c:pt idx="1395">
                  <c:v>1.28071405379317E-4</c:v>
                </c:pt>
                <c:pt idx="1396">
                  <c:v>1.25185777041236E-4</c:v>
                </c:pt>
                <c:pt idx="1397">
                  <c:v>1.2504217477709499E-4</c:v>
                </c:pt>
                <c:pt idx="1398">
                  <c:v>1.3054624090704699E-4</c:v>
                </c:pt>
                <c:pt idx="1399">
                  <c:v>1.2455340327690201E-4</c:v>
                </c:pt>
                <c:pt idx="1400">
                  <c:v>1.3014906056143101E-4</c:v>
                </c:pt>
                <c:pt idx="1401">
                  <c:v>1.2660740031228399E-4</c:v>
                </c:pt>
                <c:pt idx="1402">
                  <c:v>1.2483880813610399E-4</c:v>
                </c:pt>
                <c:pt idx="1403">
                  <c:v>1.24739843919998E-4</c:v>
                </c:pt>
                <c:pt idx="1404">
                  <c:v>1.3289947778880899E-4</c:v>
                </c:pt>
                <c:pt idx="1405">
                  <c:v>1.21769603319554E-4</c:v>
                </c:pt>
                <c:pt idx="1406">
                  <c:v>1.30115702799857E-4</c:v>
                </c:pt>
                <c:pt idx="1407">
                  <c:v>1.2659985112785201E-4</c:v>
                </c:pt>
                <c:pt idx="1408">
                  <c:v>1.1781001527093E-4</c:v>
                </c:pt>
                <c:pt idx="1409">
                  <c:v>1.2520247592792401E-4</c:v>
                </c:pt>
                <c:pt idx="1410">
                  <c:v>1.2491537496675E-4</c:v>
                </c:pt>
                <c:pt idx="1411">
                  <c:v>1.24261045019979E-4</c:v>
                </c:pt>
                <c:pt idx="1412">
                  <c:v>1.23067731939777E-4</c:v>
                </c:pt>
                <c:pt idx="1413">
                  <c:v>1.20149236894196E-4</c:v>
                </c:pt>
                <c:pt idx="1414">
                  <c:v>1.2377841549156699E-4</c:v>
                </c:pt>
                <c:pt idx="1415">
                  <c:v>1.2448904538748601E-4</c:v>
                </c:pt>
                <c:pt idx="1416">
                  <c:v>1.38427080631198E-4</c:v>
                </c:pt>
                <c:pt idx="1417">
                  <c:v>1.26868948220948E-4</c:v>
                </c:pt>
                <c:pt idx="1418">
                  <c:v>1.26297000215802E-4</c:v>
                </c:pt>
                <c:pt idx="1419">
                  <c:v>1.3080824185735101E-4</c:v>
                </c:pt>
                <c:pt idx="1420">
                  <c:v>1.3410632476521799E-4</c:v>
                </c:pt>
                <c:pt idx="1421">
                  <c:v>1.4190762800658199E-4</c:v>
                </c:pt>
                <c:pt idx="1422">
                  <c:v>3.1559612029656499E-4</c:v>
                </c:pt>
                <c:pt idx="1423">
                  <c:v>7.9008870219158796E-4</c:v>
                </c:pt>
                <c:pt idx="1424">
                  <c:v>1.6107336408200999E-3</c:v>
                </c:pt>
                <c:pt idx="1425">
                  <c:v>2.9601569478801501E-3</c:v>
                </c:pt>
                <c:pt idx="1426">
                  <c:v>4.8130423414815401E-3</c:v>
                </c:pt>
                <c:pt idx="1427">
                  <c:v>7.1251286166868402E-3</c:v>
                </c:pt>
                <c:pt idx="1428">
                  <c:v>1.0050772060964899E-2</c:v>
                </c:pt>
                <c:pt idx="1429">
                  <c:v>1.38144667315115E-2</c:v>
                </c:pt>
                <c:pt idx="1430">
                  <c:v>1.8227265237659999E-2</c:v>
                </c:pt>
                <c:pt idx="1431">
                  <c:v>2.32968817267857E-2</c:v>
                </c:pt>
                <c:pt idx="1432">
                  <c:v>2.9483563210912701E-2</c:v>
                </c:pt>
                <c:pt idx="1433">
                  <c:v>3.6293902455374102E-2</c:v>
                </c:pt>
                <c:pt idx="1434">
                  <c:v>4.4139283902028599E-2</c:v>
                </c:pt>
                <c:pt idx="1435">
                  <c:v>5.3164396353695E-2</c:v>
                </c:pt>
                <c:pt idx="1436">
                  <c:v>6.2995871338878101E-2</c:v>
                </c:pt>
                <c:pt idx="1437">
                  <c:v>7.4012316024412994E-2</c:v>
                </c:pt>
                <c:pt idx="1438">
                  <c:v>8.6188850467417699E-2</c:v>
                </c:pt>
                <c:pt idx="1439">
                  <c:v>9.9887558828500603E-2</c:v>
                </c:pt>
                <c:pt idx="1440">
                  <c:v>0.114601148402069</c:v>
                </c:pt>
                <c:pt idx="1441">
                  <c:v>0.13098432081199499</c:v>
                </c:pt>
                <c:pt idx="1442">
                  <c:v>0.14902803728008099</c:v>
                </c:pt>
                <c:pt idx="1443">
                  <c:v>0.16323578464494301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7C-4F82-89EE-90801FA22F98}"/>
            </c:ext>
          </c:extLst>
        </c:ser>
        <c:ser>
          <c:idx val="9"/>
          <c:order val="2"/>
          <c:tx>
            <c:strRef>
              <c:f>'Skip-0 Unified Formula'!$S$9</c:f>
              <c:strCache>
                <c:ptCount val="1"/>
                <c:pt idx="0">
                  <c:v>f(p)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'Skip-0 Unified Formula'!$S$10:$S$1814</c:f>
              <c:numCache>
                <c:formatCode>0.0000</c:formatCode>
                <c:ptCount val="1805"/>
                <c:pt idx="0">
                  <c:v>0.24995000000000001</c:v>
                </c:pt>
                <c:pt idx="1">
                  <c:v>0.24995000000000001</c:v>
                </c:pt>
                <c:pt idx="2">
                  <c:v>0.24995000000000001</c:v>
                </c:pt>
                <c:pt idx="3">
                  <c:v>0.24995000000000001</c:v>
                </c:pt>
                <c:pt idx="4">
                  <c:v>0.24995000000000001</c:v>
                </c:pt>
                <c:pt idx="5">
                  <c:v>0.24995000000000001</c:v>
                </c:pt>
                <c:pt idx="6">
                  <c:v>0.24995000000000001</c:v>
                </c:pt>
                <c:pt idx="7">
                  <c:v>0.24995000000000001</c:v>
                </c:pt>
                <c:pt idx="8">
                  <c:v>0.24995000000000001</c:v>
                </c:pt>
                <c:pt idx="9">
                  <c:v>0.24995000000000001</c:v>
                </c:pt>
                <c:pt idx="10">
                  <c:v>0.24995000000000001</c:v>
                </c:pt>
                <c:pt idx="11">
                  <c:v>0.24995000000000001</c:v>
                </c:pt>
                <c:pt idx="12">
                  <c:v>0.24995000000000001</c:v>
                </c:pt>
                <c:pt idx="13">
                  <c:v>0.24995000000000001</c:v>
                </c:pt>
                <c:pt idx="14">
                  <c:v>0.24995000000000001</c:v>
                </c:pt>
                <c:pt idx="15">
                  <c:v>0.24995000000000001</c:v>
                </c:pt>
                <c:pt idx="16">
                  <c:v>0.24995000000000001</c:v>
                </c:pt>
                <c:pt idx="17">
                  <c:v>0.24995000000000001</c:v>
                </c:pt>
                <c:pt idx="18">
                  <c:v>0.24995000000000001</c:v>
                </c:pt>
                <c:pt idx="19">
                  <c:v>0.24995000000000001</c:v>
                </c:pt>
                <c:pt idx="20">
                  <c:v>0.24995000000000001</c:v>
                </c:pt>
                <c:pt idx="21">
                  <c:v>0.24995000000000001</c:v>
                </c:pt>
                <c:pt idx="22">
                  <c:v>0.24995000000000001</c:v>
                </c:pt>
                <c:pt idx="23">
                  <c:v>0.24995000000000001</c:v>
                </c:pt>
                <c:pt idx="24">
                  <c:v>0.24995000000000001</c:v>
                </c:pt>
                <c:pt idx="25">
                  <c:v>0.24995000000000001</c:v>
                </c:pt>
                <c:pt idx="26">
                  <c:v>0.24995000000000001</c:v>
                </c:pt>
                <c:pt idx="27">
                  <c:v>0.24995000000000001</c:v>
                </c:pt>
                <c:pt idx="28">
                  <c:v>0.24995000000000001</c:v>
                </c:pt>
                <c:pt idx="29">
                  <c:v>0.24995000000000001</c:v>
                </c:pt>
                <c:pt idx="30">
                  <c:v>0.24995000000000001</c:v>
                </c:pt>
                <c:pt idx="31">
                  <c:v>0.24995000000000001</c:v>
                </c:pt>
                <c:pt idx="32">
                  <c:v>0.24995000000000001</c:v>
                </c:pt>
                <c:pt idx="33">
                  <c:v>0.24995000000000001</c:v>
                </c:pt>
                <c:pt idx="34">
                  <c:v>0.24995000000000001</c:v>
                </c:pt>
                <c:pt idx="35">
                  <c:v>0.24995000000000001</c:v>
                </c:pt>
                <c:pt idx="36">
                  <c:v>0.24995000000000001</c:v>
                </c:pt>
                <c:pt idx="37">
                  <c:v>0.24995000000000001</c:v>
                </c:pt>
                <c:pt idx="38">
                  <c:v>0.24995000000000001</c:v>
                </c:pt>
                <c:pt idx="39">
                  <c:v>0.24995000000000001</c:v>
                </c:pt>
                <c:pt idx="40">
                  <c:v>0.24995000000000001</c:v>
                </c:pt>
                <c:pt idx="41">
                  <c:v>0.24995000000000001</c:v>
                </c:pt>
                <c:pt idx="42">
                  <c:v>0.24995000000000001</c:v>
                </c:pt>
                <c:pt idx="43">
                  <c:v>0.24995000000000001</c:v>
                </c:pt>
                <c:pt idx="44">
                  <c:v>0.24995000000000001</c:v>
                </c:pt>
                <c:pt idx="45">
                  <c:v>0.24995000000000001</c:v>
                </c:pt>
                <c:pt idx="46">
                  <c:v>0.24995000000000001</c:v>
                </c:pt>
                <c:pt idx="47">
                  <c:v>0.24995000000000001</c:v>
                </c:pt>
                <c:pt idx="48">
                  <c:v>0.24995000000000001</c:v>
                </c:pt>
                <c:pt idx="49">
                  <c:v>0.24995000000000001</c:v>
                </c:pt>
                <c:pt idx="50">
                  <c:v>0.24995000000000001</c:v>
                </c:pt>
                <c:pt idx="51">
                  <c:v>0.24995000000000001</c:v>
                </c:pt>
                <c:pt idx="52">
                  <c:v>0.24995000000000001</c:v>
                </c:pt>
                <c:pt idx="53">
                  <c:v>0.24995000000000001</c:v>
                </c:pt>
                <c:pt idx="54">
                  <c:v>0.24995000000000001</c:v>
                </c:pt>
                <c:pt idx="55">
                  <c:v>0.24995000000000001</c:v>
                </c:pt>
                <c:pt idx="56">
                  <c:v>0.24995000000000001</c:v>
                </c:pt>
                <c:pt idx="57">
                  <c:v>0.24995000000000001</c:v>
                </c:pt>
                <c:pt idx="58">
                  <c:v>0.24995000000000001</c:v>
                </c:pt>
                <c:pt idx="59">
                  <c:v>0.24995000000000001</c:v>
                </c:pt>
                <c:pt idx="60">
                  <c:v>0.24995000000000001</c:v>
                </c:pt>
                <c:pt idx="61">
                  <c:v>0.24995000000000001</c:v>
                </c:pt>
                <c:pt idx="62">
                  <c:v>0.24995000000000001</c:v>
                </c:pt>
                <c:pt idx="63">
                  <c:v>0.24995000000000001</c:v>
                </c:pt>
                <c:pt idx="64">
                  <c:v>0.24995000000000001</c:v>
                </c:pt>
                <c:pt idx="65">
                  <c:v>0.24995000000000001</c:v>
                </c:pt>
                <c:pt idx="66">
                  <c:v>0.24995000000000001</c:v>
                </c:pt>
                <c:pt idx="67">
                  <c:v>0.24995000000000001</c:v>
                </c:pt>
                <c:pt idx="68">
                  <c:v>0.24995000000000001</c:v>
                </c:pt>
                <c:pt idx="69">
                  <c:v>0.24995000000000001</c:v>
                </c:pt>
                <c:pt idx="70">
                  <c:v>0.24995000000000001</c:v>
                </c:pt>
                <c:pt idx="71">
                  <c:v>0.24995000000000001</c:v>
                </c:pt>
                <c:pt idx="72">
                  <c:v>0.24995000000000001</c:v>
                </c:pt>
                <c:pt idx="73">
                  <c:v>0.24995000000000001</c:v>
                </c:pt>
                <c:pt idx="74">
                  <c:v>0.24995000000000001</c:v>
                </c:pt>
                <c:pt idx="75">
                  <c:v>0.24995000000000001</c:v>
                </c:pt>
                <c:pt idx="76">
                  <c:v>0.24995000000000001</c:v>
                </c:pt>
                <c:pt idx="77">
                  <c:v>0.24995000000000001</c:v>
                </c:pt>
                <c:pt idx="78">
                  <c:v>0.24995000000000001</c:v>
                </c:pt>
                <c:pt idx="79">
                  <c:v>0.24995000000000001</c:v>
                </c:pt>
                <c:pt idx="80">
                  <c:v>0.24995000000000001</c:v>
                </c:pt>
                <c:pt idx="81">
                  <c:v>0.24995000000000001</c:v>
                </c:pt>
                <c:pt idx="82">
                  <c:v>0.24995000000000001</c:v>
                </c:pt>
                <c:pt idx="83">
                  <c:v>0.24995000000000001</c:v>
                </c:pt>
                <c:pt idx="84">
                  <c:v>0.24995000000000001</c:v>
                </c:pt>
                <c:pt idx="85">
                  <c:v>0.24995000000000001</c:v>
                </c:pt>
                <c:pt idx="86">
                  <c:v>0.24995000000000001</c:v>
                </c:pt>
                <c:pt idx="87">
                  <c:v>0.24995000000000001</c:v>
                </c:pt>
                <c:pt idx="88">
                  <c:v>0.24995000000000001</c:v>
                </c:pt>
                <c:pt idx="89">
                  <c:v>0.24995000000000001</c:v>
                </c:pt>
                <c:pt idx="90">
                  <c:v>0.24995000000000001</c:v>
                </c:pt>
                <c:pt idx="91">
                  <c:v>0.24995000000000001</c:v>
                </c:pt>
                <c:pt idx="92">
                  <c:v>0.24995000000000001</c:v>
                </c:pt>
                <c:pt idx="93">
                  <c:v>0.24995000000000001</c:v>
                </c:pt>
                <c:pt idx="94">
                  <c:v>0.24995000000000001</c:v>
                </c:pt>
                <c:pt idx="95">
                  <c:v>0.24995000000000001</c:v>
                </c:pt>
                <c:pt idx="96">
                  <c:v>0.24995000000000001</c:v>
                </c:pt>
                <c:pt idx="97">
                  <c:v>0.24995000000000001</c:v>
                </c:pt>
                <c:pt idx="98">
                  <c:v>0.24995000000000001</c:v>
                </c:pt>
                <c:pt idx="99">
                  <c:v>0.24995000000000001</c:v>
                </c:pt>
                <c:pt idx="100">
                  <c:v>0.24995000000000001</c:v>
                </c:pt>
                <c:pt idx="101">
                  <c:v>0.24995000000000001</c:v>
                </c:pt>
                <c:pt idx="102">
                  <c:v>0.24995000000000001</c:v>
                </c:pt>
                <c:pt idx="103">
                  <c:v>0.24995000000000001</c:v>
                </c:pt>
                <c:pt idx="104">
                  <c:v>0.24995000000000001</c:v>
                </c:pt>
                <c:pt idx="105">
                  <c:v>0.24995000000000001</c:v>
                </c:pt>
                <c:pt idx="106">
                  <c:v>0.24995000000000001</c:v>
                </c:pt>
                <c:pt idx="107">
                  <c:v>0.24995000000000001</c:v>
                </c:pt>
                <c:pt idx="108">
                  <c:v>0.24995000000000001</c:v>
                </c:pt>
                <c:pt idx="109">
                  <c:v>0.24995000000000001</c:v>
                </c:pt>
                <c:pt idx="110">
                  <c:v>0.24995000000000001</c:v>
                </c:pt>
                <c:pt idx="111">
                  <c:v>0.24995000000000001</c:v>
                </c:pt>
                <c:pt idx="112">
                  <c:v>0.24995000000000001</c:v>
                </c:pt>
                <c:pt idx="113">
                  <c:v>0.24995000000000001</c:v>
                </c:pt>
                <c:pt idx="114">
                  <c:v>0.24995000000000001</c:v>
                </c:pt>
                <c:pt idx="115">
                  <c:v>0.24995000000000001</c:v>
                </c:pt>
                <c:pt idx="116">
                  <c:v>0.24995000000000001</c:v>
                </c:pt>
                <c:pt idx="117">
                  <c:v>0.24995000000000001</c:v>
                </c:pt>
                <c:pt idx="118">
                  <c:v>0.24995000000000001</c:v>
                </c:pt>
                <c:pt idx="119">
                  <c:v>0.24995000000000001</c:v>
                </c:pt>
                <c:pt idx="120">
                  <c:v>0.24995000000000001</c:v>
                </c:pt>
                <c:pt idx="121">
                  <c:v>0.24995000000000001</c:v>
                </c:pt>
                <c:pt idx="122">
                  <c:v>0.24995000000000001</c:v>
                </c:pt>
                <c:pt idx="123">
                  <c:v>0.24995000000000001</c:v>
                </c:pt>
                <c:pt idx="124">
                  <c:v>0.24995000000000001</c:v>
                </c:pt>
                <c:pt idx="125">
                  <c:v>0.24995000000000001</c:v>
                </c:pt>
                <c:pt idx="126">
                  <c:v>0.24995000000000001</c:v>
                </c:pt>
                <c:pt idx="127">
                  <c:v>0.24995000000000001</c:v>
                </c:pt>
                <c:pt idx="128">
                  <c:v>0.24995000000000001</c:v>
                </c:pt>
                <c:pt idx="129">
                  <c:v>0.24995000000000001</c:v>
                </c:pt>
                <c:pt idx="130">
                  <c:v>0.24995000000000001</c:v>
                </c:pt>
                <c:pt idx="131">
                  <c:v>0.24995000000000001</c:v>
                </c:pt>
                <c:pt idx="132">
                  <c:v>0.24995000000000001</c:v>
                </c:pt>
                <c:pt idx="133">
                  <c:v>0.24995000000000001</c:v>
                </c:pt>
                <c:pt idx="134">
                  <c:v>0.24995000000000001</c:v>
                </c:pt>
                <c:pt idx="135">
                  <c:v>0.24995000000000001</c:v>
                </c:pt>
                <c:pt idx="136">
                  <c:v>0.24995000000000001</c:v>
                </c:pt>
                <c:pt idx="137">
                  <c:v>0.24995000000000001</c:v>
                </c:pt>
                <c:pt idx="138">
                  <c:v>0.24995000000000001</c:v>
                </c:pt>
                <c:pt idx="139">
                  <c:v>0.24995000000000001</c:v>
                </c:pt>
                <c:pt idx="140">
                  <c:v>0.24995000000000001</c:v>
                </c:pt>
                <c:pt idx="141">
                  <c:v>0.24995000000000001</c:v>
                </c:pt>
                <c:pt idx="142">
                  <c:v>0.24995000000000001</c:v>
                </c:pt>
                <c:pt idx="143">
                  <c:v>0.24995000000000001</c:v>
                </c:pt>
                <c:pt idx="144">
                  <c:v>0.24995000000000001</c:v>
                </c:pt>
                <c:pt idx="145">
                  <c:v>0.24995000000000001</c:v>
                </c:pt>
                <c:pt idx="146">
                  <c:v>0.24995000000000001</c:v>
                </c:pt>
                <c:pt idx="147">
                  <c:v>0.24995000000000001</c:v>
                </c:pt>
                <c:pt idx="148">
                  <c:v>0.24995000000000001</c:v>
                </c:pt>
                <c:pt idx="149">
                  <c:v>0.24995000000000001</c:v>
                </c:pt>
                <c:pt idx="150">
                  <c:v>0.24995000000000001</c:v>
                </c:pt>
                <c:pt idx="151">
                  <c:v>0.24995000000000001</c:v>
                </c:pt>
                <c:pt idx="152">
                  <c:v>0.24995000000000001</c:v>
                </c:pt>
                <c:pt idx="153">
                  <c:v>0.24995000000000001</c:v>
                </c:pt>
                <c:pt idx="154">
                  <c:v>0.24995000000000001</c:v>
                </c:pt>
                <c:pt idx="155">
                  <c:v>0.24995000000000001</c:v>
                </c:pt>
                <c:pt idx="156">
                  <c:v>0.24995000000000001</c:v>
                </c:pt>
                <c:pt idx="157">
                  <c:v>0.24995000000000001</c:v>
                </c:pt>
                <c:pt idx="158">
                  <c:v>0.24995000000000001</c:v>
                </c:pt>
                <c:pt idx="159">
                  <c:v>0.24995000000000001</c:v>
                </c:pt>
                <c:pt idx="160">
                  <c:v>0.24995000000000001</c:v>
                </c:pt>
                <c:pt idx="161">
                  <c:v>0.24995000000000001</c:v>
                </c:pt>
                <c:pt idx="162">
                  <c:v>0.24995000000000001</c:v>
                </c:pt>
                <c:pt idx="163">
                  <c:v>0.24995000000000001</c:v>
                </c:pt>
                <c:pt idx="164">
                  <c:v>0.24995000000000001</c:v>
                </c:pt>
                <c:pt idx="165">
                  <c:v>0.24995000000000001</c:v>
                </c:pt>
                <c:pt idx="166">
                  <c:v>0.24995000000000001</c:v>
                </c:pt>
                <c:pt idx="167">
                  <c:v>0.24995000000000001</c:v>
                </c:pt>
                <c:pt idx="168">
                  <c:v>0.24995000000000001</c:v>
                </c:pt>
                <c:pt idx="169">
                  <c:v>0.24995000000000001</c:v>
                </c:pt>
                <c:pt idx="170">
                  <c:v>0.24995000000000001</c:v>
                </c:pt>
                <c:pt idx="171">
                  <c:v>0.24995000000000001</c:v>
                </c:pt>
                <c:pt idx="172">
                  <c:v>0.24995000000000001</c:v>
                </c:pt>
                <c:pt idx="173">
                  <c:v>0.24995000000000001</c:v>
                </c:pt>
                <c:pt idx="174">
                  <c:v>0.24995000000000001</c:v>
                </c:pt>
                <c:pt idx="175">
                  <c:v>0.24995000000000001</c:v>
                </c:pt>
                <c:pt idx="176">
                  <c:v>0.24995000000000001</c:v>
                </c:pt>
                <c:pt idx="177">
                  <c:v>0.24995000000000001</c:v>
                </c:pt>
                <c:pt idx="178">
                  <c:v>0.24995000000000001</c:v>
                </c:pt>
                <c:pt idx="179">
                  <c:v>0.24995000000000001</c:v>
                </c:pt>
                <c:pt idx="180">
                  <c:v>0.24995000000000001</c:v>
                </c:pt>
                <c:pt idx="181">
                  <c:v>0.24995000000000001</c:v>
                </c:pt>
                <c:pt idx="182">
                  <c:v>0.24995000000000001</c:v>
                </c:pt>
                <c:pt idx="183">
                  <c:v>0.24995000000000001</c:v>
                </c:pt>
                <c:pt idx="184">
                  <c:v>0.24995000000000001</c:v>
                </c:pt>
                <c:pt idx="185">
                  <c:v>0.24995000000000001</c:v>
                </c:pt>
                <c:pt idx="186">
                  <c:v>0.24995000000000001</c:v>
                </c:pt>
                <c:pt idx="187">
                  <c:v>0.24995000000000001</c:v>
                </c:pt>
                <c:pt idx="188">
                  <c:v>0.24995000000000001</c:v>
                </c:pt>
                <c:pt idx="189">
                  <c:v>0.24995000000000001</c:v>
                </c:pt>
                <c:pt idx="190">
                  <c:v>0.24995000000000001</c:v>
                </c:pt>
                <c:pt idx="191">
                  <c:v>0.24995000000000001</c:v>
                </c:pt>
                <c:pt idx="192">
                  <c:v>0.24995000000000001</c:v>
                </c:pt>
                <c:pt idx="193">
                  <c:v>0.24995000000000001</c:v>
                </c:pt>
                <c:pt idx="194">
                  <c:v>0.24995000000000001</c:v>
                </c:pt>
                <c:pt idx="195">
                  <c:v>0.24995000000000001</c:v>
                </c:pt>
                <c:pt idx="196">
                  <c:v>0.24995000000000001</c:v>
                </c:pt>
                <c:pt idx="197">
                  <c:v>0.24995000000000001</c:v>
                </c:pt>
                <c:pt idx="198">
                  <c:v>0.24995000000000001</c:v>
                </c:pt>
                <c:pt idx="199">
                  <c:v>0.24995000000000001</c:v>
                </c:pt>
                <c:pt idx="200">
                  <c:v>0.24995000000000001</c:v>
                </c:pt>
                <c:pt idx="201">
                  <c:v>0.24995000000000001</c:v>
                </c:pt>
                <c:pt idx="202">
                  <c:v>0.24995000000000001</c:v>
                </c:pt>
                <c:pt idx="203">
                  <c:v>0.24995000000000001</c:v>
                </c:pt>
                <c:pt idx="204">
                  <c:v>0.24995000000000001</c:v>
                </c:pt>
                <c:pt idx="205">
                  <c:v>0.24995000000000001</c:v>
                </c:pt>
                <c:pt idx="206">
                  <c:v>0.24995000000000001</c:v>
                </c:pt>
                <c:pt idx="207">
                  <c:v>0.24995000000000001</c:v>
                </c:pt>
                <c:pt idx="208">
                  <c:v>0.24995000000000001</c:v>
                </c:pt>
                <c:pt idx="209">
                  <c:v>0.24995000000000001</c:v>
                </c:pt>
                <c:pt idx="210">
                  <c:v>0.24995000000000001</c:v>
                </c:pt>
                <c:pt idx="211">
                  <c:v>0.24995000000000001</c:v>
                </c:pt>
                <c:pt idx="212">
                  <c:v>0.24995000000000001</c:v>
                </c:pt>
                <c:pt idx="213">
                  <c:v>0.24995000000000001</c:v>
                </c:pt>
                <c:pt idx="214">
                  <c:v>0.24995000000000001</c:v>
                </c:pt>
                <c:pt idx="215">
                  <c:v>0.24995000000000001</c:v>
                </c:pt>
                <c:pt idx="216">
                  <c:v>0.24995000000000001</c:v>
                </c:pt>
                <c:pt idx="217">
                  <c:v>0.24995000000000001</c:v>
                </c:pt>
                <c:pt idx="218">
                  <c:v>0.24995000000000001</c:v>
                </c:pt>
                <c:pt idx="219">
                  <c:v>0.24995000000000001</c:v>
                </c:pt>
                <c:pt idx="220">
                  <c:v>0.24995000000000001</c:v>
                </c:pt>
                <c:pt idx="221">
                  <c:v>0.24995000000000001</c:v>
                </c:pt>
                <c:pt idx="222">
                  <c:v>0.24995000000000001</c:v>
                </c:pt>
                <c:pt idx="223">
                  <c:v>0.24995000000000001</c:v>
                </c:pt>
                <c:pt idx="224">
                  <c:v>0.24995000000000001</c:v>
                </c:pt>
                <c:pt idx="225">
                  <c:v>0.24995000000000001</c:v>
                </c:pt>
                <c:pt idx="226">
                  <c:v>0.24995000000000001</c:v>
                </c:pt>
                <c:pt idx="227">
                  <c:v>0.24995000000000001</c:v>
                </c:pt>
                <c:pt idx="228">
                  <c:v>0.24995000000000001</c:v>
                </c:pt>
                <c:pt idx="229">
                  <c:v>0.24995000000000001</c:v>
                </c:pt>
                <c:pt idx="230">
                  <c:v>0.24995000000000001</c:v>
                </c:pt>
                <c:pt idx="231">
                  <c:v>0.24995000000000001</c:v>
                </c:pt>
                <c:pt idx="232">
                  <c:v>0.24995000000000001</c:v>
                </c:pt>
                <c:pt idx="233">
                  <c:v>0.24995000000000001</c:v>
                </c:pt>
                <c:pt idx="234">
                  <c:v>0.24995000000000001</c:v>
                </c:pt>
                <c:pt idx="235">
                  <c:v>0.24995000000000001</c:v>
                </c:pt>
                <c:pt idx="236">
                  <c:v>0.24995000000000001</c:v>
                </c:pt>
                <c:pt idx="237">
                  <c:v>0.24995000000000001</c:v>
                </c:pt>
                <c:pt idx="238">
                  <c:v>0.24995000000000001</c:v>
                </c:pt>
                <c:pt idx="239">
                  <c:v>0.24995000000000001</c:v>
                </c:pt>
                <c:pt idx="240">
                  <c:v>0.24995000000000001</c:v>
                </c:pt>
                <c:pt idx="241">
                  <c:v>0.24995000000000001</c:v>
                </c:pt>
                <c:pt idx="242">
                  <c:v>0.24995000000000001</c:v>
                </c:pt>
                <c:pt idx="243">
                  <c:v>0.24995000000000001</c:v>
                </c:pt>
                <c:pt idx="244">
                  <c:v>0.24995000000000001</c:v>
                </c:pt>
                <c:pt idx="245">
                  <c:v>0.24995000000000001</c:v>
                </c:pt>
                <c:pt idx="246">
                  <c:v>0.24995000000000001</c:v>
                </c:pt>
                <c:pt idx="247">
                  <c:v>0.24995000000000001</c:v>
                </c:pt>
                <c:pt idx="248">
                  <c:v>0.24995000000000001</c:v>
                </c:pt>
                <c:pt idx="249">
                  <c:v>0.24995000000000001</c:v>
                </c:pt>
                <c:pt idx="250">
                  <c:v>0.24995000000000001</c:v>
                </c:pt>
                <c:pt idx="251">
                  <c:v>0.24995000000000001</c:v>
                </c:pt>
                <c:pt idx="252">
                  <c:v>0.24995000000000001</c:v>
                </c:pt>
                <c:pt idx="253">
                  <c:v>0.24995000000000001</c:v>
                </c:pt>
                <c:pt idx="254">
                  <c:v>0.24995000000000001</c:v>
                </c:pt>
                <c:pt idx="255">
                  <c:v>0.24995000000000001</c:v>
                </c:pt>
                <c:pt idx="256">
                  <c:v>0.24995000000000001</c:v>
                </c:pt>
                <c:pt idx="257">
                  <c:v>0.24995000000000001</c:v>
                </c:pt>
                <c:pt idx="258">
                  <c:v>0.24995000000000001</c:v>
                </c:pt>
                <c:pt idx="259">
                  <c:v>0.24995000000000001</c:v>
                </c:pt>
                <c:pt idx="260">
                  <c:v>0.24995000000000001</c:v>
                </c:pt>
                <c:pt idx="261">
                  <c:v>0.24995000000000001</c:v>
                </c:pt>
                <c:pt idx="262">
                  <c:v>0.24995000000000001</c:v>
                </c:pt>
                <c:pt idx="263">
                  <c:v>0.24995000000000001</c:v>
                </c:pt>
                <c:pt idx="264">
                  <c:v>0.24995000000000001</c:v>
                </c:pt>
                <c:pt idx="265">
                  <c:v>0.24995000000000001</c:v>
                </c:pt>
                <c:pt idx="266">
                  <c:v>0.24995000000000001</c:v>
                </c:pt>
                <c:pt idx="267">
                  <c:v>0.24995000000000001</c:v>
                </c:pt>
                <c:pt idx="268">
                  <c:v>0.24995000000000001</c:v>
                </c:pt>
                <c:pt idx="269">
                  <c:v>0.24995000000000001</c:v>
                </c:pt>
                <c:pt idx="270">
                  <c:v>0.24995000000000001</c:v>
                </c:pt>
                <c:pt idx="271">
                  <c:v>0.24995000000000001</c:v>
                </c:pt>
                <c:pt idx="272">
                  <c:v>0.24995000000000001</c:v>
                </c:pt>
                <c:pt idx="273">
                  <c:v>0.24995000000000001</c:v>
                </c:pt>
                <c:pt idx="274">
                  <c:v>0.24995000000000001</c:v>
                </c:pt>
                <c:pt idx="275">
                  <c:v>0.24995000000000001</c:v>
                </c:pt>
                <c:pt idx="276">
                  <c:v>0.24995000000000001</c:v>
                </c:pt>
                <c:pt idx="277">
                  <c:v>0.24995000000000001</c:v>
                </c:pt>
                <c:pt idx="278">
                  <c:v>0.24995000000000001</c:v>
                </c:pt>
                <c:pt idx="279">
                  <c:v>0.24995000000000001</c:v>
                </c:pt>
                <c:pt idx="280">
                  <c:v>0.24995000000000001</c:v>
                </c:pt>
                <c:pt idx="281">
                  <c:v>0.24995000000000001</c:v>
                </c:pt>
                <c:pt idx="282">
                  <c:v>0.24995000000000001</c:v>
                </c:pt>
                <c:pt idx="283">
                  <c:v>0.24995000000000001</c:v>
                </c:pt>
                <c:pt idx="284">
                  <c:v>0.24995000000000001</c:v>
                </c:pt>
                <c:pt idx="285">
                  <c:v>0.24995000000000001</c:v>
                </c:pt>
                <c:pt idx="286">
                  <c:v>0.24995000000000001</c:v>
                </c:pt>
                <c:pt idx="287">
                  <c:v>0.24995000000000001</c:v>
                </c:pt>
                <c:pt idx="288">
                  <c:v>0.24995000000000001</c:v>
                </c:pt>
                <c:pt idx="289">
                  <c:v>0.24995000000000001</c:v>
                </c:pt>
                <c:pt idx="290">
                  <c:v>0.24995000000000001</c:v>
                </c:pt>
                <c:pt idx="291">
                  <c:v>0.24995000000000001</c:v>
                </c:pt>
                <c:pt idx="292">
                  <c:v>0.24995000000000001</c:v>
                </c:pt>
                <c:pt idx="293">
                  <c:v>0.24995000000000001</c:v>
                </c:pt>
                <c:pt idx="294">
                  <c:v>0.24995000000000001</c:v>
                </c:pt>
                <c:pt idx="295">
                  <c:v>0.24995000000000001</c:v>
                </c:pt>
                <c:pt idx="296">
                  <c:v>0.24995000000000001</c:v>
                </c:pt>
                <c:pt idx="297">
                  <c:v>0.24995000000000001</c:v>
                </c:pt>
                <c:pt idx="298">
                  <c:v>0.24995000000000001</c:v>
                </c:pt>
                <c:pt idx="299">
                  <c:v>0.24995000000000001</c:v>
                </c:pt>
                <c:pt idx="300">
                  <c:v>0.24995000000000001</c:v>
                </c:pt>
                <c:pt idx="301">
                  <c:v>0.24995000000000001</c:v>
                </c:pt>
                <c:pt idx="302">
                  <c:v>0.24995000000000001</c:v>
                </c:pt>
                <c:pt idx="303">
                  <c:v>0.24995000000000001</c:v>
                </c:pt>
                <c:pt idx="304">
                  <c:v>0.24995000000000001</c:v>
                </c:pt>
                <c:pt idx="305">
                  <c:v>0.24995000000000001</c:v>
                </c:pt>
                <c:pt idx="306">
                  <c:v>0.24995000000000001</c:v>
                </c:pt>
                <c:pt idx="307">
                  <c:v>0.24995000000000001</c:v>
                </c:pt>
                <c:pt idx="308">
                  <c:v>0.24995000000000001</c:v>
                </c:pt>
                <c:pt idx="309">
                  <c:v>0.24995000000000001</c:v>
                </c:pt>
                <c:pt idx="310">
                  <c:v>0.24995000000000001</c:v>
                </c:pt>
                <c:pt idx="311">
                  <c:v>0.24995000000000001</c:v>
                </c:pt>
                <c:pt idx="312">
                  <c:v>0.24995000000000001</c:v>
                </c:pt>
                <c:pt idx="313">
                  <c:v>0.24995000000000001</c:v>
                </c:pt>
                <c:pt idx="314">
                  <c:v>0.24995000000000001</c:v>
                </c:pt>
                <c:pt idx="315">
                  <c:v>0.24995000000000001</c:v>
                </c:pt>
                <c:pt idx="316">
                  <c:v>0.24995000000000001</c:v>
                </c:pt>
                <c:pt idx="317">
                  <c:v>0.24995000000000001</c:v>
                </c:pt>
                <c:pt idx="318">
                  <c:v>0.24995000000000001</c:v>
                </c:pt>
                <c:pt idx="319">
                  <c:v>0.24995000000000001</c:v>
                </c:pt>
                <c:pt idx="320">
                  <c:v>0.24995000000000001</c:v>
                </c:pt>
                <c:pt idx="321">
                  <c:v>0.24995000000000001</c:v>
                </c:pt>
                <c:pt idx="322">
                  <c:v>0.24995000000000001</c:v>
                </c:pt>
                <c:pt idx="323">
                  <c:v>0.24995000000000001</c:v>
                </c:pt>
                <c:pt idx="324">
                  <c:v>0.24995000000000001</c:v>
                </c:pt>
                <c:pt idx="325">
                  <c:v>0.24995000000000001</c:v>
                </c:pt>
                <c:pt idx="326">
                  <c:v>0.24995000000000001</c:v>
                </c:pt>
                <c:pt idx="327">
                  <c:v>0.24995000000000001</c:v>
                </c:pt>
                <c:pt idx="328">
                  <c:v>0.24995000000000001</c:v>
                </c:pt>
                <c:pt idx="329">
                  <c:v>0.24995000000000001</c:v>
                </c:pt>
                <c:pt idx="330">
                  <c:v>0.24995000000000001</c:v>
                </c:pt>
                <c:pt idx="331">
                  <c:v>0.24995000000000001</c:v>
                </c:pt>
                <c:pt idx="332">
                  <c:v>0.24995000000000001</c:v>
                </c:pt>
                <c:pt idx="333">
                  <c:v>0.24995000000000001</c:v>
                </c:pt>
                <c:pt idx="334">
                  <c:v>0.24995000000000001</c:v>
                </c:pt>
                <c:pt idx="335">
                  <c:v>0.24995000000000001</c:v>
                </c:pt>
                <c:pt idx="336">
                  <c:v>0.24995000000000001</c:v>
                </c:pt>
                <c:pt idx="337">
                  <c:v>0.24995000000000001</c:v>
                </c:pt>
                <c:pt idx="338">
                  <c:v>0.24995000000000001</c:v>
                </c:pt>
                <c:pt idx="339">
                  <c:v>0.24995000000000001</c:v>
                </c:pt>
                <c:pt idx="340">
                  <c:v>0.24995000000000001</c:v>
                </c:pt>
                <c:pt idx="341">
                  <c:v>0.24995000000000001</c:v>
                </c:pt>
                <c:pt idx="342">
                  <c:v>0.24995000000000001</c:v>
                </c:pt>
                <c:pt idx="343">
                  <c:v>0.24995000000000001</c:v>
                </c:pt>
                <c:pt idx="344">
                  <c:v>0.24995000000000001</c:v>
                </c:pt>
                <c:pt idx="345">
                  <c:v>0.24995000000000001</c:v>
                </c:pt>
                <c:pt idx="346">
                  <c:v>0.24995000000000001</c:v>
                </c:pt>
                <c:pt idx="347">
                  <c:v>0.24995000000000001</c:v>
                </c:pt>
                <c:pt idx="348">
                  <c:v>0.24995000000000001</c:v>
                </c:pt>
                <c:pt idx="349">
                  <c:v>0.24995000000000001</c:v>
                </c:pt>
                <c:pt idx="350">
                  <c:v>0.24995000000000001</c:v>
                </c:pt>
                <c:pt idx="351">
                  <c:v>0.24995000000000001</c:v>
                </c:pt>
                <c:pt idx="352">
                  <c:v>0.24995000000000001</c:v>
                </c:pt>
                <c:pt idx="353">
                  <c:v>0.24995000000000001</c:v>
                </c:pt>
                <c:pt idx="354">
                  <c:v>0.24995000000000001</c:v>
                </c:pt>
                <c:pt idx="355">
                  <c:v>0.24995000000000001</c:v>
                </c:pt>
                <c:pt idx="356">
                  <c:v>0.24995000000000001</c:v>
                </c:pt>
                <c:pt idx="357">
                  <c:v>0.24995000000000001</c:v>
                </c:pt>
                <c:pt idx="358">
                  <c:v>0.24995000000000001</c:v>
                </c:pt>
                <c:pt idx="359">
                  <c:v>0.24995000000000001</c:v>
                </c:pt>
                <c:pt idx="360">
                  <c:v>0.24995000000000001</c:v>
                </c:pt>
                <c:pt idx="361">
                  <c:v>0.22499999999999998</c:v>
                </c:pt>
                <c:pt idx="362">
                  <c:v>0.22499999999999998</c:v>
                </c:pt>
                <c:pt idx="363">
                  <c:v>0.22499999999999998</c:v>
                </c:pt>
                <c:pt idx="364">
                  <c:v>0.22499999999999998</c:v>
                </c:pt>
                <c:pt idx="365">
                  <c:v>0.22499999999999998</c:v>
                </c:pt>
                <c:pt idx="366">
                  <c:v>0.22499999999999998</c:v>
                </c:pt>
                <c:pt idx="367">
                  <c:v>0.22499999999999998</c:v>
                </c:pt>
                <c:pt idx="368">
                  <c:v>0.22499999999999998</c:v>
                </c:pt>
                <c:pt idx="369">
                  <c:v>0.22499999999999998</c:v>
                </c:pt>
                <c:pt idx="370">
                  <c:v>0.22499999999999998</c:v>
                </c:pt>
                <c:pt idx="371">
                  <c:v>0.22499999999999998</c:v>
                </c:pt>
                <c:pt idx="372">
                  <c:v>0.22499999999999998</c:v>
                </c:pt>
                <c:pt idx="373">
                  <c:v>0.22499999999999998</c:v>
                </c:pt>
                <c:pt idx="374">
                  <c:v>0.22499999999999998</c:v>
                </c:pt>
                <c:pt idx="375">
                  <c:v>0.22499999999999998</c:v>
                </c:pt>
                <c:pt idx="376">
                  <c:v>0.22499999999999998</c:v>
                </c:pt>
                <c:pt idx="377">
                  <c:v>0.22499999999999998</c:v>
                </c:pt>
                <c:pt idx="378">
                  <c:v>0.22499999999999998</c:v>
                </c:pt>
                <c:pt idx="379">
                  <c:v>0.22499999999999998</c:v>
                </c:pt>
                <c:pt idx="380">
                  <c:v>0.22499999999999998</c:v>
                </c:pt>
                <c:pt idx="381">
                  <c:v>0.22499999999999998</c:v>
                </c:pt>
                <c:pt idx="382">
                  <c:v>0.22499999999999998</c:v>
                </c:pt>
                <c:pt idx="383">
                  <c:v>0.22499999999999998</c:v>
                </c:pt>
                <c:pt idx="384">
                  <c:v>0.22499999999999998</c:v>
                </c:pt>
                <c:pt idx="385">
                  <c:v>0.22499999999999998</c:v>
                </c:pt>
                <c:pt idx="386">
                  <c:v>0.22499999999999998</c:v>
                </c:pt>
                <c:pt idx="387">
                  <c:v>0.22499999999999998</c:v>
                </c:pt>
                <c:pt idx="388">
                  <c:v>0.22499999999999998</c:v>
                </c:pt>
                <c:pt idx="389">
                  <c:v>0.22499999999999998</c:v>
                </c:pt>
                <c:pt idx="390">
                  <c:v>0.22499999999999998</c:v>
                </c:pt>
                <c:pt idx="391">
                  <c:v>0.22499999999999998</c:v>
                </c:pt>
                <c:pt idx="392">
                  <c:v>0.22499999999999998</c:v>
                </c:pt>
                <c:pt idx="393">
                  <c:v>0.22499999999999998</c:v>
                </c:pt>
                <c:pt idx="394">
                  <c:v>0.22499999999999998</c:v>
                </c:pt>
                <c:pt idx="395">
                  <c:v>0.22499999999999998</c:v>
                </c:pt>
                <c:pt idx="396">
                  <c:v>0.22499999999999998</c:v>
                </c:pt>
                <c:pt idx="397">
                  <c:v>0.22499999999999998</c:v>
                </c:pt>
                <c:pt idx="398">
                  <c:v>0.22499999999999998</c:v>
                </c:pt>
                <c:pt idx="399">
                  <c:v>0.22499999999999998</c:v>
                </c:pt>
                <c:pt idx="400">
                  <c:v>0.22499999999999998</c:v>
                </c:pt>
                <c:pt idx="401">
                  <c:v>0.22499999999999998</c:v>
                </c:pt>
                <c:pt idx="402">
                  <c:v>0.22499999999999998</c:v>
                </c:pt>
                <c:pt idx="403">
                  <c:v>0.22499999999999998</c:v>
                </c:pt>
                <c:pt idx="404">
                  <c:v>0.22499999999999998</c:v>
                </c:pt>
                <c:pt idx="405">
                  <c:v>0.22499999999999998</c:v>
                </c:pt>
                <c:pt idx="406">
                  <c:v>0.22499999999999998</c:v>
                </c:pt>
                <c:pt idx="407">
                  <c:v>0.22499999999999998</c:v>
                </c:pt>
                <c:pt idx="408">
                  <c:v>0.22499999999999998</c:v>
                </c:pt>
                <c:pt idx="409">
                  <c:v>0.22499999999999998</c:v>
                </c:pt>
                <c:pt idx="410">
                  <c:v>0.22499999999999998</c:v>
                </c:pt>
                <c:pt idx="411">
                  <c:v>0.22499999999999998</c:v>
                </c:pt>
                <c:pt idx="412">
                  <c:v>0.22499999999999998</c:v>
                </c:pt>
                <c:pt idx="413">
                  <c:v>0.22499999999999998</c:v>
                </c:pt>
                <c:pt idx="414">
                  <c:v>0.22499999999999998</c:v>
                </c:pt>
                <c:pt idx="415">
                  <c:v>0.22499999999999998</c:v>
                </c:pt>
                <c:pt idx="416">
                  <c:v>0.22499999999999998</c:v>
                </c:pt>
                <c:pt idx="417">
                  <c:v>0.22499999999999998</c:v>
                </c:pt>
                <c:pt idx="418">
                  <c:v>0.22499999999999998</c:v>
                </c:pt>
                <c:pt idx="419">
                  <c:v>0.22499999999999998</c:v>
                </c:pt>
                <c:pt idx="420">
                  <c:v>0.22499999999999998</c:v>
                </c:pt>
                <c:pt idx="421">
                  <c:v>0.22499999999999998</c:v>
                </c:pt>
                <c:pt idx="422">
                  <c:v>0.22499999999999998</c:v>
                </c:pt>
                <c:pt idx="423">
                  <c:v>0.22499999999999998</c:v>
                </c:pt>
                <c:pt idx="424">
                  <c:v>0.22499999999999998</c:v>
                </c:pt>
                <c:pt idx="425">
                  <c:v>0.22499999999999998</c:v>
                </c:pt>
                <c:pt idx="426">
                  <c:v>0.22499999999999998</c:v>
                </c:pt>
                <c:pt idx="427">
                  <c:v>0.22499999999999998</c:v>
                </c:pt>
                <c:pt idx="428">
                  <c:v>0.22499999999999998</c:v>
                </c:pt>
                <c:pt idx="429">
                  <c:v>0.22499999999999998</c:v>
                </c:pt>
                <c:pt idx="430">
                  <c:v>0.22499999999999998</c:v>
                </c:pt>
                <c:pt idx="431">
                  <c:v>0.22499999999999998</c:v>
                </c:pt>
                <c:pt idx="432">
                  <c:v>0.22499999999999998</c:v>
                </c:pt>
                <c:pt idx="433">
                  <c:v>0.22499999999999998</c:v>
                </c:pt>
                <c:pt idx="434">
                  <c:v>0.22499999999999998</c:v>
                </c:pt>
                <c:pt idx="435">
                  <c:v>0.22499999999999998</c:v>
                </c:pt>
                <c:pt idx="436">
                  <c:v>0.22499999999999998</c:v>
                </c:pt>
                <c:pt idx="437">
                  <c:v>0.22499999999999998</c:v>
                </c:pt>
                <c:pt idx="438">
                  <c:v>0.22499999999999998</c:v>
                </c:pt>
                <c:pt idx="439">
                  <c:v>0.22499999999999998</c:v>
                </c:pt>
                <c:pt idx="440">
                  <c:v>0.22499999999999998</c:v>
                </c:pt>
                <c:pt idx="441">
                  <c:v>0.22499999999999998</c:v>
                </c:pt>
                <c:pt idx="442">
                  <c:v>0.22499999999999998</c:v>
                </c:pt>
                <c:pt idx="443">
                  <c:v>0.22499999999999998</c:v>
                </c:pt>
                <c:pt idx="444">
                  <c:v>0.22499999999999998</c:v>
                </c:pt>
                <c:pt idx="445">
                  <c:v>0.22499999999999998</c:v>
                </c:pt>
                <c:pt idx="446">
                  <c:v>0.22499999999999998</c:v>
                </c:pt>
                <c:pt idx="447">
                  <c:v>0.22499999999999998</c:v>
                </c:pt>
                <c:pt idx="448">
                  <c:v>0.22499999999999998</c:v>
                </c:pt>
                <c:pt idx="449">
                  <c:v>0.22499999999999998</c:v>
                </c:pt>
                <c:pt idx="450">
                  <c:v>0.22499999999999998</c:v>
                </c:pt>
                <c:pt idx="451">
                  <c:v>0.22499999999999998</c:v>
                </c:pt>
                <c:pt idx="452">
                  <c:v>0.22499999999999998</c:v>
                </c:pt>
                <c:pt idx="453">
                  <c:v>0.22499999999999998</c:v>
                </c:pt>
                <c:pt idx="454">
                  <c:v>0.22499999999999998</c:v>
                </c:pt>
                <c:pt idx="455">
                  <c:v>0.22499999999999998</c:v>
                </c:pt>
                <c:pt idx="456">
                  <c:v>0.22499999999999998</c:v>
                </c:pt>
                <c:pt idx="457">
                  <c:v>0.22499999999999998</c:v>
                </c:pt>
                <c:pt idx="458">
                  <c:v>0.22499999999999998</c:v>
                </c:pt>
                <c:pt idx="459">
                  <c:v>0.22499999999999998</c:v>
                </c:pt>
                <c:pt idx="460">
                  <c:v>0.22499999999999998</c:v>
                </c:pt>
                <c:pt idx="461">
                  <c:v>0.22499999999999998</c:v>
                </c:pt>
                <c:pt idx="462">
                  <c:v>0.22499999999999998</c:v>
                </c:pt>
                <c:pt idx="463">
                  <c:v>0.22499999999999998</c:v>
                </c:pt>
                <c:pt idx="464">
                  <c:v>0.22499999999999998</c:v>
                </c:pt>
                <c:pt idx="465">
                  <c:v>0.22499999999999998</c:v>
                </c:pt>
                <c:pt idx="466">
                  <c:v>0.22499999999999998</c:v>
                </c:pt>
                <c:pt idx="467">
                  <c:v>0.22499999999999998</c:v>
                </c:pt>
                <c:pt idx="468">
                  <c:v>0.22499999999999998</c:v>
                </c:pt>
                <c:pt idx="469">
                  <c:v>0.22499999999999998</c:v>
                </c:pt>
                <c:pt idx="470">
                  <c:v>0.22499999999999998</c:v>
                </c:pt>
                <c:pt idx="471">
                  <c:v>0.22499999999999998</c:v>
                </c:pt>
                <c:pt idx="472">
                  <c:v>0.22499999999999998</c:v>
                </c:pt>
                <c:pt idx="473">
                  <c:v>0.22499999999999998</c:v>
                </c:pt>
                <c:pt idx="474">
                  <c:v>0.22499999999999998</c:v>
                </c:pt>
                <c:pt idx="475">
                  <c:v>0.22499999999999998</c:v>
                </c:pt>
                <c:pt idx="476">
                  <c:v>0.22499999999999998</c:v>
                </c:pt>
                <c:pt idx="477">
                  <c:v>0.22499999999999998</c:v>
                </c:pt>
                <c:pt idx="478">
                  <c:v>0.22499999999999998</c:v>
                </c:pt>
                <c:pt idx="479">
                  <c:v>0.22499999999999998</c:v>
                </c:pt>
                <c:pt idx="480">
                  <c:v>0.22499999999999998</c:v>
                </c:pt>
                <c:pt idx="481">
                  <c:v>0.22499999999999998</c:v>
                </c:pt>
                <c:pt idx="482">
                  <c:v>0.22499999999999998</c:v>
                </c:pt>
                <c:pt idx="483">
                  <c:v>0.22499999999999998</c:v>
                </c:pt>
                <c:pt idx="484">
                  <c:v>0.22499999999999998</c:v>
                </c:pt>
                <c:pt idx="485">
                  <c:v>0.22499999999999998</c:v>
                </c:pt>
                <c:pt idx="486">
                  <c:v>0.22499999999999998</c:v>
                </c:pt>
                <c:pt idx="487">
                  <c:v>0.22499999999999998</c:v>
                </c:pt>
                <c:pt idx="488">
                  <c:v>0.22499999999999998</c:v>
                </c:pt>
                <c:pt idx="489">
                  <c:v>0.22499999999999998</c:v>
                </c:pt>
                <c:pt idx="490">
                  <c:v>0.22499999999999998</c:v>
                </c:pt>
                <c:pt idx="491">
                  <c:v>0.22499999999999998</c:v>
                </c:pt>
                <c:pt idx="492">
                  <c:v>0.22499999999999998</c:v>
                </c:pt>
                <c:pt idx="493">
                  <c:v>0.22499999999999998</c:v>
                </c:pt>
                <c:pt idx="494">
                  <c:v>0.22499999999999998</c:v>
                </c:pt>
                <c:pt idx="495">
                  <c:v>0.22499999999999998</c:v>
                </c:pt>
                <c:pt idx="496">
                  <c:v>0.22499999999999998</c:v>
                </c:pt>
                <c:pt idx="497">
                  <c:v>0.22499999999999998</c:v>
                </c:pt>
                <c:pt idx="498">
                  <c:v>0.22499999999999998</c:v>
                </c:pt>
                <c:pt idx="499">
                  <c:v>0.22499999999999998</c:v>
                </c:pt>
                <c:pt idx="500">
                  <c:v>0.22499999999999998</c:v>
                </c:pt>
                <c:pt idx="501">
                  <c:v>0.22499999999999998</c:v>
                </c:pt>
                <c:pt idx="502">
                  <c:v>0.22499999999999998</c:v>
                </c:pt>
                <c:pt idx="503">
                  <c:v>0.22499999999999998</c:v>
                </c:pt>
                <c:pt idx="504">
                  <c:v>0.22499999999999998</c:v>
                </c:pt>
                <c:pt idx="505">
                  <c:v>0.22499999999999998</c:v>
                </c:pt>
                <c:pt idx="506">
                  <c:v>0.22499999999999998</c:v>
                </c:pt>
                <c:pt idx="507">
                  <c:v>0.22499999999999998</c:v>
                </c:pt>
                <c:pt idx="508">
                  <c:v>0.22499999999999998</c:v>
                </c:pt>
                <c:pt idx="509">
                  <c:v>0.22499999999999998</c:v>
                </c:pt>
                <c:pt idx="510">
                  <c:v>0.22499999999999998</c:v>
                </c:pt>
                <c:pt idx="511">
                  <c:v>0.22499999999999998</c:v>
                </c:pt>
                <c:pt idx="512">
                  <c:v>0.22499999999999998</c:v>
                </c:pt>
                <c:pt idx="513">
                  <c:v>0.22499999999999998</c:v>
                </c:pt>
                <c:pt idx="514">
                  <c:v>0.22499999999999998</c:v>
                </c:pt>
                <c:pt idx="515">
                  <c:v>0.22499999999999998</c:v>
                </c:pt>
                <c:pt idx="516">
                  <c:v>0.22499999999999998</c:v>
                </c:pt>
                <c:pt idx="517">
                  <c:v>0.22499999999999998</c:v>
                </c:pt>
                <c:pt idx="518">
                  <c:v>0.22499999999999998</c:v>
                </c:pt>
                <c:pt idx="519">
                  <c:v>0.22499999999999998</c:v>
                </c:pt>
                <c:pt idx="520">
                  <c:v>0.22499999999999998</c:v>
                </c:pt>
                <c:pt idx="521">
                  <c:v>0.22499999999999998</c:v>
                </c:pt>
                <c:pt idx="522">
                  <c:v>0.22499999999999998</c:v>
                </c:pt>
                <c:pt idx="523">
                  <c:v>0.22499999999999998</c:v>
                </c:pt>
                <c:pt idx="524">
                  <c:v>0.22499999999999998</c:v>
                </c:pt>
                <c:pt idx="525">
                  <c:v>0.22499999999999998</c:v>
                </c:pt>
                <c:pt idx="526">
                  <c:v>0.22499999999999998</c:v>
                </c:pt>
                <c:pt idx="527">
                  <c:v>0.22499999999999998</c:v>
                </c:pt>
                <c:pt idx="528">
                  <c:v>0.22499999999999998</c:v>
                </c:pt>
                <c:pt idx="529">
                  <c:v>0.22499999999999998</c:v>
                </c:pt>
                <c:pt idx="530">
                  <c:v>0.22499999999999998</c:v>
                </c:pt>
                <c:pt idx="531">
                  <c:v>0.22499999999999998</c:v>
                </c:pt>
                <c:pt idx="532">
                  <c:v>0.22499999999999998</c:v>
                </c:pt>
                <c:pt idx="533">
                  <c:v>0.22499999999999998</c:v>
                </c:pt>
                <c:pt idx="534">
                  <c:v>0.22499999999999998</c:v>
                </c:pt>
                <c:pt idx="535">
                  <c:v>0.22499999999999998</c:v>
                </c:pt>
                <c:pt idx="536">
                  <c:v>0.22499999999999998</c:v>
                </c:pt>
                <c:pt idx="537">
                  <c:v>0.22499999999999998</c:v>
                </c:pt>
                <c:pt idx="538">
                  <c:v>0.22499999999999998</c:v>
                </c:pt>
                <c:pt idx="539">
                  <c:v>0.22499999999999998</c:v>
                </c:pt>
                <c:pt idx="540">
                  <c:v>0.22499999999999998</c:v>
                </c:pt>
                <c:pt idx="541">
                  <c:v>0.22499999999999998</c:v>
                </c:pt>
                <c:pt idx="542">
                  <c:v>0.22499999999999998</c:v>
                </c:pt>
                <c:pt idx="543">
                  <c:v>0.22499999999999998</c:v>
                </c:pt>
                <c:pt idx="544">
                  <c:v>0.22499999999999998</c:v>
                </c:pt>
                <c:pt idx="545">
                  <c:v>0.22499999999999998</c:v>
                </c:pt>
                <c:pt idx="546">
                  <c:v>0.22499999999999998</c:v>
                </c:pt>
                <c:pt idx="547">
                  <c:v>0.22499999999999998</c:v>
                </c:pt>
                <c:pt idx="548">
                  <c:v>0.22499999999999998</c:v>
                </c:pt>
                <c:pt idx="549">
                  <c:v>0.22499999999999998</c:v>
                </c:pt>
                <c:pt idx="550">
                  <c:v>0.22499999999999998</c:v>
                </c:pt>
                <c:pt idx="551">
                  <c:v>0.22499999999999998</c:v>
                </c:pt>
                <c:pt idx="552">
                  <c:v>0.22499999999999998</c:v>
                </c:pt>
                <c:pt idx="553">
                  <c:v>0.22499999999999998</c:v>
                </c:pt>
                <c:pt idx="554">
                  <c:v>0.22499999999999998</c:v>
                </c:pt>
                <c:pt idx="555">
                  <c:v>0.22499999999999998</c:v>
                </c:pt>
                <c:pt idx="556">
                  <c:v>0.22499999999999998</c:v>
                </c:pt>
                <c:pt idx="557">
                  <c:v>0.22499999999999998</c:v>
                </c:pt>
                <c:pt idx="558">
                  <c:v>0.22499999999999998</c:v>
                </c:pt>
                <c:pt idx="559">
                  <c:v>0.22499999999999998</c:v>
                </c:pt>
                <c:pt idx="560">
                  <c:v>0.22499999999999998</c:v>
                </c:pt>
                <c:pt idx="561">
                  <c:v>0.22499999999999998</c:v>
                </c:pt>
                <c:pt idx="562">
                  <c:v>0.22499999999999998</c:v>
                </c:pt>
                <c:pt idx="563">
                  <c:v>0.22499999999999998</c:v>
                </c:pt>
                <c:pt idx="564">
                  <c:v>0.22499999999999998</c:v>
                </c:pt>
                <c:pt idx="565">
                  <c:v>0.22499999999999998</c:v>
                </c:pt>
                <c:pt idx="566">
                  <c:v>0.22499999999999998</c:v>
                </c:pt>
                <c:pt idx="567">
                  <c:v>0.22499999999999998</c:v>
                </c:pt>
                <c:pt idx="568">
                  <c:v>0.22499999999999998</c:v>
                </c:pt>
                <c:pt idx="569">
                  <c:v>0.22499999999999998</c:v>
                </c:pt>
                <c:pt idx="570">
                  <c:v>0.22499999999999998</c:v>
                </c:pt>
                <c:pt idx="571">
                  <c:v>0.22499999999999998</c:v>
                </c:pt>
                <c:pt idx="572">
                  <c:v>0.22499999999999998</c:v>
                </c:pt>
                <c:pt idx="573">
                  <c:v>0.22499999999999998</c:v>
                </c:pt>
                <c:pt idx="574">
                  <c:v>0.22499999999999998</c:v>
                </c:pt>
                <c:pt idx="575">
                  <c:v>0.22499999999999998</c:v>
                </c:pt>
                <c:pt idx="576">
                  <c:v>0.22499999999999998</c:v>
                </c:pt>
                <c:pt idx="577">
                  <c:v>0.22499999999999998</c:v>
                </c:pt>
                <c:pt idx="578">
                  <c:v>0.22499999999999998</c:v>
                </c:pt>
                <c:pt idx="579">
                  <c:v>0.22499999999999998</c:v>
                </c:pt>
                <c:pt idx="580">
                  <c:v>0.22499999999999998</c:v>
                </c:pt>
                <c:pt idx="581">
                  <c:v>0.22499999999999998</c:v>
                </c:pt>
                <c:pt idx="582">
                  <c:v>0.22499999999999998</c:v>
                </c:pt>
                <c:pt idx="583">
                  <c:v>0.22499999999999998</c:v>
                </c:pt>
                <c:pt idx="584">
                  <c:v>0.22499999999999998</c:v>
                </c:pt>
                <c:pt idx="585">
                  <c:v>0.22499999999999998</c:v>
                </c:pt>
                <c:pt idx="586">
                  <c:v>0.22499999999999998</c:v>
                </c:pt>
                <c:pt idx="587">
                  <c:v>0.22499999999999998</c:v>
                </c:pt>
                <c:pt idx="588">
                  <c:v>0.22499999999999998</c:v>
                </c:pt>
                <c:pt idx="589">
                  <c:v>0.22499999999999998</c:v>
                </c:pt>
                <c:pt idx="590">
                  <c:v>0.22499999999999998</c:v>
                </c:pt>
                <c:pt idx="591">
                  <c:v>0.22499999999999998</c:v>
                </c:pt>
                <c:pt idx="592">
                  <c:v>0.22499999999999998</c:v>
                </c:pt>
                <c:pt idx="593">
                  <c:v>0.22499999999999998</c:v>
                </c:pt>
                <c:pt idx="594">
                  <c:v>0.22499999999999998</c:v>
                </c:pt>
                <c:pt idx="595">
                  <c:v>0.22499999999999998</c:v>
                </c:pt>
                <c:pt idx="596">
                  <c:v>0.22499999999999998</c:v>
                </c:pt>
                <c:pt idx="597">
                  <c:v>0.22499999999999998</c:v>
                </c:pt>
                <c:pt idx="598">
                  <c:v>0.22499999999999998</c:v>
                </c:pt>
                <c:pt idx="599">
                  <c:v>0.22499999999999998</c:v>
                </c:pt>
                <c:pt idx="600">
                  <c:v>0.22499999999999998</c:v>
                </c:pt>
                <c:pt idx="601">
                  <c:v>0.22499999999999998</c:v>
                </c:pt>
                <c:pt idx="602">
                  <c:v>0.22499999999999998</c:v>
                </c:pt>
                <c:pt idx="603">
                  <c:v>0.22499999999999998</c:v>
                </c:pt>
                <c:pt idx="604">
                  <c:v>0.22499999999999998</c:v>
                </c:pt>
                <c:pt idx="605">
                  <c:v>0.22499999999999998</c:v>
                </c:pt>
                <c:pt idx="606">
                  <c:v>0.22499999999999998</c:v>
                </c:pt>
                <c:pt idx="607">
                  <c:v>0.22499999999999998</c:v>
                </c:pt>
                <c:pt idx="608">
                  <c:v>0.22499999999999998</c:v>
                </c:pt>
                <c:pt idx="609">
                  <c:v>0.22499999999999998</c:v>
                </c:pt>
                <c:pt idx="610">
                  <c:v>0.22499999999999998</c:v>
                </c:pt>
                <c:pt idx="611">
                  <c:v>0.22499999999999998</c:v>
                </c:pt>
                <c:pt idx="612">
                  <c:v>0.22499999999999998</c:v>
                </c:pt>
                <c:pt idx="613">
                  <c:v>0.22499999999999998</c:v>
                </c:pt>
                <c:pt idx="614">
                  <c:v>0.22499999999999998</c:v>
                </c:pt>
                <c:pt idx="615">
                  <c:v>0.22499999999999998</c:v>
                </c:pt>
                <c:pt idx="616">
                  <c:v>0.22499999999999998</c:v>
                </c:pt>
                <c:pt idx="617">
                  <c:v>0.22499999999999998</c:v>
                </c:pt>
                <c:pt idx="618">
                  <c:v>0.22499999999999998</c:v>
                </c:pt>
                <c:pt idx="619">
                  <c:v>0.22499999999999998</c:v>
                </c:pt>
                <c:pt idx="620">
                  <c:v>0.22499999999999998</c:v>
                </c:pt>
                <c:pt idx="621">
                  <c:v>0.22499999999999998</c:v>
                </c:pt>
                <c:pt idx="622">
                  <c:v>0.22499999999999998</c:v>
                </c:pt>
                <c:pt idx="623">
                  <c:v>0.22499999999999998</c:v>
                </c:pt>
                <c:pt idx="624">
                  <c:v>0.22499999999999998</c:v>
                </c:pt>
                <c:pt idx="625">
                  <c:v>0.22499999999999998</c:v>
                </c:pt>
                <c:pt idx="626">
                  <c:v>0.22499999999999998</c:v>
                </c:pt>
                <c:pt idx="627">
                  <c:v>0.22499999999999998</c:v>
                </c:pt>
                <c:pt idx="628">
                  <c:v>0.22499999999999998</c:v>
                </c:pt>
                <c:pt idx="629">
                  <c:v>0.22499999999999998</c:v>
                </c:pt>
                <c:pt idx="630">
                  <c:v>0.22499999999999998</c:v>
                </c:pt>
                <c:pt idx="631">
                  <c:v>0.22499999999999998</c:v>
                </c:pt>
                <c:pt idx="632">
                  <c:v>0.22499999999999998</c:v>
                </c:pt>
                <c:pt idx="633">
                  <c:v>0.22499999999999998</c:v>
                </c:pt>
                <c:pt idx="634">
                  <c:v>0.22499999999999998</c:v>
                </c:pt>
                <c:pt idx="635">
                  <c:v>0.22499999999999998</c:v>
                </c:pt>
                <c:pt idx="636">
                  <c:v>0.22499999999999998</c:v>
                </c:pt>
                <c:pt idx="637">
                  <c:v>0.22499999999999998</c:v>
                </c:pt>
                <c:pt idx="638">
                  <c:v>0.22499999999999998</c:v>
                </c:pt>
                <c:pt idx="639">
                  <c:v>0.22499999999999998</c:v>
                </c:pt>
                <c:pt idx="640">
                  <c:v>0.22499999999999998</c:v>
                </c:pt>
                <c:pt idx="641">
                  <c:v>0.22499999999999998</c:v>
                </c:pt>
                <c:pt idx="642">
                  <c:v>0.22499999999999998</c:v>
                </c:pt>
                <c:pt idx="643">
                  <c:v>0.22499999999999998</c:v>
                </c:pt>
                <c:pt idx="644">
                  <c:v>0.22499999999999998</c:v>
                </c:pt>
                <c:pt idx="645">
                  <c:v>0.22499999999999998</c:v>
                </c:pt>
                <c:pt idx="646">
                  <c:v>0.22499999999999998</c:v>
                </c:pt>
                <c:pt idx="647">
                  <c:v>0.22499999999999998</c:v>
                </c:pt>
                <c:pt idx="648">
                  <c:v>0.22499999999999998</c:v>
                </c:pt>
                <c:pt idx="649">
                  <c:v>0.22499999999999998</c:v>
                </c:pt>
                <c:pt idx="650">
                  <c:v>0.22499999999999998</c:v>
                </c:pt>
                <c:pt idx="651">
                  <c:v>0.22499999999999998</c:v>
                </c:pt>
                <c:pt idx="652">
                  <c:v>0.22499999999999998</c:v>
                </c:pt>
                <c:pt idx="653">
                  <c:v>0.22499999999999998</c:v>
                </c:pt>
                <c:pt idx="654">
                  <c:v>0.22499999999999998</c:v>
                </c:pt>
                <c:pt idx="655">
                  <c:v>0.22499999999999998</c:v>
                </c:pt>
                <c:pt idx="656">
                  <c:v>0.22499999999999998</c:v>
                </c:pt>
                <c:pt idx="657">
                  <c:v>0.22499999999999998</c:v>
                </c:pt>
                <c:pt idx="658">
                  <c:v>0.22499999999999998</c:v>
                </c:pt>
                <c:pt idx="659">
                  <c:v>0.22499999999999998</c:v>
                </c:pt>
                <c:pt idx="660">
                  <c:v>0.22499999999999998</c:v>
                </c:pt>
                <c:pt idx="661">
                  <c:v>0.22499999999999998</c:v>
                </c:pt>
                <c:pt idx="662">
                  <c:v>0.22499999999999998</c:v>
                </c:pt>
                <c:pt idx="663">
                  <c:v>0.22499999999999998</c:v>
                </c:pt>
                <c:pt idx="664">
                  <c:v>0.22499999999999998</c:v>
                </c:pt>
                <c:pt idx="665">
                  <c:v>0.22499999999999998</c:v>
                </c:pt>
                <c:pt idx="666">
                  <c:v>0.22499999999999998</c:v>
                </c:pt>
                <c:pt idx="667">
                  <c:v>0.22499999999999998</c:v>
                </c:pt>
                <c:pt idx="668">
                  <c:v>0.22499999999999998</c:v>
                </c:pt>
                <c:pt idx="669">
                  <c:v>0.22499999999999998</c:v>
                </c:pt>
                <c:pt idx="670">
                  <c:v>0.22499999999999998</c:v>
                </c:pt>
                <c:pt idx="671">
                  <c:v>0.22499999999999998</c:v>
                </c:pt>
                <c:pt idx="672">
                  <c:v>0.22499999999999998</c:v>
                </c:pt>
                <c:pt idx="673">
                  <c:v>0.22499999999999998</c:v>
                </c:pt>
                <c:pt idx="674">
                  <c:v>0.22499999999999998</c:v>
                </c:pt>
                <c:pt idx="675">
                  <c:v>0.22499999999999998</c:v>
                </c:pt>
                <c:pt idx="676">
                  <c:v>0.22499999999999998</c:v>
                </c:pt>
                <c:pt idx="677">
                  <c:v>0.22499999999999998</c:v>
                </c:pt>
                <c:pt idx="678">
                  <c:v>0.22499999999999998</c:v>
                </c:pt>
                <c:pt idx="679">
                  <c:v>0.22499999999999998</c:v>
                </c:pt>
                <c:pt idx="680">
                  <c:v>0.22499999999999998</c:v>
                </c:pt>
                <c:pt idx="681">
                  <c:v>0.22499999999999998</c:v>
                </c:pt>
                <c:pt idx="682">
                  <c:v>0.22499999999999998</c:v>
                </c:pt>
                <c:pt idx="683">
                  <c:v>0.22499999999999998</c:v>
                </c:pt>
                <c:pt idx="684">
                  <c:v>0.22499999999999998</c:v>
                </c:pt>
                <c:pt idx="685">
                  <c:v>0.22499999999999998</c:v>
                </c:pt>
                <c:pt idx="686">
                  <c:v>0.22499999999999998</c:v>
                </c:pt>
                <c:pt idx="687">
                  <c:v>0.22499999999999998</c:v>
                </c:pt>
                <c:pt idx="688">
                  <c:v>0.22499999999999998</c:v>
                </c:pt>
                <c:pt idx="689">
                  <c:v>0.22499999999999998</c:v>
                </c:pt>
                <c:pt idx="690">
                  <c:v>0.22499999999999998</c:v>
                </c:pt>
                <c:pt idx="691">
                  <c:v>0.22499999999999998</c:v>
                </c:pt>
                <c:pt idx="692">
                  <c:v>0.22499999999999998</c:v>
                </c:pt>
                <c:pt idx="693">
                  <c:v>0.22499999999999998</c:v>
                </c:pt>
                <c:pt idx="694">
                  <c:v>0.22499999999999998</c:v>
                </c:pt>
                <c:pt idx="695">
                  <c:v>0.22499999999999998</c:v>
                </c:pt>
                <c:pt idx="696">
                  <c:v>0.22499999999999998</c:v>
                </c:pt>
                <c:pt idx="697">
                  <c:v>0.22499999999999998</c:v>
                </c:pt>
                <c:pt idx="698">
                  <c:v>0.22499999999999998</c:v>
                </c:pt>
                <c:pt idx="699">
                  <c:v>0.22499999999999998</c:v>
                </c:pt>
                <c:pt idx="700">
                  <c:v>0.22499999999999998</c:v>
                </c:pt>
                <c:pt idx="701">
                  <c:v>0.22499999999999998</c:v>
                </c:pt>
                <c:pt idx="702">
                  <c:v>0.22499999999999998</c:v>
                </c:pt>
                <c:pt idx="703">
                  <c:v>0.22499999999999998</c:v>
                </c:pt>
                <c:pt idx="704">
                  <c:v>0.22499999999999998</c:v>
                </c:pt>
                <c:pt idx="705">
                  <c:v>0.22499999999999998</c:v>
                </c:pt>
                <c:pt idx="706">
                  <c:v>0.22499999999999998</c:v>
                </c:pt>
                <c:pt idx="707">
                  <c:v>0.22499999999999998</c:v>
                </c:pt>
                <c:pt idx="708">
                  <c:v>0.22499999999999998</c:v>
                </c:pt>
                <c:pt idx="709">
                  <c:v>0.22499999999999998</c:v>
                </c:pt>
                <c:pt idx="710">
                  <c:v>0.22499999999999998</c:v>
                </c:pt>
                <c:pt idx="711">
                  <c:v>0.22499999999999998</c:v>
                </c:pt>
                <c:pt idx="712">
                  <c:v>0.22499999999999998</c:v>
                </c:pt>
                <c:pt idx="713">
                  <c:v>0.22499999999999998</c:v>
                </c:pt>
                <c:pt idx="714">
                  <c:v>0.22499999999999998</c:v>
                </c:pt>
                <c:pt idx="715">
                  <c:v>0.22499999999999998</c:v>
                </c:pt>
                <c:pt idx="716">
                  <c:v>0.22499999999999998</c:v>
                </c:pt>
                <c:pt idx="717">
                  <c:v>0.22499999999999998</c:v>
                </c:pt>
                <c:pt idx="718">
                  <c:v>0.22499999999999998</c:v>
                </c:pt>
                <c:pt idx="719">
                  <c:v>0.22499999999999998</c:v>
                </c:pt>
                <c:pt idx="720">
                  <c:v>0.22499999999999998</c:v>
                </c:pt>
                <c:pt idx="721">
                  <c:v>0.22499999999999998</c:v>
                </c:pt>
                <c:pt idx="722">
                  <c:v>0.16666666666666669</c:v>
                </c:pt>
                <c:pt idx="723">
                  <c:v>0.16666666666666669</c:v>
                </c:pt>
                <c:pt idx="724">
                  <c:v>0.16666666666666669</c:v>
                </c:pt>
                <c:pt idx="725">
                  <c:v>0.16666666666666669</c:v>
                </c:pt>
                <c:pt idx="726">
                  <c:v>0.16666666666666669</c:v>
                </c:pt>
                <c:pt idx="727">
                  <c:v>0.16666666666666669</c:v>
                </c:pt>
                <c:pt idx="728">
                  <c:v>0.16666666666666669</c:v>
                </c:pt>
                <c:pt idx="729">
                  <c:v>0.16666666666666669</c:v>
                </c:pt>
                <c:pt idx="730">
                  <c:v>0.16666666666666669</c:v>
                </c:pt>
                <c:pt idx="731">
                  <c:v>0.16666666666666669</c:v>
                </c:pt>
                <c:pt idx="732">
                  <c:v>0.16666666666666669</c:v>
                </c:pt>
                <c:pt idx="733">
                  <c:v>0.16666666666666669</c:v>
                </c:pt>
                <c:pt idx="734">
                  <c:v>0.16666666666666669</c:v>
                </c:pt>
                <c:pt idx="735">
                  <c:v>0.16666666666666669</c:v>
                </c:pt>
                <c:pt idx="736">
                  <c:v>0.16666666666666669</c:v>
                </c:pt>
                <c:pt idx="737">
                  <c:v>0.16666666666666669</c:v>
                </c:pt>
                <c:pt idx="738">
                  <c:v>0.16666666666666669</c:v>
                </c:pt>
                <c:pt idx="739">
                  <c:v>0.16666666666666669</c:v>
                </c:pt>
                <c:pt idx="740">
                  <c:v>0.16666666666666669</c:v>
                </c:pt>
                <c:pt idx="741">
                  <c:v>0.16666666666666669</c:v>
                </c:pt>
                <c:pt idx="742">
                  <c:v>0.16666666666666669</c:v>
                </c:pt>
                <c:pt idx="743">
                  <c:v>0.16666666666666669</c:v>
                </c:pt>
                <c:pt idx="744">
                  <c:v>0.16666666666666669</c:v>
                </c:pt>
                <c:pt idx="745">
                  <c:v>0.16666666666666669</c:v>
                </c:pt>
                <c:pt idx="746">
                  <c:v>0.16666666666666669</c:v>
                </c:pt>
                <c:pt idx="747">
                  <c:v>0.16666666666666669</c:v>
                </c:pt>
                <c:pt idx="748">
                  <c:v>0.16666666666666669</c:v>
                </c:pt>
                <c:pt idx="749">
                  <c:v>0.16666666666666669</c:v>
                </c:pt>
                <c:pt idx="750">
                  <c:v>0.16666666666666669</c:v>
                </c:pt>
                <c:pt idx="751">
                  <c:v>0.16666666666666669</c:v>
                </c:pt>
                <c:pt idx="752">
                  <c:v>0.16666666666666669</c:v>
                </c:pt>
                <c:pt idx="753">
                  <c:v>0.16666666666666669</c:v>
                </c:pt>
                <c:pt idx="754">
                  <c:v>0.16666666666666669</c:v>
                </c:pt>
                <c:pt idx="755">
                  <c:v>0.16666666666666669</c:v>
                </c:pt>
                <c:pt idx="756">
                  <c:v>0.16666666666666669</c:v>
                </c:pt>
                <c:pt idx="757">
                  <c:v>0.16666666666666669</c:v>
                </c:pt>
                <c:pt idx="758">
                  <c:v>0.16666666666666669</c:v>
                </c:pt>
                <c:pt idx="759">
                  <c:v>0.16666666666666669</c:v>
                </c:pt>
                <c:pt idx="760">
                  <c:v>0.16666666666666669</c:v>
                </c:pt>
                <c:pt idx="761">
                  <c:v>0.16666666666666669</c:v>
                </c:pt>
                <c:pt idx="762">
                  <c:v>0.16666666666666669</c:v>
                </c:pt>
                <c:pt idx="763">
                  <c:v>0.16666666666666669</c:v>
                </c:pt>
                <c:pt idx="764">
                  <c:v>0.16666666666666669</c:v>
                </c:pt>
                <c:pt idx="765">
                  <c:v>0.16666666666666669</c:v>
                </c:pt>
                <c:pt idx="766">
                  <c:v>0.16666666666666669</c:v>
                </c:pt>
                <c:pt idx="767">
                  <c:v>0.16666666666666669</c:v>
                </c:pt>
                <c:pt idx="768">
                  <c:v>0.16666666666666669</c:v>
                </c:pt>
                <c:pt idx="769">
                  <c:v>0.16666666666666669</c:v>
                </c:pt>
                <c:pt idx="770">
                  <c:v>0.16666666666666669</c:v>
                </c:pt>
                <c:pt idx="771">
                  <c:v>0.16666666666666669</c:v>
                </c:pt>
                <c:pt idx="772">
                  <c:v>0.16666666666666669</c:v>
                </c:pt>
                <c:pt idx="773">
                  <c:v>0.16666666666666669</c:v>
                </c:pt>
                <c:pt idx="774">
                  <c:v>0.16666666666666669</c:v>
                </c:pt>
                <c:pt idx="775">
                  <c:v>0.16666666666666669</c:v>
                </c:pt>
                <c:pt idx="776">
                  <c:v>0.16666666666666669</c:v>
                </c:pt>
                <c:pt idx="777">
                  <c:v>0.16666666666666669</c:v>
                </c:pt>
                <c:pt idx="778">
                  <c:v>0.16666666666666669</c:v>
                </c:pt>
                <c:pt idx="779">
                  <c:v>0.16666666666666669</c:v>
                </c:pt>
                <c:pt idx="780">
                  <c:v>0.16666666666666669</c:v>
                </c:pt>
                <c:pt idx="781">
                  <c:v>0.16666666666666669</c:v>
                </c:pt>
                <c:pt idx="782">
                  <c:v>0.16666666666666669</c:v>
                </c:pt>
                <c:pt idx="783">
                  <c:v>0.16666666666666669</c:v>
                </c:pt>
                <c:pt idx="784">
                  <c:v>0.16666666666666669</c:v>
                </c:pt>
                <c:pt idx="785">
                  <c:v>0.16666666666666669</c:v>
                </c:pt>
                <c:pt idx="786">
                  <c:v>0.16666666666666669</c:v>
                </c:pt>
                <c:pt idx="787">
                  <c:v>0.16666666666666669</c:v>
                </c:pt>
                <c:pt idx="788">
                  <c:v>0.16666666666666669</c:v>
                </c:pt>
                <c:pt idx="789">
                  <c:v>0.16666666666666669</c:v>
                </c:pt>
                <c:pt idx="790">
                  <c:v>0.16666666666666669</c:v>
                </c:pt>
                <c:pt idx="791">
                  <c:v>0.16666666666666669</c:v>
                </c:pt>
                <c:pt idx="792">
                  <c:v>0.16666666666666669</c:v>
                </c:pt>
                <c:pt idx="793">
                  <c:v>0.16666666666666669</c:v>
                </c:pt>
                <c:pt idx="794">
                  <c:v>0.16666666666666669</c:v>
                </c:pt>
                <c:pt idx="795">
                  <c:v>0.16666666666666669</c:v>
                </c:pt>
                <c:pt idx="796">
                  <c:v>0.16666666666666669</c:v>
                </c:pt>
                <c:pt idx="797">
                  <c:v>0.16666666666666669</c:v>
                </c:pt>
                <c:pt idx="798">
                  <c:v>0.16666666666666669</c:v>
                </c:pt>
                <c:pt idx="799">
                  <c:v>0.16666666666666669</c:v>
                </c:pt>
                <c:pt idx="800">
                  <c:v>0.16666666666666669</c:v>
                </c:pt>
                <c:pt idx="801">
                  <c:v>0.16666666666666669</c:v>
                </c:pt>
                <c:pt idx="802">
                  <c:v>0.16666666666666669</c:v>
                </c:pt>
                <c:pt idx="803">
                  <c:v>0.16666666666666669</c:v>
                </c:pt>
                <c:pt idx="804">
                  <c:v>0.16666666666666669</c:v>
                </c:pt>
                <c:pt idx="805">
                  <c:v>0.16666666666666669</c:v>
                </c:pt>
                <c:pt idx="806">
                  <c:v>0.16666666666666669</c:v>
                </c:pt>
                <c:pt idx="807">
                  <c:v>0.16666666666666669</c:v>
                </c:pt>
                <c:pt idx="808">
                  <c:v>0.16666666666666669</c:v>
                </c:pt>
                <c:pt idx="809">
                  <c:v>0.16666666666666669</c:v>
                </c:pt>
                <c:pt idx="810">
                  <c:v>0.16666666666666669</c:v>
                </c:pt>
                <c:pt idx="811">
                  <c:v>0.16666666666666669</c:v>
                </c:pt>
                <c:pt idx="812">
                  <c:v>0.16666666666666669</c:v>
                </c:pt>
                <c:pt idx="813">
                  <c:v>0.16666666666666669</c:v>
                </c:pt>
                <c:pt idx="814">
                  <c:v>0.16666666666666669</c:v>
                </c:pt>
                <c:pt idx="815">
                  <c:v>0.16666666666666669</c:v>
                </c:pt>
                <c:pt idx="816">
                  <c:v>0.16666666666666669</c:v>
                </c:pt>
                <c:pt idx="817">
                  <c:v>0.16666666666666669</c:v>
                </c:pt>
                <c:pt idx="818">
                  <c:v>0.16666666666666669</c:v>
                </c:pt>
                <c:pt idx="819">
                  <c:v>0.16666666666666669</c:v>
                </c:pt>
                <c:pt idx="820">
                  <c:v>0.16666666666666669</c:v>
                </c:pt>
                <c:pt idx="821">
                  <c:v>0.16666666666666669</c:v>
                </c:pt>
                <c:pt idx="822">
                  <c:v>0.16666666666666669</c:v>
                </c:pt>
                <c:pt idx="823">
                  <c:v>0.16666666666666669</c:v>
                </c:pt>
                <c:pt idx="824">
                  <c:v>0.16666666666666669</c:v>
                </c:pt>
                <c:pt idx="825">
                  <c:v>0.16666666666666669</c:v>
                </c:pt>
                <c:pt idx="826">
                  <c:v>0.16666666666666669</c:v>
                </c:pt>
                <c:pt idx="827">
                  <c:v>0.16666666666666669</c:v>
                </c:pt>
                <c:pt idx="828">
                  <c:v>0.16666666666666669</c:v>
                </c:pt>
                <c:pt idx="829">
                  <c:v>0.16666666666666669</c:v>
                </c:pt>
                <c:pt idx="830">
                  <c:v>0.16666666666666669</c:v>
                </c:pt>
                <c:pt idx="831">
                  <c:v>0.16666666666666669</c:v>
                </c:pt>
                <c:pt idx="832">
                  <c:v>0.16666666666666669</c:v>
                </c:pt>
                <c:pt idx="833">
                  <c:v>0.16666666666666669</c:v>
                </c:pt>
                <c:pt idx="834">
                  <c:v>0.16666666666666669</c:v>
                </c:pt>
                <c:pt idx="835">
                  <c:v>0.16666666666666669</c:v>
                </c:pt>
                <c:pt idx="836">
                  <c:v>0.16666666666666669</c:v>
                </c:pt>
                <c:pt idx="837">
                  <c:v>0.16666666666666669</c:v>
                </c:pt>
                <c:pt idx="838">
                  <c:v>0.16666666666666669</c:v>
                </c:pt>
                <c:pt idx="839">
                  <c:v>0.16666666666666669</c:v>
                </c:pt>
                <c:pt idx="840">
                  <c:v>0.16666666666666669</c:v>
                </c:pt>
                <c:pt idx="841">
                  <c:v>0.16666666666666669</c:v>
                </c:pt>
                <c:pt idx="842">
                  <c:v>0.16666666666666669</c:v>
                </c:pt>
                <c:pt idx="843">
                  <c:v>0.16666666666666669</c:v>
                </c:pt>
                <c:pt idx="844">
                  <c:v>0.16666666666666669</c:v>
                </c:pt>
                <c:pt idx="845">
                  <c:v>0.16666666666666669</c:v>
                </c:pt>
                <c:pt idx="846">
                  <c:v>0.16666666666666669</c:v>
                </c:pt>
                <c:pt idx="847">
                  <c:v>0.16666666666666669</c:v>
                </c:pt>
                <c:pt idx="848">
                  <c:v>0.16666666666666669</c:v>
                </c:pt>
                <c:pt idx="849">
                  <c:v>0.16666666666666669</c:v>
                </c:pt>
                <c:pt idx="850">
                  <c:v>0.16666666666666669</c:v>
                </c:pt>
                <c:pt idx="851">
                  <c:v>0.16666666666666669</c:v>
                </c:pt>
                <c:pt idx="852">
                  <c:v>0.16666666666666669</c:v>
                </c:pt>
                <c:pt idx="853">
                  <c:v>0.16666666666666669</c:v>
                </c:pt>
                <c:pt idx="854">
                  <c:v>0.16666666666666669</c:v>
                </c:pt>
                <c:pt idx="855">
                  <c:v>0.16666666666666669</c:v>
                </c:pt>
                <c:pt idx="856">
                  <c:v>0.16666666666666669</c:v>
                </c:pt>
                <c:pt idx="857">
                  <c:v>0.16666666666666669</c:v>
                </c:pt>
                <c:pt idx="858">
                  <c:v>0.16666666666666669</c:v>
                </c:pt>
                <c:pt idx="859">
                  <c:v>0.16666666666666669</c:v>
                </c:pt>
                <c:pt idx="860">
                  <c:v>0.16666666666666669</c:v>
                </c:pt>
                <c:pt idx="861">
                  <c:v>0.16666666666666669</c:v>
                </c:pt>
                <c:pt idx="862">
                  <c:v>0.16666666666666669</c:v>
                </c:pt>
                <c:pt idx="863">
                  <c:v>0.16666666666666669</c:v>
                </c:pt>
                <c:pt idx="864">
                  <c:v>0.16666666666666669</c:v>
                </c:pt>
                <c:pt idx="865">
                  <c:v>0.16666666666666669</c:v>
                </c:pt>
                <c:pt idx="866">
                  <c:v>0.16666666666666669</c:v>
                </c:pt>
                <c:pt idx="867">
                  <c:v>0.16666666666666669</c:v>
                </c:pt>
                <c:pt idx="868">
                  <c:v>0.16666666666666669</c:v>
                </c:pt>
                <c:pt idx="869">
                  <c:v>0.16666666666666669</c:v>
                </c:pt>
                <c:pt idx="870">
                  <c:v>0.16666666666666669</c:v>
                </c:pt>
                <c:pt idx="871">
                  <c:v>0.16666666666666669</c:v>
                </c:pt>
                <c:pt idx="872">
                  <c:v>0.16666666666666669</c:v>
                </c:pt>
                <c:pt idx="873">
                  <c:v>0.16666666666666669</c:v>
                </c:pt>
                <c:pt idx="874">
                  <c:v>0.16666666666666669</c:v>
                </c:pt>
                <c:pt idx="875">
                  <c:v>0.16666666666666669</c:v>
                </c:pt>
                <c:pt idx="876">
                  <c:v>0.16666666666666669</c:v>
                </c:pt>
                <c:pt idx="877">
                  <c:v>0.16666666666666669</c:v>
                </c:pt>
                <c:pt idx="878">
                  <c:v>0.16666666666666669</c:v>
                </c:pt>
                <c:pt idx="879">
                  <c:v>0.16666666666666669</c:v>
                </c:pt>
                <c:pt idx="880">
                  <c:v>0.16666666666666669</c:v>
                </c:pt>
                <c:pt idx="881">
                  <c:v>0.16666666666666669</c:v>
                </c:pt>
                <c:pt idx="882">
                  <c:v>0.16666666666666669</c:v>
                </c:pt>
                <c:pt idx="883">
                  <c:v>0.16666666666666669</c:v>
                </c:pt>
                <c:pt idx="884">
                  <c:v>0.16666666666666669</c:v>
                </c:pt>
                <c:pt idx="885">
                  <c:v>0.16666666666666669</c:v>
                </c:pt>
                <c:pt idx="886">
                  <c:v>0.16666666666666669</c:v>
                </c:pt>
                <c:pt idx="887">
                  <c:v>0.16666666666666669</c:v>
                </c:pt>
                <c:pt idx="888">
                  <c:v>0.16666666666666669</c:v>
                </c:pt>
                <c:pt idx="889">
                  <c:v>0.16666666666666669</c:v>
                </c:pt>
                <c:pt idx="890">
                  <c:v>0.16666666666666669</c:v>
                </c:pt>
                <c:pt idx="891">
                  <c:v>0.16666666666666669</c:v>
                </c:pt>
                <c:pt idx="892">
                  <c:v>0.16666666666666669</c:v>
                </c:pt>
                <c:pt idx="893">
                  <c:v>0.16666666666666669</c:v>
                </c:pt>
                <c:pt idx="894">
                  <c:v>0.16666666666666669</c:v>
                </c:pt>
                <c:pt idx="895">
                  <c:v>0.16666666666666669</c:v>
                </c:pt>
                <c:pt idx="896">
                  <c:v>0.16666666666666669</c:v>
                </c:pt>
                <c:pt idx="897">
                  <c:v>0.16666666666666669</c:v>
                </c:pt>
                <c:pt idx="898">
                  <c:v>0.16666666666666669</c:v>
                </c:pt>
                <c:pt idx="899">
                  <c:v>0.16666666666666669</c:v>
                </c:pt>
                <c:pt idx="900">
                  <c:v>0.16666666666666669</c:v>
                </c:pt>
                <c:pt idx="901">
                  <c:v>0.16666666666666669</c:v>
                </c:pt>
                <c:pt idx="902">
                  <c:v>0.16666666666666669</c:v>
                </c:pt>
                <c:pt idx="903">
                  <c:v>0.16666666666666669</c:v>
                </c:pt>
                <c:pt idx="904">
                  <c:v>0.16666666666666669</c:v>
                </c:pt>
                <c:pt idx="905">
                  <c:v>0.16666666666666669</c:v>
                </c:pt>
                <c:pt idx="906">
                  <c:v>0.16666666666666669</c:v>
                </c:pt>
                <c:pt idx="907">
                  <c:v>0.16666666666666669</c:v>
                </c:pt>
                <c:pt idx="908">
                  <c:v>0.16666666666666669</c:v>
                </c:pt>
                <c:pt idx="909">
                  <c:v>0.16666666666666669</c:v>
                </c:pt>
                <c:pt idx="910">
                  <c:v>0.16666666666666669</c:v>
                </c:pt>
                <c:pt idx="911">
                  <c:v>0.16666666666666669</c:v>
                </c:pt>
                <c:pt idx="912">
                  <c:v>0.16666666666666669</c:v>
                </c:pt>
                <c:pt idx="913">
                  <c:v>0.16666666666666669</c:v>
                </c:pt>
                <c:pt idx="914">
                  <c:v>0.16666666666666669</c:v>
                </c:pt>
                <c:pt idx="915">
                  <c:v>0.16666666666666669</c:v>
                </c:pt>
                <c:pt idx="916">
                  <c:v>0.16666666666666669</c:v>
                </c:pt>
                <c:pt idx="917">
                  <c:v>0.16666666666666669</c:v>
                </c:pt>
                <c:pt idx="918">
                  <c:v>0.16666666666666669</c:v>
                </c:pt>
                <c:pt idx="919">
                  <c:v>0.16666666666666669</c:v>
                </c:pt>
                <c:pt idx="920">
                  <c:v>0.16666666666666669</c:v>
                </c:pt>
                <c:pt idx="921">
                  <c:v>0.16666666666666669</c:v>
                </c:pt>
                <c:pt idx="922">
                  <c:v>0.16666666666666669</c:v>
                </c:pt>
                <c:pt idx="923">
                  <c:v>0.16666666666666669</c:v>
                </c:pt>
                <c:pt idx="924">
                  <c:v>0.16666666666666669</c:v>
                </c:pt>
                <c:pt idx="925">
                  <c:v>0.16666666666666669</c:v>
                </c:pt>
                <c:pt idx="926">
                  <c:v>0.16666666666666669</c:v>
                </c:pt>
                <c:pt idx="927">
                  <c:v>0.16666666666666669</c:v>
                </c:pt>
                <c:pt idx="928">
                  <c:v>0.16666666666666669</c:v>
                </c:pt>
                <c:pt idx="929">
                  <c:v>0.16666666666666669</c:v>
                </c:pt>
                <c:pt idx="930">
                  <c:v>0.16666666666666669</c:v>
                </c:pt>
                <c:pt idx="931">
                  <c:v>0.16666666666666669</c:v>
                </c:pt>
                <c:pt idx="932">
                  <c:v>0.16666666666666669</c:v>
                </c:pt>
                <c:pt idx="933">
                  <c:v>0.16666666666666669</c:v>
                </c:pt>
                <c:pt idx="934">
                  <c:v>0.16666666666666669</c:v>
                </c:pt>
                <c:pt idx="935">
                  <c:v>0.16666666666666669</c:v>
                </c:pt>
                <c:pt idx="936">
                  <c:v>0.16666666666666669</c:v>
                </c:pt>
                <c:pt idx="937">
                  <c:v>0.16666666666666669</c:v>
                </c:pt>
                <c:pt idx="938">
                  <c:v>0.16666666666666669</c:v>
                </c:pt>
                <c:pt idx="939">
                  <c:v>0.16666666666666669</c:v>
                </c:pt>
                <c:pt idx="940">
                  <c:v>0.16666666666666669</c:v>
                </c:pt>
                <c:pt idx="941">
                  <c:v>0.16666666666666669</c:v>
                </c:pt>
                <c:pt idx="942">
                  <c:v>0.16666666666666669</c:v>
                </c:pt>
                <c:pt idx="943">
                  <c:v>0.16666666666666669</c:v>
                </c:pt>
                <c:pt idx="944">
                  <c:v>0.16666666666666669</c:v>
                </c:pt>
                <c:pt idx="945">
                  <c:v>0.16666666666666669</c:v>
                </c:pt>
                <c:pt idx="946">
                  <c:v>0.16666666666666669</c:v>
                </c:pt>
                <c:pt idx="947">
                  <c:v>0.16666666666666669</c:v>
                </c:pt>
                <c:pt idx="948">
                  <c:v>0.16666666666666669</c:v>
                </c:pt>
                <c:pt idx="949">
                  <c:v>0.16666666666666669</c:v>
                </c:pt>
                <c:pt idx="950">
                  <c:v>0.16666666666666669</c:v>
                </c:pt>
                <c:pt idx="951">
                  <c:v>0.16666666666666669</c:v>
                </c:pt>
                <c:pt idx="952">
                  <c:v>0.16666666666666669</c:v>
                </c:pt>
                <c:pt idx="953">
                  <c:v>0.16666666666666669</c:v>
                </c:pt>
                <c:pt idx="954">
                  <c:v>0.16666666666666669</c:v>
                </c:pt>
                <c:pt idx="955">
                  <c:v>0.16666666666666669</c:v>
                </c:pt>
                <c:pt idx="956">
                  <c:v>0.16666666666666669</c:v>
                </c:pt>
                <c:pt idx="957">
                  <c:v>0.16666666666666669</c:v>
                </c:pt>
                <c:pt idx="958">
                  <c:v>0.16666666666666669</c:v>
                </c:pt>
                <c:pt idx="959">
                  <c:v>0.16666666666666669</c:v>
                </c:pt>
                <c:pt idx="960">
                  <c:v>0.16666666666666669</c:v>
                </c:pt>
                <c:pt idx="961">
                  <c:v>0.16666666666666669</c:v>
                </c:pt>
                <c:pt idx="962">
                  <c:v>0.16666666666666669</c:v>
                </c:pt>
                <c:pt idx="963">
                  <c:v>0.16666666666666669</c:v>
                </c:pt>
                <c:pt idx="964">
                  <c:v>0.16666666666666669</c:v>
                </c:pt>
                <c:pt idx="965">
                  <c:v>0.16666666666666669</c:v>
                </c:pt>
                <c:pt idx="966">
                  <c:v>0.16666666666666669</c:v>
                </c:pt>
                <c:pt idx="967">
                  <c:v>0.16666666666666669</c:v>
                </c:pt>
                <c:pt idx="968">
                  <c:v>0.16666666666666669</c:v>
                </c:pt>
                <c:pt idx="969">
                  <c:v>0.16666666666666669</c:v>
                </c:pt>
                <c:pt idx="970">
                  <c:v>0.16666666666666669</c:v>
                </c:pt>
                <c:pt idx="971">
                  <c:v>0.16666666666666669</c:v>
                </c:pt>
                <c:pt idx="972">
                  <c:v>0.16666666666666669</c:v>
                </c:pt>
                <c:pt idx="973">
                  <c:v>0.16666666666666669</c:v>
                </c:pt>
                <c:pt idx="974">
                  <c:v>0.16666666666666669</c:v>
                </c:pt>
                <c:pt idx="975">
                  <c:v>0.16666666666666669</c:v>
                </c:pt>
                <c:pt idx="976">
                  <c:v>0.16666666666666669</c:v>
                </c:pt>
                <c:pt idx="977">
                  <c:v>0.16666666666666669</c:v>
                </c:pt>
                <c:pt idx="978">
                  <c:v>0.16666666666666669</c:v>
                </c:pt>
                <c:pt idx="979">
                  <c:v>0.16666666666666669</c:v>
                </c:pt>
                <c:pt idx="980">
                  <c:v>0.16666666666666669</c:v>
                </c:pt>
                <c:pt idx="981">
                  <c:v>0.16666666666666669</c:v>
                </c:pt>
                <c:pt idx="982">
                  <c:v>0.16666666666666669</c:v>
                </c:pt>
                <c:pt idx="983">
                  <c:v>0.16666666666666669</c:v>
                </c:pt>
                <c:pt idx="984">
                  <c:v>0.16666666666666669</c:v>
                </c:pt>
                <c:pt idx="985">
                  <c:v>0.16666666666666669</c:v>
                </c:pt>
                <c:pt idx="986">
                  <c:v>0.16666666666666669</c:v>
                </c:pt>
                <c:pt idx="987">
                  <c:v>0.16666666666666669</c:v>
                </c:pt>
                <c:pt idx="988">
                  <c:v>0.16666666666666669</c:v>
                </c:pt>
                <c:pt idx="989">
                  <c:v>0.16666666666666669</c:v>
                </c:pt>
                <c:pt idx="990">
                  <c:v>0.16666666666666669</c:v>
                </c:pt>
                <c:pt idx="991">
                  <c:v>0.16666666666666669</c:v>
                </c:pt>
                <c:pt idx="992">
                  <c:v>0.16666666666666669</c:v>
                </c:pt>
                <c:pt idx="993">
                  <c:v>0.16666666666666669</c:v>
                </c:pt>
                <c:pt idx="994">
                  <c:v>0.16666666666666669</c:v>
                </c:pt>
                <c:pt idx="995">
                  <c:v>0.16666666666666669</c:v>
                </c:pt>
                <c:pt idx="996">
                  <c:v>0.16666666666666669</c:v>
                </c:pt>
                <c:pt idx="997">
                  <c:v>0.16666666666666669</c:v>
                </c:pt>
                <c:pt idx="998">
                  <c:v>0.16666666666666669</c:v>
                </c:pt>
                <c:pt idx="999">
                  <c:v>0.16666666666666669</c:v>
                </c:pt>
                <c:pt idx="1000">
                  <c:v>0.16666666666666669</c:v>
                </c:pt>
                <c:pt idx="1001">
                  <c:v>0.16666666666666669</c:v>
                </c:pt>
                <c:pt idx="1002">
                  <c:v>0.16666666666666669</c:v>
                </c:pt>
                <c:pt idx="1003">
                  <c:v>0.16666666666666669</c:v>
                </c:pt>
                <c:pt idx="1004">
                  <c:v>0.16666666666666669</c:v>
                </c:pt>
                <c:pt idx="1005">
                  <c:v>0.16666666666666669</c:v>
                </c:pt>
                <c:pt idx="1006">
                  <c:v>0.16666666666666669</c:v>
                </c:pt>
                <c:pt idx="1007">
                  <c:v>0.16666666666666669</c:v>
                </c:pt>
                <c:pt idx="1008">
                  <c:v>0.16666666666666669</c:v>
                </c:pt>
                <c:pt idx="1009">
                  <c:v>0.16666666666666669</c:v>
                </c:pt>
                <c:pt idx="1010">
                  <c:v>0.16666666666666669</c:v>
                </c:pt>
                <c:pt idx="1011">
                  <c:v>0.16666666666666669</c:v>
                </c:pt>
                <c:pt idx="1012">
                  <c:v>0.16666666666666669</c:v>
                </c:pt>
                <c:pt idx="1013">
                  <c:v>0.16666666666666669</c:v>
                </c:pt>
                <c:pt idx="1014">
                  <c:v>0.16666666666666669</c:v>
                </c:pt>
                <c:pt idx="1015">
                  <c:v>0.16666666666666669</c:v>
                </c:pt>
                <c:pt idx="1016">
                  <c:v>0.16666666666666669</c:v>
                </c:pt>
                <c:pt idx="1017">
                  <c:v>0.16666666666666669</c:v>
                </c:pt>
                <c:pt idx="1018">
                  <c:v>0.16666666666666669</c:v>
                </c:pt>
                <c:pt idx="1019">
                  <c:v>0.16666666666666669</c:v>
                </c:pt>
                <c:pt idx="1020">
                  <c:v>0.16666666666666669</c:v>
                </c:pt>
                <c:pt idx="1021">
                  <c:v>0.16666666666666669</c:v>
                </c:pt>
                <c:pt idx="1022">
                  <c:v>0.16666666666666669</c:v>
                </c:pt>
                <c:pt idx="1023">
                  <c:v>0.16666666666666669</c:v>
                </c:pt>
                <c:pt idx="1024">
                  <c:v>0.16666666666666669</c:v>
                </c:pt>
                <c:pt idx="1025">
                  <c:v>0.16666666666666669</c:v>
                </c:pt>
                <c:pt idx="1026">
                  <c:v>0.16666666666666669</c:v>
                </c:pt>
                <c:pt idx="1027">
                  <c:v>0.16666666666666669</c:v>
                </c:pt>
                <c:pt idx="1028">
                  <c:v>0.16666666666666669</c:v>
                </c:pt>
                <c:pt idx="1029">
                  <c:v>0.16666666666666669</c:v>
                </c:pt>
                <c:pt idx="1030">
                  <c:v>0.16666666666666669</c:v>
                </c:pt>
                <c:pt idx="1031">
                  <c:v>0.16666666666666669</c:v>
                </c:pt>
                <c:pt idx="1032">
                  <c:v>0.16666666666666669</c:v>
                </c:pt>
                <c:pt idx="1033">
                  <c:v>0.16666666666666669</c:v>
                </c:pt>
                <c:pt idx="1034">
                  <c:v>0.16666666666666669</c:v>
                </c:pt>
                <c:pt idx="1035">
                  <c:v>0.16666666666666669</c:v>
                </c:pt>
                <c:pt idx="1036">
                  <c:v>0.16666666666666669</c:v>
                </c:pt>
                <c:pt idx="1037">
                  <c:v>0.16666666666666669</c:v>
                </c:pt>
                <c:pt idx="1038">
                  <c:v>0.16666666666666669</c:v>
                </c:pt>
                <c:pt idx="1039">
                  <c:v>0.16666666666666669</c:v>
                </c:pt>
                <c:pt idx="1040">
                  <c:v>0.16666666666666669</c:v>
                </c:pt>
                <c:pt idx="1041">
                  <c:v>0.16666666666666669</c:v>
                </c:pt>
                <c:pt idx="1042">
                  <c:v>0.16666666666666669</c:v>
                </c:pt>
                <c:pt idx="1043">
                  <c:v>0.16666666666666669</c:v>
                </c:pt>
                <c:pt idx="1044">
                  <c:v>0.16666666666666669</c:v>
                </c:pt>
                <c:pt idx="1045">
                  <c:v>0.16666666666666669</c:v>
                </c:pt>
                <c:pt idx="1046">
                  <c:v>0.16666666666666669</c:v>
                </c:pt>
                <c:pt idx="1047">
                  <c:v>0.16666666666666669</c:v>
                </c:pt>
                <c:pt idx="1048">
                  <c:v>0.16666666666666669</c:v>
                </c:pt>
                <c:pt idx="1049">
                  <c:v>0.16666666666666669</c:v>
                </c:pt>
                <c:pt idx="1050">
                  <c:v>0.16666666666666669</c:v>
                </c:pt>
                <c:pt idx="1051">
                  <c:v>0.16666666666666669</c:v>
                </c:pt>
                <c:pt idx="1052">
                  <c:v>0.16666666666666669</c:v>
                </c:pt>
                <c:pt idx="1053">
                  <c:v>0.16666666666666669</c:v>
                </c:pt>
                <c:pt idx="1054">
                  <c:v>0.16666666666666669</c:v>
                </c:pt>
                <c:pt idx="1055">
                  <c:v>0.16666666666666669</c:v>
                </c:pt>
                <c:pt idx="1056">
                  <c:v>0.16666666666666669</c:v>
                </c:pt>
                <c:pt idx="1057">
                  <c:v>0.16666666666666669</c:v>
                </c:pt>
                <c:pt idx="1058">
                  <c:v>0.16666666666666669</c:v>
                </c:pt>
                <c:pt idx="1059">
                  <c:v>0.16666666666666669</c:v>
                </c:pt>
                <c:pt idx="1060">
                  <c:v>0.16666666666666669</c:v>
                </c:pt>
                <c:pt idx="1061">
                  <c:v>0.16666666666666669</c:v>
                </c:pt>
                <c:pt idx="1062">
                  <c:v>0.16666666666666669</c:v>
                </c:pt>
                <c:pt idx="1063">
                  <c:v>0.16666666666666669</c:v>
                </c:pt>
                <c:pt idx="1064">
                  <c:v>0.16666666666666669</c:v>
                </c:pt>
                <c:pt idx="1065">
                  <c:v>0.16666666666666669</c:v>
                </c:pt>
                <c:pt idx="1066">
                  <c:v>0.16666666666666669</c:v>
                </c:pt>
                <c:pt idx="1067">
                  <c:v>0.16666666666666669</c:v>
                </c:pt>
                <c:pt idx="1068">
                  <c:v>0.16666666666666669</c:v>
                </c:pt>
                <c:pt idx="1069">
                  <c:v>0.16666666666666669</c:v>
                </c:pt>
                <c:pt idx="1070">
                  <c:v>0.16666666666666669</c:v>
                </c:pt>
                <c:pt idx="1071">
                  <c:v>0.16666666666666669</c:v>
                </c:pt>
                <c:pt idx="1072">
                  <c:v>0.16666666666666669</c:v>
                </c:pt>
                <c:pt idx="1073">
                  <c:v>0.16666666666666669</c:v>
                </c:pt>
                <c:pt idx="1074">
                  <c:v>0.16666666666666669</c:v>
                </c:pt>
                <c:pt idx="1075">
                  <c:v>0.16666666666666669</c:v>
                </c:pt>
                <c:pt idx="1076">
                  <c:v>0.16666666666666669</c:v>
                </c:pt>
                <c:pt idx="1077">
                  <c:v>0.16666666666666669</c:v>
                </c:pt>
                <c:pt idx="1078">
                  <c:v>0.16666666666666669</c:v>
                </c:pt>
                <c:pt idx="1079">
                  <c:v>0.16666666666666669</c:v>
                </c:pt>
                <c:pt idx="1080">
                  <c:v>0.16666666666666669</c:v>
                </c:pt>
                <c:pt idx="1081">
                  <c:v>0.16666666666666669</c:v>
                </c:pt>
                <c:pt idx="1082">
                  <c:v>0.16666666666666669</c:v>
                </c:pt>
                <c:pt idx="1083">
                  <c:v>0.125</c:v>
                </c:pt>
                <c:pt idx="1084">
                  <c:v>0.125</c:v>
                </c:pt>
                <c:pt idx="1085">
                  <c:v>0.125</c:v>
                </c:pt>
                <c:pt idx="1086">
                  <c:v>0.125</c:v>
                </c:pt>
                <c:pt idx="1087">
                  <c:v>0.125</c:v>
                </c:pt>
                <c:pt idx="1088">
                  <c:v>0.125</c:v>
                </c:pt>
                <c:pt idx="1089">
                  <c:v>0.125</c:v>
                </c:pt>
                <c:pt idx="1090">
                  <c:v>0.125</c:v>
                </c:pt>
                <c:pt idx="1091">
                  <c:v>0.125</c:v>
                </c:pt>
                <c:pt idx="1092">
                  <c:v>0.125</c:v>
                </c:pt>
                <c:pt idx="1093">
                  <c:v>0.125</c:v>
                </c:pt>
                <c:pt idx="1094">
                  <c:v>0.125</c:v>
                </c:pt>
                <c:pt idx="1095">
                  <c:v>0.125</c:v>
                </c:pt>
                <c:pt idx="1096">
                  <c:v>0.125</c:v>
                </c:pt>
                <c:pt idx="1097">
                  <c:v>0.125</c:v>
                </c:pt>
                <c:pt idx="1098">
                  <c:v>0.125</c:v>
                </c:pt>
                <c:pt idx="1099">
                  <c:v>0.125</c:v>
                </c:pt>
                <c:pt idx="1100">
                  <c:v>0.125</c:v>
                </c:pt>
                <c:pt idx="1101">
                  <c:v>0.125</c:v>
                </c:pt>
                <c:pt idx="1102">
                  <c:v>0.125</c:v>
                </c:pt>
                <c:pt idx="1103">
                  <c:v>0.125</c:v>
                </c:pt>
                <c:pt idx="1104">
                  <c:v>0.125</c:v>
                </c:pt>
                <c:pt idx="1105">
                  <c:v>0.125</c:v>
                </c:pt>
                <c:pt idx="1106">
                  <c:v>0.125</c:v>
                </c:pt>
                <c:pt idx="1107">
                  <c:v>0.125</c:v>
                </c:pt>
                <c:pt idx="1108">
                  <c:v>0.125</c:v>
                </c:pt>
                <c:pt idx="1109">
                  <c:v>0.125</c:v>
                </c:pt>
                <c:pt idx="1110">
                  <c:v>0.125</c:v>
                </c:pt>
                <c:pt idx="1111">
                  <c:v>0.125</c:v>
                </c:pt>
                <c:pt idx="1112">
                  <c:v>0.125</c:v>
                </c:pt>
                <c:pt idx="1113">
                  <c:v>0.125</c:v>
                </c:pt>
                <c:pt idx="1114">
                  <c:v>0.125</c:v>
                </c:pt>
                <c:pt idx="1115">
                  <c:v>0.125</c:v>
                </c:pt>
                <c:pt idx="1116">
                  <c:v>0.125</c:v>
                </c:pt>
                <c:pt idx="1117">
                  <c:v>0.125</c:v>
                </c:pt>
                <c:pt idx="1118">
                  <c:v>0.125</c:v>
                </c:pt>
                <c:pt idx="1119">
                  <c:v>0.125</c:v>
                </c:pt>
                <c:pt idx="1120">
                  <c:v>0.125</c:v>
                </c:pt>
                <c:pt idx="1121">
                  <c:v>0.125</c:v>
                </c:pt>
                <c:pt idx="1122">
                  <c:v>0.125</c:v>
                </c:pt>
                <c:pt idx="1123">
                  <c:v>0.125</c:v>
                </c:pt>
                <c:pt idx="1124">
                  <c:v>0.125</c:v>
                </c:pt>
                <c:pt idx="1125">
                  <c:v>0.125</c:v>
                </c:pt>
                <c:pt idx="1126">
                  <c:v>0.125</c:v>
                </c:pt>
                <c:pt idx="1127">
                  <c:v>0.125</c:v>
                </c:pt>
                <c:pt idx="1128">
                  <c:v>0.125</c:v>
                </c:pt>
                <c:pt idx="1129">
                  <c:v>0.125</c:v>
                </c:pt>
                <c:pt idx="1130">
                  <c:v>0.125</c:v>
                </c:pt>
                <c:pt idx="1131">
                  <c:v>0.125</c:v>
                </c:pt>
                <c:pt idx="1132">
                  <c:v>0.125</c:v>
                </c:pt>
                <c:pt idx="1133">
                  <c:v>0.125</c:v>
                </c:pt>
                <c:pt idx="1134">
                  <c:v>0.125</c:v>
                </c:pt>
                <c:pt idx="1135">
                  <c:v>0.125</c:v>
                </c:pt>
                <c:pt idx="1136">
                  <c:v>0.125</c:v>
                </c:pt>
                <c:pt idx="1137">
                  <c:v>0.125</c:v>
                </c:pt>
                <c:pt idx="1138">
                  <c:v>0.125</c:v>
                </c:pt>
                <c:pt idx="1139">
                  <c:v>0.125</c:v>
                </c:pt>
                <c:pt idx="1140">
                  <c:v>0.125</c:v>
                </c:pt>
                <c:pt idx="1141">
                  <c:v>0.125</c:v>
                </c:pt>
                <c:pt idx="1142">
                  <c:v>0.125</c:v>
                </c:pt>
                <c:pt idx="1143">
                  <c:v>0.125</c:v>
                </c:pt>
                <c:pt idx="1144">
                  <c:v>0.125</c:v>
                </c:pt>
                <c:pt idx="1145">
                  <c:v>0.125</c:v>
                </c:pt>
                <c:pt idx="1146">
                  <c:v>0.125</c:v>
                </c:pt>
                <c:pt idx="1147">
                  <c:v>0.125</c:v>
                </c:pt>
                <c:pt idx="1148">
                  <c:v>0.125</c:v>
                </c:pt>
                <c:pt idx="1149">
                  <c:v>0.125</c:v>
                </c:pt>
                <c:pt idx="1150">
                  <c:v>0.125</c:v>
                </c:pt>
                <c:pt idx="1151">
                  <c:v>0.125</c:v>
                </c:pt>
                <c:pt idx="1152">
                  <c:v>0.125</c:v>
                </c:pt>
                <c:pt idx="1153">
                  <c:v>0.125</c:v>
                </c:pt>
                <c:pt idx="1154">
                  <c:v>0.125</c:v>
                </c:pt>
                <c:pt idx="1155">
                  <c:v>0.125</c:v>
                </c:pt>
                <c:pt idx="1156">
                  <c:v>0.125</c:v>
                </c:pt>
                <c:pt idx="1157">
                  <c:v>0.125</c:v>
                </c:pt>
                <c:pt idx="1158">
                  <c:v>0.125</c:v>
                </c:pt>
                <c:pt idx="1159">
                  <c:v>0.125</c:v>
                </c:pt>
                <c:pt idx="1160">
                  <c:v>0.125</c:v>
                </c:pt>
                <c:pt idx="1161">
                  <c:v>0.125</c:v>
                </c:pt>
                <c:pt idx="1162">
                  <c:v>0.125</c:v>
                </c:pt>
                <c:pt idx="1163">
                  <c:v>0.125</c:v>
                </c:pt>
                <c:pt idx="1164">
                  <c:v>0.125</c:v>
                </c:pt>
                <c:pt idx="1165">
                  <c:v>0.125</c:v>
                </c:pt>
                <c:pt idx="1166">
                  <c:v>0.125</c:v>
                </c:pt>
                <c:pt idx="1167">
                  <c:v>0.125</c:v>
                </c:pt>
                <c:pt idx="1168">
                  <c:v>0.125</c:v>
                </c:pt>
                <c:pt idx="1169">
                  <c:v>0.125</c:v>
                </c:pt>
                <c:pt idx="1170">
                  <c:v>0.125</c:v>
                </c:pt>
                <c:pt idx="1171">
                  <c:v>0.125</c:v>
                </c:pt>
                <c:pt idx="1172">
                  <c:v>0.125</c:v>
                </c:pt>
                <c:pt idx="1173">
                  <c:v>0.125</c:v>
                </c:pt>
                <c:pt idx="1174">
                  <c:v>0.125</c:v>
                </c:pt>
                <c:pt idx="1175">
                  <c:v>0.125</c:v>
                </c:pt>
                <c:pt idx="1176">
                  <c:v>0.125</c:v>
                </c:pt>
                <c:pt idx="1177">
                  <c:v>0.125</c:v>
                </c:pt>
                <c:pt idx="1178">
                  <c:v>0.125</c:v>
                </c:pt>
                <c:pt idx="1179">
                  <c:v>0.125</c:v>
                </c:pt>
                <c:pt idx="1180">
                  <c:v>0.125</c:v>
                </c:pt>
                <c:pt idx="1181">
                  <c:v>0.125</c:v>
                </c:pt>
                <c:pt idx="1182">
                  <c:v>0.125</c:v>
                </c:pt>
                <c:pt idx="1183">
                  <c:v>0.125</c:v>
                </c:pt>
                <c:pt idx="1184">
                  <c:v>0.125</c:v>
                </c:pt>
                <c:pt idx="1185">
                  <c:v>0.125</c:v>
                </c:pt>
                <c:pt idx="1186">
                  <c:v>0.125</c:v>
                </c:pt>
                <c:pt idx="1187">
                  <c:v>0.125</c:v>
                </c:pt>
                <c:pt idx="1188">
                  <c:v>0.125</c:v>
                </c:pt>
                <c:pt idx="1189">
                  <c:v>0.125</c:v>
                </c:pt>
                <c:pt idx="1190">
                  <c:v>0.125</c:v>
                </c:pt>
                <c:pt idx="1191">
                  <c:v>0.125</c:v>
                </c:pt>
                <c:pt idx="1192">
                  <c:v>0.125</c:v>
                </c:pt>
                <c:pt idx="1193">
                  <c:v>0.125</c:v>
                </c:pt>
                <c:pt idx="1194">
                  <c:v>0.125</c:v>
                </c:pt>
                <c:pt idx="1195">
                  <c:v>0.125</c:v>
                </c:pt>
                <c:pt idx="1196">
                  <c:v>0.125</c:v>
                </c:pt>
                <c:pt idx="1197">
                  <c:v>0.125</c:v>
                </c:pt>
                <c:pt idx="1198">
                  <c:v>0.125</c:v>
                </c:pt>
                <c:pt idx="1199">
                  <c:v>0.125</c:v>
                </c:pt>
                <c:pt idx="1200">
                  <c:v>0.125</c:v>
                </c:pt>
                <c:pt idx="1201">
                  <c:v>0.125</c:v>
                </c:pt>
                <c:pt idx="1202">
                  <c:v>0.125</c:v>
                </c:pt>
                <c:pt idx="1203">
                  <c:v>0.125</c:v>
                </c:pt>
                <c:pt idx="1204">
                  <c:v>0.125</c:v>
                </c:pt>
                <c:pt idx="1205">
                  <c:v>0.125</c:v>
                </c:pt>
                <c:pt idx="1206">
                  <c:v>0.125</c:v>
                </c:pt>
                <c:pt idx="1207">
                  <c:v>0.125</c:v>
                </c:pt>
                <c:pt idx="1208">
                  <c:v>0.125</c:v>
                </c:pt>
                <c:pt idx="1209">
                  <c:v>0.125</c:v>
                </c:pt>
                <c:pt idx="1210">
                  <c:v>0.125</c:v>
                </c:pt>
                <c:pt idx="1211">
                  <c:v>0.125</c:v>
                </c:pt>
                <c:pt idx="1212">
                  <c:v>0.125</c:v>
                </c:pt>
                <c:pt idx="1213">
                  <c:v>0.125</c:v>
                </c:pt>
                <c:pt idx="1214">
                  <c:v>0.125</c:v>
                </c:pt>
                <c:pt idx="1215">
                  <c:v>0.125</c:v>
                </c:pt>
                <c:pt idx="1216">
                  <c:v>0.125</c:v>
                </c:pt>
                <c:pt idx="1217">
                  <c:v>0.125</c:v>
                </c:pt>
                <c:pt idx="1218">
                  <c:v>0.125</c:v>
                </c:pt>
                <c:pt idx="1219">
                  <c:v>0.125</c:v>
                </c:pt>
                <c:pt idx="1220">
                  <c:v>0.125</c:v>
                </c:pt>
                <c:pt idx="1221">
                  <c:v>0.125</c:v>
                </c:pt>
                <c:pt idx="1222">
                  <c:v>0.125</c:v>
                </c:pt>
                <c:pt idx="1223">
                  <c:v>0.125</c:v>
                </c:pt>
                <c:pt idx="1224">
                  <c:v>0.125</c:v>
                </c:pt>
                <c:pt idx="1225">
                  <c:v>0.125</c:v>
                </c:pt>
                <c:pt idx="1226">
                  <c:v>0.125</c:v>
                </c:pt>
                <c:pt idx="1227">
                  <c:v>0.125</c:v>
                </c:pt>
                <c:pt idx="1228">
                  <c:v>0.125</c:v>
                </c:pt>
                <c:pt idx="1229">
                  <c:v>0.125</c:v>
                </c:pt>
                <c:pt idx="1230">
                  <c:v>0.125</c:v>
                </c:pt>
                <c:pt idx="1231">
                  <c:v>0.125</c:v>
                </c:pt>
                <c:pt idx="1232">
                  <c:v>0.125</c:v>
                </c:pt>
                <c:pt idx="1233">
                  <c:v>0.125</c:v>
                </c:pt>
                <c:pt idx="1234">
                  <c:v>0.125</c:v>
                </c:pt>
                <c:pt idx="1235">
                  <c:v>0.125</c:v>
                </c:pt>
                <c:pt idx="1236">
                  <c:v>0.125</c:v>
                </c:pt>
                <c:pt idx="1237">
                  <c:v>0.125</c:v>
                </c:pt>
                <c:pt idx="1238">
                  <c:v>0.125</c:v>
                </c:pt>
                <c:pt idx="1239">
                  <c:v>0.125</c:v>
                </c:pt>
                <c:pt idx="1240">
                  <c:v>0.125</c:v>
                </c:pt>
                <c:pt idx="1241">
                  <c:v>0.125</c:v>
                </c:pt>
                <c:pt idx="1242">
                  <c:v>0.125</c:v>
                </c:pt>
                <c:pt idx="1243">
                  <c:v>0.125</c:v>
                </c:pt>
                <c:pt idx="1244">
                  <c:v>0.125</c:v>
                </c:pt>
                <c:pt idx="1245">
                  <c:v>0.125</c:v>
                </c:pt>
                <c:pt idx="1246">
                  <c:v>0.125</c:v>
                </c:pt>
                <c:pt idx="1247">
                  <c:v>0.125</c:v>
                </c:pt>
                <c:pt idx="1248">
                  <c:v>0.125</c:v>
                </c:pt>
                <c:pt idx="1249">
                  <c:v>0.125</c:v>
                </c:pt>
                <c:pt idx="1250">
                  <c:v>0.125</c:v>
                </c:pt>
                <c:pt idx="1251">
                  <c:v>0.125</c:v>
                </c:pt>
                <c:pt idx="1252">
                  <c:v>0.125</c:v>
                </c:pt>
                <c:pt idx="1253">
                  <c:v>0.125</c:v>
                </c:pt>
                <c:pt idx="1254">
                  <c:v>0.125</c:v>
                </c:pt>
                <c:pt idx="1255">
                  <c:v>0.125</c:v>
                </c:pt>
                <c:pt idx="1256">
                  <c:v>0.125</c:v>
                </c:pt>
                <c:pt idx="1257">
                  <c:v>0.125</c:v>
                </c:pt>
                <c:pt idx="1258">
                  <c:v>0.125</c:v>
                </c:pt>
                <c:pt idx="1259">
                  <c:v>0.125</c:v>
                </c:pt>
                <c:pt idx="1260">
                  <c:v>0.125</c:v>
                </c:pt>
                <c:pt idx="1261">
                  <c:v>0.125</c:v>
                </c:pt>
                <c:pt idx="1262">
                  <c:v>0.125</c:v>
                </c:pt>
                <c:pt idx="1263">
                  <c:v>0.125</c:v>
                </c:pt>
                <c:pt idx="1264">
                  <c:v>0.125</c:v>
                </c:pt>
                <c:pt idx="1265">
                  <c:v>0.125</c:v>
                </c:pt>
                <c:pt idx="1266">
                  <c:v>0.125</c:v>
                </c:pt>
                <c:pt idx="1267">
                  <c:v>0.125</c:v>
                </c:pt>
                <c:pt idx="1268">
                  <c:v>0.125</c:v>
                </c:pt>
                <c:pt idx="1269">
                  <c:v>0.125</c:v>
                </c:pt>
                <c:pt idx="1270">
                  <c:v>0.125</c:v>
                </c:pt>
                <c:pt idx="1271">
                  <c:v>0.125</c:v>
                </c:pt>
                <c:pt idx="1272">
                  <c:v>0.125</c:v>
                </c:pt>
                <c:pt idx="1273">
                  <c:v>0.125</c:v>
                </c:pt>
                <c:pt idx="1274">
                  <c:v>0.125</c:v>
                </c:pt>
                <c:pt idx="1275">
                  <c:v>0.125</c:v>
                </c:pt>
                <c:pt idx="1276">
                  <c:v>0.125</c:v>
                </c:pt>
                <c:pt idx="1277">
                  <c:v>0.125</c:v>
                </c:pt>
                <c:pt idx="1278">
                  <c:v>0.125</c:v>
                </c:pt>
                <c:pt idx="1279">
                  <c:v>0.125</c:v>
                </c:pt>
                <c:pt idx="1280">
                  <c:v>0.125</c:v>
                </c:pt>
                <c:pt idx="1281">
                  <c:v>0.125</c:v>
                </c:pt>
                <c:pt idx="1282">
                  <c:v>0.125</c:v>
                </c:pt>
                <c:pt idx="1283">
                  <c:v>0.125</c:v>
                </c:pt>
                <c:pt idx="1284">
                  <c:v>0.125</c:v>
                </c:pt>
                <c:pt idx="1285">
                  <c:v>0.125</c:v>
                </c:pt>
                <c:pt idx="1286">
                  <c:v>0.125</c:v>
                </c:pt>
                <c:pt idx="1287">
                  <c:v>0.125</c:v>
                </c:pt>
                <c:pt idx="1288">
                  <c:v>0.125</c:v>
                </c:pt>
                <c:pt idx="1289">
                  <c:v>0.125</c:v>
                </c:pt>
                <c:pt idx="1290">
                  <c:v>0.125</c:v>
                </c:pt>
                <c:pt idx="1291">
                  <c:v>0.125</c:v>
                </c:pt>
                <c:pt idx="1292">
                  <c:v>0.125</c:v>
                </c:pt>
                <c:pt idx="1293">
                  <c:v>0.125</c:v>
                </c:pt>
                <c:pt idx="1294">
                  <c:v>0.125</c:v>
                </c:pt>
                <c:pt idx="1295">
                  <c:v>0.125</c:v>
                </c:pt>
                <c:pt idx="1296">
                  <c:v>0.125</c:v>
                </c:pt>
                <c:pt idx="1297">
                  <c:v>0.125</c:v>
                </c:pt>
                <c:pt idx="1298">
                  <c:v>0.125</c:v>
                </c:pt>
                <c:pt idx="1299">
                  <c:v>0.125</c:v>
                </c:pt>
                <c:pt idx="1300">
                  <c:v>0.125</c:v>
                </c:pt>
                <c:pt idx="1301">
                  <c:v>0.125</c:v>
                </c:pt>
                <c:pt idx="1302">
                  <c:v>0.125</c:v>
                </c:pt>
                <c:pt idx="1303">
                  <c:v>0.125</c:v>
                </c:pt>
                <c:pt idx="1304">
                  <c:v>0.125</c:v>
                </c:pt>
                <c:pt idx="1305">
                  <c:v>0.125</c:v>
                </c:pt>
                <c:pt idx="1306">
                  <c:v>0.125</c:v>
                </c:pt>
                <c:pt idx="1307">
                  <c:v>0.125</c:v>
                </c:pt>
                <c:pt idx="1308">
                  <c:v>0.125</c:v>
                </c:pt>
                <c:pt idx="1309">
                  <c:v>0.125</c:v>
                </c:pt>
                <c:pt idx="1310">
                  <c:v>0.125</c:v>
                </c:pt>
                <c:pt idx="1311">
                  <c:v>0.125</c:v>
                </c:pt>
                <c:pt idx="1312">
                  <c:v>0.125</c:v>
                </c:pt>
                <c:pt idx="1313">
                  <c:v>0.125</c:v>
                </c:pt>
                <c:pt idx="1314">
                  <c:v>0.125</c:v>
                </c:pt>
                <c:pt idx="1315">
                  <c:v>0.125</c:v>
                </c:pt>
                <c:pt idx="1316">
                  <c:v>0.125</c:v>
                </c:pt>
                <c:pt idx="1317">
                  <c:v>0.125</c:v>
                </c:pt>
                <c:pt idx="1318">
                  <c:v>0.125</c:v>
                </c:pt>
                <c:pt idx="1319">
                  <c:v>0.125</c:v>
                </c:pt>
                <c:pt idx="1320">
                  <c:v>0.125</c:v>
                </c:pt>
                <c:pt idx="1321">
                  <c:v>0.125</c:v>
                </c:pt>
                <c:pt idx="1322">
                  <c:v>0.125</c:v>
                </c:pt>
                <c:pt idx="1323">
                  <c:v>0.125</c:v>
                </c:pt>
                <c:pt idx="1324">
                  <c:v>0.125</c:v>
                </c:pt>
                <c:pt idx="1325">
                  <c:v>0.125</c:v>
                </c:pt>
                <c:pt idx="1326">
                  <c:v>0.125</c:v>
                </c:pt>
                <c:pt idx="1327">
                  <c:v>0.125</c:v>
                </c:pt>
                <c:pt idx="1328">
                  <c:v>0.125</c:v>
                </c:pt>
                <c:pt idx="1329">
                  <c:v>0.125</c:v>
                </c:pt>
                <c:pt idx="1330">
                  <c:v>0.125</c:v>
                </c:pt>
                <c:pt idx="1331">
                  <c:v>0.125</c:v>
                </c:pt>
                <c:pt idx="1332">
                  <c:v>0.125</c:v>
                </c:pt>
                <c:pt idx="1333">
                  <c:v>0.125</c:v>
                </c:pt>
                <c:pt idx="1334">
                  <c:v>0.125</c:v>
                </c:pt>
                <c:pt idx="1335">
                  <c:v>0.125</c:v>
                </c:pt>
                <c:pt idx="1336">
                  <c:v>0.125</c:v>
                </c:pt>
                <c:pt idx="1337">
                  <c:v>0.125</c:v>
                </c:pt>
                <c:pt idx="1338">
                  <c:v>0.125</c:v>
                </c:pt>
                <c:pt idx="1339">
                  <c:v>0.125</c:v>
                </c:pt>
                <c:pt idx="1340">
                  <c:v>0.125</c:v>
                </c:pt>
                <c:pt idx="1341">
                  <c:v>0.125</c:v>
                </c:pt>
                <c:pt idx="1342">
                  <c:v>0.125</c:v>
                </c:pt>
                <c:pt idx="1343">
                  <c:v>0.125</c:v>
                </c:pt>
                <c:pt idx="1344">
                  <c:v>0.125</c:v>
                </c:pt>
                <c:pt idx="1345">
                  <c:v>0.125</c:v>
                </c:pt>
                <c:pt idx="1346">
                  <c:v>0.125</c:v>
                </c:pt>
                <c:pt idx="1347">
                  <c:v>0.125</c:v>
                </c:pt>
                <c:pt idx="1348">
                  <c:v>0.125</c:v>
                </c:pt>
                <c:pt idx="1349">
                  <c:v>0.125</c:v>
                </c:pt>
                <c:pt idx="1350">
                  <c:v>0.125</c:v>
                </c:pt>
                <c:pt idx="1351">
                  <c:v>0.125</c:v>
                </c:pt>
                <c:pt idx="1352">
                  <c:v>0.125</c:v>
                </c:pt>
                <c:pt idx="1353">
                  <c:v>0.125</c:v>
                </c:pt>
                <c:pt idx="1354">
                  <c:v>0.125</c:v>
                </c:pt>
                <c:pt idx="1355">
                  <c:v>0.125</c:v>
                </c:pt>
                <c:pt idx="1356">
                  <c:v>0.125</c:v>
                </c:pt>
                <c:pt idx="1357">
                  <c:v>0.125</c:v>
                </c:pt>
                <c:pt idx="1358">
                  <c:v>0.125</c:v>
                </c:pt>
                <c:pt idx="1359">
                  <c:v>0.125</c:v>
                </c:pt>
                <c:pt idx="1360">
                  <c:v>0.125</c:v>
                </c:pt>
                <c:pt idx="1361">
                  <c:v>0.125</c:v>
                </c:pt>
                <c:pt idx="1362">
                  <c:v>0.125</c:v>
                </c:pt>
                <c:pt idx="1363">
                  <c:v>0.125</c:v>
                </c:pt>
                <c:pt idx="1364">
                  <c:v>0.125</c:v>
                </c:pt>
                <c:pt idx="1365">
                  <c:v>0.125</c:v>
                </c:pt>
                <c:pt idx="1366">
                  <c:v>0.125</c:v>
                </c:pt>
                <c:pt idx="1367">
                  <c:v>0.125</c:v>
                </c:pt>
                <c:pt idx="1368">
                  <c:v>0.125</c:v>
                </c:pt>
                <c:pt idx="1369">
                  <c:v>0.125</c:v>
                </c:pt>
                <c:pt idx="1370">
                  <c:v>0.125</c:v>
                </c:pt>
                <c:pt idx="1371">
                  <c:v>0.125</c:v>
                </c:pt>
                <c:pt idx="1372">
                  <c:v>0.125</c:v>
                </c:pt>
                <c:pt idx="1373">
                  <c:v>0.125</c:v>
                </c:pt>
                <c:pt idx="1374">
                  <c:v>0.125</c:v>
                </c:pt>
                <c:pt idx="1375">
                  <c:v>0.125</c:v>
                </c:pt>
                <c:pt idx="1376">
                  <c:v>0.125</c:v>
                </c:pt>
                <c:pt idx="1377">
                  <c:v>0.125</c:v>
                </c:pt>
                <c:pt idx="1378">
                  <c:v>0.125</c:v>
                </c:pt>
                <c:pt idx="1379">
                  <c:v>0.125</c:v>
                </c:pt>
                <c:pt idx="1380">
                  <c:v>0.125</c:v>
                </c:pt>
                <c:pt idx="1381">
                  <c:v>0.125</c:v>
                </c:pt>
                <c:pt idx="1382">
                  <c:v>0.125</c:v>
                </c:pt>
                <c:pt idx="1383">
                  <c:v>0.125</c:v>
                </c:pt>
                <c:pt idx="1384">
                  <c:v>0.125</c:v>
                </c:pt>
                <c:pt idx="1385">
                  <c:v>0.125</c:v>
                </c:pt>
                <c:pt idx="1386">
                  <c:v>0.125</c:v>
                </c:pt>
                <c:pt idx="1387">
                  <c:v>0.125</c:v>
                </c:pt>
                <c:pt idx="1388">
                  <c:v>0.125</c:v>
                </c:pt>
                <c:pt idx="1389">
                  <c:v>0.125</c:v>
                </c:pt>
                <c:pt idx="1390">
                  <c:v>0.125</c:v>
                </c:pt>
                <c:pt idx="1391">
                  <c:v>0.125</c:v>
                </c:pt>
                <c:pt idx="1392">
                  <c:v>0.125</c:v>
                </c:pt>
                <c:pt idx="1393">
                  <c:v>0.125</c:v>
                </c:pt>
                <c:pt idx="1394">
                  <c:v>0.125</c:v>
                </c:pt>
                <c:pt idx="1395">
                  <c:v>0.125</c:v>
                </c:pt>
                <c:pt idx="1396">
                  <c:v>0.125</c:v>
                </c:pt>
                <c:pt idx="1397">
                  <c:v>0.125</c:v>
                </c:pt>
                <c:pt idx="1398">
                  <c:v>0.125</c:v>
                </c:pt>
                <c:pt idx="1399">
                  <c:v>0.125</c:v>
                </c:pt>
                <c:pt idx="1400">
                  <c:v>0.125</c:v>
                </c:pt>
                <c:pt idx="1401">
                  <c:v>0.125</c:v>
                </c:pt>
                <c:pt idx="1402">
                  <c:v>0.125</c:v>
                </c:pt>
                <c:pt idx="1403">
                  <c:v>0.125</c:v>
                </c:pt>
                <c:pt idx="1404">
                  <c:v>0.125</c:v>
                </c:pt>
                <c:pt idx="1405">
                  <c:v>0.125</c:v>
                </c:pt>
                <c:pt idx="1406">
                  <c:v>0.125</c:v>
                </c:pt>
                <c:pt idx="1407">
                  <c:v>0.125</c:v>
                </c:pt>
                <c:pt idx="1408">
                  <c:v>0.125</c:v>
                </c:pt>
                <c:pt idx="1409">
                  <c:v>0.125</c:v>
                </c:pt>
                <c:pt idx="1410">
                  <c:v>0.125</c:v>
                </c:pt>
                <c:pt idx="1411">
                  <c:v>0.125</c:v>
                </c:pt>
                <c:pt idx="1412">
                  <c:v>0.125</c:v>
                </c:pt>
                <c:pt idx="1413">
                  <c:v>0.125</c:v>
                </c:pt>
                <c:pt idx="1414">
                  <c:v>0.125</c:v>
                </c:pt>
                <c:pt idx="1415">
                  <c:v>0.125</c:v>
                </c:pt>
                <c:pt idx="1416">
                  <c:v>0.125</c:v>
                </c:pt>
                <c:pt idx="1417">
                  <c:v>0.125</c:v>
                </c:pt>
                <c:pt idx="1418">
                  <c:v>0.125</c:v>
                </c:pt>
                <c:pt idx="1419">
                  <c:v>0.125</c:v>
                </c:pt>
                <c:pt idx="1420">
                  <c:v>0.125</c:v>
                </c:pt>
                <c:pt idx="1421">
                  <c:v>0.125</c:v>
                </c:pt>
                <c:pt idx="1422">
                  <c:v>0.125</c:v>
                </c:pt>
                <c:pt idx="1423">
                  <c:v>0.125</c:v>
                </c:pt>
                <c:pt idx="1424">
                  <c:v>0.125</c:v>
                </c:pt>
                <c:pt idx="1425">
                  <c:v>0.125</c:v>
                </c:pt>
                <c:pt idx="1426">
                  <c:v>0.125</c:v>
                </c:pt>
                <c:pt idx="1427">
                  <c:v>0.125</c:v>
                </c:pt>
                <c:pt idx="1428">
                  <c:v>0.125</c:v>
                </c:pt>
                <c:pt idx="1429">
                  <c:v>0.125</c:v>
                </c:pt>
                <c:pt idx="1430">
                  <c:v>0.125</c:v>
                </c:pt>
                <c:pt idx="1431">
                  <c:v>0.125</c:v>
                </c:pt>
                <c:pt idx="1432">
                  <c:v>0.125</c:v>
                </c:pt>
                <c:pt idx="1433">
                  <c:v>0.125</c:v>
                </c:pt>
                <c:pt idx="1434">
                  <c:v>0.125</c:v>
                </c:pt>
                <c:pt idx="1435">
                  <c:v>0.125</c:v>
                </c:pt>
                <c:pt idx="1436">
                  <c:v>0.125</c:v>
                </c:pt>
                <c:pt idx="1437">
                  <c:v>0.125</c:v>
                </c:pt>
                <c:pt idx="1438">
                  <c:v>0.125</c:v>
                </c:pt>
                <c:pt idx="1439">
                  <c:v>0.125</c:v>
                </c:pt>
                <c:pt idx="1440">
                  <c:v>0.125</c:v>
                </c:pt>
                <c:pt idx="1441">
                  <c:v>0.125</c:v>
                </c:pt>
                <c:pt idx="1442">
                  <c:v>0.125</c:v>
                </c:pt>
                <c:pt idx="1443">
                  <c:v>0.125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7C-4F82-89EE-90801FA22F98}"/>
            </c:ext>
          </c:extLst>
        </c:ser>
        <c:ser>
          <c:idx val="4"/>
          <c:order val="7"/>
          <c:tx>
            <c:strRef>
              <c:f>'Skip-0 Unified Formula'!$X$9</c:f>
              <c:strCache>
                <c:ptCount val="1"/>
                <c:pt idx="0">
                  <c:v>f''(a,p)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'Skip-0 Unified Formula'!$X$10:$X$1814</c:f>
              <c:numCache>
                <c:formatCode>0.0000</c:formatCode>
                <c:ptCount val="1805"/>
                <c:pt idx="0">
                  <c:v>0.74869878515807364</c:v>
                </c:pt>
                <c:pt idx="1">
                  <c:v>0.73124263435110382</c:v>
                </c:pt>
                <c:pt idx="2">
                  <c:v>0.71380811494363738</c:v>
                </c:pt>
                <c:pt idx="3">
                  <c:v>0.44761769462457562</c:v>
                </c:pt>
                <c:pt idx="4">
                  <c:v>0.67908892894575312</c:v>
                </c:pt>
                <c:pt idx="5">
                  <c:v>0.66184658386445061</c:v>
                </c:pt>
                <c:pt idx="6">
                  <c:v>0.64471046154193212</c:v>
                </c:pt>
                <c:pt idx="7">
                  <c:v>0.62770144889674817</c:v>
                </c:pt>
                <c:pt idx="8">
                  <c:v>0.61084027726348156</c:v>
                </c:pt>
                <c:pt idx="9">
                  <c:v>0.59414749708135361</c:v>
                </c:pt>
                <c:pt idx="10">
                  <c:v>0.57764345280143847</c:v>
                </c:pt>
                <c:pt idx="11">
                  <c:v>0.5613482580428546</c:v>
                </c:pt>
                <c:pt idx="12">
                  <c:v>0.54528177102798847</c:v>
                </c:pt>
                <c:pt idx="13">
                  <c:v>0.52946357032640112</c:v>
                </c:pt>
                <c:pt idx="14">
                  <c:v>0.51391293093666479</c:v>
                </c:pt>
                <c:pt idx="15">
                  <c:v>0.49864880073489382</c:v>
                </c:pt>
                <c:pt idx="16">
                  <c:v>0.48368977731823709</c:v>
                </c:pt>
                <c:pt idx="17">
                  <c:v>0.46905408527101966</c:v>
                </c:pt>
                <c:pt idx="18">
                  <c:v>0.45475955388062572</c:v>
                </c:pt>
                <c:pt idx="19">
                  <c:v>0.44082359532954063</c:v>
                </c:pt>
                <c:pt idx="20">
                  <c:v>0.42726318338924024</c:v>
                </c:pt>
                <c:pt idx="21">
                  <c:v>0.41409483264084357</c:v>
                </c:pt>
                <c:pt idx="22">
                  <c:v>0.40133457824655405</c:v>
                </c:pt>
                <c:pt idx="23">
                  <c:v>0.3889979562949939</c:v>
                </c:pt>
                <c:pt idx="24">
                  <c:v>0.37709998474245421</c:v>
                </c:pt>
                <c:pt idx="25">
                  <c:v>0.3656551449709306</c:v>
                </c:pt>
                <c:pt idx="26">
                  <c:v>0.35467736398245575</c:v>
                </c:pt>
                <c:pt idx="27">
                  <c:v>0.34417999724771642</c:v>
                </c:pt>
                <c:pt idx="28">
                  <c:v>0.33417581222511916</c:v>
                </c:pt>
                <c:pt idx="29">
                  <c:v>0.32467697256428996</c:v>
                </c:pt>
                <c:pt idx="30">
                  <c:v>0.3156950230053025</c:v>
                </c:pt>
                <c:pt idx="31">
                  <c:v>0.30724087498148328</c:v>
                </c:pt>
                <c:pt idx="32">
                  <c:v>0.29932479292913122</c:v>
                </c:pt>
                <c:pt idx="33">
                  <c:v>0.2919563813013088</c:v>
                </c:pt>
                <c:pt idx="34">
                  <c:v>0.28514457227413686</c:v>
                </c:pt>
                <c:pt idx="35">
                  <c:v>0.27889761412114356</c:v>
                </c:pt>
                <c:pt idx="36">
                  <c:v>0.27322306021141846</c:v>
                </c:pt>
                <c:pt idx="37">
                  <c:v>0.26812775855539289</c:v>
                </c:pt>
                <c:pt idx="38">
                  <c:v>0.26361784176782205</c:v>
                </c:pt>
                <c:pt idx="39">
                  <c:v>0.25969871721959276</c:v>
                </c:pt>
                <c:pt idx="40">
                  <c:v>0.25637505695958029</c:v>
                </c:pt>
                <c:pt idx="41">
                  <c:v>0.25365078658180873</c:v>
                </c:pt>
                <c:pt idx="42">
                  <c:v>0.25152907123378354</c:v>
                </c:pt>
                <c:pt idx="43">
                  <c:v>0.25001229414095777</c:v>
                </c:pt>
                <c:pt idx="44">
                  <c:v>0.24910201215195457</c:v>
                </c:pt>
                <c:pt idx="45">
                  <c:v>0.24879878515807374</c:v>
                </c:pt>
                <c:pt idx="46">
                  <c:v>0.24910201215195457</c:v>
                </c:pt>
                <c:pt idx="47">
                  <c:v>0.25001229414095782</c:v>
                </c:pt>
                <c:pt idx="48">
                  <c:v>0.25152907123378354</c:v>
                </c:pt>
                <c:pt idx="49">
                  <c:v>0.25365078658180878</c:v>
                </c:pt>
                <c:pt idx="50">
                  <c:v>0.25637505695958035</c:v>
                </c:pt>
                <c:pt idx="51">
                  <c:v>0.25969871721959276</c:v>
                </c:pt>
                <c:pt idx="52">
                  <c:v>0.2636178417678221</c:v>
                </c:pt>
                <c:pt idx="53">
                  <c:v>0.26812775855539278</c:v>
                </c:pt>
                <c:pt idx="54">
                  <c:v>0.27322306021141851</c:v>
                </c:pt>
                <c:pt idx="55">
                  <c:v>0.27889761412114344</c:v>
                </c:pt>
                <c:pt idx="56">
                  <c:v>0.28514457227413692</c:v>
                </c:pt>
                <c:pt idx="57">
                  <c:v>0.29195638130130885</c:v>
                </c:pt>
                <c:pt idx="58">
                  <c:v>0.29932479292913133</c:v>
                </c:pt>
                <c:pt idx="59">
                  <c:v>0.30724087498148334</c:v>
                </c:pt>
                <c:pt idx="60">
                  <c:v>0.31569502300530261</c:v>
                </c:pt>
                <c:pt idx="61">
                  <c:v>0.32467697256429007</c:v>
                </c:pt>
                <c:pt idx="62">
                  <c:v>0.33417581222511905</c:v>
                </c:pt>
                <c:pt idx="63">
                  <c:v>0.34417999724771653</c:v>
                </c:pt>
                <c:pt idx="64">
                  <c:v>0.35467736398245558</c:v>
                </c:pt>
                <c:pt idx="65">
                  <c:v>0.36565514497093071</c:v>
                </c:pt>
                <c:pt idx="66">
                  <c:v>0.37709998474245437</c:v>
                </c:pt>
                <c:pt idx="67">
                  <c:v>0.3889979562949939</c:v>
                </c:pt>
                <c:pt idx="68">
                  <c:v>0.40133457824655416</c:v>
                </c:pt>
                <c:pt idx="69">
                  <c:v>0.41409483264084346</c:v>
                </c:pt>
                <c:pt idx="70">
                  <c:v>0.42726318338924041</c:v>
                </c:pt>
                <c:pt idx="71">
                  <c:v>0.44082359532954063</c:v>
                </c:pt>
                <c:pt idx="72">
                  <c:v>0.45475955388062589</c:v>
                </c:pt>
                <c:pt idx="73">
                  <c:v>0.46905408527101961</c:v>
                </c:pt>
                <c:pt idx="74">
                  <c:v>0.4836897773182372</c:v>
                </c:pt>
                <c:pt idx="75">
                  <c:v>0.49864880073489393</c:v>
                </c:pt>
                <c:pt idx="76">
                  <c:v>0.51391293093666479</c:v>
                </c:pt>
                <c:pt idx="77">
                  <c:v>0.52946357032640134</c:v>
                </c:pt>
                <c:pt idx="78">
                  <c:v>0.54528177102798847</c:v>
                </c:pt>
                <c:pt idx="79">
                  <c:v>0.56134825804285482</c:v>
                </c:pt>
                <c:pt idx="80">
                  <c:v>0.57764345280143847</c:v>
                </c:pt>
                <c:pt idx="81">
                  <c:v>0.59414749708135384</c:v>
                </c:pt>
                <c:pt idx="82">
                  <c:v>0.61084027726348145</c:v>
                </c:pt>
                <c:pt idx="83">
                  <c:v>0.62770144889674839</c:v>
                </c:pt>
                <c:pt idx="84">
                  <c:v>0.64471046154193223</c:v>
                </c:pt>
                <c:pt idx="85">
                  <c:v>0.6618465838644505</c:v>
                </c:pt>
                <c:pt idx="86">
                  <c:v>0.67908892894575335</c:v>
                </c:pt>
                <c:pt idx="87">
                  <c:v>0.69641647978264931</c:v>
                </c:pt>
                <c:pt idx="88">
                  <c:v>0.7138081149436375</c:v>
                </c:pt>
                <c:pt idx="89">
                  <c:v>0.73124263435110382</c:v>
                </c:pt>
                <c:pt idx="90">
                  <c:v>0.74869878515807375</c:v>
                </c:pt>
                <c:pt idx="91">
                  <c:v>0.7312426343511037</c:v>
                </c:pt>
                <c:pt idx="92">
                  <c:v>0.7138081149436375</c:v>
                </c:pt>
                <c:pt idx="93">
                  <c:v>0.6964164797826492</c:v>
                </c:pt>
                <c:pt idx="94">
                  <c:v>0.67908892894575335</c:v>
                </c:pt>
                <c:pt idx="95">
                  <c:v>0.66184658386445072</c:v>
                </c:pt>
                <c:pt idx="96">
                  <c:v>0.64471046154193234</c:v>
                </c:pt>
                <c:pt idx="97">
                  <c:v>0.62770144889674828</c:v>
                </c:pt>
                <c:pt idx="98">
                  <c:v>0.61084027726348133</c:v>
                </c:pt>
                <c:pt idx="99">
                  <c:v>0.59414749708135384</c:v>
                </c:pt>
                <c:pt idx="100">
                  <c:v>0.57764345280143847</c:v>
                </c:pt>
                <c:pt idx="101">
                  <c:v>0.5613482580428546</c:v>
                </c:pt>
                <c:pt idx="102">
                  <c:v>0.54528177102798847</c:v>
                </c:pt>
                <c:pt idx="103">
                  <c:v>0.52946357032640146</c:v>
                </c:pt>
                <c:pt idx="104">
                  <c:v>0.51391293093666479</c:v>
                </c:pt>
                <c:pt idx="105">
                  <c:v>0.49864880073489404</c:v>
                </c:pt>
                <c:pt idx="106">
                  <c:v>0.48368977731823715</c:v>
                </c:pt>
                <c:pt idx="107">
                  <c:v>0.46905408527101949</c:v>
                </c:pt>
                <c:pt idx="108">
                  <c:v>0.45475955388062578</c:v>
                </c:pt>
                <c:pt idx="109">
                  <c:v>0.44082359532954052</c:v>
                </c:pt>
                <c:pt idx="110">
                  <c:v>0.4272631833892403</c:v>
                </c:pt>
                <c:pt idx="111">
                  <c:v>0.41409483264084346</c:v>
                </c:pt>
                <c:pt idx="112">
                  <c:v>0.40133457824655427</c:v>
                </c:pt>
                <c:pt idx="113">
                  <c:v>0.38899795629499401</c:v>
                </c:pt>
                <c:pt idx="114">
                  <c:v>0.37709998474245443</c:v>
                </c:pt>
                <c:pt idx="115">
                  <c:v>0.36565514497093066</c:v>
                </c:pt>
                <c:pt idx="116">
                  <c:v>0.35467736398245564</c:v>
                </c:pt>
                <c:pt idx="117">
                  <c:v>0.34417999724771647</c:v>
                </c:pt>
                <c:pt idx="118">
                  <c:v>0.33417581222511916</c:v>
                </c:pt>
                <c:pt idx="119">
                  <c:v>0.32467697256429007</c:v>
                </c:pt>
                <c:pt idx="120">
                  <c:v>0.3156950230053025</c:v>
                </c:pt>
                <c:pt idx="121">
                  <c:v>0.30724087498148339</c:v>
                </c:pt>
                <c:pt idx="122">
                  <c:v>0.29932479292913133</c:v>
                </c:pt>
                <c:pt idx="123">
                  <c:v>0.29195638130130891</c:v>
                </c:pt>
                <c:pt idx="124">
                  <c:v>0.28514457227413686</c:v>
                </c:pt>
                <c:pt idx="125">
                  <c:v>0.27889761412114344</c:v>
                </c:pt>
                <c:pt idx="126">
                  <c:v>0.27322306021141846</c:v>
                </c:pt>
                <c:pt idx="127">
                  <c:v>0.26812775855539284</c:v>
                </c:pt>
                <c:pt idx="128">
                  <c:v>0.2636178417678221</c:v>
                </c:pt>
                <c:pt idx="129">
                  <c:v>0.2596987172195927</c:v>
                </c:pt>
                <c:pt idx="130">
                  <c:v>0.25637505695958035</c:v>
                </c:pt>
                <c:pt idx="131">
                  <c:v>0.25365078658180873</c:v>
                </c:pt>
                <c:pt idx="132">
                  <c:v>0.2515290712337836</c:v>
                </c:pt>
                <c:pt idx="133">
                  <c:v>0.25001229414095782</c:v>
                </c:pt>
                <c:pt idx="134">
                  <c:v>0.24910201215195457</c:v>
                </c:pt>
                <c:pt idx="135">
                  <c:v>0.24879878515807374</c:v>
                </c:pt>
                <c:pt idx="136">
                  <c:v>0.24910201215195457</c:v>
                </c:pt>
                <c:pt idx="137">
                  <c:v>0.25001229414095782</c:v>
                </c:pt>
                <c:pt idx="138">
                  <c:v>0.2515290712337836</c:v>
                </c:pt>
                <c:pt idx="139">
                  <c:v>0.25365078658180873</c:v>
                </c:pt>
                <c:pt idx="140">
                  <c:v>0.25637505695958035</c:v>
                </c:pt>
                <c:pt idx="141">
                  <c:v>0.25969871721959276</c:v>
                </c:pt>
                <c:pt idx="142">
                  <c:v>0.2636178417678221</c:v>
                </c:pt>
                <c:pt idx="143">
                  <c:v>0.26812775855539284</c:v>
                </c:pt>
                <c:pt idx="144">
                  <c:v>0.27322306021141851</c:v>
                </c:pt>
                <c:pt idx="145">
                  <c:v>0.27889761412114356</c:v>
                </c:pt>
                <c:pt idx="146">
                  <c:v>0.28514457227413686</c:v>
                </c:pt>
                <c:pt idx="147">
                  <c:v>0.29195638130130891</c:v>
                </c:pt>
                <c:pt idx="148">
                  <c:v>0.29932479292913122</c:v>
                </c:pt>
                <c:pt idx="149">
                  <c:v>0.30724087498148339</c:v>
                </c:pt>
                <c:pt idx="150">
                  <c:v>0.3156950230053025</c:v>
                </c:pt>
                <c:pt idx="151">
                  <c:v>0.32467697256429007</c:v>
                </c:pt>
                <c:pt idx="152">
                  <c:v>0.33417581222511916</c:v>
                </c:pt>
                <c:pt idx="153">
                  <c:v>0.34417999724771647</c:v>
                </c:pt>
                <c:pt idx="154">
                  <c:v>0.35467736398245564</c:v>
                </c:pt>
                <c:pt idx="155">
                  <c:v>0.36565514497093066</c:v>
                </c:pt>
                <c:pt idx="156">
                  <c:v>0.37709998474245443</c:v>
                </c:pt>
                <c:pt idx="157">
                  <c:v>0.38899795629499401</c:v>
                </c:pt>
                <c:pt idx="158">
                  <c:v>0.40133457824655416</c:v>
                </c:pt>
                <c:pt idx="159">
                  <c:v>0.41409483264084346</c:v>
                </c:pt>
                <c:pt idx="160">
                  <c:v>0.42726318338924041</c:v>
                </c:pt>
                <c:pt idx="161">
                  <c:v>0.44082359532954052</c:v>
                </c:pt>
                <c:pt idx="162">
                  <c:v>0.45475955388062583</c:v>
                </c:pt>
                <c:pt idx="163">
                  <c:v>0.46905408527101949</c:v>
                </c:pt>
                <c:pt idx="164">
                  <c:v>0.48368977731823715</c:v>
                </c:pt>
                <c:pt idx="165">
                  <c:v>0.49864880073489404</c:v>
                </c:pt>
                <c:pt idx="166">
                  <c:v>0.51391293093666479</c:v>
                </c:pt>
                <c:pt idx="167">
                  <c:v>0.52946357032640134</c:v>
                </c:pt>
                <c:pt idx="168">
                  <c:v>0.54528177102798847</c:v>
                </c:pt>
                <c:pt idx="169">
                  <c:v>0.56134825804285482</c:v>
                </c:pt>
                <c:pt idx="170">
                  <c:v>0.57764345280143847</c:v>
                </c:pt>
                <c:pt idx="171">
                  <c:v>0.59414749708135384</c:v>
                </c:pt>
                <c:pt idx="172">
                  <c:v>0.61084027726348133</c:v>
                </c:pt>
                <c:pt idx="173">
                  <c:v>0.62770144889674828</c:v>
                </c:pt>
                <c:pt idx="174">
                  <c:v>0.64471046154193234</c:v>
                </c:pt>
                <c:pt idx="175">
                  <c:v>0.66184658386445072</c:v>
                </c:pt>
                <c:pt idx="176">
                  <c:v>0.67908892894575335</c:v>
                </c:pt>
                <c:pt idx="177">
                  <c:v>0.69641647978264931</c:v>
                </c:pt>
                <c:pt idx="178">
                  <c:v>0.7138081149436375</c:v>
                </c:pt>
                <c:pt idx="179">
                  <c:v>0.73124263435110382</c:v>
                </c:pt>
                <c:pt idx="180">
                  <c:v>0.74869878515807375</c:v>
                </c:pt>
                <c:pt idx="181">
                  <c:v>0.73124263435110382</c:v>
                </c:pt>
                <c:pt idx="182">
                  <c:v>0.7138081149436375</c:v>
                </c:pt>
                <c:pt idx="183">
                  <c:v>0.69641647978264931</c:v>
                </c:pt>
                <c:pt idx="184">
                  <c:v>0.67908892894575335</c:v>
                </c:pt>
                <c:pt idx="185">
                  <c:v>0.66184658386445072</c:v>
                </c:pt>
                <c:pt idx="186">
                  <c:v>0.64471046154193234</c:v>
                </c:pt>
                <c:pt idx="187">
                  <c:v>0.62770144889674828</c:v>
                </c:pt>
                <c:pt idx="188">
                  <c:v>0.61084027726348133</c:v>
                </c:pt>
                <c:pt idx="189">
                  <c:v>0.59414749708135384</c:v>
                </c:pt>
                <c:pt idx="190">
                  <c:v>0.57764345280143847</c:v>
                </c:pt>
                <c:pt idx="191">
                  <c:v>0.56134825804285482</c:v>
                </c:pt>
                <c:pt idx="192">
                  <c:v>0.54528177102798847</c:v>
                </c:pt>
                <c:pt idx="193">
                  <c:v>0.52946357032640134</c:v>
                </c:pt>
                <c:pt idx="194">
                  <c:v>0.51391293093666479</c:v>
                </c:pt>
                <c:pt idx="195">
                  <c:v>0.49864880073489404</c:v>
                </c:pt>
                <c:pt idx="196">
                  <c:v>0.48368977731823715</c:v>
                </c:pt>
                <c:pt idx="197">
                  <c:v>0.46905408527101949</c:v>
                </c:pt>
                <c:pt idx="198">
                  <c:v>0.45475955388062583</c:v>
                </c:pt>
                <c:pt idx="199">
                  <c:v>0.44082359532954052</c:v>
                </c:pt>
                <c:pt idx="200">
                  <c:v>0.42726318338924041</c:v>
                </c:pt>
                <c:pt idx="201">
                  <c:v>0.41409483264084346</c:v>
                </c:pt>
                <c:pt idx="202">
                  <c:v>0.40133457824655416</c:v>
                </c:pt>
                <c:pt idx="203">
                  <c:v>0.38899795629499401</c:v>
                </c:pt>
                <c:pt idx="204">
                  <c:v>0.37709998474245443</c:v>
                </c:pt>
                <c:pt idx="205">
                  <c:v>0.36565514497093066</c:v>
                </c:pt>
                <c:pt idx="206">
                  <c:v>0.35467736398245564</c:v>
                </c:pt>
                <c:pt idx="207">
                  <c:v>0.34417999724771647</c:v>
                </c:pt>
                <c:pt idx="208">
                  <c:v>0.33417581222511916</c:v>
                </c:pt>
                <c:pt idx="209">
                  <c:v>0.32467697256429007</c:v>
                </c:pt>
                <c:pt idx="210">
                  <c:v>0.3156950230053025</c:v>
                </c:pt>
                <c:pt idx="211">
                  <c:v>0.30724087498148339</c:v>
                </c:pt>
                <c:pt idx="212">
                  <c:v>0.29932479292913122</c:v>
                </c:pt>
                <c:pt idx="213">
                  <c:v>0.29195638130130891</c:v>
                </c:pt>
                <c:pt idx="214">
                  <c:v>0.28514457227413686</c:v>
                </c:pt>
                <c:pt idx="215">
                  <c:v>0.27889761412114356</c:v>
                </c:pt>
                <c:pt idx="216">
                  <c:v>0.27322306021141851</c:v>
                </c:pt>
                <c:pt idx="217">
                  <c:v>0.26812775855539284</c:v>
                </c:pt>
                <c:pt idx="218">
                  <c:v>0.2636178417678221</c:v>
                </c:pt>
                <c:pt idx="219">
                  <c:v>0.25969871721959276</c:v>
                </c:pt>
                <c:pt idx="220">
                  <c:v>0.25637505695958035</c:v>
                </c:pt>
                <c:pt idx="221">
                  <c:v>0.25365078658180873</c:v>
                </c:pt>
                <c:pt idx="222">
                  <c:v>0.2515290712337836</c:v>
                </c:pt>
                <c:pt idx="223">
                  <c:v>0.25001229414095782</c:v>
                </c:pt>
                <c:pt idx="224">
                  <c:v>0.24910201215195457</c:v>
                </c:pt>
                <c:pt idx="225">
                  <c:v>0.24879878515807374</c:v>
                </c:pt>
                <c:pt idx="226">
                  <c:v>0.24910201215195457</c:v>
                </c:pt>
                <c:pt idx="227">
                  <c:v>0.25001229414095782</c:v>
                </c:pt>
                <c:pt idx="228">
                  <c:v>0.2515290712337836</c:v>
                </c:pt>
                <c:pt idx="229">
                  <c:v>0.25365078658180873</c:v>
                </c:pt>
                <c:pt idx="230">
                  <c:v>0.25637505695958035</c:v>
                </c:pt>
                <c:pt idx="231">
                  <c:v>0.2596987172195927</c:v>
                </c:pt>
                <c:pt idx="232">
                  <c:v>0.2636178417678221</c:v>
                </c:pt>
                <c:pt idx="233">
                  <c:v>0.26812775855539284</c:v>
                </c:pt>
                <c:pt idx="234">
                  <c:v>0.27322306021141846</c:v>
                </c:pt>
                <c:pt idx="235">
                  <c:v>0.27889761412114344</c:v>
                </c:pt>
                <c:pt idx="236">
                  <c:v>0.28514457227413686</c:v>
                </c:pt>
                <c:pt idx="237">
                  <c:v>0.29195638130130891</c:v>
                </c:pt>
                <c:pt idx="238">
                  <c:v>0.29932479292913133</c:v>
                </c:pt>
                <c:pt idx="239">
                  <c:v>0.30724087498148339</c:v>
                </c:pt>
                <c:pt idx="240">
                  <c:v>0.3156950230053025</c:v>
                </c:pt>
                <c:pt idx="241">
                  <c:v>0.32467697256429007</c:v>
                </c:pt>
                <c:pt idx="242">
                  <c:v>0.33417581222511916</c:v>
                </c:pt>
                <c:pt idx="243">
                  <c:v>0.34417999724771647</c:v>
                </c:pt>
                <c:pt idx="244">
                  <c:v>0.35467736398245564</c:v>
                </c:pt>
                <c:pt idx="245">
                  <c:v>0.36565514497093066</c:v>
                </c:pt>
                <c:pt idx="246">
                  <c:v>0.37709998474245443</c:v>
                </c:pt>
                <c:pt idx="247">
                  <c:v>0.38899795629499401</c:v>
                </c:pt>
                <c:pt idx="248">
                  <c:v>0.40133457824655427</c:v>
                </c:pt>
                <c:pt idx="249">
                  <c:v>0.41409483264084346</c:v>
                </c:pt>
                <c:pt idx="250">
                  <c:v>0.4272631833892403</c:v>
                </c:pt>
                <c:pt idx="251">
                  <c:v>0.44082359532954052</c:v>
                </c:pt>
                <c:pt idx="252">
                  <c:v>0.45475955388062578</c:v>
                </c:pt>
                <c:pt idx="253">
                  <c:v>0.46905408527101949</c:v>
                </c:pt>
                <c:pt idx="254">
                  <c:v>0.48368977731823715</c:v>
                </c:pt>
                <c:pt idx="255">
                  <c:v>0.49864880073489404</c:v>
                </c:pt>
                <c:pt idx="256">
                  <c:v>0.51391293093666479</c:v>
                </c:pt>
                <c:pt idx="257">
                  <c:v>0.52946357032640146</c:v>
                </c:pt>
                <c:pt idx="258">
                  <c:v>0.54528177102798847</c:v>
                </c:pt>
                <c:pt idx="259">
                  <c:v>0.5613482580428546</c:v>
                </c:pt>
                <c:pt idx="260">
                  <c:v>0.57764345280143847</c:v>
                </c:pt>
                <c:pt idx="261">
                  <c:v>0.59414749708135384</c:v>
                </c:pt>
                <c:pt idx="262">
                  <c:v>0.61084027726348133</c:v>
                </c:pt>
                <c:pt idx="263">
                  <c:v>0.62770144889674828</c:v>
                </c:pt>
                <c:pt idx="264">
                  <c:v>0.64471046154193234</c:v>
                </c:pt>
                <c:pt idx="265">
                  <c:v>0.66184658386445072</c:v>
                </c:pt>
                <c:pt idx="266">
                  <c:v>0.67908892894575335</c:v>
                </c:pt>
                <c:pt idx="267">
                  <c:v>0.6964164797826492</c:v>
                </c:pt>
                <c:pt idx="268">
                  <c:v>0.7138081149436375</c:v>
                </c:pt>
                <c:pt idx="269">
                  <c:v>0.7312426343511037</c:v>
                </c:pt>
                <c:pt idx="270">
                  <c:v>0.74869878515807375</c:v>
                </c:pt>
                <c:pt idx="271">
                  <c:v>0.73124263435110382</c:v>
                </c:pt>
                <c:pt idx="272">
                  <c:v>0.7138081149436375</c:v>
                </c:pt>
                <c:pt idx="273">
                  <c:v>0.69641647978264931</c:v>
                </c:pt>
                <c:pt idx="274">
                  <c:v>0.67908892894575335</c:v>
                </c:pt>
                <c:pt idx="275">
                  <c:v>0.6618465838644505</c:v>
                </c:pt>
                <c:pt idx="276">
                  <c:v>0.64471046154193223</c:v>
                </c:pt>
                <c:pt idx="277">
                  <c:v>0.62770144889674839</c:v>
                </c:pt>
                <c:pt idx="278">
                  <c:v>0.61084027726348145</c:v>
                </c:pt>
                <c:pt idx="279">
                  <c:v>0.59414749708135384</c:v>
                </c:pt>
                <c:pt idx="280">
                  <c:v>0.57764345280143847</c:v>
                </c:pt>
                <c:pt idx="281">
                  <c:v>0.56134825804285482</c:v>
                </c:pt>
                <c:pt idx="282">
                  <c:v>0.54528177102798847</c:v>
                </c:pt>
                <c:pt idx="283">
                  <c:v>0.52946357032640134</c:v>
                </c:pt>
                <c:pt idx="284">
                  <c:v>0.51391293093666479</c:v>
                </c:pt>
                <c:pt idx="285">
                  <c:v>0.49864880073489393</c:v>
                </c:pt>
                <c:pt idx="286">
                  <c:v>0.4836897773182372</c:v>
                </c:pt>
                <c:pt idx="287">
                  <c:v>0.46905408527101961</c:v>
                </c:pt>
                <c:pt idx="288">
                  <c:v>0.45475955388062589</c:v>
                </c:pt>
                <c:pt idx="289">
                  <c:v>0.44082359532954063</c:v>
                </c:pt>
                <c:pt idx="290">
                  <c:v>0.42726318338924041</c:v>
                </c:pt>
                <c:pt idx="291">
                  <c:v>0.41409483264084346</c:v>
                </c:pt>
                <c:pt idx="292">
                  <c:v>0.40133457824655416</c:v>
                </c:pt>
                <c:pt idx="293">
                  <c:v>0.3889979562949939</c:v>
                </c:pt>
                <c:pt idx="294">
                  <c:v>0.37709998474245437</c:v>
                </c:pt>
                <c:pt idx="295">
                  <c:v>0.36565514497093071</c:v>
                </c:pt>
                <c:pt idx="296">
                  <c:v>0.35467736398245558</c:v>
                </c:pt>
                <c:pt idx="297">
                  <c:v>0.34417999724771653</c:v>
                </c:pt>
                <c:pt idx="298">
                  <c:v>0.33417581222511905</c:v>
                </c:pt>
                <c:pt idx="299">
                  <c:v>0.32467697256429007</c:v>
                </c:pt>
                <c:pt idx="300">
                  <c:v>0.31569502300530261</c:v>
                </c:pt>
                <c:pt idx="301">
                  <c:v>0.30724087498148334</c:v>
                </c:pt>
                <c:pt idx="302">
                  <c:v>0.29932479292913133</c:v>
                </c:pt>
                <c:pt idx="303">
                  <c:v>0.29195638130130885</c:v>
                </c:pt>
                <c:pt idx="304">
                  <c:v>0.28514457227413692</c:v>
                </c:pt>
                <c:pt idx="305">
                  <c:v>0.27889761412114344</c:v>
                </c:pt>
                <c:pt idx="306">
                  <c:v>0.27322306021141851</c:v>
                </c:pt>
                <c:pt idx="307">
                  <c:v>0.26812775855539278</c:v>
                </c:pt>
                <c:pt idx="308">
                  <c:v>0.2636178417678221</c:v>
                </c:pt>
                <c:pt idx="309">
                  <c:v>0.25969871721959276</c:v>
                </c:pt>
                <c:pt idx="310">
                  <c:v>0.25637505695958035</c:v>
                </c:pt>
                <c:pt idx="311">
                  <c:v>0.25365078658180878</c:v>
                </c:pt>
                <c:pt idx="312">
                  <c:v>0.25152907123378354</c:v>
                </c:pt>
                <c:pt idx="313">
                  <c:v>0.25001229414095782</c:v>
                </c:pt>
                <c:pt idx="314">
                  <c:v>0.24910201215195457</c:v>
                </c:pt>
                <c:pt idx="315">
                  <c:v>0.24879878515807374</c:v>
                </c:pt>
                <c:pt idx="316">
                  <c:v>0.24910201215195457</c:v>
                </c:pt>
                <c:pt idx="317">
                  <c:v>0.25001229414095777</c:v>
                </c:pt>
                <c:pt idx="318">
                  <c:v>0.25152907123378354</c:v>
                </c:pt>
                <c:pt idx="319">
                  <c:v>0.25365078658180873</c:v>
                </c:pt>
                <c:pt idx="320">
                  <c:v>0.25637505695958029</c:v>
                </c:pt>
                <c:pt idx="321">
                  <c:v>0.25969871721959276</c:v>
                </c:pt>
                <c:pt idx="322">
                  <c:v>0.26361784176782205</c:v>
                </c:pt>
                <c:pt idx="323">
                  <c:v>0.26812775855539289</c:v>
                </c:pt>
                <c:pt idx="324">
                  <c:v>0.27322306021141846</c:v>
                </c:pt>
                <c:pt idx="325">
                  <c:v>0.27889761412114356</c:v>
                </c:pt>
                <c:pt idx="326">
                  <c:v>0.28514457227413686</c:v>
                </c:pt>
                <c:pt idx="327">
                  <c:v>0.2919563813013088</c:v>
                </c:pt>
                <c:pt idx="328">
                  <c:v>0.29932479292913122</c:v>
                </c:pt>
                <c:pt idx="329">
                  <c:v>0.30724087498148328</c:v>
                </c:pt>
                <c:pt idx="330">
                  <c:v>0.3156950230053025</c:v>
                </c:pt>
                <c:pt idx="331">
                  <c:v>0.32467697256428996</c:v>
                </c:pt>
                <c:pt idx="332">
                  <c:v>0.33417581222511916</c:v>
                </c:pt>
                <c:pt idx="333">
                  <c:v>0.34417999724771642</c:v>
                </c:pt>
                <c:pt idx="334">
                  <c:v>0.35467736398245575</c:v>
                </c:pt>
                <c:pt idx="335">
                  <c:v>0.3656551449709306</c:v>
                </c:pt>
                <c:pt idx="336">
                  <c:v>0.37709998474245421</c:v>
                </c:pt>
                <c:pt idx="337">
                  <c:v>0.3889979562949939</c:v>
                </c:pt>
                <c:pt idx="338">
                  <c:v>0.40133457824655405</c:v>
                </c:pt>
                <c:pt idx="339">
                  <c:v>0.41409483264084357</c:v>
                </c:pt>
                <c:pt idx="340">
                  <c:v>0.42726318338924024</c:v>
                </c:pt>
                <c:pt idx="341">
                  <c:v>0.44082359532954063</c:v>
                </c:pt>
                <c:pt idx="342">
                  <c:v>0.45475955388062572</c:v>
                </c:pt>
                <c:pt idx="343">
                  <c:v>0.46905408527101966</c:v>
                </c:pt>
                <c:pt idx="344">
                  <c:v>0.48368977731823709</c:v>
                </c:pt>
                <c:pt idx="345">
                  <c:v>0.49864880073489382</c:v>
                </c:pt>
                <c:pt idx="346">
                  <c:v>0.51391293093666479</c:v>
                </c:pt>
                <c:pt idx="347">
                  <c:v>0.52946357032640112</c:v>
                </c:pt>
                <c:pt idx="348">
                  <c:v>0.54528177102798847</c:v>
                </c:pt>
                <c:pt idx="349">
                  <c:v>0.5613482580428546</c:v>
                </c:pt>
                <c:pt idx="350">
                  <c:v>0.57764345280143847</c:v>
                </c:pt>
                <c:pt idx="351">
                  <c:v>0.59414749708135361</c:v>
                </c:pt>
                <c:pt idx="352">
                  <c:v>0.61084027726348156</c:v>
                </c:pt>
                <c:pt idx="353">
                  <c:v>0.62770144889674817</c:v>
                </c:pt>
                <c:pt idx="354">
                  <c:v>0.64471046154193212</c:v>
                </c:pt>
                <c:pt idx="355">
                  <c:v>0.66184658386445061</c:v>
                </c:pt>
                <c:pt idx="356">
                  <c:v>0.67908892894575312</c:v>
                </c:pt>
                <c:pt idx="357">
                  <c:v>0.69641647978264931</c:v>
                </c:pt>
                <c:pt idx="358">
                  <c:v>0.71380811494363738</c:v>
                </c:pt>
                <c:pt idx="359">
                  <c:v>0.73124263435110382</c:v>
                </c:pt>
                <c:pt idx="360">
                  <c:v>0.74869878515807364</c:v>
                </c:pt>
                <c:pt idx="361">
                  <c:v>0.47338429028047407</c:v>
                </c:pt>
                <c:pt idx="362">
                  <c:v>0.45266222185627997</c:v>
                </c:pt>
                <c:pt idx="363">
                  <c:v>0.43220867047754008</c:v>
                </c:pt>
                <c:pt idx="364">
                  <c:v>0.41205329252298128</c:v>
                </c:pt>
                <c:pt idx="365">
                  <c:v>0.39222477718912219</c:v>
                </c:pt>
                <c:pt idx="366">
                  <c:v>0.37275078230709668</c:v>
                </c:pt>
                <c:pt idx="367">
                  <c:v>0.35365787212967592</c:v>
                </c:pt>
                <c:pt idx="368">
                  <c:v>0.33497145719875232</c:v>
                </c:pt>
                <c:pt idx="369">
                  <c:v>0.31671573639642292</c:v>
                </c:pt>
                <c:pt idx="370">
                  <c:v>0.29891364127514192</c:v>
                </c:pt>
                <c:pt idx="371">
                  <c:v>0.28158678275406179</c:v>
                </c:pt>
                <c:pt idx="372">
                  <c:v>0.26475540025964223</c:v>
                </c:pt>
                <c:pt idx="373">
                  <c:v>0.24843831337880523</c:v>
                </c:pt>
                <c:pt idx="374">
                  <c:v>0.23265287608219892</c:v>
                </c:pt>
                <c:pt idx="375">
                  <c:v>0.21741493356347702</c:v>
                </c:pt>
                <c:pt idx="376">
                  <c:v>0.202738781727654</c:v>
                </c:pt>
                <c:pt idx="377">
                  <c:v>0.1886371293474729</c:v>
                </c:pt>
                <c:pt idx="378">
                  <c:v>0.1751210628909802</c:v>
                </c:pt>
                <c:pt idx="379">
                  <c:v>0.16220001400594322</c:v>
                </c:pt>
                <c:pt idx="380">
                  <c:v>0.14988172962688492</c:v>
                </c:pt>
                <c:pt idx="381">
                  <c:v>0.13817224464791059</c:v>
                </c:pt>
                <c:pt idx="382">
                  <c:v>0.12707585707849639</c:v>
                </c:pt>
                <c:pt idx="383">
                  <c:v>0.11659510556911426</c:v>
                </c:pt>
                <c:pt idx="384">
                  <c:v>0.10673074915792219</c:v>
                </c:pt>
                <c:pt idx="385">
                  <c:v>9.7481749047180863E-2</c:v>
                </c:pt>
                <c:pt idx="386">
                  <c:v>8.8845252166629848E-2</c:v>
                </c:pt>
                <c:pt idx="387">
                  <c:v>8.0816576217951283E-2</c:v>
                </c:pt>
                <c:pt idx="388">
                  <c:v>7.3389195815955335E-2</c:v>
                </c:pt>
                <c:pt idx="389">
                  <c:v>6.6554729242894795E-2</c:v>
                </c:pt>
                <c:pt idx="390">
                  <c:v>6.0302925204886754E-2</c:v>
                </c:pt>
                <c:pt idx="391">
                  <c:v>5.4621648812936872E-2</c:v>
                </c:pt>
                <c:pt idx="392">
                  <c:v>4.9496865789540469E-2</c:v>
                </c:pt>
                <c:pt idx="393">
                  <c:v>4.4912623601298947E-2</c:v>
                </c:pt>
                <c:pt idx="394">
                  <c:v>4.0851027801393255E-2</c:v>
                </c:pt>
                <c:pt idx="395">
                  <c:v>3.7292211274548653E-2</c:v>
                </c:pt>
                <c:pt idx="396">
                  <c:v>3.4214293215563199E-2</c:v>
                </c:pt>
                <c:pt idx="397">
                  <c:v>3.1593323378513144E-2</c:v>
                </c:pt>
                <c:pt idx="398">
                  <c:v>2.940320512117656E-2</c:v>
                </c:pt>
                <c:pt idx="399">
                  <c:v>2.7615587506897927E-2</c:v>
                </c:pt>
                <c:pt idx="400">
                  <c:v>2.6199711167452452E-2</c:v>
                </c:pt>
                <c:pt idx="401">
                  <c:v>2.5122182555129897E-2</c:v>
                </c:pt>
                <c:pt idx="402">
                  <c:v>2.4346631446634352E-2</c:v>
                </c:pt>
                <c:pt idx="403">
                  <c:v>2.3833163455561714E-2</c:v>
                </c:pt>
                <c:pt idx="404">
                  <c:v>2.3537409944141392E-2</c:v>
                </c:pt>
                <c:pt idx="405">
                  <c:v>2.3408623861717354E-2</c:v>
                </c:pt>
                <c:pt idx="406">
                  <c:v>2.3384290280474309E-2</c:v>
                </c:pt>
                <c:pt idx="407">
                  <c:v>2.3408623861717354E-2</c:v>
                </c:pt>
                <c:pt idx="408">
                  <c:v>2.3537409944141399E-2</c:v>
                </c:pt>
                <c:pt idx="409">
                  <c:v>2.3833163455561714E-2</c:v>
                </c:pt>
                <c:pt idx="410">
                  <c:v>2.4346631446634369E-2</c:v>
                </c:pt>
                <c:pt idx="411">
                  <c:v>2.5122182555129914E-2</c:v>
                </c:pt>
                <c:pt idx="412">
                  <c:v>2.6199711167452452E-2</c:v>
                </c:pt>
                <c:pt idx="413">
                  <c:v>2.7615587506897951E-2</c:v>
                </c:pt>
                <c:pt idx="414">
                  <c:v>2.9403205121176515E-2</c:v>
                </c:pt>
                <c:pt idx="415">
                  <c:v>3.1593323378513158E-2</c:v>
                </c:pt>
                <c:pt idx="416">
                  <c:v>3.4214293215563164E-2</c:v>
                </c:pt>
                <c:pt idx="417">
                  <c:v>3.7292211274548674E-2</c:v>
                </c:pt>
                <c:pt idx="418">
                  <c:v>4.0851027801393283E-2</c:v>
                </c:pt>
                <c:pt idx="419">
                  <c:v>4.4912623601299009E-2</c:v>
                </c:pt>
                <c:pt idx="420">
                  <c:v>4.949686578954049E-2</c:v>
                </c:pt>
                <c:pt idx="421">
                  <c:v>5.4621648812936928E-2</c:v>
                </c:pt>
                <c:pt idx="422">
                  <c:v>6.0302925204886823E-2</c:v>
                </c:pt>
                <c:pt idx="423">
                  <c:v>6.6554729242894711E-2</c:v>
                </c:pt>
                <c:pt idx="424">
                  <c:v>7.3389195815955433E-2</c:v>
                </c:pt>
                <c:pt idx="425">
                  <c:v>8.0816576217951186E-2</c:v>
                </c:pt>
                <c:pt idx="426">
                  <c:v>8.8845252166629918E-2</c:v>
                </c:pt>
                <c:pt idx="427">
                  <c:v>9.748174904718096E-2</c:v>
                </c:pt>
                <c:pt idx="428">
                  <c:v>0.10673074915792219</c:v>
                </c:pt>
                <c:pt idx="429">
                  <c:v>0.11659510556911436</c:v>
                </c:pt>
                <c:pt idx="430">
                  <c:v>0.12707585707849633</c:v>
                </c:pt>
                <c:pt idx="431">
                  <c:v>0.13817224464791072</c:v>
                </c:pt>
                <c:pt idx="432">
                  <c:v>0.14988172962688492</c:v>
                </c:pt>
                <c:pt idx="433">
                  <c:v>0.16220001400594333</c:v>
                </c:pt>
                <c:pt idx="434">
                  <c:v>0.17512106289098014</c:v>
                </c:pt>
                <c:pt idx="435">
                  <c:v>0.18863712934747298</c:v>
                </c:pt>
                <c:pt idx="436">
                  <c:v>0.20273878172765414</c:v>
                </c:pt>
                <c:pt idx="437">
                  <c:v>0.21741493356347694</c:v>
                </c:pt>
                <c:pt idx="438">
                  <c:v>0.23265287608219914</c:v>
                </c:pt>
                <c:pt idx="439">
                  <c:v>0.24843831337880523</c:v>
                </c:pt>
                <c:pt idx="440">
                  <c:v>0.26475540025964245</c:v>
                </c:pt>
                <c:pt idx="441">
                  <c:v>0.28158678275406179</c:v>
                </c:pt>
                <c:pt idx="442">
                  <c:v>0.29891364127514219</c:v>
                </c:pt>
                <c:pt idx="443">
                  <c:v>0.31671573639642286</c:v>
                </c:pt>
                <c:pt idx="444">
                  <c:v>0.33497145719875249</c:v>
                </c:pt>
                <c:pt idx="445">
                  <c:v>0.35365787212967609</c:v>
                </c:pt>
                <c:pt idx="446">
                  <c:v>0.37275078230709663</c:v>
                </c:pt>
                <c:pt idx="447">
                  <c:v>0.39222477718912235</c:v>
                </c:pt>
                <c:pt idx="448">
                  <c:v>0.41205329252298123</c:v>
                </c:pt>
                <c:pt idx="449">
                  <c:v>0.43220867047754025</c:v>
                </c:pt>
                <c:pt idx="450">
                  <c:v>0.45266222185627986</c:v>
                </c:pt>
                <c:pt idx="451">
                  <c:v>0.47338429028047418</c:v>
                </c:pt>
                <c:pt idx="452">
                  <c:v>0.45266222185627975</c:v>
                </c:pt>
                <c:pt idx="453">
                  <c:v>0.43220867047754014</c:v>
                </c:pt>
                <c:pt idx="454">
                  <c:v>0.41205329252298106</c:v>
                </c:pt>
                <c:pt idx="455">
                  <c:v>0.39222477718912246</c:v>
                </c:pt>
                <c:pt idx="456">
                  <c:v>0.37275078230709674</c:v>
                </c:pt>
                <c:pt idx="457">
                  <c:v>0.35365787212967625</c:v>
                </c:pt>
                <c:pt idx="458">
                  <c:v>0.33497145719875243</c:v>
                </c:pt>
                <c:pt idx="459">
                  <c:v>0.31671573639642275</c:v>
                </c:pt>
                <c:pt idx="460">
                  <c:v>0.29891364127514203</c:v>
                </c:pt>
                <c:pt idx="461">
                  <c:v>0.28158678275406168</c:v>
                </c:pt>
                <c:pt idx="462">
                  <c:v>0.26475540025964234</c:v>
                </c:pt>
                <c:pt idx="463">
                  <c:v>0.24843831337880515</c:v>
                </c:pt>
                <c:pt idx="464">
                  <c:v>0.23265287608219923</c:v>
                </c:pt>
                <c:pt idx="465">
                  <c:v>0.21741493356347702</c:v>
                </c:pt>
                <c:pt idx="466">
                  <c:v>0.20273878172765419</c:v>
                </c:pt>
                <c:pt idx="467">
                  <c:v>0.18863712934747295</c:v>
                </c:pt>
                <c:pt idx="468">
                  <c:v>0.17512106289098001</c:v>
                </c:pt>
                <c:pt idx="469">
                  <c:v>0.16220001400594325</c:v>
                </c:pt>
                <c:pt idx="470">
                  <c:v>0.14988172962688481</c:v>
                </c:pt>
                <c:pt idx="471">
                  <c:v>0.13817224464791067</c:v>
                </c:pt>
                <c:pt idx="472">
                  <c:v>0.12707585707849631</c:v>
                </c:pt>
                <c:pt idx="473">
                  <c:v>0.11659510556911445</c:v>
                </c:pt>
                <c:pt idx="474">
                  <c:v>0.10673074915792222</c:v>
                </c:pt>
                <c:pt idx="475">
                  <c:v>9.7481749047180988E-2</c:v>
                </c:pt>
                <c:pt idx="476">
                  <c:v>8.884525216662989E-2</c:v>
                </c:pt>
                <c:pt idx="477">
                  <c:v>8.0816576217951214E-2</c:v>
                </c:pt>
                <c:pt idx="478">
                  <c:v>7.3389195815955377E-2</c:v>
                </c:pt>
                <c:pt idx="479">
                  <c:v>6.6554729242894753E-2</c:v>
                </c:pt>
                <c:pt idx="480">
                  <c:v>6.0302925204886795E-2</c:v>
                </c:pt>
                <c:pt idx="481">
                  <c:v>5.4621648812936852E-2</c:v>
                </c:pt>
                <c:pt idx="482">
                  <c:v>4.9496865789540531E-2</c:v>
                </c:pt>
                <c:pt idx="483">
                  <c:v>4.4912623601298982E-2</c:v>
                </c:pt>
                <c:pt idx="484">
                  <c:v>4.0851027801393311E-2</c:v>
                </c:pt>
                <c:pt idx="485">
                  <c:v>3.7292211274548653E-2</c:v>
                </c:pt>
                <c:pt idx="486">
                  <c:v>3.4214293215563164E-2</c:v>
                </c:pt>
                <c:pt idx="487">
                  <c:v>3.1593323378513144E-2</c:v>
                </c:pt>
                <c:pt idx="488">
                  <c:v>2.9403205121176539E-2</c:v>
                </c:pt>
                <c:pt idx="489">
                  <c:v>2.7615587506897951E-2</c:v>
                </c:pt>
                <c:pt idx="490">
                  <c:v>2.6199711167452434E-2</c:v>
                </c:pt>
                <c:pt idx="491">
                  <c:v>2.5122182555129914E-2</c:v>
                </c:pt>
                <c:pt idx="492">
                  <c:v>2.4346631446634352E-2</c:v>
                </c:pt>
                <c:pt idx="493">
                  <c:v>2.3833163455561728E-2</c:v>
                </c:pt>
                <c:pt idx="494">
                  <c:v>2.3537409944141399E-2</c:v>
                </c:pt>
                <c:pt idx="495">
                  <c:v>2.3408623861717354E-2</c:v>
                </c:pt>
                <c:pt idx="496">
                  <c:v>2.3384290280474309E-2</c:v>
                </c:pt>
                <c:pt idx="497">
                  <c:v>2.3408623861717354E-2</c:v>
                </c:pt>
                <c:pt idx="498">
                  <c:v>2.3537409944141399E-2</c:v>
                </c:pt>
                <c:pt idx="499">
                  <c:v>2.3833163455561728E-2</c:v>
                </c:pt>
                <c:pt idx="500">
                  <c:v>2.4346631446634352E-2</c:v>
                </c:pt>
                <c:pt idx="501">
                  <c:v>2.5122182555129914E-2</c:v>
                </c:pt>
                <c:pt idx="502">
                  <c:v>2.6199711167452452E-2</c:v>
                </c:pt>
                <c:pt idx="503">
                  <c:v>2.7615587506897951E-2</c:v>
                </c:pt>
                <c:pt idx="504">
                  <c:v>2.9403205121176539E-2</c:v>
                </c:pt>
                <c:pt idx="505">
                  <c:v>3.1593323378513158E-2</c:v>
                </c:pt>
                <c:pt idx="506">
                  <c:v>3.4214293215563199E-2</c:v>
                </c:pt>
                <c:pt idx="507">
                  <c:v>3.7292211274548653E-2</c:v>
                </c:pt>
                <c:pt idx="508">
                  <c:v>4.0851027801393311E-2</c:v>
                </c:pt>
                <c:pt idx="509">
                  <c:v>4.4912623601298947E-2</c:v>
                </c:pt>
                <c:pt idx="510">
                  <c:v>4.9496865789540531E-2</c:v>
                </c:pt>
                <c:pt idx="511">
                  <c:v>5.4621648812936872E-2</c:v>
                </c:pt>
                <c:pt idx="512">
                  <c:v>6.0302925204886823E-2</c:v>
                </c:pt>
                <c:pt idx="513">
                  <c:v>6.6554729242894753E-2</c:v>
                </c:pt>
                <c:pt idx="514">
                  <c:v>7.3389195815955377E-2</c:v>
                </c:pt>
                <c:pt idx="515">
                  <c:v>8.0816576217951214E-2</c:v>
                </c:pt>
                <c:pt idx="516">
                  <c:v>8.884525216662989E-2</c:v>
                </c:pt>
                <c:pt idx="517">
                  <c:v>9.7481749047180988E-2</c:v>
                </c:pt>
                <c:pt idx="518">
                  <c:v>0.10673074915792222</c:v>
                </c:pt>
                <c:pt idx="519">
                  <c:v>0.11659510556911439</c:v>
                </c:pt>
                <c:pt idx="520">
                  <c:v>0.12707585707849633</c:v>
                </c:pt>
                <c:pt idx="521">
                  <c:v>0.13817224464791072</c:v>
                </c:pt>
                <c:pt idx="522">
                  <c:v>0.14988172962688484</c:v>
                </c:pt>
                <c:pt idx="523">
                  <c:v>0.1622000140059433</c:v>
                </c:pt>
                <c:pt idx="524">
                  <c:v>0.17512106289098001</c:v>
                </c:pt>
                <c:pt idx="525">
                  <c:v>0.18863712934747295</c:v>
                </c:pt>
                <c:pt idx="526">
                  <c:v>0.20273878172765419</c:v>
                </c:pt>
                <c:pt idx="527">
                  <c:v>0.21741493356347702</c:v>
                </c:pt>
                <c:pt idx="528">
                  <c:v>0.23265287608219914</c:v>
                </c:pt>
                <c:pt idx="529">
                  <c:v>0.24843831337880523</c:v>
                </c:pt>
                <c:pt idx="530">
                  <c:v>0.26475540025964245</c:v>
                </c:pt>
                <c:pt idx="531">
                  <c:v>0.28158678275406179</c:v>
                </c:pt>
                <c:pt idx="532">
                  <c:v>0.29891364127514203</c:v>
                </c:pt>
                <c:pt idx="533">
                  <c:v>0.31671573639642281</c:v>
                </c:pt>
                <c:pt idx="534">
                  <c:v>0.33497145719875243</c:v>
                </c:pt>
                <c:pt idx="535">
                  <c:v>0.35365787212967614</c:v>
                </c:pt>
                <c:pt idx="536">
                  <c:v>0.37275078230709674</c:v>
                </c:pt>
                <c:pt idx="537">
                  <c:v>0.39222477718912241</c:v>
                </c:pt>
                <c:pt idx="538">
                  <c:v>0.41205329252298123</c:v>
                </c:pt>
                <c:pt idx="539">
                  <c:v>0.43220867047754025</c:v>
                </c:pt>
                <c:pt idx="540">
                  <c:v>0.45266222185627986</c:v>
                </c:pt>
                <c:pt idx="541">
                  <c:v>0.47338429028047424</c:v>
                </c:pt>
                <c:pt idx="542">
                  <c:v>0.45266222185627986</c:v>
                </c:pt>
                <c:pt idx="543">
                  <c:v>0.43220867047754025</c:v>
                </c:pt>
                <c:pt idx="544">
                  <c:v>0.41205329252298123</c:v>
                </c:pt>
                <c:pt idx="545">
                  <c:v>0.39222477718912241</c:v>
                </c:pt>
                <c:pt idx="546">
                  <c:v>0.37275078230709674</c:v>
                </c:pt>
                <c:pt idx="547">
                  <c:v>0.35365787212967614</c:v>
                </c:pt>
                <c:pt idx="548">
                  <c:v>0.33497145719875243</c:v>
                </c:pt>
                <c:pt idx="549">
                  <c:v>0.31671573639642281</c:v>
                </c:pt>
                <c:pt idx="550">
                  <c:v>0.29891364127514203</c:v>
                </c:pt>
                <c:pt idx="551">
                  <c:v>0.28158678275406179</c:v>
                </c:pt>
                <c:pt idx="552">
                  <c:v>0.26475540025964245</c:v>
                </c:pt>
                <c:pt idx="553">
                  <c:v>0.24843831337880523</c:v>
                </c:pt>
                <c:pt idx="554">
                  <c:v>0.23265287608219914</c:v>
                </c:pt>
                <c:pt idx="555">
                  <c:v>0.21741493356347702</c:v>
                </c:pt>
                <c:pt idx="556">
                  <c:v>0.20273878172765419</c:v>
                </c:pt>
                <c:pt idx="557">
                  <c:v>0.18863712934747295</c:v>
                </c:pt>
                <c:pt idx="558">
                  <c:v>0.17512106289098001</c:v>
                </c:pt>
                <c:pt idx="559">
                  <c:v>0.1622000140059433</c:v>
                </c:pt>
                <c:pt idx="560">
                  <c:v>0.14988172962688484</c:v>
                </c:pt>
                <c:pt idx="561">
                  <c:v>0.13817224464791072</c:v>
                </c:pt>
                <c:pt idx="562">
                  <c:v>0.12707585707849633</c:v>
                </c:pt>
                <c:pt idx="563">
                  <c:v>0.11659510556911439</c:v>
                </c:pt>
                <c:pt idx="564">
                  <c:v>0.10673074915792222</c:v>
                </c:pt>
                <c:pt idx="565">
                  <c:v>9.7481749047180988E-2</c:v>
                </c:pt>
                <c:pt idx="566">
                  <c:v>8.884525216662989E-2</c:v>
                </c:pt>
                <c:pt idx="567">
                  <c:v>8.0816576217951214E-2</c:v>
                </c:pt>
                <c:pt idx="568">
                  <c:v>7.3389195815955377E-2</c:v>
                </c:pt>
                <c:pt idx="569">
                  <c:v>6.6554729242894753E-2</c:v>
                </c:pt>
                <c:pt idx="570">
                  <c:v>6.0302925204886823E-2</c:v>
                </c:pt>
                <c:pt idx="571">
                  <c:v>5.4621648812936872E-2</c:v>
                </c:pt>
                <c:pt idx="572">
                  <c:v>4.9496865789540531E-2</c:v>
                </c:pt>
                <c:pt idx="573">
                  <c:v>4.4912623601298947E-2</c:v>
                </c:pt>
                <c:pt idx="574">
                  <c:v>4.0851027801393311E-2</c:v>
                </c:pt>
                <c:pt idx="575">
                  <c:v>3.7292211274548653E-2</c:v>
                </c:pt>
                <c:pt idx="576">
                  <c:v>3.4214293215563199E-2</c:v>
                </c:pt>
                <c:pt idx="577">
                  <c:v>3.1593323378513158E-2</c:v>
                </c:pt>
                <c:pt idx="578">
                  <c:v>2.9403205121176539E-2</c:v>
                </c:pt>
                <c:pt idx="579">
                  <c:v>2.7615587506897951E-2</c:v>
                </c:pt>
                <c:pt idx="580">
                  <c:v>2.6199711167452452E-2</c:v>
                </c:pt>
                <c:pt idx="581">
                  <c:v>2.5122182555129914E-2</c:v>
                </c:pt>
                <c:pt idx="582">
                  <c:v>2.4346631446634352E-2</c:v>
                </c:pt>
                <c:pt idx="583">
                  <c:v>2.3833163455561728E-2</c:v>
                </c:pt>
                <c:pt idx="584">
                  <c:v>2.3537409944141399E-2</c:v>
                </c:pt>
                <c:pt idx="585">
                  <c:v>2.3408623861717354E-2</c:v>
                </c:pt>
                <c:pt idx="586">
                  <c:v>2.3384290280474309E-2</c:v>
                </c:pt>
                <c:pt idx="587">
                  <c:v>2.3408623861717354E-2</c:v>
                </c:pt>
                <c:pt idx="588">
                  <c:v>2.3537409944141399E-2</c:v>
                </c:pt>
                <c:pt idx="589">
                  <c:v>2.3833163455561728E-2</c:v>
                </c:pt>
                <c:pt idx="590">
                  <c:v>2.4346631446634352E-2</c:v>
                </c:pt>
                <c:pt idx="591">
                  <c:v>2.5122182555129914E-2</c:v>
                </c:pt>
                <c:pt idx="592">
                  <c:v>2.6199711167452434E-2</c:v>
                </c:pt>
                <c:pt idx="593">
                  <c:v>2.7615587506897951E-2</c:v>
                </c:pt>
                <c:pt idx="594">
                  <c:v>2.9403205121176539E-2</c:v>
                </c:pt>
                <c:pt idx="595">
                  <c:v>3.1593323378513144E-2</c:v>
                </c:pt>
                <c:pt idx="596">
                  <c:v>3.4214293215563164E-2</c:v>
                </c:pt>
                <c:pt idx="597">
                  <c:v>3.7292211274548653E-2</c:v>
                </c:pt>
                <c:pt idx="598">
                  <c:v>4.0851027801393311E-2</c:v>
                </c:pt>
                <c:pt idx="599">
                  <c:v>4.4912623601298982E-2</c:v>
                </c:pt>
                <c:pt idx="600">
                  <c:v>4.9496865789540531E-2</c:v>
                </c:pt>
                <c:pt idx="601">
                  <c:v>5.4621648812936852E-2</c:v>
                </c:pt>
                <c:pt idx="602">
                  <c:v>6.0302925204886795E-2</c:v>
                </c:pt>
                <c:pt idx="603">
                  <c:v>6.6554729242894753E-2</c:v>
                </c:pt>
                <c:pt idx="604">
                  <c:v>7.3389195815955377E-2</c:v>
                </c:pt>
                <c:pt idx="605">
                  <c:v>8.0816576217951214E-2</c:v>
                </c:pt>
                <c:pt idx="606">
                  <c:v>8.884525216662989E-2</c:v>
                </c:pt>
                <c:pt idx="607">
                  <c:v>9.7481749047180988E-2</c:v>
                </c:pt>
                <c:pt idx="608">
                  <c:v>0.10673074915792222</c:v>
                </c:pt>
                <c:pt idx="609">
                  <c:v>0.11659510556911445</c:v>
                </c:pt>
                <c:pt idx="610">
                  <c:v>0.12707585707849631</c:v>
                </c:pt>
                <c:pt idx="611">
                  <c:v>0.13817224464791067</c:v>
                </c:pt>
                <c:pt idx="612">
                  <c:v>0.14988172962688481</c:v>
                </c:pt>
                <c:pt idx="613">
                  <c:v>0.16220001400594325</c:v>
                </c:pt>
                <c:pt idx="614">
                  <c:v>0.17512106289098001</c:v>
                </c:pt>
                <c:pt idx="615">
                  <c:v>0.18863712934747295</c:v>
                </c:pt>
                <c:pt idx="616">
                  <c:v>0.20273878172765419</c:v>
                </c:pt>
                <c:pt idx="617">
                  <c:v>0.21741493356347702</c:v>
                </c:pt>
                <c:pt idx="618">
                  <c:v>0.23265287608219923</c:v>
                </c:pt>
                <c:pt idx="619">
                  <c:v>0.24843831337880515</c:v>
                </c:pt>
                <c:pt idx="620">
                  <c:v>0.26475540025964234</c:v>
                </c:pt>
                <c:pt idx="621">
                  <c:v>0.28158678275406168</c:v>
                </c:pt>
                <c:pt idx="622">
                  <c:v>0.29891364127514203</c:v>
                </c:pt>
                <c:pt idx="623">
                  <c:v>0.31671573639642275</c:v>
                </c:pt>
                <c:pt idx="624">
                  <c:v>0.33497145719875243</c:v>
                </c:pt>
                <c:pt idx="625">
                  <c:v>0.35365787212967625</c:v>
                </c:pt>
                <c:pt idx="626">
                  <c:v>0.37275078230709674</c:v>
                </c:pt>
                <c:pt idx="627">
                  <c:v>0.39222477718912246</c:v>
                </c:pt>
                <c:pt idx="628">
                  <c:v>0.41205329252298106</c:v>
                </c:pt>
                <c:pt idx="629">
                  <c:v>0.43220867047754014</c:v>
                </c:pt>
                <c:pt idx="630">
                  <c:v>0.45266222185627975</c:v>
                </c:pt>
                <c:pt idx="631">
                  <c:v>0.47338429028047418</c:v>
                </c:pt>
                <c:pt idx="632">
                  <c:v>0.45266222185627986</c:v>
                </c:pt>
                <c:pt idx="633">
                  <c:v>0.43220867047754025</c:v>
                </c:pt>
                <c:pt idx="634">
                  <c:v>0.41205329252298123</c:v>
                </c:pt>
                <c:pt idx="635">
                  <c:v>0.39222477718912235</c:v>
                </c:pt>
                <c:pt idx="636">
                  <c:v>0.37275078230709663</c:v>
                </c:pt>
                <c:pt idx="637">
                  <c:v>0.35365787212967609</c:v>
                </c:pt>
                <c:pt idx="638">
                  <c:v>0.33497145719875249</c:v>
                </c:pt>
                <c:pt idx="639">
                  <c:v>0.31671573639642286</c:v>
                </c:pt>
                <c:pt idx="640">
                  <c:v>0.29891364127514219</c:v>
                </c:pt>
                <c:pt idx="641">
                  <c:v>0.28158678275406179</c:v>
                </c:pt>
                <c:pt idx="642">
                  <c:v>0.26475540025964245</c:v>
                </c:pt>
                <c:pt idx="643">
                  <c:v>0.24843831337880523</c:v>
                </c:pt>
                <c:pt idx="644">
                  <c:v>0.23265287608219914</c:v>
                </c:pt>
                <c:pt idx="645">
                  <c:v>0.21741493356347694</c:v>
                </c:pt>
                <c:pt idx="646">
                  <c:v>0.20273878172765414</c:v>
                </c:pt>
                <c:pt idx="647">
                  <c:v>0.18863712934747298</c:v>
                </c:pt>
                <c:pt idx="648">
                  <c:v>0.17512106289098014</c:v>
                </c:pt>
                <c:pt idx="649">
                  <c:v>0.16220001400594333</c:v>
                </c:pt>
                <c:pt idx="650">
                  <c:v>0.14988172962688492</c:v>
                </c:pt>
                <c:pt idx="651">
                  <c:v>0.13817224464791072</c:v>
                </c:pt>
                <c:pt idx="652">
                  <c:v>0.12707585707849633</c:v>
                </c:pt>
                <c:pt idx="653">
                  <c:v>0.11659510556911436</c:v>
                </c:pt>
                <c:pt idx="654">
                  <c:v>0.10673074915792219</c:v>
                </c:pt>
                <c:pt idx="655">
                  <c:v>9.748174904718096E-2</c:v>
                </c:pt>
                <c:pt idx="656">
                  <c:v>8.8845252166629918E-2</c:v>
                </c:pt>
                <c:pt idx="657">
                  <c:v>8.0816576217951186E-2</c:v>
                </c:pt>
                <c:pt idx="658">
                  <c:v>7.3389195815955433E-2</c:v>
                </c:pt>
                <c:pt idx="659">
                  <c:v>6.6554729242894711E-2</c:v>
                </c:pt>
                <c:pt idx="660">
                  <c:v>6.0302925204886823E-2</c:v>
                </c:pt>
                <c:pt idx="661">
                  <c:v>5.4621648812936928E-2</c:v>
                </c:pt>
                <c:pt idx="662">
                  <c:v>4.949686578954049E-2</c:v>
                </c:pt>
                <c:pt idx="663">
                  <c:v>4.4912623601299009E-2</c:v>
                </c:pt>
                <c:pt idx="664">
                  <c:v>4.0851027801393283E-2</c:v>
                </c:pt>
                <c:pt idx="665">
                  <c:v>3.7292211274548674E-2</c:v>
                </c:pt>
                <c:pt idx="666">
                  <c:v>3.4214293215563164E-2</c:v>
                </c:pt>
                <c:pt idx="667">
                  <c:v>3.1593323378513158E-2</c:v>
                </c:pt>
                <c:pt idx="668">
                  <c:v>2.9403205121176515E-2</c:v>
                </c:pt>
                <c:pt idx="669">
                  <c:v>2.7615587506897951E-2</c:v>
                </c:pt>
                <c:pt idx="670">
                  <c:v>2.6199711167452452E-2</c:v>
                </c:pt>
                <c:pt idx="671">
                  <c:v>2.5122182555129914E-2</c:v>
                </c:pt>
                <c:pt idx="672">
                  <c:v>2.4346631446634369E-2</c:v>
                </c:pt>
                <c:pt idx="673">
                  <c:v>2.3833163455561714E-2</c:v>
                </c:pt>
                <c:pt idx="674">
                  <c:v>2.3537409944141399E-2</c:v>
                </c:pt>
                <c:pt idx="675">
                  <c:v>2.3408623861717354E-2</c:v>
                </c:pt>
                <c:pt idx="676">
                  <c:v>2.3384290280474309E-2</c:v>
                </c:pt>
                <c:pt idx="677">
                  <c:v>2.3408623861717354E-2</c:v>
                </c:pt>
                <c:pt idx="678">
                  <c:v>2.3537409944141392E-2</c:v>
                </c:pt>
                <c:pt idx="679">
                  <c:v>2.3833163455561714E-2</c:v>
                </c:pt>
                <c:pt idx="680">
                  <c:v>2.4346631446634352E-2</c:v>
                </c:pt>
                <c:pt idx="681">
                  <c:v>2.5122182555129897E-2</c:v>
                </c:pt>
                <c:pt idx="682">
                  <c:v>2.6199711167452452E-2</c:v>
                </c:pt>
                <c:pt idx="683">
                  <c:v>2.7615587506897927E-2</c:v>
                </c:pt>
                <c:pt idx="684">
                  <c:v>2.940320512117656E-2</c:v>
                </c:pt>
                <c:pt idx="685">
                  <c:v>3.1593323378513144E-2</c:v>
                </c:pt>
                <c:pt idx="686">
                  <c:v>3.4214293215563199E-2</c:v>
                </c:pt>
                <c:pt idx="687">
                  <c:v>3.7292211274548653E-2</c:v>
                </c:pt>
                <c:pt idx="688">
                  <c:v>4.0851027801393255E-2</c:v>
                </c:pt>
                <c:pt idx="689">
                  <c:v>4.4912623601298947E-2</c:v>
                </c:pt>
                <c:pt idx="690">
                  <c:v>4.9496865789540469E-2</c:v>
                </c:pt>
                <c:pt idx="691">
                  <c:v>5.4621648812936872E-2</c:v>
                </c:pt>
                <c:pt idx="692">
                  <c:v>6.0302925204886754E-2</c:v>
                </c:pt>
                <c:pt idx="693">
                  <c:v>6.6554729242894795E-2</c:v>
                </c:pt>
                <c:pt idx="694">
                  <c:v>7.3389195815955335E-2</c:v>
                </c:pt>
                <c:pt idx="695">
                  <c:v>8.0816576217951283E-2</c:v>
                </c:pt>
                <c:pt idx="696">
                  <c:v>8.8845252166629848E-2</c:v>
                </c:pt>
                <c:pt idx="697">
                  <c:v>9.7481749047180863E-2</c:v>
                </c:pt>
                <c:pt idx="698">
                  <c:v>0.10673074915792219</c:v>
                </c:pt>
                <c:pt idx="699">
                  <c:v>0.11659510556911426</c:v>
                </c:pt>
                <c:pt idx="700">
                  <c:v>0.12707585707849639</c:v>
                </c:pt>
                <c:pt idx="701">
                  <c:v>0.13817224464791059</c:v>
                </c:pt>
                <c:pt idx="702">
                  <c:v>0.14988172962688492</c:v>
                </c:pt>
                <c:pt idx="703">
                  <c:v>0.16220001400594322</c:v>
                </c:pt>
                <c:pt idx="704">
                  <c:v>0.1751210628909802</c:v>
                </c:pt>
                <c:pt idx="705">
                  <c:v>0.1886371293474729</c:v>
                </c:pt>
                <c:pt idx="706">
                  <c:v>0.202738781727654</c:v>
                </c:pt>
                <c:pt idx="707">
                  <c:v>0.21741493356347702</c:v>
                </c:pt>
                <c:pt idx="708">
                  <c:v>0.23265287608219892</c:v>
                </c:pt>
                <c:pt idx="709">
                  <c:v>0.24843831337880523</c:v>
                </c:pt>
                <c:pt idx="710">
                  <c:v>0.26475540025964223</c:v>
                </c:pt>
                <c:pt idx="711">
                  <c:v>0.28158678275406179</c:v>
                </c:pt>
                <c:pt idx="712">
                  <c:v>0.29891364127514192</c:v>
                </c:pt>
                <c:pt idx="713">
                  <c:v>0.31671573639642292</c:v>
                </c:pt>
                <c:pt idx="714">
                  <c:v>0.33497145719875232</c:v>
                </c:pt>
                <c:pt idx="715">
                  <c:v>0.35365787212967592</c:v>
                </c:pt>
                <c:pt idx="716">
                  <c:v>0.37275078230709668</c:v>
                </c:pt>
                <c:pt idx="717">
                  <c:v>0.39222477718912219</c:v>
                </c:pt>
                <c:pt idx="718">
                  <c:v>0.41205329252298128</c:v>
                </c:pt>
                <c:pt idx="719">
                  <c:v>0.43220867047754008</c:v>
                </c:pt>
                <c:pt idx="720">
                  <c:v>0.45266222185627997</c:v>
                </c:pt>
                <c:pt idx="721">
                  <c:v>0.47338429028047407</c:v>
                </c:pt>
                <c:pt idx="722">
                  <c:v>0.33343841933911528</c:v>
                </c:pt>
                <c:pt idx="723">
                  <c:v>0.3049811533510482</c:v>
                </c:pt>
                <c:pt idx="724">
                  <c:v>0.2780701488322081</c:v>
                </c:pt>
                <c:pt idx="725">
                  <c:v>0.25270182704589716</c:v>
                </c:pt>
                <c:pt idx="726">
                  <c:v>0.22886525107588276</c:v>
                </c:pt>
                <c:pt idx="727">
                  <c:v>0.20654249847938519</c:v>
                </c:pt>
                <c:pt idx="728">
                  <c:v>0.18570906991593192</c:v>
                </c:pt>
                <c:pt idx="729">
                  <c:v>0.16633432995460806</c:v>
                </c:pt>
                <c:pt idx="730">
                  <c:v>0.14838197606770329</c:v>
                </c:pt>
                <c:pt idx="731">
                  <c:v>0.13181053165663734</c:v>
                </c:pt>
                <c:pt idx="732">
                  <c:v>0.11657385882732685</c:v>
                </c:pt>
                <c:pt idx="733">
                  <c:v>0.10262168653773447</c:v>
                </c:pt>
                <c:pt idx="734">
                  <c:v>8.9900149680781069E-2</c:v>
                </c:pt>
                <c:pt idx="735">
                  <c:v>7.8352334641348956E-2</c:v>
                </c:pt>
                <c:pt idx="736">
                  <c:v>6.7918826876867289E-2</c:v>
                </c:pt>
                <c:pt idx="737">
                  <c:v>5.8538256116610385E-2</c:v>
                </c:pt>
                <c:pt idx="738">
                  <c:v>5.0147834854927638E-2</c:v>
                </c:pt>
                <c:pt idx="739">
                  <c:v>4.26838859272934E-2</c:v>
                </c:pt>
                <c:pt idx="740">
                  <c:v>3.6082355104353661E-2</c:v>
                </c:pt>
                <c:pt idx="741">
                  <c:v>3.027930481669816E-2</c:v>
                </c:pt>
                <c:pt idx="742">
                  <c:v>2.5211385330412249E-2</c:v>
                </c:pt>
                <c:pt idx="743">
                  <c:v>2.0816279928796155E-2</c:v>
                </c:pt>
                <c:pt idx="744">
                  <c:v>1.7033120916992966E-2</c:v>
                </c:pt>
                <c:pt idx="745">
                  <c:v>1.3802873551508353E-2</c:v>
                </c:pt>
                <c:pt idx="746">
                  <c:v>1.1068685303353585E-2</c:v>
                </c:pt>
                <c:pt idx="747">
                  <c:v>8.7761981893297106E-3</c:v>
                </c:pt>
                <c:pt idx="748">
                  <c:v>6.8738222481217869E-3</c:v>
                </c:pt>
                <c:pt idx="749">
                  <c:v>5.3129685936545087E-3</c:v>
                </c:pt>
                <c:pt idx="750">
                  <c:v>4.0482408447026653E-3</c:v>
                </c:pt>
                <c:pt idx="751">
                  <c:v>3.037584104143579E-3</c:v>
                </c:pt>
                <c:pt idx="752">
                  <c:v>2.2423910405176771E-3</c:v>
                </c:pt>
                <c:pt idx="753">
                  <c:v>1.6275650057494667E-3</c:v>
                </c:pt>
                <c:pt idx="754">
                  <c:v>1.1615405030219047E-3</c:v>
                </c:pt>
                <c:pt idx="755">
                  <c:v>8.1626169497781595E-4</c:v>
                </c:pt>
                <c:pt idx="756">
                  <c:v>5.6712001183059526E-4</c:v>
                </c:pt>
                <c:pt idx="757">
                  <c:v>3.9285227891760327E-4</c:v>
                </c:pt>
                <c:pt idx="758">
                  <c:v>2.7540113124423254E-4</c:v>
                </c:pt>
                <c:pt idx="759">
                  <c:v>1.9973981644485028E-4</c:v>
                </c:pt>
                <c:pt idx="760">
                  <c:v>1.536638055493697E-4</c:v>
                </c:pt>
                <c:pt idx="761">
                  <c:v>1.2755193184951096E-4</c:v>
                </c:pt>
                <c:pt idx="762">
                  <c:v>1.1410006191396667E-4</c:v>
                </c:pt>
                <c:pt idx="763">
                  <c:v>1.0803057118758996E-4</c:v>
                </c:pt>
                <c:pt idx="764">
                  <c:v>1.0578115513123943E-4</c:v>
                </c:pt>
                <c:pt idx="765">
                  <c:v>1.0517676948889827E-4</c:v>
                </c:pt>
                <c:pt idx="766">
                  <c:v>1.0508879707864975E-4</c:v>
                </c:pt>
                <c:pt idx="767">
                  <c:v>1.0508600578207357E-4</c:v>
                </c:pt>
                <c:pt idx="768">
                  <c:v>1.0508879707864975E-4</c:v>
                </c:pt>
                <c:pt idx="769">
                  <c:v>1.0517676948889828E-4</c:v>
                </c:pt>
                <c:pt idx="770">
                  <c:v>1.0578115513123943E-4</c:v>
                </c:pt>
                <c:pt idx="771">
                  <c:v>1.0803057118759004E-4</c:v>
                </c:pt>
                <c:pt idx="772">
                  <c:v>1.1410006191396683E-4</c:v>
                </c:pt>
                <c:pt idx="773">
                  <c:v>1.2755193184951096E-4</c:v>
                </c:pt>
                <c:pt idx="774">
                  <c:v>1.5366380554937022E-4</c:v>
                </c:pt>
                <c:pt idx="775">
                  <c:v>1.9973981644484895E-4</c:v>
                </c:pt>
                <c:pt idx="776">
                  <c:v>2.7540113124423362E-4</c:v>
                </c:pt>
                <c:pt idx="777">
                  <c:v>3.9285227891760143E-4</c:v>
                </c:pt>
                <c:pt idx="778">
                  <c:v>5.6712001183059689E-4</c:v>
                </c:pt>
                <c:pt idx="779">
                  <c:v>8.1626169497781833E-4</c:v>
                </c:pt>
                <c:pt idx="780">
                  <c:v>1.1615405030219103E-3</c:v>
                </c:pt>
                <c:pt idx="781">
                  <c:v>1.6275650057494693E-3</c:v>
                </c:pt>
                <c:pt idx="782">
                  <c:v>2.242391040517685E-3</c:v>
                </c:pt>
                <c:pt idx="783">
                  <c:v>3.0375841041435899E-3</c:v>
                </c:pt>
                <c:pt idx="784">
                  <c:v>4.0482408447026514E-3</c:v>
                </c:pt>
                <c:pt idx="785">
                  <c:v>5.312968593654527E-3</c:v>
                </c:pt>
                <c:pt idx="786">
                  <c:v>6.8738222481217626E-3</c:v>
                </c:pt>
                <c:pt idx="787">
                  <c:v>8.7761981893297297E-3</c:v>
                </c:pt>
                <c:pt idx="788">
                  <c:v>1.1068685303353611E-2</c:v>
                </c:pt>
                <c:pt idx="789">
                  <c:v>1.3802873551508353E-2</c:v>
                </c:pt>
                <c:pt idx="790">
                  <c:v>1.7033120916992998E-2</c:v>
                </c:pt>
                <c:pt idx="791">
                  <c:v>2.0816279928796134E-2</c:v>
                </c:pt>
                <c:pt idx="792">
                  <c:v>2.5211385330412305E-2</c:v>
                </c:pt>
                <c:pt idx="793">
                  <c:v>3.027930481669816E-2</c:v>
                </c:pt>
                <c:pt idx="794">
                  <c:v>3.6082355104353724E-2</c:v>
                </c:pt>
                <c:pt idx="795">
                  <c:v>4.2683885927293379E-2</c:v>
                </c:pt>
                <c:pt idx="796">
                  <c:v>5.0147834854927693E-2</c:v>
                </c:pt>
                <c:pt idx="797">
                  <c:v>5.8538256116610468E-2</c:v>
                </c:pt>
                <c:pt idx="798">
                  <c:v>6.7918826876867247E-2</c:v>
                </c:pt>
                <c:pt idx="799">
                  <c:v>7.8352334641349108E-2</c:v>
                </c:pt>
                <c:pt idx="800">
                  <c:v>8.9900149680781069E-2</c:v>
                </c:pt>
                <c:pt idx="801">
                  <c:v>0.10262168653773464</c:v>
                </c:pt>
                <c:pt idx="802">
                  <c:v>0.11657385882732685</c:v>
                </c:pt>
                <c:pt idx="803">
                  <c:v>0.13181053165663756</c:v>
                </c:pt>
                <c:pt idx="804">
                  <c:v>0.14838197606770326</c:v>
                </c:pt>
                <c:pt idx="805">
                  <c:v>0.16633432995460826</c:v>
                </c:pt>
                <c:pt idx="806">
                  <c:v>0.18570906991593211</c:v>
                </c:pt>
                <c:pt idx="807">
                  <c:v>0.20654249847938513</c:v>
                </c:pt>
                <c:pt idx="808">
                  <c:v>0.22886525107588299</c:v>
                </c:pt>
                <c:pt idx="809">
                  <c:v>0.25270182704589711</c:v>
                </c:pt>
                <c:pt idx="810">
                  <c:v>0.27807014883220832</c:v>
                </c:pt>
                <c:pt idx="811">
                  <c:v>0.30498115335104808</c:v>
                </c:pt>
                <c:pt idx="812">
                  <c:v>0.33343841933911533</c:v>
                </c:pt>
                <c:pt idx="813">
                  <c:v>0.30498115335104792</c:v>
                </c:pt>
                <c:pt idx="814">
                  <c:v>0.27807014883220815</c:v>
                </c:pt>
                <c:pt idx="815">
                  <c:v>0.25270182704589694</c:v>
                </c:pt>
                <c:pt idx="816">
                  <c:v>0.22886525107588312</c:v>
                </c:pt>
                <c:pt idx="817">
                  <c:v>0.20654249847938524</c:v>
                </c:pt>
                <c:pt idx="818">
                  <c:v>0.18570906991593222</c:v>
                </c:pt>
                <c:pt idx="819">
                  <c:v>0.16633432995460815</c:v>
                </c:pt>
                <c:pt idx="820">
                  <c:v>0.14838197606770312</c:v>
                </c:pt>
                <c:pt idx="821">
                  <c:v>0.13181053165663745</c:v>
                </c:pt>
                <c:pt idx="822">
                  <c:v>0.11657385882732677</c:v>
                </c:pt>
                <c:pt idx="823">
                  <c:v>0.10262168653773455</c:v>
                </c:pt>
                <c:pt idx="824">
                  <c:v>8.9900149680781014E-2</c:v>
                </c:pt>
                <c:pt idx="825">
                  <c:v>7.8352334641349164E-2</c:v>
                </c:pt>
                <c:pt idx="826">
                  <c:v>6.7918826876867289E-2</c:v>
                </c:pt>
                <c:pt idx="827">
                  <c:v>5.8538256116610517E-2</c:v>
                </c:pt>
                <c:pt idx="828">
                  <c:v>5.0147834854927673E-2</c:v>
                </c:pt>
                <c:pt idx="829">
                  <c:v>4.2683885927293323E-2</c:v>
                </c:pt>
                <c:pt idx="830">
                  <c:v>3.6082355104353675E-2</c:v>
                </c:pt>
                <c:pt idx="831">
                  <c:v>3.0279304816698122E-2</c:v>
                </c:pt>
                <c:pt idx="832">
                  <c:v>2.5211385330412287E-2</c:v>
                </c:pt>
                <c:pt idx="833">
                  <c:v>2.0816279928796127E-2</c:v>
                </c:pt>
                <c:pt idx="834">
                  <c:v>1.7033120916993036E-2</c:v>
                </c:pt>
                <c:pt idx="835">
                  <c:v>1.380287355150837E-2</c:v>
                </c:pt>
                <c:pt idx="836">
                  <c:v>1.1068685303353625E-2</c:v>
                </c:pt>
                <c:pt idx="837">
                  <c:v>8.7761981893297192E-3</c:v>
                </c:pt>
                <c:pt idx="838">
                  <c:v>6.8738222481217696E-3</c:v>
                </c:pt>
                <c:pt idx="839">
                  <c:v>5.3129685936545183E-3</c:v>
                </c:pt>
                <c:pt idx="840">
                  <c:v>4.0482408447026583E-3</c:v>
                </c:pt>
                <c:pt idx="841">
                  <c:v>3.0375841041435842E-3</c:v>
                </c:pt>
                <c:pt idx="842">
                  <c:v>2.2423910405176737E-3</c:v>
                </c:pt>
                <c:pt idx="843">
                  <c:v>1.6275650057494735E-3</c:v>
                </c:pt>
                <c:pt idx="844">
                  <c:v>1.1615405030219084E-3</c:v>
                </c:pt>
                <c:pt idx="845">
                  <c:v>8.1626169497782093E-4</c:v>
                </c:pt>
                <c:pt idx="846">
                  <c:v>5.6712001183059526E-4</c:v>
                </c:pt>
                <c:pt idx="847">
                  <c:v>3.9285227891760143E-4</c:v>
                </c:pt>
                <c:pt idx="848">
                  <c:v>2.7540113124423254E-4</c:v>
                </c:pt>
                <c:pt idx="849">
                  <c:v>1.997398164448496E-4</c:v>
                </c:pt>
                <c:pt idx="850">
                  <c:v>1.5366380554937022E-4</c:v>
                </c:pt>
                <c:pt idx="851">
                  <c:v>1.2755193184951067E-4</c:v>
                </c:pt>
                <c:pt idx="852">
                  <c:v>1.1410006191396683E-4</c:v>
                </c:pt>
                <c:pt idx="853">
                  <c:v>1.0803057118758996E-4</c:v>
                </c:pt>
                <c:pt idx="854">
                  <c:v>1.0578115513123946E-4</c:v>
                </c:pt>
                <c:pt idx="855">
                  <c:v>1.0517676948889828E-4</c:v>
                </c:pt>
                <c:pt idx="856">
                  <c:v>1.0508879707864975E-4</c:v>
                </c:pt>
                <c:pt idx="857">
                  <c:v>1.0508600578207357E-4</c:v>
                </c:pt>
                <c:pt idx="858">
                  <c:v>1.0508879707864975E-4</c:v>
                </c:pt>
                <c:pt idx="859">
                  <c:v>1.0517676948889828E-4</c:v>
                </c:pt>
                <c:pt idx="860">
                  <c:v>1.0578115513123946E-4</c:v>
                </c:pt>
                <c:pt idx="861">
                  <c:v>1.0803057118758996E-4</c:v>
                </c:pt>
                <c:pt idx="862">
                  <c:v>1.1410006191396683E-4</c:v>
                </c:pt>
                <c:pt idx="863">
                  <c:v>1.2755193184951096E-4</c:v>
                </c:pt>
                <c:pt idx="864">
                  <c:v>1.5366380554937022E-4</c:v>
                </c:pt>
                <c:pt idx="865">
                  <c:v>1.997398164448496E-4</c:v>
                </c:pt>
                <c:pt idx="866">
                  <c:v>2.7540113124423362E-4</c:v>
                </c:pt>
                <c:pt idx="867">
                  <c:v>3.9285227891760327E-4</c:v>
                </c:pt>
                <c:pt idx="868">
                  <c:v>5.6712001183059526E-4</c:v>
                </c:pt>
                <c:pt idx="869">
                  <c:v>8.1626169497782093E-4</c:v>
                </c:pt>
                <c:pt idx="870">
                  <c:v>1.1615405030219047E-3</c:v>
                </c:pt>
                <c:pt idx="871">
                  <c:v>1.6275650057494735E-3</c:v>
                </c:pt>
                <c:pt idx="872">
                  <c:v>2.2423910405176771E-3</c:v>
                </c:pt>
                <c:pt idx="873">
                  <c:v>3.0375841041435899E-3</c:v>
                </c:pt>
                <c:pt idx="874">
                  <c:v>4.0482408447026583E-3</c:v>
                </c:pt>
                <c:pt idx="875">
                  <c:v>5.3129685936545183E-3</c:v>
                </c:pt>
                <c:pt idx="876">
                  <c:v>6.8738222481217696E-3</c:v>
                </c:pt>
                <c:pt idx="877">
                  <c:v>8.7761981893297192E-3</c:v>
                </c:pt>
                <c:pt idx="878">
                  <c:v>1.1068685303353625E-2</c:v>
                </c:pt>
                <c:pt idx="879">
                  <c:v>1.380287355150837E-2</c:v>
                </c:pt>
                <c:pt idx="880">
                  <c:v>1.7033120916993019E-2</c:v>
                </c:pt>
                <c:pt idx="881">
                  <c:v>2.0816279928796134E-2</c:v>
                </c:pt>
                <c:pt idx="882">
                  <c:v>2.5211385330412305E-2</c:v>
                </c:pt>
                <c:pt idx="883">
                  <c:v>3.0279304816698133E-2</c:v>
                </c:pt>
                <c:pt idx="884">
                  <c:v>3.608235510435371E-2</c:v>
                </c:pt>
                <c:pt idx="885">
                  <c:v>4.2683885927293323E-2</c:v>
                </c:pt>
                <c:pt idx="886">
                  <c:v>5.0147834854927673E-2</c:v>
                </c:pt>
                <c:pt idx="887">
                  <c:v>5.8538256116610517E-2</c:v>
                </c:pt>
                <c:pt idx="888">
                  <c:v>6.7918826876867289E-2</c:v>
                </c:pt>
                <c:pt idx="889">
                  <c:v>7.8352334641349108E-2</c:v>
                </c:pt>
                <c:pt idx="890">
                  <c:v>8.9900149680781069E-2</c:v>
                </c:pt>
                <c:pt idx="891">
                  <c:v>0.10262168653773464</c:v>
                </c:pt>
                <c:pt idx="892">
                  <c:v>0.11657385882732685</c:v>
                </c:pt>
                <c:pt idx="893">
                  <c:v>0.13181053165663745</c:v>
                </c:pt>
                <c:pt idx="894">
                  <c:v>0.14838197606770318</c:v>
                </c:pt>
                <c:pt idx="895">
                  <c:v>0.16633432995460815</c:v>
                </c:pt>
                <c:pt idx="896">
                  <c:v>0.18570906991593214</c:v>
                </c:pt>
                <c:pt idx="897">
                  <c:v>0.20654249847938524</c:v>
                </c:pt>
                <c:pt idx="898">
                  <c:v>0.22886525107588307</c:v>
                </c:pt>
                <c:pt idx="899">
                  <c:v>0.25270182704589711</c:v>
                </c:pt>
                <c:pt idx="900">
                  <c:v>0.27807014883220832</c:v>
                </c:pt>
                <c:pt idx="901">
                  <c:v>0.30498115335104808</c:v>
                </c:pt>
                <c:pt idx="902">
                  <c:v>0.33343841933911544</c:v>
                </c:pt>
                <c:pt idx="903">
                  <c:v>0.30498115335104808</c:v>
                </c:pt>
                <c:pt idx="904">
                  <c:v>0.27807014883220832</c:v>
                </c:pt>
                <c:pt idx="905">
                  <c:v>0.25270182704589711</c:v>
                </c:pt>
                <c:pt idx="906">
                  <c:v>0.22886525107588307</c:v>
                </c:pt>
                <c:pt idx="907">
                  <c:v>0.20654249847938524</c:v>
                </c:pt>
                <c:pt idx="908">
                  <c:v>0.18570906991593214</c:v>
                </c:pt>
                <c:pt idx="909">
                  <c:v>0.16633432995460815</c:v>
                </c:pt>
                <c:pt idx="910">
                  <c:v>0.14838197606770318</c:v>
                </c:pt>
                <c:pt idx="911">
                  <c:v>0.13181053165663745</c:v>
                </c:pt>
                <c:pt idx="912">
                  <c:v>0.11657385882732685</c:v>
                </c:pt>
                <c:pt idx="913">
                  <c:v>0.10262168653773464</c:v>
                </c:pt>
                <c:pt idx="914">
                  <c:v>8.9900149680781069E-2</c:v>
                </c:pt>
                <c:pt idx="915">
                  <c:v>7.8352334641349108E-2</c:v>
                </c:pt>
                <c:pt idx="916">
                  <c:v>6.7918826876867289E-2</c:v>
                </c:pt>
                <c:pt idx="917">
                  <c:v>5.8538256116610517E-2</c:v>
                </c:pt>
                <c:pt idx="918">
                  <c:v>5.0147834854927673E-2</c:v>
                </c:pt>
                <c:pt idx="919">
                  <c:v>4.2683885927293323E-2</c:v>
                </c:pt>
                <c:pt idx="920">
                  <c:v>3.608235510435371E-2</c:v>
                </c:pt>
                <c:pt idx="921">
                  <c:v>3.0279304816698133E-2</c:v>
                </c:pt>
                <c:pt idx="922">
                  <c:v>2.5211385330412305E-2</c:v>
                </c:pt>
                <c:pt idx="923">
                  <c:v>2.0816279928796134E-2</c:v>
                </c:pt>
                <c:pt idx="924">
                  <c:v>1.7033120916993019E-2</c:v>
                </c:pt>
                <c:pt idx="925">
                  <c:v>1.380287355150837E-2</c:v>
                </c:pt>
                <c:pt idx="926">
                  <c:v>1.1068685303353625E-2</c:v>
                </c:pt>
                <c:pt idx="927">
                  <c:v>8.7761981893297192E-3</c:v>
                </c:pt>
                <c:pt idx="928">
                  <c:v>6.8738222481217696E-3</c:v>
                </c:pt>
                <c:pt idx="929">
                  <c:v>5.3129685936545183E-3</c:v>
                </c:pt>
                <c:pt idx="930">
                  <c:v>4.0482408447026583E-3</c:v>
                </c:pt>
                <c:pt idx="931">
                  <c:v>3.0375841041435899E-3</c:v>
                </c:pt>
                <c:pt idx="932">
                  <c:v>2.2423910405176771E-3</c:v>
                </c:pt>
                <c:pt idx="933">
                  <c:v>1.6275650057494735E-3</c:v>
                </c:pt>
                <c:pt idx="934">
                  <c:v>1.1615405030219047E-3</c:v>
                </c:pt>
                <c:pt idx="935">
                  <c:v>8.1626169497782093E-4</c:v>
                </c:pt>
                <c:pt idx="936">
                  <c:v>5.6712001183059526E-4</c:v>
                </c:pt>
                <c:pt idx="937">
                  <c:v>3.9285227891760327E-4</c:v>
                </c:pt>
                <c:pt idx="938">
                  <c:v>2.7540113124423362E-4</c:v>
                </c:pt>
                <c:pt idx="939">
                  <c:v>1.997398164448496E-4</c:v>
                </c:pt>
                <c:pt idx="940">
                  <c:v>1.5366380554937022E-4</c:v>
                </c:pt>
                <c:pt idx="941">
                  <c:v>1.2755193184951096E-4</c:v>
                </c:pt>
                <c:pt idx="942">
                  <c:v>1.1410006191396683E-4</c:v>
                </c:pt>
                <c:pt idx="943">
                  <c:v>1.0803057118758996E-4</c:v>
                </c:pt>
                <c:pt idx="944">
                  <c:v>1.0578115513123946E-4</c:v>
                </c:pt>
                <c:pt idx="945">
                  <c:v>1.0517676948889828E-4</c:v>
                </c:pt>
                <c:pt idx="946">
                  <c:v>1.0508879707864975E-4</c:v>
                </c:pt>
                <c:pt idx="947">
                  <c:v>1.0508600578207357E-4</c:v>
                </c:pt>
                <c:pt idx="948">
                  <c:v>1.0508879707864975E-4</c:v>
                </c:pt>
                <c:pt idx="949">
                  <c:v>1.0517676948889828E-4</c:v>
                </c:pt>
                <c:pt idx="950">
                  <c:v>1.0578115513123946E-4</c:v>
                </c:pt>
                <c:pt idx="951">
                  <c:v>1.0803057118758996E-4</c:v>
                </c:pt>
                <c:pt idx="952">
                  <c:v>1.1410006191396683E-4</c:v>
                </c:pt>
                <c:pt idx="953">
                  <c:v>1.2755193184951067E-4</c:v>
                </c:pt>
                <c:pt idx="954">
                  <c:v>1.5366380554937022E-4</c:v>
                </c:pt>
                <c:pt idx="955">
                  <c:v>1.997398164448496E-4</c:v>
                </c:pt>
                <c:pt idx="956">
                  <c:v>2.7540113124423254E-4</c:v>
                </c:pt>
                <c:pt idx="957">
                  <c:v>3.9285227891760143E-4</c:v>
                </c:pt>
                <c:pt idx="958">
                  <c:v>5.6712001183059526E-4</c:v>
                </c:pt>
                <c:pt idx="959">
                  <c:v>8.1626169497782093E-4</c:v>
                </c:pt>
                <c:pt idx="960">
                  <c:v>1.1615405030219084E-3</c:v>
                </c:pt>
                <c:pt idx="961">
                  <c:v>1.6275650057494735E-3</c:v>
                </c:pt>
                <c:pt idx="962">
                  <c:v>2.2423910405176737E-3</c:v>
                </c:pt>
                <c:pt idx="963">
                  <c:v>3.0375841041435842E-3</c:v>
                </c:pt>
                <c:pt idx="964">
                  <c:v>4.0482408447026583E-3</c:v>
                </c:pt>
                <c:pt idx="965">
                  <c:v>5.3129685936545183E-3</c:v>
                </c:pt>
                <c:pt idx="966">
                  <c:v>6.8738222481217696E-3</c:v>
                </c:pt>
                <c:pt idx="967">
                  <c:v>8.7761981893297192E-3</c:v>
                </c:pt>
                <c:pt idx="968">
                  <c:v>1.1068685303353625E-2</c:v>
                </c:pt>
                <c:pt idx="969">
                  <c:v>1.380287355150837E-2</c:v>
                </c:pt>
                <c:pt idx="970">
                  <c:v>1.7033120916993036E-2</c:v>
                </c:pt>
                <c:pt idx="971">
                  <c:v>2.0816279928796127E-2</c:v>
                </c:pt>
                <c:pt idx="972">
                  <c:v>2.5211385330412287E-2</c:v>
                </c:pt>
                <c:pt idx="973">
                  <c:v>3.0279304816698122E-2</c:v>
                </c:pt>
                <c:pt idx="974">
                  <c:v>3.6082355104353675E-2</c:v>
                </c:pt>
                <c:pt idx="975">
                  <c:v>4.2683885927293323E-2</c:v>
                </c:pt>
                <c:pt idx="976">
                  <c:v>5.0147834854927673E-2</c:v>
                </c:pt>
                <c:pt idx="977">
                  <c:v>5.8538256116610517E-2</c:v>
                </c:pt>
                <c:pt idx="978">
                  <c:v>6.7918826876867289E-2</c:v>
                </c:pt>
                <c:pt idx="979">
                  <c:v>7.8352334641349164E-2</c:v>
                </c:pt>
                <c:pt idx="980">
                  <c:v>8.9900149680781014E-2</c:v>
                </c:pt>
                <c:pt idx="981">
                  <c:v>0.10262168653773455</c:v>
                </c:pt>
                <c:pt idx="982">
                  <c:v>0.11657385882732677</c:v>
                </c:pt>
                <c:pt idx="983">
                  <c:v>0.13181053165663745</c:v>
                </c:pt>
                <c:pt idx="984">
                  <c:v>0.14838197606770312</c:v>
                </c:pt>
                <c:pt idx="985">
                  <c:v>0.16633432995460815</c:v>
                </c:pt>
                <c:pt idx="986">
                  <c:v>0.18570906991593222</c:v>
                </c:pt>
                <c:pt idx="987">
                  <c:v>0.20654249847938524</c:v>
                </c:pt>
                <c:pt idx="988">
                  <c:v>0.22886525107588312</c:v>
                </c:pt>
                <c:pt idx="989">
                  <c:v>0.25270182704589694</c:v>
                </c:pt>
                <c:pt idx="990">
                  <c:v>0.27807014883220815</c:v>
                </c:pt>
                <c:pt idx="991">
                  <c:v>0.30498115335104792</c:v>
                </c:pt>
                <c:pt idx="992">
                  <c:v>0.33343841933911533</c:v>
                </c:pt>
                <c:pt idx="993">
                  <c:v>0.30498115335104808</c:v>
                </c:pt>
                <c:pt idx="994">
                  <c:v>0.27807014883220832</c:v>
                </c:pt>
                <c:pt idx="995">
                  <c:v>0.25270182704589711</c:v>
                </c:pt>
                <c:pt idx="996">
                  <c:v>0.22886525107588299</c:v>
                </c:pt>
                <c:pt idx="997">
                  <c:v>0.20654249847938513</c:v>
                </c:pt>
                <c:pt idx="998">
                  <c:v>0.18570906991593211</c:v>
                </c:pt>
                <c:pt idx="999">
                  <c:v>0.16633432995460826</c:v>
                </c:pt>
                <c:pt idx="1000">
                  <c:v>0.14838197606770326</c:v>
                </c:pt>
                <c:pt idx="1001">
                  <c:v>0.13181053165663756</c:v>
                </c:pt>
                <c:pt idx="1002">
                  <c:v>0.11657385882732685</c:v>
                </c:pt>
                <c:pt idx="1003">
                  <c:v>0.10262168653773464</c:v>
                </c:pt>
                <c:pt idx="1004">
                  <c:v>8.9900149680781069E-2</c:v>
                </c:pt>
                <c:pt idx="1005">
                  <c:v>7.8352334641349108E-2</c:v>
                </c:pt>
                <c:pt idx="1006">
                  <c:v>6.7918826876867247E-2</c:v>
                </c:pt>
                <c:pt idx="1007">
                  <c:v>5.8538256116610468E-2</c:v>
                </c:pt>
                <c:pt idx="1008">
                  <c:v>5.0147834854927693E-2</c:v>
                </c:pt>
                <c:pt idx="1009">
                  <c:v>4.2683885927293379E-2</c:v>
                </c:pt>
                <c:pt idx="1010">
                  <c:v>3.6082355104353724E-2</c:v>
                </c:pt>
                <c:pt idx="1011">
                  <c:v>3.027930481669816E-2</c:v>
                </c:pt>
                <c:pt idx="1012">
                  <c:v>2.5211385330412305E-2</c:v>
                </c:pt>
                <c:pt idx="1013">
                  <c:v>2.0816279928796134E-2</c:v>
                </c:pt>
                <c:pt idx="1014">
                  <c:v>1.7033120916992998E-2</c:v>
                </c:pt>
                <c:pt idx="1015">
                  <c:v>1.3802873551508353E-2</c:v>
                </c:pt>
                <c:pt idx="1016">
                  <c:v>1.1068685303353611E-2</c:v>
                </c:pt>
                <c:pt idx="1017">
                  <c:v>8.7761981893297297E-3</c:v>
                </c:pt>
                <c:pt idx="1018">
                  <c:v>6.8738222481217626E-3</c:v>
                </c:pt>
                <c:pt idx="1019">
                  <c:v>5.312968593654527E-3</c:v>
                </c:pt>
                <c:pt idx="1020">
                  <c:v>4.0482408447026514E-3</c:v>
                </c:pt>
                <c:pt idx="1021">
                  <c:v>3.0375841041435899E-3</c:v>
                </c:pt>
                <c:pt idx="1022">
                  <c:v>2.242391040517685E-3</c:v>
                </c:pt>
                <c:pt idx="1023">
                  <c:v>1.6275650057494693E-3</c:v>
                </c:pt>
                <c:pt idx="1024">
                  <c:v>1.1615405030219103E-3</c:v>
                </c:pt>
                <c:pt idx="1025">
                  <c:v>8.1626169497781833E-4</c:v>
                </c:pt>
                <c:pt idx="1026">
                  <c:v>5.6712001183059689E-4</c:v>
                </c:pt>
                <c:pt idx="1027">
                  <c:v>3.9285227891760143E-4</c:v>
                </c:pt>
                <c:pt idx="1028">
                  <c:v>2.7540113124423362E-4</c:v>
                </c:pt>
                <c:pt idx="1029">
                  <c:v>1.9973981644484895E-4</c:v>
                </c:pt>
                <c:pt idx="1030">
                  <c:v>1.5366380554937022E-4</c:v>
                </c:pt>
                <c:pt idx="1031">
                  <c:v>1.2755193184951096E-4</c:v>
                </c:pt>
                <c:pt idx="1032">
                  <c:v>1.1410006191396683E-4</c:v>
                </c:pt>
                <c:pt idx="1033">
                  <c:v>1.0803057118759004E-4</c:v>
                </c:pt>
                <c:pt idx="1034">
                  <c:v>1.0578115513123943E-4</c:v>
                </c:pt>
                <c:pt idx="1035">
                  <c:v>1.0517676948889828E-4</c:v>
                </c:pt>
                <c:pt idx="1036">
                  <c:v>1.0508879707864975E-4</c:v>
                </c:pt>
                <c:pt idx="1037">
                  <c:v>1.0508600578207357E-4</c:v>
                </c:pt>
                <c:pt idx="1038">
                  <c:v>1.0508879707864975E-4</c:v>
                </c:pt>
                <c:pt idx="1039">
                  <c:v>1.0517676948889827E-4</c:v>
                </c:pt>
                <c:pt idx="1040">
                  <c:v>1.0578115513123943E-4</c:v>
                </c:pt>
                <c:pt idx="1041">
                  <c:v>1.0803057118758996E-4</c:v>
                </c:pt>
                <c:pt idx="1042">
                  <c:v>1.1410006191396667E-4</c:v>
                </c:pt>
                <c:pt idx="1043">
                  <c:v>1.2755193184951096E-4</c:v>
                </c:pt>
                <c:pt idx="1044">
                  <c:v>1.536638055493697E-4</c:v>
                </c:pt>
                <c:pt idx="1045">
                  <c:v>1.9973981644485028E-4</c:v>
                </c:pt>
                <c:pt idx="1046">
                  <c:v>2.7540113124423254E-4</c:v>
                </c:pt>
                <c:pt idx="1047">
                  <c:v>3.9285227891760327E-4</c:v>
                </c:pt>
                <c:pt idx="1048">
                  <c:v>5.6712001183059526E-4</c:v>
                </c:pt>
                <c:pt idx="1049">
                  <c:v>8.1626169497781595E-4</c:v>
                </c:pt>
                <c:pt idx="1050">
                  <c:v>1.1615405030219047E-3</c:v>
                </c:pt>
                <c:pt idx="1051">
                  <c:v>1.6275650057494667E-3</c:v>
                </c:pt>
                <c:pt idx="1052">
                  <c:v>2.2423910405176771E-3</c:v>
                </c:pt>
                <c:pt idx="1053">
                  <c:v>3.037584104143579E-3</c:v>
                </c:pt>
                <c:pt idx="1054">
                  <c:v>4.0482408447026653E-3</c:v>
                </c:pt>
                <c:pt idx="1055">
                  <c:v>5.3129685936545087E-3</c:v>
                </c:pt>
                <c:pt idx="1056">
                  <c:v>6.8738222481217869E-3</c:v>
                </c:pt>
                <c:pt idx="1057">
                  <c:v>8.7761981893297106E-3</c:v>
                </c:pt>
                <c:pt idx="1058">
                  <c:v>1.1068685303353585E-2</c:v>
                </c:pt>
                <c:pt idx="1059">
                  <c:v>1.3802873551508353E-2</c:v>
                </c:pt>
                <c:pt idx="1060">
                  <c:v>1.7033120916992966E-2</c:v>
                </c:pt>
                <c:pt idx="1061">
                  <c:v>2.0816279928796155E-2</c:v>
                </c:pt>
                <c:pt idx="1062">
                  <c:v>2.5211385330412249E-2</c:v>
                </c:pt>
                <c:pt idx="1063">
                  <c:v>3.027930481669816E-2</c:v>
                </c:pt>
                <c:pt idx="1064">
                  <c:v>3.6082355104353661E-2</c:v>
                </c:pt>
                <c:pt idx="1065">
                  <c:v>4.26838859272934E-2</c:v>
                </c:pt>
                <c:pt idx="1066">
                  <c:v>5.0147834854927638E-2</c:v>
                </c:pt>
                <c:pt idx="1067">
                  <c:v>5.8538256116610385E-2</c:v>
                </c:pt>
                <c:pt idx="1068">
                  <c:v>6.7918826876867289E-2</c:v>
                </c:pt>
                <c:pt idx="1069">
                  <c:v>7.8352334641348956E-2</c:v>
                </c:pt>
                <c:pt idx="1070">
                  <c:v>8.9900149680781069E-2</c:v>
                </c:pt>
                <c:pt idx="1071">
                  <c:v>0.10262168653773447</c:v>
                </c:pt>
                <c:pt idx="1072">
                  <c:v>0.11657385882732685</c:v>
                </c:pt>
                <c:pt idx="1073">
                  <c:v>0.13181053165663734</c:v>
                </c:pt>
                <c:pt idx="1074">
                  <c:v>0.14838197606770329</c:v>
                </c:pt>
                <c:pt idx="1075">
                  <c:v>0.16633432995460806</c:v>
                </c:pt>
                <c:pt idx="1076">
                  <c:v>0.18570906991593192</c:v>
                </c:pt>
                <c:pt idx="1077">
                  <c:v>0.20654249847938519</c:v>
                </c:pt>
                <c:pt idx="1078">
                  <c:v>0.22886525107588276</c:v>
                </c:pt>
                <c:pt idx="1079">
                  <c:v>0.25270182704589716</c:v>
                </c:pt>
                <c:pt idx="1080">
                  <c:v>0.2780701488322081</c:v>
                </c:pt>
                <c:pt idx="1081">
                  <c:v>0.3049811533510482</c:v>
                </c:pt>
                <c:pt idx="1082">
                  <c:v>0.33343841933911528</c:v>
                </c:pt>
                <c:pt idx="1083">
                  <c:v>0.25000190734863259</c:v>
                </c:pt>
                <c:pt idx="1084">
                  <c:v>0.2168872371069975</c:v>
                </c:pt>
                <c:pt idx="1085">
                  <c:v>0.18721086885005156</c:v>
                </c:pt>
                <c:pt idx="1086">
                  <c:v>0.16075049013322748</c:v>
                </c:pt>
                <c:pt idx="1087">
                  <c:v>0.13728066049632737</c:v>
                </c:pt>
                <c:pt idx="1088">
                  <c:v>0.11657544209130288</c:v>
                </c:pt>
                <c:pt idx="1089">
                  <c:v>9.8410817502110531E-2</c:v>
                </c:pt>
                <c:pt idx="1090">
                  <c:v>8.2566876120828595E-2</c:v>
                </c:pt>
                <c:pt idx="1091">
                  <c:v>6.8829755238518864E-2</c:v>
                </c:pt>
                <c:pt idx="1092">
                  <c:v>5.6993326782349703E-2</c:v>
                </c:pt>
                <c:pt idx="1093">
                  <c:v>4.686062529780801E-2</c:v>
                </c:pt>
                <c:pt idx="1094">
                  <c:v>3.8245017257070288E-2</c:v>
                </c:pt>
                <c:pt idx="1095">
                  <c:v>3.0971115998655742E-2</c:v>
                </c:pt>
                <c:pt idx="1096">
                  <c:v>2.4875450503758056E-2</c:v>
                </c:pt>
                <c:pt idx="1097">
                  <c:v>1.9806899734241563E-2</c:v>
                </c:pt>
                <c:pt idx="1098">
                  <c:v>1.5626907348632757E-2</c:v>
                </c:pt>
                <c:pt idx="1099">
                  <c:v>1.220949423822291E-2</c:v>
                </c:pt>
                <c:pt idx="1100">
                  <c:v>9.4410884587714117E-3</c:v>
                </c:pt>
                <c:pt idx="1101">
                  <c:v>7.2201937582971097E-3</c:v>
                </c:pt>
                <c:pt idx="1102">
                  <c:v>5.4569190128303281E-3</c:v>
                </c:pt>
                <c:pt idx="1103">
                  <c:v>4.0723914851749487E-3</c:v>
                </c:pt>
                <c:pt idx="1104">
                  <c:v>2.9980769322395843E-3</c:v>
                </c:pt>
                <c:pt idx="1105">
                  <c:v>2.1750292294282531E-3</c:v>
                </c:pt>
                <c:pt idx="1106">
                  <c:v>1.5530913897767132E-3</c:v>
                </c:pt>
                <c:pt idx="1107">
                  <c:v>1.0900686725765392E-3</c:v>
                </c:pt>
                <c:pt idx="1108">
                  <c:v>7.5089294942566804E-4</c:v>
                </c:pt>
                <c:pt idx="1109">
                  <c:v>5.0679567868723205E-4</c:v>
                </c:pt>
                <c:pt idx="1110">
                  <c:v>3.3450479007356441E-4</c:v>
                </c:pt>
                <c:pt idx="1111">
                  <c:v>2.15478560089869E-4</c:v>
                </c:pt>
                <c:pt idx="1112">
                  <c:v>1.3518722831665049E-4</c:v>
                </c:pt>
                <c:pt idx="1113">
                  <c:v>8.2450725865180786E-5</c:v>
                </c:pt>
                <c:pt idx="1114">
                  <c:v>4.8838521253521129E-5</c:v>
                </c:pt>
                <c:pt idx="1115">
                  <c:v>2.8135293112119189E-5</c:v>
                </c:pt>
                <c:pt idx="1116">
                  <c:v>1.5873967231155339E-5</c:v>
                </c:pt>
                <c:pt idx="1117">
                  <c:v>8.9356560777114421E-6</c:v>
                </c:pt>
                <c:pt idx="1118">
                  <c:v>5.2142544904946241E-6</c:v>
                </c:pt>
                <c:pt idx="1119">
                  <c:v>3.3419112918820888E-6</c:v>
                </c:pt>
                <c:pt idx="1120">
                  <c:v>2.4703408916440776E-6</c:v>
                </c:pt>
                <c:pt idx="1121">
                  <c:v>2.1019813123399278E-6</c:v>
                </c:pt>
                <c:pt idx="1122">
                  <c:v>1.9643567261928467E-6</c:v>
                </c:pt>
                <c:pt idx="1123">
                  <c:v>1.9206662969465646E-6</c:v>
                </c:pt>
                <c:pt idx="1124">
                  <c:v>1.9095911518529792E-6</c:v>
                </c:pt>
                <c:pt idx="1125">
                  <c:v>1.907573777291028E-6</c:v>
                </c:pt>
                <c:pt idx="1126">
                  <c:v>1.9073574354598279E-6</c:v>
                </c:pt>
                <c:pt idx="1127">
                  <c:v>1.9073486672397662E-6</c:v>
                </c:pt>
                <c:pt idx="1128">
                  <c:v>1.9073486328125E-6</c:v>
                </c:pt>
                <c:pt idx="1129">
                  <c:v>1.9073486672397662E-6</c:v>
                </c:pt>
                <c:pt idx="1130">
                  <c:v>1.9073574354598279E-6</c:v>
                </c:pt>
                <c:pt idx="1131">
                  <c:v>1.907573777291028E-6</c:v>
                </c:pt>
                <c:pt idx="1132">
                  <c:v>1.9095911518529796E-6</c:v>
                </c:pt>
                <c:pt idx="1133">
                  <c:v>1.9206662969465646E-6</c:v>
                </c:pt>
                <c:pt idx="1134">
                  <c:v>1.9643567261928467E-6</c:v>
                </c:pt>
                <c:pt idx="1135">
                  <c:v>2.1019813123399308E-6</c:v>
                </c:pt>
                <c:pt idx="1136">
                  <c:v>2.4703408916440645E-6</c:v>
                </c:pt>
                <c:pt idx="1137">
                  <c:v>3.3419112918821015E-6</c:v>
                </c:pt>
                <c:pt idx="1138">
                  <c:v>5.2142544904945987E-6</c:v>
                </c:pt>
                <c:pt idx="1139">
                  <c:v>8.9356560777114845E-6</c:v>
                </c:pt>
                <c:pt idx="1140">
                  <c:v>1.5873967231155407E-5</c:v>
                </c:pt>
                <c:pt idx="1141">
                  <c:v>2.8135293112119419E-5</c:v>
                </c:pt>
                <c:pt idx="1142">
                  <c:v>4.8838521253521306E-5</c:v>
                </c:pt>
                <c:pt idx="1143">
                  <c:v>8.2450725865181314E-5</c:v>
                </c:pt>
                <c:pt idx="1144">
                  <c:v>1.3518722831665125E-4</c:v>
                </c:pt>
                <c:pt idx="1145">
                  <c:v>2.1547856008986789E-4</c:v>
                </c:pt>
                <c:pt idx="1146">
                  <c:v>3.3450479007356593E-4</c:v>
                </c:pt>
                <c:pt idx="1147">
                  <c:v>5.0679567868722891E-4</c:v>
                </c:pt>
                <c:pt idx="1148">
                  <c:v>7.5089294942567086E-4</c:v>
                </c:pt>
                <c:pt idx="1149">
                  <c:v>1.0900686725765429E-3</c:v>
                </c:pt>
                <c:pt idx="1150">
                  <c:v>1.5530913897767132E-3</c:v>
                </c:pt>
                <c:pt idx="1151">
                  <c:v>2.1750292294282596E-3</c:v>
                </c:pt>
                <c:pt idx="1152">
                  <c:v>2.9980769322395795E-3</c:v>
                </c:pt>
                <c:pt idx="1153">
                  <c:v>4.0723914851749652E-3</c:v>
                </c:pt>
                <c:pt idx="1154">
                  <c:v>5.4569190128303281E-3</c:v>
                </c:pt>
                <c:pt idx="1155">
                  <c:v>7.2201937582971332E-3</c:v>
                </c:pt>
                <c:pt idx="1156">
                  <c:v>9.4410884587714031E-3</c:v>
                </c:pt>
                <c:pt idx="1157">
                  <c:v>1.2209494238222931E-2</c:v>
                </c:pt>
                <c:pt idx="1158">
                  <c:v>1.5626907348632799E-2</c:v>
                </c:pt>
                <c:pt idx="1159">
                  <c:v>1.9806899734241549E-2</c:v>
                </c:pt>
                <c:pt idx="1160">
                  <c:v>2.4875450503758133E-2</c:v>
                </c:pt>
                <c:pt idx="1161">
                  <c:v>3.0971115998655742E-2</c:v>
                </c:pt>
                <c:pt idx="1162">
                  <c:v>3.8245017257070399E-2</c:v>
                </c:pt>
                <c:pt idx="1163">
                  <c:v>4.686062529780801E-2</c:v>
                </c:pt>
                <c:pt idx="1164">
                  <c:v>5.6993326782349849E-2</c:v>
                </c:pt>
                <c:pt idx="1165">
                  <c:v>6.8829755238518822E-2</c:v>
                </c:pt>
                <c:pt idx="1166">
                  <c:v>8.2566876120828719E-2</c:v>
                </c:pt>
                <c:pt idx="1167">
                  <c:v>9.8410817502110698E-2</c:v>
                </c:pt>
                <c:pt idx="1168">
                  <c:v>0.11657544209130284</c:v>
                </c:pt>
                <c:pt idx="1169">
                  <c:v>0.13728066049632759</c:v>
                </c:pt>
                <c:pt idx="1170">
                  <c:v>0.1607504901332274</c:v>
                </c:pt>
                <c:pt idx="1171">
                  <c:v>0.18721086885005181</c:v>
                </c:pt>
                <c:pt idx="1172">
                  <c:v>0.21688723710699739</c:v>
                </c:pt>
                <c:pt idx="1173">
                  <c:v>0.2500019073486327</c:v>
                </c:pt>
                <c:pt idx="1174">
                  <c:v>0.2168872371069972</c:v>
                </c:pt>
                <c:pt idx="1175">
                  <c:v>0.18721086885005161</c:v>
                </c:pt>
                <c:pt idx="1176">
                  <c:v>0.16075049013322726</c:v>
                </c:pt>
                <c:pt idx="1177">
                  <c:v>0.13728066049632776</c:v>
                </c:pt>
                <c:pt idx="1178">
                  <c:v>0.11657544209130295</c:v>
                </c:pt>
                <c:pt idx="1179">
                  <c:v>9.8410817502110809E-2</c:v>
                </c:pt>
                <c:pt idx="1180">
                  <c:v>8.2566876120828622E-2</c:v>
                </c:pt>
                <c:pt idx="1181">
                  <c:v>6.8829755238518739E-2</c:v>
                </c:pt>
                <c:pt idx="1182">
                  <c:v>5.6993326782349786E-2</c:v>
                </c:pt>
                <c:pt idx="1183">
                  <c:v>4.6860625297807948E-2</c:v>
                </c:pt>
                <c:pt idx="1184">
                  <c:v>3.8245017257070343E-2</c:v>
                </c:pt>
                <c:pt idx="1185">
                  <c:v>3.0971115998655704E-2</c:v>
                </c:pt>
                <c:pt idx="1186">
                  <c:v>2.487545050375815E-2</c:v>
                </c:pt>
                <c:pt idx="1187">
                  <c:v>1.9806899734241563E-2</c:v>
                </c:pt>
                <c:pt idx="1188">
                  <c:v>1.5626907348632813E-2</c:v>
                </c:pt>
                <c:pt idx="1189">
                  <c:v>1.2209494238222922E-2</c:v>
                </c:pt>
                <c:pt idx="1190">
                  <c:v>9.441088458771384E-3</c:v>
                </c:pt>
                <c:pt idx="1191">
                  <c:v>7.2201937582971193E-3</c:v>
                </c:pt>
                <c:pt idx="1192">
                  <c:v>5.456919012830316E-3</c:v>
                </c:pt>
                <c:pt idx="1193">
                  <c:v>4.0723914851749539E-3</c:v>
                </c:pt>
                <c:pt idx="1194">
                  <c:v>2.9980769322395756E-3</c:v>
                </c:pt>
                <c:pt idx="1195">
                  <c:v>2.1750292294282661E-3</c:v>
                </c:pt>
                <c:pt idx="1196">
                  <c:v>1.553091389776716E-3</c:v>
                </c:pt>
                <c:pt idx="1197">
                  <c:v>1.0900686725765446E-3</c:v>
                </c:pt>
                <c:pt idx="1198">
                  <c:v>7.5089294942566934E-4</c:v>
                </c:pt>
                <c:pt idx="1199">
                  <c:v>5.067956786872301E-4</c:v>
                </c:pt>
                <c:pt idx="1200">
                  <c:v>3.3450479007356517E-4</c:v>
                </c:pt>
                <c:pt idx="1201">
                  <c:v>2.1547856008986846E-4</c:v>
                </c:pt>
                <c:pt idx="1202">
                  <c:v>1.3518722831665087E-4</c:v>
                </c:pt>
                <c:pt idx="1203">
                  <c:v>8.2450725865180501E-5</c:v>
                </c:pt>
                <c:pt idx="1204">
                  <c:v>4.8838521253521482E-5</c:v>
                </c:pt>
                <c:pt idx="1205">
                  <c:v>2.8135293112119304E-5</c:v>
                </c:pt>
                <c:pt idx="1206">
                  <c:v>1.5873967231155482E-5</c:v>
                </c:pt>
                <c:pt idx="1207">
                  <c:v>8.9356560777114421E-6</c:v>
                </c:pt>
                <c:pt idx="1208">
                  <c:v>5.2142544904945987E-6</c:v>
                </c:pt>
                <c:pt idx="1209">
                  <c:v>3.3419112918820888E-6</c:v>
                </c:pt>
                <c:pt idx="1210">
                  <c:v>2.4703408916440708E-6</c:v>
                </c:pt>
                <c:pt idx="1211">
                  <c:v>2.1019813123399308E-6</c:v>
                </c:pt>
                <c:pt idx="1212">
                  <c:v>1.9643567261928454E-6</c:v>
                </c:pt>
                <c:pt idx="1213">
                  <c:v>1.9206662969465646E-6</c:v>
                </c:pt>
                <c:pt idx="1214">
                  <c:v>1.9095911518529792E-6</c:v>
                </c:pt>
                <c:pt idx="1215">
                  <c:v>1.907573777291028E-6</c:v>
                </c:pt>
                <c:pt idx="1216">
                  <c:v>1.9073574354598279E-6</c:v>
                </c:pt>
                <c:pt idx="1217">
                  <c:v>1.9073486672397662E-6</c:v>
                </c:pt>
                <c:pt idx="1218">
                  <c:v>1.9073486328125E-6</c:v>
                </c:pt>
                <c:pt idx="1219">
                  <c:v>1.9073486672397662E-6</c:v>
                </c:pt>
                <c:pt idx="1220">
                  <c:v>1.9073574354598279E-6</c:v>
                </c:pt>
                <c:pt idx="1221">
                  <c:v>1.907573777291028E-6</c:v>
                </c:pt>
                <c:pt idx="1222">
                  <c:v>1.9095911518529792E-6</c:v>
                </c:pt>
                <c:pt idx="1223">
                  <c:v>1.9206662969465646E-6</c:v>
                </c:pt>
                <c:pt idx="1224">
                  <c:v>1.9643567261928467E-6</c:v>
                </c:pt>
                <c:pt idx="1225">
                  <c:v>2.1019813123399308E-6</c:v>
                </c:pt>
                <c:pt idx="1226">
                  <c:v>2.4703408916440708E-6</c:v>
                </c:pt>
                <c:pt idx="1227">
                  <c:v>3.3419112918821015E-6</c:v>
                </c:pt>
                <c:pt idx="1228">
                  <c:v>5.2142544904946241E-6</c:v>
                </c:pt>
                <c:pt idx="1229">
                  <c:v>8.9356560777114421E-6</c:v>
                </c:pt>
                <c:pt idx="1230">
                  <c:v>1.5873967231155482E-5</c:v>
                </c:pt>
                <c:pt idx="1231">
                  <c:v>2.8135293112119189E-5</c:v>
                </c:pt>
                <c:pt idx="1232">
                  <c:v>4.8838521253521482E-5</c:v>
                </c:pt>
                <c:pt idx="1233">
                  <c:v>8.2450725865180786E-5</c:v>
                </c:pt>
                <c:pt idx="1234">
                  <c:v>1.3518722831665125E-4</c:v>
                </c:pt>
                <c:pt idx="1235">
                  <c:v>2.1547856008986846E-4</c:v>
                </c:pt>
                <c:pt idx="1236">
                  <c:v>3.3450479007356517E-4</c:v>
                </c:pt>
                <c:pt idx="1237">
                  <c:v>5.067956786872301E-4</c:v>
                </c:pt>
                <c:pt idx="1238">
                  <c:v>7.5089294942566934E-4</c:v>
                </c:pt>
                <c:pt idx="1239">
                  <c:v>1.0900686725765446E-3</c:v>
                </c:pt>
                <c:pt idx="1240">
                  <c:v>1.553091389776716E-3</c:v>
                </c:pt>
                <c:pt idx="1241">
                  <c:v>2.1750292294282626E-3</c:v>
                </c:pt>
                <c:pt idx="1242">
                  <c:v>2.9980769322395795E-3</c:v>
                </c:pt>
                <c:pt idx="1243">
                  <c:v>4.0723914851749652E-3</c:v>
                </c:pt>
                <c:pt idx="1244">
                  <c:v>5.4569190128303221E-3</c:v>
                </c:pt>
                <c:pt idx="1245">
                  <c:v>7.2201937582971262E-3</c:v>
                </c:pt>
                <c:pt idx="1246">
                  <c:v>9.441088458771384E-3</c:v>
                </c:pt>
                <c:pt idx="1247">
                  <c:v>1.2209494238222922E-2</c:v>
                </c:pt>
                <c:pt idx="1248">
                  <c:v>1.5626907348632813E-2</c:v>
                </c:pt>
                <c:pt idx="1249">
                  <c:v>1.9806899734241563E-2</c:v>
                </c:pt>
                <c:pt idx="1250">
                  <c:v>2.4875450503758133E-2</c:v>
                </c:pt>
                <c:pt idx="1251">
                  <c:v>3.0971115998655742E-2</c:v>
                </c:pt>
                <c:pt idx="1252">
                  <c:v>3.8245017257070399E-2</c:v>
                </c:pt>
                <c:pt idx="1253">
                  <c:v>4.686062529780801E-2</c:v>
                </c:pt>
                <c:pt idx="1254">
                  <c:v>5.6993326782349786E-2</c:v>
                </c:pt>
                <c:pt idx="1255">
                  <c:v>6.8829755238518767E-2</c:v>
                </c:pt>
                <c:pt idx="1256">
                  <c:v>8.2566876120828622E-2</c:v>
                </c:pt>
                <c:pt idx="1257">
                  <c:v>9.8410817502110767E-2</c:v>
                </c:pt>
                <c:pt idx="1258">
                  <c:v>0.11657544209130295</c:v>
                </c:pt>
                <c:pt idx="1259">
                  <c:v>0.13728066049632767</c:v>
                </c:pt>
                <c:pt idx="1260">
                  <c:v>0.1607504901332274</c:v>
                </c:pt>
                <c:pt idx="1261">
                  <c:v>0.18721086885005181</c:v>
                </c:pt>
                <c:pt idx="1262">
                  <c:v>0.21688723710699739</c:v>
                </c:pt>
                <c:pt idx="1263">
                  <c:v>0.25000190734863281</c:v>
                </c:pt>
                <c:pt idx="1264">
                  <c:v>0.21688723710699739</c:v>
                </c:pt>
                <c:pt idx="1265">
                  <c:v>0.18721086885005181</c:v>
                </c:pt>
                <c:pt idx="1266">
                  <c:v>0.1607504901332274</c:v>
                </c:pt>
                <c:pt idx="1267">
                  <c:v>0.13728066049632767</c:v>
                </c:pt>
                <c:pt idx="1268">
                  <c:v>0.11657544209130295</c:v>
                </c:pt>
                <c:pt idx="1269">
                  <c:v>9.8410817502110767E-2</c:v>
                </c:pt>
                <c:pt idx="1270">
                  <c:v>8.2566876120828622E-2</c:v>
                </c:pt>
                <c:pt idx="1271">
                  <c:v>6.8829755238518767E-2</c:v>
                </c:pt>
                <c:pt idx="1272">
                  <c:v>5.6993326782349786E-2</c:v>
                </c:pt>
                <c:pt idx="1273">
                  <c:v>4.686062529780801E-2</c:v>
                </c:pt>
                <c:pt idx="1274">
                  <c:v>3.8245017257070399E-2</c:v>
                </c:pt>
                <c:pt idx="1275">
                  <c:v>3.0971115998655742E-2</c:v>
                </c:pt>
                <c:pt idx="1276">
                  <c:v>2.4875450503758133E-2</c:v>
                </c:pt>
                <c:pt idx="1277">
                  <c:v>1.9806899734241563E-2</c:v>
                </c:pt>
                <c:pt idx="1278">
                  <c:v>1.5626907348632813E-2</c:v>
                </c:pt>
                <c:pt idx="1279">
                  <c:v>1.2209494238222922E-2</c:v>
                </c:pt>
                <c:pt idx="1280">
                  <c:v>9.441088458771384E-3</c:v>
                </c:pt>
                <c:pt idx="1281">
                  <c:v>7.2201937582971262E-3</c:v>
                </c:pt>
                <c:pt idx="1282">
                  <c:v>5.4569190128303221E-3</c:v>
                </c:pt>
                <c:pt idx="1283">
                  <c:v>4.0723914851749652E-3</c:v>
                </c:pt>
                <c:pt idx="1284">
                  <c:v>2.9980769322395795E-3</c:v>
                </c:pt>
                <c:pt idx="1285">
                  <c:v>2.1750292294282626E-3</c:v>
                </c:pt>
                <c:pt idx="1286">
                  <c:v>1.553091389776716E-3</c:v>
                </c:pt>
                <c:pt idx="1287">
                  <c:v>1.0900686725765446E-3</c:v>
                </c:pt>
                <c:pt idx="1288">
                  <c:v>7.5089294942566934E-4</c:v>
                </c:pt>
                <c:pt idx="1289">
                  <c:v>5.067956786872301E-4</c:v>
                </c:pt>
                <c:pt idx="1290">
                  <c:v>3.3450479007356517E-4</c:v>
                </c:pt>
                <c:pt idx="1291">
                  <c:v>2.1547856008986846E-4</c:v>
                </c:pt>
                <c:pt idx="1292">
                  <c:v>1.3518722831665125E-4</c:v>
                </c:pt>
                <c:pt idx="1293">
                  <c:v>8.2450725865180786E-5</c:v>
                </c:pt>
                <c:pt idx="1294">
                  <c:v>4.8838521253521482E-5</c:v>
                </c:pt>
                <c:pt idx="1295">
                  <c:v>2.8135293112119189E-5</c:v>
                </c:pt>
                <c:pt idx="1296">
                  <c:v>1.5873967231155482E-5</c:v>
                </c:pt>
                <c:pt idx="1297">
                  <c:v>8.9356560777114421E-6</c:v>
                </c:pt>
                <c:pt idx="1298">
                  <c:v>5.2142544904946241E-6</c:v>
                </c:pt>
                <c:pt idx="1299">
                  <c:v>3.3419112918821015E-6</c:v>
                </c:pt>
                <c:pt idx="1300">
                  <c:v>2.4703408916440708E-6</c:v>
                </c:pt>
                <c:pt idx="1301">
                  <c:v>2.1019813123399308E-6</c:v>
                </c:pt>
                <c:pt idx="1302">
                  <c:v>1.9643567261928467E-6</c:v>
                </c:pt>
                <c:pt idx="1303">
                  <c:v>1.9206662969465646E-6</c:v>
                </c:pt>
                <c:pt idx="1304">
                  <c:v>1.9095911518529792E-6</c:v>
                </c:pt>
                <c:pt idx="1305">
                  <c:v>1.907573777291028E-6</c:v>
                </c:pt>
                <c:pt idx="1306">
                  <c:v>1.9073574354598279E-6</c:v>
                </c:pt>
                <c:pt idx="1307">
                  <c:v>1.9073486672397662E-6</c:v>
                </c:pt>
                <c:pt idx="1308">
                  <c:v>1.9073486328125E-6</c:v>
                </c:pt>
                <c:pt idx="1309">
                  <c:v>1.9073486672397662E-6</c:v>
                </c:pt>
                <c:pt idx="1310">
                  <c:v>1.9073574354598279E-6</c:v>
                </c:pt>
                <c:pt idx="1311">
                  <c:v>1.907573777291028E-6</c:v>
                </c:pt>
                <c:pt idx="1312">
                  <c:v>1.9095911518529792E-6</c:v>
                </c:pt>
                <c:pt idx="1313">
                  <c:v>1.9206662969465646E-6</c:v>
                </c:pt>
                <c:pt idx="1314">
                  <c:v>1.9643567261928454E-6</c:v>
                </c:pt>
                <c:pt idx="1315">
                  <c:v>2.1019813123399308E-6</c:v>
                </c:pt>
                <c:pt idx="1316">
                  <c:v>2.4703408916440708E-6</c:v>
                </c:pt>
                <c:pt idx="1317">
                  <c:v>3.3419112918820888E-6</c:v>
                </c:pt>
                <c:pt idx="1318">
                  <c:v>5.2142544904945987E-6</c:v>
                </c:pt>
                <c:pt idx="1319">
                  <c:v>8.9356560777114421E-6</c:v>
                </c:pt>
                <c:pt idx="1320">
                  <c:v>1.5873967231155482E-5</c:v>
                </c:pt>
                <c:pt idx="1321">
                  <c:v>2.8135293112119304E-5</c:v>
                </c:pt>
                <c:pt idx="1322">
                  <c:v>4.8838521253521482E-5</c:v>
                </c:pt>
                <c:pt idx="1323">
                  <c:v>8.2450725865180501E-5</c:v>
                </c:pt>
                <c:pt idx="1324">
                  <c:v>1.3518722831665087E-4</c:v>
                </c:pt>
                <c:pt idx="1325">
                  <c:v>2.1547856008986846E-4</c:v>
                </c:pt>
                <c:pt idx="1326">
                  <c:v>3.3450479007356517E-4</c:v>
                </c:pt>
                <c:pt idx="1327">
                  <c:v>5.067956786872301E-4</c:v>
                </c:pt>
                <c:pt idx="1328">
                  <c:v>7.5089294942566934E-4</c:v>
                </c:pt>
                <c:pt idx="1329">
                  <c:v>1.0900686725765446E-3</c:v>
                </c:pt>
                <c:pt idx="1330">
                  <c:v>1.553091389776716E-3</c:v>
                </c:pt>
                <c:pt idx="1331">
                  <c:v>2.1750292294282661E-3</c:v>
                </c:pt>
                <c:pt idx="1332">
                  <c:v>2.9980769322395756E-3</c:v>
                </c:pt>
                <c:pt idx="1333">
                  <c:v>4.0723914851749539E-3</c:v>
                </c:pt>
                <c:pt idx="1334">
                  <c:v>5.456919012830316E-3</c:v>
                </c:pt>
                <c:pt idx="1335">
                  <c:v>7.2201937582971193E-3</c:v>
                </c:pt>
                <c:pt idx="1336">
                  <c:v>9.441088458771384E-3</c:v>
                </c:pt>
                <c:pt idx="1337">
                  <c:v>1.2209494238222922E-2</c:v>
                </c:pt>
                <c:pt idx="1338">
                  <c:v>1.5626907348632813E-2</c:v>
                </c:pt>
                <c:pt idx="1339">
                  <c:v>1.9806899734241563E-2</c:v>
                </c:pt>
                <c:pt idx="1340">
                  <c:v>2.487545050375815E-2</c:v>
                </c:pt>
                <c:pt idx="1341">
                  <c:v>3.0971115998655704E-2</c:v>
                </c:pt>
                <c:pt idx="1342">
                  <c:v>3.8245017257070343E-2</c:v>
                </c:pt>
                <c:pt idx="1343">
                  <c:v>4.6860625297807948E-2</c:v>
                </c:pt>
                <c:pt idx="1344">
                  <c:v>5.6993326782349786E-2</c:v>
                </c:pt>
                <c:pt idx="1345">
                  <c:v>6.8829755238518739E-2</c:v>
                </c:pt>
                <c:pt idx="1346">
                  <c:v>8.2566876120828622E-2</c:v>
                </c:pt>
                <c:pt idx="1347">
                  <c:v>9.8410817502110809E-2</c:v>
                </c:pt>
                <c:pt idx="1348">
                  <c:v>0.11657544209130295</c:v>
                </c:pt>
                <c:pt idx="1349">
                  <c:v>0.13728066049632776</c:v>
                </c:pt>
                <c:pt idx="1350">
                  <c:v>0.16075049013322726</c:v>
                </c:pt>
                <c:pt idx="1351">
                  <c:v>0.18721086885005161</c:v>
                </c:pt>
                <c:pt idx="1352">
                  <c:v>0.2168872371069972</c:v>
                </c:pt>
                <c:pt idx="1353">
                  <c:v>0.2500019073486327</c:v>
                </c:pt>
                <c:pt idx="1354">
                  <c:v>0.21688723710699739</c:v>
                </c:pt>
                <c:pt idx="1355">
                  <c:v>0.18721086885005181</c:v>
                </c:pt>
                <c:pt idx="1356">
                  <c:v>0.1607504901332274</c:v>
                </c:pt>
                <c:pt idx="1357">
                  <c:v>0.13728066049632759</c:v>
                </c:pt>
                <c:pt idx="1358">
                  <c:v>0.11657544209130284</c:v>
                </c:pt>
                <c:pt idx="1359">
                  <c:v>9.8410817502110698E-2</c:v>
                </c:pt>
                <c:pt idx="1360">
                  <c:v>8.2566876120828719E-2</c:v>
                </c:pt>
                <c:pt idx="1361">
                  <c:v>6.8829755238518822E-2</c:v>
                </c:pt>
                <c:pt idx="1362">
                  <c:v>5.6993326782349849E-2</c:v>
                </c:pt>
                <c:pt idx="1363">
                  <c:v>4.686062529780801E-2</c:v>
                </c:pt>
                <c:pt idx="1364">
                  <c:v>3.8245017257070399E-2</c:v>
                </c:pt>
                <c:pt idx="1365">
                  <c:v>3.0971115998655742E-2</c:v>
                </c:pt>
                <c:pt idx="1366">
                  <c:v>2.4875450503758133E-2</c:v>
                </c:pt>
                <c:pt idx="1367">
                  <c:v>1.9806899734241549E-2</c:v>
                </c:pt>
                <c:pt idx="1368">
                  <c:v>1.5626907348632799E-2</c:v>
                </c:pt>
                <c:pt idx="1369">
                  <c:v>1.2209494238222931E-2</c:v>
                </c:pt>
                <c:pt idx="1370">
                  <c:v>9.4410884587714031E-3</c:v>
                </c:pt>
                <c:pt idx="1371">
                  <c:v>7.2201937582971332E-3</c:v>
                </c:pt>
                <c:pt idx="1372">
                  <c:v>5.4569190128303281E-3</c:v>
                </c:pt>
                <c:pt idx="1373">
                  <c:v>4.0723914851749652E-3</c:v>
                </c:pt>
                <c:pt idx="1374">
                  <c:v>2.9980769322395795E-3</c:v>
                </c:pt>
                <c:pt idx="1375">
                  <c:v>2.1750292294282596E-3</c:v>
                </c:pt>
                <c:pt idx="1376">
                  <c:v>1.5530913897767132E-3</c:v>
                </c:pt>
                <c:pt idx="1377">
                  <c:v>1.0900686725765429E-3</c:v>
                </c:pt>
                <c:pt idx="1378">
                  <c:v>7.5089294942567086E-4</c:v>
                </c:pt>
                <c:pt idx="1379">
                  <c:v>5.0679567868722891E-4</c:v>
                </c:pt>
                <c:pt idx="1380">
                  <c:v>3.3450479007356593E-4</c:v>
                </c:pt>
                <c:pt idx="1381">
                  <c:v>2.1547856008986789E-4</c:v>
                </c:pt>
                <c:pt idx="1382">
                  <c:v>1.3518722831665125E-4</c:v>
                </c:pt>
                <c:pt idx="1383">
                  <c:v>8.2450725865181314E-5</c:v>
                </c:pt>
                <c:pt idx="1384">
                  <c:v>4.8838521253521306E-5</c:v>
                </c:pt>
                <c:pt idx="1385">
                  <c:v>2.8135293112119419E-5</c:v>
                </c:pt>
                <c:pt idx="1386">
                  <c:v>1.5873967231155407E-5</c:v>
                </c:pt>
                <c:pt idx="1387">
                  <c:v>8.9356560777114845E-6</c:v>
                </c:pt>
                <c:pt idx="1388">
                  <c:v>5.2142544904945987E-6</c:v>
                </c:pt>
                <c:pt idx="1389">
                  <c:v>3.3419112918821015E-6</c:v>
                </c:pt>
                <c:pt idx="1390">
                  <c:v>2.4703408916440645E-6</c:v>
                </c:pt>
                <c:pt idx="1391">
                  <c:v>2.1019813123399308E-6</c:v>
                </c:pt>
                <c:pt idx="1392">
                  <c:v>1.9643567261928467E-6</c:v>
                </c:pt>
                <c:pt idx="1393">
                  <c:v>1.9206662969465646E-6</c:v>
                </c:pt>
                <c:pt idx="1394">
                  <c:v>1.9095911518529796E-6</c:v>
                </c:pt>
                <c:pt idx="1395">
                  <c:v>1.907573777291028E-6</c:v>
                </c:pt>
                <c:pt idx="1396">
                  <c:v>1.9073574354598279E-6</c:v>
                </c:pt>
                <c:pt idx="1397">
                  <c:v>1.9073486672397662E-6</c:v>
                </c:pt>
                <c:pt idx="1398">
                  <c:v>1.9073486328125E-6</c:v>
                </c:pt>
                <c:pt idx="1399">
                  <c:v>1.9073486672397662E-6</c:v>
                </c:pt>
                <c:pt idx="1400">
                  <c:v>1.9073574354598279E-6</c:v>
                </c:pt>
                <c:pt idx="1401">
                  <c:v>1.907573777291028E-6</c:v>
                </c:pt>
                <c:pt idx="1402">
                  <c:v>1.9095911518529792E-6</c:v>
                </c:pt>
                <c:pt idx="1403">
                  <c:v>1.9206662969465646E-6</c:v>
                </c:pt>
                <c:pt idx="1404">
                  <c:v>1.9643567261928467E-6</c:v>
                </c:pt>
                <c:pt idx="1405">
                  <c:v>2.1019813123399278E-6</c:v>
                </c:pt>
                <c:pt idx="1406">
                  <c:v>2.4703408916440776E-6</c:v>
                </c:pt>
                <c:pt idx="1407">
                  <c:v>3.3419112918820888E-6</c:v>
                </c:pt>
                <c:pt idx="1408">
                  <c:v>5.2142544904946241E-6</c:v>
                </c:pt>
                <c:pt idx="1409">
                  <c:v>8.9356560777114421E-6</c:v>
                </c:pt>
                <c:pt idx="1410">
                  <c:v>1.5873967231155339E-5</c:v>
                </c:pt>
                <c:pt idx="1411">
                  <c:v>2.8135293112119189E-5</c:v>
                </c:pt>
                <c:pt idx="1412">
                  <c:v>4.8838521253521129E-5</c:v>
                </c:pt>
                <c:pt idx="1413">
                  <c:v>8.2450725865180786E-5</c:v>
                </c:pt>
                <c:pt idx="1414">
                  <c:v>1.3518722831665049E-4</c:v>
                </c:pt>
                <c:pt idx="1415">
                  <c:v>2.15478560089869E-4</c:v>
                </c:pt>
                <c:pt idx="1416">
                  <c:v>3.3450479007356441E-4</c:v>
                </c:pt>
                <c:pt idx="1417">
                  <c:v>5.0679567868723205E-4</c:v>
                </c:pt>
                <c:pt idx="1418">
                  <c:v>7.5089294942566804E-4</c:v>
                </c:pt>
                <c:pt idx="1419">
                  <c:v>1.0900686725765392E-3</c:v>
                </c:pt>
                <c:pt idx="1420">
                  <c:v>1.5530913897767132E-3</c:v>
                </c:pt>
                <c:pt idx="1421">
                  <c:v>2.1750292294282531E-3</c:v>
                </c:pt>
                <c:pt idx="1422">
                  <c:v>2.9980769322395843E-3</c:v>
                </c:pt>
                <c:pt idx="1423">
                  <c:v>4.0723914851749487E-3</c:v>
                </c:pt>
                <c:pt idx="1424">
                  <c:v>5.4569190128303281E-3</c:v>
                </c:pt>
                <c:pt idx="1425">
                  <c:v>7.2201937582971097E-3</c:v>
                </c:pt>
                <c:pt idx="1426">
                  <c:v>9.4410884587714117E-3</c:v>
                </c:pt>
                <c:pt idx="1427">
                  <c:v>1.220949423822291E-2</c:v>
                </c:pt>
                <c:pt idx="1428">
                  <c:v>1.5626907348632757E-2</c:v>
                </c:pt>
                <c:pt idx="1429">
                  <c:v>1.9806899734241563E-2</c:v>
                </c:pt>
                <c:pt idx="1430">
                  <c:v>2.4875450503758056E-2</c:v>
                </c:pt>
                <c:pt idx="1431">
                  <c:v>3.0971115998655742E-2</c:v>
                </c:pt>
                <c:pt idx="1432">
                  <c:v>3.8245017257070288E-2</c:v>
                </c:pt>
                <c:pt idx="1433">
                  <c:v>4.686062529780801E-2</c:v>
                </c:pt>
                <c:pt idx="1434">
                  <c:v>5.6993326782349703E-2</c:v>
                </c:pt>
                <c:pt idx="1435">
                  <c:v>6.8829755238518864E-2</c:v>
                </c:pt>
                <c:pt idx="1436">
                  <c:v>8.2566876120828595E-2</c:v>
                </c:pt>
                <c:pt idx="1437">
                  <c:v>9.8410817502110531E-2</c:v>
                </c:pt>
                <c:pt idx="1438">
                  <c:v>0.11657544209130288</c:v>
                </c:pt>
                <c:pt idx="1439">
                  <c:v>0.13728066049632737</c:v>
                </c:pt>
                <c:pt idx="1440">
                  <c:v>0.16075049013322748</c:v>
                </c:pt>
                <c:pt idx="1441">
                  <c:v>0.18721086885005156</c:v>
                </c:pt>
                <c:pt idx="1442">
                  <c:v>0.2168872371069975</c:v>
                </c:pt>
                <c:pt idx="1443">
                  <c:v>0.25000190734863259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0D7C-4F82-89EE-90801FA22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200232"/>
        <c:axId val="11341991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'Skip-0 Unified Formula'!$Y$9</c15:sqref>
                        </c15:formulaRef>
                      </c:ext>
                    </c:extLst>
                    <c:strCache>
                      <c:ptCount val="1"/>
                      <c:pt idx="0">
                        <c:v>Formula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'Skip-0 Unified Formula'!$Y$10:$Y$1814</c15:sqref>
                        </c15:formulaRef>
                      </c:ext>
                    </c:extLst>
                    <c:numCache>
                      <c:formatCode>0.0000</c:formatCode>
                      <c:ptCount val="1805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D7C-4F82-89EE-90801FA22F98}"/>
                  </c:ext>
                </c:extLst>
              </c15:ser>
            </c15:filteredLineSeries>
            <c15:filteredLineSeries>
              <c15:ser>
                <c:idx val="10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'Skip-0 Unified Formula'!$T$9</c15:sqref>
                        </c15:formulaRef>
                      </c:ext>
                    </c:extLst>
                    <c:strCache>
                      <c:ptCount val="1"/>
                      <c:pt idx="0">
                        <c:v>f'(p)</c:v>
                      </c:pt>
                    </c:strCache>
                  </c:strRef>
                </c:tx>
                <c:spPr>
                  <a:ln w="19050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'Skip-0 Unified Formula'!$T$10:$T$1814</c15:sqref>
                        </c15:formulaRef>
                      </c:ext>
                    </c:extLst>
                    <c:numCache>
                      <c:formatCode>0.0000</c:formatCode>
                      <c:ptCount val="1805"/>
                      <c:pt idx="0">
                        <c:v>0.24879878515807374</c:v>
                      </c:pt>
                      <c:pt idx="1">
                        <c:v>0.24879878515807374</c:v>
                      </c:pt>
                      <c:pt idx="2">
                        <c:v>0.24879878515807374</c:v>
                      </c:pt>
                      <c:pt idx="3">
                        <c:v>0.24879878515807374</c:v>
                      </c:pt>
                      <c:pt idx="4">
                        <c:v>0.24879878515807374</c:v>
                      </c:pt>
                      <c:pt idx="5">
                        <c:v>0.24879878515807374</c:v>
                      </c:pt>
                      <c:pt idx="6">
                        <c:v>0.24879878515807374</c:v>
                      </c:pt>
                      <c:pt idx="7">
                        <c:v>0.24879878515807374</c:v>
                      </c:pt>
                      <c:pt idx="8">
                        <c:v>0.24879878515807374</c:v>
                      </c:pt>
                      <c:pt idx="9">
                        <c:v>0.24879878515807374</c:v>
                      </c:pt>
                      <c:pt idx="10">
                        <c:v>0.24879878515807374</c:v>
                      </c:pt>
                      <c:pt idx="11">
                        <c:v>0.24879878515807374</c:v>
                      </c:pt>
                      <c:pt idx="12">
                        <c:v>0.24879878515807374</c:v>
                      </c:pt>
                      <c:pt idx="13">
                        <c:v>0.24879878515807374</c:v>
                      </c:pt>
                      <c:pt idx="14">
                        <c:v>0.24879878515807374</c:v>
                      </c:pt>
                      <c:pt idx="15">
                        <c:v>0.24879878515807374</c:v>
                      </c:pt>
                      <c:pt idx="16">
                        <c:v>0.24879878515807374</c:v>
                      </c:pt>
                      <c:pt idx="17">
                        <c:v>0.24879878515807374</c:v>
                      </c:pt>
                      <c:pt idx="18">
                        <c:v>0.24879878515807374</c:v>
                      </c:pt>
                      <c:pt idx="19">
                        <c:v>0.24879878515807374</c:v>
                      </c:pt>
                      <c:pt idx="20">
                        <c:v>0.24879878515807374</c:v>
                      </c:pt>
                      <c:pt idx="21">
                        <c:v>0.24879878515807374</c:v>
                      </c:pt>
                      <c:pt idx="22">
                        <c:v>0.24879878515807374</c:v>
                      </c:pt>
                      <c:pt idx="23">
                        <c:v>0.24879878515807374</c:v>
                      </c:pt>
                      <c:pt idx="24">
                        <c:v>0.24879878515807374</c:v>
                      </c:pt>
                      <c:pt idx="25">
                        <c:v>0.24879878515807374</c:v>
                      </c:pt>
                      <c:pt idx="26">
                        <c:v>0.24879878515807374</c:v>
                      </c:pt>
                      <c:pt idx="27">
                        <c:v>0.24879878515807374</c:v>
                      </c:pt>
                      <c:pt idx="28">
                        <c:v>0.24879878515807374</c:v>
                      </c:pt>
                      <c:pt idx="29">
                        <c:v>0.24879878515807374</c:v>
                      </c:pt>
                      <c:pt idx="30">
                        <c:v>0.24879878515807374</c:v>
                      </c:pt>
                      <c:pt idx="31">
                        <c:v>0.24879878515807374</c:v>
                      </c:pt>
                      <c:pt idx="32">
                        <c:v>0.24879878515807374</c:v>
                      </c:pt>
                      <c:pt idx="33">
                        <c:v>0.24879878515807374</c:v>
                      </c:pt>
                      <c:pt idx="34">
                        <c:v>0.24879878515807374</c:v>
                      </c:pt>
                      <c:pt idx="35">
                        <c:v>0.24879878515807374</c:v>
                      </c:pt>
                      <c:pt idx="36">
                        <c:v>0.24879878515807374</c:v>
                      </c:pt>
                      <c:pt idx="37">
                        <c:v>0.24879878515807374</c:v>
                      </c:pt>
                      <c:pt idx="38">
                        <c:v>0.24879878515807374</c:v>
                      </c:pt>
                      <c:pt idx="39">
                        <c:v>0.24879878515807374</c:v>
                      </c:pt>
                      <c:pt idx="40">
                        <c:v>0.24879878515807374</c:v>
                      </c:pt>
                      <c:pt idx="41">
                        <c:v>0.24879878515807374</c:v>
                      </c:pt>
                      <c:pt idx="42">
                        <c:v>0.24879878515807374</c:v>
                      </c:pt>
                      <c:pt idx="43">
                        <c:v>0.24879878515807374</c:v>
                      </c:pt>
                      <c:pt idx="44">
                        <c:v>0.24879878515807374</c:v>
                      </c:pt>
                      <c:pt idx="45">
                        <c:v>0.24879878515807374</c:v>
                      </c:pt>
                      <c:pt idx="46">
                        <c:v>0.24879878515807374</c:v>
                      </c:pt>
                      <c:pt idx="47">
                        <c:v>0.24879878515807374</c:v>
                      </c:pt>
                      <c:pt idx="48">
                        <c:v>0.24879878515807374</c:v>
                      </c:pt>
                      <c:pt idx="49">
                        <c:v>0.24879878515807374</c:v>
                      </c:pt>
                      <c:pt idx="50">
                        <c:v>0.24879878515807374</c:v>
                      </c:pt>
                      <c:pt idx="51">
                        <c:v>0.24879878515807374</c:v>
                      </c:pt>
                      <c:pt idx="52">
                        <c:v>0.24879878515807374</c:v>
                      </c:pt>
                      <c:pt idx="53">
                        <c:v>0.24879878515807374</c:v>
                      </c:pt>
                      <c:pt idx="54">
                        <c:v>0.24879878515807374</c:v>
                      </c:pt>
                      <c:pt idx="55">
                        <c:v>0.24879878515807374</c:v>
                      </c:pt>
                      <c:pt idx="56">
                        <c:v>0.24879878515807374</c:v>
                      </c:pt>
                      <c:pt idx="57">
                        <c:v>0.24879878515807374</c:v>
                      </c:pt>
                      <c:pt idx="58">
                        <c:v>0.24879878515807374</c:v>
                      </c:pt>
                      <c:pt idx="59">
                        <c:v>0.24879878515807374</c:v>
                      </c:pt>
                      <c:pt idx="60">
                        <c:v>0.24879878515807374</c:v>
                      </c:pt>
                      <c:pt idx="61">
                        <c:v>0.24879878515807374</c:v>
                      </c:pt>
                      <c:pt idx="62">
                        <c:v>0.24879878515807374</c:v>
                      </c:pt>
                      <c:pt idx="63">
                        <c:v>0.24879878515807374</c:v>
                      </c:pt>
                      <c:pt idx="64">
                        <c:v>0.24879878515807374</c:v>
                      </c:pt>
                      <c:pt idx="65">
                        <c:v>0.24879878515807374</c:v>
                      </c:pt>
                      <c:pt idx="66">
                        <c:v>0.24879878515807374</c:v>
                      </c:pt>
                      <c:pt idx="67">
                        <c:v>0.24879878515807374</c:v>
                      </c:pt>
                      <c:pt idx="68">
                        <c:v>0.24879878515807374</c:v>
                      </c:pt>
                      <c:pt idx="69">
                        <c:v>0.24879878515807374</c:v>
                      </c:pt>
                      <c:pt idx="70">
                        <c:v>0.24879878515807374</c:v>
                      </c:pt>
                      <c:pt idx="71">
                        <c:v>0.24879878515807374</c:v>
                      </c:pt>
                      <c:pt idx="72">
                        <c:v>0.24879878515807374</c:v>
                      </c:pt>
                      <c:pt idx="73">
                        <c:v>0.24879878515807374</c:v>
                      </c:pt>
                      <c:pt idx="74">
                        <c:v>0.24879878515807374</c:v>
                      </c:pt>
                      <c:pt idx="75">
                        <c:v>0.24879878515807374</c:v>
                      </c:pt>
                      <c:pt idx="76">
                        <c:v>0.24879878515807374</c:v>
                      </c:pt>
                      <c:pt idx="77">
                        <c:v>0.24879878515807374</c:v>
                      </c:pt>
                      <c:pt idx="78">
                        <c:v>0.24879878515807374</c:v>
                      </c:pt>
                      <c:pt idx="79">
                        <c:v>0.24879878515807374</c:v>
                      </c:pt>
                      <c:pt idx="80">
                        <c:v>0.24879878515807374</c:v>
                      </c:pt>
                      <c:pt idx="81">
                        <c:v>0.24879878515807374</c:v>
                      </c:pt>
                      <c:pt idx="82">
                        <c:v>0.24879878515807374</c:v>
                      </c:pt>
                      <c:pt idx="83">
                        <c:v>0.24879878515807374</c:v>
                      </c:pt>
                      <c:pt idx="84">
                        <c:v>0.24879878515807374</c:v>
                      </c:pt>
                      <c:pt idx="85">
                        <c:v>0.24879878515807374</c:v>
                      </c:pt>
                      <c:pt idx="86">
                        <c:v>0.24879878515807374</c:v>
                      </c:pt>
                      <c:pt idx="87">
                        <c:v>0.24879878515807374</c:v>
                      </c:pt>
                      <c:pt idx="88">
                        <c:v>0.24879878515807374</c:v>
                      </c:pt>
                      <c:pt idx="89">
                        <c:v>0.24879878515807374</c:v>
                      </c:pt>
                      <c:pt idx="90">
                        <c:v>0.24879878515807374</c:v>
                      </c:pt>
                      <c:pt idx="91">
                        <c:v>0.24879878515807374</c:v>
                      </c:pt>
                      <c:pt idx="92">
                        <c:v>0.24879878515807374</c:v>
                      </c:pt>
                      <c:pt idx="93">
                        <c:v>0.24879878515807374</c:v>
                      </c:pt>
                      <c:pt idx="94">
                        <c:v>0.24879878515807374</c:v>
                      </c:pt>
                      <c:pt idx="95">
                        <c:v>0.24879878515807374</c:v>
                      </c:pt>
                      <c:pt idx="96">
                        <c:v>0.24879878515807374</c:v>
                      </c:pt>
                      <c:pt idx="97">
                        <c:v>0.24879878515807374</c:v>
                      </c:pt>
                      <c:pt idx="98">
                        <c:v>0.24879878515807374</c:v>
                      </c:pt>
                      <c:pt idx="99">
                        <c:v>0.24879878515807374</c:v>
                      </c:pt>
                      <c:pt idx="100">
                        <c:v>0.24879878515807374</c:v>
                      </c:pt>
                      <c:pt idx="101">
                        <c:v>0.24879878515807374</c:v>
                      </c:pt>
                      <c:pt idx="102">
                        <c:v>0.24879878515807374</c:v>
                      </c:pt>
                      <c:pt idx="103">
                        <c:v>0.24879878515807374</c:v>
                      </c:pt>
                      <c:pt idx="104">
                        <c:v>0.24879878515807374</c:v>
                      </c:pt>
                      <c:pt idx="105">
                        <c:v>0.24879878515807374</c:v>
                      </c:pt>
                      <c:pt idx="106">
                        <c:v>0.24879878515807374</c:v>
                      </c:pt>
                      <c:pt idx="107">
                        <c:v>0.24879878515807374</c:v>
                      </c:pt>
                      <c:pt idx="108">
                        <c:v>0.24879878515807374</c:v>
                      </c:pt>
                      <c:pt idx="109">
                        <c:v>0.24879878515807374</c:v>
                      </c:pt>
                      <c:pt idx="110">
                        <c:v>0.24879878515807374</c:v>
                      </c:pt>
                      <c:pt idx="111">
                        <c:v>0.24879878515807374</c:v>
                      </c:pt>
                      <c:pt idx="112">
                        <c:v>0.24879878515807374</c:v>
                      </c:pt>
                      <c:pt idx="113">
                        <c:v>0.24879878515807374</c:v>
                      </c:pt>
                      <c:pt idx="114">
                        <c:v>0.24879878515807374</c:v>
                      </c:pt>
                      <c:pt idx="115">
                        <c:v>0.24879878515807374</c:v>
                      </c:pt>
                      <c:pt idx="116">
                        <c:v>0.24879878515807374</c:v>
                      </c:pt>
                      <c:pt idx="117">
                        <c:v>0.24879878515807374</c:v>
                      </c:pt>
                      <c:pt idx="118">
                        <c:v>0.24879878515807374</c:v>
                      </c:pt>
                      <c:pt idx="119">
                        <c:v>0.24879878515807374</c:v>
                      </c:pt>
                      <c:pt idx="120">
                        <c:v>0.24879878515807374</c:v>
                      </c:pt>
                      <c:pt idx="121">
                        <c:v>0.24879878515807374</c:v>
                      </c:pt>
                      <c:pt idx="122">
                        <c:v>0.24879878515807374</c:v>
                      </c:pt>
                      <c:pt idx="123">
                        <c:v>0.24879878515807374</c:v>
                      </c:pt>
                      <c:pt idx="124">
                        <c:v>0.24879878515807374</c:v>
                      </c:pt>
                      <c:pt idx="125">
                        <c:v>0.24879878515807374</c:v>
                      </c:pt>
                      <c:pt idx="126">
                        <c:v>0.24879878515807374</c:v>
                      </c:pt>
                      <c:pt idx="127">
                        <c:v>0.24879878515807374</c:v>
                      </c:pt>
                      <c:pt idx="128">
                        <c:v>0.24879878515807374</c:v>
                      </c:pt>
                      <c:pt idx="129">
                        <c:v>0.24879878515807374</c:v>
                      </c:pt>
                      <c:pt idx="130">
                        <c:v>0.24879878515807374</c:v>
                      </c:pt>
                      <c:pt idx="131">
                        <c:v>0.24879878515807374</c:v>
                      </c:pt>
                      <c:pt idx="132">
                        <c:v>0.24879878515807374</c:v>
                      </c:pt>
                      <c:pt idx="133">
                        <c:v>0.24879878515807374</c:v>
                      </c:pt>
                      <c:pt idx="134">
                        <c:v>0.24879878515807374</c:v>
                      </c:pt>
                      <c:pt idx="135">
                        <c:v>0.24879878515807374</c:v>
                      </c:pt>
                      <c:pt idx="136">
                        <c:v>0.24879878515807374</c:v>
                      </c:pt>
                      <c:pt idx="137">
                        <c:v>0.24879878515807374</c:v>
                      </c:pt>
                      <c:pt idx="138">
                        <c:v>0.24879878515807374</c:v>
                      </c:pt>
                      <c:pt idx="139">
                        <c:v>0.24879878515807374</c:v>
                      </c:pt>
                      <c:pt idx="140">
                        <c:v>0.24879878515807374</c:v>
                      </c:pt>
                      <c:pt idx="141">
                        <c:v>0.24879878515807374</c:v>
                      </c:pt>
                      <c:pt idx="142">
                        <c:v>0.24879878515807374</c:v>
                      </c:pt>
                      <c:pt idx="143">
                        <c:v>0.24879878515807374</c:v>
                      </c:pt>
                      <c:pt idx="144">
                        <c:v>0.24879878515807374</c:v>
                      </c:pt>
                      <c:pt idx="145">
                        <c:v>0.24879878515807374</c:v>
                      </c:pt>
                      <c:pt idx="146">
                        <c:v>0.24879878515807374</c:v>
                      </c:pt>
                      <c:pt idx="147">
                        <c:v>0.24879878515807374</c:v>
                      </c:pt>
                      <c:pt idx="148">
                        <c:v>0.24879878515807374</c:v>
                      </c:pt>
                      <c:pt idx="149">
                        <c:v>0.24879878515807374</c:v>
                      </c:pt>
                      <c:pt idx="150">
                        <c:v>0.24879878515807374</c:v>
                      </c:pt>
                      <c:pt idx="151">
                        <c:v>0.24879878515807374</c:v>
                      </c:pt>
                      <c:pt idx="152">
                        <c:v>0.24879878515807374</c:v>
                      </c:pt>
                      <c:pt idx="153">
                        <c:v>0.24879878515807374</c:v>
                      </c:pt>
                      <c:pt idx="154">
                        <c:v>0.24879878515807374</c:v>
                      </c:pt>
                      <c:pt idx="155">
                        <c:v>0.24879878515807374</c:v>
                      </c:pt>
                      <c:pt idx="156">
                        <c:v>0.24879878515807374</c:v>
                      </c:pt>
                      <c:pt idx="157">
                        <c:v>0.24879878515807374</c:v>
                      </c:pt>
                      <c:pt idx="158">
                        <c:v>0.24879878515807374</c:v>
                      </c:pt>
                      <c:pt idx="159">
                        <c:v>0.24879878515807374</c:v>
                      </c:pt>
                      <c:pt idx="160">
                        <c:v>0.24879878515807374</c:v>
                      </c:pt>
                      <c:pt idx="161">
                        <c:v>0.24879878515807374</c:v>
                      </c:pt>
                      <c:pt idx="162">
                        <c:v>0.24879878515807374</c:v>
                      </c:pt>
                      <c:pt idx="163">
                        <c:v>0.24879878515807374</c:v>
                      </c:pt>
                      <c:pt idx="164">
                        <c:v>0.24879878515807374</c:v>
                      </c:pt>
                      <c:pt idx="165">
                        <c:v>0.24879878515807374</c:v>
                      </c:pt>
                      <c:pt idx="166">
                        <c:v>0.24879878515807374</c:v>
                      </c:pt>
                      <c:pt idx="167">
                        <c:v>0.24879878515807374</c:v>
                      </c:pt>
                      <c:pt idx="168">
                        <c:v>0.24879878515807374</c:v>
                      </c:pt>
                      <c:pt idx="169">
                        <c:v>0.24879878515807374</c:v>
                      </c:pt>
                      <c:pt idx="170">
                        <c:v>0.24879878515807374</c:v>
                      </c:pt>
                      <c:pt idx="171">
                        <c:v>0.24879878515807374</c:v>
                      </c:pt>
                      <c:pt idx="172">
                        <c:v>0.24879878515807374</c:v>
                      </c:pt>
                      <c:pt idx="173">
                        <c:v>0.24879878515807374</c:v>
                      </c:pt>
                      <c:pt idx="174">
                        <c:v>0.24879878515807374</c:v>
                      </c:pt>
                      <c:pt idx="175">
                        <c:v>0.24879878515807374</c:v>
                      </c:pt>
                      <c:pt idx="176">
                        <c:v>0.24879878515807374</c:v>
                      </c:pt>
                      <c:pt idx="177">
                        <c:v>0.24879878515807374</c:v>
                      </c:pt>
                      <c:pt idx="178">
                        <c:v>0.24879878515807374</c:v>
                      </c:pt>
                      <c:pt idx="179">
                        <c:v>0.24879878515807374</c:v>
                      </c:pt>
                      <c:pt idx="180">
                        <c:v>0.24879878515807374</c:v>
                      </c:pt>
                      <c:pt idx="181">
                        <c:v>0.24879878515807374</c:v>
                      </c:pt>
                      <c:pt idx="182">
                        <c:v>0.24879878515807374</c:v>
                      </c:pt>
                      <c:pt idx="183">
                        <c:v>0.24879878515807374</c:v>
                      </c:pt>
                      <c:pt idx="184">
                        <c:v>0.24879878515807374</c:v>
                      </c:pt>
                      <c:pt idx="185">
                        <c:v>0.24879878515807374</c:v>
                      </c:pt>
                      <c:pt idx="186">
                        <c:v>0.24879878515807374</c:v>
                      </c:pt>
                      <c:pt idx="187">
                        <c:v>0.24879878515807374</c:v>
                      </c:pt>
                      <c:pt idx="188">
                        <c:v>0.24879878515807374</c:v>
                      </c:pt>
                      <c:pt idx="189">
                        <c:v>0.24879878515807374</c:v>
                      </c:pt>
                      <c:pt idx="190">
                        <c:v>0.24879878515807374</c:v>
                      </c:pt>
                      <c:pt idx="191">
                        <c:v>0.24879878515807374</c:v>
                      </c:pt>
                      <c:pt idx="192">
                        <c:v>0.24879878515807374</c:v>
                      </c:pt>
                      <c:pt idx="193">
                        <c:v>0.24879878515807374</c:v>
                      </c:pt>
                      <c:pt idx="194">
                        <c:v>0.24879878515807374</c:v>
                      </c:pt>
                      <c:pt idx="195">
                        <c:v>0.24879878515807374</c:v>
                      </c:pt>
                      <c:pt idx="196">
                        <c:v>0.24879878515807374</c:v>
                      </c:pt>
                      <c:pt idx="197">
                        <c:v>0.24879878515807374</c:v>
                      </c:pt>
                      <c:pt idx="198">
                        <c:v>0.24879878515807374</c:v>
                      </c:pt>
                      <c:pt idx="199">
                        <c:v>0.24879878515807374</c:v>
                      </c:pt>
                      <c:pt idx="200">
                        <c:v>0.24879878515807374</c:v>
                      </c:pt>
                      <c:pt idx="201">
                        <c:v>0.24879878515807374</c:v>
                      </c:pt>
                      <c:pt idx="202">
                        <c:v>0.24879878515807374</c:v>
                      </c:pt>
                      <c:pt idx="203">
                        <c:v>0.24879878515807374</c:v>
                      </c:pt>
                      <c:pt idx="204">
                        <c:v>0.24879878515807374</c:v>
                      </c:pt>
                      <c:pt idx="205">
                        <c:v>0.24879878515807374</c:v>
                      </c:pt>
                      <c:pt idx="206">
                        <c:v>0.24879878515807374</c:v>
                      </c:pt>
                      <c:pt idx="207">
                        <c:v>0.24879878515807374</c:v>
                      </c:pt>
                      <c:pt idx="208">
                        <c:v>0.24879878515807374</c:v>
                      </c:pt>
                      <c:pt idx="209">
                        <c:v>0.24879878515807374</c:v>
                      </c:pt>
                      <c:pt idx="210">
                        <c:v>0.24879878515807374</c:v>
                      </c:pt>
                      <c:pt idx="211">
                        <c:v>0.24879878515807374</c:v>
                      </c:pt>
                      <c:pt idx="212">
                        <c:v>0.24879878515807374</c:v>
                      </c:pt>
                      <c:pt idx="213">
                        <c:v>0.24879878515807374</c:v>
                      </c:pt>
                      <c:pt idx="214">
                        <c:v>0.24879878515807374</c:v>
                      </c:pt>
                      <c:pt idx="215">
                        <c:v>0.24879878515807374</c:v>
                      </c:pt>
                      <c:pt idx="216">
                        <c:v>0.24879878515807374</c:v>
                      </c:pt>
                      <c:pt idx="217">
                        <c:v>0.24879878515807374</c:v>
                      </c:pt>
                      <c:pt idx="218">
                        <c:v>0.24879878515807374</c:v>
                      </c:pt>
                      <c:pt idx="219">
                        <c:v>0.24879878515807374</c:v>
                      </c:pt>
                      <c:pt idx="220">
                        <c:v>0.24879878515807374</c:v>
                      </c:pt>
                      <c:pt idx="221">
                        <c:v>0.24879878515807374</c:v>
                      </c:pt>
                      <c:pt idx="222">
                        <c:v>0.24879878515807374</c:v>
                      </c:pt>
                      <c:pt idx="223">
                        <c:v>0.24879878515807374</c:v>
                      </c:pt>
                      <c:pt idx="224">
                        <c:v>0.24879878515807374</c:v>
                      </c:pt>
                      <c:pt idx="225">
                        <c:v>0.24879878515807374</c:v>
                      </c:pt>
                      <c:pt idx="226">
                        <c:v>0.24879878515807374</c:v>
                      </c:pt>
                      <c:pt idx="227">
                        <c:v>0.24879878515807374</c:v>
                      </c:pt>
                      <c:pt idx="228">
                        <c:v>0.24879878515807374</c:v>
                      </c:pt>
                      <c:pt idx="229">
                        <c:v>0.24879878515807374</c:v>
                      </c:pt>
                      <c:pt idx="230">
                        <c:v>0.24879878515807374</c:v>
                      </c:pt>
                      <c:pt idx="231">
                        <c:v>0.24879878515807374</c:v>
                      </c:pt>
                      <c:pt idx="232">
                        <c:v>0.24879878515807374</c:v>
                      </c:pt>
                      <c:pt idx="233">
                        <c:v>0.24879878515807374</c:v>
                      </c:pt>
                      <c:pt idx="234">
                        <c:v>0.24879878515807374</c:v>
                      </c:pt>
                      <c:pt idx="235">
                        <c:v>0.24879878515807374</c:v>
                      </c:pt>
                      <c:pt idx="236">
                        <c:v>0.24879878515807374</c:v>
                      </c:pt>
                      <c:pt idx="237">
                        <c:v>0.24879878515807374</c:v>
                      </c:pt>
                      <c:pt idx="238">
                        <c:v>0.24879878515807374</c:v>
                      </c:pt>
                      <c:pt idx="239">
                        <c:v>0.24879878515807374</c:v>
                      </c:pt>
                      <c:pt idx="240">
                        <c:v>0.24879878515807374</c:v>
                      </c:pt>
                      <c:pt idx="241">
                        <c:v>0.24879878515807374</c:v>
                      </c:pt>
                      <c:pt idx="242">
                        <c:v>0.24879878515807374</c:v>
                      </c:pt>
                      <c:pt idx="243">
                        <c:v>0.24879878515807374</c:v>
                      </c:pt>
                      <c:pt idx="244">
                        <c:v>0.24879878515807374</c:v>
                      </c:pt>
                      <c:pt idx="245">
                        <c:v>0.24879878515807374</c:v>
                      </c:pt>
                      <c:pt idx="246">
                        <c:v>0.24879878515807374</c:v>
                      </c:pt>
                      <c:pt idx="247">
                        <c:v>0.24879878515807374</c:v>
                      </c:pt>
                      <c:pt idx="248">
                        <c:v>0.24879878515807374</c:v>
                      </c:pt>
                      <c:pt idx="249">
                        <c:v>0.24879878515807374</c:v>
                      </c:pt>
                      <c:pt idx="250">
                        <c:v>0.24879878515807374</c:v>
                      </c:pt>
                      <c:pt idx="251">
                        <c:v>0.24879878515807374</c:v>
                      </c:pt>
                      <c:pt idx="252">
                        <c:v>0.24879878515807374</c:v>
                      </c:pt>
                      <c:pt idx="253">
                        <c:v>0.24879878515807374</c:v>
                      </c:pt>
                      <c:pt idx="254">
                        <c:v>0.24879878515807374</c:v>
                      </c:pt>
                      <c:pt idx="255">
                        <c:v>0.24879878515807374</c:v>
                      </c:pt>
                      <c:pt idx="256">
                        <c:v>0.24879878515807374</c:v>
                      </c:pt>
                      <c:pt idx="257">
                        <c:v>0.24879878515807374</c:v>
                      </c:pt>
                      <c:pt idx="258">
                        <c:v>0.24879878515807374</c:v>
                      </c:pt>
                      <c:pt idx="259">
                        <c:v>0.24879878515807374</c:v>
                      </c:pt>
                      <c:pt idx="260">
                        <c:v>0.24879878515807374</c:v>
                      </c:pt>
                      <c:pt idx="261">
                        <c:v>0.24879878515807374</c:v>
                      </c:pt>
                      <c:pt idx="262">
                        <c:v>0.24879878515807374</c:v>
                      </c:pt>
                      <c:pt idx="263">
                        <c:v>0.24879878515807374</c:v>
                      </c:pt>
                      <c:pt idx="264">
                        <c:v>0.24879878515807374</c:v>
                      </c:pt>
                      <c:pt idx="265">
                        <c:v>0.24879878515807374</c:v>
                      </c:pt>
                      <c:pt idx="266">
                        <c:v>0.24879878515807374</c:v>
                      </c:pt>
                      <c:pt idx="267">
                        <c:v>0.24879878515807374</c:v>
                      </c:pt>
                      <c:pt idx="268">
                        <c:v>0.24879878515807374</c:v>
                      </c:pt>
                      <c:pt idx="269">
                        <c:v>0.24879878515807374</c:v>
                      </c:pt>
                      <c:pt idx="270">
                        <c:v>0.24879878515807374</c:v>
                      </c:pt>
                      <c:pt idx="271">
                        <c:v>0.24879878515807374</c:v>
                      </c:pt>
                      <c:pt idx="272">
                        <c:v>0.24879878515807374</c:v>
                      </c:pt>
                      <c:pt idx="273">
                        <c:v>0.24879878515807374</c:v>
                      </c:pt>
                      <c:pt idx="274">
                        <c:v>0.24879878515807374</c:v>
                      </c:pt>
                      <c:pt idx="275">
                        <c:v>0.24879878515807374</c:v>
                      </c:pt>
                      <c:pt idx="276">
                        <c:v>0.24879878515807374</c:v>
                      </c:pt>
                      <c:pt idx="277">
                        <c:v>0.24879878515807374</c:v>
                      </c:pt>
                      <c:pt idx="278">
                        <c:v>0.24879878515807374</c:v>
                      </c:pt>
                      <c:pt idx="279">
                        <c:v>0.24879878515807374</c:v>
                      </c:pt>
                      <c:pt idx="280">
                        <c:v>0.24879878515807374</c:v>
                      </c:pt>
                      <c:pt idx="281">
                        <c:v>0.24879878515807374</c:v>
                      </c:pt>
                      <c:pt idx="282">
                        <c:v>0.24879878515807374</c:v>
                      </c:pt>
                      <c:pt idx="283">
                        <c:v>0.24879878515807374</c:v>
                      </c:pt>
                      <c:pt idx="284">
                        <c:v>0.24879878515807374</c:v>
                      </c:pt>
                      <c:pt idx="285">
                        <c:v>0.24879878515807374</c:v>
                      </c:pt>
                      <c:pt idx="286">
                        <c:v>0.24879878515807374</c:v>
                      </c:pt>
                      <c:pt idx="287">
                        <c:v>0.24879878515807374</c:v>
                      </c:pt>
                      <c:pt idx="288">
                        <c:v>0.24879878515807374</c:v>
                      </c:pt>
                      <c:pt idx="289">
                        <c:v>0.24879878515807374</c:v>
                      </c:pt>
                      <c:pt idx="290">
                        <c:v>0.24879878515807374</c:v>
                      </c:pt>
                      <c:pt idx="291">
                        <c:v>0.24879878515807374</c:v>
                      </c:pt>
                      <c:pt idx="292">
                        <c:v>0.24879878515807374</c:v>
                      </c:pt>
                      <c:pt idx="293">
                        <c:v>0.24879878515807374</c:v>
                      </c:pt>
                      <c:pt idx="294">
                        <c:v>0.24879878515807374</c:v>
                      </c:pt>
                      <c:pt idx="295">
                        <c:v>0.24879878515807374</c:v>
                      </c:pt>
                      <c:pt idx="296">
                        <c:v>0.24879878515807374</c:v>
                      </c:pt>
                      <c:pt idx="297">
                        <c:v>0.24879878515807374</c:v>
                      </c:pt>
                      <c:pt idx="298">
                        <c:v>0.24879878515807374</c:v>
                      </c:pt>
                      <c:pt idx="299">
                        <c:v>0.24879878515807374</c:v>
                      </c:pt>
                      <c:pt idx="300">
                        <c:v>0.24879878515807374</c:v>
                      </c:pt>
                      <c:pt idx="301">
                        <c:v>0.24879878515807374</c:v>
                      </c:pt>
                      <c:pt idx="302">
                        <c:v>0.24879878515807374</c:v>
                      </c:pt>
                      <c:pt idx="303">
                        <c:v>0.24879878515807374</c:v>
                      </c:pt>
                      <c:pt idx="304">
                        <c:v>0.24879878515807374</c:v>
                      </c:pt>
                      <c:pt idx="305">
                        <c:v>0.24879878515807374</c:v>
                      </c:pt>
                      <c:pt idx="306">
                        <c:v>0.24879878515807374</c:v>
                      </c:pt>
                      <c:pt idx="307">
                        <c:v>0.24879878515807374</c:v>
                      </c:pt>
                      <c:pt idx="308">
                        <c:v>0.24879878515807374</c:v>
                      </c:pt>
                      <c:pt idx="309">
                        <c:v>0.24879878515807374</c:v>
                      </c:pt>
                      <c:pt idx="310">
                        <c:v>0.24879878515807374</c:v>
                      </c:pt>
                      <c:pt idx="311">
                        <c:v>0.24879878515807374</c:v>
                      </c:pt>
                      <c:pt idx="312">
                        <c:v>0.24879878515807374</c:v>
                      </c:pt>
                      <c:pt idx="313">
                        <c:v>0.24879878515807374</c:v>
                      </c:pt>
                      <c:pt idx="314">
                        <c:v>0.24879878515807374</c:v>
                      </c:pt>
                      <c:pt idx="315">
                        <c:v>0.24879878515807374</c:v>
                      </c:pt>
                      <c:pt idx="316">
                        <c:v>0.24879878515807374</c:v>
                      </c:pt>
                      <c:pt idx="317">
                        <c:v>0.24879878515807374</c:v>
                      </c:pt>
                      <c:pt idx="318">
                        <c:v>0.24879878515807374</c:v>
                      </c:pt>
                      <c:pt idx="319">
                        <c:v>0.24879878515807374</c:v>
                      </c:pt>
                      <c:pt idx="320">
                        <c:v>0.24879878515807374</c:v>
                      </c:pt>
                      <c:pt idx="321">
                        <c:v>0.24879878515807374</c:v>
                      </c:pt>
                      <c:pt idx="322">
                        <c:v>0.24879878515807374</c:v>
                      </c:pt>
                      <c:pt idx="323">
                        <c:v>0.24879878515807374</c:v>
                      </c:pt>
                      <c:pt idx="324">
                        <c:v>0.24879878515807374</c:v>
                      </c:pt>
                      <c:pt idx="325">
                        <c:v>0.24879878515807374</c:v>
                      </c:pt>
                      <c:pt idx="326">
                        <c:v>0.24879878515807374</c:v>
                      </c:pt>
                      <c:pt idx="327">
                        <c:v>0.24879878515807374</c:v>
                      </c:pt>
                      <c:pt idx="328">
                        <c:v>0.24879878515807374</c:v>
                      </c:pt>
                      <c:pt idx="329">
                        <c:v>0.24879878515807374</c:v>
                      </c:pt>
                      <c:pt idx="330">
                        <c:v>0.24879878515807374</c:v>
                      </c:pt>
                      <c:pt idx="331">
                        <c:v>0.24879878515807374</c:v>
                      </c:pt>
                      <c:pt idx="332">
                        <c:v>0.24879878515807374</c:v>
                      </c:pt>
                      <c:pt idx="333">
                        <c:v>0.24879878515807374</c:v>
                      </c:pt>
                      <c:pt idx="334">
                        <c:v>0.24879878515807374</c:v>
                      </c:pt>
                      <c:pt idx="335">
                        <c:v>0.24879878515807374</c:v>
                      </c:pt>
                      <c:pt idx="336">
                        <c:v>0.24879878515807374</c:v>
                      </c:pt>
                      <c:pt idx="337">
                        <c:v>0.24879878515807374</c:v>
                      </c:pt>
                      <c:pt idx="338">
                        <c:v>0.24879878515807374</c:v>
                      </c:pt>
                      <c:pt idx="339">
                        <c:v>0.24879878515807374</c:v>
                      </c:pt>
                      <c:pt idx="340">
                        <c:v>0.24879878515807374</c:v>
                      </c:pt>
                      <c:pt idx="341">
                        <c:v>0.24879878515807374</c:v>
                      </c:pt>
                      <c:pt idx="342">
                        <c:v>0.24879878515807374</c:v>
                      </c:pt>
                      <c:pt idx="343">
                        <c:v>0.24879878515807374</c:v>
                      </c:pt>
                      <c:pt idx="344">
                        <c:v>0.24879878515807374</c:v>
                      </c:pt>
                      <c:pt idx="345">
                        <c:v>0.24879878515807374</c:v>
                      </c:pt>
                      <c:pt idx="346">
                        <c:v>0.24879878515807374</c:v>
                      </c:pt>
                      <c:pt idx="347">
                        <c:v>0.24879878515807374</c:v>
                      </c:pt>
                      <c:pt idx="348">
                        <c:v>0.24879878515807374</c:v>
                      </c:pt>
                      <c:pt idx="349">
                        <c:v>0.24879878515807374</c:v>
                      </c:pt>
                      <c:pt idx="350">
                        <c:v>0.24879878515807374</c:v>
                      </c:pt>
                      <c:pt idx="351">
                        <c:v>0.24879878515807374</c:v>
                      </c:pt>
                      <c:pt idx="352">
                        <c:v>0.24879878515807374</c:v>
                      </c:pt>
                      <c:pt idx="353">
                        <c:v>0.24879878515807374</c:v>
                      </c:pt>
                      <c:pt idx="354">
                        <c:v>0.24879878515807374</c:v>
                      </c:pt>
                      <c:pt idx="355">
                        <c:v>0.24879878515807374</c:v>
                      </c:pt>
                      <c:pt idx="356">
                        <c:v>0.24879878515807374</c:v>
                      </c:pt>
                      <c:pt idx="357">
                        <c:v>0.24879878515807374</c:v>
                      </c:pt>
                      <c:pt idx="358">
                        <c:v>0.24879878515807374</c:v>
                      </c:pt>
                      <c:pt idx="359">
                        <c:v>0.24879878515807374</c:v>
                      </c:pt>
                      <c:pt idx="360">
                        <c:v>0.24879878515807374</c:v>
                      </c:pt>
                      <c:pt idx="361">
                        <c:v>2.3384290280474309E-2</c:v>
                      </c:pt>
                      <c:pt idx="362">
                        <c:v>2.3384290280474309E-2</c:v>
                      </c:pt>
                      <c:pt idx="363">
                        <c:v>2.3384290280474309E-2</c:v>
                      </c:pt>
                      <c:pt idx="364">
                        <c:v>2.3384290280474309E-2</c:v>
                      </c:pt>
                      <c:pt idx="365">
                        <c:v>2.3384290280474309E-2</c:v>
                      </c:pt>
                      <c:pt idx="366">
                        <c:v>2.3384290280474309E-2</c:v>
                      </c:pt>
                      <c:pt idx="367">
                        <c:v>2.3384290280474309E-2</c:v>
                      </c:pt>
                      <c:pt idx="368">
                        <c:v>2.3384290280474309E-2</c:v>
                      </c:pt>
                      <c:pt idx="369">
                        <c:v>2.3384290280474309E-2</c:v>
                      </c:pt>
                      <c:pt idx="370">
                        <c:v>2.3384290280474309E-2</c:v>
                      </c:pt>
                      <c:pt idx="371">
                        <c:v>2.3384290280474309E-2</c:v>
                      </c:pt>
                      <c:pt idx="372">
                        <c:v>2.3384290280474309E-2</c:v>
                      </c:pt>
                      <c:pt idx="373">
                        <c:v>2.3384290280474309E-2</c:v>
                      </c:pt>
                      <c:pt idx="374">
                        <c:v>2.3384290280474309E-2</c:v>
                      </c:pt>
                      <c:pt idx="375">
                        <c:v>2.3384290280474309E-2</c:v>
                      </c:pt>
                      <c:pt idx="376">
                        <c:v>2.3384290280474309E-2</c:v>
                      </c:pt>
                      <c:pt idx="377">
                        <c:v>2.3384290280474309E-2</c:v>
                      </c:pt>
                      <c:pt idx="378">
                        <c:v>2.3384290280474309E-2</c:v>
                      </c:pt>
                      <c:pt idx="379">
                        <c:v>2.3384290280474309E-2</c:v>
                      </c:pt>
                      <c:pt idx="380">
                        <c:v>2.3384290280474309E-2</c:v>
                      </c:pt>
                      <c:pt idx="381">
                        <c:v>2.3384290280474309E-2</c:v>
                      </c:pt>
                      <c:pt idx="382">
                        <c:v>2.3384290280474309E-2</c:v>
                      </c:pt>
                      <c:pt idx="383">
                        <c:v>2.3384290280474309E-2</c:v>
                      </c:pt>
                      <c:pt idx="384">
                        <c:v>2.3384290280474309E-2</c:v>
                      </c:pt>
                      <c:pt idx="385">
                        <c:v>2.3384290280474309E-2</c:v>
                      </c:pt>
                      <c:pt idx="386">
                        <c:v>2.3384290280474309E-2</c:v>
                      </c:pt>
                      <c:pt idx="387">
                        <c:v>2.3384290280474309E-2</c:v>
                      </c:pt>
                      <c:pt idx="388">
                        <c:v>2.3384290280474309E-2</c:v>
                      </c:pt>
                      <c:pt idx="389">
                        <c:v>2.3384290280474309E-2</c:v>
                      </c:pt>
                      <c:pt idx="390">
                        <c:v>2.3384290280474309E-2</c:v>
                      </c:pt>
                      <c:pt idx="391">
                        <c:v>2.3384290280474309E-2</c:v>
                      </c:pt>
                      <c:pt idx="392">
                        <c:v>2.3384290280474309E-2</c:v>
                      </c:pt>
                      <c:pt idx="393">
                        <c:v>2.3384290280474309E-2</c:v>
                      </c:pt>
                      <c:pt idx="394">
                        <c:v>2.3384290280474309E-2</c:v>
                      </c:pt>
                      <c:pt idx="395">
                        <c:v>2.3384290280474309E-2</c:v>
                      </c:pt>
                      <c:pt idx="396">
                        <c:v>2.3384290280474309E-2</c:v>
                      </c:pt>
                      <c:pt idx="397">
                        <c:v>2.3384290280474309E-2</c:v>
                      </c:pt>
                      <c:pt idx="398">
                        <c:v>2.3384290280474309E-2</c:v>
                      </c:pt>
                      <c:pt idx="399">
                        <c:v>2.3384290280474309E-2</c:v>
                      </c:pt>
                      <c:pt idx="400">
                        <c:v>2.3384290280474309E-2</c:v>
                      </c:pt>
                      <c:pt idx="401">
                        <c:v>2.3384290280474309E-2</c:v>
                      </c:pt>
                      <c:pt idx="402">
                        <c:v>2.3384290280474309E-2</c:v>
                      </c:pt>
                      <c:pt idx="403">
                        <c:v>2.3384290280474309E-2</c:v>
                      </c:pt>
                      <c:pt idx="404">
                        <c:v>2.3384290280474309E-2</c:v>
                      </c:pt>
                      <c:pt idx="405">
                        <c:v>2.3384290280474309E-2</c:v>
                      </c:pt>
                      <c:pt idx="406">
                        <c:v>2.3384290280474309E-2</c:v>
                      </c:pt>
                      <c:pt idx="407">
                        <c:v>2.3384290280474309E-2</c:v>
                      </c:pt>
                      <c:pt idx="408">
                        <c:v>2.3384290280474309E-2</c:v>
                      </c:pt>
                      <c:pt idx="409">
                        <c:v>2.3384290280474309E-2</c:v>
                      </c:pt>
                      <c:pt idx="410">
                        <c:v>2.3384290280474309E-2</c:v>
                      </c:pt>
                      <c:pt idx="411">
                        <c:v>2.3384290280474309E-2</c:v>
                      </c:pt>
                      <c:pt idx="412">
                        <c:v>2.3384290280474309E-2</c:v>
                      </c:pt>
                      <c:pt idx="413">
                        <c:v>2.3384290280474309E-2</c:v>
                      </c:pt>
                      <c:pt idx="414">
                        <c:v>2.3384290280474309E-2</c:v>
                      </c:pt>
                      <c:pt idx="415">
                        <c:v>2.3384290280474309E-2</c:v>
                      </c:pt>
                      <c:pt idx="416">
                        <c:v>2.3384290280474309E-2</c:v>
                      </c:pt>
                      <c:pt idx="417">
                        <c:v>2.3384290280474309E-2</c:v>
                      </c:pt>
                      <c:pt idx="418">
                        <c:v>2.3384290280474309E-2</c:v>
                      </c:pt>
                      <c:pt idx="419">
                        <c:v>2.3384290280474309E-2</c:v>
                      </c:pt>
                      <c:pt idx="420">
                        <c:v>2.3384290280474309E-2</c:v>
                      </c:pt>
                      <c:pt idx="421">
                        <c:v>2.3384290280474309E-2</c:v>
                      </c:pt>
                      <c:pt idx="422">
                        <c:v>2.3384290280474309E-2</c:v>
                      </c:pt>
                      <c:pt idx="423">
                        <c:v>2.3384290280474309E-2</c:v>
                      </c:pt>
                      <c:pt idx="424">
                        <c:v>2.3384290280474309E-2</c:v>
                      </c:pt>
                      <c:pt idx="425">
                        <c:v>2.3384290280474309E-2</c:v>
                      </c:pt>
                      <c:pt idx="426">
                        <c:v>2.3384290280474309E-2</c:v>
                      </c:pt>
                      <c:pt idx="427">
                        <c:v>2.3384290280474309E-2</c:v>
                      </c:pt>
                      <c:pt idx="428">
                        <c:v>2.3384290280474309E-2</c:v>
                      </c:pt>
                      <c:pt idx="429">
                        <c:v>2.3384290280474309E-2</c:v>
                      </c:pt>
                      <c:pt idx="430">
                        <c:v>2.3384290280474309E-2</c:v>
                      </c:pt>
                      <c:pt idx="431">
                        <c:v>2.3384290280474309E-2</c:v>
                      </c:pt>
                      <c:pt idx="432">
                        <c:v>2.3384290280474309E-2</c:v>
                      </c:pt>
                      <c:pt idx="433">
                        <c:v>2.3384290280474309E-2</c:v>
                      </c:pt>
                      <c:pt idx="434">
                        <c:v>2.3384290280474309E-2</c:v>
                      </c:pt>
                      <c:pt idx="435">
                        <c:v>2.3384290280474309E-2</c:v>
                      </c:pt>
                      <c:pt idx="436">
                        <c:v>2.3384290280474309E-2</c:v>
                      </c:pt>
                      <c:pt idx="437">
                        <c:v>2.3384290280474309E-2</c:v>
                      </c:pt>
                      <c:pt idx="438">
                        <c:v>2.3384290280474309E-2</c:v>
                      </c:pt>
                      <c:pt idx="439">
                        <c:v>2.3384290280474309E-2</c:v>
                      </c:pt>
                      <c:pt idx="440">
                        <c:v>2.3384290280474309E-2</c:v>
                      </c:pt>
                      <c:pt idx="441">
                        <c:v>2.3384290280474309E-2</c:v>
                      </c:pt>
                      <c:pt idx="442">
                        <c:v>2.3384290280474309E-2</c:v>
                      </c:pt>
                      <c:pt idx="443">
                        <c:v>2.3384290280474309E-2</c:v>
                      </c:pt>
                      <c:pt idx="444">
                        <c:v>2.3384290280474309E-2</c:v>
                      </c:pt>
                      <c:pt idx="445">
                        <c:v>2.3384290280474309E-2</c:v>
                      </c:pt>
                      <c:pt idx="446">
                        <c:v>2.3384290280474309E-2</c:v>
                      </c:pt>
                      <c:pt idx="447">
                        <c:v>2.3384290280474309E-2</c:v>
                      </c:pt>
                      <c:pt idx="448">
                        <c:v>2.3384290280474309E-2</c:v>
                      </c:pt>
                      <c:pt idx="449">
                        <c:v>2.3384290280474309E-2</c:v>
                      </c:pt>
                      <c:pt idx="450">
                        <c:v>2.3384290280474309E-2</c:v>
                      </c:pt>
                      <c:pt idx="451">
                        <c:v>2.3384290280474309E-2</c:v>
                      </c:pt>
                      <c:pt idx="452">
                        <c:v>2.3384290280474309E-2</c:v>
                      </c:pt>
                      <c:pt idx="453">
                        <c:v>2.3384290280474309E-2</c:v>
                      </c:pt>
                      <c:pt idx="454">
                        <c:v>2.3384290280474309E-2</c:v>
                      </c:pt>
                      <c:pt idx="455">
                        <c:v>2.3384290280474309E-2</c:v>
                      </c:pt>
                      <c:pt idx="456">
                        <c:v>2.3384290280474309E-2</c:v>
                      </c:pt>
                      <c:pt idx="457">
                        <c:v>2.3384290280474309E-2</c:v>
                      </c:pt>
                      <c:pt idx="458">
                        <c:v>2.3384290280474309E-2</c:v>
                      </c:pt>
                      <c:pt idx="459">
                        <c:v>2.3384290280474309E-2</c:v>
                      </c:pt>
                      <c:pt idx="460">
                        <c:v>2.3384290280474309E-2</c:v>
                      </c:pt>
                      <c:pt idx="461">
                        <c:v>2.3384290280474309E-2</c:v>
                      </c:pt>
                      <c:pt idx="462">
                        <c:v>2.3384290280474309E-2</c:v>
                      </c:pt>
                      <c:pt idx="463">
                        <c:v>2.3384290280474309E-2</c:v>
                      </c:pt>
                      <c:pt idx="464">
                        <c:v>2.3384290280474309E-2</c:v>
                      </c:pt>
                      <c:pt idx="465">
                        <c:v>2.3384290280474309E-2</c:v>
                      </c:pt>
                      <c:pt idx="466">
                        <c:v>2.3384290280474309E-2</c:v>
                      </c:pt>
                      <c:pt idx="467">
                        <c:v>2.3384290280474309E-2</c:v>
                      </c:pt>
                      <c:pt idx="468">
                        <c:v>2.3384290280474309E-2</c:v>
                      </c:pt>
                      <c:pt idx="469">
                        <c:v>2.3384290280474309E-2</c:v>
                      </c:pt>
                      <c:pt idx="470">
                        <c:v>2.3384290280474309E-2</c:v>
                      </c:pt>
                      <c:pt idx="471">
                        <c:v>2.3384290280474309E-2</c:v>
                      </c:pt>
                      <c:pt idx="472">
                        <c:v>2.3384290280474309E-2</c:v>
                      </c:pt>
                      <c:pt idx="473">
                        <c:v>2.3384290280474309E-2</c:v>
                      </c:pt>
                      <c:pt idx="474">
                        <c:v>2.3384290280474309E-2</c:v>
                      </c:pt>
                      <c:pt idx="475">
                        <c:v>2.3384290280474309E-2</c:v>
                      </c:pt>
                      <c:pt idx="476">
                        <c:v>2.3384290280474309E-2</c:v>
                      </c:pt>
                      <c:pt idx="477">
                        <c:v>2.3384290280474309E-2</c:v>
                      </c:pt>
                      <c:pt idx="478">
                        <c:v>2.3384290280474309E-2</c:v>
                      </c:pt>
                      <c:pt idx="479">
                        <c:v>2.3384290280474309E-2</c:v>
                      </c:pt>
                      <c:pt idx="480">
                        <c:v>2.3384290280474309E-2</c:v>
                      </c:pt>
                      <c:pt idx="481">
                        <c:v>2.3384290280474309E-2</c:v>
                      </c:pt>
                      <c:pt idx="482">
                        <c:v>2.3384290280474309E-2</c:v>
                      </c:pt>
                      <c:pt idx="483">
                        <c:v>2.3384290280474309E-2</c:v>
                      </c:pt>
                      <c:pt idx="484">
                        <c:v>2.3384290280474309E-2</c:v>
                      </c:pt>
                      <c:pt idx="485">
                        <c:v>2.3384290280474309E-2</c:v>
                      </c:pt>
                      <c:pt idx="486">
                        <c:v>2.3384290280474309E-2</c:v>
                      </c:pt>
                      <c:pt idx="487">
                        <c:v>2.3384290280474309E-2</c:v>
                      </c:pt>
                      <c:pt idx="488">
                        <c:v>2.3384290280474309E-2</c:v>
                      </c:pt>
                      <c:pt idx="489">
                        <c:v>2.3384290280474309E-2</c:v>
                      </c:pt>
                      <c:pt idx="490">
                        <c:v>2.3384290280474309E-2</c:v>
                      </c:pt>
                      <c:pt idx="491">
                        <c:v>2.3384290280474309E-2</c:v>
                      </c:pt>
                      <c:pt idx="492">
                        <c:v>2.3384290280474309E-2</c:v>
                      </c:pt>
                      <c:pt idx="493">
                        <c:v>2.3384290280474309E-2</c:v>
                      </c:pt>
                      <c:pt idx="494">
                        <c:v>2.3384290280474309E-2</c:v>
                      </c:pt>
                      <c:pt idx="495">
                        <c:v>2.3384290280474309E-2</c:v>
                      </c:pt>
                      <c:pt idx="496">
                        <c:v>2.3384290280474309E-2</c:v>
                      </c:pt>
                      <c:pt idx="497">
                        <c:v>2.3384290280474309E-2</c:v>
                      </c:pt>
                      <c:pt idx="498">
                        <c:v>2.3384290280474309E-2</c:v>
                      </c:pt>
                      <c:pt idx="499">
                        <c:v>2.3384290280474309E-2</c:v>
                      </c:pt>
                      <c:pt idx="500">
                        <c:v>2.3384290280474309E-2</c:v>
                      </c:pt>
                      <c:pt idx="501">
                        <c:v>2.3384290280474309E-2</c:v>
                      </c:pt>
                      <c:pt idx="502">
                        <c:v>2.3384290280474309E-2</c:v>
                      </c:pt>
                      <c:pt idx="503">
                        <c:v>2.3384290280474309E-2</c:v>
                      </c:pt>
                      <c:pt idx="504">
                        <c:v>2.3384290280474309E-2</c:v>
                      </c:pt>
                      <c:pt idx="505">
                        <c:v>2.3384290280474309E-2</c:v>
                      </c:pt>
                      <c:pt idx="506">
                        <c:v>2.3384290280474309E-2</c:v>
                      </c:pt>
                      <c:pt idx="507">
                        <c:v>2.3384290280474309E-2</c:v>
                      </c:pt>
                      <c:pt idx="508">
                        <c:v>2.3384290280474309E-2</c:v>
                      </c:pt>
                      <c:pt idx="509">
                        <c:v>2.3384290280474309E-2</c:v>
                      </c:pt>
                      <c:pt idx="510">
                        <c:v>2.3384290280474309E-2</c:v>
                      </c:pt>
                      <c:pt idx="511">
                        <c:v>2.3384290280474309E-2</c:v>
                      </c:pt>
                      <c:pt idx="512">
                        <c:v>2.3384290280474309E-2</c:v>
                      </c:pt>
                      <c:pt idx="513">
                        <c:v>2.3384290280474309E-2</c:v>
                      </c:pt>
                      <c:pt idx="514">
                        <c:v>2.3384290280474309E-2</c:v>
                      </c:pt>
                      <c:pt idx="515">
                        <c:v>2.3384290280474309E-2</c:v>
                      </c:pt>
                      <c:pt idx="516">
                        <c:v>2.3384290280474309E-2</c:v>
                      </c:pt>
                      <c:pt idx="517">
                        <c:v>2.3384290280474309E-2</c:v>
                      </c:pt>
                      <c:pt idx="518">
                        <c:v>2.3384290280474309E-2</c:v>
                      </c:pt>
                      <c:pt idx="519">
                        <c:v>2.3384290280474309E-2</c:v>
                      </c:pt>
                      <c:pt idx="520">
                        <c:v>2.3384290280474309E-2</c:v>
                      </c:pt>
                      <c:pt idx="521">
                        <c:v>2.3384290280474309E-2</c:v>
                      </c:pt>
                      <c:pt idx="522">
                        <c:v>2.3384290280474309E-2</c:v>
                      </c:pt>
                      <c:pt idx="523">
                        <c:v>2.3384290280474309E-2</c:v>
                      </c:pt>
                      <c:pt idx="524">
                        <c:v>2.3384290280474309E-2</c:v>
                      </c:pt>
                      <c:pt idx="525">
                        <c:v>2.3384290280474309E-2</c:v>
                      </c:pt>
                      <c:pt idx="526">
                        <c:v>2.3384290280474309E-2</c:v>
                      </c:pt>
                      <c:pt idx="527">
                        <c:v>2.3384290280474309E-2</c:v>
                      </c:pt>
                      <c:pt idx="528">
                        <c:v>2.3384290280474309E-2</c:v>
                      </c:pt>
                      <c:pt idx="529">
                        <c:v>2.3384290280474309E-2</c:v>
                      </c:pt>
                      <c:pt idx="530">
                        <c:v>2.3384290280474309E-2</c:v>
                      </c:pt>
                      <c:pt idx="531">
                        <c:v>2.3384290280474309E-2</c:v>
                      </c:pt>
                      <c:pt idx="532">
                        <c:v>2.3384290280474309E-2</c:v>
                      </c:pt>
                      <c:pt idx="533">
                        <c:v>2.3384290280474309E-2</c:v>
                      </c:pt>
                      <c:pt idx="534">
                        <c:v>2.3384290280474309E-2</c:v>
                      </c:pt>
                      <c:pt idx="535">
                        <c:v>2.3384290280474309E-2</c:v>
                      </c:pt>
                      <c:pt idx="536">
                        <c:v>2.3384290280474309E-2</c:v>
                      </c:pt>
                      <c:pt idx="537">
                        <c:v>2.3384290280474309E-2</c:v>
                      </c:pt>
                      <c:pt idx="538">
                        <c:v>2.3384290280474309E-2</c:v>
                      </c:pt>
                      <c:pt idx="539">
                        <c:v>2.3384290280474309E-2</c:v>
                      </c:pt>
                      <c:pt idx="540">
                        <c:v>2.3384290280474309E-2</c:v>
                      </c:pt>
                      <c:pt idx="541">
                        <c:v>2.3384290280474309E-2</c:v>
                      </c:pt>
                      <c:pt idx="542">
                        <c:v>2.3384290280474309E-2</c:v>
                      </c:pt>
                      <c:pt idx="543">
                        <c:v>2.3384290280474309E-2</c:v>
                      </c:pt>
                      <c:pt idx="544">
                        <c:v>2.3384290280474309E-2</c:v>
                      </c:pt>
                      <c:pt idx="545">
                        <c:v>2.3384290280474309E-2</c:v>
                      </c:pt>
                      <c:pt idx="546">
                        <c:v>2.3384290280474309E-2</c:v>
                      </c:pt>
                      <c:pt idx="547">
                        <c:v>2.3384290280474309E-2</c:v>
                      </c:pt>
                      <c:pt idx="548">
                        <c:v>2.3384290280474309E-2</c:v>
                      </c:pt>
                      <c:pt idx="549">
                        <c:v>2.3384290280474309E-2</c:v>
                      </c:pt>
                      <c:pt idx="550">
                        <c:v>2.3384290280474309E-2</c:v>
                      </c:pt>
                      <c:pt idx="551">
                        <c:v>2.3384290280474309E-2</c:v>
                      </c:pt>
                      <c:pt idx="552">
                        <c:v>2.3384290280474309E-2</c:v>
                      </c:pt>
                      <c:pt idx="553">
                        <c:v>2.3384290280474309E-2</c:v>
                      </c:pt>
                      <c:pt idx="554">
                        <c:v>2.3384290280474309E-2</c:v>
                      </c:pt>
                      <c:pt idx="555">
                        <c:v>2.3384290280474309E-2</c:v>
                      </c:pt>
                      <c:pt idx="556">
                        <c:v>2.3384290280474309E-2</c:v>
                      </c:pt>
                      <c:pt idx="557">
                        <c:v>2.3384290280474309E-2</c:v>
                      </c:pt>
                      <c:pt idx="558">
                        <c:v>2.3384290280474309E-2</c:v>
                      </c:pt>
                      <c:pt idx="559">
                        <c:v>2.3384290280474309E-2</c:v>
                      </c:pt>
                      <c:pt idx="560">
                        <c:v>2.3384290280474309E-2</c:v>
                      </c:pt>
                      <c:pt idx="561">
                        <c:v>2.3384290280474309E-2</c:v>
                      </c:pt>
                      <c:pt idx="562">
                        <c:v>2.3384290280474309E-2</c:v>
                      </c:pt>
                      <c:pt idx="563">
                        <c:v>2.3384290280474309E-2</c:v>
                      </c:pt>
                      <c:pt idx="564">
                        <c:v>2.3384290280474309E-2</c:v>
                      </c:pt>
                      <c:pt idx="565">
                        <c:v>2.3384290280474309E-2</c:v>
                      </c:pt>
                      <c:pt idx="566">
                        <c:v>2.3384290280474309E-2</c:v>
                      </c:pt>
                      <c:pt idx="567">
                        <c:v>2.3384290280474309E-2</c:v>
                      </c:pt>
                      <c:pt idx="568">
                        <c:v>2.3384290280474309E-2</c:v>
                      </c:pt>
                      <c:pt idx="569">
                        <c:v>2.3384290280474309E-2</c:v>
                      </c:pt>
                      <c:pt idx="570">
                        <c:v>2.3384290280474309E-2</c:v>
                      </c:pt>
                      <c:pt idx="571">
                        <c:v>2.3384290280474309E-2</c:v>
                      </c:pt>
                      <c:pt idx="572">
                        <c:v>2.3384290280474309E-2</c:v>
                      </c:pt>
                      <c:pt idx="573">
                        <c:v>2.3384290280474309E-2</c:v>
                      </c:pt>
                      <c:pt idx="574">
                        <c:v>2.3384290280474309E-2</c:v>
                      </c:pt>
                      <c:pt idx="575">
                        <c:v>2.3384290280474309E-2</c:v>
                      </c:pt>
                      <c:pt idx="576">
                        <c:v>2.3384290280474309E-2</c:v>
                      </c:pt>
                      <c:pt idx="577">
                        <c:v>2.3384290280474309E-2</c:v>
                      </c:pt>
                      <c:pt idx="578">
                        <c:v>2.3384290280474309E-2</c:v>
                      </c:pt>
                      <c:pt idx="579">
                        <c:v>2.3384290280474309E-2</c:v>
                      </c:pt>
                      <c:pt idx="580">
                        <c:v>2.3384290280474309E-2</c:v>
                      </c:pt>
                      <c:pt idx="581">
                        <c:v>2.3384290280474309E-2</c:v>
                      </c:pt>
                      <c:pt idx="582">
                        <c:v>2.3384290280474309E-2</c:v>
                      </c:pt>
                      <c:pt idx="583">
                        <c:v>2.3384290280474309E-2</c:v>
                      </c:pt>
                      <c:pt idx="584">
                        <c:v>2.3384290280474309E-2</c:v>
                      </c:pt>
                      <c:pt idx="585">
                        <c:v>2.3384290280474309E-2</c:v>
                      </c:pt>
                      <c:pt idx="586">
                        <c:v>2.3384290280474309E-2</c:v>
                      </c:pt>
                      <c:pt idx="587">
                        <c:v>2.3384290280474309E-2</c:v>
                      </c:pt>
                      <c:pt idx="588">
                        <c:v>2.3384290280474309E-2</c:v>
                      </c:pt>
                      <c:pt idx="589">
                        <c:v>2.3384290280474309E-2</c:v>
                      </c:pt>
                      <c:pt idx="590">
                        <c:v>2.3384290280474309E-2</c:v>
                      </c:pt>
                      <c:pt idx="591">
                        <c:v>2.3384290280474309E-2</c:v>
                      </c:pt>
                      <c:pt idx="592">
                        <c:v>2.3384290280474309E-2</c:v>
                      </c:pt>
                      <c:pt idx="593">
                        <c:v>2.3384290280474309E-2</c:v>
                      </c:pt>
                      <c:pt idx="594">
                        <c:v>2.3384290280474309E-2</c:v>
                      </c:pt>
                      <c:pt idx="595">
                        <c:v>2.3384290280474309E-2</c:v>
                      </c:pt>
                      <c:pt idx="596">
                        <c:v>2.3384290280474309E-2</c:v>
                      </c:pt>
                      <c:pt idx="597">
                        <c:v>2.3384290280474309E-2</c:v>
                      </c:pt>
                      <c:pt idx="598">
                        <c:v>2.3384290280474309E-2</c:v>
                      </c:pt>
                      <c:pt idx="599">
                        <c:v>2.3384290280474309E-2</c:v>
                      </c:pt>
                      <c:pt idx="600">
                        <c:v>2.3384290280474309E-2</c:v>
                      </c:pt>
                      <c:pt idx="601">
                        <c:v>2.3384290280474309E-2</c:v>
                      </c:pt>
                      <c:pt idx="602">
                        <c:v>2.3384290280474309E-2</c:v>
                      </c:pt>
                      <c:pt idx="603">
                        <c:v>2.3384290280474309E-2</c:v>
                      </c:pt>
                      <c:pt idx="604">
                        <c:v>2.3384290280474309E-2</c:v>
                      </c:pt>
                      <c:pt idx="605">
                        <c:v>2.3384290280474309E-2</c:v>
                      </c:pt>
                      <c:pt idx="606">
                        <c:v>2.3384290280474309E-2</c:v>
                      </c:pt>
                      <c:pt idx="607">
                        <c:v>2.3384290280474309E-2</c:v>
                      </c:pt>
                      <c:pt idx="608">
                        <c:v>2.3384290280474309E-2</c:v>
                      </c:pt>
                      <c:pt idx="609">
                        <c:v>2.3384290280474309E-2</c:v>
                      </c:pt>
                      <c:pt idx="610">
                        <c:v>2.3384290280474309E-2</c:v>
                      </c:pt>
                      <c:pt idx="611">
                        <c:v>2.3384290280474309E-2</c:v>
                      </c:pt>
                      <c:pt idx="612">
                        <c:v>2.3384290280474309E-2</c:v>
                      </c:pt>
                      <c:pt idx="613">
                        <c:v>2.3384290280474309E-2</c:v>
                      </c:pt>
                      <c:pt idx="614">
                        <c:v>2.3384290280474309E-2</c:v>
                      </c:pt>
                      <c:pt idx="615">
                        <c:v>2.3384290280474309E-2</c:v>
                      </c:pt>
                      <c:pt idx="616">
                        <c:v>2.3384290280474309E-2</c:v>
                      </c:pt>
                      <c:pt idx="617">
                        <c:v>2.3384290280474309E-2</c:v>
                      </c:pt>
                      <c:pt idx="618">
                        <c:v>2.3384290280474309E-2</c:v>
                      </c:pt>
                      <c:pt idx="619">
                        <c:v>2.3384290280474309E-2</c:v>
                      </c:pt>
                      <c:pt idx="620">
                        <c:v>2.3384290280474309E-2</c:v>
                      </c:pt>
                      <c:pt idx="621">
                        <c:v>2.3384290280474309E-2</c:v>
                      </c:pt>
                      <c:pt idx="622">
                        <c:v>2.3384290280474309E-2</c:v>
                      </c:pt>
                      <c:pt idx="623">
                        <c:v>2.3384290280474309E-2</c:v>
                      </c:pt>
                      <c:pt idx="624">
                        <c:v>2.3384290280474309E-2</c:v>
                      </c:pt>
                      <c:pt idx="625">
                        <c:v>2.3384290280474309E-2</c:v>
                      </c:pt>
                      <c:pt idx="626">
                        <c:v>2.3384290280474309E-2</c:v>
                      </c:pt>
                      <c:pt idx="627">
                        <c:v>2.3384290280474309E-2</c:v>
                      </c:pt>
                      <c:pt idx="628">
                        <c:v>2.3384290280474309E-2</c:v>
                      </c:pt>
                      <c:pt idx="629">
                        <c:v>2.3384290280474309E-2</c:v>
                      </c:pt>
                      <c:pt idx="630">
                        <c:v>2.3384290280474309E-2</c:v>
                      </c:pt>
                      <c:pt idx="631">
                        <c:v>2.3384290280474309E-2</c:v>
                      </c:pt>
                      <c:pt idx="632">
                        <c:v>2.3384290280474309E-2</c:v>
                      </c:pt>
                      <c:pt idx="633">
                        <c:v>2.3384290280474309E-2</c:v>
                      </c:pt>
                      <c:pt idx="634">
                        <c:v>2.3384290280474309E-2</c:v>
                      </c:pt>
                      <c:pt idx="635">
                        <c:v>2.3384290280474309E-2</c:v>
                      </c:pt>
                      <c:pt idx="636">
                        <c:v>2.3384290280474309E-2</c:v>
                      </c:pt>
                      <c:pt idx="637">
                        <c:v>2.3384290280474309E-2</c:v>
                      </c:pt>
                      <c:pt idx="638">
                        <c:v>2.3384290280474309E-2</c:v>
                      </c:pt>
                      <c:pt idx="639">
                        <c:v>2.3384290280474309E-2</c:v>
                      </c:pt>
                      <c:pt idx="640">
                        <c:v>2.3384290280474309E-2</c:v>
                      </c:pt>
                      <c:pt idx="641">
                        <c:v>2.3384290280474309E-2</c:v>
                      </c:pt>
                      <c:pt idx="642">
                        <c:v>2.3384290280474309E-2</c:v>
                      </c:pt>
                      <c:pt idx="643">
                        <c:v>2.3384290280474309E-2</c:v>
                      </c:pt>
                      <c:pt idx="644">
                        <c:v>2.3384290280474309E-2</c:v>
                      </c:pt>
                      <c:pt idx="645">
                        <c:v>2.3384290280474309E-2</c:v>
                      </c:pt>
                      <c:pt idx="646">
                        <c:v>2.3384290280474309E-2</c:v>
                      </c:pt>
                      <c:pt idx="647">
                        <c:v>2.3384290280474309E-2</c:v>
                      </c:pt>
                      <c:pt idx="648">
                        <c:v>2.3384290280474309E-2</c:v>
                      </c:pt>
                      <c:pt idx="649">
                        <c:v>2.3384290280474309E-2</c:v>
                      </c:pt>
                      <c:pt idx="650">
                        <c:v>2.3384290280474309E-2</c:v>
                      </c:pt>
                      <c:pt idx="651">
                        <c:v>2.3384290280474309E-2</c:v>
                      </c:pt>
                      <c:pt idx="652">
                        <c:v>2.3384290280474309E-2</c:v>
                      </c:pt>
                      <c:pt idx="653">
                        <c:v>2.3384290280474309E-2</c:v>
                      </c:pt>
                      <c:pt idx="654">
                        <c:v>2.3384290280474309E-2</c:v>
                      </c:pt>
                      <c:pt idx="655">
                        <c:v>2.3384290280474309E-2</c:v>
                      </c:pt>
                      <c:pt idx="656">
                        <c:v>2.3384290280474309E-2</c:v>
                      </c:pt>
                      <c:pt idx="657">
                        <c:v>2.3384290280474309E-2</c:v>
                      </c:pt>
                      <c:pt idx="658">
                        <c:v>2.3384290280474309E-2</c:v>
                      </c:pt>
                      <c:pt idx="659">
                        <c:v>2.3384290280474309E-2</c:v>
                      </c:pt>
                      <c:pt idx="660">
                        <c:v>2.3384290280474309E-2</c:v>
                      </c:pt>
                      <c:pt idx="661">
                        <c:v>2.3384290280474309E-2</c:v>
                      </c:pt>
                      <c:pt idx="662">
                        <c:v>2.3384290280474309E-2</c:v>
                      </c:pt>
                      <c:pt idx="663">
                        <c:v>2.3384290280474309E-2</c:v>
                      </c:pt>
                      <c:pt idx="664">
                        <c:v>2.3384290280474309E-2</c:v>
                      </c:pt>
                      <c:pt idx="665">
                        <c:v>2.3384290280474309E-2</c:v>
                      </c:pt>
                      <c:pt idx="666">
                        <c:v>2.3384290280474309E-2</c:v>
                      </c:pt>
                      <c:pt idx="667">
                        <c:v>2.3384290280474309E-2</c:v>
                      </c:pt>
                      <c:pt idx="668">
                        <c:v>2.3384290280474309E-2</c:v>
                      </c:pt>
                      <c:pt idx="669">
                        <c:v>2.3384290280474309E-2</c:v>
                      </c:pt>
                      <c:pt idx="670">
                        <c:v>2.3384290280474309E-2</c:v>
                      </c:pt>
                      <c:pt idx="671">
                        <c:v>2.3384290280474309E-2</c:v>
                      </c:pt>
                      <c:pt idx="672">
                        <c:v>2.3384290280474309E-2</c:v>
                      </c:pt>
                      <c:pt idx="673">
                        <c:v>2.3384290280474309E-2</c:v>
                      </c:pt>
                      <c:pt idx="674">
                        <c:v>2.3384290280474309E-2</c:v>
                      </c:pt>
                      <c:pt idx="675">
                        <c:v>2.3384290280474309E-2</c:v>
                      </c:pt>
                      <c:pt idx="676">
                        <c:v>2.3384290280474309E-2</c:v>
                      </c:pt>
                      <c:pt idx="677">
                        <c:v>2.3384290280474309E-2</c:v>
                      </c:pt>
                      <c:pt idx="678">
                        <c:v>2.3384290280474309E-2</c:v>
                      </c:pt>
                      <c:pt idx="679">
                        <c:v>2.3384290280474309E-2</c:v>
                      </c:pt>
                      <c:pt idx="680">
                        <c:v>2.3384290280474309E-2</c:v>
                      </c:pt>
                      <c:pt idx="681">
                        <c:v>2.3384290280474309E-2</c:v>
                      </c:pt>
                      <c:pt idx="682">
                        <c:v>2.3384290280474309E-2</c:v>
                      </c:pt>
                      <c:pt idx="683">
                        <c:v>2.3384290280474309E-2</c:v>
                      </c:pt>
                      <c:pt idx="684">
                        <c:v>2.3384290280474309E-2</c:v>
                      </c:pt>
                      <c:pt idx="685">
                        <c:v>2.3384290280474309E-2</c:v>
                      </c:pt>
                      <c:pt idx="686">
                        <c:v>2.3384290280474309E-2</c:v>
                      </c:pt>
                      <c:pt idx="687">
                        <c:v>2.3384290280474309E-2</c:v>
                      </c:pt>
                      <c:pt idx="688">
                        <c:v>2.3384290280474309E-2</c:v>
                      </c:pt>
                      <c:pt idx="689">
                        <c:v>2.3384290280474309E-2</c:v>
                      </c:pt>
                      <c:pt idx="690">
                        <c:v>2.3384290280474309E-2</c:v>
                      </c:pt>
                      <c:pt idx="691">
                        <c:v>2.3384290280474309E-2</c:v>
                      </c:pt>
                      <c:pt idx="692">
                        <c:v>2.3384290280474309E-2</c:v>
                      </c:pt>
                      <c:pt idx="693">
                        <c:v>2.3384290280474309E-2</c:v>
                      </c:pt>
                      <c:pt idx="694">
                        <c:v>2.3384290280474309E-2</c:v>
                      </c:pt>
                      <c:pt idx="695">
                        <c:v>2.3384290280474309E-2</c:v>
                      </c:pt>
                      <c:pt idx="696">
                        <c:v>2.3384290280474309E-2</c:v>
                      </c:pt>
                      <c:pt idx="697">
                        <c:v>2.3384290280474309E-2</c:v>
                      </c:pt>
                      <c:pt idx="698">
                        <c:v>2.3384290280474309E-2</c:v>
                      </c:pt>
                      <c:pt idx="699">
                        <c:v>2.3384290280474309E-2</c:v>
                      </c:pt>
                      <c:pt idx="700">
                        <c:v>2.3384290280474309E-2</c:v>
                      </c:pt>
                      <c:pt idx="701">
                        <c:v>2.3384290280474309E-2</c:v>
                      </c:pt>
                      <c:pt idx="702">
                        <c:v>2.3384290280474309E-2</c:v>
                      </c:pt>
                      <c:pt idx="703">
                        <c:v>2.3384290280474309E-2</c:v>
                      </c:pt>
                      <c:pt idx="704">
                        <c:v>2.3384290280474309E-2</c:v>
                      </c:pt>
                      <c:pt idx="705">
                        <c:v>2.3384290280474309E-2</c:v>
                      </c:pt>
                      <c:pt idx="706">
                        <c:v>2.3384290280474309E-2</c:v>
                      </c:pt>
                      <c:pt idx="707">
                        <c:v>2.3384290280474309E-2</c:v>
                      </c:pt>
                      <c:pt idx="708">
                        <c:v>2.3384290280474309E-2</c:v>
                      </c:pt>
                      <c:pt idx="709">
                        <c:v>2.3384290280474309E-2</c:v>
                      </c:pt>
                      <c:pt idx="710">
                        <c:v>2.3384290280474309E-2</c:v>
                      </c:pt>
                      <c:pt idx="711">
                        <c:v>2.3384290280474309E-2</c:v>
                      </c:pt>
                      <c:pt idx="712">
                        <c:v>2.3384290280474309E-2</c:v>
                      </c:pt>
                      <c:pt idx="713">
                        <c:v>2.3384290280474309E-2</c:v>
                      </c:pt>
                      <c:pt idx="714">
                        <c:v>2.3384290280474309E-2</c:v>
                      </c:pt>
                      <c:pt idx="715">
                        <c:v>2.3384290280474309E-2</c:v>
                      </c:pt>
                      <c:pt idx="716">
                        <c:v>2.3384290280474309E-2</c:v>
                      </c:pt>
                      <c:pt idx="717">
                        <c:v>2.3384290280474309E-2</c:v>
                      </c:pt>
                      <c:pt idx="718">
                        <c:v>2.3384290280474309E-2</c:v>
                      </c:pt>
                      <c:pt idx="719">
                        <c:v>2.3384290280474309E-2</c:v>
                      </c:pt>
                      <c:pt idx="720">
                        <c:v>2.3384290280474309E-2</c:v>
                      </c:pt>
                      <c:pt idx="721">
                        <c:v>2.3384290280474309E-2</c:v>
                      </c:pt>
                      <c:pt idx="722">
                        <c:v>1.0508600578207357E-4</c:v>
                      </c:pt>
                      <c:pt idx="723">
                        <c:v>1.0508600578207357E-4</c:v>
                      </c:pt>
                      <c:pt idx="724">
                        <c:v>1.0508600578207357E-4</c:v>
                      </c:pt>
                      <c:pt idx="725">
                        <c:v>1.0508600578207357E-4</c:v>
                      </c:pt>
                      <c:pt idx="726">
                        <c:v>1.0508600578207357E-4</c:v>
                      </c:pt>
                      <c:pt idx="727">
                        <c:v>1.0508600578207357E-4</c:v>
                      </c:pt>
                      <c:pt idx="728">
                        <c:v>1.0508600578207357E-4</c:v>
                      </c:pt>
                      <c:pt idx="729">
                        <c:v>1.0508600578207357E-4</c:v>
                      </c:pt>
                      <c:pt idx="730">
                        <c:v>1.0508600578207357E-4</c:v>
                      </c:pt>
                      <c:pt idx="731">
                        <c:v>1.0508600578207357E-4</c:v>
                      </c:pt>
                      <c:pt idx="732">
                        <c:v>1.0508600578207357E-4</c:v>
                      </c:pt>
                      <c:pt idx="733">
                        <c:v>1.0508600578207357E-4</c:v>
                      </c:pt>
                      <c:pt idx="734">
                        <c:v>1.0508600578207357E-4</c:v>
                      </c:pt>
                      <c:pt idx="735">
                        <c:v>1.0508600578207357E-4</c:v>
                      </c:pt>
                      <c:pt idx="736">
                        <c:v>1.0508600578207357E-4</c:v>
                      </c:pt>
                      <c:pt idx="737">
                        <c:v>1.0508600578207357E-4</c:v>
                      </c:pt>
                      <c:pt idx="738">
                        <c:v>1.0508600578207357E-4</c:v>
                      </c:pt>
                      <c:pt idx="739">
                        <c:v>1.0508600578207357E-4</c:v>
                      </c:pt>
                      <c:pt idx="740">
                        <c:v>1.0508600578207357E-4</c:v>
                      </c:pt>
                      <c:pt idx="741">
                        <c:v>1.0508600578207357E-4</c:v>
                      </c:pt>
                      <c:pt idx="742">
                        <c:v>1.0508600578207357E-4</c:v>
                      </c:pt>
                      <c:pt idx="743">
                        <c:v>1.0508600578207357E-4</c:v>
                      </c:pt>
                      <c:pt idx="744">
                        <c:v>1.0508600578207357E-4</c:v>
                      </c:pt>
                      <c:pt idx="745">
                        <c:v>1.0508600578207357E-4</c:v>
                      </c:pt>
                      <c:pt idx="746">
                        <c:v>1.0508600578207357E-4</c:v>
                      </c:pt>
                      <c:pt idx="747">
                        <c:v>1.0508600578207357E-4</c:v>
                      </c:pt>
                      <c:pt idx="748">
                        <c:v>1.0508600578207357E-4</c:v>
                      </c:pt>
                      <c:pt idx="749">
                        <c:v>1.0508600578207357E-4</c:v>
                      </c:pt>
                      <c:pt idx="750">
                        <c:v>1.0508600578207357E-4</c:v>
                      </c:pt>
                      <c:pt idx="751">
                        <c:v>1.0508600578207357E-4</c:v>
                      </c:pt>
                      <c:pt idx="752">
                        <c:v>1.0508600578207357E-4</c:v>
                      </c:pt>
                      <c:pt idx="753">
                        <c:v>1.0508600578207357E-4</c:v>
                      </c:pt>
                      <c:pt idx="754">
                        <c:v>1.0508600578207357E-4</c:v>
                      </c:pt>
                      <c:pt idx="755">
                        <c:v>1.0508600578207357E-4</c:v>
                      </c:pt>
                      <c:pt idx="756">
                        <c:v>1.0508600578207357E-4</c:v>
                      </c:pt>
                      <c:pt idx="757">
                        <c:v>1.0508600578207357E-4</c:v>
                      </c:pt>
                      <c:pt idx="758">
                        <c:v>1.0508600578207357E-4</c:v>
                      </c:pt>
                      <c:pt idx="759">
                        <c:v>1.0508600578207357E-4</c:v>
                      </c:pt>
                      <c:pt idx="760">
                        <c:v>1.0508600578207357E-4</c:v>
                      </c:pt>
                      <c:pt idx="761">
                        <c:v>1.0508600578207357E-4</c:v>
                      </c:pt>
                      <c:pt idx="762">
                        <c:v>1.0508600578207357E-4</c:v>
                      </c:pt>
                      <c:pt idx="763">
                        <c:v>1.0508600578207357E-4</c:v>
                      </c:pt>
                      <c:pt idx="764">
                        <c:v>1.0508600578207357E-4</c:v>
                      </c:pt>
                      <c:pt idx="765">
                        <c:v>1.0508600578207357E-4</c:v>
                      </c:pt>
                      <c:pt idx="766">
                        <c:v>1.0508600578207357E-4</c:v>
                      </c:pt>
                      <c:pt idx="767">
                        <c:v>1.0508600578207357E-4</c:v>
                      </c:pt>
                      <c:pt idx="768">
                        <c:v>1.0508600578207357E-4</c:v>
                      </c:pt>
                      <c:pt idx="769">
                        <c:v>1.0508600578207357E-4</c:v>
                      </c:pt>
                      <c:pt idx="770">
                        <c:v>1.0508600578207357E-4</c:v>
                      </c:pt>
                      <c:pt idx="771">
                        <c:v>1.0508600578207357E-4</c:v>
                      </c:pt>
                      <c:pt idx="772">
                        <c:v>1.0508600578207357E-4</c:v>
                      </c:pt>
                      <c:pt idx="773">
                        <c:v>1.0508600578207357E-4</c:v>
                      </c:pt>
                      <c:pt idx="774">
                        <c:v>1.0508600578207357E-4</c:v>
                      </c:pt>
                      <c:pt idx="775">
                        <c:v>1.0508600578207357E-4</c:v>
                      </c:pt>
                      <c:pt idx="776">
                        <c:v>1.0508600578207357E-4</c:v>
                      </c:pt>
                      <c:pt idx="777">
                        <c:v>1.0508600578207357E-4</c:v>
                      </c:pt>
                      <c:pt idx="778">
                        <c:v>1.0508600578207357E-4</c:v>
                      </c:pt>
                      <c:pt idx="779">
                        <c:v>1.0508600578207357E-4</c:v>
                      </c:pt>
                      <c:pt idx="780">
                        <c:v>1.0508600578207357E-4</c:v>
                      </c:pt>
                      <c:pt idx="781">
                        <c:v>1.0508600578207357E-4</c:v>
                      </c:pt>
                      <c:pt idx="782">
                        <c:v>1.0508600578207357E-4</c:v>
                      </c:pt>
                      <c:pt idx="783">
                        <c:v>1.0508600578207357E-4</c:v>
                      </c:pt>
                      <c:pt idx="784">
                        <c:v>1.0508600578207357E-4</c:v>
                      </c:pt>
                      <c:pt idx="785">
                        <c:v>1.0508600578207357E-4</c:v>
                      </c:pt>
                      <c:pt idx="786">
                        <c:v>1.0508600578207357E-4</c:v>
                      </c:pt>
                      <c:pt idx="787">
                        <c:v>1.0508600578207357E-4</c:v>
                      </c:pt>
                      <c:pt idx="788">
                        <c:v>1.0508600578207357E-4</c:v>
                      </c:pt>
                      <c:pt idx="789">
                        <c:v>1.0508600578207357E-4</c:v>
                      </c:pt>
                      <c:pt idx="790">
                        <c:v>1.0508600578207357E-4</c:v>
                      </c:pt>
                      <c:pt idx="791">
                        <c:v>1.0508600578207357E-4</c:v>
                      </c:pt>
                      <c:pt idx="792">
                        <c:v>1.0508600578207357E-4</c:v>
                      </c:pt>
                      <c:pt idx="793">
                        <c:v>1.0508600578207357E-4</c:v>
                      </c:pt>
                      <c:pt idx="794">
                        <c:v>1.0508600578207357E-4</c:v>
                      </c:pt>
                      <c:pt idx="795">
                        <c:v>1.0508600578207357E-4</c:v>
                      </c:pt>
                      <c:pt idx="796">
                        <c:v>1.0508600578207357E-4</c:v>
                      </c:pt>
                      <c:pt idx="797">
                        <c:v>1.0508600578207357E-4</c:v>
                      </c:pt>
                      <c:pt idx="798">
                        <c:v>1.0508600578207357E-4</c:v>
                      </c:pt>
                      <c:pt idx="799">
                        <c:v>1.0508600578207357E-4</c:v>
                      </c:pt>
                      <c:pt idx="800">
                        <c:v>1.0508600578207357E-4</c:v>
                      </c:pt>
                      <c:pt idx="801">
                        <c:v>1.0508600578207357E-4</c:v>
                      </c:pt>
                      <c:pt idx="802">
                        <c:v>1.0508600578207357E-4</c:v>
                      </c:pt>
                      <c:pt idx="803">
                        <c:v>1.0508600578207357E-4</c:v>
                      </c:pt>
                      <c:pt idx="804">
                        <c:v>1.0508600578207357E-4</c:v>
                      </c:pt>
                      <c:pt idx="805">
                        <c:v>1.0508600578207357E-4</c:v>
                      </c:pt>
                      <c:pt idx="806">
                        <c:v>1.0508600578207357E-4</c:v>
                      </c:pt>
                      <c:pt idx="807">
                        <c:v>1.0508600578207357E-4</c:v>
                      </c:pt>
                      <c:pt idx="808">
                        <c:v>1.0508600578207357E-4</c:v>
                      </c:pt>
                      <c:pt idx="809">
                        <c:v>1.0508600578207357E-4</c:v>
                      </c:pt>
                      <c:pt idx="810">
                        <c:v>1.0508600578207357E-4</c:v>
                      </c:pt>
                      <c:pt idx="811">
                        <c:v>1.0508600578207357E-4</c:v>
                      </c:pt>
                      <c:pt idx="812">
                        <c:v>1.0508600578207357E-4</c:v>
                      </c:pt>
                      <c:pt idx="813">
                        <c:v>1.0508600578207357E-4</c:v>
                      </c:pt>
                      <c:pt idx="814">
                        <c:v>1.0508600578207357E-4</c:v>
                      </c:pt>
                      <c:pt idx="815">
                        <c:v>1.0508600578207357E-4</c:v>
                      </c:pt>
                      <c:pt idx="816">
                        <c:v>1.0508600578207357E-4</c:v>
                      </c:pt>
                      <c:pt idx="817">
                        <c:v>1.0508600578207357E-4</c:v>
                      </c:pt>
                      <c:pt idx="818">
                        <c:v>1.0508600578207357E-4</c:v>
                      </c:pt>
                      <c:pt idx="819">
                        <c:v>1.0508600578207357E-4</c:v>
                      </c:pt>
                      <c:pt idx="820">
                        <c:v>1.0508600578207357E-4</c:v>
                      </c:pt>
                      <c:pt idx="821">
                        <c:v>1.0508600578207357E-4</c:v>
                      </c:pt>
                      <c:pt idx="822">
                        <c:v>1.0508600578207357E-4</c:v>
                      </c:pt>
                      <c:pt idx="823">
                        <c:v>1.0508600578207357E-4</c:v>
                      </c:pt>
                      <c:pt idx="824">
                        <c:v>1.0508600578207357E-4</c:v>
                      </c:pt>
                      <c:pt idx="825">
                        <c:v>1.0508600578207357E-4</c:v>
                      </c:pt>
                      <c:pt idx="826">
                        <c:v>1.0508600578207357E-4</c:v>
                      </c:pt>
                      <c:pt idx="827">
                        <c:v>1.0508600578207357E-4</c:v>
                      </c:pt>
                      <c:pt idx="828">
                        <c:v>1.0508600578207357E-4</c:v>
                      </c:pt>
                      <c:pt idx="829">
                        <c:v>1.0508600578207357E-4</c:v>
                      </c:pt>
                      <c:pt idx="830">
                        <c:v>1.0508600578207357E-4</c:v>
                      </c:pt>
                      <c:pt idx="831">
                        <c:v>1.0508600578207357E-4</c:v>
                      </c:pt>
                      <c:pt idx="832">
                        <c:v>1.0508600578207357E-4</c:v>
                      </c:pt>
                      <c:pt idx="833">
                        <c:v>1.0508600578207357E-4</c:v>
                      </c:pt>
                      <c:pt idx="834">
                        <c:v>1.0508600578207357E-4</c:v>
                      </c:pt>
                      <c:pt idx="835">
                        <c:v>1.0508600578207357E-4</c:v>
                      </c:pt>
                      <c:pt idx="836">
                        <c:v>1.0508600578207357E-4</c:v>
                      </c:pt>
                      <c:pt idx="837">
                        <c:v>1.0508600578207357E-4</c:v>
                      </c:pt>
                      <c:pt idx="838">
                        <c:v>1.0508600578207357E-4</c:v>
                      </c:pt>
                      <c:pt idx="839">
                        <c:v>1.0508600578207357E-4</c:v>
                      </c:pt>
                      <c:pt idx="840">
                        <c:v>1.0508600578207357E-4</c:v>
                      </c:pt>
                      <c:pt idx="841">
                        <c:v>1.0508600578207357E-4</c:v>
                      </c:pt>
                      <c:pt idx="842">
                        <c:v>1.0508600578207357E-4</c:v>
                      </c:pt>
                      <c:pt idx="843">
                        <c:v>1.0508600578207357E-4</c:v>
                      </c:pt>
                      <c:pt idx="844">
                        <c:v>1.0508600578207357E-4</c:v>
                      </c:pt>
                      <c:pt idx="845">
                        <c:v>1.0508600578207357E-4</c:v>
                      </c:pt>
                      <c:pt idx="846">
                        <c:v>1.0508600578207357E-4</c:v>
                      </c:pt>
                      <c:pt idx="847">
                        <c:v>1.0508600578207357E-4</c:v>
                      </c:pt>
                      <c:pt idx="848">
                        <c:v>1.0508600578207357E-4</c:v>
                      </c:pt>
                      <c:pt idx="849">
                        <c:v>1.0508600578207357E-4</c:v>
                      </c:pt>
                      <c:pt idx="850">
                        <c:v>1.0508600578207357E-4</c:v>
                      </c:pt>
                      <c:pt idx="851">
                        <c:v>1.0508600578207357E-4</c:v>
                      </c:pt>
                      <c:pt idx="852">
                        <c:v>1.0508600578207357E-4</c:v>
                      </c:pt>
                      <c:pt idx="853">
                        <c:v>1.0508600578207357E-4</c:v>
                      </c:pt>
                      <c:pt idx="854">
                        <c:v>1.0508600578207357E-4</c:v>
                      </c:pt>
                      <c:pt idx="855">
                        <c:v>1.0508600578207357E-4</c:v>
                      </c:pt>
                      <c:pt idx="856">
                        <c:v>1.0508600578207357E-4</c:v>
                      </c:pt>
                      <c:pt idx="857">
                        <c:v>1.0508600578207357E-4</c:v>
                      </c:pt>
                      <c:pt idx="858">
                        <c:v>1.0508600578207357E-4</c:v>
                      </c:pt>
                      <c:pt idx="859">
                        <c:v>1.0508600578207357E-4</c:v>
                      </c:pt>
                      <c:pt idx="860">
                        <c:v>1.0508600578207357E-4</c:v>
                      </c:pt>
                      <c:pt idx="861">
                        <c:v>1.0508600578207357E-4</c:v>
                      </c:pt>
                      <c:pt idx="862">
                        <c:v>1.0508600578207357E-4</c:v>
                      </c:pt>
                      <c:pt idx="863">
                        <c:v>1.0508600578207357E-4</c:v>
                      </c:pt>
                      <c:pt idx="864">
                        <c:v>1.0508600578207357E-4</c:v>
                      </c:pt>
                      <c:pt idx="865">
                        <c:v>1.0508600578207357E-4</c:v>
                      </c:pt>
                      <c:pt idx="866">
                        <c:v>1.0508600578207357E-4</c:v>
                      </c:pt>
                      <c:pt idx="867">
                        <c:v>1.0508600578207357E-4</c:v>
                      </c:pt>
                      <c:pt idx="868">
                        <c:v>1.0508600578207357E-4</c:v>
                      </c:pt>
                      <c:pt idx="869">
                        <c:v>1.0508600578207357E-4</c:v>
                      </c:pt>
                      <c:pt idx="870">
                        <c:v>1.0508600578207357E-4</c:v>
                      </c:pt>
                      <c:pt idx="871">
                        <c:v>1.0508600578207357E-4</c:v>
                      </c:pt>
                      <c:pt idx="872">
                        <c:v>1.0508600578207357E-4</c:v>
                      </c:pt>
                      <c:pt idx="873">
                        <c:v>1.0508600578207357E-4</c:v>
                      </c:pt>
                      <c:pt idx="874">
                        <c:v>1.0508600578207357E-4</c:v>
                      </c:pt>
                      <c:pt idx="875">
                        <c:v>1.0508600578207357E-4</c:v>
                      </c:pt>
                      <c:pt idx="876">
                        <c:v>1.0508600578207357E-4</c:v>
                      </c:pt>
                      <c:pt idx="877">
                        <c:v>1.0508600578207357E-4</c:v>
                      </c:pt>
                      <c:pt idx="878">
                        <c:v>1.0508600578207357E-4</c:v>
                      </c:pt>
                      <c:pt idx="879">
                        <c:v>1.0508600578207357E-4</c:v>
                      </c:pt>
                      <c:pt idx="880">
                        <c:v>1.0508600578207357E-4</c:v>
                      </c:pt>
                      <c:pt idx="881">
                        <c:v>1.0508600578207357E-4</c:v>
                      </c:pt>
                      <c:pt idx="882">
                        <c:v>1.0508600578207357E-4</c:v>
                      </c:pt>
                      <c:pt idx="883">
                        <c:v>1.0508600578207357E-4</c:v>
                      </c:pt>
                      <c:pt idx="884">
                        <c:v>1.0508600578207357E-4</c:v>
                      </c:pt>
                      <c:pt idx="885">
                        <c:v>1.0508600578207357E-4</c:v>
                      </c:pt>
                      <c:pt idx="886">
                        <c:v>1.0508600578207357E-4</c:v>
                      </c:pt>
                      <c:pt idx="887">
                        <c:v>1.0508600578207357E-4</c:v>
                      </c:pt>
                      <c:pt idx="888">
                        <c:v>1.0508600578207357E-4</c:v>
                      </c:pt>
                      <c:pt idx="889">
                        <c:v>1.0508600578207357E-4</c:v>
                      </c:pt>
                      <c:pt idx="890">
                        <c:v>1.0508600578207357E-4</c:v>
                      </c:pt>
                      <c:pt idx="891">
                        <c:v>1.0508600578207357E-4</c:v>
                      </c:pt>
                      <c:pt idx="892">
                        <c:v>1.0508600578207357E-4</c:v>
                      </c:pt>
                      <c:pt idx="893">
                        <c:v>1.0508600578207357E-4</c:v>
                      </c:pt>
                      <c:pt idx="894">
                        <c:v>1.0508600578207357E-4</c:v>
                      </c:pt>
                      <c:pt idx="895">
                        <c:v>1.0508600578207357E-4</c:v>
                      </c:pt>
                      <c:pt idx="896">
                        <c:v>1.0508600578207357E-4</c:v>
                      </c:pt>
                      <c:pt idx="897">
                        <c:v>1.0508600578207357E-4</c:v>
                      </c:pt>
                      <c:pt idx="898">
                        <c:v>1.0508600578207357E-4</c:v>
                      </c:pt>
                      <c:pt idx="899">
                        <c:v>1.0508600578207357E-4</c:v>
                      </c:pt>
                      <c:pt idx="900">
                        <c:v>1.0508600578207357E-4</c:v>
                      </c:pt>
                      <c:pt idx="901">
                        <c:v>1.0508600578207357E-4</c:v>
                      </c:pt>
                      <c:pt idx="902">
                        <c:v>1.0508600578207357E-4</c:v>
                      </c:pt>
                      <c:pt idx="903">
                        <c:v>1.0508600578207357E-4</c:v>
                      </c:pt>
                      <c:pt idx="904">
                        <c:v>1.0508600578207357E-4</c:v>
                      </c:pt>
                      <c:pt idx="905">
                        <c:v>1.0508600578207357E-4</c:v>
                      </c:pt>
                      <c:pt idx="906">
                        <c:v>1.0508600578207357E-4</c:v>
                      </c:pt>
                      <c:pt idx="907">
                        <c:v>1.0508600578207357E-4</c:v>
                      </c:pt>
                      <c:pt idx="908">
                        <c:v>1.0508600578207357E-4</c:v>
                      </c:pt>
                      <c:pt idx="909">
                        <c:v>1.0508600578207357E-4</c:v>
                      </c:pt>
                      <c:pt idx="910">
                        <c:v>1.0508600578207357E-4</c:v>
                      </c:pt>
                      <c:pt idx="911">
                        <c:v>1.0508600578207357E-4</c:v>
                      </c:pt>
                      <c:pt idx="912">
                        <c:v>1.0508600578207357E-4</c:v>
                      </c:pt>
                      <c:pt idx="913">
                        <c:v>1.0508600578207357E-4</c:v>
                      </c:pt>
                      <c:pt idx="914">
                        <c:v>1.0508600578207357E-4</c:v>
                      </c:pt>
                      <c:pt idx="915">
                        <c:v>1.0508600578207357E-4</c:v>
                      </c:pt>
                      <c:pt idx="916">
                        <c:v>1.0508600578207357E-4</c:v>
                      </c:pt>
                      <c:pt idx="917">
                        <c:v>1.0508600578207357E-4</c:v>
                      </c:pt>
                      <c:pt idx="918">
                        <c:v>1.0508600578207357E-4</c:v>
                      </c:pt>
                      <c:pt idx="919">
                        <c:v>1.0508600578207357E-4</c:v>
                      </c:pt>
                      <c:pt idx="920">
                        <c:v>1.0508600578207357E-4</c:v>
                      </c:pt>
                      <c:pt idx="921">
                        <c:v>1.0508600578207357E-4</c:v>
                      </c:pt>
                      <c:pt idx="922">
                        <c:v>1.0508600578207357E-4</c:v>
                      </c:pt>
                      <c:pt idx="923">
                        <c:v>1.0508600578207357E-4</c:v>
                      </c:pt>
                      <c:pt idx="924">
                        <c:v>1.0508600578207357E-4</c:v>
                      </c:pt>
                      <c:pt idx="925">
                        <c:v>1.0508600578207357E-4</c:v>
                      </c:pt>
                      <c:pt idx="926">
                        <c:v>1.0508600578207357E-4</c:v>
                      </c:pt>
                      <c:pt idx="927">
                        <c:v>1.0508600578207357E-4</c:v>
                      </c:pt>
                      <c:pt idx="928">
                        <c:v>1.0508600578207357E-4</c:v>
                      </c:pt>
                      <c:pt idx="929">
                        <c:v>1.0508600578207357E-4</c:v>
                      </c:pt>
                      <c:pt idx="930">
                        <c:v>1.0508600578207357E-4</c:v>
                      </c:pt>
                      <c:pt idx="931">
                        <c:v>1.0508600578207357E-4</c:v>
                      </c:pt>
                      <c:pt idx="932">
                        <c:v>1.0508600578207357E-4</c:v>
                      </c:pt>
                      <c:pt idx="933">
                        <c:v>1.0508600578207357E-4</c:v>
                      </c:pt>
                      <c:pt idx="934">
                        <c:v>1.0508600578207357E-4</c:v>
                      </c:pt>
                      <c:pt idx="935">
                        <c:v>1.0508600578207357E-4</c:v>
                      </c:pt>
                      <c:pt idx="936">
                        <c:v>1.0508600578207357E-4</c:v>
                      </c:pt>
                      <c:pt idx="937">
                        <c:v>1.0508600578207357E-4</c:v>
                      </c:pt>
                      <c:pt idx="938">
                        <c:v>1.0508600578207357E-4</c:v>
                      </c:pt>
                      <c:pt idx="939">
                        <c:v>1.0508600578207357E-4</c:v>
                      </c:pt>
                      <c:pt idx="940">
                        <c:v>1.0508600578207357E-4</c:v>
                      </c:pt>
                      <c:pt idx="941">
                        <c:v>1.0508600578207357E-4</c:v>
                      </c:pt>
                      <c:pt idx="942">
                        <c:v>1.0508600578207357E-4</c:v>
                      </c:pt>
                      <c:pt idx="943">
                        <c:v>1.0508600578207357E-4</c:v>
                      </c:pt>
                      <c:pt idx="944">
                        <c:v>1.0508600578207357E-4</c:v>
                      </c:pt>
                      <c:pt idx="945">
                        <c:v>1.0508600578207357E-4</c:v>
                      </c:pt>
                      <c:pt idx="946">
                        <c:v>1.0508600578207357E-4</c:v>
                      </c:pt>
                      <c:pt idx="947">
                        <c:v>1.0508600578207357E-4</c:v>
                      </c:pt>
                      <c:pt idx="948">
                        <c:v>1.0508600578207357E-4</c:v>
                      </c:pt>
                      <c:pt idx="949">
                        <c:v>1.0508600578207357E-4</c:v>
                      </c:pt>
                      <c:pt idx="950">
                        <c:v>1.0508600578207357E-4</c:v>
                      </c:pt>
                      <c:pt idx="951">
                        <c:v>1.0508600578207357E-4</c:v>
                      </c:pt>
                      <c:pt idx="952">
                        <c:v>1.0508600578207357E-4</c:v>
                      </c:pt>
                      <c:pt idx="953">
                        <c:v>1.0508600578207357E-4</c:v>
                      </c:pt>
                      <c:pt idx="954">
                        <c:v>1.0508600578207357E-4</c:v>
                      </c:pt>
                      <c:pt idx="955">
                        <c:v>1.0508600578207357E-4</c:v>
                      </c:pt>
                      <c:pt idx="956">
                        <c:v>1.0508600578207357E-4</c:v>
                      </c:pt>
                      <c:pt idx="957">
                        <c:v>1.0508600578207357E-4</c:v>
                      </c:pt>
                      <c:pt idx="958">
                        <c:v>1.0508600578207357E-4</c:v>
                      </c:pt>
                      <c:pt idx="959">
                        <c:v>1.0508600578207357E-4</c:v>
                      </c:pt>
                      <c:pt idx="960">
                        <c:v>1.0508600578207357E-4</c:v>
                      </c:pt>
                      <c:pt idx="961">
                        <c:v>1.0508600578207357E-4</c:v>
                      </c:pt>
                      <c:pt idx="962">
                        <c:v>1.0508600578207357E-4</c:v>
                      </c:pt>
                      <c:pt idx="963">
                        <c:v>1.0508600578207357E-4</c:v>
                      </c:pt>
                      <c:pt idx="964">
                        <c:v>1.0508600578207357E-4</c:v>
                      </c:pt>
                      <c:pt idx="965">
                        <c:v>1.0508600578207357E-4</c:v>
                      </c:pt>
                      <c:pt idx="966">
                        <c:v>1.0508600578207357E-4</c:v>
                      </c:pt>
                      <c:pt idx="967">
                        <c:v>1.0508600578207357E-4</c:v>
                      </c:pt>
                      <c:pt idx="968">
                        <c:v>1.0508600578207357E-4</c:v>
                      </c:pt>
                      <c:pt idx="969">
                        <c:v>1.0508600578207357E-4</c:v>
                      </c:pt>
                      <c:pt idx="970">
                        <c:v>1.0508600578207357E-4</c:v>
                      </c:pt>
                      <c:pt idx="971">
                        <c:v>1.0508600578207357E-4</c:v>
                      </c:pt>
                      <c:pt idx="972">
                        <c:v>1.0508600578207357E-4</c:v>
                      </c:pt>
                      <c:pt idx="973">
                        <c:v>1.0508600578207357E-4</c:v>
                      </c:pt>
                      <c:pt idx="974">
                        <c:v>1.0508600578207357E-4</c:v>
                      </c:pt>
                      <c:pt idx="975">
                        <c:v>1.0508600578207357E-4</c:v>
                      </c:pt>
                      <c:pt idx="976">
                        <c:v>1.0508600578207357E-4</c:v>
                      </c:pt>
                      <c:pt idx="977">
                        <c:v>1.0508600578207357E-4</c:v>
                      </c:pt>
                      <c:pt idx="978">
                        <c:v>1.0508600578207357E-4</c:v>
                      </c:pt>
                      <c:pt idx="979">
                        <c:v>1.0508600578207357E-4</c:v>
                      </c:pt>
                      <c:pt idx="980">
                        <c:v>1.0508600578207357E-4</c:v>
                      </c:pt>
                      <c:pt idx="981">
                        <c:v>1.0508600578207357E-4</c:v>
                      </c:pt>
                      <c:pt idx="982">
                        <c:v>1.0508600578207357E-4</c:v>
                      </c:pt>
                      <c:pt idx="983">
                        <c:v>1.0508600578207357E-4</c:v>
                      </c:pt>
                      <c:pt idx="984">
                        <c:v>1.0508600578207357E-4</c:v>
                      </c:pt>
                      <c:pt idx="985">
                        <c:v>1.0508600578207357E-4</c:v>
                      </c:pt>
                      <c:pt idx="986">
                        <c:v>1.0508600578207357E-4</c:v>
                      </c:pt>
                      <c:pt idx="987">
                        <c:v>1.0508600578207357E-4</c:v>
                      </c:pt>
                      <c:pt idx="988">
                        <c:v>1.0508600578207357E-4</c:v>
                      </c:pt>
                      <c:pt idx="989">
                        <c:v>1.0508600578207357E-4</c:v>
                      </c:pt>
                      <c:pt idx="990">
                        <c:v>1.0508600578207357E-4</c:v>
                      </c:pt>
                      <c:pt idx="991">
                        <c:v>1.0508600578207357E-4</c:v>
                      </c:pt>
                      <c:pt idx="992">
                        <c:v>1.0508600578207357E-4</c:v>
                      </c:pt>
                      <c:pt idx="993">
                        <c:v>1.0508600578207357E-4</c:v>
                      </c:pt>
                      <c:pt idx="994">
                        <c:v>1.0508600578207357E-4</c:v>
                      </c:pt>
                      <c:pt idx="995">
                        <c:v>1.0508600578207357E-4</c:v>
                      </c:pt>
                      <c:pt idx="996">
                        <c:v>1.0508600578207357E-4</c:v>
                      </c:pt>
                      <c:pt idx="997">
                        <c:v>1.0508600578207357E-4</c:v>
                      </c:pt>
                      <c:pt idx="998">
                        <c:v>1.0508600578207357E-4</c:v>
                      </c:pt>
                      <c:pt idx="999">
                        <c:v>1.0508600578207357E-4</c:v>
                      </c:pt>
                      <c:pt idx="1000">
                        <c:v>1.0508600578207357E-4</c:v>
                      </c:pt>
                      <c:pt idx="1001">
                        <c:v>1.0508600578207357E-4</c:v>
                      </c:pt>
                      <c:pt idx="1002">
                        <c:v>1.0508600578207357E-4</c:v>
                      </c:pt>
                      <c:pt idx="1003">
                        <c:v>1.0508600578207357E-4</c:v>
                      </c:pt>
                      <c:pt idx="1004">
                        <c:v>1.0508600578207357E-4</c:v>
                      </c:pt>
                      <c:pt idx="1005">
                        <c:v>1.0508600578207357E-4</c:v>
                      </c:pt>
                      <c:pt idx="1006">
                        <c:v>1.0508600578207357E-4</c:v>
                      </c:pt>
                      <c:pt idx="1007">
                        <c:v>1.0508600578207357E-4</c:v>
                      </c:pt>
                      <c:pt idx="1008">
                        <c:v>1.0508600578207357E-4</c:v>
                      </c:pt>
                      <c:pt idx="1009">
                        <c:v>1.0508600578207357E-4</c:v>
                      </c:pt>
                      <c:pt idx="1010">
                        <c:v>1.0508600578207357E-4</c:v>
                      </c:pt>
                      <c:pt idx="1011">
                        <c:v>1.0508600578207357E-4</c:v>
                      </c:pt>
                      <c:pt idx="1012">
                        <c:v>1.0508600578207357E-4</c:v>
                      </c:pt>
                      <c:pt idx="1013">
                        <c:v>1.0508600578207357E-4</c:v>
                      </c:pt>
                      <c:pt idx="1014">
                        <c:v>1.0508600578207357E-4</c:v>
                      </c:pt>
                      <c:pt idx="1015">
                        <c:v>1.0508600578207357E-4</c:v>
                      </c:pt>
                      <c:pt idx="1016">
                        <c:v>1.0508600578207357E-4</c:v>
                      </c:pt>
                      <c:pt idx="1017">
                        <c:v>1.0508600578207357E-4</c:v>
                      </c:pt>
                      <c:pt idx="1018">
                        <c:v>1.0508600578207357E-4</c:v>
                      </c:pt>
                      <c:pt idx="1019">
                        <c:v>1.0508600578207357E-4</c:v>
                      </c:pt>
                      <c:pt idx="1020">
                        <c:v>1.0508600578207357E-4</c:v>
                      </c:pt>
                      <c:pt idx="1021">
                        <c:v>1.0508600578207357E-4</c:v>
                      </c:pt>
                      <c:pt idx="1022">
                        <c:v>1.0508600578207357E-4</c:v>
                      </c:pt>
                      <c:pt idx="1023">
                        <c:v>1.0508600578207357E-4</c:v>
                      </c:pt>
                      <c:pt idx="1024">
                        <c:v>1.0508600578207357E-4</c:v>
                      </c:pt>
                      <c:pt idx="1025">
                        <c:v>1.0508600578207357E-4</c:v>
                      </c:pt>
                      <c:pt idx="1026">
                        <c:v>1.0508600578207357E-4</c:v>
                      </c:pt>
                      <c:pt idx="1027">
                        <c:v>1.0508600578207357E-4</c:v>
                      </c:pt>
                      <c:pt idx="1028">
                        <c:v>1.0508600578207357E-4</c:v>
                      </c:pt>
                      <c:pt idx="1029">
                        <c:v>1.0508600578207357E-4</c:v>
                      </c:pt>
                      <c:pt idx="1030">
                        <c:v>1.0508600578207357E-4</c:v>
                      </c:pt>
                      <c:pt idx="1031">
                        <c:v>1.0508600578207357E-4</c:v>
                      </c:pt>
                      <c:pt idx="1032">
                        <c:v>1.0508600578207357E-4</c:v>
                      </c:pt>
                      <c:pt idx="1033">
                        <c:v>1.0508600578207357E-4</c:v>
                      </c:pt>
                      <c:pt idx="1034">
                        <c:v>1.0508600578207357E-4</c:v>
                      </c:pt>
                      <c:pt idx="1035">
                        <c:v>1.0508600578207357E-4</c:v>
                      </c:pt>
                      <c:pt idx="1036">
                        <c:v>1.0508600578207357E-4</c:v>
                      </c:pt>
                      <c:pt idx="1037">
                        <c:v>1.0508600578207357E-4</c:v>
                      </c:pt>
                      <c:pt idx="1038">
                        <c:v>1.0508600578207357E-4</c:v>
                      </c:pt>
                      <c:pt idx="1039">
                        <c:v>1.0508600578207357E-4</c:v>
                      </c:pt>
                      <c:pt idx="1040">
                        <c:v>1.0508600578207357E-4</c:v>
                      </c:pt>
                      <c:pt idx="1041">
                        <c:v>1.0508600578207357E-4</c:v>
                      </c:pt>
                      <c:pt idx="1042">
                        <c:v>1.0508600578207357E-4</c:v>
                      </c:pt>
                      <c:pt idx="1043">
                        <c:v>1.0508600578207357E-4</c:v>
                      </c:pt>
                      <c:pt idx="1044">
                        <c:v>1.0508600578207357E-4</c:v>
                      </c:pt>
                      <c:pt idx="1045">
                        <c:v>1.0508600578207357E-4</c:v>
                      </c:pt>
                      <c:pt idx="1046">
                        <c:v>1.0508600578207357E-4</c:v>
                      </c:pt>
                      <c:pt idx="1047">
                        <c:v>1.0508600578207357E-4</c:v>
                      </c:pt>
                      <c:pt idx="1048">
                        <c:v>1.0508600578207357E-4</c:v>
                      </c:pt>
                      <c:pt idx="1049">
                        <c:v>1.0508600578207357E-4</c:v>
                      </c:pt>
                      <c:pt idx="1050">
                        <c:v>1.0508600578207357E-4</c:v>
                      </c:pt>
                      <c:pt idx="1051">
                        <c:v>1.0508600578207357E-4</c:v>
                      </c:pt>
                      <c:pt idx="1052">
                        <c:v>1.0508600578207357E-4</c:v>
                      </c:pt>
                      <c:pt idx="1053">
                        <c:v>1.0508600578207357E-4</c:v>
                      </c:pt>
                      <c:pt idx="1054">
                        <c:v>1.0508600578207357E-4</c:v>
                      </c:pt>
                      <c:pt idx="1055">
                        <c:v>1.0508600578207357E-4</c:v>
                      </c:pt>
                      <c:pt idx="1056">
                        <c:v>1.0508600578207357E-4</c:v>
                      </c:pt>
                      <c:pt idx="1057">
                        <c:v>1.0508600578207357E-4</c:v>
                      </c:pt>
                      <c:pt idx="1058">
                        <c:v>1.0508600578207357E-4</c:v>
                      </c:pt>
                      <c:pt idx="1059">
                        <c:v>1.0508600578207357E-4</c:v>
                      </c:pt>
                      <c:pt idx="1060">
                        <c:v>1.0508600578207357E-4</c:v>
                      </c:pt>
                      <c:pt idx="1061">
                        <c:v>1.0508600578207357E-4</c:v>
                      </c:pt>
                      <c:pt idx="1062">
                        <c:v>1.0508600578207357E-4</c:v>
                      </c:pt>
                      <c:pt idx="1063">
                        <c:v>1.0508600578207357E-4</c:v>
                      </c:pt>
                      <c:pt idx="1064">
                        <c:v>1.0508600578207357E-4</c:v>
                      </c:pt>
                      <c:pt idx="1065">
                        <c:v>1.0508600578207357E-4</c:v>
                      </c:pt>
                      <c:pt idx="1066">
                        <c:v>1.0508600578207357E-4</c:v>
                      </c:pt>
                      <c:pt idx="1067">
                        <c:v>1.0508600578207357E-4</c:v>
                      </c:pt>
                      <c:pt idx="1068">
                        <c:v>1.0508600578207357E-4</c:v>
                      </c:pt>
                      <c:pt idx="1069">
                        <c:v>1.0508600578207357E-4</c:v>
                      </c:pt>
                      <c:pt idx="1070">
                        <c:v>1.0508600578207357E-4</c:v>
                      </c:pt>
                      <c:pt idx="1071">
                        <c:v>1.0508600578207357E-4</c:v>
                      </c:pt>
                      <c:pt idx="1072">
                        <c:v>1.0508600578207357E-4</c:v>
                      </c:pt>
                      <c:pt idx="1073">
                        <c:v>1.0508600578207357E-4</c:v>
                      </c:pt>
                      <c:pt idx="1074">
                        <c:v>1.0508600578207357E-4</c:v>
                      </c:pt>
                      <c:pt idx="1075">
                        <c:v>1.0508600578207357E-4</c:v>
                      </c:pt>
                      <c:pt idx="1076">
                        <c:v>1.0508600578207357E-4</c:v>
                      </c:pt>
                      <c:pt idx="1077">
                        <c:v>1.0508600578207357E-4</c:v>
                      </c:pt>
                      <c:pt idx="1078">
                        <c:v>1.0508600578207357E-4</c:v>
                      </c:pt>
                      <c:pt idx="1079">
                        <c:v>1.0508600578207357E-4</c:v>
                      </c:pt>
                      <c:pt idx="1080">
                        <c:v>1.0508600578207357E-4</c:v>
                      </c:pt>
                      <c:pt idx="1081">
                        <c:v>1.0508600578207357E-4</c:v>
                      </c:pt>
                      <c:pt idx="1082">
                        <c:v>1.0508600578207357E-4</c:v>
                      </c:pt>
                      <c:pt idx="1083">
                        <c:v>1.9073486328125E-6</c:v>
                      </c:pt>
                      <c:pt idx="1084">
                        <c:v>1.9073486328125E-6</c:v>
                      </c:pt>
                      <c:pt idx="1085">
                        <c:v>1.9073486328125E-6</c:v>
                      </c:pt>
                      <c:pt idx="1086">
                        <c:v>1.9073486328125E-6</c:v>
                      </c:pt>
                      <c:pt idx="1087">
                        <c:v>1.9073486328125E-6</c:v>
                      </c:pt>
                      <c:pt idx="1088">
                        <c:v>1.9073486328125E-6</c:v>
                      </c:pt>
                      <c:pt idx="1089">
                        <c:v>1.9073486328125E-6</c:v>
                      </c:pt>
                      <c:pt idx="1090">
                        <c:v>1.9073486328125E-6</c:v>
                      </c:pt>
                      <c:pt idx="1091">
                        <c:v>1.9073486328125E-6</c:v>
                      </c:pt>
                      <c:pt idx="1092">
                        <c:v>1.9073486328125E-6</c:v>
                      </c:pt>
                      <c:pt idx="1093">
                        <c:v>1.9073486328125E-6</c:v>
                      </c:pt>
                      <c:pt idx="1094">
                        <c:v>1.9073486328125E-6</c:v>
                      </c:pt>
                      <c:pt idx="1095">
                        <c:v>1.9073486328125E-6</c:v>
                      </c:pt>
                      <c:pt idx="1096">
                        <c:v>1.9073486328125E-6</c:v>
                      </c:pt>
                      <c:pt idx="1097">
                        <c:v>1.9073486328125E-6</c:v>
                      </c:pt>
                      <c:pt idx="1098">
                        <c:v>1.9073486328125E-6</c:v>
                      </c:pt>
                      <c:pt idx="1099">
                        <c:v>1.9073486328125E-6</c:v>
                      </c:pt>
                      <c:pt idx="1100">
                        <c:v>1.9073486328125E-6</c:v>
                      </c:pt>
                      <c:pt idx="1101">
                        <c:v>1.9073486328125E-6</c:v>
                      </c:pt>
                      <c:pt idx="1102">
                        <c:v>1.9073486328125E-6</c:v>
                      </c:pt>
                      <c:pt idx="1103">
                        <c:v>1.9073486328125E-6</c:v>
                      </c:pt>
                      <c:pt idx="1104">
                        <c:v>1.9073486328125E-6</c:v>
                      </c:pt>
                      <c:pt idx="1105">
                        <c:v>1.9073486328125E-6</c:v>
                      </c:pt>
                      <c:pt idx="1106">
                        <c:v>1.9073486328125E-6</c:v>
                      </c:pt>
                      <c:pt idx="1107">
                        <c:v>1.9073486328125E-6</c:v>
                      </c:pt>
                      <c:pt idx="1108">
                        <c:v>1.9073486328125E-6</c:v>
                      </c:pt>
                      <c:pt idx="1109">
                        <c:v>1.9073486328125E-6</c:v>
                      </c:pt>
                      <c:pt idx="1110">
                        <c:v>1.9073486328125E-6</c:v>
                      </c:pt>
                      <c:pt idx="1111">
                        <c:v>1.9073486328125E-6</c:v>
                      </c:pt>
                      <c:pt idx="1112">
                        <c:v>1.9073486328125E-6</c:v>
                      </c:pt>
                      <c:pt idx="1113">
                        <c:v>1.9073486328125E-6</c:v>
                      </c:pt>
                      <c:pt idx="1114">
                        <c:v>1.9073486328125E-6</c:v>
                      </c:pt>
                      <c:pt idx="1115">
                        <c:v>1.9073486328125E-6</c:v>
                      </c:pt>
                      <c:pt idx="1116">
                        <c:v>1.9073486328125E-6</c:v>
                      </c:pt>
                      <c:pt idx="1117">
                        <c:v>1.9073486328125E-6</c:v>
                      </c:pt>
                      <c:pt idx="1118">
                        <c:v>1.9073486328125E-6</c:v>
                      </c:pt>
                      <c:pt idx="1119">
                        <c:v>1.9073486328125E-6</c:v>
                      </c:pt>
                      <c:pt idx="1120">
                        <c:v>1.9073486328125E-6</c:v>
                      </c:pt>
                      <c:pt idx="1121">
                        <c:v>1.9073486328125E-6</c:v>
                      </c:pt>
                      <c:pt idx="1122">
                        <c:v>1.9073486328125E-6</c:v>
                      </c:pt>
                      <c:pt idx="1123">
                        <c:v>1.9073486328125E-6</c:v>
                      </c:pt>
                      <c:pt idx="1124">
                        <c:v>1.9073486328125E-6</c:v>
                      </c:pt>
                      <c:pt idx="1125">
                        <c:v>1.9073486328125E-6</c:v>
                      </c:pt>
                      <c:pt idx="1126">
                        <c:v>1.9073486328125E-6</c:v>
                      </c:pt>
                      <c:pt idx="1127">
                        <c:v>1.9073486328125E-6</c:v>
                      </c:pt>
                      <c:pt idx="1128">
                        <c:v>1.9073486328125E-6</c:v>
                      </c:pt>
                      <c:pt idx="1129">
                        <c:v>1.9073486328125E-6</c:v>
                      </c:pt>
                      <c:pt idx="1130">
                        <c:v>1.9073486328125E-6</c:v>
                      </c:pt>
                      <c:pt idx="1131">
                        <c:v>1.9073486328125E-6</c:v>
                      </c:pt>
                      <c:pt idx="1132">
                        <c:v>1.9073486328125E-6</c:v>
                      </c:pt>
                      <c:pt idx="1133">
                        <c:v>1.9073486328125E-6</c:v>
                      </c:pt>
                      <c:pt idx="1134">
                        <c:v>1.9073486328125E-6</c:v>
                      </c:pt>
                      <c:pt idx="1135">
                        <c:v>1.9073486328125E-6</c:v>
                      </c:pt>
                      <c:pt idx="1136">
                        <c:v>1.9073486328125E-6</c:v>
                      </c:pt>
                      <c:pt idx="1137">
                        <c:v>1.9073486328125E-6</c:v>
                      </c:pt>
                      <c:pt idx="1138">
                        <c:v>1.9073486328125E-6</c:v>
                      </c:pt>
                      <c:pt idx="1139">
                        <c:v>1.9073486328125E-6</c:v>
                      </c:pt>
                      <c:pt idx="1140">
                        <c:v>1.9073486328125E-6</c:v>
                      </c:pt>
                      <c:pt idx="1141">
                        <c:v>1.9073486328125E-6</c:v>
                      </c:pt>
                      <c:pt idx="1142">
                        <c:v>1.9073486328125E-6</c:v>
                      </c:pt>
                      <c:pt idx="1143">
                        <c:v>1.9073486328125E-6</c:v>
                      </c:pt>
                      <c:pt idx="1144">
                        <c:v>1.9073486328125E-6</c:v>
                      </c:pt>
                      <c:pt idx="1145">
                        <c:v>1.9073486328125E-6</c:v>
                      </c:pt>
                      <c:pt idx="1146">
                        <c:v>1.9073486328125E-6</c:v>
                      </c:pt>
                      <c:pt idx="1147">
                        <c:v>1.9073486328125E-6</c:v>
                      </c:pt>
                      <c:pt idx="1148">
                        <c:v>1.9073486328125E-6</c:v>
                      </c:pt>
                      <c:pt idx="1149">
                        <c:v>1.9073486328125E-6</c:v>
                      </c:pt>
                      <c:pt idx="1150">
                        <c:v>1.9073486328125E-6</c:v>
                      </c:pt>
                      <c:pt idx="1151">
                        <c:v>1.9073486328125E-6</c:v>
                      </c:pt>
                      <c:pt idx="1152">
                        <c:v>1.9073486328125E-6</c:v>
                      </c:pt>
                      <c:pt idx="1153">
                        <c:v>1.9073486328125E-6</c:v>
                      </c:pt>
                      <c:pt idx="1154">
                        <c:v>1.9073486328125E-6</c:v>
                      </c:pt>
                      <c:pt idx="1155">
                        <c:v>1.9073486328125E-6</c:v>
                      </c:pt>
                      <c:pt idx="1156">
                        <c:v>1.9073486328125E-6</c:v>
                      </c:pt>
                      <c:pt idx="1157">
                        <c:v>1.9073486328125E-6</c:v>
                      </c:pt>
                      <c:pt idx="1158">
                        <c:v>1.9073486328125E-6</c:v>
                      </c:pt>
                      <c:pt idx="1159">
                        <c:v>1.9073486328125E-6</c:v>
                      </c:pt>
                      <c:pt idx="1160">
                        <c:v>1.9073486328125E-6</c:v>
                      </c:pt>
                      <c:pt idx="1161">
                        <c:v>1.9073486328125E-6</c:v>
                      </c:pt>
                      <c:pt idx="1162">
                        <c:v>1.9073486328125E-6</c:v>
                      </c:pt>
                      <c:pt idx="1163">
                        <c:v>1.9073486328125E-6</c:v>
                      </c:pt>
                      <c:pt idx="1164">
                        <c:v>1.9073486328125E-6</c:v>
                      </c:pt>
                      <c:pt idx="1165">
                        <c:v>1.9073486328125E-6</c:v>
                      </c:pt>
                      <c:pt idx="1166">
                        <c:v>1.9073486328125E-6</c:v>
                      </c:pt>
                      <c:pt idx="1167">
                        <c:v>1.9073486328125E-6</c:v>
                      </c:pt>
                      <c:pt idx="1168">
                        <c:v>1.9073486328125E-6</c:v>
                      </c:pt>
                      <c:pt idx="1169">
                        <c:v>1.9073486328125E-6</c:v>
                      </c:pt>
                      <c:pt idx="1170">
                        <c:v>1.9073486328125E-6</c:v>
                      </c:pt>
                      <c:pt idx="1171">
                        <c:v>1.9073486328125E-6</c:v>
                      </c:pt>
                      <c:pt idx="1172">
                        <c:v>1.9073486328125E-6</c:v>
                      </c:pt>
                      <c:pt idx="1173">
                        <c:v>1.9073486328125E-6</c:v>
                      </c:pt>
                      <c:pt idx="1174">
                        <c:v>1.9073486328125E-6</c:v>
                      </c:pt>
                      <c:pt idx="1175">
                        <c:v>1.9073486328125E-6</c:v>
                      </c:pt>
                      <c:pt idx="1176">
                        <c:v>1.9073486328125E-6</c:v>
                      </c:pt>
                      <c:pt idx="1177">
                        <c:v>1.9073486328125E-6</c:v>
                      </c:pt>
                      <c:pt idx="1178">
                        <c:v>1.9073486328125E-6</c:v>
                      </c:pt>
                      <c:pt idx="1179">
                        <c:v>1.9073486328125E-6</c:v>
                      </c:pt>
                      <c:pt idx="1180">
                        <c:v>1.9073486328125E-6</c:v>
                      </c:pt>
                      <c:pt idx="1181">
                        <c:v>1.9073486328125E-6</c:v>
                      </c:pt>
                      <c:pt idx="1182">
                        <c:v>1.9073486328125E-6</c:v>
                      </c:pt>
                      <c:pt idx="1183">
                        <c:v>1.9073486328125E-6</c:v>
                      </c:pt>
                      <c:pt idx="1184">
                        <c:v>1.9073486328125E-6</c:v>
                      </c:pt>
                      <c:pt idx="1185">
                        <c:v>1.9073486328125E-6</c:v>
                      </c:pt>
                      <c:pt idx="1186">
                        <c:v>1.9073486328125E-6</c:v>
                      </c:pt>
                      <c:pt idx="1187">
                        <c:v>1.9073486328125E-6</c:v>
                      </c:pt>
                      <c:pt idx="1188">
                        <c:v>1.9073486328125E-6</c:v>
                      </c:pt>
                      <c:pt idx="1189">
                        <c:v>1.9073486328125E-6</c:v>
                      </c:pt>
                      <c:pt idx="1190">
                        <c:v>1.9073486328125E-6</c:v>
                      </c:pt>
                      <c:pt idx="1191">
                        <c:v>1.9073486328125E-6</c:v>
                      </c:pt>
                      <c:pt idx="1192">
                        <c:v>1.9073486328125E-6</c:v>
                      </c:pt>
                      <c:pt idx="1193">
                        <c:v>1.9073486328125E-6</c:v>
                      </c:pt>
                      <c:pt idx="1194">
                        <c:v>1.9073486328125E-6</c:v>
                      </c:pt>
                      <c:pt idx="1195">
                        <c:v>1.9073486328125E-6</c:v>
                      </c:pt>
                      <c:pt idx="1196">
                        <c:v>1.9073486328125E-6</c:v>
                      </c:pt>
                      <c:pt idx="1197">
                        <c:v>1.9073486328125E-6</c:v>
                      </c:pt>
                      <c:pt idx="1198">
                        <c:v>1.9073486328125E-6</c:v>
                      </c:pt>
                      <c:pt idx="1199">
                        <c:v>1.9073486328125E-6</c:v>
                      </c:pt>
                      <c:pt idx="1200">
                        <c:v>1.9073486328125E-6</c:v>
                      </c:pt>
                      <c:pt idx="1201">
                        <c:v>1.9073486328125E-6</c:v>
                      </c:pt>
                      <c:pt idx="1202">
                        <c:v>1.9073486328125E-6</c:v>
                      </c:pt>
                      <c:pt idx="1203">
                        <c:v>1.9073486328125E-6</c:v>
                      </c:pt>
                      <c:pt idx="1204">
                        <c:v>1.9073486328125E-6</c:v>
                      </c:pt>
                      <c:pt idx="1205">
                        <c:v>1.9073486328125E-6</c:v>
                      </c:pt>
                      <c:pt idx="1206">
                        <c:v>1.9073486328125E-6</c:v>
                      </c:pt>
                      <c:pt idx="1207">
                        <c:v>1.9073486328125E-6</c:v>
                      </c:pt>
                      <c:pt idx="1208">
                        <c:v>1.9073486328125E-6</c:v>
                      </c:pt>
                      <c:pt idx="1209">
                        <c:v>1.9073486328125E-6</c:v>
                      </c:pt>
                      <c:pt idx="1210">
                        <c:v>1.9073486328125E-6</c:v>
                      </c:pt>
                      <c:pt idx="1211">
                        <c:v>1.9073486328125E-6</c:v>
                      </c:pt>
                      <c:pt idx="1212">
                        <c:v>1.9073486328125E-6</c:v>
                      </c:pt>
                      <c:pt idx="1213">
                        <c:v>1.9073486328125E-6</c:v>
                      </c:pt>
                      <c:pt idx="1214">
                        <c:v>1.9073486328125E-6</c:v>
                      </c:pt>
                      <c:pt idx="1215">
                        <c:v>1.9073486328125E-6</c:v>
                      </c:pt>
                      <c:pt idx="1216">
                        <c:v>1.9073486328125E-6</c:v>
                      </c:pt>
                      <c:pt idx="1217">
                        <c:v>1.9073486328125E-6</c:v>
                      </c:pt>
                      <c:pt idx="1218">
                        <c:v>1.9073486328125E-6</c:v>
                      </c:pt>
                      <c:pt idx="1219">
                        <c:v>1.9073486328125E-6</c:v>
                      </c:pt>
                      <c:pt idx="1220">
                        <c:v>1.9073486328125E-6</c:v>
                      </c:pt>
                      <c:pt idx="1221">
                        <c:v>1.9073486328125E-6</c:v>
                      </c:pt>
                      <c:pt idx="1222">
                        <c:v>1.9073486328125E-6</c:v>
                      </c:pt>
                      <c:pt idx="1223">
                        <c:v>1.9073486328125E-6</c:v>
                      </c:pt>
                      <c:pt idx="1224">
                        <c:v>1.9073486328125E-6</c:v>
                      </c:pt>
                      <c:pt idx="1225">
                        <c:v>1.9073486328125E-6</c:v>
                      </c:pt>
                      <c:pt idx="1226">
                        <c:v>1.9073486328125E-6</c:v>
                      </c:pt>
                      <c:pt idx="1227">
                        <c:v>1.9073486328125E-6</c:v>
                      </c:pt>
                      <c:pt idx="1228">
                        <c:v>1.9073486328125E-6</c:v>
                      </c:pt>
                      <c:pt idx="1229">
                        <c:v>1.9073486328125E-6</c:v>
                      </c:pt>
                      <c:pt idx="1230">
                        <c:v>1.9073486328125E-6</c:v>
                      </c:pt>
                      <c:pt idx="1231">
                        <c:v>1.9073486328125E-6</c:v>
                      </c:pt>
                      <c:pt idx="1232">
                        <c:v>1.9073486328125E-6</c:v>
                      </c:pt>
                      <c:pt idx="1233">
                        <c:v>1.9073486328125E-6</c:v>
                      </c:pt>
                      <c:pt idx="1234">
                        <c:v>1.9073486328125E-6</c:v>
                      </c:pt>
                      <c:pt idx="1235">
                        <c:v>1.9073486328125E-6</c:v>
                      </c:pt>
                      <c:pt idx="1236">
                        <c:v>1.9073486328125E-6</c:v>
                      </c:pt>
                      <c:pt idx="1237">
                        <c:v>1.9073486328125E-6</c:v>
                      </c:pt>
                      <c:pt idx="1238">
                        <c:v>1.9073486328125E-6</c:v>
                      </c:pt>
                      <c:pt idx="1239">
                        <c:v>1.9073486328125E-6</c:v>
                      </c:pt>
                      <c:pt idx="1240">
                        <c:v>1.9073486328125E-6</c:v>
                      </c:pt>
                      <c:pt idx="1241">
                        <c:v>1.9073486328125E-6</c:v>
                      </c:pt>
                      <c:pt idx="1242">
                        <c:v>1.9073486328125E-6</c:v>
                      </c:pt>
                      <c:pt idx="1243">
                        <c:v>1.9073486328125E-6</c:v>
                      </c:pt>
                      <c:pt idx="1244">
                        <c:v>1.9073486328125E-6</c:v>
                      </c:pt>
                      <c:pt idx="1245">
                        <c:v>1.9073486328125E-6</c:v>
                      </c:pt>
                      <c:pt idx="1246">
                        <c:v>1.9073486328125E-6</c:v>
                      </c:pt>
                      <c:pt idx="1247">
                        <c:v>1.9073486328125E-6</c:v>
                      </c:pt>
                      <c:pt idx="1248">
                        <c:v>1.9073486328125E-6</c:v>
                      </c:pt>
                      <c:pt idx="1249">
                        <c:v>1.9073486328125E-6</c:v>
                      </c:pt>
                      <c:pt idx="1250">
                        <c:v>1.9073486328125E-6</c:v>
                      </c:pt>
                      <c:pt idx="1251">
                        <c:v>1.9073486328125E-6</c:v>
                      </c:pt>
                      <c:pt idx="1252">
                        <c:v>1.9073486328125E-6</c:v>
                      </c:pt>
                      <c:pt idx="1253">
                        <c:v>1.9073486328125E-6</c:v>
                      </c:pt>
                      <c:pt idx="1254">
                        <c:v>1.9073486328125E-6</c:v>
                      </c:pt>
                      <c:pt idx="1255">
                        <c:v>1.9073486328125E-6</c:v>
                      </c:pt>
                      <c:pt idx="1256">
                        <c:v>1.9073486328125E-6</c:v>
                      </c:pt>
                      <c:pt idx="1257">
                        <c:v>1.9073486328125E-6</c:v>
                      </c:pt>
                      <c:pt idx="1258">
                        <c:v>1.9073486328125E-6</c:v>
                      </c:pt>
                      <c:pt idx="1259">
                        <c:v>1.9073486328125E-6</c:v>
                      </c:pt>
                      <c:pt idx="1260">
                        <c:v>1.9073486328125E-6</c:v>
                      </c:pt>
                      <c:pt idx="1261">
                        <c:v>1.9073486328125E-6</c:v>
                      </c:pt>
                      <c:pt idx="1262">
                        <c:v>1.9073486328125E-6</c:v>
                      </c:pt>
                      <c:pt idx="1263">
                        <c:v>1.9073486328125E-6</c:v>
                      </c:pt>
                      <c:pt idx="1264">
                        <c:v>1.9073486328125E-6</c:v>
                      </c:pt>
                      <c:pt idx="1265">
                        <c:v>1.9073486328125E-6</c:v>
                      </c:pt>
                      <c:pt idx="1266">
                        <c:v>1.9073486328125E-6</c:v>
                      </c:pt>
                      <c:pt idx="1267">
                        <c:v>1.9073486328125E-6</c:v>
                      </c:pt>
                      <c:pt idx="1268">
                        <c:v>1.9073486328125E-6</c:v>
                      </c:pt>
                      <c:pt idx="1269">
                        <c:v>1.9073486328125E-6</c:v>
                      </c:pt>
                      <c:pt idx="1270">
                        <c:v>1.9073486328125E-6</c:v>
                      </c:pt>
                      <c:pt idx="1271">
                        <c:v>1.9073486328125E-6</c:v>
                      </c:pt>
                      <c:pt idx="1272">
                        <c:v>1.9073486328125E-6</c:v>
                      </c:pt>
                      <c:pt idx="1273">
                        <c:v>1.9073486328125E-6</c:v>
                      </c:pt>
                      <c:pt idx="1274">
                        <c:v>1.9073486328125E-6</c:v>
                      </c:pt>
                      <c:pt idx="1275">
                        <c:v>1.9073486328125E-6</c:v>
                      </c:pt>
                      <c:pt idx="1276">
                        <c:v>1.9073486328125E-6</c:v>
                      </c:pt>
                      <c:pt idx="1277">
                        <c:v>1.9073486328125E-6</c:v>
                      </c:pt>
                      <c:pt idx="1278">
                        <c:v>1.9073486328125E-6</c:v>
                      </c:pt>
                      <c:pt idx="1279">
                        <c:v>1.9073486328125E-6</c:v>
                      </c:pt>
                      <c:pt idx="1280">
                        <c:v>1.9073486328125E-6</c:v>
                      </c:pt>
                      <c:pt idx="1281">
                        <c:v>1.9073486328125E-6</c:v>
                      </c:pt>
                      <c:pt idx="1282">
                        <c:v>1.9073486328125E-6</c:v>
                      </c:pt>
                      <c:pt idx="1283">
                        <c:v>1.9073486328125E-6</c:v>
                      </c:pt>
                      <c:pt idx="1284">
                        <c:v>1.9073486328125E-6</c:v>
                      </c:pt>
                      <c:pt idx="1285">
                        <c:v>1.9073486328125E-6</c:v>
                      </c:pt>
                      <c:pt idx="1286">
                        <c:v>1.9073486328125E-6</c:v>
                      </c:pt>
                      <c:pt idx="1287">
                        <c:v>1.9073486328125E-6</c:v>
                      </c:pt>
                      <c:pt idx="1288">
                        <c:v>1.9073486328125E-6</c:v>
                      </c:pt>
                      <c:pt idx="1289">
                        <c:v>1.9073486328125E-6</c:v>
                      </c:pt>
                      <c:pt idx="1290">
                        <c:v>1.9073486328125E-6</c:v>
                      </c:pt>
                      <c:pt idx="1291">
                        <c:v>1.9073486328125E-6</c:v>
                      </c:pt>
                      <c:pt idx="1292">
                        <c:v>1.9073486328125E-6</c:v>
                      </c:pt>
                      <c:pt idx="1293">
                        <c:v>1.9073486328125E-6</c:v>
                      </c:pt>
                      <c:pt idx="1294">
                        <c:v>1.9073486328125E-6</c:v>
                      </c:pt>
                      <c:pt idx="1295">
                        <c:v>1.9073486328125E-6</c:v>
                      </c:pt>
                      <c:pt idx="1296">
                        <c:v>1.9073486328125E-6</c:v>
                      </c:pt>
                      <c:pt idx="1297">
                        <c:v>1.9073486328125E-6</c:v>
                      </c:pt>
                      <c:pt idx="1298">
                        <c:v>1.9073486328125E-6</c:v>
                      </c:pt>
                      <c:pt idx="1299">
                        <c:v>1.9073486328125E-6</c:v>
                      </c:pt>
                      <c:pt idx="1300">
                        <c:v>1.9073486328125E-6</c:v>
                      </c:pt>
                      <c:pt idx="1301">
                        <c:v>1.9073486328125E-6</c:v>
                      </c:pt>
                      <c:pt idx="1302">
                        <c:v>1.9073486328125E-6</c:v>
                      </c:pt>
                      <c:pt idx="1303">
                        <c:v>1.9073486328125E-6</c:v>
                      </c:pt>
                      <c:pt idx="1304">
                        <c:v>1.9073486328125E-6</c:v>
                      </c:pt>
                      <c:pt idx="1305">
                        <c:v>1.9073486328125E-6</c:v>
                      </c:pt>
                      <c:pt idx="1306">
                        <c:v>1.9073486328125E-6</c:v>
                      </c:pt>
                      <c:pt idx="1307">
                        <c:v>1.9073486328125E-6</c:v>
                      </c:pt>
                      <c:pt idx="1308">
                        <c:v>1.9073486328125E-6</c:v>
                      </c:pt>
                      <c:pt idx="1309">
                        <c:v>1.9073486328125E-6</c:v>
                      </c:pt>
                      <c:pt idx="1310">
                        <c:v>1.9073486328125E-6</c:v>
                      </c:pt>
                      <c:pt idx="1311">
                        <c:v>1.9073486328125E-6</c:v>
                      </c:pt>
                      <c:pt idx="1312">
                        <c:v>1.9073486328125E-6</c:v>
                      </c:pt>
                      <c:pt idx="1313">
                        <c:v>1.9073486328125E-6</c:v>
                      </c:pt>
                      <c:pt idx="1314">
                        <c:v>1.9073486328125E-6</c:v>
                      </c:pt>
                      <c:pt idx="1315">
                        <c:v>1.9073486328125E-6</c:v>
                      </c:pt>
                      <c:pt idx="1316">
                        <c:v>1.9073486328125E-6</c:v>
                      </c:pt>
                      <c:pt idx="1317">
                        <c:v>1.9073486328125E-6</c:v>
                      </c:pt>
                      <c:pt idx="1318">
                        <c:v>1.9073486328125E-6</c:v>
                      </c:pt>
                      <c:pt idx="1319">
                        <c:v>1.9073486328125E-6</c:v>
                      </c:pt>
                      <c:pt idx="1320">
                        <c:v>1.9073486328125E-6</c:v>
                      </c:pt>
                      <c:pt idx="1321">
                        <c:v>1.9073486328125E-6</c:v>
                      </c:pt>
                      <c:pt idx="1322">
                        <c:v>1.9073486328125E-6</c:v>
                      </c:pt>
                      <c:pt idx="1323">
                        <c:v>1.9073486328125E-6</c:v>
                      </c:pt>
                      <c:pt idx="1324">
                        <c:v>1.9073486328125E-6</c:v>
                      </c:pt>
                      <c:pt idx="1325">
                        <c:v>1.9073486328125E-6</c:v>
                      </c:pt>
                      <c:pt idx="1326">
                        <c:v>1.9073486328125E-6</c:v>
                      </c:pt>
                      <c:pt idx="1327">
                        <c:v>1.9073486328125E-6</c:v>
                      </c:pt>
                      <c:pt idx="1328">
                        <c:v>1.9073486328125E-6</c:v>
                      </c:pt>
                      <c:pt idx="1329">
                        <c:v>1.9073486328125E-6</c:v>
                      </c:pt>
                      <c:pt idx="1330">
                        <c:v>1.9073486328125E-6</c:v>
                      </c:pt>
                      <c:pt idx="1331">
                        <c:v>1.9073486328125E-6</c:v>
                      </c:pt>
                      <c:pt idx="1332">
                        <c:v>1.9073486328125E-6</c:v>
                      </c:pt>
                      <c:pt idx="1333">
                        <c:v>1.9073486328125E-6</c:v>
                      </c:pt>
                      <c:pt idx="1334">
                        <c:v>1.9073486328125E-6</c:v>
                      </c:pt>
                      <c:pt idx="1335">
                        <c:v>1.9073486328125E-6</c:v>
                      </c:pt>
                      <c:pt idx="1336">
                        <c:v>1.9073486328125E-6</c:v>
                      </c:pt>
                      <c:pt idx="1337">
                        <c:v>1.9073486328125E-6</c:v>
                      </c:pt>
                      <c:pt idx="1338">
                        <c:v>1.9073486328125E-6</c:v>
                      </c:pt>
                      <c:pt idx="1339">
                        <c:v>1.9073486328125E-6</c:v>
                      </c:pt>
                      <c:pt idx="1340">
                        <c:v>1.9073486328125E-6</c:v>
                      </c:pt>
                      <c:pt idx="1341">
                        <c:v>1.9073486328125E-6</c:v>
                      </c:pt>
                      <c:pt idx="1342">
                        <c:v>1.9073486328125E-6</c:v>
                      </c:pt>
                      <c:pt idx="1343">
                        <c:v>1.9073486328125E-6</c:v>
                      </c:pt>
                      <c:pt idx="1344">
                        <c:v>1.9073486328125E-6</c:v>
                      </c:pt>
                      <c:pt idx="1345">
                        <c:v>1.9073486328125E-6</c:v>
                      </c:pt>
                      <c:pt idx="1346">
                        <c:v>1.9073486328125E-6</c:v>
                      </c:pt>
                      <c:pt idx="1347">
                        <c:v>1.9073486328125E-6</c:v>
                      </c:pt>
                      <c:pt idx="1348">
                        <c:v>1.9073486328125E-6</c:v>
                      </c:pt>
                      <c:pt idx="1349">
                        <c:v>1.9073486328125E-6</c:v>
                      </c:pt>
                      <c:pt idx="1350">
                        <c:v>1.9073486328125E-6</c:v>
                      </c:pt>
                      <c:pt idx="1351">
                        <c:v>1.9073486328125E-6</c:v>
                      </c:pt>
                      <c:pt idx="1352">
                        <c:v>1.9073486328125E-6</c:v>
                      </c:pt>
                      <c:pt idx="1353">
                        <c:v>1.9073486328125E-6</c:v>
                      </c:pt>
                      <c:pt idx="1354">
                        <c:v>1.9073486328125E-6</c:v>
                      </c:pt>
                      <c:pt idx="1355">
                        <c:v>1.9073486328125E-6</c:v>
                      </c:pt>
                      <c:pt idx="1356">
                        <c:v>1.9073486328125E-6</c:v>
                      </c:pt>
                      <c:pt idx="1357">
                        <c:v>1.9073486328125E-6</c:v>
                      </c:pt>
                      <c:pt idx="1358">
                        <c:v>1.9073486328125E-6</c:v>
                      </c:pt>
                      <c:pt idx="1359">
                        <c:v>1.9073486328125E-6</c:v>
                      </c:pt>
                      <c:pt idx="1360">
                        <c:v>1.9073486328125E-6</c:v>
                      </c:pt>
                      <c:pt idx="1361">
                        <c:v>1.9073486328125E-6</c:v>
                      </c:pt>
                      <c:pt idx="1362">
                        <c:v>1.9073486328125E-6</c:v>
                      </c:pt>
                      <c:pt idx="1363">
                        <c:v>1.9073486328125E-6</c:v>
                      </c:pt>
                      <c:pt idx="1364">
                        <c:v>1.9073486328125E-6</c:v>
                      </c:pt>
                      <c:pt idx="1365">
                        <c:v>1.9073486328125E-6</c:v>
                      </c:pt>
                      <c:pt idx="1366">
                        <c:v>1.9073486328125E-6</c:v>
                      </c:pt>
                      <c:pt idx="1367">
                        <c:v>1.9073486328125E-6</c:v>
                      </c:pt>
                      <c:pt idx="1368">
                        <c:v>1.9073486328125E-6</c:v>
                      </c:pt>
                      <c:pt idx="1369">
                        <c:v>1.9073486328125E-6</c:v>
                      </c:pt>
                      <c:pt idx="1370">
                        <c:v>1.9073486328125E-6</c:v>
                      </c:pt>
                      <c:pt idx="1371">
                        <c:v>1.9073486328125E-6</c:v>
                      </c:pt>
                      <c:pt idx="1372">
                        <c:v>1.9073486328125E-6</c:v>
                      </c:pt>
                      <c:pt idx="1373">
                        <c:v>1.9073486328125E-6</c:v>
                      </c:pt>
                      <c:pt idx="1374">
                        <c:v>1.9073486328125E-6</c:v>
                      </c:pt>
                      <c:pt idx="1375">
                        <c:v>1.9073486328125E-6</c:v>
                      </c:pt>
                      <c:pt idx="1376">
                        <c:v>1.9073486328125E-6</c:v>
                      </c:pt>
                      <c:pt idx="1377">
                        <c:v>1.9073486328125E-6</c:v>
                      </c:pt>
                      <c:pt idx="1378">
                        <c:v>1.9073486328125E-6</c:v>
                      </c:pt>
                      <c:pt idx="1379">
                        <c:v>1.9073486328125E-6</c:v>
                      </c:pt>
                      <c:pt idx="1380">
                        <c:v>1.9073486328125E-6</c:v>
                      </c:pt>
                      <c:pt idx="1381">
                        <c:v>1.9073486328125E-6</c:v>
                      </c:pt>
                      <c:pt idx="1382">
                        <c:v>1.9073486328125E-6</c:v>
                      </c:pt>
                      <c:pt idx="1383">
                        <c:v>1.9073486328125E-6</c:v>
                      </c:pt>
                      <c:pt idx="1384">
                        <c:v>1.9073486328125E-6</c:v>
                      </c:pt>
                      <c:pt idx="1385">
                        <c:v>1.9073486328125E-6</c:v>
                      </c:pt>
                      <c:pt idx="1386">
                        <c:v>1.9073486328125E-6</c:v>
                      </c:pt>
                      <c:pt idx="1387">
                        <c:v>1.9073486328125E-6</c:v>
                      </c:pt>
                      <c:pt idx="1388">
                        <c:v>1.9073486328125E-6</c:v>
                      </c:pt>
                      <c:pt idx="1389">
                        <c:v>1.9073486328125E-6</c:v>
                      </c:pt>
                      <c:pt idx="1390">
                        <c:v>1.9073486328125E-6</c:v>
                      </c:pt>
                      <c:pt idx="1391">
                        <c:v>1.9073486328125E-6</c:v>
                      </c:pt>
                      <c:pt idx="1392">
                        <c:v>1.9073486328125E-6</c:v>
                      </c:pt>
                      <c:pt idx="1393">
                        <c:v>1.9073486328125E-6</c:v>
                      </c:pt>
                      <c:pt idx="1394">
                        <c:v>1.9073486328125E-6</c:v>
                      </c:pt>
                      <c:pt idx="1395">
                        <c:v>1.9073486328125E-6</c:v>
                      </c:pt>
                      <c:pt idx="1396">
                        <c:v>1.9073486328125E-6</c:v>
                      </c:pt>
                      <c:pt idx="1397">
                        <c:v>1.9073486328125E-6</c:v>
                      </c:pt>
                      <c:pt idx="1398">
                        <c:v>1.9073486328125E-6</c:v>
                      </c:pt>
                      <c:pt idx="1399">
                        <c:v>1.9073486328125E-6</c:v>
                      </c:pt>
                      <c:pt idx="1400">
                        <c:v>1.9073486328125E-6</c:v>
                      </c:pt>
                      <c:pt idx="1401">
                        <c:v>1.9073486328125E-6</c:v>
                      </c:pt>
                      <c:pt idx="1402">
                        <c:v>1.9073486328125E-6</c:v>
                      </c:pt>
                      <c:pt idx="1403">
                        <c:v>1.9073486328125E-6</c:v>
                      </c:pt>
                      <c:pt idx="1404">
                        <c:v>1.9073486328125E-6</c:v>
                      </c:pt>
                      <c:pt idx="1405">
                        <c:v>1.9073486328125E-6</c:v>
                      </c:pt>
                      <c:pt idx="1406">
                        <c:v>1.9073486328125E-6</c:v>
                      </c:pt>
                      <c:pt idx="1407">
                        <c:v>1.9073486328125E-6</c:v>
                      </c:pt>
                      <c:pt idx="1408">
                        <c:v>1.9073486328125E-6</c:v>
                      </c:pt>
                      <c:pt idx="1409">
                        <c:v>1.9073486328125E-6</c:v>
                      </c:pt>
                      <c:pt idx="1410">
                        <c:v>1.9073486328125E-6</c:v>
                      </c:pt>
                      <c:pt idx="1411">
                        <c:v>1.9073486328125E-6</c:v>
                      </c:pt>
                      <c:pt idx="1412">
                        <c:v>1.9073486328125E-6</c:v>
                      </c:pt>
                      <c:pt idx="1413">
                        <c:v>1.9073486328125E-6</c:v>
                      </c:pt>
                      <c:pt idx="1414">
                        <c:v>1.9073486328125E-6</c:v>
                      </c:pt>
                      <c:pt idx="1415">
                        <c:v>1.9073486328125E-6</c:v>
                      </c:pt>
                      <c:pt idx="1416">
                        <c:v>1.9073486328125E-6</c:v>
                      </c:pt>
                      <c:pt idx="1417">
                        <c:v>1.9073486328125E-6</c:v>
                      </c:pt>
                      <c:pt idx="1418">
                        <c:v>1.9073486328125E-6</c:v>
                      </c:pt>
                      <c:pt idx="1419">
                        <c:v>1.9073486328125E-6</c:v>
                      </c:pt>
                      <c:pt idx="1420">
                        <c:v>1.9073486328125E-6</c:v>
                      </c:pt>
                      <c:pt idx="1421">
                        <c:v>1.9073486328125E-6</c:v>
                      </c:pt>
                      <c:pt idx="1422">
                        <c:v>1.9073486328125E-6</c:v>
                      </c:pt>
                      <c:pt idx="1423">
                        <c:v>1.9073486328125E-6</c:v>
                      </c:pt>
                      <c:pt idx="1424">
                        <c:v>1.9073486328125E-6</c:v>
                      </c:pt>
                      <c:pt idx="1425">
                        <c:v>1.9073486328125E-6</c:v>
                      </c:pt>
                      <c:pt idx="1426">
                        <c:v>1.9073486328125E-6</c:v>
                      </c:pt>
                      <c:pt idx="1427">
                        <c:v>1.9073486328125E-6</c:v>
                      </c:pt>
                      <c:pt idx="1428">
                        <c:v>1.9073486328125E-6</c:v>
                      </c:pt>
                      <c:pt idx="1429">
                        <c:v>1.9073486328125E-6</c:v>
                      </c:pt>
                      <c:pt idx="1430">
                        <c:v>1.9073486328125E-6</c:v>
                      </c:pt>
                      <c:pt idx="1431">
                        <c:v>1.9073486328125E-6</c:v>
                      </c:pt>
                      <c:pt idx="1432">
                        <c:v>1.9073486328125E-6</c:v>
                      </c:pt>
                      <c:pt idx="1433">
                        <c:v>1.9073486328125E-6</c:v>
                      </c:pt>
                      <c:pt idx="1434">
                        <c:v>1.9073486328125E-6</c:v>
                      </c:pt>
                      <c:pt idx="1435">
                        <c:v>1.9073486328125E-6</c:v>
                      </c:pt>
                      <c:pt idx="1436">
                        <c:v>1.9073486328125E-6</c:v>
                      </c:pt>
                      <c:pt idx="1437">
                        <c:v>1.9073486328125E-6</c:v>
                      </c:pt>
                      <c:pt idx="1438">
                        <c:v>1.9073486328125E-6</c:v>
                      </c:pt>
                      <c:pt idx="1439">
                        <c:v>1.9073486328125E-6</c:v>
                      </c:pt>
                      <c:pt idx="1440">
                        <c:v>1.9073486328125E-6</c:v>
                      </c:pt>
                      <c:pt idx="1441">
                        <c:v>1.9073486328125E-6</c:v>
                      </c:pt>
                      <c:pt idx="1442">
                        <c:v>1.9073486328125E-6</c:v>
                      </c:pt>
                      <c:pt idx="1443">
                        <c:v>1.9073486328125E-6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D7C-4F82-89EE-90801FA22F98}"/>
                  </c:ext>
                </c:extLst>
              </c15:ser>
            </c15:filteredLineSeries>
            <c15:filteredLineSeries>
              <c15:ser>
                <c:idx val="8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'Skip-0 Unified Formula'!$U$9</c15:sqref>
                        </c15:formulaRef>
                      </c:ext>
                    </c:extLst>
                    <c:strCache>
                      <c:ptCount val="1"/>
                      <c:pt idx="0">
                        <c:v>F1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'Skip-0 Unified Formula'!$U$10:$U$1814</c15:sqref>
                        </c15:formulaRef>
                      </c:ext>
                    </c:extLst>
                    <c:numCache>
                      <c:formatCode>0.0000</c:formatCode>
                      <c:ptCount val="1805"/>
                      <c:pt idx="0">
                        <c:v>1.9999999999999996</c:v>
                      </c:pt>
                      <c:pt idx="1">
                        <c:v>1.9301812205798146</c:v>
                      </c:pt>
                      <c:pt idx="2">
                        <c:v>1.8604482319630991</c:v>
                      </c:pt>
                      <c:pt idx="3">
                        <c:v>1.7908860161990923</c:v>
                      </c:pt>
                      <c:pt idx="4">
                        <c:v>1.7215793462346018</c:v>
                      </c:pt>
                      <c:pt idx="5">
                        <c:v>1.652612682535826</c:v>
                      </c:pt>
                      <c:pt idx="6">
                        <c:v>1.5840700700883308</c:v>
                      </c:pt>
                      <c:pt idx="7">
                        <c:v>1.516035035900523</c:v>
                      </c:pt>
                      <c:pt idx="8">
                        <c:v>1.4485904871352051</c:v>
                      </c:pt>
                      <c:pt idx="9">
                        <c:v>1.3818186099930856</c:v>
                      </c:pt>
                      <c:pt idx="10">
                        <c:v>1.3158007694710896</c:v>
                      </c:pt>
                      <c:pt idx="11">
                        <c:v>1.2506174101171987</c:v>
                      </c:pt>
                      <c:pt idx="12">
                        <c:v>1.1863479579023224</c:v>
                      </c:pt>
                      <c:pt idx="13">
                        <c:v>1.1230707233281676</c:v>
                      </c:pt>
                      <c:pt idx="14">
                        <c:v>1.0608628058885858</c:v>
                      </c:pt>
                      <c:pt idx="15">
                        <c:v>0.99979999999999913</c:v>
                      </c:pt>
                      <c:pt idx="16">
                        <c:v>0.93995670251470298</c:v>
                      </c:pt>
                      <c:pt idx="17">
                        <c:v>0.88140582192863703</c:v>
                      </c:pt>
                      <c:pt idx="18">
                        <c:v>0.82421868939305953</c:v>
                      </c:pt>
                      <c:pt idx="19">
                        <c:v>0.76846497163706351</c:v>
                      </c:pt>
                      <c:pt idx="20">
                        <c:v>0.71421258590525749</c:v>
                      </c:pt>
                      <c:pt idx="21">
                        <c:v>0.66152761701217588</c:v>
                      </c:pt>
                      <c:pt idx="22">
                        <c:v>0.61047423661187306</c:v>
                      </c:pt>
                      <c:pt idx="23">
                        <c:v>0.56111462477799223</c:v>
                      </c:pt>
                      <c:pt idx="24">
                        <c:v>0.51350889398598343</c:v>
                      </c:pt>
                      <c:pt idx="25">
                        <c:v>0.46771501558540263</c:v>
                      </c:pt>
                      <c:pt idx="26">
                        <c:v>0.42378874884593459</c:v>
                      </c:pt>
                      <c:pt idx="27">
                        <c:v>0.38178357265618318</c:v>
                      </c:pt>
                      <c:pt idx="28">
                        <c:v>0.3417506199489681</c:v>
                      </c:pt>
                      <c:pt idx="29">
                        <c:v>0.30373861492081244</c:v>
                      </c:pt>
                      <c:pt idx="30">
                        <c:v>0.2677938131062117</c:v>
                      </c:pt>
                      <c:pt idx="31">
                        <c:v>0.23395994435855569</c:v>
                      </c:pt>
                      <c:pt idx="32">
                        <c:v>0.20227815877875824</c:v>
                      </c:pt>
                      <c:pt idx="33">
                        <c:v>0.17278697561837381</c:v>
                      </c:pt>
                      <c:pt idx="34">
                        <c:v>0.14552223516463225</c:v>
                      </c:pt>
                      <c:pt idx="35">
                        <c:v>0.12051705358706537</c:v>
                      </c:pt>
                      <c:pt idx="36">
                        <c:v>9.7801780683790918E-2</c:v>
                      </c:pt>
                      <c:pt idx="37">
                        <c:v>7.7403960399559046E-2</c:v>
                      </c:pt>
                      <c:pt idx="38">
                        <c:v>5.9348293876996576E-2</c:v>
                      </c:pt>
                      <c:pt idx="39">
                        <c:v>4.3656604604256556E-2</c:v>
                      </c:pt>
                      <c:pt idx="40">
                        <c:v>3.0347804838833117E-2</c:v>
                      </c:pt>
                      <c:pt idx="41">
                        <c:v>1.9437861672051655E-2</c:v>
                      </c:pt>
                      <c:pt idx="42">
                        <c:v>1.0939759134719038E-2</c:v>
                      </c:pt>
                      <c:pt idx="43">
                        <c:v>4.8634470908692235E-3</c:v>
                      </c:pt>
                      <c:pt idx="44">
                        <c:v>1.2157458832548539E-3</c:v>
                      </c:pt>
                      <c:pt idx="45">
                        <c:v>0</c:v>
                      </c:pt>
                      <c:pt idx="46">
                        <c:v>1.2157458832548539E-3</c:v>
                      </c:pt>
                      <c:pt idx="47">
                        <c:v>4.8634470908694438E-3</c:v>
                      </c:pt>
                      <c:pt idx="48">
                        <c:v>1.0939759134719038E-2</c:v>
                      </c:pt>
                      <c:pt idx="49">
                        <c:v>1.943786167205188E-2</c:v>
                      </c:pt>
                      <c:pt idx="50">
                        <c:v>3.0347804838833332E-2</c:v>
                      </c:pt>
                      <c:pt idx="51">
                        <c:v>4.3656604604256556E-2</c:v>
                      </c:pt>
                      <c:pt idx="52">
                        <c:v>5.9348293876996812E-2</c:v>
                      </c:pt>
                      <c:pt idx="53">
                        <c:v>7.7403960399558602E-2</c:v>
                      </c:pt>
                      <c:pt idx="54">
                        <c:v>9.780178068379114E-2</c:v>
                      </c:pt>
                      <c:pt idx="55">
                        <c:v>0.1205170535870651</c:v>
                      </c:pt>
                      <c:pt idx="56">
                        <c:v>0.14552223516463245</c:v>
                      </c:pt>
                      <c:pt idx="57">
                        <c:v>0.17278697561837406</c:v>
                      </c:pt>
                      <c:pt idx="58">
                        <c:v>0.20227815877875868</c:v>
                      </c:pt>
                      <c:pt idx="59">
                        <c:v>0.23395994435855588</c:v>
                      </c:pt>
                      <c:pt idx="60">
                        <c:v>0.26779381310621209</c:v>
                      </c:pt>
                      <c:pt idx="61">
                        <c:v>0.30373861492081283</c:v>
                      </c:pt>
                      <c:pt idx="62">
                        <c:v>0.3417506199489676</c:v>
                      </c:pt>
                      <c:pt idx="63">
                        <c:v>0.38178357265618368</c:v>
                      </c:pt>
                      <c:pt idx="64">
                        <c:v>0.42378874884593393</c:v>
                      </c:pt>
                      <c:pt idx="65">
                        <c:v>0.46771501558540307</c:v>
                      </c:pt>
                      <c:pt idx="66">
                        <c:v>0.51350889398598387</c:v>
                      </c:pt>
                      <c:pt idx="67">
                        <c:v>0.56111462477799223</c:v>
                      </c:pt>
                      <c:pt idx="68">
                        <c:v>0.6104742366118735</c:v>
                      </c:pt>
                      <c:pt idx="69">
                        <c:v>0.66152761701217555</c:v>
                      </c:pt>
                      <c:pt idx="70">
                        <c:v>0.71421258590525816</c:v>
                      </c:pt>
                      <c:pt idx="71">
                        <c:v>0.76846497163706351</c:v>
                      </c:pt>
                      <c:pt idx="72">
                        <c:v>0.8242186893930602</c:v>
                      </c:pt>
                      <c:pt idx="73">
                        <c:v>0.88140582192863681</c:v>
                      </c:pt>
                      <c:pt idx="74">
                        <c:v>0.93995670251470342</c:v>
                      </c:pt>
                      <c:pt idx="75">
                        <c:v>0.9997999999999998</c:v>
                      </c:pt>
                      <c:pt idx="76">
                        <c:v>1.0608628058885856</c:v>
                      </c:pt>
                      <c:pt idx="77">
                        <c:v>1.1230707233281685</c:v>
                      </c:pt>
                      <c:pt idx="78">
                        <c:v>1.1863479579023224</c:v>
                      </c:pt>
                      <c:pt idx="79">
                        <c:v>1.2506174101171996</c:v>
                      </c:pt>
                      <c:pt idx="80">
                        <c:v>1.3158007694710896</c:v>
                      </c:pt>
                      <c:pt idx="81">
                        <c:v>1.3818186099930865</c:v>
                      </c:pt>
                      <c:pt idx="82">
                        <c:v>1.4485904871352051</c:v>
                      </c:pt>
                      <c:pt idx="83">
                        <c:v>1.5160350359005237</c:v>
                      </c:pt>
                      <c:pt idx="84">
                        <c:v>1.5840700700883315</c:v>
                      </c:pt>
                      <c:pt idx="85">
                        <c:v>1.6526126825358258</c:v>
                      </c:pt>
                      <c:pt idx="86">
                        <c:v>1.7215793462346025</c:v>
                      </c:pt>
                      <c:pt idx="87">
                        <c:v>1.790886016199092</c:v>
                      </c:pt>
                      <c:pt idx="88">
                        <c:v>1.8604482319630997</c:v>
                      </c:pt>
                      <c:pt idx="89">
                        <c:v>1.9301812205798143</c:v>
                      </c:pt>
                      <c:pt idx="90">
                        <c:v>1.9999999999999998</c:v>
                      </c:pt>
                      <c:pt idx="91">
                        <c:v>1.9301812205798139</c:v>
                      </c:pt>
                      <c:pt idx="92">
                        <c:v>1.8604482319630993</c:v>
                      </c:pt>
                      <c:pt idx="93">
                        <c:v>1.7908860161990916</c:v>
                      </c:pt>
                      <c:pt idx="94">
                        <c:v>1.721579346234603</c:v>
                      </c:pt>
                      <c:pt idx="95">
                        <c:v>1.6526126825358263</c:v>
                      </c:pt>
                      <c:pt idx="96">
                        <c:v>1.5840700700883319</c:v>
                      </c:pt>
                      <c:pt idx="97">
                        <c:v>1.5160350359005232</c:v>
                      </c:pt>
                      <c:pt idx="98">
                        <c:v>1.4485904871352044</c:v>
                      </c:pt>
                      <c:pt idx="99">
                        <c:v>1.381818609993086</c:v>
                      </c:pt>
                      <c:pt idx="100">
                        <c:v>1.3158007694710891</c:v>
                      </c:pt>
                      <c:pt idx="101">
                        <c:v>1.2506174101171992</c:v>
                      </c:pt>
                      <c:pt idx="102">
                        <c:v>1.1863479579023219</c:v>
                      </c:pt>
                      <c:pt idx="103">
                        <c:v>1.1230707233281687</c:v>
                      </c:pt>
                      <c:pt idx="104">
                        <c:v>1.0608628058885858</c:v>
                      </c:pt>
                      <c:pt idx="105">
                        <c:v>0.99980000000000002</c:v>
                      </c:pt>
                      <c:pt idx="106">
                        <c:v>0.9399567025147032</c:v>
                      </c:pt>
                      <c:pt idx="107">
                        <c:v>0.88140582192863637</c:v>
                      </c:pt>
                      <c:pt idx="108">
                        <c:v>0.82421868939305976</c:v>
                      </c:pt>
                      <c:pt idx="109">
                        <c:v>0.76846497163706307</c:v>
                      </c:pt>
                      <c:pt idx="110">
                        <c:v>0.71421258590525782</c:v>
                      </c:pt>
                      <c:pt idx="111">
                        <c:v>0.66152761701217544</c:v>
                      </c:pt>
                      <c:pt idx="112">
                        <c:v>0.61047423661187405</c:v>
                      </c:pt>
                      <c:pt idx="113">
                        <c:v>0.56111462477799245</c:v>
                      </c:pt>
                      <c:pt idx="114">
                        <c:v>0.51350889398598409</c:v>
                      </c:pt>
                      <c:pt idx="115">
                        <c:v>0.46771501558540285</c:v>
                      </c:pt>
                      <c:pt idx="116">
                        <c:v>0.42378874884593415</c:v>
                      </c:pt>
                      <c:pt idx="117">
                        <c:v>0.3817835726561834</c:v>
                      </c:pt>
                      <c:pt idx="118">
                        <c:v>0.34175061994896788</c:v>
                      </c:pt>
                      <c:pt idx="119">
                        <c:v>0.30373861492081267</c:v>
                      </c:pt>
                      <c:pt idx="120">
                        <c:v>0.26779381310621148</c:v>
                      </c:pt>
                      <c:pt idx="121">
                        <c:v>0.2339599443585561</c:v>
                      </c:pt>
                      <c:pt idx="122">
                        <c:v>0.20227815877875852</c:v>
                      </c:pt>
                      <c:pt idx="123">
                        <c:v>0.17278697561837428</c:v>
                      </c:pt>
                      <c:pt idx="124">
                        <c:v>0.14552223516463225</c:v>
                      </c:pt>
                      <c:pt idx="125">
                        <c:v>0.1205170535870651</c:v>
                      </c:pt>
                      <c:pt idx="126">
                        <c:v>9.7801780683790918E-2</c:v>
                      </c:pt>
                      <c:pt idx="127">
                        <c:v>7.7403960399558838E-2</c:v>
                      </c:pt>
                      <c:pt idx="128">
                        <c:v>5.9348293876996812E-2</c:v>
                      </c:pt>
                      <c:pt idx="129">
                        <c:v>4.3656604604256341E-2</c:v>
                      </c:pt>
                      <c:pt idx="130">
                        <c:v>3.0347804838833332E-2</c:v>
                      </c:pt>
                      <c:pt idx="131">
                        <c:v>1.9437861672051655E-2</c:v>
                      </c:pt>
                      <c:pt idx="132">
                        <c:v>1.0939759134719262E-2</c:v>
                      </c:pt>
                      <c:pt idx="133">
                        <c:v>4.8634470908694438E-3</c:v>
                      </c:pt>
                      <c:pt idx="134">
                        <c:v>1.2157458832548539E-3</c:v>
                      </c:pt>
                      <c:pt idx="135">
                        <c:v>0</c:v>
                      </c:pt>
                      <c:pt idx="136">
                        <c:v>1.2157458832548539E-3</c:v>
                      </c:pt>
                      <c:pt idx="137">
                        <c:v>4.8634470908694438E-3</c:v>
                      </c:pt>
                      <c:pt idx="138">
                        <c:v>1.0939759134719262E-2</c:v>
                      </c:pt>
                      <c:pt idx="139">
                        <c:v>1.9437861672051655E-2</c:v>
                      </c:pt>
                      <c:pt idx="140">
                        <c:v>3.0347804838833332E-2</c:v>
                      </c:pt>
                      <c:pt idx="141">
                        <c:v>4.3656604604256556E-2</c:v>
                      </c:pt>
                      <c:pt idx="142">
                        <c:v>5.9348293876996812E-2</c:v>
                      </c:pt>
                      <c:pt idx="143">
                        <c:v>7.7403960399558838E-2</c:v>
                      </c:pt>
                      <c:pt idx="144">
                        <c:v>9.780178068379114E-2</c:v>
                      </c:pt>
                      <c:pt idx="145">
                        <c:v>0.12051705358706537</c:v>
                      </c:pt>
                      <c:pt idx="146">
                        <c:v>0.14552223516463225</c:v>
                      </c:pt>
                      <c:pt idx="147">
                        <c:v>0.17278697561837428</c:v>
                      </c:pt>
                      <c:pt idx="148">
                        <c:v>0.20227815877875824</c:v>
                      </c:pt>
                      <c:pt idx="149">
                        <c:v>0.2339599443585561</c:v>
                      </c:pt>
                      <c:pt idx="150">
                        <c:v>0.2677938131062117</c:v>
                      </c:pt>
                      <c:pt idx="151">
                        <c:v>0.30373861492081283</c:v>
                      </c:pt>
                      <c:pt idx="152">
                        <c:v>0.34175061994896788</c:v>
                      </c:pt>
                      <c:pt idx="153">
                        <c:v>0.3817835726561834</c:v>
                      </c:pt>
                      <c:pt idx="154">
                        <c:v>0.42378874884593415</c:v>
                      </c:pt>
                      <c:pt idx="155">
                        <c:v>0.46771501558540285</c:v>
                      </c:pt>
                      <c:pt idx="156">
                        <c:v>0.51350889398598409</c:v>
                      </c:pt>
                      <c:pt idx="157">
                        <c:v>0.56111462477799245</c:v>
                      </c:pt>
                      <c:pt idx="158">
                        <c:v>0.61047423661187372</c:v>
                      </c:pt>
                      <c:pt idx="159">
                        <c:v>0.66152761701217555</c:v>
                      </c:pt>
                      <c:pt idx="160">
                        <c:v>0.71421258590525816</c:v>
                      </c:pt>
                      <c:pt idx="161">
                        <c:v>0.76846497163706318</c:v>
                      </c:pt>
                      <c:pt idx="162">
                        <c:v>0.82421868939305998</c:v>
                      </c:pt>
                      <c:pt idx="163">
                        <c:v>0.88140582192863637</c:v>
                      </c:pt>
                      <c:pt idx="164">
                        <c:v>0.9399567025147032</c:v>
                      </c:pt>
                      <c:pt idx="165">
                        <c:v>0.99980000000000002</c:v>
                      </c:pt>
                      <c:pt idx="166">
                        <c:v>1.0608628058885858</c:v>
                      </c:pt>
                      <c:pt idx="167">
                        <c:v>1.1230707233281685</c:v>
                      </c:pt>
                      <c:pt idx="168">
                        <c:v>1.1863479579023224</c:v>
                      </c:pt>
                      <c:pt idx="169">
                        <c:v>1.2506174101171996</c:v>
                      </c:pt>
                      <c:pt idx="170">
                        <c:v>1.3158007694710896</c:v>
                      </c:pt>
                      <c:pt idx="171">
                        <c:v>1.381818609993086</c:v>
                      </c:pt>
                      <c:pt idx="172">
                        <c:v>1.4485904871352047</c:v>
                      </c:pt>
                      <c:pt idx="173">
                        <c:v>1.5160350359005232</c:v>
                      </c:pt>
                      <c:pt idx="174">
                        <c:v>1.5840700700883317</c:v>
                      </c:pt>
                      <c:pt idx="175">
                        <c:v>1.6526126825358263</c:v>
                      </c:pt>
                      <c:pt idx="176">
                        <c:v>1.7215793462346027</c:v>
                      </c:pt>
                      <c:pt idx="177">
                        <c:v>1.790886016199092</c:v>
                      </c:pt>
                      <c:pt idx="178">
                        <c:v>1.8604482319630997</c:v>
                      </c:pt>
                      <c:pt idx="179">
                        <c:v>1.9301812205798143</c:v>
                      </c:pt>
                      <c:pt idx="180">
                        <c:v>2</c:v>
                      </c:pt>
                      <c:pt idx="181">
                        <c:v>1.9301812205798143</c:v>
                      </c:pt>
                      <c:pt idx="182">
                        <c:v>1.8604482319630997</c:v>
                      </c:pt>
                      <c:pt idx="183">
                        <c:v>1.790886016199092</c:v>
                      </c:pt>
                      <c:pt idx="184">
                        <c:v>1.7215793462346027</c:v>
                      </c:pt>
                      <c:pt idx="185">
                        <c:v>1.6526126825358263</c:v>
                      </c:pt>
                      <c:pt idx="186">
                        <c:v>1.5840700700883317</c:v>
                      </c:pt>
                      <c:pt idx="187">
                        <c:v>1.5160350359005232</c:v>
                      </c:pt>
                      <c:pt idx="188">
                        <c:v>1.4485904871352047</c:v>
                      </c:pt>
                      <c:pt idx="189">
                        <c:v>1.381818609993086</c:v>
                      </c:pt>
                      <c:pt idx="190">
                        <c:v>1.3158007694710896</c:v>
                      </c:pt>
                      <c:pt idx="191">
                        <c:v>1.2506174101171996</c:v>
                      </c:pt>
                      <c:pt idx="192">
                        <c:v>1.1863479579023224</c:v>
                      </c:pt>
                      <c:pt idx="193">
                        <c:v>1.1230707233281685</c:v>
                      </c:pt>
                      <c:pt idx="194">
                        <c:v>1.0608628058885858</c:v>
                      </c:pt>
                      <c:pt idx="195">
                        <c:v>0.99980000000000002</c:v>
                      </c:pt>
                      <c:pt idx="196">
                        <c:v>0.9399567025147032</c:v>
                      </c:pt>
                      <c:pt idx="197">
                        <c:v>0.88140582192863637</c:v>
                      </c:pt>
                      <c:pt idx="198">
                        <c:v>0.82421868939305998</c:v>
                      </c:pt>
                      <c:pt idx="199">
                        <c:v>0.76846497163706318</c:v>
                      </c:pt>
                      <c:pt idx="200">
                        <c:v>0.71421258590525816</c:v>
                      </c:pt>
                      <c:pt idx="201">
                        <c:v>0.66152761701217555</c:v>
                      </c:pt>
                      <c:pt idx="202">
                        <c:v>0.61047423661187372</c:v>
                      </c:pt>
                      <c:pt idx="203">
                        <c:v>0.56111462477799245</c:v>
                      </c:pt>
                      <c:pt idx="204">
                        <c:v>0.51350889398598409</c:v>
                      </c:pt>
                      <c:pt idx="205">
                        <c:v>0.46771501558540285</c:v>
                      </c:pt>
                      <c:pt idx="206">
                        <c:v>0.42378874884593415</c:v>
                      </c:pt>
                      <c:pt idx="207">
                        <c:v>0.3817835726561834</c:v>
                      </c:pt>
                      <c:pt idx="208">
                        <c:v>0.34175061994896788</c:v>
                      </c:pt>
                      <c:pt idx="209">
                        <c:v>0.30373861492081283</c:v>
                      </c:pt>
                      <c:pt idx="210">
                        <c:v>0.2677938131062117</c:v>
                      </c:pt>
                      <c:pt idx="211">
                        <c:v>0.2339599443585561</c:v>
                      </c:pt>
                      <c:pt idx="212">
                        <c:v>0.20227815877875824</c:v>
                      </c:pt>
                      <c:pt idx="213">
                        <c:v>0.17278697561837428</c:v>
                      </c:pt>
                      <c:pt idx="214">
                        <c:v>0.14552223516463225</c:v>
                      </c:pt>
                      <c:pt idx="215">
                        <c:v>0.12051705358706537</c:v>
                      </c:pt>
                      <c:pt idx="216">
                        <c:v>9.780178068379114E-2</c:v>
                      </c:pt>
                      <c:pt idx="217">
                        <c:v>7.7403960399558838E-2</c:v>
                      </c:pt>
                      <c:pt idx="218">
                        <c:v>5.9348293876996812E-2</c:v>
                      </c:pt>
                      <c:pt idx="219">
                        <c:v>4.3656604604256556E-2</c:v>
                      </c:pt>
                      <c:pt idx="220">
                        <c:v>3.0347804838833332E-2</c:v>
                      </c:pt>
                      <c:pt idx="221">
                        <c:v>1.9437861672051655E-2</c:v>
                      </c:pt>
                      <c:pt idx="222">
                        <c:v>1.0939759134719262E-2</c:v>
                      </c:pt>
                      <c:pt idx="223">
                        <c:v>4.8634470908694438E-3</c:v>
                      </c:pt>
                      <c:pt idx="224">
                        <c:v>1.2157458832548539E-3</c:v>
                      </c:pt>
                      <c:pt idx="225">
                        <c:v>0</c:v>
                      </c:pt>
                      <c:pt idx="226">
                        <c:v>1.2157458832548539E-3</c:v>
                      </c:pt>
                      <c:pt idx="227">
                        <c:v>4.8634470908694438E-3</c:v>
                      </c:pt>
                      <c:pt idx="228">
                        <c:v>1.0939759134719262E-2</c:v>
                      </c:pt>
                      <c:pt idx="229">
                        <c:v>1.9437861672051655E-2</c:v>
                      </c:pt>
                      <c:pt idx="230">
                        <c:v>3.0347804838833332E-2</c:v>
                      </c:pt>
                      <c:pt idx="231">
                        <c:v>4.3656604604256341E-2</c:v>
                      </c:pt>
                      <c:pt idx="232">
                        <c:v>5.9348293876996812E-2</c:v>
                      </c:pt>
                      <c:pt idx="233">
                        <c:v>7.7403960399558838E-2</c:v>
                      </c:pt>
                      <c:pt idx="234">
                        <c:v>9.7801780683790918E-2</c:v>
                      </c:pt>
                      <c:pt idx="235">
                        <c:v>0.1205170535870651</c:v>
                      </c:pt>
                      <c:pt idx="236">
                        <c:v>0.14552223516463225</c:v>
                      </c:pt>
                      <c:pt idx="237">
                        <c:v>0.17278697561837428</c:v>
                      </c:pt>
                      <c:pt idx="238">
                        <c:v>0.20227815877875852</c:v>
                      </c:pt>
                      <c:pt idx="239">
                        <c:v>0.2339599443585561</c:v>
                      </c:pt>
                      <c:pt idx="240">
                        <c:v>0.26779381310621148</c:v>
                      </c:pt>
                      <c:pt idx="241">
                        <c:v>0.30373861492081267</c:v>
                      </c:pt>
                      <c:pt idx="242">
                        <c:v>0.34175061994896788</c:v>
                      </c:pt>
                      <c:pt idx="243">
                        <c:v>0.3817835726561834</c:v>
                      </c:pt>
                      <c:pt idx="244">
                        <c:v>0.42378874884593415</c:v>
                      </c:pt>
                      <c:pt idx="245">
                        <c:v>0.46771501558540285</c:v>
                      </c:pt>
                      <c:pt idx="246">
                        <c:v>0.51350889398598409</c:v>
                      </c:pt>
                      <c:pt idx="247">
                        <c:v>0.56111462477799245</c:v>
                      </c:pt>
                      <c:pt idx="248">
                        <c:v>0.61047423661187405</c:v>
                      </c:pt>
                      <c:pt idx="249">
                        <c:v>0.66152761701217544</c:v>
                      </c:pt>
                      <c:pt idx="250">
                        <c:v>0.71421258590525782</c:v>
                      </c:pt>
                      <c:pt idx="251">
                        <c:v>0.76846497163706307</c:v>
                      </c:pt>
                      <c:pt idx="252">
                        <c:v>0.82421868939305976</c:v>
                      </c:pt>
                      <c:pt idx="253">
                        <c:v>0.88140582192863637</c:v>
                      </c:pt>
                      <c:pt idx="254">
                        <c:v>0.9399567025147032</c:v>
                      </c:pt>
                      <c:pt idx="255">
                        <c:v>0.99980000000000002</c:v>
                      </c:pt>
                      <c:pt idx="256">
                        <c:v>1.0608628058885858</c:v>
                      </c:pt>
                      <c:pt idx="257">
                        <c:v>1.1230707233281687</c:v>
                      </c:pt>
                      <c:pt idx="258">
                        <c:v>1.1863479579023219</c:v>
                      </c:pt>
                      <c:pt idx="259">
                        <c:v>1.2506174101171992</c:v>
                      </c:pt>
                      <c:pt idx="260">
                        <c:v>1.3158007694710891</c:v>
                      </c:pt>
                      <c:pt idx="261">
                        <c:v>1.381818609993086</c:v>
                      </c:pt>
                      <c:pt idx="262">
                        <c:v>1.4485904871352044</c:v>
                      </c:pt>
                      <c:pt idx="263">
                        <c:v>1.5160350359005232</c:v>
                      </c:pt>
                      <c:pt idx="264">
                        <c:v>1.5840700700883319</c:v>
                      </c:pt>
                      <c:pt idx="265">
                        <c:v>1.6526126825358263</c:v>
                      </c:pt>
                      <c:pt idx="266">
                        <c:v>1.721579346234603</c:v>
                      </c:pt>
                      <c:pt idx="267">
                        <c:v>1.7908860161990916</c:v>
                      </c:pt>
                      <c:pt idx="268">
                        <c:v>1.8604482319630993</c:v>
                      </c:pt>
                      <c:pt idx="269">
                        <c:v>1.9301812205798139</c:v>
                      </c:pt>
                      <c:pt idx="270">
                        <c:v>1.9999999999999998</c:v>
                      </c:pt>
                      <c:pt idx="271">
                        <c:v>1.9301812205798143</c:v>
                      </c:pt>
                      <c:pt idx="272">
                        <c:v>1.8604482319630997</c:v>
                      </c:pt>
                      <c:pt idx="273">
                        <c:v>1.790886016199092</c:v>
                      </c:pt>
                      <c:pt idx="274">
                        <c:v>1.7215793462346025</c:v>
                      </c:pt>
                      <c:pt idx="275">
                        <c:v>1.6526126825358258</c:v>
                      </c:pt>
                      <c:pt idx="276">
                        <c:v>1.5840700700883315</c:v>
                      </c:pt>
                      <c:pt idx="277">
                        <c:v>1.5160350359005237</c:v>
                      </c:pt>
                      <c:pt idx="278">
                        <c:v>1.4485904871352051</c:v>
                      </c:pt>
                      <c:pt idx="279">
                        <c:v>1.3818186099930865</c:v>
                      </c:pt>
                      <c:pt idx="280">
                        <c:v>1.3158007694710896</c:v>
                      </c:pt>
                      <c:pt idx="281">
                        <c:v>1.2506174101171996</c:v>
                      </c:pt>
                      <c:pt idx="282">
                        <c:v>1.1863479579023224</c:v>
                      </c:pt>
                      <c:pt idx="283">
                        <c:v>1.1230707233281685</c:v>
                      </c:pt>
                      <c:pt idx="284">
                        <c:v>1.0608628058885856</c:v>
                      </c:pt>
                      <c:pt idx="285">
                        <c:v>0.9997999999999998</c:v>
                      </c:pt>
                      <c:pt idx="286">
                        <c:v>0.93995670251470342</c:v>
                      </c:pt>
                      <c:pt idx="287">
                        <c:v>0.88140582192863681</c:v>
                      </c:pt>
                      <c:pt idx="288">
                        <c:v>0.8242186893930602</c:v>
                      </c:pt>
                      <c:pt idx="289">
                        <c:v>0.76846497163706351</c:v>
                      </c:pt>
                      <c:pt idx="290">
                        <c:v>0.71421258590525816</c:v>
                      </c:pt>
                      <c:pt idx="291">
                        <c:v>0.66152761701217555</c:v>
                      </c:pt>
                      <c:pt idx="292">
                        <c:v>0.6104742366118735</c:v>
                      </c:pt>
                      <c:pt idx="293">
                        <c:v>0.56111462477799223</c:v>
                      </c:pt>
                      <c:pt idx="294">
                        <c:v>0.51350889398598387</c:v>
                      </c:pt>
                      <c:pt idx="295">
                        <c:v>0.46771501558540307</c:v>
                      </c:pt>
                      <c:pt idx="296">
                        <c:v>0.42378874884593393</c:v>
                      </c:pt>
                      <c:pt idx="297">
                        <c:v>0.38178357265618368</c:v>
                      </c:pt>
                      <c:pt idx="298">
                        <c:v>0.3417506199489676</c:v>
                      </c:pt>
                      <c:pt idx="299">
                        <c:v>0.30373861492081283</c:v>
                      </c:pt>
                      <c:pt idx="300">
                        <c:v>0.26779381310621209</c:v>
                      </c:pt>
                      <c:pt idx="301">
                        <c:v>0.23395994435855588</c:v>
                      </c:pt>
                      <c:pt idx="302">
                        <c:v>0.20227815877875868</c:v>
                      </c:pt>
                      <c:pt idx="303">
                        <c:v>0.17278697561837406</c:v>
                      </c:pt>
                      <c:pt idx="304">
                        <c:v>0.14552223516463245</c:v>
                      </c:pt>
                      <c:pt idx="305">
                        <c:v>0.1205170535870651</c:v>
                      </c:pt>
                      <c:pt idx="306">
                        <c:v>9.780178068379114E-2</c:v>
                      </c:pt>
                      <c:pt idx="307">
                        <c:v>7.7403960399558602E-2</c:v>
                      </c:pt>
                      <c:pt idx="308">
                        <c:v>5.9348293876996812E-2</c:v>
                      </c:pt>
                      <c:pt idx="309">
                        <c:v>4.3656604604256556E-2</c:v>
                      </c:pt>
                      <c:pt idx="310">
                        <c:v>3.0347804838833332E-2</c:v>
                      </c:pt>
                      <c:pt idx="311">
                        <c:v>1.943786167205188E-2</c:v>
                      </c:pt>
                      <c:pt idx="312">
                        <c:v>1.0939759134719038E-2</c:v>
                      </c:pt>
                      <c:pt idx="313">
                        <c:v>4.8634470908694438E-3</c:v>
                      </c:pt>
                      <c:pt idx="314">
                        <c:v>1.2157458832548539E-3</c:v>
                      </c:pt>
                      <c:pt idx="315">
                        <c:v>0</c:v>
                      </c:pt>
                      <c:pt idx="316">
                        <c:v>1.2157458832548539E-3</c:v>
                      </c:pt>
                      <c:pt idx="317">
                        <c:v>4.8634470908692235E-3</c:v>
                      </c:pt>
                      <c:pt idx="318">
                        <c:v>1.0939759134719038E-2</c:v>
                      </c:pt>
                      <c:pt idx="319">
                        <c:v>1.9437861672051655E-2</c:v>
                      </c:pt>
                      <c:pt idx="320">
                        <c:v>3.0347804838833117E-2</c:v>
                      </c:pt>
                      <c:pt idx="321">
                        <c:v>4.3656604604256556E-2</c:v>
                      </c:pt>
                      <c:pt idx="322">
                        <c:v>5.9348293876996576E-2</c:v>
                      </c:pt>
                      <c:pt idx="323">
                        <c:v>7.7403960399559046E-2</c:v>
                      </c:pt>
                      <c:pt idx="324">
                        <c:v>9.7801780683790918E-2</c:v>
                      </c:pt>
                      <c:pt idx="325">
                        <c:v>0.12051705358706537</c:v>
                      </c:pt>
                      <c:pt idx="326">
                        <c:v>0.14552223516463225</c:v>
                      </c:pt>
                      <c:pt idx="327">
                        <c:v>0.17278697561837381</c:v>
                      </c:pt>
                      <c:pt idx="328">
                        <c:v>0.20227815877875824</c:v>
                      </c:pt>
                      <c:pt idx="329">
                        <c:v>0.23395994435855569</c:v>
                      </c:pt>
                      <c:pt idx="330">
                        <c:v>0.2677938131062117</c:v>
                      </c:pt>
                      <c:pt idx="331">
                        <c:v>0.30373861492081244</c:v>
                      </c:pt>
                      <c:pt idx="332">
                        <c:v>0.3417506199489681</c:v>
                      </c:pt>
                      <c:pt idx="333">
                        <c:v>0.38178357265618318</c:v>
                      </c:pt>
                      <c:pt idx="334">
                        <c:v>0.42378874884593459</c:v>
                      </c:pt>
                      <c:pt idx="335">
                        <c:v>0.46771501558540263</c:v>
                      </c:pt>
                      <c:pt idx="336">
                        <c:v>0.51350889398598343</c:v>
                      </c:pt>
                      <c:pt idx="337">
                        <c:v>0.56111462477799223</c:v>
                      </c:pt>
                      <c:pt idx="338">
                        <c:v>0.61047423661187306</c:v>
                      </c:pt>
                      <c:pt idx="339">
                        <c:v>0.66152761701217588</c:v>
                      </c:pt>
                      <c:pt idx="340">
                        <c:v>0.71421258590525749</c:v>
                      </c:pt>
                      <c:pt idx="341">
                        <c:v>0.76846497163706351</c:v>
                      </c:pt>
                      <c:pt idx="342">
                        <c:v>0.82421868939305953</c:v>
                      </c:pt>
                      <c:pt idx="343">
                        <c:v>0.88140582192863703</c:v>
                      </c:pt>
                      <c:pt idx="344">
                        <c:v>0.93995670251470298</c:v>
                      </c:pt>
                      <c:pt idx="345">
                        <c:v>0.99979999999999913</c:v>
                      </c:pt>
                      <c:pt idx="346">
                        <c:v>1.0608628058885858</c:v>
                      </c:pt>
                      <c:pt idx="347">
                        <c:v>1.1230707233281676</c:v>
                      </c:pt>
                      <c:pt idx="348">
                        <c:v>1.1863479579023224</c:v>
                      </c:pt>
                      <c:pt idx="349">
                        <c:v>1.2506174101171987</c:v>
                      </c:pt>
                      <c:pt idx="350">
                        <c:v>1.3158007694710896</c:v>
                      </c:pt>
                      <c:pt idx="351">
                        <c:v>1.3818186099930856</c:v>
                      </c:pt>
                      <c:pt idx="352">
                        <c:v>1.4485904871352051</c:v>
                      </c:pt>
                      <c:pt idx="353">
                        <c:v>1.516035035900523</c:v>
                      </c:pt>
                      <c:pt idx="354">
                        <c:v>1.5840700700883308</c:v>
                      </c:pt>
                      <c:pt idx="355">
                        <c:v>1.652612682535826</c:v>
                      </c:pt>
                      <c:pt idx="356">
                        <c:v>1.7215793462346018</c:v>
                      </c:pt>
                      <c:pt idx="357">
                        <c:v>1.7908860161990923</c:v>
                      </c:pt>
                      <c:pt idx="358">
                        <c:v>1.8604482319630991</c:v>
                      </c:pt>
                      <c:pt idx="359">
                        <c:v>1.9301812205798146</c:v>
                      </c:pt>
                      <c:pt idx="360">
                        <c:v>1.9999999999999996</c:v>
                      </c:pt>
                      <c:pt idx="361">
                        <c:v>1.9999999999999996</c:v>
                      </c:pt>
                      <c:pt idx="362">
                        <c:v>1.9198067594315433</c:v>
                      </c:pt>
                      <c:pt idx="363">
                        <c:v>1.8401500874707744</c:v>
                      </c:pt>
                      <c:pt idx="364">
                        <c:v>1.7611384740208131</c:v>
                      </c:pt>
                      <c:pt idx="365">
                        <c:v>1.6828787622665811</c:v>
                      </c:pt>
                      <c:pt idx="366">
                        <c:v>1.6054759600292361</c:v>
                      </c:pt>
                      <c:pt idx="367">
                        <c:v>1.5290330529447911</c:v>
                      </c:pt>
                      <c:pt idx="368">
                        <c:v>1.4536508196626228</c:v>
                      </c:pt>
                      <c:pt idx="369">
                        <c:v>1.3794276492431552</c:v>
                      </c:pt>
                      <c:pt idx="370">
                        <c:v>1.3064593609155362</c:v>
                      </c:pt>
                      <c:pt idx="371">
                        <c:v>1.2348390263348923</c:v>
                      </c:pt>
                      <c:pt idx="372">
                        <c:v>1.1646567944545754</c:v>
                      </c:pt>
                      <c:pt idx="373">
                        <c:v>1.0959997191012087</c:v>
                      </c:pt>
                      <c:pt idx="374">
                        <c:v>1.0289515893084411</c:v>
                      </c:pt>
                      <c:pt idx="375">
                        <c:v>0.96359276242874903</c:v>
                      </c:pt>
                      <c:pt idx="376">
                        <c:v>0.89999999999999891</c:v>
                      </c:pt>
                      <c:pt idx="377">
                        <c:v>0.83824630629400998</c:v>
                      </c:pt>
                      <c:pt idx="378">
                        <c:v>0.77840076941610914</c:v>
                      </c:pt>
                      <c:pt idx="379">
                        <c:v>0.72052840475610525</c:v>
                      </c:pt>
                      <c:pt idx="380">
                        <c:v>0.66469000050937077</c:v>
                      </c:pt>
                      <c:pt idx="381">
                        <c:v>0.61094196488881092</c:v>
                      </c:pt>
                      <c:pt idx="382">
                        <c:v>0.55933617453018625</c:v>
                      </c:pt>
                      <c:pt idx="383">
                        <c:v>0.50991982344879316</c:v>
                      </c:pt>
                      <c:pt idx="384">
                        <c:v>0.46273527172783729</c:v>
                      </c:pt>
                      <c:pt idx="385">
                        <c:v>0.41781989289765142</c:v>
                      </c:pt>
                      <c:pt idx="386">
                        <c:v>0.37520591868708048</c:v>
                      </c:pt>
                      <c:pt idx="387">
                        <c:v>0.33492027947490594</c:v>
                      </c:pt>
                      <c:pt idx="388">
                        <c:v>0.29698443831444443</c:v>
                      </c:pt>
                      <c:pt idx="389">
                        <c:v>0.26141421581130941</c:v>
                      </c:pt>
                      <c:pt idx="390">
                        <c:v>0.22821960234978342</c:v>
                      </c:pt>
                      <c:pt idx="391">
                        <c:v>0.1974045531092998</c:v>
                      </c:pt>
                      <c:pt idx="392">
                        <c:v>0.16896675987217305</c:v>
                      </c:pt>
                      <c:pt idx="393">
                        <c:v>0.14289739161804257</c:v>
                      </c:pt>
                      <c:pt idx="394">
                        <c:v>0.11918079304773278</c:v>
                      </c:pt>
                      <c:pt idx="395">
                        <c:v>9.779412602409307E-2</c:v>
                      </c:pt>
                      <c:pt idx="396">
                        <c:v>7.8706932698149712E-2</c:v>
                      </c:pt>
                      <c:pt idx="397">
                        <c:v>6.1880589483361725E-2</c:v>
                      </c:pt>
                      <c:pt idx="398">
                        <c:v>4.7267605648683632E-2</c:v>
                      </c:pt>
                      <c:pt idx="399">
                        <c:v>3.4810694531754886E-2</c:v>
                      </c:pt>
                      <c:pt idx="400">
                        <c:v>2.4441499872305893E-2</c:v>
                      </c:pt>
                      <c:pt idx="401">
                        <c:v>1.6078773922712761E-2</c:v>
                      </c:pt>
                      <c:pt idx="402">
                        <c:v>9.625627651889861E-3</c:v>
                      </c:pt>
                      <c:pt idx="403">
                        <c:v>4.9650672171458691E-3</c:v>
                      </c:pt>
                      <c:pt idx="404">
                        <c:v>1.951928117355368E-3</c:v>
                      </c:pt>
                      <c:pt idx="405">
                        <c:v>3.9540418178239347E-4</c:v>
                      </c:pt>
                      <c:pt idx="406">
                        <c:v>0</c:v>
                      </c:pt>
                      <c:pt idx="407">
                        <c:v>3.9540418178239347E-4</c:v>
                      </c:pt>
                      <c:pt idx="408">
                        <c:v>1.9519281173554703E-3</c:v>
                      </c:pt>
                      <c:pt idx="409">
                        <c:v>4.9650672171458691E-3</c:v>
                      </c:pt>
                      <c:pt idx="410">
                        <c:v>9.6256276518899894E-3</c:v>
                      </c:pt>
                      <c:pt idx="411">
                        <c:v>1.6078773922712893E-2</c:v>
                      </c:pt>
                      <c:pt idx="412">
                        <c:v>2.4441499872305893E-2</c:v>
                      </c:pt>
                      <c:pt idx="413">
                        <c:v>3.4810694531755039E-2</c:v>
                      </c:pt>
                      <c:pt idx="414">
                        <c:v>4.726760564868332E-2</c:v>
                      </c:pt>
                      <c:pt idx="415">
                        <c:v>6.1880589483361892E-2</c:v>
                      </c:pt>
                      <c:pt idx="416">
                        <c:v>7.8706932698149504E-2</c:v>
                      </c:pt>
                      <c:pt idx="417">
                        <c:v>9.7794126024093236E-2</c:v>
                      </c:pt>
                      <c:pt idx="418">
                        <c:v>0.11918079304773301</c:v>
                      </c:pt>
                      <c:pt idx="419">
                        <c:v>0.14289739161804296</c:v>
                      </c:pt>
                      <c:pt idx="420">
                        <c:v>0.16896675987217322</c:v>
                      </c:pt>
                      <c:pt idx="421">
                        <c:v>0.19740455310930013</c:v>
                      </c:pt>
                      <c:pt idx="422">
                        <c:v>0.22821960234978381</c:v>
                      </c:pt>
                      <c:pt idx="423">
                        <c:v>0.26141421581130903</c:v>
                      </c:pt>
                      <c:pt idx="424">
                        <c:v>0.29698443831444493</c:v>
                      </c:pt>
                      <c:pt idx="425">
                        <c:v>0.33492027947490532</c:v>
                      </c:pt>
                      <c:pt idx="426">
                        <c:v>0.37520591868708086</c:v>
                      </c:pt>
                      <c:pt idx="427">
                        <c:v>0.41781989289765187</c:v>
                      </c:pt>
                      <c:pt idx="428">
                        <c:v>0.46273527172783729</c:v>
                      </c:pt>
                      <c:pt idx="429">
                        <c:v>0.50991982344879372</c:v>
                      </c:pt>
                      <c:pt idx="430">
                        <c:v>0.55933617453018603</c:v>
                      </c:pt>
                      <c:pt idx="431">
                        <c:v>0.61094196488881158</c:v>
                      </c:pt>
                      <c:pt idx="432">
                        <c:v>0.66469000050937077</c:v>
                      </c:pt>
                      <c:pt idx="433">
                        <c:v>0.72052840475610591</c:v>
                      </c:pt>
                      <c:pt idx="434">
                        <c:v>0.77840076941610892</c:v>
                      </c:pt>
                      <c:pt idx="435">
                        <c:v>0.83824630629401042</c:v>
                      </c:pt>
                      <c:pt idx="436">
                        <c:v>0.89999999999999958</c:v>
                      </c:pt>
                      <c:pt idx="437">
                        <c:v>0.96359276242874869</c:v>
                      </c:pt>
                      <c:pt idx="438">
                        <c:v>1.028951589308442</c:v>
                      </c:pt>
                      <c:pt idx="439">
                        <c:v>1.0959997191012087</c:v>
                      </c:pt>
                      <c:pt idx="440">
                        <c:v>1.1646567944545763</c:v>
                      </c:pt>
                      <c:pt idx="441">
                        <c:v>1.2348390263348923</c:v>
                      </c:pt>
                      <c:pt idx="442">
                        <c:v>1.306459360915537</c:v>
                      </c:pt>
                      <c:pt idx="443">
                        <c:v>1.3794276492431548</c:v>
                      </c:pt>
                      <c:pt idx="444">
                        <c:v>1.4536508196626234</c:v>
                      </c:pt>
                      <c:pt idx="445">
                        <c:v>1.5290330529447917</c:v>
                      </c:pt>
                      <c:pt idx="446">
                        <c:v>1.6054759600292359</c:v>
                      </c:pt>
                      <c:pt idx="447">
                        <c:v>1.6828787622665817</c:v>
                      </c:pt>
                      <c:pt idx="448">
                        <c:v>1.7611384740208129</c:v>
                      </c:pt>
                      <c:pt idx="449">
                        <c:v>1.8401500874707752</c:v>
                      </c:pt>
                      <c:pt idx="450">
                        <c:v>1.9198067594315429</c:v>
                      </c:pt>
                      <c:pt idx="451">
                        <c:v>1.9999999999999998</c:v>
                      </c:pt>
                      <c:pt idx="452">
                        <c:v>1.9198067594315424</c:v>
                      </c:pt>
                      <c:pt idx="453">
                        <c:v>1.8401500874707746</c:v>
                      </c:pt>
                      <c:pt idx="454">
                        <c:v>1.7611384740208123</c:v>
                      </c:pt>
                      <c:pt idx="455">
                        <c:v>1.6828787622665822</c:v>
                      </c:pt>
                      <c:pt idx="456">
                        <c:v>1.6054759600292363</c:v>
                      </c:pt>
                      <c:pt idx="457">
                        <c:v>1.5290330529447922</c:v>
                      </c:pt>
                      <c:pt idx="458">
                        <c:v>1.453650819662623</c:v>
                      </c:pt>
                      <c:pt idx="459">
                        <c:v>1.3794276492431543</c:v>
                      </c:pt>
                      <c:pt idx="460">
                        <c:v>1.3064593609155366</c:v>
                      </c:pt>
                      <c:pt idx="461">
                        <c:v>1.2348390263348916</c:v>
                      </c:pt>
                      <c:pt idx="462">
                        <c:v>1.1646567944545758</c:v>
                      </c:pt>
                      <c:pt idx="463">
                        <c:v>1.0959997191012085</c:v>
                      </c:pt>
                      <c:pt idx="464">
                        <c:v>1.0289515893084422</c:v>
                      </c:pt>
                      <c:pt idx="465">
                        <c:v>0.96359276242874903</c:v>
                      </c:pt>
                      <c:pt idx="466">
                        <c:v>0.89999999999999991</c:v>
                      </c:pt>
                      <c:pt idx="467">
                        <c:v>0.8382463062940102</c:v>
                      </c:pt>
                      <c:pt idx="468">
                        <c:v>0.77840076941610847</c:v>
                      </c:pt>
                      <c:pt idx="469">
                        <c:v>0.72052840475610547</c:v>
                      </c:pt>
                      <c:pt idx="470">
                        <c:v>0.66469000050937033</c:v>
                      </c:pt>
                      <c:pt idx="471">
                        <c:v>0.61094196488881125</c:v>
                      </c:pt>
                      <c:pt idx="472">
                        <c:v>0.55933617453018591</c:v>
                      </c:pt>
                      <c:pt idx="473">
                        <c:v>0.50991982344879427</c:v>
                      </c:pt>
                      <c:pt idx="474">
                        <c:v>0.46273527172783752</c:v>
                      </c:pt>
                      <c:pt idx="475">
                        <c:v>0.41781989289765209</c:v>
                      </c:pt>
                      <c:pt idx="476">
                        <c:v>0.3752059186870807</c:v>
                      </c:pt>
                      <c:pt idx="477">
                        <c:v>0.33492027947490549</c:v>
                      </c:pt>
                      <c:pt idx="478">
                        <c:v>0.29698443831444471</c:v>
                      </c:pt>
                      <c:pt idx="479">
                        <c:v>0.26141421581130925</c:v>
                      </c:pt>
                      <c:pt idx="480">
                        <c:v>0.22821960234978361</c:v>
                      </c:pt>
                      <c:pt idx="481">
                        <c:v>0.19740455310929961</c:v>
                      </c:pt>
                      <c:pt idx="482">
                        <c:v>0.16896675987217344</c:v>
                      </c:pt>
                      <c:pt idx="483">
                        <c:v>0.14289739161804277</c:v>
                      </c:pt>
                      <c:pt idx="484">
                        <c:v>0.11918079304773316</c:v>
                      </c:pt>
                      <c:pt idx="485">
                        <c:v>9.779412602409307E-2</c:v>
                      </c:pt>
                      <c:pt idx="486">
                        <c:v>7.8706932698149504E-2</c:v>
                      </c:pt>
                      <c:pt idx="487">
                        <c:v>6.1880589483361725E-2</c:v>
                      </c:pt>
                      <c:pt idx="488">
                        <c:v>4.7267605648683486E-2</c:v>
                      </c:pt>
                      <c:pt idx="489">
                        <c:v>3.4810694531755039E-2</c:v>
                      </c:pt>
                      <c:pt idx="490">
                        <c:v>2.444149987230574E-2</c:v>
                      </c:pt>
                      <c:pt idx="491">
                        <c:v>1.6078773922712893E-2</c:v>
                      </c:pt>
                      <c:pt idx="492">
                        <c:v>9.625627651889861E-3</c:v>
                      </c:pt>
                      <c:pt idx="493">
                        <c:v>4.9650672171459879E-3</c:v>
                      </c:pt>
                      <c:pt idx="494">
                        <c:v>1.9519281173554703E-3</c:v>
                      </c:pt>
                      <c:pt idx="495">
                        <c:v>3.9540418178239347E-4</c:v>
                      </c:pt>
                      <c:pt idx="496">
                        <c:v>0</c:v>
                      </c:pt>
                      <c:pt idx="497">
                        <c:v>3.9540418178239347E-4</c:v>
                      </c:pt>
                      <c:pt idx="498">
                        <c:v>1.9519281173554703E-3</c:v>
                      </c:pt>
                      <c:pt idx="499">
                        <c:v>4.9650672171459879E-3</c:v>
                      </c:pt>
                      <c:pt idx="500">
                        <c:v>9.625627651889861E-3</c:v>
                      </c:pt>
                      <c:pt idx="501">
                        <c:v>1.6078773922712893E-2</c:v>
                      </c:pt>
                      <c:pt idx="502">
                        <c:v>2.4441499872305893E-2</c:v>
                      </c:pt>
                      <c:pt idx="503">
                        <c:v>3.4810694531755039E-2</c:v>
                      </c:pt>
                      <c:pt idx="504">
                        <c:v>4.7267605648683486E-2</c:v>
                      </c:pt>
                      <c:pt idx="505">
                        <c:v>6.1880589483361892E-2</c:v>
                      </c:pt>
                      <c:pt idx="506">
                        <c:v>7.8706932698149712E-2</c:v>
                      </c:pt>
                      <c:pt idx="507">
                        <c:v>9.779412602409307E-2</c:v>
                      </c:pt>
                      <c:pt idx="508">
                        <c:v>0.11918079304773316</c:v>
                      </c:pt>
                      <c:pt idx="509">
                        <c:v>0.14289739161804257</c:v>
                      </c:pt>
                      <c:pt idx="510">
                        <c:v>0.16896675987217344</c:v>
                      </c:pt>
                      <c:pt idx="511">
                        <c:v>0.1974045531092998</c:v>
                      </c:pt>
                      <c:pt idx="512">
                        <c:v>0.22821960234978381</c:v>
                      </c:pt>
                      <c:pt idx="513">
                        <c:v>0.26141421581130925</c:v>
                      </c:pt>
                      <c:pt idx="514">
                        <c:v>0.29698443831444471</c:v>
                      </c:pt>
                      <c:pt idx="515">
                        <c:v>0.33492027947490549</c:v>
                      </c:pt>
                      <c:pt idx="516">
                        <c:v>0.3752059186870807</c:v>
                      </c:pt>
                      <c:pt idx="517">
                        <c:v>0.41781989289765209</c:v>
                      </c:pt>
                      <c:pt idx="518">
                        <c:v>0.46273527172783752</c:v>
                      </c:pt>
                      <c:pt idx="519">
                        <c:v>0.50991982344879394</c:v>
                      </c:pt>
                      <c:pt idx="520">
                        <c:v>0.55933617453018603</c:v>
                      </c:pt>
                      <c:pt idx="521">
                        <c:v>0.61094196488881158</c:v>
                      </c:pt>
                      <c:pt idx="522">
                        <c:v>0.66469000050937055</c:v>
                      </c:pt>
                      <c:pt idx="523">
                        <c:v>0.72052840475610569</c:v>
                      </c:pt>
                      <c:pt idx="524">
                        <c:v>0.77840076941610847</c:v>
                      </c:pt>
                      <c:pt idx="525">
                        <c:v>0.8382463062940102</c:v>
                      </c:pt>
                      <c:pt idx="526">
                        <c:v>0.89999999999999991</c:v>
                      </c:pt>
                      <c:pt idx="527">
                        <c:v>0.96359276242874903</c:v>
                      </c:pt>
                      <c:pt idx="528">
                        <c:v>1.028951589308442</c:v>
                      </c:pt>
                      <c:pt idx="529">
                        <c:v>1.0959997191012087</c:v>
                      </c:pt>
                      <c:pt idx="530">
                        <c:v>1.1646567944545763</c:v>
                      </c:pt>
                      <c:pt idx="531">
                        <c:v>1.2348390263348923</c:v>
                      </c:pt>
                      <c:pt idx="532">
                        <c:v>1.3064593609155366</c:v>
                      </c:pt>
                      <c:pt idx="533">
                        <c:v>1.3794276492431545</c:v>
                      </c:pt>
                      <c:pt idx="534">
                        <c:v>1.453650819662623</c:v>
                      </c:pt>
                      <c:pt idx="535">
                        <c:v>1.529033052944792</c:v>
                      </c:pt>
                      <c:pt idx="536">
                        <c:v>1.6054759600292363</c:v>
                      </c:pt>
                      <c:pt idx="537">
                        <c:v>1.682878762266582</c:v>
                      </c:pt>
                      <c:pt idx="538">
                        <c:v>1.7611384740208129</c:v>
                      </c:pt>
                      <c:pt idx="539">
                        <c:v>1.8401500874707752</c:v>
                      </c:pt>
                      <c:pt idx="540">
                        <c:v>1.9198067594315429</c:v>
                      </c:pt>
                      <c:pt idx="541">
                        <c:v>2</c:v>
                      </c:pt>
                      <c:pt idx="542">
                        <c:v>1.9198067594315429</c:v>
                      </c:pt>
                      <c:pt idx="543">
                        <c:v>1.8401500874707752</c:v>
                      </c:pt>
                      <c:pt idx="544">
                        <c:v>1.7611384740208129</c:v>
                      </c:pt>
                      <c:pt idx="545">
                        <c:v>1.682878762266582</c:v>
                      </c:pt>
                      <c:pt idx="546">
                        <c:v>1.6054759600292363</c:v>
                      </c:pt>
                      <c:pt idx="547">
                        <c:v>1.529033052944792</c:v>
                      </c:pt>
                      <c:pt idx="548">
                        <c:v>1.453650819662623</c:v>
                      </c:pt>
                      <c:pt idx="549">
                        <c:v>1.3794276492431545</c:v>
                      </c:pt>
                      <c:pt idx="550">
                        <c:v>1.3064593609155366</c:v>
                      </c:pt>
                      <c:pt idx="551">
                        <c:v>1.2348390263348923</c:v>
                      </c:pt>
                      <c:pt idx="552">
                        <c:v>1.1646567944545763</c:v>
                      </c:pt>
                      <c:pt idx="553">
                        <c:v>1.0959997191012087</c:v>
                      </c:pt>
                      <c:pt idx="554">
                        <c:v>1.028951589308442</c:v>
                      </c:pt>
                      <c:pt idx="555">
                        <c:v>0.96359276242874903</c:v>
                      </c:pt>
                      <c:pt idx="556">
                        <c:v>0.89999999999999991</c:v>
                      </c:pt>
                      <c:pt idx="557">
                        <c:v>0.8382463062940102</c:v>
                      </c:pt>
                      <c:pt idx="558">
                        <c:v>0.77840076941610847</c:v>
                      </c:pt>
                      <c:pt idx="559">
                        <c:v>0.72052840475610569</c:v>
                      </c:pt>
                      <c:pt idx="560">
                        <c:v>0.66469000050937055</c:v>
                      </c:pt>
                      <c:pt idx="561">
                        <c:v>0.61094196488881158</c:v>
                      </c:pt>
                      <c:pt idx="562">
                        <c:v>0.55933617453018603</c:v>
                      </c:pt>
                      <c:pt idx="563">
                        <c:v>0.50991982344879394</c:v>
                      </c:pt>
                      <c:pt idx="564">
                        <c:v>0.46273527172783752</c:v>
                      </c:pt>
                      <c:pt idx="565">
                        <c:v>0.41781989289765209</c:v>
                      </c:pt>
                      <c:pt idx="566">
                        <c:v>0.3752059186870807</c:v>
                      </c:pt>
                      <c:pt idx="567">
                        <c:v>0.33492027947490549</c:v>
                      </c:pt>
                      <c:pt idx="568">
                        <c:v>0.29698443831444471</c:v>
                      </c:pt>
                      <c:pt idx="569">
                        <c:v>0.26141421581130925</c:v>
                      </c:pt>
                      <c:pt idx="570">
                        <c:v>0.22821960234978381</c:v>
                      </c:pt>
                      <c:pt idx="571">
                        <c:v>0.1974045531092998</c:v>
                      </c:pt>
                      <c:pt idx="572">
                        <c:v>0.16896675987217344</c:v>
                      </c:pt>
                      <c:pt idx="573">
                        <c:v>0.14289739161804257</c:v>
                      </c:pt>
                      <c:pt idx="574">
                        <c:v>0.11918079304773316</c:v>
                      </c:pt>
                      <c:pt idx="575">
                        <c:v>9.779412602409307E-2</c:v>
                      </c:pt>
                      <c:pt idx="576">
                        <c:v>7.8706932698149712E-2</c:v>
                      </c:pt>
                      <c:pt idx="577">
                        <c:v>6.1880589483361892E-2</c:v>
                      </c:pt>
                      <c:pt idx="578">
                        <c:v>4.7267605648683486E-2</c:v>
                      </c:pt>
                      <c:pt idx="579">
                        <c:v>3.4810694531755039E-2</c:v>
                      </c:pt>
                      <c:pt idx="580">
                        <c:v>2.4441499872305893E-2</c:v>
                      </c:pt>
                      <c:pt idx="581">
                        <c:v>1.6078773922712893E-2</c:v>
                      </c:pt>
                      <c:pt idx="582">
                        <c:v>9.625627651889861E-3</c:v>
                      </c:pt>
                      <c:pt idx="583">
                        <c:v>4.9650672171459879E-3</c:v>
                      </c:pt>
                      <c:pt idx="584">
                        <c:v>1.9519281173554703E-3</c:v>
                      </c:pt>
                      <c:pt idx="585">
                        <c:v>3.9540418178239347E-4</c:v>
                      </c:pt>
                      <c:pt idx="586">
                        <c:v>0</c:v>
                      </c:pt>
                      <c:pt idx="587">
                        <c:v>3.9540418178239347E-4</c:v>
                      </c:pt>
                      <c:pt idx="588">
                        <c:v>1.9519281173554703E-3</c:v>
                      </c:pt>
                      <c:pt idx="589">
                        <c:v>4.9650672171459879E-3</c:v>
                      </c:pt>
                      <c:pt idx="590">
                        <c:v>9.625627651889861E-3</c:v>
                      </c:pt>
                      <c:pt idx="591">
                        <c:v>1.6078773922712893E-2</c:v>
                      </c:pt>
                      <c:pt idx="592">
                        <c:v>2.444149987230574E-2</c:v>
                      </c:pt>
                      <c:pt idx="593">
                        <c:v>3.4810694531755039E-2</c:v>
                      </c:pt>
                      <c:pt idx="594">
                        <c:v>4.7267605648683486E-2</c:v>
                      </c:pt>
                      <c:pt idx="595">
                        <c:v>6.1880589483361725E-2</c:v>
                      </c:pt>
                      <c:pt idx="596">
                        <c:v>7.8706932698149504E-2</c:v>
                      </c:pt>
                      <c:pt idx="597">
                        <c:v>9.779412602409307E-2</c:v>
                      </c:pt>
                      <c:pt idx="598">
                        <c:v>0.11918079304773316</c:v>
                      </c:pt>
                      <c:pt idx="599">
                        <c:v>0.14289739161804277</c:v>
                      </c:pt>
                      <c:pt idx="600">
                        <c:v>0.16896675987217344</c:v>
                      </c:pt>
                      <c:pt idx="601">
                        <c:v>0.19740455310929961</c:v>
                      </c:pt>
                      <c:pt idx="602">
                        <c:v>0.22821960234978361</c:v>
                      </c:pt>
                      <c:pt idx="603">
                        <c:v>0.26141421581130925</c:v>
                      </c:pt>
                      <c:pt idx="604">
                        <c:v>0.29698443831444471</c:v>
                      </c:pt>
                      <c:pt idx="605">
                        <c:v>0.33492027947490549</c:v>
                      </c:pt>
                      <c:pt idx="606">
                        <c:v>0.3752059186870807</c:v>
                      </c:pt>
                      <c:pt idx="607">
                        <c:v>0.41781989289765209</c:v>
                      </c:pt>
                      <c:pt idx="608">
                        <c:v>0.46273527172783752</c:v>
                      </c:pt>
                      <c:pt idx="609">
                        <c:v>0.50991982344879427</c:v>
                      </c:pt>
                      <c:pt idx="610">
                        <c:v>0.55933617453018591</c:v>
                      </c:pt>
                      <c:pt idx="611">
                        <c:v>0.61094196488881125</c:v>
                      </c:pt>
                      <c:pt idx="612">
                        <c:v>0.66469000050937033</c:v>
                      </c:pt>
                      <c:pt idx="613">
                        <c:v>0.72052840475610547</c:v>
                      </c:pt>
                      <c:pt idx="614">
                        <c:v>0.77840076941610847</c:v>
                      </c:pt>
                      <c:pt idx="615">
                        <c:v>0.8382463062940102</c:v>
                      </c:pt>
                      <c:pt idx="616">
                        <c:v>0.89999999999999991</c:v>
                      </c:pt>
                      <c:pt idx="617">
                        <c:v>0.96359276242874903</c:v>
                      </c:pt>
                      <c:pt idx="618">
                        <c:v>1.0289515893084422</c:v>
                      </c:pt>
                      <c:pt idx="619">
                        <c:v>1.0959997191012085</c:v>
                      </c:pt>
                      <c:pt idx="620">
                        <c:v>1.1646567944545758</c:v>
                      </c:pt>
                      <c:pt idx="621">
                        <c:v>1.2348390263348916</c:v>
                      </c:pt>
                      <c:pt idx="622">
                        <c:v>1.3064593609155366</c:v>
                      </c:pt>
                      <c:pt idx="623">
                        <c:v>1.3794276492431543</c:v>
                      </c:pt>
                      <c:pt idx="624">
                        <c:v>1.453650819662623</c:v>
                      </c:pt>
                      <c:pt idx="625">
                        <c:v>1.5290330529447922</c:v>
                      </c:pt>
                      <c:pt idx="626">
                        <c:v>1.6054759600292363</c:v>
                      </c:pt>
                      <c:pt idx="627">
                        <c:v>1.6828787622665822</c:v>
                      </c:pt>
                      <c:pt idx="628">
                        <c:v>1.7611384740208123</c:v>
                      </c:pt>
                      <c:pt idx="629">
                        <c:v>1.8401500874707746</c:v>
                      </c:pt>
                      <c:pt idx="630">
                        <c:v>1.9198067594315424</c:v>
                      </c:pt>
                      <c:pt idx="631">
                        <c:v>1.9999999999999998</c:v>
                      </c:pt>
                      <c:pt idx="632">
                        <c:v>1.9198067594315429</c:v>
                      </c:pt>
                      <c:pt idx="633">
                        <c:v>1.8401500874707752</c:v>
                      </c:pt>
                      <c:pt idx="634">
                        <c:v>1.7611384740208129</c:v>
                      </c:pt>
                      <c:pt idx="635">
                        <c:v>1.6828787622665817</c:v>
                      </c:pt>
                      <c:pt idx="636">
                        <c:v>1.6054759600292359</c:v>
                      </c:pt>
                      <c:pt idx="637">
                        <c:v>1.5290330529447917</c:v>
                      </c:pt>
                      <c:pt idx="638">
                        <c:v>1.4536508196626234</c:v>
                      </c:pt>
                      <c:pt idx="639">
                        <c:v>1.3794276492431548</c:v>
                      </c:pt>
                      <c:pt idx="640">
                        <c:v>1.306459360915537</c:v>
                      </c:pt>
                      <c:pt idx="641">
                        <c:v>1.2348390263348923</c:v>
                      </c:pt>
                      <c:pt idx="642">
                        <c:v>1.1646567944545763</c:v>
                      </c:pt>
                      <c:pt idx="643">
                        <c:v>1.0959997191012087</c:v>
                      </c:pt>
                      <c:pt idx="644">
                        <c:v>1.028951589308442</c:v>
                      </c:pt>
                      <c:pt idx="645">
                        <c:v>0.96359276242874869</c:v>
                      </c:pt>
                      <c:pt idx="646">
                        <c:v>0.89999999999999958</c:v>
                      </c:pt>
                      <c:pt idx="647">
                        <c:v>0.83824630629401042</c:v>
                      </c:pt>
                      <c:pt idx="648">
                        <c:v>0.77840076941610892</c:v>
                      </c:pt>
                      <c:pt idx="649">
                        <c:v>0.72052840475610591</c:v>
                      </c:pt>
                      <c:pt idx="650">
                        <c:v>0.66469000050937077</c:v>
                      </c:pt>
                      <c:pt idx="651">
                        <c:v>0.61094196488881158</c:v>
                      </c:pt>
                      <c:pt idx="652">
                        <c:v>0.55933617453018603</c:v>
                      </c:pt>
                      <c:pt idx="653">
                        <c:v>0.50991982344879372</c:v>
                      </c:pt>
                      <c:pt idx="654">
                        <c:v>0.46273527172783729</c:v>
                      </c:pt>
                      <c:pt idx="655">
                        <c:v>0.41781989289765187</c:v>
                      </c:pt>
                      <c:pt idx="656">
                        <c:v>0.37520591868708086</c:v>
                      </c:pt>
                      <c:pt idx="657">
                        <c:v>0.33492027947490532</c:v>
                      </c:pt>
                      <c:pt idx="658">
                        <c:v>0.29698443831444493</c:v>
                      </c:pt>
                      <c:pt idx="659">
                        <c:v>0.26141421581130903</c:v>
                      </c:pt>
                      <c:pt idx="660">
                        <c:v>0.22821960234978381</c:v>
                      </c:pt>
                      <c:pt idx="661">
                        <c:v>0.19740455310930013</c:v>
                      </c:pt>
                      <c:pt idx="662">
                        <c:v>0.16896675987217322</c:v>
                      </c:pt>
                      <c:pt idx="663">
                        <c:v>0.14289739161804296</c:v>
                      </c:pt>
                      <c:pt idx="664">
                        <c:v>0.11918079304773301</c:v>
                      </c:pt>
                      <c:pt idx="665">
                        <c:v>9.7794126024093236E-2</c:v>
                      </c:pt>
                      <c:pt idx="666">
                        <c:v>7.8706932698149504E-2</c:v>
                      </c:pt>
                      <c:pt idx="667">
                        <c:v>6.1880589483361892E-2</c:v>
                      </c:pt>
                      <c:pt idx="668">
                        <c:v>4.726760564868332E-2</c:v>
                      </c:pt>
                      <c:pt idx="669">
                        <c:v>3.4810694531755039E-2</c:v>
                      </c:pt>
                      <c:pt idx="670">
                        <c:v>2.4441499872305893E-2</c:v>
                      </c:pt>
                      <c:pt idx="671">
                        <c:v>1.6078773922712893E-2</c:v>
                      </c:pt>
                      <c:pt idx="672">
                        <c:v>9.6256276518899894E-3</c:v>
                      </c:pt>
                      <c:pt idx="673">
                        <c:v>4.9650672171458691E-3</c:v>
                      </c:pt>
                      <c:pt idx="674">
                        <c:v>1.9519281173554703E-3</c:v>
                      </c:pt>
                      <c:pt idx="675">
                        <c:v>3.9540418178239347E-4</c:v>
                      </c:pt>
                      <c:pt idx="676">
                        <c:v>0</c:v>
                      </c:pt>
                      <c:pt idx="677">
                        <c:v>3.9540418178239347E-4</c:v>
                      </c:pt>
                      <c:pt idx="678">
                        <c:v>1.951928117355368E-3</c:v>
                      </c:pt>
                      <c:pt idx="679">
                        <c:v>4.9650672171458691E-3</c:v>
                      </c:pt>
                      <c:pt idx="680">
                        <c:v>9.625627651889861E-3</c:v>
                      </c:pt>
                      <c:pt idx="681">
                        <c:v>1.6078773922712761E-2</c:v>
                      </c:pt>
                      <c:pt idx="682">
                        <c:v>2.4441499872305893E-2</c:v>
                      </c:pt>
                      <c:pt idx="683">
                        <c:v>3.4810694531754886E-2</c:v>
                      </c:pt>
                      <c:pt idx="684">
                        <c:v>4.7267605648683632E-2</c:v>
                      </c:pt>
                      <c:pt idx="685">
                        <c:v>6.1880589483361725E-2</c:v>
                      </c:pt>
                      <c:pt idx="686">
                        <c:v>7.8706932698149712E-2</c:v>
                      </c:pt>
                      <c:pt idx="687">
                        <c:v>9.779412602409307E-2</c:v>
                      </c:pt>
                      <c:pt idx="688">
                        <c:v>0.11918079304773278</c:v>
                      </c:pt>
                      <c:pt idx="689">
                        <c:v>0.14289739161804257</c:v>
                      </c:pt>
                      <c:pt idx="690">
                        <c:v>0.16896675987217305</c:v>
                      </c:pt>
                      <c:pt idx="691">
                        <c:v>0.1974045531092998</c:v>
                      </c:pt>
                      <c:pt idx="692">
                        <c:v>0.22821960234978342</c:v>
                      </c:pt>
                      <c:pt idx="693">
                        <c:v>0.26141421581130941</c:v>
                      </c:pt>
                      <c:pt idx="694">
                        <c:v>0.29698443831444443</c:v>
                      </c:pt>
                      <c:pt idx="695">
                        <c:v>0.33492027947490594</c:v>
                      </c:pt>
                      <c:pt idx="696">
                        <c:v>0.37520591868708048</c:v>
                      </c:pt>
                      <c:pt idx="697">
                        <c:v>0.41781989289765142</c:v>
                      </c:pt>
                      <c:pt idx="698">
                        <c:v>0.46273527172783729</c:v>
                      </c:pt>
                      <c:pt idx="699">
                        <c:v>0.50991982344879316</c:v>
                      </c:pt>
                      <c:pt idx="700">
                        <c:v>0.55933617453018625</c:v>
                      </c:pt>
                      <c:pt idx="701">
                        <c:v>0.61094196488881092</c:v>
                      </c:pt>
                      <c:pt idx="702">
                        <c:v>0.66469000050937077</c:v>
                      </c:pt>
                      <c:pt idx="703">
                        <c:v>0.72052840475610525</c:v>
                      </c:pt>
                      <c:pt idx="704">
                        <c:v>0.77840076941610914</c:v>
                      </c:pt>
                      <c:pt idx="705">
                        <c:v>0.83824630629400998</c:v>
                      </c:pt>
                      <c:pt idx="706">
                        <c:v>0.89999999999999891</c:v>
                      </c:pt>
                      <c:pt idx="707">
                        <c:v>0.96359276242874903</c:v>
                      </c:pt>
                      <c:pt idx="708">
                        <c:v>1.0289515893084411</c:v>
                      </c:pt>
                      <c:pt idx="709">
                        <c:v>1.0959997191012087</c:v>
                      </c:pt>
                      <c:pt idx="710">
                        <c:v>1.1646567944545754</c:v>
                      </c:pt>
                      <c:pt idx="711">
                        <c:v>1.2348390263348923</c:v>
                      </c:pt>
                      <c:pt idx="712">
                        <c:v>1.3064593609155362</c:v>
                      </c:pt>
                      <c:pt idx="713">
                        <c:v>1.3794276492431552</c:v>
                      </c:pt>
                      <c:pt idx="714">
                        <c:v>1.4536508196626228</c:v>
                      </c:pt>
                      <c:pt idx="715">
                        <c:v>1.5290330529447911</c:v>
                      </c:pt>
                      <c:pt idx="716">
                        <c:v>1.6054759600292361</c:v>
                      </c:pt>
                      <c:pt idx="717">
                        <c:v>1.6828787622665811</c:v>
                      </c:pt>
                      <c:pt idx="718">
                        <c:v>1.7611384740208131</c:v>
                      </c:pt>
                      <c:pt idx="719">
                        <c:v>1.8401500874707744</c:v>
                      </c:pt>
                      <c:pt idx="720">
                        <c:v>1.9198067594315433</c:v>
                      </c:pt>
                      <c:pt idx="721">
                        <c:v>1.9999999999999996</c:v>
                      </c:pt>
                      <c:pt idx="722">
                        <c:v>1.9999999999999993</c:v>
                      </c:pt>
                      <c:pt idx="723">
                        <c:v>1.8905059711604606</c:v>
                      </c:pt>
                      <c:pt idx="724">
                        <c:v>1.7834333087964589</c:v>
                      </c:pt>
                      <c:pt idx="725">
                        <c:v>1.6789349681941832</c:v>
                      </c:pt>
                      <c:pt idx="726">
                        <c:v>1.577153724025588</c:v>
                      </c:pt>
                      <c:pt idx="727">
                        <c:v>1.4782218239094755</c:v>
                      </c:pt>
                      <c:pt idx="728">
                        <c:v>1.3822606759855431</c:v>
                      </c:pt>
                      <c:pt idx="729">
                        <c:v>1.2893805714786062</c:v>
                      </c:pt>
                      <c:pt idx="730">
                        <c:v>1.1996804431281232</c:v>
                      </c:pt>
                      <c:pt idx="731">
                        <c:v>1.1132476602544243</c:v>
                      </c:pt>
                      <c:pt idx="732">
                        <c:v>1.0301578611275848</c:v>
                      </c:pt>
                      <c:pt idx="733">
                        <c:v>0.95047482319846954</c:v>
                      </c:pt>
                      <c:pt idx="734">
                        <c:v>0.87425037164457131</c:v>
                      </c:pt>
                      <c:pt idx="735">
                        <c:v>0.80152432657613026</c:v>
                      </c:pt>
                      <c:pt idx="736">
                        <c:v>0.73232448914167636</c:v>
                      </c:pt>
                      <c:pt idx="737">
                        <c:v>0.66666666666666585</c:v>
                      </c:pt>
                      <c:pt idx="738">
                        <c:v>0.60455473685551231</c:v>
                      </c:pt>
                      <c:pt idx="739">
                        <c:v>0.54598075098624121</c:v>
                      </c:pt>
                      <c:pt idx="740">
                        <c:v>0.49092507592960211</c:v>
                      </c:pt>
                      <c:pt idx="741">
                        <c:v>0.43935657473126882</c:v>
                      </c:pt>
                      <c:pt idx="742">
                        <c:v>0.39123282540815957</c:v>
                      </c:pt>
                      <c:pt idx="743">
                        <c:v>0.3465003775291785</c:v>
                      </c:pt>
                      <c:pt idx="744">
                        <c:v>0.30509504607826621</c:v>
                      </c:pt>
                      <c:pt idx="745">
                        <c:v>0.26694224203579309</c:v>
                      </c:pt>
                      <c:pt idx="746">
                        <c:v>0.23195733906514537</c:v>
                      </c:pt>
                      <c:pt idx="747">
                        <c:v>0.2000460756582764</c:v>
                      </c:pt>
                      <c:pt idx="748">
                        <c:v>0.17110499208074811</c:v>
                      </c:pt>
                      <c:pt idx="749">
                        <c:v>0.1450219014689379</c:v>
                      </c:pt>
                      <c:pt idx="750">
                        <c:v>0.12167639447656627</c:v>
                      </c:pt>
                      <c:pt idx="751">
                        <c:v>0.10094037695439351</c:v>
                      </c:pt>
                      <c:pt idx="752">
                        <c:v>8.2678640289466601E-2</c:v>
                      </c:pt>
                      <c:pt idx="753">
                        <c:v>6.6749464248017198E-2</c:v>
                      </c:pt>
                      <c:pt idx="754">
                        <c:v>5.300525248746011E-2</c:v>
                      </c:pt>
                      <c:pt idx="755">
                        <c:v>4.1293201369990554E-2</c:v>
                      </c:pt>
                      <c:pt idx="756">
                        <c:v>3.1456003387804167E-2</c:v>
                      </c:pt>
                      <c:pt idx="757">
                        <c:v>2.3332587499823317E-2</c:v>
                      </c:pt>
                      <c:pt idx="758">
                        <c:v>1.6758900148404282E-2</c:v>
                      </c:pt>
                      <c:pt idx="759">
                        <c:v>1.1568732953858733E-2</c:v>
                      </c:pt>
                      <c:pt idx="760">
                        <c:v>7.5946065757217275E-3</c:v>
                      </c:pt>
                      <c:pt idx="761">
                        <c:v>4.6687259225628771E-3</c:v>
                      </c:pt>
                      <c:pt idx="762">
                        <c:v>2.6240316744272543E-3</c:v>
                      </c:pt>
                      <c:pt idx="763">
                        <c:v>1.2953910837765587E-3</c:v>
                      </c:pt>
                      <c:pt idx="764">
                        <c:v>5.2100735877803081E-4</c:v>
                      </c:pt>
                      <c:pt idx="765">
                        <c:v>1.4421063407749185E-4</c:v>
                      </c:pt>
                      <c:pt idx="766">
                        <c:v>1.6031142261738867E-5</c:v>
                      </c:pt>
                      <c:pt idx="767">
                        <c:v>0</c:v>
                      </c:pt>
                      <c:pt idx="768">
                        <c:v>1.6031142261738867E-5</c:v>
                      </c:pt>
                      <c:pt idx="769">
                        <c:v>1.442106340775021E-4</c:v>
                      </c:pt>
                      <c:pt idx="770">
                        <c:v>5.2100735877803081E-4</c:v>
                      </c:pt>
                      <c:pt idx="771">
                        <c:v>1.2953910837765817E-3</c:v>
                      </c:pt>
                      <c:pt idx="772">
                        <c:v>2.6240316744272842E-3</c:v>
                      </c:pt>
                      <c:pt idx="773">
                        <c:v>4.6687259225628771E-3</c:v>
                      </c:pt>
                      <c:pt idx="774">
                        <c:v>7.5946065757217752E-3</c:v>
                      </c:pt>
                      <c:pt idx="775">
                        <c:v>1.1568732953858631E-2</c:v>
                      </c:pt>
                      <c:pt idx="776">
                        <c:v>1.6758900148404341E-2</c:v>
                      </c:pt>
                      <c:pt idx="777">
                        <c:v>2.3332587499823233E-2</c:v>
                      </c:pt>
                      <c:pt idx="778">
                        <c:v>3.145600338780425E-2</c:v>
                      </c:pt>
                      <c:pt idx="779">
                        <c:v>4.1293201369990623E-2</c:v>
                      </c:pt>
                      <c:pt idx="780">
                        <c:v>5.3005252487460304E-2</c:v>
                      </c:pt>
                      <c:pt idx="781">
                        <c:v>6.6749464248017282E-2</c:v>
                      </c:pt>
                      <c:pt idx="782">
                        <c:v>8.2678640289466754E-2</c:v>
                      </c:pt>
                      <c:pt idx="783">
                        <c:v>0.10094037695439373</c:v>
                      </c:pt>
                      <c:pt idx="784">
                        <c:v>0.121676394476566</c:v>
                      </c:pt>
                      <c:pt idx="785">
                        <c:v>0.14502190146893823</c:v>
                      </c:pt>
                      <c:pt idx="786">
                        <c:v>0.17110499208074764</c:v>
                      </c:pt>
                      <c:pt idx="787">
                        <c:v>0.20004607565827665</c:v>
                      </c:pt>
                      <c:pt idx="788">
                        <c:v>0.23195733906514568</c:v>
                      </c:pt>
                      <c:pt idx="789">
                        <c:v>0.26694224203579309</c:v>
                      </c:pt>
                      <c:pt idx="790">
                        <c:v>0.30509504607826654</c:v>
                      </c:pt>
                      <c:pt idx="791">
                        <c:v>0.34650037752917828</c:v>
                      </c:pt>
                      <c:pt idx="792">
                        <c:v>0.39123282540816018</c:v>
                      </c:pt>
                      <c:pt idx="793">
                        <c:v>0.43935657473126882</c:v>
                      </c:pt>
                      <c:pt idx="794">
                        <c:v>0.49092507592960266</c:v>
                      </c:pt>
                      <c:pt idx="795">
                        <c:v>0.54598075098624099</c:v>
                      </c:pt>
                      <c:pt idx="796">
                        <c:v>0.60455473685551264</c:v>
                      </c:pt>
                      <c:pt idx="797">
                        <c:v>0.66666666666666641</c:v>
                      </c:pt>
                      <c:pt idx="798">
                        <c:v>0.73232448914167603</c:v>
                      </c:pt>
                      <c:pt idx="799">
                        <c:v>0.80152432657613126</c:v>
                      </c:pt>
                      <c:pt idx="800">
                        <c:v>0.87425037164457131</c:v>
                      </c:pt>
                      <c:pt idx="801">
                        <c:v>0.95047482319847054</c:v>
                      </c:pt>
                      <c:pt idx="802">
                        <c:v>1.0301578611275848</c:v>
                      </c:pt>
                      <c:pt idx="803">
                        <c:v>1.1132476602544255</c:v>
                      </c:pt>
                      <c:pt idx="804">
                        <c:v>1.1996804431281229</c:v>
                      </c:pt>
                      <c:pt idx="805">
                        <c:v>1.2893805714786069</c:v>
                      </c:pt>
                      <c:pt idx="806">
                        <c:v>1.382260675985544</c:v>
                      </c:pt>
                      <c:pt idx="807">
                        <c:v>1.4782218239094751</c:v>
                      </c:pt>
                      <c:pt idx="808">
                        <c:v>1.5771537240255888</c:v>
                      </c:pt>
                      <c:pt idx="809">
                        <c:v>1.6789349681941828</c:v>
                      </c:pt>
                      <c:pt idx="810">
                        <c:v>1.78343330879646</c:v>
                      </c:pt>
                      <c:pt idx="811">
                        <c:v>1.8905059711604604</c:v>
                      </c:pt>
                      <c:pt idx="812">
                        <c:v>1.9999999999999996</c:v>
                      </c:pt>
                      <c:pt idx="813">
                        <c:v>1.8905059711604597</c:v>
                      </c:pt>
                      <c:pt idx="814">
                        <c:v>1.7834333087964593</c:v>
                      </c:pt>
                      <c:pt idx="815">
                        <c:v>1.6789349681941821</c:v>
                      </c:pt>
                      <c:pt idx="816">
                        <c:v>1.5771537240255895</c:v>
                      </c:pt>
                      <c:pt idx="817">
                        <c:v>1.4782218239094758</c:v>
                      </c:pt>
                      <c:pt idx="818">
                        <c:v>1.3822606759855447</c:v>
                      </c:pt>
                      <c:pt idx="819">
                        <c:v>1.2893805714786064</c:v>
                      </c:pt>
                      <c:pt idx="820">
                        <c:v>1.1996804431281223</c:v>
                      </c:pt>
                      <c:pt idx="821">
                        <c:v>1.1132476602544248</c:v>
                      </c:pt>
                      <c:pt idx="822">
                        <c:v>1.0301578611275843</c:v>
                      </c:pt>
                      <c:pt idx="823">
                        <c:v>0.9504748231984701</c:v>
                      </c:pt>
                      <c:pt idx="824">
                        <c:v>0.87425037164457076</c:v>
                      </c:pt>
                      <c:pt idx="825">
                        <c:v>0.80152432657613171</c:v>
                      </c:pt>
                      <c:pt idx="826">
                        <c:v>0.73232448914167636</c:v>
                      </c:pt>
                      <c:pt idx="827">
                        <c:v>0.66666666666666674</c:v>
                      </c:pt>
                      <c:pt idx="828">
                        <c:v>0.60455473685551242</c:v>
                      </c:pt>
                      <c:pt idx="829">
                        <c:v>0.54598075098624055</c:v>
                      </c:pt>
                      <c:pt idx="830">
                        <c:v>0.49092507592960222</c:v>
                      </c:pt>
                      <c:pt idx="831">
                        <c:v>0.43935657473126838</c:v>
                      </c:pt>
                      <c:pt idx="832">
                        <c:v>0.39123282540815996</c:v>
                      </c:pt>
                      <c:pt idx="833">
                        <c:v>0.34650037752917812</c:v>
                      </c:pt>
                      <c:pt idx="834">
                        <c:v>0.30509504607826693</c:v>
                      </c:pt>
                      <c:pt idx="835">
                        <c:v>0.2669422420357932</c:v>
                      </c:pt>
                      <c:pt idx="836">
                        <c:v>0.2319573390651459</c:v>
                      </c:pt>
                      <c:pt idx="837">
                        <c:v>0.20004607565827648</c:v>
                      </c:pt>
                      <c:pt idx="838">
                        <c:v>0.17110499208074781</c:v>
                      </c:pt>
                      <c:pt idx="839">
                        <c:v>0.14502190146893809</c:v>
                      </c:pt>
                      <c:pt idx="840">
                        <c:v>0.12167639447656615</c:v>
                      </c:pt>
                      <c:pt idx="841">
                        <c:v>0.10094037695439359</c:v>
                      </c:pt>
                      <c:pt idx="842">
                        <c:v>8.2678640289466448E-2</c:v>
                      </c:pt>
                      <c:pt idx="843">
                        <c:v>6.6749464248017379E-2</c:v>
                      </c:pt>
                      <c:pt idx="844">
                        <c:v>5.3005252487460228E-2</c:v>
                      </c:pt>
                      <c:pt idx="845">
                        <c:v>4.1293201369990713E-2</c:v>
                      </c:pt>
                      <c:pt idx="846">
                        <c:v>3.1456003387804167E-2</c:v>
                      </c:pt>
                      <c:pt idx="847">
                        <c:v>2.3332587499823233E-2</c:v>
                      </c:pt>
                      <c:pt idx="848">
                        <c:v>1.6758900148404282E-2</c:v>
                      </c:pt>
                      <c:pt idx="849">
                        <c:v>1.1568732953858692E-2</c:v>
                      </c:pt>
                      <c:pt idx="850">
                        <c:v>7.5946065757217752E-3</c:v>
                      </c:pt>
                      <c:pt idx="851">
                        <c:v>4.6687259225628398E-3</c:v>
                      </c:pt>
                      <c:pt idx="852">
                        <c:v>2.6240316744272842E-3</c:v>
                      </c:pt>
                      <c:pt idx="853">
                        <c:v>1.2953910837765587E-3</c:v>
                      </c:pt>
                      <c:pt idx="854">
                        <c:v>5.210073587780474E-4</c:v>
                      </c:pt>
                      <c:pt idx="855">
                        <c:v>1.442106340775021E-4</c:v>
                      </c:pt>
                      <c:pt idx="856">
                        <c:v>1.6031142261738867E-5</c:v>
                      </c:pt>
                      <c:pt idx="857">
                        <c:v>0</c:v>
                      </c:pt>
                      <c:pt idx="858">
                        <c:v>1.6031142261738867E-5</c:v>
                      </c:pt>
                      <c:pt idx="859">
                        <c:v>1.442106340775021E-4</c:v>
                      </c:pt>
                      <c:pt idx="860">
                        <c:v>5.210073587780474E-4</c:v>
                      </c:pt>
                      <c:pt idx="861">
                        <c:v>1.2953910837765587E-3</c:v>
                      </c:pt>
                      <c:pt idx="862">
                        <c:v>2.6240316744272842E-3</c:v>
                      </c:pt>
                      <c:pt idx="863">
                        <c:v>4.6687259225628771E-3</c:v>
                      </c:pt>
                      <c:pt idx="864">
                        <c:v>7.5946065757217752E-3</c:v>
                      </c:pt>
                      <c:pt idx="865">
                        <c:v>1.1568732953858692E-2</c:v>
                      </c:pt>
                      <c:pt idx="866">
                        <c:v>1.6758900148404341E-2</c:v>
                      </c:pt>
                      <c:pt idx="867">
                        <c:v>2.3332587499823317E-2</c:v>
                      </c:pt>
                      <c:pt idx="868">
                        <c:v>3.1456003387804167E-2</c:v>
                      </c:pt>
                      <c:pt idx="869">
                        <c:v>4.1293201369990713E-2</c:v>
                      </c:pt>
                      <c:pt idx="870">
                        <c:v>5.300525248746011E-2</c:v>
                      </c:pt>
                      <c:pt idx="871">
                        <c:v>6.6749464248017379E-2</c:v>
                      </c:pt>
                      <c:pt idx="872">
                        <c:v>8.2678640289466601E-2</c:v>
                      </c:pt>
                      <c:pt idx="873">
                        <c:v>0.10094037695439373</c:v>
                      </c:pt>
                      <c:pt idx="874">
                        <c:v>0.12167639447656615</c:v>
                      </c:pt>
                      <c:pt idx="875">
                        <c:v>0.14502190146893809</c:v>
                      </c:pt>
                      <c:pt idx="876">
                        <c:v>0.17110499208074781</c:v>
                      </c:pt>
                      <c:pt idx="877">
                        <c:v>0.20004607565827648</c:v>
                      </c:pt>
                      <c:pt idx="878">
                        <c:v>0.2319573390651459</c:v>
                      </c:pt>
                      <c:pt idx="879">
                        <c:v>0.2669422420357932</c:v>
                      </c:pt>
                      <c:pt idx="880">
                        <c:v>0.30509504607826671</c:v>
                      </c:pt>
                      <c:pt idx="881">
                        <c:v>0.34650037752917828</c:v>
                      </c:pt>
                      <c:pt idx="882">
                        <c:v>0.39123282540816018</c:v>
                      </c:pt>
                      <c:pt idx="883">
                        <c:v>0.4393565747312686</c:v>
                      </c:pt>
                      <c:pt idx="884">
                        <c:v>0.49092507592960255</c:v>
                      </c:pt>
                      <c:pt idx="885">
                        <c:v>0.54598075098624055</c:v>
                      </c:pt>
                      <c:pt idx="886">
                        <c:v>0.60455473685551242</c:v>
                      </c:pt>
                      <c:pt idx="887">
                        <c:v>0.66666666666666674</c:v>
                      </c:pt>
                      <c:pt idx="888">
                        <c:v>0.73232448914167636</c:v>
                      </c:pt>
                      <c:pt idx="889">
                        <c:v>0.80152432657613126</c:v>
                      </c:pt>
                      <c:pt idx="890">
                        <c:v>0.87425037164457131</c:v>
                      </c:pt>
                      <c:pt idx="891">
                        <c:v>0.95047482319847054</c:v>
                      </c:pt>
                      <c:pt idx="892">
                        <c:v>1.0301578611275848</c:v>
                      </c:pt>
                      <c:pt idx="893">
                        <c:v>1.1132476602544248</c:v>
                      </c:pt>
                      <c:pt idx="894">
                        <c:v>1.1996804431281225</c:v>
                      </c:pt>
                      <c:pt idx="895">
                        <c:v>1.2893805714786064</c:v>
                      </c:pt>
                      <c:pt idx="896">
                        <c:v>1.3822606759855443</c:v>
                      </c:pt>
                      <c:pt idx="897">
                        <c:v>1.4782218239094758</c:v>
                      </c:pt>
                      <c:pt idx="898">
                        <c:v>1.5771537240255893</c:v>
                      </c:pt>
                      <c:pt idx="899">
                        <c:v>1.6789349681941828</c:v>
                      </c:pt>
                      <c:pt idx="900">
                        <c:v>1.78343330879646</c:v>
                      </c:pt>
                      <c:pt idx="901">
                        <c:v>1.8905059711604604</c:v>
                      </c:pt>
                      <c:pt idx="902">
                        <c:v>2</c:v>
                      </c:pt>
                      <c:pt idx="903">
                        <c:v>1.8905059711604604</c:v>
                      </c:pt>
                      <c:pt idx="904">
                        <c:v>1.78343330879646</c:v>
                      </c:pt>
                      <c:pt idx="905">
                        <c:v>1.6789349681941828</c:v>
                      </c:pt>
                      <c:pt idx="906">
                        <c:v>1.5771537240255893</c:v>
                      </c:pt>
                      <c:pt idx="907">
                        <c:v>1.4782218239094758</c:v>
                      </c:pt>
                      <c:pt idx="908">
                        <c:v>1.3822606759855443</c:v>
                      </c:pt>
                      <c:pt idx="909">
                        <c:v>1.2893805714786064</c:v>
                      </c:pt>
                      <c:pt idx="910">
                        <c:v>1.1996804431281225</c:v>
                      </c:pt>
                      <c:pt idx="911">
                        <c:v>1.1132476602544248</c:v>
                      </c:pt>
                      <c:pt idx="912">
                        <c:v>1.0301578611275848</c:v>
                      </c:pt>
                      <c:pt idx="913">
                        <c:v>0.95047482319847054</c:v>
                      </c:pt>
                      <c:pt idx="914">
                        <c:v>0.87425037164457131</c:v>
                      </c:pt>
                      <c:pt idx="915">
                        <c:v>0.80152432657613126</c:v>
                      </c:pt>
                      <c:pt idx="916">
                        <c:v>0.73232448914167636</c:v>
                      </c:pt>
                      <c:pt idx="917">
                        <c:v>0.66666666666666674</c:v>
                      </c:pt>
                      <c:pt idx="918">
                        <c:v>0.60455473685551242</c:v>
                      </c:pt>
                      <c:pt idx="919">
                        <c:v>0.54598075098624055</c:v>
                      </c:pt>
                      <c:pt idx="920">
                        <c:v>0.49092507592960255</c:v>
                      </c:pt>
                      <c:pt idx="921">
                        <c:v>0.4393565747312686</c:v>
                      </c:pt>
                      <c:pt idx="922">
                        <c:v>0.39123282540816018</c:v>
                      </c:pt>
                      <c:pt idx="923">
                        <c:v>0.34650037752917828</c:v>
                      </c:pt>
                      <c:pt idx="924">
                        <c:v>0.30509504607826671</c:v>
                      </c:pt>
                      <c:pt idx="925">
                        <c:v>0.2669422420357932</c:v>
                      </c:pt>
                      <c:pt idx="926">
                        <c:v>0.2319573390651459</c:v>
                      </c:pt>
                      <c:pt idx="927">
                        <c:v>0.20004607565827648</c:v>
                      </c:pt>
                      <c:pt idx="928">
                        <c:v>0.17110499208074781</c:v>
                      </c:pt>
                      <c:pt idx="929">
                        <c:v>0.14502190146893809</c:v>
                      </c:pt>
                      <c:pt idx="930">
                        <c:v>0.12167639447656615</c:v>
                      </c:pt>
                      <c:pt idx="931">
                        <c:v>0.10094037695439373</c:v>
                      </c:pt>
                      <c:pt idx="932">
                        <c:v>8.2678640289466601E-2</c:v>
                      </c:pt>
                      <c:pt idx="933">
                        <c:v>6.6749464248017379E-2</c:v>
                      </c:pt>
                      <c:pt idx="934">
                        <c:v>5.300525248746011E-2</c:v>
                      </c:pt>
                      <c:pt idx="935">
                        <c:v>4.1293201369990713E-2</c:v>
                      </c:pt>
                      <c:pt idx="936">
                        <c:v>3.1456003387804167E-2</c:v>
                      </c:pt>
                      <c:pt idx="937">
                        <c:v>2.3332587499823317E-2</c:v>
                      </c:pt>
                      <c:pt idx="938">
                        <c:v>1.6758900148404341E-2</c:v>
                      </c:pt>
                      <c:pt idx="939">
                        <c:v>1.1568732953858692E-2</c:v>
                      </c:pt>
                      <c:pt idx="940">
                        <c:v>7.5946065757217752E-3</c:v>
                      </c:pt>
                      <c:pt idx="941">
                        <c:v>4.6687259225628771E-3</c:v>
                      </c:pt>
                      <c:pt idx="942">
                        <c:v>2.6240316744272842E-3</c:v>
                      </c:pt>
                      <c:pt idx="943">
                        <c:v>1.2953910837765587E-3</c:v>
                      </c:pt>
                      <c:pt idx="944">
                        <c:v>5.210073587780474E-4</c:v>
                      </c:pt>
                      <c:pt idx="945">
                        <c:v>1.442106340775021E-4</c:v>
                      </c:pt>
                      <c:pt idx="946">
                        <c:v>1.6031142261738867E-5</c:v>
                      </c:pt>
                      <c:pt idx="947">
                        <c:v>0</c:v>
                      </c:pt>
                      <c:pt idx="948">
                        <c:v>1.6031142261738867E-5</c:v>
                      </c:pt>
                      <c:pt idx="949">
                        <c:v>1.442106340775021E-4</c:v>
                      </c:pt>
                      <c:pt idx="950">
                        <c:v>5.210073587780474E-4</c:v>
                      </c:pt>
                      <c:pt idx="951">
                        <c:v>1.2953910837765587E-3</c:v>
                      </c:pt>
                      <c:pt idx="952">
                        <c:v>2.6240316744272842E-3</c:v>
                      </c:pt>
                      <c:pt idx="953">
                        <c:v>4.6687259225628398E-3</c:v>
                      </c:pt>
                      <c:pt idx="954">
                        <c:v>7.5946065757217752E-3</c:v>
                      </c:pt>
                      <c:pt idx="955">
                        <c:v>1.1568732953858692E-2</c:v>
                      </c:pt>
                      <c:pt idx="956">
                        <c:v>1.6758900148404282E-2</c:v>
                      </c:pt>
                      <c:pt idx="957">
                        <c:v>2.3332587499823233E-2</c:v>
                      </c:pt>
                      <c:pt idx="958">
                        <c:v>3.1456003387804167E-2</c:v>
                      </c:pt>
                      <c:pt idx="959">
                        <c:v>4.1293201369990713E-2</c:v>
                      </c:pt>
                      <c:pt idx="960">
                        <c:v>5.3005252487460228E-2</c:v>
                      </c:pt>
                      <c:pt idx="961">
                        <c:v>6.6749464248017379E-2</c:v>
                      </c:pt>
                      <c:pt idx="962">
                        <c:v>8.2678640289466448E-2</c:v>
                      </c:pt>
                      <c:pt idx="963">
                        <c:v>0.10094037695439359</c:v>
                      </c:pt>
                      <c:pt idx="964">
                        <c:v>0.12167639447656615</c:v>
                      </c:pt>
                      <c:pt idx="965">
                        <c:v>0.14502190146893809</c:v>
                      </c:pt>
                      <c:pt idx="966">
                        <c:v>0.17110499208074781</c:v>
                      </c:pt>
                      <c:pt idx="967">
                        <c:v>0.20004607565827648</c:v>
                      </c:pt>
                      <c:pt idx="968">
                        <c:v>0.2319573390651459</c:v>
                      </c:pt>
                      <c:pt idx="969">
                        <c:v>0.2669422420357932</c:v>
                      </c:pt>
                      <c:pt idx="970">
                        <c:v>0.30509504607826693</c:v>
                      </c:pt>
                      <c:pt idx="971">
                        <c:v>0.34650037752917812</c:v>
                      </c:pt>
                      <c:pt idx="972">
                        <c:v>0.39123282540815996</c:v>
                      </c:pt>
                      <c:pt idx="973">
                        <c:v>0.43935657473126838</c:v>
                      </c:pt>
                      <c:pt idx="974">
                        <c:v>0.49092507592960222</c:v>
                      </c:pt>
                      <c:pt idx="975">
                        <c:v>0.54598075098624055</c:v>
                      </c:pt>
                      <c:pt idx="976">
                        <c:v>0.60455473685551242</c:v>
                      </c:pt>
                      <c:pt idx="977">
                        <c:v>0.66666666666666674</c:v>
                      </c:pt>
                      <c:pt idx="978">
                        <c:v>0.73232448914167636</c:v>
                      </c:pt>
                      <c:pt idx="979">
                        <c:v>0.80152432657613171</c:v>
                      </c:pt>
                      <c:pt idx="980">
                        <c:v>0.87425037164457076</c:v>
                      </c:pt>
                      <c:pt idx="981">
                        <c:v>0.9504748231984701</c:v>
                      </c:pt>
                      <c:pt idx="982">
                        <c:v>1.0301578611275843</c:v>
                      </c:pt>
                      <c:pt idx="983">
                        <c:v>1.1132476602544248</c:v>
                      </c:pt>
                      <c:pt idx="984">
                        <c:v>1.1996804431281223</c:v>
                      </c:pt>
                      <c:pt idx="985">
                        <c:v>1.2893805714786064</c:v>
                      </c:pt>
                      <c:pt idx="986">
                        <c:v>1.3822606759855447</c:v>
                      </c:pt>
                      <c:pt idx="987">
                        <c:v>1.4782218239094758</c:v>
                      </c:pt>
                      <c:pt idx="988">
                        <c:v>1.5771537240255895</c:v>
                      </c:pt>
                      <c:pt idx="989">
                        <c:v>1.6789349681941821</c:v>
                      </c:pt>
                      <c:pt idx="990">
                        <c:v>1.7834333087964593</c:v>
                      </c:pt>
                      <c:pt idx="991">
                        <c:v>1.8905059711604597</c:v>
                      </c:pt>
                      <c:pt idx="992">
                        <c:v>1.9999999999999996</c:v>
                      </c:pt>
                      <c:pt idx="993">
                        <c:v>1.8905059711604604</c:v>
                      </c:pt>
                      <c:pt idx="994">
                        <c:v>1.78343330879646</c:v>
                      </c:pt>
                      <c:pt idx="995">
                        <c:v>1.6789349681941828</c:v>
                      </c:pt>
                      <c:pt idx="996">
                        <c:v>1.5771537240255888</c:v>
                      </c:pt>
                      <c:pt idx="997">
                        <c:v>1.4782218239094751</c:v>
                      </c:pt>
                      <c:pt idx="998">
                        <c:v>1.382260675985544</c:v>
                      </c:pt>
                      <c:pt idx="999">
                        <c:v>1.2893805714786069</c:v>
                      </c:pt>
                      <c:pt idx="1000">
                        <c:v>1.1996804431281229</c:v>
                      </c:pt>
                      <c:pt idx="1001">
                        <c:v>1.1132476602544255</c:v>
                      </c:pt>
                      <c:pt idx="1002">
                        <c:v>1.0301578611275848</c:v>
                      </c:pt>
                      <c:pt idx="1003">
                        <c:v>0.95047482319847054</c:v>
                      </c:pt>
                      <c:pt idx="1004">
                        <c:v>0.87425037164457131</c:v>
                      </c:pt>
                      <c:pt idx="1005">
                        <c:v>0.80152432657613126</c:v>
                      </c:pt>
                      <c:pt idx="1006">
                        <c:v>0.73232448914167603</c:v>
                      </c:pt>
                      <c:pt idx="1007">
                        <c:v>0.66666666666666641</c:v>
                      </c:pt>
                      <c:pt idx="1008">
                        <c:v>0.60455473685551264</c:v>
                      </c:pt>
                      <c:pt idx="1009">
                        <c:v>0.54598075098624099</c:v>
                      </c:pt>
                      <c:pt idx="1010">
                        <c:v>0.49092507592960266</c:v>
                      </c:pt>
                      <c:pt idx="1011">
                        <c:v>0.43935657473126882</c:v>
                      </c:pt>
                      <c:pt idx="1012">
                        <c:v>0.39123282540816018</c:v>
                      </c:pt>
                      <c:pt idx="1013">
                        <c:v>0.34650037752917828</c:v>
                      </c:pt>
                      <c:pt idx="1014">
                        <c:v>0.30509504607826654</c:v>
                      </c:pt>
                      <c:pt idx="1015">
                        <c:v>0.26694224203579309</c:v>
                      </c:pt>
                      <c:pt idx="1016">
                        <c:v>0.23195733906514568</c:v>
                      </c:pt>
                      <c:pt idx="1017">
                        <c:v>0.20004607565827665</c:v>
                      </c:pt>
                      <c:pt idx="1018">
                        <c:v>0.17110499208074764</c:v>
                      </c:pt>
                      <c:pt idx="1019">
                        <c:v>0.14502190146893823</c:v>
                      </c:pt>
                      <c:pt idx="1020">
                        <c:v>0.121676394476566</c:v>
                      </c:pt>
                      <c:pt idx="1021">
                        <c:v>0.10094037695439373</c:v>
                      </c:pt>
                      <c:pt idx="1022">
                        <c:v>8.2678640289466754E-2</c:v>
                      </c:pt>
                      <c:pt idx="1023">
                        <c:v>6.6749464248017282E-2</c:v>
                      </c:pt>
                      <c:pt idx="1024">
                        <c:v>5.3005252487460304E-2</c:v>
                      </c:pt>
                      <c:pt idx="1025">
                        <c:v>4.1293201369990623E-2</c:v>
                      </c:pt>
                      <c:pt idx="1026">
                        <c:v>3.145600338780425E-2</c:v>
                      </c:pt>
                      <c:pt idx="1027">
                        <c:v>2.3332587499823233E-2</c:v>
                      </c:pt>
                      <c:pt idx="1028">
                        <c:v>1.6758900148404341E-2</c:v>
                      </c:pt>
                      <c:pt idx="1029">
                        <c:v>1.1568732953858631E-2</c:v>
                      </c:pt>
                      <c:pt idx="1030">
                        <c:v>7.5946065757217752E-3</c:v>
                      </c:pt>
                      <c:pt idx="1031">
                        <c:v>4.6687259225628771E-3</c:v>
                      </c:pt>
                      <c:pt idx="1032">
                        <c:v>2.6240316744272842E-3</c:v>
                      </c:pt>
                      <c:pt idx="1033">
                        <c:v>1.2953910837765817E-3</c:v>
                      </c:pt>
                      <c:pt idx="1034">
                        <c:v>5.2100735877803081E-4</c:v>
                      </c:pt>
                      <c:pt idx="1035">
                        <c:v>1.442106340775021E-4</c:v>
                      </c:pt>
                      <c:pt idx="1036">
                        <c:v>1.6031142261738867E-5</c:v>
                      </c:pt>
                      <c:pt idx="1037">
                        <c:v>0</c:v>
                      </c:pt>
                      <c:pt idx="1038">
                        <c:v>1.6031142261738867E-5</c:v>
                      </c:pt>
                      <c:pt idx="1039">
                        <c:v>1.4421063407749185E-4</c:v>
                      </c:pt>
                      <c:pt idx="1040">
                        <c:v>5.2100735877803081E-4</c:v>
                      </c:pt>
                      <c:pt idx="1041">
                        <c:v>1.2953910837765587E-3</c:v>
                      </c:pt>
                      <c:pt idx="1042">
                        <c:v>2.6240316744272543E-3</c:v>
                      </c:pt>
                      <c:pt idx="1043">
                        <c:v>4.6687259225628771E-3</c:v>
                      </c:pt>
                      <c:pt idx="1044">
                        <c:v>7.5946065757217275E-3</c:v>
                      </c:pt>
                      <c:pt idx="1045">
                        <c:v>1.1568732953858733E-2</c:v>
                      </c:pt>
                      <c:pt idx="1046">
                        <c:v>1.6758900148404282E-2</c:v>
                      </c:pt>
                      <c:pt idx="1047">
                        <c:v>2.3332587499823317E-2</c:v>
                      </c:pt>
                      <c:pt idx="1048">
                        <c:v>3.1456003387804167E-2</c:v>
                      </c:pt>
                      <c:pt idx="1049">
                        <c:v>4.1293201369990554E-2</c:v>
                      </c:pt>
                      <c:pt idx="1050">
                        <c:v>5.300525248746011E-2</c:v>
                      </c:pt>
                      <c:pt idx="1051">
                        <c:v>6.6749464248017198E-2</c:v>
                      </c:pt>
                      <c:pt idx="1052">
                        <c:v>8.2678640289466601E-2</c:v>
                      </c:pt>
                      <c:pt idx="1053">
                        <c:v>0.10094037695439351</c:v>
                      </c:pt>
                      <c:pt idx="1054">
                        <c:v>0.12167639447656627</c:v>
                      </c:pt>
                      <c:pt idx="1055">
                        <c:v>0.1450219014689379</c:v>
                      </c:pt>
                      <c:pt idx="1056">
                        <c:v>0.17110499208074811</c:v>
                      </c:pt>
                      <c:pt idx="1057">
                        <c:v>0.2000460756582764</c:v>
                      </c:pt>
                      <c:pt idx="1058">
                        <c:v>0.23195733906514537</c:v>
                      </c:pt>
                      <c:pt idx="1059">
                        <c:v>0.26694224203579309</c:v>
                      </c:pt>
                      <c:pt idx="1060">
                        <c:v>0.30509504607826621</c:v>
                      </c:pt>
                      <c:pt idx="1061">
                        <c:v>0.3465003775291785</c:v>
                      </c:pt>
                      <c:pt idx="1062">
                        <c:v>0.39123282540815957</c:v>
                      </c:pt>
                      <c:pt idx="1063">
                        <c:v>0.43935657473126882</c:v>
                      </c:pt>
                      <c:pt idx="1064">
                        <c:v>0.49092507592960211</c:v>
                      </c:pt>
                      <c:pt idx="1065">
                        <c:v>0.54598075098624121</c:v>
                      </c:pt>
                      <c:pt idx="1066">
                        <c:v>0.60455473685551231</c:v>
                      </c:pt>
                      <c:pt idx="1067">
                        <c:v>0.66666666666666585</c:v>
                      </c:pt>
                      <c:pt idx="1068">
                        <c:v>0.73232448914167636</c:v>
                      </c:pt>
                      <c:pt idx="1069">
                        <c:v>0.80152432657613026</c:v>
                      </c:pt>
                      <c:pt idx="1070">
                        <c:v>0.87425037164457131</c:v>
                      </c:pt>
                      <c:pt idx="1071">
                        <c:v>0.95047482319846954</c:v>
                      </c:pt>
                      <c:pt idx="1072">
                        <c:v>1.0301578611275848</c:v>
                      </c:pt>
                      <c:pt idx="1073">
                        <c:v>1.1132476602544243</c:v>
                      </c:pt>
                      <c:pt idx="1074">
                        <c:v>1.1996804431281232</c:v>
                      </c:pt>
                      <c:pt idx="1075">
                        <c:v>1.2893805714786062</c:v>
                      </c:pt>
                      <c:pt idx="1076">
                        <c:v>1.3822606759855431</c:v>
                      </c:pt>
                      <c:pt idx="1077">
                        <c:v>1.4782218239094755</c:v>
                      </c:pt>
                      <c:pt idx="1078">
                        <c:v>1.577153724025588</c:v>
                      </c:pt>
                      <c:pt idx="1079">
                        <c:v>1.6789349681941832</c:v>
                      </c:pt>
                      <c:pt idx="1080">
                        <c:v>1.7834333087964589</c:v>
                      </c:pt>
                      <c:pt idx="1081">
                        <c:v>1.8905059711604606</c:v>
                      </c:pt>
                      <c:pt idx="1082">
                        <c:v>1.9999999999999993</c:v>
                      </c:pt>
                      <c:pt idx="1083">
                        <c:v>1.9999999999999991</c:v>
                      </c:pt>
                      <c:pt idx="1084">
                        <c:v>1.8628379629301726</c:v>
                      </c:pt>
                      <c:pt idx="1085">
                        <c:v>1.7307060362819273</c:v>
                      </c:pt>
                      <c:pt idx="1086">
                        <c:v>1.6037385461955806</c:v>
                      </c:pt>
                      <c:pt idx="1087">
                        <c:v>1.4820459002214179</c:v>
                      </c:pt>
                      <c:pt idx="1088">
                        <c:v>1.3657146685463699</c:v>
                      </c:pt>
                      <c:pt idx="1089">
                        <c:v>1.2548077790863601</c:v>
                      </c:pt>
                      <c:pt idx="1090">
                        <c:v>1.149364824742402</c:v>
                      </c:pt>
                      <c:pt idx="1091">
                        <c:v>1.0494024805755782</c:v>
                      </c:pt>
                      <c:pt idx="1092">
                        <c:v>0.95491502812526219</c:v>
                      </c:pt>
                      <c:pt idx="1093">
                        <c:v>0.86587498357834725</c:v>
                      </c:pt>
                      <c:pt idx="1094">
                        <c:v>0.78223382599769975</c:v>
                      </c:pt>
                      <c:pt idx="1095">
                        <c:v>0.70392282133794104</c:v>
                      </c:pt>
                      <c:pt idx="1096">
                        <c:v>0.63085393751803109</c:v>
                      </c:pt>
                      <c:pt idx="1097">
                        <c:v>0.56292084538569009</c:v>
                      </c:pt>
                      <c:pt idx="1098">
                        <c:v>0.49999999999999911</c:v>
                      </c:pt>
                      <c:pt idx="1099">
                        <c:v>0.44195179627810266</c:v>
                      </c:pt>
                      <c:pt idx="1100">
                        <c:v>0.38862179270110109</c:v>
                      </c:pt>
                      <c:pt idx="1101">
                        <c:v>0.33984199645515967</c:v>
                      </c:pt>
                      <c:pt idx="1102">
                        <c:v>0.2954322030976993</c:v>
                      </c:pt>
                      <c:pt idx="1103">
                        <c:v>0.25520138358691197</c:v>
                      </c:pt>
                      <c:pt idx="1104">
                        <c:v>0.2189491112969138</c:v>
                      </c:pt>
                      <c:pt idx="1105">
                        <c:v>0.18646702146150951</c:v>
                      </c:pt>
                      <c:pt idx="1106">
                        <c:v>0.15754029534789635</c:v>
                      </c:pt>
                      <c:pt idx="1107">
                        <c:v>0.13194916135807619</c:v>
                      </c:pt>
                      <c:pt idx="1108">
                        <c:v>0.10947040519101812</c:v>
                      </c:pt>
                      <c:pt idx="1109">
                        <c:v>8.9878881172780034E-2</c:v>
                      </c:pt>
                      <c:pt idx="1110">
                        <c:v>7.2949016875157618E-2</c:v>
                      </c:pt>
                      <c:pt idx="1111">
                        <c:v>5.8456303195745317E-2</c:v>
                      </c:pt>
                      <c:pt idx="1112">
                        <c:v>4.617876216337341E-2</c:v>
                      </c:pt>
                      <c:pt idx="1113">
                        <c:v>3.589838486224544E-2</c:v>
                      </c:pt>
                      <c:pt idx="1114">
                        <c:v>2.7402532035038989E-2</c:v>
                      </c:pt>
                      <c:pt idx="1115">
                        <c:v>2.048529012899029E-2</c:v>
                      </c:pt>
                      <c:pt idx="1116">
                        <c:v>1.4948775788454565E-2</c:v>
                      </c:pt>
                      <c:pt idx="1117">
                        <c:v>1.0604382071501529E-2</c:v>
                      </c:pt>
                      <c:pt idx="1118">
                        <c:v>7.2739599753445152E-3</c:v>
                      </c:pt>
                      <c:pt idx="1119">
                        <c:v>4.7909291943331218E-3</c:v>
                      </c:pt>
                      <c:pt idx="1120">
                        <c:v>3.001312403150535E-3</c:v>
                      </c:pt>
                      <c:pt idx="1121">
                        <c:v>1.7646877549410396E-3</c:v>
                      </c:pt>
                      <c:pt idx="1122">
                        <c:v>9.5505470737834903E-4</c:v>
                      </c:pt>
                      <c:pt idx="1123">
                        <c:v>4.6160873707614222E-4</c:v>
                      </c:pt>
                      <c:pt idx="1124">
                        <c:v>1.8942097203759976E-4</c:v>
                      </c:pt>
                      <c:pt idx="1125">
                        <c:v>6.0019260712288837E-5</c:v>
                      </c:pt>
                      <c:pt idx="1126">
                        <c:v>1.1867702273324036E-5</c:v>
                      </c:pt>
                      <c:pt idx="1127">
                        <c:v>7.4218344132750998E-7</c:v>
                      </c:pt>
                      <c:pt idx="1128">
                        <c:v>0</c:v>
                      </c:pt>
                      <c:pt idx="1129">
                        <c:v>7.4218344132750998E-7</c:v>
                      </c:pt>
                      <c:pt idx="1130">
                        <c:v>1.1867702273325118E-5</c:v>
                      </c:pt>
                      <c:pt idx="1131">
                        <c:v>6.0019260712288837E-5</c:v>
                      </c:pt>
                      <c:pt idx="1132">
                        <c:v>1.8942097203760407E-4</c:v>
                      </c:pt>
                      <c:pt idx="1133">
                        <c:v>4.6160873707614894E-4</c:v>
                      </c:pt>
                      <c:pt idx="1134">
                        <c:v>9.5505470737834903E-4</c:v>
                      </c:pt>
                      <c:pt idx="1135">
                        <c:v>1.7646877549410526E-3</c:v>
                      </c:pt>
                      <c:pt idx="1136">
                        <c:v>3.0013124031505007E-3</c:v>
                      </c:pt>
                      <c:pt idx="1137">
                        <c:v>4.7909291943331435E-3</c:v>
                      </c:pt>
                      <c:pt idx="1138">
                        <c:v>7.2739599753444883E-3</c:v>
                      </c:pt>
                      <c:pt idx="1139">
                        <c:v>1.0604382071501562E-2</c:v>
                      </c:pt>
                      <c:pt idx="1140">
                        <c:v>1.4948775788454603E-2</c:v>
                      </c:pt>
                      <c:pt idx="1141">
                        <c:v>2.0485290128990381E-2</c:v>
                      </c:pt>
                      <c:pt idx="1142">
                        <c:v>2.7402532035039041E-2</c:v>
                      </c:pt>
                      <c:pt idx="1143">
                        <c:v>3.5898384862245558E-2</c:v>
                      </c:pt>
                      <c:pt idx="1144">
                        <c:v>4.6178762163373542E-2</c:v>
                      </c:pt>
                      <c:pt idx="1145">
                        <c:v>5.8456303195745164E-2</c:v>
                      </c:pt>
                      <c:pt idx="1146">
                        <c:v>7.2949016875157785E-2</c:v>
                      </c:pt>
                      <c:pt idx="1147">
                        <c:v>8.9878881172779757E-2</c:v>
                      </c:pt>
                      <c:pt idx="1148">
                        <c:v>0.10947040519101833</c:v>
                      </c:pt>
                      <c:pt idx="1149">
                        <c:v>0.13194916135807641</c:v>
                      </c:pt>
                      <c:pt idx="1150">
                        <c:v>0.15754029534789635</c:v>
                      </c:pt>
                      <c:pt idx="1151">
                        <c:v>0.18646702146150979</c:v>
                      </c:pt>
                      <c:pt idx="1152">
                        <c:v>0.21894911129691363</c:v>
                      </c:pt>
                      <c:pt idx="1153">
                        <c:v>0.25520138358691247</c:v>
                      </c:pt>
                      <c:pt idx="1154">
                        <c:v>0.2954322030976993</c:v>
                      </c:pt>
                      <c:pt idx="1155">
                        <c:v>0.33984199645516022</c:v>
                      </c:pt>
                      <c:pt idx="1156">
                        <c:v>0.38862179270110092</c:v>
                      </c:pt>
                      <c:pt idx="1157">
                        <c:v>0.44195179627810305</c:v>
                      </c:pt>
                      <c:pt idx="1158">
                        <c:v>0.49999999999999978</c:v>
                      </c:pt>
                      <c:pt idx="1159">
                        <c:v>0.56292084538568987</c:v>
                      </c:pt>
                      <c:pt idx="1160">
                        <c:v>0.63085393751803209</c:v>
                      </c:pt>
                      <c:pt idx="1161">
                        <c:v>0.70392282133794104</c:v>
                      </c:pt>
                      <c:pt idx="1162">
                        <c:v>0.78223382599770086</c:v>
                      </c:pt>
                      <c:pt idx="1163">
                        <c:v>0.86587498357834725</c:v>
                      </c:pt>
                      <c:pt idx="1164">
                        <c:v>0.95491502812526341</c:v>
                      </c:pt>
                      <c:pt idx="1165">
                        <c:v>1.0494024805755779</c:v>
                      </c:pt>
                      <c:pt idx="1166">
                        <c:v>1.1493648247424029</c:v>
                      </c:pt>
                      <c:pt idx="1167">
                        <c:v>1.2548077790863612</c:v>
                      </c:pt>
                      <c:pt idx="1168">
                        <c:v>1.3657146685463697</c:v>
                      </c:pt>
                      <c:pt idx="1169">
                        <c:v>1.482045900221419</c:v>
                      </c:pt>
                      <c:pt idx="1170">
                        <c:v>1.6037385461955802</c:v>
                      </c:pt>
                      <c:pt idx="1171">
                        <c:v>1.7307060362819284</c:v>
                      </c:pt>
                      <c:pt idx="1172">
                        <c:v>1.8628379629301721</c:v>
                      </c:pt>
                      <c:pt idx="1173">
                        <c:v>1.9999999999999996</c:v>
                      </c:pt>
                      <c:pt idx="1174">
                        <c:v>1.8628379629301712</c:v>
                      </c:pt>
                      <c:pt idx="1175">
                        <c:v>1.7307060362819275</c:v>
                      </c:pt>
                      <c:pt idx="1176">
                        <c:v>1.6037385461955795</c:v>
                      </c:pt>
                      <c:pt idx="1177">
                        <c:v>1.4820459002214199</c:v>
                      </c:pt>
                      <c:pt idx="1178">
                        <c:v>1.3657146685463704</c:v>
                      </c:pt>
                      <c:pt idx="1179">
                        <c:v>1.2548077790863619</c:v>
                      </c:pt>
                      <c:pt idx="1180">
                        <c:v>1.1493648247424022</c:v>
                      </c:pt>
                      <c:pt idx="1181">
                        <c:v>1.0494024805755773</c:v>
                      </c:pt>
                      <c:pt idx="1182">
                        <c:v>0.95491502812526285</c:v>
                      </c:pt>
                      <c:pt idx="1183">
                        <c:v>0.86587498357834669</c:v>
                      </c:pt>
                      <c:pt idx="1184">
                        <c:v>0.7822338259977003</c:v>
                      </c:pt>
                      <c:pt idx="1185">
                        <c:v>0.7039228213379406</c:v>
                      </c:pt>
                      <c:pt idx="1186">
                        <c:v>0.63085393751803231</c:v>
                      </c:pt>
                      <c:pt idx="1187">
                        <c:v>0.56292084538569009</c:v>
                      </c:pt>
                      <c:pt idx="1188">
                        <c:v>0.5</c:v>
                      </c:pt>
                      <c:pt idx="1189">
                        <c:v>0.44195179627810288</c:v>
                      </c:pt>
                      <c:pt idx="1190">
                        <c:v>0.38862179270110053</c:v>
                      </c:pt>
                      <c:pt idx="1191">
                        <c:v>0.33984199645515989</c:v>
                      </c:pt>
                      <c:pt idx="1192">
                        <c:v>0.29543220309769896</c:v>
                      </c:pt>
                      <c:pt idx="1193">
                        <c:v>0.25520138358691213</c:v>
                      </c:pt>
                      <c:pt idx="1194">
                        <c:v>0.2189491112969135</c:v>
                      </c:pt>
                      <c:pt idx="1195">
                        <c:v>0.18646702146151006</c:v>
                      </c:pt>
                      <c:pt idx="1196">
                        <c:v>0.15754029534789649</c:v>
                      </c:pt>
                      <c:pt idx="1197">
                        <c:v>0.13194916135807652</c:v>
                      </c:pt>
                      <c:pt idx="1198">
                        <c:v>0.10947040519101822</c:v>
                      </c:pt>
                      <c:pt idx="1199">
                        <c:v>8.9878881172779854E-2</c:v>
                      </c:pt>
                      <c:pt idx="1200">
                        <c:v>7.2949016875157702E-2</c:v>
                      </c:pt>
                      <c:pt idx="1201">
                        <c:v>5.8456303195745241E-2</c:v>
                      </c:pt>
                      <c:pt idx="1202">
                        <c:v>4.617876216337348E-2</c:v>
                      </c:pt>
                      <c:pt idx="1203">
                        <c:v>3.5898384862245378E-2</c:v>
                      </c:pt>
                      <c:pt idx="1204">
                        <c:v>2.7402532035039093E-2</c:v>
                      </c:pt>
                      <c:pt idx="1205">
                        <c:v>2.0485290128990336E-2</c:v>
                      </c:pt>
                      <c:pt idx="1206">
                        <c:v>1.4948775788454641E-2</c:v>
                      </c:pt>
                      <c:pt idx="1207">
                        <c:v>1.0604382071501529E-2</c:v>
                      </c:pt>
                      <c:pt idx="1208">
                        <c:v>7.2739599753444883E-3</c:v>
                      </c:pt>
                      <c:pt idx="1209">
                        <c:v>4.7909291943331218E-3</c:v>
                      </c:pt>
                      <c:pt idx="1210">
                        <c:v>3.0013124031505176E-3</c:v>
                      </c:pt>
                      <c:pt idx="1211">
                        <c:v>1.7646877549410526E-3</c:v>
                      </c:pt>
                      <c:pt idx="1212">
                        <c:v>9.5505470737833938E-4</c:v>
                      </c:pt>
                      <c:pt idx="1213">
                        <c:v>4.6160873707614894E-4</c:v>
                      </c:pt>
                      <c:pt idx="1214">
                        <c:v>1.8942097203759976E-4</c:v>
                      </c:pt>
                      <c:pt idx="1215">
                        <c:v>6.001926071229127E-5</c:v>
                      </c:pt>
                      <c:pt idx="1216">
                        <c:v>1.1867702273325118E-5</c:v>
                      </c:pt>
                      <c:pt idx="1217">
                        <c:v>7.4218344132750998E-7</c:v>
                      </c:pt>
                      <c:pt idx="1218">
                        <c:v>0</c:v>
                      </c:pt>
                      <c:pt idx="1219">
                        <c:v>7.4218344132750998E-7</c:v>
                      </c:pt>
                      <c:pt idx="1220">
                        <c:v>1.1867702273325118E-5</c:v>
                      </c:pt>
                      <c:pt idx="1221">
                        <c:v>6.001926071229127E-5</c:v>
                      </c:pt>
                      <c:pt idx="1222">
                        <c:v>1.8942097203759976E-4</c:v>
                      </c:pt>
                      <c:pt idx="1223">
                        <c:v>4.6160873707614894E-4</c:v>
                      </c:pt>
                      <c:pt idx="1224">
                        <c:v>9.5505470737834903E-4</c:v>
                      </c:pt>
                      <c:pt idx="1225">
                        <c:v>1.7646877549410526E-3</c:v>
                      </c:pt>
                      <c:pt idx="1226">
                        <c:v>3.0013124031505176E-3</c:v>
                      </c:pt>
                      <c:pt idx="1227">
                        <c:v>4.7909291943331435E-3</c:v>
                      </c:pt>
                      <c:pt idx="1228">
                        <c:v>7.2739599753445152E-3</c:v>
                      </c:pt>
                      <c:pt idx="1229">
                        <c:v>1.0604382071501529E-2</c:v>
                      </c:pt>
                      <c:pt idx="1230">
                        <c:v>1.4948775788454641E-2</c:v>
                      </c:pt>
                      <c:pt idx="1231">
                        <c:v>2.048529012899029E-2</c:v>
                      </c:pt>
                      <c:pt idx="1232">
                        <c:v>2.7402532035039093E-2</c:v>
                      </c:pt>
                      <c:pt idx="1233">
                        <c:v>3.589838486224544E-2</c:v>
                      </c:pt>
                      <c:pt idx="1234">
                        <c:v>4.6178762163373542E-2</c:v>
                      </c:pt>
                      <c:pt idx="1235">
                        <c:v>5.8456303195745241E-2</c:v>
                      </c:pt>
                      <c:pt idx="1236">
                        <c:v>7.2949016875157702E-2</c:v>
                      </c:pt>
                      <c:pt idx="1237">
                        <c:v>8.9878881172779854E-2</c:v>
                      </c:pt>
                      <c:pt idx="1238">
                        <c:v>0.10947040519101822</c:v>
                      </c:pt>
                      <c:pt idx="1239">
                        <c:v>0.13194916135807652</c:v>
                      </c:pt>
                      <c:pt idx="1240">
                        <c:v>0.15754029534789649</c:v>
                      </c:pt>
                      <c:pt idx="1241">
                        <c:v>0.18646702146150992</c:v>
                      </c:pt>
                      <c:pt idx="1242">
                        <c:v>0.21894911129691363</c:v>
                      </c:pt>
                      <c:pt idx="1243">
                        <c:v>0.25520138358691247</c:v>
                      </c:pt>
                      <c:pt idx="1244">
                        <c:v>0.29543220309769913</c:v>
                      </c:pt>
                      <c:pt idx="1245">
                        <c:v>0.33984199645516006</c:v>
                      </c:pt>
                      <c:pt idx="1246">
                        <c:v>0.38862179270110053</c:v>
                      </c:pt>
                      <c:pt idx="1247">
                        <c:v>0.44195179627810288</c:v>
                      </c:pt>
                      <c:pt idx="1248">
                        <c:v>0.5</c:v>
                      </c:pt>
                      <c:pt idx="1249">
                        <c:v>0.56292084538569009</c:v>
                      </c:pt>
                      <c:pt idx="1250">
                        <c:v>0.63085393751803209</c:v>
                      </c:pt>
                      <c:pt idx="1251">
                        <c:v>0.70392282133794104</c:v>
                      </c:pt>
                      <c:pt idx="1252">
                        <c:v>0.78223382599770086</c:v>
                      </c:pt>
                      <c:pt idx="1253">
                        <c:v>0.86587498357834725</c:v>
                      </c:pt>
                      <c:pt idx="1254">
                        <c:v>0.95491502812526285</c:v>
                      </c:pt>
                      <c:pt idx="1255">
                        <c:v>1.0494024805755775</c:v>
                      </c:pt>
                      <c:pt idx="1256">
                        <c:v>1.1493648247424022</c:v>
                      </c:pt>
                      <c:pt idx="1257">
                        <c:v>1.2548077790863617</c:v>
                      </c:pt>
                      <c:pt idx="1258">
                        <c:v>1.3657146685463704</c:v>
                      </c:pt>
                      <c:pt idx="1259">
                        <c:v>1.4820459002214195</c:v>
                      </c:pt>
                      <c:pt idx="1260">
                        <c:v>1.6037385461955802</c:v>
                      </c:pt>
                      <c:pt idx="1261">
                        <c:v>1.7307060362819284</c:v>
                      </c:pt>
                      <c:pt idx="1262">
                        <c:v>1.8628379629301721</c:v>
                      </c:pt>
                      <c:pt idx="1263">
                        <c:v>2</c:v>
                      </c:pt>
                      <c:pt idx="1264">
                        <c:v>1.8628379629301721</c:v>
                      </c:pt>
                      <c:pt idx="1265">
                        <c:v>1.7307060362819284</c:v>
                      </c:pt>
                      <c:pt idx="1266">
                        <c:v>1.6037385461955802</c:v>
                      </c:pt>
                      <c:pt idx="1267">
                        <c:v>1.4820459002214195</c:v>
                      </c:pt>
                      <c:pt idx="1268">
                        <c:v>1.3657146685463704</c:v>
                      </c:pt>
                      <c:pt idx="1269">
                        <c:v>1.2548077790863617</c:v>
                      </c:pt>
                      <c:pt idx="1270">
                        <c:v>1.1493648247424022</c:v>
                      </c:pt>
                      <c:pt idx="1271">
                        <c:v>1.0494024805755775</c:v>
                      </c:pt>
                      <c:pt idx="1272">
                        <c:v>0.95491502812526285</c:v>
                      </c:pt>
                      <c:pt idx="1273">
                        <c:v>0.86587498357834725</c:v>
                      </c:pt>
                      <c:pt idx="1274">
                        <c:v>0.78223382599770086</c:v>
                      </c:pt>
                      <c:pt idx="1275">
                        <c:v>0.70392282133794104</c:v>
                      </c:pt>
                      <c:pt idx="1276">
                        <c:v>0.63085393751803209</c:v>
                      </c:pt>
                      <c:pt idx="1277">
                        <c:v>0.56292084538569009</c:v>
                      </c:pt>
                      <c:pt idx="1278">
                        <c:v>0.5</c:v>
                      </c:pt>
                      <c:pt idx="1279">
                        <c:v>0.44195179627810288</c:v>
                      </c:pt>
                      <c:pt idx="1280">
                        <c:v>0.38862179270110053</c:v>
                      </c:pt>
                      <c:pt idx="1281">
                        <c:v>0.33984199645516006</c:v>
                      </c:pt>
                      <c:pt idx="1282">
                        <c:v>0.29543220309769913</c:v>
                      </c:pt>
                      <c:pt idx="1283">
                        <c:v>0.25520138358691247</c:v>
                      </c:pt>
                      <c:pt idx="1284">
                        <c:v>0.21894911129691363</c:v>
                      </c:pt>
                      <c:pt idx="1285">
                        <c:v>0.18646702146150992</c:v>
                      </c:pt>
                      <c:pt idx="1286">
                        <c:v>0.15754029534789649</c:v>
                      </c:pt>
                      <c:pt idx="1287">
                        <c:v>0.13194916135807652</c:v>
                      </c:pt>
                      <c:pt idx="1288">
                        <c:v>0.10947040519101822</c:v>
                      </c:pt>
                      <c:pt idx="1289">
                        <c:v>8.9878881172779854E-2</c:v>
                      </c:pt>
                      <c:pt idx="1290">
                        <c:v>7.2949016875157702E-2</c:v>
                      </c:pt>
                      <c:pt idx="1291">
                        <c:v>5.8456303195745241E-2</c:v>
                      </c:pt>
                      <c:pt idx="1292">
                        <c:v>4.6178762163373542E-2</c:v>
                      </c:pt>
                      <c:pt idx="1293">
                        <c:v>3.589838486224544E-2</c:v>
                      </c:pt>
                      <c:pt idx="1294">
                        <c:v>2.7402532035039093E-2</c:v>
                      </c:pt>
                      <c:pt idx="1295">
                        <c:v>2.048529012899029E-2</c:v>
                      </c:pt>
                      <c:pt idx="1296">
                        <c:v>1.4948775788454641E-2</c:v>
                      </c:pt>
                      <c:pt idx="1297">
                        <c:v>1.0604382071501529E-2</c:v>
                      </c:pt>
                      <c:pt idx="1298">
                        <c:v>7.2739599753445152E-3</c:v>
                      </c:pt>
                      <c:pt idx="1299">
                        <c:v>4.7909291943331435E-3</c:v>
                      </c:pt>
                      <c:pt idx="1300">
                        <c:v>3.0013124031505176E-3</c:v>
                      </c:pt>
                      <c:pt idx="1301">
                        <c:v>1.7646877549410526E-3</c:v>
                      </c:pt>
                      <c:pt idx="1302">
                        <c:v>9.5505470737834903E-4</c:v>
                      </c:pt>
                      <c:pt idx="1303">
                        <c:v>4.6160873707614894E-4</c:v>
                      </c:pt>
                      <c:pt idx="1304">
                        <c:v>1.8942097203759976E-4</c:v>
                      </c:pt>
                      <c:pt idx="1305">
                        <c:v>6.001926071229127E-5</c:v>
                      </c:pt>
                      <c:pt idx="1306">
                        <c:v>1.1867702273325118E-5</c:v>
                      </c:pt>
                      <c:pt idx="1307">
                        <c:v>7.4218344132750998E-7</c:v>
                      </c:pt>
                      <c:pt idx="1308">
                        <c:v>0</c:v>
                      </c:pt>
                      <c:pt idx="1309">
                        <c:v>7.4218344132750998E-7</c:v>
                      </c:pt>
                      <c:pt idx="1310">
                        <c:v>1.1867702273325118E-5</c:v>
                      </c:pt>
                      <c:pt idx="1311">
                        <c:v>6.001926071229127E-5</c:v>
                      </c:pt>
                      <c:pt idx="1312">
                        <c:v>1.8942097203759976E-4</c:v>
                      </c:pt>
                      <c:pt idx="1313">
                        <c:v>4.6160873707614894E-4</c:v>
                      </c:pt>
                      <c:pt idx="1314">
                        <c:v>9.5505470737833938E-4</c:v>
                      </c:pt>
                      <c:pt idx="1315">
                        <c:v>1.7646877549410526E-3</c:v>
                      </c:pt>
                      <c:pt idx="1316">
                        <c:v>3.0013124031505176E-3</c:v>
                      </c:pt>
                      <c:pt idx="1317">
                        <c:v>4.7909291943331218E-3</c:v>
                      </c:pt>
                      <c:pt idx="1318">
                        <c:v>7.2739599753444883E-3</c:v>
                      </c:pt>
                      <c:pt idx="1319">
                        <c:v>1.0604382071501529E-2</c:v>
                      </c:pt>
                      <c:pt idx="1320">
                        <c:v>1.4948775788454641E-2</c:v>
                      </c:pt>
                      <c:pt idx="1321">
                        <c:v>2.0485290128990336E-2</c:v>
                      </c:pt>
                      <c:pt idx="1322">
                        <c:v>2.7402532035039093E-2</c:v>
                      </c:pt>
                      <c:pt idx="1323">
                        <c:v>3.5898384862245378E-2</c:v>
                      </c:pt>
                      <c:pt idx="1324">
                        <c:v>4.617876216337348E-2</c:v>
                      </c:pt>
                      <c:pt idx="1325">
                        <c:v>5.8456303195745241E-2</c:v>
                      </c:pt>
                      <c:pt idx="1326">
                        <c:v>7.2949016875157702E-2</c:v>
                      </c:pt>
                      <c:pt idx="1327">
                        <c:v>8.9878881172779854E-2</c:v>
                      </c:pt>
                      <c:pt idx="1328">
                        <c:v>0.10947040519101822</c:v>
                      </c:pt>
                      <c:pt idx="1329">
                        <c:v>0.13194916135807652</c:v>
                      </c:pt>
                      <c:pt idx="1330">
                        <c:v>0.15754029534789649</c:v>
                      </c:pt>
                      <c:pt idx="1331">
                        <c:v>0.18646702146151006</c:v>
                      </c:pt>
                      <c:pt idx="1332">
                        <c:v>0.2189491112969135</c:v>
                      </c:pt>
                      <c:pt idx="1333">
                        <c:v>0.25520138358691213</c:v>
                      </c:pt>
                      <c:pt idx="1334">
                        <c:v>0.29543220309769896</c:v>
                      </c:pt>
                      <c:pt idx="1335">
                        <c:v>0.33984199645515989</c:v>
                      </c:pt>
                      <c:pt idx="1336">
                        <c:v>0.38862179270110053</c:v>
                      </c:pt>
                      <c:pt idx="1337">
                        <c:v>0.44195179627810288</c:v>
                      </c:pt>
                      <c:pt idx="1338">
                        <c:v>0.5</c:v>
                      </c:pt>
                      <c:pt idx="1339">
                        <c:v>0.56292084538569009</c:v>
                      </c:pt>
                      <c:pt idx="1340">
                        <c:v>0.63085393751803231</c:v>
                      </c:pt>
                      <c:pt idx="1341">
                        <c:v>0.7039228213379406</c:v>
                      </c:pt>
                      <c:pt idx="1342">
                        <c:v>0.7822338259977003</c:v>
                      </c:pt>
                      <c:pt idx="1343">
                        <c:v>0.86587498357834669</c:v>
                      </c:pt>
                      <c:pt idx="1344">
                        <c:v>0.95491502812526285</c:v>
                      </c:pt>
                      <c:pt idx="1345">
                        <c:v>1.0494024805755773</c:v>
                      </c:pt>
                      <c:pt idx="1346">
                        <c:v>1.1493648247424022</c:v>
                      </c:pt>
                      <c:pt idx="1347">
                        <c:v>1.2548077790863619</c:v>
                      </c:pt>
                      <c:pt idx="1348">
                        <c:v>1.3657146685463704</c:v>
                      </c:pt>
                      <c:pt idx="1349">
                        <c:v>1.4820459002214199</c:v>
                      </c:pt>
                      <c:pt idx="1350">
                        <c:v>1.6037385461955795</c:v>
                      </c:pt>
                      <c:pt idx="1351">
                        <c:v>1.7307060362819275</c:v>
                      </c:pt>
                      <c:pt idx="1352">
                        <c:v>1.8628379629301712</c:v>
                      </c:pt>
                      <c:pt idx="1353">
                        <c:v>1.9999999999999996</c:v>
                      </c:pt>
                      <c:pt idx="1354">
                        <c:v>1.8628379629301721</c:v>
                      </c:pt>
                      <c:pt idx="1355">
                        <c:v>1.7307060362819284</c:v>
                      </c:pt>
                      <c:pt idx="1356">
                        <c:v>1.6037385461955802</c:v>
                      </c:pt>
                      <c:pt idx="1357">
                        <c:v>1.482045900221419</c:v>
                      </c:pt>
                      <c:pt idx="1358">
                        <c:v>1.3657146685463697</c:v>
                      </c:pt>
                      <c:pt idx="1359">
                        <c:v>1.2548077790863612</c:v>
                      </c:pt>
                      <c:pt idx="1360">
                        <c:v>1.1493648247424029</c:v>
                      </c:pt>
                      <c:pt idx="1361">
                        <c:v>1.0494024805755779</c:v>
                      </c:pt>
                      <c:pt idx="1362">
                        <c:v>0.95491502812526341</c:v>
                      </c:pt>
                      <c:pt idx="1363">
                        <c:v>0.86587498357834725</c:v>
                      </c:pt>
                      <c:pt idx="1364">
                        <c:v>0.78223382599770086</c:v>
                      </c:pt>
                      <c:pt idx="1365">
                        <c:v>0.70392282133794104</c:v>
                      </c:pt>
                      <c:pt idx="1366">
                        <c:v>0.63085393751803209</c:v>
                      </c:pt>
                      <c:pt idx="1367">
                        <c:v>0.56292084538568987</c:v>
                      </c:pt>
                      <c:pt idx="1368">
                        <c:v>0.49999999999999978</c:v>
                      </c:pt>
                      <c:pt idx="1369">
                        <c:v>0.44195179627810305</c:v>
                      </c:pt>
                      <c:pt idx="1370">
                        <c:v>0.38862179270110092</c:v>
                      </c:pt>
                      <c:pt idx="1371">
                        <c:v>0.33984199645516022</c:v>
                      </c:pt>
                      <c:pt idx="1372">
                        <c:v>0.2954322030976993</c:v>
                      </c:pt>
                      <c:pt idx="1373">
                        <c:v>0.25520138358691247</c:v>
                      </c:pt>
                      <c:pt idx="1374">
                        <c:v>0.21894911129691363</c:v>
                      </c:pt>
                      <c:pt idx="1375">
                        <c:v>0.18646702146150979</c:v>
                      </c:pt>
                      <c:pt idx="1376">
                        <c:v>0.15754029534789635</c:v>
                      </c:pt>
                      <c:pt idx="1377">
                        <c:v>0.13194916135807641</c:v>
                      </c:pt>
                      <c:pt idx="1378">
                        <c:v>0.10947040519101833</c:v>
                      </c:pt>
                      <c:pt idx="1379">
                        <c:v>8.9878881172779757E-2</c:v>
                      </c:pt>
                      <c:pt idx="1380">
                        <c:v>7.2949016875157785E-2</c:v>
                      </c:pt>
                      <c:pt idx="1381">
                        <c:v>5.8456303195745164E-2</c:v>
                      </c:pt>
                      <c:pt idx="1382">
                        <c:v>4.6178762163373542E-2</c:v>
                      </c:pt>
                      <c:pt idx="1383">
                        <c:v>3.5898384862245558E-2</c:v>
                      </c:pt>
                      <c:pt idx="1384">
                        <c:v>2.7402532035039041E-2</c:v>
                      </c:pt>
                      <c:pt idx="1385">
                        <c:v>2.0485290128990381E-2</c:v>
                      </c:pt>
                      <c:pt idx="1386">
                        <c:v>1.4948775788454603E-2</c:v>
                      </c:pt>
                      <c:pt idx="1387">
                        <c:v>1.0604382071501562E-2</c:v>
                      </c:pt>
                      <c:pt idx="1388">
                        <c:v>7.2739599753444883E-3</c:v>
                      </c:pt>
                      <c:pt idx="1389">
                        <c:v>4.7909291943331435E-3</c:v>
                      </c:pt>
                      <c:pt idx="1390">
                        <c:v>3.0013124031505007E-3</c:v>
                      </c:pt>
                      <c:pt idx="1391">
                        <c:v>1.7646877549410526E-3</c:v>
                      </c:pt>
                      <c:pt idx="1392">
                        <c:v>9.5505470737834903E-4</c:v>
                      </c:pt>
                      <c:pt idx="1393">
                        <c:v>4.6160873707614894E-4</c:v>
                      </c:pt>
                      <c:pt idx="1394">
                        <c:v>1.8942097203760407E-4</c:v>
                      </c:pt>
                      <c:pt idx="1395">
                        <c:v>6.0019260712288837E-5</c:v>
                      </c:pt>
                      <c:pt idx="1396">
                        <c:v>1.1867702273325118E-5</c:v>
                      </c:pt>
                      <c:pt idx="1397">
                        <c:v>7.4218344132750998E-7</c:v>
                      </c:pt>
                      <c:pt idx="1398">
                        <c:v>0</c:v>
                      </c:pt>
                      <c:pt idx="1399">
                        <c:v>7.4218344132750998E-7</c:v>
                      </c:pt>
                      <c:pt idx="1400">
                        <c:v>1.1867702273324036E-5</c:v>
                      </c:pt>
                      <c:pt idx="1401">
                        <c:v>6.0019260712288837E-5</c:v>
                      </c:pt>
                      <c:pt idx="1402">
                        <c:v>1.8942097203759976E-4</c:v>
                      </c:pt>
                      <c:pt idx="1403">
                        <c:v>4.6160873707614222E-4</c:v>
                      </c:pt>
                      <c:pt idx="1404">
                        <c:v>9.5505470737834903E-4</c:v>
                      </c:pt>
                      <c:pt idx="1405">
                        <c:v>1.7646877549410396E-3</c:v>
                      </c:pt>
                      <c:pt idx="1406">
                        <c:v>3.001312403150535E-3</c:v>
                      </c:pt>
                      <c:pt idx="1407">
                        <c:v>4.7909291943331218E-3</c:v>
                      </c:pt>
                      <c:pt idx="1408">
                        <c:v>7.2739599753445152E-3</c:v>
                      </c:pt>
                      <c:pt idx="1409">
                        <c:v>1.0604382071501529E-2</c:v>
                      </c:pt>
                      <c:pt idx="1410">
                        <c:v>1.4948775788454565E-2</c:v>
                      </c:pt>
                      <c:pt idx="1411">
                        <c:v>2.048529012899029E-2</c:v>
                      </c:pt>
                      <c:pt idx="1412">
                        <c:v>2.7402532035038989E-2</c:v>
                      </c:pt>
                      <c:pt idx="1413">
                        <c:v>3.589838486224544E-2</c:v>
                      </c:pt>
                      <c:pt idx="1414">
                        <c:v>4.617876216337341E-2</c:v>
                      </c:pt>
                      <c:pt idx="1415">
                        <c:v>5.8456303195745317E-2</c:v>
                      </c:pt>
                      <c:pt idx="1416">
                        <c:v>7.2949016875157618E-2</c:v>
                      </c:pt>
                      <c:pt idx="1417">
                        <c:v>8.9878881172780034E-2</c:v>
                      </c:pt>
                      <c:pt idx="1418">
                        <c:v>0.10947040519101812</c:v>
                      </c:pt>
                      <c:pt idx="1419">
                        <c:v>0.13194916135807619</c:v>
                      </c:pt>
                      <c:pt idx="1420">
                        <c:v>0.15754029534789635</c:v>
                      </c:pt>
                      <c:pt idx="1421">
                        <c:v>0.18646702146150951</c:v>
                      </c:pt>
                      <c:pt idx="1422">
                        <c:v>0.2189491112969138</c:v>
                      </c:pt>
                      <c:pt idx="1423">
                        <c:v>0.25520138358691197</c:v>
                      </c:pt>
                      <c:pt idx="1424">
                        <c:v>0.2954322030976993</c:v>
                      </c:pt>
                      <c:pt idx="1425">
                        <c:v>0.33984199645515967</c:v>
                      </c:pt>
                      <c:pt idx="1426">
                        <c:v>0.38862179270110109</c:v>
                      </c:pt>
                      <c:pt idx="1427">
                        <c:v>0.44195179627810266</c:v>
                      </c:pt>
                      <c:pt idx="1428">
                        <c:v>0.49999999999999911</c:v>
                      </c:pt>
                      <c:pt idx="1429">
                        <c:v>0.56292084538569009</c:v>
                      </c:pt>
                      <c:pt idx="1430">
                        <c:v>0.63085393751803109</c:v>
                      </c:pt>
                      <c:pt idx="1431">
                        <c:v>0.70392282133794104</c:v>
                      </c:pt>
                      <c:pt idx="1432">
                        <c:v>0.78223382599769975</c:v>
                      </c:pt>
                      <c:pt idx="1433">
                        <c:v>0.86587498357834725</c:v>
                      </c:pt>
                      <c:pt idx="1434">
                        <c:v>0.95491502812526219</c:v>
                      </c:pt>
                      <c:pt idx="1435">
                        <c:v>1.0494024805755782</c:v>
                      </c:pt>
                      <c:pt idx="1436">
                        <c:v>1.149364824742402</c:v>
                      </c:pt>
                      <c:pt idx="1437">
                        <c:v>1.2548077790863601</c:v>
                      </c:pt>
                      <c:pt idx="1438">
                        <c:v>1.3657146685463699</c:v>
                      </c:pt>
                      <c:pt idx="1439">
                        <c:v>1.4820459002214179</c:v>
                      </c:pt>
                      <c:pt idx="1440">
                        <c:v>1.6037385461955806</c:v>
                      </c:pt>
                      <c:pt idx="1441">
                        <c:v>1.7307060362819273</c:v>
                      </c:pt>
                      <c:pt idx="1442">
                        <c:v>1.8628379629301726</c:v>
                      </c:pt>
                      <c:pt idx="1443">
                        <c:v>1.9999999999999991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D7C-4F82-89EE-90801FA22F98}"/>
                  </c:ext>
                </c:extLst>
              </c15:ser>
            </c15:filteredLineSeries>
            <c15:filteredLineSeries>
              <c15:ser>
                <c:idx val="2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'Skip-0 Unified Formula'!$V$9</c15:sqref>
                        </c15:formulaRef>
                      </c:ext>
                    </c:extLst>
                    <c:strCache>
                      <c:ptCount val="1"/>
                      <c:pt idx="0">
                        <c:v>F2</c:v>
                      </c:pt>
                    </c:strCache>
                  </c:strRef>
                </c:tx>
                <c:spPr>
                  <a:ln w="19050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'Skip-0 Unified Formula'!$V$10:$V$1814</c15:sqref>
                        </c15:formulaRef>
                      </c:ext>
                    </c:extLst>
                    <c:numCache>
                      <c:formatCode>0.0000</c:formatCode>
                      <c:ptCount val="1805"/>
                      <c:pt idx="0">
                        <c:v>0.24879878515807374</c:v>
                      </c:pt>
                      <c:pt idx="1">
                        <c:v>0.24879878515807374</c:v>
                      </c:pt>
                      <c:pt idx="2">
                        <c:v>0.24879878515807374</c:v>
                      </c:pt>
                      <c:pt idx="3">
                        <c:v>0.24879878515807374</c:v>
                      </c:pt>
                      <c:pt idx="4">
                        <c:v>0.24879878515807374</c:v>
                      </c:pt>
                      <c:pt idx="5">
                        <c:v>0.24879878515807374</c:v>
                      </c:pt>
                      <c:pt idx="6">
                        <c:v>0.24879878515807374</c:v>
                      </c:pt>
                      <c:pt idx="7">
                        <c:v>0.24879878515807374</c:v>
                      </c:pt>
                      <c:pt idx="8">
                        <c:v>0.24879878515807374</c:v>
                      </c:pt>
                      <c:pt idx="9">
                        <c:v>0.24879878515807374</c:v>
                      </c:pt>
                      <c:pt idx="10">
                        <c:v>0.24879878515807374</c:v>
                      </c:pt>
                      <c:pt idx="11">
                        <c:v>0.24879878515807374</c:v>
                      </c:pt>
                      <c:pt idx="12">
                        <c:v>0.24879878515807374</c:v>
                      </c:pt>
                      <c:pt idx="13">
                        <c:v>0.24879878515807374</c:v>
                      </c:pt>
                      <c:pt idx="14">
                        <c:v>0.24879878515807374</c:v>
                      </c:pt>
                      <c:pt idx="15">
                        <c:v>0.24879878515807374</c:v>
                      </c:pt>
                      <c:pt idx="16">
                        <c:v>0.24879878515807374</c:v>
                      </c:pt>
                      <c:pt idx="17">
                        <c:v>0.24879878515807374</c:v>
                      </c:pt>
                      <c:pt idx="18">
                        <c:v>0.24879878515807374</c:v>
                      </c:pt>
                      <c:pt idx="19">
                        <c:v>0.24879878515807374</c:v>
                      </c:pt>
                      <c:pt idx="20">
                        <c:v>0.24879878515807374</c:v>
                      </c:pt>
                      <c:pt idx="21">
                        <c:v>0.24879878515807374</c:v>
                      </c:pt>
                      <c:pt idx="22">
                        <c:v>0.24879878515807374</c:v>
                      </c:pt>
                      <c:pt idx="23">
                        <c:v>0.24879878515807374</c:v>
                      </c:pt>
                      <c:pt idx="24">
                        <c:v>0.24879878515807374</c:v>
                      </c:pt>
                      <c:pt idx="25">
                        <c:v>0.24879878515807374</c:v>
                      </c:pt>
                      <c:pt idx="26">
                        <c:v>0.24879878515807374</c:v>
                      </c:pt>
                      <c:pt idx="27">
                        <c:v>0.24879878515807374</c:v>
                      </c:pt>
                      <c:pt idx="28">
                        <c:v>0.24879878515807374</c:v>
                      </c:pt>
                      <c:pt idx="29">
                        <c:v>0.24879878515807374</c:v>
                      </c:pt>
                      <c:pt idx="30">
                        <c:v>0.24879878515807374</c:v>
                      </c:pt>
                      <c:pt idx="31">
                        <c:v>0.24879878515807374</c:v>
                      </c:pt>
                      <c:pt idx="32">
                        <c:v>0.24879878515807374</c:v>
                      </c:pt>
                      <c:pt idx="33">
                        <c:v>0.24879878515807374</c:v>
                      </c:pt>
                      <c:pt idx="34">
                        <c:v>0.24879878515807374</c:v>
                      </c:pt>
                      <c:pt idx="35">
                        <c:v>0.24879878515807374</c:v>
                      </c:pt>
                      <c:pt idx="36">
                        <c:v>0.24879878515807374</c:v>
                      </c:pt>
                      <c:pt idx="37">
                        <c:v>0.24879878515807374</c:v>
                      </c:pt>
                      <c:pt idx="38">
                        <c:v>0.24879878515807374</c:v>
                      </c:pt>
                      <c:pt idx="39">
                        <c:v>0.24879878515807374</c:v>
                      </c:pt>
                      <c:pt idx="40">
                        <c:v>0.24879878515807374</c:v>
                      </c:pt>
                      <c:pt idx="41">
                        <c:v>0.24879878515807374</c:v>
                      </c:pt>
                      <c:pt idx="42">
                        <c:v>0.24879878515807374</c:v>
                      </c:pt>
                      <c:pt idx="43">
                        <c:v>0.24879878515807374</c:v>
                      </c:pt>
                      <c:pt idx="44">
                        <c:v>0.24879878515807374</c:v>
                      </c:pt>
                      <c:pt idx="45">
                        <c:v>0.24879878515807374</c:v>
                      </c:pt>
                      <c:pt idx="46">
                        <c:v>0.24879878515807374</c:v>
                      </c:pt>
                      <c:pt idx="47">
                        <c:v>0.24879878515807374</c:v>
                      </c:pt>
                      <c:pt idx="48">
                        <c:v>0.24879878515807374</c:v>
                      </c:pt>
                      <c:pt idx="49">
                        <c:v>0.24879878515807374</c:v>
                      </c:pt>
                      <c:pt idx="50">
                        <c:v>0.24879878515807374</c:v>
                      </c:pt>
                      <c:pt idx="51">
                        <c:v>0.24879878515807374</c:v>
                      </c:pt>
                      <c:pt idx="52">
                        <c:v>0.24879878515807374</c:v>
                      </c:pt>
                      <c:pt idx="53">
                        <c:v>0.24879878515807374</c:v>
                      </c:pt>
                      <c:pt idx="54">
                        <c:v>0.24879878515807374</c:v>
                      </c:pt>
                      <c:pt idx="55">
                        <c:v>0.24879878515807374</c:v>
                      </c:pt>
                      <c:pt idx="56">
                        <c:v>0.24879878515807374</c:v>
                      </c:pt>
                      <c:pt idx="57">
                        <c:v>0.24879878515807374</c:v>
                      </c:pt>
                      <c:pt idx="58">
                        <c:v>0.24879878515807374</c:v>
                      </c:pt>
                      <c:pt idx="59">
                        <c:v>0.24879878515807374</c:v>
                      </c:pt>
                      <c:pt idx="60">
                        <c:v>0.24879878515807374</c:v>
                      </c:pt>
                      <c:pt idx="61">
                        <c:v>0.24879878515807374</c:v>
                      </c:pt>
                      <c:pt idx="62">
                        <c:v>0.24879878515807374</c:v>
                      </c:pt>
                      <c:pt idx="63">
                        <c:v>0.24879878515807374</c:v>
                      </c:pt>
                      <c:pt idx="64">
                        <c:v>0.24879878515807374</c:v>
                      </c:pt>
                      <c:pt idx="65">
                        <c:v>0.24879878515807374</c:v>
                      </c:pt>
                      <c:pt idx="66">
                        <c:v>0.24879878515807374</c:v>
                      </c:pt>
                      <c:pt idx="67">
                        <c:v>0.24879878515807374</c:v>
                      </c:pt>
                      <c:pt idx="68">
                        <c:v>0.24879878515807374</c:v>
                      </c:pt>
                      <c:pt idx="69">
                        <c:v>0.24879878515807374</c:v>
                      </c:pt>
                      <c:pt idx="70">
                        <c:v>0.24879878515807374</c:v>
                      </c:pt>
                      <c:pt idx="71">
                        <c:v>0.24879878515807374</c:v>
                      </c:pt>
                      <c:pt idx="72">
                        <c:v>0.24879878515807374</c:v>
                      </c:pt>
                      <c:pt idx="73">
                        <c:v>0.24879878515807374</c:v>
                      </c:pt>
                      <c:pt idx="74">
                        <c:v>0.24879878515807374</c:v>
                      </c:pt>
                      <c:pt idx="75">
                        <c:v>0.24879878515807374</c:v>
                      </c:pt>
                      <c:pt idx="76">
                        <c:v>0.24879878515807374</c:v>
                      </c:pt>
                      <c:pt idx="77">
                        <c:v>0.24879878515807374</c:v>
                      </c:pt>
                      <c:pt idx="78">
                        <c:v>0.24879878515807374</c:v>
                      </c:pt>
                      <c:pt idx="79">
                        <c:v>0.24879878515807374</c:v>
                      </c:pt>
                      <c:pt idx="80">
                        <c:v>0.24879878515807374</c:v>
                      </c:pt>
                      <c:pt idx="81">
                        <c:v>0.24879878515807374</c:v>
                      </c:pt>
                      <c:pt idx="82">
                        <c:v>0.24879878515807374</c:v>
                      </c:pt>
                      <c:pt idx="83">
                        <c:v>0.24879878515807374</c:v>
                      </c:pt>
                      <c:pt idx="84">
                        <c:v>0.24879878515807374</c:v>
                      </c:pt>
                      <c:pt idx="85">
                        <c:v>0.24879878515807374</c:v>
                      </c:pt>
                      <c:pt idx="86">
                        <c:v>0.24879878515807374</c:v>
                      </c:pt>
                      <c:pt idx="87">
                        <c:v>0.24879878515807374</c:v>
                      </c:pt>
                      <c:pt idx="88">
                        <c:v>0.24879878515807374</c:v>
                      </c:pt>
                      <c:pt idx="89">
                        <c:v>0.24879878515807374</c:v>
                      </c:pt>
                      <c:pt idx="90">
                        <c:v>0.24879878515807374</c:v>
                      </c:pt>
                      <c:pt idx="91">
                        <c:v>0.24879878515807374</c:v>
                      </c:pt>
                      <c:pt idx="92">
                        <c:v>0.24879878515807374</c:v>
                      </c:pt>
                      <c:pt idx="93">
                        <c:v>0.24879878515807374</c:v>
                      </c:pt>
                      <c:pt idx="94">
                        <c:v>0.24879878515807374</c:v>
                      </c:pt>
                      <c:pt idx="95">
                        <c:v>0.24879878515807374</c:v>
                      </c:pt>
                      <c:pt idx="96">
                        <c:v>0.24879878515807374</c:v>
                      </c:pt>
                      <c:pt idx="97">
                        <c:v>0.24879878515807374</c:v>
                      </c:pt>
                      <c:pt idx="98">
                        <c:v>0.24879878515807374</c:v>
                      </c:pt>
                      <c:pt idx="99">
                        <c:v>0.24879878515807374</c:v>
                      </c:pt>
                      <c:pt idx="100">
                        <c:v>0.24879878515807374</c:v>
                      </c:pt>
                      <c:pt idx="101">
                        <c:v>0.24879878515807374</c:v>
                      </c:pt>
                      <c:pt idx="102">
                        <c:v>0.24879878515807374</c:v>
                      </c:pt>
                      <c:pt idx="103">
                        <c:v>0.24879878515807374</c:v>
                      </c:pt>
                      <c:pt idx="104">
                        <c:v>0.24879878515807374</c:v>
                      </c:pt>
                      <c:pt idx="105">
                        <c:v>0.24879878515807374</c:v>
                      </c:pt>
                      <c:pt idx="106">
                        <c:v>0.24879878515807374</c:v>
                      </c:pt>
                      <c:pt idx="107">
                        <c:v>0.24879878515807374</c:v>
                      </c:pt>
                      <c:pt idx="108">
                        <c:v>0.24879878515807374</c:v>
                      </c:pt>
                      <c:pt idx="109">
                        <c:v>0.24879878515807374</c:v>
                      </c:pt>
                      <c:pt idx="110">
                        <c:v>0.24879878515807374</c:v>
                      </c:pt>
                      <c:pt idx="111">
                        <c:v>0.24879878515807374</c:v>
                      </c:pt>
                      <c:pt idx="112">
                        <c:v>0.24879878515807374</c:v>
                      </c:pt>
                      <c:pt idx="113">
                        <c:v>0.24879878515807374</c:v>
                      </c:pt>
                      <c:pt idx="114">
                        <c:v>0.24879878515807374</c:v>
                      </c:pt>
                      <c:pt idx="115">
                        <c:v>0.24879878515807374</c:v>
                      </c:pt>
                      <c:pt idx="116">
                        <c:v>0.24879878515807374</c:v>
                      </c:pt>
                      <c:pt idx="117">
                        <c:v>0.24879878515807374</c:v>
                      </c:pt>
                      <c:pt idx="118">
                        <c:v>0.24879878515807374</c:v>
                      </c:pt>
                      <c:pt idx="119">
                        <c:v>0.24879878515807374</c:v>
                      </c:pt>
                      <c:pt idx="120">
                        <c:v>0.24879878515807374</c:v>
                      </c:pt>
                      <c:pt idx="121">
                        <c:v>0.24879878515807374</c:v>
                      </c:pt>
                      <c:pt idx="122">
                        <c:v>0.24879878515807374</c:v>
                      </c:pt>
                      <c:pt idx="123">
                        <c:v>0.24879878515807374</c:v>
                      </c:pt>
                      <c:pt idx="124">
                        <c:v>0.24879878515807374</c:v>
                      </c:pt>
                      <c:pt idx="125">
                        <c:v>0.24879878515807374</c:v>
                      </c:pt>
                      <c:pt idx="126">
                        <c:v>0.24879878515807374</c:v>
                      </c:pt>
                      <c:pt idx="127">
                        <c:v>0.24879878515807374</c:v>
                      </c:pt>
                      <c:pt idx="128">
                        <c:v>0.24879878515807374</c:v>
                      </c:pt>
                      <c:pt idx="129">
                        <c:v>0.24879878515807374</c:v>
                      </c:pt>
                      <c:pt idx="130">
                        <c:v>0.24879878515807374</c:v>
                      </c:pt>
                      <c:pt idx="131">
                        <c:v>0.24879878515807374</c:v>
                      </c:pt>
                      <c:pt idx="132">
                        <c:v>0.24879878515807374</c:v>
                      </c:pt>
                      <c:pt idx="133">
                        <c:v>0.24879878515807374</c:v>
                      </c:pt>
                      <c:pt idx="134">
                        <c:v>0.24879878515807374</c:v>
                      </c:pt>
                      <c:pt idx="135">
                        <c:v>0.24879878515807374</c:v>
                      </c:pt>
                      <c:pt idx="136">
                        <c:v>0.24879878515807374</c:v>
                      </c:pt>
                      <c:pt idx="137">
                        <c:v>0.24879878515807374</c:v>
                      </c:pt>
                      <c:pt idx="138">
                        <c:v>0.24879878515807374</c:v>
                      </c:pt>
                      <c:pt idx="139">
                        <c:v>0.24879878515807374</c:v>
                      </c:pt>
                      <c:pt idx="140">
                        <c:v>0.24879878515807374</c:v>
                      </c:pt>
                      <c:pt idx="141">
                        <c:v>0.24879878515807374</c:v>
                      </c:pt>
                      <c:pt idx="142">
                        <c:v>0.24879878515807374</c:v>
                      </c:pt>
                      <c:pt idx="143">
                        <c:v>0.24879878515807374</c:v>
                      </c:pt>
                      <c:pt idx="144">
                        <c:v>0.24879878515807374</c:v>
                      </c:pt>
                      <c:pt idx="145">
                        <c:v>0.24879878515807374</c:v>
                      </c:pt>
                      <c:pt idx="146">
                        <c:v>0.24879878515807374</c:v>
                      </c:pt>
                      <c:pt idx="147">
                        <c:v>0.24879878515807374</c:v>
                      </c:pt>
                      <c:pt idx="148">
                        <c:v>0.24879878515807374</c:v>
                      </c:pt>
                      <c:pt idx="149">
                        <c:v>0.24879878515807374</c:v>
                      </c:pt>
                      <c:pt idx="150">
                        <c:v>0.24879878515807374</c:v>
                      </c:pt>
                      <c:pt idx="151">
                        <c:v>0.24879878515807374</c:v>
                      </c:pt>
                      <c:pt idx="152">
                        <c:v>0.24879878515807374</c:v>
                      </c:pt>
                      <c:pt idx="153">
                        <c:v>0.24879878515807374</c:v>
                      </c:pt>
                      <c:pt idx="154">
                        <c:v>0.24879878515807374</c:v>
                      </c:pt>
                      <c:pt idx="155">
                        <c:v>0.24879878515807374</c:v>
                      </c:pt>
                      <c:pt idx="156">
                        <c:v>0.24879878515807374</c:v>
                      </c:pt>
                      <c:pt idx="157">
                        <c:v>0.24879878515807374</c:v>
                      </c:pt>
                      <c:pt idx="158">
                        <c:v>0.24879878515807374</c:v>
                      </c:pt>
                      <c:pt idx="159">
                        <c:v>0.24879878515807374</c:v>
                      </c:pt>
                      <c:pt idx="160">
                        <c:v>0.24879878515807374</c:v>
                      </c:pt>
                      <c:pt idx="161">
                        <c:v>0.24879878515807374</c:v>
                      </c:pt>
                      <c:pt idx="162">
                        <c:v>0.24879878515807374</c:v>
                      </c:pt>
                      <c:pt idx="163">
                        <c:v>0.24879878515807374</c:v>
                      </c:pt>
                      <c:pt idx="164">
                        <c:v>0.24879878515807374</c:v>
                      </c:pt>
                      <c:pt idx="165">
                        <c:v>0.24879878515807374</c:v>
                      </c:pt>
                      <c:pt idx="166">
                        <c:v>0.24879878515807374</c:v>
                      </c:pt>
                      <c:pt idx="167">
                        <c:v>0.24879878515807374</c:v>
                      </c:pt>
                      <c:pt idx="168">
                        <c:v>0.24879878515807374</c:v>
                      </c:pt>
                      <c:pt idx="169">
                        <c:v>0.24879878515807374</c:v>
                      </c:pt>
                      <c:pt idx="170">
                        <c:v>0.24879878515807374</c:v>
                      </c:pt>
                      <c:pt idx="171">
                        <c:v>0.24879878515807374</c:v>
                      </c:pt>
                      <c:pt idx="172">
                        <c:v>0.24879878515807374</c:v>
                      </c:pt>
                      <c:pt idx="173">
                        <c:v>0.24879878515807374</c:v>
                      </c:pt>
                      <c:pt idx="174">
                        <c:v>0.24879878515807374</c:v>
                      </c:pt>
                      <c:pt idx="175">
                        <c:v>0.24879878515807374</c:v>
                      </c:pt>
                      <c:pt idx="176">
                        <c:v>0.24879878515807374</c:v>
                      </c:pt>
                      <c:pt idx="177">
                        <c:v>0.24879878515807374</c:v>
                      </c:pt>
                      <c:pt idx="178">
                        <c:v>0.24879878515807374</c:v>
                      </c:pt>
                      <c:pt idx="179">
                        <c:v>0.24879878515807374</c:v>
                      </c:pt>
                      <c:pt idx="180">
                        <c:v>0.24879878515807374</c:v>
                      </c:pt>
                      <c:pt idx="181">
                        <c:v>0.24879878515807374</c:v>
                      </c:pt>
                      <c:pt idx="182">
                        <c:v>0.24879878515807374</c:v>
                      </c:pt>
                      <c:pt idx="183">
                        <c:v>0.24879878515807374</c:v>
                      </c:pt>
                      <c:pt idx="184">
                        <c:v>0.24879878515807374</c:v>
                      </c:pt>
                      <c:pt idx="185">
                        <c:v>0.24879878515807374</c:v>
                      </c:pt>
                      <c:pt idx="186">
                        <c:v>0.24879878515807374</c:v>
                      </c:pt>
                      <c:pt idx="187">
                        <c:v>0.24879878515807374</c:v>
                      </c:pt>
                      <c:pt idx="188">
                        <c:v>0.24879878515807374</c:v>
                      </c:pt>
                      <c:pt idx="189">
                        <c:v>0.24879878515807374</c:v>
                      </c:pt>
                      <c:pt idx="190">
                        <c:v>0.24879878515807374</c:v>
                      </c:pt>
                      <c:pt idx="191">
                        <c:v>0.24879878515807374</c:v>
                      </c:pt>
                      <c:pt idx="192">
                        <c:v>0.24879878515807374</c:v>
                      </c:pt>
                      <c:pt idx="193">
                        <c:v>0.24879878515807374</c:v>
                      </c:pt>
                      <c:pt idx="194">
                        <c:v>0.24879878515807374</c:v>
                      </c:pt>
                      <c:pt idx="195">
                        <c:v>0.24879878515807374</c:v>
                      </c:pt>
                      <c:pt idx="196">
                        <c:v>0.24879878515807374</c:v>
                      </c:pt>
                      <c:pt idx="197">
                        <c:v>0.24879878515807374</c:v>
                      </c:pt>
                      <c:pt idx="198">
                        <c:v>0.24879878515807374</c:v>
                      </c:pt>
                      <c:pt idx="199">
                        <c:v>0.24879878515807374</c:v>
                      </c:pt>
                      <c:pt idx="200">
                        <c:v>0.24879878515807374</c:v>
                      </c:pt>
                      <c:pt idx="201">
                        <c:v>0.24879878515807374</c:v>
                      </c:pt>
                      <c:pt idx="202">
                        <c:v>0.24879878515807374</c:v>
                      </c:pt>
                      <c:pt idx="203">
                        <c:v>0.24879878515807374</c:v>
                      </c:pt>
                      <c:pt idx="204">
                        <c:v>0.24879878515807374</c:v>
                      </c:pt>
                      <c:pt idx="205">
                        <c:v>0.24879878515807374</c:v>
                      </c:pt>
                      <c:pt idx="206">
                        <c:v>0.24879878515807374</c:v>
                      </c:pt>
                      <c:pt idx="207">
                        <c:v>0.24879878515807374</c:v>
                      </c:pt>
                      <c:pt idx="208">
                        <c:v>0.24879878515807374</c:v>
                      </c:pt>
                      <c:pt idx="209">
                        <c:v>0.24879878515807374</c:v>
                      </c:pt>
                      <c:pt idx="210">
                        <c:v>0.24879878515807374</c:v>
                      </c:pt>
                      <c:pt idx="211">
                        <c:v>0.24879878515807374</c:v>
                      </c:pt>
                      <c:pt idx="212">
                        <c:v>0.24879878515807374</c:v>
                      </c:pt>
                      <c:pt idx="213">
                        <c:v>0.24879878515807374</c:v>
                      </c:pt>
                      <c:pt idx="214">
                        <c:v>0.24879878515807374</c:v>
                      </c:pt>
                      <c:pt idx="215">
                        <c:v>0.24879878515807374</c:v>
                      </c:pt>
                      <c:pt idx="216">
                        <c:v>0.24879878515807374</c:v>
                      </c:pt>
                      <c:pt idx="217">
                        <c:v>0.24879878515807374</c:v>
                      </c:pt>
                      <c:pt idx="218">
                        <c:v>0.24879878515807374</c:v>
                      </c:pt>
                      <c:pt idx="219">
                        <c:v>0.24879878515807374</c:v>
                      </c:pt>
                      <c:pt idx="220">
                        <c:v>0.24879878515807374</c:v>
                      </c:pt>
                      <c:pt idx="221">
                        <c:v>0.24879878515807374</c:v>
                      </c:pt>
                      <c:pt idx="222">
                        <c:v>0.24879878515807374</c:v>
                      </c:pt>
                      <c:pt idx="223">
                        <c:v>0.24879878515807374</c:v>
                      </c:pt>
                      <c:pt idx="224">
                        <c:v>0.24879878515807374</c:v>
                      </c:pt>
                      <c:pt idx="225">
                        <c:v>0.24879878515807374</c:v>
                      </c:pt>
                      <c:pt idx="226">
                        <c:v>0.24879878515807374</c:v>
                      </c:pt>
                      <c:pt idx="227">
                        <c:v>0.24879878515807374</c:v>
                      </c:pt>
                      <c:pt idx="228">
                        <c:v>0.24879878515807374</c:v>
                      </c:pt>
                      <c:pt idx="229">
                        <c:v>0.24879878515807374</c:v>
                      </c:pt>
                      <c:pt idx="230">
                        <c:v>0.24879878515807374</c:v>
                      </c:pt>
                      <c:pt idx="231">
                        <c:v>0.24879878515807374</c:v>
                      </c:pt>
                      <c:pt idx="232">
                        <c:v>0.24879878515807374</c:v>
                      </c:pt>
                      <c:pt idx="233">
                        <c:v>0.24879878515807374</c:v>
                      </c:pt>
                      <c:pt idx="234">
                        <c:v>0.24879878515807374</c:v>
                      </c:pt>
                      <c:pt idx="235">
                        <c:v>0.24879878515807374</c:v>
                      </c:pt>
                      <c:pt idx="236">
                        <c:v>0.24879878515807374</c:v>
                      </c:pt>
                      <c:pt idx="237">
                        <c:v>0.24879878515807374</c:v>
                      </c:pt>
                      <c:pt idx="238">
                        <c:v>0.24879878515807374</c:v>
                      </c:pt>
                      <c:pt idx="239">
                        <c:v>0.24879878515807374</c:v>
                      </c:pt>
                      <c:pt idx="240">
                        <c:v>0.24879878515807374</c:v>
                      </c:pt>
                      <c:pt idx="241">
                        <c:v>0.24879878515807374</c:v>
                      </c:pt>
                      <c:pt idx="242">
                        <c:v>0.24879878515807374</c:v>
                      </c:pt>
                      <c:pt idx="243">
                        <c:v>0.24879878515807374</c:v>
                      </c:pt>
                      <c:pt idx="244">
                        <c:v>0.24879878515807374</c:v>
                      </c:pt>
                      <c:pt idx="245">
                        <c:v>0.24879878515807374</c:v>
                      </c:pt>
                      <c:pt idx="246">
                        <c:v>0.24879878515807374</c:v>
                      </c:pt>
                      <c:pt idx="247">
                        <c:v>0.24879878515807374</c:v>
                      </c:pt>
                      <c:pt idx="248">
                        <c:v>0.24879878515807374</c:v>
                      </c:pt>
                      <c:pt idx="249">
                        <c:v>0.24879878515807374</c:v>
                      </c:pt>
                      <c:pt idx="250">
                        <c:v>0.24879878515807374</c:v>
                      </c:pt>
                      <c:pt idx="251">
                        <c:v>0.24879878515807374</c:v>
                      </c:pt>
                      <c:pt idx="252">
                        <c:v>0.24879878515807374</c:v>
                      </c:pt>
                      <c:pt idx="253">
                        <c:v>0.24879878515807374</c:v>
                      </c:pt>
                      <c:pt idx="254">
                        <c:v>0.24879878515807374</c:v>
                      </c:pt>
                      <c:pt idx="255">
                        <c:v>0.24879878515807374</c:v>
                      </c:pt>
                      <c:pt idx="256">
                        <c:v>0.24879878515807374</c:v>
                      </c:pt>
                      <c:pt idx="257">
                        <c:v>0.24879878515807374</c:v>
                      </c:pt>
                      <c:pt idx="258">
                        <c:v>0.24879878515807374</c:v>
                      </c:pt>
                      <c:pt idx="259">
                        <c:v>0.24879878515807374</c:v>
                      </c:pt>
                      <c:pt idx="260">
                        <c:v>0.24879878515807374</c:v>
                      </c:pt>
                      <c:pt idx="261">
                        <c:v>0.24879878515807374</c:v>
                      </c:pt>
                      <c:pt idx="262">
                        <c:v>0.24879878515807374</c:v>
                      </c:pt>
                      <c:pt idx="263">
                        <c:v>0.24879878515807374</c:v>
                      </c:pt>
                      <c:pt idx="264">
                        <c:v>0.24879878515807374</c:v>
                      </c:pt>
                      <c:pt idx="265">
                        <c:v>0.24879878515807374</c:v>
                      </c:pt>
                      <c:pt idx="266">
                        <c:v>0.24879878515807374</c:v>
                      </c:pt>
                      <c:pt idx="267">
                        <c:v>0.24879878515807374</c:v>
                      </c:pt>
                      <c:pt idx="268">
                        <c:v>0.24879878515807374</c:v>
                      </c:pt>
                      <c:pt idx="269">
                        <c:v>0.24879878515807374</c:v>
                      </c:pt>
                      <c:pt idx="270">
                        <c:v>0.24879878515807374</c:v>
                      </c:pt>
                      <c:pt idx="271">
                        <c:v>0.24879878515807374</c:v>
                      </c:pt>
                      <c:pt idx="272">
                        <c:v>0.24879878515807374</c:v>
                      </c:pt>
                      <c:pt idx="273">
                        <c:v>0.24879878515807374</c:v>
                      </c:pt>
                      <c:pt idx="274">
                        <c:v>0.24879878515807374</c:v>
                      </c:pt>
                      <c:pt idx="275">
                        <c:v>0.24879878515807374</c:v>
                      </c:pt>
                      <c:pt idx="276">
                        <c:v>0.24879878515807374</c:v>
                      </c:pt>
                      <c:pt idx="277">
                        <c:v>0.24879878515807374</c:v>
                      </c:pt>
                      <c:pt idx="278">
                        <c:v>0.24879878515807374</c:v>
                      </c:pt>
                      <c:pt idx="279">
                        <c:v>0.24879878515807374</c:v>
                      </c:pt>
                      <c:pt idx="280">
                        <c:v>0.24879878515807374</c:v>
                      </c:pt>
                      <c:pt idx="281">
                        <c:v>0.24879878515807374</c:v>
                      </c:pt>
                      <c:pt idx="282">
                        <c:v>0.24879878515807374</c:v>
                      </c:pt>
                      <c:pt idx="283">
                        <c:v>0.24879878515807374</c:v>
                      </c:pt>
                      <c:pt idx="284">
                        <c:v>0.24879878515807374</c:v>
                      </c:pt>
                      <c:pt idx="285">
                        <c:v>0.24879878515807374</c:v>
                      </c:pt>
                      <c:pt idx="286">
                        <c:v>0.24879878515807374</c:v>
                      </c:pt>
                      <c:pt idx="287">
                        <c:v>0.24879878515807374</c:v>
                      </c:pt>
                      <c:pt idx="288">
                        <c:v>0.24879878515807374</c:v>
                      </c:pt>
                      <c:pt idx="289">
                        <c:v>0.24879878515807374</c:v>
                      </c:pt>
                      <c:pt idx="290">
                        <c:v>0.24879878515807374</c:v>
                      </c:pt>
                      <c:pt idx="291">
                        <c:v>0.24879878515807374</c:v>
                      </c:pt>
                      <c:pt idx="292">
                        <c:v>0.24879878515807374</c:v>
                      </c:pt>
                      <c:pt idx="293">
                        <c:v>0.24879878515807374</c:v>
                      </c:pt>
                      <c:pt idx="294">
                        <c:v>0.24879878515807374</c:v>
                      </c:pt>
                      <c:pt idx="295">
                        <c:v>0.24879878515807374</c:v>
                      </c:pt>
                      <c:pt idx="296">
                        <c:v>0.24879878515807374</c:v>
                      </c:pt>
                      <c:pt idx="297">
                        <c:v>0.24879878515807374</c:v>
                      </c:pt>
                      <c:pt idx="298">
                        <c:v>0.24879878515807374</c:v>
                      </c:pt>
                      <c:pt idx="299">
                        <c:v>0.24879878515807374</c:v>
                      </c:pt>
                      <c:pt idx="300">
                        <c:v>0.24879878515807374</c:v>
                      </c:pt>
                      <c:pt idx="301">
                        <c:v>0.24879878515807374</c:v>
                      </c:pt>
                      <c:pt idx="302">
                        <c:v>0.24879878515807374</c:v>
                      </c:pt>
                      <c:pt idx="303">
                        <c:v>0.24879878515807374</c:v>
                      </c:pt>
                      <c:pt idx="304">
                        <c:v>0.24879878515807374</c:v>
                      </c:pt>
                      <c:pt idx="305">
                        <c:v>0.24879878515807374</c:v>
                      </c:pt>
                      <c:pt idx="306">
                        <c:v>0.24879878515807374</c:v>
                      </c:pt>
                      <c:pt idx="307">
                        <c:v>0.24879878515807374</c:v>
                      </c:pt>
                      <c:pt idx="308">
                        <c:v>0.24879878515807374</c:v>
                      </c:pt>
                      <c:pt idx="309">
                        <c:v>0.24879878515807374</c:v>
                      </c:pt>
                      <c:pt idx="310">
                        <c:v>0.24879878515807374</c:v>
                      </c:pt>
                      <c:pt idx="311">
                        <c:v>0.24879878515807374</c:v>
                      </c:pt>
                      <c:pt idx="312">
                        <c:v>0.24879878515807374</c:v>
                      </c:pt>
                      <c:pt idx="313">
                        <c:v>0.24879878515807374</c:v>
                      </c:pt>
                      <c:pt idx="314">
                        <c:v>0.24879878515807374</c:v>
                      </c:pt>
                      <c:pt idx="315">
                        <c:v>0.24879878515807374</c:v>
                      </c:pt>
                      <c:pt idx="316">
                        <c:v>0.24879878515807374</c:v>
                      </c:pt>
                      <c:pt idx="317">
                        <c:v>0.24879878515807374</c:v>
                      </c:pt>
                      <c:pt idx="318">
                        <c:v>0.24879878515807374</c:v>
                      </c:pt>
                      <c:pt idx="319">
                        <c:v>0.24879878515807374</c:v>
                      </c:pt>
                      <c:pt idx="320">
                        <c:v>0.24879878515807374</c:v>
                      </c:pt>
                      <c:pt idx="321">
                        <c:v>0.24879878515807374</c:v>
                      </c:pt>
                      <c:pt idx="322">
                        <c:v>0.24879878515807374</c:v>
                      </c:pt>
                      <c:pt idx="323">
                        <c:v>0.24879878515807374</c:v>
                      </c:pt>
                      <c:pt idx="324">
                        <c:v>0.24879878515807374</c:v>
                      </c:pt>
                      <c:pt idx="325">
                        <c:v>0.24879878515807374</c:v>
                      </c:pt>
                      <c:pt idx="326">
                        <c:v>0.24879878515807374</c:v>
                      </c:pt>
                      <c:pt idx="327">
                        <c:v>0.24879878515807374</c:v>
                      </c:pt>
                      <c:pt idx="328">
                        <c:v>0.24879878515807374</c:v>
                      </c:pt>
                      <c:pt idx="329">
                        <c:v>0.24879878515807374</c:v>
                      </c:pt>
                      <c:pt idx="330">
                        <c:v>0.24879878515807374</c:v>
                      </c:pt>
                      <c:pt idx="331">
                        <c:v>0.24879878515807374</c:v>
                      </c:pt>
                      <c:pt idx="332">
                        <c:v>0.24879878515807374</c:v>
                      </c:pt>
                      <c:pt idx="333">
                        <c:v>0.24879878515807374</c:v>
                      </c:pt>
                      <c:pt idx="334">
                        <c:v>0.24879878515807374</c:v>
                      </c:pt>
                      <c:pt idx="335">
                        <c:v>0.24879878515807374</c:v>
                      </c:pt>
                      <c:pt idx="336">
                        <c:v>0.24879878515807374</c:v>
                      </c:pt>
                      <c:pt idx="337">
                        <c:v>0.24879878515807374</c:v>
                      </c:pt>
                      <c:pt idx="338">
                        <c:v>0.24879878515807374</c:v>
                      </c:pt>
                      <c:pt idx="339">
                        <c:v>0.24879878515807374</c:v>
                      </c:pt>
                      <c:pt idx="340">
                        <c:v>0.24879878515807374</c:v>
                      </c:pt>
                      <c:pt idx="341">
                        <c:v>0.24879878515807374</c:v>
                      </c:pt>
                      <c:pt idx="342">
                        <c:v>0.24879878515807374</c:v>
                      </c:pt>
                      <c:pt idx="343">
                        <c:v>0.24879878515807374</c:v>
                      </c:pt>
                      <c:pt idx="344">
                        <c:v>0.24879878515807374</c:v>
                      </c:pt>
                      <c:pt idx="345">
                        <c:v>0.24879878515807374</c:v>
                      </c:pt>
                      <c:pt idx="346">
                        <c:v>0.24879878515807374</c:v>
                      </c:pt>
                      <c:pt idx="347">
                        <c:v>0.24879878515807374</c:v>
                      </c:pt>
                      <c:pt idx="348">
                        <c:v>0.24879878515807374</c:v>
                      </c:pt>
                      <c:pt idx="349">
                        <c:v>0.24879878515807374</c:v>
                      </c:pt>
                      <c:pt idx="350">
                        <c:v>0.24879878515807374</c:v>
                      </c:pt>
                      <c:pt idx="351">
                        <c:v>0.24879878515807374</c:v>
                      </c:pt>
                      <c:pt idx="352">
                        <c:v>0.24879878515807374</c:v>
                      </c:pt>
                      <c:pt idx="353">
                        <c:v>0.24879878515807374</c:v>
                      </c:pt>
                      <c:pt idx="354">
                        <c:v>0.24879878515807374</c:v>
                      </c:pt>
                      <c:pt idx="355">
                        <c:v>0.24879878515807374</c:v>
                      </c:pt>
                      <c:pt idx="356">
                        <c:v>0.24879878515807374</c:v>
                      </c:pt>
                      <c:pt idx="357">
                        <c:v>0.24879878515807374</c:v>
                      </c:pt>
                      <c:pt idx="358">
                        <c:v>0.24879878515807374</c:v>
                      </c:pt>
                      <c:pt idx="359">
                        <c:v>0.24879878515807374</c:v>
                      </c:pt>
                      <c:pt idx="360">
                        <c:v>0.24879878515807374</c:v>
                      </c:pt>
                      <c:pt idx="361">
                        <c:v>2.3384290280474309E-2</c:v>
                      </c:pt>
                      <c:pt idx="362">
                        <c:v>2.3384290280474309E-2</c:v>
                      </c:pt>
                      <c:pt idx="363">
                        <c:v>2.3384290280474309E-2</c:v>
                      </c:pt>
                      <c:pt idx="364">
                        <c:v>2.3384290280474309E-2</c:v>
                      </c:pt>
                      <c:pt idx="365">
                        <c:v>2.3384290280474309E-2</c:v>
                      </c:pt>
                      <c:pt idx="366">
                        <c:v>2.3384290280474309E-2</c:v>
                      </c:pt>
                      <c:pt idx="367">
                        <c:v>2.3384290280474309E-2</c:v>
                      </c:pt>
                      <c:pt idx="368">
                        <c:v>2.3384290280474309E-2</c:v>
                      </c:pt>
                      <c:pt idx="369">
                        <c:v>2.3384290280474309E-2</c:v>
                      </c:pt>
                      <c:pt idx="370">
                        <c:v>2.3384290280474309E-2</c:v>
                      </c:pt>
                      <c:pt idx="371">
                        <c:v>2.3384290280474309E-2</c:v>
                      </c:pt>
                      <c:pt idx="372">
                        <c:v>2.3384290280474309E-2</c:v>
                      </c:pt>
                      <c:pt idx="373">
                        <c:v>2.3384290280474309E-2</c:v>
                      </c:pt>
                      <c:pt idx="374">
                        <c:v>2.3384290280474309E-2</c:v>
                      </c:pt>
                      <c:pt idx="375">
                        <c:v>2.3384290280474309E-2</c:v>
                      </c:pt>
                      <c:pt idx="376">
                        <c:v>2.3384290280474309E-2</c:v>
                      </c:pt>
                      <c:pt idx="377">
                        <c:v>2.3384290280474309E-2</c:v>
                      </c:pt>
                      <c:pt idx="378">
                        <c:v>2.3384290280474309E-2</c:v>
                      </c:pt>
                      <c:pt idx="379">
                        <c:v>2.3384290280474309E-2</c:v>
                      </c:pt>
                      <c:pt idx="380">
                        <c:v>2.3384290280474309E-2</c:v>
                      </c:pt>
                      <c:pt idx="381">
                        <c:v>2.3384290280474309E-2</c:v>
                      </c:pt>
                      <c:pt idx="382">
                        <c:v>2.3384290280474309E-2</c:v>
                      </c:pt>
                      <c:pt idx="383">
                        <c:v>2.3384290280474309E-2</c:v>
                      </c:pt>
                      <c:pt idx="384">
                        <c:v>2.3384290280474309E-2</c:v>
                      </c:pt>
                      <c:pt idx="385">
                        <c:v>2.3384290280474309E-2</c:v>
                      </c:pt>
                      <c:pt idx="386">
                        <c:v>2.3384290280474309E-2</c:v>
                      </c:pt>
                      <c:pt idx="387">
                        <c:v>2.3384290280474309E-2</c:v>
                      </c:pt>
                      <c:pt idx="388">
                        <c:v>2.3384290280474309E-2</c:v>
                      </c:pt>
                      <c:pt idx="389">
                        <c:v>2.3384290280474309E-2</c:v>
                      </c:pt>
                      <c:pt idx="390">
                        <c:v>2.3384290280474309E-2</c:v>
                      </c:pt>
                      <c:pt idx="391">
                        <c:v>2.3384290280474309E-2</c:v>
                      </c:pt>
                      <c:pt idx="392">
                        <c:v>2.3384290280474309E-2</c:v>
                      </c:pt>
                      <c:pt idx="393">
                        <c:v>2.3384290280474309E-2</c:v>
                      </c:pt>
                      <c:pt idx="394">
                        <c:v>2.3384290280474309E-2</c:v>
                      </c:pt>
                      <c:pt idx="395">
                        <c:v>2.3384290280474309E-2</c:v>
                      </c:pt>
                      <c:pt idx="396">
                        <c:v>2.3384290280474309E-2</c:v>
                      </c:pt>
                      <c:pt idx="397">
                        <c:v>2.3384290280474309E-2</c:v>
                      </c:pt>
                      <c:pt idx="398">
                        <c:v>2.3384290280474309E-2</c:v>
                      </c:pt>
                      <c:pt idx="399">
                        <c:v>2.3384290280474309E-2</c:v>
                      </c:pt>
                      <c:pt idx="400">
                        <c:v>2.3384290280474309E-2</c:v>
                      </c:pt>
                      <c:pt idx="401">
                        <c:v>2.3384290280474309E-2</c:v>
                      </c:pt>
                      <c:pt idx="402">
                        <c:v>2.3384290280474309E-2</c:v>
                      </c:pt>
                      <c:pt idx="403">
                        <c:v>2.3384290280474309E-2</c:v>
                      </c:pt>
                      <c:pt idx="404">
                        <c:v>2.3384290280474309E-2</c:v>
                      </c:pt>
                      <c:pt idx="405">
                        <c:v>2.3384290280474309E-2</c:v>
                      </c:pt>
                      <c:pt idx="406">
                        <c:v>2.3384290280474309E-2</c:v>
                      </c:pt>
                      <c:pt idx="407">
                        <c:v>2.3384290280474309E-2</c:v>
                      </c:pt>
                      <c:pt idx="408">
                        <c:v>2.3384290280474309E-2</c:v>
                      </c:pt>
                      <c:pt idx="409">
                        <c:v>2.3384290280474309E-2</c:v>
                      </c:pt>
                      <c:pt idx="410">
                        <c:v>2.3384290280474309E-2</c:v>
                      </c:pt>
                      <c:pt idx="411">
                        <c:v>2.3384290280474309E-2</c:v>
                      </c:pt>
                      <c:pt idx="412">
                        <c:v>2.3384290280474309E-2</c:v>
                      </c:pt>
                      <c:pt idx="413">
                        <c:v>2.3384290280474309E-2</c:v>
                      </c:pt>
                      <c:pt idx="414">
                        <c:v>2.3384290280474309E-2</c:v>
                      </c:pt>
                      <c:pt idx="415">
                        <c:v>2.3384290280474309E-2</c:v>
                      </c:pt>
                      <c:pt idx="416">
                        <c:v>2.3384290280474309E-2</c:v>
                      </c:pt>
                      <c:pt idx="417">
                        <c:v>2.3384290280474309E-2</c:v>
                      </c:pt>
                      <c:pt idx="418">
                        <c:v>2.3384290280474309E-2</c:v>
                      </c:pt>
                      <c:pt idx="419">
                        <c:v>2.3384290280474309E-2</c:v>
                      </c:pt>
                      <c:pt idx="420">
                        <c:v>2.3384290280474309E-2</c:v>
                      </c:pt>
                      <c:pt idx="421">
                        <c:v>2.3384290280474309E-2</c:v>
                      </c:pt>
                      <c:pt idx="422">
                        <c:v>2.3384290280474309E-2</c:v>
                      </c:pt>
                      <c:pt idx="423">
                        <c:v>2.3384290280474309E-2</c:v>
                      </c:pt>
                      <c:pt idx="424">
                        <c:v>2.3384290280474309E-2</c:v>
                      </c:pt>
                      <c:pt idx="425">
                        <c:v>2.3384290280474309E-2</c:v>
                      </c:pt>
                      <c:pt idx="426">
                        <c:v>2.3384290280474309E-2</c:v>
                      </c:pt>
                      <c:pt idx="427">
                        <c:v>2.3384290280474309E-2</c:v>
                      </c:pt>
                      <c:pt idx="428">
                        <c:v>2.3384290280474309E-2</c:v>
                      </c:pt>
                      <c:pt idx="429">
                        <c:v>2.3384290280474309E-2</c:v>
                      </c:pt>
                      <c:pt idx="430">
                        <c:v>2.3384290280474309E-2</c:v>
                      </c:pt>
                      <c:pt idx="431">
                        <c:v>2.3384290280474309E-2</c:v>
                      </c:pt>
                      <c:pt idx="432">
                        <c:v>2.3384290280474309E-2</c:v>
                      </c:pt>
                      <c:pt idx="433">
                        <c:v>2.3384290280474309E-2</c:v>
                      </c:pt>
                      <c:pt idx="434">
                        <c:v>2.3384290280474309E-2</c:v>
                      </c:pt>
                      <c:pt idx="435">
                        <c:v>2.3384290280474309E-2</c:v>
                      </c:pt>
                      <c:pt idx="436">
                        <c:v>2.3384290280474309E-2</c:v>
                      </c:pt>
                      <c:pt idx="437">
                        <c:v>2.3384290280474309E-2</c:v>
                      </c:pt>
                      <c:pt idx="438">
                        <c:v>2.3384290280474309E-2</c:v>
                      </c:pt>
                      <c:pt idx="439">
                        <c:v>2.3384290280474309E-2</c:v>
                      </c:pt>
                      <c:pt idx="440">
                        <c:v>2.3384290280474309E-2</c:v>
                      </c:pt>
                      <c:pt idx="441">
                        <c:v>2.3384290280474309E-2</c:v>
                      </c:pt>
                      <c:pt idx="442">
                        <c:v>2.3384290280474309E-2</c:v>
                      </c:pt>
                      <c:pt idx="443">
                        <c:v>2.3384290280474309E-2</c:v>
                      </c:pt>
                      <c:pt idx="444">
                        <c:v>2.3384290280474309E-2</c:v>
                      </c:pt>
                      <c:pt idx="445">
                        <c:v>2.3384290280474309E-2</c:v>
                      </c:pt>
                      <c:pt idx="446">
                        <c:v>2.3384290280474309E-2</c:v>
                      </c:pt>
                      <c:pt idx="447">
                        <c:v>2.3384290280474309E-2</c:v>
                      </c:pt>
                      <c:pt idx="448">
                        <c:v>2.3384290280474309E-2</c:v>
                      </c:pt>
                      <c:pt idx="449">
                        <c:v>2.3384290280474309E-2</c:v>
                      </c:pt>
                      <c:pt idx="450">
                        <c:v>2.3384290280474309E-2</c:v>
                      </c:pt>
                      <c:pt idx="451">
                        <c:v>2.3384290280474309E-2</c:v>
                      </c:pt>
                      <c:pt idx="452">
                        <c:v>2.3384290280474309E-2</c:v>
                      </c:pt>
                      <c:pt idx="453">
                        <c:v>2.3384290280474309E-2</c:v>
                      </c:pt>
                      <c:pt idx="454">
                        <c:v>2.3384290280474309E-2</c:v>
                      </c:pt>
                      <c:pt idx="455">
                        <c:v>2.3384290280474309E-2</c:v>
                      </c:pt>
                      <c:pt idx="456">
                        <c:v>2.3384290280474309E-2</c:v>
                      </c:pt>
                      <c:pt idx="457">
                        <c:v>2.3384290280474309E-2</c:v>
                      </c:pt>
                      <c:pt idx="458">
                        <c:v>2.3384290280474309E-2</c:v>
                      </c:pt>
                      <c:pt idx="459">
                        <c:v>2.3384290280474309E-2</c:v>
                      </c:pt>
                      <c:pt idx="460">
                        <c:v>2.3384290280474309E-2</c:v>
                      </c:pt>
                      <c:pt idx="461">
                        <c:v>2.3384290280474309E-2</c:v>
                      </c:pt>
                      <c:pt idx="462">
                        <c:v>2.3384290280474309E-2</c:v>
                      </c:pt>
                      <c:pt idx="463">
                        <c:v>2.3384290280474309E-2</c:v>
                      </c:pt>
                      <c:pt idx="464">
                        <c:v>2.3384290280474309E-2</c:v>
                      </c:pt>
                      <c:pt idx="465">
                        <c:v>2.3384290280474309E-2</c:v>
                      </c:pt>
                      <c:pt idx="466">
                        <c:v>2.3384290280474309E-2</c:v>
                      </c:pt>
                      <c:pt idx="467">
                        <c:v>2.3384290280474309E-2</c:v>
                      </c:pt>
                      <c:pt idx="468">
                        <c:v>2.3384290280474309E-2</c:v>
                      </c:pt>
                      <c:pt idx="469">
                        <c:v>2.3384290280474309E-2</c:v>
                      </c:pt>
                      <c:pt idx="470">
                        <c:v>2.3384290280474309E-2</c:v>
                      </c:pt>
                      <c:pt idx="471">
                        <c:v>2.3384290280474309E-2</c:v>
                      </c:pt>
                      <c:pt idx="472">
                        <c:v>2.3384290280474309E-2</c:v>
                      </c:pt>
                      <c:pt idx="473">
                        <c:v>2.3384290280474309E-2</c:v>
                      </c:pt>
                      <c:pt idx="474">
                        <c:v>2.3384290280474309E-2</c:v>
                      </c:pt>
                      <c:pt idx="475">
                        <c:v>2.3384290280474309E-2</c:v>
                      </c:pt>
                      <c:pt idx="476">
                        <c:v>2.3384290280474309E-2</c:v>
                      </c:pt>
                      <c:pt idx="477">
                        <c:v>2.3384290280474309E-2</c:v>
                      </c:pt>
                      <c:pt idx="478">
                        <c:v>2.3384290280474309E-2</c:v>
                      </c:pt>
                      <c:pt idx="479">
                        <c:v>2.3384290280474309E-2</c:v>
                      </c:pt>
                      <c:pt idx="480">
                        <c:v>2.3384290280474309E-2</c:v>
                      </c:pt>
                      <c:pt idx="481">
                        <c:v>2.3384290280474309E-2</c:v>
                      </c:pt>
                      <c:pt idx="482">
                        <c:v>2.3384290280474309E-2</c:v>
                      </c:pt>
                      <c:pt idx="483">
                        <c:v>2.3384290280474309E-2</c:v>
                      </c:pt>
                      <c:pt idx="484">
                        <c:v>2.3384290280474309E-2</c:v>
                      </c:pt>
                      <c:pt idx="485">
                        <c:v>2.3384290280474309E-2</c:v>
                      </c:pt>
                      <c:pt idx="486">
                        <c:v>2.3384290280474309E-2</c:v>
                      </c:pt>
                      <c:pt idx="487">
                        <c:v>2.3384290280474309E-2</c:v>
                      </c:pt>
                      <c:pt idx="488">
                        <c:v>2.3384290280474309E-2</c:v>
                      </c:pt>
                      <c:pt idx="489">
                        <c:v>2.3384290280474309E-2</c:v>
                      </c:pt>
                      <c:pt idx="490">
                        <c:v>2.3384290280474309E-2</c:v>
                      </c:pt>
                      <c:pt idx="491">
                        <c:v>2.3384290280474309E-2</c:v>
                      </c:pt>
                      <c:pt idx="492">
                        <c:v>2.3384290280474309E-2</c:v>
                      </c:pt>
                      <c:pt idx="493">
                        <c:v>2.3384290280474309E-2</c:v>
                      </c:pt>
                      <c:pt idx="494">
                        <c:v>2.3384290280474309E-2</c:v>
                      </c:pt>
                      <c:pt idx="495">
                        <c:v>2.3384290280474309E-2</c:v>
                      </c:pt>
                      <c:pt idx="496">
                        <c:v>2.3384290280474309E-2</c:v>
                      </c:pt>
                      <c:pt idx="497">
                        <c:v>2.3384290280474309E-2</c:v>
                      </c:pt>
                      <c:pt idx="498">
                        <c:v>2.3384290280474309E-2</c:v>
                      </c:pt>
                      <c:pt idx="499">
                        <c:v>2.3384290280474309E-2</c:v>
                      </c:pt>
                      <c:pt idx="500">
                        <c:v>2.3384290280474309E-2</c:v>
                      </c:pt>
                      <c:pt idx="501">
                        <c:v>2.3384290280474309E-2</c:v>
                      </c:pt>
                      <c:pt idx="502">
                        <c:v>2.3384290280474309E-2</c:v>
                      </c:pt>
                      <c:pt idx="503">
                        <c:v>2.3384290280474309E-2</c:v>
                      </c:pt>
                      <c:pt idx="504">
                        <c:v>2.3384290280474309E-2</c:v>
                      </c:pt>
                      <c:pt idx="505">
                        <c:v>2.3384290280474309E-2</c:v>
                      </c:pt>
                      <c:pt idx="506">
                        <c:v>2.3384290280474309E-2</c:v>
                      </c:pt>
                      <c:pt idx="507">
                        <c:v>2.3384290280474309E-2</c:v>
                      </c:pt>
                      <c:pt idx="508">
                        <c:v>2.3384290280474309E-2</c:v>
                      </c:pt>
                      <c:pt idx="509">
                        <c:v>2.3384290280474309E-2</c:v>
                      </c:pt>
                      <c:pt idx="510">
                        <c:v>2.3384290280474309E-2</c:v>
                      </c:pt>
                      <c:pt idx="511">
                        <c:v>2.3384290280474309E-2</c:v>
                      </c:pt>
                      <c:pt idx="512">
                        <c:v>2.3384290280474309E-2</c:v>
                      </c:pt>
                      <c:pt idx="513">
                        <c:v>2.3384290280474309E-2</c:v>
                      </c:pt>
                      <c:pt idx="514">
                        <c:v>2.3384290280474309E-2</c:v>
                      </c:pt>
                      <c:pt idx="515">
                        <c:v>2.3384290280474309E-2</c:v>
                      </c:pt>
                      <c:pt idx="516">
                        <c:v>2.3384290280474309E-2</c:v>
                      </c:pt>
                      <c:pt idx="517">
                        <c:v>2.3384290280474309E-2</c:v>
                      </c:pt>
                      <c:pt idx="518">
                        <c:v>2.3384290280474309E-2</c:v>
                      </c:pt>
                      <c:pt idx="519">
                        <c:v>2.3384290280474309E-2</c:v>
                      </c:pt>
                      <c:pt idx="520">
                        <c:v>2.3384290280474309E-2</c:v>
                      </c:pt>
                      <c:pt idx="521">
                        <c:v>2.3384290280474309E-2</c:v>
                      </c:pt>
                      <c:pt idx="522">
                        <c:v>2.3384290280474309E-2</c:v>
                      </c:pt>
                      <c:pt idx="523">
                        <c:v>2.3384290280474309E-2</c:v>
                      </c:pt>
                      <c:pt idx="524">
                        <c:v>2.3384290280474309E-2</c:v>
                      </c:pt>
                      <c:pt idx="525">
                        <c:v>2.3384290280474309E-2</c:v>
                      </c:pt>
                      <c:pt idx="526">
                        <c:v>2.3384290280474309E-2</c:v>
                      </c:pt>
                      <c:pt idx="527">
                        <c:v>2.3384290280474309E-2</c:v>
                      </c:pt>
                      <c:pt idx="528">
                        <c:v>2.3384290280474309E-2</c:v>
                      </c:pt>
                      <c:pt idx="529">
                        <c:v>2.3384290280474309E-2</c:v>
                      </c:pt>
                      <c:pt idx="530">
                        <c:v>2.3384290280474309E-2</c:v>
                      </c:pt>
                      <c:pt idx="531">
                        <c:v>2.3384290280474309E-2</c:v>
                      </c:pt>
                      <c:pt idx="532">
                        <c:v>2.3384290280474309E-2</c:v>
                      </c:pt>
                      <c:pt idx="533">
                        <c:v>2.3384290280474309E-2</c:v>
                      </c:pt>
                      <c:pt idx="534">
                        <c:v>2.3384290280474309E-2</c:v>
                      </c:pt>
                      <c:pt idx="535">
                        <c:v>2.3384290280474309E-2</c:v>
                      </c:pt>
                      <c:pt idx="536">
                        <c:v>2.3384290280474309E-2</c:v>
                      </c:pt>
                      <c:pt idx="537">
                        <c:v>2.3384290280474309E-2</c:v>
                      </c:pt>
                      <c:pt idx="538">
                        <c:v>2.3384290280474309E-2</c:v>
                      </c:pt>
                      <c:pt idx="539">
                        <c:v>2.3384290280474309E-2</c:v>
                      </c:pt>
                      <c:pt idx="540">
                        <c:v>2.3384290280474309E-2</c:v>
                      </c:pt>
                      <c:pt idx="541">
                        <c:v>2.3384290280474309E-2</c:v>
                      </c:pt>
                      <c:pt idx="542">
                        <c:v>2.3384290280474309E-2</c:v>
                      </c:pt>
                      <c:pt idx="543">
                        <c:v>2.3384290280474309E-2</c:v>
                      </c:pt>
                      <c:pt idx="544">
                        <c:v>2.3384290280474309E-2</c:v>
                      </c:pt>
                      <c:pt idx="545">
                        <c:v>2.3384290280474309E-2</c:v>
                      </c:pt>
                      <c:pt idx="546">
                        <c:v>2.3384290280474309E-2</c:v>
                      </c:pt>
                      <c:pt idx="547">
                        <c:v>2.3384290280474309E-2</c:v>
                      </c:pt>
                      <c:pt idx="548">
                        <c:v>2.3384290280474309E-2</c:v>
                      </c:pt>
                      <c:pt idx="549">
                        <c:v>2.3384290280474309E-2</c:v>
                      </c:pt>
                      <c:pt idx="550">
                        <c:v>2.3384290280474309E-2</c:v>
                      </c:pt>
                      <c:pt idx="551">
                        <c:v>2.3384290280474309E-2</c:v>
                      </c:pt>
                      <c:pt idx="552">
                        <c:v>2.3384290280474309E-2</c:v>
                      </c:pt>
                      <c:pt idx="553">
                        <c:v>2.3384290280474309E-2</c:v>
                      </c:pt>
                      <c:pt idx="554">
                        <c:v>2.3384290280474309E-2</c:v>
                      </c:pt>
                      <c:pt idx="555">
                        <c:v>2.3384290280474309E-2</c:v>
                      </c:pt>
                      <c:pt idx="556">
                        <c:v>2.3384290280474309E-2</c:v>
                      </c:pt>
                      <c:pt idx="557">
                        <c:v>2.3384290280474309E-2</c:v>
                      </c:pt>
                      <c:pt idx="558">
                        <c:v>2.3384290280474309E-2</c:v>
                      </c:pt>
                      <c:pt idx="559">
                        <c:v>2.3384290280474309E-2</c:v>
                      </c:pt>
                      <c:pt idx="560">
                        <c:v>2.3384290280474309E-2</c:v>
                      </c:pt>
                      <c:pt idx="561">
                        <c:v>2.3384290280474309E-2</c:v>
                      </c:pt>
                      <c:pt idx="562">
                        <c:v>2.3384290280474309E-2</c:v>
                      </c:pt>
                      <c:pt idx="563">
                        <c:v>2.3384290280474309E-2</c:v>
                      </c:pt>
                      <c:pt idx="564">
                        <c:v>2.3384290280474309E-2</c:v>
                      </c:pt>
                      <c:pt idx="565">
                        <c:v>2.3384290280474309E-2</c:v>
                      </c:pt>
                      <c:pt idx="566">
                        <c:v>2.3384290280474309E-2</c:v>
                      </c:pt>
                      <c:pt idx="567">
                        <c:v>2.3384290280474309E-2</c:v>
                      </c:pt>
                      <c:pt idx="568">
                        <c:v>2.3384290280474309E-2</c:v>
                      </c:pt>
                      <c:pt idx="569">
                        <c:v>2.3384290280474309E-2</c:v>
                      </c:pt>
                      <c:pt idx="570">
                        <c:v>2.3384290280474309E-2</c:v>
                      </c:pt>
                      <c:pt idx="571">
                        <c:v>2.3384290280474309E-2</c:v>
                      </c:pt>
                      <c:pt idx="572">
                        <c:v>2.3384290280474309E-2</c:v>
                      </c:pt>
                      <c:pt idx="573">
                        <c:v>2.3384290280474309E-2</c:v>
                      </c:pt>
                      <c:pt idx="574">
                        <c:v>2.3384290280474309E-2</c:v>
                      </c:pt>
                      <c:pt idx="575">
                        <c:v>2.3384290280474309E-2</c:v>
                      </c:pt>
                      <c:pt idx="576">
                        <c:v>2.3384290280474309E-2</c:v>
                      </c:pt>
                      <c:pt idx="577">
                        <c:v>2.3384290280474309E-2</c:v>
                      </c:pt>
                      <c:pt idx="578">
                        <c:v>2.3384290280474309E-2</c:v>
                      </c:pt>
                      <c:pt idx="579">
                        <c:v>2.3384290280474309E-2</c:v>
                      </c:pt>
                      <c:pt idx="580">
                        <c:v>2.3384290280474309E-2</c:v>
                      </c:pt>
                      <c:pt idx="581">
                        <c:v>2.3384290280474309E-2</c:v>
                      </c:pt>
                      <c:pt idx="582">
                        <c:v>2.3384290280474309E-2</c:v>
                      </c:pt>
                      <c:pt idx="583">
                        <c:v>2.3384290280474309E-2</c:v>
                      </c:pt>
                      <c:pt idx="584">
                        <c:v>2.3384290280474309E-2</c:v>
                      </c:pt>
                      <c:pt idx="585">
                        <c:v>2.3384290280474309E-2</c:v>
                      </c:pt>
                      <c:pt idx="586">
                        <c:v>2.3384290280474309E-2</c:v>
                      </c:pt>
                      <c:pt idx="587">
                        <c:v>2.3384290280474309E-2</c:v>
                      </c:pt>
                      <c:pt idx="588">
                        <c:v>2.3384290280474309E-2</c:v>
                      </c:pt>
                      <c:pt idx="589">
                        <c:v>2.3384290280474309E-2</c:v>
                      </c:pt>
                      <c:pt idx="590">
                        <c:v>2.3384290280474309E-2</c:v>
                      </c:pt>
                      <c:pt idx="591">
                        <c:v>2.3384290280474309E-2</c:v>
                      </c:pt>
                      <c:pt idx="592">
                        <c:v>2.3384290280474309E-2</c:v>
                      </c:pt>
                      <c:pt idx="593">
                        <c:v>2.3384290280474309E-2</c:v>
                      </c:pt>
                      <c:pt idx="594">
                        <c:v>2.3384290280474309E-2</c:v>
                      </c:pt>
                      <c:pt idx="595">
                        <c:v>2.3384290280474309E-2</c:v>
                      </c:pt>
                      <c:pt idx="596">
                        <c:v>2.3384290280474309E-2</c:v>
                      </c:pt>
                      <c:pt idx="597">
                        <c:v>2.3384290280474309E-2</c:v>
                      </c:pt>
                      <c:pt idx="598">
                        <c:v>2.3384290280474309E-2</c:v>
                      </c:pt>
                      <c:pt idx="599">
                        <c:v>2.3384290280474309E-2</c:v>
                      </c:pt>
                      <c:pt idx="600">
                        <c:v>2.3384290280474309E-2</c:v>
                      </c:pt>
                      <c:pt idx="601">
                        <c:v>2.3384290280474309E-2</c:v>
                      </c:pt>
                      <c:pt idx="602">
                        <c:v>2.3384290280474309E-2</c:v>
                      </c:pt>
                      <c:pt idx="603">
                        <c:v>2.3384290280474309E-2</c:v>
                      </c:pt>
                      <c:pt idx="604">
                        <c:v>2.3384290280474309E-2</c:v>
                      </c:pt>
                      <c:pt idx="605">
                        <c:v>2.3384290280474309E-2</c:v>
                      </c:pt>
                      <c:pt idx="606">
                        <c:v>2.3384290280474309E-2</c:v>
                      </c:pt>
                      <c:pt idx="607">
                        <c:v>2.3384290280474309E-2</c:v>
                      </c:pt>
                      <c:pt idx="608">
                        <c:v>2.3384290280474309E-2</c:v>
                      </c:pt>
                      <c:pt idx="609">
                        <c:v>2.3384290280474309E-2</c:v>
                      </c:pt>
                      <c:pt idx="610">
                        <c:v>2.3384290280474309E-2</c:v>
                      </c:pt>
                      <c:pt idx="611">
                        <c:v>2.3384290280474309E-2</c:v>
                      </c:pt>
                      <c:pt idx="612">
                        <c:v>2.3384290280474309E-2</c:v>
                      </c:pt>
                      <c:pt idx="613">
                        <c:v>2.3384290280474309E-2</c:v>
                      </c:pt>
                      <c:pt idx="614">
                        <c:v>2.3384290280474309E-2</c:v>
                      </c:pt>
                      <c:pt idx="615">
                        <c:v>2.3384290280474309E-2</c:v>
                      </c:pt>
                      <c:pt idx="616">
                        <c:v>2.3384290280474309E-2</c:v>
                      </c:pt>
                      <c:pt idx="617">
                        <c:v>2.3384290280474309E-2</c:v>
                      </c:pt>
                      <c:pt idx="618">
                        <c:v>2.3384290280474309E-2</c:v>
                      </c:pt>
                      <c:pt idx="619">
                        <c:v>2.3384290280474309E-2</c:v>
                      </c:pt>
                      <c:pt idx="620">
                        <c:v>2.3384290280474309E-2</c:v>
                      </c:pt>
                      <c:pt idx="621">
                        <c:v>2.3384290280474309E-2</c:v>
                      </c:pt>
                      <c:pt idx="622">
                        <c:v>2.3384290280474309E-2</c:v>
                      </c:pt>
                      <c:pt idx="623">
                        <c:v>2.3384290280474309E-2</c:v>
                      </c:pt>
                      <c:pt idx="624">
                        <c:v>2.3384290280474309E-2</c:v>
                      </c:pt>
                      <c:pt idx="625">
                        <c:v>2.3384290280474309E-2</c:v>
                      </c:pt>
                      <c:pt idx="626">
                        <c:v>2.3384290280474309E-2</c:v>
                      </c:pt>
                      <c:pt idx="627">
                        <c:v>2.3384290280474309E-2</c:v>
                      </c:pt>
                      <c:pt idx="628">
                        <c:v>2.3384290280474309E-2</c:v>
                      </c:pt>
                      <c:pt idx="629">
                        <c:v>2.3384290280474309E-2</c:v>
                      </c:pt>
                      <c:pt idx="630">
                        <c:v>2.3384290280474309E-2</c:v>
                      </c:pt>
                      <c:pt idx="631">
                        <c:v>2.3384290280474309E-2</c:v>
                      </c:pt>
                      <c:pt idx="632">
                        <c:v>2.3384290280474309E-2</c:v>
                      </c:pt>
                      <c:pt idx="633">
                        <c:v>2.3384290280474309E-2</c:v>
                      </c:pt>
                      <c:pt idx="634">
                        <c:v>2.3384290280474309E-2</c:v>
                      </c:pt>
                      <c:pt idx="635">
                        <c:v>2.3384290280474309E-2</c:v>
                      </c:pt>
                      <c:pt idx="636">
                        <c:v>2.3384290280474309E-2</c:v>
                      </c:pt>
                      <c:pt idx="637">
                        <c:v>2.3384290280474309E-2</c:v>
                      </c:pt>
                      <c:pt idx="638">
                        <c:v>2.3384290280474309E-2</c:v>
                      </c:pt>
                      <c:pt idx="639">
                        <c:v>2.3384290280474309E-2</c:v>
                      </c:pt>
                      <c:pt idx="640">
                        <c:v>2.3384290280474309E-2</c:v>
                      </c:pt>
                      <c:pt idx="641">
                        <c:v>2.3384290280474309E-2</c:v>
                      </c:pt>
                      <c:pt idx="642">
                        <c:v>2.3384290280474309E-2</c:v>
                      </c:pt>
                      <c:pt idx="643">
                        <c:v>2.3384290280474309E-2</c:v>
                      </c:pt>
                      <c:pt idx="644">
                        <c:v>2.3384290280474309E-2</c:v>
                      </c:pt>
                      <c:pt idx="645">
                        <c:v>2.3384290280474309E-2</c:v>
                      </c:pt>
                      <c:pt idx="646">
                        <c:v>2.3384290280474309E-2</c:v>
                      </c:pt>
                      <c:pt idx="647">
                        <c:v>2.3384290280474309E-2</c:v>
                      </c:pt>
                      <c:pt idx="648">
                        <c:v>2.3384290280474309E-2</c:v>
                      </c:pt>
                      <c:pt idx="649">
                        <c:v>2.3384290280474309E-2</c:v>
                      </c:pt>
                      <c:pt idx="650">
                        <c:v>2.3384290280474309E-2</c:v>
                      </c:pt>
                      <c:pt idx="651">
                        <c:v>2.3384290280474309E-2</c:v>
                      </c:pt>
                      <c:pt idx="652">
                        <c:v>2.3384290280474309E-2</c:v>
                      </c:pt>
                      <c:pt idx="653">
                        <c:v>2.3384290280474309E-2</c:v>
                      </c:pt>
                      <c:pt idx="654">
                        <c:v>2.3384290280474309E-2</c:v>
                      </c:pt>
                      <c:pt idx="655">
                        <c:v>2.3384290280474309E-2</c:v>
                      </c:pt>
                      <c:pt idx="656">
                        <c:v>2.3384290280474309E-2</c:v>
                      </c:pt>
                      <c:pt idx="657">
                        <c:v>2.3384290280474309E-2</c:v>
                      </c:pt>
                      <c:pt idx="658">
                        <c:v>2.3384290280474309E-2</c:v>
                      </c:pt>
                      <c:pt idx="659">
                        <c:v>2.3384290280474309E-2</c:v>
                      </c:pt>
                      <c:pt idx="660">
                        <c:v>2.3384290280474309E-2</c:v>
                      </c:pt>
                      <c:pt idx="661">
                        <c:v>2.3384290280474309E-2</c:v>
                      </c:pt>
                      <c:pt idx="662">
                        <c:v>2.3384290280474309E-2</c:v>
                      </c:pt>
                      <c:pt idx="663">
                        <c:v>2.3384290280474309E-2</c:v>
                      </c:pt>
                      <c:pt idx="664">
                        <c:v>2.3384290280474309E-2</c:v>
                      </c:pt>
                      <c:pt idx="665">
                        <c:v>2.3384290280474309E-2</c:v>
                      </c:pt>
                      <c:pt idx="666">
                        <c:v>2.3384290280474309E-2</c:v>
                      </c:pt>
                      <c:pt idx="667">
                        <c:v>2.3384290280474309E-2</c:v>
                      </c:pt>
                      <c:pt idx="668">
                        <c:v>2.3384290280474309E-2</c:v>
                      </c:pt>
                      <c:pt idx="669">
                        <c:v>2.3384290280474309E-2</c:v>
                      </c:pt>
                      <c:pt idx="670">
                        <c:v>2.3384290280474309E-2</c:v>
                      </c:pt>
                      <c:pt idx="671">
                        <c:v>2.3384290280474309E-2</c:v>
                      </c:pt>
                      <c:pt idx="672">
                        <c:v>2.3384290280474309E-2</c:v>
                      </c:pt>
                      <c:pt idx="673">
                        <c:v>2.3384290280474309E-2</c:v>
                      </c:pt>
                      <c:pt idx="674">
                        <c:v>2.3384290280474309E-2</c:v>
                      </c:pt>
                      <c:pt idx="675">
                        <c:v>2.3384290280474309E-2</c:v>
                      </c:pt>
                      <c:pt idx="676">
                        <c:v>2.3384290280474309E-2</c:v>
                      </c:pt>
                      <c:pt idx="677">
                        <c:v>2.3384290280474309E-2</c:v>
                      </c:pt>
                      <c:pt idx="678">
                        <c:v>2.3384290280474309E-2</c:v>
                      </c:pt>
                      <c:pt idx="679">
                        <c:v>2.3384290280474309E-2</c:v>
                      </c:pt>
                      <c:pt idx="680">
                        <c:v>2.3384290280474309E-2</c:v>
                      </c:pt>
                      <c:pt idx="681">
                        <c:v>2.3384290280474309E-2</c:v>
                      </c:pt>
                      <c:pt idx="682">
                        <c:v>2.3384290280474309E-2</c:v>
                      </c:pt>
                      <c:pt idx="683">
                        <c:v>2.3384290280474309E-2</c:v>
                      </c:pt>
                      <c:pt idx="684">
                        <c:v>2.3384290280474309E-2</c:v>
                      </c:pt>
                      <c:pt idx="685">
                        <c:v>2.3384290280474309E-2</c:v>
                      </c:pt>
                      <c:pt idx="686">
                        <c:v>2.3384290280474309E-2</c:v>
                      </c:pt>
                      <c:pt idx="687">
                        <c:v>2.3384290280474309E-2</c:v>
                      </c:pt>
                      <c:pt idx="688">
                        <c:v>2.3384290280474309E-2</c:v>
                      </c:pt>
                      <c:pt idx="689">
                        <c:v>2.3384290280474309E-2</c:v>
                      </c:pt>
                      <c:pt idx="690">
                        <c:v>2.3384290280474309E-2</c:v>
                      </c:pt>
                      <c:pt idx="691">
                        <c:v>2.3384290280474309E-2</c:v>
                      </c:pt>
                      <c:pt idx="692">
                        <c:v>2.3384290280474309E-2</c:v>
                      </c:pt>
                      <c:pt idx="693">
                        <c:v>2.3384290280474309E-2</c:v>
                      </c:pt>
                      <c:pt idx="694">
                        <c:v>2.3384290280474309E-2</c:v>
                      </c:pt>
                      <c:pt idx="695">
                        <c:v>2.3384290280474309E-2</c:v>
                      </c:pt>
                      <c:pt idx="696">
                        <c:v>2.3384290280474309E-2</c:v>
                      </c:pt>
                      <c:pt idx="697">
                        <c:v>2.3384290280474309E-2</c:v>
                      </c:pt>
                      <c:pt idx="698">
                        <c:v>2.3384290280474309E-2</c:v>
                      </c:pt>
                      <c:pt idx="699">
                        <c:v>2.3384290280474309E-2</c:v>
                      </c:pt>
                      <c:pt idx="700">
                        <c:v>2.3384290280474309E-2</c:v>
                      </c:pt>
                      <c:pt idx="701">
                        <c:v>2.3384290280474309E-2</c:v>
                      </c:pt>
                      <c:pt idx="702">
                        <c:v>2.3384290280474309E-2</c:v>
                      </c:pt>
                      <c:pt idx="703">
                        <c:v>2.3384290280474309E-2</c:v>
                      </c:pt>
                      <c:pt idx="704">
                        <c:v>2.3384290280474309E-2</c:v>
                      </c:pt>
                      <c:pt idx="705">
                        <c:v>2.3384290280474309E-2</c:v>
                      </c:pt>
                      <c:pt idx="706">
                        <c:v>2.3384290280474309E-2</c:v>
                      </c:pt>
                      <c:pt idx="707">
                        <c:v>2.3384290280474309E-2</c:v>
                      </c:pt>
                      <c:pt idx="708">
                        <c:v>2.3384290280474309E-2</c:v>
                      </c:pt>
                      <c:pt idx="709">
                        <c:v>2.3384290280474309E-2</c:v>
                      </c:pt>
                      <c:pt idx="710">
                        <c:v>2.3384290280474309E-2</c:v>
                      </c:pt>
                      <c:pt idx="711">
                        <c:v>2.3384290280474309E-2</c:v>
                      </c:pt>
                      <c:pt idx="712">
                        <c:v>2.3384290280474309E-2</c:v>
                      </c:pt>
                      <c:pt idx="713">
                        <c:v>2.3384290280474309E-2</c:v>
                      </c:pt>
                      <c:pt idx="714">
                        <c:v>2.3384290280474309E-2</c:v>
                      </c:pt>
                      <c:pt idx="715">
                        <c:v>2.3384290280474309E-2</c:v>
                      </c:pt>
                      <c:pt idx="716">
                        <c:v>2.3384290280474309E-2</c:v>
                      </c:pt>
                      <c:pt idx="717">
                        <c:v>2.3384290280474309E-2</c:v>
                      </c:pt>
                      <c:pt idx="718">
                        <c:v>2.3384290280474309E-2</c:v>
                      </c:pt>
                      <c:pt idx="719">
                        <c:v>2.3384290280474309E-2</c:v>
                      </c:pt>
                      <c:pt idx="720">
                        <c:v>2.3384290280474309E-2</c:v>
                      </c:pt>
                      <c:pt idx="721">
                        <c:v>2.3384290280474309E-2</c:v>
                      </c:pt>
                      <c:pt idx="722">
                        <c:v>1.0508600578207357E-4</c:v>
                      </c:pt>
                      <c:pt idx="723">
                        <c:v>1.0508600578207357E-4</c:v>
                      </c:pt>
                      <c:pt idx="724">
                        <c:v>1.0508600578207357E-4</c:v>
                      </c:pt>
                      <c:pt idx="725">
                        <c:v>1.0508600578207357E-4</c:v>
                      </c:pt>
                      <c:pt idx="726">
                        <c:v>1.0508600578207357E-4</c:v>
                      </c:pt>
                      <c:pt idx="727">
                        <c:v>1.0508600578207357E-4</c:v>
                      </c:pt>
                      <c:pt idx="728">
                        <c:v>1.0508600578207357E-4</c:v>
                      </c:pt>
                      <c:pt idx="729">
                        <c:v>1.0508600578207357E-4</c:v>
                      </c:pt>
                      <c:pt idx="730">
                        <c:v>1.0508600578207357E-4</c:v>
                      </c:pt>
                      <c:pt idx="731">
                        <c:v>1.0508600578207357E-4</c:v>
                      </c:pt>
                      <c:pt idx="732">
                        <c:v>1.0508600578207357E-4</c:v>
                      </c:pt>
                      <c:pt idx="733">
                        <c:v>1.0508600578207357E-4</c:v>
                      </c:pt>
                      <c:pt idx="734">
                        <c:v>1.0508600578207357E-4</c:v>
                      </c:pt>
                      <c:pt idx="735">
                        <c:v>1.0508600578207357E-4</c:v>
                      </c:pt>
                      <c:pt idx="736">
                        <c:v>1.0508600578207357E-4</c:v>
                      </c:pt>
                      <c:pt idx="737">
                        <c:v>1.0508600578207357E-4</c:v>
                      </c:pt>
                      <c:pt idx="738">
                        <c:v>1.0508600578207357E-4</c:v>
                      </c:pt>
                      <c:pt idx="739">
                        <c:v>1.0508600578207357E-4</c:v>
                      </c:pt>
                      <c:pt idx="740">
                        <c:v>1.0508600578207357E-4</c:v>
                      </c:pt>
                      <c:pt idx="741">
                        <c:v>1.0508600578207357E-4</c:v>
                      </c:pt>
                      <c:pt idx="742">
                        <c:v>1.0508600578207357E-4</c:v>
                      </c:pt>
                      <c:pt idx="743">
                        <c:v>1.0508600578207357E-4</c:v>
                      </c:pt>
                      <c:pt idx="744">
                        <c:v>1.0508600578207357E-4</c:v>
                      </c:pt>
                      <c:pt idx="745">
                        <c:v>1.0508600578207357E-4</c:v>
                      </c:pt>
                      <c:pt idx="746">
                        <c:v>1.0508600578207357E-4</c:v>
                      </c:pt>
                      <c:pt idx="747">
                        <c:v>1.0508600578207357E-4</c:v>
                      </c:pt>
                      <c:pt idx="748">
                        <c:v>1.0508600578207357E-4</c:v>
                      </c:pt>
                      <c:pt idx="749">
                        <c:v>1.0508600578207357E-4</c:v>
                      </c:pt>
                      <c:pt idx="750">
                        <c:v>1.0508600578207357E-4</c:v>
                      </c:pt>
                      <c:pt idx="751">
                        <c:v>1.0508600578207357E-4</c:v>
                      </c:pt>
                      <c:pt idx="752">
                        <c:v>1.0508600578207357E-4</c:v>
                      </c:pt>
                      <c:pt idx="753">
                        <c:v>1.0508600578207357E-4</c:v>
                      </c:pt>
                      <c:pt idx="754">
                        <c:v>1.0508600578207357E-4</c:v>
                      </c:pt>
                      <c:pt idx="755">
                        <c:v>1.0508600578207357E-4</c:v>
                      </c:pt>
                      <c:pt idx="756">
                        <c:v>1.0508600578207357E-4</c:v>
                      </c:pt>
                      <c:pt idx="757">
                        <c:v>1.0508600578207357E-4</c:v>
                      </c:pt>
                      <c:pt idx="758">
                        <c:v>1.0508600578207357E-4</c:v>
                      </c:pt>
                      <c:pt idx="759">
                        <c:v>1.0508600578207357E-4</c:v>
                      </c:pt>
                      <c:pt idx="760">
                        <c:v>1.0508600578207357E-4</c:v>
                      </c:pt>
                      <c:pt idx="761">
                        <c:v>1.0508600578207357E-4</c:v>
                      </c:pt>
                      <c:pt idx="762">
                        <c:v>1.0508600578207357E-4</c:v>
                      </c:pt>
                      <c:pt idx="763">
                        <c:v>1.0508600578207357E-4</c:v>
                      </c:pt>
                      <c:pt idx="764">
                        <c:v>1.0508600578207357E-4</c:v>
                      </c:pt>
                      <c:pt idx="765">
                        <c:v>1.0508600578207357E-4</c:v>
                      </c:pt>
                      <c:pt idx="766">
                        <c:v>1.0508600578207357E-4</c:v>
                      </c:pt>
                      <c:pt idx="767">
                        <c:v>1.0508600578207357E-4</c:v>
                      </c:pt>
                      <c:pt idx="768">
                        <c:v>1.0508600578207357E-4</c:v>
                      </c:pt>
                      <c:pt idx="769">
                        <c:v>1.0508600578207357E-4</c:v>
                      </c:pt>
                      <c:pt idx="770">
                        <c:v>1.0508600578207357E-4</c:v>
                      </c:pt>
                      <c:pt idx="771">
                        <c:v>1.0508600578207357E-4</c:v>
                      </c:pt>
                      <c:pt idx="772">
                        <c:v>1.0508600578207357E-4</c:v>
                      </c:pt>
                      <c:pt idx="773">
                        <c:v>1.0508600578207357E-4</c:v>
                      </c:pt>
                      <c:pt idx="774">
                        <c:v>1.0508600578207357E-4</c:v>
                      </c:pt>
                      <c:pt idx="775">
                        <c:v>1.0508600578207357E-4</c:v>
                      </c:pt>
                      <c:pt idx="776">
                        <c:v>1.0508600578207357E-4</c:v>
                      </c:pt>
                      <c:pt idx="777">
                        <c:v>1.0508600578207357E-4</c:v>
                      </c:pt>
                      <c:pt idx="778">
                        <c:v>1.0508600578207357E-4</c:v>
                      </c:pt>
                      <c:pt idx="779">
                        <c:v>1.0508600578207357E-4</c:v>
                      </c:pt>
                      <c:pt idx="780">
                        <c:v>1.0508600578207357E-4</c:v>
                      </c:pt>
                      <c:pt idx="781">
                        <c:v>1.0508600578207357E-4</c:v>
                      </c:pt>
                      <c:pt idx="782">
                        <c:v>1.0508600578207357E-4</c:v>
                      </c:pt>
                      <c:pt idx="783">
                        <c:v>1.0508600578207357E-4</c:v>
                      </c:pt>
                      <c:pt idx="784">
                        <c:v>1.0508600578207357E-4</c:v>
                      </c:pt>
                      <c:pt idx="785">
                        <c:v>1.0508600578207357E-4</c:v>
                      </c:pt>
                      <c:pt idx="786">
                        <c:v>1.0508600578207357E-4</c:v>
                      </c:pt>
                      <c:pt idx="787">
                        <c:v>1.0508600578207357E-4</c:v>
                      </c:pt>
                      <c:pt idx="788">
                        <c:v>1.0508600578207357E-4</c:v>
                      </c:pt>
                      <c:pt idx="789">
                        <c:v>1.0508600578207357E-4</c:v>
                      </c:pt>
                      <c:pt idx="790">
                        <c:v>1.0508600578207357E-4</c:v>
                      </c:pt>
                      <c:pt idx="791">
                        <c:v>1.0508600578207357E-4</c:v>
                      </c:pt>
                      <c:pt idx="792">
                        <c:v>1.0508600578207357E-4</c:v>
                      </c:pt>
                      <c:pt idx="793">
                        <c:v>1.0508600578207357E-4</c:v>
                      </c:pt>
                      <c:pt idx="794">
                        <c:v>1.0508600578207357E-4</c:v>
                      </c:pt>
                      <c:pt idx="795">
                        <c:v>1.0508600578207357E-4</c:v>
                      </c:pt>
                      <c:pt idx="796">
                        <c:v>1.0508600578207357E-4</c:v>
                      </c:pt>
                      <c:pt idx="797">
                        <c:v>1.0508600578207357E-4</c:v>
                      </c:pt>
                      <c:pt idx="798">
                        <c:v>1.0508600578207357E-4</c:v>
                      </c:pt>
                      <c:pt idx="799">
                        <c:v>1.0508600578207357E-4</c:v>
                      </c:pt>
                      <c:pt idx="800">
                        <c:v>1.0508600578207357E-4</c:v>
                      </c:pt>
                      <c:pt idx="801">
                        <c:v>1.0508600578207357E-4</c:v>
                      </c:pt>
                      <c:pt idx="802">
                        <c:v>1.0508600578207357E-4</c:v>
                      </c:pt>
                      <c:pt idx="803">
                        <c:v>1.0508600578207357E-4</c:v>
                      </c:pt>
                      <c:pt idx="804">
                        <c:v>1.0508600578207357E-4</c:v>
                      </c:pt>
                      <c:pt idx="805">
                        <c:v>1.0508600578207357E-4</c:v>
                      </c:pt>
                      <c:pt idx="806">
                        <c:v>1.0508600578207357E-4</c:v>
                      </c:pt>
                      <c:pt idx="807">
                        <c:v>1.0508600578207357E-4</c:v>
                      </c:pt>
                      <c:pt idx="808">
                        <c:v>1.0508600578207357E-4</c:v>
                      </c:pt>
                      <c:pt idx="809">
                        <c:v>1.0508600578207357E-4</c:v>
                      </c:pt>
                      <c:pt idx="810">
                        <c:v>1.0508600578207357E-4</c:v>
                      </c:pt>
                      <c:pt idx="811">
                        <c:v>1.0508600578207357E-4</c:v>
                      </c:pt>
                      <c:pt idx="812">
                        <c:v>1.0508600578207357E-4</c:v>
                      </c:pt>
                      <c:pt idx="813">
                        <c:v>1.0508600578207357E-4</c:v>
                      </c:pt>
                      <c:pt idx="814">
                        <c:v>1.0508600578207357E-4</c:v>
                      </c:pt>
                      <c:pt idx="815">
                        <c:v>1.0508600578207357E-4</c:v>
                      </c:pt>
                      <c:pt idx="816">
                        <c:v>1.0508600578207357E-4</c:v>
                      </c:pt>
                      <c:pt idx="817">
                        <c:v>1.0508600578207357E-4</c:v>
                      </c:pt>
                      <c:pt idx="818">
                        <c:v>1.0508600578207357E-4</c:v>
                      </c:pt>
                      <c:pt idx="819">
                        <c:v>1.0508600578207357E-4</c:v>
                      </c:pt>
                      <c:pt idx="820">
                        <c:v>1.0508600578207357E-4</c:v>
                      </c:pt>
                      <c:pt idx="821">
                        <c:v>1.0508600578207357E-4</c:v>
                      </c:pt>
                      <c:pt idx="822">
                        <c:v>1.0508600578207357E-4</c:v>
                      </c:pt>
                      <c:pt idx="823">
                        <c:v>1.0508600578207357E-4</c:v>
                      </c:pt>
                      <c:pt idx="824">
                        <c:v>1.0508600578207357E-4</c:v>
                      </c:pt>
                      <c:pt idx="825">
                        <c:v>1.0508600578207357E-4</c:v>
                      </c:pt>
                      <c:pt idx="826">
                        <c:v>1.0508600578207357E-4</c:v>
                      </c:pt>
                      <c:pt idx="827">
                        <c:v>1.0508600578207357E-4</c:v>
                      </c:pt>
                      <c:pt idx="828">
                        <c:v>1.0508600578207357E-4</c:v>
                      </c:pt>
                      <c:pt idx="829">
                        <c:v>1.0508600578207357E-4</c:v>
                      </c:pt>
                      <c:pt idx="830">
                        <c:v>1.0508600578207357E-4</c:v>
                      </c:pt>
                      <c:pt idx="831">
                        <c:v>1.0508600578207357E-4</c:v>
                      </c:pt>
                      <c:pt idx="832">
                        <c:v>1.0508600578207357E-4</c:v>
                      </c:pt>
                      <c:pt idx="833">
                        <c:v>1.0508600578207357E-4</c:v>
                      </c:pt>
                      <c:pt idx="834">
                        <c:v>1.0508600578207357E-4</c:v>
                      </c:pt>
                      <c:pt idx="835">
                        <c:v>1.0508600578207357E-4</c:v>
                      </c:pt>
                      <c:pt idx="836">
                        <c:v>1.0508600578207357E-4</c:v>
                      </c:pt>
                      <c:pt idx="837">
                        <c:v>1.0508600578207357E-4</c:v>
                      </c:pt>
                      <c:pt idx="838">
                        <c:v>1.0508600578207357E-4</c:v>
                      </c:pt>
                      <c:pt idx="839">
                        <c:v>1.0508600578207357E-4</c:v>
                      </c:pt>
                      <c:pt idx="840">
                        <c:v>1.0508600578207357E-4</c:v>
                      </c:pt>
                      <c:pt idx="841">
                        <c:v>1.0508600578207357E-4</c:v>
                      </c:pt>
                      <c:pt idx="842">
                        <c:v>1.0508600578207357E-4</c:v>
                      </c:pt>
                      <c:pt idx="843">
                        <c:v>1.0508600578207357E-4</c:v>
                      </c:pt>
                      <c:pt idx="844">
                        <c:v>1.0508600578207357E-4</c:v>
                      </c:pt>
                      <c:pt idx="845">
                        <c:v>1.0508600578207357E-4</c:v>
                      </c:pt>
                      <c:pt idx="846">
                        <c:v>1.0508600578207357E-4</c:v>
                      </c:pt>
                      <c:pt idx="847">
                        <c:v>1.0508600578207357E-4</c:v>
                      </c:pt>
                      <c:pt idx="848">
                        <c:v>1.0508600578207357E-4</c:v>
                      </c:pt>
                      <c:pt idx="849">
                        <c:v>1.0508600578207357E-4</c:v>
                      </c:pt>
                      <c:pt idx="850">
                        <c:v>1.0508600578207357E-4</c:v>
                      </c:pt>
                      <c:pt idx="851">
                        <c:v>1.0508600578207357E-4</c:v>
                      </c:pt>
                      <c:pt idx="852">
                        <c:v>1.0508600578207357E-4</c:v>
                      </c:pt>
                      <c:pt idx="853">
                        <c:v>1.0508600578207357E-4</c:v>
                      </c:pt>
                      <c:pt idx="854">
                        <c:v>1.0508600578207357E-4</c:v>
                      </c:pt>
                      <c:pt idx="855">
                        <c:v>1.0508600578207357E-4</c:v>
                      </c:pt>
                      <c:pt idx="856">
                        <c:v>1.0508600578207357E-4</c:v>
                      </c:pt>
                      <c:pt idx="857">
                        <c:v>1.0508600578207357E-4</c:v>
                      </c:pt>
                      <c:pt idx="858">
                        <c:v>1.0508600578207357E-4</c:v>
                      </c:pt>
                      <c:pt idx="859">
                        <c:v>1.0508600578207357E-4</c:v>
                      </c:pt>
                      <c:pt idx="860">
                        <c:v>1.0508600578207357E-4</c:v>
                      </c:pt>
                      <c:pt idx="861">
                        <c:v>1.0508600578207357E-4</c:v>
                      </c:pt>
                      <c:pt idx="862">
                        <c:v>1.0508600578207357E-4</c:v>
                      </c:pt>
                      <c:pt idx="863">
                        <c:v>1.0508600578207357E-4</c:v>
                      </c:pt>
                      <c:pt idx="864">
                        <c:v>1.0508600578207357E-4</c:v>
                      </c:pt>
                      <c:pt idx="865">
                        <c:v>1.0508600578207357E-4</c:v>
                      </c:pt>
                      <c:pt idx="866">
                        <c:v>1.0508600578207357E-4</c:v>
                      </c:pt>
                      <c:pt idx="867">
                        <c:v>1.0508600578207357E-4</c:v>
                      </c:pt>
                      <c:pt idx="868">
                        <c:v>1.0508600578207357E-4</c:v>
                      </c:pt>
                      <c:pt idx="869">
                        <c:v>1.0508600578207357E-4</c:v>
                      </c:pt>
                      <c:pt idx="870">
                        <c:v>1.0508600578207357E-4</c:v>
                      </c:pt>
                      <c:pt idx="871">
                        <c:v>1.0508600578207357E-4</c:v>
                      </c:pt>
                      <c:pt idx="872">
                        <c:v>1.0508600578207357E-4</c:v>
                      </c:pt>
                      <c:pt idx="873">
                        <c:v>1.0508600578207357E-4</c:v>
                      </c:pt>
                      <c:pt idx="874">
                        <c:v>1.0508600578207357E-4</c:v>
                      </c:pt>
                      <c:pt idx="875">
                        <c:v>1.0508600578207357E-4</c:v>
                      </c:pt>
                      <c:pt idx="876">
                        <c:v>1.0508600578207357E-4</c:v>
                      </c:pt>
                      <c:pt idx="877">
                        <c:v>1.0508600578207357E-4</c:v>
                      </c:pt>
                      <c:pt idx="878">
                        <c:v>1.0508600578207357E-4</c:v>
                      </c:pt>
                      <c:pt idx="879">
                        <c:v>1.0508600578207357E-4</c:v>
                      </c:pt>
                      <c:pt idx="880">
                        <c:v>1.0508600578207357E-4</c:v>
                      </c:pt>
                      <c:pt idx="881">
                        <c:v>1.0508600578207357E-4</c:v>
                      </c:pt>
                      <c:pt idx="882">
                        <c:v>1.0508600578207357E-4</c:v>
                      </c:pt>
                      <c:pt idx="883">
                        <c:v>1.0508600578207357E-4</c:v>
                      </c:pt>
                      <c:pt idx="884">
                        <c:v>1.0508600578207357E-4</c:v>
                      </c:pt>
                      <c:pt idx="885">
                        <c:v>1.0508600578207357E-4</c:v>
                      </c:pt>
                      <c:pt idx="886">
                        <c:v>1.0508600578207357E-4</c:v>
                      </c:pt>
                      <c:pt idx="887">
                        <c:v>1.0508600578207357E-4</c:v>
                      </c:pt>
                      <c:pt idx="888">
                        <c:v>1.0508600578207357E-4</c:v>
                      </c:pt>
                      <c:pt idx="889">
                        <c:v>1.0508600578207357E-4</c:v>
                      </c:pt>
                      <c:pt idx="890">
                        <c:v>1.0508600578207357E-4</c:v>
                      </c:pt>
                      <c:pt idx="891">
                        <c:v>1.0508600578207357E-4</c:v>
                      </c:pt>
                      <c:pt idx="892">
                        <c:v>1.0508600578207357E-4</c:v>
                      </c:pt>
                      <c:pt idx="893">
                        <c:v>1.0508600578207357E-4</c:v>
                      </c:pt>
                      <c:pt idx="894">
                        <c:v>1.0508600578207357E-4</c:v>
                      </c:pt>
                      <c:pt idx="895">
                        <c:v>1.0508600578207357E-4</c:v>
                      </c:pt>
                      <c:pt idx="896">
                        <c:v>1.0508600578207357E-4</c:v>
                      </c:pt>
                      <c:pt idx="897">
                        <c:v>1.0508600578207357E-4</c:v>
                      </c:pt>
                      <c:pt idx="898">
                        <c:v>1.0508600578207357E-4</c:v>
                      </c:pt>
                      <c:pt idx="899">
                        <c:v>1.0508600578207357E-4</c:v>
                      </c:pt>
                      <c:pt idx="900">
                        <c:v>1.0508600578207357E-4</c:v>
                      </c:pt>
                      <c:pt idx="901">
                        <c:v>1.0508600578207357E-4</c:v>
                      </c:pt>
                      <c:pt idx="902">
                        <c:v>1.0508600578207357E-4</c:v>
                      </c:pt>
                      <c:pt idx="903">
                        <c:v>1.0508600578207357E-4</c:v>
                      </c:pt>
                      <c:pt idx="904">
                        <c:v>1.0508600578207357E-4</c:v>
                      </c:pt>
                      <c:pt idx="905">
                        <c:v>1.0508600578207357E-4</c:v>
                      </c:pt>
                      <c:pt idx="906">
                        <c:v>1.0508600578207357E-4</c:v>
                      </c:pt>
                      <c:pt idx="907">
                        <c:v>1.0508600578207357E-4</c:v>
                      </c:pt>
                      <c:pt idx="908">
                        <c:v>1.0508600578207357E-4</c:v>
                      </c:pt>
                      <c:pt idx="909">
                        <c:v>1.0508600578207357E-4</c:v>
                      </c:pt>
                      <c:pt idx="910">
                        <c:v>1.0508600578207357E-4</c:v>
                      </c:pt>
                      <c:pt idx="911">
                        <c:v>1.0508600578207357E-4</c:v>
                      </c:pt>
                      <c:pt idx="912">
                        <c:v>1.0508600578207357E-4</c:v>
                      </c:pt>
                      <c:pt idx="913">
                        <c:v>1.0508600578207357E-4</c:v>
                      </c:pt>
                      <c:pt idx="914">
                        <c:v>1.0508600578207357E-4</c:v>
                      </c:pt>
                      <c:pt idx="915">
                        <c:v>1.0508600578207357E-4</c:v>
                      </c:pt>
                      <c:pt idx="916">
                        <c:v>1.0508600578207357E-4</c:v>
                      </c:pt>
                      <c:pt idx="917">
                        <c:v>1.0508600578207357E-4</c:v>
                      </c:pt>
                      <c:pt idx="918">
                        <c:v>1.0508600578207357E-4</c:v>
                      </c:pt>
                      <c:pt idx="919">
                        <c:v>1.0508600578207357E-4</c:v>
                      </c:pt>
                      <c:pt idx="920">
                        <c:v>1.0508600578207357E-4</c:v>
                      </c:pt>
                      <c:pt idx="921">
                        <c:v>1.0508600578207357E-4</c:v>
                      </c:pt>
                      <c:pt idx="922">
                        <c:v>1.0508600578207357E-4</c:v>
                      </c:pt>
                      <c:pt idx="923">
                        <c:v>1.0508600578207357E-4</c:v>
                      </c:pt>
                      <c:pt idx="924">
                        <c:v>1.0508600578207357E-4</c:v>
                      </c:pt>
                      <c:pt idx="925">
                        <c:v>1.0508600578207357E-4</c:v>
                      </c:pt>
                      <c:pt idx="926">
                        <c:v>1.0508600578207357E-4</c:v>
                      </c:pt>
                      <c:pt idx="927">
                        <c:v>1.0508600578207357E-4</c:v>
                      </c:pt>
                      <c:pt idx="928">
                        <c:v>1.0508600578207357E-4</c:v>
                      </c:pt>
                      <c:pt idx="929">
                        <c:v>1.0508600578207357E-4</c:v>
                      </c:pt>
                      <c:pt idx="930">
                        <c:v>1.0508600578207357E-4</c:v>
                      </c:pt>
                      <c:pt idx="931">
                        <c:v>1.0508600578207357E-4</c:v>
                      </c:pt>
                      <c:pt idx="932">
                        <c:v>1.0508600578207357E-4</c:v>
                      </c:pt>
                      <c:pt idx="933">
                        <c:v>1.0508600578207357E-4</c:v>
                      </c:pt>
                      <c:pt idx="934">
                        <c:v>1.0508600578207357E-4</c:v>
                      </c:pt>
                      <c:pt idx="935">
                        <c:v>1.0508600578207357E-4</c:v>
                      </c:pt>
                      <c:pt idx="936">
                        <c:v>1.0508600578207357E-4</c:v>
                      </c:pt>
                      <c:pt idx="937">
                        <c:v>1.0508600578207357E-4</c:v>
                      </c:pt>
                      <c:pt idx="938">
                        <c:v>1.0508600578207357E-4</c:v>
                      </c:pt>
                      <c:pt idx="939">
                        <c:v>1.0508600578207357E-4</c:v>
                      </c:pt>
                      <c:pt idx="940">
                        <c:v>1.0508600578207357E-4</c:v>
                      </c:pt>
                      <c:pt idx="941">
                        <c:v>1.0508600578207357E-4</c:v>
                      </c:pt>
                      <c:pt idx="942">
                        <c:v>1.0508600578207357E-4</c:v>
                      </c:pt>
                      <c:pt idx="943">
                        <c:v>1.0508600578207357E-4</c:v>
                      </c:pt>
                      <c:pt idx="944">
                        <c:v>1.0508600578207357E-4</c:v>
                      </c:pt>
                      <c:pt idx="945">
                        <c:v>1.0508600578207357E-4</c:v>
                      </c:pt>
                      <c:pt idx="946">
                        <c:v>1.0508600578207357E-4</c:v>
                      </c:pt>
                      <c:pt idx="947">
                        <c:v>1.0508600578207357E-4</c:v>
                      </c:pt>
                      <c:pt idx="948">
                        <c:v>1.0508600578207357E-4</c:v>
                      </c:pt>
                      <c:pt idx="949">
                        <c:v>1.0508600578207357E-4</c:v>
                      </c:pt>
                      <c:pt idx="950">
                        <c:v>1.0508600578207357E-4</c:v>
                      </c:pt>
                      <c:pt idx="951">
                        <c:v>1.0508600578207357E-4</c:v>
                      </c:pt>
                      <c:pt idx="952">
                        <c:v>1.0508600578207357E-4</c:v>
                      </c:pt>
                      <c:pt idx="953">
                        <c:v>1.0508600578207357E-4</c:v>
                      </c:pt>
                      <c:pt idx="954">
                        <c:v>1.0508600578207357E-4</c:v>
                      </c:pt>
                      <c:pt idx="955">
                        <c:v>1.0508600578207357E-4</c:v>
                      </c:pt>
                      <c:pt idx="956">
                        <c:v>1.0508600578207357E-4</c:v>
                      </c:pt>
                      <c:pt idx="957">
                        <c:v>1.0508600578207357E-4</c:v>
                      </c:pt>
                      <c:pt idx="958">
                        <c:v>1.0508600578207357E-4</c:v>
                      </c:pt>
                      <c:pt idx="959">
                        <c:v>1.0508600578207357E-4</c:v>
                      </c:pt>
                      <c:pt idx="960">
                        <c:v>1.0508600578207357E-4</c:v>
                      </c:pt>
                      <c:pt idx="961">
                        <c:v>1.0508600578207357E-4</c:v>
                      </c:pt>
                      <c:pt idx="962">
                        <c:v>1.0508600578207357E-4</c:v>
                      </c:pt>
                      <c:pt idx="963">
                        <c:v>1.0508600578207357E-4</c:v>
                      </c:pt>
                      <c:pt idx="964">
                        <c:v>1.0508600578207357E-4</c:v>
                      </c:pt>
                      <c:pt idx="965">
                        <c:v>1.0508600578207357E-4</c:v>
                      </c:pt>
                      <c:pt idx="966">
                        <c:v>1.0508600578207357E-4</c:v>
                      </c:pt>
                      <c:pt idx="967">
                        <c:v>1.0508600578207357E-4</c:v>
                      </c:pt>
                      <c:pt idx="968">
                        <c:v>1.0508600578207357E-4</c:v>
                      </c:pt>
                      <c:pt idx="969">
                        <c:v>1.0508600578207357E-4</c:v>
                      </c:pt>
                      <c:pt idx="970">
                        <c:v>1.0508600578207357E-4</c:v>
                      </c:pt>
                      <c:pt idx="971">
                        <c:v>1.0508600578207357E-4</c:v>
                      </c:pt>
                      <c:pt idx="972">
                        <c:v>1.0508600578207357E-4</c:v>
                      </c:pt>
                      <c:pt idx="973">
                        <c:v>1.0508600578207357E-4</c:v>
                      </c:pt>
                      <c:pt idx="974">
                        <c:v>1.0508600578207357E-4</c:v>
                      </c:pt>
                      <c:pt idx="975">
                        <c:v>1.0508600578207357E-4</c:v>
                      </c:pt>
                      <c:pt idx="976">
                        <c:v>1.0508600578207357E-4</c:v>
                      </c:pt>
                      <c:pt idx="977">
                        <c:v>1.0508600578207357E-4</c:v>
                      </c:pt>
                      <c:pt idx="978">
                        <c:v>1.0508600578207357E-4</c:v>
                      </c:pt>
                      <c:pt idx="979">
                        <c:v>1.0508600578207357E-4</c:v>
                      </c:pt>
                      <c:pt idx="980">
                        <c:v>1.0508600578207357E-4</c:v>
                      </c:pt>
                      <c:pt idx="981">
                        <c:v>1.0508600578207357E-4</c:v>
                      </c:pt>
                      <c:pt idx="982">
                        <c:v>1.0508600578207357E-4</c:v>
                      </c:pt>
                      <c:pt idx="983">
                        <c:v>1.0508600578207357E-4</c:v>
                      </c:pt>
                      <c:pt idx="984">
                        <c:v>1.0508600578207357E-4</c:v>
                      </c:pt>
                      <c:pt idx="985">
                        <c:v>1.0508600578207357E-4</c:v>
                      </c:pt>
                      <c:pt idx="986">
                        <c:v>1.0508600578207357E-4</c:v>
                      </c:pt>
                      <c:pt idx="987">
                        <c:v>1.0508600578207357E-4</c:v>
                      </c:pt>
                      <c:pt idx="988">
                        <c:v>1.0508600578207357E-4</c:v>
                      </c:pt>
                      <c:pt idx="989">
                        <c:v>1.0508600578207357E-4</c:v>
                      </c:pt>
                      <c:pt idx="990">
                        <c:v>1.0508600578207357E-4</c:v>
                      </c:pt>
                      <c:pt idx="991">
                        <c:v>1.0508600578207357E-4</c:v>
                      </c:pt>
                      <c:pt idx="992">
                        <c:v>1.0508600578207357E-4</c:v>
                      </c:pt>
                      <c:pt idx="993">
                        <c:v>1.0508600578207357E-4</c:v>
                      </c:pt>
                      <c:pt idx="994">
                        <c:v>1.0508600578207357E-4</c:v>
                      </c:pt>
                      <c:pt idx="995">
                        <c:v>1.0508600578207357E-4</c:v>
                      </c:pt>
                      <c:pt idx="996">
                        <c:v>1.0508600578207357E-4</c:v>
                      </c:pt>
                      <c:pt idx="997">
                        <c:v>1.0508600578207357E-4</c:v>
                      </c:pt>
                      <c:pt idx="998">
                        <c:v>1.0508600578207357E-4</c:v>
                      </c:pt>
                      <c:pt idx="999">
                        <c:v>1.0508600578207357E-4</c:v>
                      </c:pt>
                      <c:pt idx="1000">
                        <c:v>1.0508600578207357E-4</c:v>
                      </c:pt>
                      <c:pt idx="1001">
                        <c:v>1.0508600578207357E-4</c:v>
                      </c:pt>
                      <c:pt idx="1002">
                        <c:v>1.0508600578207357E-4</c:v>
                      </c:pt>
                      <c:pt idx="1003">
                        <c:v>1.0508600578207357E-4</c:v>
                      </c:pt>
                      <c:pt idx="1004">
                        <c:v>1.0508600578207357E-4</c:v>
                      </c:pt>
                      <c:pt idx="1005">
                        <c:v>1.0508600578207357E-4</c:v>
                      </c:pt>
                      <c:pt idx="1006">
                        <c:v>1.0508600578207357E-4</c:v>
                      </c:pt>
                      <c:pt idx="1007">
                        <c:v>1.0508600578207357E-4</c:v>
                      </c:pt>
                      <c:pt idx="1008">
                        <c:v>1.0508600578207357E-4</c:v>
                      </c:pt>
                      <c:pt idx="1009">
                        <c:v>1.0508600578207357E-4</c:v>
                      </c:pt>
                      <c:pt idx="1010">
                        <c:v>1.0508600578207357E-4</c:v>
                      </c:pt>
                      <c:pt idx="1011">
                        <c:v>1.0508600578207357E-4</c:v>
                      </c:pt>
                      <c:pt idx="1012">
                        <c:v>1.0508600578207357E-4</c:v>
                      </c:pt>
                      <c:pt idx="1013">
                        <c:v>1.0508600578207357E-4</c:v>
                      </c:pt>
                      <c:pt idx="1014">
                        <c:v>1.0508600578207357E-4</c:v>
                      </c:pt>
                      <c:pt idx="1015">
                        <c:v>1.0508600578207357E-4</c:v>
                      </c:pt>
                      <c:pt idx="1016">
                        <c:v>1.0508600578207357E-4</c:v>
                      </c:pt>
                      <c:pt idx="1017">
                        <c:v>1.0508600578207357E-4</c:v>
                      </c:pt>
                      <c:pt idx="1018">
                        <c:v>1.0508600578207357E-4</c:v>
                      </c:pt>
                      <c:pt idx="1019">
                        <c:v>1.0508600578207357E-4</c:v>
                      </c:pt>
                      <c:pt idx="1020">
                        <c:v>1.0508600578207357E-4</c:v>
                      </c:pt>
                      <c:pt idx="1021">
                        <c:v>1.0508600578207357E-4</c:v>
                      </c:pt>
                      <c:pt idx="1022">
                        <c:v>1.0508600578207357E-4</c:v>
                      </c:pt>
                      <c:pt idx="1023">
                        <c:v>1.0508600578207357E-4</c:v>
                      </c:pt>
                      <c:pt idx="1024">
                        <c:v>1.0508600578207357E-4</c:v>
                      </c:pt>
                      <c:pt idx="1025">
                        <c:v>1.0508600578207357E-4</c:v>
                      </c:pt>
                      <c:pt idx="1026">
                        <c:v>1.0508600578207357E-4</c:v>
                      </c:pt>
                      <c:pt idx="1027">
                        <c:v>1.0508600578207357E-4</c:v>
                      </c:pt>
                      <c:pt idx="1028">
                        <c:v>1.0508600578207357E-4</c:v>
                      </c:pt>
                      <c:pt idx="1029">
                        <c:v>1.0508600578207357E-4</c:v>
                      </c:pt>
                      <c:pt idx="1030">
                        <c:v>1.0508600578207357E-4</c:v>
                      </c:pt>
                      <c:pt idx="1031">
                        <c:v>1.0508600578207357E-4</c:v>
                      </c:pt>
                      <c:pt idx="1032">
                        <c:v>1.0508600578207357E-4</c:v>
                      </c:pt>
                      <c:pt idx="1033">
                        <c:v>1.0508600578207357E-4</c:v>
                      </c:pt>
                      <c:pt idx="1034">
                        <c:v>1.0508600578207357E-4</c:v>
                      </c:pt>
                      <c:pt idx="1035">
                        <c:v>1.0508600578207357E-4</c:v>
                      </c:pt>
                      <c:pt idx="1036">
                        <c:v>1.0508600578207357E-4</c:v>
                      </c:pt>
                      <c:pt idx="1037">
                        <c:v>1.0508600578207357E-4</c:v>
                      </c:pt>
                      <c:pt idx="1038">
                        <c:v>1.0508600578207357E-4</c:v>
                      </c:pt>
                      <c:pt idx="1039">
                        <c:v>1.0508600578207357E-4</c:v>
                      </c:pt>
                      <c:pt idx="1040">
                        <c:v>1.0508600578207357E-4</c:v>
                      </c:pt>
                      <c:pt idx="1041">
                        <c:v>1.0508600578207357E-4</c:v>
                      </c:pt>
                      <c:pt idx="1042">
                        <c:v>1.0508600578207357E-4</c:v>
                      </c:pt>
                      <c:pt idx="1043">
                        <c:v>1.0508600578207357E-4</c:v>
                      </c:pt>
                      <c:pt idx="1044">
                        <c:v>1.0508600578207357E-4</c:v>
                      </c:pt>
                      <c:pt idx="1045">
                        <c:v>1.0508600578207357E-4</c:v>
                      </c:pt>
                      <c:pt idx="1046">
                        <c:v>1.0508600578207357E-4</c:v>
                      </c:pt>
                      <c:pt idx="1047">
                        <c:v>1.0508600578207357E-4</c:v>
                      </c:pt>
                      <c:pt idx="1048">
                        <c:v>1.0508600578207357E-4</c:v>
                      </c:pt>
                      <c:pt idx="1049">
                        <c:v>1.0508600578207357E-4</c:v>
                      </c:pt>
                      <c:pt idx="1050">
                        <c:v>1.0508600578207357E-4</c:v>
                      </c:pt>
                      <c:pt idx="1051">
                        <c:v>1.0508600578207357E-4</c:v>
                      </c:pt>
                      <c:pt idx="1052">
                        <c:v>1.0508600578207357E-4</c:v>
                      </c:pt>
                      <c:pt idx="1053">
                        <c:v>1.0508600578207357E-4</c:v>
                      </c:pt>
                      <c:pt idx="1054">
                        <c:v>1.0508600578207357E-4</c:v>
                      </c:pt>
                      <c:pt idx="1055">
                        <c:v>1.0508600578207357E-4</c:v>
                      </c:pt>
                      <c:pt idx="1056">
                        <c:v>1.0508600578207357E-4</c:v>
                      </c:pt>
                      <c:pt idx="1057">
                        <c:v>1.0508600578207357E-4</c:v>
                      </c:pt>
                      <c:pt idx="1058">
                        <c:v>1.0508600578207357E-4</c:v>
                      </c:pt>
                      <c:pt idx="1059">
                        <c:v>1.0508600578207357E-4</c:v>
                      </c:pt>
                      <c:pt idx="1060">
                        <c:v>1.0508600578207357E-4</c:v>
                      </c:pt>
                      <c:pt idx="1061">
                        <c:v>1.0508600578207357E-4</c:v>
                      </c:pt>
                      <c:pt idx="1062">
                        <c:v>1.0508600578207357E-4</c:v>
                      </c:pt>
                      <c:pt idx="1063">
                        <c:v>1.0508600578207357E-4</c:v>
                      </c:pt>
                      <c:pt idx="1064">
                        <c:v>1.0508600578207357E-4</c:v>
                      </c:pt>
                      <c:pt idx="1065">
                        <c:v>1.0508600578207357E-4</c:v>
                      </c:pt>
                      <c:pt idx="1066">
                        <c:v>1.0508600578207357E-4</c:v>
                      </c:pt>
                      <c:pt idx="1067">
                        <c:v>1.0508600578207357E-4</c:v>
                      </c:pt>
                      <c:pt idx="1068">
                        <c:v>1.0508600578207357E-4</c:v>
                      </c:pt>
                      <c:pt idx="1069">
                        <c:v>1.0508600578207357E-4</c:v>
                      </c:pt>
                      <c:pt idx="1070">
                        <c:v>1.0508600578207357E-4</c:v>
                      </c:pt>
                      <c:pt idx="1071">
                        <c:v>1.0508600578207357E-4</c:v>
                      </c:pt>
                      <c:pt idx="1072">
                        <c:v>1.0508600578207357E-4</c:v>
                      </c:pt>
                      <c:pt idx="1073">
                        <c:v>1.0508600578207357E-4</c:v>
                      </c:pt>
                      <c:pt idx="1074">
                        <c:v>1.0508600578207357E-4</c:v>
                      </c:pt>
                      <c:pt idx="1075">
                        <c:v>1.0508600578207357E-4</c:v>
                      </c:pt>
                      <c:pt idx="1076">
                        <c:v>1.0508600578207357E-4</c:v>
                      </c:pt>
                      <c:pt idx="1077">
                        <c:v>1.0508600578207357E-4</c:v>
                      </c:pt>
                      <c:pt idx="1078">
                        <c:v>1.0508600578207357E-4</c:v>
                      </c:pt>
                      <c:pt idx="1079">
                        <c:v>1.0508600578207357E-4</c:v>
                      </c:pt>
                      <c:pt idx="1080">
                        <c:v>1.0508600578207357E-4</c:v>
                      </c:pt>
                      <c:pt idx="1081">
                        <c:v>1.0508600578207357E-4</c:v>
                      </c:pt>
                      <c:pt idx="1082">
                        <c:v>1.0508600578207357E-4</c:v>
                      </c:pt>
                      <c:pt idx="1083">
                        <c:v>1.9073486328125E-6</c:v>
                      </c:pt>
                      <c:pt idx="1084">
                        <c:v>1.9073486328125E-6</c:v>
                      </c:pt>
                      <c:pt idx="1085">
                        <c:v>1.9073486328125E-6</c:v>
                      </c:pt>
                      <c:pt idx="1086">
                        <c:v>1.9073486328125E-6</c:v>
                      </c:pt>
                      <c:pt idx="1087">
                        <c:v>1.9073486328125E-6</c:v>
                      </c:pt>
                      <c:pt idx="1088">
                        <c:v>1.9073486328125E-6</c:v>
                      </c:pt>
                      <c:pt idx="1089">
                        <c:v>1.9073486328125E-6</c:v>
                      </c:pt>
                      <c:pt idx="1090">
                        <c:v>1.9073486328125E-6</c:v>
                      </c:pt>
                      <c:pt idx="1091">
                        <c:v>1.9073486328125E-6</c:v>
                      </c:pt>
                      <c:pt idx="1092">
                        <c:v>1.9073486328125E-6</c:v>
                      </c:pt>
                      <c:pt idx="1093">
                        <c:v>1.9073486328125E-6</c:v>
                      </c:pt>
                      <c:pt idx="1094">
                        <c:v>1.9073486328125E-6</c:v>
                      </c:pt>
                      <c:pt idx="1095">
                        <c:v>1.9073486328125E-6</c:v>
                      </c:pt>
                      <c:pt idx="1096">
                        <c:v>1.9073486328125E-6</c:v>
                      </c:pt>
                      <c:pt idx="1097">
                        <c:v>1.9073486328125E-6</c:v>
                      </c:pt>
                      <c:pt idx="1098">
                        <c:v>1.9073486328125E-6</c:v>
                      </c:pt>
                      <c:pt idx="1099">
                        <c:v>1.9073486328125E-6</c:v>
                      </c:pt>
                      <c:pt idx="1100">
                        <c:v>1.9073486328125E-6</c:v>
                      </c:pt>
                      <c:pt idx="1101">
                        <c:v>1.9073486328125E-6</c:v>
                      </c:pt>
                      <c:pt idx="1102">
                        <c:v>1.9073486328125E-6</c:v>
                      </c:pt>
                      <c:pt idx="1103">
                        <c:v>1.9073486328125E-6</c:v>
                      </c:pt>
                      <c:pt idx="1104">
                        <c:v>1.9073486328125E-6</c:v>
                      </c:pt>
                      <c:pt idx="1105">
                        <c:v>1.9073486328125E-6</c:v>
                      </c:pt>
                      <c:pt idx="1106">
                        <c:v>1.9073486328125E-6</c:v>
                      </c:pt>
                      <c:pt idx="1107">
                        <c:v>1.9073486328125E-6</c:v>
                      </c:pt>
                      <c:pt idx="1108">
                        <c:v>1.9073486328125E-6</c:v>
                      </c:pt>
                      <c:pt idx="1109">
                        <c:v>1.9073486328125E-6</c:v>
                      </c:pt>
                      <c:pt idx="1110">
                        <c:v>1.9073486328125E-6</c:v>
                      </c:pt>
                      <c:pt idx="1111">
                        <c:v>1.9073486328125E-6</c:v>
                      </c:pt>
                      <c:pt idx="1112">
                        <c:v>1.9073486328125E-6</c:v>
                      </c:pt>
                      <c:pt idx="1113">
                        <c:v>1.9073486328125E-6</c:v>
                      </c:pt>
                      <c:pt idx="1114">
                        <c:v>1.9073486328125E-6</c:v>
                      </c:pt>
                      <c:pt idx="1115">
                        <c:v>1.9073486328125E-6</c:v>
                      </c:pt>
                      <c:pt idx="1116">
                        <c:v>1.9073486328125E-6</c:v>
                      </c:pt>
                      <c:pt idx="1117">
                        <c:v>1.9073486328125E-6</c:v>
                      </c:pt>
                      <c:pt idx="1118">
                        <c:v>1.9073486328125E-6</c:v>
                      </c:pt>
                      <c:pt idx="1119">
                        <c:v>1.9073486328125E-6</c:v>
                      </c:pt>
                      <c:pt idx="1120">
                        <c:v>1.9073486328125E-6</c:v>
                      </c:pt>
                      <c:pt idx="1121">
                        <c:v>1.9073486328125E-6</c:v>
                      </c:pt>
                      <c:pt idx="1122">
                        <c:v>1.9073486328125E-6</c:v>
                      </c:pt>
                      <c:pt idx="1123">
                        <c:v>1.9073486328125E-6</c:v>
                      </c:pt>
                      <c:pt idx="1124">
                        <c:v>1.9073486328125E-6</c:v>
                      </c:pt>
                      <c:pt idx="1125">
                        <c:v>1.9073486328125E-6</c:v>
                      </c:pt>
                      <c:pt idx="1126">
                        <c:v>1.9073486328125E-6</c:v>
                      </c:pt>
                      <c:pt idx="1127">
                        <c:v>1.9073486328125E-6</c:v>
                      </c:pt>
                      <c:pt idx="1128">
                        <c:v>1.9073486328125E-6</c:v>
                      </c:pt>
                      <c:pt idx="1129">
                        <c:v>1.9073486328125E-6</c:v>
                      </c:pt>
                      <c:pt idx="1130">
                        <c:v>1.9073486328125E-6</c:v>
                      </c:pt>
                      <c:pt idx="1131">
                        <c:v>1.9073486328125E-6</c:v>
                      </c:pt>
                      <c:pt idx="1132">
                        <c:v>1.9073486328125E-6</c:v>
                      </c:pt>
                      <c:pt idx="1133">
                        <c:v>1.9073486328125E-6</c:v>
                      </c:pt>
                      <c:pt idx="1134">
                        <c:v>1.9073486328125E-6</c:v>
                      </c:pt>
                      <c:pt idx="1135">
                        <c:v>1.9073486328125E-6</c:v>
                      </c:pt>
                      <c:pt idx="1136">
                        <c:v>1.9073486328125E-6</c:v>
                      </c:pt>
                      <c:pt idx="1137">
                        <c:v>1.9073486328125E-6</c:v>
                      </c:pt>
                      <c:pt idx="1138">
                        <c:v>1.9073486328125E-6</c:v>
                      </c:pt>
                      <c:pt idx="1139">
                        <c:v>1.9073486328125E-6</c:v>
                      </c:pt>
                      <c:pt idx="1140">
                        <c:v>1.9073486328125E-6</c:v>
                      </c:pt>
                      <c:pt idx="1141">
                        <c:v>1.9073486328125E-6</c:v>
                      </c:pt>
                      <c:pt idx="1142">
                        <c:v>1.9073486328125E-6</c:v>
                      </c:pt>
                      <c:pt idx="1143">
                        <c:v>1.9073486328125E-6</c:v>
                      </c:pt>
                      <c:pt idx="1144">
                        <c:v>1.9073486328125E-6</c:v>
                      </c:pt>
                      <c:pt idx="1145">
                        <c:v>1.9073486328125E-6</c:v>
                      </c:pt>
                      <c:pt idx="1146">
                        <c:v>1.9073486328125E-6</c:v>
                      </c:pt>
                      <c:pt idx="1147">
                        <c:v>1.9073486328125E-6</c:v>
                      </c:pt>
                      <c:pt idx="1148">
                        <c:v>1.9073486328125E-6</c:v>
                      </c:pt>
                      <c:pt idx="1149">
                        <c:v>1.9073486328125E-6</c:v>
                      </c:pt>
                      <c:pt idx="1150">
                        <c:v>1.9073486328125E-6</c:v>
                      </c:pt>
                      <c:pt idx="1151">
                        <c:v>1.9073486328125E-6</c:v>
                      </c:pt>
                      <c:pt idx="1152">
                        <c:v>1.9073486328125E-6</c:v>
                      </c:pt>
                      <c:pt idx="1153">
                        <c:v>1.9073486328125E-6</c:v>
                      </c:pt>
                      <c:pt idx="1154">
                        <c:v>1.9073486328125E-6</c:v>
                      </c:pt>
                      <c:pt idx="1155">
                        <c:v>1.9073486328125E-6</c:v>
                      </c:pt>
                      <c:pt idx="1156">
                        <c:v>1.9073486328125E-6</c:v>
                      </c:pt>
                      <c:pt idx="1157">
                        <c:v>1.9073486328125E-6</c:v>
                      </c:pt>
                      <c:pt idx="1158">
                        <c:v>1.9073486328125E-6</c:v>
                      </c:pt>
                      <c:pt idx="1159">
                        <c:v>1.9073486328125E-6</c:v>
                      </c:pt>
                      <c:pt idx="1160">
                        <c:v>1.9073486328125E-6</c:v>
                      </c:pt>
                      <c:pt idx="1161">
                        <c:v>1.9073486328125E-6</c:v>
                      </c:pt>
                      <c:pt idx="1162">
                        <c:v>1.9073486328125E-6</c:v>
                      </c:pt>
                      <c:pt idx="1163">
                        <c:v>1.9073486328125E-6</c:v>
                      </c:pt>
                      <c:pt idx="1164">
                        <c:v>1.9073486328125E-6</c:v>
                      </c:pt>
                      <c:pt idx="1165">
                        <c:v>1.9073486328125E-6</c:v>
                      </c:pt>
                      <c:pt idx="1166">
                        <c:v>1.9073486328125E-6</c:v>
                      </c:pt>
                      <c:pt idx="1167">
                        <c:v>1.9073486328125E-6</c:v>
                      </c:pt>
                      <c:pt idx="1168">
                        <c:v>1.9073486328125E-6</c:v>
                      </c:pt>
                      <c:pt idx="1169">
                        <c:v>1.9073486328125E-6</c:v>
                      </c:pt>
                      <c:pt idx="1170">
                        <c:v>1.9073486328125E-6</c:v>
                      </c:pt>
                      <c:pt idx="1171">
                        <c:v>1.9073486328125E-6</c:v>
                      </c:pt>
                      <c:pt idx="1172">
                        <c:v>1.9073486328125E-6</c:v>
                      </c:pt>
                      <c:pt idx="1173">
                        <c:v>1.9073486328125E-6</c:v>
                      </c:pt>
                      <c:pt idx="1174">
                        <c:v>1.9073486328125E-6</c:v>
                      </c:pt>
                      <c:pt idx="1175">
                        <c:v>1.9073486328125E-6</c:v>
                      </c:pt>
                      <c:pt idx="1176">
                        <c:v>1.9073486328125E-6</c:v>
                      </c:pt>
                      <c:pt idx="1177">
                        <c:v>1.9073486328125E-6</c:v>
                      </c:pt>
                      <c:pt idx="1178">
                        <c:v>1.9073486328125E-6</c:v>
                      </c:pt>
                      <c:pt idx="1179">
                        <c:v>1.9073486328125E-6</c:v>
                      </c:pt>
                      <c:pt idx="1180">
                        <c:v>1.9073486328125E-6</c:v>
                      </c:pt>
                      <c:pt idx="1181">
                        <c:v>1.9073486328125E-6</c:v>
                      </c:pt>
                      <c:pt idx="1182">
                        <c:v>1.9073486328125E-6</c:v>
                      </c:pt>
                      <c:pt idx="1183">
                        <c:v>1.9073486328125E-6</c:v>
                      </c:pt>
                      <c:pt idx="1184">
                        <c:v>1.9073486328125E-6</c:v>
                      </c:pt>
                      <c:pt idx="1185">
                        <c:v>1.9073486328125E-6</c:v>
                      </c:pt>
                      <c:pt idx="1186">
                        <c:v>1.9073486328125E-6</c:v>
                      </c:pt>
                      <c:pt idx="1187">
                        <c:v>1.9073486328125E-6</c:v>
                      </c:pt>
                      <c:pt idx="1188">
                        <c:v>1.9073486328125E-6</c:v>
                      </c:pt>
                      <c:pt idx="1189">
                        <c:v>1.9073486328125E-6</c:v>
                      </c:pt>
                      <c:pt idx="1190">
                        <c:v>1.9073486328125E-6</c:v>
                      </c:pt>
                      <c:pt idx="1191">
                        <c:v>1.9073486328125E-6</c:v>
                      </c:pt>
                      <c:pt idx="1192">
                        <c:v>1.9073486328125E-6</c:v>
                      </c:pt>
                      <c:pt idx="1193">
                        <c:v>1.9073486328125E-6</c:v>
                      </c:pt>
                      <c:pt idx="1194">
                        <c:v>1.9073486328125E-6</c:v>
                      </c:pt>
                      <c:pt idx="1195">
                        <c:v>1.9073486328125E-6</c:v>
                      </c:pt>
                      <c:pt idx="1196">
                        <c:v>1.9073486328125E-6</c:v>
                      </c:pt>
                      <c:pt idx="1197">
                        <c:v>1.9073486328125E-6</c:v>
                      </c:pt>
                      <c:pt idx="1198">
                        <c:v>1.9073486328125E-6</c:v>
                      </c:pt>
                      <c:pt idx="1199">
                        <c:v>1.9073486328125E-6</c:v>
                      </c:pt>
                      <c:pt idx="1200">
                        <c:v>1.9073486328125E-6</c:v>
                      </c:pt>
                      <c:pt idx="1201">
                        <c:v>1.9073486328125E-6</c:v>
                      </c:pt>
                      <c:pt idx="1202">
                        <c:v>1.9073486328125E-6</c:v>
                      </c:pt>
                      <c:pt idx="1203">
                        <c:v>1.9073486328125E-6</c:v>
                      </c:pt>
                      <c:pt idx="1204">
                        <c:v>1.9073486328125E-6</c:v>
                      </c:pt>
                      <c:pt idx="1205">
                        <c:v>1.9073486328125E-6</c:v>
                      </c:pt>
                      <c:pt idx="1206">
                        <c:v>1.9073486328125E-6</c:v>
                      </c:pt>
                      <c:pt idx="1207">
                        <c:v>1.9073486328125E-6</c:v>
                      </c:pt>
                      <c:pt idx="1208">
                        <c:v>1.9073486328125E-6</c:v>
                      </c:pt>
                      <c:pt idx="1209">
                        <c:v>1.9073486328125E-6</c:v>
                      </c:pt>
                      <c:pt idx="1210">
                        <c:v>1.9073486328125E-6</c:v>
                      </c:pt>
                      <c:pt idx="1211">
                        <c:v>1.9073486328125E-6</c:v>
                      </c:pt>
                      <c:pt idx="1212">
                        <c:v>1.9073486328125E-6</c:v>
                      </c:pt>
                      <c:pt idx="1213">
                        <c:v>1.9073486328125E-6</c:v>
                      </c:pt>
                      <c:pt idx="1214">
                        <c:v>1.9073486328125E-6</c:v>
                      </c:pt>
                      <c:pt idx="1215">
                        <c:v>1.9073486328125E-6</c:v>
                      </c:pt>
                      <c:pt idx="1216">
                        <c:v>1.9073486328125E-6</c:v>
                      </c:pt>
                      <c:pt idx="1217">
                        <c:v>1.9073486328125E-6</c:v>
                      </c:pt>
                      <c:pt idx="1218">
                        <c:v>1.9073486328125E-6</c:v>
                      </c:pt>
                      <c:pt idx="1219">
                        <c:v>1.9073486328125E-6</c:v>
                      </c:pt>
                      <c:pt idx="1220">
                        <c:v>1.9073486328125E-6</c:v>
                      </c:pt>
                      <c:pt idx="1221">
                        <c:v>1.9073486328125E-6</c:v>
                      </c:pt>
                      <c:pt idx="1222">
                        <c:v>1.9073486328125E-6</c:v>
                      </c:pt>
                      <c:pt idx="1223">
                        <c:v>1.9073486328125E-6</c:v>
                      </c:pt>
                      <c:pt idx="1224">
                        <c:v>1.9073486328125E-6</c:v>
                      </c:pt>
                      <c:pt idx="1225">
                        <c:v>1.9073486328125E-6</c:v>
                      </c:pt>
                      <c:pt idx="1226">
                        <c:v>1.9073486328125E-6</c:v>
                      </c:pt>
                      <c:pt idx="1227">
                        <c:v>1.9073486328125E-6</c:v>
                      </c:pt>
                      <c:pt idx="1228">
                        <c:v>1.9073486328125E-6</c:v>
                      </c:pt>
                      <c:pt idx="1229">
                        <c:v>1.9073486328125E-6</c:v>
                      </c:pt>
                      <c:pt idx="1230">
                        <c:v>1.9073486328125E-6</c:v>
                      </c:pt>
                      <c:pt idx="1231">
                        <c:v>1.9073486328125E-6</c:v>
                      </c:pt>
                      <c:pt idx="1232">
                        <c:v>1.9073486328125E-6</c:v>
                      </c:pt>
                      <c:pt idx="1233">
                        <c:v>1.9073486328125E-6</c:v>
                      </c:pt>
                      <c:pt idx="1234">
                        <c:v>1.9073486328125E-6</c:v>
                      </c:pt>
                      <c:pt idx="1235">
                        <c:v>1.9073486328125E-6</c:v>
                      </c:pt>
                      <c:pt idx="1236">
                        <c:v>1.9073486328125E-6</c:v>
                      </c:pt>
                      <c:pt idx="1237">
                        <c:v>1.9073486328125E-6</c:v>
                      </c:pt>
                      <c:pt idx="1238">
                        <c:v>1.9073486328125E-6</c:v>
                      </c:pt>
                      <c:pt idx="1239">
                        <c:v>1.9073486328125E-6</c:v>
                      </c:pt>
                      <c:pt idx="1240">
                        <c:v>1.9073486328125E-6</c:v>
                      </c:pt>
                      <c:pt idx="1241">
                        <c:v>1.9073486328125E-6</c:v>
                      </c:pt>
                      <c:pt idx="1242">
                        <c:v>1.9073486328125E-6</c:v>
                      </c:pt>
                      <c:pt idx="1243">
                        <c:v>1.9073486328125E-6</c:v>
                      </c:pt>
                      <c:pt idx="1244">
                        <c:v>1.9073486328125E-6</c:v>
                      </c:pt>
                      <c:pt idx="1245">
                        <c:v>1.9073486328125E-6</c:v>
                      </c:pt>
                      <c:pt idx="1246">
                        <c:v>1.9073486328125E-6</c:v>
                      </c:pt>
                      <c:pt idx="1247">
                        <c:v>1.9073486328125E-6</c:v>
                      </c:pt>
                      <c:pt idx="1248">
                        <c:v>1.9073486328125E-6</c:v>
                      </c:pt>
                      <c:pt idx="1249">
                        <c:v>1.9073486328125E-6</c:v>
                      </c:pt>
                      <c:pt idx="1250">
                        <c:v>1.9073486328125E-6</c:v>
                      </c:pt>
                      <c:pt idx="1251">
                        <c:v>1.9073486328125E-6</c:v>
                      </c:pt>
                      <c:pt idx="1252">
                        <c:v>1.9073486328125E-6</c:v>
                      </c:pt>
                      <c:pt idx="1253">
                        <c:v>1.9073486328125E-6</c:v>
                      </c:pt>
                      <c:pt idx="1254">
                        <c:v>1.9073486328125E-6</c:v>
                      </c:pt>
                      <c:pt idx="1255">
                        <c:v>1.9073486328125E-6</c:v>
                      </c:pt>
                      <c:pt idx="1256">
                        <c:v>1.9073486328125E-6</c:v>
                      </c:pt>
                      <c:pt idx="1257">
                        <c:v>1.9073486328125E-6</c:v>
                      </c:pt>
                      <c:pt idx="1258">
                        <c:v>1.9073486328125E-6</c:v>
                      </c:pt>
                      <c:pt idx="1259">
                        <c:v>1.9073486328125E-6</c:v>
                      </c:pt>
                      <c:pt idx="1260">
                        <c:v>1.9073486328125E-6</c:v>
                      </c:pt>
                      <c:pt idx="1261">
                        <c:v>1.9073486328125E-6</c:v>
                      </c:pt>
                      <c:pt idx="1262">
                        <c:v>1.9073486328125E-6</c:v>
                      </c:pt>
                      <c:pt idx="1263">
                        <c:v>1.9073486328125E-6</c:v>
                      </c:pt>
                      <c:pt idx="1264">
                        <c:v>1.9073486328125E-6</c:v>
                      </c:pt>
                      <c:pt idx="1265">
                        <c:v>1.9073486328125E-6</c:v>
                      </c:pt>
                      <c:pt idx="1266">
                        <c:v>1.9073486328125E-6</c:v>
                      </c:pt>
                      <c:pt idx="1267">
                        <c:v>1.9073486328125E-6</c:v>
                      </c:pt>
                      <c:pt idx="1268">
                        <c:v>1.9073486328125E-6</c:v>
                      </c:pt>
                      <c:pt idx="1269">
                        <c:v>1.9073486328125E-6</c:v>
                      </c:pt>
                      <c:pt idx="1270">
                        <c:v>1.9073486328125E-6</c:v>
                      </c:pt>
                      <c:pt idx="1271">
                        <c:v>1.9073486328125E-6</c:v>
                      </c:pt>
                      <c:pt idx="1272">
                        <c:v>1.9073486328125E-6</c:v>
                      </c:pt>
                      <c:pt idx="1273">
                        <c:v>1.9073486328125E-6</c:v>
                      </c:pt>
                      <c:pt idx="1274">
                        <c:v>1.9073486328125E-6</c:v>
                      </c:pt>
                      <c:pt idx="1275">
                        <c:v>1.9073486328125E-6</c:v>
                      </c:pt>
                      <c:pt idx="1276">
                        <c:v>1.9073486328125E-6</c:v>
                      </c:pt>
                      <c:pt idx="1277">
                        <c:v>1.9073486328125E-6</c:v>
                      </c:pt>
                      <c:pt idx="1278">
                        <c:v>1.9073486328125E-6</c:v>
                      </c:pt>
                      <c:pt idx="1279">
                        <c:v>1.9073486328125E-6</c:v>
                      </c:pt>
                      <c:pt idx="1280">
                        <c:v>1.9073486328125E-6</c:v>
                      </c:pt>
                      <c:pt idx="1281">
                        <c:v>1.9073486328125E-6</c:v>
                      </c:pt>
                      <c:pt idx="1282">
                        <c:v>1.9073486328125E-6</c:v>
                      </c:pt>
                      <c:pt idx="1283">
                        <c:v>1.9073486328125E-6</c:v>
                      </c:pt>
                      <c:pt idx="1284">
                        <c:v>1.9073486328125E-6</c:v>
                      </c:pt>
                      <c:pt idx="1285">
                        <c:v>1.9073486328125E-6</c:v>
                      </c:pt>
                      <c:pt idx="1286">
                        <c:v>1.9073486328125E-6</c:v>
                      </c:pt>
                      <c:pt idx="1287">
                        <c:v>1.9073486328125E-6</c:v>
                      </c:pt>
                      <c:pt idx="1288">
                        <c:v>1.9073486328125E-6</c:v>
                      </c:pt>
                      <c:pt idx="1289">
                        <c:v>1.9073486328125E-6</c:v>
                      </c:pt>
                      <c:pt idx="1290">
                        <c:v>1.9073486328125E-6</c:v>
                      </c:pt>
                      <c:pt idx="1291">
                        <c:v>1.9073486328125E-6</c:v>
                      </c:pt>
                      <c:pt idx="1292">
                        <c:v>1.9073486328125E-6</c:v>
                      </c:pt>
                      <c:pt idx="1293">
                        <c:v>1.9073486328125E-6</c:v>
                      </c:pt>
                      <c:pt idx="1294">
                        <c:v>1.9073486328125E-6</c:v>
                      </c:pt>
                      <c:pt idx="1295">
                        <c:v>1.9073486328125E-6</c:v>
                      </c:pt>
                      <c:pt idx="1296">
                        <c:v>1.9073486328125E-6</c:v>
                      </c:pt>
                      <c:pt idx="1297">
                        <c:v>1.9073486328125E-6</c:v>
                      </c:pt>
                      <c:pt idx="1298">
                        <c:v>1.9073486328125E-6</c:v>
                      </c:pt>
                      <c:pt idx="1299">
                        <c:v>1.9073486328125E-6</c:v>
                      </c:pt>
                      <c:pt idx="1300">
                        <c:v>1.9073486328125E-6</c:v>
                      </c:pt>
                      <c:pt idx="1301">
                        <c:v>1.9073486328125E-6</c:v>
                      </c:pt>
                      <c:pt idx="1302">
                        <c:v>1.9073486328125E-6</c:v>
                      </c:pt>
                      <c:pt idx="1303">
                        <c:v>1.9073486328125E-6</c:v>
                      </c:pt>
                      <c:pt idx="1304">
                        <c:v>1.9073486328125E-6</c:v>
                      </c:pt>
                      <c:pt idx="1305">
                        <c:v>1.9073486328125E-6</c:v>
                      </c:pt>
                      <c:pt idx="1306">
                        <c:v>1.9073486328125E-6</c:v>
                      </c:pt>
                      <c:pt idx="1307">
                        <c:v>1.9073486328125E-6</c:v>
                      </c:pt>
                      <c:pt idx="1308">
                        <c:v>1.9073486328125E-6</c:v>
                      </c:pt>
                      <c:pt idx="1309">
                        <c:v>1.9073486328125E-6</c:v>
                      </c:pt>
                      <c:pt idx="1310">
                        <c:v>1.9073486328125E-6</c:v>
                      </c:pt>
                      <c:pt idx="1311">
                        <c:v>1.9073486328125E-6</c:v>
                      </c:pt>
                      <c:pt idx="1312">
                        <c:v>1.9073486328125E-6</c:v>
                      </c:pt>
                      <c:pt idx="1313">
                        <c:v>1.9073486328125E-6</c:v>
                      </c:pt>
                      <c:pt idx="1314">
                        <c:v>1.9073486328125E-6</c:v>
                      </c:pt>
                      <c:pt idx="1315">
                        <c:v>1.9073486328125E-6</c:v>
                      </c:pt>
                      <c:pt idx="1316">
                        <c:v>1.9073486328125E-6</c:v>
                      </c:pt>
                      <c:pt idx="1317">
                        <c:v>1.9073486328125E-6</c:v>
                      </c:pt>
                      <c:pt idx="1318">
                        <c:v>1.9073486328125E-6</c:v>
                      </c:pt>
                      <c:pt idx="1319">
                        <c:v>1.9073486328125E-6</c:v>
                      </c:pt>
                      <c:pt idx="1320">
                        <c:v>1.9073486328125E-6</c:v>
                      </c:pt>
                      <c:pt idx="1321">
                        <c:v>1.9073486328125E-6</c:v>
                      </c:pt>
                      <c:pt idx="1322">
                        <c:v>1.9073486328125E-6</c:v>
                      </c:pt>
                      <c:pt idx="1323">
                        <c:v>1.9073486328125E-6</c:v>
                      </c:pt>
                      <c:pt idx="1324">
                        <c:v>1.9073486328125E-6</c:v>
                      </c:pt>
                      <c:pt idx="1325">
                        <c:v>1.9073486328125E-6</c:v>
                      </c:pt>
                      <c:pt idx="1326">
                        <c:v>1.9073486328125E-6</c:v>
                      </c:pt>
                      <c:pt idx="1327">
                        <c:v>1.9073486328125E-6</c:v>
                      </c:pt>
                      <c:pt idx="1328">
                        <c:v>1.9073486328125E-6</c:v>
                      </c:pt>
                      <c:pt idx="1329">
                        <c:v>1.9073486328125E-6</c:v>
                      </c:pt>
                      <c:pt idx="1330">
                        <c:v>1.9073486328125E-6</c:v>
                      </c:pt>
                      <c:pt idx="1331">
                        <c:v>1.9073486328125E-6</c:v>
                      </c:pt>
                      <c:pt idx="1332">
                        <c:v>1.9073486328125E-6</c:v>
                      </c:pt>
                      <c:pt idx="1333">
                        <c:v>1.9073486328125E-6</c:v>
                      </c:pt>
                      <c:pt idx="1334">
                        <c:v>1.9073486328125E-6</c:v>
                      </c:pt>
                      <c:pt idx="1335">
                        <c:v>1.9073486328125E-6</c:v>
                      </c:pt>
                      <c:pt idx="1336">
                        <c:v>1.9073486328125E-6</c:v>
                      </c:pt>
                      <c:pt idx="1337">
                        <c:v>1.9073486328125E-6</c:v>
                      </c:pt>
                      <c:pt idx="1338">
                        <c:v>1.9073486328125E-6</c:v>
                      </c:pt>
                      <c:pt idx="1339">
                        <c:v>1.9073486328125E-6</c:v>
                      </c:pt>
                      <c:pt idx="1340">
                        <c:v>1.9073486328125E-6</c:v>
                      </c:pt>
                      <c:pt idx="1341">
                        <c:v>1.9073486328125E-6</c:v>
                      </c:pt>
                      <c:pt idx="1342">
                        <c:v>1.9073486328125E-6</c:v>
                      </c:pt>
                      <c:pt idx="1343">
                        <c:v>1.9073486328125E-6</c:v>
                      </c:pt>
                      <c:pt idx="1344">
                        <c:v>1.9073486328125E-6</c:v>
                      </c:pt>
                      <c:pt idx="1345">
                        <c:v>1.9073486328125E-6</c:v>
                      </c:pt>
                      <c:pt idx="1346">
                        <c:v>1.9073486328125E-6</c:v>
                      </c:pt>
                      <c:pt idx="1347">
                        <c:v>1.9073486328125E-6</c:v>
                      </c:pt>
                      <c:pt idx="1348">
                        <c:v>1.9073486328125E-6</c:v>
                      </c:pt>
                      <c:pt idx="1349">
                        <c:v>1.9073486328125E-6</c:v>
                      </c:pt>
                      <c:pt idx="1350">
                        <c:v>1.9073486328125E-6</c:v>
                      </c:pt>
                      <c:pt idx="1351">
                        <c:v>1.9073486328125E-6</c:v>
                      </c:pt>
                      <c:pt idx="1352">
                        <c:v>1.9073486328125E-6</c:v>
                      </c:pt>
                      <c:pt idx="1353">
                        <c:v>1.9073486328125E-6</c:v>
                      </c:pt>
                      <c:pt idx="1354">
                        <c:v>1.9073486328125E-6</c:v>
                      </c:pt>
                      <c:pt idx="1355">
                        <c:v>1.9073486328125E-6</c:v>
                      </c:pt>
                      <c:pt idx="1356">
                        <c:v>1.9073486328125E-6</c:v>
                      </c:pt>
                      <c:pt idx="1357">
                        <c:v>1.9073486328125E-6</c:v>
                      </c:pt>
                      <c:pt idx="1358">
                        <c:v>1.9073486328125E-6</c:v>
                      </c:pt>
                      <c:pt idx="1359">
                        <c:v>1.9073486328125E-6</c:v>
                      </c:pt>
                      <c:pt idx="1360">
                        <c:v>1.9073486328125E-6</c:v>
                      </c:pt>
                      <c:pt idx="1361">
                        <c:v>1.9073486328125E-6</c:v>
                      </c:pt>
                      <c:pt idx="1362">
                        <c:v>1.9073486328125E-6</c:v>
                      </c:pt>
                      <c:pt idx="1363">
                        <c:v>1.9073486328125E-6</c:v>
                      </c:pt>
                      <c:pt idx="1364">
                        <c:v>1.9073486328125E-6</c:v>
                      </c:pt>
                      <c:pt idx="1365">
                        <c:v>1.9073486328125E-6</c:v>
                      </c:pt>
                      <c:pt idx="1366">
                        <c:v>1.9073486328125E-6</c:v>
                      </c:pt>
                      <c:pt idx="1367">
                        <c:v>1.9073486328125E-6</c:v>
                      </c:pt>
                      <c:pt idx="1368">
                        <c:v>1.9073486328125E-6</c:v>
                      </c:pt>
                      <c:pt idx="1369">
                        <c:v>1.9073486328125E-6</c:v>
                      </c:pt>
                      <c:pt idx="1370">
                        <c:v>1.9073486328125E-6</c:v>
                      </c:pt>
                      <c:pt idx="1371">
                        <c:v>1.9073486328125E-6</c:v>
                      </c:pt>
                      <c:pt idx="1372">
                        <c:v>1.9073486328125E-6</c:v>
                      </c:pt>
                      <c:pt idx="1373">
                        <c:v>1.9073486328125E-6</c:v>
                      </c:pt>
                      <c:pt idx="1374">
                        <c:v>1.9073486328125E-6</c:v>
                      </c:pt>
                      <c:pt idx="1375">
                        <c:v>1.9073486328125E-6</c:v>
                      </c:pt>
                      <c:pt idx="1376">
                        <c:v>1.9073486328125E-6</c:v>
                      </c:pt>
                      <c:pt idx="1377">
                        <c:v>1.9073486328125E-6</c:v>
                      </c:pt>
                      <c:pt idx="1378">
                        <c:v>1.9073486328125E-6</c:v>
                      </c:pt>
                      <c:pt idx="1379">
                        <c:v>1.9073486328125E-6</c:v>
                      </c:pt>
                      <c:pt idx="1380">
                        <c:v>1.9073486328125E-6</c:v>
                      </c:pt>
                      <c:pt idx="1381">
                        <c:v>1.9073486328125E-6</c:v>
                      </c:pt>
                      <c:pt idx="1382">
                        <c:v>1.9073486328125E-6</c:v>
                      </c:pt>
                      <c:pt idx="1383">
                        <c:v>1.9073486328125E-6</c:v>
                      </c:pt>
                      <c:pt idx="1384">
                        <c:v>1.9073486328125E-6</c:v>
                      </c:pt>
                      <c:pt idx="1385">
                        <c:v>1.9073486328125E-6</c:v>
                      </c:pt>
                      <c:pt idx="1386">
                        <c:v>1.9073486328125E-6</c:v>
                      </c:pt>
                      <c:pt idx="1387">
                        <c:v>1.9073486328125E-6</c:v>
                      </c:pt>
                      <c:pt idx="1388">
                        <c:v>1.9073486328125E-6</c:v>
                      </c:pt>
                      <c:pt idx="1389">
                        <c:v>1.9073486328125E-6</c:v>
                      </c:pt>
                      <c:pt idx="1390">
                        <c:v>1.9073486328125E-6</c:v>
                      </c:pt>
                      <c:pt idx="1391">
                        <c:v>1.9073486328125E-6</c:v>
                      </c:pt>
                      <c:pt idx="1392">
                        <c:v>1.9073486328125E-6</c:v>
                      </c:pt>
                      <c:pt idx="1393">
                        <c:v>1.9073486328125E-6</c:v>
                      </c:pt>
                      <c:pt idx="1394">
                        <c:v>1.9073486328125E-6</c:v>
                      </c:pt>
                      <c:pt idx="1395">
                        <c:v>1.9073486328125E-6</c:v>
                      </c:pt>
                      <c:pt idx="1396">
                        <c:v>1.9073486328125E-6</c:v>
                      </c:pt>
                      <c:pt idx="1397">
                        <c:v>1.9073486328125E-6</c:v>
                      </c:pt>
                      <c:pt idx="1398">
                        <c:v>1.9073486328125E-6</c:v>
                      </c:pt>
                      <c:pt idx="1399">
                        <c:v>1.9073486328125E-6</c:v>
                      </c:pt>
                      <c:pt idx="1400">
                        <c:v>1.9073486328125E-6</c:v>
                      </c:pt>
                      <c:pt idx="1401">
                        <c:v>1.9073486328125E-6</c:v>
                      </c:pt>
                      <c:pt idx="1402">
                        <c:v>1.9073486328125E-6</c:v>
                      </c:pt>
                      <c:pt idx="1403">
                        <c:v>1.9073486328125E-6</c:v>
                      </c:pt>
                      <c:pt idx="1404">
                        <c:v>1.9073486328125E-6</c:v>
                      </c:pt>
                      <c:pt idx="1405">
                        <c:v>1.9073486328125E-6</c:v>
                      </c:pt>
                      <c:pt idx="1406">
                        <c:v>1.9073486328125E-6</c:v>
                      </c:pt>
                      <c:pt idx="1407">
                        <c:v>1.9073486328125E-6</c:v>
                      </c:pt>
                      <c:pt idx="1408">
                        <c:v>1.9073486328125E-6</c:v>
                      </c:pt>
                      <c:pt idx="1409">
                        <c:v>1.9073486328125E-6</c:v>
                      </c:pt>
                      <c:pt idx="1410">
                        <c:v>1.9073486328125E-6</c:v>
                      </c:pt>
                      <c:pt idx="1411">
                        <c:v>1.9073486328125E-6</c:v>
                      </c:pt>
                      <c:pt idx="1412">
                        <c:v>1.9073486328125E-6</c:v>
                      </c:pt>
                      <c:pt idx="1413">
                        <c:v>1.9073486328125E-6</c:v>
                      </c:pt>
                      <c:pt idx="1414">
                        <c:v>1.9073486328125E-6</c:v>
                      </c:pt>
                      <c:pt idx="1415">
                        <c:v>1.9073486328125E-6</c:v>
                      </c:pt>
                      <c:pt idx="1416">
                        <c:v>1.9073486328125E-6</c:v>
                      </c:pt>
                      <c:pt idx="1417">
                        <c:v>1.9073486328125E-6</c:v>
                      </c:pt>
                      <c:pt idx="1418">
                        <c:v>1.9073486328125E-6</c:v>
                      </c:pt>
                      <c:pt idx="1419">
                        <c:v>1.9073486328125E-6</c:v>
                      </c:pt>
                      <c:pt idx="1420">
                        <c:v>1.9073486328125E-6</c:v>
                      </c:pt>
                      <c:pt idx="1421">
                        <c:v>1.9073486328125E-6</c:v>
                      </c:pt>
                      <c:pt idx="1422">
                        <c:v>1.9073486328125E-6</c:v>
                      </c:pt>
                      <c:pt idx="1423">
                        <c:v>1.9073486328125E-6</c:v>
                      </c:pt>
                      <c:pt idx="1424">
                        <c:v>1.9073486328125E-6</c:v>
                      </c:pt>
                      <c:pt idx="1425">
                        <c:v>1.9073486328125E-6</c:v>
                      </c:pt>
                      <c:pt idx="1426">
                        <c:v>1.9073486328125E-6</c:v>
                      </c:pt>
                      <c:pt idx="1427">
                        <c:v>1.9073486328125E-6</c:v>
                      </c:pt>
                      <c:pt idx="1428">
                        <c:v>1.9073486328125E-6</c:v>
                      </c:pt>
                      <c:pt idx="1429">
                        <c:v>1.9073486328125E-6</c:v>
                      </c:pt>
                      <c:pt idx="1430">
                        <c:v>1.9073486328125E-6</c:v>
                      </c:pt>
                      <c:pt idx="1431">
                        <c:v>1.9073486328125E-6</c:v>
                      </c:pt>
                      <c:pt idx="1432">
                        <c:v>1.9073486328125E-6</c:v>
                      </c:pt>
                      <c:pt idx="1433">
                        <c:v>1.9073486328125E-6</c:v>
                      </c:pt>
                      <c:pt idx="1434">
                        <c:v>1.9073486328125E-6</c:v>
                      </c:pt>
                      <c:pt idx="1435">
                        <c:v>1.9073486328125E-6</c:v>
                      </c:pt>
                      <c:pt idx="1436">
                        <c:v>1.9073486328125E-6</c:v>
                      </c:pt>
                      <c:pt idx="1437">
                        <c:v>1.9073486328125E-6</c:v>
                      </c:pt>
                      <c:pt idx="1438">
                        <c:v>1.9073486328125E-6</c:v>
                      </c:pt>
                      <c:pt idx="1439">
                        <c:v>1.9073486328125E-6</c:v>
                      </c:pt>
                      <c:pt idx="1440">
                        <c:v>1.9073486328125E-6</c:v>
                      </c:pt>
                      <c:pt idx="1441">
                        <c:v>1.9073486328125E-6</c:v>
                      </c:pt>
                      <c:pt idx="1442">
                        <c:v>1.9073486328125E-6</c:v>
                      </c:pt>
                      <c:pt idx="1443">
                        <c:v>1.9073486328125E-6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D7C-4F82-89EE-90801FA22F98}"/>
                  </c:ext>
                </c:extLst>
              </c15:ser>
            </c15:filteredLineSeries>
            <c15:filteredLineSeries>
              <c15:ser>
                <c:idx val="3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'Skip-0 Unified Formula'!$W$9</c15:sqref>
                        </c15:formulaRef>
                      </c:ext>
                    </c:extLst>
                    <c:strCache>
                      <c:ptCount val="1"/>
                      <c:pt idx="0">
                        <c:v>F3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'Skip-0 Unified Formula'!$W$10:$W$1814</c15:sqref>
                        </c15:formulaRef>
                      </c:ext>
                    </c:extLst>
                    <c:numCache>
                      <c:formatCode>0.0000</c:formatCode>
                      <c:ptCount val="1805"/>
                      <c:pt idx="0">
                        <c:v>0.4998999999999999</c:v>
                      </c:pt>
                      <c:pt idx="1">
                        <c:v>0.48244384919303013</c:v>
                      </c:pt>
                      <c:pt idx="2">
                        <c:v>0.46500932978556364</c:v>
                      </c:pt>
                      <c:pt idx="3">
                        <c:v>0.44761769462457562</c:v>
                      </c:pt>
                      <c:pt idx="4">
                        <c:v>0.43029014378767938</c:v>
                      </c:pt>
                      <c:pt idx="5">
                        <c:v>0.41304779870637687</c:v>
                      </c:pt>
                      <c:pt idx="6">
                        <c:v>0.39591167638385832</c:v>
                      </c:pt>
                      <c:pt idx="7">
                        <c:v>0.37890266373867443</c:v>
                      </c:pt>
                      <c:pt idx="8">
                        <c:v>0.36204149210540776</c:v>
                      </c:pt>
                      <c:pt idx="9">
                        <c:v>0.34534871192327993</c:v>
                      </c:pt>
                      <c:pt idx="10">
                        <c:v>0.32884466764336479</c:v>
                      </c:pt>
                      <c:pt idx="11">
                        <c:v>0.3125494728847808</c:v>
                      </c:pt>
                      <c:pt idx="12">
                        <c:v>0.29648298586991478</c:v>
                      </c:pt>
                      <c:pt idx="13">
                        <c:v>0.28066478516832738</c:v>
                      </c:pt>
                      <c:pt idx="14">
                        <c:v>0.2651141457785911</c:v>
                      </c:pt>
                      <c:pt idx="15">
                        <c:v>0.24985001557682004</c:v>
                      </c:pt>
                      <c:pt idx="16">
                        <c:v>0.23489099216016335</c:v>
                      </c:pt>
                      <c:pt idx="17">
                        <c:v>0.22025530011294592</c:v>
                      </c:pt>
                      <c:pt idx="18">
                        <c:v>0.20596076872255201</c:v>
                      </c:pt>
                      <c:pt idx="19">
                        <c:v>0.19202481017146686</c:v>
                      </c:pt>
                      <c:pt idx="20">
                        <c:v>0.1784643982311665</c:v>
                      </c:pt>
                      <c:pt idx="21">
                        <c:v>0.16529604748276983</c:v>
                      </c:pt>
                      <c:pt idx="22">
                        <c:v>0.15253579308848028</c:v>
                      </c:pt>
                      <c:pt idx="23">
                        <c:v>0.14019917113692018</c:v>
                      </c:pt>
                      <c:pt idx="24">
                        <c:v>0.12830119958438049</c:v>
                      </c:pt>
                      <c:pt idx="25">
                        <c:v>0.11685635981285687</c:v>
                      </c:pt>
                      <c:pt idx="26">
                        <c:v>0.10587857882438202</c:v>
                      </c:pt>
                      <c:pt idx="27">
                        <c:v>9.5381212089642661E-2</c:v>
                      </c:pt>
                      <c:pt idx="28">
                        <c:v>8.5377027067045447E-2</c:v>
                      </c:pt>
                      <c:pt idx="29">
                        <c:v>7.5878187406216241E-2</c:v>
                      </c:pt>
                      <c:pt idx="30">
                        <c:v>6.6896237847228784E-2</c:v>
                      </c:pt>
                      <c:pt idx="31">
                        <c:v>5.8442089823409538E-2</c:v>
                      </c:pt>
                      <c:pt idx="32">
                        <c:v>5.05260077710575E-2</c:v>
                      </c:pt>
                      <c:pt idx="33">
                        <c:v>4.3157596143235041E-2</c:v>
                      </c:pt>
                      <c:pt idx="34">
                        <c:v>3.6345787116063108E-2</c:v>
                      </c:pt>
                      <c:pt idx="35">
                        <c:v>3.0098828963069799E-2</c:v>
                      </c:pt>
                      <c:pt idx="36">
                        <c:v>2.4424275053344709E-2</c:v>
                      </c:pt>
                      <c:pt idx="37">
                        <c:v>1.9328973397319149E-2</c:v>
                      </c:pt>
                      <c:pt idx="38">
                        <c:v>1.481905660974832E-2</c:v>
                      </c:pt>
                      <c:pt idx="39">
                        <c:v>1.0899932061518991E-2</c:v>
                      </c:pt>
                      <c:pt idx="40">
                        <c:v>7.576271801506552E-3</c:v>
                      </c:pt>
                      <c:pt idx="41">
                        <c:v>4.8520014237349923E-3</c:v>
                      </c:pt>
                      <c:pt idx="42">
                        <c:v>2.730286075709804E-3</c:v>
                      </c:pt>
                      <c:pt idx="43">
                        <c:v>1.2135089828840052E-3</c:v>
                      </c:pt>
                      <c:pt idx="44">
                        <c:v>3.0322699388081936E-4</c:v>
                      </c:pt>
                      <c:pt idx="45">
                        <c:v>0</c:v>
                      </c:pt>
                      <c:pt idx="46">
                        <c:v>3.0322699388081936E-4</c:v>
                      </c:pt>
                      <c:pt idx="47">
                        <c:v>1.21350898288406E-3</c:v>
                      </c:pt>
                      <c:pt idx="48">
                        <c:v>2.730286075709804E-3</c:v>
                      </c:pt>
                      <c:pt idx="49">
                        <c:v>4.8520014237350487E-3</c:v>
                      </c:pt>
                      <c:pt idx="50">
                        <c:v>7.5762718015066058E-3</c:v>
                      </c:pt>
                      <c:pt idx="51">
                        <c:v>1.0899932061518991E-2</c:v>
                      </c:pt>
                      <c:pt idx="52">
                        <c:v>1.4819056609748379E-2</c:v>
                      </c:pt>
                      <c:pt idx="53">
                        <c:v>1.9328973397319035E-2</c:v>
                      </c:pt>
                      <c:pt idx="54">
                        <c:v>2.4424275053344765E-2</c:v>
                      </c:pt>
                      <c:pt idx="55">
                        <c:v>3.0098828963069729E-2</c:v>
                      </c:pt>
                      <c:pt idx="56">
                        <c:v>3.6345787116063157E-2</c:v>
                      </c:pt>
                      <c:pt idx="57">
                        <c:v>4.3157596143235104E-2</c:v>
                      </c:pt>
                      <c:pt idx="58">
                        <c:v>5.0526007771057611E-2</c:v>
                      </c:pt>
                      <c:pt idx="59">
                        <c:v>5.8442089823409593E-2</c:v>
                      </c:pt>
                      <c:pt idx="60">
                        <c:v>6.6896237847228882E-2</c:v>
                      </c:pt>
                      <c:pt idx="61">
                        <c:v>7.5878187406216352E-2</c:v>
                      </c:pt>
                      <c:pt idx="62">
                        <c:v>8.5377027067045336E-2</c:v>
                      </c:pt>
                      <c:pt idx="63">
                        <c:v>9.53812120896428E-2</c:v>
                      </c:pt>
                      <c:pt idx="64">
                        <c:v>0.10587857882438186</c:v>
                      </c:pt>
                      <c:pt idx="65">
                        <c:v>0.11685635981285698</c:v>
                      </c:pt>
                      <c:pt idx="66">
                        <c:v>0.12830119958438063</c:v>
                      </c:pt>
                      <c:pt idx="67">
                        <c:v>0.14019917113692018</c:v>
                      </c:pt>
                      <c:pt idx="68">
                        <c:v>0.15253579308848039</c:v>
                      </c:pt>
                      <c:pt idx="69">
                        <c:v>0.16529604748276974</c:v>
                      </c:pt>
                      <c:pt idx="70">
                        <c:v>0.17846439823116667</c:v>
                      </c:pt>
                      <c:pt idx="71">
                        <c:v>0.19202481017146686</c:v>
                      </c:pt>
                      <c:pt idx="72">
                        <c:v>0.20596076872255215</c:v>
                      </c:pt>
                      <c:pt idx="73">
                        <c:v>0.22025530011294586</c:v>
                      </c:pt>
                      <c:pt idx="74">
                        <c:v>0.23489099216016346</c:v>
                      </c:pt>
                      <c:pt idx="75">
                        <c:v>0.24985001557682021</c:v>
                      </c:pt>
                      <c:pt idx="76">
                        <c:v>0.26511414577859105</c:v>
                      </c:pt>
                      <c:pt idx="77">
                        <c:v>0.2806647851683276</c:v>
                      </c:pt>
                      <c:pt idx="78">
                        <c:v>0.29648298586991478</c:v>
                      </c:pt>
                      <c:pt idx="79">
                        <c:v>0.31254947288478102</c:v>
                      </c:pt>
                      <c:pt idx="80">
                        <c:v>0.32884466764336479</c:v>
                      </c:pt>
                      <c:pt idx="81">
                        <c:v>0.34534871192328015</c:v>
                      </c:pt>
                      <c:pt idx="82">
                        <c:v>0.3620414921054077</c:v>
                      </c:pt>
                      <c:pt idx="83">
                        <c:v>0.37890266373867465</c:v>
                      </c:pt>
                      <c:pt idx="84">
                        <c:v>0.39591167638385849</c:v>
                      </c:pt>
                      <c:pt idx="85">
                        <c:v>0.41304779870637681</c:v>
                      </c:pt>
                      <c:pt idx="86">
                        <c:v>0.43029014378767955</c:v>
                      </c:pt>
                      <c:pt idx="87">
                        <c:v>0.44761769462457557</c:v>
                      </c:pt>
                      <c:pt idx="88">
                        <c:v>0.46500932978556381</c:v>
                      </c:pt>
                      <c:pt idx="89">
                        <c:v>0.48244384919303007</c:v>
                      </c:pt>
                      <c:pt idx="90">
                        <c:v>0.49989999999999996</c:v>
                      </c:pt>
                      <c:pt idx="91">
                        <c:v>0.48244384919302996</c:v>
                      </c:pt>
                      <c:pt idx="92">
                        <c:v>0.4650093297855637</c:v>
                      </c:pt>
                      <c:pt idx="93">
                        <c:v>0.44761769462457546</c:v>
                      </c:pt>
                      <c:pt idx="94">
                        <c:v>0.43029014378767966</c:v>
                      </c:pt>
                      <c:pt idx="95">
                        <c:v>0.41304779870637692</c:v>
                      </c:pt>
                      <c:pt idx="96">
                        <c:v>0.3959116763838586</c:v>
                      </c:pt>
                      <c:pt idx="97">
                        <c:v>0.37890266373867454</c:v>
                      </c:pt>
                      <c:pt idx="98">
                        <c:v>0.36204149210540759</c:v>
                      </c:pt>
                      <c:pt idx="99">
                        <c:v>0.34534871192328004</c:v>
                      </c:pt>
                      <c:pt idx="100">
                        <c:v>0.32884466764336467</c:v>
                      </c:pt>
                      <c:pt idx="101">
                        <c:v>0.31254947288478091</c:v>
                      </c:pt>
                      <c:pt idx="102">
                        <c:v>0.29648298586991467</c:v>
                      </c:pt>
                      <c:pt idx="103">
                        <c:v>0.28066478516832766</c:v>
                      </c:pt>
                      <c:pt idx="104">
                        <c:v>0.2651141457785911</c:v>
                      </c:pt>
                      <c:pt idx="105">
                        <c:v>0.24985001557682027</c:v>
                      </c:pt>
                      <c:pt idx="106">
                        <c:v>0.2348909921601634</c:v>
                      </c:pt>
                      <c:pt idx="107">
                        <c:v>0.22025530011294575</c:v>
                      </c:pt>
                      <c:pt idx="108">
                        <c:v>0.20596076872255203</c:v>
                      </c:pt>
                      <c:pt idx="109">
                        <c:v>0.19202481017146675</c:v>
                      </c:pt>
                      <c:pt idx="110">
                        <c:v>0.17846439823116658</c:v>
                      </c:pt>
                      <c:pt idx="111">
                        <c:v>0.16529604748276971</c:v>
                      </c:pt>
                      <c:pt idx="112">
                        <c:v>0.15253579308848053</c:v>
                      </c:pt>
                      <c:pt idx="113">
                        <c:v>0.14019917113692024</c:v>
                      </c:pt>
                      <c:pt idx="114">
                        <c:v>0.12830119958438069</c:v>
                      </c:pt>
                      <c:pt idx="115">
                        <c:v>0.11685635981285693</c:v>
                      </c:pt>
                      <c:pt idx="116">
                        <c:v>0.10587857882438191</c:v>
                      </c:pt>
                      <c:pt idx="117">
                        <c:v>9.5381212089642731E-2</c:v>
                      </c:pt>
                      <c:pt idx="118">
                        <c:v>8.5377027067045391E-2</c:v>
                      </c:pt>
                      <c:pt idx="119">
                        <c:v>7.5878187406216296E-2</c:v>
                      </c:pt>
                      <c:pt idx="120">
                        <c:v>6.6896237847228729E-2</c:v>
                      </c:pt>
                      <c:pt idx="121">
                        <c:v>5.8442089823409642E-2</c:v>
                      </c:pt>
                      <c:pt idx="122">
                        <c:v>5.052600777105757E-2</c:v>
                      </c:pt>
                      <c:pt idx="123">
                        <c:v>4.3157596143235159E-2</c:v>
                      </c:pt>
                      <c:pt idx="124">
                        <c:v>3.6345787116063108E-2</c:v>
                      </c:pt>
                      <c:pt idx="125">
                        <c:v>3.0098828963069729E-2</c:v>
                      </c:pt>
                      <c:pt idx="126">
                        <c:v>2.4424275053344709E-2</c:v>
                      </c:pt>
                      <c:pt idx="127">
                        <c:v>1.9328973397319097E-2</c:v>
                      </c:pt>
                      <c:pt idx="128">
                        <c:v>1.4819056609748379E-2</c:v>
                      </c:pt>
                      <c:pt idx="129">
                        <c:v>1.0899932061518937E-2</c:v>
                      </c:pt>
                      <c:pt idx="130">
                        <c:v>7.5762718015066058E-3</c:v>
                      </c:pt>
                      <c:pt idx="131">
                        <c:v>4.8520014237349923E-3</c:v>
                      </c:pt>
                      <c:pt idx="132">
                        <c:v>2.7302860757098596E-3</c:v>
                      </c:pt>
                      <c:pt idx="133">
                        <c:v>1.21350898288406E-3</c:v>
                      </c:pt>
                      <c:pt idx="134">
                        <c:v>3.0322699388081936E-4</c:v>
                      </c:pt>
                      <c:pt idx="135">
                        <c:v>0</c:v>
                      </c:pt>
                      <c:pt idx="136">
                        <c:v>3.0322699388081936E-4</c:v>
                      </c:pt>
                      <c:pt idx="137">
                        <c:v>1.21350898288406E-3</c:v>
                      </c:pt>
                      <c:pt idx="138">
                        <c:v>2.7302860757098596E-3</c:v>
                      </c:pt>
                      <c:pt idx="139">
                        <c:v>4.8520014237349923E-3</c:v>
                      </c:pt>
                      <c:pt idx="140">
                        <c:v>7.5762718015066058E-3</c:v>
                      </c:pt>
                      <c:pt idx="141">
                        <c:v>1.0899932061518991E-2</c:v>
                      </c:pt>
                      <c:pt idx="142">
                        <c:v>1.4819056609748379E-2</c:v>
                      </c:pt>
                      <c:pt idx="143">
                        <c:v>1.9328973397319097E-2</c:v>
                      </c:pt>
                      <c:pt idx="144">
                        <c:v>2.4424275053344765E-2</c:v>
                      </c:pt>
                      <c:pt idx="145">
                        <c:v>3.0098828963069799E-2</c:v>
                      </c:pt>
                      <c:pt idx="146">
                        <c:v>3.6345787116063108E-2</c:v>
                      </c:pt>
                      <c:pt idx="147">
                        <c:v>4.3157596143235159E-2</c:v>
                      </c:pt>
                      <c:pt idx="148">
                        <c:v>5.05260077710575E-2</c:v>
                      </c:pt>
                      <c:pt idx="149">
                        <c:v>5.8442089823409642E-2</c:v>
                      </c:pt>
                      <c:pt idx="150">
                        <c:v>6.6896237847228784E-2</c:v>
                      </c:pt>
                      <c:pt idx="151">
                        <c:v>7.5878187406216352E-2</c:v>
                      </c:pt>
                      <c:pt idx="152">
                        <c:v>8.5377027067045391E-2</c:v>
                      </c:pt>
                      <c:pt idx="153">
                        <c:v>9.5381212089642731E-2</c:v>
                      </c:pt>
                      <c:pt idx="154">
                        <c:v>0.10587857882438191</c:v>
                      </c:pt>
                      <c:pt idx="155">
                        <c:v>0.11685635981285693</c:v>
                      </c:pt>
                      <c:pt idx="156">
                        <c:v>0.12830119958438069</c:v>
                      </c:pt>
                      <c:pt idx="157">
                        <c:v>0.14019917113692024</c:v>
                      </c:pt>
                      <c:pt idx="158">
                        <c:v>0.15253579308848045</c:v>
                      </c:pt>
                      <c:pt idx="159">
                        <c:v>0.16529604748276974</c:v>
                      </c:pt>
                      <c:pt idx="160">
                        <c:v>0.17846439823116667</c:v>
                      </c:pt>
                      <c:pt idx="161">
                        <c:v>0.19202481017146678</c:v>
                      </c:pt>
                      <c:pt idx="162">
                        <c:v>0.20596076872255212</c:v>
                      </c:pt>
                      <c:pt idx="163">
                        <c:v>0.22025530011294575</c:v>
                      </c:pt>
                      <c:pt idx="164">
                        <c:v>0.2348909921601634</c:v>
                      </c:pt>
                      <c:pt idx="165">
                        <c:v>0.24985001557682027</c:v>
                      </c:pt>
                      <c:pt idx="166">
                        <c:v>0.2651141457785911</c:v>
                      </c:pt>
                      <c:pt idx="167">
                        <c:v>0.2806647851683276</c:v>
                      </c:pt>
                      <c:pt idx="168">
                        <c:v>0.29648298586991478</c:v>
                      </c:pt>
                      <c:pt idx="169">
                        <c:v>0.31254947288478102</c:v>
                      </c:pt>
                      <c:pt idx="170">
                        <c:v>0.32884466764336479</c:v>
                      </c:pt>
                      <c:pt idx="171">
                        <c:v>0.34534871192328004</c:v>
                      </c:pt>
                      <c:pt idx="172">
                        <c:v>0.36204149210540765</c:v>
                      </c:pt>
                      <c:pt idx="173">
                        <c:v>0.37890266373867454</c:v>
                      </c:pt>
                      <c:pt idx="174">
                        <c:v>0.39591167638385855</c:v>
                      </c:pt>
                      <c:pt idx="175">
                        <c:v>0.41304779870637692</c:v>
                      </c:pt>
                      <c:pt idx="176">
                        <c:v>0.4302901437876796</c:v>
                      </c:pt>
                      <c:pt idx="177">
                        <c:v>0.44761769462457557</c:v>
                      </c:pt>
                      <c:pt idx="178">
                        <c:v>0.46500932978556381</c:v>
                      </c:pt>
                      <c:pt idx="179">
                        <c:v>0.48244384919303007</c:v>
                      </c:pt>
                      <c:pt idx="180">
                        <c:v>0.49990000000000001</c:v>
                      </c:pt>
                      <c:pt idx="181">
                        <c:v>0.48244384919303007</c:v>
                      </c:pt>
                      <c:pt idx="182">
                        <c:v>0.46500932978556381</c:v>
                      </c:pt>
                      <c:pt idx="183">
                        <c:v>0.44761769462457557</c:v>
                      </c:pt>
                      <c:pt idx="184">
                        <c:v>0.4302901437876796</c:v>
                      </c:pt>
                      <c:pt idx="185">
                        <c:v>0.41304779870637692</c:v>
                      </c:pt>
                      <c:pt idx="186">
                        <c:v>0.39591167638385855</c:v>
                      </c:pt>
                      <c:pt idx="187">
                        <c:v>0.37890266373867454</c:v>
                      </c:pt>
                      <c:pt idx="188">
                        <c:v>0.36204149210540765</c:v>
                      </c:pt>
                      <c:pt idx="189">
                        <c:v>0.34534871192328004</c:v>
                      </c:pt>
                      <c:pt idx="190">
                        <c:v>0.32884466764336479</c:v>
                      </c:pt>
                      <c:pt idx="191">
                        <c:v>0.31254947288478102</c:v>
                      </c:pt>
                      <c:pt idx="192">
                        <c:v>0.29648298586991478</c:v>
                      </c:pt>
                      <c:pt idx="193">
                        <c:v>0.2806647851683276</c:v>
                      </c:pt>
                      <c:pt idx="194">
                        <c:v>0.2651141457785911</c:v>
                      </c:pt>
                      <c:pt idx="195">
                        <c:v>0.24985001557682027</c:v>
                      </c:pt>
                      <c:pt idx="196">
                        <c:v>0.2348909921601634</c:v>
                      </c:pt>
                      <c:pt idx="197">
                        <c:v>0.22025530011294575</c:v>
                      </c:pt>
                      <c:pt idx="198">
                        <c:v>0.20596076872255212</c:v>
                      </c:pt>
                      <c:pt idx="199">
                        <c:v>0.19202481017146678</c:v>
                      </c:pt>
                      <c:pt idx="200">
                        <c:v>0.17846439823116667</c:v>
                      </c:pt>
                      <c:pt idx="201">
                        <c:v>0.16529604748276974</c:v>
                      </c:pt>
                      <c:pt idx="202">
                        <c:v>0.15253579308848045</c:v>
                      </c:pt>
                      <c:pt idx="203">
                        <c:v>0.14019917113692024</c:v>
                      </c:pt>
                      <c:pt idx="204">
                        <c:v>0.12830119958438069</c:v>
                      </c:pt>
                      <c:pt idx="205">
                        <c:v>0.11685635981285693</c:v>
                      </c:pt>
                      <c:pt idx="206">
                        <c:v>0.10587857882438191</c:v>
                      </c:pt>
                      <c:pt idx="207">
                        <c:v>9.5381212089642731E-2</c:v>
                      </c:pt>
                      <c:pt idx="208">
                        <c:v>8.5377027067045391E-2</c:v>
                      </c:pt>
                      <c:pt idx="209">
                        <c:v>7.5878187406216352E-2</c:v>
                      </c:pt>
                      <c:pt idx="210">
                        <c:v>6.6896237847228784E-2</c:v>
                      </c:pt>
                      <c:pt idx="211">
                        <c:v>5.8442089823409642E-2</c:v>
                      </c:pt>
                      <c:pt idx="212">
                        <c:v>5.05260077710575E-2</c:v>
                      </c:pt>
                      <c:pt idx="213">
                        <c:v>4.3157596143235159E-2</c:v>
                      </c:pt>
                      <c:pt idx="214">
                        <c:v>3.6345787116063108E-2</c:v>
                      </c:pt>
                      <c:pt idx="215">
                        <c:v>3.0098828963069799E-2</c:v>
                      </c:pt>
                      <c:pt idx="216">
                        <c:v>2.4424275053344765E-2</c:v>
                      </c:pt>
                      <c:pt idx="217">
                        <c:v>1.9328973397319097E-2</c:v>
                      </c:pt>
                      <c:pt idx="218">
                        <c:v>1.4819056609748379E-2</c:v>
                      </c:pt>
                      <c:pt idx="219">
                        <c:v>1.0899932061518991E-2</c:v>
                      </c:pt>
                      <c:pt idx="220">
                        <c:v>7.5762718015066058E-3</c:v>
                      </c:pt>
                      <c:pt idx="221">
                        <c:v>4.8520014237349923E-3</c:v>
                      </c:pt>
                      <c:pt idx="222">
                        <c:v>2.7302860757098596E-3</c:v>
                      </c:pt>
                      <c:pt idx="223">
                        <c:v>1.21350898288406E-3</c:v>
                      </c:pt>
                      <c:pt idx="224">
                        <c:v>3.0322699388081936E-4</c:v>
                      </c:pt>
                      <c:pt idx="225">
                        <c:v>0</c:v>
                      </c:pt>
                      <c:pt idx="226">
                        <c:v>3.0322699388081936E-4</c:v>
                      </c:pt>
                      <c:pt idx="227">
                        <c:v>1.21350898288406E-3</c:v>
                      </c:pt>
                      <c:pt idx="228">
                        <c:v>2.7302860757098596E-3</c:v>
                      </c:pt>
                      <c:pt idx="229">
                        <c:v>4.8520014237349923E-3</c:v>
                      </c:pt>
                      <c:pt idx="230">
                        <c:v>7.5762718015066058E-3</c:v>
                      </c:pt>
                      <c:pt idx="231">
                        <c:v>1.0899932061518937E-2</c:v>
                      </c:pt>
                      <c:pt idx="232">
                        <c:v>1.4819056609748379E-2</c:v>
                      </c:pt>
                      <c:pt idx="233">
                        <c:v>1.9328973397319097E-2</c:v>
                      </c:pt>
                      <c:pt idx="234">
                        <c:v>2.4424275053344709E-2</c:v>
                      </c:pt>
                      <c:pt idx="235">
                        <c:v>3.0098828963069729E-2</c:v>
                      </c:pt>
                      <c:pt idx="236">
                        <c:v>3.6345787116063108E-2</c:v>
                      </c:pt>
                      <c:pt idx="237">
                        <c:v>4.3157596143235159E-2</c:v>
                      </c:pt>
                      <c:pt idx="238">
                        <c:v>5.052600777105757E-2</c:v>
                      </c:pt>
                      <c:pt idx="239">
                        <c:v>5.8442089823409642E-2</c:v>
                      </c:pt>
                      <c:pt idx="240">
                        <c:v>6.6896237847228729E-2</c:v>
                      </c:pt>
                      <c:pt idx="241">
                        <c:v>7.5878187406216296E-2</c:v>
                      </c:pt>
                      <c:pt idx="242">
                        <c:v>8.5377027067045391E-2</c:v>
                      </c:pt>
                      <c:pt idx="243">
                        <c:v>9.5381212089642731E-2</c:v>
                      </c:pt>
                      <c:pt idx="244">
                        <c:v>0.10587857882438191</c:v>
                      </c:pt>
                      <c:pt idx="245">
                        <c:v>0.11685635981285693</c:v>
                      </c:pt>
                      <c:pt idx="246">
                        <c:v>0.12830119958438069</c:v>
                      </c:pt>
                      <c:pt idx="247">
                        <c:v>0.14019917113692024</c:v>
                      </c:pt>
                      <c:pt idx="248">
                        <c:v>0.15253579308848053</c:v>
                      </c:pt>
                      <c:pt idx="249">
                        <c:v>0.16529604748276971</c:v>
                      </c:pt>
                      <c:pt idx="250">
                        <c:v>0.17846439823116658</c:v>
                      </c:pt>
                      <c:pt idx="251">
                        <c:v>0.19202481017146675</c:v>
                      </c:pt>
                      <c:pt idx="252">
                        <c:v>0.20596076872255203</c:v>
                      </c:pt>
                      <c:pt idx="253">
                        <c:v>0.22025530011294575</c:v>
                      </c:pt>
                      <c:pt idx="254">
                        <c:v>0.2348909921601634</c:v>
                      </c:pt>
                      <c:pt idx="255">
                        <c:v>0.24985001557682027</c:v>
                      </c:pt>
                      <c:pt idx="256">
                        <c:v>0.2651141457785911</c:v>
                      </c:pt>
                      <c:pt idx="257">
                        <c:v>0.28066478516832766</c:v>
                      </c:pt>
                      <c:pt idx="258">
                        <c:v>0.29648298586991467</c:v>
                      </c:pt>
                      <c:pt idx="259">
                        <c:v>0.31254947288478091</c:v>
                      </c:pt>
                      <c:pt idx="260">
                        <c:v>0.32884466764336467</c:v>
                      </c:pt>
                      <c:pt idx="261">
                        <c:v>0.34534871192328004</c:v>
                      </c:pt>
                      <c:pt idx="262">
                        <c:v>0.36204149210540759</c:v>
                      </c:pt>
                      <c:pt idx="263">
                        <c:v>0.37890266373867454</c:v>
                      </c:pt>
                      <c:pt idx="264">
                        <c:v>0.3959116763838586</c:v>
                      </c:pt>
                      <c:pt idx="265">
                        <c:v>0.41304779870637692</c:v>
                      </c:pt>
                      <c:pt idx="266">
                        <c:v>0.43029014378767966</c:v>
                      </c:pt>
                      <c:pt idx="267">
                        <c:v>0.44761769462457546</c:v>
                      </c:pt>
                      <c:pt idx="268">
                        <c:v>0.4650093297855637</c:v>
                      </c:pt>
                      <c:pt idx="269">
                        <c:v>0.48244384919302996</c:v>
                      </c:pt>
                      <c:pt idx="270">
                        <c:v>0.49989999999999996</c:v>
                      </c:pt>
                      <c:pt idx="271">
                        <c:v>0.48244384919303007</c:v>
                      </c:pt>
                      <c:pt idx="272">
                        <c:v>0.46500932978556381</c:v>
                      </c:pt>
                      <c:pt idx="273">
                        <c:v>0.44761769462457557</c:v>
                      </c:pt>
                      <c:pt idx="274">
                        <c:v>0.43029014378767955</c:v>
                      </c:pt>
                      <c:pt idx="275">
                        <c:v>0.41304779870637681</c:v>
                      </c:pt>
                      <c:pt idx="276">
                        <c:v>0.39591167638385849</c:v>
                      </c:pt>
                      <c:pt idx="277">
                        <c:v>0.37890266373867465</c:v>
                      </c:pt>
                      <c:pt idx="278">
                        <c:v>0.3620414921054077</c:v>
                      </c:pt>
                      <c:pt idx="279">
                        <c:v>0.34534871192328015</c:v>
                      </c:pt>
                      <c:pt idx="280">
                        <c:v>0.32884466764336479</c:v>
                      </c:pt>
                      <c:pt idx="281">
                        <c:v>0.31254947288478102</c:v>
                      </c:pt>
                      <c:pt idx="282">
                        <c:v>0.29648298586991478</c:v>
                      </c:pt>
                      <c:pt idx="283">
                        <c:v>0.2806647851683276</c:v>
                      </c:pt>
                      <c:pt idx="284">
                        <c:v>0.26511414577859105</c:v>
                      </c:pt>
                      <c:pt idx="285">
                        <c:v>0.24985001557682021</c:v>
                      </c:pt>
                      <c:pt idx="286">
                        <c:v>0.23489099216016346</c:v>
                      </c:pt>
                      <c:pt idx="287">
                        <c:v>0.22025530011294586</c:v>
                      </c:pt>
                      <c:pt idx="288">
                        <c:v>0.20596076872255215</c:v>
                      </c:pt>
                      <c:pt idx="289">
                        <c:v>0.19202481017146686</c:v>
                      </c:pt>
                      <c:pt idx="290">
                        <c:v>0.17846439823116667</c:v>
                      </c:pt>
                      <c:pt idx="291">
                        <c:v>0.16529604748276974</c:v>
                      </c:pt>
                      <c:pt idx="292">
                        <c:v>0.15253579308848039</c:v>
                      </c:pt>
                      <c:pt idx="293">
                        <c:v>0.14019917113692018</c:v>
                      </c:pt>
                      <c:pt idx="294">
                        <c:v>0.12830119958438063</c:v>
                      </c:pt>
                      <c:pt idx="295">
                        <c:v>0.11685635981285698</c:v>
                      </c:pt>
                      <c:pt idx="296">
                        <c:v>0.10587857882438186</c:v>
                      </c:pt>
                      <c:pt idx="297">
                        <c:v>9.53812120896428E-2</c:v>
                      </c:pt>
                      <c:pt idx="298">
                        <c:v>8.5377027067045336E-2</c:v>
                      </c:pt>
                      <c:pt idx="299">
                        <c:v>7.5878187406216352E-2</c:v>
                      </c:pt>
                      <c:pt idx="300">
                        <c:v>6.6896237847228882E-2</c:v>
                      </c:pt>
                      <c:pt idx="301">
                        <c:v>5.8442089823409593E-2</c:v>
                      </c:pt>
                      <c:pt idx="302">
                        <c:v>5.0526007771057611E-2</c:v>
                      </c:pt>
                      <c:pt idx="303">
                        <c:v>4.3157596143235104E-2</c:v>
                      </c:pt>
                      <c:pt idx="304">
                        <c:v>3.6345787116063157E-2</c:v>
                      </c:pt>
                      <c:pt idx="305">
                        <c:v>3.0098828963069729E-2</c:v>
                      </c:pt>
                      <c:pt idx="306">
                        <c:v>2.4424275053344765E-2</c:v>
                      </c:pt>
                      <c:pt idx="307">
                        <c:v>1.9328973397319035E-2</c:v>
                      </c:pt>
                      <c:pt idx="308">
                        <c:v>1.4819056609748379E-2</c:v>
                      </c:pt>
                      <c:pt idx="309">
                        <c:v>1.0899932061518991E-2</c:v>
                      </c:pt>
                      <c:pt idx="310">
                        <c:v>7.5762718015066058E-3</c:v>
                      </c:pt>
                      <c:pt idx="311">
                        <c:v>4.8520014237350487E-3</c:v>
                      </c:pt>
                      <c:pt idx="312">
                        <c:v>2.730286075709804E-3</c:v>
                      </c:pt>
                      <c:pt idx="313">
                        <c:v>1.21350898288406E-3</c:v>
                      </c:pt>
                      <c:pt idx="314">
                        <c:v>3.0322699388081936E-4</c:v>
                      </c:pt>
                      <c:pt idx="315">
                        <c:v>0</c:v>
                      </c:pt>
                      <c:pt idx="316">
                        <c:v>3.0322699388081936E-4</c:v>
                      </c:pt>
                      <c:pt idx="317">
                        <c:v>1.2135089828840052E-3</c:v>
                      </c:pt>
                      <c:pt idx="318">
                        <c:v>2.730286075709804E-3</c:v>
                      </c:pt>
                      <c:pt idx="319">
                        <c:v>4.8520014237349923E-3</c:v>
                      </c:pt>
                      <c:pt idx="320">
                        <c:v>7.576271801506552E-3</c:v>
                      </c:pt>
                      <c:pt idx="321">
                        <c:v>1.0899932061518991E-2</c:v>
                      </c:pt>
                      <c:pt idx="322">
                        <c:v>1.481905660974832E-2</c:v>
                      </c:pt>
                      <c:pt idx="323">
                        <c:v>1.9328973397319149E-2</c:v>
                      </c:pt>
                      <c:pt idx="324">
                        <c:v>2.4424275053344709E-2</c:v>
                      </c:pt>
                      <c:pt idx="325">
                        <c:v>3.0098828963069799E-2</c:v>
                      </c:pt>
                      <c:pt idx="326">
                        <c:v>3.6345787116063108E-2</c:v>
                      </c:pt>
                      <c:pt idx="327">
                        <c:v>4.3157596143235041E-2</c:v>
                      </c:pt>
                      <c:pt idx="328">
                        <c:v>5.05260077710575E-2</c:v>
                      </c:pt>
                      <c:pt idx="329">
                        <c:v>5.8442089823409538E-2</c:v>
                      </c:pt>
                      <c:pt idx="330">
                        <c:v>6.6896237847228784E-2</c:v>
                      </c:pt>
                      <c:pt idx="331">
                        <c:v>7.5878187406216241E-2</c:v>
                      </c:pt>
                      <c:pt idx="332">
                        <c:v>8.5377027067045447E-2</c:v>
                      </c:pt>
                      <c:pt idx="333">
                        <c:v>9.5381212089642661E-2</c:v>
                      </c:pt>
                      <c:pt idx="334">
                        <c:v>0.10587857882438202</c:v>
                      </c:pt>
                      <c:pt idx="335">
                        <c:v>0.11685635981285687</c:v>
                      </c:pt>
                      <c:pt idx="336">
                        <c:v>0.12830119958438049</c:v>
                      </c:pt>
                      <c:pt idx="337">
                        <c:v>0.14019917113692018</c:v>
                      </c:pt>
                      <c:pt idx="338">
                        <c:v>0.15253579308848028</c:v>
                      </c:pt>
                      <c:pt idx="339">
                        <c:v>0.16529604748276983</c:v>
                      </c:pt>
                      <c:pt idx="340">
                        <c:v>0.1784643982311665</c:v>
                      </c:pt>
                      <c:pt idx="341">
                        <c:v>0.19202481017146686</c:v>
                      </c:pt>
                      <c:pt idx="342">
                        <c:v>0.20596076872255201</c:v>
                      </c:pt>
                      <c:pt idx="343">
                        <c:v>0.22025530011294592</c:v>
                      </c:pt>
                      <c:pt idx="344">
                        <c:v>0.23489099216016335</c:v>
                      </c:pt>
                      <c:pt idx="345">
                        <c:v>0.24985001557682004</c:v>
                      </c:pt>
                      <c:pt idx="346">
                        <c:v>0.2651141457785911</c:v>
                      </c:pt>
                      <c:pt idx="347">
                        <c:v>0.28066478516832738</c:v>
                      </c:pt>
                      <c:pt idx="348">
                        <c:v>0.29648298586991478</c:v>
                      </c:pt>
                      <c:pt idx="349">
                        <c:v>0.3125494728847808</c:v>
                      </c:pt>
                      <c:pt idx="350">
                        <c:v>0.32884466764336479</c:v>
                      </c:pt>
                      <c:pt idx="351">
                        <c:v>0.34534871192327993</c:v>
                      </c:pt>
                      <c:pt idx="352">
                        <c:v>0.36204149210540776</c:v>
                      </c:pt>
                      <c:pt idx="353">
                        <c:v>0.37890266373867443</c:v>
                      </c:pt>
                      <c:pt idx="354">
                        <c:v>0.39591167638385832</c:v>
                      </c:pt>
                      <c:pt idx="355">
                        <c:v>0.41304779870637687</c:v>
                      </c:pt>
                      <c:pt idx="356">
                        <c:v>0.43029014378767938</c:v>
                      </c:pt>
                      <c:pt idx="357">
                        <c:v>0.44761769462457562</c:v>
                      </c:pt>
                      <c:pt idx="358">
                        <c:v>0.46500932978556364</c:v>
                      </c:pt>
                      <c:pt idx="359">
                        <c:v>0.48244384919303013</c:v>
                      </c:pt>
                      <c:pt idx="360">
                        <c:v>0.4998999999999999</c:v>
                      </c:pt>
                      <c:pt idx="361">
                        <c:v>0.44999999999999979</c:v>
                      </c:pt>
                      <c:pt idx="362">
                        <c:v>0.42927793157580568</c:v>
                      </c:pt>
                      <c:pt idx="363">
                        <c:v>0.4088243801970658</c:v>
                      </c:pt>
                      <c:pt idx="364">
                        <c:v>0.388669002242507</c:v>
                      </c:pt>
                      <c:pt idx="365">
                        <c:v>0.3688404869086479</c:v>
                      </c:pt>
                      <c:pt idx="366">
                        <c:v>0.3493664920266224</c:v>
                      </c:pt>
                      <c:pt idx="367">
                        <c:v>0.33027358184920164</c:v>
                      </c:pt>
                      <c:pt idx="368">
                        <c:v>0.31158716691827804</c:v>
                      </c:pt>
                      <c:pt idx="369">
                        <c:v>0.29333144611594864</c:v>
                      </c:pt>
                      <c:pt idx="370">
                        <c:v>0.27552935099466763</c:v>
                      </c:pt>
                      <c:pt idx="371">
                        <c:v>0.25820249247358751</c:v>
                      </c:pt>
                      <c:pt idx="372">
                        <c:v>0.24137110997916794</c:v>
                      </c:pt>
                      <c:pt idx="373">
                        <c:v>0.22505402309833092</c:v>
                      </c:pt>
                      <c:pt idx="374">
                        <c:v>0.20926858580172461</c:v>
                      </c:pt>
                      <c:pt idx="375">
                        <c:v>0.19403064328300271</c:v>
                      </c:pt>
                      <c:pt idx="376">
                        <c:v>0.17935449144717969</c:v>
                      </c:pt>
                      <c:pt idx="377">
                        <c:v>0.16525283906699859</c:v>
                      </c:pt>
                      <c:pt idx="378">
                        <c:v>0.15173677261050589</c:v>
                      </c:pt>
                      <c:pt idx="379">
                        <c:v>0.13881572372546891</c:v>
                      </c:pt>
                      <c:pt idx="380">
                        <c:v>0.12649743934641061</c:v>
                      </c:pt>
                      <c:pt idx="381">
                        <c:v>0.11478795436743629</c:v>
                      </c:pt>
                      <c:pt idx="382">
                        <c:v>0.10369156679802209</c:v>
                      </c:pt>
                      <c:pt idx="383">
                        <c:v>9.3210815288639948E-2</c:v>
                      </c:pt>
                      <c:pt idx="384">
                        <c:v>8.3346458877447877E-2</c:v>
                      </c:pt>
                      <c:pt idx="385">
                        <c:v>7.409745876670655E-2</c:v>
                      </c:pt>
                      <c:pt idx="386">
                        <c:v>6.5460961886155536E-2</c:v>
                      </c:pt>
                      <c:pt idx="387">
                        <c:v>5.7432285937476978E-2</c:v>
                      </c:pt>
                      <c:pt idx="388">
                        <c:v>5.0004905535481023E-2</c:v>
                      </c:pt>
                      <c:pt idx="389">
                        <c:v>4.3170438962420489E-2</c:v>
                      </c:pt>
                      <c:pt idx="390">
                        <c:v>3.6918634924412448E-2</c:v>
                      </c:pt>
                      <c:pt idx="391">
                        <c:v>3.1237358532462563E-2</c:v>
                      </c:pt>
                      <c:pt idx="392">
                        <c:v>2.611257550906616E-2</c:v>
                      </c:pt>
                      <c:pt idx="393">
                        <c:v>2.1528333320824638E-2</c:v>
                      </c:pt>
                      <c:pt idx="394">
                        <c:v>1.7466737520918943E-2</c:v>
                      </c:pt>
                      <c:pt idx="395">
                        <c:v>1.3907920994074341E-2</c:v>
                      </c:pt>
                      <c:pt idx="396">
                        <c:v>1.083000293508889E-2</c:v>
                      </c:pt>
                      <c:pt idx="397">
                        <c:v>8.2090330980388315E-3</c:v>
                      </c:pt>
                      <c:pt idx="398">
                        <c:v>6.0189148407022511E-3</c:v>
                      </c:pt>
                      <c:pt idx="399">
                        <c:v>4.2312972264236188E-3</c:v>
                      </c:pt>
                      <c:pt idx="400">
                        <c:v>2.8154208869781414E-3</c:v>
                      </c:pt>
                      <c:pt idx="401">
                        <c:v>1.7378922746555878E-3</c:v>
                      </c:pt>
                      <c:pt idx="402">
                        <c:v>9.623411661600431E-4</c:v>
                      </c:pt>
                      <c:pt idx="403">
                        <c:v>4.4887317508740673E-4</c:v>
                      </c:pt>
                      <c:pt idx="404">
                        <c:v>1.5311966366708237E-4</c:v>
                      </c:pt>
                      <c:pt idx="405">
                        <c:v>2.4333581243044308E-5</c:v>
                      </c:pt>
                      <c:pt idx="406">
                        <c:v>0</c:v>
                      </c:pt>
                      <c:pt idx="407">
                        <c:v>2.4333581243044308E-5</c:v>
                      </c:pt>
                      <c:pt idx="408">
                        <c:v>1.5311966366709148E-4</c:v>
                      </c:pt>
                      <c:pt idx="409">
                        <c:v>4.4887317508740673E-4</c:v>
                      </c:pt>
                      <c:pt idx="410">
                        <c:v>9.623411661600585E-4</c:v>
                      </c:pt>
                      <c:pt idx="411">
                        <c:v>1.7378922746556047E-3</c:v>
                      </c:pt>
                      <c:pt idx="412">
                        <c:v>2.8154208869781414E-3</c:v>
                      </c:pt>
                      <c:pt idx="413">
                        <c:v>4.2312972264236413E-3</c:v>
                      </c:pt>
                      <c:pt idx="414">
                        <c:v>6.0189148407022077E-3</c:v>
                      </c:pt>
                      <c:pt idx="415">
                        <c:v>8.2090330980388523E-3</c:v>
                      </c:pt>
                      <c:pt idx="416">
                        <c:v>1.0830002935088855E-2</c:v>
                      </c:pt>
                      <c:pt idx="417">
                        <c:v>1.3907920994074365E-2</c:v>
                      </c:pt>
                      <c:pt idx="418">
                        <c:v>1.7466737520918974E-2</c:v>
                      </c:pt>
                      <c:pt idx="419">
                        <c:v>2.1528333320824697E-2</c:v>
                      </c:pt>
                      <c:pt idx="420">
                        <c:v>2.6112575509066184E-2</c:v>
                      </c:pt>
                      <c:pt idx="421">
                        <c:v>3.1237358532462619E-2</c:v>
                      </c:pt>
                      <c:pt idx="422">
                        <c:v>3.6918634924412518E-2</c:v>
                      </c:pt>
                      <c:pt idx="423">
                        <c:v>4.3170438962420406E-2</c:v>
                      </c:pt>
                      <c:pt idx="424">
                        <c:v>5.000490553548112E-2</c:v>
                      </c:pt>
                      <c:pt idx="425">
                        <c:v>5.743228593747688E-2</c:v>
                      </c:pt>
                      <c:pt idx="426">
                        <c:v>6.5460961886155605E-2</c:v>
                      </c:pt>
                      <c:pt idx="427">
                        <c:v>7.4097458766706648E-2</c:v>
                      </c:pt>
                      <c:pt idx="428">
                        <c:v>8.3346458877447877E-2</c:v>
                      </c:pt>
                      <c:pt idx="429">
                        <c:v>9.3210815288640045E-2</c:v>
                      </c:pt>
                      <c:pt idx="430">
                        <c:v>0.10369156679802202</c:v>
                      </c:pt>
                      <c:pt idx="431">
                        <c:v>0.11478795436743641</c:v>
                      </c:pt>
                      <c:pt idx="432">
                        <c:v>0.12649743934641061</c:v>
                      </c:pt>
                      <c:pt idx="433">
                        <c:v>0.13881572372546902</c:v>
                      </c:pt>
                      <c:pt idx="434">
                        <c:v>0.15173677261050583</c:v>
                      </c:pt>
                      <c:pt idx="435">
                        <c:v>0.16525283906699867</c:v>
                      </c:pt>
                      <c:pt idx="436">
                        <c:v>0.17935449144717983</c:v>
                      </c:pt>
                      <c:pt idx="437">
                        <c:v>0.19403064328300262</c:v>
                      </c:pt>
                      <c:pt idx="438">
                        <c:v>0.20926858580172483</c:v>
                      </c:pt>
                      <c:pt idx="439">
                        <c:v>0.22505402309833092</c:v>
                      </c:pt>
                      <c:pt idx="440">
                        <c:v>0.24137110997916814</c:v>
                      </c:pt>
                      <c:pt idx="441">
                        <c:v>0.25820249247358751</c:v>
                      </c:pt>
                      <c:pt idx="442">
                        <c:v>0.27552935099466791</c:v>
                      </c:pt>
                      <c:pt idx="443">
                        <c:v>0.29333144611594858</c:v>
                      </c:pt>
                      <c:pt idx="444">
                        <c:v>0.3115871669182782</c:v>
                      </c:pt>
                      <c:pt idx="445">
                        <c:v>0.3302735818492018</c:v>
                      </c:pt>
                      <c:pt idx="446">
                        <c:v>0.34936649202662234</c:v>
                      </c:pt>
                      <c:pt idx="447">
                        <c:v>0.36884048690864807</c:v>
                      </c:pt>
                      <c:pt idx="448">
                        <c:v>0.38866900224250694</c:v>
                      </c:pt>
                      <c:pt idx="449">
                        <c:v>0.40882438019706596</c:v>
                      </c:pt>
                      <c:pt idx="450">
                        <c:v>0.42927793157580557</c:v>
                      </c:pt>
                      <c:pt idx="451">
                        <c:v>0.4499999999999999</c:v>
                      </c:pt>
                      <c:pt idx="452">
                        <c:v>0.42927793157580546</c:v>
                      </c:pt>
                      <c:pt idx="453">
                        <c:v>0.40882438019706585</c:v>
                      </c:pt>
                      <c:pt idx="454">
                        <c:v>0.38866900224250678</c:v>
                      </c:pt>
                      <c:pt idx="455">
                        <c:v>0.36884048690864818</c:v>
                      </c:pt>
                      <c:pt idx="456">
                        <c:v>0.34936649202662245</c:v>
                      </c:pt>
                      <c:pt idx="457">
                        <c:v>0.33027358184920197</c:v>
                      </c:pt>
                      <c:pt idx="458">
                        <c:v>0.31158716691827815</c:v>
                      </c:pt>
                      <c:pt idx="459">
                        <c:v>0.29333144611594847</c:v>
                      </c:pt>
                      <c:pt idx="460">
                        <c:v>0.27552935099466774</c:v>
                      </c:pt>
                      <c:pt idx="461">
                        <c:v>0.2582024924735874</c:v>
                      </c:pt>
                      <c:pt idx="462">
                        <c:v>0.24137110997916802</c:v>
                      </c:pt>
                      <c:pt idx="463">
                        <c:v>0.22505402309833084</c:v>
                      </c:pt>
                      <c:pt idx="464">
                        <c:v>0.20926858580172492</c:v>
                      </c:pt>
                      <c:pt idx="465">
                        <c:v>0.19403064328300271</c:v>
                      </c:pt>
                      <c:pt idx="466">
                        <c:v>0.17935449144717988</c:v>
                      </c:pt>
                      <c:pt idx="467">
                        <c:v>0.16525283906699864</c:v>
                      </c:pt>
                      <c:pt idx="468">
                        <c:v>0.15173677261050569</c:v>
                      </c:pt>
                      <c:pt idx="469">
                        <c:v>0.13881572372546894</c:v>
                      </c:pt>
                      <c:pt idx="470">
                        <c:v>0.1264974393464105</c:v>
                      </c:pt>
                      <c:pt idx="471">
                        <c:v>0.11478795436743636</c:v>
                      </c:pt>
                      <c:pt idx="472">
                        <c:v>0.10369156679802199</c:v>
                      </c:pt>
                      <c:pt idx="473">
                        <c:v>9.3210815288640142E-2</c:v>
                      </c:pt>
                      <c:pt idx="474">
                        <c:v>8.3346458877447904E-2</c:v>
                      </c:pt>
                      <c:pt idx="475">
                        <c:v>7.4097458766706675E-2</c:v>
                      </c:pt>
                      <c:pt idx="476">
                        <c:v>6.5460961886155578E-2</c:v>
                      </c:pt>
                      <c:pt idx="477">
                        <c:v>5.7432285937476901E-2</c:v>
                      </c:pt>
                      <c:pt idx="478">
                        <c:v>5.0004905535481071E-2</c:v>
                      </c:pt>
                      <c:pt idx="479">
                        <c:v>4.317043896242044E-2</c:v>
                      </c:pt>
                      <c:pt idx="480">
                        <c:v>3.691863492441249E-2</c:v>
                      </c:pt>
                      <c:pt idx="481">
                        <c:v>3.1237358532462539E-2</c:v>
                      </c:pt>
                      <c:pt idx="482">
                        <c:v>2.6112575509066219E-2</c:v>
                      </c:pt>
                      <c:pt idx="483">
                        <c:v>2.1528333320824676E-2</c:v>
                      </c:pt>
                      <c:pt idx="484">
                        <c:v>1.7466737520919005E-2</c:v>
                      </c:pt>
                      <c:pt idx="485">
                        <c:v>1.3907920994074341E-2</c:v>
                      </c:pt>
                      <c:pt idx="486">
                        <c:v>1.0830002935088855E-2</c:v>
                      </c:pt>
                      <c:pt idx="487">
                        <c:v>8.2090330980388315E-3</c:v>
                      </c:pt>
                      <c:pt idx="488">
                        <c:v>6.0189148407022294E-3</c:v>
                      </c:pt>
                      <c:pt idx="489">
                        <c:v>4.2312972264236413E-3</c:v>
                      </c:pt>
                      <c:pt idx="490">
                        <c:v>2.8154208869781237E-3</c:v>
                      </c:pt>
                      <c:pt idx="491">
                        <c:v>1.7378922746556047E-3</c:v>
                      </c:pt>
                      <c:pt idx="492">
                        <c:v>9.623411661600431E-4</c:v>
                      </c:pt>
                      <c:pt idx="493">
                        <c:v>4.4887317508741909E-4</c:v>
                      </c:pt>
                      <c:pt idx="494">
                        <c:v>1.5311966366709148E-4</c:v>
                      </c:pt>
                      <c:pt idx="495">
                        <c:v>2.4333581243044308E-5</c:v>
                      </c:pt>
                      <c:pt idx="496">
                        <c:v>0</c:v>
                      </c:pt>
                      <c:pt idx="497">
                        <c:v>2.4333581243044308E-5</c:v>
                      </c:pt>
                      <c:pt idx="498">
                        <c:v>1.5311966366709148E-4</c:v>
                      </c:pt>
                      <c:pt idx="499">
                        <c:v>4.4887317508741909E-4</c:v>
                      </c:pt>
                      <c:pt idx="500">
                        <c:v>9.623411661600431E-4</c:v>
                      </c:pt>
                      <c:pt idx="501">
                        <c:v>1.7378922746556047E-3</c:v>
                      </c:pt>
                      <c:pt idx="502">
                        <c:v>2.8154208869781414E-3</c:v>
                      </c:pt>
                      <c:pt idx="503">
                        <c:v>4.2312972264236413E-3</c:v>
                      </c:pt>
                      <c:pt idx="504">
                        <c:v>6.0189148407022294E-3</c:v>
                      </c:pt>
                      <c:pt idx="505">
                        <c:v>8.2090330980388523E-3</c:v>
                      </c:pt>
                      <c:pt idx="506">
                        <c:v>1.083000293508889E-2</c:v>
                      </c:pt>
                      <c:pt idx="507">
                        <c:v>1.3907920994074341E-2</c:v>
                      </c:pt>
                      <c:pt idx="508">
                        <c:v>1.7466737520919005E-2</c:v>
                      </c:pt>
                      <c:pt idx="509">
                        <c:v>2.1528333320824638E-2</c:v>
                      </c:pt>
                      <c:pt idx="510">
                        <c:v>2.6112575509066219E-2</c:v>
                      </c:pt>
                      <c:pt idx="511">
                        <c:v>3.1237358532462563E-2</c:v>
                      </c:pt>
                      <c:pt idx="512">
                        <c:v>3.6918634924412518E-2</c:v>
                      </c:pt>
                      <c:pt idx="513">
                        <c:v>4.317043896242044E-2</c:v>
                      </c:pt>
                      <c:pt idx="514">
                        <c:v>5.0004905535481071E-2</c:v>
                      </c:pt>
                      <c:pt idx="515">
                        <c:v>5.7432285937476901E-2</c:v>
                      </c:pt>
                      <c:pt idx="516">
                        <c:v>6.5460961886155578E-2</c:v>
                      </c:pt>
                      <c:pt idx="517">
                        <c:v>7.4097458766706675E-2</c:v>
                      </c:pt>
                      <c:pt idx="518">
                        <c:v>8.3346458877447904E-2</c:v>
                      </c:pt>
                      <c:pt idx="519">
                        <c:v>9.3210815288640073E-2</c:v>
                      </c:pt>
                      <c:pt idx="520">
                        <c:v>0.10369156679802202</c:v>
                      </c:pt>
                      <c:pt idx="521">
                        <c:v>0.11478795436743641</c:v>
                      </c:pt>
                      <c:pt idx="522">
                        <c:v>0.12649743934641053</c:v>
                      </c:pt>
                      <c:pt idx="523">
                        <c:v>0.13881572372546899</c:v>
                      </c:pt>
                      <c:pt idx="524">
                        <c:v>0.15173677261050569</c:v>
                      </c:pt>
                      <c:pt idx="525">
                        <c:v>0.16525283906699864</c:v>
                      </c:pt>
                      <c:pt idx="526">
                        <c:v>0.17935449144717988</c:v>
                      </c:pt>
                      <c:pt idx="527">
                        <c:v>0.19403064328300271</c:v>
                      </c:pt>
                      <c:pt idx="528">
                        <c:v>0.20926858580172483</c:v>
                      </c:pt>
                      <c:pt idx="529">
                        <c:v>0.22505402309833092</c:v>
                      </c:pt>
                      <c:pt idx="530">
                        <c:v>0.24137110997916814</c:v>
                      </c:pt>
                      <c:pt idx="531">
                        <c:v>0.25820249247358751</c:v>
                      </c:pt>
                      <c:pt idx="532">
                        <c:v>0.27552935099466774</c:v>
                      </c:pt>
                      <c:pt idx="533">
                        <c:v>0.29333144611594852</c:v>
                      </c:pt>
                      <c:pt idx="534">
                        <c:v>0.31158716691827815</c:v>
                      </c:pt>
                      <c:pt idx="535">
                        <c:v>0.33027358184920186</c:v>
                      </c:pt>
                      <c:pt idx="536">
                        <c:v>0.34936649202662245</c:v>
                      </c:pt>
                      <c:pt idx="537">
                        <c:v>0.36884048690864812</c:v>
                      </c:pt>
                      <c:pt idx="538">
                        <c:v>0.38866900224250694</c:v>
                      </c:pt>
                      <c:pt idx="539">
                        <c:v>0.40882438019706596</c:v>
                      </c:pt>
                      <c:pt idx="540">
                        <c:v>0.42927793157580557</c:v>
                      </c:pt>
                      <c:pt idx="541">
                        <c:v>0.44999999999999996</c:v>
                      </c:pt>
                      <c:pt idx="542">
                        <c:v>0.42927793157580557</c:v>
                      </c:pt>
                      <c:pt idx="543">
                        <c:v>0.40882438019706596</c:v>
                      </c:pt>
                      <c:pt idx="544">
                        <c:v>0.38866900224250694</c:v>
                      </c:pt>
                      <c:pt idx="545">
                        <c:v>0.36884048690864812</c:v>
                      </c:pt>
                      <c:pt idx="546">
                        <c:v>0.34936649202662245</c:v>
                      </c:pt>
                      <c:pt idx="547">
                        <c:v>0.33027358184920186</c:v>
                      </c:pt>
                      <c:pt idx="548">
                        <c:v>0.31158716691827815</c:v>
                      </c:pt>
                      <c:pt idx="549">
                        <c:v>0.29333144611594852</c:v>
                      </c:pt>
                      <c:pt idx="550">
                        <c:v>0.27552935099466774</c:v>
                      </c:pt>
                      <c:pt idx="551">
                        <c:v>0.25820249247358751</c:v>
                      </c:pt>
                      <c:pt idx="552">
                        <c:v>0.24137110997916814</c:v>
                      </c:pt>
                      <c:pt idx="553">
                        <c:v>0.22505402309833092</c:v>
                      </c:pt>
                      <c:pt idx="554">
                        <c:v>0.20926858580172483</c:v>
                      </c:pt>
                      <c:pt idx="555">
                        <c:v>0.19403064328300271</c:v>
                      </c:pt>
                      <c:pt idx="556">
                        <c:v>0.17935449144717988</c:v>
                      </c:pt>
                      <c:pt idx="557">
                        <c:v>0.16525283906699864</c:v>
                      </c:pt>
                      <c:pt idx="558">
                        <c:v>0.15173677261050569</c:v>
                      </c:pt>
                      <c:pt idx="559">
                        <c:v>0.13881572372546899</c:v>
                      </c:pt>
                      <c:pt idx="560">
                        <c:v>0.12649743934641053</c:v>
                      </c:pt>
                      <c:pt idx="561">
                        <c:v>0.11478795436743641</c:v>
                      </c:pt>
                      <c:pt idx="562">
                        <c:v>0.10369156679802202</c:v>
                      </c:pt>
                      <c:pt idx="563">
                        <c:v>9.3210815288640073E-2</c:v>
                      </c:pt>
                      <c:pt idx="564">
                        <c:v>8.3346458877447904E-2</c:v>
                      </c:pt>
                      <c:pt idx="565">
                        <c:v>7.4097458766706675E-2</c:v>
                      </c:pt>
                      <c:pt idx="566">
                        <c:v>6.5460961886155578E-2</c:v>
                      </c:pt>
                      <c:pt idx="567">
                        <c:v>5.7432285937476901E-2</c:v>
                      </c:pt>
                      <c:pt idx="568">
                        <c:v>5.0004905535481071E-2</c:v>
                      </c:pt>
                      <c:pt idx="569">
                        <c:v>4.317043896242044E-2</c:v>
                      </c:pt>
                      <c:pt idx="570">
                        <c:v>3.6918634924412518E-2</c:v>
                      </c:pt>
                      <c:pt idx="571">
                        <c:v>3.1237358532462563E-2</c:v>
                      </c:pt>
                      <c:pt idx="572">
                        <c:v>2.6112575509066219E-2</c:v>
                      </c:pt>
                      <c:pt idx="573">
                        <c:v>2.1528333320824638E-2</c:v>
                      </c:pt>
                      <c:pt idx="574">
                        <c:v>1.7466737520919005E-2</c:v>
                      </c:pt>
                      <c:pt idx="575">
                        <c:v>1.3907920994074341E-2</c:v>
                      </c:pt>
                      <c:pt idx="576">
                        <c:v>1.083000293508889E-2</c:v>
                      </c:pt>
                      <c:pt idx="577">
                        <c:v>8.2090330980388523E-3</c:v>
                      </c:pt>
                      <c:pt idx="578">
                        <c:v>6.0189148407022294E-3</c:v>
                      </c:pt>
                      <c:pt idx="579">
                        <c:v>4.2312972264236413E-3</c:v>
                      </c:pt>
                      <c:pt idx="580">
                        <c:v>2.8154208869781414E-3</c:v>
                      </c:pt>
                      <c:pt idx="581">
                        <c:v>1.7378922746556047E-3</c:v>
                      </c:pt>
                      <c:pt idx="582">
                        <c:v>9.623411661600431E-4</c:v>
                      </c:pt>
                      <c:pt idx="583">
                        <c:v>4.4887317508741909E-4</c:v>
                      </c:pt>
                      <c:pt idx="584">
                        <c:v>1.5311966366709148E-4</c:v>
                      </c:pt>
                      <c:pt idx="585">
                        <c:v>2.4333581243044308E-5</c:v>
                      </c:pt>
                      <c:pt idx="586">
                        <c:v>0</c:v>
                      </c:pt>
                      <c:pt idx="587">
                        <c:v>2.4333581243044308E-5</c:v>
                      </c:pt>
                      <c:pt idx="588">
                        <c:v>1.5311966366709148E-4</c:v>
                      </c:pt>
                      <c:pt idx="589">
                        <c:v>4.4887317508741909E-4</c:v>
                      </c:pt>
                      <c:pt idx="590">
                        <c:v>9.623411661600431E-4</c:v>
                      </c:pt>
                      <c:pt idx="591">
                        <c:v>1.7378922746556047E-3</c:v>
                      </c:pt>
                      <c:pt idx="592">
                        <c:v>2.8154208869781237E-3</c:v>
                      </c:pt>
                      <c:pt idx="593">
                        <c:v>4.2312972264236413E-3</c:v>
                      </c:pt>
                      <c:pt idx="594">
                        <c:v>6.0189148407022294E-3</c:v>
                      </c:pt>
                      <c:pt idx="595">
                        <c:v>8.2090330980388315E-3</c:v>
                      </c:pt>
                      <c:pt idx="596">
                        <c:v>1.0830002935088855E-2</c:v>
                      </c:pt>
                      <c:pt idx="597">
                        <c:v>1.3907920994074341E-2</c:v>
                      </c:pt>
                      <c:pt idx="598">
                        <c:v>1.7466737520919005E-2</c:v>
                      </c:pt>
                      <c:pt idx="599">
                        <c:v>2.1528333320824676E-2</c:v>
                      </c:pt>
                      <c:pt idx="600">
                        <c:v>2.6112575509066219E-2</c:v>
                      </c:pt>
                      <c:pt idx="601">
                        <c:v>3.1237358532462539E-2</c:v>
                      </c:pt>
                      <c:pt idx="602">
                        <c:v>3.691863492441249E-2</c:v>
                      </c:pt>
                      <c:pt idx="603">
                        <c:v>4.317043896242044E-2</c:v>
                      </c:pt>
                      <c:pt idx="604">
                        <c:v>5.0004905535481071E-2</c:v>
                      </c:pt>
                      <c:pt idx="605">
                        <c:v>5.7432285937476901E-2</c:v>
                      </c:pt>
                      <c:pt idx="606">
                        <c:v>6.5460961886155578E-2</c:v>
                      </c:pt>
                      <c:pt idx="607">
                        <c:v>7.4097458766706675E-2</c:v>
                      </c:pt>
                      <c:pt idx="608">
                        <c:v>8.3346458877447904E-2</c:v>
                      </c:pt>
                      <c:pt idx="609">
                        <c:v>9.3210815288640142E-2</c:v>
                      </c:pt>
                      <c:pt idx="610">
                        <c:v>0.10369156679802199</c:v>
                      </c:pt>
                      <c:pt idx="611">
                        <c:v>0.11478795436743636</c:v>
                      </c:pt>
                      <c:pt idx="612">
                        <c:v>0.1264974393464105</c:v>
                      </c:pt>
                      <c:pt idx="613">
                        <c:v>0.13881572372546894</c:v>
                      </c:pt>
                      <c:pt idx="614">
                        <c:v>0.15173677261050569</c:v>
                      </c:pt>
                      <c:pt idx="615">
                        <c:v>0.16525283906699864</c:v>
                      </c:pt>
                      <c:pt idx="616">
                        <c:v>0.17935449144717988</c:v>
                      </c:pt>
                      <c:pt idx="617">
                        <c:v>0.19403064328300271</c:v>
                      </c:pt>
                      <c:pt idx="618">
                        <c:v>0.20926858580172492</c:v>
                      </c:pt>
                      <c:pt idx="619">
                        <c:v>0.22505402309833084</c:v>
                      </c:pt>
                      <c:pt idx="620">
                        <c:v>0.24137110997916802</c:v>
                      </c:pt>
                      <c:pt idx="621">
                        <c:v>0.2582024924735874</c:v>
                      </c:pt>
                      <c:pt idx="622">
                        <c:v>0.27552935099466774</c:v>
                      </c:pt>
                      <c:pt idx="623">
                        <c:v>0.29333144611594847</c:v>
                      </c:pt>
                      <c:pt idx="624">
                        <c:v>0.31158716691827815</c:v>
                      </c:pt>
                      <c:pt idx="625">
                        <c:v>0.33027358184920197</c:v>
                      </c:pt>
                      <c:pt idx="626">
                        <c:v>0.34936649202662245</c:v>
                      </c:pt>
                      <c:pt idx="627">
                        <c:v>0.36884048690864818</c:v>
                      </c:pt>
                      <c:pt idx="628">
                        <c:v>0.38866900224250678</c:v>
                      </c:pt>
                      <c:pt idx="629">
                        <c:v>0.40882438019706585</c:v>
                      </c:pt>
                      <c:pt idx="630">
                        <c:v>0.42927793157580546</c:v>
                      </c:pt>
                      <c:pt idx="631">
                        <c:v>0.4499999999999999</c:v>
                      </c:pt>
                      <c:pt idx="632">
                        <c:v>0.42927793157580557</c:v>
                      </c:pt>
                      <c:pt idx="633">
                        <c:v>0.40882438019706596</c:v>
                      </c:pt>
                      <c:pt idx="634">
                        <c:v>0.38866900224250694</c:v>
                      </c:pt>
                      <c:pt idx="635">
                        <c:v>0.36884048690864807</c:v>
                      </c:pt>
                      <c:pt idx="636">
                        <c:v>0.34936649202662234</c:v>
                      </c:pt>
                      <c:pt idx="637">
                        <c:v>0.3302735818492018</c:v>
                      </c:pt>
                      <c:pt idx="638">
                        <c:v>0.3115871669182782</c:v>
                      </c:pt>
                      <c:pt idx="639">
                        <c:v>0.29333144611594858</c:v>
                      </c:pt>
                      <c:pt idx="640">
                        <c:v>0.27552935099466791</c:v>
                      </c:pt>
                      <c:pt idx="641">
                        <c:v>0.25820249247358751</c:v>
                      </c:pt>
                      <c:pt idx="642">
                        <c:v>0.24137110997916814</c:v>
                      </c:pt>
                      <c:pt idx="643">
                        <c:v>0.22505402309833092</c:v>
                      </c:pt>
                      <c:pt idx="644">
                        <c:v>0.20926858580172483</c:v>
                      </c:pt>
                      <c:pt idx="645">
                        <c:v>0.19403064328300262</c:v>
                      </c:pt>
                      <c:pt idx="646">
                        <c:v>0.17935449144717983</c:v>
                      </c:pt>
                      <c:pt idx="647">
                        <c:v>0.16525283906699867</c:v>
                      </c:pt>
                      <c:pt idx="648">
                        <c:v>0.15173677261050583</c:v>
                      </c:pt>
                      <c:pt idx="649">
                        <c:v>0.13881572372546902</c:v>
                      </c:pt>
                      <c:pt idx="650">
                        <c:v>0.12649743934641061</c:v>
                      </c:pt>
                      <c:pt idx="651">
                        <c:v>0.11478795436743641</c:v>
                      </c:pt>
                      <c:pt idx="652">
                        <c:v>0.10369156679802202</c:v>
                      </c:pt>
                      <c:pt idx="653">
                        <c:v>9.3210815288640045E-2</c:v>
                      </c:pt>
                      <c:pt idx="654">
                        <c:v>8.3346458877447877E-2</c:v>
                      </c:pt>
                      <c:pt idx="655">
                        <c:v>7.4097458766706648E-2</c:v>
                      </c:pt>
                      <c:pt idx="656">
                        <c:v>6.5460961886155605E-2</c:v>
                      </c:pt>
                      <c:pt idx="657">
                        <c:v>5.743228593747688E-2</c:v>
                      </c:pt>
                      <c:pt idx="658">
                        <c:v>5.000490553548112E-2</c:v>
                      </c:pt>
                      <c:pt idx="659">
                        <c:v>4.3170438962420406E-2</c:v>
                      </c:pt>
                      <c:pt idx="660">
                        <c:v>3.6918634924412518E-2</c:v>
                      </c:pt>
                      <c:pt idx="661">
                        <c:v>3.1237358532462619E-2</c:v>
                      </c:pt>
                      <c:pt idx="662">
                        <c:v>2.6112575509066184E-2</c:v>
                      </c:pt>
                      <c:pt idx="663">
                        <c:v>2.1528333320824697E-2</c:v>
                      </c:pt>
                      <c:pt idx="664">
                        <c:v>1.7466737520918974E-2</c:v>
                      </c:pt>
                      <c:pt idx="665">
                        <c:v>1.3907920994074365E-2</c:v>
                      </c:pt>
                      <c:pt idx="666">
                        <c:v>1.0830002935088855E-2</c:v>
                      </c:pt>
                      <c:pt idx="667">
                        <c:v>8.2090330980388523E-3</c:v>
                      </c:pt>
                      <c:pt idx="668">
                        <c:v>6.0189148407022077E-3</c:v>
                      </c:pt>
                      <c:pt idx="669">
                        <c:v>4.2312972264236413E-3</c:v>
                      </c:pt>
                      <c:pt idx="670">
                        <c:v>2.8154208869781414E-3</c:v>
                      </c:pt>
                      <c:pt idx="671">
                        <c:v>1.7378922746556047E-3</c:v>
                      </c:pt>
                      <c:pt idx="672">
                        <c:v>9.623411661600585E-4</c:v>
                      </c:pt>
                      <c:pt idx="673">
                        <c:v>4.4887317508740673E-4</c:v>
                      </c:pt>
                      <c:pt idx="674">
                        <c:v>1.5311966366709148E-4</c:v>
                      </c:pt>
                      <c:pt idx="675">
                        <c:v>2.4333581243044308E-5</c:v>
                      </c:pt>
                      <c:pt idx="676">
                        <c:v>0</c:v>
                      </c:pt>
                      <c:pt idx="677">
                        <c:v>2.4333581243044308E-5</c:v>
                      </c:pt>
                      <c:pt idx="678">
                        <c:v>1.5311966366708237E-4</c:v>
                      </c:pt>
                      <c:pt idx="679">
                        <c:v>4.4887317508740673E-4</c:v>
                      </c:pt>
                      <c:pt idx="680">
                        <c:v>9.623411661600431E-4</c:v>
                      </c:pt>
                      <c:pt idx="681">
                        <c:v>1.7378922746555878E-3</c:v>
                      </c:pt>
                      <c:pt idx="682">
                        <c:v>2.8154208869781414E-3</c:v>
                      </c:pt>
                      <c:pt idx="683">
                        <c:v>4.2312972264236188E-3</c:v>
                      </c:pt>
                      <c:pt idx="684">
                        <c:v>6.0189148407022511E-3</c:v>
                      </c:pt>
                      <c:pt idx="685">
                        <c:v>8.2090330980388315E-3</c:v>
                      </c:pt>
                      <c:pt idx="686">
                        <c:v>1.083000293508889E-2</c:v>
                      </c:pt>
                      <c:pt idx="687">
                        <c:v>1.3907920994074341E-2</c:v>
                      </c:pt>
                      <c:pt idx="688">
                        <c:v>1.7466737520918943E-2</c:v>
                      </c:pt>
                      <c:pt idx="689">
                        <c:v>2.1528333320824638E-2</c:v>
                      </c:pt>
                      <c:pt idx="690">
                        <c:v>2.611257550906616E-2</c:v>
                      </c:pt>
                      <c:pt idx="691">
                        <c:v>3.1237358532462563E-2</c:v>
                      </c:pt>
                      <c:pt idx="692">
                        <c:v>3.6918634924412448E-2</c:v>
                      </c:pt>
                      <c:pt idx="693">
                        <c:v>4.3170438962420489E-2</c:v>
                      </c:pt>
                      <c:pt idx="694">
                        <c:v>5.0004905535481023E-2</c:v>
                      </c:pt>
                      <c:pt idx="695">
                        <c:v>5.7432285937476978E-2</c:v>
                      </c:pt>
                      <c:pt idx="696">
                        <c:v>6.5460961886155536E-2</c:v>
                      </c:pt>
                      <c:pt idx="697">
                        <c:v>7.409745876670655E-2</c:v>
                      </c:pt>
                      <c:pt idx="698">
                        <c:v>8.3346458877447877E-2</c:v>
                      </c:pt>
                      <c:pt idx="699">
                        <c:v>9.3210815288639948E-2</c:v>
                      </c:pt>
                      <c:pt idx="700">
                        <c:v>0.10369156679802209</c:v>
                      </c:pt>
                      <c:pt idx="701">
                        <c:v>0.11478795436743629</c:v>
                      </c:pt>
                      <c:pt idx="702">
                        <c:v>0.12649743934641061</c:v>
                      </c:pt>
                      <c:pt idx="703">
                        <c:v>0.13881572372546891</c:v>
                      </c:pt>
                      <c:pt idx="704">
                        <c:v>0.15173677261050589</c:v>
                      </c:pt>
                      <c:pt idx="705">
                        <c:v>0.16525283906699859</c:v>
                      </c:pt>
                      <c:pt idx="706">
                        <c:v>0.17935449144717969</c:v>
                      </c:pt>
                      <c:pt idx="707">
                        <c:v>0.19403064328300271</c:v>
                      </c:pt>
                      <c:pt idx="708">
                        <c:v>0.20926858580172461</c:v>
                      </c:pt>
                      <c:pt idx="709">
                        <c:v>0.22505402309833092</c:v>
                      </c:pt>
                      <c:pt idx="710">
                        <c:v>0.24137110997916794</c:v>
                      </c:pt>
                      <c:pt idx="711">
                        <c:v>0.25820249247358751</c:v>
                      </c:pt>
                      <c:pt idx="712">
                        <c:v>0.27552935099466763</c:v>
                      </c:pt>
                      <c:pt idx="713">
                        <c:v>0.29333144611594864</c:v>
                      </c:pt>
                      <c:pt idx="714">
                        <c:v>0.31158716691827804</c:v>
                      </c:pt>
                      <c:pt idx="715">
                        <c:v>0.33027358184920164</c:v>
                      </c:pt>
                      <c:pt idx="716">
                        <c:v>0.3493664920266224</c:v>
                      </c:pt>
                      <c:pt idx="717">
                        <c:v>0.3688404869086479</c:v>
                      </c:pt>
                      <c:pt idx="718">
                        <c:v>0.388669002242507</c:v>
                      </c:pt>
                      <c:pt idx="719">
                        <c:v>0.4088243801970658</c:v>
                      </c:pt>
                      <c:pt idx="720">
                        <c:v>0.42927793157580568</c:v>
                      </c:pt>
                      <c:pt idx="721">
                        <c:v>0.44999999999999979</c:v>
                      </c:pt>
                      <c:pt idx="722">
                        <c:v>0.3333333333333332</c:v>
                      </c:pt>
                      <c:pt idx="723">
                        <c:v>0.30487606734526612</c:v>
                      </c:pt>
                      <c:pt idx="724">
                        <c:v>0.27796506282642602</c:v>
                      </c:pt>
                      <c:pt idx="725">
                        <c:v>0.25259674104011509</c:v>
                      </c:pt>
                      <c:pt idx="726">
                        <c:v>0.22876016507010069</c:v>
                      </c:pt>
                      <c:pt idx="727">
                        <c:v>0.20643741247360312</c:v>
                      </c:pt>
                      <c:pt idx="728">
                        <c:v>0.18560398391014984</c:v>
                      </c:pt>
                      <c:pt idx="729">
                        <c:v>0.16622924394882599</c:v>
                      </c:pt>
                      <c:pt idx="730">
                        <c:v>0.14827689006192121</c:v>
                      </c:pt>
                      <c:pt idx="731">
                        <c:v>0.13170544565085526</c:v>
                      </c:pt>
                      <c:pt idx="732">
                        <c:v>0.11646877282154477</c:v>
                      </c:pt>
                      <c:pt idx="733">
                        <c:v>0.1025166005319524</c:v>
                      </c:pt>
                      <c:pt idx="734">
                        <c:v>8.9795063674998996E-2</c:v>
                      </c:pt>
                      <c:pt idx="735">
                        <c:v>7.8247248635566882E-2</c:v>
                      </c:pt>
                      <c:pt idx="736">
                        <c:v>6.7813740871085215E-2</c:v>
                      </c:pt>
                      <c:pt idx="737">
                        <c:v>5.8433170110828311E-2</c:v>
                      </c:pt>
                      <c:pt idx="738">
                        <c:v>5.0042748849145564E-2</c:v>
                      </c:pt>
                      <c:pt idx="739">
                        <c:v>4.2578799921511326E-2</c:v>
                      </c:pt>
                      <c:pt idx="740">
                        <c:v>3.5977269098571588E-2</c:v>
                      </c:pt>
                      <c:pt idx="741">
                        <c:v>3.0174218810916087E-2</c:v>
                      </c:pt>
                      <c:pt idx="742">
                        <c:v>2.5106299324630175E-2</c:v>
                      </c:pt>
                      <c:pt idx="743">
                        <c:v>2.0711193923014081E-2</c:v>
                      </c:pt>
                      <c:pt idx="744">
                        <c:v>1.6928034911210893E-2</c:v>
                      </c:pt>
                      <c:pt idx="745">
                        <c:v>1.369778754572628E-2</c:v>
                      </c:pt>
                      <c:pt idx="746">
                        <c:v>1.0963599297571512E-2</c:v>
                      </c:pt>
                      <c:pt idx="747">
                        <c:v>8.6711121835476371E-3</c:v>
                      </c:pt>
                      <c:pt idx="748">
                        <c:v>6.7687362423397134E-3</c:v>
                      </c:pt>
                      <c:pt idx="749">
                        <c:v>5.2078825878724352E-3</c:v>
                      </c:pt>
                      <c:pt idx="750">
                        <c:v>3.9431548389205918E-3</c:v>
                      </c:pt>
                      <c:pt idx="751">
                        <c:v>2.9324980983615055E-3</c:v>
                      </c:pt>
                      <c:pt idx="752">
                        <c:v>2.1373050347356037E-3</c:v>
                      </c:pt>
                      <c:pt idx="753">
                        <c:v>1.5224789999673932E-3</c:v>
                      </c:pt>
                      <c:pt idx="754">
                        <c:v>1.0564544972398312E-3</c:v>
                      </c:pt>
                      <c:pt idx="755">
                        <c:v>7.1117568919574234E-4</c:v>
                      </c:pt>
                      <c:pt idx="756">
                        <c:v>4.6203400604852166E-4</c:v>
                      </c:pt>
                      <c:pt idx="757">
                        <c:v>2.8776627313552972E-4</c:v>
                      </c:pt>
                      <c:pt idx="758">
                        <c:v>1.7031512546215896E-4</c:v>
                      </c:pt>
                      <c:pt idx="759">
                        <c:v>9.465381066277671E-5</c:v>
                      </c:pt>
                      <c:pt idx="760">
                        <c:v>4.857779976729613E-5</c:v>
                      </c:pt>
                      <c:pt idx="761">
                        <c:v>2.2465926067437391E-5</c:v>
                      </c:pt>
                      <c:pt idx="762">
                        <c:v>9.0140561318930997E-6</c:v>
                      </c:pt>
                      <c:pt idx="763">
                        <c:v>2.944565405516391E-6</c:v>
                      </c:pt>
                      <c:pt idx="764">
                        <c:v>6.9514934916586387E-7</c:v>
                      </c:pt>
                      <c:pt idx="765">
                        <c:v>9.0763706824699531E-8</c:v>
                      </c:pt>
                      <c:pt idx="766">
                        <c:v>2.7912965761852524E-9</c:v>
                      </c:pt>
                      <c:pt idx="767">
                        <c:v>0</c:v>
                      </c:pt>
                      <c:pt idx="768">
                        <c:v>2.7912965761852524E-9</c:v>
                      </c:pt>
                      <c:pt idx="769">
                        <c:v>9.0763706824709854E-8</c:v>
                      </c:pt>
                      <c:pt idx="770">
                        <c:v>6.9514934916586387E-7</c:v>
                      </c:pt>
                      <c:pt idx="771">
                        <c:v>2.9445654055164799E-6</c:v>
                      </c:pt>
                      <c:pt idx="772">
                        <c:v>9.0140561318932606E-6</c:v>
                      </c:pt>
                      <c:pt idx="773">
                        <c:v>2.2465926067437391E-5</c:v>
                      </c:pt>
                      <c:pt idx="774">
                        <c:v>4.8577799767296652E-5</c:v>
                      </c:pt>
                      <c:pt idx="775">
                        <c:v>9.4653810662775369E-5</c:v>
                      </c:pt>
                      <c:pt idx="776">
                        <c:v>1.7031512546216004E-4</c:v>
                      </c:pt>
                      <c:pt idx="777">
                        <c:v>2.8776627313552788E-4</c:v>
                      </c:pt>
                      <c:pt idx="778">
                        <c:v>4.6203400604852334E-4</c:v>
                      </c:pt>
                      <c:pt idx="779">
                        <c:v>7.1117568919574472E-4</c:v>
                      </c:pt>
                      <c:pt idx="780">
                        <c:v>1.0564544972398368E-3</c:v>
                      </c:pt>
                      <c:pt idx="781">
                        <c:v>1.5224789999673958E-3</c:v>
                      </c:pt>
                      <c:pt idx="782">
                        <c:v>2.1373050347356115E-3</c:v>
                      </c:pt>
                      <c:pt idx="783">
                        <c:v>2.9324980983615164E-3</c:v>
                      </c:pt>
                      <c:pt idx="784">
                        <c:v>3.9431548389205779E-3</c:v>
                      </c:pt>
                      <c:pt idx="785">
                        <c:v>5.2078825878724535E-3</c:v>
                      </c:pt>
                      <c:pt idx="786">
                        <c:v>6.7687362423396891E-3</c:v>
                      </c:pt>
                      <c:pt idx="787">
                        <c:v>8.6711121835476562E-3</c:v>
                      </c:pt>
                      <c:pt idx="788">
                        <c:v>1.0963599297571538E-2</c:v>
                      </c:pt>
                      <c:pt idx="789">
                        <c:v>1.369778754572628E-2</c:v>
                      </c:pt>
                      <c:pt idx="790">
                        <c:v>1.6928034911210924E-2</c:v>
                      </c:pt>
                      <c:pt idx="791">
                        <c:v>2.071119392301406E-2</c:v>
                      </c:pt>
                      <c:pt idx="792">
                        <c:v>2.5106299324630231E-2</c:v>
                      </c:pt>
                      <c:pt idx="793">
                        <c:v>3.0174218810916087E-2</c:v>
                      </c:pt>
                      <c:pt idx="794">
                        <c:v>3.597726909857165E-2</c:v>
                      </c:pt>
                      <c:pt idx="795">
                        <c:v>4.2578799921511305E-2</c:v>
                      </c:pt>
                      <c:pt idx="796">
                        <c:v>5.004274884914562E-2</c:v>
                      </c:pt>
                      <c:pt idx="797">
                        <c:v>5.8433170110828395E-2</c:v>
                      </c:pt>
                      <c:pt idx="798">
                        <c:v>6.7813740871085174E-2</c:v>
                      </c:pt>
                      <c:pt idx="799">
                        <c:v>7.8247248635567035E-2</c:v>
                      </c:pt>
                      <c:pt idx="800">
                        <c:v>8.9795063674998996E-2</c:v>
                      </c:pt>
                      <c:pt idx="801">
                        <c:v>0.10251660053195256</c:v>
                      </c:pt>
                      <c:pt idx="802">
                        <c:v>0.11646877282154477</c:v>
                      </c:pt>
                      <c:pt idx="803">
                        <c:v>0.13170544565085548</c:v>
                      </c:pt>
                      <c:pt idx="804">
                        <c:v>0.14827689006192118</c:v>
                      </c:pt>
                      <c:pt idx="805">
                        <c:v>0.16622924394882618</c:v>
                      </c:pt>
                      <c:pt idx="806">
                        <c:v>0.18560398391015004</c:v>
                      </c:pt>
                      <c:pt idx="807">
                        <c:v>0.20643741247360306</c:v>
                      </c:pt>
                      <c:pt idx="808">
                        <c:v>0.22876016507010091</c:v>
                      </c:pt>
                      <c:pt idx="809">
                        <c:v>0.25259674104011504</c:v>
                      </c:pt>
                      <c:pt idx="810">
                        <c:v>0.27796506282642625</c:v>
                      </c:pt>
                      <c:pt idx="811">
                        <c:v>0.30487606734526601</c:v>
                      </c:pt>
                      <c:pt idx="812">
                        <c:v>0.33333333333333326</c:v>
                      </c:pt>
                      <c:pt idx="813">
                        <c:v>0.30487606734526584</c:v>
                      </c:pt>
                      <c:pt idx="814">
                        <c:v>0.27796506282642608</c:v>
                      </c:pt>
                      <c:pt idx="815">
                        <c:v>0.25259674104011487</c:v>
                      </c:pt>
                      <c:pt idx="816">
                        <c:v>0.22876016507010105</c:v>
                      </c:pt>
                      <c:pt idx="817">
                        <c:v>0.20643741247360317</c:v>
                      </c:pt>
                      <c:pt idx="818">
                        <c:v>0.18560398391015015</c:v>
                      </c:pt>
                      <c:pt idx="819">
                        <c:v>0.16622924394882607</c:v>
                      </c:pt>
                      <c:pt idx="820">
                        <c:v>0.14827689006192105</c:v>
                      </c:pt>
                      <c:pt idx="821">
                        <c:v>0.13170544565085537</c:v>
                      </c:pt>
                      <c:pt idx="822">
                        <c:v>0.11646877282154469</c:v>
                      </c:pt>
                      <c:pt idx="823">
                        <c:v>0.10251660053195248</c:v>
                      </c:pt>
                      <c:pt idx="824">
                        <c:v>8.979506367499894E-2</c:v>
                      </c:pt>
                      <c:pt idx="825">
                        <c:v>7.824724863556709E-2</c:v>
                      </c:pt>
                      <c:pt idx="826">
                        <c:v>6.7813740871085215E-2</c:v>
                      </c:pt>
                      <c:pt idx="827">
                        <c:v>5.8433170110828443E-2</c:v>
                      </c:pt>
                      <c:pt idx="828">
                        <c:v>5.0042748849145599E-2</c:v>
                      </c:pt>
                      <c:pt idx="829">
                        <c:v>4.257879992151125E-2</c:v>
                      </c:pt>
                      <c:pt idx="830">
                        <c:v>3.5977269098571601E-2</c:v>
                      </c:pt>
                      <c:pt idx="831">
                        <c:v>3.0174218810916049E-2</c:v>
                      </c:pt>
                      <c:pt idx="832">
                        <c:v>2.5106299324630214E-2</c:v>
                      </c:pt>
                      <c:pt idx="833">
                        <c:v>2.0711193923014053E-2</c:v>
                      </c:pt>
                      <c:pt idx="834">
                        <c:v>1.6928034911210962E-2</c:v>
                      </c:pt>
                      <c:pt idx="835">
                        <c:v>1.3697787545726297E-2</c:v>
                      </c:pt>
                      <c:pt idx="836">
                        <c:v>1.0963599297571552E-2</c:v>
                      </c:pt>
                      <c:pt idx="837">
                        <c:v>8.6711121835476457E-3</c:v>
                      </c:pt>
                      <c:pt idx="838">
                        <c:v>6.7687362423396961E-3</c:v>
                      </c:pt>
                      <c:pt idx="839">
                        <c:v>5.2078825878724448E-3</c:v>
                      </c:pt>
                      <c:pt idx="840">
                        <c:v>3.9431548389205848E-3</c:v>
                      </c:pt>
                      <c:pt idx="841">
                        <c:v>2.9324980983615107E-3</c:v>
                      </c:pt>
                      <c:pt idx="842">
                        <c:v>2.1373050347356002E-3</c:v>
                      </c:pt>
                      <c:pt idx="843">
                        <c:v>1.5224789999674E-3</c:v>
                      </c:pt>
                      <c:pt idx="844">
                        <c:v>1.0564544972398349E-3</c:v>
                      </c:pt>
                      <c:pt idx="845">
                        <c:v>7.1117568919574733E-4</c:v>
                      </c:pt>
                      <c:pt idx="846">
                        <c:v>4.6203400604852166E-4</c:v>
                      </c:pt>
                      <c:pt idx="847">
                        <c:v>2.8776627313552788E-4</c:v>
                      </c:pt>
                      <c:pt idx="848">
                        <c:v>1.7031512546215896E-4</c:v>
                      </c:pt>
                      <c:pt idx="849">
                        <c:v>9.4653810662776033E-5</c:v>
                      </c:pt>
                      <c:pt idx="850">
                        <c:v>4.8577799767296652E-5</c:v>
                      </c:pt>
                      <c:pt idx="851">
                        <c:v>2.246592606743711E-5</c:v>
                      </c:pt>
                      <c:pt idx="852">
                        <c:v>9.0140561318932606E-6</c:v>
                      </c:pt>
                      <c:pt idx="853">
                        <c:v>2.944565405516391E-6</c:v>
                      </c:pt>
                      <c:pt idx="854">
                        <c:v>6.9514934916589966E-7</c:v>
                      </c:pt>
                      <c:pt idx="855">
                        <c:v>9.0763706824709854E-8</c:v>
                      </c:pt>
                      <c:pt idx="856">
                        <c:v>2.7912965761852524E-9</c:v>
                      </c:pt>
                      <c:pt idx="857">
                        <c:v>0</c:v>
                      </c:pt>
                      <c:pt idx="858">
                        <c:v>2.7912965761852524E-9</c:v>
                      </c:pt>
                      <c:pt idx="859">
                        <c:v>9.0763706824709854E-8</c:v>
                      </c:pt>
                      <c:pt idx="860">
                        <c:v>6.9514934916589966E-7</c:v>
                      </c:pt>
                      <c:pt idx="861">
                        <c:v>2.944565405516391E-6</c:v>
                      </c:pt>
                      <c:pt idx="862">
                        <c:v>9.0140561318932606E-6</c:v>
                      </c:pt>
                      <c:pt idx="863">
                        <c:v>2.2465926067437391E-5</c:v>
                      </c:pt>
                      <c:pt idx="864">
                        <c:v>4.8577799767296652E-5</c:v>
                      </c:pt>
                      <c:pt idx="865">
                        <c:v>9.4653810662776033E-5</c:v>
                      </c:pt>
                      <c:pt idx="866">
                        <c:v>1.7031512546216004E-4</c:v>
                      </c:pt>
                      <c:pt idx="867">
                        <c:v>2.8776627313552972E-4</c:v>
                      </c:pt>
                      <c:pt idx="868">
                        <c:v>4.6203400604852166E-4</c:v>
                      </c:pt>
                      <c:pt idx="869">
                        <c:v>7.1117568919574733E-4</c:v>
                      </c:pt>
                      <c:pt idx="870">
                        <c:v>1.0564544972398312E-3</c:v>
                      </c:pt>
                      <c:pt idx="871">
                        <c:v>1.5224789999674E-3</c:v>
                      </c:pt>
                      <c:pt idx="872">
                        <c:v>2.1373050347356037E-3</c:v>
                      </c:pt>
                      <c:pt idx="873">
                        <c:v>2.9324980983615164E-3</c:v>
                      </c:pt>
                      <c:pt idx="874">
                        <c:v>3.9431548389205848E-3</c:v>
                      </c:pt>
                      <c:pt idx="875">
                        <c:v>5.2078825878724448E-3</c:v>
                      </c:pt>
                      <c:pt idx="876">
                        <c:v>6.7687362423396961E-3</c:v>
                      </c:pt>
                      <c:pt idx="877">
                        <c:v>8.6711121835476457E-3</c:v>
                      </c:pt>
                      <c:pt idx="878">
                        <c:v>1.0963599297571552E-2</c:v>
                      </c:pt>
                      <c:pt idx="879">
                        <c:v>1.3697787545726297E-2</c:v>
                      </c:pt>
                      <c:pt idx="880">
                        <c:v>1.6928034911210945E-2</c:v>
                      </c:pt>
                      <c:pt idx="881">
                        <c:v>2.071119392301406E-2</c:v>
                      </c:pt>
                      <c:pt idx="882">
                        <c:v>2.5106299324630231E-2</c:v>
                      </c:pt>
                      <c:pt idx="883">
                        <c:v>3.0174218810916059E-2</c:v>
                      </c:pt>
                      <c:pt idx="884">
                        <c:v>3.5977269098571636E-2</c:v>
                      </c:pt>
                      <c:pt idx="885">
                        <c:v>4.257879992151125E-2</c:v>
                      </c:pt>
                      <c:pt idx="886">
                        <c:v>5.0042748849145599E-2</c:v>
                      </c:pt>
                      <c:pt idx="887">
                        <c:v>5.8433170110828443E-2</c:v>
                      </c:pt>
                      <c:pt idx="888">
                        <c:v>6.7813740871085215E-2</c:v>
                      </c:pt>
                      <c:pt idx="889">
                        <c:v>7.8247248635567035E-2</c:v>
                      </c:pt>
                      <c:pt idx="890">
                        <c:v>8.9795063674998996E-2</c:v>
                      </c:pt>
                      <c:pt idx="891">
                        <c:v>0.10251660053195256</c:v>
                      </c:pt>
                      <c:pt idx="892">
                        <c:v>0.11646877282154477</c:v>
                      </c:pt>
                      <c:pt idx="893">
                        <c:v>0.13170544565085537</c:v>
                      </c:pt>
                      <c:pt idx="894">
                        <c:v>0.1482768900619211</c:v>
                      </c:pt>
                      <c:pt idx="895">
                        <c:v>0.16622924394882607</c:v>
                      </c:pt>
                      <c:pt idx="896">
                        <c:v>0.18560398391015007</c:v>
                      </c:pt>
                      <c:pt idx="897">
                        <c:v>0.20643741247360317</c:v>
                      </c:pt>
                      <c:pt idx="898">
                        <c:v>0.228760165070101</c:v>
                      </c:pt>
                      <c:pt idx="899">
                        <c:v>0.25259674104011504</c:v>
                      </c:pt>
                      <c:pt idx="900">
                        <c:v>0.27796506282642625</c:v>
                      </c:pt>
                      <c:pt idx="901">
                        <c:v>0.30487606734526601</c:v>
                      </c:pt>
                      <c:pt idx="902">
                        <c:v>0.33333333333333337</c:v>
                      </c:pt>
                      <c:pt idx="903">
                        <c:v>0.30487606734526601</c:v>
                      </c:pt>
                      <c:pt idx="904">
                        <c:v>0.27796506282642625</c:v>
                      </c:pt>
                      <c:pt idx="905">
                        <c:v>0.25259674104011504</c:v>
                      </c:pt>
                      <c:pt idx="906">
                        <c:v>0.228760165070101</c:v>
                      </c:pt>
                      <c:pt idx="907">
                        <c:v>0.20643741247360317</c:v>
                      </c:pt>
                      <c:pt idx="908">
                        <c:v>0.18560398391015007</c:v>
                      </c:pt>
                      <c:pt idx="909">
                        <c:v>0.16622924394882607</c:v>
                      </c:pt>
                      <c:pt idx="910">
                        <c:v>0.1482768900619211</c:v>
                      </c:pt>
                      <c:pt idx="911">
                        <c:v>0.13170544565085537</c:v>
                      </c:pt>
                      <c:pt idx="912">
                        <c:v>0.11646877282154477</c:v>
                      </c:pt>
                      <c:pt idx="913">
                        <c:v>0.10251660053195256</c:v>
                      </c:pt>
                      <c:pt idx="914">
                        <c:v>8.9795063674998996E-2</c:v>
                      </c:pt>
                      <c:pt idx="915">
                        <c:v>7.8247248635567035E-2</c:v>
                      </c:pt>
                      <c:pt idx="916">
                        <c:v>6.7813740871085215E-2</c:v>
                      </c:pt>
                      <c:pt idx="917">
                        <c:v>5.8433170110828443E-2</c:v>
                      </c:pt>
                      <c:pt idx="918">
                        <c:v>5.0042748849145599E-2</c:v>
                      </c:pt>
                      <c:pt idx="919">
                        <c:v>4.257879992151125E-2</c:v>
                      </c:pt>
                      <c:pt idx="920">
                        <c:v>3.5977269098571636E-2</c:v>
                      </c:pt>
                      <c:pt idx="921">
                        <c:v>3.0174218810916059E-2</c:v>
                      </c:pt>
                      <c:pt idx="922">
                        <c:v>2.5106299324630231E-2</c:v>
                      </c:pt>
                      <c:pt idx="923">
                        <c:v>2.071119392301406E-2</c:v>
                      </c:pt>
                      <c:pt idx="924">
                        <c:v>1.6928034911210945E-2</c:v>
                      </c:pt>
                      <c:pt idx="925">
                        <c:v>1.3697787545726297E-2</c:v>
                      </c:pt>
                      <c:pt idx="926">
                        <c:v>1.0963599297571552E-2</c:v>
                      </c:pt>
                      <c:pt idx="927">
                        <c:v>8.6711121835476457E-3</c:v>
                      </c:pt>
                      <c:pt idx="928">
                        <c:v>6.7687362423396961E-3</c:v>
                      </c:pt>
                      <c:pt idx="929">
                        <c:v>5.2078825878724448E-3</c:v>
                      </c:pt>
                      <c:pt idx="930">
                        <c:v>3.9431548389205848E-3</c:v>
                      </c:pt>
                      <c:pt idx="931">
                        <c:v>2.9324980983615164E-3</c:v>
                      </c:pt>
                      <c:pt idx="932">
                        <c:v>2.1373050347356037E-3</c:v>
                      </c:pt>
                      <c:pt idx="933">
                        <c:v>1.5224789999674E-3</c:v>
                      </c:pt>
                      <c:pt idx="934">
                        <c:v>1.0564544972398312E-3</c:v>
                      </c:pt>
                      <c:pt idx="935">
                        <c:v>7.1117568919574733E-4</c:v>
                      </c:pt>
                      <c:pt idx="936">
                        <c:v>4.6203400604852166E-4</c:v>
                      </c:pt>
                      <c:pt idx="937">
                        <c:v>2.8776627313552972E-4</c:v>
                      </c:pt>
                      <c:pt idx="938">
                        <c:v>1.7031512546216004E-4</c:v>
                      </c:pt>
                      <c:pt idx="939">
                        <c:v>9.4653810662776033E-5</c:v>
                      </c:pt>
                      <c:pt idx="940">
                        <c:v>4.8577799767296652E-5</c:v>
                      </c:pt>
                      <c:pt idx="941">
                        <c:v>2.2465926067437391E-5</c:v>
                      </c:pt>
                      <c:pt idx="942">
                        <c:v>9.0140561318932606E-6</c:v>
                      </c:pt>
                      <c:pt idx="943">
                        <c:v>2.944565405516391E-6</c:v>
                      </c:pt>
                      <c:pt idx="944">
                        <c:v>6.9514934916589966E-7</c:v>
                      </c:pt>
                      <c:pt idx="945">
                        <c:v>9.0763706824709854E-8</c:v>
                      </c:pt>
                      <c:pt idx="946">
                        <c:v>2.7912965761852524E-9</c:v>
                      </c:pt>
                      <c:pt idx="947">
                        <c:v>0</c:v>
                      </c:pt>
                      <c:pt idx="948">
                        <c:v>2.7912965761852524E-9</c:v>
                      </c:pt>
                      <c:pt idx="949">
                        <c:v>9.0763706824709854E-8</c:v>
                      </c:pt>
                      <c:pt idx="950">
                        <c:v>6.9514934916589966E-7</c:v>
                      </c:pt>
                      <c:pt idx="951">
                        <c:v>2.944565405516391E-6</c:v>
                      </c:pt>
                      <c:pt idx="952">
                        <c:v>9.0140561318932606E-6</c:v>
                      </c:pt>
                      <c:pt idx="953">
                        <c:v>2.246592606743711E-5</c:v>
                      </c:pt>
                      <c:pt idx="954">
                        <c:v>4.8577799767296652E-5</c:v>
                      </c:pt>
                      <c:pt idx="955">
                        <c:v>9.4653810662776033E-5</c:v>
                      </c:pt>
                      <c:pt idx="956">
                        <c:v>1.7031512546215896E-4</c:v>
                      </c:pt>
                      <c:pt idx="957">
                        <c:v>2.8776627313552788E-4</c:v>
                      </c:pt>
                      <c:pt idx="958">
                        <c:v>4.6203400604852166E-4</c:v>
                      </c:pt>
                      <c:pt idx="959">
                        <c:v>7.1117568919574733E-4</c:v>
                      </c:pt>
                      <c:pt idx="960">
                        <c:v>1.0564544972398349E-3</c:v>
                      </c:pt>
                      <c:pt idx="961">
                        <c:v>1.5224789999674E-3</c:v>
                      </c:pt>
                      <c:pt idx="962">
                        <c:v>2.1373050347356002E-3</c:v>
                      </c:pt>
                      <c:pt idx="963">
                        <c:v>2.9324980983615107E-3</c:v>
                      </c:pt>
                      <c:pt idx="964">
                        <c:v>3.9431548389205848E-3</c:v>
                      </c:pt>
                      <c:pt idx="965">
                        <c:v>5.2078825878724448E-3</c:v>
                      </c:pt>
                      <c:pt idx="966">
                        <c:v>6.7687362423396961E-3</c:v>
                      </c:pt>
                      <c:pt idx="967">
                        <c:v>8.6711121835476457E-3</c:v>
                      </c:pt>
                      <c:pt idx="968">
                        <c:v>1.0963599297571552E-2</c:v>
                      </c:pt>
                      <c:pt idx="969">
                        <c:v>1.3697787545726297E-2</c:v>
                      </c:pt>
                      <c:pt idx="970">
                        <c:v>1.6928034911210962E-2</c:v>
                      </c:pt>
                      <c:pt idx="971">
                        <c:v>2.0711193923014053E-2</c:v>
                      </c:pt>
                      <c:pt idx="972">
                        <c:v>2.5106299324630214E-2</c:v>
                      </c:pt>
                      <c:pt idx="973">
                        <c:v>3.0174218810916049E-2</c:v>
                      </c:pt>
                      <c:pt idx="974">
                        <c:v>3.5977269098571601E-2</c:v>
                      </c:pt>
                      <c:pt idx="975">
                        <c:v>4.257879992151125E-2</c:v>
                      </c:pt>
                      <c:pt idx="976">
                        <c:v>5.0042748849145599E-2</c:v>
                      </c:pt>
                      <c:pt idx="977">
                        <c:v>5.8433170110828443E-2</c:v>
                      </c:pt>
                      <c:pt idx="978">
                        <c:v>6.7813740871085215E-2</c:v>
                      </c:pt>
                      <c:pt idx="979">
                        <c:v>7.824724863556709E-2</c:v>
                      </c:pt>
                      <c:pt idx="980">
                        <c:v>8.979506367499894E-2</c:v>
                      </c:pt>
                      <c:pt idx="981">
                        <c:v>0.10251660053195248</c:v>
                      </c:pt>
                      <c:pt idx="982">
                        <c:v>0.11646877282154469</c:v>
                      </c:pt>
                      <c:pt idx="983">
                        <c:v>0.13170544565085537</c:v>
                      </c:pt>
                      <c:pt idx="984">
                        <c:v>0.14827689006192105</c:v>
                      </c:pt>
                      <c:pt idx="985">
                        <c:v>0.16622924394882607</c:v>
                      </c:pt>
                      <c:pt idx="986">
                        <c:v>0.18560398391015015</c:v>
                      </c:pt>
                      <c:pt idx="987">
                        <c:v>0.20643741247360317</c:v>
                      </c:pt>
                      <c:pt idx="988">
                        <c:v>0.22876016507010105</c:v>
                      </c:pt>
                      <c:pt idx="989">
                        <c:v>0.25259674104011487</c:v>
                      </c:pt>
                      <c:pt idx="990">
                        <c:v>0.27796506282642608</c:v>
                      </c:pt>
                      <c:pt idx="991">
                        <c:v>0.30487606734526584</c:v>
                      </c:pt>
                      <c:pt idx="992">
                        <c:v>0.33333333333333326</c:v>
                      </c:pt>
                      <c:pt idx="993">
                        <c:v>0.30487606734526601</c:v>
                      </c:pt>
                      <c:pt idx="994">
                        <c:v>0.27796506282642625</c:v>
                      </c:pt>
                      <c:pt idx="995">
                        <c:v>0.25259674104011504</c:v>
                      </c:pt>
                      <c:pt idx="996">
                        <c:v>0.22876016507010091</c:v>
                      </c:pt>
                      <c:pt idx="997">
                        <c:v>0.20643741247360306</c:v>
                      </c:pt>
                      <c:pt idx="998">
                        <c:v>0.18560398391015004</c:v>
                      </c:pt>
                      <c:pt idx="999">
                        <c:v>0.16622924394882618</c:v>
                      </c:pt>
                      <c:pt idx="1000">
                        <c:v>0.14827689006192118</c:v>
                      </c:pt>
                      <c:pt idx="1001">
                        <c:v>0.13170544565085548</c:v>
                      </c:pt>
                      <c:pt idx="1002">
                        <c:v>0.11646877282154477</c:v>
                      </c:pt>
                      <c:pt idx="1003">
                        <c:v>0.10251660053195256</c:v>
                      </c:pt>
                      <c:pt idx="1004">
                        <c:v>8.9795063674998996E-2</c:v>
                      </c:pt>
                      <c:pt idx="1005">
                        <c:v>7.8247248635567035E-2</c:v>
                      </c:pt>
                      <c:pt idx="1006">
                        <c:v>6.7813740871085174E-2</c:v>
                      </c:pt>
                      <c:pt idx="1007">
                        <c:v>5.8433170110828395E-2</c:v>
                      </c:pt>
                      <c:pt idx="1008">
                        <c:v>5.004274884914562E-2</c:v>
                      </c:pt>
                      <c:pt idx="1009">
                        <c:v>4.2578799921511305E-2</c:v>
                      </c:pt>
                      <c:pt idx="1010">
                        <c:v>3.597726909857165E-2</c:v>
                      </c:pt>
                      <c:pt idx="1011">
                        <c:v>3.0174218810916087E-2</c:v>
                      </c:pt>
                      <c:pt idx="1012">
                        <c:v>2.5106299324630231E-2</c:v>
                      </c:pt>
                      <c:pt idx="1013">
                        <c:v>2.071119392301406E-2</c:v>
                      </c:pt>
                      <c:pt idx="1014">
                        <c:v>1.6928034911210924E-2</c:v>
                      </c:pt>
                      <c:pt idx="1015">
                        <c:v>1.369778754572628E-2</c:v>
                      </c:pt>
                      <c:pt idx="1016">
                        <c:v>1.0963599297571538E-2</c:v>
                      </c:pt>
                      <c:pt idx="1017">
                        <c:v>8.6711121835476562E-3</c:v>
                      </c:pt>
                      <c:pt idx="1018">
                        <c:v>6.7687362423396891E-3</c:v>
                      </c:pt>
                      <c:pt idx="1019">
                        <c:v>5.2078825878724535E-3</c:v>
                      </c:pt>
                      <c:pt idx="1020">
                        <c:v>3.9431548389205779E-3</c:v>
                      </c:pt>
                      <c:pt idx="1021">
                        <c:v>2.9324980983615164E-3</c:v>
                      </c:pt>
                      <c:pt idx="1022">
                        <c:v>2.1373050347356115E-3</c:v>
                      </c:pt>
                      <c:pt idx="1023">
                        <c:v>1.5224789999673958E-3</c:v>
                      </c:pt>
                      <c:pt idx="1024">
                        <c:v>1.0564544972398368E-3</c:v>
                      </c:pt>
                      <c:pt idx="1025">
                        <c:v>7.1117568919574472E-4</c:v>
                      </c:pt>
                      <c:pt idx="1026">
                        <c:v>4.6203400604852334E-4</c:v>
                      </c:pt>
                      <c:pt idx="1027">
                        <c:v>2.8776627313552788E-4</c:v>
                      </c:pt>
                      <c:pt idx="1028">
                        <c:v>1.7031512546216004E-4</c:v>
                      </c:pt>
                      <c:pt idx="1029">
                        <c:v>9.4653810662775369E-5</c:v>
                      </c:pt>
                      <c:pt idx="1030">
                        <c:v>4.8577799767296652E-5</c:v>
                      </c:pt>
                      <c:pt idx="1031">
                        <c:v>2.2465926067437391E-5</c:v>
                      </c:pt>
                      <c:pt idx="1032">
                        <c:v>9.0140561318932606E-6</c:v>
                      </c:pt>
                      <c:pt idx="1033">
                        <c:v>2.9445654055164799E-6</c:v>
                      </c:pt>
                      <c:pt idx="1034">
                        <c:v>6.9514934916586387E-7</c:v>
                      </c:pt>
                      <c:pt idx="1035">
                        <c:v>9.0763706824709854E-8</c:v>
                      </c:pt>
                      <c:pt idx="1036">
                        <c:v>2.7912965761852524E-9</c:v>
                      </c:pt>
                      <c:pt idx="1037">
                        <c:v>0</c:v>
                      </c:pt>
                      <c:pt idx="1038">
                        <c:v>2.7912965761852524E-9</c:v>
                      </c:pt>
                      <c:pt idx="1039">
                        <c:v>9.0763706824699531E-8</c:v>
                      </c:pt>
                      <c:pt idx="1040">
                        <c:v>6.9514934916586387E-7</c:v>
                      </c:pt>
                      <c:pt idx="1041">
                        <c:v>2.944565405516391E-6</c:v>
                      </c:pt>
                      <c:pt idx="1042">
                        <c:v>9.0140561318930997E-6</c:v>
                      </c:pt>
                      <c:pt idx="1043">
                        <c:v>2.2465926067437391E-5</c:v>
                      </c:pt>
                      <c:pt idx="1044">
                        <c:v>4.857779976729613E-5</c:v>
                      </c:pt>
                      <c:pt idx="1045">
                        <c:v>9.465381066277671E-5</c:v>
                      </c:pt>
                      <c:pt idx="1046">
                        <c:v>1.7031512546215896E-4</c:v>
                      </c:pt>
                      <c:pt idx="1047">
                        <c:v>2.8776627313552972E-4</c:v>
                      </c:pt>
                      <c:pt idx="1048">
                        <c:v>4.6203400604852166E-4</c:v>
                      </c:pt>
                      <c:pt idx="1049">
                        <c:v>7.1117568919574234E-4</c:v>
                      </c:pt>
                      <c:pt idx="1050">
                        <c:v>1.0564544972398312E-3</c:v>
                      </c:pt>
                      <c:pt idx="1051">
                        <c:v>1.5224789999673932E-3</c:v>
                      </c:pt>
                      <c:pt idx="1052">
                        <c:v>2.1373050347356037E-3</c:v>
                      </c:pt>
                      <c:pt idx="1053">
                        <c:v>2.9324980983615055E-3</c:v>
                      </c:pt>
                      <c:pt idx="1054">
                        <c:v>3.9431548389205918E-3</c:v>
                      </c:pt>
                      <c:pt idx="1055">
                        <c:v>5.2078825878724352E-3</c:v>
                      </c:pt>
                      <c:pt idx="1056">
                        <c:v>6.7687362423397134E-3</c:v>
                      </c:pt>
                      <c:pt idx="1057">
                        <c:v>8.6711121835476371E-3</c:v>
                      </c:pt>
                      <c:pt idx="1058">
                        <c:v>1.0963599297571512E-2</c:v>
                      </c:pt>
                      <c:pt idx="1059">
                        <c:v>1.369778754572628E-2</c:v>
                      </c:pt>
                      <c:pt idx="1060">
                        <c:v>1.6928034911210893E-2</c:v>
                      </c:pt>
                      <c:pt idx="1061">
                        <c:v>2.0711193923014081E-2</c:v>
                      </c:pt>
                      <c:pt idx="1062">
                        <c:v>2.5106299324630175E-2</c:v>
                      </c:pt>
                      <c:pt idx="1063">
                        <c:v>3.0174218810916087E-2</c:v>
                      </c:pt>
                      <c:pt idx="1064">
                        <c:v>3.5977269098571588E-2</c:v>
                      </c:pt>
                      <c:pt idx="1065">
                        <c:v>4.2578799921511326E-2</c:v>
                      </c:pt>
                      <c:pt idx="1066">
                        <c:v>5.0042748849145564E-2</c:v>
                      </c:pt>
                      <c:pt idx="1067">
                        <c:v>5.8433170110828311E-2</c:v>
                      </c:pt>
                      <c:pt idx="1068">
                        <c:v>6.7813740871085215E-2</c:v>
                      </c:pt>
                      <c:pt idx="1069">
                        <c:v>7.8247248635566882E-2</c:v>
                      </c:pt>
                      <c:pt idx="1070">
                        <c:v>8.9795063674998996E-2</c:v>
                      </c:pt>
                      <c:pt idx="1071">
                        <c:v>0.1025166005319524</c:v>
                      </c:pt>
                      <c:pt idx="1072">
                        <c:v>0.11646877282154477</c:v>
                      </c:pt>
                      <c:pt idx="1073">
                        <c:v>0.13170544565085526</c:v>
                      </c:pt>
                      <c:pt idx="1074">
                        <c:v>0.14827689006192121</c:v>
                      </c:pt>
                      <c:pt idx="1075">
                        <c:v>0.16622924394882599</c:v>
                      </c:pt>
                      <c:pt idx="1076">
                        <c:v>0.18560398391014984</c:v>
                      </c:pt>
                      <c:pt idx="1077">
                        <c:v>0.20643741247360312</c:v>
                      </c:pt>
                      <c:pt idx="1078">
                        <c:v>0.22876016507010069</c:v>
                      </c:pt>
                      <c:pt idx="1079">
                        <c:v>0.25259674104011509</c:v>
                      </c:pt>
                      <c:pt idx="1080">
                        <c:v>0.27796506282642602</c:v>
                      </c:pt>
                      <c:pt idx="1081">
                        <c:v>0.30487606734526612</c:v>
                      </c:pt>
                      <c:pt idx="1082">
                        <c:v>0.3333333333333332</c:v>
                      </c:pt>
                      <c:pt idx="1083">
                        <c:v>0.24999999999999978</c:v>
                      </c:pt>
                      <c:pt idx="1084">
                        <c:v>0.21688532975836469</c:v>
                      </c:pt>
                      <c:pt idx="1085">
                        <c:v>0.18720896150141875</c:v>
                      </c:pt>
                      <c:pt idx="1086">
                        <c:v>0.16074858278459467</c:v>
                      </c:pt>
                      <c:pt idx="1087">
                        <c:v>0.13727875314769455</c:v>
                      </c:pt>
                      <c:pt idx="1088">
                        <c:v>0.11657353474267007</c:v>
                      </c:pt>
                      <c:pt idx="1089">
                        <c:v>9.8408910153477719E-2</c:v>
                      </c:pt>
                      <c:pt idx="1090">
                        <c:v>8.2564968772195782E-2</c:v>
                      </c:pt>
                      <c:pt idx="1091">
                        <c:v>6.8827847889886051E-2</c:v>
                      </c:pt>
                      <c:pt idx="1092">
                        <c:v>5.699141943371689E-2</c:v>
                      </c:pt>
                      <c:pt idx="1093">
                        <c:v>4.6858717949175198E-2</c:v>
                      </c:pt>
                      <c:pt idx="1094">
                        <c:v>3.8243109908437475E-2</c:v>
                      </c:pt>
                      <c:pt idx="1095">
                        <c:v>3.0969208650022929E-2</c:v>
                      </c:pt>
                      <c:pt idx="1096">
                        <c:v>2.4873543155125244E-2</c:v>
                      </c:pt>
                      <c:pt idx="1097">
                        <c:v>1.980499238560875E-2</c:v>
                      </c:pt>
                      <c:pt idx="1098">
                        <c:v>1.5624999999999944E-2</c:v>
                      </c:pt>
                      <c:pt idx="1099">
                        <c:v>1.2207586889590097E-2</c:v>
                      </c:pt>
                      <c:pt idx="1100">
                        <c:v>9.4391811101385992E-3</c:v>
                      </c:pt>
                      <c:pt idx="1101">
                        <c:v>7.2182864096642972E-3</c:v>
                      </c:pt>
                      <c:pt idx="1102">
                        <c:v>5.4550116641975156E-3</c:v>
                      </c:pt>
                      <c:pt idx="1103">
                        <c:v>4.0704841365421362E-3</c:v>
                      </c:pt>
                      <c:pt idx="1104">
                        <c:v>2.9961695836067718E-3</c:v>
                      </c:pt>
                      <c:pt idx="1105">
                        <c:v>2.1731218807954406E-3</c:v>
                      </c:pt>
                      <c:pt idx="1106">
                        <c:v>1.5511840411439007E-3</c:v>
                      </c:pt>
                      <c:pt idx="1107">
                        <c:v>1.0881613239437267E-3</c:v>
                      </c:pt>
                      <c:pt idx="1108">
                        <c:v>7.4898560079285554E-4</c:v>
                      </c:pt>
                      <c:pt idx="1109">
                        <c:v>5.0488833005441955E-4</c:v>
                      </c:pt>
                      <c:pt idx="1110">
                        <c:v>3.3259744144075191E-4</c:v>
                      </c:pt>
                      <c:pt idx="1111">
                        <c:v>2.135712114570565E-4</c:v>
                      </c:pt>
                      <c:pt idx="1112">
                        <c:v>1.3327987968383799E-4</c:v>
                      </c:pt>
                      <c:pt idx="1113">
                        <c:v>8.0543377232368286E-5</c:v>
                      </c:pt>
                      <c:pt idx="1114">
                        <c:v>4.6931172620708629E-5</c:v>
                      </c:pt>
                      <c:pt idx="1115">
                        <c:v>2.6227944479306689E-5</c:v>
                      </c:pt>
                      <c:pt idx="1116">
                        <c:v>1.3966618598342838E-5</c:v>
                      </c:pt>
                      <c:pt idx="1117">
                        <c:v>7.0283074448989421E-6</c:v>
                      </c:pt>
                      <c:pt idx="1118">
                        <c:v>3.3069058576821237E-6</c:v>
                      </c:pt>
                      <c:pt idx="1119">
                        <c:v>1.4345626590695886E-6</c:v>
                      </c:pt>
                      <c:pt idx="1120">
                        <c:v>5.6299225883157748E-7</c:v>
                      </c:pt>
                      <c:pt idx="1121">
                        <c:v>1.9463267952742793E-7</c:v>
                      </c:pt>
                      <c:pt idx="1122">
                        <c:v>5.7008093380346496E-8</c:v>
                      </c:pt>
                      <c:pt idx="1123">
                        <c:v>1.3317664134064437E-8</c:v>
                      </c:pt>
                      <c:pt idx="1124">
                        <c:v>2.2425190404793219E-9</c:v>
                      </c:pt>
                      <c:pt idx="1125">
                        <c:v>2.2514447852810614E-10</c:v>
                      </c:pt>
                      <c:pt idx="1126">
                        <c:v>8.8026473280162805E-12</c:v>
                      </c:pt>
                      <c:pt idx="1127">
                        <c:v>3.4427266286296591E-14</c:v>
                      </c:pt>
                      <c:pt idx="1128">
                        <c:v>0</c:v>
                      </c:pt>
                      <c:pt idx="1129">
                        <c:v>3.4427266286296591E-14</c:v>
                      </c:pt>
                      <c:pt idx="1130">
                        <c:v>8.8026473280178864E-12</c:v>
                      </c:pt>
                      <c:pt idx="1131">
                        <c:v>2.2514447852810614E-10</c:v>
                      </c:pt>
                      <c:pt idx="1132">
                        <c:v>2.2425190404794241E-9</c:v>
                      </c:pt>
                      <c:pt idx="1133">
                        <c:v>1.3317664134064826E-8</c:v>
                      </c:pt>
                      <c:pt idx="1134">
                        <c:v>5.7008093380346496E-8</c:v>
                      </c:pt>
                      <c:pt idx="1135">
                        <c:v>1.9463267952743079E-7</c:v>
                      </c:pt>
                      <c:pt idx="1136">
                        <c:v>5.6299225883156456E-7</c:v>
                      </c:pt>
                      <c:pt idx="1137">
                        <c:v>1.4345626590696015E-6</c:v>
                      </c:pt>
                      <c:pt idx="1138">
                        <c:v>3.3069058576820991E-6</c:v>
                      </c:pt>
                      <c:pt idx="1139">
                        <c:v>7.0283074448989853E-6</c:v>
                      </c:pt>
                      <c:pt idx="1140">
                        <c:v>1.3966618598342909E-5</c:v>
                      </c:pt>
                      <c:pt idx="1141">
                        <c:v>2.6227944479306919E-5</c:v>
                      </c:pt>
                      <c:pt idx="1142">
                        <c:v>4.6931172620708806E-5</c:v>
                      </c:pt>
                      <c:pt idx="1143">
                        <c:v>8.0543377232368814E-5</c:v>
                      </c:pt>
                      <c:pt idx="1144">
                        <c:v>1.3327987968383875E-4</c:v>
                      </c:pt>
                      <c:pt idx="1145">
                        <c:v>2.1357121145705539E-4</c:v>
                      </c:pt>
                      <c:pt idx="1146">
                        <c:v>3.3259744144075343E-4</c:v>
                      </c:pt>
                      <c:pt idx="1147">
                        <c:v>5.0488833005441641E-4</c:v>
                      </c:pt>
                      <c:pt idx="1148">
                        <c:v>7.4898560079285836E-4</c:v>
                      </c:pt>
                      <c:pt idx="1149">
                        <c:v>1.0881613239437304E-3</c:v>
                      </c:pt>
                      <c:pt idx="1150">
                        <c:v>1.5511840411439007E-3</c:v>
                      </c:pt>
                      <c:pt idx="1151">
                        <c:v>2.1731218807954471E-3</c:v>
                      </c:pt>
                      <c:pt idx="1152">
                        <c:v>2.996169583606767E-3</c:v>
                      </c:pt>
                      <c:pt idx="1153">
                        <c:v>4.0704841365421527E-3</c:v>
                      </c:pt>
                      <c:pt idx="1154">
                        <c:v>5.4550116641975156E-3</c:v>
                      </c:pt>
                      <c:pt idx="1155">
                        <c:v>7.2182864096643207E-3</c:v>
                      </c:pt>
                      <c:pt idx="1156">
                        <c:v>9.4391811101385906E-3</c:v>
                      </c:pt>
                      <c:pt idx="1157">
                        <c:v>1.2207586889590118E-2</c:v>
                      </c:pt>
                      <c:pt idx="1158">
                        <c:v>1.5624999999999986E-2</c:v>
                      </c:pt>
                      <c:pt idx="1159">
                        <c:v>1.9804992385608736E-2</c:v>
                      </c:pt>
                      <c:pt idx="1160">
                        <c:v>2.487354315512532E-2</c:v>
                      </c:pt>
                      <c:pt idx="1161">
                        <c:v>3.0969208650022929E-2</c:v>
                      </c:pt>
                      <c:pt idx="1162">
                        <c:v>3.8243109908437586E-2</c:v>
                      </c:pt>
                      <c:pt idx="1163">
                        <c:v>4.6858717949175198E-2</c:v>
                      </c:pt>
                      <c:pt idx="1164">
                        <c:v>5.6991419433717036E-2</c:v>
                      </c:pt>
                      <c:pt idx="1165">
                        <c:v>6.882784788988601E-2</c:v>
                      </c:pt>
                      <c:pt idx="1166">
                        <c:v>8.2564968772195907E-2</c:v>
                      </c:pt>
                      <c:pt idx="1167">
                        <c:v>9.8408910153477885E-2</c:v>
                      </c:pt>
                      <c:pt idx="1168">
                        <c:v>0.11657353474267003</c:v>
                      </c:pt>
                      <c:pt idx="1169">
                        <c:v>0.13727875314769478</c:v>
                      </c:pt>
                      <c:pt idx="1170">
                        <c:v>0.16074858278459458</c:v>
                      </c:pt>
                      <c:pt idx="1171">
                        <c:v>0.187208961501419</c:v>
                      </c:pt>
                      <c:pt idx="1172">
                        <c:v>0.21688532975836458</c:v>
                      </c:pt>
                      <c:pt idx="1173">
                        <c:v>0.24999999999999989</c:v>
                      </c:pt>
                      <c:pt idx="1174">
                        <c:v>0.21688532975836439</c:v>
                      </c:pt>
                      <c:pt idx="1175">
                        <c:v>0.1872089615014188</c:v>
                      </c:pt>
                      <c:pt idx="1176">
                        <c:v>0.16074858278459445</c:v>
                      </c:pt>
                      <c:pt idx="1177">
                        <c:v>0.13727875314769494</c:v>
                      </c:pt>
                      <c:pt idx="1178">
                        <c:v>0.11657353474267014</c:v>
                      </c:pt>
                      <c:pt idx="1179">
                        <c:v>9.8408910153477996E-2</c:v>
                      </c:pt>
                      <c:pt idx="1180">
                        <c:v>8.256496877219581E-2</c:v>
                      </c:pt>
                      <c:pt idx="1181">
                        <c:v>6.8827847889885926E-2</c:v>
                      </c:pt>
                      <c:pt idx="1182">
                        <c:v>5.6991419433716974E-2</c:v>
                      </c:pt>
                      <c:pt idx="1183">
                        <c:v>4.6858717949175135E-2</c:v>
                      </c:pt>
                      <c:pt idx="1184">
                        <c:v>3.8243109908437531E-2</c:v>
                      </c:pt>
                      <c:pt idx="1185">
                        <c:v>3.0969208650022891E-2</c:v>
                      </c:pt>
                      <c:pt idx="1186">
                        <c:v>2.4873543155125338E-2</c:v>
                      </c:pt>
                      <c:pt idx="1187">
                        <c:v>1.980499238560875E-2</c:v>
                      </c:pt>
                      <c:pt idx="1188">
                        <c:v>1.5625E-2</c:v>
                      </c:pt>
                      <c:pt idx="1189">
                        <c:v>1.2207586889590109E-2</c:v>
                      </c:pt>
                      <c:pt idx="1190">
                        <c:v>9.4391811101385715E-3</c:v>
                      </c:pt>
                      <c:pt idx="1191">
                        <c:v>7.2182864096643068E-3</c:v>
                      </c:pt>
                      <c:pt idx="1192">
                        <c:v>5.4550116641975035E-3</c:v>
                      </c:pt>
                      <c:pt idx="1193">
                        <c:v>4.0704841365421414E-3</c:v>
                      </c:pt>
                      <c:pt idx="1194">
                        <c:v>2.9961695836067631E-3</c:v>
                      </c:pt>
                      <c:pt idx="1195">
                        <c:v>2.1731218807954536E-3</c:v>
                      </c:pt>
                      <c:pt idx="1196">
                        <c:v>1.5511840411439035E-3</c:v>
                      </c:pt>
                      <c:pt idx="1197">
                        <c:v>1.0881613239437321E-3</c:v>
                      </c:pt>
                      <c:pt idx="1198">
                        <c:v>7.4898560079285684E-4</c:v>
                      </c:pt>
                      <c:pt idx="1199">
                        <c:v>5.048883300544176E-4</c:v>
                      </c:pt>
                      <c:pt idx="1200">
                        <c:v>3.3259744144075267E-4</c:v>
                      </c:pt>
                      <c:pt idx="1201">
                        <c:v>2.1357121145705596E-4</c:v>
                      </c:pt>
                      <c:pt idx="1202">
                        <c:v>1.3327987968383837E-4</c:v>
                      </c:pt>
                      <c:pt idx="1203">
                        <c:v>8.0543377232368001E-5</c:v>
                      </c:pt>
                      <c:pt idx="1204">
                        <c:v>4.6931172620708982E-5</c:v>
                      </c:pt>
                      <c:pt idx="1205">
                        <c:v>2.6227944479306804E-5</c:v>
                      </c:pt>
                      <c:pt idx="1206">
                        <c:v>1.396661859834298E-5</c:v>
                      </c:pt>
                      <c:pt idx="1207">
                        <c:v>7.0283074448989421E-6</c:v>
                      </c:pt>
                      <c:pt idx="1208">
                        <c:v>3.3069058576820991E-6</c:v>
                      </c:pt>
                      <c:pt idx="1209">
                        <c:v>1.4345626590695886E-6</c:v>
                      </c:pt>
                      <c:pt idx="1210">
                        <c:v>5.6299225883157092E-7</c:v>
                      </c:pt>
                      <c:pt idx="1211">
                        <c:v>1.9463267952743079E-7</c:v>
                      </c:pt>
                      <c:pt idx="1212">
                        <c:v>5.7008093380345345E-8</c:v>
                      </c:pt>
                      <c:pt idx="1213">
                        <c:v>1.3317664134064826E-8</c:v>
                      </c:pt>
                      <c:pt idx="1214">
                        <c:v>2.2425190404793219E-9</c:v>
                      </c:pt>
                      <c:pt idx="1215">
                        <c:v>2.2514447852812439E-10</c:v>
                      </c:pt>
                      <c:pt idx="1216">
                        <c:v>8.8026473280178864E-12</c:v>
                      </c:pt>
                      <c:pt idx="1217">
                        <c:v>3.4427266286296591E-14</c:v>
                      </c:pt>
                      <c:pt idx="1218">
                        <c:v>0</c:v>
                      </c:pt>
                      <c:pt idx="1219">
                        <c:v>3.4427266286296591E-14</c:v>
                      </c:pt>
                      <c:pt idx="1220">
                        <c:v>8.8026473280178864E-12</c:v>
                      </c:pt>
                      <c:pt idx="1221">
                        <c:v>2.2514447852812439E-10</c:v>
                      </c:pt>
                      <c:pt idx="1222">
                        <c:v>2.2425190404793219E-9</c:v>
                      </c:pt>
                      <c:pt idx="1223">
                        <c:v>1.3317664134064826E-8</c:v>
                      </c:pt>
                      <c:pt idx="1224">
                        <c:v>5.7008093380346496E-8</c:v>
                      </c:pt>
                      <c:pt idx="1225">
                        <c:v>1.9463267952743079E-7</c:v>
                      </c:pt>
                      <c:pt idx="1226">
                        <c:v>5.6299225883157092E-7</c:v>
                      </c:pt>
                      <c:pt idx="1227">
                        <c:v>1.4345626590696015E-6</c:v>
                      </c:pt>
                      <c:pt idx="1228">
                        <c:v>3.3069058576821237E-6</c:v>
                      </c:pt>
                      <c:pt idx="1229">
                        <c:v>7.0283074448989421E-6</c:v>
                      </c:pt>
                      <c:pt idx="1230">
                        <c:v>1.396661859834298E-5</c:v>
                      </c:pt>
                      <c:pt idx="1231">
                        <c:v>2.6227944479306689E-5</c:v>
                      </c:pt>
                      <c:pt idx="1232">
                        <c:v>4.6931172620708982E-5</c:v>
                      </c:pt>
                      <c:pt idx="1233">
                        <c:v>8.0543377232368286E-5</c:v>
                      </c:pt>
                      <c:pt idx="1234">
                        <c:v>1.3327987968383875E-4</c:v>
                      </c:pt>
                      <c:pt idx="1235">
                        <c:v>2.1357121145705596E-4</c:v>
                      </c:pt>
                      <c:pt idx="1236">
                        <c:v>3.3259744144075267E-4</c:v>
                      </c:pt>
                      <c:pt idx="1237">
                        <c:v>5.048883300544176E-4</c:v>
                      </c:pt>
                      <c:pt idx="1238">
                        <c:v>7.4898560079285684E-4</c:v>
                      </c:pt>
                      <c:pt idx="1239">
                        <c:v>1.0881613239437321E-3</c:v>
                      </c:pt>
                      <c:pt idx="1240">
                        <c:v>1.5511840411439035E-3</c:v>
                      </c:pt>
                      <c:pt idx="1241">
                        <c:v>2.1731218807954501E-3</c:v>
                      </c:pt>
                      <c:pt idx="1242">
                        <c:v>2.996169583606767E-3</c:v>
                      </c:pt>
                      <c:pt idx="1243">
                        <c:v>4.0704841365421527E-3</c:v>
                      </c:pt>
                      <c:pt idx="1244">
                        <c:v>5.4550116641975096E-3</c:v>
                      </c:pt>
                      <c:pt idx="1245">
                        <c:v>7.2182864096643137E-3</c:v>
                      </c:pt>
                      <c:pt idx="1246">
                        <c:v>9.4391811101385715E-3</c:v>
                      </c:pt>
                      <c:pt idx="1247">
                        <c:v>1.2207586889590109E-2</c:v>
                      </c:pt>
                      <c:pt idx="1248">
                        <c:v>1.5625E-2</c:v>
                      </c:pt>
                      <c:pt idx="1249">
                        <c:v>1.980499238560875E-2</c:v>
                      </c:pt>
                      <c:pt idx="1250">
                        <c:v>2.487354315512532E-2</c:v>
                      </c:pt>
                      <c:pt idx="1251">
                        <c:v>3.0969208650022929E-2</c:v>
                      </c:pt>
                      <c:pt idx="1252">
                        <c:v>3.8243109908437586E-2</c:v>
                      </c:pt>
                      <c:pt idx="1253">
                        <c:v>4.6858717949175198E-2</c:v>
                      </c:pt>
                      <c:pt idx="1254">
                        <c:v>5.6991419433716974E-2</c:v>
                      </c:pt>
                      <c:pt idx="1255">
                        <c:v>6.8827847889885954E-2</c:v>
                      </c:pt>
                      <c:pt idx="1256">
                        <c:v>8.256496877219581E-2</c:v>
                      </c:pt>
                      <c:pt idx="1257">
                        <c:v>9.8408910153477955E-2</c:v>
                      </c:pt>
                      <c:pt idx="1258">
                        <c:v>0.11657353474267014</c:v>
                      </c:pt>
                      <c:pt idx="1259">
                        <c:v>0.13727875314769486</c:v>
                      </c:pt>
                      <c:pt idx="1260">
                        <c:v>0.16074858278459458</c:v>
                      </c:pt>
                      <c:pt idx="1261">
                        <c:v>0.187208961501419</c:v>
                      </c:pt>
                      <c:pt idx="1262">
                        <c:v>0.21688532975836458</c:v>
                      </c:pt>
                      <c:pt idx="1263">
                        <c:v>0.25</c:v>
                      </c:pt>
                      <c:pt idx="1264">
                        <c:v>0.21688532975836458</c:v>
                      </c:pt>
                      <c:pt idx="1265">
                        <c:v>0.187208961501419</c:v>
                      </c:pt>
                      <c:pt idx="1266">
                        <c:v>0.16074858278459458</c:v>
                      </c:pt>
                      <c:pt idx="1267">
                        <c:v>0.13727875314769486</c:v>
                      </c:pt>
                      <c:pt idx="1268">
                        <c:v>0.11657353474267014</c:v>
                      </c:pt>
                      <c:pt idx="1269">
                        <c:v>9.8408910153477955E-2</c:v>
                      </c:pt>
                      <c:pt idx="1270">
                        <c:v>8.256496877219581E-2</c:v>
                      </c:pt>
                      <c:pt idx="1271">
                        <c:v>6.8827847889885954E-2</c:v>
                      </c:pt>
                      <c:pt idx="1272">
                        <c:v>5.6991419433716974E-2</c:v>
                      </c:pt>
                      <c:pt idx="1273">
                        <c:v>4.6858717949175198E-2</c:v>
                      </c:pt>
                      <c:pt idx="1274">
                        <c:v>3.8243109908437586E-2</c:v>
                      </c:pt>
                      <c:pt idx="1275">
                        <c:v>3.0969208650022929E-2</c:v>
                      </c:pt>
                      <c:pt idx="1276">
                        <c:v>2.487354315512532E-2</c:v>
                      </c:pt>
                      <c:pt idx="1277">
                        <c:v>1.980499238560875E-2</c:v>
                      </c:pt>
                      <c:pt idx="1278">
                        <c:v>1.5625E-2</c:v>
                      </c:pt>
                      <c:pt idx="1279">
                        <c:v>1.2207586889590109E-2</c:v>
                      </c:pt>
                      <c:pt idx="1280">
                        <c:v>9.4391811101385715E-3</c:v>
                      </c:pt>
                      <c:pt idx="1281">
                        <c:v>7.2182864096643137E-3</c:v>
                      </c:pt>
                      <c:pt idx="1282">
                        <c:v>5.4550116641975096E-3</c:v>
                      </c:pt>
                      <c:pt idx="1283">
                        <c:v>4.0704841365421527E-3</c:v>
                      </c:pt>
                      <c:pt idx="1284">
                        <c:v>2.996169583606767E-3</c:v>
                      </c:pt>
                      <c:pt idx="1285">
                        <c:v>2.1731218807954501E-3</c:v>
                      </c:pt>
                      <c:pt idx="1286">
                        <c:v>1.5511840411439035E-3</c:v>
                      </c:pt>
                      <c:pt idx="1287">
                        <c:v>1.0881613239437321E-3</c:v>
                      </c:pt>
                      <c:pt idx="1288">
                        <c:v>7.4898560079285684E-4</c:v>
                      </c:pt>
                      <c:pt idx="1289">
                        <c:v>5.048883300544176E-4</c:v>
                      </c:pt>
                      <c:pt idx="1290">
                        <c:v>3.3259744144075267E-4</c:v>
                      </c:pt>
                      <c:pt idx="1291">
                        <c:v>2.1357121145705596E-4</c:v>
                      </c:pt>
                      <c:pt idx="1292">
                        <c:v>1.3327987968383875E-4</c:v>
                      </c:pt>
                      <c:pt idx="1293">
                        <c:v>8.0543377232368286E-5</c:v>
                      </c:pt>
                      <c:pt idx="1294">
                        <c:v>4.6931172620708982E-5</c:v>
                      </c:pt>
                      <c:pt idx="1295">
                        <c:v>2.6227944479306689E-5</c:v>
                      </c:pt>
                      <c:pt idx="1296">
                        <c:v>1.396661859834298E-5</c:v>
                      </c:pt>
                      <c:pt idx="1297">
                        <c:v>7.0283074448989421E-6</c:v>
                      </c:pt>
                      <c:pt idx="1298">
                        <c:v>3.3069058576821237E-6</c:v>
                      </c:pt>
                      <c:pt idx="1299">
                        <c:v>1.4345626590696015E-6</c:v>
                      </c:pt>
                      <c:pt idx="1300">
                        <c:v>5.6299225883157092E-7</c:v>
                      </c:pt>
                      <c:pt idx="1301">
                        <c:v>1.9463267952743079E-7</c:v>
                      </c:pt>
                      <c:pt idx="1302">
                        <c:v>5.7008093380346496E-8</c:v>
                      </c:pt>
                      <c:pt idx="1303">
                        <c:v>1.3317664134064826E-8</c:v>
                      </c:pt>
                      <c:pt idx="1304">
                        <c:v>2.2425190404793219E-9</c:v>
                      </c:pt>
                      <c:pt idx="1305">
                        <c:v>2.2514447852812439E-10</c:v>
                      </c:pt>
                      <c:pt idx="1306">
                        <c:v>8.8026473280178864E-12</c:v>
                      </c:pt>
                      <c:pt idx="1307">
                        <c:v>3.4427266286296591E-14</c:v>
                      </c:pt>
                      <c:pt idx="1308">
                        <c:v>0</c:v>
                      </c:pt>
                      <c:pt idx="1309">
                        <c:v>3.4427266286296591E-14</c:v>
                      </c:pt>
                      <c:pt idx="1310">
                        <c:v>8.8026473280178864E-12</c:v>
                      </c:pt>
                      <c:pt idx="1311">
                        <c:v>2.2514447852812439E-10</c:v>
                      </c:pt>
                      <c:pt idx="1312">
                        <c:v>2.2425190404793219E-9</c:v>
                      </c:pt>
                      <c:pt idx="1313">
                        <c:v>1.3317664134064826E-8</c:v>
                      </c:pt>
                      <c:pt idx="1314">
                        <c:v>5.7008093380345345E-8</c:v>
                      </c:pt>
                      <c:pt idx="1315">
                        <c:v>1.9463267952743079E-7</c:v>
                      </c:pt>
                      <c:pt idx="1316">
                        <c:v>5.6299225883157092E-7</c:v>
                      </c:pt>
                      <c:pt idx="1317">
                        <c:v>1.4345626590695886E-6</c:v>
                      </c:pt>
                      <c:pt idx="1318">
                        <c:v>3.3069058576820991E-6</c:v>
                      </c:pt>
                      <c:pt idx="1319">
                        <c:v>7.0283074448989421E-6</c:v>
                      </c:pt>
                      <c:pt idx="1320">
                        <c:v>1.396661859834298E-5</c:v>
                      </c:pt>
                      <c:pt idx="1321">
                        <c:v>2.6227944479306804E-5</c:v>
                      </c:pt>
                      <c:pt idx="1322">
                        <c:v>4.6931172620708982E-5</c:v>
                      </c:pt>
                      <c:pt idx="1323">
                        <c:v>8.0543377232368001E-5</c:v>
                      </c:pt>
                      <c:pt idx="1324">
                        <c:v>1.3327987968383837E-4</c:v>
                      </c:pt>
                      <c:pt idx="1325">
                        <c:v>2.1357121145705596E-4</c:v>
                      </c:pt>
                      <c:pt idx="1326">
                        <c:v>3.3259744144075267E-4</c:v>
                      </c:pt>
                      <c:pt idx="1327">
                        <c:v>5.048883300544176E-4</c:v>
                      </c:pt>
                      <c:pt idx="1328">
                        <c:v>7.4898560079285684E-4</c:v>
                      </c:pt>
                      <c:pt idx="1329">
                        <c:v>1.0881613239437321E-3</c:v>
                      </c:pt>
                      <c:pt idx="1330">
                        <c:v>1.5511840411439035E-3</c:v>
                      </c:pt>
                      <c:pt idx="1331">
                        <c:v>2.1731218807954536E-3</c:v>
                      </c:pt>
                      <c:pt idx="1332">
                        <c:v>2.9961695836067631E-3</c:v>
                      </c:pt>
                      <c:pt idx="1333">
                        <c:v>4.0704841365421414E-3</c:v>
                      </c:pt>
                      <c:pt idx="1334">
                        <c:v>5.4550116641975035E-3</c:v>
                      </c:pt>
                      <c:pt idx="1335">
                        <c:v>7.2182864096643068E-3</c:v>
                      </c:pt>
                      <c:pt idx="1336">
                        <c:v>9.4391811101385715E-3</c:v>
                      </c:pt>
                      <c:pt idx="1337">
                        <c:v>1.2207586889590109E-2</c:v>
                      </c:pt>
                      <c:pt idx="1338">
                        <c:v>1.5625E-2</c:v>
                      </c:pt>
                      <c:pt idx="1339">
                        <c:v>1.980499238560875E-2</c:v>
                      </c:pt>
                      <c:pt idx="1340">
                        <c:v>2.4873543155125338E-2</c:v>
                      </c:pt>
                      <c:pt idx="1341">
                        <c:v>3.0969208650022891E-2</c:v>
                      </c:pt>
                      <c:pt idx="1342">
                        <c:v>3.8243109908437531E-2</c:v>
                      </c:pt>
                      <c:pt idx="1343">
                        <c:v>4.6858717949175135E-2</c:v>
                      </c:pt>
                      <c:pt idx="1344">
                        <c:v>5.6991419433716974E-2</c:v>
                      </c:pt>
                      <c:pt idx="1345">
                        <c:v>6.8827847889885926E-2</c:v>
                      </c:pt>
                      <c:pt idx="1346">
                        <c:v>8.256496877219581E-2</c:v>
                      </c:pt>
                      <c:pt idx="1347">
                        <c:v>9.8408910153477996E-2</c:v>
                      </c:pt>
                      <c:pt idx="1348">
                        <c:v>0.11657353474267014</c:v>
                      </c:pt>
                      <c:pt idx="1349">
                        <c:v>0.13727875314769494</c:v>
                      </c:pt>
                      <c:pt idx="1350">
                        <c:v>0.16074858278459445</c:v>
                      </c:pt>
                      <c:pt idx="1351">
                        <c:v>0.1872089615014188</c:v>
                      </c:pt>
                      <c:pt idx="1352">
                        <c:v>0.21688532975836439</c:v>
                      </c:pt>
                      <c:pt idx="1353">
                        <c:v>0.24999999999999989</c:v>
                      </c:pt>
                      <c:pt idx="1354">
                        <c:v>0.21688532975836458</c:v>
                      </c:pt>
                      <c:pt idx="1355">
                        <c:v>0.187208961501419</c:v>
                      </c:pt>
                      <c:pt idx="1356">
                        <c:v>0.16074858278459458</c:v>
                      </c:pt>
                      <c:pt idx="1357">
                        <c:v>0.13727875314769478</c:v>
                      </c:pt>
                      <c:pt idx="1358">
                        <c:v>0.11657353474267003</c:v>
                      </c:pt>
                      <c:pt idx="1359">
                        <c:v>9.8408910153477885E-2</c:v>
                      </c:pt>
                      <c:pt idx="1360">
                        <c:v>8.2564968772195907E-2</c:v>
                      </c:pt>
                      <c:pt idx="1361">
                        <c:v>6.882784788988601E-2</c:v>
                      </c:pt>
                      <c:pt idx="1362">
                        <c:v>5.6991419433717036E-2</c:v>
                      </c:pt>
                      <c:pt idx="1363">
                        <c:v>4.6858717949175198E-2</c:v>
                      </c:pt>
                      <c:pt idx="1364">
                        <c:v>3.8243109908437586E-2</c:v>
                      </c:pt>
                      <c:pt idx="1365">
                        <c:v>3.0969208650022929E-2</c:v>
                      </c:pt>
                      <c:pt idx="1366">
                        <c:v>2.487354315512532E-2</c:v>
                      </c:pt>
                      <c:pt idx="1367">
                        <c:v>1.9804992385608736E-2</c:v>
                      </c:pt>
                      <c:pt idx="1368">
                        <c:v>1.5624999999999986E-2</c:v>
                      </c:pt>
                      <c:pt idx="1369">
                        <c:v>1.2207586889590118E-2</c:v>
                      </c:pt>
                      <c:pt idx="1370">
                        <c:v>9.4391811101385906E-3</c:v>
                      </c:pt>
                      <c:pt idx="1371">
                        <c:v>7.2182864096643207E-3</c:v>
                      </c:pt>
                      <c:pt idx="1372">
                        <c:v>5.4550116641975156E-3</c:v>
                      </c:pt>
                      <c:pt idx="1373">
                        <c:v>4.0704841365421527E-3</c:v>
                      </c:pt>
                      <c:pt idx="1374">
                        <c:v>2.996169583606767E-3</c:v>
                      </c:pt>
                      <c:pt idx="1375">
                        <c:v>2.1731218807954471E-3</c:v>
                      </c:pt>
                      <c:pt idx="1376">
                        <c:v>1.5511840411439007E-3</c:v>
                      </c:pt>
                      <c:pt idx="1377">
                        <c:v>1.0881613239437304E-3</c:v>
                      </c:pt>
                      <c:pt idx="1378">
                        <c:v>7.4898560079285836E-4</c:v>
                      </c:pt>
                      <c:pt idx="1379">
                        <c:v>5.0488833005441641E-4</c:v>
                      </c:pt>
                      <c:pt idx="1380">
                        <c:v>3.3259744144075343E-4</c:v>
                      </c:pt>
                      <c:pt idx="1381">
                        <c:v>2.1357121145705539E-4</c:v>
                      </c:pt>
                      <c:pt idx="1382">
                        <c:v>1.3327987968383875E-4</c:v>
                      </c:pt>
                      <c:pt idx="1383">
                        <c:v>8.0543377232368814E-5</c:v>
                      </c:pt>
                      <c:pt idx="1384">
                        <c:v>4.6931172620708806E-5</c:v>
                      </c:pt>
                      <c:pt idx="1385">
                        <c:v>2.6227944479306919E-5</c:v>
                      </c:pt>
                      <c:pt idx="1386">
                        <c:v>1.3966618598342909E-5</c:v>
                      </c:pt>
                      <c:pt idx="1387">
                        <c:v>7.0283074448989853E-6</c:v>
                      </c:pt>
                      <c:pt idx="1388">
                        <c:v>3.3069058576820991E-6</c:v>
                      </c:pt>
                      <c:pt idx="1389">
                        <c:v>1.4345626590696015E-6</c:v>
                      </c:pt>
                      <c:pt idx="1390">
                        <c:v>5.6299225883156456E-7</c:v>
                      </c:pt>
                      <c:pt idx="1391">
                        <c:v>1.9463267952743079E-7</c:v>
                      </c:pt>
                      <c:pt idx="1392">
                        <c:v>5.7008093380346496E-8</c:v>
                      </c:pt>
                      <c:pt idx="1393">
                        <c:v>1.3317664134064826E-8</c:v>
                      </c:pt>
                      <c:pt idx="1394">
                        <c:v>2.2425190404794241E-9</c:v>
                      </c:pt>
                      <c:pt idx="1395">
                        <c:v>2.2514447852810614E-10</c:v>
                      </c:pt>
                      <c:pt idx="1396">
                        <c:v>8.8026473280178864E-12</c:v>
                      </c:pt>
                      <c:pt idx="1397">
                        <c:v>3.4427266286296591E-14</c:v>
                      </c:pt>
                      <c:pt idx="1398">
                        <c:v>0</c:v>
                      </c:pt>
                      <c:pt idx="1399">
                        <c:v>3.4427266286296591E-14</c:v>
                      </c:pt>
                      <c:pt idx="1400">
                        <c:v>8.8026473280162805E-12</c:v>
                      </c:pt>
                      <c:pt idx="1401">
                        <c:v>2.2514447852810614E-10</c:v>
                      </c:pt>
                      <c:pt idx="1402">
                        <c:v>2.2425190404793219E-9</c:v>
                      </c:pt>
                      <c:pt idx="1403">
                        <c:v>1.3317664134064437E-8</c:v>
                      </c:pt>
                      <c:pt idx="1404">
                        <c:v>5.7008093380346496E-8</c:v>
                      </c:pt>
                      <c:pt idx="1405">
                        <c:v>1.9463267952742793E-7</c:v>
                      </c:pt>
                      <c:pt idx="1406">
                        <c:v>5.6299225883157748E-7</c:v>
                      </c:pt>
                      <c:pt idx="1407">
                        <c:v>1.4345626590695886E-6</c:v>
                      </c:pt>
                      <c:pt idx="1408">
                        <c:v>3.3069058576821237E-6</c:v>
                      </c:pt>
                      <c:pt idx="1409">
                        <c:v>7.0283074448989421E-6</c:v>
                      </c:pt>
                      <c:pt idx="1410">
                        <c:v>1.3966618598342838E-5</c:v>
                      </c:pt>
                      <c:pt idx="1411">
                        <c:v>2.6227944479306689E-5</c:v>
                      </c:pt>
                      <c:pt idx="1412">
                        <c:v>4.6931172620708629E-5</c:v>
                      </c:pt>
                      <c:pt idx="1413">
                        <c:v>8.0543377232368286E-5</c:v>
                      </c:pt>
                      <c:pt idx="1414">
                        <c:v>1.3327987968383799E-4</c:v>
                      </c:pt>
                      <c:pt idx="1415">
                        <c:v>2.135712114570565E-4</c:v>
                      </c:pt>
                      <c:pt idx="1416">
                        <c:v>3.3259744144075191E-4</c:v>
                      </c:pt>
                      <c:pt idx="1417">
                        <c:v>5.0488833005441955E-4</c:v>
                      </c:pt>
                      <c:pt idx="1418">
                        <c:v>7.4898560079285554E-4</c:v>
                      </c:pt>
                      <c:pt idx="1419">
                        <c:v>1.0881613239437267E-3</c:v>
                      </c:pt>
                      <c:pt idx="1420">
                        <c:v>1.5511840411439007E-3</c:v>
                      </c:pt>
                      <c:pt idx="1421">
                        <c:v>2.1731218807954406E-3</c:v>
                      </c:pt>
                      <c:pt idx="1422">
                        <c:v>2.9961695836067718E-3</c:v>
                      </c:pt>
                      <c:pt idx="1423">
                        <c:v>4.0704841365421362E-3</c:v>
                      </c:pt>
                      <c:pt idx="1424">
                        <c:v>5.4550116641975156E-3</c:v>
                      </c:pt>
                      <c:pt idx="1425">
                        <c:v>7.2182864096642972E-3</c:v>
                      </c:pt>
                      <c:pt idx="1426">
                        <c:v>9.4391811101385992E-3</c:v>
                      </c:pt>
                      <c:pt idx="1427">
                        <c:v>1.2207586889590097E-2</c:v>
                      </c:pt>
                      <c:pt idx="1428">
                        <c:v>1.5624999999999944E-2</c:v>
                      </c:pt>
                      <c:pt idx="1429">
                        <c:v>1.980499238560875E-2</c:v>
                      </c:pt>
                      <c:pt idx="1430">
                        <c:v>2.4873543155125244E-2</c:v>
                      </c:pt>
                      <c:pt idx="1431">
                        <c:v>3.0969208650022929E-2</c:v>
                      </c:pt>
                      <c:pt idx="1432">
                        <c:v>3.8243109908437475E-2</c:v>
                      </c:pt>
                      <c:pt idx="1433">
                        <c:v>4.6858717949175198E-2</c:v>
                      </c:pt>
                      <c:pt idx="1434">
                        <c:v>5.699141943371689E-2</c:v>
                      </c:pt>
                      <c:pt idx="1435">
                        <c:v>6.8827847889886051E-2</c:v>
                      </c:pt>
                      <c:pt idx="1436">
                        <c:v>8.2564968772195782E-2</c:v>
                      </c:pt>
                      <c:pt idx="1437">
                        <c:v>9.8408910153477719E-2</c:v>
                      </c:pt>
                      <c:pt idx="1438">
                        <c:v>0.11657353474267007</c:v>
                      </c:pt>
                      <c:pt idx="1439">
                        <c:v>0.13727875314769455</c:v>
                      </c:pt>
                      <c:pt idx="1440">
                        <c:v>0.16074858278459467</c:v>
                      </c:pt>
                      <c:pt idx="1441">
                        <c:v>0.18720896150141875</c:v>
                      </c:pt>
                      <c:pt idx="1442">
                        <c:v>0.21688532975836469</c:v>
                      </c:pt>
                      <c:pt idx="1443">
                        <c:v>0.24999999999999978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D7C-4F82-89EE-90801FA22F98}"/>
                  </c:ext>
                </c:extLst>
              </c15:ser>
            </c15:filteredLineSeries>
            <c15:filteredLineSeries>
              <c15:ser>
                <c:idx val="5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'Skip-0 Unified Formula'!$D$9</c15:sqref>
                        </c15:formulaRef>
                      </c:ext>
                    </c:extLst>
                    <c:strCache>
                      <c:ptCount val="1"/>
                      <c:pt idx="0">
                        <c:v>p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'Skip-0 Unified Formula'!$D$10:$D$1814</c15:sqref>
                        </c15:formulaRef>
                      </c:ext>
                    </c:extLst>
                    <c:numCache>
                      <c:formatCode>0.00</c:formatCode>
                      <c:ptCount val="1805"/>
                      <c:pt idx="0">
                        <c:v>0.50009999999999999</c:v>
                      </c:pt>
                      <c:pt idx="1">
                        <c:v>0.50009999999999999</c:v>
                      </c:pt>
                      <c:pt idx="2">
                        <c:v>0.50009999999999999</c:v>
                      </c:pt>
                      <c:pt idx="3">
                        <c:v>0.50009999999999999</c:v>
                      </c:pt>
                      <c:pt idx="4">
                        <c:v>0.50009999999999999</c:v>
                      </c:pt>
                      <c:pt idx="5">
                        <c:v>0.50009999999999999</c:v>
                      </c:pt>
                      <c:pt idx="6">
                        <c:v>0.50009999999999999</c:v>
                      </c:pt>
                      <c:pt idx="7">
                        <c:v>0.50009999999999999</c:v>
                      </c:pt>
                      <c:pt idx="8">
                        <c:v>0.50009999999999999</c:v>
                      </c:pt>
                      <c:pt idx="9">
                        <c:v>0.50009999999999999</c:v>
                      </c:pt>
                      <c:pt idx="10">
                        <c:v>0.50009999999999999</c:v>
                      </c:pt>
                      <c:pt idx="11">
                        <c:v>0.50009999999999999</c:v>
                      </c:pt>
                      <c:pt idx="12">
                        <c:v>0.50009999999999999</c:v>
                      </c:pt>
                      <c:pt idx="13">
                        <c:v>0.50009999999999999</c:v>
                      </c:pt>
                      <c:pt idx="14">
                        <c:v>0.50009999999999999</c:v>
                      </c:pt>
                      <c:pt idx="15">
                        <c:v>0.50009999999999999</c:v>
                      </c:pt>
                      <c:pt idx="16">
                        <c:v>0.50009999999999999</c:v>
                      </c:pt>
                      <c:pt idx="17">
                        <c:v>0.50009999999999999</c:v>
                      </c:pt>
                      <c:pt idx="18">
                        <c:v>0.50009999999999999</c:v>
                      </c:pt>
                      <c:pt idx="19">
                        <c:v>0.50009999999999999</c:v>
                      </c:pt>
                      <c:pt idx="20">
                        <c:v>0.50009999999999999</c:v>
                      </c:pt>
                      <c:pt idx="21">
                        <c:v>0.50009999999999999</c:v>
                      </c:pt>
                      <c:pt idx="22">
                        <c:v>0.50009999999999999</c:v>
                      </c:pt>
                      <c:pt idx="23">
                        <c:v>0.50009999999999999</c:v>
                      </c:pt>
                      <c:pt idx="24">
                        <c:v>0.50009999999999999</c:v>
                      </c:pt>
                      <c:pt idx="25">
                        <c:v>0.50009999999999999</c:v>
                      </c:pt>
                      <c:pt idx="26">
                        <c:v>0.50009999999999999</c:v>
                      </c:pt>
                      <c:pt idx="27">
                        <c:v>0.50009999999999999</c:v>
                      </c:pt>
                      <c:pt idx="28">
                        <c:v>0.50009999999999999</c:v>
                      </c:pt>
                      <c:pt idx="29">
                        <c:v>0.50009999999999999</c:v>
                      </c:pt>
                      <c:pt idx="30">
                        <c:v>0.50009999999999999</c:v>
                      </c:pt>
                      <c:pt idx="31">
                        <c:v>0.50009999999999999</c:v>
                      </c:pt>
                      <c:pt idx="32">
                        <c:v>0.50009999999999999</c:v>
                      </c:pt>
                      <c:pt idx="33">
                        <c:v>0.50009999999999999</c:v>
                      </c:pt>
                      <c:pt idx="34">
                        <c:v>0.50009999999999999</c:v>
                      </c:pt>
                      <c:pt idx="35">
                        <c:v>0.50009999999999999</c:v>
                      </c:pt>
                      <c:pt idx="36">
                        <c:v>0.50009999999999999</c:v>
                      </c:pt>
                      <c:pt idx="37">
                        <c:v>0.50009999999999999</c:v>
                      </c:pt>
                      <c:pt idx="38">
                        <c:v>0.50009999999999999</c:v>
                      </c:pt>
                      <c:pt idx="39">
                        <c:v>0.50009999999999999</c:v>
                      </c:pt>
                      <c:pt idx="40">
                        <c:v>0.50009999999999999</c:v>
                      </c:pt>
                      <c:pt idx="41">
                        <c:v>0.50009999999999999</c:v>
                      </c:pt>
                      <c:pt idx="42">
                        <c:v>0.50009999999999999</c:v>
                      </c:pt>
                      <c:pt idx="43">
                        <c:v>0.50009999999999999</c:v>
                      </c:pt>
                      <c:pt idx="44">
                        <c:v>0.50009999999999999</c:v>
                      </c:pt>
                      <c:pt idx="45">
                        <c:v>0.50009999999999999</c:v>
                      </c:pt>
                      <c:pt idx="46">
                        <c:v>0.50009999999999999</c:v>
                      </c:pt>
                      <c:pt idx="47">
                        <c:v>0.50009999999999999</c:v>
                      </c:pt>
                      <c:pt idx="48">
                        <c:v>0.50009999999999999</c:v>
                      </c:pt>
                      <c:pt idx="49">
                        <c:v>0.50009999999999999</c:v>
                      </c:pt>
                      <c:pt idx="50">
                        <c:v>0.50009999999999999</c:v>
                      </c:pt>
                      <c:pt idx="51">
                        <c:v>0.50009999999999999</c:v>
                      </c:pt>
                      <c:pt idx="52">
                        <c:v>0.50009999999999999</c:v>
                      </c:pt>
                      <c:pt idx="53">
                        <c:v>0.50009999999999999</c:v>
                      </c:pt>
                      <c:pt idx="54">
                        <c:v>0.50009999999999999</c:v>
                      </c:pt>
                      <c:pt idx="55">
                        <c:v>0.50009999999999999</c:v>
                      </c:pt>
                      <c:pt idx="56">
                        <c:v>0.50009999999999999</c:v>
                      </c:pt>
                      <c:pt idx="57">
                        <c:v>0.50009999999999999</c:v>
                      </c:pt>
                      <c:pt idx="58">
                        <c:v>0.50009999999999999</c:v>
                      </c:pt>
                      <c:pt idx="59">
                        <c:v>0.50009999999999999</c:v>
                      </c:pt>
                      <c:pt idx="60">
                        <c:v>0.50009999999999999</c:v>
                      </c:pt>
                      <c:pt idx="61">
                        <c:v>0.50009999999999999</c:v>
                      </c:pt>
                      <c:pt idx="62">
                        <c:v>0.50009999999999999</c:v>
                      </c:pt>
                      <c:pt idx="63">
                        <c:v>0.50009999999999999</c:v>
                      </c:pt>
                      <c:pt idx="64">
                        <c:v>0.50009999999999999</c:v>
                      </c:pt>
                      <c:pt idx="65">
                        <c:v>0.50009999999999999</c:v>
                      </c:pt>
                      <c:pt idx="66">
                        <c:v>0.50009999999999999</c:v>
                      </c:pt>
                      <c:pt idx="67">
                        <c:v>0.50009999999999999</c:v>
                      </c:pt>
                      <c:pt idx="68">
                        <c:v>0.50009999999999999</c:v>
                      </c:pt>
                      <c:pt idx="69">
                        <c:v>0.50009999999999999</c:v>
                      </c:pt>
                      <c:pt idx="70">
                        <c:v>0.50009999999999999</c:v>
                      </c:pt>
                      <c:pt idx="71">
                        <c:v>0.50009999999999999</c:v>
                      </c:pt>
                      <c:pt idx="72">
                        <c:v>0.50009999999999999</c:v>
                      </c:pt>
                      <c:pt idx="73">
                        <c:v>0.50009999999999999</c:v>
                      </c:pt>
                      <c:pt idx="74">
                        <c:v>0.50009999999999999</c:v>
                      </c:pt>
                      <c:pt idx="75">
                        <c:v>0.50009999999999999</c:v>
                      </c:pt>
                      <c:pt idx="76">
                        <c:v>0.50009999999999999</c:v>
                      </c:pt>
                      <c:pt idx="77">
                        <c:v>0.50009999999999999</c:v>
                      </c:pt>
                      <c:pt idx="78">
                        <c:v>0.50009999999999999</c:v>
                      </c:pt>
                      <c:pt idx="79">
                        <c:v>0.50009999999999999</c:v>
                      </c:pt>
                      <c:pt idx="80">
                        <c:v>0.50009999999999999</c:v>
                      </c:pt>
                      <c:pt idx="81">
                        <c:v>0.50009999999999999</c:v>
                      </c:pt>
                      <c:pt idx="82">
                        <c:v>0.50009999999999999</c:v>
                      </c:pt>
                      <c:pt idx="83">
                        <c:v>0.50009999999999999</c:v>
                      </c:pt>
                      <c:pt idx="84">
                        <c:v>0.50009999999999999</c:v>
                      </c:pt>
                      <c:pt idx="85">
                        <c:v>0.50009999999999999</c:v>
                      </c:pt>
                      <c:pt idx="86">
                        <c:v>0.50009999999999999</c:v>
                      </c:pt>
                      <c:pt idx="87">
                        <c:v>0.50009999999999999</c:v>
                      </c:pt>
                      <c:pt idx="88">
                        <c:v>0.50009999999999999</c:v>
                      </c:pt>
                      <c:pt idx="89">
                        <c:v>0.50009999999999999</c:v>
                      </c:pt>
                      <c:pt idx="90">
                        <c:v>0.50009999999999999</c:v>
                      </c:pt>
                      <c:pt idx="91">
                        <c:v>0.50009999999999999</c:v>
                      </c:pt>
                      <c:pt idx="92">
                        <c:v>0.50009999999999999</c:v>
                      </c:pt>
                      <c:pt idx="93">
                        <c:v>0.50009999999999999</c:v>
                      </c:pt>
                      <c:pt idx="94">
                        <c:v>0.50009999999999999</c:v>
                      </c:pt>
                      <c:pt idx="95">
                        <c:v>0.50009999999999999</c:v>
                      </c:pt>
                      <c:pt idx="96">
                        <c:v>0.50009999999999999</c:v>
                      </c:pt>
                      <c:pt idx="97">
                        <c:v>0.50009999999999999</c:v>
                      </c:pt>
                      <c:pt idx="98">
                        <c:v>0.50009999999999999</c:v>
                      </c:pt>
                      <c:pt idx="99">
                        <c:v>0.50009999999999999</c:v>
                      </c:pt>
                      <c:pt idx="100">
                        <c:v>0.50009999999999999</c:v>
                      </c:pt>
                      <c:pt idx="101">
                        <c:v>0.50009999999999999</c:v>
                      </c:pt>
                      <c:pt idx="102">
                        <c:v>0.50009999999999999</c:v>
                      </c:pt>
                      <c:pt idx="103">
                        <c:v>0.50009999999999999</c:v>
                      </c:pt>
                      <c:pt idx="104">
                        <c:v>0.50009999999999999</c:v>
                      </c:pt>
                      <c:pt idx="105">
                        <c:v>0.50009999999999999</c:v>
                      </c:pt>
                      <c:pt idx="106">
                        <c:v>0.50009999999999999</c:v>
                      </c:pt>
                      <c:pt idx="107">
                        <c:v>0.50009999999999999</c:v>
                      </c:pt>
                      <c:pt idx="108">
                        <c:v>0.50009999999999999</c:v>
                      </c:pt>
                      <c:pt idx="109">
                        <c:v>0.50009999999999999</c:v>
                      </c:pt>
                      <c:pt idx="110">
                        <c:v>0.50009999999999999</c:v>
                      </c:pt>
                      <c:pt idx="111">
                        <c:v>0.50009999999999999</c:v>
                      </c:pt>
                      <c:pt idx="112">
                        <c:v>0.50009999999999999</c:v>
                      </c:pt>
                      <c:pt idx="113">
                        <c:v>0.50009999999999999</c:v>
                      </c:pt>
                      <c:pt idx="114">
                        <c:v>0.50009999999999999</c:v>
                      </c:pt>
                      <c:pt idx="115">
                        <c:v>0.50009999999999999</c:v>
                      </c:pt>
                      <c:pt idx="116">
                        <c:v>0.50009999999999999</c:v>
                      </c:pt>
                      <c:pt idx="117">
                        <c:v>0.50009999999999999</c:v>
                      </c:pt>
                      <c:pt idx="118">
                        <c:v>0.50009999999999999</c:v>
                      </c:pt>
                      <c:pt idx="119">
                        <c:v>0.50009999999999999</c:v>
                      </c:pt>
                      <c:pt idx="120">
                        <c:v>0.50009999999999999</c:v>
                      </c:pt>
                      <c:pt idx="121">
                        <c:v>0.50009999999999999</c:v>
                      </c:pt>
                      <c:pt idx="122">
                        <c:v>0.50009999999999999</c:v>
                      </c:pt>
                      <c:pt idx="123">
                        <c:v>0.50009999999999999</c:v>
                      </c:pt>
                      <c:pt idx="124">
                        <c:v>0.50009999999999999</c:v>
                      </c:pt>
                      <c:pt idx="125">
                        <c:v>0.50009999999999999</c:v>
                      </c:pt>
                      <c:pt idx="126">
                        <c:v>0.50009999999999999</c:v>
                      </c:pt>
                      <c:pt idx="127">
                        <c:v>0.50009999999999999</c:v>
                      </c:pt>
                      <c:pt idx="128">
                        <c:v>0.50009999999999999</c:v>
                      </c:pt>
                      <c:pt idx="129">
                        <c:v>0.50009999999999999</c:v>
                      </c:pt>
                      <c:pt idx="130">
                        <c:v>0.50009999999999999</c:v>
                      </c:pt>
                      <c:pt idx="131">
                        <c:v>0.50009999999999999</c:v>
                      </c:pt>
                      <c:pt idx="132">
                        <c:v>0.50009999999999999</c:v>
                      </c:pt>
                      <c:pt idx="133">
                        <c:v>0.50009999999999999</c:v>
                      </c:pt>
                      <c:pt idx="134">
                        <c:v>0.50009999999999999</c:v>
                      </c:pt>
                      <c:pt idx="135">
                        <c:v>0.50009999999999999</c:v>
                      </c:pt>
                      <c:pt idx="136">
                        <c:v>0.50009999999999999</c:v>
                      </c:pt>
                      <c:pt idx="137">
                        <c:v>0.50009999999999999</c:v>
                      </c:pt>
                      <c:pt idx="138">
                        <c:v>0.50009999999999999</c:v>
                      </c:pt>
                      <c:pt idx="139">
                        <c:v>0.50009999999999999</c:v>
                      </c:pt>
                      <c:pt idx="140">
                        <c:v>0.50009999999999999</c:v>
                      </c:pt>
                      <c:pt idx="141">
                        <c:v>0.50009999999999999</c:v>
                      </c:pt>
                      <c:pt idx="142">
                        <c:v>0.50009999999999999</c:v>
                      </c:pt>
                      <c:pt idx="143">
                        <c:v>0.50009999999999999</c:v>
                      </c:pt>
                      <c:pt idx="144">
                        <c:v>0.50009999999999999</c:v>
                      </c:pt>
                      <c:pt idx="145">
                        <c:v>0.50009999999999999</c:v>
                      </c:pt>
                      <c:pt idx="146">
                        <c:v>0.50009999999999999</c:v>
                      </c:pt>
                      <c:pt idx="147">
                        <c:v>0.50009999999999999</c:v>
                      </c:pt>
                      <c:pt idx="148">
                        <c:v>0.50009999999999999</c:v>
                      </c:pt>
                      <c:pt idx="149">
                        <c:v>0.50009999999999999</c:v>
                      </c:pt>
                      <c:pt idx="150">
                        <c:v>0.50009999999999999</c:v>
                      </c:pt>
                      <c:pt idx="151">
                        <c:v>0.50009999999999999</c:v>
                      </c:pt>
                      <c:pt idx="152">
                        <c:v>0.50009999999999999</c:v>
                      </c:pt>
                      <c:pt idx="153">
                        <c:v>0.50009999999999999</c:v>
                      </c:pt>
                      <c:pt idx="154">
                        <c:v>0.50009999999999999</c:v>
                      </c:pt>
                      <c:pt idx="155">
                        <c:v>0.50009999999999999</c:v>
                      </c:pt>
                      <c:pt idx="156">
                        <c:v>0.50009999999999999</c:v>
                      </c:pt>
                      <c:pt idx="157">
                        <c:v>0.50009999999999999</c:v>
                      </c:pt>
                      <c:pt idx="158">
                        <c:v>0.50009999999999999</c:v>
                      </c:pt>
                      <c:pt idx="159">
                        <c:v>0.50009999999999999</c:v>
                      </c:pt>
                      <c:pt idx="160">
                        <c:v>0.50009999999999999</c:v>
                      </c:pt>
                      <c:pt idx="161">
                        <c:v>0.50009999999999999</c:v>
                      </c:pt>
                      <c:pt idx="162">
                        <c:v>0.50009999999999999</c:v>
                      </c:pt>
                      <c:pt idx="163">
                        <c:v>0.50009999999999999</c:v>
                      </c:pt>
                      <c:pt idx="164">
                        <c:v>0.50009999999999999</c:v>
                      </c:pt>
                      <c:pt idx="165">
                        <c:v>0.50009999999999999</c:v>
                      </c:pt>
                      <c:pt idx="166">
                        <c:v>0.50009999999999999</c:v>
                      </c:pt>
                      <c:pt idx="167">
                        <c:v>0.50009999999999999</c:v>
                      </c:pt>
                      <c:pt idx="168">
                        <c:v>0.50009999999999999</c:v>
                      </c:pt>
                      <c:pt idx="169">
                        <c:v>0.50009999999999999</c:v>
                      </c:pt>
                      <c:pt idx="170">
                        <c:v>0.50009999999999999</c:v>
                      </c:pt>
                      <c:pt idx="171">
                        <c:v>0.50009999999999999</c:v>
                      </c:pt>
                      <c:pt idx="172">
                        <c:v>0.50009999999999999</c:v>
                      </c:pt>
                      <c:pt idx="173">
                        <c:v>0.50009999999999999</c:v>
                      </c:pt>
                      <c:pt idx="174">
                        <c:v>0.50009999999999999</c:v>
                      </c:pt>
                      <c:pt idx="175">
                        <c:v>0.50009999999999999</c:v>
                      </c:pt>
                      <c:pt idx="176">
                        <c:v>0.50009999999999999</c:v>
                      </c:pt>
                      <c:pt idx="177">
                        <c:v>0.50009999999999999</c:v>
                      </c:pt>
                      <c:pt idx="178">
                        <c:v>0.50009999999999999</c:v>
                      </c:pt>
                      <c:pt idx="179">
                        <c:v>0.50009999999999999</c:v>
                      </c:pt>
                      <c:pt idx="180">
                        <c:v>0.50009999999999999</c:v>
                      </c:pt>
                      <c:pt idx="181">
                        <c:v>0.50009999999999999</c:v>
                      </c:pt>
                      <c:pt idx="182">
                        <c:v>0.50009999999999999</c:v>
                      </c:pt>
                      <c:pt idx="183">
                        <c:v>0.50009999999999999</c:v>
                      </c:pt>
                      <c:pt idx="184">
                        <c:v>0.50009999999999999</c:v>
                      </c:pt>
                      <c:pt idx="185">
                        <c:v>0.50009999999999999</c:v>
                      </c:pt>
                      <c:pt idx="186">
                        <c:v>0.50009999999999999</c:v>
                      </c:pt>
                      <c:pt idx="187">
                        <c:v>0.50009999999999999</c:v>
                      </c:pt>
                      <c:pt idx="188">
                        <c:v>0.50009999999999999</c:v>
                      </c:pt>
                      <c:pt idx="189">
                        <c:v>0.50009999999999999</c:v>
                      </c:pt>
                      <c:pt idx="190">
                        <c:v>0.50009999999999999</c:v>
                      </c:pt>
                      <c:pt idx="191">
                        <c:v>0.50009999999999999</c:v>
                      </c:pt>
                      <c:pt idx="192">
                        <c:v>0.50009999999999999</c:v>
                      </c:pt>
                      <c:pt idx="193">
                        <c:v>0.50009999999999999</c:v>
                      </c:pt>
                      <c:pt idx="194">
                        <c:v>0.50009999999999999</c:v>
                      </c:pt>
                      <c:pt idx="195">
                        <c:v>0.50009999999999999</c:v>
                      </c:pt>
                      <c:pt idx="196">
                        <c:v>0.50009999999999999</c:v>
                      </c:pt>
                      <c:pt idx="197">
                        <c:v>0.50009999999999999</c:v>
                      </c:pt>
                      <c:pt idx="198">
                        <c:v>0.50009999999999999</c:v>
                      </c:pt>
                      <c:pt idx="199">
                        <c:v>0.50009999999999999</c:v>
                      </c:pt>
                      <c:pt idx="200">
                        <c:v>0.50009999999999999</c:v>
                      </c:pt>
                      <c:pt idx="201">
                        <c:v>0.50009999999999999</c:v>
                      </c:pt>
                      <c:pt idx="202">
                        <c:v>0.50009999999999999</c:v>
                      </c:pt>
                      <c:pt idx="203">
                        <c:v>0.50009999999999999</c:v>
                      </c:pt>
                      <c:pt idx="204">
                        <c:v>0.50009999999999999</c:v>
                      </c:pt>
                      <c:pt idx="205">
                        <c:v>0.50009999999999999</c:v>
                      </c:pt>
                      <c:pt idx="206">
                        <c:v>0.50009999999999999</c:v>
                      </c:pt>
                      <c:pt idx="207">
                        <c:v>0.50009999999999999</c:v>
                      </c:pt>
                      <c:pt idx="208">
                        <c:v>0.50009999999999999</c:v>
                      </c:pt>
                      <c:pt idx="209">
                        <c:v>0.50009999999999999</c:v>
                      </c:pt>
                      <c:pt idx="210">
                        <c:v>0.50009999999999999</c:v>
                      </c:pt>
                      <c:pt idx="211">
                        <c:v>0.50009999999999999</c:v>
                      </c:pt>
                      <c:pt idx="212">
                        <c:v>0.50009999999999999</c:v>
                      </c:pt>
                      <c:pt idx="213">
                        <c:v>0.50009999999999999</c:v>
                      </c:pt>
                      <c:pt idx="214">
                        <c:v>0.50009999999999999</c:v>
                      </c:pt>
                      <c:pt idx="215">
                        <c:v>0.50009999999999999</c:v>
                      </c:pt>
                      <c:pt idx="216">
                        <c:v>0.50009999999999999</c:v>
                      </c:pt>
                      <c:pt idx="217">
                        <c:v>0.50009999999999999</c:v>
                      </c:pt>
                      <c:pt idx="218">
                        <c:v>0.50009999999999999</c:v>
                      </c:pt>
                      <c:pt idx="219">
                        <c:v>0.50009999999999999</c:v>
                      </c:pt>
                      <c:pt idx="220">
                        <c:v>0.50009999999999999</c:v>
                      </c:pt>
                      <c:pt idx="221">
                        <c:v>0.50009999999999999</c:v>
                      </c:pt>
                      <c:pt idx="222">
                        <c:v>0.50009999999999999</c:v>
                      </c:pt>
                      <c:pt idx="223">
                        <c:v>0.50009999999999999</c:v>
                      </c:pt>
                      <c:pt idx="224">
                        <c:v>0.50009999999999999</c:v>
                      </c:pt>
                      <c:pt idx="225">
                        <c:v>0.50009999999999999</c:v>
                      </c:pt>
                      <c:pt idx="226">
                        <c:v>0.50009999999999999</c:v>
                      </c:pt>
                      <c:pt idx="227">
                        <c:v>0.50009999999999999</c:v>
                      </c:pt>
                      <c:pt idx="228">
                        <c:v>0.50009999999999999</c:v>
                      </c:pt>
                      <c:pt idx="229">
                        <c:v>0.50009999999999999</c:v>
                      </c:pt>
                      <c:pt idx="230">
                        <c:v>0.50009999999999999</c:v>
                      </c:pt>
                      <c:pt idx="231">
                        <c:v>0.50009999999999999</c:v>
                      </c:pt>
                      <c:pt idx="232">
                        <c:v>0.50009999999999999</c:v>
                      </c:pt>
                      <c:pt idx="233">
                        <c:v>0.50009999999999999</c:v>
                      </c:pt>
                      <c:pt idx="234">
                        <c:v>0.50009999999999999</c:v>
                      </c:pt>
                      <c:pt idx="235">
                        <c:v>0.50009999999999999</c:v>
                      </c:pt>
                      <c:pt idx="236">
                        <c:v>0.50009999999999999</c:v>
                      </c:pt>
                      <c:pt idx="237">
                        <c:v>0.50009999999999999</c:v>
                      </c:pt>
                      <c:pt idx="238">
                        <c:v>0.50009999999999999</c:v>
                      </c:pt>
                      <c:pt idx="239">
                        <c:v>0.50009999999999999</c:v>
                      </c:pt>
                      <c:pt idx="240">
                        <c:v>0.50009999999999999</c:v>
                      </c:pt>
                      <c:pt idx="241">
                        <c:v>0.50009999999999999</c:v>
                      </c:pt>
                      <c:pt idx="242">
                        <c:v>0.50009999999999999</c:v>
                      </c:pt>
                      <c:pt idx="243">
                        <c:v>0.50009999999999999</c:v>
                      </c:pt>
                      <c:pt idx="244">
                        <c:v>0.50009999999999999</c:v>
                      </c:pt>
                      <c:pt idx="245">
                        <c:v>0.50009999999999999</c:v>
                      </c:pt>
                      <c:pt idx="246">
                        <c:v>0.50009999999999999</c:v>
                      </c:pt>
                      <c:pt idx="247">
                        <c:v>0.50009999999999999</c:v>
                      </c:pt>
                      <c:pt idx="248">
                        <c:v>0.50009999999999999</c:v>
                      </c:pt>
                      <c:pt idx="249">
                        <c:v>0.50009999999999999</c:v>
                      </c:pt>
                      <c:pt idx="250">
                        <c:v>0.50009999999999999</c:v>
                      </c:pt>
                      <c:pt idx="251">
                        <c:v>0.50009999999999999</c:v>
                      </c:pt>
                      <c:pt idx="252">
                        <c:v>0.50009999999999999</c:v>
                      </c:pt>
                      <c:pt idx="253">
                        <c:v>0.50009999999999999</c:v>
                      </c:pt>
                      <c:pt idx="254">
                        <c:v>0.50009999999999999</c:v>
                      </c:pt>
                      <c:pt idx="255">
                        <c:v>0.50009999999999999</c:v>
                      </c:pt>
                      <c:pt idx="256">
                        <c:v>0.50009999999999999</c:v>
                      </c:pt>
                      <c:pt idx="257">
                        <c:v>0.50009999999999999</c:v>
                      </c:pt>
                      <c:pt idx="258">
                        <c:v>0.50009999999999999</c:v>
                      </c:pt>
                      <c:pt idx="259">
                        <c:v>0.50009999999999999</c:v>
                      </c:pt>
                      <c:pt idx="260">
                        <c:v>0.50009999999999999</c:v>
                      </c:pt>
                      <c:pt idx="261">
                        <c:v>0.50009999999999999</c:v>
                      </c:pt>
                      <c:pt idx="262">
                        <c:v>0.50009999999999999</c:v>
                      </c:pt>
                      <c:pt idx="263">
                        <c:v>0.50009999999999999</c:v>
                      </c:pt>
                      <c:pt idx="264">
                        <c:v>0.50009999999999999</c:v>
                      </c:pt>
                      <c:pt idx="265">
                        <c:v>0.50009999999999999</c:v>
                      </c:pt>
                      <c:pt idx="266">
                        <c:v>0.50009999999999999</c:v>
                      </c:pt>
                      <c:pt idx="267">
                        <c:v>0.50009999999999999</c:v>
                      </c:pt>
                      <c:pt idx="268">
                        <c:v>0.50009999999999999</c:v>
                      </c:pt>
                      <c:pt idx="269">
                        <c:v>0.50009999999999999</c:v>
                      </c:pt>
                      <c:pt idx="270">
                        <c:v>0.50009999999999999</c:v>
                      </c:pt>
                      <c:pt idx="271">
                        <c:v>0.50009999999999999</c:v>
                      </c:pt>
                      <c:pt idx="272">
                        <c:v>0.50009999999999999</c:v>
                      </c:pt>
                      <c:pt idx="273">
                        <c:v>0.50009999999999999</c:v>
                      </c:pt>
                      <c:pt idx="274">
                        <c:v>0.50009999999999999</c:v>
                      </c:pt>
                      <c:pt idx="275">
                        <c:v>0.50009999999999999</c:v>
                      </c:pt>
                      <c:pt idx="276">
                        <c:v>0.50009999999999999</c:v>
                      </c:pt>
                      <c:pt idx="277">
                        <c:v>0.50009999999999999</c:v>
                      </c:pt>
                      <c:pt idx="278">
                        <c:v>0.50009999999999999</c:v>
                      </c:pt>
                      <c:pt idx="279">
                        <c:v>0.50009999999999999</c:v>
                      </c:pt>
                      <c:pt idx="280">
                        <c:v>0.50009999999999999</c:v>
                      </c:pt>
                      <c:pt idx="281">
                        <c:v>0.50009999999999999</c:v>
                      </c:pt>
                      <c:pt idx="282">
                        <c:v>0.50009999999999999</c:v>
                      </c:pt>
                      <c:pt idx="283">
                        <c:v>0.50009999999999999</c:v>
                      </c:pt>
                      <c:pt idx="284">
                        <c:v>0.50009999999999999</c:v>
                      </c:pt>
                      <c:pt idx="285">
                        <c:v>0.50009999999999999</c:v>
                      </c:pt>
                      <c:pt idx="286">
                        <c:v>0.50009999999999999</c:v>
                      </c:pt>
                      <c:pt idx="287">
                        <c:v>0.50009999999999999</c:v>
                      </c:pt>
                      <c:pt idx="288">
                        <c:v>0.50009999999999999</c:v>
                      </c:pt>
                      <c:pt idx="289">
                        <c:v>0.50009999999999999</c:v>
                      </c:pt>
                      <c:pt idx="290">
                        <c:v>0.50009999999999999</c:v>
                      </c:pt>
                      <c:pt idx="291">
                        <c:v>0.50009999999999999</c:v>
                      </c:pt>
                      <c:pt idx="292">
                        <c:v>0.50009999999999999</c:v>
                      </c:pt>
                      <c:pt idx="293">
                        <c:v>0.50009999999999999</c:v>
                      </c:pt>
                      <c:pt idx="294">
                        <c:v>0.50009999999999999</c:v>
                      </c:pt>
                      <c:pt idx="295">
                        <c:v>0.50009999999999999</c:v>
                      </c:pt>
                      <c:pt idx="296">
                        <c:v>0.50009999999999999</c:v>
                      </c:pt>
                      <c:pt idx="297">
                        <c:v>0.50009999999999999</c:v>
                      </c:pt>
                      <c:pt idx="298">
                        <c:v>0.50009999999999999</c:v>
                      </c:pt>
                      <c:pt idx="299">
                        <c:v>0.50009999999999999</c:v>
                      </c:pt>
                      <c:pt idx="300">
                        <c:v>0.50009999999999999</c:v>
                      </c:pt>
                      <c:pt idx="301">
                        <c:v>0.50009999999999999</c:v>
                      </c:pt>
                      <c:pt idx="302">
                        <c:v>0.50009999999999999</c:v>
                      </c:pt>
                      <c:pt idx="303">
                        <c:v>0.50009999999999999</c:v>
                      </c:pt>
                      <c:pt idx="304">
                        <c:v>0.50009999999999999</c:v>
                      </c:pt>
                      <c:pt idx="305">
                        <c:v>0.50009999999999999</c:v>
                      </c:pt>
                      <c:pt idx="306">
                        <c:v>0.50009999999999999</c:v>
                      </c:pt>
                      <c:pt idx="307">
                        <c:v>0.50009999999999999</c:v>
                      </c:pt>
                      <c:pt idx="308">
                        <c:v>0.50009999999999999</c:v>
                      </c:pt>
                      <c:pt idx="309">
                        <c:v>0.50009999999999999</c:v>
                      </c:pt>
                      <c:pt idx="310">
                        <c:v>0.50009999999999999</c:v>
                      </c:pt>
                      <c:pt idx="311">
                        <c:v>0.50009999999999999</c:v>
                      </c:pt>
                      <c:pt idx="312">
                        <c:v>0.50009999999999999</c:v>
                      </c:pt>
                      <c:pt idx="313">
                        <c:v>0.50009999999999999</c:v>
                      </c:pt>
                      <c:pt idx="314">
                        <c:v>0.50009999999999999</c:v>
                      </c:pt>
                      <c:pt idx="315">
                        <c:v>0.50009999999999999</c:v>
                      </c:pt>
                      <c:pt idx="316">
                        <c:v>0.50009999999999999</c:v>
                      </c:pt>
                      <c:pt idx="317">
                        <c:v>0.50009999999999999</c:v>
                      </c:pt>
                      <c:pt idx="318">
                        <c:v>0.50009999999999999</c:v>
                      </c:pt>
                      <c:pt idx="319">
                        <c:v>0.50009999999999999</c:v>
                      </c:pt>
                      <c:pt idx="320">
                        <c:v>0.50009999999999999</c:v>
                      </c:pt>
                      <c:pt idx="321">
                        <c:v>0.50009999999999999</c:v>
                      </c:pt>
                      <c:pt idx="322">
                        <c:v>0.50009999999999999</c:v>
                      </c:pt>
                      <c:pt idx="323">
                        <c:v>0.50009999999999999</c:v>
                      </c:pt>
                      <c:pt idx="324">
                        <c:v>0.50009999999999999</c:v>
                      </c:pt>
                      <c:pt idx="325">
                        <c:v>0.50009999999999999</c:v>
                      </c:pt>
                      <c:pt idx="326">
                        <c:v>0.50009999999999999</c:v>
                      </c:pt>
                      <c:pt idx="327">
                        <c:v>0.50009999999999999</c:v>
                      </c:pt>
                      <c:pt idx="328">
                        <c:v>0.50009999999999999</c:v>
                      </c:pt>
                      <c:pt idx="329">
                        <c:v>0.50009999999999999</c:v>
                      </c:pt>
                      <c:pt idx="330">
                        <c:v>0.50009999999999999</c:v>
                      </c:pt>
                      <c:pt idx="331">
                        <c:v>0.50009999999999999</c:v>
                      </c:pt>
                      <c:pt idx="332">
                        <c:v>0.50009999999999999</c:v>
                      </c:pt>
                      <c:pt idx="333">
                        <c:v>0.50009999999999999</c:v>
                      </c:pt>
                      <c:pt idx="334">
                        <c:v>0.50009999999999999</c:v>
                      </c:pt>
                      <c:pt idx="335">
                        <c:v>0.50009999999999999</c:v>
                      </c:pt>
                      <c:pt idx="336">
                        <c:v>0.50009999999999999</c:v>
                      </c:pt>
                      <c:pt idx="337">
                        <c:v>0.50009999999999999</c:v>
                      </c:pt>
                      <c:pt idx="338">
                        <c:v>0.50009999999999999</c:v>
                      </c:pt>
                      <c:pt idx="339">
                        <c:v>0.50009999999999999</c:v>
                      </c:pt>
                      <c:pt idx="340">
                        <c:v>0.50009999999999999</c:v>
                      </c:pt>
                      <c:pt idx="341">
                        <c:v>0.50009999999999999</c:v>
                      </c:pt>
                      <c:pt idx="342">
                        <c:v>0.50009999999999999</c:v>
                      </c:pt>
                      <c:pt idx="343">
                        <c:v>0.50009999999999999</c:v>
                      </c:pt>
                      <c:pt idx="344">
                        <c:v>0.50009999999999999</c:v>
                      </c:pt>
                      <c:pt idx="345">
                        <c:v>0.50009999999999999</c:v>
                      </c:pt>
                      <c:pt idx="346">
                        <c:v>0.50009999999999999</c:v>
                      </c:pt>
                      <c:pt idx="347">
                        <c:v>0.50009999999999999</c:v>
                      </c:pt>
                      <c:pt idx="348">
                        <c:v>0.50009999999999999</c:v>
                      </c:pt>
                      <c:pt idx="349">
                        <c:v>0.50009999999999999</c:v>
                      </c:pt>
                      <c:pt idx="350">
                        <c:v>0.50009999999999999</c:v>
                      </c:pt>
                      <c:pt idx="351">
                        <c:v>0.50009999999999999</c:v>
                      </c:pt>
                      <c:pt idx="352">
                        <c:v>0.50009999999999999</c:v>
                      </c:pt>
                      <c:pt idx="353">
                        <c:v>0.50009999999999999</c:v>
                      </c:pt>
                      <c:pt idx="354">
                        <c:v>0.50009999999999999</c:v>
                      </c:pt>
                      <c:pt idx="355">
                        <c:v>0.50009999999999999</c:v>
                      </c:pt>
                      <c:pt idx="356">
                        <c:v>0.50009999999999999</c:v>
                      </c:pt>
                      <c:pt idx="357">
                        <c:v>0.50009999999999999</c:v>
                      </c:pt>
                      <c:pt idx="358">
                        <c:v>0.50009999999999999</c:v>
                      </c:pt>
                      <c:pt idx="359">
                        <c:v>0.50009999999999999</c:v>
                      </c:pt>
                      <c:pt idx="360">
                        <c:v>0.50009999999999999</c:v>
                      </c:pt>
                      <c:pt idx="361">
                        <c:v>0.55000000000000004</c:v>
                      </c:pt>
                      <c:pt idx="362">
                        <c:v>0.55000000000000004</c:v>
                      </c:pt>
                      <c:pt idx="363">
                        <c:v>0.55000000000000004</c:v>
                      </c:pt>
                      <c:pt idx="364">
                        <c:v>0.55000000000000004</c:v>
                      </c:pt>
                      <c:pt idx="365">
                        <c:v>0.55000000000000004</c:v>
                      </c:pt>
                      <c:pt idx="366">
                        <c:v>0.55000000000000004</c:v>
                      </c:pt>
                      <c:pt idx="367">
                        <c:v>0.55000000000000004</c:v>
                      </c:pt>
                      <c:pt idx="368">
                        <c:v>0.55000000000000004</c:v>
                      </c:pt>
                      <c:pt idx="369">
                        <c:v>0.55000000000000004</c:v>
                      </c:pt>
                      <c:pt idx="370">
                        <c:v>0.55000000000000004</c:v>
                      </c:pt>
                      <c:pt idx="371">
                        <c:v>0.55000000000000004</c:v>
                      </c:pt>
                      <c:pt idx="372">
                        <c:v>0.55000000000000004</c:v>
                      </c:pt>
                      <c:pt idx="373">
                        <c:v>0.55000000000000004</c:v>
                      </c:pt>
                      <c:pt idx="374">
                        <c:v>0.55000000000000004</c:v>
                      </c:pt>
                      <c:pt idx="375">
                        <c:v>0.55000000000000004</c:v>
                      </c:pt>
                      <c:pt idx="376">
                        <c:v>0.55000000000000004</c:v>
                      </c:pt>
                      <c:pt idx="377">
                        <c:v>0.55000000000000004</c:v>
                      </c:pt>
                      <c:pt idx="378">
                        <c:v>0.55000000000000004</c:v>
                      </c:pt>
                      <c:pt idx="379">
                        <c:v>0.55000000000000004</c:v>
                      </c:pt>
                      <c:pt idx="380">
                        <c:v>0.55000000000000004</c:v>
                      </c:pt>
                      <c:pt idx="381">
                        <c:v>0.55000000000000004</c:v>
                      </c:pt>
                      <c:pt idx="382">
                        <c:v>0.55000000000000004</c:v>
                      </c:pt>
                      <c:pt idx="383">
                        <c:v>0.55000000000000004</c:v>
                      </c:pt>
                      <c:pt idx="384">
                        <c:v>0.55000000000000004</c:v>
                      </c:pt>
                      <c:pt idx="385">
                        <c:v>0.55000000000000004</c:v>
                      </c:pt>
                      <c:pt idx="386">
                        <c:v>0.55000000000000004</c:v>
                      </c:pt>
                      <c:pt idx="387">
                        <c:v>0.55000000000000004</c:v>
                      </c:pt>
                      <c:pt idx="388">
                        <c:v>0.55000000000000004</c:v>
                      </c:pt>
                      <c:pt idx="389">
                        <c:v>0.55000000000000004</c:v>
                      </c:pt>
                      <c:pt idx="390">
                        <c:v>0.55000000000000004</c:v>
                      </c:pt>
                      <c:pt idx="391">
                        <c:v>0.55000000000000004</c:v>
                      </c:pt>
                      <c:pt idx="392">
                        <c:v>0.55000000000000004</c:v>
                      </c:pt>
                      <c:pt idx="393">
                        <c:v>0.55000000000000004</c:v>
                      </c:pt>
                      <c:pt idx="394">
                        <c:v>0.55000000000000004</c:v>
                      </c:pt>
                      <c:pt idx="395">
                        <c:v>0.55000000000000004</c:v>
                      </c:pt>
                      <c:pt idx="396">
                        <c:v>0.55000000000000004</c:v>
                      </c:pt>
                      <c:pt idx="397">
                        <c:v>0.55000000000000004</c:v>
                      </c:pt>
                      <c:pt idx="398">
                        <c:v>0.55000000000000004</c:v>
                      </c:pt>
                      <c:pt idx="399">
                        <c:v>0.55000000000000004</c:v>
                      </c:pt>
                      <c:pt idx="400">
                        <c:v>0.55000000000000004</c:v>
                      </c:pt>
                      <c:pt idx="401">
                        <c:v>0.55000000000000004</c:v>
                      </c:pt>
                      <c:pt idx="402">
                        <c:v>0.55000000000000004</c:v>
                      </c:pt>
                      <c:pt idx="403">
                        <c:v>0.55000000000000004</c:v>
                      </c:pt>
                      <c:pt idx="404">
                        <c:v>0.55000000000000004</c:v>
                      </c:pt>
                      <c:pt idx="405">
                        <c:v>0.55000000000000004</c:v>
                      </c:pt>
                      <c:pt idx="406">
                        <c:v>0.55000000000000004</c:v>
                      </c:pt>
                      <c:pt idx="407">
                        <c:v>0.55000000000000004</c:v>
                      </c:pt>
                      <c:pt idx="408">
                        <c:v>0.55000000000000004</c:v>
                      </c:pt>
                      <c:pt idx="409">
                        <c:v>0.55000000000000004</c:v>
                      </c:pt>
                      <c:pt idx="410">
                        <c:v>0.55000000000000004</c:v>
                      </c:pt>
                      <c:pt idx="411">
                        <c:v>0.55000000000000004</c:v>
                      </c:pt>
                      <c:pt idx="412">
                        <c:v>0.55000000000000004</c:v>
                      </c:pt>
                      <c:pt idx="413">
                        <c:v>0.55000000000000004</c:v>
                      </c:pt>
                      <c:pt idx="414">
                        <c:v>0.55000000000000004</c:v>
                      </c:pt>
                      <c:pt idx="415">
                        <c:v>0.55000000000000004</c:v>
                      </c:pt>
                      <c:pt idx="416">
                        <c:v>0.55000000000000004</c:v>
                      </c:pt>
                      <c:pt idx="417">
                        <c:v>0.55000000000000004</c:v>
                      </c:pt>
                      <c:pt idx="418">
                        <c:v>0.55000000000000004</c:v>
                      </c:pt>
                      <c:pt idx="419">
                        <c:v>0.55000000000000004</c:v>
                      </c:pt>
                      <c:pt idx="420">
                        <c:v>0.55000000000000004</c:v>
                      </c:pt>
                      <c:pt idx="421">
                        <c:v>0.55000000000000004</c:v>
                      </c:pt>
                      <c:pt idx="422">
                        <c:v>0.55000000000000004</c:v>
                      </c:pt>
                      <c:pt idx="423">
                        <c:v>0.55000000000000004</c:v>
                      </c:pt>
                      <c:pt idx="424">
                        <c:v>0.55000000000000004</c:v>
                      </c:pt>
                      <c:pt idx="425">
                        <c:v>0.55000000000000004</c:v>
                      </c:pt>
                      <c:pt idx="426">
                        <c:v>0.55000000000000004</c:v>
                      </c:pt>
                      <c:pt idx="427">
                        <c:v>0.55000000000000004</c:v>
                      </c:pt>
                      <c:pt idx="428">
                        <c:v>0.55000000000000004</c:v>
                      </c:pt>
                      <c:pt idx="429">
                        <c:v>0.55000000000000004</c:v>
                      </c:pt>
                      <c:pt idx="430">
                        <c:v>0.55000000000000004</c:v>
                      </c:pt>
                      <c:pt idx="431">
                        <c:v>0.55000000000000004</c:v>
                      </c:pt>
                      <c:pt idx="432">
                        <c:v>0.55000000000000004</c:v>
                      </c:pt>
                      <c:pt idx="433">
                        <c:v>0.55000000000000004</c:v>
                      </c:pt>
                      <c:pt idx="434">
                        <c:v>0.55000000000000004</c:v>
                      </c:pt>
                      <c:pt idx="435">
                        <c:v>0.55000000000000004</c:v>
                      </c:pt>
                      <c:pt idx="436">
                        <c:v>0.55000000000000004</c:v>
                      </c:pt>
                      <c:pt idx="437">
                        <c:v>0.55000000000000004</c:v>
                      </c:pt>
                      <c:pt idx="438">
                        <c:v>0.55000000000000004</c:v>
                      </c:pt>
                      <c:pt idx="439">
                        <c:v>0.55000000000000004</c:v>
                      </c:pt>
                      <c:pt idx="440">
                        <c:v>0.55000000000000004</c:v>
                      </c:pt>
                      <c:pt idx="441">
                        <c:v>0.55000000000000004</c:v>
                      </c:pt>
                      <c:pt idx="442">
                        <c:v>0.55000000000000004</c:v>
                      </c:pt>
                      <c:pt idx="443">
                        <c:v>0.55000000000000004</c:v>
                      </c:pt>
                      <c:pt idx="444">
                        <c:v>0.55000000000000004</c:v>
                      </c:pt>
                      <c:pt idx="445">
                        <c:v>0.55000000000000004</c:v>
                      </c:pt>
                      <c:pt idx="446">
                        <c:v>0.55000000000000004</c:v>
                      </c:pt>
                      <c:pt idx="447">
                        <c:v>0.55000000000000004</c:v>
                      </c:pt>
                      <c:pt idx="448">
                        <c:v>0.55000000000000004</c:v>
                      </c:pt>
                      <c:pt idx="449">
                        <c:v>0.55000000000000004</c:v>
                      </c:pt>
                      <c:pt idx="450">
                        <c:v>0.55000000000000004</c:v>
                      </c:pt>
                      <c:pt idx="451">
                        <c:v>0.55000000000000004</c:v>
                      </c:pt>
                      <c:pt idx="452">
                        <c:v>0.55000000000000004</c:v>
                      </c:pt>
                      <c:pt idx="453">
                        <c:v>0.55000000000000004</c:v>
                      </c:pt>
                      <c:pt idx="454">
                        <c:v>0.55000000000000004</c:v>
                      </c:pt>
                      <c:pt idx="455">
                        <c:v>0.55000000000000004</c:v>
                      </c:pt>
                      <c:pt idx="456">
                        <c:v>0.55000000000000004</c:v>
                      </c:pt>
                      <c:pt idx="457">
                        <c:v>0.55000000000000004</c:v>
                      </c:pt>
                      <c:pt idx="458">
                        <c:v>0.55000000000000004</c:v>
                      </c:pt>
                      <c:pt idx="459">
                        <c:v>0.55000000000000004</c:v>
                      </c:pt>
                      <c:pt idx="460">
                        <c:v>0.55000000000000004</c:v>
                      </c:pt>
                      <c:pt idx="461">
                        <c:v>0.55000000000000004</c:v>
                      </c:pt>
                      <c:pt idx="462">
                        <c:v>0.55000000000000004</c:v>
                      </c:pt>
                      <c:pt idx="463">
                        <c:v>0.55000000000000004</c:v>
                      </c:pt>
                      <c:pt idx="464">
                        <c:v>0.55000000000000004</c:v>
                      </c:pt>
                      <c:pt idx="465">
                        <c:v>0.55000000000000004</c:v>
                      </c:pt>
                      <c:pt idx="466">
                        <c:v>0.55000000000000004</c:v>
                      </c:pt>
                      <c:pt idx="467">
                        <c:v>0.55000000000000004</c:v>
                      </c:pt>
                      <c:pt idx="468">
                        <c:v>0.55000000000000004</c:v>
                      </c:pt>
                      <c:pt idx="469">
                        <c:v>0.55000000000000004</c:v>
                      </c:pt>
                      <c:pt idx="470">
                        <c:v>0.55000000000000004</c:v>
                      </c:pt>
                      <c:pt idx="471">
                        <c:v>0.55000000000000004</c:v>
                      </c:pt>
                      <c:pt idx="472">
                        <c:v>0.55000000000000004</c:v>
                      </c:pt>
                      <c:pt idx="473">
                        <c:v>0.55000000000000004</c:v>
                      </c:pt>
                      <c:pt idx="474">
                        <c:v>0.55000000000000004</c:v>
                      </c:pt>
                      <c:pt idx="475">
                        <c:v>0.55000000000000004</c:v>
                      </c:pt>
                      <c:pt idx="476">
                        <c:v>0.55000000000000004</c:v>
                      </c:pt>
                      <c:pt idx="477">
                        <c:v>0.55000000000000004</c:v>
                      </c:pt>
                      <c:pt idx="478">
                        <c:v>0.55000000000000004</c:v>
                      </c:pt>
                      <c:pt idx="479">
                        <c:v>0.55000000000000004</c:v>
                      </c:pt>
                      <c:pt idx="480">
                        <c:v>0.55000000000000004</c:v>
                      </c:pt>
                      <c:pt idx="481">
                        <c:v>0.55000000000000004</c:v>
                      </c:pt>
                      <c:pt idx="482">
                        <c:v>0.55000000000000004</c:v>
                      </c:pt>
                      <c:pt idx="483">
                        <c:v>0.55000000000000004</c:v>
                      </c:pt>
                      <c:pt idx="484">
                        <c:v>0.55000000000000004</c:v>
                      </c:pt>
                      <c:pt idx="485">
                        <c:v>0.55000000000000004</c:v>
                      </c:pt>
                      <c:pt idx="486">
                        <c:v>0.55000000000000004</c:v>
                      </c:pt>
                      <c:pt idx="487">
                        <c:v>0.55000000000000004</c:v>
                      </c:pt>
                      <c:pt idx="488">
                        <c:v>0.55000000000000004</c:v>
                      </c:pt>
                      <c:pt idx="489">
                        <c:v>0.55000000000000004</c:v>
                      </c:pt>
                      <c:pt idx="490">
                        <c:v>0.55000000000000004</c:v>
                      </c:pt>
                      <c:pt idx="491">
                        <c:v>0.55000000000000004</c:v>
                      </c:pt>
                      <c:pt idx="492">
                        <c:v>0.55000000000000004</c:v>
                      </c:pt>
                      <c:pt idx="493">
                        <c:v>0.55000000000000004</c:v>
                      </c:pt>
                      <c:pt idx="494">
                        <c:v>0.55000000000000004</c:v>
                      </c:pt>
                      <c:pt idx="495">
                        <c:v>0.55000000000000004</c:v>
                      </c:pt>
                      <c:pt idx="496">
                        <c:v>0.55000000000000004</c:v>
                      </c:pt>
                      <c:pt idx="497">
                        <c:v>0.55000000000000004</c:v>
                      </c:pt>
                      <c:pt idx="498">
                        <c:v>0.55000000000000004</c:v>
                      </c:pt>
                      <c:pt idx="499">
                        <c:v>0.55000000000000004</c:v>
                      </c:pt>
                      <c:pt idx="500">
                        <c:v>0.55000000000000004</c:v>
                      </c:pt>
                      <c:pt idx="501">
                        <c:v>0.55000000000000004</c:v>
                      </c:pt>
                      <c:pt idx="502">
                        <c:v>0.55000000000000004</c:v>
                      </c:pt>
                      <c:pt idx="503">
                        <c:v>0.55000000000000004</c:v>
                      </c:pt>
                      <c:pt idx="504">
                        <c:v>0.55000000000000004</c:v>
                      </c:pt>
                      <c:pt idx="505">
                        <c:v>0.55000000000000004</c:v>
                      </c:pt>
                      <c:pt idx="506">
                        <c:v>0.55000000000000004</c:v>
                      </c:pt>
                      <c:pt idx="507">
                        <c:v>0.55000000000000004</c:v>
                      </c:pt>
                      <c:pt idx="508">
                        <c:v>0.55000000000000004</c:v>
                      </c:pt>
                      <c:pt idx="509">
                        <c:v>0.55000000000000004</c:v>
                      </c:pt>
                      <c:pt idx="510">
                        <c:v>0.55000000000000004</c:v>
                      </c:pt>
                      <c:pt idx="511">
                        <c:v>0.55000000000000004</c:v>
                      </c:pt>
                      <c:pt idx="512">
                        <c:v>0.55000000000000004</c:v>
                      </c:pt>
                      <c:pt idx="513">
                        <c:v>0.55000000000000004</c:v>
                      </c:pt>
                      <c:pt idx="514">
                        <c:v>0.55000000000000004</c:v>
                      </c:pt>
                      <c:pt idx="515">
                        <c:v>0.55000000000000004</c:v>
                      </c:pt>
                      <c:pt idx="516">
                        <c:v>0.55000000000000004</c:v>
                      </c:pt>
                      <c:pt idx="517">
                        <c:v>0.55000000000000004</c:v>
                      </c:pt>
                      <c:pt idx="518">
                        <c:v>0.55000000000000004</c:v>
                      </c:pt>
                      <c:pt idx="519">
                        <c:v>0.55000000000000004</c:v>
                      </c:pt>
                      <c:pt idx="520">
                        <c:v>0.55000000000000004</c:v>
                      </c:pt>
                      <c:pt idx="521">
                        <c:v>0.55000000000000004</c:v>
                      </c:pt>
                      <c:pt idx="522">
                        <c:v>0.55000000000000004</c:v>
                      </c:pt>
                      <c:pt idx="523">
                        <c:v>0.55000000000000004</c:v>
                      </c:pt>
                      <c:pt idx="524">
                        <c:v>0.55000000000000004</c:v>
                      </c:pt>
                      <c:pt idx="525">
                        <c:v>0.55000000000000004</c:v>
                      </c:pt>
                      <c:pt idx="526">
                        <c:v>0.55000000000000004</c:v>
                      </c:pt>
                      <c:pt idx="527">
                        <c:v>0.55000000000000004</c:v>
                      </c:pt>
                      <c:pt idx="528">
                        <c:v>0.55000000000000004</c:v>
                      </c:pt>
                      <c:pt idx="529">
                        <c:v>0.55000000000000004</c:v>
                      </c:pt>
                      <c:pt idx="530">
                        <c:v>0.55000000000000004</c:v>
                      </c:pt>
                      <c:pt idx="531">
                        <c:v>0.55000000000000004</c:v>
                      </c:pt>
                      <c:pt idx="532">
                        <c:v>0.55000000000000004</c:v>
                      </c:pt>
                      <c:pt idx="533">
                        <c:v>0.55000000000000004</c:v>
                      </c:pt>
                      <c:pt idx="534">
                        <c:v>0.55000000000000004</c:v>
                      </c:pt>
                      <c:pt idx="535">
                        <c:v>0.55000000000000004</c:v>
                      </c:pt>
                      <c:pt idx="536">
                        <c:v>0.55000000000000004</c:v>
                      </c:pt>
                      <c:pt idx="537">
                        <c:v>0.55000000000000004</c:v>
                      </c:pt>
                      <c:pt idx="538">
                        <c:v>0.55000000000000004</c:v>
                      </c:pt>
                      <c:pt idx="539">
                        <c:v>0.55000000000000004</c:v>
                      </c:pt>
                      <c:pt idx="540">
                        <c:v>0.55000000000000004</c:v>
                      </c:pt>
                      <c:pt idx="541">
                        <c:v>0.55000000000000004</c:v>
                      </c:pt>
                      <c:pt idx="542">
                        <c:v>0.55000000000000004</c:v>
                      </c:pt>
                      <c:pt idx="543">
                        <c:v>0.55000000000000004</c:v>
                      </c:pt>
                      <c:pt idx="544">
                        <c:v>0.55000000000000004</c:v>
                      </c:pt>
                      <c:pt idx="545">
                        <c:v>0.55000000000000004</c:v>
                      </c:pt>
                      <c:pt idx="546">
                        <c:v>0.55000000000000004</c:v>
                      </c:pt>
                      <c:pt idx="547">
                        <c:v>0.55000000000000004</c:v>
                      </c:pt>
                      <c:pt idx="548">
                        <c:v>0.55000000000000004</c:v>
                      </c:pt>
                      <c:pt idx="549">
                        <c:v>0.55000000000000004</c:v>
                      </c:pt>
                      <c:pt idx="550">
                        <c:v>0.55000000000000004</c:v>
                      </c:pt>
                      <c:pt idx="551">
                        <c:v>0.55000000000000004</c:v>
                      </c:pt>
                      <c:pt idx="552">
                        <c:v>0.55000000000000004</c:v>
                      </c:pt>
                      <c:pt idx="553">
                        <c:v>0.55000000000000004</c:v>
                      </c:pt>
                      <c:pt idx="554">
                        <c:v>0.55000000000000004</c:v>
                      </c:pt>
                      <c:pt idx="555">
                        <c:v>0.55000000000000004</c:v>
                      </c:pt>
                      <c:pt idx="556">
                        <c:v>0.55000000000000004</c:v>
                      </c:pt>
                      <c:pt idx="557">
                        <c:v>0.55000000000000004</c:v>
                      </c:pt>
                      <c:pt idx="558">
                        <c:v>0.55000000000000004</c:v>
                      </c:pt>
                      <c:pt idx="559">
                        <c:v>0.55000000000000004</c:v>
                      </c:pt>
                      <c:pt idx="560">
                        <c:v>0.55000000000000004</c:v>
                      </c:pt>
                      <c:pt idx="561">
                        <c:v>0.55000000000000004</c:v>
                      </c:pt>
                      <c:pt idx="562">
                        <c:v>0.55000000000000004</c:v>
                      </c:pt>
                      <c:pt idx="563">
                        <c:v>0.55000000000000004</c:v>
                      </c:pt>
                      <c:pt idx="564">
                        <c:v>0.55000000000000004</c:v>
                      </c:pt>
                      <c:pt idx="565">
                        <c:v>0.55000000000000004</c:v>
                      </c:pt>
                      <c:pt idx="566">
                        <c:v>0.55000000000000004</c:v>
                      </c:pt>
                      <c:pt idx="567">
                        <c:v>0.55000000000000004</c:v>
                      </c:pt>
                      <c:pt idx="568">
                        <c:v>0.55000000000000004</c:v>
                      </c:pt>
                      <c:pt idx="569">
                        <c:v>0.55000000000000004</c:v>
                      </c:pt>
                      <c:pt idx="570">
                        <c:v>0.55000000000000004</c:v>
                      </c:pt>
                      <c:pt idx="571">
                        <c:v>0.55000000000000004</c:v>
                      </c:pt>
                      <c:pt idx="572">
                        <c:v>0.55000000000000004</c:v>
                      </c:pt>
                      <c:pt idx="573">
                        <c:v>0.55000000000000004</c:v>
                      </c:pt>
                      <c:pt idx="574">
                        <c:v>0.55000000000000004</c:v>
                      </c:pt>
                      <c:pt idx="575">
                        <c:v>0.55000000000000004</c:v>
                      </c:pt>
                      <c:pt idx="576">
                        <c:v>0.55000000000000004</c:v>
                      </c:pt>
                      <c:pt idx="577">
                        <c:v>0.55000000000000004</c:v>
                      </c:pt>
                      <c:pt idx="578">
                        <c:v>0.55000000000000004</c:v>
                      </c:pt>
                      <c:pt idx="579">
                        <c:v>0.55000000000000004</c:v>
                      </c:pt>
                      <c:pt idx="580">
                        <c:v>0.55000000000000004</c:v>
                      </c:pt>
                      <c:pt idx="581">
                        <c:v>0.55000000000000004</c:v>
                      </c:pt>
                      <c:pt idx="582">
                        <c:v>0.55000000000000004</c:v>
                      </c:pt>
                      <c:pt idx="583">
                        <c:v>0.55000000000000004</c:v>
                      </c:pt>
                      <c:pt idx="584">
                        <c:v>0.55000000000000004</c:v>
                      </c:pt>
                      <c:pt idx="585">
                        <c:v>0.55000000000000004</c:v>
                      </c:pt>
                      <c:pt idx="586">
                        <c:v>0.55000000000000004</c:v>
                      </c:pt>
                      <c:pt idx="587">
                        <c:v>0.55000000000000004</c:v>
                      </c:pt>
                      <c:pt idx="588">
                        <c:v>0.55000000000000004</c:v>
                      </c:pt>
                      <c:pt idx="589">
                        <c:v>0.55000000000000004</c:v>
                      </c:pt>
                      <c:pt idx="590">
                        <c:v>0.55000000000000004</c:v>
                      </c:pt>
                      <c:pt idx="591">
                        <c:v>0.55000000000000004</c:v>
                      </c:pt>
                      <c:pt idx="592">
                        <c:v>0.55000000000000004</c:v>
                      </c:pt>
                      <c:pt idx="593">
                        <c:v>0.55000000000000004</c:v>
                      </c:pt>
                      <c:pt idx="594">
                        <c:v>0.55000000000000004</c:v>
                      </c:pt>
                      <c:pt idx="595">
                        <c:v>0.55000000000000004</c:v>
                      </c:pt>
                      <c:pt idx="596">
                        <c:v>0.55000000000000004</c:v>
                      </c:pt>
                      <c:pt idx="597">
                        <c:v>0.55000000000000004</c:v>
                      </c:pt>
                      <c:pt idx="598">
                        <c:v>0.55000000000000004</c:v>
                      </c:pt>
                      <c:pt idx="599">
                        <c:v>0.55000000000000004</c:v>
                      </c:pt>
                      <c:pt idx="600">
                        <c:v>0.55000000000000004</c:v>
                      </c:pt>
                      <c:pt idx="601">
                        <c:v>0.55000000000000004</c:v>
                      </c:pt>
                      <c:pt idx="602">
                        <c:v>0.55000000000000004</c:v>
                      </c:pt>
                      <c:pt idx="603">
                        <c:v>0.55000000000000004</c:v>
                      </c:pt>
                      <c:pt idx="604">
                        <c:v>0.55000000000000004</c:v>
                      </c:pt>
                      <c:pt idx="605">
                        <c:v>0.55000000000000004</c:v>
                      </c:pt>
                      <c:pt idx="606">
                        <c:v>0.55000000000000004</c:v>
                      </c:pt>
                      <c:pt idx="607">
                        <c:v>0.55000000000000004</c:v>
                      </c:pt>
                      <c:pt idx="608">
                        <c:v>0.55000000000000004</c:v>
                      </c:pt>
                      <c:pt idx="609">
                        <c:v>0.55000000000000004</c:v>
                      </c:pt>
                      <c:pt idx="610">
                        <c:v>0.55000000000000004</c:v>
                      </c:pt>
                      <c:pt idx="611">
                        <c:v>0.55000000000000004</c:v>
                      </c:pt>
                      <c:pt idx="612">
                        <c:v>0.55000000000000004</c:v>
                      </c:pt>
                      <c:pt idx="613">
                        <c:v>0.55000000000000004</c:v>
                      </c:pt>
                      <c:pt idx="614">
                        <c:v>0.55000000000000004</c:v>
                      </c:pt>
                      <c:pt idx="615">
                        <c:v>0.55000000000000004</c:v>
                      </c:pt>
                      <c:pt idx="616">
                        <c:v>0.55000000000000004</c:v>
                      </c:pt>
                      <c:pt idx="617">
                        <c:v>0.55000000000000004</c:v>
                      </c:pt>
                      <c:pt idx="618">
                        <c:v>0.55000000000000004</c:v>
                      </c:pt>
                      <c:pt idx="619">
                        <c:v>0.55000000000000004</c:v>
                      </c:pt>
                      <c:pt idx="620">
                        <c:v>0.55000000000000004</c:v>
                      </c:pt>
                      <c:pt idx="621">
                        <c:v>0.55000000000000004</c:v>
                      </c:pt>
                      <c:pt idx="622">
                        <c:v>0.55000000000000004</c:v>
                      </c:pt>
                      <c:pt idx="623">
                        <c:v>0.55000000000000004</c:v>
                      </c:pt>
                      <c:pt idx="624">
                        <c:v>0.55000000000000004</c:v>
                      </c:pt>
                      <c:pt idx="625">
                        <c:v>0.55000000000000004</c:v>
                      </c:pt>
                      <c:pt idx="626">
                        <c:v>0.55000000000000004</c:v>
                      </c:pt>
                      <c:pt idx="627">
                        <c:v>0.55000000000000004</c:v>
                      </c:pt>
                      <c:pt idx="628">
                        <c:v>0.55000000000000004</c:v>
                      </c:pt>
                      <c:pt idx="629">
                        <c:v>0.55000000000000004</c:v>
                      </c:pt>
                      <c:pt idx="630">
                        <c:v>0.55000000000000004</c:v>
                      </c:pt>
                      <c:pt idx="631">
                        <c:v>0.55000000000000004</c:v>
                      </c:pt>
                      <c:pt idx="632">
                        <c:v>0.55000000000000004</c:v>
                      </c:pt>
                      <c:pt idx="633">
                        <c:v>0.55000000000000004</c:v>
                      </c:pt>
                      <c:pt idx="634">
                        <c:v>0.55000000000000004</c:v>
                      </c:pt>
                      <c:pt idx="635">
                        <c:v>0.55000000000000004</c:v>
                      </c:pt>
                      <c:pt idx="636">
                        <c:v>0.55000000000000004</c:v>
                      </c:pt>
                      <c:pt idx="637">
                        <c:v>0.55000000000000004</c:v>
                      </c:pt>
                      <c:pt idx="638">
                        <c:v>0.55000000000000004</c:v>
                      </c:pt>
                      <c:pt idx="639">
                        <c:v>0.55000000000000004</c:v>
                      </c:pt>
                      <c:pt idx="640">
                        <c:v>0.55000000000000004</c:v>
                      </c:pt>
                      <c:pt idx="641">
                        <c:v>0.55000000000000004</c:v>
                      </c:pt>
                      <c:pt idx="642">
                        <c:v>0.55000000000000004</c:v>
                      </c:pt>
                      <c:pt idx="643">
                        <c:v>0.55000000000000004</c:v>
                      </c:pt>
                      <c:pt idx="644">
                        <c:v>0.55000000000000004</c:v>
                      </c:pt>
                      <c:pt idx="645">
                        <c:v>0.55000000000000004</c:v>
                      </c:pt>
                      <c:pt idx="646">
                        <c:v>0.55000000000000004</c:v>
                      </c:pt>
                      <c:pt idx="647">
                        <c:v>0.55000000000000004</c:v>
                      </c:pt>
                      <c:pt idx="648">
                        <c:v>0.55000000000000004</c:v>
                      </c:pt>
                      <c:pt idx="649">
                        <c:v>0.55000000000000004</c:v>
                      </c:pt>
                      <c:pt idx="650">
                        <c:v>0.55000000000000004</c:v>
                      </c:pt>
                      <c:pt idx="651">
                        <c:v>0.55000000000000004</c:v>
                      </c:pt>
                      <c:pt idx="652">
                        <c:v>0.55000000000000004</c:v>
                      </c:pt>
                      <c:pt idx="653">
                        <c:v>0.55000000000000004</c:v>
                      </c:pt>
                      <c:pt idx="654">
                        <c:v>0.55000000000000004</c:v>
                      </c:pt>
                      <c:pt idx="655">
                        <c:v>0.55000000000000004</c:v>
                      </c:pt>
                      <c:pt idx="656">
                        <c:v>0.55000000000000004</c:v>
                      </c:pt>
                      <c:pt idx="657">
                        <c:v>0.55000000000000004</c:v>
                      </c:pt>
                      <c:pt idx="658">
                        <c:v>0.55000000000000004</c:v>
                      </c:pt>
                      <c:pt idx="659">
                        <c:v>0.55000000000000004</c:v>
                      </c:pt>
                      <c:pt idx="660">
                        <c:v>0.55000000000000004</c:v>
                      </c:pt>
                      <c:pt idx="661">
                        <c:v>0.55000000000000004</c:v>
                      </c:pt>
                      <c:pt idx="662">
                        <c:v>0.55000000000000004</c:v>
                      </c:pt>
                      <c:pt idx="663">
                        <c:v>0.55000000000000004</c:v>
                      </c:pt>
                      <c:pt idx="664">
                        <c:v>0.55000000000000004</c:v>
                      </c:pt>
                      <c:pt idx="665">
                        <c:v>0.55000000000000004</c:v>
                      </c:pt>
                      <c:pt idx="666">
                        <c:v>0.55000000000000004</c:v>
                      </c:pt>
                      <c:pt idx="667">
                        <c:v>0.55000000000000004</c:v>
                      </c:pt>
                      <c:pt idx="668">
                        <c:v>0.55000000000000004</c:v>
                      </c:pt>
                      <c:pt idx="669">
                        <c:v>0.55000000000000004</c:v>
                      </c:pt>
                      <c:pt idx="670">
                        <c:v>0.55000000000000004</c:v>
                      </c:pt>
                      <c:pt idx="671">
                        <c:v>0.55000000000000004</c:v>
                      </c:pt>
                      <c:pt idx="672">
                        <c:v>0.55000000000000004</c:v>
                      </c:pt>
                      <c:pt idx="673">
                        <c:v>0.55000000000000004</c:v>
                      </c:pt>
                      <c:pt idx="674">
                        <c:v>0.55000000000000004</c:v>
                      </c:pt>
                      <c:pt idx="675">
                        <c:v>0.55000000000000004</c:v>
                      </c:pt>
                      <c:pt idx="676">
                        <c:v>0.55000000000000004</c:v>
                      </c:pt>
                      <c:pt idx="677">
                        <c:v>0.55000000000000004</c:v>
                      </c:pt>
                      <c:pt idx="678">
                        <c:v>0.55000000000000004</c:v>
                      </c:pt>
                      <c:pt idx="679">
                        <c:v>0.55000000000000004</c:v>
                      </c:pt>
                      <c:pt idx="680">
                        <c:v>0.55000000000000004</c:v>
                      </c:pt>
                      <c:pt idx="681">
                        <c:v>0.55000000000000004</c:v>
                      </c:pt>
                      <c:pt idx="682">
                        <c:v>0.55000000000000004</c:v>
                      </c:pt>
                      <c:pt idx="683">
                        <c:v>0.55000000000000004</c:v>
                      </c:pt>
                      <c:pt idx="684">
                        <c:v>0.55000000000000004</c:v>
                      </c:pt>
                      <c:pt idx="685">
                        <c:v>0.55000000000000004</c:v>
                      </c:pt>
                      <c:pt idx="686">
                        <c:v>0.55000000000000004</c:v>
                      </c:pt>
                      <c:pt idx="687">
                        <c:v>0.55000000000000004</c:v>
                      </c:pt>
                      <c:pt idx="688">
                        <c:v>0.55000000000000004</c:v>
                      </c:pt>
                      <c:pt idx="689">
                        <c:v>0.55000000000000004</c:v>
                      </c:pt>
                      <c:pt idx="690">
                        <c:v>0.55000000000000004</c:v>
                      </c:pt>
                      <c:pt idx="691">
                        <c:v>0.55000000000000004</c:v>
                      </c:pt>
                      <c:pt idx="692">
                        <c:v>0.55000000000000004</c:v>
                      </c:pt>
                      <c:pt idx="693">
                        <c:v>0.55000000000000004</c:v>
                      </c:pt>
                      <c:pt idx="694">
                        <c:v>0.55000000000000004</c:v>
                      </c:pt>
                      <c:pt idx="695">
                        <c:v>0.55000000000000004</c:v>
                      </c:pt>
                      <c:pt idx="696">
                        <c:v>0.55000000000000004</c:v>
                      </c:pt>
                      <c:pt idx="697">
                        <c:v>0.55000000000000004</c:v>
                      </c:pt>
                      <c:pt idx="698">
                        <c:v>0.55000000000000004</c:v>
                      </c:pt>
                      <c:pt idx="699">
                        <c:v>0.55000000000000004</c:v>
                      </c:pt>
                      <c:pt idx="700">
                        <c:v>0.55000000000000004</c:v>
                      </c:pt>
                      <c:pt idx="701">
                        <c:v>0.55000000000000004</c:v>
                      </c:pt>
                      <c:pt idx="702">
                        <c:v>0.55000000000000004</c:v>
                      </c:pt>
                      <c:pt idx="703">
                        <c:v>0.55000000000000004</c:v>
                      </c:pt>
                      <c:pt idx="704">
                        <c:v>0.55000000000000004</c:v>
                      </c:pt>
                      <c:pt idx="705">
                        <c:v>0.55000000000000004</c:v>
                      </c:pt>
                      <c:pt idx="706">
                        <c:v>0.55000000000000004</c:v>
                      </c:pt>
                      <c:pt idx="707">
                        <c:v>0.55000000000000004</c:v>
                      </c:pt>
                      <c:pt idx="708">
                        <c:v>0.55000000000000004</c:v>
                      </c:pt>
                      <c:pt idx="709">
                        <c:v>0.55000000000000004</c:v>
                      </c:pt>
                      <c:pt idx="710">
                        <c:v>0.55000000000000004</c:v>
                      </c:pt>
                      <c:pt idx="711">
                        <c:v>0.55000000000000004</c:v>
                      </c:pt>
                      <c:pt idx="712">
                        <c:v>0.55000000000000004</c:v>
                      </c:pt>
                      <c:pt idx="713">
                        <c:v>0.55000000000000004</c:v>
                      </c:pt>
                      <c:pt idx="714">
                        <c:v>0.55000000000000004</c:v>
                      </c:pt>
                      <c:pt idx="715">
                        <c:v>0.55000000000000004</c:v>
                      </c:pt>
                      <c:pt idx="716">
                        <c:v>0.55000000000000004</c:v>
                      </c:pt>
                      <c:pt idx="717">
                        <c:v>0.55000000000000004</c:v>
                      </c:pt>
                      <c:pt idx="718">
                        <c:v>0.55000000000000004</c:v>
                      </c:pt>
                      <c:pt idx="719">
                        <c:v>0.55000000000000004</c:v>
                      </c:pt>
                      <c:pt idx="720">
                        <c:v>0.55000000000000004</c:v>
                      </c:pt>
                      <c:pt idx="721">
                        <c:v>0.55000000000000004</c:v>
                      </c:pt>
                      <c:pt idx="722">
                        <c:v>0.66666666666666663</c:v>
                      </c:pt>
                      <c:pt idx="723">
                        <c:v>0.66666666666666663</c:v>
                      </c:pt>
                      <c:pt idx="724">
                        <c:v>0.66666666666666663</c:v>
                      </c:pt>
                      <c:pt idx="725">
                        <c:v>0.66666666666666663</c:v>
                      </c:pt>
                      <c:pt idx="726">
                        <c:v>0.66666666666666663</c:v>
                      </c:pt>
                      <c:pt idx="727">
                        <c:v>0.66666666666666663</c:v>
                      </c:pt>
                      <c:pt idx="728">
                        <c:v>0.66666666666666663</c:v>
                      </c:pt>
                      <c:pt idx="729">
                        <c:v>0.66666666666666663</c:v>
                      </c:pt>
                      <c:pt idx="730">
                        <c:v>0.66666666666666663</c:v>
                      </c:pt>
                      <c:pt idx="731">
                        <c:v>0.66666666666666663</c:v>
                      </c:pt>
                      <c:pt idx="732">
                        <c:v>0.66666666666666663</c:v>
                      </c:pt>
                      <c:pt idx="733">
                        <c:v>0.66666666666666663</c:v>
                      </c:pt>
                      <c:pt idx="734">
                        <c:v>0.66666666666666663</c:v>
                      </c:pt>
                      <c:pt idx="735">
                        <c:v>0.66666666666666663</c:v>
                      </c:pt>
                      <c:pt idx="736">
                        <c:v>0.66666666666666663</c:v>
                      </c:pt>
                      <c:pt idx="737">
                        <c:v>0.66666666666666663</c:v>
                      </c:pt>
                      <c:pt idx="738">
                        <c:v>0.66666666666666663</c:v>
                      </c:pt>
                      <c:pt idx="739">
                        <c:v>0.66666666666666663</c:v>
                      </c:pt>
                      <c:pt idx="740">
                        <c:v>0.66666666666666663</c:v>
                      </c:pt>
                      <c:pt idx="741">
                        <c:v>0.66666666666666663</c:v>
                      </c:pt>
                      <c:pt idx="742">
                        <c:v>0.66666666666666663</c:v>
                      </c:pt>
                      <c:pt idx="743">
                        <c:v>0.66666666666666663</c:v>
                      </c:pt>
                      <c:pt idx="744">
                        <c:v>0.66666666666666663</c:v>
                      </c:pt>
                      <c:pt idx="745">
                        <c:v>0.66666666666666663</c:v>
                      </c:pt>
                      <c:pt idx="746">
                        <c:v>0.66666666666666663</c:v>
                      </c:pt>
                      <c:pt idx="747">
                        <c:v>0.66666666666666663</c:v>
                      </c:pt>
                      <c:pt idx="748">
                        <c:v>0.66666666666666663</c:v>
                      </c:pt>
                      <c:pt idx="749">
                        <c:v>0.66666666666666663</c:v>
                      </c:pt>
                      <c:pt idx="750">
                        <c:v>0.66666666666666663</c:v>
                      </c:pt>
                      <c:pt idx="751">
                        <c:v>0.66666666666666663</c:v>
                      </c:pt>
                      <c:pt idx="752">
                        <c:v>0.66666666666666663</c:v>
                      </c:pt>
                      <c:pt idx="753">
                        <c:v>0.66666666666666663</c:v>
                      </c:pt>
                      <c:pt idx="754">
                        <c:v>0.66666666666666663</c:v>
                      </c:pt>
                      <c:pt idx="755">
                        <c:v>0.66666666666666663</c:v>
                      </c:pt>
                      <c:pt idx="756">
                        <c:v>0.66666666666666663</c:v>
                      </c:pt>
                      <c:pt idx="757">
                        <c:v>0.66666666666666663</c:v>
                      </c:pt>
                      <c:pt idx="758">
                        <c:v>0.66666666666666663</c:v>
                      </c:pt>
                      <c:pt idx="759">
                        <c:v>0.66666666666666663</c:v>
                      </c:pt>
                      <c:pt idx="760">
                        <c:v>0.66666666666666663</c:v>
                      </c:pt>
                      <c:pt idx="761">
                        <c:v>0.66666666666666663</c:v>
                      </c:pt>
                      <c:pt idx="762">
                        <c:v>0.66666666666666663</c:v>
                      </c:pt>
                      <c:pt idx="763">
                        <c:v>0.66666666666666663</c:v>
                      </c:pt>
                      <c:pt idx="764">
                        <c:v>0.66666666666666663</c:v>
                      </c:pt>
                      <c:pt idx="765">
                        <c:v>0.66666666666666663</c:v>
                      </c:pt>
                      <c:pt idx="766">
                        <c:v>0.66666666666666663</c:v>
                      </c:pt>
                      <c:pt idx="767">
                        <c:v>0.66666666666666663</c:v>
                      </c:pt>
                      <c:pt idx="768">
                        <c:v>0.66666666666666663</c:v>
                      </c:pt>
                      <c:pt idx="769">
                        <c:v>0.66666666666666663</c:v>
                      </c:pt>
                      <c:pt idx="770">
                        <c:v>0.66666666666666663</c:v>
                      </c:pt>
                      <c:pt idx="771">
                        <c:v>0.66666666666666663</c:v>
                      </c:pt>
                      <c:pt idx="772">
                        <c:v>0.66666666666666663</c:v>
                      </c:pt>
                      <c:pt idx="773">
                        <c:v>0.66666666666666663</c:v>
                      </c:pt>
                      <c:pt idx="774">
                        <c:v>0.66666666666666663</c:v>
                      </c:pt>
                      <c:pt idx="775">
                        <c:v>0.66666666666666663</c:v>
                      </c:pt>
                      <c:pt idx="776">
                        <c:v>0.66666666666666663</c:v>
                      </c:pt>
                      <c:pt idx="777">
                        <c:v>0.66666666666666663</c:v>
                      </c:pt>
                      <c:pt idx="778">
                        <c:v>0.66666666666666663</c:v>
                      </c:pt>
                      <c:pt idx="779">
                        <c:v>0.66666666666666663</c:v>
                      </c:pt>
                      <c:pt idx="780">
                        <c:v>0.66666666666666663</c:v>
                      </c:pt>
                      <c:pt idx="781">
                        <c:v>0.66666666666666663</c:v>
                      </c:pt>
                      <c:pt idx="782">
                        <c:v>0.66666666666666663</c:v>
                      </c:pt>
                      <c:pt idx="783">
                        <c:v>0.66666666666666663</c:v>
                      </c:pt>
                      <c:pt idx="784">
                        <c:v>0.66666666666666663</c:v>
                      </c:pt>
                      <c:pt idx="785">
                        <c:v>0.66666666666666663</c:v>
                      </c:pt>
                      <c:pt idx="786">
                        <c:v>0.66666666666666663</c:v>
                      </c:pt>
                      <c:pt idx="787">
                        <c:v>0.66666666666666663</c:v>
                      </c:pt>
                      <c:pt idx="788">
                        <c:v>0.66666666666666663</c:v>
                      </c:pt>
                      <c:pt idx="789">
                        <c:v>0.66666666666666663</c:v>
                      </c:pt>
                      <c:pt idx="790">
                        <c:v>0.66666666666666663</c:v>
                      </c:pt>
                      <c:pt idx="791">
                        <c:v>0.66666666666666663</c:v>
                      </c:pt>
                      <c:pt idx="792">
                        <c:v>0.66666666666666663</c:v>
                      </c:pt>
                      <c:pt idx="793">
                        <c:v>0.66666666666666663</c:v>
                      </c:pt>
                      <c:pt idx="794">
                        <c:v>0.66666666666666663</c:v>
                      </c:pt>
                      <c:pt idx="795">
                        <c:v>0.66666666666666663</c:v>
                      </c:pt>
                      <c:pt idx="796">
                        <c:v>0.66666666666666663</c:v>
                      </c:pt>
                      <c:pt idx="797">
                        <c:v>0.66666666666666663</c:v>
                      </c:pt>
                      <c:pt idx="798">
                        <c:v>0.66666666666666663</c:v>
                      </c:pt>
                      <c:pt idx="799">
                        <c:v>0.66666666666666663</c:v>
                      </c:pt>
                      <c:pt idx="800">
                        <c:v>0.66666666666666663</c:v>
                      </c:pt>
                      <c:pt idx="801">
                        <c:v>0.66666666666666663</c:v>
                      </c:pt>
                      <c:pt idx="802">
                        <c:v>0.66666666666666663</c:v>
                      </c:pt>
                      <c:pt idx="803">
                        <c:v>0.66666666666666663</c:v>
                      </c:pt>
                      <c:pt idx="804">
                        <c:v>0.66666666666666663</c:v>
                      </c:pt>
                      <c:pt idx="805">
                        <c:v>0.66666666666666663</c:v>
                      </c:pt>
                      <c:pt idx="806">
                        <c:v>0.66666666666666663</c:v>
                      </c:pt>
                      <c:pt idx="807">
                        <c:v>0.66666666666666663</c:v>
                      </c:pt>
                      <c:pt idx="808">
                        <c:v>0.66666666666666663</c:v>
                      </c:pt>
                      <c:pt idx="809">
                        <c:v>0.66666666666666663</c:v>
                      </c:pt>
                      <c:pt idx="810">
                        <c:v>0.66666666666666663</c:v>
                      </c:pt>
                      <c:pt idx="811">
                        <c:v>0.66666666666666663</c:v>
                      </c:pt>
                      <c:pt idx="812">
                        <c:v>0.66666666666666663</c:v>
                      </c:pt>
                      <c:pt idx="813">
                        <c:v>0.66666666666666663</c:v>
                      </c:pt>
                      <c:pt idx="814">
                        <c:v>0.66666666666666663</c:v>
                      </c:pt>
                      <c:pt idx="815">
                        <c:v>0.66666666666666663</c:v>
                      </c:pt>
                      <c:pt idx="816">
                        <c:v>0.66666666666666663</c:v>
                      </c:pt>
                      <c:pt idx="817">
                        <c:v>0.66666666666666663</c:v>
                      </c:pt>
                      <c:pt idx="818">
                        <c:v>0.66666666666666663</c:v>
                      </c:pt>
                      <c:pt idx="819">
                        <c:v>0.66666666666666663</c:v>
                      </c:pt>
                      <c:pt idx="820">
                        <c:v>0.66666666666666663</c:v>
                      </c:pt>
                      <c:pt idx="821">
                        <c:v>0.66666666666666663</c:v>
                      </c:pt>
                      <c:pt idx="822">
                        <c:v>0.66666666666666663</c:v>
                      </c:pt>
                      <c:pt idx="823">
                        <c:v>0.66666666666666663</c:v>
                      </c:pt>
                      <c:pt idx="824">
                        <c:v>0.66666666666666663</c:v>
                      </c:pt>
                      <c:pt idx="825">
                        <c:v>0.66666666666666663</c:v>
                      </c:pt>
                      <c:pt idx="826">
                        <c:v>0.66666666666666663</c:v>
                      </c:pt>
                      <c:pt idx="827">
                        <c:v>0.66666666666666663</c:v>
                      </c:pt>
                      <c:pt idx="828">
                        <c:v>0.66666666666666663</c:v>
                      </c:pt>
                      <c:pt idx="829">
                        <c:v>0.66666666666666663</c:v>
                      </c:pt>
                      <c:pt idx="830">
                        <c:v>0.66666666666666663</c:v>
                      </c:pt>
                      <c:pt idx="831">
                        <c:v>0.66666666666666663</c:v>
                      </c:pt>
                      <c:pt idx="832">
                        <c:v>0.66666666666666663</c:v>
                      </c:pt>
                      <c:pt idx="833">
                        <c:v>0.66666666666666663</c:v>
                      </c:pt>
                      <c:pt idx="834">
                        <c:v>0.66666666666666663</c:v>
                      </c:pt>
                      <c:pt idx="835">
                        <c:v>0.66666666666666663</c:v>
                      </c:pt>
                      <c:pt idx="836">
                        <c:v>0.66666666666666663</c:v>
                      </c:pt>
                      <c:pt idx="837">
                        <c:v>0.66666666666666663</c:v>
                      </c:pt>
                      <c:pt idx="838">
                        <c:v>0.66666666666666663</c:v>
                      </c:pt>
                      <c:pt idx="839">
                        <c:v>0.66666666666666663</c:v>
                      </c:pt>
                      <c:pt idx="840">
                        <c:v>0.66666666666666663</c:v>
                      </c:pt>
                      <c:pt idx="841">
                        <c:v>0.66666666666666663</c:v>
                      </c:pt>
                      <c:pt idx="842">
                        <c:v>0.66666666666666663</c:v>
                      </c:pt>
                      <c:pt idx="843">
                        <c:v>0.66666666666666663</c:v>
                      </c:pt>
                      <c:pt idx="844">
                        <c:v>0.66666666666666663</c:v>
                      </c:pt>
                      <c:pt idx="845">
                        <c:v>0.66666666666666663</c:v>
                      </c:pt>
                      <c:pt idx="846">
                        <c:v>0.66666666666666663</c:v>
                      </c:pt>
                      <c:pt idx="847">
                        <c:v>0.66666666666666663</c:v>
                      </c:pt>
                      <c:pt idx="848">
                        <c:v>0.66666666666666663</c:v>
                      </c:pt>
                      <c:pt idx="849">
                        <c:v>0.66666666666666663</c:v>
                      </c:pt>
                      <c:pt idx="850">
                        <c:v>0.66666666666666663</c:v>
                      </c:pt>
                      <c:pt idx="851">
                        <c:v>0.66666666666666663</c:v>
                      </c:pt>
                      <c:pt idx="852">
                        <c:v>0.66666666666666663</c:v>
                      </c:pt>
                      <c:pt idx="853">
                        <c:v>0.66666666666666663</c:v>
                      </c:pt>
                      <c:pt idx="854">
                        <c:v>0.66666666666666663</c:v>
                      </c:pt>
                      <c:pt idx="855">
                        <c:v>0.66666666666666663</c:v>
                      </c:pt>
                      <c:pt idx="856">
                        <c:v>0.66666666666666663</c:v>
                      </c:pt>
                      <c:pt idx="857">
                        <c:v>0.66666666666666663</c:v>
                      </c:pt>
                      <c:pt idx="858">
                        <c:v>0.66666666666666663</c:v>
                      </c:pt>
                      <c:pt idx="859">
                        <c:v>0.66666666666666663</c:v>
                      </c:pt>
                      <c:pt idx="860">
                        <c:v>0.66666666666666663</c:v>
                      </c:pt>
                      <c:pt idx="861">
                        <c:v>0.66666666666666663</c:v>
                      </c:pt>
                      <c:pt idx="862">
                        <c:v>0.66666666666666663</c:v>
                      </c:pt>
                      <c:pt idx="863">
                        <c:v>0.66666666666666663</c:v>
                      </c:pt>
                      <c:pt idx="864">
                        <c:v>0.66666666666666663</c:v>
                      </c:pt>
                      <c:pt idx="865">
                        <c:v>0.66666666666666663</c:v>
                      </c:pt>
                      <c:pt idx="866">
                        <c:v>0.66666666666666663</c:v>
                      </c:pt>
                      <c:pt idx="867">
                        <c:v>0.66666666666666663</c:v>
                      </c:pt>
                      <c:pt idx="868">
                        <c:v>0.66666666666666663</c:v>
                      </c:pt>
                      <c:pt idx="869">
                        <c:v>0.66666666666666663</c:v>
                      </c:pt>
                      <c:pt idx="870">
                        <c:v>0.66666666666666663</c:v>
                      </c:pt>
                      <c:pt idx="871">
                        <c:v>0.66666666666666663</c:v>
                      </c:pt>
                      <c:pt idx="872">
                        <c:v>0.66666666666666663</c:v>
                      </c:pt>
                      <c:pt idx="873">
                        <c:v>0.66666666666666663</c:v>
                      </c:pt>
                      <c:pt idx="874">
                        <c:v>0.66666666666666663</c:v>
                      </c:pt>
                      <c:pt idx="875">
                        <c:v>0.66666666666666663</c:v>
                      </c:pt>
                      <c:pt idx="876">
                        <c:v>0.66666666666666663</c:v>
                      </c:pt>
                      <c:pt idx="877">
                        <c:v>0.66666666666666663</c:v>
                      </c:pt>
                      <c:pt idx="878">
                        <c:v>0.66666666666666663</c:v>
                      </c:pt>
                      <c:pt idx="879">
                        <c:v>0.66666666666666663</c:v>
                      </c:pt>
                      <c:pt idx="880">
                        <c:v>0.66666666666666663</c:v>
                      </c:pt>
                      <c:pt idx="881">
                        <c:v>0.66666666666666663</c:v>
                      </c:pt>
                      <c:pt idx="882">
                        <c:v>0.66666666666666663</c:v>
                      </c:pt>
                      <c:pt idx="883">
                        <c:v>0.66666666666666663</c:v>
                      </c:pt>
                      <c:pt idx="884">
                        <c:v>0.66666666666666663</c:v>
                      </c:pt>
                      <c:pt idx="885">
                        <c:v>0.66666666666666663</c:v>
                      </c:pt>
                      <c:pt idx="886">
                        <c:v>0.66666666666666663</c:v>
                      </c:pt>
                      <c:pt idx="887">
                        <c:v>0.66666666666666663</c:v>
                      </c:pt>
                      <c:pt idx="888">
                        <c:v>0.66666666666666663</c:v>
                      </c:pt>
                      <c:pt idx="889">
                        <c:v>0.66666666666666663</c:v>
                      </c:pt>
                      <c:pt idx="890">
                        <c:v>0.66666666666666663</c:v>
                      </c:pt>
                      <c:pt idx="891">
                        <c:v>0.66666666666666663</c:v>
                      </c:pt>
                      <c:pt idx="892">
                        <c:v>0.66666666666666663</c:v>
                      </c:pt>
                      <c:pt idx="893">
                        <c:v>0.66666666666666663</c:v>
                      </c:pt>
                      <c:pt idx="894">
                        <c:v>0.66666666666666663</c:v>
                      </c:pt>
                      <c:pt idx="895">
                        <c:v>0.66666666666666663</c:v>
                      </c:pt>
                      <c:pt idx="896">
                        <c:v>0.66666666666666663</c:v>
                      </c:pt>
                      <c:pt idx="897">
                        <c:v>0.66666666666666663</c:v>
                      </c:pt>
                      <c:pt idx="898">
                        <c:v>0.66666666666666663</c:v>
                      </c:pt>
                      <c:pt idx="899">
                        <c:v>0.66666666666666663</c:v>
                      </c:pt>
                      <c:pt idx="900">
                        <c:v>0.66666666666666663</c:v>
                      </c:pt>
                      <c:pt idx="901">
                        <c:v>0.66666666666666663</c:v>
                      </c:pt>
                      <c:pt idx="902">
                        <c:v>0.66666666666666663</c:v>
                      </c:pt>
                      <c:pt idx="903">
                        <c:v>0.66666666666666663</c:v>
                      </c:pt>
                      <c:pt idx="904">
                        <c:v>0.66666666666666663</c:v>
                      </c:pt>
                      <c:pt idx="905">
                        <c:v>0.66666666666666663</c:v>
                      </c:pt>
                      <c:pt idx="906">
                        <c:v>0.66666666666666663</c:v>
                      </c:pt>
                      <c:pt idx="907">
                        <c:v>0.66666666666666663</c:v>
                      </c:pt>
                      <c:pt idx="908">
                        <c:v>0.66666666666666663</c:v>
                      </c:pt>
                      <c:pt idx="909">
                        <c:v>0.66666666666666663</c:v>
                      </c:pt>
                      <c:pt idx="910">
                        <c:v>0.66666666666666663</c:v>
                      </c:pt>
                      <c:pt idx="911">
                        <c:v>0.66666666666666663</c:v>
                      </c:pt>
                      <c:pt idx="912">
                        <c:v>0.66666666666666663</c:v>
                      </c:pt>
                      <c:pt idx="913">
                        <c:v>0.66666666666666663</c:v>
                      </c:pt>
                      <c:pt idx="914">
                        <c:v>0.66666666666666663</c:v>
                      </c:pt>
                      <c:pt idx="915">
                        <c:v>0.66666666666666663</c:v>
                      </c:pt>
                      <c:pt idx="916">
                        <c:v>0.66666666666666663</c:v>
                      </c:pt>
                      <c:pt idx="917">
                        <c:v>0.66666666666666663</c:v>
                      </c:pt>
                      <c:pt idx="918">
                        <c:v>0.66666666666666663</c:v>
                      </c:pt>
                      <c:pt idx="919">
                        <c:v>0.66666666666666663</c:v>
                      </c:pt>
                      <c:pt idx="920">
                        <c:v>0.66666666666666663</c:v>
                      </c:pt>
                      <c:pt idx="921">
                        <c:v>0.66666666666666663</c:v>
                      </c:pt>
                      <c:pt idx="922">
                        <c:v>0.66666666666666663</c:v>
                      </c:pt>
                      <c:pt idx="923">
                        <c:v>0.66666666666666663</c:v>
                      </c:pt>
                      <c:pt idx="924">
                        <c:v>0.66666666666666663</c:v>
                      </c:pt>
                      <c:pt idx="925">
                        <c:v>0.66666666666666663</c:v>
                      </c:pt>
                      <c:pt idx="926">
                        <c:v>0.66666666666666663</c:v>
                      </c:pt>
                      <c:pt idx="927">
                        <c:v>0.66666666666666663</c:v>
                      </c:pt>
                      <c:pt idx="928">
                        <c:v>0.66666666666666663</c:v>
                      </c:pt>
                      <c:pt idx="929">
                        <c:v>0.66666666666666663</c:v>
                      </c:pt>
                      <c:pt idx="930">
                        <c:v>0.66666666666666663</c:v>
                      </c:pt>
                      <c:pt idx="931">
                        <c:v>0.66666666666666663</c:v>
                      </c:pt>
                      <c:pt idx="932">
                        <c:v>0.66666666666666663</c:v>
                      </c:pt>
                      <c:pt idx="933">
                        <c:v>0.66666666666666663</c:v>
                      </c:pt>
                      <c:pt idx="934">
                        <c:v>0.66666666666666663</c:v>
                      </c:pt>
                      <c:pt idx="935">
                        <c:v>0.66666666666666663</c:v>
                      </c:pt>
                      <c:pt idx="936">
                        <c:v>0.66666666666666663</c:v>
                      </c:pt>
                      <c:pt idx="937">
                        <c:v>0.66666666666666663</c:v>
                      </c:pt>
                      <c:pt idx="938">
                        <c:v>0.66666666666666663</c:v>
                      </c:pt>
                      <c:pt idx="939">
                        <c:v>0.66666666666666663</c:v>
                      </c:pt>
                      <c:pt idx="940">
                        <c:v>0.66666666666666663</c:v>
                      </c:pt>
                      <c:pt idx="941">
                        <c:v>0.66666666666666663</c:v>
                      </c:pt>
                      <c:pt idx="942">
                        <c:v>0.66666666666666663</c:v>
                      </c:pt>
                      <c:pt idx="943">
                        <c:v>0.66666666666666663</c:v>
                      </c:pt>
                      <c:pt idx="944">
                        <c:v>0.66666666666666663</c:v>
                      </c:pt>
                      <c:pt idx="945">
                        <c:v>0.66666666666666663</c:v>
                      </c:pt>
                      <c:pt idx="946">
                        <c:v>0.66666666666666663</c:v>
                      </c:pt>
                      <c:pt idx="947">
                        <c:v>0.66666666666666663</c:v>
                      </c:pt>
                      <c:pt idx="948">
                        <c:v>0.66666666666666663</c:v>
                      </c:pt>
                      <c:pt idx="949">
                        <c:v>0.66666666666666663</c:v>
                      </c:pt>
                      <c:pt idx="950">
                        <c:v>0.66666666666666663</c:v>
                      </c:pt>
                      <c:pt idx="951">
                        <c:v>0.66666666666666663</c:v>
                      </c:pt>
                      <c:pt idx="952">
                        <c:v>0.66666666666666663</c:v>
                      </c:pt>
                      <c:pt idx="953">
                        <c:v>0.66666666666666663</c:v>
                      </c:pt>
                      <c:pt idx="954">
                        <c:v>0.66666666666666663</c:v>
                      </c:pt>
                      <c:pt idx="955">
                        <c:v>0.66666666666666663</c:v>
                      </c:pt>
                      <c:pt idx="956">
                        <c:v>0.66666666666666663</c:v>
                      </c:pt>
                      <c:pt idx="957">
                        <c:v>0.66666666666666663</c:v>
                      </c:pt>
                      <c:pt idx="958">
                        <c:v>0.66666666666666663</c:v>
                      </c:pt>
                      <c:pt idx="959">
                        <c:v>0.66666666666666663</c:v>
                      </c:pt>
                      <c:pt idx="960">
                        <c:v>0.66666666666666663</c:v>
                      </c:pt>
                      <c:pt idx="961">
                        <c:v>0.66666666666666663</c:v>
                      </c:pt>
                      <c:pt idx="962">
                        <c:v>0.66666666666666663</c:v>
                      </c:pt>
                      <c:pt idx="963">
                        <c:v>0.66666666666666663</c:v>
                      </c:pt>
                      <c:pt idx="964">
                        <c:v>0.66666666666666663</c:v>
                      </c:pt>
                      <c:pt idx="965">
                        <c:v>0.66666666666666663</c:v>
                      </c:pt>
                      <c:pt idx="966">
                        <c:v>0.66666666666666663</c:v>
                      </c:pt>
                      <c:pt idx="967">
                        <c:v>0.66666666666666663</c:v>
                      </c:pt>
                      <c:pt idx="968">
                        <c:v>0.66666666666666663</c:v>
                      </c:pt>
                      <c:pt idx="969">
                        <c:v>0.66666666666666663</c:v>
                      </c:pt>
                      <c:pt idx="970">
                        <c:v>0.66666666666666663</c:v>
                      </c:pt>
                      <c:pt idx="971">
                        <c:v>0.66666666666666663</c:v>
                      </c:pt>
                      <c:pt idx="972">
                        <c:v>0.66666666666666663</c:v>
                      </c:pt>
                      <c:pt idx="973">
                        <c:v>0.66666666666666663</c:v>
                      </c:pt>
                      <c:pt idx="974">
                        <c:v>0.66666666666666663</c:v>
                      </c:pt>
                      <c:pt idx="975">
                        <c:v>0.66666666666666663</c:v>
                      </c:pt>
                      <c:pt idx="976">
                        <c:v>0.66666666666666663</c:v>
                      </c:pt>
                      <c:pt idx="977">
                        <c:v>0.66666666666666663</c:v>
                      </c:pt>
                      <c:pt idx="978">
                        <c:v>0.66666666666666663</c:v>
                      </c:pt>
                      <c:pt idx="979">
                        <c:v>0.66666666666666663</c:v>
                      </c:pt>
                      <c:pt idx="980">
                        <c:v>0.66666666666666663</c:v>
                      </c:pt>
                      <c:pt idx="981">
                        <c:v>0.66666666666666663</c:v>
                      </c:pt>
                      <c:pt idx="982">
                        <c:v>0.66666666666666663</c:v>
                      </c:pt>
                      <c:pt idx="983">
                        <c:v>0.66666666666666663</c:v>
                      </c:pt>
                      <c:pt idx="984">
                        <c:v>0.66666666666666663</c:v>
                      </c:pt>
                      <c:pt idx="985">
                        <c:v>0.66666666666666663</c:v>
                      </c:pt>
                      <c:pt idx="986">
                        <c:v>0.66666666666666663</c:v>
                      </c:pt>
                      <c:pt idx="987">
                        <c:v>0.66666666666666663</c:v>
                      </c:pt>
                      <c:pt idx="988">
                        <c:v>0.66666666666666663</c:v>
                      </c:pt>
                      <c:pt idx="989">
                        <c:v>0.66666666666666663</c:v>
                      </c:pt>
                      <c:pt idx="990">
                        <c:v>0.66666666666666663</c:v>
                      </c:pt>
                      <c:pt idx="991">
                        <c:v>0.66666666666666663</c:v>
                      </c:pt>
                      <c:pt idx="992">
                        <c:v>0.66666666666666663</c:v>
                      </c:pt>
                      <c:pt idx="993">
                        <c:v>0.66666666666666663</c:v>
                      </c:pt>
                      <c:pt idx="994">
                        <c:v>0.66666666666666663</c:v>
                      </c:pt>
                      <c:pt idx="995">
                        <c:v>0.66666666666666663</c:v>
                      </c:pt>
                      <c:pt idx="996">
                        <c:v>0.66666666666666663</c:v>
                      </c:pt>
                      <c:pt idx="997">
                        <c:v>0.66666666666666663</c:v>
                      </c:pt>
                      <c:pt idx="998">
                        <c:v>0.66666666666666663</c:v>
                      </c:pt>
                      <c:pt idx="999">
                        <c:v>0.66666666666666663</c:v>
                      </c:pt>
                      <c:pt idx="1000">
                        <c:v>0.66666666666666663</c:v>
                      </c:pt>
                      <c:pt idx="1001">
                        <c:v>0.66666666666666663</c:v>
                      </c:pt>
                      <c:pt idx="1002">
                        <c:v>0.66666666666666663</c:v>
                      </c:pt>
                      <c:pt idx="1003">
                        <c:v>0.66666666666666663</c:v>
                      </c:pt>
                      <c:pt idx="1004">
                        <c:v>0.66666666666666663</c:v>
                      </c:pt>
                      <c:pt idx="1005">
                        <c:v>0.66666666666666663</c:v>
                      </c:pt>
                      <c:pt idx="1006">
                        <c:v>0.66666666666666663</c:v>
                      </c:pt>
                      <c:pt idx="1007">
                        <c:v>0.66666666666666663</c:v>
                      </c:pt>
                      <c:pt idx="1008">
                        <c:v>0.66666666666666663</c:v>
                      </c:pt>
                      <c:pt idx="1009">
                        <c:v>0.66666666666666663</c:v>
                      </c:pt>
                      <c:pt idx="1010">
                        <c:v>0.66666666666666663</c:v>
                      </c:pt>
                      <c:pt idx="1011">
                        <c:v>0.66666666666666663</c:v>
                      </c:pt>
                      <c:pt idx="1012">
                        <c:v>0.66666666666666663</c:v>
                      </c:pt>
                      <c:pt idx="1013">
                        <c:v>0.66666666666666663</c:v>
                      </c:pt>
                      <c:pt idx="1014">
                        <c:v>0.66666666666666663</c:v>
                      </c:pt>
                      <c:pt idx="1015">
                        <c:v>0.66666666666666663</c:v>
                      </c:pt>
                      <c:pt idx="1016">
                        <c:v>0.66666666666666663</c:v>
                      </c:pt>
                      <c:pt idx="1017">
                        <c:v>0.66666666666666663</c:v>
                      </c:pt>
                      <c:pt idx="1018">
                        <c:v>0.66666666666666663</c:v>
                      </c:pt>
                      <c:pt idx="1019">
                        <c:v>0.66666666666666663</c:v>
                      </c:pt>
                      <c:pt idx="1020">
                        <c:v>0.66666666666666663</c:v>
                      </c:pt>
                      <c:pt idx="1021">
                        <c:v>0.66666666666666663</c:v>
                      </c:pt>
                      <c:pt idx="1022">
                        <c:v>0.66666666666666663</c:v>
                      </c:pt>
                      <c:pt idx="1023">
                        <c:v>0.66666666666666663</c:v>
                      </c:pt>
                      <c:pt idx="1024">
                        <c:v>0.66666666666666663</c:v>
                      </c:pt>
                      <c:pt idx="1025">
                        <c:v>0.66666666666666663</c:v>
                      </c:pt>
                      <c:pt idx="1026">
                        <c:v>0.66666666666666663</c:v>
                      </c:pt>
                      <c:pt idx="1027">
                        <c:v>0.66666666666666663</c:v>
                      </c:pt>
                      <c:pt idx="1028">
                        <c:v>0.66666666666666663</c:v>
                      </c:pt>
                      <c:pt idx="1029">
                        <c:v>0.66666666666666663</c:v>
                      </c:pt>
                      <c:pt idx="1030">
                        <c:v>0.66666666666666663</c:v>
                      </c:pt>
                      <c:pt idx="1031">
                        <c:v>0.66666666666666663</c:v>
                      </c:pt>
                      <c:pt idx="1032">
                        <c:v>0.66666666666666663</c:v>
                      </c:pt>
                      <c:pt idx="1033">
                        <c:v>0.66666666666666663</c:v>
                      </c:pt>
                      <c:pt idx="1034">
                        <c:v>0.66666666666666663</c:v>
                      </c:pt>
                      <c:pt idx="1035">
                        <c:v>0.66666666666666663</c:v>
                      </c:pt>
                      <c:pt idx="1036">
                        <c:v>0.66666666666666663</c:v>
                      </c:pt>
                      <c:pt idx="1037">
                        <c:v>0.66666666666666663</c:v>
                      </c:pt>
                      <c:pt idx="1038">
                        <c:v>0.66666666666666663</c:v>
                      </c:pt>
                      <c:pt idx="1039">
                        <c:v>0.66666666666666663</c:v>
                      </c:pt>
                      <c:pt idx="1040">
                        <c:v>0.66666666666666663</c:v>
                      </c:pt>
                      <c:pt idx="1041">
                        <c:v>0.66666666666666663</c:v>
                      </c:pt>
                      <c:pt idx="1042">
                        <c:v>0.66666666666666663</c:v>
                      </c:pt>
                      <c:pt idx="1043">
                        <c:v>0.66666666666666663</c:v>
                      </c:pt>
                      <c:pt idx="1044">
                        <c:v>0.66666666666666663</c:v>
                      </c:pt>
                      <c:pt idx="1045">
                        <c:v>0.66666666666666663</c:v>
                      </c:pt>
                      <c:pt idx="1046">
                        <c:v>0.66666666666666663</c:v>
                      </c:pt>
                      <c:pt idx="1047">
                        <c:v>0.66666666666666663</c:v>
                      </c:pt>
                      <c:pt idx="1048">
                        <c:v>0.66666666666666663</c:v>
                      </c:pt>
                      <c:pt idx="1049">
                        <c:v>0.66666666666666663</c:v>
                      </c:pt>
                      <c:pt idx="1050">
                        <c:v>0.66666666666666663</c:v>
                      </c:pt>
                      <c:pt idx="1051">
                        <c:v>0.66666666666666663</c:v>
                      </c:pt>
                      <c:pt idx="1052">
                        <c:v>0.66666666666666663</c:v>
                      </c:pt>
                      <c:pt idx="1053">
                        <c:v>0.66666666666666663</c:v>
                      </c:pt>
                      <c:pt idx="1054">
                        <c:v>0.66666666666666663</c:v>
                      </c:pt>
                      <c:pt idx="1055">
                        <c:v>0.66666666666666663</c:v>
                      </c:pt>
                      <c:pt idx="1056">
                        <c:v>0.66666666666666663</c:v>
                      </c:pt>
                      <c:pt idx="1057">
                        <c:v>0.66666666666666663</c:v>
                      </c:pt>
                      <c:pt idx="1058">
                        <c:v>0.66666666666666663</c:v>
                      </c:pt>
                      <c:pt idx="1059">
                        <c:v>0.66666666666666663</c:v>
                      </c:pt>
                      <c:pt idx="1060">
                        <c:v>0.66666666666666663</c:v>
                      </c:pt>
                      <c:pt idx="1061">
                        <c:v>0.66666666666666663</c:v>
                      </c:pt>
                      <c:pt idx="1062">
                        <c:v>0.66666666666666663</c:v>
                      </c:pt>
                      <c:pt idx="1063">
                        <c:v>0.66666666666666663</c:v>
                      </c:pt>
                      <c:pt idx="1064">
                        <c:v>0.66666666666666663</c:v>
                      </c:pt>
                      <c:pt idx="1065">
                        <c:v>0.66666666666666663</c:v>
                      </c:pt>
                      <c:pt idx="1066">
                        <c:v>0.66666666666666663</c:v>
                      </c:pt>
                      <c:pt idx="1067">
                        <c:v>0.66666666666666663</c:v>
                      </c:pt>
                      <c:pt idx="1068">
                        <c:v>0.66666666666666663</c:v>
                      </c:pt>
                      <c:pt idx="1069">
                        <c:v>0.66666666666666663</c:v>
                      </c:pt>
                      <c:pt idx="1070">
                        <c:v>0.66666666666666663</c:v>
                      </c:pt>
                      <c:pt idx="1071">
                        <c:v>0.66666666666666663</c:v>
                      </c:pt>
                      <c:pt idx="1072">
                        <c:v>0.66666666666666663</c:v>
                      </c:pt>
                      <c:pt idx="1073">
                        <c:v>0.66666666666666663</c:v>
                      </c:pt>
                      <c:pt idx="1074">
                        <c:v>0.66666666666666663</c:v>
                      </c:pt>
                      <c:pt idx="1075">
                        <c:v>0.66666666666666663</c:v>
                      </c:pt>
                      <c:pt idx="1076">
                        <c:v>0.66666666666666663</c:v>
                      </c:pt>
                      <c:pt idx="1077">
                        <c:v>0.66666666666666663</c:v>
                      </c:pt>
                      <c:pt idx="1078">
                        <c:v>0.66666666666666663</c:v>
                      </c:pt>
                      <c:pt idx="1079">
                        <c:v>0.66666666666666663</c:v>
                      </c:pt>
                      <c:pt idx="1080">
                        <c:v>0.66666666666666663</c:v>
                      </c:pt>
                      <c:pt idx="1081">
                        <c:v>0.66666666666666663</c:v>
                      </c:pt>
                      <c:pt idx="1082">
                        <c:v>0.66666666666666663</c:v>
                      </c:pt>
                      <c:pt idx="1083">
                        <c:v>0.75</c:v>
                      </c:pt>
                      <c:pt idx="1084">
                        <c:v>0.75</c:v>
                      </c:pt>
                      <c:pt idx="1085">
                        <c:v>0.75</c:v>
                      </c:pt>
                      <c:pt idx="1086">
                        <c:v>0.75</c:v>
                      </c:pt>
                      <c:pt idx="1087">
                        <c:v>0.75</c:v>
                      </c:pt>
                      <c:pt idx="1088">
                        <c:v>0.75</c:v>
                      </c:pt>
                      <c:pt idx="1089">
                        <c:v>0.75</c:v>
                      </c:pt>
                      <c:pt idx="1090">
                        <c:v>0.75</c:v>
                      </c:pt>
                      <c:pt idx="1091">
                        <c:v>0.75</c:v>
                      </c:pt>
                      <c:pt idx="1092">
                        <c:v>0.75</c:v>
                      </c:pt>
                      <c:pt idx="1093">
                        <c:v>0.75</c:v>
                      </c:pt>
                      <c:pt idx="1094">
                        <c:v>0.75</c:v>
                      </c:pt>
                      <c:pt idx="1095">
                        <c:v>0.75</c:v>
                      </c:pt>
                      <c:pt idx="1096">
                        <c:v>0.75</c:v>
                      </c:pt>
                      <c:pt idx="1097">
                        <c:v>0.75</c:v>
                      </c:pt>
                      <c:pt idx="1098">
                        <c:v>0.75</c:v>
                      </c:pt>
                      <c:pt idx="1099">
                        <c:v>0.75</c:v>
                      </c:pt>
                      <c:pt idx="1100">
                        <c:v>0.75</c:v>
                      </c:pt>
                      <c:pt idx="1101">
                        <c:v>0.75</c:v>
                      </c:pt>
                      <c:pt idx="1102">
                        <c:v>0.75</c:v>
                      </c:pt>
                      <c:pt idx="1103">
                        <c:v>0.75</c:v>
                      </c:pt>
                      <c:pt idx="1104">
                        <c:v>0.75</c:v>
                      </c:pt>
                      <c:pt idx="1105">
                        <c:v>0.75</c:v>
                      </c:pt>
                      <c:pt idx="1106">
                        <c:v>0.75</c:v>
                      </c:pt>
                      <c:pt idx="1107">
                        <c:v>0.75</c:v>
                      </c:pt>
                      <c:pt idx="1108">
                        <c:v>0.75</c:v>
                      </c:pt>
                      <c:pt idx="1109">
                        <c:v>0.75</c:v>
                      </c:pt>
                      <c:pt idx="1110">
                        <c:v>0.75</c:v>
                      </c:pt>
                      <c:pt idx="1111">
                        <c:v>0.75</c:v>
                      </c:pt>
                      <c:pt idx="1112">
                        <c:v>0.75</c:v>
                      </c:pt>
                      <c:pt idx="1113">
                        <c:v>0.75</c:v>
                      </c:pt>
                      <c:pt idx="1114">
                        <c:v>0.75</c:v>
                      </c:pt>
                      <c:pt idx="1115">
                        <c:v>0.75</c:v>
                      </c:pt>
                      <c:pt idx="1116">
                        <c:v>0.75</c:v>
                      </c:pt>
                      <c:pt idx="1117">
                        <c:v>0.75</c:v>
                      </c:pt>
                      <c:pt idx="1118">
                        <c:v>0.75</c:v>
                      </c:pt>
                      <c:pt idx="1119">
                        <c:v>0.75</c:v>
                      </c:pt>
                      <c:pt idx="1120">
                        <c:v>0.75</c:v>
                      </c:pt>
                      <c:pt idx="1121">
                        <c:v>0.75</c:v>
                      </c:pt>
                      <c:pt idx="1122">
                        <c:v>0.75</c:v>
                      </c:pt>
                      <c:pt idx="1123">
                        <c:v>0.75</c:v>
                      </c:pt>
                      <c:pt idx="1124">
                        <c:v>0.75</c:v>
                      </c:pt>
                      <c:pt idx="1125">
                        <c:v>0.75</c:v>
                      </c:pt>
                      <c:pt idx="1126">
                        <c:v>0.75</c:v>
                      </c:pt>
                      <c:pt idx="1127">
                        <c:v>0.75</c:v>
                      </c:pt>
                      <c:pt idx="1128">
                        <c:v>0.75</c:v>
                      </c:pt>
                      <c:pt idx="1129">
                        <c:v>0.75</c:v>
                      </c:pt>
                      <c:pt idx="1130">
                        <c:v>0.75</c:v>
                      </c:pt>
                      <c:pt idx="1131">
                        <c:v>0.75</c:v>
                      </c:pt>
                      <c:pt idx="1132">
                        <c:v>0.75</c:v>
                      </c:pt>
                      <c:pt idx="1133">
                        <c:v>0.75</c:v>
                      </c:pt>
                      <c:pt idx="1134">
                        <c:v>0.75</c:v>
                      </c:pt>
                      <c:pt idx="1135">
                        <c:v>0.75</c:v>
                      </c:pt>
                      <c:pt idx="1136">
                        <c:v>0.75</c:v>
                      </c:pt>
                      <c:pt idx="1137">
                        <c:v>0.75</c:v>
                      </c:pt>
                      <c:pt idx="1138">
                        <c:v>0.75</c:v>
                      </c:pt>
                      <c:pt idx="1139">
                        <c:v>0.75</c:v>
                      </c:pt>
                      <c:pt idx="1140">
                        <c:v>0.75</c:v>
                      </c:pt>
                      <c:pt idx="1141">
                        <c:v>0.75</c:v>
                      </c:pt>
                      <c:pt idx="1142">
                        <c:v>0.75</c:v>
                      </c:pt>
                      <c:pt idx="1143">
                        <c:v>0.75</c:v>
                      </c:pt>
                      <c:pt idx="1144">
                        <c:v>0.75</c:v>
                      </c:pt>
                      <c:pt idx="1145">
                        <c:v>0.75</c:v>
                      </c:pt>
                      <c:pt idx="1146">
                        <c:v>0.75</c:v>
                      </c:pt>
                      <c:pt idx="1147">
                        <c:v>0.75</c:v>
                      </c:pt>
                      <c:pt idx="1148">
                        <c:v>0.75</c:v>
                      </c:pt>
                      <c:pt idx="1149">
                        <c:v>0.75</c:v>
                      </c:pt>
                      <c:pt idx="1150">
                        <c:v>0.75</c:v>
                      </c:pt>
                      <c:pt idx="1151">
                        <c:v>0.75</c:v>
                      </c:pt>
                      <c:pt idx="1152">
                        <c:v>0.75</c:v>
                      </c:pt>
                      <c:pt idx="1153">
                        <c:v>0.75</c:v>
                      </c:pt>
                      <c:pt idx="1154">
                        <c:v>0.75</c:v>
                      </c:pt>
                      <c:pt idx="1155">
                        <c:v>0.75</c:v>
                      </c:pt>
                      <c:pt idx="1156">
                        <c:v>0.75</c:v>
                      </c:pt>
                      <c:pt idx="1157">
                        <c:v>0.75</c:v>
                      </c:pt>
                      <c:pt idx="1158">
                        <c:v>0.75</c:v>
                      </c:pt>
                      <c:pt idx="1159">
                        <c:v>0.75</c:v>
                      </c:pt>
                      <c:pt idx="1160">
                        <c:v>0.75</c:v>
                      </c:pt>
                      <c:pt idx="1161">
                        <c:v>0.75</c:v>
                      </c:pt>
                      <c:pt idx="1162">
                        <c:v>0.75</c:v>
                      </c:pt>
                      <c:pt idx="1163">
                        <c:v>0.75</c:v>
                      </c:pt>
                      <c:pt idx="1164">
                        <c:v>0.75</c:v>
                      </c:pt>
                      <c:pt idx="1165">
                        <c:v>0.75</c:v>
                      </c:pt>
                      <c:pt idx="1166">
                        <c:v>0.75</c:v>
                      </c:pt>
                      <c:pt idx="1167">
                        <c:v>0.75</c:v>
                      </c:pt>
                      <c:pt idx="1168">
                        <c:v>0.75</c:v>
                      </c:pt>
                      <c:pt idx="1169">
                        <c:v>0.75</c:v>
                      </c:pt>
                      <c:pt idx="1170">
                        <c:v>0.75</c:v>
                      </c:pt>
                      <c:pt idx="1171">
                        <c:v>0.75</c:v>
                      </c:pt>
                      <c:pt idx="1172">
                        <c:v>0.75</c:v>
                      </c:pt>
                      <c:pt idx="1173">
                        <c:v>0.75</c:v>
                      </c:pt>
                      <c:pt idx="1174">
                        <c:v>0.75</c:v>
                      </c:pt>
                      <c:pt idx="1175">
                        <c:v>0.75</c:v>
                      </c:pt>
                      <c:pt idx="1176">
                        <c:v>0.75</c:v>
                      </c:pt>
                      <c:pt idx="1177">
                        <c:v>0.75</c:v>
                      </c:pt>
                      <c:pt idx="1178">
                        <c:v>0.75</c:v>
                      </c:pt>
                      <c:pt idx="1179">
                        <c:v>0.75</c:v>
                      </c:pt>
                      <c:pt idx="1180">
                        <c:v>0.75</c:v>
                      </c:pt>
                      <c:pt idx="1181">
                        <c:v>0.75</c:v>
                      </c:pt>
                      <c:pt idx="1182">
                        <c:v>0.75</c:v>
                      </c:pt>
                      <c:pt idx="1183">
                        <c:v>0.75</c:v>
                      </c:pt>
                      <c:pt idx="1184">
                        <c:v>0.75</c:v>
                      </c:pt>
                      <c:pt idx="1185">
                        <c:v>0.75</c:v>
                      </c:pt>
                      <c:pt idx="1186">
                        <c:v>0.75</c:v>
                      </c:pt>
                      <c:pt idx="1187">
                        <c:v>0.75</c:v>
                      </c:pt>
                      <c:pt idx="1188">
                        <c:v>0.75</c:v>
                      </c:pt>
                      <c:pt idx="1189">
                        <c:v>0.75</c:v>
                      </c:pt>
                      <c:pt idx="1190">
                        <c:v>0.75</c:v>
                      </c:pt>
                      <c:pt idx="1191">
                        <c:v>0.75</c:v>
                      </c:pt>
                      <c:pt idx="1192">
                        <c:v>0.75</c:v>
                      </c:pt>
                      <c:pt idx="1193">
                        <c:v>0.75</c:v>
                      </c:pt>
                      <c:pt idx="1194">
                        <c:v>0.75</c:v>
                      </c:pt>
                      <c:pt idx="1195">
                        <c:v>0.75</c:v>
                      </c:pt>
                      <c:pt idx="1196">
                        <c:v>0.75</c:v>
                      </c:pt>
                      <c:pt idx="1197">
                        <c:v>0.75</c:v>
                      </c:pt>
                      <c:pt idx="1198">
                        <c:v>0.75</c:v>
                      </c:pt>
                      <c:pt idx="1199">
                        <c:v>0.75</c:v>
                      </c:pt>
                      <c:pt idx="1200">
                        <c:v>0.75</c:v>
                      </c:pt>
                      <c:pt idx="1201">
                        <c:v>0.75</c:v>
                      </c:pt>
                      <c:pt idx="1202">
                        <c:v>0.75</c:v>
                      </c:pt>
                      <c:pt idx="1203">
                        <c:v>0.75</c:v>
                      </c:pt>
                      <c:pt idx="1204">
                        <c:v>0.75</c:v>
                      </c:pt>
                      <c:pt idx="1205">
                        <c:v>0.75</c:v>
                      </c:pt>
                      <c:pt idx="1206">
                        <c:v>0.75</c:v>
                      </c:pt>
                      <c:pt idx="1207">
                        <c:v>0.75</c:v>
                      </c:pt>
                      <c:pt idx="1208">
                        <c:v>0.75</c:v>
                      </c:pt>
                      <c:pt idx="1209">
                        <c:v>0.75</c:v>
                      </c:pt>
                      <c:pt idx="1210">
                        <c:v>0.75</c:v>
                      </c:pt>
                      <c:pt idx="1211">
                        <c:v>0.75</c:v>
                      </c:pt>
                      <c:pt idx="1212">
                        <c:v>0.75</c:v>
                      </c:pt>
                      <c:pt idx="1213">
                        <c:v>0.75</c:v>
                      </c:pt>
                      <c:pt idx="1214">
                        <c:v>0.75</c:v>
                      </c:pt>
                      <c:pt idx="1215">
                        <c:v>0.75</c:v>
                      </c:pt>
                      <c:pt idx="1216">
                        <c:v>0.75</c:v>
                      </c:pt>
                      <c:pt idx="1217">
                        <c:v>0.75</c:v>
                      </c:pt>
                      <c:pt idx="1218">
                        <c:v>0.75</c:v>
                      </c:pt>
                      <c:pt idx="1219">
                        <c:v>0.75</c:v>
                      </c:pt>
                      <c:pt idx="1220">
                        <c:v>0.75</c:v>
                      </c:pt>
                      <c:pt idx="1221">
                        <c:v>0.75</c:v>
                      </c:pt>
                      <c:pt idx="1222">
                        <c:v>0.75</c:v>
                      </c:pt>
                      <c:pt idx="1223">
                        <c:v>0.75</c:v>
                      </c:pt>
                      <c:pt idx="1224">
                        <c:v>0.75</c:v>
                      </c:pt>
                      <c:pt idx="1225">
                        <c:v>0.75</c:v>
                      </c:pt>
                      <c:pt idx="1226">
                        <c:v>0.75</c:v>
                      </c:pt>
                      <c:pt idx="1227">
                        <c:v>0.75</c:v>
                      </c:pt>
                      <c:pt idx="1228">
                        <c:v>0.75</c:v>
                      </c:pt>
                      <c:pt idx="1229">
                        <c:v>0.75</c:v>
                      </c:pt>
                      <c:pt idx="1230">
                        <c:v>0.75</c:v>
                      </c:pt>
                      <c:pt idx="1231">
                        <c:v>0.75</c:v>
                      </c:pt>
                      <c:pt idx="1232">
                        <c:v>0.75</c:v>
                      </c:pt>
                      <c:pt idx="1233">
                        <c:v>0.75</c:v>
                      </c:pt>
                      <c:pt idx="1234">
                        <c:v>0.75</c:v>
                      </c:pt>
                      <c:pt idx="1235">
                        <c:v>0.75</c:v>
                      </c:pt>
                      <c:pt idx="1236">
                        <c:v>0.75</c:v>
                      </c:pt>
                      <c:pt idx="1237">
                        <c:v>0.75</c:v>
                      </c:pt>
                      <c:pt idx="1238">
                        <c:v>0.75</c:v>
                      </c:pt>
                      <c:pt idx="1239">
                        <c:v>0.75</c:v>
                      </c:pt>
                      <c:pt idx="1240">
                        <c:v>0.75</c:v>
                      </c:pt>
                      <c:pt idx="1241">
                        <c:v>0.75</c:v>
                      </c:pt>
                      <c:pt idx="1242">
                        <c:v>0.75</c:v>
                      </c:pt>
                      <c:pt idx="1243">
                        <c:v>0.75</c:v>
                      </c:pt>
                      <c:pt idx="1244">
                        <c:v>0.75</c:v>
                      </c:pt>
                      <c:pt idx="1245">
                        <c:v>0.75</c:v>
                      </c:pt>
                      <c:pt idx="1246">
                        <c:v>0.75</c:v>
                      </c:pt>
                      <c:pt idx="1247">
                        <c:v>0.75</c:v>
                      </c:pt>
                      <c:pt idx="1248">
                        <c:v>0.75</c:v>
                      </c:pt>
                      <c:pt idx="1249">
                        <c:v>0.75</c:v>
                      </c:pt>
                      <c:pt idx="1250">
                        <c:v>0.75</c:v>
                      </c:pt>
                      <c:pt idx="1251">
                        <c:v>0.75</c:v>
                      </c:pt>
                      <c:pt idx="1252">
                        <c:v>0.75</c:v>
                      </c:pt>
                      <c:pt idx="1253">
                        <c:v>0.75</c:v>
                      </c:pt>
                      <c:pt idx="1254">
                        <c:v>0.75</c:v>
                      </c:pt>
                      <c:pt idx="1255">
                        <c:v>0.75</c:v>
                      </c:pt>
                      <c:pt idx="1256">
                        <c:v>0.75</c:v>
                      </c:pt>
                      <c:pt idx="1257">
                        <c:v>0.75</c:v>
                      </c:pt>
                      <c:pt idx="1258">
                        <c:v>0.75</c:v>
                      </c:pt>
                      <c:pt idx="1259">
                        <c:v>0.75</c:v>
                      </c:pt>
                      <c:pt idx="1260">
                        <c:v>0.75</c:v>
                      </c:pt>
                      <c:pt idx="1261">
                        <c:v>0.75</c:v>
                      </c:pt>
                      <c:pt idx="1262">
                        <c:v>0.75</c:v>
                      </c:pt>
                      <c:pt idx="1263">
                        <c:v>0.75</c:v>
                      </c:pt>
                      <c:pt idx="1264">
                        <c:v>0.75</c:v>
                      </c:pt>
                      <c:pt idx="1265">
                        <c:v>0.75</c:v>
                      </c:pt>
                      <c:pt idx="1266">
                        <c:v>0.75</c:v>
                      </c:pt>
                      <c:pt idx="1267">
                        <c:v>0.75</c:v>
                      </c:pt>
                      <c:pt idx="1268">
                        <c:v>0.75</c:v>
                      </c:pt>
                      <c:pt idx="1269">
                        <c:v>0.75</c:v>
                      </c:pt>
                      <c:pt idx="1270">
                        <c:v>0.75</c:v>
                      </c:pt>
                      <c:pt idx="1271">
                        <c:v>0.75</c:v>
                      </c:pt>
                      <c:pt idx="1272">
                        <c:v>0.75</c:v>
                      </c:pt>
                      <c:pt idx="1273">
                        <c:v>0.75</c:v>
                      </c:pt>
                      <c:pt idx="1274">
                        <c:v>0.75</c:v>
                      </c:pt>
                      <c:pt idx="1275">
                        <c:v>0.75</c:v>
                      </c:pt>
                      <c:pt idx="1276">
                        <c:v>0.75</c:v>
                      </c:pt>
                      <c:pt idx="1277">
                        <c:v>0.75</c:v>
                      </c:pt>
                      <c:pt idx="1278">
                        <c:v>0.75</c:v>
                      </c:pt>
                      <c:pt idx="1279">
                        <c:v>0.75</c:v>
                      </c:pt>
                      <c:pt idx="1280">
                        <c:v>0.75</c:v>
                      </c:pt>
                      <c:pt idx="1281">
                        <c:v>0.75</c:v>
                      </c:pt>
                      <c:pt idx="1282">
                        <c:v>0.75</c:v>
                      </c:pt>
                      <c:pt idx="1283">
                        <c:v>0.75</c:v>
                      </c:pt>
                      <c:pt idx="1284">
                        <c:v>0.75</c:v>
                      </c:pt>
                      <c:pt idx="1285">
                        <c:v>0.75</c:v>
                      </c:pt>
                      <c:pt idx="1286">
                        <c:v>0.75</c:v>
                      </c:pt>
                      <c:pt idx="1287">
                        <c:v>0.75</c:v>
                      </c:pt>
                      <c:pt idx="1288">
                        <c:v>0.75</c:v>
                      </c:pt>
                      <c:pt idx="1289">
                        <c:v>0.75</c:v>
                      </c:pt>
                      <c:pt idx="1290">
                        <c:v>0.75</c:v>
                      </c:pt>
                      <c:pt idx="1291">
                        <c:v>0.75</c:v>
                      </c:pt>
                      <c:pt idx="1292">
                        <c:v>0.75</c:v>
                      </c:pt>
                      <c:pt idx="1293">
                        <c:v>0.75</c:v>
                      </c:pt>
                      <c:pt idx="1294">
                        <c:v>0.75</c:v>
                      </c:pt>
                      <c:pt idx="1295">
                        <c:v>0.75</c:v>
                      </c:pt>
                      <c:pt idx="1296">
                        <c:v>0.75</c:v>
                      </c:pt>
                      <c:pt idx="1297">
                        <c:v>0.75</c:v>
                      </c:pt>
                      <c:pt idx="1298">
                        <c:v>0.75</c:v>
                      </c:pt>
                      <c:pt idx="1299">
                        <c:v>0.75</c:v>
                      </c:pt>
                      <c:pt idx="1300">
                        <c:v>0.75</c:v>
                      </c:pt>
                      <c:pt idx="1301">
                        <c:v>0.75</c:v>
                      </c:pt>
                      <c:pt idx="1302">
                        <c:v>0.75</c:v>
                      </c:pt>
                      <c:pt idx="1303">
                        <c:v>0.75</c:v>
                      </c:pt>
                      <c:pt idx="1304">
                        <c:v>0.75</c:v>
                      </c:pt>
                      <c:pt idx="1305">
                        <c:v>0.75</c:v>
                      </c:pt>
                      <c:pt idx="1306">
                        <c:v>0.75</c:v>
                      </c:pt>
                      <c:pt idx="1307">
                        <c:v>0.75</c:v>
                      </c:pt>
                      <c:pt idx="1308">
                        <c:v>0.75</c:v>
                      </c:pt>
                      <c:pt idx="1309">
                        <c:v>0.75</c:v>
                      </c:pt>
                      <c:pt idx="1310">
                        <c:v>0.75</c:v>
                      </c:pt>
                      <c:pt idx="1311">
                        <c:v>0.75</c:v>
                      </c:pt>
                      <c:pt idx="1312">
                        <c:v>0.75</c:v>
                      </c:pt>
                      <c:pt idx="1313">
                        <c:v>0.75</c:v>
                      </c:pt>
                      <c:pt idx="1314">
                        <c:v>0.75</c:v>
                      </c:pt>
                      <c:pt idx="1315">
                        <c:v>0.75</c:v>
                      </c:pt>
                      <c:pt idx="1316">
                        <c:v>0.75</c:v>
                      </c:pt>
                      <c:pt idx="1317">
                        <c:v>0.75</c:v>
                      </c:pt>
                      <c:pt idx="1318">
                        <c:v>0.75</c:v>
                      </c:pt>
                      <c:pt idx="1319">
                        <c:v>0.75</c:v>
                      </c:pt>
                      <c:pt idx="1320">
                        <c:v>0.75</c:v>
                      </c:pt>
                      <c:pt idx="1321">
                        <c:v>0.75</c:v>
                      </c:pt>
                      <c:pt idx="1322">
                        <c:v>0.75</c:v>
                      </c:pt>
                      <c:pt idx="1323">
                        <c:v>0.75</c:v>
                      </c:pt>
                      <c:pt idx="1324">
                        <c:v>0.75</c:v>
                      </c:pt>
                      <c:pt idx="1325">
                        <c:v>0.75</c:v>
                      </c:pt>
                      <c:pt idx="1326">
                        <c:v>0.75</c:v>
                      </c:pt>
                      <c:pt idx="1327">
                        <c:v>0.75</c:v>
                      </c:pt>
                      <c:pt idx="1328">
                        <c:v>0.75</c:v>
                      </c:pt>
                      <c:pt idx="1329">
                        <c:v>0.75</c:v>
                      </c:pt>
                      <c:pt idx="1330">
                        <c:v>0.75</c:v>
                      </c:pt>
                      <c:pt idx="1331">
                        <c:v>0.75</c:v>
                      </c:pt>
                      <c:pt idx="1332">
                        <c:v>0.75</c:v>
                      </c:pt>
                      <c:pt idx="1333">
                        <c:v>0.75</c:v>
                      </c:pt>
                      <c:pt idx="1334">
                        <c:v>0.75</c:v>
                      </c:pt>
                      <c:pt idx="1335">
                        <c:v>0.75</c:v>
                      </c:pt>
                      <c:pt idx="1336">
                        <c:v>0.75</c:v>
                      </c:pt>
                      <c:pt idx="1337">
                        <c:v>0.75</c:v>
                      </c:pt>
                      <c:pt idx="1338">
                        <c:v>0.75</c:v>
                      </c:pt>
                      <c:pt idx="1339">
                        <c:v>0.75</c:v>
                      </c:pt>
                      <c:pt idx="1340">
                        <c:v>0.75</c:v>
                      </c:pt>
                      <c:pt idx="1341">
                        <c:v>0.75</c:v>
                      </c:pt>
                      <c:pt idx="1342">
                        <c:v>0.75</c:v>
                      </c:pt>
                      <c:pt idx="1343">
                        <c:v>0.75</c:v>
                      </c:pt>
                      <c:pt idx="1344">
                        <c:v>0.75</c:v>
                      </c:pt>
                      <c:pt idx="1345">
                        <c:v>0.75</c:v>
                      </c:pt>
                      <c:pt idx="1346">
                        <c:v>0.75</c:v>
                      </c:pt>
                      <c:pt idx="1347">
                        <c:v>0.75</c:v>
                      </c:pt>
                      <c:pt idx="1348">
                        <c:v>0.75</c:v>
                      </c:pt>
                      <c:pt idx="1349">
                        <c:v>0.75</c:v>
                      </c:pt>
                      <c:pt idx="1350">
                        <c:v>0.75</c:v>
                      </c:pt>
                      <c:pt idx="1351">
                        <c:v>0.75</c:v>
                      </c:pt>
                      <c:pt idx="1352">
                        <c:v>0.75</c:v>
                      </c:pt>
                      <c:pt idx="1353">
                        <c:v>0.75</c:v>
                      </c:pt>
                      <c:pt idx="1354">
                        <c:v>0.75</c:v>
                      </c:pt>
                      <c:pt idx="1355">
                        <c:v>0.75</c:v>
                      </c:pt>
                      <c:pt idx="1356">
                        <c:v>0.75</c:v>
                      </c:pt>
                      <c:pt idx="1357">
                        <c:v>0.75</c:v>
                      </c:pt>
                      <c:pt idx="1358">
                        <c:v>0.75</c:v>
                      </c:pt>
                      <c:pt idx="1359">
                        <c:v>0.75</c:v>
                      </c:pt>
                      <c:pt idx="1360">
                        <c:v>0.75</c:v>
                      </c:pt>
                      <c:pt idx="1361">
                        <c:v>0.75</c:v>
                      </c:pt>
                      <c:pt idx="1362">
                        <c:v>0.75</c:v>
                      </c:pt>
                      <c:pt idx="1363">
                        <c:v>0.75</c:v>
                      </c:pt>
                      <c:pt idx="1364">
                        <c:v>0.75</c:v>
                      </c:pt>
                      <c:pt idx="1365">
                        <c:v>0.75</c:v>
                      </c:pt>
                      <c:pt idx="1366">
                        <c:v>0.75</c:v>
                      </c:pt>
                      <c:pt idx="1367">
                        <c:v>0.75</c:v>
                      </c:pt>
                      <c:pt idx="1368">
                        <c:v>0.75</c:v>
                      </c:pt>
                      <c:pt idx="1369">
                        <c:v>0.75</c:v>
                      </c:pt>
                      <c:pt idx="1370">
                        <c:v>0.75</c:v>
                      </c:pt>
                      <c:pt idx="1371">
                        <c:v>0.75</c:v>
                      </c:pt>
                      <c:pt idx="1372">
                        <c:v>0.75</c:v>
                      </c:pt>
                      <c:pt idx="1373">
                        <c:v>0.75</c:v>
                      </c:pt>
                      <c:pt idx="1374">
                        <c:v>0.75</c:v>
                      </c:pt>
                      <c:pt idx="1375">
                        <c:v>0.75</c:v>
                      </c:pt>
                      <c:pt idx="1376">
                        <c:v>0.75</c:v>
                      </c:pt>
                      <c:pt idx="1377">
                        <c:v>0.75</c:v>
                      </c:pt>
                      <c:pt idx="1378">
                        <c:v>0.75</c:v>
                      </c:pt>
                      <c:pt idx="1379">
                        <c:v>0.75</c:v>
                      </c:pt>
                      <c:pt idx="1380">
                        <c:v>0.75</c:v>
                      </c:pt>
                      <c:pt idx="1381">
                        <c:v>0.75</c:v>
                      </c:pt>
                      <c:pt idx="1382">
                        <c:v>0.75</c:v>
                      </c:pt>
                      <c:pt idx="1383">
                        <c:v>0.75</c:v>
                      </c:pt>
                      <c:pt idx="1384">
                        <c:v>0.75</c:v>
                      </c:pt>
                      <c:pt idx="1385">
                        <c:v>0.75</c:v>
                      </c:pt>
                      <c:pt idx="1386">
                        <c:v>0.75</c:v>
                      </c:pt>
                      <c:pt idx="1387">
                        <c:v>0.75</c:v>
                      </c:pt>
                      <c:pt idx="1388">
                        <c:v>0.75</c:v>
                      </c:pt>
                      <c:pt idx="1389">
                        <c:v>0.75</c:v>
                      </c:pt>
                      <c:pt idx="1390">
                        <c:v>0.75</c:v>
                      </c:pt>
                      <c:pt idx="1391">
                        <c:v>0.75</c:v>
                      </c:pt>
                      <c:pt idx="1392">
                        <c:v>0.75</c:v>
                      </c:pt>
                      <c:pt idx="1393">
                        <c:v>0.75</c:v>
                      </c:pt>
                      <c:pt idx="1394">
                        <c:v>0.75</c:v>
                      </c:pt>
                      <c:pt idx="1395">
                        <c:v>0.75</c:v>
                      </c:pt>
                      <c:pt idx="1396">
                        <c:v>0.75</c:v>
                      </c:pt>
                      <c:pt idx="1397">
                        <c:v>0.75</c:v>
                      </c:pt>
                      <c:pt idx="1398">
                        <c:v>0.75</c:v>
                      </c:pt>
                      <c:pt idx="1399">
                        <c:v>0.75</c:v>
                      </c:pt>
                      <c:pt idx="1400">
                        <c:v>0.75</c:v>
                      </c:pt>
                      <c:pt idx="1401">
                        <c:v>0.75</c:v>
                      </c:pt>
                      <c:pt idx="1402">
                        <c:v>0.75</c:v>
                      </c:pt>
                      <c:pt idx="1403">
                        <c:v>0.75</c:v>
                      </c:pt>
                      <c:pt idx="1404">
                        <c:v>0.75</c:v>
                      </c:pt>
                      <c:pt idx="1405">
                        <c:v>0.75</c:v>
                      </c:pt>
                      <c:pt idx="1406">
                        <c:v>0.75</c:v>
                      </c:pt>
                      <c:pt idx="1407">
                        <c:v>0.75</c:v>
                      </c:pt>
                      <c:pt idx="1408">
                        <c:v>0.75</c:v>
                      </c:pt>
                      <c:pt idx="1409">
                        <c:v>0.75</c:v>
                      </c:pt>
                      <c:pt idx="1410">
                        <c:v>0.75</c:v>
                      </c:pt>
                      <c:pt idx="1411">
                        <c:v>0.75</c:v>
                      </c:pt>
                      <c:pt idx="1412">
                        <c:v>0.75</c:v>
                      </c:pt>
                      <c:pt idx="1413">
                        <c:v>0.75</c:v>
                      </c:pt>
                      <c:pt idx="1414">
                        <c:v>0.75</c:v>
                      </c:pt>
                      <c:pt idx="1415">
                        <c:v>0.75</c:v>
                      </c:pt>
                      <c:pt idx="1416">
                        <c:v>0.75</c:v>
                      </c:pt>
                      <c:pt idx="1417">
                        <c:v>0.75</c:v>
                      </c:pt>
                      <c:pt idx="1418">
                        <c:v>0.75</c:v>
                      </c:pt>
                      <c:pt idx="1419">
                        <c:v>0.75</c:v>
                      </c:pt>
                      <c:pt idx="1420">
                        <c:v>0.75</c:v>
                      </c:pt>
                      <c:pt idx="1421">
                        <c:v>0.75</c:v>
                      </c:pt>
                      <c:pt idx="1422">
                        <c:v>0.75</c:v>
                      </c:pt>
                      <c:pt idx="1423">
                        <c:v>0.75</c:v>
                      </c:pt>
                      <c:pt idx="1424">
                        <c:v>0.75</c:v>
                      </c:pt>
                      <c:pt idx="1425">
                        <c:v>0.75</c:v>
                      </c:pt>
                      <c:pt idx="1426">
                        <c:v>0.75</c:v>
                      </c:pt>
                      <c:pt idx="1427">
                        <c:v>0.75</c:v>
                      </c:pt>
                      <c:pt idx="1428">
                        <c:v>0.75</c:v>
                      </c:pt>
                      <c:pt idx="1429">
                        <c:v>0.75</c:v>
                      </c:pt>
                      <c:pt idx="1430">
                        <c:v>0.75</c:v>
                      </c:pt>
                      <c:pt idx="1431">
                        <c:v>0.75</c:v>
                      </c:pt>
                      <c:pt idx="1432">
                        <c:v>0.75</c:v>
                      </c:pt>
                      <c:pt idx="1433">
                        <c:v>0.75</c:v>
                      </c:pt>
                      <c:pt idx="1434">
                        <c:v>0.75</c:v>
                      </c:pt>
                      <c:pt idx="1435">
                        <c:v>0.75</c:v>
                      </c:pt>
                      <c:pt idx="1436">
                        <c:v>0.75</c:v>
                      </c:pt>
                      <c:pt idx="1437">
                        <c:v>0.75</c:v>
                      </c:pt>
                      <c:pt idx="1438">
                        <c:v>0.75</c:v>
                      </c:pt>
                      <c:pt idx="1439">
                        <c:v>0.75</c:v>
                      </c:pt>
                      <c:pt idx="1440">
                        <c:v>0.75</c:v>
                      </c:pt>
                      <c:pt idx="1441">
                        <c:v>0.75</c:v>
                      </c:pt>
                      <c:pt idx="1442">
                        <c:v>0.75</c:v>
                      </c:pt>
                      <c:pt idx="1443">
                        <c:v>0.75</c:v>
                      </c:pt>
                      <c:pt idx="1444">
                        <c:v>1</c:v>
                      </c:pt>
                      <c:pt idx="1445">
                        <c:v>1</c:v>
                      </c:pt>
                      <c:pt idx="1446">
                        <c:v>1</c:v>
                      </c:pt>
                      <c:pt idx="1447">
                        <c:v>1</c:v>
                      </c:pt>
                      <c:pt idx="1448">
                        <c:v>1</c:v>
                      </c:pt>
                      <c:pt idx="1449">
                        <c:v>1</c:v>
                      </c:pt>
                      <c:pt idx="1450">
                        <c:v>1</c:v>
                      </c:pt>
                      <c:pt idx="1451">
                        <c:v>1</c:v>
                      </c:pt>
                      <c:pt idx="1452">
                        <c:v>1</c:v>
                      </c:pt>
                      <c:pt idx="1453">
                        <c:v>1</c:v>
                      </c:pt>
                      <c:pt idx="1454">
                        <c:v>1</c:v>
                      </c:pt>
                      <c:pt idx="1455">
                        <c:v>1</c:v>
                      </c:pt>
                      <c:pt idx="1456">
                        <c:v>1</c:v>
                      </c:pt>
                      <c:pt idx="1457">
                        <c:v>1</c:v>
                      </c:pt>
                      <c:pt idx="1458">
                        <c:v>1</c:v>
                      </c:pt>
                      <c:pt idx="1459">
                        <c:v>1</c:v>
                      </c:pt>
                      <c:pt idx="1460">
                        <c:v>1</c:v>
                      </c:pt>
                      <c:pt idx="1461">
                        <c:v>1</c:v>
                      </c:pt>
                      <c:pt idx="1462">
                        <c:v>1</c:v>
                      </c:pt>
                      <c:pt idx="1463">
                        <c:v>1</c:v>
                      </c:pt>
                      <c:pt idx="1464">
                        <c:v>1</c:v>
                      </c:pt>
                      <c:pt idx="1465">
                        <c:v>1</c:v>
                      </c:pt>
                      <c:pt idx="1466">
                        <c:v>1</c:v>
                      </c:pt>
                      <c:pt idx="1467">
                        <c:v>1</c:v>
                      </c:pt>
                      <c:pt idx="1468">
                        <c:v>1</c:v>
                      </c:pt>
                      <c:pt idx="1469">
                        <c:v>1</c:v>
                      </c:pt>
                      <c:pt idx="1470">
                        <c:v>1</c:v>
                      </c:pt>
                      <c:pt idx="1471">
                        <c:v>1</c:v>
                      </c:pt>
                      <c:pt idx="1472">
                        <c:v>1</c:v>
                      </c:pt>
                      <c:pt idx="1473">
                        <c:v>1</c:v>
                      </c:pt>
                      <c:pt idx="1474">
                        <c:v>1</c:v>
                      </c:pt>
                      <c:pt idx="1475">
                        <c:v>1</c:v>
                      </c:pt>
                      <c:pt idx="1476">
                        <c:v>1</c:v>
                      </c:pt>
                      <c:pt idx="1477">
                        <c:v>1</c:v>
                      </c:pt>
                      <c:pt idx="1478">
                        <c:v>1</c:v>
                      </c:pt>
                      <c:pt idx="1479">
                        <c:v>1</c:v>
                      </c:pt>
                      <c:pt idx="1480">
                        <c:v>1</c:v>
                      </c:pt>
                      <c:pt idx="1481">
                        <c:v>1</c:v>
                      </c:pt>
                      <c:pt idx="1482">
                        <c:v>1</c:v>
                      </c:pt>
                      <c:pt idx="1483">
                        <c:v>1</c:v>
                      </c:pt>
                      <c:pt idx="1484">
                        <c:v>1</c:v>
                      </c:pt>
                      <c:pt idx="1485">
                        <c:v>1</c:v>
                      </c:pt>
                      <c:pt idx="1486">
                        <c:v>1</c:v>
                      </c:pt>
                      <c:pt idx="1487">
                        <c:v>1</c:v>
                      </c:pt>
                      <c:pt idx="1488">
                        <c:v>1</c:v>
                      </c:pt>
                      <c:pt idx="1489">
                        <c:v>1</c:v>
                      </c:pt>
                      <c:pt idx="1490">
                        <c:v>1</c:v>
                      </c:pt>
                      <c:pt idx="1491">
                        <c:v>1</c:v>
                      </c:pt>
                      <c:pt idx="1492">
                        <c:v>1</c:v>
                      </c:pt>
                      <c:pt idx="1493">
                        <c:v>1</c:v>
                      </c:pt>
                      <c:pt idx="1494">
                        <c:v>1</c:v>
                      </c:pt>
                      <c:pt idx="1495">
                        <c:v>1</c:v>
                      </c:pt>
                      <c:pt idx="1496">
                        <c:v>1</c:v>
                      </c:pt>
                      <c:pt idx="1497">
                        <c:v>1</c:v>
                      </c:pt>
                      <c:pt idx="1498">
                        <c:v>1</c:v>
                      </c:pt>
                      <c:pt idx="1499">
                        <c:v>1</c:v>
                      </c:pt>
                      <c:pt idx="1500">
                        <c:v>1</c:v>
                      </c:pt>
                      <c:pt idx="1501">
                        <c:v>1</c:v>
                      </c:pt>
                      <c:pt idx="1502">
                        <c:v>1</c:v>
                      </c:pt>
                      <c:pt idx="1503">
                        <c:v>1</c:v>
                      </c:pt>
                      <c:pt idx="1504">
                        <c:v>1</c:v>
                      </c:pt>
                      <c:pt idx="1505">
                        <c:v>1</c:v>
                      </c:pt>
                      <c:pt idx="1506">
                        <c:v>1</c:v>
                      </c:pt>
                      <c:pt idx="1507">
                        <c:v>1</c:v>
                      </c:pt>
                      <c:pt idx="1508">
                        <c:v>1</c:v>
                      </c:pt>
                      <c:pt idx="1509">
                        <c:v>1</c:v>
                      </c:pt>
                      <c:pt idx="1510">
                        <c:v>1</c:v>
                      </c:pt>
                      <c:pt idx="1511">
                        <c:v>1</c:v>
                      </c:pt>
                      <c:pt idx="1512">
                        <c:v>1</c:v>
                      </c:pt>
                      <c:pt idx="1513">
                        <c:v>1</c:v>
                      </c:pt>
                      <c:pt idx="1514">
                        <c:v>1</c:v>
                      </c:pt>
                      <c:pt idx="1515">
                        <c:v>1</c:v>
                      </c:pt>
                      <c:pt idx="1516">
                        <c:v>1</c:v>
                      </c:pt>
                      <c:pt idx="1517">
                        <c:v>1</c:v>
                      </c:pt>
                      <c:pt idx="1518">
                        <c:v>1</c:v>
                      </c:pt>
                      <c:pt idx="1519">
                        <c:v>1</c:v>
                      </c:pt>
                      <c:pt idx="1520">
                        <c:v>1</c:v>
                      </c:pt>
                      <c:pt idx="1521">
                        <c:v>1</c:v>
                      </c:pt>
                      <c:pt idx="1522">
                        <c:v>1</c:v>
                      </c:pt>
                      <c:pt idx="1523">
                        <c:v>1</c:v>
                      </c:pt>
                      <c:pt idx="1524">
                        <c:v>1</c:v>
                      </c:pt>
                      <c:pt idx="1525">
                        <c:v>1</c:v>
                      </c:pt>
                      <c:pt idx="1526">
                        <c:v>1</c:v>
                      </c:pt>
                      <c:pt idx="1527">
                        <c:v>1</c:v>
                      </c:pt>
                      <c:pt idx="1528">
                        <c:v>1</c:v>
                      </c:pt>
                      <c:pt idx="1529">
                        <c:v>1</c:v>
                      </c:pt>
                      <c:pt idx="1530">
                        <c:v>1</c:v>
                      </c:pt>
                      <c:pt idx="1531">
                        <c:v>1</c:v>
                      </c:pt>
                      <c:pt idx="1532">
                        <c:v>1</c:v>
                      </c:pt>
                      <c:pt idx="1533">
                        <c:v>1</c:v>
                      </c:pt>
                      <c:pt idx="1534">
                        <c:v>1</c:v>
                      </c:pt>
                      <c:pt idx="1535">
                        <c:v>1</c:v>
                      </c:pt>
                      <c:pt idx="1536">
                        <c:v>1</c:v>
                      </c:pt>
                      <c:pt idx="1537">
                        <c:v>1</c:v>
                      </c:pt>
                      <c:pt idx="1538">
                        <c:v>1</c:v>
                      </c:pt>
                      <c:pt idx="1539">
                        <c:v>1</c:v>
                      </c:pt>
                      <c:pt idx="1540">
                        <c:v>1</c:v>
                      </c:pt>
                      <c:pt idx="1541">
                        <c:v>1</c:v>
                      </c:pt>
                      <c:pt idx="1542">
                        <c:v>1</c:v>
                      </c:pt>
                      <c:pt idx="1543">
                        <c:v>1</c:v>
                      </c:pt>
                      <c:pt idx="1544">
                        <c:v>1</c:v>
                      </c:pt>
                      <c:pt idx="1545">
                        <c:v>1</c:v>
                      </c:pt>
                      <c:pt idx="1546">
                        <c:v>1</c:v>
                      </c:pt>
                      <c:pt idx="1547">
                        <c:v>1</c:v>
                      </c:pt>
                      <c:pt idx="1548">
                        <c:v>1</c:v>
                      </c:pt>
                      <c:pt idx="1549">
                        <c:v>1</c:v>
                      </c:pt>
                      <c:pt idx="1550">
                        <c:v>1</c:v>
                      </c:pt>
                      <c:pt idx="1551">
                        <c:v>1</c:v>
                      </c:pt>
                      <c:pt idx="1552">
                        <c:v>1</c:v>
                      </c:pt>
                      <c:pt idx="1553">
                        <c:v>1</c:v>
                      </c:pt>
                      <c:pt idx="1554">
                        <c:v>1</c:v>
                      </c:pt>
                      <c:pt idx="1555">
                        <c:v>1</c:v>
                      </c:pt>
                      <c:pt idx="1556">
                        <c:v>1</c:v>
                      </c:pt>
                      <c:pt idx="1557">
                        <c:v>1</c:v>
                      </c:pt>
                      <c:pt idx="1558">
                        <c:v>1</c:v>
                      </c:pt>
                      <c:pt idx="1559">
                        <c:v>1</c:v>
                      </c:pt>
                      <c:pt idx="1560">
                        <c:v>1</c:v>
                      </c:pt>
                      <c:pt idx="1561">
                        <c:v>1</c:v>
                      </c:pt>
                      <c:pt idx="1562">
                        <c:v>1</c:v>
                      </c:pt>
                      <c:pt idx="1563">
                        <c:v>1</c:v>
                      </c:pt>
                      <c:pt idx="1564">
                        <c:v>1</c:v>
                      </c:pt>
                      <c:pt idx="1565">
                        <c:v>1</c:v>
                      </c:pt>
                      <c:pt idx="1566">
                        <c:v>1</c:v>
                      </c:pt>
                      <c:pt idx="1567">
                        <c:v>1</c:v>
                      </c:pt>
                      <c:pt idx="1568">
                        <c:v>1</c:v>
                      </c:pt>
                      <c:pt idx="1569">
                        <c:v>1</c:v>
                      </c:pt>
                      <c:pt idx="1570">
                        <c:v>1</c:v>
                      </c:pt>
                      <c:pt idx="1571">
                        <c:v>1</c:v>
                      </c:pt>
                      <c:pt idx="1572">
                        <c:v>1</c:v>
                      </c:pt>
                      <c:pt idx="1573">
                        <c:v>1</c:v>
                      </c:pt>
                      <c:pt idx="1574">
                        <c:v>1</c:v>
                      </c:pt>
                      <c:pt idx="1575">
                        <c:v>1</c:v>
                      </c:pt>
                      <c:pt idx="1576">
                        <c:v>1</c:v>
                      </c:pt>
                      <c:pt idx="1577">
                        <c:v>1</c:v>
                      </c:pt>
                      <c:pt idx="1578">
                        <c:v>1</c:v>
                      </c:pt>
                      <c:pt idx="1579">
                        <c:v>1</c:v>
                      </c:pt>
                      <c:pt idx="1580">
                        <c:v>1</c:v>
                      </c:pt>
                      <c:pt idx="1581">
                        <c:v>1</c:v>
                      </c:pt>
                      <c:pt idx="1582">
                        <c:v>1</c:v>
                      </c:pt>
                      <c:pt idx="1583">
                        <c:v>1</c:v>
                      </c:pt>
                      <c:pt idx="1584">
                        <c:v>1</c:v>
                      </c:pt>
                      <c:pt idx="1585">
                        <c:v>1</c:v>
                      </c:pt>
                      <c:pt idx="1586">
                        <c:v>1</c:v>
                      </c:pt>
                      <c:pt idx="1587">
                        <c:v>1</c:v>
                      </c:pt>
                      <c:pt idx="1588">
                        <c:v>1</c:v>
                      </c:pt>
                      <c:pt idx="1589">
                        <c:v>1</c:v>
                      </c:pt>
                      <c:pt idx="1590">
                        <c:v>1</c:v>
                      </c:pt>
                      <c:pt idx="1591">
                        <c:v>1</c:v>
                      </c:pt>
                      <c:pt idx="1592">
                        <c:v>1</c:v>
                      </c:pt>
                      <c:pt idx="1593">
                        <c:v>1</c:v>
                      </c:pt>
                      <c:pt idx="1594">
                        <c:v>1</c:v>
                      </c:pt>
                      <c:pt idx="1595">
                        <c:v>1</c:v>
                      </c:pt>
                      <c:pt idx="1596">
                        <c:v>1</c:v>
                      </c:pt>
                      <c:pt idx="1597">
                        <c:v>1</c:v>
                      </c:pt>
                      <c:pt idx="1598">
                        <c:v>1</c:v>
                      </c:pt>
                      <c:pt idx="1599">
                        <c:v>1</c:v>
                      </c:pt>
                      <c:pt idx="1600">
                        <c:v>1</c:v>
                      </c:pt>
                      <c:pt idx="1601">
                        <c:v>1</c:v>
                      </c:pt>
                      <c:pt idx="1602">
                        <c:v>1</c:v>
                      </c:pt>
                      <c:pt idx="1603">
                        <c:v>1</c:v>
                      </c:pt>
                      <c:pt idx="1604">
                        <c:v>1</c:v>
                      </c:pt>
                      <c:pt idx="1605">
                        <c:v>1</c:v>
                      </c:pt>
                      <c:pt idx="1606">
                        <c:v>1</c:v>
                      </c:pt>
                      <c:pt idx="1607">
                        <c:v>1</c:v>
                      </c:pt>
                      <c:pt idx="1608">
                        <c:v>1</c:v>
                      </c:pt>
                      <c:pt idx="1609">
                        <c:v>1</c:v>
                      </c:pt>
                      <c:pt idx="1610">
                        <c:v>1</c:v>
                      </c:pt>
                      <c:pt idx="1611">
                        <c:v>1</c:v>
                      </c:pt>
                      <c:pt idx="1612">
                        <c:v>1</c:v>
                      </c:pt>
                      <c:pt idx="1613">
                        <c:v>1</c:v>
                      </c:pt>
                      <c:pt idx="1614">
                        <c:v>1</c:v>
                      </c:pt>
                      <c:pt idx="1615">
                        <c:v>1</c:v>
                      </c:pt>
                      <c:pt idx="1616">
                        <c:v>1</c:v>
                      </c:pt>
                      <c:pt idx="1617">
                        <c:v>1</c:v>
                      </c:pt>
                      <c:pt idx="1618">
                        <c:v>1</c:v>
                      </c:pt>
                      <c:pt idx="1619">
                        <c:v>1</c:v>
                      </c:pt>
                      <c:pt idx="1620">
                        <c:v>1</c:v>
                      </c:pt>
                      <c:pt idx="1621">
                        <c:v>1</c:v>
                      </c:pt>
                      <c:pt idx="1622">
                        <c:v>1</c:v>
                      </c:pt>
                      <c:pt idx="1623">
                        <c:v>1</c:v>
                      </c:pt>
                      <c:pt idx="1624">
                        <c:v>1</c:v>
                      </c:pt>
                      <c:pt idx="1625">
                        <c:v>1</c:v>
                      </c:pt>
                      <c:pt idx="1626">
                        <c:v>1</c:v>
                      </c:pt>
                      <c:pt idx="1627">
                        <c:v>1</c:v>
                      </c:pt>
                      <c:pt idx="1628">
                        <c:v>1</c:v>
                      </c:pt>
                      <c:pt idx="1629">
                        <c:v>1</c:v>
                      </c:pt>
                      <c:pt idx="1630">
                        <c:v>1</c:v>
                      </c:pt>
                      <c:pt idx="1631">
                        <c:v>1</c:v>
                      </c:pt>
                      <c:pt idx="1632">
                        <c:v>1</c:v>
                      </c:pt>
                      <c:pt idx="1633">
                        <c:v>1</c:v>
                      </c:pt>
                      <c:pt idx="1634">
                        <c:v>1</c:v>
                      </c:pt>
                      <c:pt idx="1635">
                        <c:v>1</c:v>
                      </c:pt>
                      <c:pt idx="1636">
                        <c:v>1</c:v>
                      </c:pt>
                      <c:pt idx="1637">
                        <c:v>1</c:v>
                      </c:pt>
                      <c:pt idx="1638">
                        <c:v>1</c:v>
                      </c:pt>
                      <c:pt idx="1639">
                        <c:v>1</c:v>
                      </c:pt>
                      <c:pt idx="1640">
                        <c:v>1</c:v>
                      </c:pt>
                      <c:pt idx="1641">
                        <c:v>1</c:v>
                      </c:pt>
                      <c:pt idx="1642">
                        <c:v>1</c:v>
                      </c:pt>
                      <c:pt idx="1643">
                        <c:v>1</c:v>
                      </c:pt>
                      <c:pt idx="1644">
                        <c:v>1</c:v>
                      </c:pt>
                      <c:pt idx="1645">
                        <c:v>1</c:v>
                      </c:pt>
                      <c:pt idx="1646">
                        <c:v>1</c:v>
                      </c:pt>
                      <c:pt idx="1647">
                        <c:v>1</c:v>
                      </c:pt>
                      <c:pt idx="1648">
                        <c:v>1</c:v>
                      </c:pt>
                      <c:pt idx="1649">
                        <c:v>1</c:v>
                      </c:pt>
                      <c:pt idx="1650">
                        <c:v>1</c:v>
                      </c:pt>
                      <c:pt idx="1651">
                        <c:v>1</c:v>
                      </c:pt>
                      <c:pt idx="1652">
                        <c:v>1</c:v>
                      </c:pt>
                      <c:pt idx="1653">
                        <c:v>1</c:v>
                      </c:pt>
                      <c:pt idx="1654">
                        <c:v>1</c:v>
                      </c:pt>
                      <c:pt idx="1655">
                        <c:v>1</c:v>
                      </c:pt>
                      <c:pt idx="1656">
                        <c:v>1</c:v>
                      </c:pt>
                      <c:pt idx="1657">
                        <c:v>1</c:v>
                      </c:pt>
                      <c:pt idx="1658">
                        <c:v>1</c:v>
                      </c:pt>
                      <c:pt idx="1659">
                        <c:v>1</c:v>
                      </c:pt>
                      <c:pt idx="1660">
                        <c:v>1</c:v>
                      </c:pt>
                      <c:pt idx="1661">
                        <c:v>1</c:v>
                      </c:pt>
                      <c:pt idx="1662">
                        <c:v>1</c:v>
                      </c:pt>
                      <c:pt idx="1663">
                        <c:v>1</c:v>
                      </c:pt>
                      <c:pt idx="1664">
                        <c:v>1</c:v>
                      </c:pt>
                      <c:pt idx="1665">
                        <c:v>1</c:v>
                      </c:pt>
                      <c:pt idx="1666">
                        <c:v>1</c:v>
                      </c:pt>
                      <c:pt idx="1667">
                        <c:v>1</c:v>
                      </c:pt>
                      <c:pt idx="1668">
                        <c:v>1</c:v>
                      </c:pt>
                      <c:pt idx="1669">
                        <c:v>1</c:v>
                      </c:pt>
                      <c:pt idx="1670">
                        <c:v>1</c:v>
                      </c:pt>
                      <c:pt idx="1671">
                        <c:v>1</c:v>
                      </c:pt>
                      <c:pt idx="1672">
                        <c:v>1</c:v>
                      </c:pt>
                      <c:pt idx="1673">
                        <c:v>1</c:v>
                      </c:pt>
                      <c:pt idx="1674">
                        <c:v>1</c:v>
                      </c:pt>
                      <c:pt idx="1675">
                        <c:v>1</c:v>
                      </c:pt>
                      <c:pt idx="1676">
                        <c:v>1</c:v>
                      </c:pt>
                      <c:pt idx="1677">
                        <c:v>1</c:v>
                      </c:pt>
                      <c:pt idx="1678">
                        <c:v>1</c:v>
                      </c:pt>
                      <c:pt idx="1679">
                        <c:v>1</c:v>
                      </c:pt>
                      <c:pt idx="1680">
                        <c:v>1</c:v>
                      </c:pt>
                      <c:pt idx="1681">
                        <c:v>1</c:v>
                      </c:pt>
                      <c:pt idx="1682">
                        <c:v>1</c:v>
                      </c:pt>
                      <c:pt idx="1683">
                        <c:v>1</c:v>
                      </c:pt>
                      <c:pt idx="1684">
                        <c:v>1</c:v>
                      </c:pt>
                      <c:pt idx="1685">
                        <c:v>1</c:v>
                      </c:pt>
                      <c:pt idx="1686">
                        <c:v>1</c:v>
                      </c:pt>
                      <c:pt idx="1687">
                        <c:v>1</c:v>
                      </c:pt>
                      <c:pt idx="1688">
                        <c:v>1</c:v>
                      </c:pt>
                      <c:pt idx="1689">
                        <c:v>1</c:v>
                      </c:pt>
                      <c:pt idx="1690">
                        <c:v>1</c:v>
                      </c:pt>
                      <c:pt idx="1691">
                        <c:v>1</c:v>
                      </c:pt>
                      <c:pt idx="1692">
                        <c:v>1</c:v>
                      </c:pt>
                      <c:pt idx="1693">
                        <c:v>1</c:v>
                      </c:pt>
                      <c:pt idx="1694">
                        <c:v>1</c:v>
                      </c:pt>
                      <c:pt idx="1695">
                        <c:v>1</c:v>
                      </c:pt>
                      <c:pt idx="1696">
                        <c:v>1</c:v>
                      </c:pt>
                      <c:pt idx="1697">
                        <c:v>1</c:v>
                      </c:pt>
                      <c:pt idx="1698">
                        <c:v>1</c:v>
                      </c:pt>
                      <c:pt idx="1699">
                        <c:v>1</c:v>
                      </c:pt>
                      <c:pt idx="1700">
                        <c:v>1</c:v>
                      </c:pt>
                      <c:pt idx="1701">
                        <c:v>1</c:v>
                      </c:pt>
                      <c:pt idx="1702">
                        <c:v>1</c:v>
                      </c:pt>
                      <c:pt idx="1703">
                        <c:v>1</c:v>
                      </c:pt>
                      <c:pt idx="1704">
                        <c:v>1</c:v>
                      </c:pt>
                      <c:pt idx="1705">
                        <c:v>1</c:v>
                      </c:pt>
                      <c:pt idx="1706">
                        <c:v>1</c:v>
                      </c:pt>
                      <c:pt idx="1707">
                        <c:v>1</c:v>
                      </c:pt>
                      <c:pt idx="1708">
                        <c:v>1</c:v>
                      </c:pt>
                      <c:pt idx="1709">
                        <c:v>1</c:v>
                      </c:pt>
                      <c:pt idx="1710">
                        <c:v>1</c:v>
                      </c:pt>
                      <c:pt idx="1711">
                        <c:v>1</c:v>
                      </c:pt>
                      <c:pt idx="1712">
                        <c:v>1</c:v>
                      </c:pt>
                      <c:pt idx="1713">
                        <c:v>1</c:v>
                      </c:pt>
                      <c:pt idx="1714">
                        <c:v>1</c:v>
                      </c:pt>
                      <c:pt idx="1715">
                        <c:v>1</c:v>
                      </c:pt>
                      <c:pt idx="1716">
                        <c:v>1</c:v>
                      </c:pt>
                      <c:pt idx="1717">
                        <c:v>1</c:v>
                      </c:pt>
                      <c:pt idx="1718">
                        <c:v>1</c:v>
                      </c:pt>
                      <c:pt idx="1719">
                        <c:v>1</c:v>
                      </c:pt>
                      <c:pt idx="1720">
                        <c:v>1</c:v>
                      </c:pt>
                      <c:pt idx="1721">
                        <c:v>1</c:v>
                      </c:pt>
                      <c:pt idx="1722">
                        <c:v>1</c:v>
                      </c:pt>
                      <c:pt idx="1723">
                        <c:v>1</c:v>
                      </c:pt>
                      <c:pt idx="1724">
                        <c:v>1</c:v>
                      </c:pt>
                      <c:pt idx="1725">
                        <c:v>1</c:v>
                      </c:pt>
                      <c:pt idx="1726">
                        <c:v>1</c:v>
                      </c:pt>
                      <c:pt idx="1727">
                        <c:v>1</c:v>
                      </c:pt>
                      <c:pt idx="1728">
                        <c:v>1</c:v>
                      </c:pt>
                      <c:pt idx="1729">
                        <c:v>1</c:v>
                      </c:pt>
                      <c:pt idx="1730">
                        <c:v>1</c:v>
                      </c:pt>
                      <c:pt idx="1731">
                        <c:v>1</c:v>
                      </c:pt>
                      <c:pt idx="1732">
                        <c:v>1</c:v>
                      </c:pt>
                      <c:pt idx="1733">
                        <c:v>1</c:v>
                      </c:pt>
                      <c:pt idx="1734">
                        <c:v>1</c:v>
                      </c:pt>
                      <c:pt idx="1735">
                        <c:v>1</c:v>
                      </c:pt>
                      <c:pt idx="1736">
                        <c:v>1</c:v>
                      </c:pt>
                      <c:pt idx="1737">
                        <c:v>1</c:v>
                      </c:pt>
                      <c:pt idx="1738">
                        <c:v>1</c:v>
                      </c:pt>
                      <c:pt idx="1739">
                        <c:v>1</c:v>
                      </c:pt>
                      <c:pt idx="1740">
                        <c:v>1</c:v>
                      </c:pt>
                      <c:pt idx="1741">
                        <c:v>1</c:v>
                      </c:pt>
                      <c:pt idx="1742">
                        <c:v>1</c:v>
                      </c:pt>
                      <c:pt idx="1743">
                        <c:v>1</c:v>
                      </c:pt>
                      <c:pt idx="1744">
                        <c:v>1</c:v>
                      </c:pt>
                      <c:pt idx="1745">
                        <c:v>1</c:v>
                      </c:pt>
                      <c:pt idx="1746">
                        <c:v>1</c:v>
                      </c:pt>
                      <c:pt idx="1747">
                        <c:v>1</c:v>
                      </c:pt>
                      <c:pt idx="1748">
                        <c:v>1</c:v>
                      </c:pt>
                      <c:pt idx="1749">
                        <c:v>1</c:v>
                      </c:pt>
                      <c:pt idx="1750">
                        <c:v>1</c:v>
                      </c:pt>
                      <c:pt idx="1751">
                        <c:v>1</c:v>
                      </c:pt>
                      <c:pt idx="1752">
                        <c:v>1</c:v>
                      </c:pt>
                      <c:pt idx="1753">
                        <c:v>1</c:v>
                      </c:pt>
                      <c:pt idx="1754">
                        <c:v>1</c:v>
                      </c:pt>
                      <c:pt idx="1755">
                        <c:v>1</c:v>
                      </c:pt>
                      <c:pt idx="1756">
                        <c:v>1</c:v>
                      </c:pt>
                      <c:pt idx="1757">
                        <c:v>1</c:v>
                      </c:pt>
                      <c:pt idx="1758">
                        <c:v>1</c:v>
                      </c:pt>
                      <c:pt idx="1759">
                        <c:v>1</c:v>
                      </c:pt>
                      <c:pt idx="1760">
                        <c:v>1</c:v>
                      </c:pt>
                      <c:pt idx="1761">
                        <c:v>1</c:v>
                      </c:pt>
                      <c:pt idx="1762">
                        <c:v>1</c:v>
                      </c:pt>
                      <c:pt idx="1763">
                        <c:v>1</c:v>
                      </c:pt>
                      <c:pt idx="1764">
                        <c:v>1</c:v>
                      </c:pt>
                      <c:pt idx="1765">
                        <c:v>1</c:v>
                      </c:pt>
                      <c:pt idx="1766">
                        <c:v>1</c:v>
                      </c:pt>
                      <c:pt idx="1767">
                        <c:v>1</c:v>
                      </c:pt>
                      <c:pt idx="1768">
                        <c:v>1</c:v>
                      </c:pt>
                      <c:pt idx="1769">
                        <c:v>1</c:v>
                      </c:pt>
                      <c:pt idx="1770">
                        <c:v>1</c:v>
                      </c:pt>
                      <c:pt idx="1771">
                        <c:v>1</c:v>
                      </c:pt>
                      <c:pt idx="1772">
                        <c:v>1</c:v>
                      </c:pt>
                      <c:pt idx="1773">
                        <c:v>1</c:v>
                      </c:pt>
                      <c:pt idx="1774">
                        <c:v>1</c:v>
                      </c:pt>
                      <c:pt idx="1775">
                        <c:v>1</c:v>
                      </c:pt>
                      <c:pt idx="1776">
                        <c:v>1</c:v>
                      </c:pt>
                      <c:pt idx="1777">
                        <c:v>1</c:v>
                      </c:pt>
                      <c:pt idx="1778">
                        <c:v>1</c:v>
                      </c:pt>
                      <c:pt idx="1779">
                        <c:v>1</c:v>
                      </c:pt>
                      <c:pt idx="1780">
                        <c:v>1</c:v>
                      </c:pt>
                      <c:pt idx="1781">
                        <c:v>1</c:v>
                      </c:pt>
                      <c:pt idx="1782">
                        <c:v>1</c:v>
                      </c:pt>
                      <c:pt idx="1783">
                        <c:v>1</c:v>
                      </c:pt>
                      <c:pt idx="1784">
                        <c:v>1</c:v>
                      </c:pt>
                      <c:pt idx="1785">
                        <c:v>1</c:v>
                      </c:pt>
                      <c:pt idx="1786">
                        <c:v>1</c:v>
                      </c:pt>
                      <c:pt idx="1787">
                        <c:v>1</c:v>
                      </c:pt>
                      <c:pt idx="1788">
                        <c:v>1</c:v>
                      </c:pt>
                      <c:pt idx="1789">
                        <c:v>1</c:v>
                      </c:pt>
                      <c:pt idx="1790">
                        <c:v>1</c:v>
                      </c:pt>
                      <c:pt idx="1791">
                        <c:v>1</c:v>
                      </c:pt>
                      <c:pt idx="1792">
                        <c:v>1</c:v>
                      </c:pt>
                      <c:pt idx="1793">
                        <c:v>1</c:v>
                      </c:pt>
                      <c:pt idx="1794">
                        <c:v>1</c:v>
                      </c:pt>
                      <c:pt idx="1795">
                        <c:v>1</c:v>
                      </c:pt>
                      <c:pt idx="1796">
                        <c:v>1</c:v>
                      </c:pt>
                      <c:pt idx="1797">
                        <c:v>1</c:v>
                      </c:pt>
                      <c:pt idx="1798">
                        <c:v>1</c:v>
                      </c:pt>
                      <c:pt idx="1799">
                        <c:v>1</c:v>
                      </c:pt>
                      <c:pt idx="1800">
                        <c:v>1</c:v>
                      </c:pt>
                      <c:pt idx="1801">
                        <c:v>1</c:v>
                      </c:pt>
                      <c:pt idx="1802">
                        <c:v>1</c:v>
                      </c:pt>
                      <c:pt idx="1803">
                        <c:v>1</c:v>
                      </c:pt>
                      <c:pt idx="1804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D7C-4F82-89EE-90801FA22F98}"/>
                  </c:ext>
                </c:extLst>
              </c15:ser>
            </c15:filteredLineSeries>
            <c15:filteredLineSeries>
              <c15:ser>
                <c:idx val="6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'Skip-0 Unified Formula'!$J$9</c15:sqref>
                        </c15:formulaRef>
                      </c:ext>
                    </c:extLst>
                    <c:strCache>
                      <c:ptCount val="1"/>
                      <c:pt idx="0">
                        <c:v>1-p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'Skip-0 Unified Formula'!$J$10:$J$1814</c15:sqref>
                        </c15:formulaRef>
                      </c:ext>
                    </c:extLst>
                    <c:numCache>
                      <c:formatCode>0.00</c:formatCode>
                      <c:ptCount val="1805"/>
                      <c:pt idx="0">
                        <c:v>0.49990000000000001</c:v>
                      </c:pt>
                      <c:pt idx="1">
                        <c:v>0.49990000000000001</c:v>
                      </c:pt>
                      <c:pt idx="2">
                        <c:v>0.49990000000000001</c:v>
                      </c:pt>
                      <c:pt idx="3">
                        <c:v>0.49990000000000001</c:v>
                      </c:pt>
                      <c:pt idx="4">
                        <c:v>0.49990000000000001</c:v>
                      </c:pt>
                      <c:pt idx="5">
                        <c:v>0.49990000000000001</c:v>
                      </c:pt>
                      <c:pt idx="6">
                        <c:v>0.49990000000000001</c:v>
                      </c:pt>
                      <c:pt idx="7">
                        <c:v>0.49990000000000001</c:v>
                      </c:pt>
                      <c:pt idx="8">
                        <c:v>0.49990000000000001</c:v>
                      </c:pt>
                      <c:pt idx="9">
                        <c:v>0.49990000000000001</c:v>
                      </c:pt>
                      <c:pt idx="10">
                        <c:v>0.49990000000000001</c:v>
                      </c:pt>
                      <c:pt idx="11">
                        <c:v>0.49990000000000001</c:v>
                      </c:pt>
                      <c:pt idx="12">
                        <c:v>0.49990000000000001</c:v>
                      </c:pt>
                      <c:pt idx="13">
                        <c:v>0.49990000000000001</c:v>
                      </c:pt>
                      <c:pt idx="14">
                        <c:v>0.49990000000000001</c:v>
                      </c:pt>
                      <c:pt idx="15">
                        <c:v>0.49990000000000001</c:v>
                      </c:pt>
                      <c:pt idx="16">
                        <c:v>0.49990000000000001</c:v>
                      </c:pt>
                      <c:pt idx="17">
                        <c:v>0.49990000000000001</c:v>
                      </c:pt>
                      <c:pt idx="18">
                        <c:v>0.49990000000000001</c:v>
                      </c:pt>
                      <c:pt idx="19">
                        <c:v>0.49990000000000001</c:v>
                      </c:pt>
                      <c:pt idx="20">
                        <c:v>0.49990000000000001</c:v>
                      </c:pt>
                      <c:pt idx="21">
                        <c:v>0.49990000000000001</c:v>
                      </c:pt>
                      <c:pt idx="22">
                        <c:v>0.49990000000000001</c:v>
                      </c:pt>
                      <c:pt idx="23">
                        <c:v>0.49990000000000001</c:v>
                      </c:pt>
                      <c:pt idx="24">
                        <c:v>0.49990000000000001</c:v>
                      </c:pt>
                      <c:pt idx="25">
                        <c:v>0.49990000000000001</c:v>
                      </c:pt>
                      <c:pt idx="26">
                        <c:v>0.49990000000000001</c:v>
                      </c:pt>
                      <c:pt idx="27">
                        <c:v>0.49990000000000001</c:v>
                      </c:pt>
                      <c:pt idx="28">
                        <c:v>0.49990000000000001</c:v>
                      </c:pt>
                      <c:pt idx="29">
                        <c:v>0.49990000000000001</c:v>
                      </c:pt>
                      <c:pt idx="30">
                        <c:v>0.49990000000000001</c:v>
                      </c:pt>
                      <c:pt idx="31">
                        <c:v>0.49990000000000001</c:v>
                      </c:pt>
                      <c:pt idx="32">
                        <c:v>0.49990000000000001</c:v>
                      </c:pt>
                      <c:pt idx="33">
                        <c:v>0.49990000000000001</c:v>
                      </c:pt>
                      <c:pt idx="34">
                        <c:v>0.49990000000000001</c:v>
                      </c:pt>
                      <c:pt idx="35">
                        <c:v>0.49990000000000001</c:v>
                      </c:pt>
                      <c:pt idx="36">
                        <c:v>0.49990000000000001</c:v>
                      </c:pt>
                      <c:pt idx="37">
                        <c:v>0.49990000000000001</c:v>
                      </c:pt>
                      <c:pt idx="38">
                        <c:v>0.49990000000000001</c:v>
                      </c:pt>
                      <c:pt idx="39">
                        <c:v>0.49990000000000001</c:v>
                      </c:pt>
                      <c:pt idx="40">
                        <c:v>0.49990000000000001</c:v>
                      </c:pt>
                      <c:pt idx="41">
                        <c:v>0.49990000000000001</c:v>
                      </c:pt>
                      <c:pt idx="42">
                        <c:v>0.49990000000000001</c:v>
                      </c:pt>
                      <c:pt idx="43">
                        <c:v>0.49990000000000001</c:v>
                      </c:pt>
                      <c:pt idx="44">
                        <c:v>0.49990000000000001</c:v>
                      </c:pt>
                      <c:pt idx="45">
                        <c:v>0.49990000000000001</c:v>
                      </c:pt>
                      <c:pt idx="46">
                        <c:v>0.49990000000000001</c:v>
                      </c:pt>
                      <c:pt idx="47">
                        <c:v>0.49990000000000001</c:v>
                      </c:pt>
                      <c:pt idx="48">
                        <c:v>0.49990000000000001</c:v>
                      </c:pt>
                      <c:pt idx="49">
                        <c:v>0.49990000000000001</c:v>
                      </c:pt>
                      <c:pt idx="50">
                        <c:v>0.49990000000000001</c:v>
                      </c:pt>
                      <c:pt idx="51">
                        <c:v>0.49990000000000001</c:v>
                      </c:pt>
                      <c:pt idx="52">
                        <c:v>0.49990000000000001</c:v>
                      </c:pt>
                      <c:pt idx="53">
                        <c:v>0.49990000000000001</c:v>
                      </c:pt>
                      <c:pt idx="54">
                        <c:v>0.49990000000000001</c:v>
                      </c:pt>
                      <c:pt idx="55">
                        <c:v>0.49990000000000001</c:v>
                      </c:pt>
                      <c:pt idx="56">
                        <c:v>0.49990000000000001</c:v>
                      </c:pt>
                      <c:pt idx="57">
                        <c:v>0.49990000000000001</c:v>
                      </c:pt>
                      <c:pt idx="58">
                        <c:v>0.49990000000000001</c:v>
                      </c:pt>
                      <c:pt idx="59">
                        <c:v>0.49990000000000001</c:v>
                      </c:pt>
                      <c:pt idx="60">
                        <c:v>0.49990000000000001</c:v>
                      </c:pt>
                      <c:pt idx="61">
                        <c:v>0.49990000000000001</c:v>
                      </c:pt>
                      <c:pt idx="62">
                        <c:v>0.49990000000000001</c:v>
                      </c:pt>
                      <c:pt idx="63">
                        <c:v>0.49990000000000001</c:v>
                      </c:pt>
                      <c:pt idx="64">
                        <c:v>0.49990000000000001</c:v>
                      </c:pt>
                      <c:pt idx="65">
                        <c:v>0.49990000000000001</c:v>
                      </c:pt>
                      <c:pt idx="66">
                        <c:v>0.49990000000000001</c:v>
                      </c:pt>
                      <c:pt idx="67">
                        <c:v>0.49990000000000001</c:v>
                      </c:pt>
                      <c:pt idx="68">
                        <c:v>0.49990000000000001</c:v>
                      </c:pt>
                      <c:pt idx="69">
                        <c:v>0.49990000000000001</c:v>
                      </c:pt>
                      <c:pt idx="70">
                        <c:v>0.49990000000000001</c:v>
                      </c:pt>
                      <c:pt idx="71">
                        <c:v>0.49990000000000001</c:v>
                      </c:pt>
                      <c:pt idx="72">
                        <c:v>0.49990000000000001</c:v>
                      </c:pt>
                      <c:pt idx="73">
                        <c:v>0.49990000000000001</c:v>
                      </c:pt>
                      <c:pt idx="74">
                        <c:v>0.49990000000000001</c:v>
                      </c:pt>
                      <c:pt idx="75">
                        <c:v>0.49990000000000001</c:v>
                      </c:pt>
                      <c:pt idx="76">
                        <c:v>0.49990000000000001</c:v>
                      </c:pt>
                      <c:pt idx="77">
                        <c:v>0.49990000000000001</c:v>
                      </c:pt>
                      <c:pt idx="78">
                        <c:v>0.49990000000000001</c:v>
                      </c:pt>
                      <c:pt idx="79">
                        <c:v>0.49990000000000001</c:v>
                      </c:pt>
                      <c:pt idx="80">
                        <c:v>0.49990000000000001</c:v>
                      </c:pt>
                      <c:pt idx="81">
                        <c:v>0.49990000000000001</c:v>
                      </c:pt>
                      <c:pt idx="82">
                        <c:v>0.49990000000000001</c:v>
                      </c:pt>
                      <c:pt idx="83">
                        <c:v>0.49990000000000001</c:v>
                      </c:pt>
                      <c:pt idx="84">
                        <c:v>0.49990000000000001</c:v>
                      </c:pt>
                      <c:pt idx="85">
                        <c:v>0.49990000000000001</c:v>
                      </c:pt>
                      <c:pt idx="86">
                        <c:v>0.49990000000000001</c:v>
                      </c:pt>
                      <c:pt idx="87">
                        <c:v>0.49990000000000001</c:v>
                      </c:pt>
                      <c:pt idx="88">
                        <c:v>0.49990000000000001</c:v>
                      </c:pt>
                      <c:pt idx="89">
                        <c:v>0.49990000000000001</c:v>
                      </c:pt>
                      <c:pt idx="90">
                        <c:v>0.49990000000000001</c:v>
                      </c:pt>
                      <c:pt idx="91">
                        <c:v>0.49990000000000001</c:v>
                      </c:pt>
                      <c:pt idx="92">
                        <c:v>0.49990000000000001</c:v>
                      </c:pt>
                      <c:pt idx="93">
                        <c:v>0.49990000000000001</c:v>
                      </c:pt>
                      <c:pt idx="94">
                        <c:v>0.49990000000000001</c:v>
                      </c:pt>
                      <c:pt idx="95">
                        <c:v>0.49990000000000001</c:v>
                      </c:pt>
                      <c:pt idx="96">
                        <c:v>0.49990000000000001</c:v>
                      </c:pt>
                      <c:pt idx="97">
                        <c:v>0.49990000000000001</c:v>
                      </c:pt>
                      <c:pt idx="98">
                        <c:v>0.49990000000000001</c:v>
                      </c:pt>
                      <c:pt idx="99">
                        <c:v>0.49990000000000001</c:v>
                      </c:pt>
                      <c:pt idx="100">
                        <c:v>0.49990000000000001</c:v>
                      </c:pt>
                      <c:pt idx="101">
                        <c:v>0.49990000000000001</c:v>
                      </c:pt>
                      <c:pt idx="102">
                        <c:v>0.49990000000000001</c:v>
                      </c:pt>
                      <c:pt idx="103">
                        <c:v>0.49990000000000001</c:v>
                      </c:pt>
                      <c:pt idx="104">
                        <c:v>0.49990000000000001</c:v>
                      </c:pt>
                      <c:pt idx="105">
                        <c:v>0.49990000000000001</c:v>
                      </c:pt>
                      <c:pt idx="106">
                        <c:v>0.49990000000000001</c:v>
                      </c:pt>
                      <c:pt idx="107">
                        <c:v>0.49990000000000001</c:v>
                      </c:pt>
                      <c:pt idx="108">
                        <c:v>0.49990000000000001</c:v>
                      </c:pt>
                      <c:pt idx="109">
                        <c:v>0.49990000000000001</c:v>
                      </c:pt>
                      <c:pt idx="110">
                        <c:v>0.49990000000000001</c:v>
                      </c:pt>
                      <c:pt idx="111">
                        <c:v>0.49990000000000001</c:v>
                      </c:pt>
                      <c:pt idx="112">
                        <c:v>0.49990000000000001</c:v>
                      </c:pt>
                      <c:pt idx="113">
                        <c:v>0.49990000000000001</c:v>
                      </c:pt>
                      <c:pt idx="114">
                        <c:v>0.49990000000000001</c:v>
                      </c:pt>
                      <c:pt idx="115">
                        <c:v>0.49990000000000001</c:v>
                      </c:pt>
                      <c:pt idx="116">
                        <c:v>0.49990000000000001</c:v>
                      </c:pt>
                      <c:pt idx="117">
                        <c:v>0.49990000000000001</c:v>
                      </c:pt>
                      <c:pt idx="118">
                        <c:v>0.49990000000000001</c:v>
                      </c:pt>
                      <c:pt idx="119">
                        <c:v>0.49990000000000001</c:v>
                      </c:pt>
                      <c:pt idx="120">
                        <c:v>0.49990000000000001</c:v>
                      </c:pt>
                      <c:pt idx="121">
                        <c:v>0.49990000000000001</c:v>
                      </c:pt>
                      <c:pt idx="122">
                        <c:v>0.49990000000000001</c:v>
                      </c:pt>
                      <c:pt idx="123">
                        <c:v>0.49990000000000001</c:v>
                      </c:pt>
                      <c:pt idx="124">
                        <c:v>0.49990000000000001</c:v>
                      </c:pt>
                      <c:pt idx="125">
                        <c:v>0.49990000000000001</c:v>
                      </c:pt>
                      <c:pt idx="126">
                        <c:v>0.49990000000000001</c:v>
                      </c:pt>
                      <c:pt idx="127">
                        <c:v>0.49990000000000001</c:v>
                      </c:pt>
                      <c:pt idx="128">
                        <c:v>0.49990000000000001</c:v>
                      </c:pt>
                      <c:pt idx="129">
                        <c:v>0.49990000000000001</c:v>
                      </c:pt>
                      <c:pt idx="130">
                        <c:v>0.49990000000000001</c:v>
                      </c:pt>
                      <c:pt idx="131">
                        <c:v>0.49990000000000001</c:v>
                      </c:pt>
                      <c:pt idx="132">
                        <c:v>0.49990000000000001</c:v>
                      </c:pt>
                      <c:pt idx="133">
                        <c:v>0.49990000000000001</c:v>
                      </c:pt>
                      <c:pt idx="134">
                        <c:v>0.49990000000000001</c:v>
                      </c:pt>
                      <c:pt idx="135">
                        <c:v>0.49990000000000001</c:v>
                      </c:pt>
                      <c:pt idx="136">
                        <c:v>0.49990000000000001</c:v>
                      </c:pt>
                      <c:pt idx="137">
                        <c:v>0.49990000000000001</c:v>
                      </c:pt>
                      <c:pt idx="138">
                        <c:v>0.49990000000000001</c:v>
                      </c:pt>
                      <c:pt idx="139">
                        <c:v>0.49990000000000001</c:v>
                      </c:pt>
                      <c:pt idx="140">
                        <c:v>0.49990000000000001</c:v>
                      </c:pt>
                      <c:pt idx="141">
                        <c:v>0.49990000000000001</c:v>
                      </c:pt>
                      <c:pt idx="142">
                        <c:v>0.49990000000000001</c:v>
                      </c:pt>
                      <c:pt idx="143">
                        <c:v>0.49990000000000001</c:v>
                      </c:pt>
                      <c:pt idx="144">
                        <c:v>0.49990000000000001</c:v>
                      </c:pt>
                      <c:pt idx="145">
                        <c:v>0.49990000000000001</c:v>
                      </c:pt>
                      <c:pt idx="146">
                        <c:v>0.49990000000000001</c:v>
                      </c:pt>
                      <c:pt idx="147">
                        <c:v>0.49990000000000001</c:v>
                      </c:pt>
                      <c:pt idx="148">
                        <c:v>0.49990000000000001</c:v>
                      </c:pt>
                      <c:pt idx="149">
                        <c:v>0.49990000000000001</c:v>
                      </c:pt>
                      <c:pt idx="150">
                        <c:v>0.49990000000000001</c:v>
                      </c:pt>
                      <c:pt idx="151">
                        <c:v>0.49990000000000001</c:v>
                      </c:pt>
                      <c:pt idx="152">
                        <c:v>0.49990000000000001</c:v>
                      </c:pt>
                      <c:pt idx="153">
                        <c:v>0.49990000000000001</c:v>
                      </c:pt>
                      <c:pt idx="154">
                        <c:v>0.49990000000000001</c:v>
                      </c:pt>
                      <c:pt idx="155">
                        <c:v>0.49990000000000001</c:v>
                      </c:pt>
                      <c:pt idx="156">
                        <c:v>0.49990000000000001</c:v>
                      </c:pt>
                      <c:pt idx="157">
                        <c:v>0.49990000000000001</c:v>
                      </c:pt>
                      <c:pt idx="158">
                        <c:v>0.49990000000000001</c:v>
                      </c:pt>
                      <c:pt idx="159">
                        <c:v>0.49990000000000001</c:v>
                      </c:pt>
                      <c:pt idx="160">
                        <c:v>0.49990000000000001</c:v>
                      </c:pt>
                      <c:pt idx="161">
                        <c:v>0.49990000000000001</c:v>
                      </c:pt>
                      <c:pt idx="162">
                        <c:v>0.49990000000000001</c:v>
                      </c:pt>
                      <c:pt idx="163">
                        <c:v>0.49990000000000001</c:v>
                      </c:pt>
                      <c:pt idx="164">
                        <c:v>0.49990000000000001</c:v>
                      </c:pt>
                      <c:pt idx="165">
                        <c:v>0.49990000000000001</c:v>
                      </c:pt>
                      <c:pt idx="166">
                        <c:v>0.49990000000000001</c:v>
                      </c:pt>
                      <c:pt idx="167">
                        <c:v>0.49990000000000001</c:v>
                      </c:pt>
                      <c:pt idx="168">
                        <c:v>0.49990000000000001</c:v>
                      </c:pt>
                      <c:pt idx="169">
                        <c:v>0.49990000000000001</c:v>
                      </c:pt>
                      <c:pt idx="170">
                        <c:v>0.49990000000000001</c:v>
                      </c:pt>
                      <c:pt idx="171">
                        <c:v>0.49990000000000001</c:v>
                      </c:pt>
                      <c:pt idx="172">
                        <c:v>0.49990000000000001</c:v>
                      </c:pt>
                      <c:pt idx="173">
                        <c:v>0.49990000000000001</c:v>
                      </c:pt>
                      <c:pt idx="174">
                        <c:v>0.49990000000000001</c:v>
                      </c:pt>
                      <c:pt idx="175">
                        <c:v>0.49990000000000001</c:v>
                      </c:pt>
                      <c:pt idx="176">
                        <c:v>0.49990000000000001</c:v>
                      </c:pt>
                      <c:pt idx="177">
                        <c:v>0.49990000000000001</c:v>
                      </c:pt>
                      <c:pt idx="178">
                        <c:v>0.49990000000000001</c:v>
                      </c:pt>
                      <c:pt idx="179">
                        <c:v>0.49990000000000001</c:v>
                      </c:pt>
                      <c:pt idx="180">
                        <c:v>0.49990000000000001</c:v>
                      </c:pt>
                      <c:pt idx="181">
                        <c:v>0.49990000000000001</c:v>
                      </c:pt>
                      <c:pt idx="182">
                        <c:v>0.49990000000000001</c:v>
                      </c:pt>
                      <c:pt idx="183">
                        <c:v>0.49990000000000001</c:v>
                      </c:pt>
                      <c:pt idx="184">
                        <c:v>0.49990000000000001</c:v>
                      </c:pt>
                      <c:pt idx="185">
                        <c:v>0.49990000000000001</c:v>
                      </c:pt>
                      <c:pt idx="186">
                        <c:v>0.49990000000000001</c:v>
                      </c:pt>
                      <c:pt idx="187">
                        <c:v>0.49990000000000001</c:v>
                      </c:pt>
                      <c:pt idx="188">
                        <c:v>0.49990000000000001</c:v>
                      </c:pt>
                      <c:pt idx="189">
                        <c:v>0.49990000000000001</c:v>
                      </c:pt>
                      <c:pt idx="190">
                        <c:v>0.49990000000000001</c:v>
                      </c:pt>
                      <c:pt idx="191">
                        <c:v>0.49990000000000001</c:v>
                      </c:pt>
                      <c:pt idx="192">
                        <c:v>0.49990000000000001</c:v>
                      </c:pt>
                      <c:pt idx="193">
                        <c:v>0.49990000000000001</c:v>
                      </c:pt>
                      <c:pt idx="194">
                        <c:v>0.49990000000000001</c:v>
                      </c:pt>
                      <c:pt idx="195">
                        <c:v>0.49990000000000001</c:v>
                      </c:pt>
                      <c:pt idx="196">
                        <c:v>0.49990000000000001</c:v>
                      </c:pt>
                      <c:pt idx="197">
                        <c:v>0.49990000000000001</c:v>
                      </c:pt>
                      <c:pt idx="198">
                        <c:v>0.49990000000000001</c:v>
                      </c:pt>
                      <c:pt idx="199">
                        <c:v>0.49990000000000001</c:v>
                      </c:pt>
                      <c:pt idx="200">
                        <c:v>0.49990000000000001</c:v>
                      </c:pt>
                      <c:pt idx="201">
                        <c:v>0.49990000000000001</c:v>
                      </c:pt>
                      <c:pt idx="202">
                        <c:v>0.49990000000000001</c:v>
                      </c:pt>
                      <c:pt idx="203">
                        <c:v>0.49990000000000001</c:v>
                      </c:pt>
                      <c:pt idx="204">
                        <c:v>0.49990000000000001</c:v>
                      </c:pt>
                      <c:pt idx="205">
                        <c:v>0.49990000000000001</c:v>
                      </c:pt>
                      <c:pt idx="206">
                        <c:v>0.49990000000000001</c:v>
                      </c:pt>
                      <c:pt idx="207">
                        <c:v>0.49990000000000001</c:v>
                      </c:pt>
                      <c:pt idx="208">
                        <c:v>0.49990000000000001</c:v>
                      </c:pt>
                      <c:pt idx="209">
                        <c:v>0.49990000000000001</c:v>
                      </c:pt>
                      <c:pt idx="210">
                        <c:v>0.49990000000000001</c:v>
                      </c:pt>
                      <c:pt idx="211">
                        <c:v>0.49990000000000001</c:v>
                      </c:pt>
                      <c:pt idx="212">
                        <c:v>0.49990000000000001</c:v>
                      </c:pt>
                      <c:pt idx="213">
                        <c:v>0.49990000000000001</c:v>
                      </c:pt>
                      <c:pt idx="214">
                        <c:v>0.49990000000000001</c:v>
                      </c:pt>
                      <c:pt idx="215">
                        <c:v>0.49990000000000001</c:v>
                      </c:pt>
                      <c:pt idx="216">
                        <c:v>0.49990000000000001</c:v>
                      </c:pt>
                      <c:pt idx="217">
                        <c:v>0.49990000000000001</c:v>
                      </c:pt>
                      <c:pt idx="218">
                        <c:v>0.49990000000000001</c:v>
                      </c:pt>
                      <c:pt idx="219">
                        <c:v>0.49990000000000001</c:v>
                      </c:pt>
                      <c:pt idx="220">
                        <c:v>0.49990000000000001</c:v>
                      </c:pt>
                      <c:pt idx="221">
                        <c:v>0.49990000000000001</c:v>
                      </c:pt>
                      <c:pt idx="222">
                        <c:v>0.49990000000000001</c:v>
                      </c:pt>
                      <c:pt idx="223">
                        <c:v>0.49990000000000001</c:v>
                      </c:pt>
                      <c:pt idx="224">
                        <c:v>0.49990000000000001</c:v>
                      </c:pt>
                      <c:pt idx="225">
                        <c:v>0.49990000000000001</c:v>
                      </c:pt>
                      <c:pt idx="226">
                        <c:v>0.49990000000000001</c:v>
                      </c:pt>
                      <c:pt idx="227">
                        <c:v>0.49990000000000001</c:v>
                      </c:pt>
                      <c:pt idx="228">
                        <c:v>0.49990000000000001</c:v>
                      </c:pt>
                      <c:pt idx="229">
                        <c:v>0.49990000000000001</c:v>
                      </c:pt>
                      <c:pt idx="230">
                        <c:v>0.49990000000000001</c:v>
                      </c:pt>
                      <c:pt idx="231">
                        <c:v>0.49990000000000001</c:v>
                      </c:pt>
                      <c:pt idx="232">
                        <c:v>0.49990000000000001</c:v>
                      </c:pt>
                      <c:pt idx="233">
                        <c:v>0.49990000000000001</c:v>
                      </c:pt>
                      <c:pt idx="234">
                        <c:v>0.49990000000000001</c:v>
                      </c:pt>
                      <c:pt idx="235">
                        <c:v>0.49990000000000001</c:v>
                      </c:pt>
                      <c:pt idx="236">
                        <c:v>0.49990000000000001</c:v>
                      </c:pt>
                      <c:pt idx="237">
                        <c:v>0.49990000000000001</c:v>
                      </c:pt>
                      <c:pt idx="238">
                        <c:v>0.49990000000000001</c:v>
                      </c:pt>
                      <c:pt idx="239">
                        <c:v>0.49990000000000001</c:v>
                      </c:pt>
                      <c:pt idx="240">
                        <c:v>0.49990000000000001</c:v>
                      </c:pt>
                      <c:pt idx="241">
                        <c:v>0.49990000000000001</c:v>
                      </c:pt>
                      <c:pt idx="242">
                        <c:v>0.49990000000000001</c:v>
                      </c:pt>
                      <c:pt idx="243">
                        <c:v>0.49990000000000001</c:v>
                      </c:pt>
                      <c:pt idx="244">
                        <c:v>0.49990000000000001</c:v>
                      </c:pt>
                      <c:pt idx="245">
                        <c:v>0.49990000000000001</c:v>
                      </c:pt>
                      <c:pt idx="246">
                        <c:v>0.49990000000000001</c:v>
                      </c:pt>
                      <c:pt idx="247">
                        <c:v>0.49990000000000001</c:v>
                      </c:pt>
                      <c:pt idx="248">
                        <c:v>0.49990000000000001</c:v>
                      </c:pt>
                      <c:pt idx="249">
                        <c:v>0.49990000000000001</c:v>
                      </c:pt>
                      <c:pt idx="250">
                        <c:v>0.49990000000000001</c:v>
                      </c:pt>
                      <c:pt idx="251">
                        <c:v>0.49990000000000001</c:v>
                      </c:pt>
                      <c:pt idx="252">
                        <c:v>0.49990000000000001</c:v>
                      </c:pt>
                      <c:pt idx="253">
                        <c:v>0.49990000000000001</c:v>
                      </c:pt>
                      <c:pt idx="254">
                        <c:v>0.49990000000000001</c:v>
                      </c:pt>
                      <c:pt idx="255">
                        <c:v>0.49990000000000001</c:v>
                      </c:pt>
                      <c:pt idx="256">
                        <c:v>0.49990000000000001</c:v>
                      </c:pt>
                      <c:pt idx="257">
                        <c:v>0.49990000000000001</c:v>
                      </c:pt>
                      <c:pt idx="258">
                        <c:v>0.49990000000000001</c:v>
                      </c:pt>
                      <c:pt idx="259">
                        <c:v>0.49990000000000001</c:v>
                      </c:pt>
                      <c:pt idx="260">
                        <c:v>0.49990000000000001</c:v>
                      </c:pt>
                      <c:pt idx="261">
                        <c:v>0.49990000000000001</c:v>
                      </c:pt>
                      <c:pt idx="262">
                        <c:v>0.49990000000000001</c:v>
                      </c:pt>
                      <c:pt idx="263">
                        <c:v>0.49990000000000001</c:v>
                      </c:pt>
                      <c:pt idx="264">
                        <c:v>0.49990000000000001</c:v>
                      </c:pt>
                      <c:pt idx="265">
                        <c:v>0.49990000000000001</c:v>
                      </c:pt>
                      <c:pt idx="266">
                        <c:v>0.49990000000000001</c:v>
                      </c:pt>
                      <c:pt idx="267">
                        <c:v>0.49990000000000001</c:v>
                      </c:pt>
                      <c:pt idx="268">
                        <c:v>0.49990000000000001</c:v>
                      </c:pt>
                      <c:pt idx="269">
                        <c:v>0.49990000000000001</c:v>
                      </c:pt>
                      <c:pt idx="270">
                        <c:v>0.49990000000000001</c:v>
                      </c:pt>
                      <c:pt idx="271">
                        <c:v>0.49990000000000001</c:v>
                      </c:pt>
                      <c:pt idx="272">
                        <c:v>0.49990000000000001</c:v>
                      </c:pt>
                      <c:pt idx="273">
                        <c:v>0.49990000000000001</c:v>
                      </c:pt>
                      <c:pt idx="274">
                        <c:v>0.49990000000000001</c:v>
                      </c:pt>
                      <c:pt idx="275">
                        <c:v>0.49990000000000001</c:v>
                      </c:pt>
                      <c:pt idx="276">
                        <c:v>0.49990000000000001</c:v>
                      </c:pt>
                      <c:pt idx="277">
                        <c:v>0.49990000000000001</c:v>
                      </c:pt>
                      <c:pt idx="278">
                        <c:v>0.49990000000000001</c:v>
                      </c:pt>
                      <c:pt idx="279">
                        <c:v>0.49990000000000001</c:v>
                      </c:pt>
                      <c:pt idx="280">
                        <c:v>0.49990000000000001</c:v>
                      </c:pt>
                      <c:pt idx="281">
                        <c:v>0.49990000000000001</c:v>
                      </c:pt>
                      <c:pt idx="282">
                        <c:v>0.49990000000000001</c:v>
                      </c:pt>
                      <c:pt idx="283">
                        <c:v>0.49990000000000001</c:v>
                      </c:pt>
                      <c:pt idx="284">
                        <c:v>0.49990000000000001</c:v>
                      </c:pt>
                      <c:pt idx="285">
                        <c:v>0.49990000000000001</c:v>
                      </c:pt>
                      <c:pt idx="286">
                        <c:v>0.49990000000000001</c:v>
                      </c:pt>
                      <c:pt idx="287">
                        <c:v>0.49990000000000001</c:v>
                      </c:pt>
                      <c:pt idx="288">
                        <c:v>0.49990000000000001</c:v>
                      </c:pt>
                      <c:pt idx="289">
                        <c:v>0.49990000000000001</c:v>
                      </c:pt>
                      <c:pt idx="290">
                        <c:v>0.49990000000000001</c:v>
                      </c:pt>
                      <c:pt idx="291">
                        <c:v>0.49990000000000001</c:v>
                      </c:pt>
                      <c:pt idx="292">
                        <c:v>0.49990000000000001</c:v>
                      </c:pt>
                      <c:pt idx="293">
                        <c:v>0.49990000000000001</c:v>
                      </c:pt>
                      <c:pt idx="294">
                        <c:v>0.49990000000000001</c:v>
                      </c:pt>
                      <c:pt idx="295">
                        <c:v>0.49990000000000001</c:v>
                      </c:pt>
                      <c:pt idx="296">
                        <c:v>0.49990000000000001</c:v>
                      </c:pt>
                      <c:pt idx="297">
                        <c:v>0.49990000000000001</c:v>
                      </c:pt>
                      <c:pt idx="298">
                        <c:v>0.49990000000000001</c:v>
                      </c:pt>
                      <c:pt idx="299">
                        <c:v>0.49990000000000001</c:v>
                      </c:pt>
                      <c:pt idx="300">
                        <c:v>0.49990000000000001</c:v>
                      </c:pt>
                      <c:pt idx="301">
                        <c:v>0.49990000000000001</c:v>
                      </c:pt>
                      <c:pt idx="302">
                        <c:v>0.49990000000000001</c:v>
                      </c:pt>
                      <c:pt idx="303">
                        <c:v>0.49990000000000001</c:v>
                      </c:pt>
                      <c:pt idx="304">
                        <c:v>0.49990000000000001</c:v>
                      </c:pt>
                      <c:pt idx="305">
                        <c:v>0.49990000000000001</c:v>
                      </c:pt>
                      <c:pt idx="306">
                        <c:v>0.49990000000000001</c:v>
                      </c:pt>
                      <c:pt idx="307">
                        <c:v>0.49990000000000001</c:v>
                      </c:pt>
                      <c:pt idx="308">
                        <c:v>0.49990000000000001</c:v>
                      </c:pt>
                      <c:pt idx="309">
                        <c:v>0.49990000000000001</c:v>
                      </c:pt>
                      <c:pt idx="310">
                        <c:v>0.49990000000000001</c:v>
                      </c:pt>
                      <c:pt idx="311">
                        <c:v>0.49990000000000001</c:v>
                      </c:pt>
                      <c:pt idx="312">
                        <c:v>0.49990000000000001</c:v>
                      </c:pt>
                      <c:pt idx="313">
                        <c:v>0.49990000000000001</c:v>
                      </c:pt>
                      <c:pt idx="314">
                        <c:v>0.49990000000000001</c:v>
                      </c:pt>
                      <c:pt idx="315">
                        <c:v>0.49990000000000001</c:v>
                      </c:pt>
                      <c:pt idx="316">
                        <c:v>0.49990000000000001</c:v>
                      </c:pt>
                      <c:pt idx="317">
                        <c:v>0.49990000000000001</c:v>
                      </c:pt>
                      <c:pt idx="318">
                        <c:v>0.49990000000000001</c:v>
                      </c:pt>
                      <c:pt idx="319">
                        <c:v>0.49990000000000001</c:v>
                      </c:pt>
                      <c:pt idx="320">
                        <c:v>0.49990000000000001</c:v>
                      </c:pt>
                      <c:pt idx="321">
                        <c:v>0.49990000000000001</c:v>
                      </c:pt>
                      <c:pt idx="322">
                        <c:v>0.49990000000000001</c:v>
                      </c:pt>
                      <c:pt idx="323">
                        <c:v>0.49990000000000001</c:v>
                      </c:pt>
                      <c:pt idx="324">
                        <c:v>0.49990000000000001</c:v>
                      </c:pt>
                      <c:pt idx="325">
                        <c:v>0.49990000000000001</c:v>
                      </c:pt>
                      <c:pt idx="326">
                        <c:v>0.49990000000000001</c:v>
                      </c:pt>
                      <c:pt idx="327">
                        <c:v>0.49990000000000001</c:v>
                      </c:pt>
                      <c:pt idx="328">
                        <c:v>0.49990000000000001</c:v>
                      </c:pt>
                      <c:pt idx="329">
                        <c:v>0.49990000000000001</c:v>
                      </c:pt>
                      <c:pt idx="330">
                        <c:v>0.49990000000000001</c:v>
                      </c:pt>
                      <c:pt idx="331">
                        <c:v>0.49990000000000001</c:v>
                      </c:pt>
                      <c:pt idx="332">
                        <c:v>0.49990000000000001</c:v>
                      </c:pt>
                      <c:pt idx="333">
                        <c:v>0.49990000000000001</c:v>
                      </c:pt>
                      <c:pt idx="334">
                        <c:v>0.49990000000000001</c:v>
                      </c:pt>
                      <c:pt idx="335">
                        <c:v>0.49990000000000001</c:v>
                      </c:pt>
                      <c:pt idx="336">
                        <c:v>0.49990000000000001</c:v>
                      </c:pt>
                      <c:pt idx="337">
                        <c:v>0.49990000000000001</c:v>
                      </c:pt>
                      <c:pt idx="338">
                        <c:v>0.49990000000000001</c:v>
                      </c:pt>
                      <c:pt idx="339">
                        <c:v>0.49990000000000001</c:v>
                      </c:pt>
                      <c:pt idx="340">
                        <c:v>0.49990000000000001</c:v>
                      </c:pt>
                      <c:pt idx="341">
                        <c:v>0.49990000000000001</c:v>
                      </c:pt>
                      <c:pt idx="342">
                        <c:v>0.49990000000000001</c:v>
                      </c:pt>
                      <c:pt idx="343">
                        <c:v>0.49990000000000001</c:v>
                      </c:pt>
                      <c:pt idx="344">
                        <c:v>0.49990000000000001</c:v>
                      </c:pt>
                      <c:pt idx="345">
                        <c:v>0.49990000000000001</c:v>
                      </c:pt>
                      <c:pt idx="346">
                        <c:v>0.49990000000000001</c:v>
                      </c:pt>
                      <c:pt idx="347">
                        <c:v>0.49990000000000001</c:v>
                      </c:pt>
                      <c:pt idx="348">
                        <c:v>0.49990000000000001</c:v>
                      </c:pt>
                      <c:pt idx="349">
                        <c:v>0.49990000000000001</c:v>
                      </c:pt>
                      <c:pt idx="350">
                        <c:v>0.49990000000000001</c:v>
                      </c:pt>
                      <c:pt idx="351">
                        <c:v>0.49990000000000001</c:v>
                      </c:pt>
                      <c:pt idx="352">
                        <c:v>0.49990000000000001</c:v>
                      </c:pt>
                      <c:pt idx="353">
                        <c:v>0.49990000000000001</c:v>
                      </c:pt>
                      <c:pt idx="354">
                        <c:v>0.49990000000000001</c:v>
                      </c:pt>
                      <c:pt idx="355">
                        <c:v>0.49990000000000001</c:v>
                      </c:pt>
                      <c:pt idx="356">
                        <c:v>0.49990000000000001</c:v>
                      </c:pt>
                      <c:pt idx="357">
                        <c:v>0.49990000000000001</c:v>
                      </c:pt>
                      <c:pt idx="358">
                        <c:v>0.49990000000000001</c:v>
                      </c:pt>
                      <c:pt idx="359">
                        <c:v>0.49990000000000001</c:v>
                      </c:pt>
                      <c:pt idx="360">
                        <c:v>0.49990000000000001</c:v>
                      </c:pt>
                      <c:pt idx="361">
                        <c:v>0.44999999999999996</c:v>
                      </c:pt>
                      <c:pt idx="362">
                        <c:v>0.44999999999999996</c:v>
                      </c:pt>
                      <c:pt idx="363">
                        <c:v>0.44999999999999996</c:v>
                      </c:pt>
                      <c:pt idx="364">
                        <c:v>0.44999999999999996</c:v>
                      </c:pt>
                      <c:pt idx="365">
                        <c:v>0.44999999999999996</c:v>
                      </c:pt>
                      <c:pt idx="366">
                        <c:v>0.44999999999999996</c:v>
                      </c:pt>
                      <c:pt idx="367">
                        <c:v>0.44999999999999996</c:v>
                      </c:pt>
                      <c:pt idx="368">
                        <c:v>0.44999999999999996</c:v>
                      </c:pt>
                      <c:pt idx="369">
                        <c:v>0.44999999999999996</c:v>
                      </c:pt>
                      <c:pt idx="370">
                        <c:v>0.44999999999999996</c:v>
                      </c:pt>
                      <c:pt idx="371">
                        <c:v>0.44999999999999996</c:v>
                      </c:pt>
                      <c:pt idx="372">
                        <c:v>0.44999999999999996</c:v>
                      </c:pt>
                      <c:pt idx="373">
                        <c:v>0.44999999999999996</c:v>
                      </c:pt>
                      <c:pt idx="374">
                        <c:v>0.44999999999999996</c:v>
                      </c:pt>
                      <c:pt idx="375">
                        <c:v>0.44999999999999996</c:v>
                      </c:pt>
                      <c:pt idx="376">
                        <c:v>0.44999999999999996</c:v>
                      </c:pt>
                      <c:pt idx="377">
                        <c:v>0.44999999999999996</c:v>
                      </c:pt>
                      <c:pt idx="378">
                        <c:v>0.44999999999999996</c:v>
                      </c:pt>
                      <c:pt idx="379">
                        <c:v>0.44999999999999996</c:v>
                      </c:pt>
                      <c:pt idx="380">
                        <c:v>0.44999999999999996</c:v>
                      </c:pt>
                      <c:pt idx="381">
                        <c:v>0.44999999999999996</c:v>
                      </c:pt>
                      <c:pt idx="382">
                        <c:v>0.44999999999999996</c:v>
                      </c:pt>
                      <c:pt idx="383">
                        <c:v>0.44999999999999996</c:v>
                      </c:pt>
                      <c:pt idx="384">
                        <c:v>0.44999999999999996</c:v>
                      </c:pt>
                      <c:pt idx="385">
                        <c:v>0.44999999999999996</c:v>
                      </c:pt>
                      <c:pt idx="386">
                        <c:v>0.44999999999999996</c:v>
                      </c:pt>
                      <c:pt idx="387">
                        <c:v>0.44999999999999996</c:v>
                      </c:pt>
                      <c:pt idx="388">
                        <c:v>0.44999999999999996</c:v>
                      </c:pt>
                      <c:pt idx="389">
                        <c:v>0.44999999999999996</c:v>
                      </c:pt>
                      <c:pt idx="390">
                        <c:v>0.44999999999999996</c:v>
                      </c:pt>
                      <c:pt idx="391">
                        <c:v>0.44999999999999996</c:v>
                      </c:pt>
                      <c:pt idx="392">
                        <c:v>0.44999999999999996</c:v>
                      </c:pt>
                      <c:pt idx="393">
                        <c:v>0.44999999999999996</c:v>
                      </c:pt>
                      <c:pt idx="394">
                        <c:v>0.44999999999999996</c:v>
                      </c:pt>
                      <c:pt idx="395">
                        <c:v>0.44999999999999996</c:v>
                      </c:pt>
                      <c:pt idx="396">
                        <c:v>0.44999999999999996</c:v>
                      </c:pt>
                      <c:pt idx="397">
                        <c:v>0.44999999999999996</c:v>
                      </c:pt>
                      <c:pt idx="398">
                        <c:v>0.44999999999999996</c:v>
                      </c:pt>
                      <c:pt idx="399">
                        <c:v>0.44999999999999996</c:v>
                      </c:pt>
                      <c:pt idx="400">
                        <c:v>0.44999999999999996</c:v>
                      </c:pt>
                      <c:pt idx="401">
                        <c:v>0.44999999999999996</c:v>
                      </c:pt>
                      <c:pt idx="402">
                        <c:v>0.44999999999999996</c:v>
                      </c:pt>
                      <c:pt idx="403">
                        <c:v>0.44999999999999996</c:v>
                      </c:pt>
                      <c:pt idx="404">
                        <c:v>0.44999999999999996</c:v>
                      </c:pt>
                      <c:pt idx="405">
                        <c:v>0.44999999999999996</c:v>
                      </c:pt>
                      <c:pt idx="406">
                        <c:v>0.44999999999999996</c:v>
                      </c:pt>
                      <c:pt idx="407">
                        <c:v>0.44999999999999996</c:v>
                      </c:pt>
                      <c:pt idx="408">
                        <c:v>0.44999999999999996</c:v>
                      </c:pt>
                      <c:pt idx="409">
                        <c:v>0.44999999999999996</c:v>
                      </c:pt>
                      <c:pt idx="410">
                        <c:v>0.44999999999999996</c:v>
                      </c:pt>
                      <c:pt idx="411">
                        <c:v>0.44999999999999996</c:v>
                      </c:pt>
                      <c:pt idx="412">
                        <c:v>0.44999999999999996</c:v>
                      </c:pt>
                      <c:pt idx="413">
                        <c:v>0.44999999999999996</c:v>
                      </c:pt>
                      <c:pt idx="414">
                        <c:v>0.44999999999999996</c:v>
                      </c:pt>
                      <c:pt idx="415">
                        <c:v>0.44999999999999996</c:v>
                      </c:pt>
                      <c:pt idx="416">
                        <c:v>0.44999999999999996</c:v>
                      </c:pt>
                      <c:pt idx="417">
                        <c:v>0.44999999999999996</c:v>
                      </c:pt>
                      <c:pt idx="418">
                        <c:v>0.44999999999999996</c:v>
                      </c:pt>
                      <c:pt idx="419">
                        <c:v>0.44999999999999996</c:v>
                      </c:pt>
                      <c:pt idx="420">
                        <c:v>0.44999999999999996</c:v>
                      </c:pt>
                      <c:pt idx="421">
                        <c:v>0.44999999999999996</c:v>
                      </c:pt>
                      <c:pt idx="422">
                        <c:v>0.44999999999999996</c:v>
                      </c:pt>
                      <c:pt idx="423">
                        <c:v>0.44999999999999996</c:v>
                      </c:pt>
                      <c:pt idx="424">
                        <c:v>0.44999999999999996</c:v>
                      </c:pt>
                      <c:pt idx="425">
                        <c:v>0.44999999999999996</c:v>
                      </c:pt>
                      <c:pt idx="426">
                        <c:v>0.44999999999999996</c:v>
                      </c:pt>
                      <c:pt idx="427">
                        <c:v>0.44999999999999996</c:v>
                      </c:pt>
                      <c:pt idx="428">
                        <c:v>0.44999999999999996</c:v>
                      </c:pt>
                      <c:pt idx="429">
                        <c:v>0.44999999999999996</c:v>
                      </c:pt>
                      <c:pt idx="430">
                        <c:v>0.44999999999999996</c:v>
                      </c:pt>
                      <c:pt idx="431">
                        <c:v>0.44999999999999996</c:v>
                      </c:pt>
                      <c:pt idx="432">
                        <c:v>0.44999999999999996</c:v>
                      </c:pt>
                      <c:pt idx="433">
                        <c:v>0.44999999999999996</c:v>
                      </c:pt>
                      <c:pt idx="434">
                        <c:v>0.44999999999999996</c:v>
                      </c:pt>
                      <c:pt idx="435">
                        <c:v>0.44999999999999996</c:v>
                      </c:pt>
                      <c:pt idx="436">
                        <c:v>0.44999999999999996</c:v>
                      </c:pt>
                      <c:pt idx="437">
                        <c:v>0.44999999999999996</c:v>
                      </c:pt>
                      <c:pt idx="438">
                        <c:v>0.44999999999999996</c:v>
                      </c:pt>
                      <c:pt idx="439">
                        <c:v>0.44999999999999996</c:v>
                      </c:pt>
                      <c:pt idx="440">
                        <c:v>0.44999999999999996</c:v>
                      </c:pt>
                      <c:pt idx="441">
                        <c:v>0.44999999999999996</c:v>
                      </c:pt>
                      <c:pt idx="442">
                        <c:v>0.44999999999999996</c:v>
                      </c:pt>
                      <c:pt idx="443">
                        <c:v>0.44999999999999996</c:v>
                      </c:pt>
                      <c:pt idx="444">
                        <c:v>0.44999999999999996</c:v>
                      </c:pt>
                      <c:pt idx="445">
                        <c:v>0.44999999999999996</c:v>
                      </c:pt>
                      <c:pt idx="446">
                        <c:v>0.44999999999999996</c:v>
                      </c:pt>
                      <c:pt idx="447">
                        <c:v>0.44999999999999996</c:v>
                      </c:pt>
                      <c:pt idx="448">
                        <c:v>0.44999999999999996</c:v>
                      </c:pt>
                      <c:pt idx="449">
                        <c:v>0.44999999999999996</c:v>
                      </c:pt>
                      <c:pt idx="450">
                        <c:v>0.44999999999999996</c:v>
                      </c:pt>
                      <c:pt idx="451">
                        <c:v>0.44999999999999996</c:v>
                      </c:pt>
                      <c:pt idx="452">
                        <c:v>0.44999999999999996</c:v>
                      </c:pt>
                      <c:pt idx="453">
                        <c:v>0.44999999999999996</c:v>
                      </c:pt>
                      <c:pt idx="454">
                        <c:v>0.44999999999999996</c:v>
                      </c:pt>
                      <c:pt idx="455">
                        <c:v>0.44999999999999996</c:v>
                      </c:pt>
                      <c:pt idx="456">
                        <c:v>0.44999999999999996</c:v>
                      </c:pt>
                      <c:pt idx="457">
                        <c:v>0.44999999999999996</c:v>
                      </c:pt>
                      <c:pt idx="458">
                        <c:v>0.44999999999999996</c:v>
                      </c:pt>
                      <c:pt idx="459">
                        <c:v>0.44999999999999996</c:v>
                      </c:pt>
                      <c:pt idx="460">
                        <c:v>0.44999999999999996</c:v>
                      </c:pt>
                      <c:pt idx="461">
                        <c:v>0.44999999999999996</c:v>
                      </c:pt>
                      <c:pt idx="462">
                        <c:v>0.44999999999999996</c:v>
                      </c:pt>
                      <c:pt idx="463">
                        <c:v>0.44999999999999996</c:v>
                      </c:pt>
                      <c:pt idx="464">
                        <c:v>0.44999999999999996</c:v>
                      </c:pt>
                      <c:pt idx="465">
                        <c:v>0.44999999999999996</c:v>
                      </c:pt>
                      <c:pt idx="466">
                        <c:v>0.44999999999999996</c:v>
                      </c:pt>
                      <c:pt idx="467">
                        <c:v>0.44999999999999996</c:v>
                      </c:pt>
                      <c:pt idx="468">
                        <c:v>0.44999999999999996</c:v>
                      </c:pt>
                      <c:pt idx="469">
                        <c:v>0.44999999999999996</c:v>
                      </c:pt>
                      <c:pt idx="470">
                        <c:v>0.44999999999999996</c:v>
                      </c:pt>
                      <c:pt idx="471">
                        <c:v>0.44999999999999996</c:v>
                      </c:pt>
                      <c:pt idx="472">
                        <c:v>0.44999999999999996</c:v>
                      </c:pt>
                      <c:pt idx="473">
                        <c:v>0.44999999999999996</c:v>
                      </c:pt>
                      <c:pt idx="474">
                        <c:v>0.44999999999999996</c:v>
                      </c:pt>
                      <c:pt idx="475">
                        <c:v>0.44999999999999996</c:v>
                      </c:pt>
                      <c:pt idx="476">
                        <c:v>0.44999999999999996</c:v>
                      </c:pt>
                      <c:pt idx="477">
                        <c:v>0.44999999999999996</c:v>
                      </c:pt>
                      <c:pt idx="478">
                        <c:v>0.44999999999999996</c:v>
                      </c:pt>
                      <c:pt idx="479">
                        <c:v>0.44999999999999996</c:v>
                      </c:pt>
                      <c:pt idx="480">
                        <c:v>0.44999999999999996</c:v>
                      </c:pt>
                      <c:pt idx="481">
                        <c:v>0.44999999999999996</c:v>
                      </c:pt>
                      <c:pt idx="482">
                        <c:v>0.44999999999999996</c:v>
                      </c:pt>
                      <c:pt idx="483">
                        <c:v>0.44999999999999996</c:v>
                      </c:pt>
                      <c:pt idx="484">
                        <c:v>0.44999999999999996</c:v>
                      </c:pt>
                      <c:pt idx="485">
                        <c:v>0.44999999999999996</c:v>
                      </c:pt>
                      <c:pt idx="486">
                        <c:v>0.44999999999999996</c:v>
                      </c:pt>
                      <c:pt idx="487">
                        <c:v>0.44999999999999996</c:v>
                      </c:pt>
                      <c:pt idx="488">
                        <c:v>0.44999999999999996</c:v>
                      </c:pt>
                      <c:pt idx="489">
                        <c:v>0.44999999999999996</c:v>
                      </c:pt>
                      <c:pt idx="490">
                        <c:v>0.44999999999999996</c:v>
                      </c:pt>
                      <c:pt idx="491">
                        <c:v>0.44999999999999996</c:v>
                      </c:pt>
                      <c:pt idx="492">
                        <c:v>0.44999999999999996</c:v>
                      </c:pt>
                      <c:pt idx="493">
                        <c:v>0.44999999999999996</c:v>
                      </c:pt>
                      <c:pt idx="494">
                        <c:v>0.44999999999999996</c:v>
                      </c:pt>
                      <c:pt idx="495">
                        <c:v>0.44999999999999996</c:v>
                      </c:pt>
                      <c:pt idx="496">
                        <c:v>0.44999999999999996</c:v>
                      </c:pt>
                      <c:pt idx="497">
                        <c:v>0.44999999999999996</c:v>
                      </c:pt>
                      <c:pt idx="498">
                        <c:v>0.44999999999999996</c:v>
                      </c:pt>
                      <c:pt idx="499">
                        <c:v>0.44999999999999996</c:v>
                      </c:pt>
                      <c:pt idx="500">
                        <c:v>0.44999999999999996</c:v>
                      </c:pt>
                      <c:pt idx="501">
                        <c:v>0.44999999999999996</c:v>
                      </c:pt>
                      <c:pt idx="502">
                        <c:v>0.44999999999999996</c:v>
                      </c:pt>
                      <c:pt idx="503">
                        <c:v>0.44999999999999996</c:v>
                      </c:pt>
                      <c:pt idx="504">
                        <c:v>0.44999999999999996</c:v>
                      </c:pt>
                      <c:pt idx="505">
                        <c:v>0.44999999999999996</c:v>
                      </c:pt>
                      <c:pt idx="506">
                        <c:v>0.44999999999999996</c:v>
                      </c:pt>
                      <c:pt idx="507">
                        <c:v>0.44999999999999996</c:v>
                      </c:pt>
                      <c:pt idx="508">
                        <c:v>0.44999999999999996</c:v>
                      </c:pt>
                      <c:pt idx="509">
                        <c:v>0.44999999999999996</c:v>
                      </c:pt>
                      <c:pt idx="510">
                        <c:v>0.44999999999999996</c:v>
                      </c:pt>
                      <c:pt idx="511">
                        <c:v>0.44999999999999996</c:v>
                      </c:pt>
                      <c:pt idx="512">
                        <c:v>0.44999999999999996</c:v>
                      </c:pt>
                      <c:pt idx="513">
                        <c:v>0.44999999999999996</c:v>
                      </c:pt>
                      <c:pt idx="514">
                        <c:v>0.44999999999999996</c:v>
                      </c:pt>
                      <c:pt idx="515">
                        <c:v>0.44999999999999996</c:v>
                      </c:pt>
                      <c:pt idx="516">
                        <c:v>0.44999999999999996</c:v>
                      </c:pt>
                      <c:pt idx="517">
                        <c:v>0.44999999999999996</c:v>
                      </c:pt>
                      <c:pt idx="518">
                        <c:v>0.44999999999999996</c:v>
                      </c:pt>
                      <c:pt idx="519">
                        <c:v>0.44999999999999996</c:v>
                      </c:pt>
                      <c:pt idx="520">
                        <c:v>0.44999999999999996</c:v>
                      </c:pt>
                      <c:pt idx="521">
                        <c:v>0.44999999999999996</c:v>
                      </c:pt>
                      <c:pt idx="522">
                        <c:v>0.44999999999999996</c:v>
                      </c:pt>
                      <c:pt idx="523">
                        <c:v>0.44999999999999996</c:v>
                      </c:pt>
                      <c:pt idx="524">
                        <c:v>0.44999999999999996</c:v>
                      </c:pt>
                      <c:pt idx="525">
                        <c:v>0.44999999999999996</c:v>
                      </c:pt>
                      <c:pt idx="526">
                        <c:v>0.44999999999999996</c:v>
                      </c:pt>
                      <c:pt idx="527">
                        <c:v>0.44999999999999996</c:v>
                      </c:pt>
                      <c:pt idx="528">
                        <c:v>0.44999999999999996</c:v>
                      </c:pt>
                      <c:pt idx="529">
                        <c:v>0.44999999999999996</c:v>
                      </c:pt>
                      <c:pt idx="530">
                        <c:v>0.44999999999999996</c:v>
                      </c:pt>
                      <c:pt idx="531">
                        <c:v>0.44999999999999996</c:v>
                      </c:pt>
                      <c:pt idx="532">
                        <c:v>0.44999999999999996</c:v>
                      </c:pt>
                      <c:pt idx="533">
                        <c:v>0.44999999999999996</c:v>
                      </c:pt>
                      <c:pt idx="534">
                        <c:v>0.44999999999999996</c:v>
                      </c:pt>
                      <c:pt idx="535">
                        <c:v>0.44999999999999996</c:v>
                      </c:pt>
                      <c:pt idx="536">
                        <c:v>0.44999999999999996</c:v>
                      </c:pt>
                      <c:pt idx="537">
                        <c:v>0.44999999999999996</c:v>
                      </c:pt>
                      <c:pt idx="538">
                        <c:v>0.44999999999999996</c:v>
                      </c:pt>
                      <c:pt idx="539">
                        <c:v>0.44999999999999996</c:v>
                      </c:pt>
                      <c:pt idx="540">
                        <c:v>0.44999999999999996</c:v>
                      </c:pt>
                      <c:pt idx="541">
                        <c:v>0.44999999999999996</c:v>
                      </c:pt>
                      <c:pt idx="542">
                        <c:v>0.44999999999999996</c:v>
                      </c:pt>
                      <c:pt idx="543">
                        <c:v>0.44999999999999996</c:v>
                      </c:pt>
                      <c:pt idx="544">
                        <c:v>0.44999999999999996</c:v>
                      </c:pt>
                      <c:pt idx="545">
                        <c:v>0.44999999999999996</c:v>
                      </c:pt>
                      <c:pt idx="546">
                        <c:v>0.44999999999999996</c:v>
                      </c:pt>
                      <c:pt idx="547">
                        <c:v>0.44999999999999996</c:v>
                      </c:pt>
                      <c:pt idx="548">
                        <c:v>0.44999999999999996</c:v>
                      </c:pt>
                      <c:pt idx="549">
                        <c:v>0.44999999999999996</c:v>
                      </c:pt>
                      <c:pt idx="550">
                        <c:v>0.44999999999999996</c:v>
                      </c:pt>
                      <c:pt idx="551">
                        <c:v>0.44999999999999996</c:v>
                      </c:pt>
                      <c:pt idx="552">
                        <c:v>0.44999999999999996</c:v>
                      </c:pt>
                      <c:pt idx="553">
                        <c:v>0.44999999999999996</c:v>
                      </c:pt>
                      <c:pt idx="554">
                        <c:v>0.44999999999999996</c:v>
                      </c:pt>
                      <c:pt idx="555">
                        <c:v>0.44999999999999996</c:v>
                      </c:pt>
                      <c:pt idx="556">
                        <c:v>0.44999999999999996</c:v>
                      </c:pt>
                      <c:pt idx="557">
                        <c:v>0.44999999999999996</c:v>
                      </c:pt>
                      <c:pt idx="558">
                        <c:v>0.44999999999999996</c:v>
                      </c:pt>
                      <c:pt idx="559">
                        <c:v>0.44999999999999996</c:v>
                      </c:pt>
                      <c:pt idx="560">
                        <c:v>0.44999999999999996</c:v>
                      </c:pt>
                      <c:pt idx="561">
                        <c:v>0.44999999999999996</c:v>
                      </c:pt>
                      <c:pt idx="562">
                        <c:v>0.44999999999999996</c:v>
                      </c:pt>
                      <c:pt idx="563">
                        <c:v>0.44999999999999996</c:v>
                      </c:pt>
                      <c:pt idx="564">
                        <c:v>0.44999999999999996</c:v>
                      </c:pt>
                      <c:pt idx="565">
                        <c:v>0.44999999999999996</c:v>
                      </c:pt>
                      <c:pt idx="566">
                        <c:v>0.44999999999999996</c:v>
                      </c:pt>
                      <c:pt idx="567">
                        <c:v>0.44999999999999996</c:v>
                      </c:pt>
                      <c:pt idx="568">
                        <c:v>0.44999999999999996</c:v>
                      </c:pt>
                      <c:pt idx="569">
                        <c:v>0.44999999999999996</c:v>
                      </c:pt>
                      <c:pt idx="570">
                        <c:v>0.44999999999999996</c:v>
                      </c:pt>
                      <c:pt idx="571">
                        <c:v>0.44999999999999996</c:v>
                      </c:pt>
                      <c:pt idx="572">
                        <c:v>0.44999999999999996</c:v>
                      </c:pt>
                      <c:pt idx="573">
                        <c:v>0.44999999999999996</c:v>
                      </c:pt>
                      <c:pt idx="574">
                        <c:v>0.44999999999999996</c:v>
                      </c:pt>
                      <c:pt idx="575">
                        <c:v>0.44999999999999996</c:v>
                      </c:pt>
                      <c:pt idx="576">
                        <c:v>0.44999999999999996</c:v>
                      </c:pt>
                      <c:pt idx="577">
                        <c:v>0.44999999999999996</c:v>
                      </c:pt>
                      <c:pt idx="578">
                        <c:v>0.44999999999999996</c:v>
                      </c:pt>
                      <c:pt idx="579">
                        <c:v>0.44999999999999996</c:v>
                      </c:pt>
                      <c:pt idx="580">
                        <c:v>0.44999999999999996</c:v>
                      </c:pt>
                      <c:pt idx="581">
                        <c:v>0.44999999999999996</c:v>
                      </c:pt>
                      <c:pt idx="582">
                        <c:v>0.44999999999999996</c:v>
                      </c:pt>
                      <c:pt idx="583">
                        <c:v>0.44999999999999996</c:v>
                      </c:pt>
                      <c:pt idx="584">
                        <c:v>0.44999999999999996</c:v>
                      </c:pt>
                      <c:pt idx="585">
                        <c:v>0.44999999999999996</c:v>
                      </c:pt>
                      <c:pt idx="586">
                        <c:v>0.44999999999999996</c:v>
                      </c:pt>
                      <c:pt idx="587">
                        <c:v>0.44999999999999996</c:v>
                      </c:pt>
                      <c:pt idx="588">
                        <c:v>0.44999999999999996</c:v>
                      </c:pt>
                      <c:pt idx="589">
                        <c:v>0.44999999999999996</c:v>
                      </c:pt>
                      <c:pt idx="590">
                        <c:v>0.44999999999999996</c:v>
                      </c:pt>
                      <c:pt idx="591">
                        <c:v>0.44999999999999996</c:v>
                      </c:pt>
                      <c:pt idx="592">
                        <c:v>0.44999999999999996</c:v>
                      </c:pt>
                      <c:pt idx="593">
                        <c:v>0.44999999999999996</c:v>
                      </c:pt>
                      <c:pt idx="594">
                        <c:v>0.44999999999999996</c:v>
                      </c:pt>
                      <c:pt idx="595">
                        <c:v>0.44999999999999996</c:v>
                      </c:pt>
                      <c:pt idx="596">
                        <c:v>0.44999999999999996</c:v>
                      </c:pt>
                      <c:pt idx="597">
                        <c:v>0.44999999999999996</c:v>
                      </c:pt>
                      <c:pt idx="598">
                        <c:v>0.44999999999999996</c:v>
                      </c:pt>
                      <c:pt idx="599">
                        <c:v>0.44999999999999996</c:v>
                      </c:pt>
                      <c:pt idx="600">
                        <c:v>0.44999999999999996</c:v>
                      </c:pt>
                      <c:pt idx="601">
                        <c:v>0.44999999999999996</c:v>
                      </c:pt>
                      <c:pt idx="602">
                        <c:v>0.44999999999999996</c:v>
                      </c:pt>
                      <c:pt idx="603">
                        <c:v>0.44999999999999996</c:v>
                      </c:pt>
                      <c:pt idx="604">
                        <c:v>0.44999999999999996</c:v>
                      </c:pt>
                      <c:pt idx="605">
                        <c:v>0.44999999999999996</c:v>
                      </c:pt>
                      <c:pt idx="606">
                        <c:v>0.44999999999999996</c:v>
                      </c:pt>
                      <c:pt idx="607">
                        <c:v>0.44999999999999996</c:v>
                      </c:pt>
                      <c:pt idx="608">
                        <c:v>0.44999999999999996</c:v>
                      </c:pt>
                      <c:pt idx="609">
                        <c:v>0.44999999999999996</c:v>
                      </c:pt>
                      <c:pt idx="610">
                        <c:v>0.44999999999999996</c:v>
                      </c:pt>
                      <c:pt idx="611">
                        <c:v>0.44999999999999996</c:v>
                      </c:pt>
                      <c:pt idx="612">
                        <c:v>0.44999999999999996</c:v>
                      </c:pt>
                      <c:pt idx="613">
                        <c:v>0.44999999999999996</c:v>
                      </c:pt>
                      <c:pt idx="614">
                        <c:v>0.44999999999999996</c:v>
                      </c:pt>
                      <c:pt idx="615">
                        <c:v>0.44999999999999996</c:v>
                      </c:pt>
                      <c:pt idx="616">
                        <c:v>0.44999999999999996</c:v>
                      </c:pt>
                      <c:pt idx="617">
                        <c:v>0.44999999999999996</c:v>
                      </c:pt>
                      <c:pt idx="618">
                        <c:v>0.44999999999999996</c:v>
                      </c:pt>
                      <c:pt idx="619">
                        <c:v>0.44999999999999996</c:v>
                      </c:pt>
                      <c:pt idx="620">
                        <c:v>0.44999999999999996</c:v>
                      </c:pt>
                      <c:pt idx="621">
                        <c:v>0.44999999999999996</c:v>
                      </c:pt>
                      <c:pt idx="622">
                        <c:v>0.44999999999999996</c:v>
                      </c:pt>
                      <c:pt idx="623">
                        <c:v>0.44999999999999996</c:v>
                      </c:pt>
                      <c:pt idx="624">
                        <c:v>0.44999999999999996</c:v>
                      </c:pt>
                      <c:pt idx="625">
                        <c:v>0.44999999999999996</c:v>
                      </c:pt>
                      <c:pt idx="626">
                        <c:v>0.44999999999999996</c:v>
                      </c:pt>
                      <c:pt idx="627">
                        <c:v>0.44999999999999996</c:v>
                      </c:pt>
                      <c:pt idx="628">
                        <c:v>0.44999999999999996</c:v>
                      </c:pt>
                      <c:pt idx="629">
                        <c:v>0.44999999999999996</c:v>
                      </c:pt>
                      <c:pt idx="630">
                        <c:v>0.44999999999999996</c:v>
                      </c:pt>
                      <c:pt idx="631">
                        <c:v>0.44999999999999996</c:v>
                      </c:pt>
                      <c:pt idx="632">
                        <c:v>0.44999999999999996</c:v>
                      </c:pt>
                      <c:pt idx="633">
                        <c:v>0.44999999999999996</c:v>
                      </c:pt>
                      <c:pt idx="634">
                        <c:v>0.44999999999999996</c:v>
                      </c:pt>
                      <c:pt idx="635">
                        <c:v>0.44999999999999996</c:v>
                      </c:pt>
                      <c:pt idx="636">
                        <c:v>0.44999999999999996</c:v>
                      </c:pt>
                      <c:pt idx="637">
                        <c:v>0.44999999999999996</c:v>
                      </c:pt>
                      <c:pt idx="638">
                        <c:v>0.44999999999999996</c:v>
                      </c:pt>
                      <c:pt idx="639">
                        <c:v>0.44999999999999996</c:v>
                      </c:pt>
                      <c:pt idx="640">
                        <c:v>0.44999999999999996</c:v>
                      </c:pt>
                      <c:pt idx="641">
                        <c:v>0.44999999999999996</c:v>
                      </c:pt>
                      <c:pt idx="642">
                        <c:v>0.44999999999999996</c:v>
                      </c:pt>
                      <c:pt idx="643">
                        <c:v>0.44999999999999996</c:v>
                      </c:pt>
                      <c:pt idx="644">
                        <c:v>0.44999999999999996</c:v>
                      </c:pt>
                      <c:pt idx="645">
                        <c:v>0.44999999999999996</c:v>
                      </c:pt>
                      <c:pt idx="646">
                        <c:v>0.44999999999999996</c:v>
                      </c:pt>
                      <c:pt idx="647">
                        <c:v>0.44999999999999996</c:v>
                      </c:pt>
                      <c:pt idx="648">
                        <c:v>0.44999999999999996</c:v>
                      </c:pt>
                      <c:pt idx="649">
                        <c:v>0.44999999999999996</c:v>
                      </c:pt>
                      <c:pt idx="650">
                        <c:v>0.44999999999999996</c:v>
                      </c:pt>
                      <c:pt idx="651">
                        <c:v>0.44999999999999996</c:v>
                      </c:pt>
                      <c:pt idx="652">
                        <c:v>0.44999999999999996</c:v>
                      </c:pt>
                      <c:pt idx="653">
                        <c:v>0.44999999999999996</c:v>
                      </c:pt>
                      <c:pt idx="654">
                        <c:v>0.44999999999999996</c:v>
                      </c:pt>
                      <c:pt idx="655">
                        <c:v>0.44999999999999996</c:v>
                      </c:pt>
                      <c:pt idx="656">
                        <c:v>0.44999999999999996</c:v>
                      </c:pt>
                      <c:pt idx="657">
                        <c:v>0.44999999999999996</c:v>
                      </c:pt>
                      <c:pt idx="658">
                        <c:v>0.44999999999999996</c:v>
                      </c:pt>
                      <c:pt idx="659">
                        <c:v>0.44999999999999996</c:v>
                      </c:pt>
                      <c:pt idx="660">
                        <c:v>0.44999999999999996</c:v>
                      </c:pt>
                      <c:pt idx="661">
                        <c:v>0.44999999999999996</c:v>
                      </c:pt>
                      <c:pt idx="662">
                        <c:v>0.44999999999999996</c:v>
                      </c:pt>
                      <c:pt idx="663">
                        <c:v>0.44999999999999996</c:v>
                      </c:pt>
                      <c:pt idx="664">
                        <c:v>0.44999999999999996</c:v>
                      </c:pt>
                      <c:pt idx="665">
                        <c:v>0.44999999999999996</c:v>
                      </c:pt>
                      <c:pt idx="666">
                        <c:v>0.44999999999999996</c:v>
                      </c:pt>
                      <c:pt idx="667">
                        <c:v>0.44999999999999996</c:v>
                      </c:pt>
                      <c:pt idx="668">
                        <c:v>0.44999999999999996</c:v>
                      </c:pt>
                      <c:pt idx="669">
                        <c:v>0.44999999999999996</c:v>
                      </c:pt>
                      <c:pt idx="670">
                        <c:v>0.44999999999999996</c:v>
                      </c:pt>
                      <c:pt idx="671">
                        <c:v>0.44999999999999996</c:v>
                      </c:pt>
                      <c:pt idx="672">
                        <c:v>0.44999999999999996</c:v>
                      </c:pt>
                      <c:pt idx="673">
                        <c:v>0.44999999999999996</c:v>
                      </c:pt>
                      <c:pt idx="674">
                        <c:v>0.44999999999999996</c:v>
                      </c:pt>
                      <c:pt idx="675">
                        <c:v>0.44999999999999996</c:v>
                      </c:pt>
                      <c:pt idx="676">
                        <c:v>0.44999999999999996</c:v>
                      </c:pt>
                      <c:pt idx="677">
                        <c:v>0.44999999999999996</c:v>
                      </c:pt>
                      <c:pt idx="678">
                        <c:v>0.44999999999999996</c:v>
                      </c:pt>
                      <c:pt idx="679">
                        <c:v>0.44999999999999996</c:v>
                      </c:pt>
                      <c:pt idx="680">
                        <c:v>0.44999999999999996</c:v>
                      </c:pt>
                      <c:pt idx="681">
                        <c:v>0.44999999999999996</c:v>
                      </c:pt>
                      <c:pt idx="682">
                        <c:v>0.44999999999999996</c:v>
                      </c:pt>
                      <c:pt idx="683">
                        <c:v>0.44999999999999996</c:v>
                      </c:pt>
                      <c:pt idx="684">
                        <c:v>0.44999999999999996</c:v>
                      </c:pt>
                      <c:pt idx="685">
                        <c:v>0.44999999999999996</c:v>
                      </c:pt>
                      <c:pt idx="686">
                        <c:v>0.44999999999999996</c:v>
                      </c:pt>
                      <c:pt idx="687">
                        <c:v>0.44999999999999996</c:v>
                      </c:pt>
                      <c:pt idx="688">
                        <c:v>0.44999999999999996</c:v>
                      </c:pt>
                      <c:pt idx="689">
                        <c:v>0.44999999999999996</c:v>
                      </c:pt>
                      <c:pt idx="690">
                        <c:v>0.44999999999999996</c:v>
                      </c:pt>
                      <c:pt idx="691">
                        <c:v>0.44999999999999996</c:v>
                      </c:pt>
                      <c:pt idx="692">
                        <c:v>0.44999999999999996</c:v>
                      </c:pt>
                      <c:pt idx="693">
                        <c:v>0.44999999999999996</c:v>
                      </c:pt>
                      <c:pt idx="694">
                        <c:v>0.44999999999999996</c:v>
                      </c:pt>
                      <c:pt idx="695">
                        <c:v>0.44999999999999996</c:v>
                      </c:pt>
                      <c:pt idx="696">
                        <c:v>0.44999999999999996</c:v>
                      </c:pt>
                      <c:pt idx="697">
                        <c:v>0.44999999999999996</c:v>
                      </c:pt>
                      <c:pt idx="698">
                        <c:v>0.44999999999999996</c:v>
                      </c:pt>
                      <c:pt idx="699">
                        <c:v>0.44999999999999996</c:v>
                      </c:pt>
                      <c:pt idx="700">
                        <c:v>0.44999999999999996</c:v>
                      </c:pt>
                      <c:pt idx="701">
                        <c:v>0.44999999999999996</c:v>
                      </c:pt>
                      <c:pt idx="702">
                        <c:v>0.44999999999999996</c:v>
                      </c:pt>
                      <c:pt idx="703">
                        <c:v>0.44999999999999996</c:v>
                      </c:pt>
                      <c:pt idx="704">
                        <c:v>0.44999999999999996</c:v>
                      </c:pt>
                      <c:pt idx="705">
                        <c:v>0.44999999999999996</c:v>
                      </c:pt>
                      <c:pt idx="706">
                        <c:v>0.44999999999999996</c:v>
                      </c:pt>
                      <c:pt idx="707">
                        <c:v>0.44999999999999996</c:v>
                      </c:pt>
                      <c:pt idx="708">
                        <c:v>0.44999999999999996</c:v>
                      </c:pt>
                      <c:pt idx="709">
                        <c:v>0.44999999999999996</c:v>
                      </c:pt>
                      <c:pt idx="710">
                        <c:v>0.44999999999999996</c:v>
                      </c:pt>
                      <c:pt idx="711">
                        <c:v>0.44999999999999996</c:v>
                      </c:pt>
                      <c:pt idx="712">
                        <c:v>0.44999999999999996</c:v>
                      </c:pt>
                      <c:pt idx="713">
                        <c:v>0.44999999999999996</c:v>
                      </c:pt>
                      <c:pt idx="714">
                        <c:v>0.44999999999999996</c:v>
                      </c:pt>
                      <c:pt idx="715">
                        <c:v>0.44999999999999996</c:v>
                      </c:pt>
                      <c:pt idx="716">
                        <c:v>0.44999999999999996</c:v>
                      </c:pt>
                      <c:pt idx="717">
                        <c:v>0.44999999999999996</c:v>
                      </c:pt>
                      <c:pt idx="718">
                        <c:v>0.44999999999999996</c:v>
                      </c:pt>
                      <c:pt idx="719">
                        <c:v>0.44999999999999996</c:v>
                      </c:pt>
                      <c:pt idx="720">
                        <c:v>0.44999999999999996</c:v>
                      </c:pt>
                      <c:pt idx="721">
                        <c:v>0.44999999999999996</c:v>
                      </c:pt>
                      <c:pt idx="722">
                        <c:v>0.33333333333333337</c:v>
                      </c:pt>
                      <c:pt idx="723">
                        <c:v>0.33333333333333337</c:v>
                      </c:pt>
                      <c:pt idx="724">
                        <c:v>0.33333333333333337</c:v>
                      </c:pt>
                      <c:pt idx="725">
                        <c:v>0.33333333333333337</c:v>
                      </c:pt>
                      <c:pt idx="726">
                        <c:v>0.33333333333333337</c:v>
                      </c:pt>
                      <c:pt idx="727">
                        <c:v>0.33333333333333337</c:v>
                      </c:pt>
                      <c:pt idx="728">
                        <c:v>0.33333333333333337</c:v>
                      </c:pt>
                      <c:pt idx="729">
                        <c:v>0.33333333333333337</c:v>
                      </c:pt>
                      <c:pt idx="730">
                        <c:v>0.33333333333333337</c:v>
                      </c:pt>
                      <c:pt idx="731">
                        <c:v>0.33333333333333337</c:v>
                      </c:pt>
                      <c:pt idx="732">
                        <c:v>0.33333333333333337</c:v>
                      </c:pt>
                      <c:pt idx="733">
                        <c:v>0.33333333333333337</c:v>
                      </c:pt>
                      <c:pt idx="734">
                        <c:v>0.33333333333333337</c:v>
                      </c:pt>
                      <c:pt idx="735">
                        <c:v>0.33333333333333337</c:v>
                      </c:pt>
                      <c:pt idx="736">
                        <c:v>0.33333333333333337</c:v>
                      </c:pt>
                      <c:pt idx="737">
                        <c:v>0.33333333333333337</c:v>
                      </c:pt>
                      <c:pt idx="738">
                        <c:v>0.33333333333333337</c:v>
                      </c:pt>
                      <c:pt idx="739">
                        <c:v>0.33333333333333337</c:v>
                      </c:pt>
                      <c:pt idx="740">
                        <c:v>0.33333333333333337</c:v>
                      </c:pt>
                      <c:pt idx="741">
                        <c:v>0.33333333333333337</c:v>
                      </c:pt>
                      <c:pt idx="742">
                        <c:v>0.33333333333333337</c:v>
                      </c:pt>
                      <c:pt idx="743">
                        <c:v>0.33333333333333337</c:v>
                      </c:pt>
                      <c:pt idx="744">
                        <c:v>0.33333333333333337</c:v>
                      </c:pt>
                      <c:pt idx="745">
                        <c:v>0.33333333333333337</c:v>
                      </c:pt>
                      <c:pt idx="746">
                        <c:v>0.33333333333333337</c:v>
                      </c:pt>
                      <c:pt idx="747">
                        <c:v>0.33333333333333337</c:v>
                      </c:pt>
                      <c:pt idx="748">
                        <c:v>0.33333333333333337</c:v>
                      </c:pt>
                      <c:pt idx="749">
                        <c:v>0.33333333333333337</c:v>
                      </c:pt>
                      <c:pt idx="750">
                        <c:v>0.33333333333333337</c:v>
                      </c:pt>
                      <c:pt idx="751">
                        <c:v>0.33333333333333337</c:v>
                      </c:pt>
                      <c:pt idx="752">
                        <c:v>0.33333333333333337</c:v>
                      </c:pt>
                      <c:pt idx="753">
                        <c:v>0.33333333333333337</c:v>
                      </c:pt>
                      <c:pt idx="754">
                        <c:v>0.33333333333333337</c:v>
                      </c:pt>
                      <c:pt idx="755">
                        <c:v>0.33333333333333337</c:v>
                      </c:pt>
                      <c:pt idx="756">
                        <c:v>0.33333333333333337</c:v>
                      </c:pt>
                      <c:pt idx="757">
                        <c:v>0.33333333333333337</c:v>
                      </c:pt>
                      <c:pt idx="758">
                        <c:v>0.33333333333333337</c:v>
                      </c:pt>
                      <c:pt idx="759">
                        <c:v>0.33333333333333337</c:v>
                      </c:pt>
                      <c:pt idx="760">
                        <c:v>0.33333333333333337</c:v>
                      </c:pt>
                      <c:pt idx="761">
                        <c:v>0.33333333333333337</c:v>
                      </c:pt>
                      <c:pt idx="762">
                        <c:v>0.33333333333333337</c:v>
                      </c:pt>
                      <c:pt idx="763">
                        <c:v>0.33333333333333337</c:v>
                      </c:pt>
                      <c:pt idx="764">
                        <c:v>0.33333333333333337</c:v>
                      </c:pt>
                      <c:pt idx="765">
                        <c:v>0.33333333333333337</c:v>
                      </c:pt>
                      <c:pt idx="766">
                        <c:v>0.33333333333333337</c:v>
                      </c:pt>
                      <c:pt idx="767">
                        <c:v>0.33333333333333337</c:v>
                      </c:pt>
                      <c:pt idx="768">
                        <c:v>0.33333333333333337</c:v>
                      </c:pt>
                      <c:pt idx="769">
                        <c:v>0.33333333333333337</c:v>
                      </c:pt>
                      <c:pt idx="770">
                        <c:v>0.33333333333333337</c:v>
                      </c:pt>
                      <c:pt idx="771">
                        <c:v>0.33333333333333337</c:v>
                      </c:pt>
                      <c:pt idx="772">
                        <c:v>0.33333333333333337</c:v>
                      </c:pt>
                      <c:pt idx="773">
                        <c:v>0.33333333333333337</c:v>
                      </c:pt>
                      <c:pt idx="774">
                        <c:v>0.33333333333333337</c:v>
                      </c:pt>
                      <c:pt idx="775">
                        <c:v>0.33333333333333337</c:v>
                      </c:pt>
                      <c:pt idx="776">
                        <c:v>0.33333333333333337</c:v>
                      </c:pt>
                      <c:pt idx="777">
                        <c:v>0.33333333333333337</c:v>
                      </c:pt>
                      <c:pt idx="778">
                        <c:v>0.33333333333333337</c:v>
                      </c:pt>
                      <c:pt idx="779">
                        <c:v>0.33333333333333337</c:v>
                      </c:pt>
                      <c:pt idx="780">
                        <c:v>0.33333333333333337</c:v>
                      </c:pt>
                      <c:pt idx="781">
                        <c:v>0.33333333333333337</c:v>
                      </c:pt>
                      <c:pt idx="782">
                        <c:v>0.33333333333333337</c:v>
                      </c:pt>
                      <c:pt idx="783">
                        <c:v>0.33333333333333337</c:v>
                      </c:pt>
                      <c:pt idx="784">
                        <c:v>0.33333333333333337</c:v>
                      </c:pt>
                      <c:pt idx="785">
                        <c:v>0.33333333333333337</c:v>
                      </c:pt>
                      <c:pt idx="786">
                        <c:v>0.33333333333333337</c:v>
                      </c:pt>
                      <c:pt idx="787">
                        <c:v>0.33333333333333337</c:v>
                      </c:pt>
                      <c:pt idx="788">
                        <c:v>0.33333333333333337</c:v>
                      </c:pt>
                      <c:pt idx="789">
                        <c:v>0.33333333333333337</c:v>
                      </c:pt>
                      <c:pt idx="790">
                        <c:v>0.33333333333333337</c:v>
                      </c:pt>
                      <c:pt idx="791">
                        <c:v>0.33333333333333337</c:v>
                      </c:pt>
                      <c:pt idx="792">
                        <c:v>0.33333333333333337</c:v>
                      </c:pt>
                      <c:pt idx="793">
                        <c:v>0.33333333333333337</c:v>
                      </c:pt>
                      <c:pt idx="794">
                        <c:v>0.33333333333333337</c:v>
                      </c:pt>
                      <c:pt idx="795">
                        <c:v>0.33333333333333337</c:v>
                      </c:pt>
                      <c:pt idx="796">
                        <c:v>0.33333333333333337</c:v>
                      </c:pt>
                      <c:pt idx="797">
                        <c:v>0.33333333333333337</c:v>
                      </c:pt>
                      <c:pt idx="798">
                        <c:v>0.33333333333333337</c:v>
                      </c:pt>
                      <c:pt idx="799">
                        <c:v>0.33333333333333337</c:v>
                      </c:pt>
                      <c:pt idx="800">
                        <c:v>0.33333333333333337</c:v>
                      </c:pt>
                      <c:pt idx="801">
                        <c:v>0.33333333333333337</c:v>
                      </c:pt>
                      <c:pt idx="802">
                        <c:v>0.33333333333333337</c:v>
                      </c:pt>
                      <c:pt idx="803">
                        <c:v>0.33333333333333337</c:v>
                      </c:pt>
                      <c:pt idx="804">
                        <c:v>0.33333333333333337</c:v>
                      </c:pt>
                      <c:pt idx="805">
                        <c:v>0.33333333333333337</c:v>
                      </c:pt>
                      <c:pt idx="806">
                        <c:v>0.33333333333333337</c:v>
                      </c:pt>
                      <c:pt idx="807">
                        <c:v>0.33333333333333337</c:v>
                      </c:pt>
                      <c:pt idx="808">
                        <c:v>0.33333333333333337</c:v>
                      </c:pt>
                      <c:pt idx="809">
                        <c:v>0.33333333333333337</c:v>
                      </c:pt>
                      <c:pt idx="810">
                        <c:v>0.33333333333333337</c:v>
                      </c:pt>
                      <c:pt idx="811">
                        <c:v>0.33333333333333337</c:v>
                      </c:pt>
                      <c:pt idx="812">
                        <c:v>0.33333333333333337</c:v>
                      </c:pt>
                      <c:pt idx="813">
                        <c:v>0.33333333333333337</c:v>
                      </c:pt>
                      <c:pt idx="814">
                        <c:v>0.33333333333333337</c:v>
                      </c:pt>
                      <c:pt idx="815">
                        <c:v>0.33333333333333337</c:v>
                      </c:pt>
                      <c:pt idx="816">
                        <c:v>0.33333333333333337</c:v>
                      </c:pt>
                      <c:pt idx="817">
                        <c:v>0.33333333333333337</c:v>
                      </c:pt>
                      <c:pt idx="818">
                        <c:v>0.33333333333333337</c:v>
                      </c:pt>
                      <c:pt idx="819">
                        <c:v>0.33333333333333337</c:v>
                      </c:pt>
                      <c:pt idx="820">
                        <c:v>0.33333333333333337</c:v>
                      </c:pt>
                      <c:pt idx="821">
                        <c:v>0.33333333333333337</c:v>
                      </c:pt>
                      <c:pt idx="822">
                        <c:v>0.33333333333333337</c:v>
                      </c:pt>
                      <c:pt idx="823">
                        <c:v>0.33333333333333337</c:v>
                      </c:pt>
                      <c:pt idx="824">
                        <c:v>0.33333333333333337</c:v>
                      </c:pt>
                      <c:pt idx="825">
                        <c:v>0.33333333333333337</c:v>
                      </c:pt>
                      <c:pt idx="826">
                        <c:v>0.33333333333333337</c:v>
                      </c:pt>
                      <c:pt idx="827">
                        <c:v>0.33333333333333337</c:v>
                      </c:pt>
                      <c:pt idx="828">
                        <c:v>0.33333333333333337</c:v>
                      </c:pt>
                      <c:pt idx="829">
                        <c:v>0.33333333333333337</c:v>
                      </c:pt>
                      <c:pt idx="830">
                        <c:v>0.33333333333333337</c:v>
                      </c:pt>
                      <c:pt idx="831">
                        <c:v>0.33333333333333337</c:v>
                      </c:pt>
                      <c:pt idx="832">
                        <c:v>0.33333333333333337</c:v>
                      </c:pt>
                      <c:pt idx="833">
                        <c:v>0.33333333333333337</c:v>
                      </c:pt>
                      <c:pt idx="834">
                        <c:v>0.33333333333333337</c:v>
                      </c:pt>
                      <c:pt idx="835">
                        <c:v>0.33333333333333337</c:v>
                      </c:pt>
                      <c:pt idx="836">
                        <c:v>0.33333333333333337</c:v>
                      </c:pt>
                      <c:pt idx="837">
                        <c:v>0.33333333333333337</c:v>
                      </c:pt>
                      <c:pt idx="838">
                        <c:v>0.33333333333333337</c:v>
                      </c:pt>
                      <c:pt idx="839">
                        <c:v>0.33333333333333337</c:v>
                      </c:pt>
                      <c:pt idx="840">
                        <c:v>0.33333333333333337</c:v>
                      </c:pt>
                      <c:pt idx="841">
                        <c:v>0.33333333333333337</c:v>
                      </c:pt>
                      <c:pt idx="842">
                        <c:v>0.33333333333333337</c:v>
                      </c:pt>
                      <c:pt idx="843">
                        <c:v>0.33333333333333337</c:v>
                      </c:pt>
                      <c:pt idx="844">
                        <c:v>0.33333333333333337</c:v>
                      </c:pt>
                      <c:pt idx="845">
                        <c:v>0.33333333333333337</c:v>
                      </c:pt>
                      <c:pt idx="846">
                        <c:v>0.33333333333333337</c:v>
                      </c:pt>
                      <c:pt idx="847">
                        <c:v>0.33333333333333337</c:v>
                      </c:pt>
                      <c:pt idx="848">
                        <c:v>0.33333333333333337</c:v>
                      </c:pt>
                      <c:pt idx="849">
                        <c:v>0.33333333333333337</c:v>
                      </c:pt>
                      <c:pt idx="850">
                        <c:v>0.33333333333333337</c:v>
                      </c:pt>
                      <c:pt idx="851">
                        <c:v>0.33333333333333337</c:v>
                      </c:pt>
                      <c:pt idx="852">
                        <c:v>0.33333333333333337</c:v>
                      </c:pt>
                      <c:pt idx="853">
                        <c:v>0.33333333333333337</c:v>
                      </c:pt>
                      <c:pt idx="854">
                        <c:v>0.33333333333333337</c:v>
                      </c:pt>
                      <c:pt idx="855">
                        <c:v>0.33333333333333337</c:v>
                      </c:pt>
                      <c:pt idx="856">
                        <c:v>0.33333333333333337</c:v>
                      </c:pt>
                      <c:pt idx="857">
                        <c:v>0.33333333333333337</c:v>
                      </c:pt>
                      <c:pt idx="858">
                        <c:v>0.33333333333333337</c:v>
                      </c:pt>
                      <c:pt idx="859">
                        <c:v>0.33333333333333337</c:v>
                      </c:pt>
                      <c:pt idx="860">
                        <c:v>0.33333333333333337</c:v>
                      </c:pt>
                      <c:pt idx="861">
                        <c:v>0.33333333333333337</c:v>
                      </c:pt>
                      <c:pt idx="862">
                        <c:v>0.33333333333333337</c:v>
                      </c:pt>
                      <c:pt idx="863">
                        <c:v>0.33333333333333337</c:v>
                      </c:pt>
                      <c:pt idx="864">
                        <c:v>0.33333333333333337</c:v>
                      </c:pt>
                      <c:pt idx="865">
                        <c:v>0.33333333333333337</c:v>
                      </c:pt>
                      <c:pt idx="866">
                        <c:v>0.33333333333333337</c:v>
                      </c:pt>
                      <c:pt idx="867">
                        <c:v>0.33333333333333337</c:v>
                      </c:pt>
                      <c:pt idx="868">
                        <c:v>0.33333333333333337</c:v>
                      </c:pt>
                      <c:pt idx="869">
                        <c:v>0.33333333333333337</c:v>
                      </c:pt>
                      <c:pt idx="870">
                        <c:v>0.33333333333333337</c:v>
                      </c:pt>
                      <c:pt idx="871">
                        <c:v>0.33333333333333337</c:v>
                      </c:pt>
                      <c:pt idx="872">
                        <c:v>0.33333333333333337</c:v>
                      </c:pt>
                      <c:pt idx="873">
                        <c:v>0.33333333333333337</c:v>
                      </c:pt>
                      <c:pt idx="874">
                        <c:v>0.33333333333333337</c:v>
                      </c:pt>
                      <c:pt idx="875">
                        <c:v>0.33333333333333337</c:v>
                      </c:pt>
                      <c:pt idx="876">
                        <c:v>0.33333333333333337</c:v>
                      </c:pt>
                      <c:pt idx="877">
                        <c:v>0.33333333333333337</c:v>
                      </c:pt>
                      <c:pt idx="878">
                        <c:v>0.33333333333333337</c:v>
                      </c:pt>
                      <c:pt idx="879">
                        <c:v>0.33333333333333337</c:v>
                      </c:pt>
                      <c:pt idx="880">
                        <c:v>0.33333333333333337</c:v>
                      </c:pt>
                      <c:pt idx="881">
                        <c:v>0.33333333333333337</c:v>
                      </c:pt>
                      <c:pt idx="882">
                        <c:v>0.33333333333333337</c:v>
                      </c:pt>
                      <c:pt idx="883">
                        <c:v>0.33333333333333337</c:v>
                      </c:pt>
                      <c:pt idx="884">
                        <c:v>0.33333333333333337</c:v>
                      </c:pt>
                      <c:pt idx="885">
                        <c:v>0.33333333333333337</c:v>
                      </c:pt>
                      <c:pt idx="886">
                        <c:v>0.33333333333333337</c:v>
                      </c:pt>
                      <c:pt idx="887">
                        <c:v>0.33333333333333337</c:v>
                      </c:pt>
                      <c:pt idx="888">
                        <c:v>0.33333333333333337</c:v>
                      </c:pt>
                      <c:pt idx="889">
                        <c:v>0.33333333333333337</c:v>
                      </c:pt>
                      <c:pt idx="890">
                        <c:v>0.33333333333333337</c:v>
                      </c:pt>
                      <c:pt idx="891">
                        <c:v>0.33333333333333337</c:v>
                      </c:pt>
                      <c:pt idx="892">
                        <c:v>0.33333333333333337</c:v>
                      </c:pt>
                      <c:pt idx="893">
                        <c:v>0.33333333333333337</c:v>
                      </c:pt>
                      <c:pt idx="894">
                        <c:v>0.33333333333333337</c:v>
                      </c:pt>
                      <c:pt idx="895">
                        <c:v>0.33333333333333337</c:v>
                      </c:pt>
                      <c:pt idx="896">
                        <c:v>0.33333333333333337</c:v>
                      </c:pt>
                      <c:pt idx="897">
                        <c:v>0.33333333333333337</c:v>
                      </c:pt>
                      <c:pt idx="898">
                        <c:v>0.33333333333333337</c:v>
                      </c:pt>
                      <c:pt idx="899">
                        <c:v>0.33333333333333337</c:v>
                      </c:pt>
                      <c:pt idx="900">
                        <c:v>0.33333333333333337</c:v>
                      </c:pt>
                      <c:pt idx="901">
                        <c:v>0.33333333333333337</c:v>
                      </c:pt>
                      <c:pt idx="902">
                        <c:v>0.33333333333333337</c:v>
                      </c:pt>
                      <c:pt idx="903">
                        <c:v>0.33333333333333337</c:v>
                      </c:pt>
                      <c:pt idx="904">
                        <c:v>0.33333333333333337</c:v>
                      </c:pt>
                      <c:pt idx="905">
                        <c:v>0.33333333333333337</c:v>
                      </c:pt>
                      <c:pt idx="906">
                        <c:v>0.33333333333333337</c:v>
                      </c:pt>
                      <c:pt idx="907">
                        <c:v>0.33333333333333337</c:v>
                      </c:pt>
                      <c:pt idx="908">
                        <c:v>0.33333333333333337</c:v>
                      </c:pt>
                      <c:pt idx="909">
                        <c:v>0.33333333333333337</c:v>
                      </c:pt>
                      <c:pt idx="910">
                        <c:v>0.33333333333333337</c:v>
                      </c:pt>
                      <c:pt idx="911">
                        <c:v>0.33333333333333337</c:v>
                      </c:pt>
                      <c:pt idx="912">
                        <c:v>0.33333333333333337</c:v>
                      </c:pt>
                      <c:pt idx="913">
                        <c:v>0.33333333333333337</c:v>
                      </c:pt>
                      <c:pt idx="914">
                        <c:v>0.33333333333333337</c:v>
                      </c:pt>
                      <c:pt idx="915">
                        <c:v>0.33333333333333337</c:v>
                      </c:pt>
                      <c:pt idx="916">
                        <c:v>0.33333333333333337</c:v>
                      </c:pt>
                      <c:pt idx="917">
                        <c:v>0.33333333333333337</c:v>
                      </c:pt>
                      <c:pt idx="918">
                        <c:v>0.33333333333333337</c:v>
                      </c:pt>
                      <c:pt idx="919">
                        <c:v>0.33333333333333337</c:v>
                      </c:pt>
                      <c:pt idx="920">
                        <c:v>0.33333333333333337</c:v>
                      </c:pt>
                      <c:pt idx="921">
                        <c:v>0.33333333333333337</c:v>
                      </c:pt>
                      <c:pt idx="922">
                        <c:v>0.33333333333333337</c:v>
                      </c:pt>
                      <c:pt idx="923">
                        <c:v>0.33333333333333337</c:v>
                      </c:pt>
                      <c:pt idx="924">
                        <c:v>0.33333333333333337</c:v>
                      </c:pt>
                      <c:pt idx="925">
                        <c:v>0.33333333333333337</c:v>
                      </c:pt>
                      <c:pt idx="926">
                        <c:v>0.33333333333333337</c:v>
                      </c:pt>
                      <c:pt idx="927">
                        <c:v>0.33333333333333337</c:v>
                      </c:pt>
                      <c:pt idx="928">
                        <c:v>0.33333333333333337</c:v>
                      </c:pt>
                      <c:pt idx="929">
                        <c:v>0.33333333333333337</c:v>
                      </c:pt>
                      <c:pt idx="930">
                        <c:v>0.33333333333333337</c:v>
                      </c:pt>
                      <c:pt idx="931">
                        <c:v>0.33333333333333337</c:v>
                      </c:pt>
                      <c:pt idx="932">
                        <c:v>0.33333333333333337</c:v>
                      </c:pt>
                      <c:pt idx="933">
                        <c:v>0.33333333333333337</c:v>
                      </c:pt>
                      <c:pt idx="934">
                        <c:v>0.33333333333333337</c:v>
                      </c:pt>
                      <c:pt idx="935">
                        <c:v>0.33333333333333337</c:v>
                      </c:pt>
                      <c:pt idx="936">
                        <c:v>0.33333333333333337</c:v>
                      </c:pt>
                      <c:pt idx="937">
                        <c:v>0.33333333333333337</c:v>
                      </c:pt>
                      <c:pt idx="938">
                        <c:v>0.33333333333333337</c:v>
                      </c:pt>
                      <c:pt idx="939">
                        <c:v>0.33333333333333337</c:v>
                      </c:pt>
                      <c:pt idx="940">
                        <c:v>0.33333333333333337</c:v>
                      </c:pt>
                      <c:pt idx="941">
                        <c:v>0.33333333333333337</c:v>
                      </c:pt>
                      <c:pt idx="942">
                        <c:v>0.33333333333333337</c:v>
                      </c:pt>
                      <c:pt idx="943">
                        <c:v>0.33333333333333337</c:v>
                      </c:pt>
                      <c:pt idx="944">
                        <c:v>0.33333333333333337</c:v>
                      </c:pt>
                      <c:pt idx="945">
                        <c:v>0.33333333333333337</c:v>
                      </c:pt>
                      <c:pt idx="946">
                        <c:v>0.33333333333333337</c:v>
                      </c:pt>
                      <c:pt idx="947">
                        <c:v>0.33333333333333337</c:v>
                      </c:pt>
                      <c:pt idx="948">
                        <c:v>0.33333333333333337</c:v>
                      </c:pt>
                      <c:pt idx="949">
                        <c:v>0.33333333333333337</c:v>
                      </c:pt>
                      <c:pt idx="950">
                        <c:v>0.33333333333333337</c:v>
                      </c:pt>
                      <c:pt idx="951">
                        <c:v>0.33333333333333337</c:v>
                      </c:pt>
                      <c:pt idx="952">
                        <c:v>0.33333333333333337</c:v>
                      </c:pt>
                      <c:pt idx="953">
                        <c:v>0.33333333333333337</c:v>
                      </c:pt>
                      <c:pt idx="954">
                        <c:v>0.33333333333333337</c:v>
                      </c:pt>
                      <c:pt idx="955">
                        <c:v>0.33333333333333337</c:v>
                      </c:pt>
                      <c:pt idx="956">
                        <c:v>0.33333333333333337</c:v>
                      </c:pt>
                      <c:pt idx="957">
                        <c:v>0.33333333333333337</c:v>
                      </c:pt>
                      <c:pt idx="958">
                        <c:v>0.33333333333333337</c:v>
                      </c:pt>
                      <c:pt idx="959">
                        <c:v>0.33333333333333337</c:v>
                      </c:pt>
                      <c:pt idx="960">
                        <c:v>0.33333333333333337</c:v>
                      </c:pt>
                      <c:pt idx="961">
                        <c:v>0.33333333333333337</c:v>
                      </c:pt>
                      <c:pt idx="962">
                        <c:v>0.33333333333333337</c:v>
                      </c:pt>
                      <c:pt idx="963">
                        <c:v>0.33333333333333337</c:v>
                      </c:pt>
                      <c:pt idx="964">
                        <c:v>0.33333333333333337</c:v>
                      </c:pt>
                      <c:pt idx="965">
                        <c:v>0.33333333333333337</c:v>
                      </c:pt>
                      <c:pt idx="966">
                        <c:v>0.33333333333333337</c:v>
                      </c:pt>
                      <c:pt idx="967">
                        <c:v>0.33333333333333337</c:v>
                      </c:pt>
                      <c:pt idx="968">
                        <c:v>0.33333333333333337</c:v>
                      </c:pt>
                      <c:pt idx="969">
                        <c:v>0.33333333333333337</c:v>
                      </c:pt>
                      <c:pt idx="970">
                        <c:v>0.33333333333333337</c:v>
                      </c:pt>
                      <c:pt idx="971">
                        <c:v>0.33333333333333337</c:v>
                      </c:pt>
                      <c:pt idx="972">
                        <c:v>0.33333333333333337</c:v>
                      </c:pt>
                      <c:pt idx="973">
                        <c:v>0.33333333333333337</c:v>
                      </c:pt>
                      <c:pt idx="974">
                        <c:v>0.33333333333333337</c:v>
                      </c:pt>
                      <c:pt idx="975">
                        <c:v>0.33333333333333337</c:v>
                      </c:pt>
                      <c:pt idx="976">
                        <c:v>0.33333333333333337</c:v>
                      </c:pt>
                      <c:pt idx="977">
                        <c:v>0.33333333333333337</c:v>
                      </c:pt>
                      <c:pt idx="978">
                        <c:v>0.33333333333333337</c:v>
                      </c:pt>
                      <c:pt idx="979">
                        <c:v>0.33333333333333337</c:v>
                      </c:pt>
                      <c:pt idx="980">
                        <c:v>0.33333333333333337</c:v>
                      </c:pt>
                      <c:pt idx="981">
                        <c:v>0.33333333333333337</c:v>
                      </c:pt>
                      <c:pt idx="982">
                        <c:v>0.33333333333333337</c:v>
                      </c:pt>
                      <c:pt idx="983">
                        <c:v>0.33333333333333337</c:v>
                      </c:pt>
                      <c:pt idx="984">
                        <c:v>0.33333333333333337</c:v>
                      </c:pt>
                      <c:pt idx="985">
                        <c:v>0.33333333333333337</c:v>
                      </c:pt>
                      <c:pt idx="986">
                        <c:v>0.33333333333333337</c:v>
                      </c:pt>
                      <c:pt idx="987">
                        <c:v>0.33333333333333337</c:v>
                      </c:pt>
                      <c:pt idx="988">
                        <c:v>0.33333333333333337</c:v>
                      </c:pt>
                      <c:pt idx="989">
                        <c:v>0.33333333333333337</c:v>
                      </c:pt>
                      <c:pt idx="990">
                        <c:v>0.33333333333333337</c:v>
                      </c:pt>
                      <c:pt idx="991">
                        <c:v>0.33333333333333337</c:v>
                      </c:pt>
                      <c:pt idx="992">
                        <c:v>0.33333333333333337</c:v>
                      </c:pt>
                      <c:pt idx="993">
                        <c:v>0.33333333333333337</c:v>
                      </c:pt>
                      <c:pt idx="994">
                        <c:v>0.33333333333333337</c:v>
                      </c:pt>
                      <c:pt idx="995">
                        <c:v>0.33333333333333337</c:v>
                      </c:pt>
                      <c:pt idx="996">
                        <c:v>0.33333333333333337</c:v>
                      </c:pt>
                      <c:pt idx="997">
                        <c:v>0.33333333333333337</c:v>
                      </c:pt>
                      <c:pt idx="998">
                        <c:v>0.33333333333333337</c:v>
                      </c:pt>
                      <c:pt idx="999">
                        <c:v>0.33333333333333337</c:v>
                      </c:pt>
                      <c:pt idx="1000">
                        <c:v>0.33333333333333337</c:v>
                      </c:pt>
                      <c:pt idx="1001">
                        <c:v>0.33333333333333337</c:v>
                      </c:pt>
                      <c:pt idx="1002">
                        <c:v>0.33333333333333337</c:v>
                      </c:pt>
                      <c:pt idx="1003">
                        <c:v>0.33333333333333337</c:v>
                      </c:pt>
                      <c:pt idx="1004">
                        <c:v>0.33333333333333337</c:v>
                      </c:pt>
                      <c:pt idx="1005">
                        <c:v>0.33333333333333337</c:v>
                      </c:pt>
                      <c:pt idx="1006">
                        <c:v>0.33333333333333337</c:v>
                      </c:pt>
                      <c:pt idx="1007">
                        <c:v>0.33333333333333337</c:v>
                      </c:pt>
                      <c:pt idx="1008">
                        <c:v>0.33333333333333337</c:v>
                      </c:pt>
                      <c:pt idx="1009">
                        <c:v>0.33333333333333337</c:v>
                      </c:pt>
                      <c:pt idx="1010">
                        <c:v>0.33333333333333337</c:v>
                      </c:pt>
                      <c:pt idx="1011">
                        <c:v>0.33333333333333337</c:v>
                      </c:pt>
                      <c:pt idx="1012">
                        <c:v>0.33333333333333337</c:v>
                      </c:pt>
                      <c:pt idx="1013">
                        <c:v>0.33333333333333337</c:v>
                      </c:pt>
                      <c:pt idx="1014">
                        <c:v>0.33333333333333337</c:v>
                      </c:pt>
                      <c:pt idx="1015">
                        <c:v>0.33333333333333337</c:v>
                      </c:pt>
                      <c:pt idx="1016">
                        <c:v>0.33333333333333337</c:v>
                      </c:pt>
                      <c:pt idx="1017">
                        <c:v>0.33333333333333337</c:v>
                      </c:pt>
                      <c:pt idx="1018">
                        <c:v>0.33333333333333337</c:v>
                      </c:pt>
                      <c:pt idx="1019">
                        <c:v>0.33333333333333337</c:v>
                      </c:pt>
                      <c:pt idx="1020">
                        <c:v>0.33333333333333337</c:v>
                      </c:pt>
                      <c:pt idx="1021">
                        <c:v>0.33333333333333337</c:v>
                      </c:pt>
                      <c:pt idx="1022">
                        <c:v>0.33333333333333337</c:v>
                      </c:pt>
                      <c:pt idx="1023">
                        <c:v>0.33333333333333337</c:v>
                      </c:pt>
                      <c:pt idx="1024">
                        <c:v>0.33333333333333337</c:v>
                      </c:pt>
                      <c:pt idx="1025">
                        <c:v>0.33333333333333337</c:v>
                      </c:pt>
                      <c:pt idx="1026">
                        <c:v>0.33333333333333337</c:v>
                      </c:pt>
                      <c:pt idx="1027">
                        <c:v>0.33333333333333337</c:v>
                      </c:pt>
                      <c:pt idx="1028">
                        <c:v>0.33333333333333337</c:v>
                      </c:pt>
                      <c:pt idx="1029">
                        <c:v>0.33333333333333337</c:v>
                      </c:pt>
                      <c:pt idx="1030">
                        <c:v>0.33333333333333337</c:v>
                      </c:pt>
                      <c:pt idx="1031">
                        <c:v>0.33333333333333337</c:v>
                      </c:pt>
                      <c:pt idx="1032">
                        <c:v>0.33333333333333337</c:v>
                      </c:pt>
                      <c:pt idx="1033">
                        <c:v>0.33333333333333337</c:v>
                      </c:pt>
                      <c:pt idx="1034">
                        <c:v>0.33333333333333337</c:v>
                      </c:pt>
                      <c:pt idx="1035">
                        <c:v>0.33333333333333337</c:v>
                      </c:pt>
                      <c:pt idx="1036">
                        <c:v>0.33333333333333337</c:v>
                      </c:pt>
                      <c:pt idx="1037">
                        <c:v>0.33333333333333337</c:v>
                      </c:pt>
                      <c:pt idx="1038">
                        <c:v>0.33333333333333337</c:v>
                      </c:pt>
                      <c:pt idx="1039">
                        <c:v>0.33333333333333337</c:v>
                      </c:pt>
                      <c:pt idx="1040">
                        <c:v>0.33333333333333337</c:v>
                      </c:pt>
                      <c:pt idx="1041">
                        <c:v>0.33333333333333337</c:v>
                      </c:pt>
                      <c:pt idx="1042">
                        <c:v>0.33333333333333337</c:v>
                      </c:pt>
                      <c:pt idx="1043">
                        <c:v>0.33333333333333337</c:v>
                      </c:pt>
                      <c:pt idx="1044">
                        <c:v>0.33333333333333337</c:v>
                      </c:pt>
                      <c:pt idx="1045">
                        <c:v>0.33333333333333337</c:v>
                      </c:pt>
                      <c:pt idx="1046">
                        <c:v>0.33333333333333337</c:v>
                      </c:pt>
                      <c:pt idx="1047">
                        <c:v>0.33333333333333337</c:v>
                      </c:pt>
                      <c:pt idx="1048">
                        <c:v>0.33333333333333337</c:v>
                      </c:pt>
                      <c:pt idx="1049">
                        <c:v>0.33333333333333337</c:v>
                      </c:pt>
                      <c:pt idx="1050">
                        <c:v>0.33333333333333337</c:v>
                      </c:pt>
                      <c:pt idx="1051">
                        <c:v>0.33333333333333337</c:v>
                      </c:pt>
                      <c:pt idx="1052">
                        <c:v>0.33333333333333337</c:v>
                      </c:pt>
                      <c:pt idx="1053">
                        <c:v>0.33333333333333337</c:v>
                      </c:pt>
                      <c:pt idx="1054">
                        <c:v>0.33333333333333337</c:v>
                      </c:pt>
                      <c:pt idx="1055">
                        <c:v>0.33333333333333337</c:v>
                      </c:pt>
                      <c:pt idx="1056">
                        <c:v>0.33333333333333337</c:v>
                      </c:pt>
                      <c:pt idx="1057">
                        <c:v>0.33333333333333337</c:v>
                      </c:pt>
                      <c:pt idx="1058">
                        <c:v>0.33333333333333337</c:v>
                      </c:pt>
                      <c:pt idx="1059">
                        <c:v>0.33333333333333337</c:v>
                      </c:pt>
                      <c:pt idx="1060">
                        <c:v>0.33333333333333337</c:v>
                      </c:pt>
                      <c:pt idx="1061">
                        <c:v>0.33333333333333337</c:v>
                      </c:pt>
                      <c:pt idx="1062">
                        <c:v>0.33333333333333337</c:v>
                      </c:pt>
                      <c:pt idx="1063">
                        <c:v>0.33333333333333337</c:v>
                      </c:pt>
                      <c:pt idx="1064">
                        <c:v>0.33333333333333337</c:v>
                      </c:pt>
                      <c:pt idx="1065">
                        <c:v>0.33333333333333337</c:v>
                      </c:pt>
                      <c:pt idx="1066">
                        <c:v>0.33333333333333337</c:v>
                      </c:pt>
                      <c:pt idx="1067">
                        <c:v>0.33333333333333337</c:v>
                      </c:pt>
                      <c:pt idx="1068">
                        <c:v>0.33333333333333337</c:v>
                      </c:pt>
                      <c:pt idx="1069">
                        <c:v>0.33333333333333337</c:v>
                      </c:pt>
                      <c:pt idx="1070">
                        <c:v>0.33333333333333337</c:v>
                      </c:pt>
                      <c:pt idx="1071">
                        <c:v>0.33333333333333337</c:v>
                      </c:pt>
                      <c:pt idx="1072">
                        <c:v>0.33333333333333337</c:v>
                      </c:pt>
                      <c:pt idx="1073">
                        <c:v>0.33333333333333337</c:v>
                      </c:pt>
                      <c:pt idx="1074">
                        <c:v>0.33333333333333337</c:v>
                      </c:pt>
                      <c:pt idx="1075">
                        <c:v>0.33333333333333337</c:v>
                      </c:pt>
                      <c:pt idx="1076">
                        <c:v>0.33333333333333337</c:v>
                      </c:pt>
                      <c:pt idx="1077">
                        <c:v>0.33333333333333337</c:v>
                      </c:pt>
                      <c:pt idx="1078">
                        <c:v>0.33333333333333337</c:v>
                      </c:pt>
                      <c:pt idx="1079">
                        <c:v>0.33333333333333337</c:v>
                      </c:pt>
                      <c:pt idx="1080">
                        <c:v>0.33333333333333337</c:v>
                      </c:pt>
                      <c:pt idx="1081">
                        <c:v>0.33333333333333337</c:v>
                      </c:pt>
                      <c:pt idx="1082">
                        <c:v>0.33333333333333337</c:v>
                      </c:pt>
                      <c:pt idx="1083">
                        <c:v>0.25</c:v>
                      </c:pt>
                      <c:pt idx="1084">
                        <c:v>0.25</c:v>
                      </c:pt>
                      <c:pt idx="1085">
                        <c:v>0.25</c:v>
                      </c:pt>
                      <c:pt idx="1086">
                        <c:v>0.25</c:v>
                      </c:pt>
                      <c:pt idx="1087">
                        <c:v>0.25</c:v>
                      </c:pt>
                      <c:pt idx="1088">
                        <c:v>0.25</c:v>
                      </c:pt>
                      <c:pt idx="1089">
                        <c:v>0.25</c:v>
                      </c:pt>
                      <c:pt idx="1090">
                        <c:v>0.25</c:v>
                      </c:pt>
                      <c:pt idx="1091">
                        <c:v>0.25</c:v>
                      </c:pt>
                      <c:pt idx="1092">
                        <c:v>0.25</c:v>
                      </c:pt>
                      <c:pt idx="1093">
                        <c:v>0.25</c:v>
                      </c:pt>
                      <c:pt idx="1094">
                        <c:v>0.25</c:v>
                      </c:pt>
                      <c:pt idx="1095">
                        <c:v>0.25</c:v>
                      </c:pt>
                      <c:pt idx="1096">
                        <c:v>0.25</c:v>
                      </c:pt>
                      <c:pt idx="1097">
                        <c:v>0.25</c:v>
                      </c:pt>
                      <c:pt idx="1098">
                        <c:v>0.25</c:v>
                      </c:pt>
                      <c:pt idx="1099">
                        <c:v>0.25</c:v>
                      </c:pt>
                      <c:pt idx="1100">
                        <c:v>0.25</c:v>
                      </c:pt>
                      <c:pt idx="1101">
                        <c:v>0.25</c:v>
                      </c:pt>
                      <c:pt idx="1102">
                        <c:v>0.25</c:v>
                      </c:pt>
                      <c:pt idx="1103">
                        <c:v>0.25</c:v>
                      </c:pt>
                      <c:pt idx="1104">
                        <c:v>0.25</c:v>
                      </c:pt>
                      <c:pt idx="1105">
                        <c:v>0.25</c:v>
                      </c:pt>
                      <c:pt idx="1106">
                        <c:v>0.25</c:v>
                      </c:pt>
                      <c:pt idx="1107">
                        <c:v>0.25</c:v>
                      </c:pt>
                      <c:pt idx="1108">
                        <c:v>0.25</c:v>
                      </c:pt>
                      <c:pt idx="1109">
                        <c:v>0.25</c:v>
                      </c:pt>
                      <c:pt idx="1110">
                        <c:v>0.25</c:v>
                      </c:pt>
                      <c:pt idx="1111">
                        <c:v>0.25</c:v>
                      </c:pt>
                      <c:pt idx="1112">
                        <c:v>0.25</c:v>
                      </c:pt>
                      <c:pt idx="1113">
                        <c:v>0.25</c:v>
                      </c:pt>
                      <c:pt idx="1114">
                        <c:v>0.25</c:v>
                      </c:pt>
                      <c:pt idx="1115">
                        <c:v>0.25</c:v>
                      </c:pt>
                      <c:pt idx="1116">
                        <c:v>0.25</c:v>
                      </c:pt>
                      <c:pt idx="1117">
                        <c:v>0.25</c:v>
                      </c:pt>
                      <c:pt idx="1118">
                        <c:v>0.25</c:v>
                      </c:pt>
                      <c:pt idx="1119">
                        <c:v>0.25</c:v>
                      </c:pt>
                      <c:pt idx="1120">
                        <c:v>0.25</c:v>
                      </c:pt>
                      <c:pt idx="1121">
                        <c:v>0.25</c:v>
                      </c:pt>
                      <c:pt idx="1122">
                        <c:v>0.25</c:v>
                      </c:pt>
                      <c:pt idx="1123">
                        <c:v>0.25</c:v>
                      </c:pt>
                      <c:pt idx="1124">
                        <c:v>0.25</c:v>
                      </c:pt>
                      <c:pt idx="1125">
                        <c:v>0.25</c:v>
                      </c:pt>
                      <c:pt idx="1126">
                        <c:v>0.25</c:v>
                      </c:pt>
                      <c:pt idx="1127">
                        <c:v>0.25</c:v>
                      </c:pt>
                      <c:pt idx="1128">
                        <c:v>0.25</c:v>
                      </c:pt>
                      <c:pt idx="1129">
                        <c:v>0.25</c:v>
                      </c:pt>
                      <c:pt idx="1130">
                        <c:v>0.25</c:v>
                      </c:pt>
                      <c:pt idx="1131">
                        <c:v>0.25</c:v>
                      </c:pt>
                      <c:pt idx="1132">
                        <c:v>0.25</c:v>
                      </c:pt>
                      <c:pt idx="1133">
                        <c:v>0.25</c:v>
                      </c:pt>
                      <c:pt idx="1134">
                        <c:v>0.25</c:v>
                      </c:pt>
                      <c:pt idx="1135">
                        <c:v>0.25</c:v>
                      </c:pt>
                      <c:pt idx="1136">
                        <c:v>0.25</c:v>
                      </c:pt>
                      <c:pt idx="1137">
                        <c:v>0.25</c:v>
                      </c:pt>
                      <c:pt idx="1138">
                        <c:v>0.25</c:v>
                      </c:pt>
                      <c:pt idx="1139">
                        <c:v>0.25</c:v>
                      </c:pt>
                      <c:pt idx="1140">
                        <c:v>0.25</c:v>
                      </c:pt>
                      <c:pt idx="1141">
                        <c:v>0.25</c:v>
                      </c:pt>
                      <c:pt idx="1142">
                        <c:v>0.25</c:v>
                      </c:pt>
                      <c:pt idx="1143">
                        <c:v>0.25</c:v>
                      </c:pt>
                      <c:pt idx="1144">
                        <c:v>0.25</c:v>
                      </c:pt>
                      <c:pt idx="1145">
                        <c:v>0.25</c:v>
                      </c:pt>
                      <c:pt idx="1146">
                        <c:v>0.25</c:v>
                      </c:pt>
                      <c:pt idx="1147">
                        <c:v>0.25</c:v>
                      </c:pt>
                      <c:pt idx="1148">
                        <c:v>0.25</c:v>
                      </c:pt>
                      <c:pt idx="1149">
                        <c:v>0.25</c:v>
                      </c:pt>
                      <c:pt idx="1150">
                        <c:v>0.25</c:v>
                      </c:pt>
                      <c:pt idx="1151">
                        <c:v>0.25</c:v>
                      </c:pt>
                      <c:pt idx="1152">
                        <c:v>0.25</c:v>
                      </c:pt>
                      <c:pt idx="1153">
                        <c:v>0.25</c:v>
                      </c:pt>
                      <c:pt idx="1154">
                        <c:v>0.25</c:v>
                      </c:pt>
                      <c:pt idx="1155">
                        <c:v>0.25</c:v>
                      </c:pt>
                      <c:pt idx="1156">
                        <c:v>0.25</c:v>
                      </c:pt>
                      <c:pt idx="1157">
                        <c:v>0.25</c:v>
                      </c:pt>
                      <c:pt idx="1158">
                        <c:v>0.25</c:v>
                      </c:pt>
                      <c:pt idx="1159">
                        <c:v>0.25</c:v>
                      </c:pt>
                      <c:pt idx="1160">
                        <c:v>0.25</c:v>
                      </c:pt>
                      <c:pt idx="1161">
                        <c:v>0.25</c:v>
                      </c:pt>
                      <c:pt idx="1162">
                        <c:v>0.25</c:v>
                      </c:pt>
                      <c:pt idx="1163">
                        <c:v>0.25</c:v>
                      </c:pt>
                      <c:pt idx="1164">
                        <c:v>0.25</c:v>
                      </c:pt>
                      <c:pt idx="1165">
                        <c:v>0.25</c:v>
                      </c:pt>
                      <c:pt idx="1166">
                        <c:v>0.25</c:v>
                      </c:pt>
                      <c:pt idx="1167">
                        <c:v>0.25</c:v>
                      </c:pt>
                      <c:pt idx="1168">
                        <c:v>0.25</c:v>
                      </c:pt>
                      <c:pt idx="1169">
                        <c:v>0.25</c:v>
                      </c:pt>
                      <c:pt idx="1170">
                        <c:v>0.25</c:v>
                      </c:pt>
                      <c:pt idx="1171">
                        <c:v>0.25</c:v>
                      </c:pt>
                      <c:pt idx="1172">
                        <c:v>0.25</c:v>
                      </c:pt>
                      <c:pt idx="1173">
                        <c:v>0.25</c:v>
                      </c:pt>
                      <c:pt idx="1174">
                        <c:v>0.25</c:v>
                      </c:pt>
                      <c:pt idx="1175">
                        <c:v>0.25</c:v>
                      </c:pt>
                      <c:pt idx="1176">
                        <c:v>0.25</c:v>
                      </c:pt>
                      <c:pt idx="1177">
                        <c:v>0.25</c:v>
                      </c:pt>
                      <c:pt idx="1178">
                        <c:v>0.25</c:v>
                      </c:pt>
                      <c:pt idx="1179">
                        <c:v>0.25</c:v>
                      </c:pt>
                      <c:pt idx="1180">
                        <c:v>0.25</c:v>
                      </c:pt>
                      <c:pt idx="1181">
                        <c:v>0.25</c:v>
                      </c:pt>
                      <c:pt idx="1182">
                        <c:v>0.25</c:v>
                      </c:pt>
                      <c:pt idx="1183">
                        <c:v>0.25</c:v>
                      </c:pt>
                      <c:pt idx="1184">
                        <c:v>0.25</c:v>
                      </c:pt>
                      <c:pt idx="1185">
                        <c:v>0.25</c:v>
                      </c:pt>
                      <c:pt idx="1186">
                        <c:v>0.25</c:v>
                      </c:pt>
                      <c:pt idx="1187">
                        <c:v>0.25</c:v>
                      </c:pt>
                      <c:pt idx="1188">
                        <c:v>0.25</c:v>
                      </c:pt>
                      <c:pt idx="1189">
                        <c:v>0.25</c:v>
                      </c:pt>
                      <c:pt idx="1190">
                        <c:v>0.25</c:v>
                      </c:pt>
                      <c:pt idx="1191">
                        <c:v>0.25</c:v>
                      </c:pt>
                      <c:pt idx="1192">
                        <c:v>0.25</c:v>
                      </c:pt>
                      <c:pt idx="1193">
                        <c:v>0.25</c:v>
                      </c:pt>
                      <c:pt idx="1194">
                        <c:v>0.25</c:v>
                      </c:pt>
                      <c:pt idx="1195">
                        <c:v>0.25</c:v>
                      </c:pt>
                      <c:pt idx="1196">
                        <c:v>0.25</c:v>
                      </c:pt>
                      <c:pt idx="1197">
                        <c:v>0.25</c:v>
                      </c:pt>
                      <c:pt idx="1198">
                        <c:v>0.25</c:v>
                      </c:pt>
                      <c:pt idx="1199">
                        <c:v>0.25</c:v>
                      </c:pt>
                      <c:pt idx="1200">
                        <c:v>0.25</c:v>
                      </c:pt>
                      <c:pt idx="1201">
                        <c:v>0.25</c:v>
                      </c:pt>
                      <c:pt idx="1202">
                        <c:v>0.25</c:v>
                      </c:pt>
                      <c:pt idx="1203">
                        <c:v>0.25</c:v>
                      </c:pt>
                      <c:pt idx="1204">
                        <c:v>0.25</c:v>
                      </c:pt>
                      <c:pt idx="1205">
                        <c:v>0.25</c:v>
                      </c:pt>
                      <c:pt idx="1206">
                        <c:v>0.25</c:v>
                      </c:pt>
                      <c:pt idx="1207">
                        <c:v>0.25</c:v>
                      </c:pt>
                      <c:pt idx="1208">
                        <c:v>0.25</c:v>
                      </c:pt>
                      <c:pt idx="1209">
                        <c:v>0.25</c:v>
                      </c:pt>
                      <c:pt idx="1210">
                        <c:v>0.25</c:v>
                      </c:pt>
                      <c:pt idx="1211">
                        <c:v>0.25</c:v>
                      </c:pt>
                      <c:pt idx="1212">
                        <c:v>0.25</c:v>
                      </c:pt>
                      <c:pt idx="1213">
                        <c:v>0.25</c:v>
                      </c:pt>
                      <c:pt idx="1214">
                        <c:v>0.25</c:v>
                      </c:pt>
                      <c:pt idx="1215">
                        <c:v>0.25</c:v>
                      </c:pt>
                      <c:pt idx="1216">
                        <c:v>0.25</c:v>
                      </c:pt>
                      <c:pt idx="1217">
                        <c:v>0.25</c:v>
                      </c:pt>
                      <c:pt idx="1218">
                        <c:v>0.25</c:v>
                      </c:pt>
                      <c:pt idx="1219">
                        <c:v>0.25</c:v>
                      </c:pt>
                      <c:pt idx="1220">
                        <c:v>0.25</c:v>
                      </c:pt>
                      <c:pt idx="1221">
                        <c:v>0.25</c:v>
                      </c:pt>
                      <c:pt idx="1222">
                        <c:v>0.25</c:v>
                      </c:pt>
                      <c:pt idx="1223">
                        <c:v>0.25</c:v>
                      </c:pt>
                      <c:pt idx="1224">
                        <c:v>0.25</c:v>
                      </c:pt>
                      <c:pt idx="1225">
                        <c:v>0.25</c:v>
                      </c:pt>
                      <c:pt idx="1226">
                        <c:v>0.25</c:v>
                      </c:pt>
                      <c:pt idx="1227">
                        <c:v>0.25</c:v>
                      </c:pt>
                      <c:pt idx="1228">
                        <c:v>0.25</c:v>
                      </c:pt>
                      <c:pt idx="1229">
                        <c:v>0.25</c:v>
                      </c:pt>
                      <c:pt idx="1230">
                        <c:v>0.25</c:v>
                      </c:pt>
                      <c:pt idx="1231">
                        <c:v>0.25</c:v>
                      </c:pt>
                      <c:pt idx="1232">
                        <c:v>0.25</c:v>
                      </c:pt>
                      <c:pt idx="1233">
                        <c:v>0.25</c:v>
                      </c:pt>
                      <c:pt idx="1234">
                        <c:v>0.25</c:v>
                      </c:pt>
                      <c:pt idx="1235">
                        <c:v>0.25</c:v>
                      </c:pt>
                      <c:pt idx="1236">
                        <c:v>0.25</c:v>
                      </c:pt>
                      <c:pt idx="1237">
                        <c:v>0.25</c:v>
                      </c:pt>
                      <c:pt idx="1238">
                        <c:v>0.25</c:v>
                      </c:pt>
                      <c:pt idx="1239">
                        <c:v>0.25</c:v>
                      </c:pt>
                      <c:pt idx="1240">
                        <c:v>0.25</c:v>
                      </c:pt>
                      <c:pt idx="1241">
                        <c:v>0.25</c:v>
                      </c:pt>
                      <c:pt idx="1242">
                        <c:v>0.25</c:v>
                      </c:pt>
                      <c:pt idx="1243">
                        <c:v>0.25</c:v>
                      </c:pt>
                      <c:pt idx="1244">
                        <c:v>0.25</c:v>
                      </c:pt>
                      <c:pt idx="1245">
                        <c:v>0.25</c:v>
                      </c:pt>
                      <c:pt idx="1246">
                        <c:v>0.25</c:v>
                      </c:pt>
                      <c:pt idx="1247">
                        <c:v>0.25</c:v>
                      </c:pt>
                      <c:pt idx="1248">
                        <c:v>0.25</c:v>
                      </c:pt>
                      <c:pt idx="1249">
                        <c:v>0.25</c:v>
                      </c:pt>
                      <c:pt idx="1250">
                        <c:v>0.25</c:v>
                      </c:pt>
                      <c:pt idx="1251">
                        <c:v>0.25</c:v>
                      </c:pt>
                      <c:pt idx="1252">
                        <c:v>0.25</c:v>
                      </c:pt>
                      <c:pt idx="1253">
                        <c:v>0.25</c:v>
                      </c:pt>
                      <c:pt idx="1254">
                        <c:v>0.25</c:v>
                      </c:pt>
                      <c:pt idx="1255">
                        <c:v>0.25</c:v>
                      </c:pt>
                      <c:pt idx="1256">
                        <c:v>0.25</c:v>
                      </c:pt>
                      <c:pt idx="1257">
                        <c:v>0.25</c:v>
                      </c:pt>
                      <c:pt idx="1258">
                        <c:v>0.25</c:v>
                      </c:pt>
                      <c:pt idx="1259">
                        <c:v>0.25</c:v>
                      </c:pt>
                      <c:pt idx="1260">
                        <c:v>0.25</c:v>
                      </c:pt>
                      <c:pt idx="1261">
                        <c:v>0.25</c:v>
                      </c:pt>
                      <c:pt idx="1262">
                        <c:v>0.25</c:v>
                      </c:pt>
                      <c:pt idx="1263">
                        <c:v>0.25</c:v>
                      </c:pt>
                      <c:pt idx="1264">
                        <c:v>0.25</c:v>
                      </c:pt>
                      <c:pt idx="1265">
                        <c:v>0.25</c:v>
                      </c:pt>
                      <c:pt idx="1266">
                        <c:v>0.25</c:v>
                      </c:pt>
                      <c:pt idx="1267">
                        <c:v>0.25</c:v>
                      </c:pt>
                      <c:pt idx="1268">
                        <c:v>0.25</c:v>
                      </c:pt>
                      <c:pt idx="1269">
                        <c:v>0.25</c:v>
                      </c:pt>
                      <c:pt idx="1270">
                        <c:v>0.25</c:v>
                      </c:pt>
                      <c:pt idx="1271">
                        <c:v>0.25</c:v>
                      </c:pt>
                      <c:pt idx="1272">
                        <c:v>0.25</c:v>
                      </c:pt>
                      <c:pt idx="1273">
                        <c:v>0.25</c:v>
                      </c:pt>
                      <c:pt idx="1274">
                        <c:v>0.25</c:v>
                      </c:pt>
                      <c:pt idx="1275">
                        <c:v>0.25</c:v>
                      </c:pt>
                      <c:pt idx="1276">
                        <c:v>0.25</c:v>
                      </c:pt>
                      <c:pt idx="1277">
                        <c:v>0.25</c:v>
                      </c:pt>
                      <c:pt idx="1278">
                        <c:v>0.25</c:v>
                      </c:pt>
                      <c:pt idx="1279">
                        <c:v>0.25</c:v>
                      </c:pt>
                      <c:pt idx="1280">
                        <c:v>0.25</c:v>
                      </c:pt>
                      <c:pt idx="1281">
                        <c:v>0.25</c:v>
                      </c:pt>
                      <c:pt idx="1282">
                        <c:v>0.25</c:v>
                      </c:pt>
                      <c:pt idx="1283">
                        <c:v>0.25</c:v>
                      </c:pt>
                      <c:pt idx="1284">
                        <c:v>0.25</c:v>
                      </c:pt>
                      <c:pt idx="1285">
                        <c:v>0.25</c:v>
                      </c:pt>
                      <c:pt idx="1286">
                        <c:v>0.25</c:v>
                      </c:pt>
                      <c:pt idx="1287">
                        <c:v>0.25</c:v>
                      </c:pt>
                      <c:pt idx="1288">
                        <c:v>0.25</c:v>
                      </c:pt>
                      <c:pt idx="1289">
                        <c:v>0.25</c:v>
                      </c:pt>
                      <c:pt idx="1290">
                        <c:v>0.25</c:v>
                      </c:pt>
                      <c:pt idx="1291">
                        <c:v>0.25</c:v>
                      </c:pt>
                      <c:pt idx="1292">
                        <c:v>0.25</c:v>
                      </c:pt>
                      <c:pt idx="1293">
                        <c:v>0.25</c:v>
                      </c:pt>
                      <c:pt idx="1294">
                        <c:v>0.25</c:v>
                      </c:pt>
                      <c:pt idx="1295">
                        <c:v>0.25</c:v>
                      </c:pt>
                      <c:pt idx="1296">
                        <c:v>0.25</c:v>
                      </c:pt>
                      <c:pt idx="1297">
                        <c:v>0.25</c:v>
                      </c:pt>
                      <c:pt idx="1298">
                        <c:v>0.25</c:v>
                      </c:pt>
                      <c:pt idx="1299">
                        <c:v>0.25</c:v>
                      </c:pt>
                      <c:pt idx="1300">
                        <c:v>0.25</c:v>
                      </c:pt>
                      <c:pt idx="1301">
                        <c:v>0.25</c:v>
                      </c:pt>
                      <c:pt idx="1302">
                        <c:v>0.25</c:v>
                      </c:pt>
                      <c:pt idx="1303">
                        <c:v>0.25</c:v>
                      </c:pt>
                      <c:pt idx="1304">
                        <c:v>0.25</c:v>
                      </c:pt>
                      <c:pt idx="1305">
                        <c:v>0.25</c:v>
                      </c:pt>
                      <c:pt idx="1306">
                        <c:v>0.25</c:v>
                      </c:pt>
                      <c:pt idx="1307">
                        <c:v>0.25</c:v>
                      </c:pt>
                      <c:pt idx="1308">
                        <c:v>0.25</c:v>
                      </c:pt>
                      <c:pt idx="1309">
                        <c:v>0.25</c:v>
                      </c:pt>
                      <c:pt idx="1310">
                        <c:v>0.25</c:v>
                      </c:pt>
                      <c:pt idx="1311">
                        <c:v>0.25</c:v>
                      </c:pt>
                      <c:pt idx="1312">
                        <c:v>0.25</c:v>
                      </c:pt>
                      <c:pt idx="1313">
                        <c:v>0.25</c:v>
                      </c:pt>
                      <c:pt idx="1314">
                        <c:v>0.25</c:v>
                      </c:pt>
                      <c:pt idx="1315">
                        <c:v>0.25</c:v>
                      </c:pt>
                      <c:pt idx="1316">
                        <c:v>0.25</c:v>
                      </c:pt>
                      <c:pt idx="1317">
                        <c:v>0.25</c:v>
                      </c:pt>
                      <c:pt idx="1318">
                        <c:v>0.25</c:v>
                      </c:pt>
                      <c:pt idx="1319">
                        <c:v>0.25</c:v>
                      </c:pt>
                      <c:pt idx="1320">
                        <c:v>0.25</c:v>
                      </c:pt>
                      <c:pt idx="1321">
                        <c:v>0.25</c:v>
                      </c:pt>
                      <c:pt idx="1322">
                        <c:v>0.25</c:v>
                      </c:pt>
                      <c:pt idx="1323">
                        <c:v>0.25</c:v>
                      </c:pt>
                      <c:pt idx="1324">
                        <c:v>0.25</c:v>
                      </c:pt>
                      <c:pt idx="1325">
                        <c:v>0.25</c:v>
                      </c:pt>
                      <c:pt idx="1326">
                        <c:v>0.25</c:v>
                      </c:pt>
                      <c:pt idx="1327">
                        <c:v>0.25</c:v>
                      </c:pt>
                      <c:pt idx="1328">
                        <c:v>0.25</c:v>
                      </c:pt>
                      <c:pt idx="1329">
                        <c:v>0.25</c:v>
                      </c:pt>
                      <c:pt idx="1330">
                        <c:v>0.25</c:v>
                      </c:pt>
                      <c:pt idx="1331">
                        <c:v>0.25</c:v>
                      </c:pt>
                      <c:pt idx="1332">
                        <c:v>0.25</c:v>
                      </c:pt>
                      <c:pt idx="1333">
                        <c:v>0.25</c:v>
                      </c:pt>
                      <c:pt idx="1334">
                        <c:v>0.25</c:v>
                      </c:pt>
                      <c:pt idx="1335">
                        <c:v>0.25</c:v>
                      </c:pt>
                      <c:pt idx="1336">
                        <c:v>0.25</c:v>
                      </c:pt>
                      <c:pt idx="1337">
                        <c:v>0.25</c:v>
                      </c:pt>
                      <c:pt idx="1338">
                        <c:v>0.25</c:v>
                      </c:pt>
                      <c:pt idx="1339">
                        <c:v>0.25</c:v>
                      </c:pt>
                      <c:pt idx="1340">
                        <c:v>0.25</c:v>
                      </c:pt>
                      <c:pt idx="1341">
                        <c:v>0.25</c:v>
                      </c:pt>
                      <c:pt idx="1342">
                        <c:v>0.25</c:v>
                      </c:pt>
                      <c:pt idx="1343">
                        <c:v>0.25</c:v>
                      </c:pt>
                      <c:pt idx="1344">
                        <c:v>0.25</c:v>
                      </c:pt>
                      <c:pt idx="1345">
                        <c:v>0.25</c:v>
                      </c:pt>
                      <c:pt idx="1346">
                        <c:v>0.25</c:v>
                      </c:pt>
                      <c:pt idx="1347">
                        <c:v>0.25</c:v>
                      </c:pt>
                      <c:pt idx="1348">
                        <c:v>0.25</c:v>
                      </c:pt>
                      <c:pt idx="1349">
                        <c:v>0.25</c:v>
                      </c:pt>
                      <c:pt idx="1350">
                        <c:v>0.25</c:v>
                      </c:pt>
                      <c:pt idx="1351">
                        <c:v>0.25</c:v>
                      </c:pt>
                      <c:pt idx="1352">
                        <c:v>0.25</c:v>
                      </c:pt>
                      <c:pt idx="1353">
                        <c:v>0.25</c:v>
                      </c:pt>
                      <c:pt idx="1354">
                        <c:v>0.25</c:v>
                      </c:pt>
                      <c:pt idx="1355">
                        <c:v>0.25</c:v>
                      </c:pt>
                      <c:pt idx="1356">
                        <c:v>0.25</c:v>
                      </c:pt>
                      <c:pt idx="1357">
                        <c:v>0.25</c:v>
                      </c:pt>
                      <c:pt idx="1358">
                        <c:v>0.25</c:v>
                      </c:pt>
                      <c:pt idx="1359">
                        <c:v>0.25</c:v>
                      </c:pt>
                      <c:pt idx="1360">
                        <c:v>0.25</c:v>
                      </c:pt>
                      <c:pt idx="1361">
                        <c:v>0.25</c:v>
                      </c:pt>
                      <c:pt idx="1362">
                        <c:v>0.25</c:v>
                      </c:pt>
                      <c:pt idx="1363">
                        <c:v>0.25</c:v>
                      </c:pt>
                      <c:pt idx="1364">
                        <c:v>0.25</c:v>
                      </c:pt>
                      <c:pt idx="1365">
                        <c:v>0.25</c:v>
                      </c:pt>
                      <c:pt idx="1366">
                        <c:v>0.25</c:v>
                      </c:pt>
                      <c:pt idx="1367">
                        <c:v>0.25</c:v>
                      </c:pt>
                      <c:pt idx="1368">
                        <c:v>0.25</c:v>
                      </c:pt>
                      <c:pt idx="1369">
                        <c:v>0.25</c:v>
                      </c:pt>
                      <c:pt idx="1370">
                        <c:v>0.25</c:v>
                      </c:pt>
                      <c:pt idx="1371">
                        <c:v>0.25</c:v>
                      </c:pt>
                      <c:pt idx="1372">
                        <c:v>0.25</c:v>
                      </c:pt>
                      <c:pt idx="1373">
                        <c:v>0.25</c:v>
                      </c:pt>
                      <c:pt idx="1374">
                        <c:v>0.25</c:v>
                      </c:pt>
                      <c:pt idx="1375">
                        <c:v>0.25</c:v>
                      </c:pt>
                      <c:pt idx="1376">
                        <c:v>0.25</c:v>
                      </c:pt>
                      <c:pt idx="1377">
                        <c:v>0.25</c:v>
                      </c:pt>
                      <c:pt idx="1378">
                        <c:v>0.25</c:v>
                      </c:pt>
                      <c:pt idx="1379">
                        <c:v>0.25</c:v>
                      </c:pt>
                      <c:pt idx="1380">
                        <c:v>0.25</c:v>
                      </c:pt>
                      <c:pt idx="1381">
                        <c:v>0.25</c:v>
                      </c:pt>
                      <c:pt idx="1382">
                        <c:v>0.25</c:v>
                      </c:pt>
                      <c:pt idx="1383">
                        <c:v>0.25</c:v>
                      </c:pt>
                      <c:pt idx="1384">
                        <c:v>0.25</c:v>
                      </c:pt>
                      <c:pt idx="1385">
                        <c:v>0.25</c:v>
                      </c:pt>
                      <c:pt idx="1386">
                        <c:v>0.25</c:v>
                      </c:pt>
                      <c:pt idx="1387">
                        <c:v>0.25</c:v>
                      </c:pt>
                      <c:pt idx="1388">
                        <c:v>0.25</c:v>
                      </c:pt>
                      <c:pt idx="1389">
                        <c:v>0.25</c:v>
                      </c:pt>
                      <c:pt idx="1390">
                        <c:v>0.25</c:v>
                      </c:pt>
                      <c:pt idx="1391">
                        <c:v>0.25</c:v>
                      </c:pt>
                      <c:pt idx="1392">
                        <c:v>0.25</c:v>
                      </c:pt>
                      <c:pt idx="1393">
                        <c:v>0.25</c:v>
                      </c:pt>
                      <c:pt idx="1394">
                        <c:v>0.25</c:v>
                      </c:pt>
                      <c:pt idx="1395">
                        <c:v>0.25</c:v>
                      </c:pt>
                      <c:pt idx="1396">
                        <c:v>0.25</c:v>
                      </c:pt>
                      <c:pt idx="1397">
                        <c:v>0.25</c:v>
                      </c:pt>
                      <c:pt idx="1398">
                        <c:v>0.25</c:v>
                      </c:pt>
                      <c:pt idx="1399">
                        <c:v>0.25</c:v>
                      </c:pt>
                      <c:pt idx="1400">
                        <c:v>0.25</c:v>
                      </c:pt>
                      <c:pt idx="1401">
                        <c:v>0.25</c:v>
                      </c:pt>
                      <c:pt idx="1402">
                        <c:v>0.25</c:v>
                      </c:pt>
                      <c:pt idx="1403">
                        <c:v>0.25</c:v>
                      </c:pt>
                      <c:pt idx="1404">
                        <c:v>0.25</c:v>
                      </c:pt>
                      <c:pt idx="1405">
                        <c:v>0.25</c:v>
                      </c:pt>
                      <c:pt idx="1406">
                        <c:v>0.25</c:v>
                      </c:pt>
                      <c:pt idx="1407">
                        <c:v>0.25</c:v>
                      </c:pt>
                      <c:pt idx="1408">
                        <c:v>0.25</c:v>
                      </c:pt>
                      <c:pt idx="1409">
                        <c:v>0.25</c:v>
                      </c:pt>
                      <c:pt idx="1410">
                        <c:v>0.25</c:v>
                      </c:pt>
                      <c:pt idx="1411">
                        <c:v>0.25</c:v>
                      </c:pt>
                      <c:pt idx="1412">
                        <c:v>0.25</c:v>
                      </c:pt>
                      <c:pt idx="1413">
                        <c:v>0.25</c:v>
                      </c:pt>
                      <c:pt idx="1414">
                        <c:v>0.25</c:v>
                      </c:pt>
                      <c:pt idx="1415">
                        <c:v>0.25</c:v>
                      </c:pt>
                      <c:pt idx="1416">
                        <c:v>0.25</c:v>
                      </c:pt>
                      <c:pt idx="1417">
                        <c:v>0.25</c:v>
                      </c:pt>
                      <c:pt idx="1418">
                        <c:v>0.25</c:v>
                      </c:pt>
                      <c:pt idx="1419">
                        <c:v>0.25</c:v>
                      </c:pt>
                      <c:pt idx="1420">
                        <c:v>0.25</c:v>
                      </c:pt>
                      <c:pt idx="1421">
                        <c:v>0.25</c:v>
                      </c:pt>
                      <c:pt idx="1422">
                        <c:v>0.25</c:v>
                      </c:pt>
                      <c:pt idx="1423">
                        <c:v>0.25</c:v>
                      </c:pt>
                      <c:pt idx="1424">
                        <c:v>0.25</c:v>
                      </c:pt>
                      <c:pt idx="1425">
                        <c:v>0.25</c:v>
                      </c:pt>
                      <c:pt idx="1426">
                        <c:v>0.25</c:v>
                      </c:pt>
                      <c:pt idx="1427">
                        <c:v>0.25</c:v>
                      </c:pt>
                      <c:pt idx="1428">
                        <c:v>0.25</c:v>
                      </c:pt>
                      <c:pt idx="1429">
                        <c:v>0.25</c:v>
                      </c:pt>
                      <c:pt idx="1430">
                        <c:v>0.25</c:v>
                      </c:pt>
                      <c:pt idx="1431">
                        <c:v>0.25</c:v>
                      </c:pt>
                      <c:pt idx="1432">
                        <c:v>0.25</c:v>
                      </c:pt>
                      <c:pt idx="1433">
                        <c:v>0.25</c:v>
                      </c:pt>
                      <c:pt idx="1434">
                        <c:v>0.25</c:v>
                      </c:pt>
                      <c:pt idx="1435">
                        <c:v>0.25</c:v>
                      </c:pt>
                      <c:pt idx="1436">
                        <c:v>0.25</c:v>
                      </c:pt>
                      <c:pt idx="1437">
                        <c:v>0.25</c:v>
                      </c:pt>
                      <c:pt idx="1438">
                        <c:v>0.25</c:v>
                      </c:pt>
                      <c:pt idx="1439">
                        <c:v>0.25</c:v>
                      </c:pt>
                      <c:pt idx="1440">
                        <c:v>0.25</c:v>
                      </c:pt>
                      <c:pt idx="1441">
                        <c:v>0.25</c:v>
                      </c:pt>
                      <c:pt idx="1442">
                        <c:v>0.25</c:v>
                      </c:pt>
                      <c:pt idx="1443">
                        <c:v>0.25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D7C-4F82-89EE-90801FA22F98}"/>
                  </c:ext>
                </c:extLst>
              </c15:ser>
            </c15:filteredLineSeries>
            <c15:filteredLineSeries>
              <c15:ser>
                <c:idx val="7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'Skip-0 Unified Formula'!$P$9</c15:sqref>
                        </c15:formulaRef>
                      </c:ext>
                    </c:extLst>
                    <c:strCache>
                      <c:ptCount val="1"/>
                      <c:pt idx="0">
                        <c:v>2^(4p-2)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'Skip-0 Unified Formula'!$P$10:$P$1814</c15:sqref>
                        </c15:formulaRef>
                      </c:ext>
                    </c:extLst>
                    <c:numCache>
                      <c:formatCode>0.00</c:formatCode>
                      <c:ptCount val="1805"/>
                      <c:pt idx="0">
                        <c:v>1.0002772973120175</c:v>
                      </c:pt>
                      <c:pt idx="1">
                        <c:v>1.0002772973120175</c:v>
                      </c:pt>
                      <c:pt idx="2">
                        <c:v>1.0002772973120175</c:v>
                      </c:pt>
                      <c:pt idx="3">
                        <c:v>1.0002772973120175</c:v>
                      </c:pt>
                      <c:pt idx="4">
                        <c:v>1.0002772973120175</c:v>
                      </c:pt>
                      <c:pt idx="5">
                        <c:v>1.0002772973120175</c:v>
                      </c:pt>
                      <c:pt idx="6">
                        <c:v>1.0002772973120175</c:v>
                      </c:pt>
                      <c:pt idx="7">
                        <c:v>1.0002772973120175</c:v>
                      </c:pt>
                      <c:pt idx="8">
                        <c:v>1.0002772973120175</c:v>
                      </c:pt>
                      <c:pt idx="9">
                        <c:v>1.0002772973120175</c:v>
                      </c:pt>
                      <c:pt idx="10">
                        <c:v>1.0002772973120175</c:v>
                      </c:pt>
                      <c:pt idx="11">
                        <c:v>1.0002772973120175</c:v>
                      </c:pt>
                      <c:pt idx="12">
                        <c:v>1.0002772973120175</c:v>
                      </c:pt>
                      <c:pt idx="13">
                        <c:v>1.0002772973120175</c:v>
                      </c:pt>
                      <c:pt idx="14">
                        <c:v>1.0002772973120175</c:v>
                      </c:pt>
                      <c:pt idx="15">
                        <c:v>1.0002772973120175</c:v>
                      </c:pt>
                      <c:pt idx="16">
                        <c:v>1.0002772973120175</c:v>
                      </c:pt>
                      <c:pt idx="17">
                        <c:v>1.0002772973120175</c:v>
                      </c:pt>
                      <c:pt idx="18">
                        <c:v>1.0002772973120175</c:v>
                      </c:pt>
                      <c:pt idx="19">
                        <c:v>1.0002772973120175</c:v>
                      </c:pt>
                      <c:pt idx="20">
                        <c:v>1.0002772973120175</c:v>
                      </c:pt>
                      <c:pt idx="21">
                        <c:v>1.0002772973120175</c:v>
                      </c:pt>
                      <c:pt idx="22">
                        <c:v>1.0002772973120175</c:v>
                      </c:pt>
                      <c:pt idx="23">
                        <c:v>1.0002772973120175</c:v>
                      </c:pt>
                      <c:pt idx="24">
                        <c:v>1.0002772973120175</c:v>
                      </c:pt>
                      <c:pt idx="25">
                        <c:v>1.0002772973120175</c:v>
                      </c:pt>
                      <c:pt idx="26">
                        <c:v>1.0002772973120175</c:v>
                      </c:pt>
                      <c:pt idx="27">
                        <c:v>1.0002772973120175</c:v>
                      </c:pt>
                      <c:pt idx="28">
                        <c:v>1.0002772973120175</c:v>
                      </c:pt>
                      <c:pt idx="29">
                        <c:v>1.0002772973120175</c:v>
                      </c:pt>
                      <c:pt idx="30">
                        <c:v>1.0002772973120175</c:v>
                      </c:pt>
                      <c:pt idx="31">
                        <c:v>1.0002772973120175</c:v>
                      </c:pt>
                      <c:pt idx="32">
                        <c:v>1.0002772973120175</c:v>
                      </c:pt>
                      <c:pt idx="33">
                        <c:v>1.0002772973120175</c:v>
                      </c:pt>
                      <c:pt idx="34">
                        <c:v>1.0002772973120175</c:v>
                      </c:pt>
                      <c:pt idx="35">
                        <c:v>1.0002772973120175</c:v>
                      </c:pt>
                      <c:pt idx="36">
                        <c:v>1.0002772973120175</c:v>
                      </c:pt>
                      <c:pt idx="37">
                        <c:v>1.0002772973120175</c:v>
                      </c:pt>
                      <c:pt idx="38">
                        <c:v>1.0002772973120175</c:v>
                      </c:pt>
                      <c:pt idx="39">
                        <c:v>1.0002772973120175</c:v>
                      </c:pt>
                      <c:pt idx="40">
                        <c:v>1.0002772973120175</c:v>
                      </c:pt>
                      <c:pt idx="41">
                        <c:v>1.0002772973120175</c:v>
                      </c:pt>
                      <c:pt idx="42">
                        <c:v>1.0002772973120175</c:v>
                      </c:pt>
                      <c:pt idx="43">
                        <c:v>1.0002772973120175</c:v>
                      </c:pt>
                      <c:pt idx="44">
                        <c:v>1.0002772973120175</c:v>
                      </c:pt>
                      <c:pt idx="45">
                        <c:v>1.0002772973120175</c:v>
                      </c:pt>
                      <c:pt idx="46">
                        <c:v>1.0002772973120175</c:v>
                      </c:pt>
                      <c:pt idx="47">
                        <c:v>1.0002772973120175</c:v>
                      </c:pt>
                      <c:pt idx="48">
                        <c:v>1.0002772973120175</c:v>
                      </c:pt>
                      <c:pt idx="49">
                        <c:v>1.0002772973120175</c:v>
                      </c:pt>
                      <c:pt idx="50">
                        <c:v>1.0002772973120175</c:v>
                      </c:pt>
                      <c:pt idx="51">
                        <c:v>1.0002772973120175</c:v>
                      </c:pt>
                      <c:pt idx="52">
                        <c:v>1.0002772973120175</c:v>
                      </c:pt>
                      <c:pt idx="53">
                        <c:v>1.0002772973120175</c:v>
                      </c:pt>
                      <c:pt idx="54">
                        <c:v>1.0002772973120175</c:v>
                      </c:pt>
                      <c:pt idx="55">
                        <c:v>1.0002772973120175</c:v>
                      </c:pt>
                      <c:pt idx="56">
                        <c:v>1.0002772973120175</c:v>
                      </c:pt>
                      <c:pt idx="57">
                        <c:v>1.0002772973120175</c:v>
                      </c:pt>
                      <c:pt idx="58">
                        <c:v>1.0002772973120175</c:v>
                      </c:pt>
                      <c:pt idx="59">
                        <c:v>1.0002772973120175</c:v>
                      </c:pt>
                      <c:pt idx="60">
                        <c:v>1.0002772973120175</c:v>
                      </c:pt>
                      <c:pt idx="61">
                        <c:v>1.0002772973120175</c:v>
                      </c:pt>
                      <c:pt idx="62">
                        <c:v>1.0002772973120175</c:v>
                      </c:pt>
                      <c:pt idx="63">
                        <c:v>1.0002772973120175</c:v>
                      </c:pt>
                      <c:pt idx="64">
                        <c:v>1.0002772973120175</c:v>
                      </c:pt>
                      <c:pt idx="65">
                        <c:v>1.0002772973120175</c:v>
                      </c:pt>
                      <c:pt idx="66">
                        <c:v>1.0002772973120175</c:v>
                      </c:pt>
                      <c:pt idx="67">
                        <c:v>1.0002772973120175</c:v>
                      </c:pt>
                      <c:pt idx="68">
                        <c:v>1.0002772973120175</c:v>
                      </c:pt>
                      <c:pt idx="69">
                        <c:v>1.0002772973120175</c:v>
                      </c:pt>
                      <c:pt idx="70">
                        <c:v>1.0002772973120175</c:v>
                      </c:pt>
                      <c:pt idx="71">
                        <c:v>1.0002772973120175</c:v>
                      </c:pt>
                      <c:pt idx="72">
                        <c:v>1.0002772973120175</c:v>
                      </c:pt>
                      <c:pt idx="73">
                        <c:v>1.0002772973120175</c:v>
                      </c:pt>
                      <c:pt idx="74">
                        <c:v>1.0002772973120175</c:v>
                      </c:pt>
                      <c:pt idx="75">
                        <c:v>1.0002772973120175</c:v>
                      </c:pt>
                      <c:pt idx="76">
                        <c:v>1.0002772973120175</c:v>
                      </c:pt>
                      <c:pt idx="77">
                        <c:v>1.0002772973120175</c:v>
                      </c:pt>
                      <c:pt idx="78">
                        <c:v>1.0002772973120175</c:v>
                      </c:pt>
                      <c:pt idx="79">
                        <c:v>1.0002772973120175</c:v>
                      </c:pt>
                      <c:pt idx="80">
                        <c:v>1.0002772973120175</c:v>
                      </c:pt>
                      <c:pt idx="81">
                        <c:v>1.0002772973120175</c:v>
                      </c:pt>
                      <c:pt idx="82">
                        <c:v>1.0002772973120175</c:v>
                      </c:pt>
                      <c:pt idx="83">
                        <c:v>1.0002772973120175</c:v>
                      </c:pt>
                      <c:pt idx="84">
                        <c:v>1.0002772973120175</c:v>
                      </c:pt>
                      <c:pt idx="85">
                        <c:v>1.0002772973120175</c:v>
                      </c:pt>
                      <c:pt idx="86">
                        <c:v>1.0002772973120175</c:v>
                      </c:pt>
                      <c:pt idx="87">
                        <c:v>1.0002772973120175</c:v>
                      </c:pt>
                      <c:pt idx="88">
                        <c:v>1.0002772973120175</c:v>
                      </c:pt>
                      <c:pt idx="89">
                        <c:v>1.0002772973120175</c:v>
                      </c:pt>
                      <c:pt idx="90">
                        <c:v>1.0002772973120175</c:v>
                      </c:pt>
                      <c:pt idx="91">
                        <c:v>1.0002772973120175</c:v>
                      </c:pt>
                      <c:pt idx="92">
                        <c:v>1.0002772973120175</c:v>
                      </c:pt>
                      <c:pt idx="93">
                        <c:v>1.0002772973120175</c:v>
                      </c:pt>
                      <c:pt idx="94">
                        <c:v>1.0002772973120175</c:v>
                      </c:pt>
                      <c:pt idx="95">
                        <c:v>1.0002772973120175</c:v>
                      </c:pt>
                      <c:pt idx="96">
                        <c:v>1.0002772973120175</c:v>
                      </c:pt>
                      <c:pt idx="97">
                        <c:v>1.0002772973120175</c:v>
                      </c:pt>
                      <c:pt idx="98">
                        <c:v>1.0002772973120175</c:v>
                      </c:pt>
                      <c:pt idx="99">
                        <c:v>1.0002772973120175</c:v>
                      </c:pt>
                      <c:pt idx="100">
                        <c:v>1.0002772973120175</c:v>
                      </c:pt>
                      <c:pt idx="101">
                        <c:v>1.0002772973120175</c:v>
                      </c:pt>
                      <c:pt idx="102">
                        <c:v>1.0002772973120175</c:v>
                      </c:pt>
                      <c:pt idx="103">
                        <c:v>1.0002772973120175</c:v>
                      </c:pt>
                      <c:pt idx="104">
                        <c:v>1.0002772973120175</c:v>
                      </c:pt>
                      <c:pt idx="105">
                        <c:v>1.0002772973120175</c:v>
                      </c:pt>
                      <c:pt idx="106">
                        <c:v>1.0002772973120175</c:v>
                      </c:pt>
                      <c:pt idx="107">
                        <c:v>1.0002772973120175</c:v>
                      </c:pt>
                      <c:pt idx="108">
                        <c:v>1.0002772973120175</c:v>
                      </c:pt>
                      <c:pt idx="109">
                        <c:v>1.0002772973120175</c:v>
                      </c:pt>
                      <c:pt idx="110">
                        <c:v>1.0002772973120175</c:v>
                      </c:pt>
                      <c:pt idx="111">
                        <c:v>1.0002772973120175</c:v>
                      </c:pt>
                      <c:pt idx="112">
                        <c:v>1.0002772973120175</c:v>
                      </c:pt>
                      <c:pt idx="113">
                        <c:v>1.0002772973120175</c:v>
                      </c:pt>
                      <c:pt idx="114">
                        <c:v>1.0002772973120175</c:v>
                      </c:pt>
                      <c:pt idx="115">
                        <c:v>1.0002772973120175</c:v>
                      </c:pt>
                      <c:pt idx="116">
                        <c:v>1.0002772973120175</c:v>
                      </c:pt>
                      <c:pt idx="117">
                        <c:v>1.0002772973120175</c:v>
                      </c:pt>
                      <c:pt idx="118">
                        <c:v>1.0002772973120175</c:v>
                      </c:pt>
                      <c:pt idx="119">
                        <c:v>1.0002772973120175</c:v>
                      </c:pt>
                      <c:pt idx="120">
                        <c:v>1.0002772973120175</c:v>
                      </c:pt>
                      <c:pt idx="121">
                        <c:v>1.0002772973120175</c:v>
                      </c:pt>
                      <c:pt idx="122">
                        <c:v>1.0002772973120175</c:v>
                      </c:pt>
                      <c:pt idx="123">
                        <c:v>1.0002772973120175</c:v>
                      </c:pt>
                      <c:pt idx="124">
                        <c:v>1.0002772973120175</c:v>
                      </c:pt>
                      <c:pt idx="125">
                        <c:v>1.0002772973120175</c:v>
                      </c:pt>
                      <c:pt idx="126">
                        <c:v>1.0002772973120175</c:v>
                      </c:pt>
                      <c:pt idx="127">
                        <c:v>1.0002772973120175</c:v>
                      </c:pt>
                      <c:pt idx="128">
                        <c:v>1.0002772973120175</c:v>
                      </c:pt>
                      <c:pt idx="129">
                        <c:v>1.0002772973120175</c:v>
                      </c:pt>
                      <c:pt idx="130">
                        <c:v>1.0002772973120175</c:v>
                      </c:pt>
                      <c:pt idx="131">
                        <c:v>1.0002772973120175</c:v>
                      </c:pt>
                      <c:pt idx="132">
                        <c:v>1.0002772973120175</c:v>
                      </c:pt>
                      <c:pt idx="133">
                        <c:v>1.0002772973120175</c:v>
                      </c:pt>
                      <c:pt idx="134">
                        <c:v>1.0002772973120175</c:v>
                      </c:pt>
                      <c:pt idx="135">
                        <c:v>1.0002772973120175</c:v>
                      </c:pt>
                      <c:pt idx="136">
                        <c:v>1.0002772973120175</c:v>
                      </c:pt>
                      <c:pt idx="137">
                        <c:v>1.0002772973120175</c:v>
                      </c:pt>
                      <c:pt idx="138">
                        <c:v>1.0002772973120175</c:v>
                      </c:pt>
                      <c:pt idx="139">
                        <c:v>1.0002772973120175</c:v>
                      </c:pt>
                      <c:pt idx="140">
                        <c:v>1.0002772973120175</c:v>
                      </c:pt>
                      <c:pt idx="141">
                        <c:v>1.0002772973120175</c:v>
                      </c:pt>
                      <c:pt idx="142">
                        <c:v>1.0002772973120175</c:v>
                      </c:pt>
                      <c:pt idx="143">
                        <c:v>1.0002772973120175</c:v>
                      </c:pt>
                      <c:pt idx="144">
                        <c:v>1.0002772973120175</c:v>
                      </c:pt>
                      <c:pt idx="145">
                        <c:v>1.0002772973120175</c:v>
                      </c:pt>
                      <c:pt idx="146">
                        <c:v>1.0002772973120175</c:v>
                      </c:pt>
                      <c:pt idx="147">
                        <c:v>1.0002772973120175</c:v>
                      </c:pt>
                      <c:pt idx="148">
                        <c:v>1.0002772973120175</c:v>
                      </c:pt>
                      <c:pt idx="149">
                        <c:v>1.0002772973120175</c:v>
                      </c:pt>
                      <c:pt idx="150">
                        <c:v>1.0002772973120175</c:v>
                      </c:pt>
                      <c:pt idx="151">
                        <c:v>1.0002772973120175</c:v>
                      </c:pt>
                      <c:pt idx="152">
                        <c:v>1.0002772973120175</c:v>
                      </c:pt>
                      <c:pt idx="153">
                        <c:v>1.0002772973120175</c:v>
                      </c:pt>
                      <c:pt idx="154">
                        <c:v>1.0002772973120175</c:v>
                      </c:pt>
                      <c:pt idx="155">
                        <c:v>1.0002772973120175</c:v>
                      </c:pt>
                      <c:pt idx="156">
                        <c:v>1.0002772973120175</c:v>
                      </c:pt>
                      <c:pt idx="157">
                        <c:v>1.0002772973120175</c:v>
                      </c:pt>
                      <c:pt idx="158">
                        <c:v>1.0002772973120175</c:v>
                      </c:pt>
                      <c:pt idx="159">
                        <c:v>1.0002772973120175</c:v>
                      </c:pt>
                      <c:pt idx="160">
                        <c:v>1.0002772973120175</c:v>
                      </c:pt>
                      <c:pt idx="161">
                        <c:v>1.0002772973120175</c:v>
                      </c:pt>
                      <c:pt idx="162">
                        <c:v>1.0002772973120175</c:v>
                      </c:pt>
                      <c:pt idx="163">
                        <c:v>1.0002772973120175</c:v>
                      </c:pt>
                      <c:pt idx="164">
                        <c:v>1.0002772973120175</c:v>
                      </c:pt>
                      <c:pt idx="165">
                        <c:v>1.0002772973120175</c:v>
                      </c:pt>
                      <c:pt idx="166">
                        <c:v>1.0002772973120175</c:v>
                      </c:pt>
                      <c:pt idx="167">
                        <c:v>1.0002772973120175</c:v>
                      </c:pt>
                      <c:pt idx="168">
                        <c:v>1.0002772973120175</c:v>
                      </c:pt>
                      <c:pt idx="169">
                        <c:v>1.0002772973120175</c:v>
                      </c:pt>
                      <c:pt idx="170">
                        <c:v>1.0002772973120175</c:v>
                      </c:pt>
                      <c:pt idx="171">
                        <c:v>1.0002772973120175</c:v>
                      </c:pt>
                      <c:pt idx="172">
                        <c:v>1.0002772973120175</c:v>
                      </c:pt>
                      <c:pt idx="173">
                        <c:v>1.0002772973120175</c:v>
                      </c:pt>
                      <c:pt idx="174">
                        <c:v>1.0002772973120175</c:v>
                      </c:pt>
                      <c:pt idx="175">
                        <c:v>1.0002772973120175</c:v>
                      </c:pt>
                      <c:pt idx="176">
                        <c:v>1.0002772973120175</c:v>
                      </c:pt>
                      <c:pt idx="177">
                        <c:v>1.0002772973120175</c:v>
                      </c:pt>
                      <c:pt idx="178">
                        <c:v>1.0002772973120175</c:v>
                      </c:pt>
                      <c:pt idx="179">
                        <c:v>1.0002772973120175</c:v>
                      </c:pt>
                      <c:pt idx="180">
                        <c:v>1.0002772973120175</c:v>
                      </c:pt>
                      <c:pt idx="181">
                        <c:v>1.0002772973120175</c:v>
                      </c:pt>
                      <c:pt idx="182">
                        <c:v>1.0002772973120175</c:v>
                      </c:pt>
                      <c:pt idx="183">
                        <c:v>1.0002772973120175</c:v>
                      </c:pt>
                      <c:pt idx="184">
                        <c:v>1.0002772973120175</c:v>
                      </c:pt>
                      <c:pt idx="185">
                        <c:v>1.0002772973120175</c:v>
                      </c:pt>
                      <c:pt idx="186">
                        <c:v>1.0002772973120175</c:v>
                      </c:pt>
                      <c:pt idx="187">
                        <c:v>1.0002772973120175</c:v>
                      </c:pt>
                      <c:pt idx="188">
                        <c:v>1.0002772973120175</c:v>
                      </c:pt>
                      <c:pt idx="189">
                        <c:v>1.0002772973120175</c:v>
                      </c:pt>
                      <c:pt idx="190">
                        <c:v>1.0002772973120175</c:v>
                      </c:pt>
                      <c:pt idx="191">
                        <c:v>1.0002772973120175</c:v>
                      </c:pt>
                      <c:pt idx="192">
                        <c:v>1.0002772973120175</c:v>
                      </c:pt>
                      <c:pt idx="193">
                        <c:v>1.0002772973120175</c:v>
                      </c:pt>
                      <c:pt idx="194">
                        <c:v>1.0002772973120175</c:v>
                      </c:pt>
                      <c:pt idx="195">
                        <c:v>1.0002772973120175</c:v>
                      </c:pt>
                      <c:pt idx="196">
                        <c:v>1.0002772973120175</c:v>
                      </c:pt>
                      <c:pt idx="197">
                        <c:v>1.0002772973120175</c:v>
                      </c:pt>
                      <c:pt idx="198">
                        <c:v>1.0002772973120175</c:v>
                      </c:pt>
                      <c:pt idx="199">
                        <c:v>1.0002772973120175</c:v>
                      </c:pt>
                      <c:pt idx="200">
                        <c:v>1.0002772973120175</c:v>
                      </c:pt>
                      <c:pt idx="201">
                        <c:v>1.0002772973120175</c:v>
                      </c:pt>
                      <c:pt idx="202">
                        <c:v>1.0002772973120175</c:v>
                      </c:pt>
                      <c:pt idx="203">
                        <c:v>1.0002772973120175</c:v>
                      </c:pt>
                      <c:pt idx="204">
                        <c:v>1.0002772973120175</c:v>
                      </c:pt>
                      <c:pt idx="205">
                        <c:v>1.0002772973120175</c:v>
                      </c:pt>
                      <c:pt idx="206">
                        <c:v>1.0002772973120175</c:v>
                      </c:pt>
                      <c:pt idx="207">
                        <c:v>1.0002772973120175</c:v>
                      </c:pt>
                      <c:pt idx="208">
                        <c:v>1.0002772973120175</c:v>
                      </c:pt>
                      <c:pt idx="209">
                        <c:v>1.0002772973120175</c:v>
                      </c:pt>
                      <c:pt idx="210">
                        <c:v>1.0002772973120175</c:v>
                      </c:pt>
                      <c:pt idx="211">
                        <c:v>1.0002772973120175</c:v>
                      </c:pt>
                      <c:pt idx="212">
                        <c:v>1.0002772973120175</c:v>
                      </c:pt>
                      <c:pt idx="213">
                        <c:v>1.0002772973120175</c:v>
                      </c:pt>
                      <c:pt idx="214">
                        <c:v>1.0002772973120175</c:v>
                      </c:pt>
                      <c:pt idx="215">
                        <c:v>1.0002772973120175</c:v>
                      </c:pt>
                      <c:pt idx="216">
                        <c:v>1.0002772973120175</c:v>
                      </c:pt>
                      <c:pt idx="217">
                        <c:v>1.0002772973120175</c:v>
                      </c:pt>
                      <c:pt idx="218">
                        <c:v>1.0002772973120175</c:v>
                      </c:pt>
                      <c:pt idx="219">
                        <c:v>1.0002772973120175</c:v>
                      </c:pt>
                      <c:pt idx="220">
                        <c:v>1.0002772973120175</c:v>
                      </c:pt>
                      <c:pt idx="221">
                        <c:v>1.0002772973120175</c:v>
                      </c:pt>
                      <c:pt idx="222">
                        <c:v>1.0002772973120175</c:v>
                      </c:pt>
                      <c:pt idx="223">
                        <c:v>1.0002772973120175</c:v>
                      </c:pt>
                      <c:pt idx="224">
                        <c:v>1.0002772973120175</c:v>
                      </c:pt>
                      <c:pt idx="225">
                        <c:v>1.0002772973120175</c:v>
                      </c:pt>
                      <c:pt idx="226">
                        <c:v>1.0002772973120175</c:v>
                      </c:pt>
                      <c:pt idx="227">
                        <c:v>1.0002772973120175</c:v>
                      </c:pt>
                      <c:pt idx="228">
                        <c:v>1.0002772973120175</c:v>
                      </c:pt>
                      <c:pt idx="229">
                        <c:v>1.0002772973120175</c:v>
                      </c:pt>
                      <c:pt idx="230">
                        <c:v>1.0002772973120175</c:v>
                      </c:pt>
                      <c:pt idx="231">
                        <c:v>1.0002772973120175</c:v>
                      </c:pt>
                      <c:pt idx="232">
                        <c:v>1.0002772973120175</c:v>
                      </c:pt>
                      <c:pt idx="233">
                        <c:v>1.0002772973120175</c:v>
                      </c:pt>
                      <c:pt idx="234">
                        <c:v>1.0002772973120175</c:v>
                      </c:pt>
                      <c:pt idx="235">
                        <c:v>1.0002772973120175</c:v>
                      </c:pt>
                      <c:pt idx="236">
                        <c:v>1.0002772973120175</c:v>
                      </c:pt>
                      <c:pt idx="237">
                        <c:v>1.0002772973120175</c:v>
                      </c:pt>
                      <c:pt idx="238">
                        <c:v>1.0002772973120175</c:v>
                      </c:pt>
                      <c:pt idx="239">
                        <c:v>1.0002772973120175</c:v>
                      </c:pt>
                      <c:pt idx="240">
                        <c:v>1.0002772973120175</c:v>
                      </c:pt>
                      <c:pt idx="241">
                        <c:v>1.0002772973120175</c:v>
                      </c:pt>
                      <c:pt idx="242">
                        <c:v>1.0002772973120175</c:v>
                      </c:pt>
                      <c:pt idx="243">
                        <c:v>1.0002772973120175</c:v>
                      </c:pt>
                      <c:pt idx="244">
                        <c:v>1.0002772973120175</c:v>
                      </c:pt>
                      <c:pt idx="245">
                        <c:v>1.0002772973120175</c:v>
                      </c:pt>
                      <c:pt idx="246">
                        <c:v>1.0002772973120175</c:v>
                      </c:pt>
                      <c:pt idx="247">
                        <c:v>1.0002772973120175</c:v>
                      </c:pt>
                      <c:pt idx="248">
                        <c:v>1.0002772973120175</c:v>
                      </c:pt>
                      <c:pt idx="249">
                        <c:v>1.0002772973120175</c:v>
                      </c:pt>
                      <c:pt idx="250">
                        <c:v>1.0002772973120175</c:v>
                      </c:pt>
                      <c:pt idx="251">
                        <c:v>1.0002772973120175</c:v>
                      </c:pt>
                      <c:pt idx="252">
                        <c:v>1.0002772973120175</c:v>
                      </c:pt>
                      <c:pt idx="253">
                        <c:v>1.0002772973120175</c:v>
                      </c:pt>
                      <c:pt idx="254">
                        <c:v>1.0002772973120175</c:v>
                      </c:pt>
                      <c:pt idx="255">
                        <c:v>1.0002772973120175</c:v>
                      </c:pt>
                      <c:pt idx="256">
                        <c:v>1.0002772973120175</c:v>
                      </c:pt>
                      <c:pt idx="257">
                        <c:v>1.0002772973120175</c:v>
                      </c:pt>
                      <c:pt idx="258">
                        <c:v>1.0002772973120175</c:v>
                      </c:pt>
                      <c:pt idx="259">
                        <c:v>1.0002772973120175</c:v>
                      </c:pt>
                      <c:pt idx="260">
                        <c:v>1.0002772973120175</c:v>
                      </c:pt>
                      <c:pt idx="261">
                        <c:v>1.0002772973120175</c:v>
                      </c:pt>
                      <c:pt idx="262">
                        <c:v>1.0002772973120175</c:v>
                      </c:pt>
                      <c:pt idx="263">
                        <c:v>1.0002772973120175</c:v>
                      </c:pt>
                      <c:pt idx="264">
                        <c:v>1.0002772973120175</c:v>
                      </c:pt>
                      <c:pt idx="265">
                        <c:v>1.0002772973120175</c:v>
                      </c:pt>
                      <c:pt idx="266">
                        <c:v>1.0002772973120175</c:v>
                      </c:pt>
                      <c:pt idx="267">
                        <c:v>1.0002772973120175</c:v>
                      </c:pt>
                      <c:pt idx="268">
                        <c:v>1.0002772973120175</c:v>
                      </c:pt>
                      <c:pt idx="269">
                        <c:v>1.0002772973120175</c:v>
                      </c:pt>
                      <c:pt idx="270">
                        <c:v>1.0002772973120175</c:v>
                      </c:pt>
                      <c:pt idx="271">
                        <c:v>1.0002772973120175</c:v>
                      </c:pt>
                      <c:pt idx="272">
                        <c:v>1.0002772973120175</c:v>
                      </c:pt>
                      <c:pt idx="273">
                        <c:v>1.0002772973120175</c:v>
                      </c:pt>
                      <c:pt idx="274">
                        <c:v>1.0002772973120175</c:v>
                      </c:pt>
                      <c:pt idx="275">
                        <c:v>1.0002772973120175</c:v>
                      </c:pt>
                      <c:pt idx="276">
                        <c:v>1.0002772973120175</c:v>
                      </c:pt>
                      <c:pt idx="277">
                        <c:v>1.0002772973120175</c:v>
                      </c:pt>
                      <c:pt idx="278">
                        <c:v>1.0002772973120175</c:v>
                      </c:pt>
                      <c:pt idx="279">
                        <c:v>1.0002772973120175</c:v>
                      </c:pt>
                      <c:pt idx="280">
                        <c:v>1.0002772973120175</c:v>
                      </c:pt>
                      <c:pt idx="281">
                        <c:v>1.0002772973120175</c:v>
                      </c:pt>
                      <c:pt idx="282">
                        <c:v>1.0002772973120175</c:v>
                      </c:pt>
                      <c:pt idx="283">
                        <c:v>1.0002772973120175</c:v>
                      </c:pt>
                      <c:pt idx="284">
                        <c:v>1.0002772973120175</c:v>
                      </c:pt>
                      <c:pt idx="285">
                        <c:v>1.0002772973120175</c:v>
                      </c:pt>
                      <c:pt idx="286">
                        <c:v>1.0002772973120175</c:v>
                      </c:pt>
                      <c:pt idx="287">
                        <c:v>1.0002772973120175</c:v>
                      </c:pt>
                      <c:pt idx="288">
                        <c:v>1.0002772973120175</c:v>
                      </c:pt>
                      <c:pt idx="289">
                        <c:v>1.0002772973120175</c:v>
                      </c:pt>
                      <c:pt idx="290">
                        <c:v>1.0002772973120175</c:v>
                      </c:pt>
                      <c:pt idx="291">
                        <c:v>1.0002772973120175</c:v>
                      </c:pt>
                      <c:pt idx="292">
                        <c:v>1.0002772973120175</c:v>
                      </c:pt>
                      <c:pt idx="293">
                        <c:v>1.0002772973120175</c:v>
                      </c:pt>
                      <c:pt idx="294">
                        <c:v>1.0002772973120175</c:v>
                      </c:pt>
                      <c:pt idx="295">
                        <c:v>1.0002772973120175</c:v>
                      </c:pt>
                      <c:pt idx="296">
                        <c:v>1.0002772973120175</c:v>
                      </c:pt>
                      <c:pt idx="297">
                        <c:v>1.0002772973120175</c:v>
                      </c:pt>
                      <c:pt idx="298">
                        <c:v>1.0002772973120175</c:v>
                      </c:pt>
                      <c:pt idx="299">
                        <c:v>1.0002772973120175</c:v>
                      </c:pt>
                      <c:pt idx="300">
                        <c:v>1.0002772973120175</c:v>
                      </c:pt>
                      <c:pt idx="301">
                        <c:v>1.0002772973120175</c:v>
                      </c:pt>
                      <c:pt idx="302">
                        <c:v>1.0002772973120175</c:v>
                      </c:pt>
                      <c:pt idx="303">
                        <c:v>1.0002772973120175</c:v>
                      </c:pt>
                      <c:pt idx="304">
                        <c:v>1.0002772973120175</c:v>
                      </c:pt>
                      <c:pt idx="305">
                        <c:v>1.0002772973120175</c:v>
                      </c:pt>
                      <c:pt idx="306">
                        <c:v>1.0002772973120175</c:v>
                      </c:pt>
                      <c:pt idx="307">
                        <c:v>1.0002772973120175</c:v>
                      </c:pt>
                      <c:pt idx="308">
                        <c:v>1.0002772973120175</c:v>
                      </c:pt>
                      <c:pt idx="309">
                        <c:v>1.0002772973120175</c:v>
                      </c:pt>
                      <c:pt idx="310">
                        <c:v>1.0002772973120175</c:v>
                      </c:pt>
                      <c:pt idx="311">
                        <c:v>1.0002772973120175</c:v>
                      </c:pt>
                      <c:pt idx="312">
                        <c:v>1.0002772973120175</c:v>
                      </c:pt>
                      <c:pt idx="313">
                        <c:v>1.0002772973120175</c:v>
                      </c:pt>
                      <c:pt idx="314">
                        <c:v>1.0002772973120175</c:v>
                      </c:pt>
                      <c:pt idx="315">
                        <c:v>1.0002772973120175</c:v>
                      </c:pt>
                      <c:pt idx="316">
                        <c:v>1.0002772973120175</c:v>
                      </c:pt>
                      <c:pt idx="317">
                        <c:v>1.0002772973120175</c:v>
                      </c:pt>
                      <c:pt idx="318">
                        <c:v>1.0002772973120175</c:v>
                      </c:pt>
                      <c:pt idx="319">
                        <c:v>1.0002772973120175</c:v>
                      </c:pt>
                      <c:pt idx="320">
                        <c:v>1.0002772973120175</c:v>
                      </c:pt>
                      <c:pt idx="321">
                        <c:v>1.0002772973120175</c:v>
                      </c:pt>
                      <c:pt idx="322">
                        <c:v>1.0002772973120175</c:v>
                      </c:pt>
                      <c:pt idx="323">
                        <c:v>1.0002772973120175</c:v>
                      </c:pt>
                      <c:pt idx="324">
                        <c:v>1.0002772973120175</c:v>
                      </c:pt>
                      <c:pt idx="325">
                        <c:v>1.0002772973120175</c:v>
                      </c:pt>
                      <c:pt idx="326">
                        <c:v>1.0002772973120175</c:v>
                      </c:pt>
                      <c:pt idx="327">
                        <c:v>1.0002772973120175</c:v>
                      </c:pt>
                      <c:pt idx="328">
                        <c:v>1.0002772973120175</c:v>
                      </c:pt>
                      <c:pt idx="329">
                        <c:v>1.0002772973120175</c:v>
                      </c:pt>
                      <c:pt idx="330">
                        <c:v>1.0002772973120175</c:v>
                      </c:pt>
                      <c:pt idx="331">
                        <c:v>1.0002772973120175</c:v>
                      </c:pt>
                      <c:pt idx="332">
                        <c:v>1.0002772973120175</c:v>
                      </c:pt>
                      <c:pt idx="333">
                        <c:v>1.0002772973120175</c:v>
                      </c:pt>
                      <c:pt idx="334">
                        <c:v>1.0002772973120175</c:v>
                      </c:pt>
                      <c:pt idx="335">
                        <c:v>1.0002772973120175</c:v>
                      </c:pt>
                      <c:pt idx="336">
                        <c:v>1.0002772973120175</c:v>
                      </c:pt>
                      <c:pt idx="337">
                        <c:v>1.0002772973120175</c:v>
                      </c:pt>
                      <c:pt idx="338">
                        <c:v>1.0002772973120175</c:v>
                      </c:pt>
                      <c:pt idx="339">
                        <c:v>1.0002772973120175</c:v>
                      </c:pt>
                      <c:pt idx="340">
                        <c:v>1.0002772973120175</c:v>
                      </c:pt>
                      <c:pt idx="341">
                        <c:v>1.0002772973120175</c:v>
                      </c:pt>
                      <c:pt idx="342">
                        <c:v>1.0002772973120175</c:v>
                      </c:pt>
                      <c:pt idx="343">
                        <c:v>1.0002772973120175</c:v>
                      </c:pt>
                      <c:pt idx="344">
                        <c:v>1.0002772973120175</c:v>
                      </c:pt>
                      <c:pt idx="345">
                        <c:v>1.0002772973120175</c:v>
                      </c:pt>
                      <c:pt idx="346">
                        <c:v>1.0002772973120175</c:v>
                      </c:pt>
                      <c:pt idx="347">
                        <c:v>1.0002772973120175</c:v>
                      </c:pt>
                      <c:pt idx="348">
                        <c:v>1.0002772973120175</c:v>
                      </c:pt>
                      <c:pt idx="349">
                        <c:v>1.0002772973120175</c:v>
                      </c:pt>
                      <c:pt idx="350">
                        <c:v>1.0002772973120175</c:v>
                      </c:pt>
                      <c:pt idx="351">
                        <c:v>1.0002772973120175</c:v>
                      </c:pt>
                      <c:pt idx="352">
                        <c:v>1.0002772973120175</c:v>
                      </c:pt>
                      <c:pt idx="353">
                        <c:v>1.0002772973120175</c:v>
                      </c:pt>
                      <c:pt idx="354">
                        <c:v>1.0002772973120175</c:v>
                      </c:pt>
                      <c:pt idx="355">
                        <c:v>1.0002772973120175</c:v>
                      </c:pt>
                      <c:pt idx="356">
                        <c:v>1.0002772973120175</c:v>
                      </c:pt>
                      <c:pt idx="357">
                        <c:v>1.0002772973120175</c:v>
                      </c:pt>
                      <c:pt idx="358">
                        <c:v>1.0002772973120175</c:v>
                      </c:pt>
                      <c:pt idx="359">
                        <c:v>1.0002772973120175</c:v>
                      </c:pt>
                      <c:pt idx="360">
                        <c:v>1.0002772973120175</c:v>
                      </c:pt>
                      <c:pt idx="361">
                        <c:v>1.1486983549970351</c:v>
                      </c:pt>
                      <c:pt idx="362">
                        <c:v>1.1486983549970351</c:v>
                      </c:pt>
                      <c:pt idx="363">
                        <c:v>1.1486983549970351</c:v>
                      </c:pt>
                      <c:pt idx="364">
                        <c:v>1.1486983549970351</c:v>
                      </c:pt>
                      <c:pt idx="365">
                        <c:v>1.1486983549970351</c:v>
                      </c:pt>
                      <c:pt idx="366">
                        <c:v>1.1486983549970351</c:v>
                      </c:pt>
                      <c:pt idx="367">
                        <c:v>1.1486983549970351</c:v>
                      </c:pt>
                      <c:pt idx="368">
                        <c:v>1.1486983549970351</c:v>
                      </c:pt>
                      <c:pt idx="369">
                        <c:v>1.1486983549970351</c:v>
                      </c:pt>
                      <c:pt idx="370">
                        <c:v>1.1486983549970351</c:v>
                      </c:pt>
                      <c:pt idx="371">
                        <c:v>1.1486983549970351</c:v>
                      </c:pt>
                      <c:pt idx="372">
                        <c:v>1.1486983549970351</c:v>
                      </c:pt>
                      <c:pt idx="373">
                        <c:v>1.1486983549970351</c:v>
                      </c:pt>
                      <c:pt idx="374">
                        <c:v>1.1486983549970351</c:v>
                      </c:pt>
                      <c:pt idx="375">
                        <c:v>1.1486983549970351</c:v>
                      </c:pt>
                      <c:pt idx="376">
                        <c:v>1.1486983549970351</c:v>
                      </c:pt>
                      <c:pt idx="377">
                        <c:v>1.1486983549970351</c:v>
                      </c:pt>
                      <c:pt idx="378">
                        <c:v>1.1486983549970351</c:v>
                      </c:pt>
                      <c:pt idx="379">
                        <c:v>1.1486983549970351</c:v>
                      </c:pt>
                      <c:pt idx="380">
                        <c:v>1.1486983549970351</c:v>
                      </c:pt>
                      <c:pt idx="381">
                        <c:v>1.1486983549970351</c:v>
                      </c:pt>
                      <c:pt idx="382">
                        <c:v>1.1486983549970351</c:v>
                      </c:pt>
                      <c:pt idx="383">
                        <c:v>1.1486983549970351</c:v>
                      </c:pt>
                      <c:pt idx="384">
                        <c:v>1.1486983549970351</c:v>
                      </c:pt>
                      <c:pt idx="385">
                        <c:v>1.1486983549970351</c:v>
                      </c:pt>
                      <c:pt idx="386">
                        <c:v>1.1486983549970351</c:v>
                      </c:pt>
                      <c:pt idx="387">
                        <c:v>1.1486983549970351</c:v>
                      </c:pt>
                      <c:pt idx="388">
                        <c:v>1.1486983549970351</c:v>
                      </c:pt>
                      <c:pt idx="389">
                        <c:v>1.1486983549970351</c:v>
                      </c:pt>
                      <c:pt idx="390">
                        <c:v>1.1486983549970351</c:v>
                      </c:pt>
                      <c:pt idx="391">
                        <c:v>1.1486983549970351</c:v>
                      </c:pt>
                      <c:pt idx="392">
                        <c:v>1.1486983549970351</c:v>
                      </c:pt>
                      <c:pt idx="393">
                        <c:v>1.1486983549970351</c:v>
                      </c:pt>
                      <c:pt idx="394">
                        <c:v>1.1486983549970351</c:v>
                      </c:pt>
                      <c:pt idx="395">
                        <c:v>1.1486983549970351</c:v>
                      </c:pt>
                      <c:pt idx="396">
                        <c:v>1.1486983549970351</c:v>
                      </c:pt>
                      <c:pt idx="397">
                        <c:v>1.1486983549970351</c:v>
                      </c:pt>
                      <c:pt idx="398">
                        <c:v>1.1486983549970351</c:v>
                      </c:pt>
                      <c:pt idx="399">
                        <c:v>1.1486983549970351</c:v>
                      </c:pt>
                      <c:pt idx="400">
                        <c:v>1.1486983549970351</c:v>
                      </c:pt>
                      <c:pt idx="401">
                        <c:v>1.1486983549970351</c:v>
                      </c:pt>
                      <c:pt idx="402">
                        <c:v>1.1486983549970351</c:v>
                      </c:pt>
                      <c:pt idx="403">
                        <c:v>1.1486983549970351</c:v>
                      </c:pt>
                      <c:pt idx="404">
                        <c:v>1.1486983549970351</c:v>
                      </c:pt>
                      <c:pt idx="405">
                        <c:v>1.1486983549970351</c:v>
                      </c:pt>
                      <c:pt idx="406">
                        <c:v>1.1486983549970351</c:v>
                      </c:pt>
                      <c:pt idx="407">
                        <c:v>1.1486983549970351</c:v>
                      </c:pt>
                      <c:pt idx="408">
                        <c:v>1.1486983549970351</c:v>
                      </c:pt>
                      <c:pt idx="409">
                        <c:v>1.1486983549970351</c:v>
                      </c:pt>
                      <c:pt idx="410">
                        <c:v>1.1486983549970351</c:v>
                      </c:pt>
                      <c:pt idx="411">
                        <c:v>1.1486983549970351</c:v>
                      </c:pt>
                      <c:pt idx="412">
                        <c:v>1.1486983549970351</c:v>
                      </c:pt>
                      <c:pt idx="413">
                        <c:v>1.1486983549970351</c:v>
                      </c:pt>
                      <c:pt idx="414">
                        <c:v>1.1486983549970351</c:v>
                      </c:pt>
                      <c:pt idx="415">
                        <c:v>1.1486983549970351</c:v>
                      </c:pt>
                      <c:pt idx="416">
                        <c:v>1.1486983549970351</c:v>
                      </c:pt>
                      <c:pt idx="417">
                        <c:v>1.1486983549970351</c:v>
                      </c:pt>
                      <c:pt idx="418">
                        <c:v>1.1486983549970351</c:v>
                      </c:pt>
                      <c:pt idx="419">
                        <c:v>1.1486983549970351</c:v>
                      </c:pt>
                      <c:pt idx="420">
                        <c:v>1.1486983549970351</c:v>
                      </c:pt>
                      <c:pt idx="421">
                        <c:v>1.1486983549970351</c:v>
                      </c:pt>
                      <c:pt idx="422">
                        <c:v>1.1486983549970351</c:v>
                      </c:pt>
                      <c:pt idx="423">
                        <c:v>1.1486983549970351</c:v>
                      </c:pt>
                      <c:pt idx="424">
                        <c:v>1.1486983549970351</c:v>
                      </c:pt>
                      <c:pt idx="425">
                        <c:v>1.1486983549970351</c:v>
                      </c:pt>
                      <c:pt idx="426">
                        <c:v>1.1486983549970351</c:v>
                      </c:pt>
                      <c:pt idx="427">
                        <c:v>1.1486983549970351</c:v>
                      </c:pt>
                      <c:pt idx="428">
                        <c:v>1.1486983549970351</c:v>
                      </c:pt>
                      <c:pt idx="429">
                        <c:v>1.1486983549970351</c:v>
                      </c:pt>
                      <c:pt idx="430">
                        <c:v>1.1486983549970351</c:v>
                      </c:pt>
                      <c:pt idx="431">
                        <c:v>1.1486983549970351</c:v>
                      </c:pt>
                      <c:pt idx="432">
                        <c:v>1.1486983549970351</c:v>
                      </c:pt>
                      <c:pt idx="433">
                        <c:v>1.1486983549970351</c:v>
                      </c:pt>
                      <c:pt idx="434">
                        <c:v>1.1486983549970351</c:v>
                      </c:pt>
                      <c:pt idx="435">
                        <c:v>1.1486983549970351</c:v>
                      </c:pt>
                      <c:pt idx="436">
                        <c:v>1.1486983549970351</c:v>
                      </c:pt>
                      <c:pt idx="437">
                        <c:v>1.1486983549970351</c:v>
                      </c:pt>
                      <c:pt idx="438">
                        <c:v>1.1486983549970351</c:v>
                      </c:pt>
                      <c:pt idx="439">
                        <c:v>1.1486983549970351</c:v>
                      </c:pt>
                      <c:pt idx="440">
                        <c:v>1.1486983549970351</c:v>
                      </c:pt>
                      <c:pt idx="441">
                        <c:v>1.1486983549970351</c:v>
                      </c:pt>
                      <c:pt idx="442">
                        <c:v>1.1486983549970351</c:v>
                      </c:pt>
                      <c:pt idx="443">
                        <c:v>1.1486983549970351</c:v>
                      </c:pt>
                      <c:pt idx="444">
                        <c:v>1.1486983549970351</c:v>
                      </c:pt>
                      <c:pt idx="445">
                        <c:v>1.1486983549970351</c:v>
                      </c:pt>
                      <c:pt idx="446">
                        <c:v>1.1486983549970351</c:v>
                      </c:pt>
                      <c:pt idx="447">
                        <c:v>1.1486983549970351</c:v>
                      </c:pt>
                      <c:pt idx="448">
                        <c:v>1.1486983549970351</c:v>
                      </c:pt>
                      <c:pt idx="449">
                        <c:v>1.1486983549970351</c:v>
                      </c:pt>
                      <c:pt idx="450">
                        <c:v>1.1486983549970351</c:v>
                      </c:pt>
                      <c:pt idx="451">
                        <c:v>1.1486983549970351</c:v>
                      </c:pt>
                      <c:pt idx="452">
                        <c:v>1.1486983549970351</c:v>
                      </c:pt>
                      <c:pt idx="453">
                        <c:v>1.1486983549970351</c:v>
                      </c:pt>
                      <c:pt idx="454">
                        <c:v>1.1486983549970351</c:v>
                      </c:pt>
                      <c:pt idx="455">
                        <c:v>1.1486983549970351</c:v>
                      </c:pt>
                      <c:pt idx="456">
                        <c:v>1.1486983549970351</c:v>
                      </c:pt>
                      <c:pt idx="457">
                        <c:v>1.1486983549970351</c:v>
                      </c:pt>
                      <c:pt idx="458">
                        <c:v>1.1486983549970351</c:v>
                      </c:pt>
                      <c:pt idx="459">
                        <c:v>1.1486983549970351</c:v>
                      </c:pt>
                      <c:pt idx="460">
                        <c:v>1.1486983549970351</c:v>
                      </c:pt>
                      <c:pt idx="461">
                        <c:v>1.1486983549970351</c:v>
                      </c:pt>
                      <c:pt idx="462">
                        <c:v>1.1486983549970351</c:v>
                      </c:pt>
                      <c:pt idx="463">
                        <c:v>1.1486983549970351</c:v>
                      </c:pt>
                      <c:pt idx="464">
                        <c:v>1.1486983549970351</c:v>
                      </c:pt>
                      <c:pt idx="465">
                        <c:v>1.1486983549970351</c:v>
                      </c:pt>
                      <c:pt idx="466">
                        <c:v>1.1486983549970351</c:v>
                      </c:pt>
                      <c:pt idx="467">
                        <c:v>1.1486983549970351</c:v>
                      </c:pt>
                      <c:pt idx="468">
                        <c:v>1.1486983549970351</c:v>
                      </c:pt>
                      <c:pt idx="469">
                        <c:v>1.1486983549970351</c:v>
                      </c:pt>
                      <c:pt idx="470">
                        <c:v>1.1486983549970351</c:v>
                      </c:pt>
                      <c:pt idx="471">
                        <c:v>1.1486983549970351</c:v>
                      </c:pt>
                      <c:pt idx="472">
                        <c:v>1.1486983549970351</c:v>
                      </c:pt>
                      <c:pt idx="473">
                        <c:v>1.1486983549970351</c:v>
                      </c:pt>
                      <c:pt idx="474">
                        <c:v>1.1486983549970351</c:v>
                      </c:pt>
                      <c:pt idx="475">
                        <c:v>1.1486983549970351</c:v>
                      </c:pt>
                      <c:pt idx="476">
                        <c:v>1.1486983549970351</c:v>
                      </c:pt>
                      <c:pt idx="477">
                        <c:v>1.1486983549970351</c:v>
                      </c:pt>
                      <c:pt idx="478">
                        <c:v>1.1486983549970351</c:v>
                      </c:pt>
                      <c:pt idx="479">
                        <c:v>1.1486983549970351</c:v>
                      </c:pt>
                      <c:pt idx="480">
                        <c:v>1.1486983549970351</c:v>
                      </c:pt>
                      <c:pt idx="481">
                        <c:v>1.1486983549970351</c:v>
                      </c:pt>
                      <c:pt idx="482">
                        <c:v>1.1486983549970351</c:v>
                      </c:pt>
                      <c:pt idx="483">
                        <c:v>1.1486983549970351</c:v>
                      </c:pt>
                      <c:pt idx="484">
                        <c:v>1.1486983549970351</c:v>
                      </c:pt>
                      <c:pt idx="485">
                        <c:v>1.1486983549970351</c:v>
                      </c:pt>
                      <c:pt idx="486">
                        <c:v>1.1486983549970351</c:v>
                      </c:pt>
                      <c:pt idx="487">
                        <c:v>1.1486983549970351</c:v>
                      </c:pt>
                      <c:pt idx="488">
                        <c:v>1.1486983549970351</c:v>
                      </c:pt>
                      <c:pt idx="489">
                        <c:v>1.1486983549970351</c:v>
                      </c:pt>
                      <c:pt idx="490">
                        <c:v>1.1486983549970351</c:v>
                      </c:pt>
                      <c:pt idx="491">
                        <c:v>1.1486983549970351</c:v>
                      </c:pt>
                      <c:pt idx="492">
                        <c:v>1.1486983549970351</c:v>
                      </c:pt>
                      <c:pt idx="493">
                        <c:v>1.1486983549970351</c:v>
                      </c:pt>
                      <c:pt idx="494">
                        <c:v>1.1486983549970351</c:v>
                      </c:pt>
                      <c:pt idx="495">
                        <c:v>1.1486983549970351</c:v>
                      </c:pt>
                      <c:pt idx="496">
                        <c:v>1.1486983549970351</c:v>
                      </c:pt>
                      <c:pt idx="497">
                        <c:v>1.1486983549970351</c:v>
                      </c:pt>
                      <c:pt idx="498">
                        <c:v>1.1486983549970351</c:v>
                      </c:pt>
                      <c:pt idx="499">
                        <c:v>1.1486983549970351</c:v>
                      </c:pt>
                      <c:pt idx="500">
                        <c:v>1.1486983549970351</c:v>
                      </c:pt>
                      <c:pt idx="501">
                        <c:v>1.1486983549970351</c:v>
                      </c:pt>
                      <c:pt idx="502">
                        <c:v>1.1486983549970351</c:v>
                      </c:pt>
                      <c:pt idx="503">
                        <c:v>1.1486983549970351</c:v>
                      </c:pt>
                      <c:pt idx="504">
                        <c:v>1.1486983549970351</c:v>
                      </c:pt>
                      <c:pt idx="505">
                        <c:v>1.1486983549970351</c:v>
                      </c:pt>
                      <c:pt idx="506">
                        <c:v>1.1486983549970351</c:v>
                      </c:pt>
                      <c:pt idx="507">
                        <c:v>1.1486983549970351</c:v>
                      </c:pt>
                      <c:pt idx="508">
                        <c:v>1.1486983549970351</c:v>
                      </c:pt>
                      <c:pt idx="509">
                        <c:v>1.1486983549970351</c:v>
                      </c:pt>
                      <c:pt idx="510">
                        <c:v>1.1486983549970351</c:v>
                      </c:pt>
                      <c:pt idx="511">
                        <c:v>1.1486983549970351</c:v>
                      </c:pt>
                      <c:pt idx="512">
                        <c:v>1.1486983549970351</c:v>
                      </c:pt>
                      <c:pt idx="513">
                        <c:v>1.1486983549970351</c:v>
                      </c:pt>
                      <c:pt idx="514">
                        <c:v>1.1486983549970351</c:v>
                      </c:pt>
                      <c:pt idx="515">
                        <c:v>1.1486983549970351</c:v>
                      </c:pt>
                      <c:pt idx="516">
                        <c:v>1.1486983549970351</c:v>
                      </c:pt>
                      <c:pt idx="517">
                        <c:v>1.1486983549970351</c:v>
                      </c:pt>
                      <c:pt idx="518">
                        <c:v>1.1486983549970351</c:v>
                      </c:pt>
                      <c:pt idx="519">
                        <c:v>1.1486983549970351</c:v>
                      </c:pt>
                      <c:pt idx="520">
                        <c:v>1.1486983549970351</c:v>
                      </c:pt>
                      <c:pt idx="521">
                        <c:v>1.1486983549970351</c:v>
                      </c:pt>
                      <c:pt idx="522">
                        <c:v>1.1486983549970351</c:v>
                      </c:pt>
                      <c:pt idx="523">
                        <c:v>1.1486983549970351</c:v>
                      </c:pt>
                      <c:pt idx="524">
                        <c:v>1.1486983549970351</c:v>
                      </c:pt>
                      <c:pt idx="525">
                        <c:v>1.1486983549970351</c:v>
                      </c:pt>
                      <c:pt idx="526">
                        <c:v>1.1486983549970351</c:v>
                      </c:pt>
                      <c:pt idx="527">
                        <c:v>1.1486983549970351</c:v>
                      </c:pt>
                      <c:pt idx="528">
                        <c:v>1.1486983549970351</c:v>
                      </c:pt>
                      <c:pt idx="529">
                        <c:v>1.1486983549970351</c:v>
                      </c:pt>
                      <c:pt idx="530">
                        <c:v>1.1486983549970351</c:v>
                      </c:pt>
                      <c:pt idx="531">
                        <c:v>1.1486983549970351</c:v>
                      </c:pt>
                      <c:pt idx="532">
                        <c:v>1.1486983549970351</c:v>
                      </c:pt>
                      <c:pt idx="533">
                        <c:v>1.1486983549970351</c:v>
                      </c:pt>
                      <c:pt idx="534">
                        <c:v>1.1486983549970351</c:v>
                      </c:pt>
                      <c:pt idx="535">
                        <c:v>1.1486983549970351</c:v>
                      </c:pt>
                      <c:pt idx="536">
                        <c:v>1.1486983549970351</c:v>
                      </c:pt>
                      <c:pt idx="537">
                        <c:v>1.1486983549970351</c:v>
                      </c:pt>
                      <c:pt idx="538">
                        <c:v>1.1486983549970351</c:v>
                      </c:pt>
                      <c:pt idx="539">
                        <c:v>1.1486983549970351</c:v>
                      </c:pt>
                      <c:pt idx="540">
                        <c:v>1.1486983549970351</c:v>
                      </c:pt>
                      <c:pt idx="541">
                        <c:v>1.1486983549970351</c:v>
                      </c:pt>
                      <c:pt idx="542">
                        <c:v>1.1486983549970351</c:v>
                      </c:pt>
                      <c:pt idx="543">
                        <c:v>1.1486983549970351</c:v>
                      </c:pt>
                      <c:pt idx="544">
                        <c:v>1.1486983549970351</c:v>
                      </c:pt>
                      <c:pt idx="545">
                        <c:v>1.1486983549970351</c:v>
                      </c:pt>
                      <c:pt idx="546">
                        <c:v>1.1486983549970351</c:v>
                      </c:pt>
                      <c:pt idx="547">
                        <c:v>1.1486983549970351</c:v>
                      </c:pt>
                      <c:pt idx="548">
                        <c:v>1.1486983549970351</c:v>
                      </c:pt>
                      <c:pt idx="549">
                        <c:v>1.1486983549970351</c:v>
                      </c:pt>
                      <c:pt idx="550">
                        <c:v>1.1486983549970351</c:v>
                      </c:pt>
                      <c:pt idx="551">
                        <c:v>1.1486983549970351</c:v>
                      </c:pt>
                      <c:pt idx="552">
                        <c:v>1.1486983549970351</c:v>
                      </c:pt>
                      <c:pt idx="553">
                        <c:v>1.1486983549970351</c:v>
                      </c:pt>
                      <c:pt idx="554">
                        <c:v>1.1486983549970351</c:v>
                      </c:pt>
                      <c:pt idx="555">
                        <c:v>1.1486983549970351</c:v>
                      </c:pt>
                      <c:pt idx="556">
                        <c:v>1.1486983549970351</c:v>
                      </c:pt>
                      <c:pt idx="557">
                        <c:v>1.1486983549970351</c:v>
                      </c:pt>
                      <c:pt idx="558">
                        <c:v>1.1486983549970351</c:v>
                      </c:pt>
                      <c:pt idx="559">
                        <c:v>1.1486983549970351</c:v>
                      </c:pt>
                      <c:pt idx="560">
                        <c:v>1.1486983549970351</c:v>
                      </c:pt>
                      <c:pt idx="561">
                        <c:v>1.1486983549970351</c:v>
                      </c:pt>
                      <c:pt idx="562">
                        <c:v>1.1486983549970351</c:v>
                      </c:pt>
                      <c:pt idx="563">
                        <c:v>1.1486983549970351</c:v>
                      </c:pt>
                      <c:pt idx="564">
                        <c:v>1.1486983549970351</c:v>
                      </c:pt>
                      <c:pt idx="565">
                        <c:v>1.1486983549970351</c:v>
                      </c:pt>
                      <c:pt idx="566">
                        <c:v>1.1486983549970351</c:v>
                      </c:pt>
                      <c:pt idx="567">
                        <c:v>1.1486983549970351</c:v>
                      </c:pt>
                      <c:pt idx="568">
                        <c:v>1.1486983549970351</c:v>
                      </c:pt>
                      <c:pt idx="569">
                        <c:v>1.1486983549970351</c:v>
                      </c:pt>
                      <c:pt idx="570">
                        <c:v>1.1486983549970351</c:v>
                      </c:pt>
                      <c:pt idx="571">
                        <c:v>1.1486983549970351</c:v>
                      </c:pt>
                      <c:pt idx="572">
                        <c:v>1.1486983549970351</c:v>
                      </c:pt>
                      <c:pt idx="573">
                        <c:v>1.1486983549970351</c:v>
                      </c:pt>
                      <c:pt idx="574">
                        <c:v>1.1486983549970351</c:v>
                      </c:pt>
                      <c:pt idx="575">
                        <c:v>1.1486983549970351</c:v>
                      </c:pt>
                      <c:pt idx="576">
                        <c:v>1.1486983549970351</c:v>
                      </c:pt>
                      <c:pt idx="577">
                        <c:v>1.1486983549970351</c:v>
                      </c:pt>
                      <c:pt idx="578">
                        <c:v>1.1486983549970351</c:v>
                      </c:pt>
                      <c:pt idx="579">
                        <c:v>1.1486983549970351</c:v>
                      </c:pt>
                      <c:pt idx="580">
                        <c:v>1.1486983549970351</c:v>
                      </c:pt>
                      <c:pt idx="581">
                        <c:v>1.1486983549970351</c:v>
                      </c:pt>
                      <c:pt idx="582">
                        <c:v>1.1486983549970351</c:v>
                      </c:pt>
                      <c:pt idx="583">
                        <c:v>1.1486983549970351</c:v>
                      </c:pt>
                      <c:pt idx="584">
                        <c:v>1.1486983549970351</c:v>
                      </c:pt>
                      <c:pt idx="585">
                        <c:v>1.1486983549970351</c:v>
                      </c:pt>
                      <c:pt idx="586">
                        <c:v>1.1486983549970351</c:v>
                      </c:pt>
                      <c:pt idx="587">
                        <c:v>1.1486983549970351</c:v>
                      </c:pt>
                      <c:pt idx="588">
                        <c:v>1.1486983549970351</c:v>
                      </c:pt>
                      <c:pt idx="589">
                        <c:v>1.1486983549970351</c:v>
                      </c:pt>
                      <c:pt idx="590">
                        <c:v>1.1486983549970351</c:v>
                      </c:pt>
                      <c:pt idx="591">
                        <c:v>1.1486983549970351</c:v>
                      </c:pt>
                      <c:pt idx="592">
                        <c:v>1.1486983549970351</c:v>
                      </c:pt>
                      <c:pt idx="593">
                        <c:v>1.1486983549970351</c:v>
                      </c:pt>
                      <c:pt idx="594">
                        <c:v>1.1486983549970351</c:v>
                      </c:pt>
                      <c:pt idx="595">
                        <c:v>1.1486983549970351</c:v>
                      </c:pt>
                      <c:pt idx="596">
                        <c:v>1.1486983549970351</c:v>
                      </c:pt>
                      <c:pt idx="597">
                        <c:v>1.1486983549970351</c:v>
                      </c:pt>
                      <c:pt idx="598">
                        <c:v>1.1486983549970351</c:v>
                      </c:pt>
                      <c:pt idx="599">
                        <c:v>1.1486983549970351</c:v>
                      </c:pt>
                      <c:pt idx="600">
                        <c:v>1.1486983549970351</c:v>
                      </c:pt>
                      <c:pt idx="601">
                        <c:v>1.1486983549970351</c:v>
                      </c:pt>
                      <c:pt idx="602">
                        <c:v>1.1486983549970351</c:v>
                      </c:pt>
                      <c:pt idx="603">
                        <c:v>1.1486983549970351</c:v>
                      </c:pt>
                      <c:pt idx="604">
                        <c:v>1.1486983549970351</c:v>
                      </c:pt>
                      <c:pt idx="605">
                        <c:v>1.1486983549970351</c:v>
                      </c:pt>
                      <c:pt idx="606">
                        <c:v>1.1486983549970351</c:v>
                      </c:pt>
                      <c:pt idx="607">
                        <c:v>1.1486983549970351</c:v>
                      </c:pt>
                      <c:pt idx="608">
                        <c:v>1.1486983549970351</c:v>
                      </c:pt>
                      <c:pt idx="609">
                        <c:v>1.1486983549970351</c:v>
                      </c:pt>
                      <c:pt idx="610">
                        <c:v>1.1486983549970351</c:v>
                      </c:pt>
                      <c:pt idx="611">
                        <c:v>1.1486983549970351</c:v>
                      </c:pt>
                      <c:pt idx="612">
                        <c:v>1.1486983549970351</c:v>
                      </c:pt>
                      <c:pt idx="613">
                        <c:v>1.1486983549970351</c:v>
                      </c:pt>
                      <c:pt idx="614">
                        <c:v>1.1486983549970351</c:v>
                      </c:pt>
                      <c:pt idx="615">
                        <c:v>1.1486983549970351</c:v>
                      </c:pt>
                      <c:pt idx="616">
                        <c:v>1.1486983549970351</c:v>
                      </c:pt>
                      <c:pt idx="617">
                        <c:v>1.1486983549970351</c:v>
                      </c:pt>
                      <c:pt idx="618">
                        <c:v>1.1486983549970351</c:v>
                      </c:pt>
                      <c:pt idx="619">
                        <c:v>1.1486983549970351</c:v>
                      </c:pt>
                      <c:pt idx="620">
                        <c:v>1.1486983549970351</c:v>
                      </c:pt>
                      <c:pt idx="621">
                        <c:v>1.1486983549970351</c:v>
                      </c:pt>
                      <c:pt idx="622">
                        <c:v>1.1486983549970351</c:v>
                      </c:pt>
                      <c:pt idx="623">
                        <c:v>1.1486983549970351</c:v>
                      </c:pt>
                      <c:pt idx="624">
                        <c:v>1.1486983549970351</c:v>
                      </c:pt>
                      <c:pt idx="625">
                        <c:v>1.1486983549970351</c:v>
                      </c:pt>
                      <c:pt idx="626">
                        <c:v>1.1486983549970351</c:v>
                      </c:pt>
                      <c:pt idx="627">
                        <c:v>1.1486983549970351</c:v>
                      </c:pt>
                      <c:pt idx="628">
                        <c:v>1.1486983549970351</c:v>
                      </c:pt>
                      <c:pt idx="629">
                        <c:v>1.1486983549970351</c:v>
                      </c:pt>
                      <c:pt idx="630">
                        <c:v>1.1486983549970351</c:v>
                      </c:pt>
                      <c:pt idx="631">
                        <c:v>1.1486983549970351</c:v>
                      </c:pt>
                      <c:pt idx="632">
                        <c:v>1.1486983549970351</c:v>
                      </c:pt>
                      <c:pt idx="633">
                        <c:v>1.1486983549970351</c:v>
                      </c:pt>
                      <c:pt idx="634">
                        <c:v>1.1486983549970351</c:v>
                      </c:pt>
                      <c:pt idx="635">
                        <c:v>1.1486983549970351</c:v>
                      </c:pt>
                      <c:pt idx="636">
                        <c:v>1.1486983549970351</c:v>
                      </c:pt>
                      <c:pt idx="637">
                        <c:v>1.1486983549970351</c:v>
                      </c:pt>
                      <c:pt idx="638">
                        <c:v>1.1486983549970351</c:v>
                      </c:pt>
                      <c:pt idx="639">
                        <c:v>1.1486983549970351</c:v>
                      </c:pt>
                      <c:pt idx="640">
                        <c:v>1.1486983549970351</c:v>
                      </c:pt>
                      <c:pt idx="641">
                        <c:v>1.1486983549970351</c:v>
                      </c:pt>
                      <c:pt idx="642">
                        <c:v>1.1486983549970351</c:v>
                      </c:pt>
                      <c:pt idx="643">
                        <c:v>1.1486983549970351</c:v>
                      </c:pt>
                      <c:pt idx="644">
                        <c:v>1.1486983549970351</c:v>
                      </c:pt>
                      <c:pt idx="645">
                        <c:v>1.1486983549970351</c:v>
                      </c:pt>
                      <c:pt idx="646">
                        <c:v>1.1486983549970351</c:v>
                      </c:pt>
                      <c:pt idx="647">
                        <c:v>1.1486983549970351</c:v>
                      </c:pt>
                      <c:pt idx="648">
                        <c:v>1.1486983549970351</c:v>
                      </c:pt>
                      <c:pt idx="649">
                        <c:v>1.1486983549970351</c:v>
                      </c:pt>
                      <c:pt idx="650">
                        <c:v>1.1486983549970351</c:v>
                      </c:pt>
                      <c:pt idx="651">
                        <c:v>1.1486983549970351</c:v>
                      </c:pt>
                      <c:pt idx="652">
                        <c:v>1.1486983549970351</c:v>
                      </c:pt>
                      <c:pt idx="653">
                        <c:v>1.1486983549970351</c:v>
                      </c:pt>
                      <c:pt idx="654">
                        <c:v>1.1486983549970351</c:v>
                      </c:pt>
                      <c:pt idx="655">
                        <c:v>1.1486983549970351</c:v>
                      </c:pt>
                      <c:pt idx="656">
                        <c:v>1.1486983549970351</c:v>
                      </c:pt>
                      <c:pt idx="657">
                        <c:v>1.1486983549970351</c:v>
                      </c:pt>
                      <c:pt idx="658">
                        <c:v>1.1486983549970351</c:v>
                      </c:pt>
                      <c:pt idx="659">
                        <c:v>1.1486983549970351</c:v>
                      </c:pt>
                      <c:pt idx="660">
                        <c:v>1.1486983549970351</c:v>
                      </c:pt>
                      <c:pt idx="661">
                        <c:v>1.1486983549970351</c:v>
                      </c:pt>
                      <c:pt idx="662">
                        <c:v>1.1486983549970351</c:v>
                      </c:pt>
                      <c:pt idx="663">
                        <c:v>1.1486983549970351</c:v>
                      </c:pt>
                      <c:pt idx="664">
                        <c:v>1.1486983549970351</c:v>
                      </c:pt>
                      <c:pt idx="665">
                        <c:v>1.1486983549970351</c:v>
                      </c:pt>
                      <c:pt idx="666">
                        <c:v>1.1486983549970351</c:v>
                      </c:pt>
                      <c:pt idx="667">
                        <c:v>1.1486983549970351</c:v>
                      </c:pt>
                      <c:pt idx="668">
                        <c:v>1.1486983549970351</c:v>
                      </c:pt>
                      <c:pt idx="669">
                        <c:v>1.1486983549970351</c:v>
                      </c:pt>
                      <c:pt idx="670">
                        <c:v>1.1486983549970351</c:v>
                      </c:pt>
                      <c:pt idx="671">
                        <c:v>1.1486983549970351</c:v>
                      </c:pt>
                      <c:pt idx="672">
                        <c:v>1.1486983549970351</c:v>
                      </c:pt>
                      <c:pt idx="673">
                        <c:v>1.1486983549970351</c:v>
                      </c:pt>
                      <c:pt idx="674">
                        <c:v>1.1486983549970351</c:v>
                      </c:pt>
                      <c:pt idx="675">
                        <c:v>1.1486983549970351</c:v>
                      </c:pt>
                      <c:pt idx="676">
                        <c:v>1.1486983549970351</c:v>
                      </c:pt>
                      <c:pt idx="677">
                        <c:v>1.1486983549970351</c:v>
                      </c:pt>
                      <c:pt idx="678">
                        <c:v>1.1486983549970351</c:v>
                      </c:pt>
                      <c:pt idx="679">
                        <c:v>1.1486983549970351</c:v>
                      </c:pt>
                      <c:pt idx="680">
                        <c:v>1.1486983549970351</c:v>
                      </c:pt>
                      <c:pt idx="681">
                        <c:v>1.1486983549970351</c:v>
                      </c:pt>
                      <c:pt idx="682">
                        <c:v>1.1486983549970351</c:v>
                      </c:pt>
                      <c:pt idx="683">
                        <c:v>1.1486983549970351</c:v>
                      </c:pt>
                      <c:pt idx="684">
                        <c:v>1.1486983549970351</c:v>
                      </c:pt>
                      <c:pt idx="685">
                        <c:v>1.1486983549970351</c:v>
                      </c:pt>
                      <c:pt idx="686">
                        <c:v>1.1486983549970351</c:v>
                      </c:pt>
                      <c:pt idx="687">
                        <c:v>1.1486983549970351</c:v>
                      </c:pt>
                      <c:pt idx="688">
                        <c:v>1.1486983549970351</c:v>
                      </c:pt>
                      <c:pt idx="689">
                        <c:v>1.1486983549970351</c:v>
                      </c:pt>
                      <c:pt idx="690">
                        <c:v>1.1486983549970351</c:v>
                      </c:pt>
                      <c:pt idx="691">
                        <c:v>1.1486983549970351</c:v>
                      </c:pt>
                      <c:pt idx="692">
                        <c:v>1.1486983549970351</c:v>
                      </c:pt>
                      <c:pt idx="693">
                        <c:v>1.1486983549970351</c:v>
                      </c:pt>
                      <c:pt idx="694">
                        <c:v>1.1486983549970351</c:v>
                      </c:pt>
                      <c:pt idx="695">
                        <c:v>1.1486983549970351</c:v>
                      </c:pt>
                      <c:pt idx="696">
                        <c:v>1.1486983549970351</c:v>
                      </c:pt>
                      <c:pt idx="697">
                        <c:v>1.1486983549970351</c:v>
                      </c:pt>
                      <c:pt idx="698">
                        <c:v>1.1486983549970351</c:v>
                      </c:pt>
                      <c:pt idx="699">
                        <c:v>1.1486983549970351</c:v>
                      </c:pt>
                      <c:pt idx="700">
                        <c:v>1.1486983549970351</c:v>
                      </c:pt>
                      <c:pt idx="701">
                        <c:v>1.1486983549970351</c:v>
                      </c:pt>
                      <c:pt idx="702">
                        <c:v>1.1486983549970351</c:v>
                      </c:pt>
                      <c:pt idx="703">
                        <c:v>1.1486983549970351</c:v>
                      </c:pt>
                      <c:pt idx="704">
                        <c:v>1.1486983549970351</c:v>
                      </c:pt>
                      <c:pt idx="705">
                        <c:v>1.1486983549970351</c:v>
                      </c:pt>
                      <c:pt idx="706">
                        <c:v>1.1486983549970351</c:v>
                      </c:pt>
                      <c:pt idx="707">
                        <c:v>1.1486983549970351</c:v>
                      </c:pt>
                      <c:pt idx="708">
                        <c:v>1.1486983549970351</c:v>
                      </c:pt>
                      <c:pt idx="709">
                        <c:v>1.1486983549970351</c:v>
                      </c:pt>
                      <c:pt idx="710">
                        <c:v>1.1486983549970351</c:v>
                      </c:pt>
                      <c:pt idx="711">
                        <c:v>1.1486983549970351</c:v>
                      </c:pt>
                      <c:pt idx="712">
                        <c:v>1.1486983549970351</c:v>
                      </c:pt>
                      <c:pt idx="713">
                        <c:v>1.1486983549970351</c:v>
                      </c:pt>
                      <c:pt idx="714">
                        <c:v>1.1486983549970351</c:v>
                      </c:pt>
                      <c:pt idx="715">
                        <c:v>1.1486983549970351</c:v>
                      </c:pt>
                      <c:pt idx="716">
                        <c:v>1.1486983549970351</c:v>
                      </c:pt>
                      <c:pt idx="717">
                        <c:v>1.1486983549970351</c:v>
                      </c:pt>
                      <c:pt idx="718">
                        <c:v>1.1486983549970351</c:v>
                      </c:pt>
                      <c:pt idx="719">
                        <c:v>1.1486983549970351</c:v>
                      </c:pt>
                      <c:pt idx="720">
                        <c:v>1.1486983549970351</c:v>
                      </c:pt>
                      <c:pt idx="721">
                        <c:v>1.1486983549970351</c:v>
                      </c:pt>
                      <c:pt idx="722">
                        <c:v>1.5874010519681991</c:v>
                      </c:pt>
                      <c:pt idx="723">
                        <c:v>1.5874010519681991</c:v>
                      </c:pt>
                      <c:pt idx="724">
                        <c:v>1.5874010519681991</c:v>
                      </c:pt>
                      <c:pt idx="725">
                        <c:v>1.5874010519681991</c:v>
                      </c:pt>
                      <c:pt idx="726">
                        <c:v>1.5874010519681991</c:v>
                      </c:pt>
                      <c:pt idx="727">
                        <c:v>1.5874010519681991</c:v>
                      </c:pt>
                      <c:pt idx="728">
                        <c:v>1.5874010519681991</c:v>
                      </c:pt>
                      <c:pt idx="729">
                        <c:v>1.5874010519681991</c:v>
                      </c:pt>
                      <c:pt idx="730">
                        <c:v>1.5874010519681991</c:v>
                      </c:pt>
                      <c:pt idx="731">
                        <c:v>1.5874010519681991</c:v>
                      </c:pt>
                      <c:pt idx="732">
                        <c:v>1.5874010519681991</c:v>
                      </c:pt>
                      <c:pt idx="733">
                        <c:v>1.5874010519681991</c:v>
                      </c:pt>
                      <c:pt idx="734">
                        <c:v>1.5874010519681991</c:v>
                      </c:pt>
                      <c:pt idx="735">
                        <c:v>1.5874010519681991</c:v>
                      </c:pt>
                      <c:pt idx="736">
                        <c:v>1.5874010519681991</c:v>
                      </c:pt>
                      <c:pt idx="737">
                        <c:v>1.5874010519681991</c:v>
                      </c:pt>
                      <c:pt idx="738">
                        <c:v>1.5874010519681991</c:v>
                      </c:pt>
                      <c:pt idx="739">
                        <c:v>1.5874010519681991</c:v>
                      </c:pt>
                      <c:pt idx="740">
                        <c:v>1.5874010519681991</c:v>
                      </c:pt>
                      <c:pt idx="741">
                        <c:v>1.5874010519681991</c:v>
                      </c:pt>
                      <c:pt idx="742">
                        <c:v>1.5874010519681991</c:v>
                      </c:pt>
                      <c:pt idx="743">
                        <c:v>1.5874010519681991</c:v>
                      </c:pt>
                      <c:pt idx="744">
                        <c:v>1.5874010519681991</c:v>
                      </c:pt>
                      <c:pt idx="745">
                        <c:v>1.5874010519681991</c:v>
                      </c:pt>
                      <c:pt idx="746">
                        <c:v>1.5874010519681991</c:v>
                      </c:pt>
                      <c:pt idx="747">
                        <c:v>1.5874010519681991</c:v>
                      </c:pt>
                      <c:pt idx="748">
                        <c:v>1.5874010519681991</c:v>
                      </c:pt>
                      <c:pt idx="749">
                        <c:v>1.5874010519681991</c:v>
                      </c:pt>
                      <c:pt idx="750">
                        <c:v>1.5874010519681991</c:v>
                      </c:pt>
                      <c:pt idx="751">
                        <c:v>1.5874010519681991</c:v>
                      </c:pt>
                      <c:pt idx="752">
                        <c:v>1.5874010519681991</c:v>
                      </c:pt>
                      <c:pt idx="753">
                        <c:v>1.5874010519681991</c:v>
                      </c:pt>
                      <c:pt idx="754">
                        <c:v>1.5874010519681991</c:v>
                      </c:pt>
                      <c:pt idx="755">
                        <c:v>1.5874010519681991</c:v>
                      </c:pt>
                      <c:pt idx="756">
                        <c:v>1.5874010519681991</c:v>
                      </c:pt>
                      <c:pt idx="757">
                        <c:v>1.5874010519681991</c:v>
                      </c:pt>
                      <c:pt idx="758">
                        <c:v>1.5874010519681991</c:v>
                      </c:pt>
                      <c:pt idx="759">
                        <c:v>1.5874010519681991</c:v>
                      </c:pt>
                      <c:pt idx="760">
                        <c:v>1.5874010519681991</c:v>
                      </c:pt>
                      <c:pt idx="761">
                        <c:v>1.5874010519681991</c:v>
                      </c:pt>
                      <c:pt idx="762">
                        <c:v>1.5874010519681991</c:v>
                      </c:pt>
                      <c:pt idx="763">
                        <c:v>1.5874010519681991</c:v>
                      </c:pt>
                      <c:pt idx="764">
                        <c:v>1.5874010519681991</c:v>
                      </c:pt>
                      <c:pt idx="765">
                        <c:v>1.5874010519681991</c:v>
                      </c:pt>
                      <c:pt idx="766">
                        <c:v>1.5874010519681991</c:v>
                      </c:pt>
                      <c:pt idx="767">
                        <c:v>1.5874010519681991</c:v>
                      </c:pt>
                      <c:pt idx="768">
                        <c:v>1.5874010519681991</c:v>
                      </c:pt>
                      <c:pt idx="769">
                        <c:v>1.5874010519681991</c:v>
                      </c:pt>
                      <c:pt idx="770">
                        <c:v>1.5874010519681991</c:v>
                      </c:pt>
                      <c:pt idx="771">
                        <c:v>1.5874010519681991</c:v>
                      </c:pt>
                      <c:pt idx="772">
                        <c:v>1.5874010519681991</c:v>
                      </c:pt>
                      <c:pt idx="773">
                        <c:v>1.5874010519681991</c:v>
                      </c:pt>
                      <c:pt idx="774">
                        <c:v>1.5874010519681991</c:v>
                      </c:pt>
                      <c:pt idx="775">
                        <c:v>1.5874010519681991</c:v>
                      </c:pt>
                      <c:pt idx="776">
                        <c:v>1.5874010519681991</c:v>
                      </c:pt>
                      <c:pt idx="777">
                        <c:v>1.5874010519681991</c:v>
                      </c:pt>
                      <c:pt idx="778">
                        <c:v>1.5874010519681991</c:v>
                      </c:pt>
                      <c:pt idx="779">
                        <c:v>1.5874010519681991</c:v>
                      </c:pt>
                      <c:pt idx="780">
                        <c:v>1.5874010519681991</c:v>
                      </c:pt>
                      <c:pt idx="781">
                        <c:v>1.5874010519681991</c:v>
                      </c:pt>
                      <c:pt idx="782">
                        <c:v>1.5874010519681991</c:v>
                      </c:pt>
                      <c:pt idx="783">
                        <c:v>1.5874010519681991</c:v>
                      </c:pt>
                      <c:pt idx="784">
                        <c:v>1.5874010519681991</c:v>
                      </c:pt>
                      <c:pt idx="785">
                        <c:v>1.5874010519681991</c:v>
                      </c:pt>
                      <c:pt idx="786">
                        <c:v>1.5874010519681991</c:v>
                      </c:pt>
                      <c:pt idx="787">
                        <c:v>1.5874010519681991</c:v>
                      </c:pt>
                      <c:pt idx="788">
                        <c:v>1.5874010519681991</c:v>
                      </c:pt>
                      <c:pt idx="789">
                        <c:v>1.5874010519681991</c:v>
                      </c:pt>
                      <c:pt idx="790">
                        <c:v>1.5874010519681991</c:v>
                      </c:pt>
                      <c:pt idx="791">
                        <c:v>1.5874010519681991</c:v>
                      </c:pt>
                      <c:pt idx="792">
                        <c:v>1.5874010519681991</c:v>
                      </c:pt>
                      <c:pt idx="793">
                        <c:v>1.5874010519681991</c:v>
                      </c:pt>
                      <c:pt idx="794">
                        <c:v>1.5874010519681991</c:v>
                      </c:pt>
                      <c:pt idx="795">
                        <c:v>1.5874010519681991</c:v>
                      </c:pt>
                      <c:pt idx="796">
                        <c:v>1.5874010519681991</c:v>
                      </c:pt>
                      <c:pt idx="797">
                        <c:v>1.5874010519681991</c:v>
                      </c:pt>
                      <c:pt idx="798">
                        <c:v>1.5874010519681991</c:v>
                      </c:pt>
                      <c:pt idx="799">
                        <c:v>1.5874010519681991</c:v>
                      </c:pt>
                      <c:pt idx="800">
                        <c:v>1.5874010519681991</c:v>
                      </c:pt>
                      <c:pt idx="801">
                        <c:v>1.5874010519681991</c:v>
                      </c:pt>
                      <c:pt idx="802">
                        <c:v>1.5874010519681991</c:v>
                      </c:pt>
                      <c:pt idx="803">
                        <c:v>1.5874010519681991</c:v>
                      </c:pt>
                      <c:pt idx="804">
                        <c:v>1.5874010519681991</c:v>
                      </c:pt>
                      <c:pt idx="805">
                        <c:v>1.5874010519681991</c:v>
                      </c:pt>
                      <c:pt idx="806">
                        <c:v>1.5874010519681991</c:v>
                      </c:pt>
                      <c:pt idx="807">
                        <c:v>1.5874010519681991</c:v>
                      </c:pt>
                      <c:pt idx="808">
                        <c:v>1.5874010519681991</c:v>
                      </c:pt>
                      <c:pt idx="809">
                        <c:v>1.5874010519681991</c:v>
                      </c:pt>
                      <c:pt idx="810">
                        <c:v>1.5874010519681991</c:v>
                      </c:pt>
                      <c:pt idx="811">
                        <c:v>1.5874010519681991</c:v>
                      </c:pt>
                      <c:pt idx="812">
                        <c:v>1.5874010519681991</c:v>
                      </c:pt>
                      <c:pt idx="813">
                        <c:v>1.5874010519681991</c:v>
                      </c:pt>
                      <c:pt idx="814">
                        <c:v>1.5874010519681991</c:v>
                      </c:pt>
                      <c:pt idx="815">
                        <c:v>1.5874010519681991</c:v>
                      </c:pt>
                      <c:pt idx="816">
                        <c:v>1.5874010519681991</c:v>
                      </c:pt>
                      <c:pt idx="817">
                        <c:v>1.5874010519681991</c:v>
                      </c:pt>
                      <c:pt idx="818">
                        <c:v>1.5874010519681991</c:v>
                      </c:pt>
                      <c:pt idx="819">
                        <c:v>1.5874010519681991</c:v>
                      </c:pt>
                      <c:pt idx="820">
                        <c:v>1.5874010519681991</c:v>
                      </c:pt>
                      <c:pt idx="821">
                        <c:v>1.5874010519681991</c:v>
                      </c:pt>
                      <c:pt idx="822">
                        <c:v>1.5874010519681991</c:v>
                      </c:pt>
                      <c:pt idx="823">
                        <c:v>1.5874010519681991</c:v>
                      </c:pt>
                      <c:pt idx="824">
                        <c:v>1.5874010519681991</c:v>
                      </c:pt>
                      <c:pt idx="825">
                        <c:v>1.5874010519681991</c:v>
                      </c:pt>
                      <c:pt idx="826">
                        <c:v>1.5874010519681991</c:v>
                      </c:pt>
                      <c:pt idx="827">
                        <c:v>1.5874010519681991</c:v>
                      </c:pt>
                      <c:pt idx="828">
                        <c:v>1.5874010519681991</c:v>
                      </c:pt>
                      <c:pt idx="829">
                        <c:v>1.5874010519681991</c:v>
                      </c:pt>
                      <c:pt idx="830">
                        <c:v>1.5874010519681991</c:v>
                      </c:pt>
                      <c:pt idx="831">
                        <c:v>1.5874010519681991</c:v>
                      </c:pt>
                      <c:pt idx="832">
                        <c:v>1.5874010519681991</c:v>
                      </c:pt>
                      <c:pt idx="833">
                        <c:v>1.5874010519681991</c:v>
                      </c:pt>
                      <c:pt idx="834">
                        <c:v>1.5874010519681991</c:v>
                      </c:pt>
                      <c:pt idx="835">
                        <c:v>1.5874010519681991</c:v>
                      </c:pt>
                      <c:pt idx="836">
                        <c:v>1.5874010519681991</c:v>
                      </c:pt>
                      <c:pt idx="837">
                        <c:v>1.5874010519681991</c:v>
                      </c:pt>
                      <c:pt idx="838">
                        <c:v>1.5874010519681991</c:v>
                      </c:pt>
                      <c:pt idx="839">
                        <c:v>1.5874010519681991</c:v>
                      </c:pt>
                      <c:pt idx="840">
                        <c:v>1.5874010519681991</c:v>
                      </c:pt>
                      <c:pt idx="841">
                        <c:v>1.5874010519681991</c:v>
                      </c:pt>
                      <c:pt idx="842">
                        <c:v>1.5874010519681991</c:v>
                      </c:pt>
                      <c:pt idx="843">
                        <c:v>1.5874010519681991</c:v>
                      </c:pt>
                      <c:pt idx="844">
                        <c:v>1.5874010519681991</c:v>
                      </c:pt>
                      <c:pt idx="845">
                        <c:v>1.5874010519681991</c:v>
                      </c:pt>
                      <c:pt idx="846">
                        <c:v>1.5874010519681991</c:v>
                      </c:pt>
                      <c:pt idx="847">
                        <c:v>1.5874010519681991</c:v>
                      </c:pt>
                      <c:pt idx="848">
                        <c:v>1.5874010519681991</c:v>
                      </c:pt>
                      <c:pt idx="849">
                        <c:v>1.5874010519681991</c:v>
                      </c:pt>
                      <c:pt idx="850">
                        <c:v>1.5874010519681991</c:v>
                      </c:pt>
                      <c:pt idx="851">
                        <c:v>1.5874010519681991</c:v>
                      </c:pt>
                      <c:pt idx="852">
                        <c:v>1.5874010519681991</c:v>
                      </c:pt>
                      <c:pt idx="853">
                        <c:v>1.5874010519681991</c:v>
                      </c:pt>
                      <c:pt idx="854">
                        <c:v>1.5874010519681991</c:v>
                      </c:pt>
                      <c:pt idx="855">
                        <c:v>1.5874010519681991</c:v>
                      </c:pt>
                      <c:pt idx="856">
                        <c:v>1.5874010519681991</c:v>
                      </c:pt>
                      <c:pt idx="857">
                        <c:v>1.5874010519681991</c:v>
                      </c:pt>
                      <c:pt idx="858">
                        <c:v>1.5874010519681991</c:v>
                      </c:pt>
                      <c:pt idx="859">
                        <c:v>1.5874010519681991</c:v>
                      </c:pt>
                      <c:pt idx="860">
                        <c:v>1.5874010519681991</c:v>
                      </c:pt>
                      <c:pt idx="861">
                        <c:v>1.5874010519681991</c:v>
                      </c:pt>
                      <c:pt idx="862">
                        <c:v>1.5874010519681991</c:v>
                      </c:pt>
                      <c:pt idx="863">
                        <c:v>1.5874010519681991</c:v>
                      </c:pt>
                      <c:pt idx="864">
                        <c:v>1.5874010519681991</c:v>
                      </c:pt>
                      <c:pt idx="865">
                        <c:v>1.5874010519681991</c:v>
                      </c:pt>
                      <c:pt idx="866">
                        <c:v>1.5874010519681991</c:v>
                      </c:pt>
                      <c:pt idx="867">
                        <c:v>1.5874010519681991</c:v>
                      </c:pt>
                      <c:pt idx="868">
                        <c:v>1.5874010519681991</c:v>
                      </c:pt>
                      <c:pt idx="869">
                        <c:v>1.5874010519681991</c:v>
                      </c:pt>
                      <c:pt idx="870">
                        <c:v>1.5874010519681991</c:v>
                      </c:pt>
                      <c:pt idx="871">
                        <c:v>1.5874010519681991</c:v>
                      </c:pt>
                      <c:pt idx="872">
                        <c:v>1.5874010519681991</c:v>
                      </c:pt>
                      <c:pt idx="873">
                        <c:v>1.5874010519681991</c:v>
                      </c:pt>
                      <c:pt idx="874">
                        <c:v>1.5874010519681991</c:v>
                      </c:pt>
                      <c:pt idx="875">
                        <c:v>1.5874010519681991</c:v>
                      </c:pt>
                      <c:pt idx="876">
                        <c:v>1.5874010519681991</c:v>
                      </c:pt>
                      <c:pt idx="877">
                        <c:v>1.5874010519681991</c:v>
                      </c:pt>
                      <c:pt idx="878">
                        <c:v>1.5874010519681991</c:v>
                      </c:pt>
                      <c:pt idx="879">
                        <c:v>1.5874010519681991</c:v>
                      </c:pt>
                      <c:pt idx="880">
                        <c:v>1.5874010519681991</c:v>
                      </c:pt>
                      <c:pt idx="881">
                        <c:v>1.5874010519681991</c:v>
                      </c:pt>
                      <c:pt idx="882">
                        <c:v>1.5874010519681991</c:v>
                      </c:pt>
                      <c:pt idx="883">
                        <c:v>1.5874010519681991</c:v>
                      </c:pt>
                      <c:pt idx="884">
                        <c:v>1.5874010519681991</c:v>
                      </c:pt>
                      <c:pt idx="885">
                        <c:v>1.5874010519681991</c:v>
                      </c:pt>
                      <c:pt idx="886">
                        <c:v>1.5874010519681991</c:v>
                      </c:pt>
                      <c:pt idx="887">
                        <c:v>1.5874010519681991</c:v>
                      </c:pt>
                      <c:pt idx="888">
                        <c:v>1.5874010519681991</c:v>
                      </c:pt>
                      <c:pt idx="889">
                        <c:v>1.5874010519681991</c:v>
                      </c:pt>
                      <c:pt idx="890">
                        <c:v>1.5874010519681991</c:v>
                      </c:pt>
                      <c:pt idx="891">
                        <c:v>1.5874010519681991</c:v>
                      </c:pt>
                      <c:pt idx="892">
                        <c:v>1.5874010519681991</c:v>
                      </c:pt>
                      <c:pt idx="893">
                        <c:v>1.5874010519681991</c:v>
                      </c:pt>
                      <c:pt idx="894">
                        <c:v>1.5874010519681991</c:v>
                      </c:pt>
                      <c:pt idx="895">
                        <c:v>1.5874010519681991</c:v>
                      </c:pt>
                      <c:pt idx="896">
                        <c:v>1.5874010519681991</c:v>
                      </c:pt>
                      <c:pt idx="897">
                        <c:v>1.5874010519681991</c:v>
                      </c:pt>
                      <c:pt idx="898">
                        <c:v>1.5874010519681991</c:v>
                      </c:pt>
                      <c:pt idx="899">
                        <c:v>1.5874010519681991</c:v>
                      </c:pt>
                      <c:pt idx="900">
                        <c:v>1.5874010519681991</c:v>
                      </c:pt>
                      <c:pt idx="901">
                        <c:v>1.5874010519681991</c:v>
                      </c:pt>
                      <c:pt idx="902">
                        <c:v>1.5874010519681991</c:v>
                      </c:pt>
                      <c:pt idx="903">
                        <c:v>1.5874010519681991</c:v>
                      </c:pt>
                      <c:pt idx="904">
                        <c:v>1.5874010519681991</c:v>
                      </c:pt>
                      <c:pt idx="905">
                        <c:v>1.5874010519681991</c:v>
                      </c:pt>
                      <c:pt idx="906">
                        <c:v>1.5874010519681991</c:v>
                      </c:pt>
                      <c:pt idx="907">
                        <c:v>1.5874010519681991</c:v>
                      </c:pt>
                      <c:pt idx="908">
                        <c:v>1.5874010519681991</c:v>
                      </c:pt>
                      <c:pt idx="909">
                        <c:v>1.5874010519681991</c:v>
                      </c:pt>
                      <c:pt idx="910">
                        <c:v>1.5874010519681991</c:v>
                      </c:pt>
                      <c:pt idx="911">
                        <c:v>1.5874010519681991</c:v>
                      </c:pt>
                      <c:pt idx="912">
                        <c:v>1.5874010519681991</c:v>
                      </c:pt>
                      <c:pt idx="913">
                        <c:v>1.5874010519681991</c:v>
                      </c:pt>
                      <c:pt idx="914">
                        <c:v>1.5874010519681991</c:v>
                      </c:pt>
                      <c:pt idx="915">
                        <c:v>1.5874010519681991</c:v>
                      </c:pt>
                      <c:pt idx="916">
                        <c:v>1.5874010519681991</c:v>
                      </c:pt>
                      <c:pt idx="917">
                        <c:v>1.5874010519681991</c:v>
                      </c:pt>
                      <c:pt idx="918">
                        <c:v>1.5874010519681991</c:v>
                      </c:pt>
                      <c:pt idx="919">
                        <c:v>1.5874010519681991</c:v>
                      </c:pt>
                      <c:pt idx="920">
                        <c:v>1.5874010519681991</c:v>
                      </c:pt>
                      <c:pt idx="921">
                        <c:v>1.5874010519681991</c:v>
                      </c:pt>
                      <c:pt idx="922">
                        <c:v>1.5874010519681991</c:v>
                      </c:pt>
                      <c:pt idx="923">
                        <c:v>1.5874010519681991</c:v>
                      </c:pt>
                      <c:pt idx="924">
                        <c:v>1.5874010519681991</c:v>
                      </c:pt>
                      <c:pt idx="925">
                        <c:v>1.5874010519681991</c:v>
                      </c:pt>
                      <c:pt idx="926">
                        <c:v>1.5874010519681991</c:v>
                      </c:pt>
                      <c:pt idx="927">
                        <c:v>1.5874010519681991</c:v>
                      </c:pt>
                      <c:pt idx="928">
                        <c:v>1.5874010519681991</c:v>
                      </c:pt>
                      <c:pt idx="929">
                        <c:v>1.5874010519681991</c:v>
                      </c:pt>
                      <c:pt idx="930">
                        <c:v>1.5874010519681991</c:v>
                      </c:pt>
                      <c:pt idx="931">
                        <c:v>1.5874010519681991</c:v>
                      </c:pt>
                      <c:pt idx="932">
                        <c:v>1.5874010519681991</c:v>
                      </c:pt>
                      <c:pt idx="933">
                        <c:v>1.5874010519681991</c:v>
                      </c:pt>
                      <c:pt idx="934">
                        <c:v>1.5874010519681991</c:v>
                      </c:pt>
                      <c:pt idx="935">
                        <c:v>1.5874010519681991</c:v>
                      </c:pt>
                      <c:pt idx="936">
                        <c:v>1.5874010519681991</c:v>
                      </c:pt>
                      <c:pt idx="937">
                        <c:v>1.5874010519681991</c:v>
                      </c:pt>
                      <c:pt idx="938">
                        <c:v>1.5874010519681991</c:v>
                      </c:pt>
                      <c:pt idx="939">
                        <c:v>1.5874010519681991</c:v>
                      </c:pt>
                      <c:pt idx="940">
                        <c:v>1.5874010519681991</c:v>
                      </c:pt>
                      <c:pt idx="941">
                        <c:v>1.5874010519681991</c:v>
                      </c:pt>
                      <c:pt idx="942">
                        <c:v>1.5874010519681991</c:v>
                      </c:pt>
                      <c:pt idx="943">
                        <c:v>1.5874010519681991</c:v>
                      </c:pt>
                      <c:pt idx="944">
                        <c:v>1.5874010519681991</c:v>
                      </c:pt>
                      <c:pt idx="945">
                        <c:v>1.5874010519681991</c:v>
                      </c:pt>
                      <c:pt idx="946">
                        <c:v>1.5874010519681991</c:v>
                      </c:pt>
                      <c:pt idx="947">
                        <c:v>1.5874010519681991</c:v>
                      </c:pt>
                      <c:pt idx="948">
                        <c:v>1.5874010519681991</c:v>
                      </c:pt>
                      <c:pt idx="949">
                        <c:v>1.5874010519681991</c:v>
                      </c:pt>
                      <c:pt idx="950">
                        <c:v>1.5874010519681991</c:v>
                      </c:pt>
                      <c:pt idx="951">
                        <c:v>1.5874010519681991</c:v>
                      </c:pt>
                      <c:pt idx="952">
                        <c:v>1.5874010519681991</c:v>
                      </c:pt>
                      <c:pt idx="953">
                        <c:v>1.5874010519681991</c:v>
                      </c:pt>
                      <c:pt idx="954">
                        <c:v>1.5874010519681991</c:v>
                      </c:pt>
                      <c:pt idx="955">
                        <c:v>1.5874010519681991</c:v>
                      </c:pt>
                      <c:pt idx="956">
                        <c:v>1.5874010519681991</c:v>
                      </c:pt>
                      <c:pt idx="957">
                        <c:v>1.5874010519681991</c:v>
                      </c:pt>
                      <c:pt idx="958">
                        <c:v>1.5874010519681991</c:v>
                      </c:pt>
                      <c:pt idx="959">
                        <c:v>1.5874010519681991</c:v>
                      </c:pt>
                      <c:pt idx="960">
                        <c:v>1.5874010519681991</c:v>
                      </c:pt>
                      <c:pt idx="961">
                        <c:v>1.5874010519681991</c:v>
                      </c:pt>
                      <c:pt idx="962">
                        <c:v>1.5874010519681991</c:v>
                      </c:pt>
                      <c:pt idx="963">
                        <c:v>1.5874010519681991</c:v>
                      </c:pt>
                      <c:pt idx="964">
                        <c:v>1.5874010519681991</c:v>
                      </c:pt>
                      <c:pt idx="965">
                        <c:v>1.5874010519681991</c:v>
                      </c:pt>
                      <c:pt idx="966">
                        <c:v>1.5874010519681991</c:v>
                      </c:pt>
                      <c:pt idx="967">
                        <c:v>1.5874010519681991</c:v>
                      </c:pt>
                      <c:pt idx="968">
                        <c:v>1.5874010519681991</c:v>
                      </c:pt>
                      <c:pt idx="969">
                        <c:v>1.5874010519681991</c:v>
                      </c:pt>
                      <c:pt idx="970">
                        <c:v>1.5874010519681991</c:v>
                      </c:pt>
                      <c:pt idx="971">
                        <c:v>1.5874010519681991</c:v>
                      </c:pt>
                      <c:pt idx="972">
                        <c:v>1.5874010519681991</c:v>
                      </c:pt>
                      <c:pt idx="973">
                        <c:v>1.5874010519681991</c:v>
                      </c:pt>
                      <c:pt idx="974">
                        <c:v>1.5874010519681991</c:v>
                      </c:pt>
                      <c:pt idx="975">
                        <c:v>1.5874010519681991</c:v>
                      </c:pt>
                      <c:pt idx="976">
                        <c:v>1.5874010519681991</c:v>
                      </c:pt>
                      <c:pt idx="977">
                        <c:v>1.5874010519681991</c:v>
                      </c:pt>
                      <c:pt idx="978">
                        <c:v>1.5874010519681991</c:v>
                      </c:pt>
                      <c:pt idx="979">
                        <c:v>1.5874010519681991</c:v>
                      </c:pt>
                      <c:pt idx="980">
                        <c:v>1.5874010519681991</c:v>
                      </c:pt>
                      <c:pt idx="981">
                        <c:v>1.5874010519681991</c:v>
                      </c:pt>
                      <c:pt idx="982">
                        <c:v>1.5874010519681991</c:v>
                      </c:pt>
                      <c:pt idx="983">
                        <c:v>1.5874010519681991</c:v>
                      </c:pt>
                      <c:pt idx="984">
                        <c:v>1.5874010519681991</c:v>
                      </c:pt>
                      <c:pt idx="985">
                        <c:v>1.5874010519681991</c:v>
                      </c:pt>
                      <c:pt idx="986">
                        <c:v>1.5874010519681991</c:v>
                      </c:pt>
                      <c:pt idx="987">
                        <c:v>1.5874010519681991</c:v>
                      </c:pt>
                      <c:pt idx="988">
                        <c:v>1.5874010519681991</c:v>
                      </c:pt>
                      <c:pt idx="989">
                        <c:v>1.5874010519681991</c:v>
                      </c:pt>
                      <c:pt idx="990">
                        <c:v>1.5874010519681991</c:v>
                      </c:pt>
                      <c:pt idx="991">
                        <c:v>1.5874010519681991</c:v>
                      </c:pt>
                      <c:pt idx="992">
                        <c:v>1.5874010519681991</c:v>
                      </c:pt>
                      <c:pt idx="993">
                        <c:v>1.5874010519681991</c:v>
                      </c:pt>
                      <c:pt idx="994">
                        <c:v>1.5874010519681991</c:v>
                      </c:pt>
                      <c:pt idx="995">
                        <c:v>1.5874010519681991</c:v>
                      </c:pt>
                      <c:pt idx="996">
                        <c:v>1.5874010519681991</c:v>
                      </c:pt>
                      <c:pt idx="997">
                        <c:v>1.5874010519681991</c:v>
                      </c:pt>
                      <c:pt idx="998">
                        <c:v>1.5874010519681991</c:v>
                      </c:pt>
                      <c:pt idx="999">
                        <c:v>1.5874010519681991</c:v>
                      </c:pt>
                      <c:pt idx="1000">
                        <c:v>1.5874010519681991</c:v>
                      </c:pt>
                      <c:pt idx="1001">
                        <c:v>1.5874010519681991</c:v>
                      </c:pt>
                      <c:pt idx="1002">
                        <c:v>1.5874010519681991</c:v>
                      </c:pt>
                      <c:pt idx="1003">
                        <c:v>1.5874010519681991</c:v>
                      </c:pt>
                      <c:pt idx="1004">
                        <c:v>1.5874010519681991</c:v>
                      </c:pt>
                      <c:pt idx="1005">
                        <c:v>1.5874010519681991</c:v>
                      </c:pt>
                      <c:pt idx="1006">
                        <c:v>1.5874010519681991</c:v>
                      </c:pt>
                      <c:pt idx="1007">
                        <c:v>1.5874010519681991</c:v>
                      </c:pt>
                      <c:pt idx="1008">
                        <c:v>1.5874010519681991</c:v>
                      </c:pt>
                      <c:pt idx="1009">
                        <c:v>1.5874010519681991</c:v>
                      </c:pt>
                      <c:pt idx="1010">
                        <c:v>1.5874010519681991</c:v>
                      </c:pt>
                      <c:pt idx="1011">
                        <c:v>1.5874010519681991</c:v>
                      </c:pt>
                      <c:pt idx="1012">
                        <c:v>1.5874010519681991</c:v>
                      </c:pt>
                      <c:pt idx="1013">
                        <c:v>1.5874010519681991</c:v>
                      </c:pt>
                      <c:pt idx="1014">
                        <c:v>1.5874010519681991</c:v>
                      </c:pt>
                      <c:pt idx="1015">
                        <c:v>1.5874010519681991</c:v>
                      </c:pt>
                      <c:pt idx="1016">
                        <c:v>1.5874010519681991</c:v>
                      </c:pt>
                      <c:pt idx="1017">
                        <c:v>1.5874010519681991</c:v>
                      </c:pt>
                      <c:pt idx="1018">
                        <c:v>1.5874010519681991</c:v>
                      </c:pt>
                      <c:pt idx="1019">
                        <c:v>1.5874010519681991</c:v>
                      </c:pt>
                      <c:pt idx="1020">
                        <c:v>1.5874010519681991</c:v>
                      </c:pt>
                      <c:pt idx="1021">
                        <c:v>1.5874010519681991</c:v>
                      </c:pt>
                      <c:pt idx="1022">
                        <c:v>1.5874010519681991</c:v>
                      </c:pt>
                      <c:pt idx="1023">
                        <c:v>1.5874010519681991</c:v>
                      </c:pt>
                      <c:pt idx="1024">
                        <c:v>1.5874010519681991</c:v>
                      </c:pt>
                      <c:pt idx="1025">
                        <c:v>1.5874010519681991</c:v>
                      </c:pt>
                      <c:pt idx="1026">
                        <c:v>1.5874010519681991</c:v>
                      </c:pt>
                      <c:pt idx="1027">
                        <c:v>1.5874010519681991</c:v>
                      </c:pt>
                      <c:pt idx="1028">
                        <c:v>1.5874010519681991</c:v>
                      </c:pt>
                      <c:pt idx="1029">
                        <c:v>1.5874010519681991</c:v>
                      </c:pt>
                      <c:pt idx="1030">
                        <c:v>1.5874010519681991</c:v>
                      </c:pt>
                      <c:pt idx="1031">
                        <c:v>1.5874010519681991</c:v>
                      </c:pt>
                      <c:pt idx="1032">
                        <c:v>1.5874010519681991</c:v>
                      </c:pt>
                      <c:pt idx="1033">
                        <c:v>1.5874010519681991</c:v>
                      </c:pt>
                      <c:pt idx="1034">
                        <c:v>1.5874010519681991</c:v>
                      </c:pt>
                      <c:pt idx="1035">
                        <c:v>1.5874010519681991</c:v>
                      </c:pt>
                      <c:pt idx="1036">
                        <c:v>1.5874010519681991</c:v>
                      </c:pt>
                      <c:pt idx="1037">
                        <c:v>1.5874010519681991</c:v>
                      </c:pt>
                      <c:pt idx="1038">
                        <c:v>1.5874010519681991</c:v>
                      </c:pt>
                      <c:pt idx="1039">
                        <c:v>1.5874010519681991</c:v>
                      </c:pt>
                      <c:pt idx="1040">
                        <c:v>1.5874010519681991</c:v>
                      </c:pt>
                      <c:pt idx="1041">
                        <c:v>1.5874010519681991</c:v>
                      </c:pt>
                      <c:pt idx="1042">
                        <c:v>1.5874010519681991</c:v>
                      </c:pt>
                      <c:pt idx="1043">
                        <c:v>1.5874010519681991</c:v>
                      </c:pt>
                      <c:pt idx="1044">
                        <c:v>1.5874010519681991</c:v>
                      </c:pt>
                      <c:pt idx="1045">
                        <c:v>1.5874010519681991</c:v>
                      </c:pt>
                      <c:pt idx="1046">
                        <c:v>1.5874010519681991</c:v>
                      </c:pt>
                      <c:pt idx="1047">
                        <c:v>1.5874010519681991</c:v>
                      </c:pt>
                      <c:pt idx="1048">
                        <c:v>1.5874010519681991</c:v>
                      </c:pt>
                      <c:pt idx="1049">
                        <c:v>1.5874010519681991</c:v>
                      </c:pt>
                      <c:pt idx="1050">
                        <c:v>1.5874010519681991</c:v>
                      </c:pt>
                      <c:pt idx="1051">
                        <c:v>1.5874010519681991</c:v>
                      </c:pt>
                      <c:pt idx="1052">
                        <c:v>1.5874010519681991</c:v>
                      </c:pt>
                      <c:pt idx="1053">
                        <c:v>1.5874010519681991</c:v>
                      </c:pt>
                      <c:pt idx="1054">
                        <c:v>1.5874010519681991</c:v>
                      </c:pt>
                      <c:pt idx="1055">
                        <c:v>1.5874010519681991</c:v>
                      </c:pt>
                      <c:pt idx="1056">
                        <c:v>1.5874010519681991</c:v>
                      </c:pt>
                      <c:pt idx="1057">
                        <c:v>1.5874010519681991</c:v>
                      </c:pt>
                      <c:pt idx="1058">
                        <c:v>1.5874010519681991</c:v>
                      </c:pt>
                      <c:pt idx="1059">
                        <c:v>1.5874010519681991</c:v>
                      </c:pt>
                      <c:pt idx="1060">
                        <c:v>1.5874010519681991</c:v>
                      </c:pt>
                      <c:pt idx="1061">
                        <c:v>1.5874010519681991</c:v>
                      </c:pt>
                      <c:pt idx="1062">
                        <c:v>1.5874010519681991</c:v>
                      </c:pt>
                      <c:pt idx="1063">
                        <c:v>1.5874010519681991</c:v>
                      </c:pt>
                      <c:pt idx="1064">
                        <c:v>1.5874010519681991</c:v>
                      </c:pt>
                      <c:pt idx="1065">
                        <c:v>1.5874010519681991</c:v>
                      </c:pt>
                      <c:pt idx="1066">
                        <c:v>1.5874010519681991</c:v>
                      </c:pt>
                      <c:pt idx="1067">
                        <c:v>1.5874010519681991</c:v>
                      </c:pt>
                      <c:pt idx="1068">
                        <c:v>1.5874010519681991</c:v>
                      </c:pt>
                      <c:pt idx="1069">
                        <c:v>1.5874010519681991</c:v>
                      </c:pt>
                      <c:pt idx="1070">
                        <c:v>1.5874010519681991</c:v>
                      </c:pt>
                      <c:pt idx="1071">
                        <c:v>1.5874010519681991</c:v>
                      </c:pt>
                      <c:pt idx="1072">
                        <c:v>1.5874010519681991</c:v>
                      </c:pt>
                      <c:pt idx="1073">
                        <c:v>1.5874010519681991</c:v>
                      </c:pt>
                      <c:pt idx="1074">
                        <c:v>1.5874010519681991</c:v>
                      </c:pt>
                      <c:pt idx="1075">
                        <c:v>1.5874010519681991</c:v>
                      </c:pt>
                      <c:pt idx="1076">
                        <c:v>1.5874010519681991</c:v>
                      </c:pt>
                      <c:pt idx="1077">
                        <c:v>1.5874010519681991</c:v>
                      </c:pt>
                      <c:pt idx="1078">
                        <c:v>1.5874010519681991</c:v>
                      </c:pt>
                      <c:pt idx="1079">
                        <c:v>1.5874010519681991</c:v>
                      </c:pt>
                      <c:pt idx="1080">
                        <c:v>1.5874010519681991</c:v>
                      </c:pt>
                      <c:pt idx="1081">
                        <c:v>1.5874010519681991</c:v>
                      </c:pt>
                      <c:pt idx="1082">
                        <c:v>1.5874010519681991</c:v>
                      </c:pt>
                      <c:pt idx="1083">
                        <c:v>2</c:v>
                      </c:pt>
                      <c:pt idx="1084">
                        <c:v>2</c:v>
                      </c:pt>
                      <c:pt idx="1085">
                        <c:v>2</c:v>
                      </c:pt>
                      <c:pt idx="1086">
                        <c:v>2</c:v>
                      </c:pt>
                      <c:pt idx="1087">
                        <c:v>2</c:v>
                      </c:pt>
                      <c:pt idx="1088">
                        <c:v>2</c:v>
                      </c:pt>
                      <c:pt idx="1089">
                        <c:v>2</c:v>
                      </c:pt>
                      <c:pt idx="1090">
                        <c:v>2</c:v>
                      </c:pt>
                      <c:pt idx="1091">
                        <c:v>2</c:v>
                      </c:pt>
                      <c:pt idx="1092">
                        <c:v>2</c:v>
                      </c:pt>
                      <c:pt idx="1093">
                        <c:v>2</c:v>
                      </c:pt>
                      <c:pt idx="1094">
                        <c:v>2</c:v>
                      </c:pt>
                      <c:pt idx="1095">
                        <c:v>2</c:v>
                      </c:pt>
                      <c:pt idx="1096">
                        <c:v>2</c:v>
                      </c:pt>
                      <c:pt idx="1097">
                        <c:v>2</c:v>
                      </c:pt>
                      <c:pt idx="1098">
                        <c:v>2</c:v>
                      </c:pt>
                      <c:pt idx="1099">
                        <c:v>2</c:v>
                      </c:pt>
                      <c:pt idx="1100">
                        <c:v>2</c:v>
                      </c:pt>
                      <c:pt idx="1101">
                        <c:v>2</c:v>
                      </c:pt>
                      <c:pt idx="1102">
                        <c:v>2</c:v>
                      </c:pt>
                      <c:pt idx="1103">
                        <c:v>2</c:v>
                      </c:pt>
                      <c:pt idx="1104">
                        <c:v>2</c:v>
                      </c:pt>
                      <c:pt idx="1105">
                        <c:v>2</c:v>
                      </c:pt>
                      <c:pt idx="1106">
                        <c:v>2</c:v>
                      </c:pt>
                      <c:pt idx="1107">
                        <c:v>2</c:v>
                      </c:pt>
                      <c:pt idx="1108">
                        <c:v>2</c:v>
                      </c:pt>
                      <c:pt idx="1109">
                        <c:v>2</c:v>
                      </c:pt>
                      <c:pt idx="1110">
                        <c:v>2</c:v>
                      </c:pt>
                      <c:pt idx="1111">
                        <c:v>2</c:v>
                      </c:pt>
                      <c:pt idx="1112">
                        <c:v>2</c:v>
                      </c:pt>
                      <c:pt idx="1113">
                        <c:v>2</c:v>
                      </c:pt>
                      <c:pt idx="1114">
                        <c:v>2</c:v>
                      </c:pt>
                      <c:pt idx="1115">
                        <c:v>2</c:v>
                      </c:pt>
                      <c:pt idx="1116">
                        <c:v>2</c:v>
                      </c:pt>
                      <c:pt idx="1117">
                        <c:v>2</c:v>
                      </c:pt>
                      <c:pt idx="1118">
                        <c:v>2</c:v>
                      </c:pt>
                      <c:pt idx="1119">
                        <c:v>2</c:v>
                      </c:pt>
                      <c:pt idx="1120">
                        <c:v>2</c:v>
                      </c:pt>
                      <c:pt idx="1121">
                        <c:v>2</c:v>
                      </c:pt>
                      <c:pt idx="1122">
                        <c:v>2</c:v>
                      </c:pt>
                      <c:pt idx="1123">
                        <c:v>2</c:v>
                      </c:pt>
                      <c:pt idx="1124">
                        <c:v>2</c:v>
                      </c:pt>
                      <c:pt idx="1125">
                        <c:v>2</c:v>
                      </c:pt>
                      <c:pt idx="1126">
                        <c:v>2</c:v>
                      </c:pt>
                      <c:pt idx="1127">
                        <c:v>2</c:v>
                      </c:pt>
                      <c:pt idx="1128">
                        <c:v>2</c:v>
                      </c:pt>
                      <c:pt idx="1129">
                        <c:v>2</c:v>
                      </c:pt>
                      <c:pt idx="1130">
                        <c:v>2</c:v>
                      </c:pt>
                      <c:pt idx="1131">
                        <c:v>2</c:v>
                      </c:pt>
                      <c:pt idx="1132">
                        <c:v>2</c:v>
                      </c:pt>
                      <c:pt idx="1133">
                        <c:v>2</c:v>
                      </c:pt>
                      <c:pt idx="1134">
                        <c:v>2</c:v>
                      </c:pt>
                      <c:pt idx="1135">
                        <c:v>2</c:v>
                      </c:pt>
                      <c:pt idx="1136">
                        <c:v>2</c:v>
                      </c:pt>
                      <c:pt idx="1137">
                        <c:v>2</c:v>
                      </c:pt>
                      <c:pt idx="1138">
                        <c:v>2</c:v>
                      </c:pt>
                      <c:pt idx="1139">
                        <c:v>2</c:v>
                      </c:pt>
                      <c:pt idx="1140">
                        <c:v>2</c:v>
                      </c:pt>
                      <c:pt idx="1141">
                        <c:v>2</c:v>
                      </c:pt>
                      <c:pt idx="1142">
                        <c:v>2</c:v>
                      </c:pt>
                      <c:pt idx="1143">
                        <c:v>2</c:v>
                      </c:pt>
                      <c:pt idx="1144">
                        <c:v>2</c:v>
                      </c:pt>
                      <c:pt idx="1145">
                        <c:v>2</c:v>
                      </c:pt>
                      <c:pt idx="1146">
                        <c:v>2</c:v>
                      </c:pt>
                      <c:pt idx="1147">
                        <c:v>2</c:v>
                      </c:pt>
                      <c:pt idx="1148">
                        <c:v>2</c:v>
                      </c:pt>
                      <c:pt idx="1149">
                        <c:v>2</c:v>
                      </c:pt>
                      <c:pt idx="1150">
                        <c:v>2</c:v>
                      </c:pt>
                      <c:pt idx="1151">
                        <c:v>2</c:v>
                      </c:pt>
                      <c:pt idx="1152">
                        <c:v>2</c:v>
                      </c:pt>
                      <c:pt idx="1153">
                        <c:v>2</c:v>
                      </c:pt>
                      <c:pt idx="1154">
                        <c:v>2</c:v>
                      </c:pt>
                      <c:pt idx="1155">
                        <c:v>2</c:v>
                      </c:pt>
                      <c:pt idx="1156">
                        <c:v>2</c:v>
                      </c:pt>
                      <c:pt idx="1157">
                        <c:v>2</c:v>
                      </c:pt>
                      <c:pt idx="1158">
                        <c:v>2</c:v>
                      </c:pt>
                      <c:pt idx="1159">
                        <c:v>2</c:v>
                      </c:pt>
                      <c:pt idx="1160">
                        <c:v>2</c:v>
                      </c:pt>
                      <c:pt idx="1161">
                        <c:v>2</c:v>
                      </c:pt>
                      <c:pt idx="1162">
                        <c:v>2</c:v>
                      </c:pt>
                      <c:pt idx="1163">
                        <c:v>2</c:v>
                      </c:pt>
                      <c:pt idx="1164">
                        <c:v>2</c:v>
                      </c:pt>
                      <c:pt idx="1165">
                        <c:v>2</c:v>
                      </c:pt>
                      <c:pt idx="1166">
                        <c:v>2</c:v>
                      </c:pt>
                      <c:pt idx="1167">
                        <c:v>2</c:v>
                      </c:pt>
                      <c:pt idx="1168">
                        <c:v>2</c:v>
                      </c:pt>
                      <c:pt idx="1169">
                        <c:v>2</c:v>
                      </c:pt>
                      <c:pt idx="1170">
                        <c:v>2</c:v>
                      </c:pt>
                      <c:pt idx="1171">
                        <c:v>2</c:v>
                      </c:pt>
                      <c:pt idx="1172">
                        <c:v>2</c:v>
                      </c:pt>
                      <c:pt idx="1173">
                        <c:v>2</c:v>
                      </c:pt>
                      <c:pt idx="1174">
                        <c:v>2</c:v>
                      </c:pt>
                      <c:pt idx="1175">
                        <c:v>2</c:v>
                      </c:pt>
                      <c:pt idx="1176">
                        <c:v>2</c:v>
                      </c:pt>
                      <c:pt idx="1177">
                        <c:v>2</c:v>
                      </c:pt>
                      <c:pt idx="1178">
                        <c:v>2</c:v>
                      </c:pt>
                      <c:pt idx="1179">
                        <c:v>2</c:v>
                      </c:pt>
                      <c:pt idx="1180">
                        <c:v>2</c:v>
                      </c:pt>
                      <c:pt idx="1181">
                        <c:v>2</c:v>
                      </c:pt>
                      <c:pt idx="1182">
                        <c:v>2</c:v>
                      </c:pt>
                      <c:pt idx="1183">
                        <c:v>2</c:v>
                      </c:pt>
                      <c:pt idx="1184">
                        <c:v>2</c:v>
                      </c:pt>
                      <c:pt idx="1185">
                        <c:v>2</c:v>
                      </c:pt>
                      <c:pt idx="1186">
                        <c:v>2</c:v>
                      </c:pt>
                      <c:pt idx="1187">
                        <c:v>2</c:v>
                      </c:pt>
                      <c:pt idx="1188">
                        <c:v>2</c:v>
                      </c:pt>
                      <c:pt idx="1189">
                        <c:v>2</c:v>
                      </c:pt>
                      <c:pt idx="1190">
                        <c:v>2</c:v>
                      </c:pt>
                      <c:pt idx="1191">
                        <c:v>2</c:v>
                      </c:pt>
                      <c:pt idx="1192">
                        <c:v>2</c:v>
                      </c:pt>
                      <c:pt idx="1193">
                        <c:v>2</c:v>
                      </c:pt>
                      <c:pt idx="1194">
                        <c:v>2</c:v>
                      </c:pt>
                      <c:pt idx="1195">
                        <c:v>2</c:v>
                      </c:pt>
                      <c:pt idx="1196">
                        <c:v>2</c:v>
                      </c:pt>
                      <c:pt idx="1197">
                        <c:v>2</c:v>
                      </c:pt>
                      <c:pt idx="1198">
                        <c:v>2</c:v>
                      </c:pt>
                      <c:pt idx="1199">
                        <c:v>2</c:v>
                      </c:pt>
                      <c:pt idx="1200">
                        <c:v>2</c:v>
                      </c:pt>
                      <c:pt idx="1201">
                        <c:v>2</c:v>
                      </c:pt>
                      <c:pt idx="1202">
                        <c:v>2</c:v>
                      </c:pt>
                      <c:pt idx="1203">
                        <c:v>2</c:v>
                      </c:pt>
                      <c:pt idx="1204">
                        <c:v>2</c:v>
                      </c:pt>
                      <c:pt idx="1205">
                        <c:v>2</c:v>
                      </c:pt>
                      <c:pt idx="1206">
                        <c:v>2</c:v>
                      </c:pt>
                      <c:pt idx="1207">
                        <c:v>2</c:v>
                      </c:pt>
                      <c:pt idx="1208">
                        <c:v>2</c:v>
                      </c:pt>
                      <c:pt idx="1209">
                        <c:v>2</c:v>
                      </c:pt>
                      <c:pt idx="1210">
                        <c:v>2</c:v>
                      </c:pt>
                      <c:pt idx="1211">
                        <c:v>2</c:v>
                      </c:pt>
                      <c:pt idx="1212">
                        <c:v>2</c:v>
                      </c:pt>
                      <c:pt idx="1213">
                        <c:v>2</c:v>
                      </c:pt>
                      <c:pt idx="1214">
                        <c:v>2</c:v>
                      </c:pt>
                      <c:pt idx="1215">
                        <c:v>2</c:v>
                      </c:pt>
                      <c:pt idx="1216">
                        <c:v>2</c:v>
                      </c:pt>
                      <c:pt idx="1217">
                        <c:v>2</c:v>
                      </c:pt>
                      <c:pt idx="1218">
                        <c:v>2</c:v>
                      </c:pt>
                      <c:pt idx="1219">
                        <c:v>2</c:v>
                      </c:pt>
                      <c:pt idx="1220">
                        <c:v>2</c:v>
                      </c:pt>
                      <c:pt idx="1221">
                        <c:v>2</c:v>
                      </c:pt>
                      <c:pt idx="1222">
                        <c:v>2</c:v>
                      </c:pt>
                      <c:pt idx="1223">
                        <c:v>2</c:v>
                      </c:pt>
                      <c:pt idx="1224">
                        <c:v>2</c:v>
                      </c:pt>
                      <c:pt idx="1225">
                        <c:v>2</c:v>
                      </c:pt>
                      <c:pt idx="1226">
                        <c:v>2</c:v>
                      </c:pt>
                      <c:pt idx="1227">
                        <c:v>2</c:v>
                      </c:pt>
                      <c:pt idx="1228">
                        <c:v>2</c:v>
                      </c:pt>
                      <c:pt idx="1229">
                        <c:v>2</c:v>
                      </c:pt>
                      <c:pt idx="1230">
                        <c:v>2</c:v>
                      </c:pt>
                      <c:pt idx="1231">
                        <c:v>2</c:v>
                      </c:pt>
                      <c:pt idx="1232">
                        <c:v>2</c:v>
                      </c:pt>
                      <c:pt idx="1233">
                        <c:v>2</c:v>
                      </c:pt>
                      <c:pt idx="1234">
                        <c:v>2</c:v>
                      </c:pt>
                      <c:pt idx="1235">
                        <c:v>2</c:v>
                      </c:pt>
                      <c:pt idx="1236">
                        <c:v>2</c:v>
                      </c:pt>
                      <c:pt idx="1237">
                        <c:v>2</c:v>
                      </c:pt>
                      <c:pt idx="1238">
                        <c:v>2</c:v>
                      </c:pt>
                      <c:pt idx="1239">
                        <c:v>2</c:v>
                      </c:pt>
                      <c:pt idx="1240">
                        <c:v>2</c:v>
                      </c:pt>
                      <c:pt idx="1241">
                        <c:v>2</c:v>
                      </c:pt>
                      <c:pt idx="1242">
                        <c:v>2</c:v>
                      </c:pt>
                      <c:pt idx="1243">
                        <c:v>2</c:v>
                      </c:pt>
                      <c:pt idx="1244">
                        <c:v>2</c:v>
                      </c:pt>
                      <c:pt idx="1245">
                        <c:v>2</c:v>
                      </c:pt>
                      <c:pt idx="1246">
                        <c:v>2</c:v>
                      </c:pt>
                      <c:pt idx="1247">
                        <c:v>2</c:v>
                      </c:pt>
                      <c:pt idx="1248">
                        <c:v>2</c:v>
                      </c:pt>
                      <c:pt idx="1249">
                        <c:v>2</c:v>
                      </c:pt>
                      <c:pt idx="1250">
                        <c:v>2</c:v>
                      </c:pt>
                      <c:pt idx="1251">
                        <c:v>2</c:v>
                      </c:pt>
                      <c:pt idx="1252">
                        <c:v>2</c:v>
                      </c:pt>
                      <c:pt idx="1253">
                        <c:v>2</c:v>
                      </c:pt>
                      <c:pt idx="1254">
                        <c:v>2</c:v>
                      </c:pt>
                      <c:pt idx="1255">
                        <c:v>2</c:v>
                      </c:pt>
                      <c:pt idx="1256">
                        <c:v>2</c:v>
                      </c:pt>
                      <c:pt idx="1257">
                        <c:v>2</c:v>
                      </c:pt>
                      <c:pt idx="1258">
                        <c:v>2</c:v>
                      </c:pt>
                      <c:pt idx="1259">
                        <c:v>2</c:v>
                      </c:pt>
                      <c:pt idx="1260">
                        <c:v>2</c:v>
                      </c:pt>
                      <c:pt idx="1261">
                        <c:v>2</c:v>
                      </c:pt>
                      <c:pt idx="1262">
                        <c:v>2</c:v>
                      </c:pt>
                      <c:pt idx="1263">
                        <c:v>2</c:v>
                      </c:pt>
                      <c:pt idx="1264">
                        <c:v>2</c:v>
                      </c:pt>
                      <c:pt idx="1265">
                        <c:v>2</c:v>
                      </c:pt>
                      <c:pt idx="1266">
                        <c:v>2</c:v>
                      </c:pt>
                      <c:pt idx="1267">
                        <c:v>2</c:v>
                      </c:pt>
                      <c:pt idx="1268">
                        <c:v>2</c:v>
                      </c:pt>
                      <c:pt idx="1269">
                        <c:v>2</c:v>
                      </c:pt>
                      <c:pt idx="1270">
                        <c:v>2</c:v>
                      </c:pt>
                      <c:pt idx="1271">
                        <c:v>2</c:v>
                      </c:pt>
                      <c:pt idx="1272">
                        <c:v>2</c:v>
                      </c:pt>
                      <c:pt idx="1273">
                        <c:v>2</c:v>
                      </c:pt>
                      <c:pt idx="1274">
                        <c:v>2</c:v>
                      </c:pt>
                      <c:pt idx="1275">
                        <c:v>2</c:v>
                      </c:pt>
                      <c:pt idx="1276">
                        <c:v>2</c:v>
                      </c:pt>
                      <c:pt idx="1277">
                        <c:v>2</c:v>
                      </c:pt>
                      <c:pt idx="1278">
                        <c:v>2</c:v>
                      </c:pt>
                      <c:pt idx="1279">
                        <c:v>2</c:v>
                      </c:pt>
                      <c:pt idx="1280">
                        <c:v>2</c:v>
                      </c:pt>
                      <c:pt idx="1281">
                        <c:v>2</c:v>
                      </c:pt>
                      <c:pt idx="1282">
                        <c:v>2</c:v>
                      </c:pt>
                      <c:pt idx="1283">
                        <c:v>2</c:v>
                      </c:pt>
                      <c:pt idx="1284">
                        <c:v>2</c:v>
                      </c:pt>
                      <c:pt idx="1285">
                        <c:v>2</c:v>
                      </c:pt>
                      <c:pt idx="1286">
                        <c:v>2</c:v>
                      </c:pt>
                      <c:pt idx="1287">
                        <c:v>2</c:v>
                      </c:pt>
                      <c:pt idx="1288">
                        <c:v>2</c:v>
                      </c:pt>
                      <c:pt idx="1289">
                        <c:v>2</c:v>
                      </c:pt>
                      <c:pt idx="1290">
                        <c:v>2</c:v>
                      </c:pt>
                      <c:pt idx="1291">
                        <c:v>2</c:v>
                      </c:pt>
                      <c:pt idx="1292">
                        <c:v>2</c:v>
                      </c:pt>
                      <c:pt idx="1293">
                        <c:v>2</c:v>
                      </c:pt>
                      <c:pt idx="1294">
                        <c:v>2</c:v>
                      </c:pt>
                      <c:pt idx="1295">
                        <c:v>2</c:v>
                      </c:pt>
                      <c:pt idx="1296">
                        <c:v>2</c:v>
                      </c:pt>
                      <c:pt idx="1297">
                        <c:v>2</c:v>
                      </c:pt>
                      <c:pt idx="1298">
                        <c:v>2</c:v>
                      </c:pt>
                      <c:pt idx="1299">
                        <c:v>2</c:v>
                      </c:pt>
                      <c:pt idx="1300">
                        <c:v>2</c:v>
                      </c:pt>
                      <c:pt idx="1301">
                        <c:v>2</c:v>
                      </c:pt>
                      <c:pt idx="1302">
                        <c:v>2</c:v>
                      </c:pt>
                      <c:pt idx="1303">
                        <c:v>2</c:v>
                      </c:pt>
                      <c:pt idx="1304">
                        <c:v>2</c:v>
                      </c:pt>
                      <c:pt idx="1305">
                        <c:v>2</c:v>
                      </c:pt>
                      <c:pt idx="1306">
                        <c:v>2</c:v>
                      </c:pt>
                      <c:pt idx="1307">
                        <c:v>2</c:v>
                      </c:pt>
                      <c:pt idx="1308">
                        <c:v>2</c:v>
                      </c:pt>
                      <c:pt idx="1309">
                        <c:v>2</c:v>
                      </c:pt>
                      <c:pt idx="1310">
                        <c:v>2</c:v>
                      </c:pt>
                      <c:pt idx="1311">
                        <c:v>2</c:v>
                      </c:pt>
                      <c:pt idx="1312">
                        <c:v>2</c:v>
                      </c:pt>
                      <c:pt idx="1313">
                        <c:v>2</c:v>
                      </c:pt>
                      <c:pt idx="1314">
                        <c:v>2</c:v>
                      </c:pt>
                      <c:pt idx="1315">
                        <c:v>2</c:v>
                      </c:pt>
                      <c:pt idx="1316">
                        <c:v>2</c:v>
                      </c:pt>
                      <c:pt idx="1317">
                        <c:v>2</c:v>
                      </c:pt>
                      <c:pt idx="1318">
                        <c:v>2</c:v>
                      </c:pt>
                      <c:pt idx="1319">
                        <c:v>2</c:v>
                      </c:pt>
                      <c:pt idx="1320">
                        <c:v>2</c:v>
                      </c:pt>
                      <c:pt idx="1321">
                        <c:v>2</c:v>
                      </c:pt>
                      <c:pt idx="1322">
                        <c:v>2</c:v>
                      </c:pt>
                      <c:pt idx="1323">
                        <c:v>2</c:v>
                      </c:pt>
                      <c:pt idx="1324">
                        <c:v>2</c:v>
                      </c:pt>
                      <c:pt idx="1325">
                        <c:v>2</c:v>
                      </c:pt>
                      <c:pt idx="1326">
                        <c:v>2</c:v>
                      </c:pt>
                      <c:pt idx="1327">
                        <c:v>2</c:v>
                      </c:pt>
                      <c:pt idx="1328">
                        <c:v>2</c:v>
                      </c:pt>
                      <c:pt idx="1329">
                        <c:v>2</c:v>
                      </c:pt>
                      <c:pt idx="1330">
                        <c:v>2</c:v>
                      </c:pt>
                      <c:pt idx="1331">
                        <c:v>2</c:v>
                      </c:pt>
                      <c:pt idx="1332">
                        <c:v>2</c:v>
                      </c:pt>
                      <c:pt idx="1333">
                        <c:v>2</c:v>
                      </c:pt>
                      <c:pt idx="1334">
                        <c:v>2</c:v>
                      </c:pt>
                      <c:pt idx="1335">
                        <c:v>2</c:v>
                      </c:pt>
                      <c:pt idx="1336">
                        <c:v>2</c:v>
                      </c:pt>
                      <c:pt idx="1337">
                        <c:v>2</c:v>
                      </c:pt>
                      <c:pt idx="1338">
                        <c:v>2</c:v>
                      </c:pt>
                      <c:pt idx="1339">
                        <c:v>2</c:v>
                      </c:pt>
                      <c:pt idx="1340">
                        <c:v>2</c:v>
                      </c:pt>
                      <c:pt idx="1341">
                        <c:v>2</c:v>
                      </c:pt>
                      <c:pt idx="1342">
                        <c:v>2</c:v>
                      </c:pt>
                      <c:pt idx="1343">
                        <c:v>2</c:v>
                      </c:pt>
                      <c:pt idx="1344">
                        <c:v>2</c:v>
                      </c:pt>
                      <c:pt idx="1345">
                        <c:v>2</c:v>
                      </c:pt>
                      <c:pt idx="1346">
                        <c:v>2</c:v>
                      </c:pt>
                      <c:pt idx="1347">
                        <c:v>2</c:v>
                      </c:pt>
                      <c:pt idx="1348">
                        <c:v>2</c:v>
                      </c:pt>
                      <c:pt idx="1349">
                        <c:v>2</c:v>
                      </c:pt>
                      <c:pt idx="1350">
                        <c:v>2</c:v>
                      </c:pt>
                      <c:pt idx="1351">
                        <c:v>2</c:v>
                      </c:pt>
                      <c:pt idx="1352">
                        <c:v>2</c:v>
                      </c:pt>
                      <c:pt idx="1353">
                        <c:v>2</c:v>
                      </c:pt>
                      <c:pt idx="1354">
                        <c:v>2</c:v>
                      </c:pt>
                      <c:pt idx="1355">
                        <c:v>2</c:v>
                      </c:pt>
                      <c:pt idx="1356">
                        <c:v>2</c:v>
                      </c:pt>
                      <c:pt idx="1357">
                        <c:v>2</c:v>
                      </c:pt>
                      <c:pt idx="1358">
                        <c:v>2</c:v>
                      </c:pt>
                      <c:pt idx="1359">
                        <c:v>2</c:v>
                      </c:pt>
                      <c:pt idx="1360">
                        <c:v>2</c:v>
                      </c:pt>
                      <c:pt idx="1361">
                        <c:v>2</c:v>
                      </c:pt>
                      <c:pt idx="1362">
                        <c:v>2</c:v>
                      </c:pt>
                      <c:pt idx="1363">
                        <c:v>2</c:v>
                      </c:pt>
                      <c:pt idx="1364">
                        <c:v>2</c:v>
                      </c:pt>
                      <c:pt idx="1365">
                        <c:v>2</c:v>
                      </c:pt>
                      <c:pt idx="1366">
                        <c:v>2</c:v>
                      </c:pt>
                      <c:pt idx="1367">
                        <c:v>2</c:v>
                      </c:pt>
                      <c:pt idx="1368">
                        <c:v>2</c:v>
                      </c:pt>
                      <c:pt idx="1369">
                        <c:v>2</c:v>
                      </c:pt>
                      <c:pt idx="1370">
                        <c:v>2</c:v>
                      </c:pt>
                      <c:pt idx="1371">
                        <c:v>2</c:v>
                      </c:pt>
                      <c:pt idx="1372">
                        <c:v>2</c:v>
                      </c:pt>
                      <c:pt idx="1373">
                        <c:v>2</c:v>
                      </c:pt>
                      <c:pt idx="1374">
                        <c:v>2</c:v>
                      </c:pt>
                      <c:pt idx="1375">
                        <c:v>2</c:v>
                      </c:pt>
                      <c:pt idx="1376">
                        <c:v>2</c:v>
                      </c:pt>
                      <c:pt idx="1377">
                        <c:v>2</c:v>
                      </c:pt>
                      <c:pt idx="1378">
                        <c:v>2</c:v>
                      </c:pt>
                      <c:pt idx="1379">
                        <c:v>2</c:v>
                      </c:pt>
                      <c:pt idx="1380">
                        <c:v>2</c:v>
                      </c:pt>
                      <c:pt idx="1381">
                        <c:v>2</c:v>
                      </c:pt>
                      <c:pt idx="1382">
                        <c:v>2</c:v>
                      </c:pt>
                      <c:pt idx="1383">
                        <c:v>2</c:v>
                      </c:pt>
                      <c:pt idx="1384">
                        <c:v>2</c:v>
                      </c:pt>
                      <c:pt idx="1385">
                        <c:v>2</c:v>
                      </c:pt>
                      <c:pt idx="1386">
                        <c:v>2</c:v>
                      </c:pt>
                      <c:pt idx="1387">
                        <c:v>2</c:v>
                      </c:pt>
                      <c:pt idx="1388">
                        <c:v>2</c:v>
                      </c:pt>
                      <c:pt idx="1389">
                        <c:v>2</c:v>
                      </c:pt>
                      <c:pt idx="1390">
                        <c:v>2</c:v>
                      </c:pt>
                      <c:pt idx="1391">
                        <c:v>2</c:v>
                      </c:pt>
                      <c:pt idx="1392">
                        <c:v>2</c:v>
                      </c:pt>
                      <c:pt idx="1393">
                        <c:v>2</c:v>
                      </c:pt>
                      <c:pt idx="1394">
                        <c:v>2</c:v>
                      </c:pt>
                      <c:pt idx="1395">
                        <c:v>2</c:v>
                      </c:pt>
                      <c:pt idx="1396">
                        <c:v>2</c:v>
                      </c:pt>
                      <c:pt idx="1397">
                        <c:v>2</c:v>
                      </c:pt>
                      <c:pt idx="1398">
                        <c:v>2</c:v>
                      </c:pt>
                      <c:pt idx="1399">
                        <c:v>2</c:v>
                      </c:pt>
                      <c:pt idx="1400">
                        <c:v>2</c:v>
                      </c:pt>
                      <c:pt idx="1401">
                        <c:v>2</c:v>
                      </c:pt>
                      <c:pt idx="1402">
                        <c:v>2</c:v>
                      </c:pt>
                      <c:pt idx="1403">
                        <c:v>2</c:v>
                      </c:pt>
                      <c:pt idx="1404">
                        <c:v>2</c:v>
                      </c:pt>
                      <c:pt idx="1405">
                        <c:v>2</c:v>
                      </c:pt>
                      <c:pt idx="1406">
                        <c:v>2</c:v>
                      </c:pt>
                      <c:pt idx="1407">
                        <c:v>2</c:v>
                      </c:pt>
                      <c:pt idx="1408">
                        <c:v>2</c:v>
                      </c:pt>
                      <c:pt idx="1409">
                        <c:v>2</c:v>
                      </c:pt>
                      <c:pt idx="1410">
                        <c:v>2</c:v>
                      </c:pt>
                      <c:pt idx="1411">
                        <c:v>2</c:v>
                      </c:pt>
                      <c:pt idx="1412">
                        <c:v>2</c:v>
                      </c:pt>
                      <c:pt idx="1413">
                        <c:v>2</c:v>
                      </c:pt>
                      <c:pt idx="1414">
                        <c:v>2</c:v>
                      </c:pt>
                      <c:pt idx="1415">
                        <c:v>2</c:v>
                      </c:pt>
                      <c:pt idx="1416">
                        <c:v>2</c:v>
                      </c:pt>
                      <c:pt idx="1417">
                        <c:v>2</c:v>
                      </c:pt>
                      <c:pt idx="1418">
                        <c:v>2</c:v>
                      </c:pt>
                      <c:pt idx="1419">
                        <c:v>2</c:v>
                      </c:pt>
                      <c:pt idx="1420">
                        <c:v>2</c:v>
                      </c:pt>
                      <c:pt idx="1421">
                        <c:v>2</c:v>
                      </c:pt>
                      <c:pt idx="1422">
                        <c:v>2</c:v>
                      </c:pt>
                      <c:pt idx="1423">
                        <c:v>2</c:v>
                      </c:pt>
                      <c:pt idx="1424">
                        <c:v>2</c:v>
                      </c:pt>
                      <c:pt idx="1425">
                        <c:v>2</c:v>
                      </c:pt>
                      <c:pt idx="1426">
                        <c:v>2</c:v>
                      </c:pt>
                      <c:pt idx="1427">
                        <c:v>2</c:v>
                      </c:pt>
                      <c:pt idx="1428">
                        <c:v>2</c:v>
                      </c:pt>
                      <c:pt idx="1429">
                        <c:v>2</c:v>
                      </c:pt>
                      <c:pt idx="1430">
                        <c:v>2</c:v>
                      </c:pt>
                      <c:pt idx="1431">
                        <c:v>2</c:v>
                      </c:pt>
                      <c:pt idx="1432">
                        <c:v>2</c:v>
                      </c:pt>
                      <c:pt idx="1433">
                        <c:v>2</c:v>
                      </c:pt>
                      <c:pt idx="1434">
                        <c:v>2</c:v>
                      </c:pt>
                      <c:pt idx="1435">
                        <c:v>2</c:v>
                      </c:pt>
                      <c:pt idx="1436">
                        <c:v>2</c:v>
                      </c:pt>
                      <c:pt idx="1437">
                        <c:v>2</c:v>
                      </c:pt>
                      <c:pt idx="1438">
                        <c:v>2</c:v>
                      </c:pt>
                      <c:pt idx="1439">
                        <c:v>2</c:v>
                      </c:pt>
                      <c:pt idx="1440">
                        <c:v>2</c:v>
                      </c:pt>
                      <c:pt idx="1441">
                        <c:v>2</c:v>
                      </c:pt>
                      <c:pt idx="1442">
                        <c:v>2</c:v>
                      </c:pt>
                      <c:pt idx="1443">
                        <c:v>2</c:v>
                      </c:pt>
                      <c:pt idx="1444">
                        <c:v>4</c:v>
                      </c:pt>
                      <c:pt idx="1445">
                        <c:v>4</c:v>
                      </c:pt>
                      <c:pt idx="1446">
                        <c:v>4</c:v>
                      </c:pt>
                      <c:pt idx="1447">
                        <c:v>4</c:v>
                      </c:pt>
                      <c:pt idx="1448">
                        <c:v>4</c:v>
                      </c:pt>
                      <c:pt idx="1449">
                        <c:v>4</c:v>
                      </c:pt>
                      <c:pt idx="1450">
                        <c:v>4</c:v>
                      </c:pt>
                      <c:pt idx="1451">
                        <c:v>4</c:v>
                      </c:pt>
                      <c:pt idx="1452">
                        <c:v>4</c:v>
                      </c:pt>
                      <c:pt idx="1453">
                        <c:v>4</c:v>
                      </c:pt>
                      <c:pt idx="1454">
                        <c:v>4</c:v>
                      </c:pt>
                      <c:pt idx="1455">
                        <c:v>4</c:v>
                      </c:pt>
                      <c:pt idx="1456">
                        <c:v>4</c:v>
                      </c:pt>
                      <c:pt idx="1457">
                        <c:v>4</c:v>
                      </c:pt>
                      <c:pt idx="1458">
                        <c:v>4</c:v>
                      </c:pt>
                      <c:pt idx="1459">
                        <c:v>4</c:v>
                      </c:pt>
                      <c:pt idx="1460">
                        <c:v>4</c:v>
                      </c:pt>
                      <c:pt idx="1461">
                        <c:v>4</c:v>
                      </c:pt>
                      <c:pt idx="1462">
                        <c:v>4</c:v>
                      </c:pt>
                      <c:pt idx="1463">
                        <c:v>4</c:v>
                      </c:pt>
                      <c:pt idx="1464">
                        <c:v>4</c:v>
                      </c:pt>
                      <c:pt idx="1465">
                        <c:v>4</c:v>
                      </c:pt>
                      <c:pt idx="1466">
                        <c:v>4</c:v>
                      </c:pt>
                      <c:pt idx="1467">
                        <c:v>4</c:v>
                      </c:pt>
                      <c:pt idx="1468">
                        <c:v>4</c:v>
                      </c:pt>
                      <c:pt idx="1469">
                        <c:v>4</c:v>
                      </c:pt>
                      <c:pt idx="1470">
                        <c:v>4</c:v>
                      </c:pt>
                      <c:pt idx="1471">
                        <c:v>4</c:v>
                      </c:pt>
                      <c:pt idx="1472">
                        <c:v>4</c:v>
                      </c:pt>
                      <c:pt idx="1473">
                        <c:v>4</c:v>
                      </c:pt>
                      <c:pt idx="1474">
                        <c:v>4</c:v>
                      </c:pt>
                      <c:pt idx="1475">
                        <c:v>4</c:v>
                      </c:pt>
                      <c:pt idx="1476">
                        <c:v>4</c:v>
                      </c:pt>
                      <c:pt idx="1477">
                        <c:v>4</c:v>
                      </c:pt>
                      <c:pt idx="1478">
                        <c:v>4</c:v>
                      </c:pt>
                      <c:pt idx="1479">
                        <c:v>4</c:v>
                      </c:pt>
                      <c:pt idx="1480">
                        <c:v>4</c:v>
                      </c:pt>
                      <c:pt idx="1481">
                        <c:v>4</c:v>
                      </c:pt>
                      <c:pt idx="1482">
                        <c:v>4</c:v>
                      </c:pt>
                      <c:pt idx="1483">
                        <c:v>4</c:v>
                      </c:pt>
                      <c:pt idx="1484">
                        <c:v>4</c:v>
                      </c:pt>
                      <c:pt idx="1485">
                        <c:v>4</c:v>
                      </c:pt>
                      <c:pt idx="1486">
                        <c:v>4</c:v>
                      </c:pt>
                      <c:pt idx="1487">
                        <c:v>4</c:v>
                      </c:pt>
                      <c:pt idx="1488">
                        <c:v>4</c:v>
                      </c:pt>
                      <c:pt idx="1489">
                        <c:v>4</c:v>
                      </c:pt>
                      <c:pt idx="1490">
                        <c:v>4</c:v>
                      </c:pt>
                      <c:pt idx="1491">
                        <c:v>4</c:v>
                      </c:pt>
                      <c:pt idx="1492">
                        <c:v>4</c:v>
                      </c:pt>
                      <c:pt idx="1493">
                        <c:v>4</c:v>
                      </c:pt>
                      <c:pt idx="1494">
                        <c:v>4</c:v>
                      </c:pt>
                      <c:pt idx="1495">
                        <c:v>4</c:v>
                      </c:pt>
                      <c:pt idx="1496">
                        <c:v>4</c:v>
                      </c:pt>
                      <c:pt idx="1497">
                        <c:v>4</c:v>
                      </c:pt>
                      <c:pt idx="1498">
                        <c:v>4</c:v>
                      </c:pt>
                      <c:pt idx="1499">
                        <c:v>4</c:v>
                      </c:pt>
                      <c:pt idx="1500">
                        <c:v>4</c:v>
                      </c:pt>
                      <c:pt idx="1501">
                        <c:v>4</c:v>
                      </c:pt>
                      <c:pt idx="1502">
                        <c:v>4</c:v>
                      </c:pt>
                      <c:pt idx="1503">
                        <c:v>4</c:v>
                      </c:pt>
                      <c:pt idx="1504">
                        <c:v>4</c:v>
                      </c:pt>
                      <c:pt idx="1505">
                        <c:v>4</c:v>
                      </c:pt>
                      <c:pt idx="1506">
                        <c:v>4</c:v>
                      </c:pt>
                      <c:pt idx="1507">
                        <c:v>4</c:v>
                      </c:pt>
                      <c:pt idx="1508">
                        <c:v>4</c:v>
                      </c:pt>
                      <c:pt idx="1509">
                        <c:v>4</c:v>
                      </c:pt>
                      <c:pt idx="1510">
                        <c:v>4</c:v>
                      </c:pt>
                      <c:pt idx="1511">
                        <c:v>4</c:v>
                      </c:pt>
                      <c:pt idx="1512">
                        <c:v>4</c:v>
                      </c:pt>
                      <c:pt idx="1513">
                        <c:v>4</c:v>
                      </c:pt>
                      <c:pt idx="1514">
                        <c:v>4</c:v>
                      </c:pt>
                      <c:pt idx="1515">
                        <c:v>4</c:v>
                      </c:pt>
                      <c:pt idx="1516">
                        <c:v>4</c:v>
                      </c:pt>
                      <c:pt idx="1517">
                        <c:v>4</c:v>
                      </c:pt>
                      <c:pt idx="1518">
                        <c:v>4</c:v>
                      </c:pt>
                      <c:pt idx="1519">
                        <c:v>4</c:v>
                      </c:pt>
                      <c:pt idx="1520">
                        <c:v>4</c:v>
                      </c:pt>
                      <c:pt idx="1521">
                        <c:v>4</c:v>
                      </c:pt>
                      <c:pt idx="1522">
                        <c:v>4</c:v>
                      </c:pt>
                      <c:pt idx="1523">
                        <c:v>4</c:v>
                      </c:pt>
                      <c:pt idx="1524">
                        <c:v>4</c:v>
                      </c:pt>
                      <c:pt idx="1525">
                        <c:v>4</c:v>
                      </c:pt>
                      <c:pt idx="1526">
                        <c:v>4</c:v>
                      </c:pt>
                      <c:pt idx="1527">
                        <c:v>4</c:v>
                      </c:pt>
                      <c:pt idx="1528">
                        <c:v>4</c:v>
                      </c:pt>
                      <c:pt idx="1529">
                        <c:v>4</c:v>
                      </c:pt>
                      <c:pt idx="1530">
                        <c:v>4</c:v>
                      </c:pt>
                      <c:pt idx="1531">
                        <c:v>4</c:v>
                      </c:pt>
                      <c:pt idx="1532">
                        <c:v>4</c:v>
                      </c:pt>
                      <c:pt idx="1533">
                        <c:v>4</c:v>
                      </c:pt>
                      <c:pt idx="1534">
                        <c:v>4</c:v>
                      </c:pt>
                      <c:pt idx="1535">
                        <c:v>4</c:v>
                      </c:pt>
                      <c:pt idx="1536">
                        <c:v>4</c:v>
                      </c:pt>
                      <c:pt idx="1537">
                        <c:v>4</c:v>
                      </c:pt>
                      <c:pt idx="1538">
                        <c:v>4</c:v>
                      </c:pt>
                      <c:pt idx="1539">
                        <c:v>4</c:v>
                      </c:pt>
                      <c:pt idx="1540">
                        <c:v>4</c:v>
                      </c:pt>
                      <c:pt idx="1541">
                        <c:v>4</c:v>
                      </c:pt>
                      <c:pt idx="1542">
                        <c:v>4</c:v>
                      </c:pt>
                      <c:pt idx="1543">
                        <c:v>4</c:v>
                      </c:pt>
                      <c:pt idx="1544">
                        <c:v>4</c:v>
                      </c:pt>
                      <c:pt idx="1545">
                        <c:v>4</c:v>
                      </c:pt>
                      <c:pt idx="1546">
                        <c:v>4</c:v>
                      </c:pt>
                      <c:pt idx="1547">
                        <c:v>4</c:v>
                      </c:pt>
                      <c:pt idx="1548">
                        <c:v>4</c:v>
                      </c:pt>
                      <c:pt idx="1549">
                        <c:v>4</c:v>
                      </c:pt>
                      <c:pt idx="1550">
                        <c:v>4</c:v>
                      </c:pt>
                      <c:pt idx="1551">
                        <c:v>4</c:v>
                      </c:pt>
                      <c:pt idx="1552">
                        <c:v>4</c:v>
                      </c:pt>
                      <c:pt idx="1553">
                        <c:v>4</c:v>
                      </c:pt>
                      <c:pt idx="1554">
                        <c:v>4</c:v>
                      </c:pt>
                      <c:pt idx="1555">
                        <c:v>4</c:v>
                      </c:pt>
                      <c:pt idx="1556">
                        <c:v>4</c:v>
                      </c:pt>
                      <c:pt idx="1557">
                        <c:v>4</c:v>
                      </c:pt>
                      <c:pt idx="1558">
                        <c:v>4</c:v>
                      </c:pt>
                      <c:pt idx="1559">
                        <c:v>4</c:v>
                      </c:pt>
                      <c:pt idx="1560">
                        <c:v>4</c:v>
                      </c:pt>
                      <c:pt idx="1561">
                        <c:v>4</c:v>
                      </c:pt>
                      <c:pt idx="1562">
                        <c:v>4</c:v>
                      </c:pt>
                      <c:pt idx="1563">
                        <c:v>4</c:v>
                      </c:pt>
                      <c:pt idx="1564">
                        <c:v>4</c:v>
                      </c:pt>
                      <c:pt idx="1565">
                        <c:v>4</c:v>
                      </c:pt>
                      <c:pt idx="1566">
                        <c:v>4</c:v>
                      </c:pt>
                      <c:pt idx="1567">
                        <c:v>4</c:v>
                      </c:pt>
                      <c:pt idx="1568">
                        <c:v>4</c:v>
                      </c:pt>
                      <c:pt idx="1569">
                        <c:v>4</c:v>
                      </c:pt>
                      <c:pt idx="1570">
                        <c:v>4</c:v>
                      </c:pt>
                      <c:pt idx="1571">
                        <c:v>4</c:v>
                      </c:pt>
                      <c:pt idx="1572">
                        <c:v>4</c:v>
                      </c:pt>
                      <c:pt idx="1573">
                        <c:v>4</c:v>
                      </c:pt>
                      <c:pt idx="1574">
                        <c:v>4</c:v>
                      </c:pt>
                      <c:pt idx="1575">
                        <c:v>4</c:v>
                      </c:pt>
                      <c:pt idx="1576">
                        <c:v>4</c:v>
                      </c:pt>
                      <c:pt idx="1577">
                        <c:v>4</c:v>
                      </c:pt>
                      <c:pt idx="1578">
                        <c:v>4</c:v>
                      </c:pt>
                      <c:pt idx="1579">
                        <c:v>4</c:v>
                      </c:pt>
                      <c:pt idx="1580">
                        <c:v>4</c:v>
                      </c:pt>
                      <c:pt idx="1581">
                        <c:v>4</c:v>
                      </c:pt>
                      <c:pt idx="1582">
                        <c:v>4</c:v>
                      </c:pt>
                      <c:pt idx="1583">
                        <c:v>4</c:v>
                      </c:pt>
                      <c:pt idx="1584">
                        <c:v>4</c:v>
                      </c:pt>
                      <c:pt idx="1585">
                        <c:v>4</c:v>
                      </c:pt>
                      <c:pt idx="1586">
                        <c:v>4</c:v>
                      </c:pt>
                      <c:pt idx="1587">
                        <c:v>4</c:v>
                      </c:pt>
                      <c:pt idx="1588">
                        <c:v>4</c:v>
                      </c:pt>
                      <c:pt idx="1589">
                        <c:v>4</c:v>
                      </c:pt>
                      <c:pt idx="1590">
                        <c:v>4</c:v>
                      </c:pt>
                      <c:pt idx="1591">
                        <c:v>4</c:v>
                      </c:pt>
                      <c:pt idx="1592">
                        <c:v>4</c:v>
                      </c:pt>
                      <c:pt idx="1593">
                        <c:v>4</c:v>
                      </c:pt>
                      <c:pt idx="1594">
                        <c:v>4</c:v>
                      </c:pt>
                      <c:pt idx="1595">
                        <c:v>4</c:v>
                      </c:pt>
                      <c:pt idx="1596">
                        <c:v>4</c:v>
                      </c:pt>
                      <c:pt idx="1597">
                        <c:v>4</c:v>
                      </c:pt>
                      <c:pt idx="1598">
                        <c:v>4</c:v>
                      </c:pt>
                      <c:pt idx="1599">
                        <c:v>4</c:v>
                      </c:pt>
                      <c:pt idx="1600">
                        <c:v>4</c:v>
                      </c:pt>
                      <c:pt idx="1601">
                        <c:v>4</c:v>
                      </c:pt>
                      <c:pt idx="1602">
                        <c:v>4</c:v>
                      </c:pt>
                      <c:pt idx="1603">
                        <c:v>4</c:v>
                      </c:pt>
                      <c:pt idx="1604">
                        <c:v>4</c:v>
                      </c:pt>
                      <c:pt idx="1605">
                        <c:v>4</c:v>
                      </c:pt>
                      <c:pt idx="1606">
                        <c:v>4</c:v>
                      </c:pt>
                      <c:pt idx="1607">
                        <c:v>4</c:v>
                      </c:pt>
                      <c:pt idx="1608">
                        <c:v>4</c:v>
                      </c:pt>
                      <c:pt idx="1609">
                        <c:v>4</c:v>
                      </c:pt>
                      <c:pt idx="1610">
                        <c:v>4</c:v>
                      </c:pt>
                      <c:pt idx="1611">
                        <c:v>4</c:v>
                      </c:pt>
                      <c:pt idx="1612">
                        <c:v>4</c:v>
                      </c:pt>
                      <c:pt idx="1613">
                        <c:v>4</c:v>
                      </c:pt>
                      <c:pt idx="1614">
                        <c:v>4</c:v>
                      </c:pt>
                      <c:pt idx="1615">
                        <c:v>4</c:v>
                      </c:pt>
                      <c:pt idx="1616">
                        <c:v>4</c:v>
                      </c:pt>
                      <c:pt idx="1617">
                        <c:v>4</c:v>
                      </c:pt>
                      <c:pt idx="1618">
                        <c:v>4</c:v>
                      </c:pt>
                      <c:pt idx="1619">
                        <c:v>4</c:v>
                      </c:pt>
                      <c:pt idx="1620">
                        <c:v>4</c:v>
                      </c:pt>
                      <c:pt idx="1621">
                        <c:v>4</c:v>
                      </c:pt>
                      <c:pt idx="1622">
                        <c:v>4</c:v>
                      </c:pt>
                      <c:pt idx="1623">
                        <c:v>4</c:v>
                      </c:pt>
                      <c:pt idx="1624">
                        <c:v>4</c:v>
                      </c:pt>
                      <c:pt idx="1625">
                        <c:v>4</c:v>
                      </c:pt>
                      <c:pt idx="1626">
                        <c:v>4</c:v>
                      </c:pt>
                      <c:pt idx="1627">
                        <c:v>4</c:v>
                      </c:pt>
                      <c:pt idx="1628">
                        <c:v>4</c:v>
                      </c:pt>
                      <c:pt idx="1629">
                        <c:v>4</c:v>
                      </c:pt>
                      <c:pt idx="1630">
                        <c:v>4</c:v>
                      </c:pt>
                      <c:pt idx="1631">
                        <c:v>4</c:v>
                      </c:pt>
                      <c:pt idx="1632">
                        <c:v>4</c:v>
                      </c:pt>
                      <c:pt idx="1633">
                        <c:v>4</c:v>
                      </c:pt>
                      <c:pt idx="1634">
                        <c:v>4</c:v>
                      </c:pt>
                      <c:pt idx="1635">
                        <c:v>4</c:v>
                      </c:pt>
                      <c:pt idx="1636">
                        <c:v>4</c:v>
                      </c:pt>
                      <c:pt idx="1637">
                        <c:v>4</c:v>
                      </c:pt>
                      <c:pt idx="1638">
                        <c:v>4</c:v>
                      </c:pt>
                      <c:pt idx="1639">
                        <c:v>4</c:v>
                      </c:pt>
                      <c:pt idx="1640">
                        <c:v>4</c:v>
                      </c:pt>
                      <c:pt idx="1641">
                        <c:v>4</c:v>
                      </c:pt>
                      <c:pt idx="1642">
                        <c:v>4</c:v>
                      </c:pt>
                      <c:pt idx="1643">
                        <c:v>4</c:v>
                      </c:pt>
                      <c:pt idx="1644">
                        <c:v>4</c:v>
                      </c:pt>
                      <c:pt idx="1645">
                        <c:v>4</c:v>
                      </c:pt>
                      <c:pt idx="1646">
                        <c:v>4</c:v>
                      </c:pt>
                      <c:pt idx="1647">
                        <c:v>4</c:v>
                      </c:pt>
                      <c:pt idx="1648">
                        <c:v>4</c:v>
                      </c:pt>
                      <c:pt idx="1649">
                        <c:v>4</c:v>
                      </c:pt>
                      <c:pt idx="1650">
                        <c:v>4</c:v>
                      </c:pt>
                      <c:pt idx="1651">
                        <c:v>4</c:v>
                      </c:pt>
                      <c:pt idx="1652">
                        <c:v>4</c:v>
                      </c:pt>
                      <c:pt idx="1653">
                        <c:v>4</c:v>
                      </c:pt>
                      <c:pt idx="1654">
                        <c:v>4</c:v>
                      </c:pt>
                      <c:pt idx="1655">
                        <c:v>4</c:v>
                      </c:pt>
                      <c:pt idx="1656">
                        <c:v>4</c:v>
                      </c:pt>
                      <c:pt idx="1657">
                        <c:v>4</c:v>
                      </c:pt>
                      <c:pt idx="1658">
                        <c:v>4</c:v>
                      </c:pt>
                      <c:pt idx="1659">
                        <c:v>4</c:v>
                      </c:pt>
                      <c:pt idx="1660">
                        <c:v>4</c:v>
                      </c:pt>
                      <c:pt idx="1661">
                        <c:v>4</c:v>
                      </c:pt>
                      <c:pt idx="1662">
                        <c:v>4</c:v>
                      </c:pt>
                      <c:pt idx="1663">
                        <c:v>4</c:v>
                      </c:pt>
                      <c:pt idx="1664">
                        <c:v>4</c:v>
                      </c:pt>
                      <c:pt idx="1665">
                        <c:v>4</c:v>
                      </c:pt>
                      <c:pt idx="1666">
                        <c:v>4</c:v>
                      </c:pt>
                      <c:pt idx="1667">
                        <c:v>4</c:v>
                      </c:pt>
                      <c:pt idx="1668">
                        <c:v>4</c:v>
                      </c:pt>
                      <c:pt idx="1669">
                        <c:v>4</c:v>
                      </c:pt>
                      <c:pt idx="1670">
                        <c:v>4</c:v>
                      </c:pt>
                      <c:pt idx="1671">
                        <c:v>4</c:v>
                      </c:pt>
                      <c:pt idx="1672">
                        <c:v>4</c:v>
                      </c:pt>
                      <c:pt idx="1673">
                        <c:v>4</c:v>
                      </c:pt>
                      <c:pt idx="1674">
                        <c:v>4</c:v>
                      </c:pt>
                      <c:pt idx="1675">
                        <c:v>4</c:v>
                      </c:pt>
                      <c:pt idx="1676">
                        <c:v>4</c:v>
                      </c:pt>
                      <c:pt idx="1677">
                        <c:v>4</c:v>
                      </c:pt>
                      <c:pt idx="1678">
                        <c:v>4</c:v>
                      </c:pt>
                      <c:pt idx="1679">
                        <c:v>4</c:v>
                      </c:pt>
                      <c:pt idx="1680">
                        <c:v>4</c:v>
                      </c:pt>
                      <c:pt idx="1681">
                        <c:v>4</c:v>
                      </c:pt>
                      <c:pt idx="1682">
                        <c:v>4</c:v>
                      </c:pt>
                      <c:pt idx="1683">
                        <c:v>4</c:v>
                      </c:pt>
                      <c:pt idx="1684">
                        <c:v>4</c:v>
                      </c:pt>
                      <c:pt idx="1685">
                        <c:v>4</c:v>
                      </c:pt>
                      <c:pt idx="1686">
                        <c:v>4</c:v>
                      </c:pt>
                      <c:pt idx="1687">
                        <c:v>4</c:v>
                      </c:pt>
                      <c:pt idx="1688">
                        <c:v>4</c:v>
                      </c:pt>
                      <c:pt idx="1689">
                        <c:v>4</c:v>
                      </c:pt>
                      <c:pt idx="1690">
                        <c:v>4</c:v>
                      </c:pt>
                      <c:pt idx="1691">
                        <c:v>4</c:v>
                      </c:pt>
                      <c:pt idx="1692">
                        <c:v>4</c:v>
                      </c:pt>
                      <c:pt idx="1693">
                        <c:v>4</c:v>
                      </c:pt>
                      <c:pt idx="1694">
                        <c:v>4</c:v>
                      </c:pt>
                      <c:pt idx="1695">
                        <c:v>4</c:v>
                      </c:pt>
                      <c:pt idx="1696">
                        <c:v>4</c:v>
                      </c:pt>
                      <c:pt idx="1697">
                        <c:v>4</c:v>
                      </c:pt>
                      <c:pt idx="1698">
                        <c:v>4</c:v>
                      </c:pt>
                      <c:pt idx="1699">
                        <c:v>4</c:v>
                      </c:pt>
                      <c:pt idx="1700">
                        <c:v>4</c:v>
                      </c:pt>
                      <c:pt idx="1701">
                        <c:v>4</c:v>
                      </c:pt>
                      <c:pt idx="1702">
                        <c:v>4</c:v>
                      </c:pt>
                      <c:pt idx="1703">
                        <c:v>4</c:v>
                      </c:pt>
                      <c:pt idx="1704">
                        <c:v>4</c:v>
                      </c:pt>
                      <c:pt idx="1705">
                        <c:v>4</c:v>
                      </c:pt>
                      <c:pt idx="1706">
                        <c:v>4</c:v>
                      </c:pt>
                      <c:pt idx="1707">
                        <c:v>4</c:v>
                      </c:pt>
                      <c:pt idx="1708">
                        <c:v>4</c:v>
                      </c:pt>
                      <c:pt idx="1709">
                        <c:v>4</c:v>
                      </c:pt>
                      <c:pt idx="1710">
                        <c:v>4</c:v>
                      </c:pt>
                      <c:pt idx="1711">
                        <c:v>4</c:v>
                      </c:pt>
                      <c:pt idx="1712">
                        <c:v>4</c:v>
                      </c:pt>
                      <c:pt idx="1713">
                        <c:v>4</c:v>
                      </c:pt>
                      <c:pt idx="1714">
                        <c:v>4</c:v>
                      </c:pt>
                      <c:pt idx="1715">
                        <c:v>4</c:v>
                      </c:pt>
                      <c:pt idx="1716">
                        <c:v>4</c:v>
                      </c:pt>
                      <c:pt idx="1717">
                        <c:v>4</c:v>
                      </c:pt>
                      <c:pt idx="1718">
                        <c:v>4</c:v>
                      </c:pt>
                      <c:pt idx="1719">
                        <c:v>4</c:v>
                      </c:pt>
                      <c:pt idx="1720">
                        <c:v>4</c:v>
                      </c:pt>
                      <c:pt idx="1721">
                        <c:v>4</c:v>
                      </c:pt>
                      <c:pt idx="1722">
                        <c:v>4</c:v>
                      </c:pt>
                      <c:pt idx="1723">
                        <c:v>4</c:v>
                      </c:pt>
                      <c:pt idx="1724">
                        <c:v>4</c:v>
                      </c:pt>
                      <c:pt idx="1725">
                        <c:v>4</c:v>
                      </c:pt>
                      <c:pt idx="1726">
                        <c:v>4</c:v>
                      </c:pt>
                      <c:pt idx="1727">
                        <c:v>4</c:v>
                      </c:pt>
                      <c:pt idx="1728">
                        <c:v>4</c:v>
                      </c:pt>
                      <c:pt idx="1729">
                        <c:v>4</c:v>
                      </c:pt>
                      <c:pt idx="1730">
                        <c:v>4</c:v>
                      </c:pt>
                      <c:pt idx="1731">
                        <c:v>4</c:v>
                      </c:pt>
                      <c:pt idx="1732">
                        <c:v>4</c:v>
                      </c:pt>
                      <c:pt idx="1733">
                        <c:v>4</c:v>
                      </c:pt>
                      <c:pt idx="1734">
                        <c:v>4</c:v>
                      </c:pt>
                      <c:pt idx="1735">
                        <c:v>4</c:v>
                      </c:pt>
                      <c:pt idx="1736">
                        <c:v>4</c:v>
                      </c:pt>
                      <c:pt idx="1737">
                        <c:v>4</c:v>
                      </c:pt>
                      <c:pt idx="1738">
                        <c:v>4</c:v>
                      </c:pt>
                      <c:pt idx="1739">
                        <c:v>4</c:v>
                      </c:pt>
                      <c:pt idx="1740">
                        <c:v>4</c:v>
                      </c:pt>
                      <c:pt idx="1741">
                        <c:v>4</c:v>
                      </c:pt>
                      <c:pt idx="1742">
                        <c:v>4</c:v>
                      </c:pt>
                      <c:pt idx="1743">
                        <c:v>4</c:v>
                      </c:pt>
                      <c:pt idx="1744">
                        <c:v>4</c:v>
                      </c:pt>
                      <c:pt idx="1745">
                        <c:v>4</c:v>
                      </c:pt>
                      <c:pt idx="1746">
                        <c:v>4</c:v>
                      </c:pt>
                      <c:pt idx="1747">
                        <c:v>4</c:v>
                      </c:pt>
                      <c:pt idx="1748">
                        <c:v>4</c:v>
                      </c:pt>
                      <c:pt idx="1749">
                        <c:v>4</c:v>
                      </c:pt>
                      <c:pt idx="1750">
                        <c:v>4</c:v>
                      </c:pt>
                      <c:pt idx="1751">
                        <c:v>4</c:v>
                      </c:pt>
                      <c:pt idx="1752">
                        <c:v>4</c:v>
                      </c:pt>
                      <c:pt idx="1753">
                        <c:v>4</c:v>
                      </c:pt>
                      <c:pt idx="1754">
                        <c:v>4</c:v>
                      </c:pt>
                      <c:pt idx="1755">
                        <c:v>4</c:v>
                      </c:pt>
                      <c:pt idx="1756">
                        <c:v>4</c:v>
                      </c:pt>
                      <c:pt idx="1757">
                        <c:v>4</c:v>
                      </c:pt>
                      <c:pt idx="1758">
                        <c:v>4</c:v>
                      </c:pt>
                      <c:pt idx="1759">
                        <c:v>4</c:v>
                      </c:pt>
                      <c:pt idx="1760">
                        <c:v>4</c:v>
                      </c:pt>
                      <c:pt idx="1761">
                        <c:v>4</c:v>
                      </c:pt>
                      <c:pt idx="1762">
                        <c:v>4</c:v>
                      </c:pt>
                      <c:pt idx="1763">
                        <c:v>4</c:v>
                      </c:pt>
                      <c:pt idx="1764">
                        <c:v>4</c:v>
                      </c:pt>
                      <c:pt idx="1765">
                        <c:v>4</c:v>
                      </c:pt>
                      <c:pt idx="1766">
                        <c:v>4</c:v>
                      </c:pt>
                      <c:pt idx="1767">
                        <c:v>4</c:v>
                      </c:pt>
                      <c:pt idx="1768">
                        <c:v>4</c:v>
                      </c:pt>
                      <c:pt idx="1769">
                        <c:v>4</c:v>
                      </c:pt>
                      <c:pt idx="1770">
                        <c:v>4</c:v>
                      </c:pt>
                      <c:pt idx="1771">
                        <c:v>4</c:v>
                      </c:pt>
                      <c:pt idx="1772">
                        <c:v>4</c:v>
                      </c:pt>
                      <c:pt idx="1773">
                        <c:v>4</c:v>
                      </c:pt>
                      <c:pt idx="1774">
                        <c:v>4</c:v>
                      </c:pt>
                      <c:pt idx="1775">
                        <c:v>4</c:v>
                      </c:pt>
                      <c:pt idx="1776">
                        <c:v>4</c:v>
                      </c:pt>
                      <c:pt idx="1777">
                        <c:v>4</c:v>
                      </c:pt>
                      <c:pt idx="1778">
                        <c:v>4</c:v>
                      </c:pt>
                      <c:pt idx="1779">
                        <c:v>4</c:v>
                      </c:pt>
                      <c:pt idx="1780">
                        <c:v>4</c:v>
                      </c:pt>
                      <c:pt idx="1781">
                        <c:v>4</c:v>
                      </c:pt>
                      <c:pt idx="1782">
                        <c:v>4</c:v>
                      </c:pt>
                      <c:pt idx="1783">
                        <c:v>4</c:v>
                      </c:pt>
                      <c:pt idx="1784">
                        <c:v>4</c:v>
                      </c:pt>
                      <c:pt idx="1785">
                        <c:v>4</c:v>
                      </c:pt>
                      <c:pt idx="1786">
                        <c:v>4</c:v>
                      </c:pt>
                      <c:pt idx="1787">
                        <c:v>4</c:v>
                      </c:pt>
                      <c:pt idx="1788">
                        <c:v>4</c:v>
                      </c:pt>
                      <c:pt idx="1789">
                        <c:v>4</c:v>
                      </c:pt>
                      <c:pt idx="1790">
                        <c:v>4</c:v>
                      </c:pt>
                      <c:pt idx="1791">
                        <c:v>4</c:v>
                      </c:pt>
                      <c:pt idx="1792">
                        <c:v>4</c:v>
                      </c:pt>
                      <c:pt idx="1793">
                        <c:v>4</c:v>
                      </c:pt>
                      <c:pt idx="1794">
                        <c:v>4</c:v>
                      </c:pt>
                      <c:pt idx="1795">
                        <c:v>4</c:v>
                      </c:pt>
                      <c:pt idx="1796">
                        <c:v>4</c:v>
                      </c:pt>
                      <c:pt idx="1797">
                        <c:v>4</c:v>
                      </c:pt>
                      <c:pt idx="1798">
                        <c:v>4</c:v>
                      </c:pt>
                      <c:pt idx="1799">
                        <c:v>4</c:v>
                      </c:pt>
                      <c:pt idx="1800">
                        <c:v>4</c:v>
                      </c:pt>
                      <c:pt idx="1801">
                        <c:v>4</c:v>
                      </c:pt>
                      <c:pt idx="1802">
                        <c:v>4</c:v>
                      </c:pt>
                      <c:pt idx="1803">
                        <c:v>4</c:v>
                      </c:pt>
                      <c:pt idx="1804">
                        <c:v>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D7C-4F82-89EE-90801FA22F98}"/>
                  </c:ext>
                </c:extLst>
              </c15:ser>
            </c15:filteredLineSeries>
          </c:ext>
        </c:extLst>
      </c:lineChart>
      <c:catAx>
        <c:axId val="1134200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199152"/>
        <c:crosses val="autoZero"/>
        <c:auto val="1"/>
        <c:lblAlgn val="ctr"/>
        <c:lblOffset val="100"/>
        <c:tickLblSkip val="45"/>
        <c:tickMarkSkip val="45"/>
        <c:noMultiLvlLbl val="0"/>
      </c:catAx>
      <c:valAx>
        <c:axId val="113419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200232"/>
        <c:crosses val="autoZero"/>
        <c:crossBetween val="between"/>
        <c:majorUnit val="0.1"/>
        <c:minorUnit val="5.000000000000001E-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Test!$D$2</c:f>
              <c:strCache>
                <c:ptCount val="1"/>
                <c:pt idx="0">
                  <c:v>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Test!$B$3:$B$101</c:f>
              <c:numCache>
                <c:formatCode>General</c:formatCode>
                <c:ptCount val="99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6.0000000000000005E-2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0.10999999999999999</c:v>
                </c:pt>
                <c:pt idx="11">
                  <c:v>0.11999999999999998</c:v>
                </c:pt>
                <c:pt idx="12">
                  <c:v>0.12999999999999998</c:v>
                </c:pt>
                <c:pt idx="13">
                  <c:v>0.13999999999999999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0.18000000000000002</c:v>
                </c:pt>
                <c:pt idx="18">
                  <c:v>0.19000000000000003</c:v>
                </c:pt>
                <c:pt idx="19">
                  <c:v>0.20000000000000004</c:v>
                </c:pt>
                <c:pt idx="20">
                  <c:v>0.21000000000000005</c:v>
                </c:pt>
                <c:pt idx="21">
                  <c:v>0.22000000000000006</c:v>
                </c:pt>
                <c:pt idx="22">
                  <c:v>0.23000000000000007</c:v>
                </c:pt>
                <c:pt idx="23">
                  <c:v>0.24000000000000007</c:v>
                </c:pt>
                <c:pt idx="24">
                  <c:v>0.25000000000000006</c:v>
                </c:pt>
                <c:pt idx="25">
                  <c:v>0.26000000000000006</c:v>
                </c:pt>
                <c:pt idx="26">
                  <c:v>0.27000000000000007</c:v>
                </c:pt>
                <c:pt idx="27">
                  <c:v>0.28000000000000008</c:v>
                </c:pt>
                <c:pt idx="28">
                  <c:v>0.29000000000000009</c:v>
                </c:pt>
                <c:pt idx="29">
                  <c:v>0.3000000000000001</c:v>
                </c:pt>
                <c:pt idx="30">
                  <c:v>0.31000000000000011</c:v>
                </c:pt>
                <c:pt idx="31">
                  <c:v>0.32000000000000012</c:v>
                </c:pt>
                <c:pt idx="32">
                  <c:v>0.33000000000000013</c:v>
                </c:pt>
                <c:pt idx="33">
                  <c:v>0.34000000000000014</c:v>
                </c:pt>
                <c:pt idx="34">
                  <c:v>0.35000000000000014</c:v>
                </c:pt>
                <c:pt idx="35">
                  <c:v>0.36000000000000015</c:v>
                </c:pt>
                <c:pt idx="36">
                  <c:v>0.37000000000000016</c:v>
                </c:pt>
                <c:pt idx="37">
                  <c:v>0.38000000000000017</c:v>
                </c:pt>
                <c:pt idx="38">
                  <c:v>0.39000000000000018</c:v>
                </c:pt>
                <c:pt idx="39">
                  <c:v>0.40000000000000019</c:v>
                </c:pt>
                <c:pt idx="40">
                  <c:v>0.4100000000000002</c:v>
                </c:pt>
                <c:pt idx="41">
                  <c:v>0.42000000000000021</c:v>
                </c:pt>
                <c:pt idx="42">
                  <c:v>0.43000000000000022</c:v>
                </c:pt>
                <c:pt idx="43">
                  <c:v>0.44000000000000022</c:v>
                </c:pt>
                <c:pt idx="44">
                  <c:v>0.45000000000000023</c:v>
                </c:pt>
                <c:pt idx="45">
                  <c:v>0.46000000000000024</c:v>
                </c:pt>
                <c:pt idx="46">
                  <c:v>0.47000000000000025</c:v>
                </c:pt>
                <c:pt idx="47">
                  <c:v>0.48000000000000026</c:v>
                </c:pt>
                <c:pt idx="48">
                  <c:v>0.49000000000000027</c:v>
                </c:pt>
                <c:pt idx="49">
                  <c:v>0.50000000000000022</c:v>
                </c:pt>
                <c:pt idx="50">
                  <c:v>0.51000000000000023</c:v>
                </c:pt>
                <c:pt idx="51">
                  <c:v>0.52000000000000024</c:v>
                </c:pt>
                <c:pt idx="52">
                  <c:v>0.53000000000000025</c:v>
                </c:pt>
                <c:pt idx="53">
                  <c:v>0.54000000000000026</c:v>
                </c:pt>
                <c:pt idx="54">
                  <c:v>0.55000000000000027</c:v>
                </c:pt>
                <c:pt idx="55">
                  <c:v>0.56000000000000028</c:v>
                </c:pt>
                <c:pt idx="56">
                  <c:v>0.57000000000000028</c:v>
                </c:pt>
                <c:pt idx="57">
                  <c:v>0.58000000000000029</c:v>
                </c:pt>
                <c:pt idx="58">
                  <c:v>0.5900000000000003</c:v>
                </c:pt>
                <c:pt idx="59">
                  <c:v>0.60000000000000031</c:v>
                </c:pt>
                <c:pt idx="60">
                  <c:v>0.61000000000000032</c:v>
                </c:pt>
                <c:pt idx="61">
                  <c:v>0.62000000000000033</c:v>
                </c:pt>
                <c:pt idx="62">
                  <c:v>0.63000000000000034</c:v>
                </c:pt>
                <c:pt idx="63">
                  <c:v>0.64000000000000035</c:v>
                </c:pt>
                <c:pt idx="64">
                  <c:v>0.65000000000000036</c:v>
                </c:pt>
                <c:pt idx="65">
                  <c:v>0.66000000000000036</c:v>
                </c:pt>
                <c:pt idx="66">
                  <c:v>0.67000000000000037</c:v>
                </c:pt>
                <c:pt idx="67">
                  <c:v>0.68000000000000038</c:v>
                </c:pt>
                <c:pt idx="68">
                  <c:v>0.69000000000000039</c:v>
                </c:pt>
                <c:pt idx="69">
                  <c:v>0.7000000000000004</c:v>
                </c:pt>
                <c:pt idx="70">
                  <c:v>0.71000000000000041</c:v>
                </c:pt>
                <c:pt idx="71">
                  <c:v>0.72000000000000042</c:v>
                </c:pt>
                <c:pt idx="72">
                  <c:v>0.73000000000000043</c:v>
                </c:pt>
                <c:pt idx="73">
                  <c:v>0.74000000000000044</c:v>
                </c:pt>
                <c:pt idx="74">
                  <c:v>0.75000000000000044</c:v>
                </c:pt>
                <c:pt idx="75">
                  <c:v>0.76000000000000045</c:v>
                </c:pt>
                <c:pt idx="76">
                  <c:v>0.77000000000000046</c:v>
                </c:pt>
                <c:pt idx="77">
                  <c:v>0.78000000000000047</c:v>
                </c:pt>
                <c:pt idx="78">
                  <c:v>0.79000000000000048</c:v>
                </c:pt>
                <c:pt idx="79">
                  <c:v>0.80000000000000049</c:v>
                </c:pt>
                <c:pt idx="80">
                  <c:v>0.8100000000000005</c:v>
                </c:pt>
                <c:pt idx="81">
                  <c:v>0.82000000000000051</c:v>
                </c:pt>
                <c:pt idx="82">
                  <c:v>0.83000000000000052</c:v>
                </c:pt>
                <c:pt idx="83">
                  <c:v>0.84000000000000052</c:v>
                </c:pt>
                <c:pt idx="84">
                  <c:v>0.85000000000000053</c:v>
                </c:pt>
                <c:pt idx="85">
                  <c:v>0.86000000000000054</c:v>
                </c:pt>
                <c:pt idx="86">
                  <c:v>0.87000000000000055</c:v>
                </c:pt>
                <c:pt idx="87">
                  <c:v>0.88000000000000056</c:v>
                </c:pt>
                <c:pt idx="88">
                  <c:v>0.89000000000000057</c:v>
                </c:pt>
                <c:pt idx="89">
                  <c:v>0.90000000000000058</c:v>
                </c:pt>
                <c:pt idx="90">
                  <c:v>0.91000000000000059</c:v>
                </c:pt>
                <c:pt idx="91">
                  <c:v>0.9200000000000006</c:v>
                </c:pt>
                <c:pt idx="92">
                  <c:v>0.9300000000000006</c:v>
                </c:pt>
                <c:pt idx="93">
                  <c:v>0.94000000000000061</c:v>
                </c:pt>
                <c:pt idx="94">
                  <c:v>0.95000000000000062</c:v>
                </c:pt>
                <c:pt idx="95">
                  <c:v>0.96000000000000063</c:v>
                </c:pt>
                <c:pt idx="96">
                  <c:v>0.97000000000000064</c:v>
                </c:pt>
                <c:pt idx="97">
                  <c:v>0.98000000000000065</c:v>
                </c:pt>
                <c:pt idx="98">
                  <c:v>0.99000000000000066</c:v>
                </c:pt>
              </c:numCache>
            </c:numRef>
          </c:cat>
          <c:val>
            <c:numRef>
              <c:f>Test!$D$3:$D$101</c:f>
              <c:numCache>
                <c:formatCode>General</c:formatCode>
                <c:ptCount val="99"/>
                <c:pt idx="0">
                  <c:v>2.8370038597843092E+61</c:v>
                </c:pt>
                <c:pt idx="1">
                  <c:v>4.3254621593970988E+56</c:v>
                </c:pt>
                <c:pt idx="2">
                  <c:v>6.5799844024485605E+53</c:v>
                </c:pt>
                <c:pt idx="3">
                  <c:v>6.5895770655512931E+51</c:v>
                </c:pt>
                <c:pt idx="4">
                  <c:v>1.8533172473749065E+50</c:v>
                </c:pt>
                <c:pt idx="5">
                  <c:v>1.0016182655024963E+49</c:v>
                </c:pt>
                <c:pt idx="6">
                  <c:v>8.4958332097548683E+47</c:v>
                </c:pt>
                <c:pt idx="7">
                  <c:v>1.0022756356938666E+47</c:v>
                </c:pt>
                <c:pt idx="8">
                  <c:v>1.5212448892596125E+46</c:v>
                </c:pt>
                <c:pt idx="9">
                  <c:v>2.8166414903979311E+45</c:v>
                </c:pt>
                <c:pt idx="10">
                  <c:v>6.1249263373485115E+44</c:v>
                </c:pt>
                <c:pt idx="11">
                  <c:v>1.5210242103002872E+44</c:v>
                </c:pt>
                <c:pt idx="12">
                  <c:v>4.2227427870192026E+43</c:v>
                </c:pt>
                <c:pt idx="13">
                  <c:v>1.289115611651223E+43</c:v>
                </c:pt>
                <c:pt idx="14">
                  <c:v>4.2710281900221427E+42</c:v>
                </c:pt>
                <c:pt idx="15">
                  <c:v>1.5195849208706669E+42</c:v>
                </c:pt>
                <c:pt idx="16">
                  <c:v>5.7559106241766466E+41</c:v>
                </c:pt>
                <c:pt idx="17">
                  <c:v>2.3045639239383171E+41</c:v>
                </c:pt>
                <c:pt idx="18">
                  <c:v>9.6948982042285065E+40</c:v>
                </c:pt>
                <c:pt idx="19">
                  <c:v>4.2635654756305617E+40</c:v>
                </c:pt>
                <c:pt idx="20">
                  <c:v>1.9516238710771035E+40</c:v>
                </c:pt>
                <c:pt idx="21">
                  <c:v>9.2639005637120562E+39</c:v>
                </c:pt>
                <c:pt idx="22">
                  <c:v>4.5453079584643189E+39</c:v>
                </c:pt>
                <c:pt idx="23">
                  <c:v>2.2986915788086169E+39</c:v>
                </c:pt>
                <c:pt idx="24">
                  <c:v>1.1952872499390884E+39</c:v>
                </c:pt>
                <c:pt idx="25">
                  <c:v>6.3766221376745238E+38</c:v>
                </c:pt>
                <c:pt idx="26">
                  <c:v>3.4833396147856226E+38</c:v>
                </c:pt>
                <c:pt idx="27">
                  <c:v>1.9450882492612318E+38</c:v>
                </c:pt>
                <c:pt idx="28">
                  <c:v>1.1085405457590468E+38</c:v>
                </c:pt>
                <c:pt idx="29">
                  <c:v>6.4391891308167157E+37</c:v>
                </c:pt>
                <c:pt idx="30">
                  <c:v>3.8074642513169705E+37</c:v>
                </c:pt>
                <c:pt idx="31">
                  <c:v>2.2891535896150668E+37</c:v>
                </c:pt>
                <c:pt idx="32">
                  <c:v>1.3979871135996867E+37</c:v>
                </c:pt>
                <c:pt idx="33">
                  <c:v>8.6639337972549416E+36</c:v>
                </c:pt>
                <c:pt idx="34">
                  <c:v>5.4442824780544683E+36</c:v>
                </c:pt>
                <c:pt idx="35">
                  <c:v>3.4660983470254865E+36</c:v>
                </c:pt>
                <c:pt idx="36">
                  <c:v>2.2341113378961875E+36</c:v>
                </c:pt>
                <c:pt idx="37">
                  <c:v>1.4569556325812252E+36</c:v>
                </c:pt>
                <c:pt idx="38">
                  <c:v>9.607305613686843E+35</c:v>
                </c:pt>
                <c:pt idx="39">
                  <c:v>6.4021651638626494E+35</c:v>
                </c:pt>
                <c:pt idx="40">
                  <c:v>4.3091976585679526E+35</c:v>
                </c:pt>
                <c:pt idx="41">
                  <c:v>2.9282006635253212E+35</c:v>
                </c:pt>
                <c:pt idx="42">
                  <c:v>2.0079159102723261E+35</c:v>
                </c:pt>
                <c:pt idx="43">
                  <c:v>1.3888306312647691E+35</c:v>
                </c:pt>
                <c:pt idx="44">
                  <c:v>9.6859709167148359E+34</c:v>
                </c:pt>
                <c:pt idx="45">
                  <c:v>6.8087802196242824E+34</c:v>
                </c:pt>
                <c:pt idx="46">
                  <c:v>4.8225874119501731E+34</c:v>
                </c:pt>
                <c:pt idx="47">
                  <c:v>3.4406240474030952E+34</c:v>
                </c:pt>
                <c:pt idx="48">
                  <c:v>2.471786136041353E+34</c:v>
                </c:pt>
                <c:pt idx="49">
                  <c:v>1.7876365592590459E+34</c:v>
                </c:pt>
                <c:pt idx="50">
                  <c:v>1.3011506269801075E+34</c:v>
                </c:pt>
                <c:pt idx="51">
                  <c:v>9.529013914894627E+33</c:v>
                </c:pt>
                <c:pt idx="52">
                  <c:v>7.0200237728852265E+33</c:v>
                </c:pt>
                <c:pt idx="53">
                  <c:v>5.2011975250975464E+33</c:v>
                </c:pt>
                <c:pt idx="54">
                  <c:v>3.8748192727398648E+33</c:v>
                </c:pt>
                <c:pt idx="55">
                  <c:v>2.9019972760149576E+33</c:v>
                </c:pt>
                <c:pt idx="56">
                  <c:v>2.1845332633773443E+33</c:v>
                </c:pt>
                <c:pt idx="57">
                  <c:v>1.652568029669443E+33</c:v>
                </c:pt>
                <c:pt idx="58">
                  <c:v>1.2561049270839544E+33</c:v>
                </c:pt>
                <c:pt idx="59">
                  <c:v>9.5915530175416995E+32</c:v>
                </c:pt>
                <c:pt idx="60">
                  <c:v>7.3566887285655884E+32</c:v>
                </c:pt>
                <c:pt idx="61">
                  <c:v>5.6668730409826151E+32</c:v>
                </c:pt>
                <c:pt idx="62">
                  <c:v>4.3834137769238338E+32</c:v>
                </c:pt>
                <c:pt idx="63">
                  <c:v>3.4043357941501444E+32</c:v>
                </c:pt>
                <c:pt idx="64">
                  <c:v>2.6542935676852735E+32</c:v>
                </c:pt>
                <c:pt idx="65">
                  <c:v>2.0773532270701587E+32</c:v>
                </c:pt>
                <c:pt idx="66">
                  <c:v>1.6318006503558077E+32</c:v>
                </c:pt>
                <c:pt idx="67">
                  <c:v>1.2863878809447121E+32</c:v>
                </c:pt>
                <c:pt idx="68">
                  <c:v>1.0176060029902195E+32</c:v>
                </c:pt>
                <c:pt idx="69">
                  <c:v>8.0769428760049786E+31</c:v>
                </c:pt>
                <c:pt idx="70">
                  <c:v>6.4318007541413226E+31</c:v>
                </c:pt>
                <c:pt idx="71">
                  <c:v>5.1380307576417812E+31</c:v>
                </c:pt>
                <c:pt idx="72">
                  <c:v>4.1171940099028087E+31</c:v>
                </c:pt>
                <c:pt idx="73">
                  <c:v>3.3091008310825231E+31</c:v>
                </c:pt>
                <c:pt idx="74">
                  <c:v>2.6673972246318949E+31</c:v>
                </c:pt>
                <c:pt idx="75">
                  <c:v>2.1562583601284628E+31</c:v>
                </c:pt>
                <c:pt idx="76">
                  <c:v>1.7479016974721086E+31</c:v>
                </c:pt>
                <c:pt idx="77">
                  <c:v>1.4207094480717756E+31</c:v>
                </c:pt>
                <c:pt idx="78">
                  <c:v>1.1578058150492845E+31</c:v>
                </c:pt>
                <c:pt idx="79">
                  <c:v>9.4597496119207571E+30</c:v>
                </c:pt>
                <c:pt idx="80">
                  <c:v>7.74835210242131E+30</c:v>
                </c:pt>
                <c:pt idx="81">
                  <c:v>6.3620664229517727E+30</c:v>
                </c:pt>
                <c:pt idx="82">
                  <c:v>5.2362517326717911E+30</c:v>
                </c:pt>
                <c:pt idx="83">
                  <c:v>4.319679711292776E+30</c:v>
                </c:pt>
                <c:pt idx="84">
                  <c:v>3.5716378058555764E+30</c:v>
                </c:pt>
                <c:pt idx="85">
                  <c:v>2.9596821455553502E+30</c:v>
                </c:pt>
                <c:pt idx="86">
                  <c:v>2.4578891413561832E+30</c:v>
                </c:pt>
                <c:pt idx="87">
                  <c:v>2.0454910770501699E+30</c:v>
                </c:pt>
                <c:pt idx="88">
                  <c:v>1.7058082830335577E+30</c:v>
                </c:pt>
                <c:pt idx="89">
                  <c:v>1.4254110667192815E+30</c:v>
                </c:pt>
                <c:pt idx="90">
                  <c:v>1.1934601512762662E+30</c:v>
                </c:pt>
                <c:pt idx="91">
                  <c:v>1.0011862019188181E+30</c:v>
                </c:pt>
                <c:pt idx="92">
                  <c:v>8.4147802718276839E+29</c:v>
                </c:pt>
                <c:pt idx="93">
                  <c:v>7.0855592450585102E+29</c:v>
                </c:pt>
                <c:pt idx="94">
                  <c:v>5.9771191258502117E+29</c:v>
                </c:pt>
                <c:pt idx="95">
                  <c:v>5.0510264527178726E+29</c:v>
                </c:pt>
                <c:pt idx="96">
                  <c:v>4.275839247453313E+29</c:v>
                </c:pt>
                <c:pt idx="97">
                  <c:v>3.6257814521476218E+29</c:v>
                </c:pt>
                <c:pt idx="98">
                  <c:v>3.079678687296923E+29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88-4299-A26E-0F6B9D0A7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0897416"/>
        <c:axId val="100089381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Test!$C$2</c15:sqref>
                        </c15:formulaRef>
                      </c:ext>
                    </c:extLst>
                    <c:strCache>
                      <c:ptCount val="1"/>
                      <c:pt idx="0">
                        <c:v>x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Test!$B$3:$B$101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0.01</c:v>
                      </c:pt>
                      <c:pt idx="1">
                        <c:v>0.02</c:v>
                      </c:pt>
                      <c:pt idx="2">
                        <c:v>0.03</c:v>
                      </c:pt>
                      <c:pt idx="3">
                        <c:v>0.04</c:v>
                      </c:pt>
                      <c:pt idx="4">
                        <c:v>0.05</c:v>
                      </c:pt>
                      <c:pt idx="5">
                        <c:v>6.0000000000000005E-2</c:v>
                      </c:pt>
                      <c:pt idx="6">
                        <c:v>7.0000000000000007E-2</c:v>
                      </c:pt>
                      <c:pt idx="7">
                        <c:v>0.08</c:v>
                      </c:pt>
                      <c:pt idx="8">
                        <c:v>0.09</c:v>
                      </c:pt>
                      <c:pt idx="9">
                        <c:v>9.9999999999999992E-2</c:v>
                      </c:pt>
                      <c:pt idx="10">
                        <c:v>0.10999999999999999</c:v>
                      </c:pt>
                      <c:pt idx="11">
                        <c:v>0.11999999999999998</c:v>
                      </c:pt>
                      <c:pt idx="12">
                        <c:v>0.12999999999999998</c:v>
                      </c:pt>
                      <c:pt idx="13">
                        <c:v>0.13999999999999999</c:v>
                      </c:pt>
                      <c:pt idx="14">
                        <c:v>0.15</c:v>
                      </c:pt>
                      <c:pt idx="15">
                        <c:v>0.16</c:v>
                      </c:pt>
                      <c:pt idx="16">
                        <c:v>0.17</c:v>
                      </c:pt>
                      <c:pt idx="17">
                        <c:v>0.18000000000000002</c:v>
                      </c:pt>
                      <c:pt idx="18">
                        <c:v>0.19000000000000003</c:v>
                      </c:pt>
                      <c:pt idx="19">
                        <c:v>0.20000000000000004</c:v>
                      </c:pt>
                      <c:pt idx="20">
                        <c:v>0.21000000000000005</c:v>
                      </c:pt>
                      <c:pt idx="21">
                        <c:v>0.22000000000000006</c:v>
                      </c:pt>
                      <c:pt idx="22">
                        <c:v>0.23000000000000007</c:v>
                      </c:pt>
                      <c:pt idx="23">
                        <c:v>0.24000000000000007</c:v>
                      </c:pt>
                      <c:pt idx="24">
                        <c:v>0.25000000000000006</c:v>
                      </c:pt>
                      <c:pt idx="25">
                        <c:v>0.26000000000000006</c:v>
                      </c:pt>
                      <c:pt idx="26">
                        <c:v>0.27000000000000007</c:v>
                      </c:pt>
                      <c:pt idx="27">
                        <c:v>0.28000000000000008</c:v>
                      </c:pt>
                      <c:pt idx="28">
                        <c:v>0.29000000000000009</c:v>
                      </c:pt>
                      <c:pt idx="29">
                        <c:v>0.3000000000000001</c:v>
                      </c:pt>
                      <c:pt idx="30">
                        <c:v>0.31000000000000011</c:v>
                      </c:pt>
                      <c:pt idx="31">
                        <c:v>0.32000000000000012</c:v>
                      </c:pt>
                      <c:pt idx="32">
                        <c:v>0.33000000000000013</c:v>
                      </c:pt>
                      <c:pt idx="33">
                        <c:v>0.34000000000000014</c:v>
                      </c:pt>
                      <c:pt idx="34">
                        <c:v>0.35000000000000014</c:v>
                      </c:pt>
                      <c:pt idx="35">
                        <c:v>0.36000000000000015</c:v>
                      </c:pt>
                      <c:pt idx="36">
                        <c:v>0.37000000000000016</c:v>
                      </c:pt>
                      <c:pt idx="37">
                        <c:v>0.38000000000000017</c:v>
                      </c:pt>
                      <c:pt idx="38">
                        <c:v>0.39000000000000018</c:v>
                      </c:pt>
                      <c:pt idx="39">
                        <c:v>0.40000000000000019</c:v>
                      </c:pt>
                      <c:pt idx="40">
                        <c:v>0.4100000000000002</c:v>
                      </c:pt>
                      <c:pt idx="41">
                        <c:v>0.42000000000000021</c:v>
                      </c:pt>
                      <c:pt idx="42">
                        <c:v>0.43000000000000022</c:v>
                      </c:pt>
                      <c:pt idx="43">
                        <c:v>0.44000000000000022</c:v>
                      </c:pt>
                      <c:pt idx="44">
                        <c:v>0.45000000000000023</c:v>
                      </c:pt>
                      <c:pt idx="45">
                        <c:v>0.46000000000000024</c:v>
                      </c:pt>
                      <c:pt idx="46">
                        <c:v>0.47000000000000025</c:v>
                      </c:pt>
                      <c:pt idx="47">
                        <c:v>0.48000000000000026</c:v>
                      </c:pt>
                      <c:pt idx="48">
                        <c:v>0.49000000000000027</c:v>
                      </c:pt>
                      <c:pt idx="49">
                        <c:v>0.50000000000000022</c:v>
                      </c:pt>
                      <c:pt idx="50">
                        <c:v>0.51000000000000023</c:v>
                      </c:pt>
                      <c:pt idx="51">
                        <c:v>0.52000000000000024</c:v>
                      </c:pt>
                      <c:pt idx="52">
                        <c:v>0.53000000000000025</c:v>
                      </c:pt>
                      <c:pt idx="53">
                        <c:v>0.54000000000000026</c:v>
                      </c:pt>
                      <c:pt idx="54">
                        <c:v>0.55000000000000027</c:v>
                      </c:pt>
                      <c:pt idx="55">
                        <c:v>0.56000000000000028</c:v>
                      </c:pt>
                      <c:pt idx="56">
                        <c:v>0.57000000000000028</c:v>
                      </c:pt>
                      <c:pt idx="57">
                        <c:v>0.58000000000000029</c:v>
                      </c:pt>
                      <c:pt idx="58">
                        <c:v>0.5900000000000003</c:v>
                      </c:pt>
                      <c:pt idx="59">
                        <c:v>0.60000000000000031</c:v>
                      </c:pt>
                      <c:pt idx="60">
                        <c:v>0.61000000000000032</c:v>
                      </c:pt>
                      <c:pt idx="61">
                        <c:v>0.62000000000000033</c:v>
                      </c:pt>
                      <c:pt idx="62">
                        <c:v>0.63000000000000034</c:v>
                      </c:pt>
                      <c:pt idx="63">
                        <c:v>0.64000000000000035</c:v>
                      </c:pt>
                      <c:pt idx="64">
                        <c:v>0.65000000000000036</c:v>
                      </c:pt>
                      <c:pt idx="65">
                        <c:v>0.66000000000000036</c:v>
                      </c:pt>
                      <c:pt idx="66">
                        <c:v>0.67000000000000037</c:v>
                      </c:pt>
                      <c:pt idx="67">
                        <c:v>0.68000000000000038</c:v>
                      </c:pt>
                      <c:pt idx="68">
                        <c:v>0.69000000000000039</c:v>
                      </c:pt>
                      <c:pt idx="69">
                        <c:v>0.7000000000000004</c:v>
                      </c:pt>
                      <c:pt idx="70">
                        <c:v>0.71000000000000041</c:v>
                      </c:pt>
                      <c:pt idx="71">
                        <c:v>0.72000000000000042</c:v>
                      </c:pt>
                      <c:pt idx="72">
                        <c:v>0.73000000000000043</c:v>
                      </c:pt>
                      <c:pt idx="73">
                        <c:v>0.74000000000000044</c:v>
                      </c:pt>
                      <c:pt idx="74">
                        <c:v>0.75000000000000044</c:v>
                      </c:pt>
                      <c:pt idx="75">
                        <c:v>0.76000000000000045</c:v>
                      </c:pt>
                      <c:pt idx="76">
                        <c:v>0.77000000000000046</c:v>
                      </c:pt>
                      <c:pt idx="77">
                        <c:v>0.78000000000000047</c:v>
                      </c:pt>
                      <c:pt idx="78">
                        <c:v>0.79000000000000048</c:v>
                      </c:pt>
                      <c:pt idx="79">
                        <c:v>0.80000000000000049</c:v>
                      </c:pt>
                      <c:pt idx="80">
                        <c:v>0.8100000000000005</c:v>
                      </c:pt>
                      <c:pt idx="81">
                        <c:v>0.82000000000000051</c:v>
                      </c:pt>
                      <c:pt idx="82">
                        <c:v>0.83000000000000052</c:v>
                      </c:pt>
                      <c:pt idx="83">
                        <c:v>0.84000000000000052</c:v>
                      </c:pt>
                      <c:pt idx="84">
                        <c:v>0.85000000000000053</c:v>
                      </c:pt>
                      <c:pt idx="85">
                        <c:v>0.86000000000000054</c:v>
                      </c:pt>
                      <c:pt idx="86">
                        <c:v>0.87000000000000055</c:v>
                      </c:pt>
                      <c:pt idx="87">
                        <c:v>0.88000000000000056</c:v>
                      </c:pt>
                      <c:pt idx="88">
                        <c:v>0.89000000000000057</c:v>
                      </c:pt>
                      <c:pt idx="89">
                        <c:v>0.90000000000000058</c:v>
                      </c:pt>
                      <c:pt idx="90">
                        <c:v>0.91000000000000059</c:v>
                      </c:pt>
                      <c:pt idx="91">
                        <c:v>0.9200000000000006</c:v>
                      </c:pt>
                      <c:pt idx="92">
                        <c:v>0.9300000000000006</c:v>
                      </c:pt>
                      <c:pt idx="93">
                        <c:v>0.94000000000000061</c:v>
                      </c:pt>
                      <c:pt idx="94">
                        <c:v>0.95000000000000062</c:v>
                      </c:pt>
                      <c:pt idx="95">
                        <c:v>0.96000000000000063</c:v>
                      </c:pt>
                      <c:pt idx="96">
                        <c:v>0.97000000000000064</c:v>
                      </c:pt>
                      <c:pt idx="97">
                        <c:v>0.98000000000000065</c:v>
                      </c:pt>
                      <c:pt idx="98">
                        <c:v>0.99000000000000066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Test!$C$3:$C$101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-68.967563936528421</c:v>
                      </c:pt>
                      <c:pt idx="1">
                        <c:v>-34.309618491520645</c:v>
                      </c:pt>
                      <c:pt idx="2">
                        <c:v>-22.756573062773409</c:v>
                      </c:pt>
                      <c:pt idx="3">
                        <c:v>-16.979748018338931</c:v>
                      </c:pt>
                      <c:pt idx="4">
                        <c:v>-13.513407333964873</c:v>
                      </c:pt>
                      <c:pt idx="5">
                        <c:v>-11.202305583621158</c:v>
                      </c:pt>
                      <c:pt idx="6">
                        <c:v>-9.5513375094473361</c:v>
                      </c:pt>
                      <c:pt idx="7">
                        <c:v>-8.3129504141208308</c:v>
                      </c:pt>
                      <c:pt idx="8">
                        <c:v>-7.3496149582011103</c:v>
                      </c:pt>
                      <c:pt idx="9">
                        <c:v>-6.5788134789605843</c:v>
                      </c:pt>
                      <c:pt idx="10">
                        <c:v>-5.9480346806590187</c:v>
                      </c:pt>
                      <c:pt idx="11">
                        <c:v>-5.4222709795802162</c:v>
                      </c:pt>
                      <c:pt idx="12">
                        <c:v>-4.9772863051069187</c:v>
                      </c:pt>
                      <c:pt idx="13">
                        <c:v>-4.5957691288088798</c:v>
                      </c:pt>
                      <c:pt idx="14">
                        <c:v>-4.2650242817987261</c:v>
                      </c:pt>
                      <c:pt idx="15">
                        <c:v>-3.9755303404824405</c:v>
                      </c:pt>
                      <c:pt idx="16">
                        <c:v>-3.7200061701829665</c:v>
                      </c:pt>
                      <c:pt idx="17">
                        <c:v>-3.4927886207911554</c:v>
                      </c:pt>
                      <c:pt idx="18">
                        <c:v>-3.2894067394802908</c:v>
                      </c:pt>
                      <c:pt idx="19">
                        <c:v>-3.1062837195053881</c:v>
                      </c:pt>
                      <c:pt idx="20">
                        <c:v>-2.9405240063856253</c:v>
                      </c:pt>
                      <c:pt idx="21">
                        <c:v>-2.7897584659319321</c:v>
                      </c:pt>
                      <c:pt idx="22">
                        <c:v>-2.6520299431161742</c:v>
                      </c:pt>
                      <c:pt idx="23">
                        <c:v>-2.5257074311122611</c:v>
                      </c:pt>
                      <c:pt idx="24">
                        <c:v>-2.4094208396532091</c:v>
                      </c:pt>
                      <c:pt idx="25">
                        <c:v>-2.3020108167262388</c:v>
                      </c:pt>
                      <c:pt idx="26">
                        <c:v>-2.2024897208800538</c:v>
                      </c:pt>
                      <c:pt idx="27">
                        <c:v>-2.1100109564821596</c:v>
                      </c:pt>
                      <c:pt idx="28">
                        <c:v>-2.0238446532735686</c:v>
                      </c:pt>
                      <c:pt idx="29">
                        <c:v>-1.9433582098747315</c:v>
                      </c:pt>
                      <c:pt idx="30">
                        <c:v>-1.868000602920421</c:v>
                      </c:pt>
                      <c:pt idx="31">
                        <c:v>-1.7972896380808769</c:v>
                      </c:pt>
                      <c:pt idx="32">
                        <c:v>-1.7308015189206372</c:v>
                      </c:pt>
                      <c:pt idx="33">
                        <c:v>-1.6681622563802774</c:v>
                      </c:pt>
                      <c:pt idx="34">
                        <c:v>-1.609040550742691</c:v>
                      </c:pt>
                      <c:pt idx="35">
                        <c:v>-1.5531418597526945</c:v>
                      </c:pt>
                      <c:pt idx="36">
                        <c:v>-1.5002034284667005</c:v>
                      </c:pt>
                      <c:pt idx="37">
                        <c:v>-1.4499901036545895</c:v>
                      </c:pt>
                      <c:pt idx="38">
                        <c:v>-1.4022907919182881</c:v>
                      </c:pt>
                      <c:pt idx="39">
                        <c:v>-1.3569154488567234</c:v>
                      </c:pt>
                      <c:pt idx="40">
                        <c:v>-1.3136925085891153</c:v>
                      </c:pt>
                      <c:pt idx="41">
                        <c:v>-1.2724666802201157</c:v>
                      </c:pt>
                      <c:pt idx="42">
                        <c:v>-1.2330970514865569</c:v>
                      </c:pt>
                      <c:pt idx="43">
                        <c:v>-1.195455450688174</c:v>
                      </c:pt>
                      <c:pt idx="44">
                        <c:v>-1.1594250266943325</c:v>
                      </c:pt>
                      <c:pt idx="45">
                        <c:v>-1.1248990138078936</c:v>
                      </c:pt>
                      <c:pt idx="46">
                        <c:v>-1.0917796539175972</c:v>
                      </c:pt>
                      <c:pt idx="47">
                        <c:v>-1.0599772529605997</c:v>
                      </c:pt>
                      <c:pt idx="48">
                        <c:v>-1.029409352463303</c:v>
                      </c:pt>
                      <c:pt idx="49">
                        <c:v>-0.99999999999999933</c:v>
                      </c:pt>
                      <c:pt idx="50">
                        <c:v>-0.97167910493736531</c:v>
                      </c:pt>
                      <c:pt idx="51">
                        <c:v>-0.94438186792272971</c:v>
                      </c:pt>
                      <c:pt idx="52">
                        <c:v>-0.9180482743079077</c:v>
                      </c:pt>
                      <c:pt idx="53">
                        <c:v>-0.89262264314392259</c:v>
                      </c:pt>
                      <c:pt idx="54">
                        <c:v>-0.86805322458771572</c:v>
                      </c:pt>
                      <c:pt idx="55">
                        <c:v>-0.84429183957208731</c:v>
                      </c:pt>
                      <c:pt idx="56">
                        <c:v>-0.82129355643861868</c:v>
                      </c:pt>
                      <c:pt idx="57">
                        <c:v>-0.79901639994762041</c:v>
                      </c:pt>
                      <c:pt idx="58">
                        <c:v>-0.77742108868146387</c:v>
                      </c:pt>
                      <c:pt idx="59">
                        <c:v>-0.7564707973660294</c:v>
                      </c:pt>
                      <c:pt idx="60">
                        <c:v>-0.73613094106405175</c:v>
                      </c:pt>
                      <c:pt idx="61">
                        <c:v>-0.71636897855573622</c:v>
                      </c:pt>
                      <c:pt idx="62">
                        <c:v>-0.69715423252566844</c:v>
                      </c:pt>
                      <c:pt idx="63">
                        <c:v>-0.67845772442836139</c:v>
                      </c:pt>
                      <c:pt idx="64">
                        <c:v>-0.66025202211369249</c:v>
                      </c:pt>
                      <c:pt idx="65">
                        <c:v>-0.64251109846241483</c:v>
                      </c:pt>
                      <c:pt idx="66">
                        <c:v>-0.6252101994139454</c:v>
                      </c:pt>
                      <c:pt idx="67">
                        <c:v>-0.60832571986545836</c:v>
                      </c:pt>
                      <c:pt idx="68">
                        <c:v>-0.5918350859832755</c:v>
                      </c:pt>
                      <c:pt idx="69">
                        <c:v>-0.57571664249344434</c:v>
                      </c:pt>
                      <c:pt idx="70">
                        <c:v>-0.55994954350523674</c:v>
                      </c:pt>
                      <c:pt idx="71">
                        <c:v>-0.54451364536385971</c:v>
                      </c:pt>
                      <c:pt idx="72">
                        <c:v>-0.52938939991883849</c:v>
                      </c:pt>
                      <c:pt idx="73">
                        <c:v>-0.51455774642035446</c:v>
                      </c:pt>
                      <c:pt idx="74">
                        <c:v>-0.49999999999999933</c:v>
                      </c:pt>
                      <c:pt idx="75">
                        <c:v>-0.4856977343301675</c:v>
                      </c:pt>
                      <c:pt idx="76">
                        <c:v>-0.47163265555205719</c:v>
                      </c:pt>
                      <c:pt idx="77">
                        <c:v>-0.45778646386462302</c:v>
                      </c:pt>
                      <c:pt idx="78">
                        <c:v>-0.44414069820090774</c:v>
                      </c:pt>
                      <c:pt idx="79">
                        <c:v>-0.43067655807339245</c:v>
                      </c:pt>
                      <c:pt idx="80">
                        <c:v>-0.4173746947806844</c:v>
                      </c:pt>
                      <c:pt idx="81">
                        <c:v>-0.40421496148163366</c:v>
                      </c:pt>
                      <c:pt idx="82">
                        <c:v>-0.39117610776808798</c:v>
                      </c:pt>
                      <c:pt idx="83">
                        <c:v>-0.37823539868301437</c:v>
                      </c:pt>
                      <c:pt idx="84">
                        <c:v>-0.36536812962920706</c:v>
                      </c:pt>
                      <c:pt idx="85">
                        <c:v>-0.35254699561788677</c:v>
                      </c:pt>
                      <c:pt idx="86">
                        <c:v>-0.33974125294100344</c:v>
                      </c:pt>
                      <c:pt idx="87">
                        <c:v>-0.32691557852388159</c:v>
                      </c:pt>
                      <c:pt idx="88">
                        <c:v>-0.31402847756661201</c:v>
                      </c:pt>
                      <c:pt idx="89">
                        <c:v>-0.30102999566398042</c:v>
                      </c:pt>
                      <c:pt idx="90">
                        <c:v>-0.28785832124672173</c:v>
                      </c:pt>
                      <c:pt idx="91">
                        <c:v>-0.27443454075003448</c:v>
                      </c:pt>
                      <c:pt idx="92">
                        <c:v>-0.26065415601831371</c:v>
                      </c:pt>
                      <c:pt idx="93">
                        <c:v>-0.24637255286998441</c:v>
                      </c:pt>
                      <c:pt idx="94">
                        <c:v>-0.23137821315975821</c:v>
                      </c:pt>
                      <c:pt idx="95">
                        <c:v>-0.21533827903669547</c:v>
                      </c:pt>
                      <c:pt idx="96">
                        <c:v>-0.19767167714233516</c:v>
                      </c:pt>
                      <c:pt idx="97">
                        <c:v>-0.17718382013555645</c:v>
                      </c:pt>
                      <c:pt idx="98">
                        <c:v>-0.15051499783198843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688-4299-A26E-0F6B9D0A7E41}"/>
                  </c:ext>
                </c:extLst>
              </c15:ser>
            </c15:filteredLineSeries>
          </c:ext>
        </c:extLst>
      </c:lineChart>
      <c:catAx>
        <c:axId val="1000897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893816"/>
        <c:crosses val="autoZero"/>
        <c:auto val="1"/>
        <c:lblAlgn val="ctr"/>
        <c:lblOffset val="100"/>
        <c:tickMarkSkip val="1"/>
        <c:noMultiLvlLbl val="0"/>
      </c:catAx>
      <c:valAx>
        <c:axId val="1000893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897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[percolation.xlsx]Skip-1!Skip1Pivot</c:name>
    <c:fmtId val="3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5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58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64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67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21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2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2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24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2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2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27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28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2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30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31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3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3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34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7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7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7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7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7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7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8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8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8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8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8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8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8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27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28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2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30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31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3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3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34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3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3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37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38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3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40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1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17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18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1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20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21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2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2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24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2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2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27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28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2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6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67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68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6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70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71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7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7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74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7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7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77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78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7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8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/>
          <a:effectLst/>
          <a:sp3d/>
        </c:spPr>
      </c:pivotFmt>
      <c:pivotFmt>
        <c:idx val="416"/>
        <c:spPr>
          <a:solidFill>
            <a:schemeClr val="accent3"/>
          </a:solidFill>
          <a:ln/>
          <a:effectLst/>
          <a:sp3d/>
        </c:spPr>
      </c:pivotFmt>
      <c:pivotFmt>
        <c:idx val="417"/>
        <c:spPr>
          <a:solidFill>
            <a:schemeClr val="accent5"/>
          </a:solidFill>
          <a:ln/>
          <a:effectLst/>
          <a:sp3d/>
        </c:spPr>
      </c:pivotFmt>
      <c:pivotFmt>
        <c:idx val="418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419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420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421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422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  <c:pivotFmt>
        <c:idx val="423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</c:pivotFmt>
      <c:pivotFmt>
        <c:idx val="424"/>
        <c:spPr>
          <a:solidFill>
            <a:schemeClr val="accent1">
              <a:lumMod val="80000"/>
            </a:schemeClr>
          </a:solidFill>
          <a:ln/>
          <a:effectLst/>
          <a:sp3d/>
        </c:spPr>
      </c:pivotFmt>
      <c:pivotFmt>
        <c:idx val="425"/>
        <c:spPr>
          <a:solidFill>
            <a:schemeClr val="accent3">
              <a:lumMod val="80000"/>
            </a:schemeClr>
          </a:solidFill>
          <a:ln/>
          <a:effectLst/>
          <a:sp3d/>
        </c:spPr>
      </c:pivotFmt>
      <c:pivotFmt>
        <c:idx val="426"/>
        <c:spPr>
          <a:solidFill>
            <a:schemeClr val="accent5">
              <a:lumMod val="80000"/>
            </a:schemeClr>
          </a:solidFill>
          <a:ln/>
          <a:effectLst/>
          <a:sp3d/>
        </c:spPr>
      </c:pivotFmt>
      <c:pivotFmt>
        <c:idx val="427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</c:pivotFmt>
      <c:pivotFmt>
        <c:idx val="428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</c:pivotFmt>
      <c:pivotFmt>
        <c:idx val="429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</c:pivotFmt>
      <c:pivotFmt>
        <c:idx val="430"/>
        <c:spPr>
          <a:solidFill>
            <a:schemeClr val="accent3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5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3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5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3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5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3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5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3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5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3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5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/>
          <a:effectLst/>
          <a:sp3d/>
        </c:spPr>
      </c:pivotFmt>
      <c:pivotFmt>
        <c:idx val="501"/>
        <c:spPr>
          <a:solidFill>
            <a:schemeClr val="accent3"/>
          </a:solidFill>
          <a:ln/>
          <a:effectLst/>
          <a:sp3d/>
        </c:spPr>
      </c:pivotFmt>
      <c:pivotFmt>
        <c:idx val="502"/>
        <c:spPr>
          <a:solidFill>
            <a:schemeClr val="accent5"/>
          </a:solidFill>
          <a:ln/>
          <a:effectLst/>
          <a:sp3d/>
        </c:spPr>
      </c:pivotFmt>
      <c:pivotFmt>
        <c:idx val="503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504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505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506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507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  <c:pivotFmt>
        <c:idx val="508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</c:pivotFmt>
      <c:pivotFmt>
        <c:idx val="509"/>
        <c:spPr>
          <a:solidFill>
            <a:schemeClr val="accent1">
              <a:lumMod val="80000"/>
            </a:schemeClr>
          </a:solidFill>
          <a:ln/>
          <a:effectLst/>
          <a:sp3d/>
        </c:spPr>
      </c:pivotFmt>
      <c:pivotFmt>
        <c:idx val="510"/>
        <c:spPr>
          <a:solidFill>
            <a:schemeClr val="accent3">
              <a:lumMod val="80000"/>
            </a:schemeClr>
          </a:solidFill>
          <a:ln/>
          <a:effectLst/>
          <a:sp3d/>
        </c:spPr>
      </c:pivotFmt>
      <c:pivotFmt>
        <c:idx val="511"/>
        <c:spPr>
          <a:solidFill>
            <a:schemeClr val="accent5">
              <a:lumMod val="80000"/>
            </a:schemeClr>
          </a:solidFill>
          <a:ln/>
          <a:effectLst/>
          <a:sp3d/>
        </c:spPr>
      </c:pivotFmt>
      <c:pivotFmt>
        <c:idx val="512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</c:pivotFmt>
      <c:pivotFmt>
        <c:idx val="513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</c:pivotFmt>
      <c:pivotFmt>
        <c:idx val="514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</c:pivotFmt>
      <c:pivotFmt>
        <c:idx val="515"/>
        <c:spPr>
          <a:solidFill>
            <a:schemeClr val="accent3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5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3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5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3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5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3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5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3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5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chemeClr val="accent3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chemeClr val="accent5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chemeClr val="accent1"/>
          </a:solidFill>
          <a:ln/>
          <a:effectLst/>
          <a:sp3d/>
        </c:spPr>
      </c:pivotFmt>
      <c:pivotFmt>
        <c:idx val="551"/>
        <c:spPr>
          <a:solidFill>
            <a:schemeClr val="accent3"/>
          </a:solidFill>
          <a:ln/>
          <a:effectLst/>
          <a:sp3d/>
        </c:spPr>
      </c:pivotFmt>
      <c:pivotFmt>
        <c:idx val="552"/>
        <c:spPr>
          <a:solidFill>
            <a:schemeClr val="accent5"/>
          </a:solidFill>
          <a:ln/>
          <a:effectLst/>
          <a:sp3d/>
        </c:spPr>
      </c:pivotFmt>
      <c:pivotFmt>
        <c:idx val="553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554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555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556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557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  <c:pivotFmt>
        <c:idx val="558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</c:pivotFmt>
      <c:pivotFmt>
        <c:idx val="559"/>
        <c:spPr>
          <a:solidFill>
            <a:schemeClr val="accent1">
              <a:lumMod val="80000"/>
            </a:schemeClr>
          </a:solidFill>
          <a:ln/>
          <a:effectLst/>
          <a:sp3d/>
        </c:spPr>
      </c:pivotFmt>
      <c:pivotFmt>
        <c:idx val="560"/>
        <c:spPr>
          <a:solidFill>
            <a:schemeClr val="accent3">
              <a:lumMod val="80000"/>
            </a:schemeClr>
          </a:solidFill>
          <a:ln/>
          <a:effectLst/>
          <a:sp3d/>
        </c:spPr>
      </c:pivotFmt>
      <c:pivotFmt>
        <c:idx val="561"/>
        <c:spPr>
          <a:solidFill>
            <a:schemeClr val="accent5">
              <a:lumMod val="80000"/>
            </a:schemeClr>
          </a:solidFill>
          <a:ln/>
          <a:effectLst/>
          <a:sp3d/>
        </c:spPr>
      </c:pivotFmt>
      <c:pivotFmt>
        <c:idx val="562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</c:pivotFmt>
      <c:pivotFmt>
        <c:idx val="563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</c:pivotFmt>
      <c:pivotFmt>
        <c:idx val="564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</c:pivotFmt>
      <c:pivotFmt>
        <c:idx val="565"/>
        <c:spPr>
          <a:solidFill>
            <a:schemeClr val="accent3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solidFill>
            <a:schemeClr val="accent5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0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1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2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7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8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9"/>
        <c:spPr>
          <a:solidFill>
            <a:schemeClr val="accent1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0"/>
        <c:spPr>
          <a:solidFill>
            <a:schemeClr val="accent3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solidFill>
            <a:schemeClr val="accent5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solidFill>
            <a:schemeClr val="accent1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solidFill>
            <a:schemeClr val="accent3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solidFill>
            <a:schemeClr val="accent5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solidFill>
            <a:schemeClr val="accent1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solidFill>
            <a:schemeClr val="accent3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solidFill>
            <a:schemeClr val="accent5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solidFill>
            <a:schemeClr val="accent1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solidFill>
            <a:schemeClr val="accent3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solidFill>
            <a:schemeClr val="accent5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solidFill>
            <a:schemeClr val="accent3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solidFill>
            <a:schemeClr val="accent5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0"/>
    </c:view3D>
    <c:floor>
      <c:thickness val="0"/>
      <c:spPr>
        <a:noFill/>
        <a:ln w="6350" cap="flat" cmpd="sng" algn="ctr">
          <a:noFill/>
          <a:prstDash val="solid"/>
          <a:round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'Skip-1'!$F$1:$F$2</c:f>
              <c:strCache>
                <c:ptCount val="1"/>
                <c:pt idx="0">
                  <c:v>66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'Skip-1'!$F$3:$F$94</c:f>
              <c:numCache>
                <c:formatCode>General</c:formatCode>
                <c:ptCount val="91"/>
                <c:pt idx="0">
                  <c:v>2.2888999999999999</c:v>
                </c:pt>
                <c:pt idx="1">
                  <c:v>2.2450999999999999</c:v>
                </c:pt>
                <c:pt idx="2">
                  <c:v>2.1930000000000001</c:v>
                </c:pt>
                <c:pt idx="3">
                  <c:v>2.1394000000000002</c:v>
                </c:pt>
                <c:pt idx="4">
                  <c:v>2.0922999999999998</c:v>
                </c:pt>
                <c:pt idx="5">
                  <c:v>2.0507</c:v>
                </c:pt>
                <c:pt idx="6">
                  <c:v>1.9983</c:v>
                </c:pt>
                <c:pt idx="7">
                  <c:v>1.9550000000000001</c:v>
                </c:pt>
                <c:pt idx="8">
                  <c:v>1.9162999999999999</c:v>
                </c:pt>
                <c:pt idx="9">
                  <c:v>1.8773</c:v>
                </c:pt>
                <c:pt idx="10">
                  <c:v>1.8385</c:v>
                </c:pt>
                <c:pt idx="11">
                  <c:v>1.7956000000000001</c:v>
                </c:pt>
                <c:pt idx="12">
                  <c:v>1.7553000000000001</c:v>
                </c:pt>
                <c:pt idx="13">
                  <c:v>1.7183999999999999</c:v>
                </c:pt>
                <c:pt idx="14">
                  <c:v>1.6816</c:v>
                </c:pt>
                <c:pt idx="15">
                  <c:v>1.6492</c:v>
                </c:pt>
                <c:pt idx="16">
                  <c:v>1.6164000000000001</c:v>
                </c:pt>
                <c:pt idx="17">
                  <c:v>1.5898000000000001</c:v>
                </c:pt>
                <c:pt idx="18">
                  <c:v>1.5562</c:v>
                </c:pt>
                <c:pt idx="19">
                  <c:v>1.528</c:v>
                </c:pt>
                <c:pt idx="20">
                  <c:v>1.4972000000000001</c:v>
                </c:pt>
                <c:pt idx="21">
                  <c:v>1.4683999999999999</c:v>
                </c:pt>
                <c:pt idx="22">
                  <c:v>1.4369000000000001</c:v>
                </c:pt>
                <c:pt idx="23">
                  <c:v>1.4097999999999999</c:v>
                </c:pt>
                <c:pt idx="24">
                  <c:v>1.3768</c:v>
                </c:pt>
                <c:pt idx="25">
                  <c:v>1.3468</c:v>
                </c:pt>
                <c:pt idx="26">
                  <c:v>1.3265</c:v>
                </c:pt>
                <c:pt idx="27">
                  <c:v>1.3015000000000001</c:v>
                </c:pt>
                <c:pt idx="28">
                  <c:v>1.2771999999999999</c:v>
                </c:pt>
                <c:pt idx="29">
                  <c:v>1.2536</c:v>
                </c:pt>
                <c:pt idx="30">
                  <c:v>1.2316</c:v>
                </c:pt>
                <c:pt idx="31">
                  <c:v>1.2121</c:v>
                </c:pt>
                <c:pt idx="32">
                  <c:v>1.1854</c:v>
                </c:pt>
                <c:pt idx="33">
                  <c:v>1.1653</c:v>
                </c:pt>
                <c:pt idx="34">
                  <c:v>1.1477999999999999</c:v>
                </c:pt>
                <c:pt idx="35">
                  <c:v>1.1243000000000001</c:v>
                </c:pt>
                <c:pt idx="36">
                  <c:v>1.1028</c:v>
                </c:pt>
                <c:pt idx="37">
                  <c:v>1.0805</c:v>
                </c:pt>
                <c:pt idx="38">
                  <c:v>1.0649999999999999</c:v>
                </c:pt>
                <c:pt idx="39">
                  <c:v>1.0452999999999999</c:v>
                </c:pt>
                <c:pt idx="40">
                  <c:v>1.0253000000000001</c:v>
                </c:pt>
                <c:pt idx="41">
                  <c:v>1.0092000000000001</c:v>
                </c:pt>
                <c:pt idx="42">
                  <c:v>0.98970000000000002</c:v>
                </c:pt>
                <c:pt idx="43">
                  <c:v>0.97640000000000005</c:v>
                </c:pt>
                <c:pt idx="44">
                  <c:v>0.96030000000000004</c:v>
                </c:pt>
                <c:pt idx="45">
                  <c:v>0.94689999999999996</c:v>
                </c:pt>
                <c:pt idx="46">
                  <c:v>0.9264</c:v>
                </c:pt>
                <c:pt idx="47">
                  <c:v>0.91249999999999998</c:v>
                </c:pt>
                <c:pt idx="48">
                  <c:v>0.89500000000000002</c:v>
                </c:pt>
                <c:pt idx="49">
                  <c:v>0.87829999999999997</c:v>
                </c:pt>
                <c:pt idx="50">
                  <c:v>0.86140000000000005</c:v>
                </c:pt>
                <c:pt idx="51">
                  <c:v>0.84670000000000001</c:v>
                </c:pt>
                <c:pt idx="52">
                  <c:v>0.84189999999999998</c:v>
                </c:pt>
                <c:pt idx="53">
                  <c:v>0.82950000000000002</c:v>
                </c:pt>
                <c:pt idx="54">
                  <c:v>0.81359999999999999</c:v>
                </c:pt>
                <c:pt idx="55">
                  <c:v>0.80159999999999998</c:v>
                </c:pt>
                <c:pt idx="56">
                  <c:v>0.78969999999999996</c:v>
                </c:pt>
                <c:pt idx="57">
                  <c:v>0.78390000000000004</c:v>
                </c:pt>
                <c:pt idx="58">
                  <c:v>0.77510000000000001</c:v>
                </c:pt>
                <c:pt idx="59">
                  <c:v>0.76319999999999999</c:v>
                </c:pt>
                <c:pt idx="60">
                  <c:v>0.75609999999999999</c:v>
                </c:pt>
                <c:pt idx="61">
                  <c:v>0.74870000000000003</c:v>
                </c:pt>
                <c:pt idx="62">
                  <c:v>0.74539999999999995</c:v>
                </c:pt>
                <c:pt idx="63">
                  <c:v>0.73799999999999999</c:v>
                </c:pt>
                <c:pt idx="64">
                  <c:v>0.73050000000000004</c:v>
                </c:pt>
                <c:pt idx="65">
                  <c:v>0.7278</c:v>
                </c:pt>
                <c:pt idx="66">
                  <c:v>0.72389999999999999</c:v>
                </c:pt>
                <c:pt idx="67">
                  <c:v>0.7167</c:v>
                </c:pt>
                <c:pt idx="68">
                  <c:v>0.71099999999999997</c:v>
                </c:pt>
                <c:pt idx="69">
                  <c:v>0.70369999999999999</c:v>
                </c:pt>
                <c:pt idx="70">
                  <c:v>0.70399999999999996</c:v>
                </c:pt>
                <c:pt idx="71">
                  <c:v>0.70640000000000003</c:v>
                </c:pt>
                <c:pt idx="72">
                  <c:v>0.70820000000000005</c:v>
                </c:pt>
                <c:pt idx="73">
                  <c:v>0.70269999999999999</c:v>
                </c:pt>
                <c:pt idx="74">
                  <c:v>0.70850000000000002</c:v>
                </c:pt>
                <c:pt idx="75">
                  <c:v>0.71060000000000001</c:v>
                </c:pt>
                <c:pt idx="76">
                  <c:v>0.71630000000000005</c:v>
                </c:pt>
                <c:pt idx="77">
                  <c:v>0.72729999999999995</c:v>
                </c:pt>
                <c:pt idx="78">
                  <c:v>0.73839999999999995</c:v>
                </c:pt>
                <c:pt idx="79">
                  <c:v>0.74060000000000004</c:v>
                </c:pt>
                <c:pt idx="80">
                  <c:v>0.74639999999999995</c:v>
                </c:pt>
                <c:pt idx="81">
                  <c:v>0.76019999999999999</c:v>
                </c:pt>
                <c:pt idx="82">
                  <c:v>0.76859999999999995</c:v>
                </c:pt>
                <c:pt idx="83">
                  <c:v>0.78810000000000002</c:v>
                </c:pt>
                <c:pt idx="84">
                  <c:v>0.80689999999999995</c:v>
                </c:pt>
                <c:pt idx="85">
                  <c:v>0.82969999999999999</c:v>
                </c:pt>
                <c:pt idx="86">
                  <c:v>0.84319999999999995</c:v>
                </c:pt>
                <c:pt idx="87">
                  <c:v>0.86780000000000002</c:v>
                </c:pt>
                <c:pt idx="88">
                  <c:v>0.89359999999999995</c:v>
                </c:pt>
                <c:pt idx="89">
                  <c:v>0.91539999999999999</c:v>
                </c:pt>
                <c:pt idx="90">
                  <c:v>0.94330000000000003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3-42CF-9538-7F03BEBC3B55}"/>
            </c:ext>
          </c:extLst>
        </c:ser>
        <c:ser>
          <c:idx val="1"/>
          <c:order val="1"/>
          <c:tx>
            <c:strRef>
              <c:f>'Skip-1'!$G$1:$G$2</c:f>
              <c:strCache>
                <c:ptCount val="1"/>
                <c:pt idx="0">
                  <c:v>67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'Skip-1'!$G$3:$G$94</c:f>
              <c:numCache>
                <c:formatCode>General</c:formatCode>
                <c:ptCount val="91"/>
                <c:pt idx="0">
                  <c:v>1.7730999999999999</c:v>
                </c:pt>
                <c:pt idx="1">
                  <c:v>1.7393000000000001</c:v>
                </c:pt>
                <c:pt idx="2">
                  <c:v>1.6927000000000001</c:v>
                </c:pt>
                <c:pt idx="3">
                  <c:v>1.6501999999999999</c:v>
                </c:pt>
                <c:pt idx="4">
                  <c:v>1.6076999999999999</c:v>
                </c:pt>
                <c:pt idx="5">
                  <c:v>1.5677000000000001</c:v>
                </c:pt>
                <c:pt idx="6">
                  <c:v>1.5305</c:v>
                </c:pt>
                <c:pt idx="7">
                  <c:v>1.4921</c:v>
                </c:pt>
                <c:pt idx="8">
                  <c:v>1.4554</c:v>
                </c:pt>
                <c:pt idx="9">
                  <c:v>1.4196</c:v>
                </c:pt>
                <c:pt idx="10">
                  <c:v>1.3843000000000001</c:v>
                </c:pt>
                <c:pt idx="11">
                  <c:v>1.3516999999999999</c:v>
                </c:pt>
                <c:pt idx="12">
                  <c:v>1.3216000000000001</c:v>
                </c:pt>
                <c:pt idx="13">
                  <c:v>1.2902</c:v>
                </c:pt>
                <c:pt idx="14">
                  <c:v>1.2607999999999999</c:v>
                </c:pt>
                <c:pt idx="15">
                  <c:v>1.2315</c:v>
                </c:pt>
                <c:pt idx="16">
                  <c:v>1.2028000000000001</c:v>
                </c:pt>
                <c:pt idx="17">
                  <c:v>1.1767000000000001</c:v>
                </c:pt>
                <c:pt idx="18">
                  <c:v>1.1497999999999999</c:v>
                </c:pt>
                <c:pt idx="19">
                  <c:v>1.1222000000000001</c:v>
                </c:pt>
                <c:pt idx="20">
                  <c:v>1.0955999999999999</c:v>
                </c:pt>
                <c:pt idx="21">
                  <c:v>1.0698000000000001</c:v>
                </c:pt>
                <c:pt idx="22">
                  <c:v>1.0443</c:v>
                </c:pt>
                <c:pt idx="23">
                  <c:v>1.0214000000000001</c:v>
                </c:pt>
                <c:pt idx="24">
                  <c:v>0.99829999999999997</c:v>
                </c:pt>
                <c:pt idx="25">
                  <c:v>0.97650000000000003</c:v>
                </c:pt>
                <c:pt idx="26">
                  <c:v>0.95530000000000004</c:v>
                </c:pt>
                <c:pt idx="27">
                  <c:v>0.93479999999999996</c:v>
                </c:pt>
                <c:pt idx="28">
                  <c:v>0.91439999999999999</c:v>
                </c:pt>
                <c:pt idx="29">
                  <c:v>0.89229999999999998</c:v>
                </c:pt>
                <c:pt idx="30">
                  <c:v>0.87529999999999997</c:v>
                </c:pt>
                <c:pt idx="31">
                  <c:v>0.85499999999999998</c:v>
                </c:pt>
                <c:pt idx="32">
                  <c:v>0.83509999999999995</c:v>
                </c:pt>
                <c:pt idx="33">
                  <c:v>0.81740000000000002</c:v>
                </c:pt>
                <c:pt idx="34">
                  <c:v>0.79949999999999999</c:v>
                </c:pt>
                <c:pt idx="35">
                  <c:v>0.78080000000000005</c:v>
                </c:pt>
                <c:pt idx="36">
                  <c:v>0.76390000000000002</c:v>
                </c:pt>
                <c:pt idx="37">
                  <c:v>0.74590000000000001</c:v>
                </c:pt>
                <c:pt idx="38">
                  <c:v>0.73080000000000001</c:v>
                </c:pt>
                <c:pt idx="39">
                  <c:v>0.71360000000000001</c:v>
                </c:pt>
                <c:pt idx="40">
                  <c:v>0.69669999999999999</c:v>
                </c:pt>
                <c:pt idx="41">
                  <c:v>0.68310000000000004</c:v>
                </c:pt>
                <c:pt idx="42">
                  <c:v>0.66720000000000002</c:v>
                </c:pt>
                <c:pt idx="43">
                  <c:v>0.65529999999999999</c:v>
                </c:pt>
                <c:pt idx="44">
                  <c:v>0.63919999999999999</c:v>
                </c:pt>
                <c:pt idx="45">
                  <c:v>0.62690000000000001</c:v>
                </c:pt>
                <c:pt idx="46">
                  <c:v>0.61309999999999998</c:v>
                </c:pt>
                <c:pt idx="47">
                  <c:v>0.60029999999999994</c:v>
                </c:pt>
                <c:pt idx="48">
                  <c:v>0.58609999999999995</c:v>
                </c:pt>
                <c:pt idx="49">
                  <c:v>0.57440000000000002</c:v>
                </c:pt>
                <c:pt idx="50">
                  <c:v>0.56030000000000002</c:v>
                </c:pt>
                <c:pt idx="51">
                  <c:v>0.54779999999999995</c:v>
                </c:pt>
                <c:pt idx="52">
                  <c:v>0.5383</c:v>
                </c:pt>
                <c:pt idx="53">
                  <c:v>0.52810000000000001</c:v>
                </c:pt>
                <c:pt idx="54">
                  <c:v>0.51559999999999995</c:v>
                </c:pt>
                <c:pt idx="55">
                  <c:v>0.50490000000000002</c:v>
                </c:pt>
                <c:pt idx="56">
                  <c:v>0.49540000000000001</c:v>
                </c:pt>
                <c:pt idx="57">
                  <c:v>0.48870000000000002</c:v>
                </c:pt>
                <c:pt idx="58">
                  <c:v>0.47970000000000002</c:v>
                </c:pt>
                <c:pt idx="59">
                  <c:v>0.4703</c:v>
                </c:pt>
                <c:pt idx="60">
                  <c:v>0.46260000000000001</c:v>
                </c:pt>
                <c:pt idx="61">
                  <c:v>0.4592</c:v>
                </c:pt>
                <c:pt idx="62">
                  <c:v>0.45029999999999998</c:v>
                </c:pt>
                <c:pt idx="63">
                  <c:v>0.44219999999999998</c:v>
                </c:pt>
                <c:pt idx="64">
                  <c:v>0.44</c:v>
                </c:pt>
                <c:pt idx="65">
                  <c:v>0.4335</c:v>
                </c:pt>
                <c:pt idx="66">
                  <c:v>0.43</c:v>
                </c:pt>
                <c:pt idx="67">
                  <c:v>0.4279</c:v>
                </c:pt>
                <c:pt idx="68">
                  <c:v>0.42099999999999999</c:v>
                </c:pt>
                <c:pt idx="69">
                  <c:v>0.41980000000000001</c:v>
                </c:pt>
                <c:pt idx="70">
                  <c:v>0.41810000000000003</c:v>
                </c:pt>
                <c:pt idx="71">
                  <c:v>0.41930000000000001</c:v>
                </c:pt>
                <c:pt idx="72">
                  <c:v>0.41820000000000002</c:v>
                </c:pt>
                <c:pt idx="73">
                  <c:v>0.41270000000000001</c:v>
                </c:pt>
                <c:pt idx="74">
                  <c:v>0.41660000000000003</c:v>
                </c:pt>
                <c:pt idx="75">
                  <c:v>0.42</c:v>
                </c:pt>
                <c:pt idx="76">
                  <c:v>0.4229</c:v>
                </c:pt>
                <c:pt idx="77">
                  <c:v>0.43</c:v>
                </c:pt>
                <c:pt idx="78">
                  <c:v>0.43530000000000002</c:v>
                </c:pt>
                <c:pt idx="79">
                  <c:v>0.44169999999999998</c:v>
                </c:pt>
                <c:pt idx="80">
                  <c:v>0.44979999999999998</c:v>
                </c:pt>
                <c:pt idx="81">
                  <c:v>0.45779999999999998</c:v>
                </c:pt>
                <c:pt idx="82">
                  <c:v>0.46929999999999999</c:v>
                </c:pt>
                <c:pt idx="83">
                  <c:v>0.4824</c:v>
                </c:pt>
                <c:pt idx="84">
                  <c:v>0.4975</c:v>
                </c:pt>
                <c:pt idx="85">
                  <c:v>0.51339999999999997</c:v>
                </c:pt>
                <c:pt idx="86">
                  <c:v>0.53059999999999996</c:v>
                </c:pt>
                <c:pt idx="87">
                  <c:v>0.55059999999999998</c:v>
                </c:pt>
                <c:pt idx="88">
                  <c:v>0.57220000000000004</c:v>
                </c:pt>
                <c:pt idx="89">
                  <c:v>0.59670000000000001</c:v>
                </c:pt>
                <c:pt idx="90">
                  <c:v>0.61919999999999997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53-42CF-9538-7F03BEBC3B55}"/>
            </c:ext>
          </c:extLst>
        </c:ser>
        <c:ser>
          <c:idx val="2"/>
          <c:order val="2"/>
          <c:tx>
            <c:strRef>
              <c:f>'Skip-1'!$H$1:$H$2</c:f>
              <c:strCache>
                <c:ptCount val="1"/>
                <c:pt idx="0">
                  <c:v>68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'Skip-1'!$H$3:$H$94</c:f>
              <c:numCache>
                <c:formatCode>General</c:formatCode>
                <c:ptCount val="91"/>
                <c:pt idx="0">
                  <c:v>1.5569</c:v>
                </c:pt>
                <c:pt idx="1">
                  <c:v>1.5239</c:v>
                </c:pt>
                <c:pt idx="2">
                  <c:v>1.4815</c:v>
                </c:pt>
                <c:pt idx="3">
                  <c:v>1.4415</c:v>
                </c:pt>
                <c:pt idx="4">
                  <c:v>1.4020999999999999</c:v>
                </c:pt>
                <c:pt idx="5">
                  <c:v>1.3652</c:v>
                </c:pt>
                <c:pt idx="6">
                  <c:v>1.33</c:v>
                </c:pt>
                <c:pt idx="7">
                  <c:v>1.2949999999999999</c:v>
                </c:pt>
                <c:pt idx="8">
                  <c:v>1.2629999999999999</c:v>
                </c:pt>
                <c:pt idx="9">
                  <c:v>1.2296</c:v>
                </c:pt>
                <c:pt idx="10">
                  <c:v>1.1980999999999999</c:v>
                </c:pt>
                <c:pt idx="11">
                  <c:v>1.1675</c:v>
                </c:pt>
                <c:pt idx="12">
                  <c:v>1.1375</c:v>
                </c:pt>
                <c:pt idx="13">
                  <c:v>1.1088</c:v>
                </c:pt>
                <c:pt idx="14">
                  <c:v>1.0808</c:v>
                </c:pt>
                <c:pt idx="15">
                  <c:v>1.0542</c:v>
                </c:pt>
                <c:pt idx="16">
                  <c:v>1.0285</c:v>
                </c:pt>
                <c:pt idx="17">
                  <c:v>1.0018</c:v>
                </c:pt>
                <c:pt idx="18">
                  <c:v>0.9778</c:v>
                </c:pt>
                <c:pt idx="19">
                  <c:v>0.95130000000000003</c:v>
                </c:pt>
                <c:pt idx="20">
                  <c:v>0.92910000000000004</c:v>
                </c:pt>
                <c:pt idx="21">
                  <c:v>0.90529999999999999</c:v>
                </c:pt>
                <c:pt idx="22">
                  <c:v>0.88190000000000002</c:v>
                </c:pt>
                <c:pt idx="23">
                  <c:v>0.86050000000000004</c:v>
                </c:pt>
                <c:pt idx="24">
                  <c:v>0.83979999999999999</c:v>
                </c:pt>
                <c:pt idx="25">
                  <c:v>0.82020000000000004</c:v>
                </c:pt>
                <c:pt idx="26">
                  <c:v>0.8</c:v>
                </c:pt>
                <c:pt idx="27">
                  <c:v>0.78100000000000003</c:v>
                </c:pt>
                <c:pt idx="28">
                  <c:v>0.76100000000000001</c:v>
                </c:pt>
                <c:pt idx="29">
                  <c:v>0.74180000000000001</c:v>
                </c:pt>
                <c:pt idx="30">
                  <c:v>0.72450000000000003</c:v>
                </c:pt>
                <c:pt idx="31">
                  <c:v>0.70679999999999998</c:v>
                </c:pt>
                <c:pt idx="32">
                  <c:v>0.68810000000000004</c:v>
                </c:pt>
                <c:pt idx="33">
                  <c:v>0.67159999999999997</c:v>
                </c:pt>
                <c:pt idx="34">
                  <c:v>0.6532</c:v>
                </c:pt>
                <c:pt idx="35">
                  <c:v>0.63590000000000002</c:v>
                </c:pt>
                <c:pt idx="36">
                  <c:v>0.62080000000000002</c:v>
                </c:pt>
                <c:pt idx="37">
                  <c:v>0.60409999999999997</c:v>
                </c:pt>
                <c:pt idx="38">
                  <c:v>0.5897</c:v>
                </c:pt>
                <c:pt idx="39">
                  <c:v>0.57469999999999999</c:v>
                </c:pt>
                <c:pt idx="40">
                  <c:v>0.56030000000000002</c:v>
                </c:pt>
                <c:pt idx="41">
                  <c:v>0.54690000000000005</c:v>
                </c:pt>
                <c:pt idx="42">
                  <c:v>0.53359999999999996</c:v>
                </c:pt>
                <c:pt idx="43">
                  <c:v>0.51939999999999997</c:v>
                </c:pt>
                <c:pt idx="44">
                  <c:v>0.50580000000000003</c:v>
                </c:pt>
                <c:pt idx="45">
                  <c:v>0.49340000000000001</c:v>
                </c:pt>
                <c:pt idx="46">
                  <c:v>0.4803</c:v>
                </c:pt>
                <c:pt idx="47">
                  <c:v>0.46750000000000003</c:v>
                </c:pt>
                <c:pt idx="48">
                  <c:v>0.45579999999999998</c:v>
                </c:pt>
                <c:pt idx="49">
                  <c:v>0.4456</c:v>
                </c:pt>
                <c:pt idx="50">
                  <c:v>0.43359999999999999</c:v>
                </c:pt>
                <c:pt idx="51">
                  <c:v>0.42220000000000002</c:v>
                </c:pt>
                <c:pt idx="52">
                  <c:v>0.41170000000000001</c:v>
                </c:pt>
                <c:pt idx="53">
                  <c:v>0.40189999999999998</c:v>
                </c:pt>
                <c:pt idx="54">
                  <c:v>0.39190000000000003</c:v>
                </c:pt>
                <c:pt idx="55">
                  <c:v>0.38190000000000002</c:v>
                </c:pt>
                <c:pt idx="56">
                  <c:v>0.37409999999999999</c:v>
                </c:pt>
                <c:pt idx="57">
                  <c:v>0.36499999999999999</c:v>
                </c:pt>
                <c:pt idx="58">
                  <c:v>0.3584</c:v>
                </c:pt>
                <c:pt idx="59">
                  <c:v>0.35</c:v>
                </c:pt>
                <c:pt idx="60">
                  <c:v>0.34179999999999999</c:v>
                </c:pt>
                <c:pt idx="61">
                  <c:v>0.33639999999999998</c:v>
                </c:pt>
                <c:pt idx="62">
                  <c:v>0.33</c:v>
                </c:pt>
                <c:pt idx="63">
                  <c:v>0.32279999999999998</c:v>
                </c:pt>
                <c:pt idx="64">
                  <c:v>0.32</c:v>
                </c:pt>
                <c:pt idx="65">
                  <c:v>0.311</c:v>
                </c:pt>
                <c:pt idx="66">
                  <c:v>0.31</c:v>
                </c:pt>
                <c:pt idx="67">
                  <c:v>0.30599999999999999</c:v>
                </c:pt>
                <c:pt idx="68">
                  <c:v>0.30099999999999999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0.30549999999999999</c:v>
                </c:pt>
                <c:pt idx="77">
                  <c:v>0.31</c:v>
                </c:pt>
                <c:pt idx="78">
                  <c:v>0.3155</c:v>
                </c:pt>
                <c:pt idx="79">
                  <c:v>0.32040000000000002</c:v>
                </c:pt>
                <c:pt idx="80">
                  <c:v>0.33</c:v>
                </c:pt>
                <c:pt idx="81">
                  <c:v>0.33929999999999999</c:v>
                </c:pt>
                <c:pt idx="82">
                  <c:v>0.34889999999999999</c:v>
                </c:pt>
                <c:pt idx="83">
                  <c:v>0.3619</c:v>
                </c:pt>
                <c:pt idx="84">
                  <c:v>0.37559999999999999</c:v>
                </c:pt>
                <c:pt idx="85">
                  <c:v>0.39100000000000001</c:v>
                </c:pt>
                <c:pt idx="86">
                  <c:v>0.4052</c:v>
                </c:pt>
                <c:pt idx="87">
                  <c:v>0.4249</c:v>
                </c:pt>
                <c:pt idx="88">
                  <c:v>0.44540000000000002</c:v>
                </c:pt>
                <c:pt idx="89">
                  <c:v>0.46810000000000002</c:v>
                </c:pt>
                <c:pt idx="90">
                  <c:v>0.48609999999999998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53-42CF-9538-7F03BEBC3B55}"/>
            </c:ext>
          </c:extLst>
        </c:ser>
        <c:ser>
          <c:idx val="3"/>
          <c:order val="3"/>
          <c:tx>
            <c:strRef>
              <c:f>'Skip-1'!$I$1:$I$2</c:f>
              <c:strCache>
                <c:ptCount val="1"/>
                <c:pt idx="0">
                  <c:v>69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'Skip-1'!$I$3:$I$94</c:f>
              <c:numCache>
                <c:formatCode>General</c:formatCode>
                <c:ptCount val="91"/>
                <c:pt idx="0">
                  <c:v>1.4214</c:v>
                </c:pt>
                <c:pt idx="1">
                  <c:v>1.3906000000000001</c:v>
                </c:pt>
                <c:pt idx="2">
                  <c:v>1.3512</c:v>
                </c:pt>
                <c:pt idx="3">
                  <c:v>1.3129</c:v>
                </c:pt>
                <c:pt idx="4">
                  <c:v>1.2751999999999999</c:v>
                </c:pt>
                <c:pt idx="5">
                  <c:v>1.24</c:v>
                </c:pt>
                <c:pt idx="6">
                  <c:v>1.2065999999999999</c:v>
                </c:pt>
                <c:pt idx="7">
                  <c:v>1.1742999999999999</c:v>
                </c:pt>
                <c:pt idx="8">
                  <c:v>1.1423000000000001</c:v>
                </c:pt>
                <c:pt idx="9">
                  <c:v>1.1115999999999999</c:v>
                </c:pt>
                <c:pt idx="10">
                  <c:v>1.0817000000000001</c:v>
                </c:pt>
                <c:pt idx="11">
                  <c:v>1.0519000000000001</c:v>
                </c:pt>
                <c:pt idx="12">
                  <c:v>1.0239</c:v>
                </c:pt>
                <c:pt idx="13">
                  <c:v>0.99729999999999996</c:v>
                </c:pt>
                <c:pt idx="14">
                  <c:v>0.97119999999999995</c:v>
                </c:pt>
                <c:pt idx="15">
                  <c:v>0.94520000000000004</c:v>
                </c:pt>
                <c:pt idx="16">
                  <c:v>0.92020000000000002</c:v>
                </c:pt>
                <c:pt idx="17">
                  <c:v>0.89580000000000004</c:v>
                </c:pt>
                <c:pt idx="18">
                  <c:v>0.87219999999999998</c:v>
                </c:pt>
                <c:pt idx="19">
                  <c:v>0.84870000000000001</c:v>
                </c:pt>
                <c:pt idx="20">
                  <c:v>0.82650000000000001</c:v>
                </c:pt>
                <c:pt idx="21">
                  <c:v>0.80489999999999995</c:v>
                </c:pt>
                <c:pt idx="22">
                  <c:v>0.78259999999999996</c:v>
                </c:pt>
                <c:pt idx="23">
                  <c:v>0.7621</c:v>
                </c:pt>
                <c:pt idx="24">
                  <c:v>0.74219999999999997</c:v>
                </c:pt>
                <c:pt idx="25">
                  <c:v>0.72350000000000003</c:v>
                </c:pt>
                <c:pt idx="26">
                  <c:v>0.70430000000000004</c:v>
                </c:pt>
                <c:pt idx="27">
                  <c:v>0.68530000000000002</c:v>
                </c:pt>
                <c:pt idx="28">
                  <c:v>0.66590000000000005</c:v>
                </c:pt>
                <c:pt idx="29">
                  <c:v>0.64790000000000003</c:v>
                </c:pt>
                <c:pt idx="30">
                  <c:v>0.6321</c:v>
                </c:pt>
                <c:pt idx="31">
                  <c:v>0.61419999999999997</c:v>
                </c:pt>
                <c:pt idx="32">
                  <c:v>0.59619999999999995</c:v>
                </c:pt>
                <c:pt idx="33">
                  <c:v>0.58109999999999995</c:v>
                </c:pt>
                <c:pt idx="34">
                  <c:v>0.56430000000000002</c:v>
                </c:pt>
                <c:pt idx="35">
                  <c:v>0.54779999999999995</c:v>
                </c:pt>
                <c:pt idx="36">
                  <c:v>0.53390000000000004</c:v>
                </c:pt>
                <c:pt idx="37">
                  <c:v>0.51759999999999995</c:v>
                </c:pt>
                <c:pt idx="38">
                  <c:v>0.50470000000000004</c:v>
                </c:pt>
                <c:pt idx="39">
                  <c:v>0.49</c:v>
                </c:pt>
                <c:pt idx="40">
                  <c:v>0.47499999999999998</c:v>
                </c:pt>
                <c:pt idx="41">
                  <c:v>0.46310000000000001</c:v>
                </c:pt>
                <c:pt idx="42">
                  <c:v>0.44919999999999999</c:v>
                </c:pt>
                <c:pt idx="43">
                  <c:v>0.43580000000000002</c:v>
                </c:pt>
                <c:pt idx="44">
                  <c:v>0.42420000000000002</c:v>
                </c:pt>
                <c:pt idx="45">
                  <c:v>0.41170000000000001</c:v>
                </c:pt>
                <c:pt idx="46">
                  <c:v>0.3997</c:v>
                </c:pt>
                <c:pt idx="47">
                  <c:v>0.38719999999999999</c:v>
                </c:pt>
                <c:pt idx="48">
                  <c:v>0.37669999999999998</c:v>
                </c:pt>
                <c:pt idx="49">
                  <c:v>0.36559999999999998</c:v>
                </c:pt>
                <c:pt idx="50">
                  <c:v>0.35439999999999999</c:v>
                </c:pt>
                <c:pt idx="51">
                  <c:v>0.34389999999999998</c:v>
                </c:pt>
                <c:pt idx="52">
                  <c:v>0.33439999999999998</c:v>
                </c:pt>
                <c:pt idx="53">
                  <c:v>0.32490000000000002</c:v>
                </c:pt>
                <c:pt idx="54">
                  <c:v>0.31530000000000002</c:v>
                </c:pt>
                <c:pt idx="55">
                  <c:v>0.30620000000000003</c:v>
                </c:pt>
                <c:pt idx="56">
                  <c:v>0.2984</c:v>
                </c:pt>
                <c:pt idx="57">
                  <c:v>0.28999999999999998</c:v>
                </c:pt>
                <c:pt idx="58">
                  <c:v>0.28110000000000002</c:v>
                </c:pt>
                <c:pt idx="59">
                  <c:v>0.27450000000000002</c:v>
                </c:pt>
                <c:pt idx="60">
                  <c:v>0.26889999999999997</c:v>
                </c:pt>
                <c:pt idx="61">
                  <c:v>0.26</c:v>
                </c:pt>
                <c:pt idx="62">
                  <c:v>0.25559999999999999</c:v>
                </c:pt>
                <c:pt idx="63">
                  <c:v>0.25</c:v>
                </c:pt>
                <c:pt idx="64">
                  <c:v>0.24479999999999999</c:v>
                </c:pt>
                <c:pt idx="65">
                  <c:v>0.24</c:v>
                </c:pt>
                <c:pt idx="66">
                  <c:v>0.23849999999999999</c:v>
                </c:pt>
                <c:pt idx="67">
                  <c:v>0.23</c:v>
                </c:pt>
                <c:pt idx="68">
                  <c:v>0.23</c:v>
                </c:pt>
                <c:pt idx="69">
                  <c:v>0.23</c:v>
                </c:pt>
                <c:pt idx="70">
                  <c:v>0.23</c:v>
                </c:pt>
                <c:pt idx="71">
                  <c:v>0.22889999999999999</c:v>
                </c:pt>
                <c:pt idx="72">
                  <c:v>0.22889999999999999</c:v>
                </c:pt>
                <c:pt idx="73">
                  <c:v>0.23</c:v>
                </c:pt>
                <c:pt idx="74">
                  <c:v>0.23</c:v>
                </c:pt>
                <c:pt idx="75">
                  <c:v>0.23</c:v>
                </c:pt>
                <c:pt idx="76">
                  <c:v>0.23019999999999999</c:v>
                </c:pt>
                <c:pt idx="77">
                  <c:v>0.2394</c:v>
                </c:pt>
                <c:pt idx="78">
                  <c:v>0.24099999999999999</c:v>
                </c:pt>
                <c:pt idx="79">
                  <c:v>0.24979999999999999</c:v>
                </c:pt>
                <c:pt idx="80">
                  <c:v>0.25619999999999998</c:v>
                </c:pt>
                <c:pt idx="81">
                  <c:v>0.2651</c:v>
                </c:pt>
                <c:pt idx="82">
                  <c:v>0.27500000000000002</c:v>
                </c:pt>
                <c:pt idx="83">
                  <c:v>0.28639999999999999</c:v>
                </c:pt>
                <c:pt idx="84">
                  <c:v>0.3</c:v>
                </c:pt>
                <c:pt idx="85">
                  <c:v>0.31390000000000001</c:v>
                </c:pt>
                <c:pt idx="86">
                  <c:v>0.32919999999999999</c:v>
                </c:pt>
                <c:pt idx="87">
                  <c:v>0.34620000000000001</c:v>
                </c:pt>
                <c:pt idx="88">
                  <c:v>0.3654</c:v>
                </c:pt>
                <c:pt idx="89">
                  <c:v>0.38740000000000002</c:v>
                </c:pt>
                <c:pt idx="90">
                  <c:v>0.40439999999999998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53-42CF-9538-7F03BEBC3B55}"/>
            </c:ext>
          </c:extLst>
        </c:ser>
        <c:ser>
          <c:idx val="4"/>
          <c:order val="4"/>
          <c:tx>
            <c:strRef>
              <c:f>'Skip-1'!$J$1:$J$2</c:f>
              <c:strCache>
                <c:ptCount val="1"/>
                <c:pt idx="0">
                  <c:v>70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'Skip-1'!$J$3:$J$94</c:f>
              <c:numCache>
                <c:formatCode>General</c:formatCode>
                <c:ptCount val="91"/>
                <c:pt idx="0">
                  <c:v>1.3291999999999999</c:v>
                </c:pt>
                <c:pt idx="1">
                  <c:v>1.2988</c:v>
                </c:pt>
                <c:pt idx="2">
                  <c:v>1.2609999999999999</c:v>
                </c:pt>
                <c:pt idx="3">
                  <c:v>1.2238</c:v>
                </c:pt>
                <c:pt idx="4">
                  <c:v>1.1880999999999999</c:v>
                </c:pt>
                <c:pt idx="5">
                  <c:v>1.1538999999999999</c:v>
                </c:pt>
                <c:pt idx="6">
                  <c:v>1.1218999999999999</c:v>
                </c:pt>
                <c:pt idx="7">
                  <c:v>1.0902000000000001</c:v>
                </c:pt>
                <c:pt idx="8">
                  <c:v>1.0595000000000001</c:v>
                </c:pt>
                <c:pt idx="9">
                  <c:v>1.0298</c:v>
                </c:pt>
                <c:pt idx="10">
                  <c:v>1.0004</c:v>
                </c:pt>
                <c:pt idx="11">
                  <c:v>0.97209999999999996</c:v>
                </c:pt>
                <c:pt idx="12">
                  <c:v>0.94489999999999996</c:v>
                </c:pt>
                <c:pt idx="13">
                  <c:v>0.91900000000000004</c:v>
                </c:pt>
                <c:pt idx="14">
                  <c:v>0.89290000000000003</c:v>
                </c:pt>
                <c:pt idx="15">
                  <c:v>0.86880000000000002</c:v>
                </c:pt>
                <c:pt idx="16">
                  <c:v>0.84399999999999997</c:v>
                </c:pt>
                <c:pt idx="17">
                  <c:v>0.82040000000000002</c:v>
                </c:pt>
                <c:pt idx="18">
                  <c:v>0.79820000000000002</c:v>
                </c:pt>
                <c:pt idx="19">
                  <c:v>0.77600000000000002</c:v>
                </c:pt>
                <c:pt idx="20">
                  <c:v>0.754</c:v>
                </c:pt>
                <c:pt idx="21">
                  <c:v>0.73329999999999995</c:v>
                </c:pt>
                <c:pt idx="22">
                  <c:v>0.71260000000000001</c:v>
                </c:pt>
                <c:pt idx="23">
                  <c:v>0.69310000000000005</c:v>
                </c:pt>
                <c:pt idx="24">
                  <c:v>0.67390000000000005</c:v>
                </c:pt>
                <c:pt idx="25">
                  <c:v>0.65480000000000005</c:v>
                </c:pt>
                <c:pt idx="26">
                  <c:v>0.63629999999999998</c:v>
                </c:pt>
                <c:pt idx="27">
                  <c:v>0.61819999999999997</c:v>
                </c:pt>
                <c:pt idx="28">
                  <c:v>0.6008</c:v>
                </c:pt>
                <c:pt idx="29">
                  <c:v>0.58440000000000003</c:v>
                </c:pt>
                <c:pt idx="30">
                  <c:v>0.56610000000000005</c:v>
                </c:pt>
                <c:pt idx="31">
                  <c:v>0.55030000000000001</c:v>
                </c:pt>
                <c:pt idx="32">
                  <c:v>0.53510000000000002</c:v>
                </c:pt>
                <c:pt idx="33">
                  <c:v>0.51890000000000003</c:v>
                </c:pt>
                <c:pt idx="34">
                  <c:v>0.50409999999999999</c:v>
                </c:pt>
                <c:pt idx="35">
                  <c:v>0.48780000000000001</c:v>
                </c:pt>
                <c:pt idx="36">
                  <c:v>0.47389999999999999</c:v>
                </c:pt>
                <c:pt idx="37">
                  <c:v>0.45860000000000001</c:v>
                </c:pt>
                <c:pt idx="38">
                  <c:v>0.44500000000000001</c:v>
                </c:pt>
                <c:pt idx="39">
                  <c:v>0.43140000000000001</c:v>
                </c:pt>
                <c:pt idx="40">
                  <c:v>0.41689999999999999</c:v>
                </c:pt>
                <c:pt idx="41">
                  <c:v>0.40439999999999998</c:v>
                </c:pt>
                <c:pt idx="42">
                  <c:v>0.39279999999999998</c:v>
                </c:pt>
                <c:pt idx="43">
                  <c:v>0.37890000000000001</c:v>
                </c:pt>
                <c:pt idx="44">
                  <c:v>0.3669</c:v>
                </c:pt>
                <c:pt idx="45">
                  <c:v>0.35489999999999999</c:v>
                </c:pt>
                <c:pt idx="46">
                  <c:v>0.34420000000000001</c:v>
                </c:pt>
                <c:pt idx="47">
                  <c:v>0.33250000000000002</c:v>
                </c:pt>
                <c:pt idx="48">
                  <c:v>0.32140000000000002</c:v>
                </c:pt>
                <c:pt idx="49">
                  <c:v>0.31030000000000002</c:v>
                </c:pt>
                <c:pt idx="50">
                  <c:v>0.3</c:v>
                </c:pt>
                <c:pt idx="51">
                  <c:v>0.28999999999999998</c:v>
                </c:pt>
                <c:pt idx="52">
                  <c:v>0.28000000000000003</c:v>
                </c:pt>
                <c:pt idx="53">
                  <c:v>0.27079999999999999</c:v>
                </c:pt>
                <c:pt idx="54">
                  <c:v>0.26219999999999999</c:v>
                </c:pt>
                <c:pt idx="55">
                  <c:v>0.253</c:v>
                </c:pt>
                <c:pt idx="56">
                  <c:v>0.24510000000000001</c:v>
                </c:pt>
                <c:pt idx="57">
                  <c:v>0.23760000000000001</c:v>
                </c:pt>
                <c:pt idx="58">
                  <c:v>0.23</c:v>
                </c:pt>
                <c:pt idx="59">
                  <c:v>0.22239999999999999</c:v>
                </c:pt>
                <c:pt idx="60">
                  <c:v>0.21820000000000001</c:v>
                </c:pt>
                <c:pt idx="61">
                  <c:v>0.21</c:v>
                </c:pt>
                <c:pt idx="62">
                  <c:v>0.2036</c:v>
                </c:pt>
                <c:pt idx="63">
                  <c:v>0.2</c:v>
                </c:pt>
                <c:pt idx="64">
                  <c:v>0.1928</c:v>
                </c:pt>
                <c:pt idx="65">
                  <c:v>0.19</c:v>
                </c:pt>
                <c:pt idx="66">
                  <c:v>0.188</c:v>
                </c:pt>
                <c:pt idx="67">
                  <c:v>0.18</c:v>
                </c:pt>
                <c:pt idx="68">
                  <c:v>0.18</c:v>
                </c:pt>
                <c:pt idx="69">
                  <c:v>0.18</c:v>
                </c:pt>
                <c:pt idx="70">
                  <c:v>0.18</c:v>
                </c:pt>
                <c:pt idx="71">
                  <c:v>0.18</c:v>
                </c:pt>
                <c:pt idx="72">
                  <c:v>0.18</c:v>
                </c:pt>
                <c:pt idx="73">
                  <c:v>0.18</c:v>
                </c:pt>
                <c:pt idx="74">
                  <c:v>0.18</c:v>
                </c:pt>
                <c:pt idx="75">
                  <c:v>0.18</c:v>
                </c:pt>
                <c:pt idx="76">
                  <c:v>0.18079999999999999</c:v>
                </c:pt>
                <c:pt idx="77">
                  <c:v>0.19</c:v>
                </c:pt>
                <c:pt idx="78">
                  <c:v>0.1908</c:v>
                </c:pt>
                <c:pt idx="79">
                  <c:v>0.2</c:v>
                </c:pt>
                <c:pt idx="80">
                  <c:v>0.20530000000000001</c:v>
                </c:pt>
                <c:pt idx="81">
                  <c:v>0.21379999999999999</c:v>
                </c:pt>
                <c:pt idx="82">
                  <c:v>0.22389999999999999</c:v>
                </c:pt>
                <c:pt idx="83">
                  <c:v>0.23480000000000001</c:v>
                </c:pt>
                <c:pt idx="84">
                  <c:v>0.24709999999999999</c:v>
                </c:pt>
                <c:pt idx="85">
                  <c:v>0.26200000000000001</c:v>
                </c:pt>
                <c:pt idx="86">
                  <c:v>0.27550000000000002</c:v>
                </c:pt>
                <c:pt idx="87">
                  <c:v>0.29310000000000003</c:v>
                </c:pt>
                <c:pt idx="88">
                  <c:v>0.31130000000000002</c:v>
                </c:pt>
                <c:pt idx="89">
                  <c:v>0.3322</c:v>
                </c:pt>
                <c:pt idx="90">
                  <c:v>0.34810000000000002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53-42CF-9538-7F03BEBC3B55}"/>
            </c:ext>
          </c:extLst>
        </c:ser>
        <c:ser>
          <c:idx val="5"/>
          <c:order val="5"/>
          <c:tx>
            <c:strRef>
              <c:f>'Skip-1'!$K$1:$K$2</c:f>
              <c:strCache>
                <c:ptCount val="1"/>
                <c:pt idx="0">
                  <c:v>71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'Skip-1'!$K$3:$K$94</c:f>
              <c:numCache>
                <c:formatCode>General</c:formatCode>
                <c:ptCount val="91"/>
                <c:pt idx="0">
                  <c:v>1.2581</c:v>
                </c:pt>
                <c:pt idx="1">
                  <c:v>1.2291000000000001</c:v>
                </c:pt>
                <c:pt idx="2">
                  <c:v>1.1923999999999999</c:v>
                </c:pt>
                <c:pt idx="3">
                  <c:v>1.1557999999999999</c:v>
                </c:pt>
                <c:pt idx="4">
                  <c:v>1.1221000000000001</c:v>
                </c:pt>
                <c:pt idx="5">
                  <c:v>1.0884</c:v>
                </c:pt>
                <c:pt idx="6">
                  <c:v>1.0568</c:v>
                </c:pt>
                <c:pt idx="7">
                  <c:v>1.0264</c:v>
                </c:pt>
                <c:pt idx="8">
                  <c:v>0.99639999999999995</c:v>
                </c:pt>
                <c:pt idx="9">
                  <c:v>0.96760000000000002</c:v>
                </c:pt>
                <c:pt idx="10">
                  <c:v>0.93959999999999999</c:v>
                </c:pt>
                <c:pt idx="11">
                  <c:v>0.91190000000000004</c:v>
                </c:pt>
                <c:pt idx="12">
                  <c:v>0.8861</c:v>
                </c:pt>
                <c:pt idx="13">
                  <c:v>0.86040000000000005</c:v>
                </c:pt>
                <c:pt idx="14">
                  <c:v>0.83609999999999995</c:v>
                </c:pt>
                <c:pt idx="15">
                  <c:v>0.8115</c:v>
                </c:pt>
                <c:pt idx="16">
                  <c:v>0.78869999999999996</c:v>
                </c:pt>
                <c:pt idx="17">
                  <c:v>0.76600000000000001</c:v>
                </c:pt>
                <c:pt idx="18">
                  <c:v>0.74360000000000004</c:v>
                </c:pt>
                <c:pt idx="19">
                  <c:v>0.72199999999999998</c:v>
                </c:pt>
                <c:pt idx="20">
                  <c:v>0.70120000000000005</c:v>
                </c:pt>
                <c:pt idx="21">
                  <c:v>0.68089999999999995</c:v>
                </c:pt>
                <c:pt idx="22">
                  <c:v>0.66120000000000001</c:v>
                </c:pt>
                <c:pt idx="23">
                  <c:v>0.64170000000000005</c:v>
                </c:pt>
                <c:pt idx="24">
                  <c:v>0.62290000000000001</c:v>
                </c:pt>
                <c:pt idx="25">
                  <c:v>0.60450000000000004</c:v>
                </c:pt>
                <c:pt idx="26">
                  <c:v>0.58620000000000005</c:v>
                </c:pt>
                <c:pt idx="27">
                  <c:v>0.56920000000000004</c:v>
                </c:pt>
                <c:pt idx="28">
                  <c:v>0.55230000000000001</c:v>
                </c:pt>
                <c:pt idx="29">
                  <c:v>0.53510000000000002</c:v>
                </c:pt>
                <c:pt idx="30">
                  <c:v>0.51890000000000003</c:v>
                </c:pt>
                <c:pt idx="31">
                  <c:v>0.50390000000000001</c:v>
                </c:pt>
                <c:pt idx="32">
                  <c:v>0.48680000000000001</c:v>
                </c:pt>
                <c:pt idx="33">
                  <c:v>0.47370000000000001</c:v>
                </c:pt>
                <c:pt idx="34">
                  <c:v>0.45679999999999998</c:v>
                </c:pt>
                <c:pt idx="35">
                  <c:v>0.44319999999999998</c:v>
                </c:pt>
                <c:pt idx="36">
                  <c:v>0.42809999999999998</c:v>
                </c:pt>
                <c:pt idx="37">
                  <c:v>0.4143</c:v>
                </c:pt>
                <c:pt idx="38">
                  <c:v>0.40079999999999999</c:v>
                </c:pt>
                <c:pt idx="39">
                  <c:v>0.38669999999999999</c:v>
                </c:pt>
                <c:pt idx="40">
                  <c:v>0.37390000000000001</c:v>
                </c:pt>
                <c:pt idx="41">
                  <c:v>0.36170000000000002</c:v>
                </c:pt>
                <c:pt idx="42">
                  <c:v>0.34810000000000002</c:v>
                </c:pt>
                <c:pt idx="43">
                  <c:v>0.33639999999999998</c:v>
                </c:pt>
                <c:pt idx="44">
                  <c:v>0.32469999999999999</c:v>
                </c:pt>
                <c:pt idx="45">
                  <c:v>0.31340000000000001</c:v>
                </c:pt>
                <c:pt idx="46">
                  <c:v>0.30249999999999999</c:v>
                </c:pt>
                <c:pt idx="47">
                  <c:v>0.29139999999999999</c:v>
                </c:pt>
                <c:pt idx="48">
                  <c:v>0.28079999999999999</c:v>
                </c:pt>
                <c:pt idx="49">
                  <c:v>0.27029999999999998</c:v>
                </c:pt>
                <c:pt idx="50">
                  <c:v>0.25969999999999999</c:v>
                </c:pt>
                <c:pt idx="51">
                  <c:v>0.25</c:v>
                </c:pt>
                <c:pt idx="52">
                  <c:v>0.24060000000000001</c:v>
                </c:pt>
                <c:pt idx="53">
                  <c:v>0.2319</c:v>
                </c:pt>
                <c:pt idx="54">
                  <c:v>0.22359999999999999</c:v>
                </c:pt>
                <c:pt idx="55">
                  <c:v>0.21490000000000001</c:v>
                </c:pt>
                <c:pt idx="56">
                  <c:v>0.20730000000000001</c:v>
                </c:pt>
                <c:pt idx="57">
                  <c:v>0.2</c:v>
                </c:pt>
                <c:pt idx="58">
                  <c:v>0.19109999999999999</c:v>
                </c:pt>
                <c:pt idx="59">
                  <c:v>0.1855</c:v>
                </c:pt>
                <c:pt idx="60">
                  <c:v>0.18</c:v>
                </c:pt>
                <c:pt idx="61">
                  <c:v>0.17100000000000001</c:v>
                </c:pt>
                <c:pt idx="62">
                  <c:v>0.16900000000000001</c:v>
                </c:pt>
                <c:pt idx="63">
                  <c:v>0.16</c:v>
                </c:pt>
                <c:pt idx="64">
                  <c:v>0.16</c:v>
                </c:pt>
                <c:pt idx="65">
                  <c:v>0.15</c:v>
                </c:pt>
                <c:pt idx="66">
                  <c:v>0.15</c:v>
                </c:pt>
                <c:pt idx="67">
                  <c:v>0.14760000000000001</c:v>
                </c:pt>
                <c:pt idx="68">
                  <c:v>0.14000000000000001</c:v>
                </c:pt>
                <c:pt idx="69">
                  <c:v>0.14000000000000001</c:v>
                </c:pt>
                <c:pt idx="70">
                  <c:v>0.14000000000000001</c:v>
                </c:pt>
                <c:pt idx="71">
                  <c:v>0.14000000000000001</c:v>
                </c:pt>
                <c:pt idx="72">
                  <c:v>0.14000000000000001</c:v>
                </c:pt>
                <c:pt idx="73">
                  <c:v>0.14000000000000001</c:v>
                </c:pt>
                <c:pt idx="74">
                  <c:v>0.14000000000000001</c:v>
                </c:pt>
                <c:pt idx="75">
                  <c:v>0.14000000000000001</c:v>
                </c:pt>
                <c:pt idx="76">
                  <c:v>0.1482</c:v>
                </c:pt>
                <c:pt idx="77">
                  <c:v>0.15</c:v>
                </c:pt>
                <c:pt idx="78">
                  <c:v>0.15629999999999999</c:v>
                </c:pt>
                <c:pt idx="79">
                  <c:v>0.16</c:v>
                </c:pt>
                <c:pt idx="80">
                  <c:v>0.17</c:v>
                </c:pt>
                <c:pt idx="81">
                  <c:v>0.17749999999999999</c:v>
                </c:pt>
                <c:pt idx="82">
                  <c:v>0.1862</c:v>
                </c:pt>
                <c:pt idx="83">
                  <c:v>0.19670000000000001</c:v>
                </c:pt>
                <c:pt idx="84">
                  <c:v>0.20849999999999999</c:v>
                </c:pt>
                <c:pt idx="85">
                  <c:v>0.22259999999999999</c:v>
                </c:pt>
                <c:pt idx="86">
                  <c:v>0.23580000000000001</c:v>
                </c:pt>
                <c:pt idx="87">
                  <c:v>0.25290000000000001</c:v>
                </c:pt>
                <c:pt idx="88">
                  <c:v>0.27100000000000002</c:v>
                </c:pt>
                <c:pt idx="89">
                  <c:v>0.2913</c:v>
                </c:pt>
                <c:pt idx="90">
                  <c:v>0.30719999999999997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53-42CF-9538-7F03BEBC3B55}"/>
            </c:ext>
          </c:extLst>
        </c:ser>
        <c:ser>
          <c:idx val="6"/>
          <c:order val="6"/>
          <c:tx>
            <c:strRef>
              <c:f>'Skip-1'!$L$1:$L$2</c:f>
              <c:strCache>
                <c:ptCount val="1"/>
                <c:pt idx="0">
                  <c:v>72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'Skip-1'!$L$3:$L$94</c:f>
              <c:numCache>
                <c:formatCode>General</c:formatCode>
                <c:ptCount val="91"/>
                <c:pt idx="0">
                  <c:v>1.2033</c:v>
                </c:pt>
                <c:pt idx="1">
                  <c:v>1.1749000000000001</c:v>
                </c:pt>
                <c:pt idx="2">
                  <c:v>1.1387</c:v>
                </c:pt>
                <c:pt idx="3">
                  <c:v>1.1037999999999999</c:v>
                </c:pt>
                <c:pt idx="4">
                  <c:v>1.0703</c:v>
                </c:pt>
                <c:pt idx="5">
                  <c:v>1.0377000000000001</c:v>
                </c:pt>
                <c:pt idx="6">
                  <c:v>1.0067999999999999</c:v>
                </c:pt>
                <c:pt idx="7">
                  <c:v>0.97689999999999999</c:v>
                </c:pt>
                <c:pt idx="8">
                  <c:v>0.94789999999999996</c:v>
                </c:pt>
                <c:pt idx="9">
                  <c:v>0.91959999999999997</c:v>
                </c:pt>
                <c:pt idx="10">
                  <c:v>0.89170000000000005</c:v>
                </c:pt>
                <c:pt idx="11">
                  <c:v>0.86560000000000004</c:v>
                </c:pt>
                <c:pt idx="12">
                  <c:v>0.83979999999999999</c:v>
                </c:pt>
                <c:pt idx="13">
                  <c:v>0.81469999999999998</c:v>
                </c:pt>
                <c:pt idx="14">
                  <c:v>0.79059999999999997</c:v>
                </c:pt>
                <c:pt idx="15">
                  <c:v>0.76729999999999998</c:v>
                </c:pt>
                <c:pt idx="16">
                  <c:v>0.74360000000000004</c:v>
                </c:pt>
                <c:pt idx="17">
                  <c:v>0.72199999999999998</c:v>
                </c:pt>
                <c:pt idx="18">
                  <c:v>0.70089999999999997</c:v>
                </c:pt>
                <c:pt idx="19">
                  <c:v>0.67979999999999996</c:v>
                </c:pt>
                <c:pt idx="20">
                  <c:v>0.65980000000000005</c:v>
                </c:pt>
                <c:pt idx="21">
                  <c:v>0.63980000000000004</c:v>
                </c:pt>
                <c:pt idx="22">
                  <c:v>0.62</c:v>
                </c:pt>
                <c:pt idx="23">
                  <c:v>0.60170000000000001</c:v>
                </c:pt>
                <c:pt idx="24">
                  <c:v>0.58320000000000005</c:v>
                </c:pt>
                <c:pt idx="25">
                  <c:v>0.56499999999999995</c:v>
                </c:pt>
                <c:pt idx="26">
                  <c:v>0.54730000000000001</c:v>
                </c:pt>
                <c:pt idx="27">
                  <c:v>0.53049999999999997</c:v>
                </c:pt>
                <c:pt idx="28">
                  <c:v>0.5141</c:v>
                </c:pt>
                <c:pt idx="29">
                  <c:v>0.49640000000000001</c:v>
                </c:pt>
                <c:pt idx="30">
                  <c:v>0.48180000000000001</c:v>
                </c:pt>
                <c:pt idx="31">
                  <c:v>0.46550000000000002</c:v>
                </c:pt>
                <c:pt idx="32">
                  <c:v>0.4511</c:v>
                </c:pt>
                <c:pt idx="33">
                  <c:v>0.43580000000000002</c:v>
                </c:pt>
                <c:pt idx="34">
                  <c:v>0.42159999999999997</c:v>
                </c:pt>
                <c:pt idx="35">
                  <c:v>0.40620000000000001</c:v>
                </c:pt>
                <c:pt idx="36">
                  <c:v>0.39329999999999998</c:v>
                </c:pt>
                <c:pt idx="37">
                  <c:v>0.37859999999999999</c:v>
                </c:pt>
                <c:pt idx="38">
                  <c:v>0.36530000000000001</c:v>
                </c:pt>
                <c:pt idx="39">
                  <c:v>0.3528</c:v>
                </c:pt>
                <c:pt idx="40">
                  <c:v>0.3392</c:v>
                </c:pt>
                <c:pt idx="41">
                  <c:v>0.32669999999999999</c:v>
                </c:pt>
                <c:pt idx="42">
                  <c:v>0.31469999999999998</c:v>
                </c:pt>
                <c:pt idx="43">
                  <c:v>0.30330000000000001</c:v>
                </c:pt>
                <c:pt idx="44">
                  <c:v>0.29139999999999999</c:v>
                </c:pt>
                <c:pt idx="45">
                  <c:v>0.28060000000000002</c:v>
                </c:pt>
                <c:pt idx="46">
                  <c:v>0.26889999999999997</c:v>
                </c:pt>
                <c:pt idx="47">
                  <c:v>0.2586</c:v>
                </c:pt>
                <c:pt idx="48">
                  <c:v>0.24829999999999999</c:v>
                </c:pt>
                <c:pt idx="49">
                  <c:v>0.23830000000000001</c:v>
                </c:pt>
                <c:pt idx="50">
                  <c:v>0.2283</c:v>
                </c:pt>
                <c:pt idx="51">
                  <c:v>0.21940000000000001</c:v>
                </c:pt>
                <c:pt idx="52">
                  <c:v>0.21</c:v>
                </c:pt>
                <c:pt idx="53">
                  <c:v>0.20080000000000001</c:v>
                </c:pt>
                <c:pt idx="54">
                  <c:v>0.19309999999999999</c:v>
                </c:pt>
                <c:pt idx="55">
                  <c:v>0.18429999999999999</c:v>
                </c:pt>
                <c:pt idx="56">
                  <c:v>0.17649999999999999</c:v>
                </c:pt>
                <c:pt idx="57">
                  <c:v>0.17</c:v>
                </c:pt>
                <c:pt idx="58">
                  <c:v>0.1605</c:v>
                </c:pt>
                <c:pt idx="59">
                  <c:v>0.1555</c:v>
                </c:pt>
                <c:pt idx="60">
                  <c:v>0.15</c:v>
                </c:pt>
                <c:pt idx="61">
                  <c:v>0.14130000000000001</c:v>
                </c:pt>
                <c:pt idx="62">
                  <c:v>0.14000000000000001</c:v>
                </c:pt>
                <c:pt idx="63">
                  <c:v>0.1305</c:v>
                </c:pt>
                <c:pt idx="64">
                  <c:v>0.13</c:v>
                </c:pt>
                <c:pt idx="65">
                  <c:v>0.12230000000000001</c:v>
                </c:pt>
                <c:pt idx="66">
                  <c:v>0.12</c:v>
                </c:pt>
                <c:pt idx="67">
                  <c:v>0.12</c:v>
                </c:pt>
                <c:pt idx="68">
                  <c:v>0.1145</c:v>
                </c:pt>
                <c:pt idx="69">
                  <c:v>0.11</c:v>
                </c:pt>
                <c:pt idx="70">
                  <c:v>0.11</c:v>
                </c:pt>
                <c:pt idx="71">
                  <c:v>0.11</c:v>
                </c:pt>
                <c:pt idx="72">
                  <c:v>0.11</c:v>
                </c:pt>
                <c:pt idx="73">
                  <c:v>0.11</c:v>
                </c:pt>
                <c:pt idx="74">
                  <c:v>0.11</c:v>
                </c:pt>
                <c:pt idx="75">
                  <c:v>0.11459999999999999</c:v>
                </c:pt>
                <c:pt idx="76">
                  <c:v>0.12</c:v>
                </c:pt>
                <c:pt idx="77">
                  <c:v>0.12</c:v>
                </c:pt>
                <c:pt idx="78">
                  <c:v>0.12820000000000001</c:v>
                </c:pt>
                <c:pt idx="79">
                  <c:v>0.13120000000000001</c:v>
                </c:pt>
                <c:pt idx="80">
                  <c:v>0.14000000000000001</c:v>
                </c:pt>
                <c:pt idx="81">
                  <c:v>0.14779999999999999</c:v>
                </c:pt>
                <c:pt idx="82">
                  <c:v>0.15659999999999999</c:v>
                </c:pt>
                <c:pt idx="83">
                  <c:v>0.1666</c:v>
                </c:pt>
                <c:pt idx="84">
                  <c:v>0.17799999999999999</c:v>
                </c:pt>
                <c:pt idx="85">
                  <c:v>0.192</c:v>
                </c:pt>
                <c:pt idx="86">
                  <c:v>0.20530000000000001</c:v>
                </c:pt>
                <c:pt idx="87">
                  <c:v>0.22170000000000001</c:v>
                </c:pt>
                <c:pt idx="88">
                  <c:v>0.23930000000000001</c:v>
                </c:pt>
                <c:pt idx="89">
                  <c:v>0.25900000000000001</c:v>
                </c:pt>
                <c:pt idx="90">
                  <c:v>0.27439999999999998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53-42CF-9538-7F03BEBC3B55}"/>
            </c:ext>
          </c:extLst>
        </c:ser>
        <c:ser>
          <c:idx val="7"/>
          <c:order val="7"/>
          <c:tx>
            <c:strRef>
              <c:f>'Skip-1'!$M$1:$M$2</c:f>
              <c:strCache>
                <c:ptCount val="1"/>
                <c:pt idx="0">
                  <c:v>73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'Skip-1'!$M$3:$M$94</c:f>
              <c:numCache>
                <c:formatCode>General</c:formatCode>
                <c:ptCount val="91"/>
                <c:pt idx="0">
                  <c:v>1.1592</c:v>
                </c:pt>
                <c:pt idx="1">
                  <c:v>1.1318999999999999</c:v>
                </c:pt>
                <c:pt idx="2">
                  <c:v>1.0961000000000001</c:v>
                </c:pt>
                <c:pt idx="3">
                  <c:v>1.0620000000000001</c:v>
                </c:pt>
                <c:pt idx="4">
                  <c:v>1.0286999999999999</c:v>
                </c:pt>
                <c:pt idx="5">
                  <c:v>0.997</c:v>
                </c:pt>
                <c:pt idx="6">
                  <c:v>0.96640000000000004</c:v>
                </c:pt>
                <c:pt idx="7">
                  <c:v>0.93710000000000004</c:v>
                </c:pt>
                <c:pt idx="8">
                  <c:v>0.90880000000000005</c:v>
                </c:pt>
                <c:pt idx="9">
                  <c:v>0.88049999999999995</c:v>
                </c:pt>
                <c:pt idx="10">
                  <c:v>0.85360000000000003</c:v>
                </c:pt>
                <c:pt idx="11">
                  <c:v>0.82809999999999995</c:v>
                </c:pt>
                <c:pt idx="12">
                  <c:v>0.80220000000000002</c:v>
                </c:pt>
                <c:pt idx="13">
                  <c:v>0.77839999999999998</c:v>
                </c:pt>
                <c:pt idx="14">
                  <c:v>0.75470000000000004</c:v>
                </c:pt>
                <c:pt idx="15">
                  <c:v>0.73119999999999996</c:v>
                </c:pt>
                <c:pt idx="16">
                  <c:v>0.70940000000000003</c:v>
                </c:pt>
                <c:pt idx="17">
                  <c:v>0.68759999999999999</c:v>
                </c:pt>
                <c:pt idx="18">
                  <c:v>0.66690000000000005</c:v>
                </c:pt>
                <c:pt idx="19">
                  <c:v>0.6462</c:v>
                </c:pt>
                <c:pt idx="20">
                  <c:v>0.62560000000000004</c:v>
                </c:pt>
                <c:pt idx="21">
                  <c:v>0.60650000000000004</c:v>
                </c:pt>
                <c:pt idx="22">
                  <c:v>0.58709999999999996</c:v>
                </c:pt>
                <c:pt idx="23">
                  <c:v>0.56879999999999997</c:v>
                </c:pt>
                <c:pt idx="24">
                  <c:v>0.55100000000000005</c:v>
                </c:pt>
                <c:pt idx="25">
                  <c:v>0.53369999999999995</c:v>
                </c:pt>
                <c:pt idx="26">
                  <c:v>0.51549999999999996</c:v>
                </c:pt>
                <c:pt idx="27">
                  <c:v>0.499</c:v>
                </c:pt>
                <c:pt idx="28">
                  <c:v>0.48280000000000001</c:v>
                </c:pt>
                <c:pt idx="29">
                  <c:v>0.46589999999999998</c:v>
                </c:pt>
                <c:pt idx="30">
                  <c:v>0.4511</c:v>
                </c:pt>
                <c:pt idx="31">
                  <c:v>0.435</c:v>
                </c:pt>
                <c:pt idx="32">
                  <c:v>0.42049999999999998</c:v>
                </c:pt>
                <c:pt idx="33">
                  <c:v>0.40550000000000003</c:v>
                </c:pt>
                <c:pt idx="34">
                  <c:v>0.39190000000000003</c:v>
                </c:pt>
                <c:pt idx="35">
                  <c:v>0.37680000000000002</c:v>
                </c:pt>
                <c:pt idx="36">
                  <c:v>0.3639</c:v>
                </c:pt>
                <c:pt idx="37">
                  <c:v>0.35</c:v>
                </c:pt>
                <c:pt idx="38">
                  <c:v>0.33639999999999998</c:v>
                </c:pt>
                <c:pt idx="39">
                  <c:v>0.32390000000000002</c:v>
                </c:pt>
                <c:pt idx="40">
                  <c:v>0.31190000000000001</c:v>
                </c:pt>
                <c:pt idx="41">
                  <c:v>0.29859999999999998</c:v>
                </c:pt>
                <c:pt idx="42">
                  <c:v>0.28689999999999999</c:v>
                </c:pt>
                <c:pt idx="43">
                  <c:v>0.27560000000000001</c:v>
                </c:pt>
                <c:pt idx="44">
                  <c:v>0.26419999999999999</c:v>
                </c:pt>
                <c:pt idx="45">
                  <c:v>0.25340000000000001</c:v>
                </c:pt>
                <c:pt idx="46">
                  <c:v>0.24310000000000001</c:v>
                </c:pt>
                <c:pt idx="47">
                  <c:v>0.23250000000000001</c:v>
                </c:pt>
                <c:pt idx="48">
                  <c:v>0.22220000000000001</c:v>
                </c:pt>
                <c:pt idx="49">
                  <c:v>0.21190000000000001</c:v>
                </c:pt>
                <c:pt idx="50">
                  <c:v>0.20219999999999999</c:v>
                </c:pt>
                <c:pt idx="51">
                  <c:v>0.19309999999999999</c:v>
                </c:pt>
                <c:pt idx="52">
                  <c:v>0.1847</c:v>
                </c:pt>
                <c:pt idx="53">
                  <c:v>0.17649999999999999</c:v>
                </c:pt>
                <c:pt idx="54">
                  <c:v>0.16830000000000001</c:v>
                </c:pt>
                <c:pt idx="55">
                  <c:v>0.16</c:v>
                </c:pt>
                <c:pt idx="56">
                  <c:v>0.15110000000000001</c:v>
                </c:pt>
                <c:pt idx="57">
                  <c:v>0.14499999999999999</c:v>
                </c:pt>
                <c:pt idx="58">
                  <c:v>0.14000000000000001</c:v>
                </c:pt>
                <c:pt idx="59">
                  <c:v>0.1303</c:v>
                </c:pt>
                <c:pt idx="60">
                  <c:v>0.1255</c:v>
                </c:pt>
                <c:pt idx="61">
                  <c:v>0.12</c:v>
                </c:pt>
                <c:pt idx="62">
                  <c:v>0.1133</c:v>
                </c:pt>
                <c:pt idx="63">
                  <c:v>0.11</c:v>
                </c:pt>
                <c:pt idx="64">
                  <c:v>0.1052</c:v>
                </c:pt>
                <c:pt idx="65">
                  <c:v>0.1</c:v>
                </c:pt>
                <c:pt idx="66">
                  <c:v>0.1</c:v>
                </c:pt>
                <c:pt idx="67">
                  <c:v>9.3100000000000002E-2</c:v>
                </c:pt>
                <c:pt idx="68">
                  <c:v>0.09</c:v>
                </c:pt>
                <c:pt idx="69">
                  <c:v>0.09</c:v>
                </c:pt>
                <c:pt idx="70">
                  <c:v>0.09</c:v>
                </c:pt>
                <c:pt idx="71">
                  <c:v>0.09</c:v>
                </c:pt>
                <c:pt idx="72">
                  <c:v>0.09</c:v>
                </c:pt>
                <c:pt idx="73">
                  <c:v>0.09</c:v>
                </c:pt>
                <c:pt idx="74">
                  <c:v>0.09</c:v>
                </c:pt>
                <c:pt idx="75">
                  <c:v>0.09</c:v>
                </c:pt>
                <c:pt idx="76">
                  <c:v>9.5299999999999996E-2</c:v>
                </c:pt>
                <c:pt idx="77">
                  <c:v>0.1</c:v>
                </c:pt>
                <c:pt idx="78">
                  <c:v>0.10199999999999999</c:v>
                </c:pt>
                <c:pt idx="79">
                  <c:v>0.11</c:v>
                </c:pt>
                <c:pt idx="80">
                  <c:v>0.11550000000000001</c:v>
                </c:pt>
                <c:pt idx="81">
                  <c:v>0.12330000000000001</c:v>
                </c:pt>
                <c:pt idx="82">
                  <c:v>0.13250000000000001</c:v>
                </c:pt>
                <c:pt idx="83">
                  <c:v>0.1424</c:v>
                </c:pt>
                <c:pt idx="84">
                  <c:v>0.15390000000000001</c:v>
                </c:pt>
                <c:pt idx="85">
                  <c:v>0.16619999999999999</c:v>
                </c:pt>
                <c:pt idx="86">
                  <c:v>0.18099999999999999</c:v>
                </c:pt>
                <c:pt idx="87">
                  <c:v>0.1958</c:v>
                </c:pt>
                <c:pt idx="88">
                  <c:v>0.2142</c:v>
                </c:pt>
                <c:pt idx="89">
                  <c:v>0.23280000000000001</c:v>
                </c:pt>
                <c:pt idx="90">
                  <c:v>0.24809999999999999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53-42CF-9538-7F03BEBC3B55}"/>
            </c:ext>
          </c:extLst>
        </c:ser>
        <c:ser>
          <c:idx val="8"/>
          <c:order val="8"/>
          <c:tx>
            <c:strRef>
              <c:f>'Skip-1'!$N$1:$N$2</c:f>
              <c:strCache>
                <c:ptCount val="1"/>
                <c:pt idx="0">
                  <c:v>74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'Skip-1'!$N$3:$N$94</c:f>
              <c:numCache>
                <c:formatCode>General</c:formatCode>
                <c:ptCount val="91"/>
                <c:pt idx="0">
                  <c:v>1.1231</c:v>
                </c:pt>
                <c:pt idx="1">
                  <c:v>1.0954999999999999</c:v>
                </c:pt>
                <c:pt idx="2">
                  <c:v>1.0609</c:v>
                </c:pt>
                <c:pt idx="3">
                  <c:v>1.0267999999999999</c:v>
                </c:pt>
                <c:pt idx="4">
                  <c:v>0.99470000000000003</c:v>
                </c:pt>
                <c:pt idx="5">
                  <c:v>0.96379999999999999</c:v>
                </c:pt>
                <c:pt idx="6">
                  <c:v>0.93369999999999997</c:v>
                </c:pt>
                <c:pt idx="7">
                  <c:v>0.90429999999999999</c:v>
                </c:pt>
                <c:pt idx="8">
                  <c:v>0.87629999999999997</c:v>
                </c:pt>
                <c:pt idx="9">
                  <c:v>0.84909999999999997</c:v>
                </c:pt>
                <c:pt idx="10">
                  <c:v>0.82210000000000005</c:v>
                </c:pt>
                <c:pt idx="11">
                  <c:v>0.79710000000000003</c:v>
                </c:pt>
                <c:pt idx="12">
                  <c:v>0.77180000000000004</c:v>
                </c:pt>
                <c:pt idx="13">
                  <c:v>0.74860000000000004</c:v>
                </c:pt>
                <c:pt idx="14">
                  <c:v>0.72509999999999997</c:v>
                </c:pt>
                <c:pt idx="15">
                  <c:v>0.70209999999999995</c:v>
                </c:pt>
                <c:pt idx="16">
                  <c:v>0.68020000000000003</c:v>
                </c:pt>
                <c:pt idx="17">
                  <c:v>0.65890000000000004</c:v>
                </c:pt>
                <c:pt idx="18">
                  <c:v>0.63839999999999997</c:v>
                </c:pt>
                <c:pt idx="19">
                  <c:v>0.61799999999999999</c:v>
                </c:pt>
                <c:pt idx="20">
                  <c:v>0.59789999999999999</c:v>
                </c:pt>
                <c:pt idx="21">
                  <c:v>0.57909999999999995</c:v>
                </c:pt>
                <c:pt idx="22">
                  <c:v>0.56020000000000003</c:v>
                </c:pt>
                <c:pt idx="23">
                  <c:v>0.54169999999999996</c:v>
                </c:pt>
                <c:pt idx="24">
                  <c:v>0.52410000000000001</c:v>
                </c:pt>
                <c:pt idx="25">
                  <c:v>0.50580000000000003</c:v>
                </c:pt>
                <c:pt idx="26">
                  <c:v>0.48899999999999999</c:v>
                </c:pt>
                <c:pt idx="27">
                  <c:v>0.47299999999999998</c:v>
                </c:pt>
                <c:pt idx="28">
                  <c:v>0.4556</c:v>
                </c:pt>
                <c:pt idx="29">
                  <c:v>0.4405</c:v>
                </c:pt>
                <c:pt idx="30">
                  <c:v>0.42499999999999999</c:v>
                </c:pt>
                <c:pt idx="31">
                  <c:v>0.40949999999999998</c:v>
                </c:pt>
                <c:pt idx="32">
                  <c:v>0.39489999999999997</c:v>
                </c:pt>
                <c:pt idx="33">
                  <c:v>0.3805</c:v>
                </c:pt>
                <c:pt idx="34">
                  <c:v>0.3659</c:v>
                </c:pt>
                <c:pt idx="35">
                  <c:v>0.35270000000000001</c:v>
                </c:pt>
                <c:pt idx="36">
                  <c:v>0.33810000000000001</c:v>
                </c:pt>
                <c:pt idx="37">
                  <c:v>0.32540000000000002</c:v>
                </c:pt>
                <c:pt idx="38">
                  <c:v>0.31330000000000002</c:v>
                </c:pt>
                <c:pt idx="39">
                  <c:v>0.3</c:v>
                </c:pt>
                <c:pt idx="40">
                  <c:v>0.28720000000000001</c:v>
                </c:pt>
                <c:pt idx="41">
                  <c:v>0.27560000000000001</c:v>
                </c:pt>
                <c:pt idx="42">
                  <c:v>0.26419999999999999</c:v>
                </c:pt>
                <c:pt idx="43">
                  <c:v>0.25280000000000002</c:v>
                </c:pt>
                <c:pt idx="44">
                  <c:v>0.2417</c:v>
                </c:pt>
                <c:pt idx="45">
                  <c:v>0.23089999999999999</c:v>
                </c:pt>
                <c:pt idx="46">
                  <c:v>0.22059999999999999</c:v>
                </c:pt>
                <c:pt idx="47">
                  <c:v>0.2097</c:v>
                </c:pt>
                <c:pt idx="48">
                  <c:v>0.2</c:v>
                </c:pt>
                <c:pt idx="49">
                  <c:v>0.19</c:v>
                </c:pt>
                <c:pt idx="50">
                  <c:v>0.18060000000000001</c:v>
                </c:pt>
                <c:pt idx="51">
                  <c:v>0.17169999999999999</c:v>
                </c:pt>
                <c:pt idx="52">
                  <c:v>0.16309999999999999</c:v>
                </c:pt>
                <c:pt idx="53">
                  <c:v>0.15509999999999999</c:v>
                </c:pt>
                <c:pt idx="54">
                  <c:v>0.14749999999999999</c:v>
                </c:pt>
                <c:pt idx="55">
                  <c:v>0.14000000000000001</c:v>
                </c:pt>
                <c:pt idx="56">
                  <c:v>0.1305</c:v>
                </c:pt>
                <c:pt idx="57">
                  <c:v>0.12470000000000001</c:v>
                </c:pt>
                <c:pt idx="58">
                  <c:v>0.12</c:v>
                </c:pt>
                <c:pt idx="59">
                  <c:v>0.11</c:v>
                </c:pt>
                <c:pt idx="60">
                  <c:v>0.1061</c:v>
                </c:pt>
                <c:pt idx="61">
                  <c:v>0.1</c:v>
                </c:pt>
                <c:pt idx="62">
                  <c:v>9.4100000000000003E-2</c:v>
                </c:pt>
                <c:pt idx="63">
                  <c:v>0.09</c:v>
                </c:pt>
                <c:pt idx="64">
                  <c:v>8.5699999999999998E-2</c:v>
                </c:pt>
                <c:pt idx="65">
                  <c:v>0.08</c:v>
                </c:pt>
                <c:pt idx="66">
                  <c:v>0.08</c:v>
                </c:pt>
                <c:pt idx="67">
                  <c:v>7.5499999999999998E-2</c:v>
                </c:pt>
                <c:pt idx="68">
                  <c:v>7.0000000000000007E-2</c:v>
                </c:pt>
                <c:pt idx="69">
                  <c:v>7.0000000000000007E-2</c:v>
                </c:pt>
                <c:pt idx="70">
                  <c:v>7.0000000000000007E-2</c:v>
                </c:pt>
                <c:pt idx="71">
                  <c:v>7.0000000000000007E-2</c:v>
                </c:pt>
                <c:pt idx="72">
                  <c:v>7.0000000000000007E-2</c:v>
                </c:pt>
                <c:pt idx="73">
                  <c:v>7.0000000000000007E-2</c:v>
                </c:pt>
                <c:pt idx="74">
                  <c:v>7.0000000000000007E-2</c:v>
                </c:pt>
                <c:pt idx="75">
                  <c:v>7.0000000000000007E-2</c:v>
                </c:pt>
                <c:pt idx="76">
                  <c:v>7.8E-2</c:v>
                </c:pt>
                <c:pt idx="77">
                  <c:v>0.08</c:v>
                </c:pt>
                <c:pt idx="78">
                  <c:v>8.3099999999999993E-2</c:v>
                </c:pt>
                <c:pt idx="79">
                  <c:v>0.09</c:v>
                </c:pt>
                <c:pt idx="80">
                  <c:v>9.6199999999999994E-2</c:v>
                </c:pt>
                <c:pt idx="81">
                  <c:v>0.10349999999999999</c:v>
                </c:pt>
                <c:pt idx="82">
                  <c:v>0.1123</c:v>
                </c:pt>
                <c:pt idx="83">
                  <c:v>0.12239999999999999</c:v>
                </c:pt>
                <c:pt idx="84">
                  <c:v>0.1336</c:v>
                </c:pt>
                <c:pt idx="85">
                  <c:v>0.1459</c:v>
                </c:pt>
                <c:pt idx="86">
                  <c:v>0.1595</c:v>
                </c:pt>
                <c:pt idx="87">
                  <c:v>0.1749</c:v>
                </c:pt>
                <c:pt idx="88">
                  <c:v>0.19189999999999999</c:v>
                </c:pt>
                <c:pt idx="89">
                  <c:v>0.2104</c:v>
                </c:pt>
                <c:pt idx="90">
                  <c:v>0.22559999999999999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53-42CF-9538-7F03BEBC3B55}"/>
            </c:ext>
          </c:extLst>
        </c:ser>
        <c:ser>
          <c:idx val="9"/>
          <c:order val="9"/>
          <c:tx>
            <c:strRef>
              <c:f>'Skip-1'!$O$1:$O$2</c:f>
              <c:strCache>
                <c:ptCount val="1"/>
                <c:pt idx="0">
                  <c:v>75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'Skip-1'!$O$3:$O$94</c:f>
              <c:numCache>
                <c:formatCode>General</c:formatCode>
                <c:ptCount val="91"/>
                <c:pt idx="0">
                  <c:v>1.0928</c:v>
                </c:pt>
                <c:pt idx="1">
                  <c:v>1.0657000000000001</c:v>
                </c:pt>
                <c:pt idx="2">
                  <c:v>1.0316000000000001</c:v>
                </c:pt>
                <c:pt idx="3">
                  <c:v>0.998</c:v>
                </c:pt>
                <c:pt idx="4">
                  <c:v>0.96650000000000003</c:v>
                </c:pt>
                <c:pt idx="5">
                  <c:v>0.93569999999999998</c:v>
                </c:pt>
                <c:pt idx="6">
                  <c:v>0.90629999999999999</c:v>
                </c:pt>
                <c:pt idx="7">
                  <c:v>0.87739999999999996</c:v>
                </c:pt>
                <c:pt idx="8">
                  <c:v>0.84950000000000003</c:v>
                </c:pt>
                <c:pt idx="9">
                  <c:v>0.82199999999999995</c:v>
                </c:pt>
                <c:pt idx="10">
                  <c:v>0.79659999999999997</c:v>
                </c:pt>
                <c:pt idx="11">
                  <c:v>0.77100000000000002</c:v>
                </c:pt>
                <c:pt idx="12">
                  <c:v>0.74690000000000001</c:v>
                </c:pt>
                <c:pt idx="13">
                  <c:v>0.72219999999999995</c:v>
                </c:pt>
                <c:pt idx="14">
                  <c:v>0.6996</c:v>
                </c:pt>
                <c:pt idx="15">
                  <c:v>0.67749999999999999</c:v>
                </c:pt>
                <c:pt idx="16">
                  <c:v>0.65529999999999999</c:v>
                </c:pt>
                <c:pt idx="17">
                  <c:v>0.63419999999999999</c:v>
                </c:pt>
                <c:pt idx="18">
                  <c:v>0.61380000000000001</c:v>
                </c:pt>
                <c:pt idx="19">
                  <c:v>0.59379999999999999</c:v>
                </c:pt>
                <c:pt idx="20">
                  <c:v>0.57440000000000002</c:v>
                </c:pt>
                <c:pt idx="21">
                  <c:v>0.55510000000000004</c:v>
                </c:pt>
                <c:pt idx="22">
                  <c:v>0.53639999999999999</c:v>
                </c:pt>
                <c:pt idx="23">
                  <c:v>0.5181</c:v>
                </c:pt>
                <c:pt idx="24">
                  <c:v>0.50070000000000003</c:v>
                </c:pt>
                <c:pt idx="25">
                  <c:v>0.48399999999999999</c:v>
                </c:pt>
                <c:pt idx="26">
                  <c:v>0.46579999999999999</c:v>
                </c:pt>
                <c:pt idx="27">
                  <c:v>0.45</c:v>
                </c:pt>
                <c:pt idx="28">
                  <c:v>0.43409999999999999</c:v>
                </c:pt>
                <c:pt idx="29">
                  <c:v>0.41739999999999999</c:v>
                </c:pt>
                <c:pt idx="30">
                  <c:v>0.40339999999999998</c:v>
                </c:pt>
                <c:pt idx="31">
                  <c:v>0.38679999999999998</c:v>
                </c:pt>
                <c:pt idx="32">
                  <c:v>0.3735</c:v>
                </c:pt>
                <c:pt idx="33">
                  <c:v>0.3584</c:v>
                </c:pt>
                <c:pt idx="34">
                  <c:v>0.34510000000000002</c:v>
                </c:pt>
                <c:pt idx="35">
                  <c:v>0.33189999999999997</c:v>
                </c:pt>
                <c:pt idx="36">
                  <c:v>0.31719999999999998</c:v>
                </c:pt>
                <c:pt idx="37">
                  <c:v>0.3049</c:v>
                </c:pt>
                <c:pt idx="38">
                  <c:v>0.29249999999999998</c:v>
                </c:pt>
                <c:pt idx="39">
                  <c:v>0.2797</c:v>
                </c:pt>
                <c:pt idx="40">
                  <c:v>0.26690000000000003</c:v>
                </c:pt>
                <c:pt idx="41">
                  <c:v>0.25559999999999999</c:v>
                </c:pt>
                <c:pt idx="42">
                  <c:v>0.2442</c:v>
                </c:pt>
                <c:pt idx="43">
                  <c:v>0.2331</c:v>
                </c:pt>
                <c:pt idx="44">
                  <c:v>0.22220000000000001</c:v>
                </c:pt>
                <c:pt idx="45">
                  <c:v>0.21110000000000001</c:v>
                </c:pt>
                <c:pt idx="46">
                  <c:v>0.2011</c:v>
                </c:pt>
                <c:pt idx="47">
                  <c:v>0.19059999999999999</c:v>
                </c:pt>
                <c:pt idx="48">
                  <c:v>0.18079999999999999</c:v>
                </c:pt>
                <c:pt idx="49">
                  <c:v>0.1711</c:v>
                </c:pt>
                <c:pt idx="50">
                  <c:v>0.16189999999999999</c:v>
                </c:pt>
                <c:pt idx="51">
                  <c:v>0.15329999999999999</c:v>
                </c:pt>
                <c:pt idx="52">
                  <c:v>0.14499999999999999</c:v>
                </c:pt>
                <c:pt idx="53">
                  <c:v>0.13730000000000001</c:v>
                </c:pt>
                <c:pt idx="54">
                  <c:v>0.13</c:v>
                </c:pt>
                <c:pt idx="55">
                  <c:v>0.1203</c:v>
                </c:pt>
                <c:pt idx="56">
                  <c:v>0.1135</c:v>
                </c:pt>
                <c:pt idx="57">
                  <c:v>0.1084</c:v>
                </c:pt>
                <c:pt idx="58">
                  <c:v>0.1</c:v>
                </c:pt>
                <c:pt idx="59">
                  <c:v>9.4700000000000006E-2</c:v>
                </c:pt>
                <c:pt idx="60">
                  <c:v>0.09</c:v>
                </c:pt>
                <c:pt idx="61">
                  <c:v>8.1500000000000003E-2</c:v>
                </c:pt>
                <c:pt idx="62">
                  <c:v>0.08</c:v>
                </c:pt>
                <c:pt idx="63">
                  <c:v>7.1800000000000003E-2</c:v>
                </c:pt>
                <c:pt idx="64">
                  <c:v>7.0000000000000007E-2</c:v>
                </c:pt>
                <c:pt idx="65">
                  <c:v>6.7199999999999996E-2</c:v>
                </c:pt>
                <c:pt idx="66">
                  <c:v>0.06</c:v>
                </c:pt>
                <c:pt idx="67">
                  <c:v>0.06</c:v>
                </c:pt>
                <c:pt idx="68">
                  <c:v>0.06</c:v>
                </c:pt>
                <c:pt idx="69">
                  <c:v>5.91E-2</c:v>
                </c:pt>
                <c:pt idx="70">
                  <c:v>0.05</c:v>
                </c:pt>
                <c:pt idx="71">
                  <c:v>0.05</c:v>
                </c:pt>
                <c:pt idx="72">
                  <c:v>0.05</c:v>
                </c:pt>
                <c:pt idx="73">
                  <c:v>0.05</c:v>
                </c:pt>
                <c:pt idx="74">
                  <c:v>5.62E-2</c:v>
                </c:pt>
                <c:pt idx="75">
                  <c:v>0.06</c:v>
                </c:pt>
                <c:pt idx="76">
                  <c:v>0.06</c:v>
                </c:pt>
                <c:pt idx="77">
                  <c:v>6.2E-2</c:v>
                </c:pt>
                <c:pt idx="78">
                  <c:v>7.0000000000000007E-2</c:v>
                </c:pt>
                <c:pt idx="79">
                  <c:v>7.2099999999999997E-2</c:v>
                </c:pt>
                <c:pt idx="80">
                  <c:v>0.08</c:v>
                </c:pt>
                <c:pt idx="81">
                  <c:v>8.7499999999999994E-2</c:v>
                </c:pt>
                <c:pt idx="82">
                  <c:v>9.5399999999999999E-2</c:v>
                </c:pt>
                <c:pt idx="83">
                  <c:v>0.1047</c:v>
                </c:pt>
                <c:pt idx="84">
                  <c:v>0.1154</c:v>
                </c:pt>
                <c:pt idx="85">
                  <c:v>0.1275</c:v>
                </c:pt>
                <c:pt idx="86">
                  <c:v>0.1419</c:v>
                </c:pt>
                <c:pt idx="87">
                  <c:v>0.15579999999999999</c:v>
                </c:pt>
                <c:pt idx="88">
                  <c:v>0.1734</c:v>
                </c:pt>
                <c:pt idx="89">
                  <c:v>0.1913</c:v>
                </c:pt>
                <c:pt idx="90">
                  <c:v>0.20610000000000001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053-42CF-9538-7F03BEBC3B55}"/>
            </c:ext>
          </c:extLst>
        </c:ser>
        <c:ser>
          <c:idx val="10"/>
          <c:order val="10"/>
          <c:tx>
            <c:strRef>
              <c:f>'Skip-1'!$P$1:$P$2</c:f>
              <c:strCache>
                <c:ptCount val="1"/>
                <c:pt idx="0">
                  <c:v>76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'Skip-1'!$P$3:$P$94</c:f>
              <c:numCache>
                <c:formatCode>General</c:formatCode>
                <c:ptCount val="91"/>
                <c:pt idx="0">
                  <c:v>1.0671999999999999</c:v>
                </c:pt>
                <c:pt idx="1">
                  <c:v>1.0411999999999999</c:v>
                </c:pt>
                <c:pt idx="2">
                  <c:v>1.0066999999999999</c:v>
                </c:pt>
                <c:pt idx="3">
                  <c:v>0.97430000000000005</c:v>
                </c:pt>
                <c:pt idx="4">
                  <c:v>0.94269999999999998</c:v>
                </c:pt>
                <c:pt idx="5">
                  <c:v>0.91259999999999997</c:v>
                </c:pt>
                <c:pt idx="6">
                  <c:v>0.8831</c:v>
                </c:pt>
                <c:pt idx="7">
                  <c:v>0.85470000000000002</c:v>
                </c:pt>
                <c:pt idx="8">
                  <c:v>0.82709999999999995</c:v>
                </c:pt>
                <c:pt idx="9">
                  <c:v>0.80020000000000002</c:v>
                </c:pt>
                <c:pt idx="10">
                  <c:v>0.7742</c:v>
                </c:pt>
                <c:pt idx="11">
                  <c:v>0.74960000000000004</c:v>
                </c:pt>
                <c:pt idx="12">
                  <c:v>0.72509999999999997</c:v>
                </c:pt>
                <c:pt idx="13">
                  <c:v>0.70140000000000002</c:v>
                </c:pt>
                <c:pt idx="14">
                  <c:v>0.67920000000000003</c:v>
                </c:pt>
                <c:pt idx="15">
                  <c:v>0.65669999999999995</c:v>
                </c:pt>
                <c:pt idx="16">
                  <c:v>0.63470000000000004</c:v>
                </c:pt>
                <c:pt idx="17">
                  <c:v>0.61380000000000001</c:v>
                </c:pt>
                <c:pt idx="18">
                  <c:v>0.59360000000000002</c:v>
                </c:pt>
                <c:pt idx="19">
                  <c:v>0.5736</c:v>
                </c:pt>
                <c:pt idx="20">
                  <c:v>0.5544</c:v>
                </c:pt>
                <c:pt idx="21">
                  <c:v>0.53510000000000002</c:v>
                </c:pt>
                <c:pt idx="22">
                  <c:v>0.51639999999999997</c:v>
                </c:pt>
                <c:pt idx="23">
                  <c:v>0.49830000000000002</c:v>
                </c:pt>
                <c:pt idx="24">
                  <c:v>0.48099999999999998</c:v>
                </c:pt>
                <c:pt idx="25">
                  <c:v>0.46429999999999999</c:v>
                </c:pt>
                <c:pt idx="26">
                  <c:v>0.44650000000000001</c:v>
                </c:pt>
                <c:pt idx="27">
                  <c:v>0.43099999999999999</c:v>
                </c:pt>
                <c:pt idx="28">
                  <c:v>0.41489999999999999</c:v>
                </c:pt>
                <c:pt idx="29">
                  <c:v>0.39900000000000002</c:v>
                </c:pt>
                <c:pt idx="30">
                  <c:v>0.38419999999999999</c:v>
                </c:pt>
                <c:pt idx="31">
                  <c:v>0.36870000000000003</c:v>
                </c:pt>
                <c:pt idx="32">
                  <c:v>0.35460000000000003</c:v>
                </c:pt>
                <c:pt idx="33">
                  <c:v>0.34079999999999999</c:v>
                </c:pt>
                <c:pt idx="34">
                  <c:v>0.32619999999999999</c:v>
                </c:pt>
                <c:pt idx="35">
                  <c:v>0.3135</c:v>
                </c:pt>
                <c:pt idx="36">
                  <c:v>0.2994</c:v>
                </c:pt>
                <c:pt idx="37">
                  <c:v>0.28649999999999998</c:v>
                </c:pt>
                <c:pt idx="38">
                  <c:v>0.27439999999999998</c:v>
                </c:pt>
                <c:pt idx="39">
                  <c:v>0.26250000000000001</c:v>
                </c:pt>
                <c:pt idx="40">
                  <c:v>0.25</c:v>
                </c:pt>
                <c:pt idx="41">
                  <c:v>0.23780000000000001</c:v>
                </c:pt>
                <c:pt idx="42">
                  <c:v>0.22639999999999999</c:v>
                </c:pt>
                <c:pt idx="43">
                  <c:v>0.21560000000000001</c:v>
                </c:pt>
                <c:pt idx="44">
                  <c:v>0.20469999999999999</c:v>
                </c:pt>
                <c:pt idx="45">
                  <c:v>0.1943</c:v>
                </c:pt>
                <c:pt idx="46">
                  <c:v>0.1842</c:v>
                </c:pt>
                <c:pt idx="47">
                  <c:v>0.1739</c:v>
                </c:pt>
                <c:pt idx="48">
                  <c:v>0.16420000000000001</c:v>
                </c:pt>
                <c:pt idx="49">
                  <c:v>0.155</c:v>
                </c:pt>
                <c:pt idx="50">
                  <c:v>0.14610000000000001</c:v>
                </c:pt>
                <c:pt idx="51">
                  <c:v>0.13780000000000001</c:v>
                </c:pt>
                <c:pt idx="52">
                  <c:v>0.13</c:v>
                </c:pt>
                <c:pt idx="53">
                  <c:v>0.12</c:v>
                </c:pt>
                <c:pt idx="54">
                  <c:v>0.11310000000000001</c:v>
                </c:pt>
                <c:pt idx="55">
                  <c:v>0.10589999999999999</c:v>
                </c:pt>
                <c:pt idx="56">
                  <c:v>0.1</c:v>
                </c:pt>
                <c:pt idx="57">
                  <c:v>9.11E-2</c:v>
                </c:pt>
                <c:pt idx="58">
                  <c:v>8.6800000000000002E-2</c:v>
                </c:pt>
                <c:pt idx="59">
                  <c:v>0.08</c:v>
                </c:pt>
                <c:pt idx="60">
                  <c:v>7.4200000000000002E-2</c:v>
                </c:pt>
                <c:pt idx="61">
                  <c:v>7.0000000000000007E-2</c:v>
                </c:pt>
                <c:pt idx="62">
                  <c:v>6.3299999999999995E-2</c:v>
                </c:pt>
                <c:pt idx="63">
                  <c:v>0.06</c:v>
                </c:pt>
                <c:pt idx="64">
                  <c:v>5.6500000000000002E-2</c:v>
                </c:pt>
                <c:pt idx="65">
                  <c:v>0.05</c:v>
                </c:pt>
                <c:pt idx="66">
                  <c:v>0.05</c:v>
                </c:pt>
                <c:pt idx="67">
                  <c:v>0.05</c:v>
                </c:pt>
                <c:pt idx="68">
                  <c:v>4.1000000000000002E-2</c:v>
                </c:pt>
                <c:pt idx="69">
                  <c:v>0.04</c:v>
                </c:pt>
                <c:pt idx="70">
                  <c:v>0.04</c:v>
                </c:pt>
                <c:pt idx="71">
                  <c:v>0.04</c:v>
                </c:pt>
                <c:pt idx="72">
                  <c:v>0.04</c:v>
                </c:pt>
                <c:pt idx="73">
                  <c:v>0.04</c:v>
                </c:pt>
                <c:pt idx="74">
                  <c:v>0.04</c:v>
                </c:pt>
                <c:pt idx="75">
                  <c:v>4.1500000000000002E-2</c:v>
                </c:pt>
                <c:pt idx="76">
                  <c:v>0.05</c:v>
                </c:pt>
                <c:pt idx="77">
                  <c:v>0.05</c:v>
                </c:pt>
                <c:pt idx="78">
                  <c:v>5.4100000000000002E-2</c:v>
                </c:pt>
                <c:pt idx="79">
                  <c:v>0.06</c:v>
                </c:pt>
                <c:pt idx="80">
                  <c:v>6.5500000000000003E-2</c:v>
                </c:pt>
                <c:pt idx="81">
                  <c:v>7.1599999999999997E-2</c:v>
                </c:pt>
                <c:pt idx="82">
                  <c:v>0.08</c:v>
                </c:pt>
                <c:pt idx="83">
                  <c:v>0.09</c:v>
                </c:pt>
                <c:pt idx="84">
                  <c:v>0.1008</c:v>
                </c:pt>
                <c:pt idx="85">
                  <c:v>0.113</c:v>
                </c:pt>
                <c:pt idx="86">
                  <c:v>0.1255</c:v>
                </c:pt>
                <c:pt idx="87">
                  <c:v>0.14019999999999999</c:v>
                </c:pt>
                <c:pt idx="88">
                  <c:v>0.156</c:v>
                </c:pt>
                <c:pt idx="89">
                  <c:v>0.17480000000000001</c:v>
                </c:pt>
                <c:pt idx="90">
                  <c:v>0.18920000000000001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053-42CF-9538-7F03BEBC3B55}"/>
            </c:ext>
          </c:extLst>
        </c:ser>
        <c:ser>
          <c:idx val="11"/>
          <c:order val="11"/>
          <c:tx>
            <c:strRef>
              <c:f>'Skip-1'!$Q$1:$Q$2</c:f>
              <c:strCache>
                <c:ptCount val="1"/>
                <c:pt idx="0">
                  <c:v>77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'Skip-1'!$Q$3:$Q$94</c:f>
              <c:numCache>
                <c:formatCode>General</c:formatCode>
                <c:ptCount val="91"/>
                <c:pt idx="0">
                  <c:v>1.0467</c:v>
                </c:pt>
                <c:pt idx="1">
                  <c:v>1.0208999999999999</c:v>
                </c:pt>
                <c:pt idx="2">
                  <c:v>0.9869</c:v>
                </c:pt>
                <c:pt idx="3">
                  <c:v>0.95450000000000002</c:v>
                </c:pt>
                <c:pt idx="4">
                  <c:v>0.92320000000000002</c:v>
                </c:pt>
                <c:pt idx="5">
                  <c:v>0.89329999999999998</c:v>
                </c:pt>
                <c:pt idx="6">
                  <c:v>0.86370000000000002</c:v>
                </c:pt>
                <c:pt idx="7">
                  <c:v>0.83550000000000002</c:v>
                </c:pt>
                <c:pt idx="8">
                  <c:v>0.80869999999999997</c:v>
                </c:pt>
                <c:pt idx="9">
                  <c:v>0.78129999999999999</c:v>
                </c:pt>
                <c:pt idx="10">
                  <c:v>0.75619999999999998</c:v>
                </c:pt>
                <c:pt idx="11">
                  <c:v>0.73099999999999998</c:v>
                </c:pt>
                <c:pt idx="12">
                  <c:v>0.70750000000000002</c:v>
                </c:pt>
                <c:pt idx="13">
                  <c:v>0.6835</c:v>
                </c:pt>
                <c:pt idx="14">
                  <c:v>0.66100000000000003</c:v>
                </c:pt>
                <c:pt idx="15">
                  <c:v>0.63919999999999999</c:v>
                </c:pt>
                <c:pt idx="16">
                  <c:v>0.61770000000000003</c:v>
                </c:pt>
                <c:pt idx="17">
                  <c:v>0.59670000000000001</c:v>
                </c:pt>
                <c:pt idx="18">
                  <c:v>0.57640000000000002</c:v>
                </c:pt>
                <c:pt idx="19">
                  <c:v>0.55640000000000001</c:v>
                </c:pt>
                <c:pt idx="20">
                  <c:v>0.53669999999999995</c:v>
                </c:pt>
                <c:pt idx="21">
                  <c:v>0.5181</c:v>
                </c:pt>
                <c:pt idx="22">
                  <c:v>0.49980000000000002</c:v>
                </c:pt>
                <c:pt idx="23">
                  <c:v>0.4819</c:v>
                </c:pt>
                <c:pt idx="24">
                  <c:v>0.46460000000000001</c:v>
                </c:pt>
                <c:pt idx="25">
                  <c:v>0.44669999999999999</c:v>
                </c:pt>
                <c:pt idx="26">
                  <c:v>0.43099999999999999</c:v>
                </c:pt>
                <c:pt idx="27">
                  <c:v>0.4148</c:v>
                </c:pt>
                <c:pt idx="28">
                  <c:v>0.39789999999999998</c:v>
                </c:pt>
                <c:pt idx="29">
                  <c:v>0.38379999999999997</c:v>
                </c:pt>
                <c:pt idx="30">
                  <c:v>0.36680000000000001</c:v>
                </c:pt>
                <c:pt idx="31">
                  <c:v>0.35370000000000001</c:v>
                </c:pt>
                <c:pt idx="32">
                  <c:v>0.33810000000000001</c:v>
                </c:pt>
                <c:pt idx="33">
                  <c:v>0.32469999999999999</c:v>
                </c:pt>
                <c:pt idx="34">
                  <c:v>0.31140000000000001</c:v>
                </c:pt>
                <c:pt idx="35">
                  <c:v>0.29680000000000001</c:v>
                </c:pt>
                <c:pt idx="36">
                  <c:v>0.28439999999999999</c:v>
                </c:pt>
                <c:pt idx="37">
                  <c:v>0.27239999999999998</c:v>
                </c:pt>
                <c:pt idx="38">
                  <c:v>0.25829999999999997</c:v>
                </c:pt>
                <c:pt idx="39">
                  <c:v>0.24640000000000001</c:v>
                </c:pt>
                <c:pt idx="40">
                  <c:v>0.2344</c:v>
                </c:pt>
                <c:pt idx="41">
                  <c:v>0.2233</c:v>
                </c:pt>
                <c:pt idx="42">
                  <c:v>0.21190000000000001</c:v>
                </c:pt>
                <c:pt idx="43">
                  <c:v>0.20080000000000001</c:v>
                </c:pt>
                <c:pt idx="44">
                  <c:v>0.18940000000000001</c:v>
                </c:pt>
                <c:pt idx="45">
                  <c:v>0.17910000000000001</c:v>
                </c:pt>
                <c:pt idx="46">
                  <c:v>0.16919999999999999</c:v>
                </c:pt>
                <c:pt idx="47">
                  <c:v>0.15970000000000001</c:v>
                </c:pt>
                <c:pt idx="48">
                  <c:v>0.15</c:v>
                </c:pt>
                <c:pt idx="49">
                  <c:v>0.14030000000000001</c:v>
                </c:pt>
                <c:pt idx="50">
                  <c:v>0.13109999999999999</c:v>
                </c:pt>
                <c:pt idx="51">
                  <c:v>0.12280000000000001</c:v>
                </c:pt>
                <c:pt idx="52">
                  <c:v>0.115</c:v>
                </c:pt>
                <c:pt idx="53">
                  <c:v>0.1081</c:v>
                </c:pt>
                <c:pt idx="54">
                  <c:v>0.1</c:v>
                </c:pt>
                <c:pt idx="55">
                  <c:v>9.1899999999999996E-2</c:v>
                </c:pt>
                <c:pt idx="56">
                  <c:v>8.5900000000000004E-2</c:v>
                </c:pt>
                <c:pt idx="57">
                  <c:v>0.08</c:v>
                </c:pt>
                <c:pt idx="58">
                  <c:v>7.1599999999999997E-2</c:v>
                </c:pt>
                <c:pt idx="59">
                  <c:v>6.9199999999999998E-2</c:v>
                </c:pt>
                <c:pt idx="60">
                  <c:v>0.06</c:v>
                </c:pt>
                <c:pt idx="61">
                  <c:v>5.8700000000000002E-2</c:v>
                </c:pt>
                <c:pt idx="62">
                  <c:v>0.05</c:v>
                </c:pt>
                <c:pt idx="63">
                  <c:v>0.05</c:v>
                </c:pt>
                <c:pt idx="64">
                  <c:v>4.2299999999999997E-2</c:v>
                </c:pt>
                <c:pt idx="65">
                  <c:v>0.04</c:v>
                </c:pt>
                <c:pt idx="66">
                  <c:v>0.04</c:v>
                </c:pt>
                <c:pt idx="67">
                  <c:v>3.5499999999999997E-2</c:v>
                </c:pt>
                <c:pt idx="68">
                  <c:v>0.03</c:v>
                </c:pt>
                <c:pt idx="69">
                  <c:v>0.03</c:v>
                </c:pt>
                <c:pt idx="70">
                  <c:v>0.03</c:v>
                </c:pt>
                <c:pt idx="71">
                  <c:v>0.03</c:v>
                </c:pt>
                <c:pt idx="72">
                  <c:v>0.03</c:v>
                </c:pt>
                <c:pt idx="73">
                  <c:v>0.03</c:v>
                </c:pt>
                <c:pt idx="74">
                  <c:v>0.03</c:v>
                </c:pt>
                <c:pt idx="75">
                  <c:v>0.03</c:v>
                </c:pt>
                <c:pt idx="76">
                  <c:v>3.7600000000000001E-2</c:v>
                </c:pt>
                <c:pt idx="77">
                  <c:v>0.04</c:v>
                </c:pt>
                <c:pt idx="78">
                  <c:v>4.0599999999999997E-2</c:v>
                </c:pt>
                <c:pt idx="79">
                  <c:v>0.05</c:v>
                </c:pt>
                <c:pt idx="80">
                  <c:v>5.2299999999999999E-2</c:v>
                </c:pt>
                <c:pt idx="81">
                  <c:v>0.06</c:v>
                </c:pt>
                <c:pt idx="82">
                  <c:v>6.8699999999999997E-2</c:v>
                </c:pt>
                <c:pt idx="83">
                  <c:v>7.7100000000000002E-2</c:v>
                </c:pt>
                <c:pt idx="84">
                  <c:v>8.7099999999999997E-2</c:v>
                </c:pt>
                <c:pt idx="85">
                  <c:v>9.8199999999999996E-2</c:v>
                </c:pt>
                <c:pt idx="86">
                  <c:v>0.11269999999999999</c:v>
                </c:pt>
                <c:pt idx="87">
                  <c:v>0.12570000000000001</c:v>
                </c:pt>
                <c:pt idx="88">
                  <c:v>0.14249999999999999</c:v>
                </c:pt>
                <c:pt idx="89">
                  <c:v>0.16</c:v>
                </c:pt>
                <c:pt idx="90">
                  <c:v>0.1744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053-42CF-9538-7F03BEBC3B55}"/>
            </c:ext>
          </c:extLst>
        </c:ser>
        <c:ser>
          <c:idx val="12"/>
          <c:order val="12"/>
          <c:tx>
            <c:strRef>
              <c:f>'Skip-1'!$R$1:$R$2</c:f>
              <c:strCache>
                <c:ptCount val="1"/>
                <c:pt idx="0">
                  <c:v>78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'Skip-1'!$R$3:$R$94</c:f>
              <c:numCache>
                <c:formatCode>General</c:formatCode>
                <c:ptCount val="91"/>
                <c:pt idx="0">
                  <c:v>1.03</c:v>
                </c:pt>
                <c:pt idx="1">
                  <c:v>1.0042</c:v>
                </c:pt>
                <c:pt idx="2">
                  <c:v>0.97060000000000002</c:v>
                </c:pt>
                <c:pt idx="3">
                  <c:v>0.93779999999999997</c:v>
                </c:pt>
                <c:pt idx="4">
                  <c:v>0.90710000000000002</c:v>
                </c:pt>
                <c:pt idx="5">
                  <c:v>0.87719999999999998</c:v>
                </c:pt>
                <c:pt idx="6">
                  <c:v>0.84809999999999997</c:v>
                </c:pt>
                <c:pt idx="7">
                  <c:v>0.81979999999999997</c:v>
                </c:pt>
                <c:pt idx="8">
                  <c:v>0.7923</c:v>
                </c:pt>
                <c:pt idx="9">
                  <c:v>0.76639999999999997</c:v>
                </c:pt>
                <c:pt idx="10">
                  <c:v>0.74060000000000004</c:v>
                </c:pt>
                <c:pt idx="11">
                  <c:v>0.71619999999999995</c:v>
                </c:pt>
                <c:pt idx="12">
                  <c:v>0.69159999999999999</c:v>
                </c:pt>
                <c:pt idx="13">
                  <c:v>0.66900000000000004</c:v>
                </c:pt>
                <c:pt idx="14">
                  <c:v>0.64649999999999996</c:v>
                </c:pt>
                <c:pt idx="15">
                  <c:v>0.62370000000000003</c:v>
                </c:pt>
                <c:pt idx="16">
                  <c:v>0.60229999999999995</c:v>
                </c:pt>
                <c:pt idx="17">
                  <c:v>0.58160000000000001</c:v>
                </c:pt>
                <c:pt idx="18">
                  <c:v>0.56159999999999999</c:v>
                </c:pt>
                <c:pt idx="19">
                  <c:v>0.54179999999999995</c:v>
                </c:pt>
                <c:pt idx="20">
                  <c:v>0.52259999999999995</c:v>
                </c:pt>
                <c:pt idx="21">
                  <c:v>0.50370000000000004</c:v>
                </c:pt>
                <c:pt idx="22">
                  <c:v>0.48499999999999999</c:v>
                </c:pt>
                <c:pt idx="23">
                  <c:v>0.46689999999999998</c:v>
                </c:pt>
                <c:pt idx="24">
                  <c:v>0.44979999999999998</c:v>
                </c:pt>
                <c:pt idx="25">
                  <c:v>0.4335</c:v>
                </c:pt>
                <c:pt idx="26">
                  <c:v>0.4158</c:v>
                </c:pt>
                <c:pt idx="27">
                  <c:v>0.4</c:v>
                </c:pt>
                <c:pt idx="28">
                  <c:v>0.38440000000000002</c:v>
                </c:pt>
                <c:pt idx="29">
                  <c:v>0.36820000000000003</c:v>
                </c:pt>
                <c:pt idx="30">
                  <c:v>0.35389999999999999</c:v>
                </c:pt>
                <c:pt idx="31">
                  <c:v>0.33839999999999998</c:v>
                </c:pt>
                <c:pt idx="32">
                  <c:v>0.3246</c:v>
                </c:pt>
                <c:pt idx="33">
                  <c:v>0.3105</c:v>
                </c:pt>
                <c:pt idx="34">
                  <c:v>0.2959</c:v>
                </c:pt>
                <c:pt idx="35">
                  <c:v>0.28349999999999997</c:v>
                </c:pt>
                <c:pt idx="36">
                  <c:v>0.27</c:v>
                </c:pt>
                <c:pt idx="37">
                  <c:v>0.25679999999999997</c:v>
                </c:pt>
                <c:pt idx="38">
                  <c:v>0.2447</c:v>
                </c:pt>
                <c:pt idx="39">
                  <c:v>0.23280000000000001</c:v>
                </c:pt>
                <c:pt idx="40">
                  <c:v>0.2208</c:v>
                </c:pt>
                <c:pt idx="41">
                  <c:v>0.20860000000000001</c:v>
                </c:pt>
                <c:pt idx="42">
                  <c:v>0.19750000000000001</c:v>
                </c:pt>
                <c:pt idx="43">
                  <c:v>0.1867</c:v>
                </c:pt>
                <c:pt idx="44">
                  <c:v>0.17580000000000001</c:v>
                </c:pt>
                <c:pt idx="45">
                  <c:v>0.16569999999999999</c:v>
                </c:pt>
                <c:pt idx="46">
                  <c:v>0.15579999999999999</c:v>
                </c:pt>
                <c:pt idx="47">
                  <c:v>0.14610000000000001</c:v>
                </c:pt>
                <c:pt idx="48">
                  <c:v>0.13669999999999999</c:v>
                </c:pt>
                <c:pt idx="49">
                  <c:v>0.1283</c:v>
                </c:pt>
                <c:pt idx="50">
                  <c:v>0.1197</c:v>
                </c:pt>
                <c:pt idx="51">
                  <c:v>0.11</c:v>
                </c:pt>
                <c:pt idx="52">
                  <c:v>0.1017</c:v>
                </c:pt>
                <c:pt idx="53">
                  <c:v>9.5100000000000004E-2</c:v>
                </c:pt>
                <c:pt idx="54">
                  <c:v>8.8900000000000007E-2</c:v>
                </c:pt>
                <c:pt idx="55">
                  <c:v>0.08</c:v>
                </c:pt>
                <c:pt idx="56">
                  <c:v>7.3499999999999996E-2</c:v>
                </c:pt>
                <c:pt idx="57">
                  <c:v>6.9699999999999998E-2</c:v>
                </c:pt>
                <c:pt idx="58">
                  <c:v>0.06</c:v>
                </c:pt>
                <c:pt idx="59">
                  <c:v>5.7599999999999998E-2</c:v>
                </c:pt>
                <c:pt idx="60">
                  <c:v>0.05</c:v>
                </c:pt>
                <c:pt idx="61">
                  <c:v>4.82E-2</c:v>
                </c:pt>
                <c:pt idx="62">
                  <c:v>0.04</c:v>
                </c:pt>
                <c:pt idx="63">
                  <c:v>0.04</c:v>
                </c:pt>
                <c:pt idx="64">
                  <c:v>3.3000000000000002E-2</c:v>
                </c:pt>
                <c:pt idx="65">
                  <c:v>0.03</c:v>
                </c:pt>
                <c:pt idx="66">
                  <c:v>0.03</c:v>
                </c:pt>
                <c:pt idx="67">
                  <c:v>2.98E-2</c:v>
                </c:pt>
                <c:pt idx="68">
                  <c:v>0.02</c:v>
                </c:pt>
                <c:pt idx="69">
                  <c:v>0.02</c:v>
                </c:pt>
                <c:pt idx="70">
                  <c:v>0.02</c:v>
                </c:pt>
                <c:pt idx="71">
                  <c:v>0.02</c:v>
                </c:pt>
                <c:pt idx="72">
                  <c:v>0.02</c:v>
                </c:pt>
                <c:pt idx="73">
                  <c:v>0.02</c:v>
                </c:pt>
                <c:pt idx="74">
                  <c:v>0.02</c:v>
                </c:pt>
                <c:pt idx="75">
                  <c:v>2.0199999999999999E-2</c:v>
                </c:pt>
                <c:pt idx="76">
                  <c:v>0.03</c:v>
                </c:pt>
                <c:pt idx="77">
                  <c:v>0.03</c:v>
                </c:pt>
                <c:pt idx="78">
                  <c:v>3.0800000000000001E-2</c:v>
                </c:pt>
                <c:pt idx="79">
                  <c:v>0.04</c:v>
                </c:pt>
                <c:pt idx="80">
                  <c:v>4.1500000000000002E-2</c:v>
                </c:pt>
                <c:pt idx="81">
                  <c:v>0.05</c:v>
                </c:pt>
                <c:pt idx="82">
                  <c:v>5.7500000000000002E-2</c:v>
                </c:pt>
                <c:pt idx="83">
                  <c:v>6.5699999999999995E-2</c:v>
                </c:pt>
                <c:pt idx="84">
                  <c:v>7.5399999999999995E-2</c:v>
                </c:pt>
                <c:pt idx="85">
                  <c:v>8.6400000000000005E-2</c:v>
                </c:pt>
                <c:pt idx="86">
                  <c:v>9.8900000000000002E-2</c:v>
                </c:pt>
                <c:pt idx="87">
                  <c:v>0.1137</c:v>
                </c:pt>
                <c:pt idx="88">
                  <c:v>0.129</c:v>
                </c:pt>
                <c:pt idx="89">
                  <c:v>0.1462</c:v>
                </c:pt>
                <c:pt idx="90">
                  <c:v>0.16109999999999999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053-42CF-9538-7F03BEBC3B55}"/>
            </c:ext>
          </c:extLst>
        </c:ser>
        <c:ser>
          <c:idx val="13"/>
          <c:order val="13"/>
          <c:tx>
            <c:strRef>
              <c:f>'Skip-1'!$S$1:$S$2</c:f>
              <c:strCache>
                <c:ptCount val="1"/>
                <c:pt idx="0">
                  <c:v>79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'Skip-1'!$S$3:$S$94</c:f>
              <c:numCache>
                <c:formatCode>General</c:formatCode>
                <c:ptCount val="91"/>
                <c:pt idx="0">
                  <c:v>1.0156000000000001</c:v>
                </c:pt>
                <c:pt idx="1">
                  <c:v>0.99029999999999996</c:v>
                </c:pt>
                <c:pt idx="2">
                  <c:v>0.95689999999999997</c:v>
                </c:pt>
                <c:pt idx="3">
                  <c:v>0.92459999999999998</c:v>
                </c:pt>
                <c:pt idx="4">
                  <c:v>0.89390000000000003</c:v>
                </c:pt>
                <c:pt idx="5">
                  <c:v>0.86429999999999996</c:v>
                </c:pt>
                <c:pt idx="6">
                  <c:v>0.83530000000000004</c:v>
                </c:pt>
                <c:pt idx="7">
                  <c:v>0.80710000000000004</c:v>
                </c:pt>
                <c:pt idx="8">
                  <c:v>0.77980000000000005</c:v>
                </c:pt>
                <c:pt idx="9">
                  <c:v>0.75329999999999997</c:v>
                </c:pt>
                <c:pt idx="10">
                  <c:v>0.72850000000000004</c:v>
                </c:pt>
                <c:pt idx="11">
                  <c:v>0.70309999999999995</c:v>
                </c:pt>
                <c:pt idx="12">
                  <c:v>0.6794</c:v>
                </c:pt>
                <c:pt idx="13">
                  <c:v>0.65649999999999997</c:v>
                </c:pt>
                <c:pt idx="14">
                  <c:v>0.63329999999999997</c:v>
                </c:pt>
                <c:pt idx="15">
                  <c:v>0.61150000000000004</c:v>
                </c:pt>
                <c:pt idx="16">
                  <c:v>0.59019999999999995</c:v>
                </c:pt>
                <c:pt idx="17">
                  <c:v>0.56930000000000003</c:v>
                </c:pt>
                <c:pt idx="18">
                  <c:v>0.54930000000000001</c:v>
                </c:pt>
                <c:pt idx="19">
                  <c:v>0.52910000000000001</c:v>
                </c:pt>
                <c:pt idx="20">
                  <c:v>0.50980000000000003</c:v>
                </c:pt>
                <c:pt idx="21">
                  <c:v>0.49120000000000003</c:v>
                </c:pt>
                <c:pt idx="22">
                  <c:v>0.47310000000000002</c:v>
                </c:pt>
                <c:pt idx="23">
                  <c:v>0.45479999999999998</c:v>
                </c:pt>
                <c:pt idx="24">
                  <c:v>0.43680000000000002</c:v>
                </c:pt>
                <c:pt idx="25">
                  <c:v>0.42</c:v>
                </c:pt>
                <c:pt idx="26">
                  <c:v>0.40429999999999999</c:v>
                </c:pt>
                <c:pt idx="27">
                  <c:v>0.38679999999999998</c:v>
                </c:pt>
                <c:pt idx="28">
                  <c:v>0.3715</c:v>
                </c:pt>
                <c:pt idx="29">
                  <c:v>0.35539999999999999</c:v>
                </c:pt>
                <c:pt idx="30">
                  <c:v>0.34079999999999999</c:v>
                </c:pt>
                <c:pt idx="31">
                  <c:v>0.32550000000000001</c:v>
                </c:pt>
                <c:pt idx="32">
                  <c:v>0.31219999999999998</c:v>
                </c:pt>
                <c:pt idx="33">
                  <c:v>0.29659999999999997</c:v>
                </c:pt>
                <c:pt idx="34">
                  <c:v>0.2838</c:v>
                </c:pt>
                <c:pt idx="35">
                  <c:v>0.2697</c:v>
                </c:pt>
                <c:pt idx="36">
                  <c:v>0.25640000000000002</c:v>
                </c:pt>
                <c:pt idx="37">
                  <c:v>0.24429999999999999</c:v>
                </c:pt>
                <c:pt idx="38">
                  <c:v>0.23219999999999999</c:v>
                </c:pt>
                <c:pt idx="39">
                  <c:v>0.21940000000000001</c:v>
                </c:pt>
                <c:pt idx="40">
                  <c:v>0.2072</c:v>
                </c:pt>
                <c:pt idx="41">
                  <c:v>0.1961</c:v>
                </c:pt>
                <c:pt idx="42">
                  <c:v>0.185</c:v>
                </c:pt>
                <c:pt idx="43">
                  <c:v>0.17419999999999999</c:v>
                </c:pt>
                <c:pt idx="44">
                  <c:v>0.1636</c:v>
                </c:pt>
                <c:pt idx="45">
                  <c:v>0.15310000000000001</c:v>
                </c:pt>
                <c:pt idx="46">
                  <c:v>0.14330000000000001</c:v>
                </c:pt>
                <c:pt idx="47">
                  <c:v>0.1336</c:v>
                </c:pt>
                <c:pt idx="48">
                  <c:v>0.1244</c:v>
                </c:pt>
                <c:pt idx="49">
                  <c:v>0.1158</c:v>
                </c:pt>
                <c:pt idx="50">
                  <c:v>0.1075</c:v>
                </c:pt>
                <c:pt idx="51">
                  <c:v>0.1</c:v>
                </c:pt>
                <c:pt idx="52">
                  <c:v>0.09</c:v>
                </c:pt>
                <c:pt idx="53">
                  <c:v>8.3500000000000005E-2</c:v>
                </c:pt>
                <c:pt idx="54">
                  <c:v>7.7799999999999994E-2</c:v>
                </c:pt>
                <c:pt idx="55">
                  <c:v>7.0000000000000007E-2</c:v>
                </c:pt>
                <c:pt idx="56">
                  <c:v>6.3E-2</c:v>
                </c:pt>
                <c:pt idx="57">
                  <c:v>5.9499999999999997E-2</c:v>
                </c:pt>
                <c:pt idx="58">
                  <c:v>0.05</c:v>
                </c:pt>
                <c:pt idx="59">
                  <c:v>4.8399999999999999E-2</c:v>
                </c:pt>
                <c:pt idx="60">
                  <c:v>0.04</c:v>
                </c:pt>
                <c:pt idx="61">
                  <c:v>0.04</c:v>
                </c:pt>
                <c:pt idx="62">
                  <c:v>3.0499999999999999E-2</c:v>
                </c:pt>
                <c:pt idx="63">
                  <c:v>0.03</c:v>
                </c:pt>
                <c:pt idx="64">
                  <c:v>2.8299999999999999E-2</c:v>
                </c:pt>
                <c:pt idx="65">
                  <c:v>0.02</c:v>
                </c:pt>
                <c:pt idx="66">
                  <c:v>0.02</c:v>
                </c:pt>
                <c:pt idx="67">
                  <c:v>0.02</c:v>
                </c:pt>
                <c:pt idx="68">
                  <c:v>0.02</c:v>
                </c:pt>
                <c:pt idx="69">
                  <c:v>1.72E-2</c:v>
                </c:pt>
                <c:pt idx="70">
                  <c:v>0.01</c:v>
                </c:pt>
                <c:pt idx="71">
                  <c:v>0.01</c:v>
                </c:pt>
                <c:pt idx="72">
                  <c:v>0.01</c:v>
                </c:pt>
                <c:pt idx="73">
                  <c:v>0.01</c:v>
                </c:pt>
                <c:pt idx="74">
                  <c:v>1.6400000000000001E-2</c:v>
                </c:pt>
                <c:pt idx="75">
                  <c:v>0.02</c:v>
                </c:pt>
                <c:pt idx="76">
                  <c:v>0.02</c:v>
                </c:pt>
                <c:pt idx="77">
                  <c:v>0.02</c:v>
                </c:pt>
                <c:pt idx="78">
                  <c:v>2.47E-2</c:v>
                </c:pt>
                <c:pt idx="79">
                  <c:v>0.03</c:v>
                </c:pt>
                <c:pt idx="80">
                  <c:v>3.3399999999999999E-2</c:v>
                </c:pt>
                <c:pt idx="81">
                  <c:v>0.04</c:v>
                </c:pt>
                <c:pt idx="82">
                  <c:v>4.82E-2</c:v>
                </c:pt>
                <c:pt idx="83">
                  <c:v>5.5500000000000001E-2</c:v>
                </c:pt>
                <c:pt idx="84">
                  <c:v>6.4899999999999999E-2</c:v>
                </c:pt>
                <c:pt idx="85">
                  <c:v>7.5700000000000003E-2</c:v>
                </c:pt>
                <c:pt idx="86">
                  <c:v>8.7400000000000005E-2</c:v>
                </c:pt>
                <c:pt idx="87">
                  <c:v>0.10199999999999999</c:v>
                </c:pt>
                <c:pt idx="88">
                  <c:v>0.1163</c:v>
                </c:pt>
                <c:pt idx="89">
                  <c:v>0.1346</c:v>
                </c:pt>
                <c:pt idx="90">
                  <c:v>0.14860000000000001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053-42CF-9538-7F03BEBC3B55}"/>
            </c:ext>
          </c:extLst>
        </c:ser>
        <c:ser>
          <c:idx val="14"/>
          <c:order val="14"/>
          <c:tx>
            <c:strRef>
              <c:f>'Skip-1'!$T$1:$T$2</c:f>
              <c:strCache>
                <c:ptCount val="1"/>
                <c:pt idx="0">
                  <c:v>80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'Skip-1'!$T$3:$T$94</c:f>
              <c:numCache>
                <c:formatCode>General</c:formatCode>
                <c:ptCount val="91"/>
                <c:pt idx="0">
                  <c:v>1.0053000000000001</c:v>
                </c:pt>
                <c:pt idx="1">
                  <c:v>0.97970000000000002</c:v>
                </c:pt>
                <c:pt idx="2">
                  <c:v>0.94640000000000002</c:v>
                </c:pt>
                <c:pt idx="3">
                  <c:v>0.91449999999999998</c:v>
                </c:pt>
                <c:pt idx="4">
                  <c:v>0.88370000000000004</c:v>
                </c:pt>
                <c:pt idx="5">
                  <c:v>0.85389999999999999</c:v>
                </c:pt>
                <c:pt idx="6">
                  <c:v>0.82530000000000003</c:v>
                </c:pt>
                <c:pt idx="7">
                  <c:v>0.79759999999999998</c:v>
                </c:pt>
                <c:pt idx="8">
                  <c:v>0.76980000000000004</c:v>
                </c:pt>
                <c:pt idx="9">
                  <c:v>0.74360000000000004</c:v>
                </c:pt>
                <c:pt idx="10">
                  <c:v>0.71850000000000003</c:v>
                </c:pt>
                <c:pt idx="11">
                  <c:v>0.69310000000000005</c:v>
                </c:pt>
                <c:pt idx="12">
                  <c:v>0.66959999999999997</c:v>
                </c:pt>
                <c:pt idx="13">
                  <c:v>0.64649999999999996</c:v>
                </c:pt>
                <c:pt idx="14">
                  <c:v>0.62329999999999997</c:v>
                </c:pt>
                <c:pt idx="15">
                  <c:v>0.60119999999999996</c:v>
                </c:pt>
                <c:pt idx="16">
                  <c:v>0.57979999999999998</c:v>
                </c:pt>
                <c:pt idx="17">
                  <c:v>0.55889999999999995</c:v>
                </c:pt>
                <c:pt idx="18">
                  <c:v>0.53890000000000005</c:v>
                </c:pt>
                <c:pt idx="19">
                  <c:v>0.51870000000000005</c:v>
                </c:pt>
                <c:pt idx="20">
                  <c:v>0.49909999999999999</c:v>
                </c:pt>
                <c:pt idx="21">
                  <c:v>0.48049999999999998</c:v>
                </c:pt>
                <c:pt idx="22">
                  <c:v>0.46210000000000001</c:v>
                </c:pt>
                <c:pt idx="23">
                  <c:v>0.44429999999999997</c:v>
                </c:pt>
                <c:pt idx="24">
                  <c:v>0.42559999999999998</c:v>
                </c:pt>
                <c:pt idx="25">
                  <c:v>0.40899999999999997</c:v>
                </c:pt>
                <c:pt idx="26">
                  <c:v>0.39300000000000002</c:v>
                </c:pt>
                <c:pt idx="27">
                  <c:v>0.3755</c:v>
                </c:pt>
                <c:pt idx="28">
                  <c:v>0.36</c:v>
                </c:pt>
                <c:pt idx="29">
                  <c:v>0.34460000000000002</c:v>
                </c:pt>
                <c:pt idx="30">
                  <c:v>0.32869999999999999</c:v>
                </c:pt>
                <c:pt idx="31">
                  <c:v>0.3145</c:v>
                </c:pt>
                <c:pt idx="32">
                  <c:v>0.29970000000000002</c:v>
                </c:pt>
                <c:pt idx="33">
                  <c:v>0.28549999999999998</c:v>
                </c:pt>
                <c:pt idx="34">
                  <c:v>0.2727</c:v>
                </c:pt>
                <c:pt idx="35">
                  <c:v>0.25729999999999997</c:v>
                </c:pt>
                <c:pt idx="36">
                  <c:v>0.245</c:v>
                </c:pt>
                <c:pt idx="37">
                  <c:v>0.23300000000000001</c:v>
                </c:pt>
                <c:pt idx="38">
                  <c:v>0.22</c:v>
                </c:pt>
                <c:pt idx="39">
                  <c:v>0.20749999999999999</c:v>
                </c:pt>
                <c:pt idx="40">
                  <c:v>0.1958</c:v>
                </c:pt>
                <c:pt idx="41">
                  <c:v>0.1847</c:v>
                </c:pt>
                <c:pt idx="42">
                  <c:v>0.1739</c:v>
                </c:pt>
                <c:pt idx="43">
                  <c:v>0.1628</c:v>
                </c:pt>
                <c:pt idx="44">
                  <c:v>0.1522</c:v>
                </c:pt>
                <c:pt idx="45">
                  <c:v>0.14169999999999999</c:v>
                </c:pt>
                <c:pt idx="46">
                  <c:v>0.13220000000000001</c:v>
                </c:pt>
                <c:pt idx="47">
                  <c:v>0.12280000000000001</c:v>
                </c:pt>
                <c:pt idx="48">
                  <c:v>0.11360000000000001</c:v>
                </c:pt>
                <c:pt idx="49">
                  <c:v>0.105</c:v>
                </c:pt>
                <c:pt idx="50">
                  <c:v>9.69E-2</c:v>
                </c:pt>
                <c:pt idx="51">
                  <c:v>0.09</c:v>
                </c:pt>
                <c:pt idx="52">
                  <c:v>0.08</c:v>
                </c:pt>
                <c:pt idx="53">
                  <c:v>7.3200000000000001E-2</c:v>
                </c:pt>
                <c:pt idx="54">
                  <c:v>6.8099999999999994E-2</c:v>
                </c:pt>
                <c:pt idx="55">
                  <c:v>0.06</c:v>
                </c:pt>
                <c:pt idx="56">
                  <c:v>5.3800000000000001E-2</c:v>
                </c:pt>
                <c:pt idx="57">
                  <c:v>0.05</c:v>
                </c:pt>
                <c:pt idx="58">
                  <c:v>4.1399999999999999E-2</c:v>
                </c:pt>
                <c:pt idx="59">
                  <c:v>0.04</c:v>
                </c:pt>
                <c:pt idx="60">
                  <c:v>3.2099999999999997E-2</c:v>
                </c:pt>
                <c:pt idx="61">
                  <c:v>0.03</c:v>
                </c:pt>
                <c:pt idx="62">
                  <c:v>2.64E-2</c:v>
                </c:pt>
                <c:pt idx="63">
                  <c:v>0.02</c:v>
                </c:pt>
                <c:pt idx="64">
                  <c:v>0.02</c:v>
                </c:pt>
                <c:pt idx="65">
                  <c:v>0.02</c:v>
                </c:pt>
                <c:pt idx="66">
                  <c:v>1.0699999999999999E-2</c:v>
                </c:pt>
                <c:pt idx="67">
                  <c:v>0.01</c:v>
                </c:pt>
                <c:pt idx="68">
                  <c:v>0.01</c:v>
                </c:pt>
                <c:pt idx="69">
                  <c:v>0.01</c:v>
                </c:pt>
                <c:pt idx="70">
                  <c:v>0.01</c:v>
                </c:pt>
                <c:pt idx="71">
                  <c:v>0.01</c:v>
                </c:pt>
                <c:pt idx="72">
                  <c:v>0.01</c:v>
                </c:pt>
                <c:pt idx="73">
                  <c:v>0.01</c:v>
                </c:pt>
                <c:pt idx="74">
                  <c:v>0.01</c:v>
                </c:pt>
                <c:pt idx="75">
                  <c:v>0.01</c:v>
                </c:pt>
                <c:pt idx="76">
                  <c:v>0.01</c:v>
                </c:pt>
                <c:pt idx="77">
                  <c:v>1.55E-2</c:v>
                </c:pt>
                <c:pt idx="78">
                  <c:v>0.02</c:v>
                </c:pt>
                <c:pt idx="79">
                  <c:v>0.02</c:v>
                </c:pt>
                <c:pt idx="80">
                  <c:v>2.81E-2</c:v>
                </c:pt>
                <c:pt idx="81">
                  <c:v>3.0499999999999999E-2</c:v>
                </c:pt>
                <c:pt idx="82">
                  <c:v>0.04</c:v>
                </c:pt>
                <c:pt idx="83">
                  <c:v>4.6899999999999997E-2</c:v>
                </c:pt>
                <c:pt idx="84">
                  <c:v>5.5599999999999997E-2</c:v>
                </c:pt>
                <c:pt idx="85">
                  <c:v>6.59E-2</c:v>
                </c:pt>
                <c:pt idx="86">
                  <c:v>7.7299999999999994E-2</c:v>
                </c:pt>
                <c:pt idx="87">
                  <c:v>9.1499999999999998E-2</c:v>
                </c:pt>
                <c:pt idx="88">
                  <c:v>0.10580000000000001</c:v>
                </c:pt>
                <c:pt idx="89">
                  <c:v>0.12379999999999999</c:v>
                </c:pt>
                <c:pt idx="90">
                  <c:v>0.13750000000000001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53-42CF-9538-7F03BEBC3B55}"/>
            </c:ext>
          </c:extLst>
        </c:ser>
        <c:ser>
          <c:idx val="15"/>
          <c:order val="15"/>
          <c:tx>
            <c:strRef>
              <c:f>'Skip-1'!$U$1:$U$2</c:f>
              <c:strCache>
                <c:ptCount val="1"/>
                <c:pt idx="0">
                  <c:v>81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'Skip-1'!$U$3:$U$94</c:f>
              <c:numCache>
                <c:formatCode>General</c:formatCode>
                <c:ptCount val="91"/>
                <c:pt idx="0">
                  <c:v>0.99750000000000005</c:v>
                </c:pt>
                <c:pt idx="1">
                  <c:v>0.97250000000000003</c:v>
                </c:pt>
                <c:pt idx="2">
                  <c:v>0.93879999999999997</c:v>
                </c:pt>
                <c:pt idx="3">
                  <c:v>0.90690000000000004</c:v>
                </c:pt>
                <c:pt idx="4">
                  <c:v>0.87629999999999997</c:v>
                </c:pt>
                <c:pt idx="5">
                  <c:v>0.84660000000000002</c:v>
                </c:pt>
                <c:pt idx="6">
                  <c:v>0.81779999999999997</c:v>
                </c:pt>
                <c:pt idx="7">
                  <c:v>0.78979999999999995</c:v>
                </c:pt>
                <c:pt idx="8">
                  <c:v>0.76200000000000001</c:v>
                </c:pt>
                <c:pt idx="9">
                  <c:v>0.73640000000000005</c:v>
                </c:pt>
                <c:pt idx="10">
                  <c:v>0.71040000000000003</c:v>
                </c:pt>
                <c:pt idx="11">
                  <c:v>0.68559999999999999</c:v>
                </c:pt>
                <c:pt idx="12">
                  <c:v>0.66120000000000001</c:v>
                </c:pt>
                <c:pt idx="13">
                  <c:v>0.63839999999999997</c:v>
                </c:pt>
                <c:pt idx="14">
                  <c:v>0.61550000000000005</c:v>
                </c:pt>
                <c:pt idx="15">
                  <c:v>0.5927</c:v>
                </c:pt>
                <c:pt idx="16">
                  <c:v>0.57110000000000005</c:v>
                </c:pt>
                <c:pt idx="17">
                  <c:v>0.55020000000000002</c:v>
                </c:pt>
                <c:pt idx="18">
                  <c:v>0.52980000000000005</c:v>
                </c:pt>
                <c:pt idx="19">
                  <c:v>0.50980000000000003</c:v>
                </c:pt>
                <c:pt idx="20">
                  <c:v>0.49020000000000002</c:v>
                </c:pt>
                <c:pt idx="21">
                  <c:v>0.47139999999999999</c:v>
                </c:pt>
                <c:pt idx="22">
                  <c:v>0.4526</c:v>
                </c:pt>
                <c:pt idx="23">
                  <c:v>0.4345</c:v>
                </c:pt>
                <c:pt idx="24">
                  <c:v>0.41610000000000003</c:v>
                </c:pt>
                <c:pt idx="25">
                  <c:v>0.39929999999999999</c:v>
                </c:pt>
                <c:pt idx="26">
                  <c:v>0.38300000000000001</c:v>
                </c:pt>
                <c:pt idx="27">
                  <c:v>0.36549999999999999</c:v>
                </c:pt>
                <c:pt idx="28">
                  <c:v>0.34970000000000001</c:v>
                </c:pt>
                <c:pt idx="29">
                  <c:v>0.33439999999999998</c:v>
                </c:pt>
                <c:pt idx="30">
                  <c:v>0.31819999999999998</c:v>
                </c:pt>
                <c:pt idx="31">
                  <c:v>0.30420000000000003</c:v>
                </c:pt>
                <c:pt idx="32">
                  <c:v>0.28920000000000001</c:v>
                </c:pt>
                <c:pt idx="33">
                  <c:v>0.27500000000000002</c:v>
                </c:pt>
                <c:pt idx="34">
                  <c:v>0.2616</c:v>
                </c:pt>
                <c:pt idx="35">
                  <c:v>0.247</c:v>
                </c:pt>
                <c:pt idx="36">
                  <c:v>0.23469999999999999</c:v>
                </c:pt>
                <c:pt idx="37">
                  <c:v>0.22239999999999999</c:v>
                </c:pt>
                <c:pt idx="38">
                  <c:v>0.2089</c:v>
                </c:pt>
                <c:pt idx="39">
                  <c:v>0.19670000000000001</c:v>
                </c:pt>
                <c:pt idx="40">
                  <c:v>0.185</c:v>
                </c:pt>
                <c:pt idx="41">
                  <c:v>0.1739</c:v>
                </c:pt>
                <c:pt idx="42">
                  <c:v>0.16309999999999999</c:v>
                </c:pt>
                <c:pt idx="43">
                  <c:v>0.1522</c:v>
                </c:pt>
                <c:pt idx="44">
                  <c:v>0.1414</c:v>
                </c:pt>
                <c:pt idx="45">
                  <c:v>0.13109999999999999</c:v>
                </c:pt>
                <c:pt idx="46">
                  <c:v>0.1217</c:v>
                </c:pt>
                <c:pt idx="47">
                  <c:v>0.11219999999999999</c:v>
                </c:pt>
                <c:pt idx="48">
                  <c:v>0.1033</c:v>
                </c:pt>
                <c:pt idx="49">
                  <c:v>9.5000000000000001E-2</c:v>
                </c:pt>
                <c:pt idx="50">
                  <c:v>8.72E-2</c:v>
                </c:pt>
                <c:pt idx="51">
                  <c:v>0.08</c:v>
                </c:pt>
                <c:pt idx="52">
                  <c:v>7.0300000000000001E-2</c:v>
                </c:pt>
                <c:pt idx="53">
                  <c:v>6.4600000000000005E-2</c:v>
                </c:pt>
                <c:pt idx="54">
                  <c:v>5.9700000000000003E-2</c:v>
                </c:pt>
                <c:pt idx="55">
                  <c:v>0.05</c:v>
                </c:pt>
                <c:pt idx="56">
                  <c:v>4.65E-2</c:v>
                </c:pt>
                <c:pt idx="57">
                  <c:v>0.04</c:v>
                </c:pt>
                <c:pt idx="58">
                  <c:v>3.5900000000000001E-2</c:v>
                </c:pt>
                <c:pt idx="59">
                  <c:v>0.03</c:v>
                </c:pt>
                <c:pt idx="60">
                  <c:v>2.8899999999999999E-2</c:v>
                </c:pt>
                <c:pt idx="61">
                  <c:v>0.02</c:v>
                </c:pt>
                <c:pt idx="62">
                  <c:v>0.02</c:v>
                </c:pt>
                <c:pt idx="63">
                  <c:v>1.8499999999999999E-2</c:v>
                </c:pt>
                <c:pt idx="64">
                  <c:v>0.01</c:v>
                </c:pt>
                <c:pt idx="65">
                  <c:v>0.01</c:v>
                </c:pt>
                <c:pt idx="66">
                  <c:v>0.01</c:v>
                </c:pt>
                <c:pt idx="67">
                  <c:v>0.01</c:v>
                </c:pt>
                <c:pt idx="68">
                  <c:v>0.01</c:v>
                </c:pt>
                <c:pt idx="69">
                  <c:v>7.7000000000000002E-3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6.6E-3</c:v>
                </c:pt>
                <c:pt idx="75">
                  <c:v>0.01</c:v>
                </c:pt>
                <c:pt idx="76">
                  <c:v>0.01</c:v>
                </c:pt>
                <c:pt idx="77">
                  <c:v>0.01</c:v>
                </c:pt>
                <c:pt idx="78">
                  <c:v>0.01</c:v>
                </c:pt>
                <c:pt idx="79">
                  <c:v>1.7100000000000001E-2</c:v>
                </c:pt>
                <c:pt idx="80">
                  <c:v>0.02</c:v>
                </c:pt>
                <c:pt idx="81">
                  <c:v>2.5100000000000001E-2</c:v>
                </c:pt>
                <c:pt idx="82">
                  <c:v>0.03</c:v>
                </c:pt>
                <c:pt idx="83">
                  <c:v>3.95E-2</c:v>
                </c:pt>
                <c:pt idx="84">
                  <c:v>4.7500000000000001E-2</c:v>
                </c:pt>
                <c:pt idx="85">
                  <c:v>5.6899999999999999E-2</c:v>
                </c:pt>
                <c:pt idx="86">
                  <c:v>6.7900000000000002E-2</c:v>
                </c:pt>
                <c:pt idx="87">
                  <c:v>8.2199999999999995E-2</c:v>
                </c:pt>
                <c:pt idx="88">
                  <c:v>9.5799999999999996E-2</c:v>
                </c:pt>
                <c:pt idx="89">
                  <c:v>0.11360000000000001</c:v>
                </c:pt>
                <c:pt idx="90">
                  <c:v>0.12690000000000001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053-42CF-9538-7F03BEBC3B55}"/>
            </c:ext>
          </c:extLst>
        </c:ser>
        <c:ser>
          <c:idx val="16"/>
          <c:order val="16"/>
          <c:tx>
            <c:strRef>
              <c:f>'Skip-1'!$V$1:$V$2</c:f>
              <c:strCache>
                <c:ptCount val="1"/>
                <c:pt idx="0">
                  <c:v>82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'Skip-1'!$V$3:$V$94</c:f>
              <c:numCache>
                <c:formatCode>General</c:formatCode>
                <c:ptCount val="91"/>
                <c:pt idx="0">
                  <c:v>0.99390000000000001</c:v>
                </c:pt>
                <c:pt idx="1">
                  <c:v>0.96750000000000003</c:v>
                </c:pt>
                <c:pt idx="2">
                  <c:v>0.93459999999999999</c:v>
                </c:pt>
                <c:pt idx="3">
                  <c:v>0.90280000000000005</c:v>
                </c:pt>
                <c:pt idx="4">
                  <c:v>0.87180000000000002</c:v>
                </c:pt>
                <c:pt idx="5">
                  <c:v>0.84199999999999997</c:v>
                </c:pt>
                <c:pt idx="6">
                  <c:v>0.81289999999999996</c:v>
                </c:pt>
                <c:pt idx="7">
                  <c:v>0.78480000000000005</c:v>
                </c:pt>
                <c:pt idx="8">
                  <c:v>0.75770000000000004</c:v>
                </c:pt>
                <c:pt idx="9">
                  <c:v>0.73070000000000002</c:v>
                </c:pt>
                <c:pt idx="10">
                  <c:v>0.70530000000000004</c:v>
                </c:pt>
                <c:pt idx="11">
                  <c:v>0.68020000000000003</c:v>
                </c:pt>
                <c:pt idx="12">
                  <c:v>0.65590000000000004</c:v>
                </c:pt>
                <c:pt idx="13">
                  <c:v>0.63200000000000001</c:v>
                </c:pt>
                <c:pt idx="14">
                  <c:v>0.60940000000000005</c:v>
                </c:pt>
                <c:pt idx="15">
                  <c:v>0.58709999999999996</c:v>
                </c:pt>
                <c:pt idx="16">
                  <c:v>0.56469999999999998</c:v>
                </c:pt>
                <c:pt idx="17">
                  <c:v>0.54330000000000001</c:v>
                </c:pt>
                <c:pt idx="18">
                  <c:v>0.52290000000000003</c:v>
                </c:pt>
                <c:pt idx="19">
                  <c:v>0.50239999999999996</c:v>
                </c:pt>
                <c:pt idx="20">
                  <c:v>0.48299999999999998</c:v>
                </c:pt>
                <c:pt idx="21">
                  <c:v>0.4637</c:v>
                </c:pt>
                <c:pt idx="22">
                  <c:v>0.44479999999999997</c:v>
                </c:pt>
                <c:pt idx="23">
                  <c:v>0.42599999999999999</c:v>
                </c:pt>
                <c:pt idx="24">
                  <c:v>0.40799999999999997</c:v>
                </c:pt>
                <c:pt idx="25">
                  <c:v>0.39100000000000001</c:v>
                </c:pt>
                <c:pt idx="26">
                  <c:v>0.3745</c:v>
                </c:pt>
                <c:pt idx="27">
                  <c:v>0.35649999999999998</c:v>
                </c:pt>
                <c:pt idx="28">
                  <c:v>0.34100000000000003</c:v>
                </c:pt>
                <c:pt idx="29">
                  <c:v>0.32490000000000002</c:v>
                </c:pt>
                <c:pt idx="30">
                  <c:v>0.30919999999999997</c:v>
                </c:pt>
                <c:pt idx="31">
                  <c:v>0.29449999999999998</c:v>
                </c:pt>
                <c:pt idx="32">
                  <c:v>0.2797</c:v>
                </c:pt>
                <c:pt idx="33">
                  <c:v>0.26550000000000001</c:v>
                </c:pt>
                <c:pt idx="34">
                  <c:v>0.25219999999999998</c:v>
                </c:pt>
                <c:pt idx="35">
                  <c:v>0.23699999999999999</c:v>
                </c:pt>
                <c:pt idx="36">
                  <c:v>0.22470000000000001</c:v>
                </c:pt>
                <c:pt idx="37">
                  <c:v>0.21240000000000001</c:v>
                </c:pt>
                <c:pt idx="38">
                  <c:v>0.19889999999999999</c:v>
                </c:pt>
                <c:pt idx="39">
                  <c:v>0.1867</c:v>
                </c:pt>
                <c:pt idx="40">
                  <c:v>0.17530000000000001</c:v>
                </c:pt>
                <c:pt idx="41">
                  <c:v>0.16389999999999999</c:v>
                </c:pt>
                <c:pt idx="42">
                  <c:v>0.15310000000000001</c:v>
                </c:pt>
                <c:pt idx="43">
                  <c:v>0.14219999999999999</c:v>
                </c:pt>
                <c:pt idx="44">
                  <c:v>0.13170000000000001</c:v>
                </c:pt>
                <c:pt idx="45">
                  <c:v>0.12139999999999999</c:v>
                </c:pt>
                <c:pt idx="46">
                  <c:v>0.1119</c:v>
                </c:pt>
                <c:pt idx="47">
                  <c:v>0.1028</c:v>
                </c:pt>
                <c:pt idx="48">
                  <c:v>9.3899999999999997E-2</c:v>
                </c:pt>
                <c:pt idx="49">
                  <c:v>8.5800000000000001E-2</c:v>
                </c:pt>
                <c:pt idx="50">
                  <c:v>7.8299999999999995E-2</c:v>
                </c:pt>
                <c:pt idx="51">
                  <c:v>7.0000000000000007E-2</c:v>
                </c:pt>
                <c:pt idx="52">
                  <c:v>6.2199999999999998E-2</c:v>
                </c:pt>
                <c:pt idx="53">
                  <c:v>5.6800000000000003E-2</c:v>
                </c:pt>
                <c:pt idx="54">
                  <c:v>0.05</c:v>
                </c:pt>
                <c:pt idx="55">
                  <c:v>4.3200000000000002E-2</c:v>
                </c:pt>
                <c:pt idx="56">
                  <c:v>0.04</c:v>
                </c:pt>
                <c:pt idx="57">
                  <c:v>3.1300000000000001E-2</c:v>
                </c:pt>
                <c:pt idx="58">
                  <c:v>0.03</c:v>
                </c:pt>
                <c:pt idx="59">
                  <c:v>2.2599999999999999E-2</c:v>
                </c:pt>
                <c:pt idx="60">
                  <c:v>0.02</c:v>
                </c:pt>
                <c:pt idx="61">
                  <c:v>0.02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0.01</c:v>
                </c:pt>
                <c:pt idx="66">
                  <c:v>6.6E-3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9.4000000000000004E-3</c:v>
                </c:pt>
                <c:pt idx="78">
                  <c:v>0.01</c:v>
                </c:pt>
                <c:pt idx="79">
                  <c:v>0.01</c:v>
                </c:pt>
                <c:pt idx="80">
                  <c:v>1.3599999999999999E-2</c:v>
                </c:pt>
                <c:pt idx="81">
                  <c:v>0.02</c:v>
                </c:pt>
                <c:pt idx="82">
                  <c:v>2.4500000000000001E-2</c:v>
                </c:pt>
                <c:pt idx="83">
                  <c:v>3.0200000000000001E-2</c:v>
                </c:pt>
                <c:pt idx="84">
                  <c:v>0.04</c:v>
                </c:pt>
                <c:pt idx="85">
                  <c:v>4.8899999999999999E-2</c:v>
                </c:pt>
                <c:pt idx="86">
                  <c:v>0.06</c:v>
                </c:pt>
                <c:pt idx="87">
                  <c:v>7.3099999999999998E-2</c:v>
                </c:pt>
                <c:pt idx="88">
                  <c:v>8.6300000000000002E-2</c:v>
                </c:pt>
                <c:pt idx="89">
                  <c:v>0.10390000000000001</c:v>
                </c:pt>
                <c:pt idx="90">
                  <c:v>0.1172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053-42CF-9538-7F03BEBC3B55}"/>
            </c:ext>
          </c:extLst>
        </c:ser>
        <c:ser>
          <c:idx val="17"/>
          <c:order val="17"/>
          <c:tx>
            <c:strRef>
              <c:f>'Skip-1'!$W$1:$W$2</c:f>
              <c:strCache>
                <c:ptCount val="1"/>
                <c:pt idx="0">
                  <c:v>83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'Skip-1'!$W$3:$W$94</c:f>
              <c:numCache>
                <c:formatCode>General</c:formatCode>
                <c:ptCount val="91"/>
                <c:pt idx="0">
                  <c:v>0.99250000000000005</c:v>
                </c:pt>
                <c:pt idx="1">
                  <c:v>0.96640000000000004</c:v>
                </c:pt>
                <c:pt idx="2">
                  <c:v>0.93359999999999999</c:v>
                </c:pt>
                <c:pt idx="3">
                  <c:v>0.90139999999999998</c:v>
                </c:pt>
                <c:pt idx="4">
                  <c:v>0.87029999999999996</c:v>
                </c:pt>
                <c:pt idx="5">
                  <c:v>0.84019999999999995</c:v>
                </c:pt>
                <c:pt idx="6">
                  <c:v>0.81079999999999997</c:v>
                </c:pt>
                <c:pt idx="7">
                  <c:v>0.78220000000000001</c:v>
                </c:pt>
                <c:pt idx="8">
                  <c:v>0.75480000000000003</c:v>
                </c:pt>
                <c:pt idx="9">
                  <c:v>0.72840000000000005</c:v>
                </c:pt>
                <c:pt idx="10">
                  <c:v>0.70150000000000001</c:v>
                </c:pt>
                <c:pt idx="11">
                  <c:v>0.67710000000000004</c:v>
                </c:pt>
                <c:pt idx="12">
                  <c:v>0.65159999999999996</c:v>
                </c:pt>
                <c:pt idx="13">
                  <c:v>0.62839999999999996</c:v>
                </c:pt>
                <c:pt idx="14">
                  <c:v>0.60509999999999997</c:v>
                </c:pt>
                <c:pt idx="15">
                  <c:v>0.58189999999999997</c:v>
                </c:pt>
                <c:pt idx="16">
                  <c:v>0.56000000000000005</c:v>
                </c:pt>
                <c:pt idx="17">
                  <c:v>0.53839999999999999</c:v>
                </c:pt>
                <c:pt idx="18">
                  <c:v>0.51780000000000004</c:v>
                </c:pt>
                <c:pt idx="19">
                  <c:v>0.49709999999999999</c:v>
                </c:pt>
                <c:pt idx="20">
                  <c:v>0.47670000000000001</c:v>
                </c:pt>
                <c:pt idx="21">
                  <c:v>0.45739999999999997</c:v>
                </c:pt>
                <c:pt idx="22">
                  <c:v>0.43809999999999999</c:v>
                </c:pt>
                <c:pt idx="23">
                  <c:v>0.41949999999999998</c:v>
                </c:pt>
                <c:pt idx="24">
                  <c:v>0.40150000000000002</c:v>
                </c:pt>
                <c:pt idx="25">
                  <c:v>0.38429999999999997</c:v>
                </c:pt>
                <c:pt idx="26">
                  <c:v>0.36599999999999999</c:v>
                </c:pt>
                <c:pt idx="27">
                  <c:v>0.34949999999999998</c:v>
                </c:pt>
                <c:pt idx="28">
                  <c:v>0.33379999999999999</c:v>
                </c:pt>
                <c:pt idx="29">
                  <c:v>0.31619999999999998</c:v>
                </c:pt>
                <c:pt idx="30">
                  <c:v>0.30130000000000001</c:v>
                </c:pt>
                <c:pt idx="31">
                  <c:v>0.28549999999999998</c:v>
                </c:pt>
                <c:pt idx="32">
                  <c:v>0.27189999999999998</c:v>
                </c:pt>
                <c:pt idx="33">
                  <c:v>0.25629999999999997</c:v>
                </c:pt>
                <c:pt idx="34">
                  <c:v>0.2432</c:v>
                </c:pt>
                <c:pt idx="35">
                  <c:v>0.22839999999999999</c:v>
                </c:pt>
                <c:pt idx="36">
                  <c:v>0.21560000000000001</c:v>
                </c:pt>
                <c:pt idx="37">
                  <c:v>0.20319999999999999</c:v>
                </c:pt>
                <c:pt idx="38">
                  <c:v>0.19</c:v>
                </c:pt>
                <c:pt idx="39">
                  <c:v>0.17749999999999999</c:v>
                </c:pt>
                <c:pt idx="40">
                  <c:v>0.1658</c:v>
                </c:pt>
                <c:pt idx="41">
                  <c:v>0.15440000000000001</c:v>
                </c:pt>
                <c:pt idx="42">
                  <c:v>0.14360000000000001</c:v>
                </c:pt>
                <c:pt idx="43">
                  <c:v>0.1328</c:v>
                </c:pt>
                <c:pt idx="44">
                  <c:v>0.1222</c:v>
                </c:pt>
                <c:pt idx="45">
                  <c:v>0.1123</c:v>
                </c:pt>
                <c:pt idx="46">
                  <c:v>0.1031</c:v>
                </c:pt>
                <c:pt idx="47">
                  <c:v>9.3899999999999997E-2</c:v>
                </c:pt>
                <c:pt idx="48">
                  <c:v>8.5300000000000001E-2</c:v>
                </c:pt>
                <c:pt idx="49">
                  <c:v>7.7499999999999999E-2</c:v>
                </c:pt>
                <c:pt idx="50">
                  <c:v>7.0000000000000007E-2</c:v>
                </c:pt>
                <c:pt idx="51">
                  <c:v>6.0299999999999999E-2</c:v>
                </c:pt>
                <c:pt idx="52">
                  <c:v>5.4699999999999999E-2</c:v>
                </c:pt>
                <c:pt idx="53">
                  <c:v>0.05</c:v>
                </c:pt>
                <c:pt idx="54">
                  <c:v>4.0300000000000002E-2</c:v>
                </c:pt>
                <c:pt idx="55">
                  <c:v>3.78E-2</c:v>
                </c:pt>
                <c:pt idx="56">
                  <c:v>0.03</c:v>
                </c:pt>
                <c:pt idx="57">
                  <c:v>2.8199999999999999E-2</c:v>
                </c:pt>
                <c:pt idx="58">
                  <c:v>0.02</c:v>
                </c:pt>
                <c:pt idx="59">
                  <c:v>0.02</c:v>
                </c:pt>
                <c:pt idx="60">
                  <c:v>1.4500000000000001E-2</c:v>
                </c:pt>
                <c:pt idx="61">
                  <c:v>0.01</c:v>
                </c:pt>
                <c:pt idx="62">
                  <c:v>0.01</c:v>
                </c:pt>
                <c:pt idx="63">
                  <c:v>0.01</c:v>
                </c:pt>
                <c:pt idx="64">
                  <c:v>5.0000000000000001E-3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2.5000000000000001E-3</c:v>
                </c:pt>
                <c:pt idx="79">
                  <c:v>0.01</c:v>
                </c:pt>
                <c:pt idx="80">
                  <c:v>0.01</c:v>
                </c:pt>
                <c:pt idx="81">
                  <c:v>1.2200000000000001E-2</c:v>
                </c:pt>
                <c:pt idx="82">
                  <c:v>0.02</c:v>
                </c:pt>
                <c:pt idx="83">
                  <c:v>2.4799999999999999E-2</c:v>
                </c:pt>
                <c:pt idx="84">
                  <c:v>3.1899999999999998E-2</c:v>
                </c:pt>
                <c:pt idx="85">
                  <c:v>4.1300000000000003E-2</c:v>
                </c:pt>
                <c:pt idx="86">
                  <c:v>5.2400000000000002E-2</c:v>
                </c:pt>
                <c:pt idx="87">
                  <c:v>6.4299999999999996E-2</c:v>
                </c:pt>
                <c:pt idx="88">
                  <c:v>7.7799999999999994E-2</c:v>
                </c:pt>
                <c:pt idx="89">
                  <c:v>9.4600000000000004E-2</c:v>
                </c:pt>
                <c:pt idx="90">
                  <c:v>0.1081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053-42CF-9538-7F03BEBC3B55}"/>
            </c:ext>
          </c:extLst>
        </c:ser>
        <c:ser>
          <c:idx val="18"/>
          <c:order val="18"/>
          <c:tx>
            <c:strRef>
              <c:f>'Skip-1'!$X$1:$X$2</c:f>
              <c:strCache>
                <c:ptCount val="1"/>
                <c:pt idx="0">
                  <c:v>84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'Skip-1'!$X$3:$X$94</c:f>
              <c:numCache>
                <c:formatCode>General</c:formatCode>
                <c:ptCount val="91"/>
                <c:pt idx="0">
                  <c:v>0.99219999999999997</c:v>
                </c:pt>
                <c:pt idx="1">
                  <c:v>0.96619999999999995</c:v>
                </c:pt>
                <c:pt idx="2">
                  <c:v>0.93330000000000002</c:v>
                </c:pt>
                <c:pt idx="3">
                  <c:v>0.9012</c:v>
                </c:pt>
                <c:pt idx="4">
                  <c:v>0.87</c:v>
                </c:pt>
                <c:pt idx="5">
                  <c:v>0.84</c:v>
                </c:pt>
                <c:pt idx="6">
                  <c:v>0.81030000000000002</c:v>
                </c:pt>
                <c:pt idx="7">
                  <c:v>0.78169999999999995</c:v>
                </c:pt>
                <c:pt idx="8">
                  <c:v>0.75409999999999999</c:v>
                </c:pt>
                <c:pt idx="9">
                  <c:v>0.72729999999999995</c:v>
                </c:pt>
                <c:pt idx="10">
                  <c:v>0.7006</c:v>
                </c:pt>
                <c:pt idx="11">
                  <c:v>0.67520000000000002</c:v>
                </c:pt>
                <c:pt idx="12">
                  <c:v>0.6502</c:v>
                </c:pt>
                <c:pt idx="13">
                  <c:v>0.62629999999999997</c:v>
                </c:pt>
                <c:pt idx="14">
                  <c:v>0.60199999999999998</c:v>
                </c:pt>
                <c:pt idx="15">
                  <c:v>0.57940000000000003</c:v>
                </c:pt>
                <c:pt idx="16">
                  <c:v>0.55700000000000005</c:v>
                </c:pt>
                <c:pt idx="17">
                  <c:v>0.53469999999999995</c:v>
                </c:pt>
                <c:pt idx="18">
                  <c:v>0.51359999999999995</c:v>
                </c:pt>
                <c:pt idx="19">
                  <c:v>0.4924</c:v>
                </c:pt>
                <c:pt idx="20">
                  <c:v>0.4723</c:v>
                </c:pt>
                <c:pt idx="21">
                  <c:v>0.4526</c:v>
                </c:pt>
                <c:pt idx="22">
                  <c:v>0.43330000000000002</c:v>
                </c:pt>
                <c:pt idx="23">
                  <c:v>0.4143</c:v>
                </c:pt>
                <c:pt idx="24">
                  <c:v>0.39539999999999997</c:v>
                </c:pt>
                <c:pt idx="25">
                  <c:v>0.37730000000000002</c:v>
                </c:pt>
                <c:pt idx="26">
                  <c:v>0.36020000000000002</c:v>
                </c:pt>
                <c:pt idx="27">
                  <c:v>0.34320000000000001</c:v>
                </c:pt>
                <c:pt idx="28">
                  <c:v>0.3256</c:v>
                </c:pt>
                <c:pt idx="29">
                  <c:v>0.30969999999999998</c:v>
                </c:pt>
                <c:pt idx="30">
                  <c:v>0.29420000000000002</c:v>
                </c:pt>
                <c:pt idx="31">
                  <c:v>0.27789999999999998</c:v>
                </c:pt>
                <c:pt idx="32">
                  <c:v>0.2641</c:v>
                </c:pt>
                <c:pt idx="33">
                  <c:v>0.24840000000000001</c:v>
                </c:pt>
                <c:pt idx="34">
                  <c:v>0.2346</c:v>
                </c:pt>
                <c:pt idx="35">
                  <c:v>0.2205</c:v>
                </c:pt>
                <c:pt idx="36">
                  <c:v>0.20669999999999999</c:v>
                </c:pt>
                <c:pt idx="37">
                  <c:v>0.1943</c:v>
                </c:pt>
                <c:pt idx="38">
                  <c:v>0.1822</c:v>
                </c:pt>
                <c:pt idx="39">
                  <c:v>0.16889999999999999</c:v>
                </c:pt>
                <c:pt idx="40">
                  <c:v>0.15690000000000001</c:v>
                </c:pt>
                <c:pt idx="41">
                  <c:v>0.14560000000000001</c:v>
                </c:pt>
                <c:pt idx="42">
                  <c:v>0.13469999999999999</c:v>
                </c:pt>
                <c:pt idx="43">
                  <c:v>0.1239</c:v>
                </c:pt>
                <c:pt idx="44">
                  <c:v>0.11360000000000001</c:v>
                </c:pt>
                <c:pt idx="45">
                  <c:v>0.1037</c:v>
                </c:pt>
                <c:pt idx="46">
                  <c:v>9.4399999999999998E-2</c:v>
                </c:pt>
                <c:pt idx="47">
                  <c:v>8.5300000000000001E-2</c:v>
                </c:pt>
                <c:pt idx="48">
                  <c:v>7.7200000000000005E-2</c:v>
                </c:pt>
                <c:pt idx="49">
                  <c:v>7.0000000000000007E-2</c:v>
                </c:pt>
                <c:pt idx="50">
                  <c:v>0.06</c:v>
                </c:pt>
                <c:pt idx="51">
                  <c:v>5.3600000000000002E-2</c:v>
                </c:pt>
                <c:pt idx="52">
                  <c:v>4.8899999999999999E-2</c:v>
                </c:pt>
                <c:pt idx="53">
                  <c:v>0.04</c:v>
                </c:pt>
                <c:pt idx="54">
                  <c:v>3.56E-2</c:v>
                </c:pt>
                <c:pt idx="55">
                  <c:v>0.03</c:v>
                </c:pt>
                <c:pt idx="56">
                  <c:v>2.5100000000000001E-2</c:v>
                </c:pt>
                <c:pt idx="57">
                  <c:v>0.02</c:v>
                </c:pt>
                <c:pt idx="58">
                  <c:v>0.02</c:v>
                </c:pt>
                <c:pt idx="59">
                  <c:v>0.01</c:v>
                </c:pt>
                <c:pt idx="60">
                  <c:v>0.01</c:v>
                </c:pt>
                <c:pt idx="61">
                  <c:v>0.01</c:v>
                </c:pt>
                <c:pt idx="62">
                  <c:v>7.9000000000000008E-3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9.4000000000000004E-3</c:v>
                </c:pt>
                <c:pt idx="81">
                  <c:v>0.01</c:v>
                </c:pt>
                <c:pt idx="82">
                  <c:v>1.2500000000000001E-2</c:v>
                </c:pt>
                <c:pt idx="83">
                  <c:v>0.02</c:v>
                </c:pt>
                <c:pt idx="84">
                  <c:v>2.6800000000000001E-2</c:v>
                </c:pt>
                <c:pt idx="85">
                  <c:v>3.4599999999999999E-2</c:v>
                </c:pt>
                <c:pt idx="86">
                  <c:v>4.4499999999999998E-2</c:v>
                </c:pt>
                <c:pt idx="87">
                  <c:v>5.62E-2</c:v>
                </c:pt>
                <c:pt idx="88">
                  <c:v>7.0099999999999996E-2</c:v>
                </c:pt>
                <c:pt idx="89">
                  <c:v>8.5500000000000007E-2</c:v>
                </c:pt>
                <c:pt idx="90">
                  <c:v>9.9699999999999997E-2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053-42CF-9538-7F03BEBC3B55}"/>
            </c:ext>
          </c:extLst>
        </c:ser>
        <c:ser>
          <c:idx val="19"/>
          <c:order val="19"/>
          <c:tx>
            <c:strRef>
              <c:f>'Skip-1'!$Y$1:$Y$2</c:f>
              <c:strCache>
                <c:ptCount val="1"/>
                <c:pt idx="0">
                  <c:v>85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'Skip-1'!$Y$3:$Y$94</c:f>
              <c:numCache>
                <c:formatCode>General</c:formatCode>
                <c:ptCount val="91"/>
                <c:pt idx="0">
                  <c:v>0.99219999999999997</c:v>
                </c:pt>
                <c:pt idx="1">
                  <c:v>0.96619999999999995</c:v>
                </c:pt>
                <c:pt idx="2">
                  <c:v>0.93310000000000004</c:v>
                </c:pt>
                <c:pt idx="3">
                  <c:v>0.90090000000000003</c:v>
                </c:pt>
                <c:pt idx="4">
                  <c:v>0.86970000000000003</c:v>
                </c:pt>
                <c:pt idx="5">
                  <c:v>0.83979999999999999</c:v>
                </c:pt>
                <c:pt idx="6">
                  <c:v>0.81030000000000002</c:v>
                </c:pt>
                <c:pt idx="7">
                  <c:v>0.78169999999999995</c:v>
                </c:pt>
                <c:pt idx="8">
                  <c:v>0.75409999999999999</c:v>
                </c:pt>
                <c:pt idx="9">
                  <c:v>0.72729999999999995</c:v>
                </c:pt>
                <c:pt idx="10">
                  <c:v>0.7006</c:v>
                </c:pt>
                <c:pt idx="11">
                  <c:v>0.67500000000000004</c:v>
                </c:pt>
                <c:pt idx="12">
                  <c:v>0.64980000000000004</c:v>
                </c:pt>
                <c:pt idx="13">
                  <c:v>0.62549999999999994</c:v>
                </c:pt>
                <c:pt idx="14">
                  <c:v>0.60119999999999996</c:v>
                </c:pt>
                <c:pt idx="15">
                  <c:v>0.57809999999999995</c:v>
                </c:pt>
                <c:pt idx="16">
                  <c:v>0.55489999999999995</c:v>
                </c:pt>
                <c:pt idx="17">
                  <c:v>0.53269999999999995</c:v>
                </c:pt>
                <c:pt idx="18">
                  <c:v>0.51129999999999998</c:v>
                </c:pt>
                <c:pt idx="19">
                  <c:v>0.49</c:v>
                </c:pt>
                <c:pt idx="20">
                  <c:v>0.46910000000000002</c:v>
                </c:pt>
                <c:pt idx="21">
                  <c:v>0.44879999999999998</c:v>
                </c:pt>
                <c:pt idx="22">
                  <c:v>0.42899999999999999</c:v>
                </c:pt>
                <c:pt idx="23">
                  <c:v>0.40949999999999998</c:v>
                </c:pt>
                <c:pt idx="24">
                  <c:v>0.39069999999999999</c:v>
                </c:pt>
                <c:pt idx="25">
                  <c:v>0.373</c:v>
                </c:pt>
                <c:pt idx="26">
                  <c:v>0.35499999999999998</c:v>
                </c:pt>
                <c:pt idx="27">
                  <c:v>0.3367</c:v>
                </c:pt>
                <c:pt idx="28">
                  <c:v>0.32</c:v>
                </c:pt>
                <c:pt idx="29">
                  <c:v>0.30409999999999998</c:v>
                </c:pt>
                <c:pt idx="30">
                  <c:v>0.2868</c:v>
                </c:pt>
                <c:pt idx="31">
                  <c:v>0.27210000000000001</c:v>
                </c:pt>
                <c:pt idx="32">
                  <c:v>0.25590000000000002</c:v>
                </c:pt>
                <c:pt idx="33">
                  <c:v>0.24210000000000001</c:v>
                </c:pt>
                <c:pt idx="34">
                  <c:v>0.22650000000000001</c:v>
                </c:pt>
                <c:pt idx="35">
                  <c:v>0.2135</c:v>
                </c:pt>
                <c:pt idx="36">
                  <c:v>0.19919999999999999</c:v>
                </c:pt>
                <c:pt idx="37">
                  <c:v>0.18590000000000001</c:v>
                </c:pt>
                <c:pt idx="38">
                  <c:v>0.1736</c:v>
                </c:pt>
                <c:pt idx="39">
                  <c:v>0.16170000000000001</c:v>
                </c:pt>
                <c:pt idx="40">
                  <c:v>0.14829999999999999</c:v>
                </c:pt>
                <c:pt idx="41">
                  <c:v>0.13719999999999999</c:v>
                </c:pt>
                <c:pt idx="42">
                  <c:v>0.12609999999999999</c:v>
                </c:pt>
                <c:pt idx="43">
                  <c:v>0.11559999999999999</c:v>
                </c:pt>
                <c:pt idx="44">
                  <c:v>0.1053</c:v>
                </c:pt>
                <c:pt idx="45">
                  <c:v>9.5699999999999993E-2</c:v>
                </c:pt>
                <c:pt idx="46">
                  <c:v>8.6400000000000005E-2</c:v>
                </c:pt>
                <c:pt idx="47">
                  <c:v>7.7799999999999994E-2</c:v>
                </c:pt>
                <c:pt idx="48">
                  <c:v>7.0000000000000007E-2</c:v>
                </c:pt>
                <c:pt idx="49">
                  <c:v>0.06</c:v>
                </c:pt>
                <c:pt idx="50">
                  <c:v>5.3100000000000001E-2</c:v>
                </c:pt>
                <c:pt idx="51">
                  <c:v>4.7800000000000002E-2</c:v>
                </c:pt>
                <c:pt idx="52">
                  <c:v>0.04</c:v>
                </c:pt>
                <c:pt idx="53">
                  <c:v>3.4099999999999998E-2</c:v>
                </c:pt>
                <c:pt idx="54">
                  <c:v>0.03</c:v>
                </c:pt>
                <c:pt idx="55">
                  <c:v>2.3E-2</c:v>
                </c:pt>
                <c:pt idx="56">
                  <c:v>0.02</c:v>
                </c:pt>
                <c:pt idx="57">
                  <c:v>1.66E-2</c:v>
                </c:pt>
                <c:pt idx="58">
                  <c:v>0.01</c:v>
                </c:pt>
                <c:pt idx="59">
                  <c:v>0.01</c:v>
                </c:pt>
                <c:pt idx="60">
                  <c:v>0.01</c:v>
                </c:pt>
                <c:pt idx="61">
                  <c:v>2.8E-3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8.0000000000000002E-3</c:v>
                </c:pt>
                <c:pt idx="82">
                  <c:v>0.01</c:v>
                </c:pt>
                <c:pt idx="83">
                  <c:v>1.38E-2</c:v>
                </c:pt>
                <c:pt idx="84">
                  <c:v>0.02</c:v>
                </c:pt>
                <c:pt idx="85">
                  <c:v>2.9000000000000001E-2</c:v>
                </c:pt>
                <c:pt idx="86">
                  <c:v>3.7900000000000003E-2</c:v>
                </c:pt>
                <c:pt idx="87">
                  <c:v>4.8500000000000001E-2</c:v>
                </c:pt>
                <c:pt idx="88">
                  <c:v>6.3100000000000003E-2</c:v>
                </c:pt>
                <c:pt idx="89">
                  <c:v>7.7499999999999999E-2</c:v>
                </c:pt>
                <c:pt idx="90">
                  <c:v>9.0800000000000006E-2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053-42CF-9538-7F03BEBC3B55}"/>
            </c:ext>
          </c:extLst>
        </c:ser>
        <c:ser>
          <c:idx val="20"/>
          <c:order val="20"/>
          <c:tx>
            <c:strRef>
              <c:f>'Skip-1'!$Z$1:$Z$2</c:f>
              <c:strCache>
                <c:ptCount val="1"/>
                <c:pt idx="0">
                  <c:v>86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'Skip-1'!$Z$3:$Z$94</c:f>
              <c:numCache>
                <c:formatCode>General</c:formatCode>
                <c:ptCount val="91"/>
                <c:pt idx="0">
                  <c:v>0.9919</c:v>
                </c:pt>
                <c:pt idx="1">
                  <c:v>0.96589999999999998</c:v>
                </c:pt>
                <c:pt idx="2">
                  <c:v>0.93310000000000004</c:v>
                </c:pt>
                <c:pt idx="3">
                  <c:v>0.90090000000000003</c:v>
                </c:pt>
                <c:pt idx="4">
                  <c:v>0.86970000000000003</c:v>
                </c:pt>
                <c:pt idx="5">
                  <c:v>0.83979999999999999</c:v>
                </c:pt>
                <c:pt idx="6">
                  <c:v>0.81030000000000002</c:v>
                </c:pt>
                <c:pt idx="7">
                  <c:v>0.78159999999999996</c:v>
                </c:pt>
                <c:pt idx="8">
                  <c:v>0.75390000000000001</c:v>
                </c:pt>
                <c:pt idx="9">
                  <c:v>0.72709999999999997</c:v>
                </c:pt>
                <c:pt idx="10">
                  <c:v>0.70040000000000002</c:v>
                </c:pt>
                <c:pt idx="11">
                  <c:v>0.67479999999999996</c:v>
                </c:pt>
                <c:pt idx="12">
                  <c:v>0.64980000000000004</c:v>
                </c:pt>
                <c:pt idx="13">
                  <c:v>0.62549999999999994</c:v>
                </c:pt>
                <c:pt idx="14">
                  <c:v>0.60119999999999996</c:v>
                </c:pt>
                <c:pt idx="15">
                  <c:v>0.57809999999999995</c:v>
                </c:pt>
                <c:pt idx="16">
                  <c:v>0.55449999999999999</c:v>
                </c:pt>
                <c:pt idx="17">
                  <c:v>0.53180000000000005</c:v>
                </c:pt>
                <c:pt idx="18">
                  <c:v>0.51019999999999999</c:v>
                </c:pt>
                <c:pt idx="19">
                  <c:v>0.4884</c:v>
                </c:pt>
                <c:pt idx="20">
                  <c:v>0.4672</c:v>
                </c:pt>
                <c:pt idx="21">
                  <c:v>0.44669999999999999</c:v>
                </c:pt>
                <c:pt idx="22">
                  <c:v>0.4264</c:v>
                </c:pt>
                <c:pt idx="23">
                  <c:v>0.40639999999999998</c:v>
                </c:pt>
                <c:pt idx="24">
                  <c:v>0.38729999999999998</c:v>
                </c:pt>
                <c:pt idx="25">
                  <c:v>0.36849999999999999</c:v>
                </c:pt>
                <c:pt idx="26">
                  <c:v>0.35049999999999998</c:v>
                </c:pt>
                <c:pt idx="27">
                  <c:v>0.33300000000000002</c:v>
                </c:pt>
                <c:pt idx="28">
                  <c:v>0.31509999999999999</c:v>
                </c:pt>
                <c:pt idx="29">
                  <c:v>0.2979</c:v>
                </c:pt>
                <c:pt idx="30">
                  <c:v>0.28210000000000002</c:v>
                </c:pt>
                <c:pt idx="31">
                  <c:v>0.26529999999999998</c:v>
                </c:pt>
                <c:pt idx="32">
                  <c:v>0.25030000000000002</c:v>
                </c:pt>
                <c:pt idx="33">
                  <c:v>0.23499999999999999</c:v>
                </c:pt>
                <c:pt idx="34">
                  <c:v>0.2203</c:v>
                </c:pt>
                <c:pt idx="35">
                  <c:v>0.20569999999999999</c:v>
                </c:pt>
                <c:pt idx="36">
                  <c:v>0.1928</c:v>
                </c:pt>
                <c:pt idx="37">
                  <c:v>0.17810000000000001</c:v>
                </c:pt>
                <c:pt idx="38">
                  <c:v>0.1656</c:v>
                </c:pt>
                <c:pt idx="39">
                  <c:v>0.15359999999999999</c:v>
                </c:pt>
                <c:pt idx="40">
                  <c:v>0.1419</c:v>
                </c:pt>
                <c:pt idx="41">
                  <c:v>0.12939999999999999</c:v>
                </c:pt>
                <c:pt idx="42">
                  <c:v>0.1181</c:v>
                </c:pt>
                <c:pt idx="43">
                  <c:v>0.1075</c:v>
                </c:pt>
                <c:pt idx="44">
                  <c:v>9.7199999999999995E-2</c:v>
                </c:pt>
                <c:pt idx="45">
                  <c:v>8.77E-2</c:v>
                </c:pt>
                <c:pt idx="46">
                  <c:v>7.8899999999999998E-2</c:v>
                </c:pt>
                <c:pt idx="47">
                  <c:v>7.0000000000000007E-2</c:v>
                </c:pt>
                <c:pt idx="48">
                  <c:v>6.0600000000000001E-2</c:v>
                </c:pt>
                <c:pt idx="49">
                  <c:v>5.3600000000000002E-2</c:v>
                </c:pt>
                <c:pt idx="50">
                  <c:v>4.7500000000000001E-2</c:v>
                </c:pt>
                <c:pt idx="51">
                  <c:v>0.04</c:v>
                </c:pt>
                <c:pt idx="52">
                  <c:v>3.3099999999999997E-2</c:v>
                </c:pt>
                <c:pt idx="53">
                  <c:v>0.03</c:v>
                </c:pt>
                <c:pt idx="54">
                  <c:v>2.1399999999999999E-2</c:v>
                </c:pt>
                <c:pt idx="55">
                  <c:v>0.02</c:v>
                </c:pt>
                <c:pt idx="56">
                  <c:v>1.38E-2</c:v>
                </c:pt>
                <c:pt idx="57">
                  <c:v>0.01</c:v>
                </c:pt>
                <c:pt idx="58">
                  <c:v>0.01</c:v>
                </c:pt>
                <c:pt idx="59">
                  <c:v>7.9000000000000008E-3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8.2000000000000007E-3</c:v>
                </c:pt>
                <c:pt idx="83">
                  <c:v>0.01</c:v>
                </c:pt>
                <c:pt idx="84">
                  <c:v>1.5800000000000002E-2</c:v>
                </c:pt>
                <c:pt idx="85">
                  <c:v>2.1999999999999999E-2</c:v>
                </c:pt>
                <c:pt idx="86">
                  <c:v>3.1300000000000001E-2</c:v>
                </c:pt>
                <c:pt idx="87">
                  <c:v>4.2500000000000003E-2</c:v>
                </c:pt>
                <c:pt idx="88">
                  <c:v>5.4899999999999997E-2</c:v>
                </c:pt>
                <c:pt idx="89">
                  <c:v>7.0400000000000004E-2</c:v>
                </c:pt>
                <c:pt idx="90">
                  <c:v>8.3099999999999993E-2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053-42CF-9538-7F03BEBC3B55}"/>
            </c:ext>
          </c:extLst>
        </c:ser>
        <c:ser>
          <c:idx val="21"/>
          <c:order val="21"/>
          <c:tx>
            <c:strRef>
              <c:f>'Skip-1'!$AA$1:$AA$2</c:f>
              <c:strCache>
                <c:ptCount val="1"/>
                <c:pt idx="0">
                  <c:v>87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'Skip-1'!$AA$3:$AA$94</c:f>
              <c:numCache>
                <c:formatCode>General</c:formatCode>
                <c:ptCount val="91"/>
                <c:pt idx="0">
                  <c:v>0.9919</c:v>
                </c:pt>
                <c:pt idx="1">
                  <c:v>0.96589999999999998</c:v>
                </c:pt>
                <c:pt idx="2">
                  <c:v>0.93310000000000004</c:v>
                </c:pt>
                <c:pt idx="3">
                  <c:v>0.90090000000000003</c:v>
                </c:pt>
                <c:pt idx="4">
                  <c:v>0.86970000000000003</c:v>
                </c:pt>
                <c:pt idx="5">
                  <c:v>0.83950000000000002</c:v>
                </c:pt>
                <c:pt idx="6">
                  <c:v>0.81020000000000003</c:v>
                </c:pt>
                <c:pt idx="7">
                  <c:v>0.78159999999999996</c:v>
                </c:pt>
                <c:pt idx="8">
                  <c:v>0.75380000000000003</c:v>
                </c:pt>
                <c:pt idx="9">
                  <c:v>0.72709999999999997</c:v>
                </c:pt>
                <c:pt idx="10">
                  <c:v>0.70040000000000002</c:v>
                </c:pt>
                <c:pt idx="11">
                  <c:v>0.67479999999999996</c:v>
                </c:pt>
                <c:pt idx="12">
                  <c:v>0.64980000000000004</c:v>
                </c:pt>
                <c:pt idx="13">
                  <c:v>0.62529999999999997</c:v>
                </c:pt>
                <c:pt idx="14">
                  <c:v>0.60119999999999996</c:v>
                </c:pt>
                <c:pt idx="15">
                  <c:v>0.57789999999999997</c:v>
                </c:pt>
                <c:pt idx="16">
                  <c:v>0.55430000000000001</c:v>
                </c:pt>
                <c:pt idx="17">
                  <c:v>0.53180000000000005</c:v>
                </c:pt>
                <c:pt idx="18">
                  <c:v>0.51</c:v>
                </c:pt>
                <c:pt idx="19">
                  <c:v>0.48820000000000002</c:v>
                </c:pt>
                <c:pt idx="20">
                  <c:v>0.4667</c:v>
                </c:pt>
                <c:pt idx="21">
                  <c:v>0.44579999999999997</c:v>
                </c:pt>
                <c:pt idx="22">
                  <c:v>0.42499999999999999</c:v>
                </c:pt>
                <c:pt idx="23">
                  <c:v>0.40500000000000003</c:v>
                </c:pt>
                <c:pt idx="24">
                  <c:v>0.3851</c:v>
                </c:pt>
                <c:pt idx="25">
                  <c:v>0.36570000000000003</c:v>
                </c:pt>
                <c:pt idx="26">
                  <c:v>0.34720000000000001</c:v>
                </c:pt>
                <c:pt idx="27">
                  <c:v>0.32900000000000001</c:v>
                </c:pt>
                <c:pt idx="28">
                  <c:v>0.31130000000000002</c:v>
                </c:pt>
                <c:pt idx="29">
                  <c:v>0.2944</c:v>
                </c:pt>
                <c:pt idx="30">
                  <c:v>0.27610000000000001</c:v>
                </c:pt>
                <c:pt idx="31">
                  <c:v>0.26050000000000001</c:v>
                </c:pt>
                <c:pt idx="32">
                  <c:v>0.24490000000000001</c:v>
                </c:pt>
                <c:pt idx="33">
                  <c:v>0.22889999999999999</c:v>
                </c:pt>
                <c:pt idx="34">
                  <c:v>0.21429999999999999</c:v>
                </c:pt>
                <c:pt idx="35">
                  <c:v>0.19919999999999999</c:v>
                </c:pt>
                <c:pt idx="36">
                  <c:v>0.18529999999999999</c:v>
                </c:pt>
                <c:pt idx="37">
                  <c:v>0.17269999999999999</c:v>
                </c:pt>
                <c:pt idx="38">
                  <c:v>0.1578</c:v>
                </c:pt>
                <c:pt idx="39">
                  <c:v>0.14580000000000001</c:v>
                </c:pt>
                <c:pt idx="40">
                  <c:v>0.13389999999999999</c:v>
                </c:pt>
                <c:pt idx="41">
                  <c:v>0.1222</c:v>
                </c:pt>
                <c:pt idx="42">
                  <c:v>0.1111</c:v>
                </c:pt>
                <c:pt idx="43">
                  <c:v>0.1</c:v>
                </c:pt>
                <c:pt idx="44">
                  <c:v>8.9700000000000002E-2</c:v>
                </c:pt>
                <c:pt idx="45">
                  <c:v>0.08</c:v>
                </c:pt>
                <c:pt idx="46">
                  <c:v>7.0599999999999996E-2</c:v>
                </c:pt>
                <c:pt idx="47">
                  <c:v>6.1899999999999997E-2</c:v>
                </c:pt>
                <c:pt idx="48">
                  <c:v>5.4199999999999998E-2</c:v>
                </c:pt>
                <c:pt idx="49">
                  <c:v>4.7500000000000001E-2</c:v>
                </c:pt>
                <c:pt idx="50">
                  <c:v>0.04</c:v>
                </c:pt>
                <c:pt idx="51">
                  <c:v>3.2500000000000001E-2</c:v>
                </c:pt>
                <c:pt idx="52">
                  <c:v>0.03</c:v>
                </c:pt>
                <c:pt idx="53">
                  <c:v>0.02</c:v>
                </c:pt>
                <c:pt idx="54">
                  <c:v>0.02</c:v>
                </c:pt>
                <c:pt idx="55">
                  <c:v>1.1599999999999999E-2</c:v>
                </c:pt>
                <c:pt idx="56">
                  <c:v>0.01</c:v>
                </c:pt>
                <c:pt idx="57">
                  <c:v>0.01</c:v>
                </c:pt>
                <c:pt idx="58">
                  <c:v>4.1000000000000003E-3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8.9999999999999993E-3</c:v>
                </c:pt>
                <c:pt idx="84">
                  <c:v>0.01</c:v>
                </c:pt>
                <c:pt idx="85">
                  <c:v>1.84E-2</c:v>
                </c:pt>
                <c:pt idx="86">
                  <c:v>2.53E-2</c:v>
                </c:pt>
                <c:pt idx="87">
                  <c:v>3.5400000000000001E-2</c:v>
                </c:pt>
                <c:pt idx="88">
                  <c:v>4.7199999999999999E-2</c:v>
                </c:pt>
                <c:pt idx="89">
                  <c:v>6.3600000000000004E-2</c:v>
                </c:pt>
                <c:pt idx="90">
                  <c:v>7.5800000000000006E-2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053-42CF-9538-7F03BEBC3B55}"/>
            </c:ext>
          </c:extLst>
        </c:ser>
        <c:ser>
          <c:idx val="22"/>
          <c:order val="22"/>
          <c:tx>
            <c:strRef>
              <c:f>'Skip-1'!$AB$1:$AB$2</c:f>
              <c:strCache>
                <c:ptCount val="1"/>
                <c:pt idx="0">
                  <c:v>88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'Skip-1'!$AB$3:$AB$94</c:f>
              <c:numCache>
                <c:formatCode>General</c:formatCode>
                <c:ptCount val="91"/>
                <c:pt idx="0">
                  <c:v>0.9919</c:v>
                </c:pt>
                <c:pt idx="1">
                  <c:v>0.96589999999999998</c:v>
                </c:pt>
                <c:pt idx="2">
                  <c:v>0.93310000000000004</c:v>
                </c:pt>
                <c:pt idx="3">
                  <c:v>0.90059999999999996</c:v>
                </c:pt>
                <c:pt idx="4">
                  <c:v>0.86950000000000005</c:v>
                </c:pt>
                <c:pt idx="5">
                  <c:v>0.83950000000000002</c:v>
                </c:pt>
                <c:pt idx="6">
                  <c:v>0.81020000000000003</c:v>
                </c:pt>
                <c:pt idx="7">
                  <c:v>0.78159999999999996</c:v>
                </c:pt>
                <c:pt idx="8">
                  <c:v>0.75380000000000003</c:v>
                </c:pt>
                <c:pt idx="9">
                  <c:v>0.72709999999999997</c:v>
                </c:pt>
                <c:pt idx="10">
                  <c:v>0.70040000000000002</c:v>
                </c:pt>
                <c:pt idx="11">
                  <c:v>0.67479999999999996</c:v>
                </c:pt>
                <c:pt idx="12">
                  <c:v>0.64980000000000004</c:v>
                </c:pt>
                <c:pt idx="13">
                  <c:v>0.62509999999999999</c:v>
                </c:pt>
                <c:pt idx="14">
                  <c:v>0.60099999999999998</c:v>
                </c:pt>
                <c:pt idx="15">
                  <c:v>0.57789999999999997</c:v>
                </c:pt>
                <c:pt idx="16">
                  <c:v>0.55430000000000001</c:v>
                </c:pt>
                <c:pt idx="17">
                  <c:v>0.53180000000000005</c:v>
                </c:pt>
                <c:pt idx="18">
                  <c:v>0.51</c:v>
                </c:pt>
                <c:pt idx="19">
                  <c:v>0.48820000000000002</c:v>
                </c:pt>
                <c:pt idx="20">
                  <c:v>0.4667</c:v>
                </c:pt>
                <c:pt idx="21">
                  <c:v>0.44579999999999997</c:v>
                </c:pt>
                <c:pt idx="22">
                  <c:v>0.42480000000000001</c:v>
                </c:pt>
                <c:pt idx="23">
                  <c:v>0.40429999999999999</c:v>
                </c:pt>
                <c:pt idx="24">
                  <c:v>0.3841</c:v>
                </c:pt>
                <c:pt idx="25">
                  <c:v>0.36470000000000002</c:v>
                </c:pt>
                <c:pt idx="26">
                  <c:v>0.34520000000000001</c:v>
                </c:pt>
                <c:pt idx="27">
                  <c:v>0.32629999999999998</c:v>
                </c:pt>
                <c:pt idx="28">
                  <c:v>0.30790000000000001</c:v>
                </c:pt>
                <c:pt idx="29">
                  <c:v>0.2903</c:v>
                </c:pt>
                <c:pt idx="30">
                  <c:v>0.27339999999999998</c:v>
                </c:pt>
                <c:pt idx="31">
                  <c:v>0.25580000000000003</c:v>
                </c:pt>
                <c:pt idx="32">
                  <c:v>0.24</c:v>
                </c:pt>
                <c:pt idx="33">
                  <c:v>0.22450000000000001</c:v>
                </c:pt>
                <c:pt idx="34">
                  <c:v>0.20810000000000001</c:v>
                </c:pt>
                <c:pt idx="35">
                  <c:v>0.19409999999999999</c:v>
                </c:pt>
                <c:pt idx="36">
                  <c:v>0.1789</c:v>
                </c:pt>
                <c:pt idx="37">
                  <c:v>0.16539999999999999</c:v>
                </c:pt>
                <c:pt idx="38">
                  <c:v>0.15279999999999999</c:v>
                </c:pt>
                <c:pt idx="39">
                  <c:v>0.1386</c:v>
                </c:pt>
                <c:pt idx="40">
                  <c:v>0.12640000000000001</c:v>
                </c:pt>
                <c:pt idx="41">
                  <c:v>0.1147</c:v>
                </c:pt>
                <c:pt idx="42">
                  <c:v>0.1036</c:v>
                </c:pt>
                <c:pt idx="43">
                  <c:v>9.3100000000000002E-2</c:v>
                </c:pt>
                <c:pt idx="44">
                  <c:v>8.2500000000000004E-2</c:v>
                </c:pt>
                <c:pt idx="45">
                  <c:v>7.2599999999999998E-2</c:v>
                </c:pt>
                <c:pt idx="46">
                  <c:v>6.3600000000000004E-2</c:v>
                </c:pt>
                <c:pt idx="47">
                  <c:v>5.5599999999999997E-2</c:v>
                </c:pt>
                <c:pt idx="48">
                  <c:v>4.8300000000000003E-2</c:v>
                </c:pt>
                <c:pt idx="49">
                  <c:v>0.04</c:v>
                </c:pt>
                <c:pt idx="50">
                  <c:v>3.2800000000000003E-2</c:v>
                </c:pt>
                <c:pt idx="51">
                  <c:v>2.9399999999999999E-2</c:v>
                </c:pt>
                <c:pt idx="52">
                  <c:v>0.02</c:v>
                </c:pt>
                <c:pt idx="53">
                  <c:v>0.02</c:v>
                </c:pt>
                <c:pt idx="54">
                  <c:v>0.01</c:v>
                </c:pt>
                <c:pt idx="55">
                  <c:v>0.01</c:v>
                </c:pt>
                <c:pt idx="56">
                  <c:v>0.01</c:v>
                </c:pt>
                <c:pt idx="57">
                  <c:v>1.1000000000000001E-3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2.9999999999999997E-4</c:v>
                </c:pt>
                <c:pt idx="84">
                  <c:v>0.01</c:v>
                </c:pt>
                <c:pt idx="85">
                  <c:v>1.1299999999999999E-2</c:v>
                </c:pt>
                <c:pt idx="86">
                  <c:v>0.02</c:v>
                </c:pt>
                <c:pt idx="87">
                  <c:v>2.92E-2</c:v>
                </c:pt>
                <c:pt idx="88">
                  <c:v>4.19E-2</c:v>
                </c:pt>
                <c:pt idx="89">
                  <c:v>5.5500000000000001E-2</c:v>
                </c:pt>
                <c:pt idx="90">
                  <c:v>6.8599999999999994E-2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053-42CF-9538-7F03BEBC3B55}"/>
            </c:ext>
          </c:extLst>
        </c:ser>
        <c:ser>
          <c:idx val="23"/>
          <c:order val="23"/>
          <c:tx>
            <c:strRef>
              <c:f>'Skip-1'!$AC$1:$AC$2</c:f>
              <c:strCache>
                <c:ptCount val="1"/>
                <c:pt idx="0">
                  <c:v>89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'Skip-1'!$AC$3:$AC$94</c:f>
              <c:numCache>
                <c:formatCode>General</c:formatCode>
                <c:ptCount val="91"/>
                <c:pt idx="0">
                  <c:v>0.9919</c:v>
                </c:pt>
                <c:pt idx="1">
                  <c:v>0.96589999999999998</c:v>
                </c:pt>
                <c:pt idx="2">
                  <c:v>0.93300000000000005</c:v>
                </c:pt>
                <c:pt idx="3">
                  <c:v>0.90059999999999996</c:v>
                </c:pt>
                <c:pt idx="4">
                  <c:v>0.86950000000000005</c:v>
                </c:pt>
                <c:pt idx="5">
                  <c:v>0.83950000000000002</c:v>
                </c:pt>
                <c:pt idx="6">
                  <c:v>0.81020000000000003</c:v>
                </c:pt>
                <c:pt idx="7">
                  <c:v>0.78159999999999996</c:v>
                </c:pt>
                <c:pt idx="8">
                  <c:v>0.75380000000000003</c:v>
                </c:pt>
                <c:pt idx="9">
                  <c:v>0.72709999999999997</c:v>
                </c:pt>
                <c:pt idx="10">
                  <c:v>0.70020000000000004</c:v>
                </c:pt>
                <c:pt idx="11">
                  <c:v>0.67459999999999998</c:v>
                </c:pt>
                <c:pt idx="12">
                  <c:v>0.64959999999999996</c:v>
                </c:pt>
                <c:pt idx="13">
                  <c:v>0.62509999999999999</c:v>
                </c:pt>
                <c:pt idx="14">
                  <c:v>0.60099999999999998</c:v>
                </c:pt>
                <c:pt idx="15">
                  <c:v>0.57789999999999997</c:v>
                </c:pt>
                <c:pt idx="16">
                  <c:v>0.55430000000000001</c:v>
                </c:pt>
                <c:pt idx="17">
                  <c:v>0.53180000000000005</c:v>
                </c:pt>
                <c:pt idx="18">
                  <c:v>0.51</c:v>
                </c:pt>
                <c:pt idx="19">
                  <c:v>0.48820000000000002</c:v>
                </c:pt>
                <c:pt idx="20">
                  <c:v>0.4667</c:v>
                </c:pt>
                <c:pt idx="21">
                  <c:v>0.44579999999999997</c:v>
                </c:pt>
                <c:pt idx="22">
                  <c:v>0.42449999999999999</c:v>
                </c:pt>
                <c:pt idx="23">
                  <c:v>0.40400000000000003</c:v>
                </c:pt>
                <c:pt idx="24">
                  <c:v>0.38390000000000002</c:v>
                </c:pt>
                <c:pt idx="25">
                  <c:v>0.36420000000000002</c:v>
                </c:pt>
                <c:pt idx="26">
                  <c:v>0.34470000000000001</c:v>
                </c:pt>
                <c:pt idx="27">
                  <c:v>0.32529999999999998</c:v>
                </c:pt>
                <c:pt idx="28">
                  <c:v>0.30590000000000001</c:v>
                </c:pt>
                <c:pt idx="29">
                  <c:v>0.28789999999999999</c:v>
                </c:pt>
                <c:pt idx="30">
                  <c:v>0.27</c:v>
                </c:pt>
                <c:pt idx="31">
                  <c:v>0.25319999999999998</c:v>
                </c:pt>
                <c:pt idx="32">
                  <c:v>0.23569999999999999</c:v>
                </c:pt>
                <c:pt idx="33">
                  <c:v>0.21970000000000001</c:v>
                </c:pt>
                <c:pt idx="34">
                  <c:v>0.20430000000000001</c:v>
                </c:pt>
                <c:pt idx="35">
                  <c:v>0.18779999999999999</c:v>
                </c:pt>
                <c:pt idx="36">
                  <c:v>0.17419999999999999</c:v>
                </c:pt>
                <c:pt idx="37">
                  <c:v>0.15920000000000001</c:v>
                </c:pt>
                <c:pt idx="38">
                  <c:v>0.14560000000000001</c:v>
                </c:pt>
                <c:pt idx="39">
                  <c:v>0.1331</c:v>
                </c:pt>
                <c:pt idx="40">
                  <c:v>0.1203</c:v>
                </c:pt>
                <c:pt idx="41">
                  <c:v>0.1075</c:v>
                </c:pt>
                <c:pt idx="42">
                  <c:v>9.64E-2</c:v>
                </c:pt>
                <c:pt idx="43">
                  <c:v>8.5800000000000001E-2</c:v>
                </c:pt>
                <c:pt idx="44">
                  <c:v>7.5600000000000001E-2</c:v>
                </c:pt>
                <c:pt idx="45">
                  <c:v>6.6000000000000003E-2</c:v>
                </c:pt>
                <c:pt idx="46">
                  <c:v>5.7500000000000002E-2</c:v>
                </c:pt>
                <c:pt idx="47">
                  <c:v>4.9399999999999999E-2</c:v>
                </c:pt>
                <c:pt idx="48">
                  <c:v>0.04</c:v>
                </c:pt>
                <c:pt idx="49">
                  <c:v>3.3300000000000003E-2</c:v>
                </c:pt>
                <c:pt idx="50">
                  <c:v>2.92E-2</c:v>
                </c:pt>
                <c:pt idx="51">
                  <c:v>0.02</c:v>
                </c:pt>
                <c:pt idx="52">
                  <c:v>1.89E-2</c:v>
                </c:pt>
                <c:pt idx="53">
                  <c:v>0.01</c:v>
                </c:pt>
                <c:pt idx="54">
                  <c:v>0.01</c:v>
                </c:pt>
                <c:pt idx="55">
                  <c:v>8.6E-3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2.5000000000000001E-3</c:v>
                </c:pt>
                <c:pt idx="85">
                  <c:v>0.01</c:v>
                </c:pt>
                <c:pt idx="86">
                  <c:v>1.4800000000000001E-2</c:v>
                </c:pt>
                <c:pt idx="87">
                  <c:v>2.35E-2</c:v>
                </c:pt>
                <c:pt idx="88">
                  <c:v>3.4799999999999998E-2</c:v>
                </c:pt>
                <c:pt idx="89">
                  <c:v>4.87E-2</c:v>
                </c:pt>
                <c:pt idx="90">
                  <c:v>6.1100000000000002E-2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053-42CF-9538-7F03BEBC3B55}"/>
            </c:ext>
          </c:extLst>
        </c:ser>
        <c:ser>
          <c:idx val="24"/>
          <c:order val="24"/>
          <c:tx>
            <c:strRef>
              <c:f>'Skip-1'!$AD$1:$AD$2</c:f>
              <c:strCache>
                <c:ptCount val="1"/>
                <c:pt idx="0">
                  <c:v>90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'Skip-1'!$AD$3:$AD$94</c:f>
              <c:numCache>
                <c:formatCode>General</c:formatCode>
                <c:ptCount val="91"/>
                <c:pt idx="0">
                  <c:v>0.9919</c:v>
                </c:pt>
                <c:pt idx="1">
                  <c:v>0.96579999999999999</c:v>
                </c:pt>
                <c:pt idx="2">
                  <c:v>0.93279999999999996</c:v>
                </c:pt>
                <c:pt idx="3">
                  <c:v>0.90059999999999996</c:v>
                </c:pt>
                <c:pt idx="4">
                  <c:v>0.86950000000000005</c:v>
                </c:pt>
                <c:pt idx="5">
                  <c:v>0.83950000000000002</c:v>
                </c:pt>
                <c:pt idx="6">
                  <c:v>0.81020000000000003</c:v>
                </c:pt>
                <c:pt idx="7">
                  <c:v>0.78159999999999996</c:v>
                </c:pt>
                <c:pt idx="8">
                  <c:v>0.75380000000000003</c:v>
                </c:pt>
                <c:pt idx="9">
                  <c:v>0.72670000000000001</c:v>
                </c:pt>
                <c:pt idx="10">
                  <c:v>0.70020000000000004</c:v>
                </c:pt>
                <c:pt idx="11">
                  <c:v>0.67459999999999998</c:v>
                </c:pt>
                <c:pt idx="12">
                  <c:v>0.64959999999999996</c:v>
                </c:pt>
                <c:pt idx="13">
                  <c:v>0.62509999999999999</c:v>
                </c:pt>
                <c:pt idx="14">
                  <c:v>0.60099999999999998</c:v>
                </c:pt>
                <c:pt idx="15">
                  <c:v>0.57789999999999997</c:v>
                </c:pt>
                <c:pt idx="16">
                  <c:v>0.55430000000000001</c:v>
                </c:pt>
                <c:pt idx="17">
                  <c:v>0.53180000000000005</c:v>
                </c:pt>
                <c:pt idx="18">
                  <c:v>0.51</c:v>
                </c:pt>
                <c:pt idx="19">
                  <c:v>0.48820000000000002</c:v>
                </c:pt>
                <c:pt idx="20">
                  <c:v>0.46650000000000003</c:v>
                </c:pt>
                <c:pt idx="21">
                  <c:v>0.4456</c:v>
                </c:pt>
                <c:pt idx="22">
                  <c:v>0.42449999999999999</c:v>
                </c:pt>
                <c:pt idx="23">
                  <c:v>0.40400000000000003</c:v>
                </c:pt>
                <c:pt idx="24">
                  <c:v>0.38390000000000002</c:v>
                </c:pt>
                <c:pt idx="25">
                  <c:v>0.36420000000000002</c:v>
                </c:pt>
                <c:pt idx="26">
                  <c:v>0.34470000000000001</c:v>
                </c:pt>
                <c:pt idx="27">
                  <c:v>0.32500000000000001</c:v>
                </c:pt>
                <c:pt idx="28">
                  <c:v>0.30559999999999998</c:v>
                </c:pt>
                <c:pt idx="29">
                  <c:v>0.28670000000000001</c:v>
                </c:pt>
                <c:pt idx="30">
                  <c:v>0.26819999999999999</c:v>
                </c:pt>
                <c:pt idx="31">
                  <c:v>0.25080000000000002</c:v>
                </c:pt>
                <c:pt idx="32">
                  <c:v>0.2341</c:v>
                </c:pt>
                <c:pt idx="33">
                  <c:v>0.21579999999999999</c:v>
                </c:pt>
                <c:pt idx="34">
                  <c:v>0.2</c:v>
                </c:pt>
                <c:pt idx="35">
                  <c:v>0.18429999999999999</c:v>
                </c:pt>
                <c:pt idx="36">
                  <c:v>0.1686</c:v>
                </c:pt>
                <c:pt idx="37">
                  <c:v>0.15459999999999999</c:v>
                </c:pt>
                <c:pt idx="38">
                  <c:v>0.14030000000000001</c:v>
                </c:pt>
                <c:pt idx="39">
                  <c:v>0.12640000000000001</c:v>
                </c:pt>
                <c:pt idx="40">
                  <c:v>0.1142</c:v>
                </c:pt>
                <c:pt idx="41">
                  <c:v>0.1022</c:v>
                </c:pt>
                <c:pt idx="42">
                  <c:v>0.09</c:v>
                </c:pt>
                <c:pt idx="43">
                  <c:v>7.8600000000000003E-2</c:v>
                </c:pt>
                <c:pt idx="44">
                  <c:v>6.8599999999999994E-2</c:v>
                </c:pt>
                <c:pt idx="45">
                  <c:v>5.9700000000000003E-2</c:v>
                </c:pt>
                <c:pt idx="46">
                  <c:v>0.05</c:v>
                </c:pt>
                <c:pt idx="47">
                  <c:v>4.1399999999999999E-2</c:v>
                </c:pt>
                <c:pt idx="48">
                  <c:v>3.44E-2</c:v>
                </c:pt>
                <c:pt idx="49">
                  <c:v>2.9399999999999999E-2</c:v>
                </c:pt>
                <c:pt idx="50">
                  <c:v>0.02</c:v>
                </c:pt>
                <c:pt idx="51">
                  <c:v>1.83E-2</c:v>
                </c:pt>
                <c:pt idx="52">
                  <c:v>0.01</c:v>
                </c:pt>
                <c:pt idx="53">
                  <c:v>0.01</c:v>
                </c:pt>
                <c:pt idx="54">
                  <c:v>6.4000000000000003E-3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5.4000000000000003E-3</c:v>
                </c:pt>
                <c:pt idx="86">
                  <c:v>0.01</c:v>
                </c:pt>
                <c:pt idx="87">
                  <c:v>1.8800000000000001E-2</c:v>
                </c:pt>
                <c:pt idx="88">
                  <c:v>2.8500000000000001E-2</c:v>
                </c:pt>
                <c:pt idx="89">
                  <c:v>4.3299999999999998E-2</c:v>
                </c:pt>
                <c:pt idx="90">
                  <c:v>5.4699999999999999E-2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053-42CF-9538-7F03BEBC3B55}"/>
            </c:ext>
          </c:extLst>
        </c:ser>
        <c:ser>
          <c:idx val="25"/>
          <c:order val="25"/>
          <c:tx>
            <c:strRef>
              <c:f>'Skip-1'!$AE$1:$AE$2</c:f>
              <c:strCache>
                <c:ptCount val="1"/>
                <c:pt idx="0">
                  <c:v>91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'Skip-1'!$AE$3:$AE$94</c:f>
              <c:numCache>
                <c:formatCode>General</c:formatCode>
                <c:ptCount val="91"/>
                <c:pt idx="0">
                  <c:v>0.99170000000000003</c:v>
                </c:pt>
                <c:pt idx="1">
                  <c:v>0.96579999999999999</c:v>
                </c:pt>
                <c:pt idx="2">
                  <c:v>0.93279999999999996</c:v>
                </c:pt>
                <c:pt idx="3">
                  <c:v>0.90059999999999996</c:v>
                </c:pt>
                <c:pt idx="4">
                  <c:v>0.86950000000000005</c:v>
                </c:pt>
                <c:pt idx="5">
                  <c:v>0.83950000000000002</c:v>
                </c:pt>
                <c:pt idx="6">
                  <c:v>0.81020000000000003</c:v>
                </c:pt>
                <c:pt idx="7">
                  <c:v>0.78159999999999996</c:v>
                </c:pt>
                <c:pt idx="8">
                  <c:v>0.75360000000000005</c:v>
                </c:pt>
                <c:pt idx="9">
                  <c:v>0.72670000000000001</c:v>
                </c:pt>
                <c:pt idx="10">
                  <c:v>0.70020000000000004</c:v>
                </c:pt>
                <c:pt idx="11">
                  <c:v>0.67459999999999998</c:v>
                </c:pt>
                <c:pt idx="12">
                  <c:v>0.64959999999999996</c:v>
                </c:pt>
                <c:pt idx="13">
                  <c:v>0.62509999999999999</c:v>
                </c:pt>
                <c:pt idx="14">
                  <c:v>0.60099999999999998</c:v>
                </c:pt>
                <c:pt idx="15">
                  <c:v>0.57789999999999997</c:v>
                </c:pt>
                <c:pt idx="16">
                  <c:v>0.55430000000000001</c:v>
                </c:pt>
                <c:pt idx="17">
                  <c:v>0.53180000000000005</c:v>
                </c:pt>
                <c:pt idx="18">
                  <c:v>0.50980000000000003</c:v>
                </c:pt>
                <c:pt idx="19">
                  <c:v>0.48799999999999999</c:v>
                </c:pt>
                <c:pt idx="20">
                  <c:v>0.46650000000000003</c:v>
                </c:pt>
                <c:pt idx="21">
                  <c:v>0.4456</c:v>
                </c:pt>
                <c:pt idx="22">
                  <c:v>0.42449999999999999</c:v>
                </c:pt>
                <c:pt idx="23">
                  <c:v>0.40400000000000003</c:v>
                </c:pt>
                <c:pt idx="24">
                  <c:v>0.38390000000000002</c:v>
                </c:pt>
                <c:pt idx="25">
                  <c:v>0.36420000000000002</c:v>
                </c:pt>
                <c:pt idx="26">
                  <c:v>0.34470000000000001</c:v>
                </c:pt>
                <c:pt idx="27">
                  <c:v>0.32500000000000001</c:v>
                </c:pt>
                <c:pt idx="28">
                  <c:v>0.30559999999999998</c:v>
                </c:pt>
                <c:pt idx="29">
                  <c:v>0.28670000000000001</c:v>
                </c:pt>
                <c:pt idx="30">
                  <c:v>0.26790000000000003</c:v>
                </c:pt>
                <c:pt idx="31">
                  <c:v>0.2495</c:v>
                </c:pt>
                <c:pt idx="32">
                  <c:v>0.2316</c:v>
                </c:pt>
                <c:pt idx="33">
                  <c:v>0.2145</c:v>
                </c:pt>
                <c:pt idx="34">
                  <c:v>0.19650000000000001</c:v>
                </c:pt>
                <c:pt idx="35">
                  <c:v>0.18049999999999999</c:v>
                </c:pt>
                <c:pt idx="36">
                  <c:v>0.16500000000000001</c:v>
                </c:pt>
                <c:pt idx="37">
                  <c:v>0.14949999999999999</c:v>
                </c:pt>
                <c:pt idx="38">
                  <c:v>0.13500000000000001</c:v>
                </c:pt>
                <c:pt idx="39">
                  <c:v>0.12189999999999999</c:v>
                </c:pt>
                <c:pt idx="40">
                  <c:v>0.1072</c:v>
                </c:pt>
                <c:pt idx="41">
                  <c:v>9.5299999999999996E-2</c:v>
                </c:pt>
                <c:pt idx="42">
                  <c:v>8.3599999999999994E-2</c:v>
                </c:pt>
                <c:pt idx="43">
                  <c:v>7.2800000000000004E-2</c:v>
                </c:pt>
                <c:pt idx="44">
                  <c:v>6.1899999999999997E-2</c:v>
                </c:pt>
                <c:pt idx="45">
                  <c:v>5.2299999999999999E-2</c:v>
                </c:pt>
                <c:pt idx="46">
                  <c:v>4.3900000000000002E-2</c:v>
                </c:pt>
                <c:pt idx="47">
                  <c:v>3.61E-2</c:v>
                </c:pt>
                <c:pt idx="48">
                  <c:v>0.03</c:v>
                </c:pt>
                <c:pt idx="49">
                  <c:v>2.06E-2</c:v>
                </c:pt>
                <c:pt idx="50">
                  <c:v>1.83E-2</c:v>
                </c:pt>
                <c:pt idx="51">
                  <c:v>0.01</c:v>
                </c:pt>
                <c:pt idx="52">
                  <c:v>0.01</c:v>
                </c:pt>
                <c:pt idx="53">
                  <c:v>4.5999999999999999E-3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8.3999999999999995E-3</c:v>
                </c:pt>
                <c:pt idx="87">
                  <c:v>1.3100000000000001E-2</c:v>
                </c:pt>
                <c:pt idx="88">
                  <c:v>2.3300000000000001E-2</c:v>
                </c:pt>
                <c:pt idx="89">
                  <c:v>3.5700000000000003E-2</c:v>
                </c:pt>
                <c:pt idx="90">
                  <c:v>4.8599999999999997E-2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053-42CF-9538-7F03BEBC3B55}"/>
            </c:ext>
          </c:extLst>
        </c:ser>
        <c:ser>
          <c:idx val="26"/>
          <c:order val="26"/>
          <c:tx>
            <c:strRef>
              <c:f>'Skip-1'!$AF$1:$AF$2</c:f>
              <c:strCache>
                <c:ptCount val="1"/>
                <c:pt idx="0">
                  <c:v>92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'Skip-1'!$AF$3:$AF$94</c:f>
              <c:numCache>
                <c:formatCode>General</c:formatCode>
                <c:ptCount val="91"/>
                <c:pt idx="0">
                  <c:v>0.99170000000000003</c:v>
                </c:pt>
                <c:pt idx="1">
                  <c:v>0.96579999999999999</c:v>
                </c:pt>
                <c:pt idx="2">
                  <c:v>0.93279999999999996</c:v>
                </c:pt>
                <c:pt idx="3">
                  <c:v>0.90059999999999996</c:v>
                </c:pt>
                <c:pt idx="4">
                  <c:v>0.86950000000000005</c:v>
                </c:pt>
                <c:pt idx="5">
                  <c:v>0.83950000000000002</c:v>
                </c:pt>
                <c:pt idx="6">
                  <c:v>0.81020000000000003</c:v>
                </c:pt>
                <c:pt idx="7">
                  <c:v>0.78139999999999998</c:v>
                </c:pt>
                <c:pt idx="8">
                  <c:v>0.75360000000000005</c:v>
                </c:pt>
                <c:pt idx="9">
                  <c:v>0.72670000000000001</c:v>
                </c:pt>
                <c:pt idx="10">
                  <c:v>0.70020000000000004</c:v>
                </c:pt>
                <c:pt idx="11">
                  <c:v>0.67459999999999998</c:v>
                </c:pt>
                <c:pt idx="12">
                  <c:v>0.64959999999999996</c:v>
                </c:pt>
                <c:pt idx="13">
                  <c:v>0.62509999999999999</c:v>
                </c:pt>
                <c:pt idx="14">
                  <c:v>0.60099999999999998</c:v>
                </c:pt>
                <c:pt idx="15">
                  <c:v>0.57789999999999997</c:v>
                </c:pt>
                <c:pt idx="16">
                  <c:v>0.55430000000000001</c:v>
                </c:pt>
                <c:pt idx="17">
                  <c:v>0.53180000000000005</c:v>
                </c:pt>
                <c:pt idx="18">
                  <c:v>0.50980000000000003</c:v>
                </c:pt>
                <c:pt idx="19">
                  <c:v>0.48799999999999999</c:v>
                </c:pt>
                <c:pt idx="20">
                  <c:v>0.46650000000000003</c:v>
                </c:pt>
                <c:pt idx="21">
                  <c:v>0.4456</c:v>
                </c:pt>
                <c:pt idx="22">
                  <c:v>0.42449999999999999</c:v>
                </c:pt>
                <c:pt idx="23">
                  <c:v>0.40400000000000003</c:v>
                </c:pt>
                <c:pt idx="24">
                  <c:v>0.38390000000000002</c:v>
                </c:pt>
                <c:pt idx="25">
                  <c:v>0.36420000000000002</c:v>
                </c:pt>
                <c:pt idx="26">
                  <c:v>0.34470000000000001</c:v>
                </c:pt>
                <c:pt idx="27">
                  <c:v>0.32500000000000001</c:v>
                </c:pt>
                <c:pt idx="28">
                  <c:v>0.30559999999999998</c:v>
                </c:pt>
                <c:pt idx="29">
                  <c:v>0.28670000000000001</c:v>
                </c:pt>
                <c:pt idx="30">
                  <c:v>0.2676</c:v>
                </c:pt>
                <c:pt idx="31">
                  <c:v>0.2492</c:v>
                </c:pt>
                <c:pt idx="32">
                  <c:v>0.2311</c:v>
                </c:pt>
                <c:pt idx="33">
                  <c:v>0.2132</c:v>
                </c:pt>
                <c:pt idx="34">
                  <c:v>0.1951</c:v>
                </c:pt>
                <c:pt idx="35">
                  <c:v>0.17760000000000001</c:v>
                </c:pt>
                <c:pt idx="36">
                  <c:v>0.16189999999999999</c:v>
                </c:pt>
                <c:pt idx="37">
                  <c:v>0.1454</c:v>
                </c:pt>
                <c:pt idx="38">
                  <c:v>0.1308</c:v>
                </c:pt>
                <c:pt idx="39">
                  <c:v>0.1158</c:v>
                </c:pt>
                <c:pt idx="40">
                  <c:v>0.1033</c:v>
                </c:pt>
                <c:pt idx="41">
                  <c:v>8.9700000000000002E-2</c:v>
                </c:pt>
                <c:pt idx="42">
                  <c:v>7.7200000000000005E-2</c:v>
                </c:pt>
                <c:pt idx="43">
                  <c:v>6.6100000000000006E-2</c:v>
                </c:pt>
                <c:pt idx="44">
                  <c:v>5.5599999999999997E-2</c:v>
                </c:pt>
                <c:pt idx="45">
                  <c:v>4.6300000000000001E-2</c:v>
                </c:pt>
                <c:pt idx="46">
                  <c:v>3.8300000000000001E-2</c:v>
                </c:pt>
                <c:pt idx="47">
                  <c:v>0.03</c:v>
                </c:pt>
                <c:pt idx="48">
                  <c:v>2.1899999999999999E-2</c:v>
                </c:pt>
                <c:pt idx="49">
                  <c:v>1.8599999999999998E-2</c:v>
                </c:pt>
                <c:pt idx="50">
                  <c:v>0.01</c:v>
                </c:pt>
                <c:pt idx="51">
                  <c:v>0.01</c:v>
                </c:pt>
                <c:pt idx="52">
                  <c:v>3.5999999999999999E-3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1.6000000000000001E-3</c:v>
                </c:pt>
                <c:pt idx="87">
                  <c:v>0.01</c:v>
                </c:pt>
                <c:pt idx="88">
                  <c:v>1.78E-2</c:v>
                </c:pt>
                <c:pt idx="89">
                  <c:v>3.0300000000000001E-2</c:v>
                </c:pt>
                <c:pt idx="90">
                  <c:v>4.1700000000000001E-2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053-42CF-9538-7F03BEBC3B55}"/>
            </c:ext>
          </c:extLst>
        </c:ser>
        <c:ser>
          <c:idx val="27"/>
          <c:order val="27"/>
          <c:tx>
            <c:strRef>
              <c:f>'Skip-1'!$AG$1:$AG$2</c:f>
              <c:strCache>
                <c:ptCount val="1"/>
                <c:pt idx="0">
                  <c:v>93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'Skip-1'!$AG$3:$AG$94</c:f>
              <c:numCache>
                <c:formatCode>General</c:formatCode>
                <c:ptCount val="91"/>
                <c:pt idx="0">
                  <c:v>0.99170000000000003</c:v>
                </c:pt>
                <c:pt idx="1">
                  <c:v>0.96579999999999999</c:v>
                </c:pt>
                <c:pt idx="2">
                  <c:v>0.93279999999999996</c:v>
                </c:pt>
                <c:pt idx="3">
                  <c:v>0.90059999999999996</c:v>
                </c:pt>
                <c:pt idx="4">
                  <c:v>0.86950000000000005</c:v>
                </c:pt>
                <c:pt idx="5">
                  <c:v>0.83950000000000002</c:v>
                </c:pt>
                <c:pt idx="6">
                  <c:v>0.81020000000000003</c:v>
                </c:pt>
                <c:pt idx="7">
                  <c:v>0.78120000000000001</c:v>
                </c:pt>
                <c:pt idx="8">
                  <c:v>0.75360000000000005</c:v>
                </c:pt>
                <c:pt idx="9">
                  <c:v>0.72670000000000001</c:v>
                </c:pt>
                <c:pt idx="10">
                  <c:v>0.70020000000000004</c:v>
                </c:pt>
                <c:pt idx="11">
                  <c:v>0.67459999999999998</c:v>
                </c:pt>
                <c:pt idx="12">
                  <c:v>0.64959999999999996</c:v>
                </c:pt>
                <c:pt idx="13">
                  <c:v>0.62509999999999999</c:v>
                </c:pt>
                <c:pt idx="14">
                  <c:v>0.60099999999999998</c:v>
                </c:pt>
                <c:pt idx="15">
                  <c:v>0.57789999999999997</c:v>
                </c:pt>
                <c:pt idx="16">
                  <c:v>0.55400000000000005</c:v>
                </c:pt>
                <c:pt idx="17">
                  <c:v>0.53159999999999996</c:v>
                </c:pt>
                <c:pt idx="18">
                  <c:v>0.50980000000000003</c:v>
                </c:pt>
                <c:pt idx="19">
                  <c:v>0.48799999999999999</c:v>
                </c:pt>
                <c:pt idx="20">
                  <c:v>0.46650000000000003</c:v>
                </c:pt>
                <c:pt idx="21">
                  <c:v>0.4456</c:v>
                </c:pt>
                <c:pt idx="22">
                  <c:v>0.42449999999999999</c:v>
                </c:pt>
                <c:pt idx="23">
                  <c:v>0.40400000000000003</c:v>
                </c:pt>
                <c:pt idx="24">
                  <c:v>0.38390000000000002</c:v>
                </c:pt>
                <c:pt idx="25">
                  <c:v>0.36420000000000002</c:v>
                </c:pt>
                <c:pt idx="26">
                  <c:v>0.34470000000000001</c:v>
                </c:pt>
                <c:pt idx="27">
                  <c:v>0.32500000000000001</c:v>
                </c:pt>
                <c:pt idx="28">
                  <c:v>0.30559999999999998</c:v>
                </c:pt>
                <c:pt idx="29">
                  <c:v>0.28639999999999999</c:v>
                </c:pt>
                <c:pt idx="30">
                  <c:v>0.2676</c:v>
                </c:pt>
                <c:pt idx="31">
                  <c:v>0.2492</c:v>
                </c:pt>
                <c:pt idx="32">
                  <c:v>0.2311</c:v>
                </c:pt>
                <c:pt idx="33">
                  <c:v>0.21290000000000001</c:v>
                </c:pt>
                <c:pt idx="34">
                  <c:v>0.1946</c:v>
                </c:pt>
                <c:pt idx="35">
                  <c:v>0.1762</c:v>
                </c:pt>
                <c:pt idx="36">
                  <c:v>0.15920000000000001</c:v>
                </c:pt>
                <c:pt idx="37">
                  <c:v>0.14349999999999999</c:v>
                </c:pt>
                <c:pt idx="38">
                  <c:v>0.12609999999999999</c:v>
                </c:pt>
                <c:pt idx="39">
                  <c:v>0.1125</c:v>
                </c:pt>
                <c:pt idx="40">
                  <c:v>9.69E-2</c:v>
                </c:pt>
                <c:pt idx="41">
                  <c:v>8.4400000000000003E-2</c:v>
                </c:pt>
                <c:pt idx="42">
                  <c:v>7.2499999999999995E-2</c:v>
                </c:pt>
                <c:pt idx="43">
                  <c:v>6.0600000000000001E-2</c:v>
                </c:pt>
                <c:pt idx="44">
                  <c:v>4.9700000000000001E-2</c:v>
                </c:pt>
                <c:pt idx="45">
                  <c:v>0.04</c:v>
                </c:pt>
                <c:pt idx="46">
                  <c:v>3.1099999999999999E-2</c:v>
                </c:pt>
                <c:pt idx="47">
                  <c:v>2.3599999999999999E-2</c:v>
                </c:pt>
                <c:pt idx="48">
                  <c:v>1.9400000000000001E-2</c:v>
                </c:pt>
                <c:pt idx="49">
                  <c:v>0.01</c:v>
                </c:pt>
                <c:pt idx="50">
                  <c:v>0.01</c:v>
                </c:pt>
                <c:pt idx="51">
                  <c:v>2.5000000000000001E-3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5.4999999999999997E-3</c:v>
                </c:pt>
                <c:pt idx="88">
                  <c:v>1.2800000000000001E-2</c:v>
                </c:pt>
                <c:pt idx="89">
                  <c:v>2.4500000000000001E-2</c:v>
                </c:pt>
                <c:pt idx="90">
                  <c:v>3.61E-2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053-42CF-9538-7F03BEBC3B55}"/>
            </c:ext>
          </c:extLst>
        </c:ser>
        <c:ser>
          <c:idx val="28"/>
          <c:order val="28"/>
          <c:tx>
            <c:strRef>
              <c:f>'Skip-1'!$AH$1:$AH$2</c:f>
              <c:strCache>
                <c:ptCount val="1"/>
                <c:pt idx="0">
                  <c:v>94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'Skip-1'!$AH$3:$AH$94</c:f>
              <c:numCache>
                <c:formatCode>General</c:formatCode>
                <c:ptCount val="91"/>
                <c:pt idx="0">
                  <c:v>0.99170000000000003</c:v>
                </c:pt>
                <c:pt idx="1">
                  <c:v>0.96579999999999999</c:v>
                </c:pt>
                <c:pt idx="2">
                  <c:v>0.93279999999999996</c:v>
                </c:pt>
                <c:pt idx="3">
                  <c:v>0.90059999999999996</c:v>
                </c:pt>
                <c:pt idx="4">
                  <c:v>0.86950000000000005</c:v>
                </c:pt>
                <c:pt idx="5">
                  <c:v>0.83950000000000002</c:v>
                </c:pt>
                <c:pt idx="6">
                  <c:v>0.81020000000000003</c:v>
                </c:pt>
                <c:pt idx="7">
                  <c:v>0.78120000000000001</c:v>
                </c:pt>
                <c:pt idx="8">
                  <c:v>0.75360000000000005</c:v>
                </c:pt>
                <c:pt idx="9">
                  <c:v>0.72670000000000001</c:v>
                </c:pt>
                <c:pt idx="10">
                  <c:v>0.70020000000000004</c:v>
                </c:pt>
                <c:pt idx="11">
                  <c:v>0.67459999999999998</c:v>
                </c:pt>
                <c:pt idx="12">
                  <c:v>0.64959999999999996</c:v>
                </c:pt>
                <c:pt idx="13">
                  <c:v>0.62509999999999999</c:v>
                </c:pt>
                <c:pt idx="14">
                  <c:v>0.60099999999999998</c:v>
                </c:pt>
                <c:pt idx="15">
                  <c:v>0.57789999999999997</c:v>
                </c:pt>
                <c:pt idx="16">
                  <c:v>0.55379999999999996</c:v>
                </c:pt>
                <c:pt idx="17">
                  <c:v>0.53159999999999996</c:v>
                </c:pt>
                <c:pt idx="18">
                  <c:v>0.50980000000000003</c:v>
                </c:pt>
                <c:pt idx="19">
                  <c:v>0.48799999999999999</c:v>
                </c:pt>
                <c:pt idx="20">
                  <c:v>0.46650000000000003</c:v>
                </c:pt>
                <c:pt idx="21">
                  <c:v>0.4456</c:v>
                </c:pt>
                <c:pt idx="22">
                  <c:v>0.42449999999999999</c:v>
                </c:pt>
                <c:pt idx="23">
                  <c:v>0.40400000000000003</c:v>
                </c:pt>
                <c:pt idx="24">
                  <c:v>0.38390000000000002</c:v>
                </c:pt>
                <c:pt idx="25">
                  <c:v>0.36420000000000002</c:v>
                </c:pt>
                <c:pt idx="26">
                  <c:v>0.34470000000000001</c:v>
                </c:pt>
                <c:pt idx="27">
                  <c:v>0.32500000000000001</c:v>
                </c:pt>
                <c:pt idx="28">
                  <c:v>0.30559999999999998</c:v>
                </c:pt>
                <c:pt idx="29">
                  <c:v>0.28639999999999999</c:v>
                </c:pt>
                <c:pt idx="30">
                  <c:v>0.2676</c:v>
                </c:pt>
                <c:pt idx="31">
                  <c:v>0.2492</c:v>
                </c:pt>
                <c:pt idx="32">
                  <c:v>0.2311</c:v>
                </c:pt>
                <c:pt idx="33">
                  <c:v>0.21290000000000001</c:v>
                </c:pt>
                <c:pt idx="34">
                  <c:v>0.1946</c:v>
                </c:pt>
                <c:pt idx="35">
                  <c:v>0.1759</c:v>
                </c:pt>
                <c:pt idx="36">
                  <c:v>0.1583</c:v>
                </c:pt>
                <c:pt idx="37">
                  <c:v>0.1411</c:v>
                </c:pt>
                <c:pt idx="38">
                  <c:v>0.1244</c:v>
                </c:pt>
                <c:pt idx="39">
                  <c:v>0.1081</c:v>
                </c:pt>
                <c:pt idx="40">
                  <c:v>9.3899999999999997E-2</c:v>
                </c:pt>
                <c:pt idx="41">
                  <c:v>7.9200000000000007E-2</c:v>
                </c:pt>
                <c:pt idx="42">
                  <c:v>6.6100000000000006E-2</c:v>
                </c:pt>
                <c:pt idx="43">
                  <c:v>5.4399999999999997E-2</c:v>
                </c:pt>
                <c:pt idx="44">
                  <c:v>4.36E-2</c:v>
                </c:pt>
                <c:pt idx="45">
                  <c:v>3.4000000000000002E-2</c:v>
                </c:pt>
                <c:pt idx="46">
                  <c:v>2.58E-2</c:v>
                </c:pt>
                <c:pt idx="47">
                  <c:v>0.02</c:v>
                </c:pt>
                <c:pt idx="48">
                  <c:v>1.06E-2</c:v>
                </c:pt>
                <c:pt idx="49">
                  <c:v>0.01</c:v>
                </c:pt>
                <c:pt idx="50">
                  <c:v>1.9E-3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9.7000000000000003E-3</c:v>
                </c:pt>
                <c:pt idx="89">
                  <c:v>1.8599999999999998E-2</c:v>
                </c:pt>
                <c:pt idx="90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053-42CF-9538-7F03BEBC3B55}"/>
            </c:ext>
          </c:extLst>
        </c:ser>
        <c:ser>
          <c:idx val="29"/>
          <c:order val="29"/>
          <c:tx>
            <c:strRef>
              <c:f>'Skip-1'!$AI$1:$AI$2</c:f>
              <c:strCache>
                <c:ptCount val="1"/>
                <c:pt idx="0">
                  <c:v>95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'Skip-1'!$AI$3:$AI$94</c:f>
              <c:numCache>
                <c:formatCode>General</c:formatCode>
                <c:ptCount val="91"/>
                <c:pt idx="0">
                  <c:v>0.99170000000000003</c:v>
                </c:pt>
                <c:pt idx="1">
                  <c:v>0.96579999999999999</c:v>
                </c:pt>
                <c:pt idx="2">
                  <c:v>0.93279999999999996</c:v>
                </c:pt>
                <c:pt idx="3">
                  <c:v>0.90059999999999996</c:v>
                </c:pt>
                <c:pt idx="4">
                  <c:v>0.86950000000000005</c:v>
                </c:pt>
                <c:pt idx="5">
                  <c:v>0.83950000000000002</c:v>
                </c:pt>
                <c:pt idx="6">
                  <c:v>0.81</c:v>
                </c:pt>
                <c:pt idx="7">
                  <c:v>0.78120000000000001</c:v>
                </c:pt>
                <c:pt idx="8">
                  <c:v>0.75360000000000005</c:v>
                </c:pt>
                <c:pt idx="9">
                  <c:v>0.72670000000000001</c:v>
                </c:pt>
                <c:pt idx="10">
                  <c:v>0.70020000000000004</c:v>
                </c:pt>
                <c:pt idx="11">
                  <c:v>0.67459999999999998</c:v>
                </c:pt>
                <c:pt idx="12">
                  <c:v>0.64959999999999996</c:v>
                </c:pt>
                <c:pt idx="13">
                  <c:v>0.62509999999999999</c:v>
                </c:pt>
                <c:pt idx="14">
                  <c:v>0.60099999999999998</c:v>
                </c:pt>
                <c:pt idx="15">
                  <c:v>0.57769999999999999</c:v>
                </c:pt>
                <c:pt idx="16">
                  <c:v>0.55379999999999996</c:v>
                </c:pt>
                <c:pt idx="17">
                  <c:v>0.53159999999999996</c:v>
                </c:pt>
                <c:pt idx="18">
                  <c:v>0.50980000000000003</c:v>
                </c:pt>
                <c:pt idx="19">
                  <c:v>0.48799999999999999</c:v>
                </c:pt>
                <c:pt idx="20">
                  <c:v>0.46650000000000003</c:v>
                </c:pt>
                <c:pt idx="21">
                  <c:v>0.4456</c:v>
                </c:pt>
                <c:pt idx="22">
                  <c:v>0.42449999999999999</c:v>
                </c:pt>
                <c:pt idx="23">
                  <c:v>0.40400000000000003</c:v>
                </c:pt>
                <c:pt idx="24">
                  <c:v>0.38390000000000002</c:v>
                </c:pt>
                <c:pt idx="25">
                  <c:v>0.36420000000000002</c:v>
                </c:pt>
                <c:pt idx="26">
                  <c:v>0.34470000000000001</c:v>
                </c:pt>
                <c:pt idx="27">
                  <c:v>0.32500000000000001</c:v>
                </c:pt>
                <c:pt idx="28">
                  <c:v>0.3054</c:v>
                </c:pt>
                <c:pt idx="29">
                  <c:v>0.28639999999999999</c:v>
                </c:pt>
                <c:pt idx="30">
                  <c:v>0.2676</c:v>
                </c:pt>
                <c:pt idx="31">
                  <c:v>0.2492</c:v>
                </c:pt>
                <c:pt idx="32">
                  <c:v>0.2311</c:v>
                </c:pt>
                <c:pt idx="33">
                  <c:v>0.21290000000000001</c:v>
                </c:pt>
                <c:pt idx="34">
                  <c:v>0.1946</c:v>
                </c:pt>
                <c:pt idx="35">
                  <c:v>0.1759</c:v>
                </c:pt>
                <c:pt idx="36">
                  <c:v>0.1583</c:v>
                </c:pt>
                <c:pt idx="37">
                  <c:v>0.14080000000000001</c:v>
                </c:pt>
                <c:pt idx="38">
                  <c:v>0.1236</c:v>
                </c:pt>
                <c:pt idx="39">
                  <c:v>0.1056</c:v>
                </c:pt>
                <c:pt idx="40">
                  <c:v>9.0300000000000005E-2</c:v>
                </c:pt>
                <c:pt idx="41">
                  <c:v>7.4999999999999997E-2</c:v>
                </c:pt>
                <c:pt idx="42">
                  <c:v>6.2199999999999998E-2</c:v>
                </c:pt>
                <c:pt idx="43">
                  <c:v>4.8300000000000003E-2</c:v>
                </c:pt>
                <c:pt idx="44">
                  <c:v>3.78E-2</c:v>
                </c:pt>
                <c:pt idx="45">
                  <c:v>2.8899999999999999E-2</c:v>
                </c:pt>
                <c:pt idx="46">
                  <c:v>0.02</c:v>
                </c:pt>
                <c:pt idx="47">
                  <c:v>1.1900000000000001E-2</c:v>
                </c:pt>
                <c:pt idx="48">
                  <c:v>0.01</c:v>
                </c:pt>
                <c:pt idx="49">
                  <c:v>1.9E-3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4.1999999999999997E-3</c:v>
                </c:pt>
                <c:pt idx="89">
                  <c:v>1.38E-2</c:v>
                </c:pt>
                <c:pt idx="90">
                  <c:v>2.3900000000000001E-2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053-42CF-9538-7F03BEBC3B55}"/>
            </c:ext>
          </c:extLst>
        </c:ser>
        <c:ser>
          <c:idx val="30"/>
          <c:order val="30"/>
          <c:tx>
            <c:strRef>
              <c:f>'Skip-1'!$AJ$1:$AJ$2</c:f>
              <c:strCache>
                <c:ptCount val="1"/>
                <c:pt idx="0">
                  <c:v>96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'Skip-1'!$AJ$3:$AJ$94</c:f>
              <c:numCache>
                <c:formatCode>General</c:formatCode>
                <c:ptCount val="91"/>
                <c:pt idx="0">
                  <c:v>0.99170000000000003</c:v>
                </c:pt>
                <c:pt idx="1">
                  <c:v>0.96579999999999999</c:v>
                </c:pt>
                <c:pt idx="2">
                  <c:v>0.93279999999999996</c:v>
                </c:pt>
                <c:pt idx="3">
                  <c:v>0.90059999999999996</c:v>
                </c:pt>
                <c:pt idx="4">
                  <c:v>0.86950000000000005</c:v>
                </c:pt>
                <c:pt idx="5">
                  <c:v>0.83930000000000005</c:v>
                </c:pt>
                <c:pt idx="6">
                  <c:v>0.81</c:v>
                </c:pt>
                <c:pt idx="7">
                  <c:v>0.78120000000000001</c:v>
                </c:pt>
                <c:pt idx="8">
                  <c:v>0.75360000000000005</c:v>
                </c:pt>
                <c:pt idx="9">
                  <c:v>0.72670000000000001</c:v>
                </c:pt>
                <c:pt idx="10">
                  <c:v>0.70020000000000004</c:v>
                </c:pt>
                <c:pt idx="11">
                  <c:v>0.67459999999999998</c:v>
                </c:pt>
                <c:pt idx="12">
                  <c:v>0.64959999999999996</c:v>
                </c:pt>
                <c:pt idx="13">
                  <c:v>0.62509999999999999</c:v>
                </c:pt>
                <c:pt idx="14">
                  <c:v>0.60099999999999998</c:v>
                </c:pt>
                <c:pt idx="15">
                  <c:v>0.57769999999999999</c:v>
                </c:pt>
                <c:pt idx="16">
                  <c:v>0.55379999999999996</c:v>
                </c:pt>
                <c:pt idx="17">
                  <c:v>0.53159999999999996</c:v>
                </c:pt>
                <c:pt idx="18">
                  <c:v>0.50980000000000003</c:v>
                </c:pt>
                <c:pt idx="19">
                  <c:v>0.48799999999999999</c:v>
                </c:pt>
                <c:pt idx="20">
                  <c:v>0.46650000000000003</c:v>
                </c:pt>
                <c:pt idx="21">
                  <c:v>0.4456</c:v>
                </c:pt>
                <c:pt idx="22">
                  <c:v>0.42449999999999999</c:v>
                </c:pt>
                <c:pt idx="23">
                  <c:v>0.40400000000000003</c:v>
                </c:pt>
                <c:pt idx="24">
                  <c:v>0.38390000000000002</c:v>
                </c:pt>
                <c:pt idx="25">
                  <c:v>0.36420000000000002</c:v>
                </c:pt>
                <c:pt idx="26">
                  <c:v>0.34449999999999997</c:v>
                </c:pt>
                <c:pt idx="27">
                  <c:v>0.32500000000000001</c:v>
                </c:pt>
                <c:pt idx="28">
                  <c:v>0.3054</c:v>
                </c:pt>
                <c:pt idx="29">
                  <c:v>0.28639999999999999</c:v>
                </c:pt>
                <c:pt idx="30">
                  <c:v>0.2676</c:v>
                </c:pt>
                <c:pt idx="31">
                  <c:v>0.2492</c:v>
                </c:pt>
                <c:pt idx="32">
                  <c:v>0.2311</c:v>
                </c:pt>
                <c:pt idx="33">
                  <c:v>0.21290000000000001</c:v>
                </c:pt>
                <c:pt idx="34">
                  <c:v>0.1946</c:v>
                </c:pt>
                <c:pt idx="35">
                  <c:v>0.1759</c:v>
                </c:pt>
                <c:pt idx="36">
                  <c:v>0.1583</c:v>
                </c:pt>
                <c:pt idx="37">
                  <c:v>0.14080000000000001</c:v>
                </c:pt>
                <c:pt idx="38">
                  <c:v>0.12330000000000001</c:v>
                </c:pt>
                <c:pt idx="39">
                  <c:v>0.1053</c:v>
                </c:pt>
                <c:pt idx="40">
                  <c:v>8.7499999999999994E-2</c:v>
                </c:pt>
                <c:pt idx="41">
                  <c:v>7.2499999999999995E-2</c:v>
                </c:pt>
                <c:pt idx="42">
                  <c:v>5.67E-2</c:v>
                </c:pt>
                <c:pt idx="43">
                  <c:v>4.4200000000000003E-2</c:v>
                </c:pt>
                <c:pt idx="44">
                  <c:v>3.2500000000000001E-2</c:v>
                </c:pt>
                <c:pt idx="45">
                  <c:v>2.23E-2</c:v>
                </c:pt>
                <c:pt idx="46">
                  <c:v>1.44E-2</c:v>
                </c:pt>
                <c:pt idx="47">
                  <c:v>0.01</c:v>
                </c:pt>
                <c:pt idx="48">
                  <c:v>1.9E-3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8.8000000000000005E-3</c:v>
                </c:pt>
                <c:pt idx="90">
                  <c:v>1.9400000000000001E-2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5053-42CF-9538-7F03BEBC3B55}"/>
            </c:ext>
          </c:extLst>
        </c:ser>
        <c:ser>
          <c:idx val="31"/>
          <c:order val="31"/>
          <c:tx>
            <c:strRef>
              <c:f>'Skip-1'!$AK$1:$AK$2</c:f>
              <c:strCache>
                <c:ptCount val="1"/>
                <c:pt idx="0">
                  <c:v>97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'Skip-1'!$AK$3:$AK$94</c:f>
              <c:numCache>
                <c:formatCode>General</c:formatCode>
                <c:ptCount val="91"/>
                <c:pt idx="0">
                  <c:v>0.99170000000000003</c:v>
                </c:pt>
                <c:pt idx="1">
                  <c:v>0.96579999999999999</c:v>
                </c:pt>
                <c:pt idx="2">
                  <c:v>0.93279999999999996</c:v>
                </c:pt>
                <c:pt idx="3">
                  <c:v>0.90059999999999996</c:v>
                </c:pt>
                <c:pt idx="4">
                  <c:v>0.86939999999999995</c:v>
                </c:pt>
                <c:pt idx="5">
                  <c:v>0.83930000000000005</c:v>
                </c:pt>
                <c:pt idx="6">
                  <c:v>0.81</c:v>
                </c:pt>
                <c:pt idx="7">
                  <c:v>0.78120000000000001</c:v>
                </c:pt>
                <c:pt idx="8">
                  <c:v>0.75360000000000005</c:v>
                </c:pt>
                <c:pt idx="9">
                  <c:v>0.72670000000000001</c:v>
                </c:pt>
                <c:pt idx="10">
                  <c:v>0.70020000000000004</c:v>
                </c:pt>
                <c:pt idx="11">
                  <c:v>0.67459999999999998</c:v>
                </c:pt>
                <c:pt idx="12">
                  <c:v>0.64959999999999996</c:v>
                </c:pt>
                <c:pt idx="13">
                  <c:v>0.62509999999999999</c:v>
                </c:pt>
                <c:pt idx="14">
                  <c:v>0.6008</c:v>
                </c:pt>
                <c:pt idx="15">
                  <c:v>0.57769999999999999</c:v>
                </c:pt>
                <c:pt idx="16">
                  <c:v>0.55379999999999996</c:v>
                </c:pt>
                <c:pt idx="17">
                  <c:v>0.53159999999999996</c:v>
                </c:pt>
                <c:pt idx="18">
                  <c:v>0.50980000000000003</c:v>
                </c:pt>
                <c:pt idx="19">
                  <c:v>0.48799999999999999</c:v>
                </c:pt>
                <c:pt idx="20">
                  <c:v>0.46650000000000003</c:v>
                </c:pt>
                <c:pt idx="21">
                  <c:v>0.4456</c:v>
                </c:pt>
                <c:pt idx="22">
                  <c:v>0.42449999999999999</c:v>
                </c:pt>
                <c:pt idx="23">
                  <c:v>0.40400000000000003</c:v>
                </c:pt>
                <c:pt idx="24">
                  <c:v>0.38390000000000002</c:v>
                </c:pt>
                <c:pt idx="25">
                  <c:v>0.36399999999999999</c:v>
                </c:pt>
                <c:pt idx="26">
                  <c:v>0.34449999999999997</c:v>
                </c:pt>
                <c:pt idx="27">
                  <c:v>0.32500000000000001</c:v>
                </c:pt>
                <c:pt idx="28">
                  <c:v>0.3054</c:v>
                </c:pt>
                <c:pt idx="29">
                  <c:v>0.28639999999999999</c:v>
                </c:pt>
                <c:pt idx="30">
                  <c:v>0.2676</c:v>
                </c:pt>
                <c:pt idx="31">
                  <c:v>0.2492</c:v>
                </c:pt>
                <c:pt idx="32">
                  <c:v>0.2311</c:v>
                </c:pt>
                <c:pt idx="33">
                  <c:v>0.21290000000000001</c:v>
                </c:pt>
                <c:pt idx="34">
                  <c:v>0.1946</c:v>
                </c:pt>
                <c:pt idx="35">
                  <c:v>0.1759</c:v>
                </c:pt>
                <c:pt idx="36">
                  <c:v>0.1583</c:v>
                </c:pt>
                <c:pt idx="37">
                  <c:v>0.14080000000000001</c:v>
                </c:pt>
                <c:pt idx="38">
                  <c:v>0.12330000000000001</c:v>
                </c:pt>
                <c:pt idx="39">
                  <c:v>0.105</c:v>
                </c:pt>
                <c:pt idx="40">
                  <c:v>8.72E-2</c:v>
                </c:pt>
                <c:pt idx="41">
                  <c:v>7.0300000000000001E-2</c:v>
                </c:pt>
                <c:pt idx="42">
                  <c:v>5.4199999999999998E-2</c:v>
                </c:pt>
                <c:pt idx="43">
                  <c:v>3.9199999999999999E-2</c:v>
                </c:pt>
                <c:pt idx="44">
                  <c:v>2.6700000000000002E-2</c:v>
                </c:pt>
                <c:pt idx="45">
                  <c:v>1.7399999999999999E-2</c:v>
                </c:pt>
                <c:pt idx="46">
                  <c:v>0.01</c:v>
                </c:pt>
                <c:pt idx="47">
                  <c:v>2.8E-3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4.1000000000000003E-3</c:v>
                </c:pt>
                <c:pt idx="90">
                  <c:v>1.2500000000000001E-2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5053-42CF-9538-7F03BEBC3B55}"/>
            </c:ext>
          </c:extLst>
        </c:ser>
        <c:ser>
          <c:idx val="32"/>
          <c:order val="32"/>
          <c:tx>
            <c:strRef>
              <c:f>'Skip-1'!$AL$1:$AL$2</c:f>
              <c:strCache>
                <c:ptCount val="1"/>
                <c:pt idx="0">
                  <c:v>98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'Skip-1'!$AL$3:$AL$94</c:f>
              <c:numCache>
                <c:formatCode>General</c:formatCode>
                <c:ptCount val="91"/>
                <c:pt idx="0">
                  <c:v>0.99170000000000003</c:v>
                </c:pt>
                <c:pt idx="1">
                  <c:v>0.96579999999999999</c:v>
                </c:pt>
                <c:pt idx="2">
                  <c:v>0.93279999999999996</c:v>
                </c:pt>
                <c:pt idx="3">
                  <c:v>0.90059999999999996</c:v>
                </c:pt>
                <c:pt idx="4">
                  <c:v>0.86939999999999995</c:v>
                </c:pt>
                <c:pt idx="5">
                  <c:v>0.83930000000000005</c:v>
                </c:pt>
                <c:pt idx="6">
                  <c:v>0.81</c:v>
                </c:pt>
                <c:pt idx="7">
                  <c:v>0.78120000000000001</c:v>
                </c:pt>
                <c:pt idx="8">
                  <c:v>0.75360000000000005</c:v>
                </c:pt>
                <c:pt idx="9">
                  <c:v>0.72670000000000001</c:v>
                </c:pt>
                <c:pt idx="10">
                  <c:v>0.70020000000000004</c:v>
                </c:pt>
                <c:pt idx="11">
                  <c:v>0.67459999999999998</c:v>
                </c:pt>
                <c:pt idx="12">
                  <c:v>0.64959999999999996</c:v>
                </c:pt>
                <c:pt idx="13">
                  <c:v>0.62509999999999999</c:v>
                </c:pt>
                <c:pt idx="14">
                  <c:v>0.6008</c:v>
                </c:pt>
                <c:pt idx="15">
                  <c:v>0.57769999999999999</c:v>
                </c:pt>
                <c:pt idx="16">
                  <c:v>0.55379999999999996</c:v>
                </c:pt>
                <c:pt idx="17">
                  <c:v>0.53159999999999996</c:v>
                </c:pt>
                <c:pt idx="18">
                  <c:v>0.50980000000000003</c:v>
                </c:pt>
                <c:pt idx="19">
                  <c:v>0.48799999999999999</c:v>
                </c:pt>
                <c:pt idx="20">
                  <c:v>0.46650000000000003</c:v>
                </c:pt>
                <c:pt idx="21">
                  <c:v>0.4456</c:v>
                </c:pt>
                <c:pt idx="22">
                  <c:v>0.42449999999999999</c:v>
                </c:pt>
                <c:pt idx="23">
                  <c:v>0.40400000000000003</c:v>
                </c:pt>
                <c:pt idx="24">
                  <c:v>0.38390000000000002</c:v>
                </c:pt>
                <c:pt idx="25">
                  <c:v>0.36399999999999999</c:v>
                </c:pt>
                <c:pt idx="26">
                  <c:v>0.34449999999999997</c:v>
                </c:pt>
                <c:pt idx="27">
                  <c:v>0.32500000000000001</c:v>
                </c:pt>
                <c:pt idx="28">
                  <c:v>0.3054</c:v>
                </c:pt>
                <c:pt idx="29">
                  <c:v>0.28639999999999999</c:v>
                </c:pt>
                <c:pt idx="30">
                  <c:v>0.2676</c:v>
                </c:pt>
                <c:pt idx="31">
                  <c:v>0.2492</c:v>
                </c:pt>
                <c:pt idx="32">
                  <c:v>0.2311</c:v>
                </c:pt>
                <c:pt idx="33">
                  <c:v>0.21290000000000001</c:v>
                </c:pt>
                <c:pt idx="34">
                  <c:v>0.1946</c:v>
                </c:pt>
                <c:pt idx="35">
                  <c:v>0.1759</c:v>
                </c:pt>
                <c:pt idx="36">
                  <c:v>0.1583</c:v>
                </c:pt>
                <c:pt idx="37">
                  <c:v>0.14080000000000001</c:v>
                </c:pt>
                <c:pt idx="38">
                  <c:v>0.12330000000000001</c:v>
                </c:pt>
                <c:pt idx="39">
                  <c:v>0.105</c:v>
                </c:pt>
                <c:pt idx="40">
                  <c:v>8.72E-2</c:v>
                </c:pt>
                <c:pt idx="41">
                  <c:v>7.0000000000000007E-2</c:v>
                </c:pt>
                <c:pt idx="42">
                  <c:v>5.3100000000000001E-2</c:v>
                </c:pt>
                <c:pt idx="43">
                  <c:v>3.56E-2</c:v>
                </c:pt>
                <c:pt idx="44">
                  <c:v>2.2499999999999999E-2</c:v>
                </c:pt>
                <c:pt idx="45">
                  <c:v>1.11E-2</c:v>
                </c:pt>
                <c:pt idx="46">
                  <c:v>4.1999999999999997E-3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8.8999999999999999E-3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5053-42CF-9538-7F03BEBC3B55}"/>
            </c:ext>
          </c:extLst>
        </c:ser>
        <c:ser>
          <c:idx val="33"/>
          <c:order val="33"/>
          <c:tx>
            <c:strRef>
              <c:f>'Skip-1'!$AM$1:$AM$2</c:f>
              <c:strCache>
                <c:ptCount val="1"/>
                <c:pt idx="0">
                  <c:v>99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'Skip-1'!$AM$3:$AM$94</c:f>
              <c:numCache>
                <c:formatCode>General</c:formatCode>
                <c:ptCount val="91"/>
                <c:pt idx="0">
                  <c:v>0.99170000000000003</c:v>
                </c:pt>
                <c:pt idx="1">
                  <c:v>0.96579999999999999</c:v>
                </c:pt>
                <c:pt idx="2">
                  <c:v>0.93279999999999996</c:v>
                </c:pt>
                <c:pt idx="3">
                  <c:v>0.90059999999999996</c:v>
                </c:pt>
                <c:pt idx="4">
                  <c:v>0.86939999999999995</c:v>
                </c:pt>
                <c:pt idx="5">
                  <c:v>0.83930000000000005</c:v>
                </c:pt>
                <c:pt idx="6">
                  <c:v>0.81</c:v>
                </c:pt>
                <c:pt idx="7">
                  <c:v>0.78120000000000001</c:v>
                </c:pt>
                <c:pt idx="8">
                  <c:v>0.75360000000000005</c:v>
                </c:pt>
                <c:pt idx="9">
                  <c:v>0.72670000000000001</c:v>
                </c:pt>
                <c:pt idx="10">
                  <c:v>0.70020000000000004</c:v>
                </c:pt>
                <c:pt idx="11">
                  <c:v>0.67459999999999998</c:v>
                </c:pt>
                <c:pt idx="12">
                  <c:v>0.64959999999999996</c:v>
                </c:pt>
                <c:pt idx="13">
                  <c:v>0.62509999999999999</c:v>
                </c:pt>
                <c:pt idx="14">
                  <c:v>0.6008</c:v>
                </c:pt>
                <c:pt idx="15">
                  <c:v>0.57769999999999999</c:v>
                </c:pt>
                <c:pt idx="16">
                  <c:v>0.55379999999999996</c:v>
                </c:pt>
                <c:pt idx="17">
                  <c:v>0.53159999999999996</c:v>
                </c:pt>
                <c:pt idx="18">
                  <c:v>0.50980000000000003</c:v>
                </c:pt>
                <c:pt idx="19">
                  <c:v>0.48799999999999999</c:v>
                </c:pt>
                <c:pt idx="20">
                  <c:v>0.46650000000000003</c:v>
                </c:pt>
                <c:pt idx="21">
                  <c:v>0.4456</c:v>
                </c:pt>
                <c:pt idx="22">
                  <c:v>0.42449999999999999</c:v>
                </c:pt>
                <c:pt idx="23">
                  <c:v>0.40400000000000003</c:v>
                </c:pt>
                <c:pt idx="24">
                  <c:v>0.38390000000000002</c:v>
                </c:pt>
                <c:pt idx="25">
                  <c:v>0.36399999999999999</c:v>
                </c:pt>
                <c:pt idx="26">
                  <c:v>0.34449999999999997</c:v>
                </c:pt>
                <c:pt idx="27">
                  <c:v>0.32500000000000001</c:v>
                </c:pt>
                <c:pt idx="28">
                  <c:v>0.3054</c:v>
                </c:pt>
                <c:pt idx="29">
                  <c:v>0.28639999999999999</c:v>
                </c:pt>
                <c:pt idx="30">
                  <c:v>0.2676</c:v>
                </c:pt>
                <c:pt idx="31">
                  <c:v>0.2492</c:v>
                </c:pt>
                <c:pt idx="32">
                  <c:v>0.2311</c:v>
                </c:pt>
                <c:pt idx="33">
                  <c:v>0.21290000000000001</c:v>
                </c:pt>
                <c:pt idx="34">
                  <c:v>0.1946</c:v>
                </c:pt>
                <c:pt idx="35">
                  <c:v>0.1759</c:v>
                </c:pt>
                <c:pt idx="36">
                  <c:v>0.1583</c:v>
                </c:pt>
                <c:pt idx="37">
                  <c:v>0.14080000000000001</c:v>
                </c:pt>
                <c:pt idx="38">
                  <c:v>0.12330000000000001</c:v>
                </c:pt>
                <c:pt idx="39">
                  <c:v>0.105</c:v>
                </c:pt>
                <c:pt idx="40">
                  <c:v>8.72E-2</c:v>
                </c:pt>
                <c:pt idx="41">
                  <c:v>7.0000000000000007E-2</c:v>
                </c:pt>
                <c:pt idx="42">
                  <c:v>5.28E-2</c:v>
                </c:pt>
                <c:pt idx="43">
                  <c:v>3.5000000000000003E-2</c:v>
                </c:pt>
                <c:pt idx="44">
                  <c:v>1.7500000000000002E-2</c:v>
                </c:pt>
                <c:pt idx="45">
                  <c:v>6.3E-3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5053-42CF-9538-7F03BEBC3B55}"/>
            </c:ext>
          </c:extLst>
        </c:ser>
        <c:ser>
          <c:idx val="34"/>
          <c:order val="34"/>
          <c:tx>
            <c:strRef>
              <c:f>'Skip-1'!$AN$1:$AN$2</c:f>
              <c:strCache>
                <c:ptCount val="1"/>
                <c:pt idx="0">
                  <c:v>100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'Skip-1'!$AN$3:$AN$94</c:f>
              <c:numCache>
                <c:formatCode>General</c:formatCode>
                <c:ptCount val="91"/>
                <c:pt idx="0">
                  <c:v>0.99170000000000003</c:v>
                </c:pt>
                <c:pt idx="1">
                  <c:v>0.96579999999999999</c:v>
                </c:pt>
                <c:pt idx="2">
                  <c:v>0.93279999999999996</c:v>
                </c:pt>
                <c:pt idx="3">
                  <c:v>0.90059999999999996</c:v>
                </c:pt>
                <c:pt idx="4">
                  <c:v>0.86939999999999995</c:v>
                </c:pt>
                <c:pt idx="5">
                  <c:v>0.83930000000000005</c:v>
                </c:pt>
                <c:pt idx="6">
                  <c:v>0.81</c:v>
                </c:pt>
                <c:pt idx="7">
                  <c:v>0.78120000000000001</c:v>
                </c:pt>
                <c:pt idx="8">
                  <c:v>0.75360000000000005</c:v>
                </c:pt>
                <c:pt idx="9">
                  <c:v>0.72670000000000001</c:v>
                </c:pt>
                <c:pt idx="10">
                  <c:v>0.70020000000000004</c:v>
                </c:pt>
                <c:pt idx="11">
                  <c:v>0.67459999999999998</c:v>
                </c:pt>
                <c:pt idx="12">
                  <c:v>0.64959999999999996</c:v>
                </c:pt>
                <c:pt idx="13">
                  <c:v>0.62490000000000001</c:v>
                </c:pt>
                <c:pt idx="14">
                  <c:v>0.6008</c:v>
                </c:pt>
                <c:pt idx="15">
                  <c:v>0.57769999999999999</c:v>
                </c:pt>
                <c:pt idx="16">
                  <c:v>0.55379999999999996</c:v>
                </c:pt>
                <c:pt idx="17">
                  <c:v>0.53159999999999996</c:v>
                </c:pt>
                <c:pt idx="18">
                  <c:v>0.50980000000000003</c:v>
                </c:pt>
                <c:pt idx="19">
                  <c:v>0.48799999999999999</c:v>
                </c:pt>
                <c:pt idx="20">
                  <c:v>0.46650000000000003</c:v>
                </c:pt>
                <c:pt idx="21">
                  <c:v>0.4456</c:v>
                </c:pt>
                <c:pt idx="22">
                  <c:v>0.42449999999999999</c:v>
                </c:pt>
                <c:pt idx="23">
                  <c:v>0.40400000000000003</c:v>
                </c:pt>
                <c:pt idx="24">
                  <c:v>0.38390000000000002</c:v>
                </c:pt>
                <c:pt idx="25">
                  <c:v>0.36399999999999999</c:v>
                </c:pt>
                <c:pt idx="26">
                  <c:v>0.34449999999999997</c:v>
                </c:pt>
                <c:pt idx="27">
                  <c:v>0.32500000000000001</c:v>
                </c:pt>
                <c:pt idx="28">
                  <c:v>0.3054</c:v>
                </c:pt>
                <c:pt idx="29">
                  <c:v>0.28639999999999999</c:v>
                </c:pt>
                <c:pt idx="30">
                  <c:v>0.2676</c:v>
                </c:pt>
                <c:pt idx="31">
                  <c:v>0.2492</c:v>
                </c:pt>
                <c:pt idx="32">
                  <c:v>0.2311</c:v>
                </c:pt>
                <c:pt idx="33">
                  <c:v>0.21290000000000001</c:v>
                </c:pt>
                <c:pt idx="34">
                  <c:v>0.1946</c:v>
                </c:pt>
                <c:pt idx="35">
                  <c:v>0.1759</c:v>
                </c:pt>
                <c:pt idx="36">
                  <c:v>0.1583</c:v>
                </c:pt>
                <c:pt idx="37">
                  <c:v>0.14080000000000001</c:v>
                </c:pt>
                <c:pt idx="38">
                  <c:v>0.1231</c:v>
                </c:pt>
                <c:pt idx="39">
                  <c:v>0.105</c:v>
                </c:pt>
                <c:pt idx="40">
                  <c:v>8.72E-2</c:v>
                </c:pt>
                <c:pt idx="41">
                  <c:v>7.0000000000000007E-2</c:v>
                </c:pt>
                <c:pt idx="42">
                  <c:v>5.28E-2</c:v>
                </c:pt>
                <c:pt idx="43">
                  <c:v>3.5000000000000003E-2</c:v>
                </c:pt>
                <c:pt idx="44">
                  <c:v>1.6899999999999998E-2</c:v>
                </c:pt>
                <c:pt idx="45">
                  <c:v>2E-3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5053-42CF-9538-7F03BEBC3B55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5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1">
                  <a:lumMod val="8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3">
                  <a:lumMod val="8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5">
                  <a:lumMod val="8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60000"/>
                  <a:lumOff val="4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3">
                  <a:lumMod val="60000"/>
                  <a:lumOff val="4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5">
                  <a:lumMod val="60000"/>
                  <a:lumOff val="40000"/>
                </a:schemeClr>
              </a:solidFill>
              <a:ln/>
              <a:effectLst/>
              <a:sp3d/>
            </c:spPr>
          </c:bandFmt>
        </c:bandFmts>
        <c:axId val="769288152"/>
        <c:axId val="769288512"/>
        <c:axId val="772956688"/>
      </c:surface3DChart>
      <c:catAx>
        <c:axId val="769288152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accent3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88512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76928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accent3">
                <a:lumMod val="40000"/>
                <a:lumOff val="60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88152"/>
        <c:crosses val="autoZero"/>
        <c:crossBetween val="midCat"/>
      </c:valAx>
      <c:serAx>
        <c:axId val="772956688"/>
        <c:scaling>
          <c:orientation val="maxMin"/>
        </c:scaling>
        <c:delete val="0"/>
        <c:axPos val="b"/>
        <c:majorGridlines>
          <c:spPr>
            <a:ln w="6350" cap="flat" cmpd="sng" algn="ctr">
              <a:solidFill>
                <a:schemeClr val="accent3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88512"/>
        <c:crosses val="autoZero"/>
        <c:tickMarkSkip val="5"/>
      </c:serAx>
      <c:spPr>
        <a:noFill/>
        <a:ln>
          <a:noFill/>
        </a:ln>
        <a:effectLst/>
      </c:spPr>
    </c:plotArea>
    <c:plotVisOnly val="1"/>
    <c:dispBlanksAs val="zero"/>
    <c:showDLblsOverMax val="0"/>
    <c:extLst/>
  </c:chart>
  <c:spPr>
    <a:solidFill>
      <a:schemeClr val="bg1"/>
    </a:solidFill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[percolation.xlsx]Skip-1!Skip1Pivot</c:name>
    <c:fmtId val="3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5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58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64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67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21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2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2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24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2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2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27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28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2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30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31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3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3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34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7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7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7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7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7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7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8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8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8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8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8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8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8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27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28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2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30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31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3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3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34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3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3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37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38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3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40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1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17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18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1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20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21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2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2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24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2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2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27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28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2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6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67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68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6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70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71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7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7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74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7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7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77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78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7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8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1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17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18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1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20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21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2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2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24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2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2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27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28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2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6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67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68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6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70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71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7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7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74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7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7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77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78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7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8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/>
          <a:effectLst/>
          <a:sp3d/>
        </c:spPr>
      </c:pivotFmt>
      <c:pivotFmt>
        <c:idx val="516"/>
        <c:spPr>
          <a:solidFill>
            <a:schemeClr val="accent1"/>
          </a:solidFill>
          <a:ln/>
          <a:effectLst/>
          <a:sp3d/>
        </c:spPr>
      </c:pivotFmt>
      <c:pivotFmt>
        <c:idx val="517"/>
        <c:spPr>
          <a:solidFill>
            <a:schemeClr val="accent1"/>
          </a:solidFill>
          <a:ln/>
          <a:effectLst/>
          <a:sp3d/>
        </c:spPr>
      </c:pivotFmt>
      <c:pivotFmt>
        <c:idx val="518"/>
        <c:spPr>
          <a:solidFill>
            <a:schemeClr val="accent1"/>
          </a:solidFill>
          <a:ln/>
          <a:effectLst/>
          <a:sp3d/>
        </c:spPr>
      </c:pivotFmt>
      <c:pivotFmt>
        <c:idx val="519"/>
        <c:spPr>
          <a:solidFill>
            <a:schemeClr val="accent1"/>
          </a:solidFill>
          <a:ln/>
          <a:effectLst/>
          <a:sp3d/>
        </c:spPr>
      </c:pivotFmt>
      <c:pivotFmt>
        <c:idx val="520"/>
        <c:spPr>
          <a:solidFill>
            <a:schemeClr val="accent1"/>
          </a:solidFill>
          <a:ln/>
          <a:effectLst/>
          <a:sp3d/>
        </c:spPr>
      </c:pivotFmt>
      <c:pivotFmt>
        <c:idx val="521"/>
        <c:spPr>
          <a:solidFill>
            <a:schemeClr val="accent1"/>
          </a:solidFill>
          <a:ln/>
          <a:effectLst/>
          <a:sp3d/>
        </c:spPr>
      </c:pivotFmt>
      <c:pivotFmt>
        <c:idx val="522"/>
        <c:spPr>
          <a:solidFill>
            <a:schemeClr val="accent1"/>
          </a:solidFill>
          <a:ln/>
          <a:effectLst/>
          <a:sp3d/>
        </c:spPr>
      </c:pivotFmt>
      <c:pivotFmt>
        <c:idx val="523"/>
        <c:spPr>
          <a:solidFill>
            <a:schemeClr val="accent1"/>
          </a:solidFill>
          <a:ln/>
          <a:effectLst/>
          <a:sp3d/>
        </c:spPr>
      </c:pivotFmt>
      <c:pivotFmt>
        <c:idx val="524"/>
        <c:spPr>
          <a:solidFill>
            <a:schemeClr val="accent1"/>
          </a:solidFill>
          <a:ln/>
          <a:effectLst/>
          <a:sp3d/>
        </c:spPr>
      </c:pivotFmt>
      <c:pivotFmt>
        <c:idx val="525"/>
        <c:spPr>
          <a:solidFill>
            <a:schemeClr val="accent1"/>
          </a:solidFill>
          <a:ln/>
          <a:effectLst/>
          <a:sp3d/>
        </c:spPr>
      </c:pivotFmt>
      <c:pivotFmt>
        <c:idx val="526"/>
        <c:spPr>
          <a:solidFill>
            <a:schemeClr val="accent1"/>
          </a:solidFill>
          <a:ln/>
          <a:effectLst/>
          <a:sp3d/>
        </c:spPr>
      </c:pivotFmt>
      <c:pivotFmt>
        <c:idx val="527"/>
        <c:spPr>
          <a:solidFill>
            <a:schemeClr val="accent1"/>
          </a:solidFill>
          <a:ln/>
          <a:effectLst/>
          <a:sp3d/>
        </c:spPr>
      </c:pivotFmt>
      <c:pivotFmt>
        <c:idx val="528"/>
        <c:spPr>
          <a:solidFill>
            <a:schemeClr val="accent1"/>
          </a:solidFill>
          <a:ln/>
          <a:effectLst/>
          <a:sp3d/>
        </c:spPr>
      </c:pivotFmt>
      <c:pivotFmt>
        <c:idx val="529"/>
        <c:spPr>
          <a:solidFill>
            <a:schemeClr val="accent1"/>
          </a:solidFill>
          <a:ln/>
          <a:effectLst/>
          <a:sp3d/>
        </c:spPr>
      </c:pivotFmt>
      <c:pivotFmt>
        <c:idx val="530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solidFill>
            <a:schemeClr val="accent1"/>
          </a:solidFill>
          <a:ln/>
          <a:effectLst/>
          <a:sp3d/>
        </c:spPr>
      </c:pivotFmt>
      <c:pivotFmt>
        <c:idx val="566"/>
        <c:spPr>
          <a:solidFill>
            <a:schemeClr val="accent3"/>
          </a:solidFill>
          <a:ln/>
          <a:effectLst/>
          <a:sp3d/>
        </c:spPr>
      </c:pivotFmt>
      <c:pivotFmt>
        <c:idx val="567"/>
        <c:spPr>
          <a:solidFill>
            <a:schemeClr val="accent5"/>
          </a:solidFill>
          <a:ln/>
          <a:effectLst/>
          <a:sp3d/>
        </c:spPr>
      </c:pivotFmt>
      <c:pivotFmt>
        <c:idx val="568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569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570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571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572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  <c:pivotFmt>
        <c:idx val="573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</c:pivotFmt>
      <c:pivotFmt>
        <c:idx val="574"/>
        <c:spPr>
          <a:solidFill>
            <a:schemeClr val="accent1">
              <a:lumMod val="80000"/>
            </a:schemeClr>
          </a:solidFill>
          <a:ln/>
          <a:effectLst/>
          <a:sp3d/>
        </c:spPr>
      </c:pivotFmt>
      <c:pivotFmt>
        <c:idx val="575"/>
        <c:spPr>
          <a:solidFill>
            <a:schemeClr val="accent3">
              <a:lumMod val="80000"/>
            </a:schemeClr>
          </a:solidFill>
          <a:ln/>
          <a:effectLst/>
          <a:sp3d/>
        </c:spPr>
      </c:pivotFmt>
      <c:pivotFmt>
        <c:idx val="576"/>
        <c:spPr>
          <a:solidFill>
            <a:schemeClr val="accent5">
              <a:lumMod val="80000"/>
            </a:schemeClr>
          </a:solidFill>
          <a:ln/>
          <a:effectLst/>
          <a:sp3d/>
        </c:spPr>
      </c:pivotFmt>
      <c:pivotFmt>
        <c:idx val="577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</c:pivotFmt>
      <c:pivotFmt>
        <c:idx val="578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</c:pivotFmt>
      <c:pivotFmt>
        <c:idx val="579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</c:pivotFmt>
      <c:pivotFmt>
        <c:idx val="580"/>
        <c:spPr>
          <a:solidFill>
            <a:schemeClr val="accent3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solidFill>
            <a:schemeClr val="accent5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solidFill>
            <a:schemeClr val="accent1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solidFill>
            <a:schemeClr val="accent3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solidFill>
            <a:schemeClr val="accent5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solidFill>
            <a:schemeClr val="accent1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solidFill>
            <a:schemeClr val="accent3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9"/>
        <c:spPr>
          <a:solidFill>
            <a:schemeClr val="accent5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0"/>
        <c:spPr>
          <a:solidFill>
            <a:schemeClr val="accent1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1"/>
        <c:spPr>
          <a:solidFill>
            <a:schemeClr val="accent3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2"/>
        <c:spPr>
          <a:solidFill>
            <a:schemeClr val="accent5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3"/>
        <c:spPr>
          <a:solidFill>
            <a:schemeClr val="accent1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4"/>
        <c:spPr>
          <a:solidFill>
            <a:schemeClr val="accent3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5"/>
        <c:spPr>
          <a:solidFill>
            <a:schemeClr val="accent5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6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7"/>
        <c:spPr>
          <a:solidFill>
            <a:schemeClr val="accent3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8"/>
        <c:spPr>
          <a:solidFill>
            <a:schemeClr val="accent5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9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0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1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2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3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4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5"/>
        <c:spPr>
          <a:solidFill>
            <a:schemeClr val="accent1"/>
          </a:solidFill>
          <a:ln/>
          <a:effectLst/>
          <a:sp3d/>
        </c:spPr>
      </c:pivotFmt>
      <c:pivotFmt>
        <c:idx val="616"/>
        <c:spPr>
          <a:solidFill>
            <a:schemeClr val="accent3"/>
          </a:solidFill>
          <a:ln/>
          <a:effectLst/>
          <a:sp3d/>
        </c:spPr>
      </c:pivotFmt>
      <c:pivotFmt>
        <c:idx val="617"/>
        <c:spPr>
          <a:solidFill>
            <a:schemeClr val="accent5"/>
          </a:solidFill>
          <a:ln/>
          <a:effectLst/>
          <a:sp3d/>
        </c:spPr>
      </c:pivotFmt>
      <c:pivotFmt>
        <c:idx val="618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619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620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621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622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  <c:pivotFmt>
        <c:idx val="623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</c:pivotFmt>
      <c:pivotFmt>
        <c:idx val="624"/>
        <c:spPr>
          <a:solidFill>
            <a:schemeClr val="accent1">
              <a:lumMod val="80000"/>
            </a:schemeClr>
          </a:solidFill>
          <a:ln/>
          <a:effectLst/>
          <a:sp3d/>
        </c:spPr>
      </c:pivotFmt>
      <c:pivotFmt>
        <c:idx val="625"/>
        <c:spPr>
          <a:solidFill>
            <a:schemeClr val="accent3">
              <a:lumMod val="80000"/>
            </a:schemeClr>
          </a:solidFill>
          <a:ln/>
          <a:effectLst/>
          <a:sp3d/>
        </c:spPr>
      </c:pivotFmt>
      <c:pivotFmt>
        <c:idx val="626"/>
        <c:spPr>
          <a:solidFill>
            <a:schemeClr val="accent5">
              <a:lumMod val="80000"/>
            </a:schemeClr>
          </a:solidFill>
          <a:ln/>
          <a:effectLst/>
          <a:sp3d/>
        </c:spPr>
      </c:pivotFmt>
      <c:pivotFmt>
        <c:idx val="627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</c:pivotFmt>
      <c:pivotFmt>
        <c:idx val="628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</c:pivotFmt>
      <c:pivotFmt>
        <c:idx val="629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</c:pivotFmt>
      <c:pivotFmt>
        <c:idx val="630"/>
        <c:spPr>
          <a:solidFill>
            <a:schemeClr val="accent3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1"/>
        <c:spPr>
          <a:solidFill>
            <a:schemeClr val="accent5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2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3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4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5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6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7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8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9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0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1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2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3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4"/>
        <c:spPr>
          <a:solidFill>
            <a:schemeClr val="accent1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5"/>
        <c:spPr>
          <a:solidFill>
            <a:schemeClr val="accent3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6"/>
        <c:spPr>
          <a:solidFill>
            <a:schemeClr val="accent5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7"/>
        <c:spPr>
          <a:solidFill>
            <a:schemeClr val="accent1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8"/>
        <c:spPr>
          <a:solidFill>
            <a:schemeClr val="accent3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9"/>
        <c:spPr>
          <a:solidFill>
            <a:schemeClr val="accent5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0"/>
        <c:spPr>
          <a:solidFill>
            <a:schemeClr val="accent1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1"/>
        <c:spPr>
          <a:solidFill>
            <a:schemeClr val="accent3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2"/>
        <c:spPr>
          <a:solidFill>
            <a:schemeClr val="accent5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3"/>
        <c:spPr>
          <a:solidFill>
            <a:schemeClr val="accent1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4"/>
        <c:spPr>
          <a:solidFill>
            <a:schemeClr val="accent3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5"/>
        <c:spPr>
          <a:solidFill>
            <a:schemeClr val="accent5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6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7"/>
        <c:spPr>
          <a:solidFill>
            <a:schemeClr val="accent3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8"/>
        <c:spPr>
          <a:solidFill>
            <a:schemeClr val="accent5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9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0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1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2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3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view3D>
      <c:rotX val="5"/>
      <c:rotY val="0"/>
      <c:depthPercent val="100"/>
      <c:rAngAx val="0"/>
    </c:view3D>
    <c:floor>
      <c:thickness val="0"/>
      <c:spPr>
        <a:noFill/>
        <a:ln w="6350" cap="flat" cmpd="sng" algn="ctr">
          <a:noFill/>
          <a:prstDash val="solid"/>
          <a:round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'Skip-1'!$F$1:$F$2</c:f>
              <c:strCache>
                <c:ptCount val="1"/>
                <c:pt idx="0">
                  <c:v>66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'Skip-1'!$F$3:$F$94</c:f>
              <c:numCache>
                <c:formatCode>General</c:formatCode>
                <c:ptCount val="91"/>
                <c:pt idx="0">
                  <c:v>2.2888999999999999</c:v>
                </c:pt>
                <c:pt idx="1">
                  <c:v>2.2450999999999999</c:v>
                </c:pt>
                <c:pt idx="2">
                  <c:v>2.1930000000000001</c:v>
                </c:pt>
                <c:pt idx="3">
                  <c:v>2.1394000000000002</c:v>
                </c:pt>
                <c:pt idx="4">
                  <c:v>2.0922999999999998</c:v>
                </c:pt>
                <c:pt idx="5">
                  <c:v>2.0507</c:v>
                </c:pt>
                <c:pt idx="6">
                  <c:v>1.9983</c:v>
                </c:pt>
                <c:pt idx="7">
                  <c:v>1.9550000000000001</c:v>
                </c:pt>
                <c:pt idx="8">
                  <c:v>1.9162999999999999</c:v>
                </c:pt>
                <c:pt idx="9">
                  <c:v>1.8773</c:v>
                </c:pt>
                <c:pt idx="10">
                  <c:v>1.8385</c:v>
                </c:pt>
                <c:pt idx="11">
                  <c:v>1.7956000000000001</c:v>
                </c:pt>
                <c:pt idx="12">
                  <c:v>1.7553000000000001</c:v>
                </c:pt>
                <c:pt idx="13">
                  <c:v>1.7183999999999999</c:v>
                </c:pt>
                <c:pt idx="14">
                  <c:v>1.6816</c:v>
                </c:pt>
                <c:pt idx="15">
                  <c:v>1.6492</c:v>
                </c:pt>
                <c:pt idx="16">
                  <c:v>1.6164000000000001</c:v>
                </c:pt>
                <c:pt idx="17">
                  <c:v>1.5898000000000001</c:v>
                </c:pt>
                <c:pt idx="18">
                  <c:v>1.5562</c:v>
                </c:pt>
                <c:pt idx="19">
                  <c:v>1.528</c:v>
                </c:pt>
                <c:pt idx="20">
                  <c:v>1.4972000000000001</c:v>
                </c:pt>
                <c:pt idx="21">
                  <c:v>1.4683999999999999</c:v>
                </c:pt>
                <c:pt idx="22">
                  <c:v>1.4369000000000001</c:v>
                </c:pt>
                <c:pt idx="23">
                  <c:v>1.4097999999999999</c:v>
                </c:pt>
                <c:pt idx="24">
                  <c:v>1.3768</c:v>
                </c:pt>
                <c:pt idx="25">
                  <c:v>1.3468</c:v>
                </c:pt>
                <c:pt idx="26">
                  <c:v>1.3265</c:v>
                </c:pt>
                <c:pt idx="27">
                  <c:v>1.3015000000000001</c:v>
                </c:pt>
                <c:pt idx="28">
                  <c:v>1.2771999999999999</c:v>
                </c:pt>
                <c:pt idx="29">
                  <c:v>1.2536</c:v>
                </c:pt>
                <c:pt idx="30">
                  <c:v>1.2316</c:v>
                </c:pt>
                <c:pt idx="31">
                  <c:v>1.2121</c:v>
                </c:pt>
                <c:pt idx="32">
                  <c:v>1.1854</c:v>
                </c:pt>
                <c:pt idx="33">
                  <c:v>1.1653</c:v>
                </c:pt>
                <c:pt idx="34">
                  <c:v>1.1477999999999999</c:v>
                </c:pt>
                <c:pt idx="35">
                  <c:v>1.1243000000000001</c:v>
                </c:pt>
                <c:pt idx="36">
                  <c:v>1.1028</c:v>
                </c:pt>
                <c:pt idx="37">
                  <c:v>1.0805</c:v>
                </c:pt>
                <c:pt idx="38">
                  <c:v>1.0649999999999999</c:v>
                </c:pt>
                <c:pt idx="39">
                  <c:v>1.0452999999999999</c:v>
                </c:pt>
                <c:pt idx="40">
                  <c:v>1.0253000000000001</c:v>
                </c:pt>
                <c:pt idx="41">
                  <c:v>1.0092000000000001</c:v>
                </c:pt>
                <c:pt idx="42">
                  <c:v>0.98970000000000002</c:v>
                </c:pt>
                <c:pt idx="43">
                  <c:v>0.97640000000000005</c:v>
                </c:pt>
                <c:pt idx="44">
                  <c:v>0.96030000000000004</c:v>
                </c:pt>
                <c:pt idx="45">
                  <c:v>0.94689999999999996</c:v>
                </c:pt>
                <c:pt idx="46">
                  <c:v>0.9264</c:v>
                </c:pt>
                <c:pt idx="47">
                  <c:v>0.91249999999999998</c:v>
                </c:pt>
                <c:pt idx="48">
                  <c:v>0.89500000000000002</c:v>
                </c:pt>
                <c:pt idx="49">
                  <c:v>0.87829999999999997</c:v>
                </c:pt>
                <c:pt idx="50">
                  <c:v>0.86140000000000005</c:v>
                </c:pt>
                <c:pt idx="51">
                  <c:v>0.84670000000000001</c:v>
                </c:pt>
                <c:pt idx="52">
                  <c:v>0.84189999999999998</c:v>
                </c:pt>
                <c:pt idx="53">
                  <c:v>0.82950000000000002</c:v>
                </c:pt>
                <c:pt idx="54">
                  <c:v>0.81359999999999999</c:v>
                </c:pt>
                <c:pt idx="55">
                  <c:v>0.80159999999999998</c:v>
                </c:pt>
                <c:pt idx="56">
                  <c:v>0.78969999999999996</c:v>
                </c:pt>
                <c:pt idx="57">
                  <c:v>0.78390000000000004</c:v>
                </c:pt>
                <c:pt idx="58">
                  <c:v>0.77510000000000001</c:v>
                </c:pt>
                <c:pt idx="59">
                  <c:v>0.76319999999999999</c:v>
                </c:pt>
                <c:pt idx="60">
                  <c:v>0.75609999999999999</c:v>
                </c:pt>
                <c:pt idx="61">
                  <c:v>0.74870000000000003</c:v>
                </c:pt>
                <c:pt idx="62">
                  <c:v>0.74539999999999995</c:v>
                </c:pt>
                <c:pt idx="63">
                  <c:v>0.73799999999999999</c:v>
                </c:pt>
                <c:pt idx="64">
                  <c:v>0.73050000000000004</c:v>
                </c:pt>
                <c:pt idx="65">
                  <c:v>0.7278</c:v>
                </c:pt>
                <c:pt idx="66">
                  <c:v>0.72389999999999999</c:v>
                </c:pt>
                <c:pt idx="67">
                  <c:v>0.7167</c:v>
                </c:pt>
                <c:pt idx="68">
                  <c:v>0.71099999999999997</c:v>
                </c:pt>
                <c:pt idx="69">
                  <c:v>0.70369999999999999</c:v>
                </c:pt>
                <c:pt idx="70">
                  <c:v>0.70399999999999996</c:v>
                </c:pt>
                <c:pt idx="71">
                  <c:v>0.70640000000000003</c:v>
                </c:pt>
                <c:pt idx="72">
                  <c:v>0.70820000000000005</c:v>
                </c:pt>
                <c:pt idx="73">
                  <c:v>0.70269999999999999</c:v>
                </c:pt>
                <c:pt idx="74">
                  <c:v>0.70850000000000002</c:v>
                </c:pt>
                <c:pt idx="75">
                  <c:v>0.71060000000000001</c:v>
                </c:pt>
                <c:pt idx="76">
                  <c:v>0.71630000000000005</c:v>
                </c:pt>
                <c:pt idx="77">
                  <c:v>0.72729999999999995</c:v>
                </c:pt>
                <c:pt idx="78">
                  <c:v>0.73839999999999995</c:v>
                </c:pt>
                <c:pt idx="79">
                  <c:v>0.74060000000000004</c:v>
                </c:pt>
                <c:pt idx="80">
                  <c:v>0.74639999999999995</c:v>
                </c:pt>
                <c:pt idx="81">
                  <c:v>0.76019999999999999</c:v>
                </c:pt>
                <c:pt idx="82">
                  <c:v>0.76859999999999995</c:v>
                </c:pt>
                <c:pt idx="83">
                  <c:v>0.78810000000000002</c:v>
                </c:pt>
                <c:pt idx="84">
                  <c:v>0.80689999999999995</c:v>
                </c:pt>
                <c:pt idx="85">
                  <c:v>0.82969999999999999</c:v>
                </c:pt>
                <c:pt idx="86">
                  <c:v>0.84319999999999995</c:v>
                </c:pt>
                <c:pt idx="87">
                  <c:v>0.86780000000000002</c:v>
                </c:pt>
                <c:pt idx="88">
                  <c:v>0.89359999999999995</c:v>
                </c:pt>
                <c:pt idx="89">
                  <c:v>0.91539999999999999</c:v>
                </c:pt>
                <c:pt idx="90">
                  <c:v>0.94330000000000003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3F-4A36-AB97-4311B58A7737}"/>
            </c:ext>
          </c:extLst>
        </c:ser>
        <c:ser>
          <c:idx val="1"/>
          <c:order val="1"/>
          <c:tx>
            <c:strRef>
              <c:f>'Skip-1'!$G$1:$G$2</c:f>
              <c:strCache>
                <c:ptCount val="1"/>
                <c:pt idx="0">
                  <c:v>67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'Skip-1'!$G$3:$G$94</c:f>
              <c:numCache>
                <c:formatCode>General</c:formatCode>
                <c:ptCount val="91"/>
                <c:pt idx="0">
                  <c:v>1.7730999999999999</c:v>
                </c:pt>
                <c:pt idx="1">
                  <c:v>1.7393000000000001</c:v>
                </c:pt>
                <c:pt idx="2">
                  <c:v>1.6927000000000001</c:v>
                </c:pt>
                <c:pt idx="3">
                  <c:v>1.6501999999999999</c:v>
                </c:pt>
                <c:pt idx="4">
                  <c:v>1.6076999999999999</c:v>
                </c:pt>
                <c:pt idx="5">
                  <c:v>1.5677000000000001</c:v>
                </c:pt>
                <c:pt idx="6">
                  <c:v>1.5305</c:v>
                </c:pt>
                <c:pt idx="7">
                  <c:v>1.4921</c:v>
                </c:pt>
                <c:pt idx="8">
                  <c:v>1.4554</c:v>
                </c:pt>
                <c:pt idx="9">
                  <c:v>1.4196</c:v>
                </c:pt>
                <c:pt idx="10">
                  <c:v>1.3843000000000001</c:v>
                </c:pt>
                <c:pt idx="11">
                  <c:v>1.3516999999999999</c:v>
                </c:pt>
                <c:pt idx="12">
                  <c:v>1.3216000000000001</c:v>
                </c:pt>
                <c:pt idx="13">
                  <c:v>1.2902</c:v>
                </c:pt>
                <c:pt idx="14">
                  <c:v>1.2607999999999999</c:v>
                </c:pt>
                <c:pt idx="15">
                  <c:v>1.2315</c:v>
                </c:pt>
                <c:pt idx="16">
                  <c:v>1.2028000000000001</c:v>
                </c:pt>
                <c:pt idx="17">
                  <c:v>1.1767000000000001</c:v>
                </c:pt>
                <c:pt idx="18">
                  <c:v>1.1497999999999999</c:v>
                </c:pt>
                <c:pt idx="19">
                  <c:v>1.1222000000000001</c:v>
                </c:pt>
                <c:pt idx="20">
                  <c:v>1.0955999999999999</c:v>
                </c:pt>
                <c:pt idx="21">
                  <c:v>1.0698000000000001</c:v>
                </c:pt>
                <c:pt idx="22">
                  <c:v>1.0443</c:v>
                </c:pt>
                <c:pt idx="23">
                  <c:v>1.0214000000000001</c:v>
                </c:pt>
                <c:pt idx="24">
                  <c:v>0.99829999999999997</c:v>
                </c:pt>
                <c:pt idx="25">
                  <c:v>0.97650000000000003</c:v>
                </c:pt>
                <c:pt idx="26">
                  <c:v>0.95530000000000004</c:v>
                </c:pt>
                <c:pt idx="27">
                  <c:v>0.93479999999999996</c:v>
                </c:pt>
                <c:pt idx="28">
                  <c:v>0.91439999999999999</c:v>
                </c:pt>
                <c:pt idx="29">
                  <c:v>0.89229999999999998</c:v>
                </c:pt>
                <c:pt idx="30">
                  <c:v>0.87529999999999997</c:v>
                </c:pt>
                <c:pt idx="31">
                  <c:v>0.85499999999999998</c:v>
                </c:pt>
                <c:pt idx="32">
                  <c:v>0.83509999999999995</c:v>
                </c:pt>
                <c:pt idx="33">
                  <c:v>0.81740000000000002</c:v>
                </c:pt>
                <c:pt idx="34">
                  <c:v>0.79949999999999999</c:v>
                </c:pt>
                <c:pt idx="35">
                  <c:v>0.78080000000000005</c:v>
                </c:pt>
                <c:pt idx="36">
                  <c:v>0.76390000000000002</c:v>
                </c:pt>
                <c:pt idx="37">
                  <c:v>0.74590000000000001</c:v>
                </c:pt>
                <c:pt idx="38">
                  <c:v>0.73080000000000001</c:v>
                </c:pt>
                <c:pt idx="39">
                  <c:v>0.71360000000000001</c:v>
                </c:pt>
                <c:pt idx="40">
                  <c:v>0.69669999999999999</c:v>
                </c:pt>
                <c:pt idx="41">
                  <c:v>0.68310000000000004</c:v>
                </c:pt>
                <c:pt idx="42">
                  <c:v>0.66720000000000002</c:v>
                </c:pt>
                <c:pt idx="43">
                  <c:v>0.65529999999999999</c:v>
                </c:pt>
                <c:pt idx="44">
                  <c:v>0.63919999999999999</c:v>
                </c:pt>
                <c:pt idx="45">
                  <c:v>0.62690000000000001</c:v>
                </c:pt>
                <c:pt idx="46">
                  <c:v>0.61309999999999998</c:v>
                </c:pt>
                <c:pt idx="47">
                  <c:v>0.60029999999999994</c:v>
                </c:pt>
                <c:pt idx="48">
                  <c:v>0.58609999999999995</c:v>
                </c:pt>
                <c:pt idx="49">
                  <c:v>0.57440000000000002</c:v>
                </c:pt>
                <c:pt idx="50">
                  <c:v>0.56030000000000002</c:v>
                </c:pt>
                <c:pt idx="51">
                  <c:v>0.54779999999999995</c:v>
                </c:pt>
                <c:pt idx="52">
                  <c:v>0.5383</c:v>
                </c:pt>
                <c:pt idx="53">
                  <c:v>0.52810000000000001</c:v>
                </c:pt>
                <c:pt idx="54">
                  <c:v>0.51559999999999995</c:v>
                </c:pt>
                <c:pt idx="55">
                  <c:v>0.50490000000000002</c:v>
                </c:pt>
                <c:pt idx="56">
                  <c:v>0.49540000000000001</c:v>
                </c:pt>
                <c:pt idx="57">
                  <c:v>0.48870000000000002</c:v>
                </c:pt>
                <c:pt idx="58">
                  <c:v>0.47970000000000002</c:v>
                </c:pt>
                <c:pt idx="59">
                  <c:v>0.4703</c:v>
                </c:pt>
                <c:pt idx="60">
                  <c:v>0.46260000000000001</c:v>
                </c:pt>
                <c:pt idx="61">
                  <c:v>0.4592</c:v>
                </c:pt>
                <c:pt idx="62">
                  <c:v>0.45029999999999998</c:v>
                </c:pt>
                <c:pt idx="63">
                  <c:v>0.44219999999999998</c:v>
                </c:pt>
                <c:pt idx="64">
                  <c:v>0.44</c:v>
                </c:pt>
                <c:pt idx="65">
                  <c:v>0.4335</c:v>
                </c:pt>
                <c:pt idx="66">
                  <c:v>0.43</c:v>
                </c:pt>
                <c:pt idx="67">
                  <c:v>0.4279</c:v>
                </c:pt>
                <c:pt idx="68">
                  <c:v>0.42099999999999999</c:v>
                </c:pt>
                <c:pt idx="69">
                  <c:v>0.41980000000000001</c:v>
                </c:pt>
                <c:pt idx="70">
                  <c:v>0.41810000000000003</c:v>
                </c:pt>
                <c:pt idx="71">
                  <c:v>0.41930000000000001</c:v>
                </c:pt>
                <c:pt idx="72">
                  <c:v>0.41820000000000002</c:v>
                </c:pt>
                <c:pt idx="73">
                  <c:v>0.41270000000000001</c:v>
                </c:pt>
                <c:pt idx="74">
                  <c:v>0.41660000000000003</c:v>
                </c:pt>
                <c:pt idx="75">
                  <c:v>0.42</c:v>
                </c:pt>
                <c:pt idx="76">
                  <c:v>0.4229</c:v>
                </c:pt>
                <c:pt idx="77">
                  <c:v>0.43</c:v>
                </c:pt>
                <c:pt idx="78">
                  <c:v>0.43530000000000002</c:v>
                </c:pt>
                <c:pt idx="79">
                  <c:v>0.44169999999999998</c:v>
                </c:pt>
                <c:pt idx="80">
                  <c:v>0.44979999999999998</c:v>
                </c:pt>
                <c:pt idx="81">
                  <c:v>0.45779999999999998</c:v>
                </c:pt>
                <c:pt idx="82">
                  <c:v>0.46929999999999999</c:v>
                </c:pt>
                <c:pt idx="83">
                  <c:v>0.4824</c:v>
                </c:pt>
                <c:pt idx="84">
                  <c:v>0.4975</c:v>
                </c:pt>
                <c:pt idx="85">
                  <c:v>0.51339999999999997</c:v>
                </c:pt>
                <c:pt idx="86">
                  <c:v>0.53059999999999996</c:v>
                </c:pt>
                <c:pt idx="87">
                  <c:v>0.55059999999999998</c:v>
                </c:pt>
                <c:pt idx="88">
                  <c:v>0.57220000000000004</c:v>
                </c:pt>
                <c:pt idx="89">
                  <c:v>0.59670000000000001</c:v>
                </c:pt>
                <c:pt idx="90">
                  <c:v>0.61919999999999997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3F-4A36-AB97-4311B58A7737}"/>
            </c:ext>
          </c:extLst>
        </c:ser>
        <c:ser>
          <c:idx val="2"/>
          <c:order val="2"/>
          <c:tx>
            <c:strRef>
              <c:f>'Skip-1'!$H$1:$H$2</c:f>
              <c:strCache>
                <c:ptCount val="1"/>
                <c:pt idx="0">
                  <c:v>68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'Skip-1'!$H$3:$H$94</c:f>
              <c:numCache>
                <c:formatCode>General</c:formatCode>
                <c:ptCount val="91"/>
                <c:pt idx="0">
                  <c:v>1.5569</c:v>
                </c:pt>
                <c:pt idx="1">
                  <c:v>1.5239</c:v>
                </c:pt>
                <c:pt idx="2">
                  <c:v>1.4815</c:v>
                </c:pt>
                <c:pt idx="3">
                  <c:v>1.4415</c:v>
                </c:pt>
                <c:pt idx="4">
                  <c:v>1.4020999999999999</c:v>
                </c:pt>
                <c:pt idx="5">
                  <c:v>1.3652</c:v>
                </c:pt>
                <c:pt idx="6">
                  <c:v>1.33</c:v>
                </c:pt>
                <c:pt idx="7">
                  <c:v>1.2949999999999999</c:v>
                </c:pt>
                <c:pt idx="8">
                  <c:v>1.2629999999999999</c:v>
                </c:pt>
                <c:pt idx="9">
                  <c:v>1.2296</c:v>
                </c:pt>
                <c:pt idx="10">
                  <c:v>1.1980999999999999</c:v>
                </c:pt>
                <c:pt idx="11">
                  <c:v>1.1675</c:v>
                </c:pt>
                <c:pt idx="12">
                  <c:v>1.1375</c:v>
                </c:pt>
                <c:pt idx="13">
                  <c:v>1.1088</c:v>
                </c:pt>
                <c:pt idx="14">
                  <c:v>1.0808</c:v>
                </c:pt>
                <c:pt idx="15">
                  <c:v>1.0542</c:v>
                </c:pt>
                <c:pt idx="16">
                  <c:v>1.0285</c:v>
                </c:pt>
                <c:pt idx="17">
                  <c:v>1.0018</c:v>
                </c:pt>
                <c:pt idx="18">
                  <c:v>0.9778</c:v>
                </c:pt>
                <c:pt idx="19">
                  <c:v>0.95130000000000003</c:v>
                </c:pt>
                <c:pt idx="20">
                  <c:v>0.92910000000000004</c:v>
                </c:pt>
                <c:pt idx="21">
                  <c:v>0.90529999999999999</c:v>
                </c:pt>
                <c:pt idx="22">
                  <c:v>0.88190000000000002</c:v>
                </c:pt>
                <c:pt idx="23">
                  <c:v>0.86050000000000004</c:v>
                </c:pt>
                <c:pt idx="24">
                  <c:v>0.83979999999999999</c:v>
                </c:pt>
                <c:pt idx="25">
                  <c:v>0.82020000000000004</c:v>
                </c:pt>
                <c:pt idx="26">
                  <c:v>0.8</c:v>
                </c:pt>
                <c:pt idx="27">
                  <c:v>0.78100000000000003</c:v>
                </c:pt>
                <c:pt idx="28">
                  <c:v>0.76100000000000001</c:v>
                </c:pt>
                <c:pt idx="29">
                  <c:v>0.74180000000000001</c:v>
                </c:pt>
                <c:pt idx="30">
                  <c:v>0.72450000000000003</c:v>
                </c:pt>
                <c:pt idx="31">
                  <c:v>0.70679999999999998</c:v>
                </c:pt>
                <c:pt idx="32">
                  <c:v>0.68810000000000004</c:v>
                </c:pt>
                <c:pt idx="33">
                  <c:v>0.67159999999999997</c:v>
                </c:pt>
                <c:pt idx="34">
                  <c:v>0.6532</c:v>
                </c:pt>
                <c:pt idx="35">
                  <c:v>0.63590000000000002</c:v>
                </c:pt>
                <c:pt idx="36">
                  <c:v>0.62080000000000002</c:v>
                </c:pt>
                <c:pt idx="37">
                  <c:v>0.60409999999999997</c:v>
                </c:pt>
                <c:pt idx="38">
                  <c:v>0.5897</c:v>
                </c:pt>
                <c:pt idx="39">
                  <c:v>0.57469999999999999</c:v>
                </c:pt>
                <c:pt idx="40">
                  <c:v>0.56030000000000002</c:v>
                </c:pt>
                <c:pt idx="41">
                  <c:v>0.54690000000000005</c:v>
                </c:pt>
                <c:pt idx="42">
                  <c:v>0.53359999999999996</c:v>
                </c:pt>
                <c:pt idx="43">
                  <c:v>0.51939999999999997</c:v>
                </c:pt>
                <c:pt idx="44">
                  <c:v>0.50580000000000003</c:v>
                </c:pt>
                <c:pt idx="45">
                  <c:v>0.49340000000000001</c:v>
                </c:pt>
                <c:pt idx="46">
                  <c:v>0.4803</c:v>
                </c:pt>
                <c:pt idx="47">
                  <c:v>0.46750000000000003</c:v>
                </c:pt>
                <c:pt idx="48">
                  <c:v>0.45579999999999998</c:v>
                </c:pt>
                <c:pt idx="49">
                  <c:v>0.4456</c:v>
                </c:pt>
                <c:pt idx="50">
                  <c:v>0.43359999999999999</c:v>
                </c:pt>
                <c:pt idx="51">
                  <c:v>0.42220000000000002</c:v>
                </c:pt>
                <c:pt idx="52">
                  <c:v>0.41170000000000001</c:v>
                </c:pt>
                <c:pt idx="53">
                  <c:v>0.40189999999999998</c:v>
                </c:pt>
                <c:pt idx="54">
                  <c:v>0.39190000000000003</c:v>
                </c:pt>
                <c:pt idx="55">
                  <c:v>0.38190000000000002</c:v>
                </c:pt>
                <c:pt idx="56">
                  <c:v>0.37409999999999999</c:v>
                </c:pt>
                <c:pt idx="57">
                  <c:v>0.36499999999999999</c:v>
                </c:pt>
                <c:pt idx="58">
                  <c:v>0.3584</c:v>
                </c:pt>
                <c:pt idx="59">
                  <c:v>0.35</c:v>
                </c:pt>
                <c:pt idx="60">
                  <c:v>0.34179999999999999</c:v>
                </c:pt>
                <c:pt idx="61">
                  <c:v>0.33639999999999998</c:v>
                </c:pt>
                <c:pt idx="62">
                  <c:v>0.33</c:v>
                </c:pt>
                <c:pt idx="63">
                  <c:v>0.32279999999999998</c:v>
                </c:pt>
                <c:pt idx="64">
                  <c:v>0.32</c:v>
                </c:pt>
                <c:pt idx="65">
                  <c:v>0.311</c:v>
                </c:pt>
                <c:pt idx="66">
                  <c:v>0.31</c:v>
                </c:pt>
                <c:pt idx="67">
                  <c:v>0.30599999999999999</c:v>
                </c:pt>
                <c:pt idx="68">
                  <c:v>0.30099999999999999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0.30549999999999999</c:v>
                </c:pt>
                <c:pt idx="77">
                  <c:v>0.31</c:v>
                </c:pt>
                <c:pt idx="78">
                  <c:v>0.3155</c:v>
                </c:pt>
                <c:pt idx="79">
                  <c:v>0.32040000000000002</c:v>
                </c:pt>
                <c:pt idx="80">
                  <c:v>0.33</c:v>
                </c:pt>
                <c:pt idx="81">
                  <c:v>0.33929999999999999</c:v>
                </c:pt>
                <c:pt idx="82">
                  <c:v>0.34889999999999999</c:v>
                </c:pt>
                <c:pt idx="83">
                  <c:v>0.3619</c:v>
                </c:pt>
                <c:pt idx="84">
                  <c:v>0.37559999999999999</c:v>
                </c:pt>
                <c:pt idx="85">
                  <c:v>0.39100000000000001</c:v>
                </c:pt>
                <c:pt idx="86">
                  <c:v>0.4052</c:v>
                </c:pt>
                <c:pt idx="87">
                  <c:v>0.4249</c:v>
                </c:pt>
                <c:pt idx="88">
                  <c:v>0.44540000000000002</c:v>
                </c:pt>
                <c:pt idx="89">
                  <c:v>0.46810000000000002</c:v>
                </c:pt>
                <c:pt idx="90">
                  <c:v>0.48609999999999998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3F-4A36-AB97-4311B58A7737}"/>
            </c:ext>
          </c:extLst>
        </c:ser>
        <c:ser>
          <c:idx val="3"/>
          <c:order val="3"/>
          <c:tx>
            <c:strRef>
              <c:f>'Skip-1'!$I$1:$I$2</c:f>
              <c:strCache>
                <c:ptCount val="1"/>
                <c:pt idx="0">
                  <c:v>69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'Skip-1'!$I$3:$I$94</c:f>
              <c:numCache>
                <c:formatCode>General</c:formatCode>
                <c:ptCount val="91"/>
                <c:pt idx="0">
                  <c:v>1.4214</c:v>
                </c:pt>
                <c:pt idx="1">
                  <c:v>1.3906000000000001</c:v>
                </c:pt>
                <c:pt idx="2">
                  <c:v>1.3512</c:v>
                </c:pt>
                <c:pt idx="3">
                  <c:v>1.3129</c:v>
                </c:pt>
                <c:pt idx="4">
                  <c:v>1.2751999999999999</c:v>
                </c:pt>
                <c:pt idx="5">
                  <c:v>1.24</c:v>
                </c:pt>
                <c:pt idx="6">
                  <c:v>1.2065999999999999</c:v>
                </c:pt>
                <c:pt idx="7">
                  <c:v>1.1742999999999999</c:v>
                </c:pt>
                <c:pt idx="8">
                  <c:v>1.1423000000000001</c:v>
                </c:pt>
                <c:pt idx="9">
                  <c:v>1.1115999999999999</c:v>
                </c:pt>
                <c:pt idx="10">
                  <c:v>1.0817000000000001</c:v>
                </c:pt>
                <c:pt idx="11">
                  <c:v>1.0519000000000001</c:v>
                </c:pt>
                <c:pt idx="12">
                  <c:v>1.0239</c:v>
                </c:pt>
                <c:pt idx="13">
                  <c:v>0.99729999999999996</c:v>
                </c:pt>
                <c:pt idx="14">
                  <c:v>0.97119999999999995</c:v>
                </c:pt>
                <c:pt idx="15">
                  <c:v>0.94520000000000004</c:v>
                </c:pt>
                <c:pt idx="16">
                  <c:v>0.92020000000000002</c:v>
                </c:pt>
                <c:pt idx="17">
                  <c:v>0.89580000000000004</c:v>
                </c:pt>
                <c:pt idx="18">
                  <c:v>0.87219999999999998</c:v>
                </c:pt>
                <c:pt idx="19">
                  <c:v>0.84870000000000001</c:v>
                </c:pt>
                <c:pt idx="20">
                  <c:v>0.82650000000000001</c:v>
                </c:pt>
                <c:pt idx="21">
                  <c:v>0.80489999999999995</c:v>
                </c:pt>
                <c:pt idx="22">
                  <c:v>0.78259999999999996</c:v>
                </c:pt>
                <c:pt idx="23">
                  <c:v>0.7621</c:v>
                </c:pt>
                <c:pt idx="24">
                  <c:v>0.74219999999999997</c:v>
                </c:pt>
                <c:pt idx="25">
                  <c:v>0.72350000000000003</c:v>
                </c:pt>
                <c:pt idx="26">
                  <c:v>0.70430000000000004</c:v>
                </c:pt>
                <c:pt idx="27">
                  <c:v>0.68530000000000002</c:v>
                </c:pt>
                <c:pt idx="28">
                  <c:v>0.66590000000000005</c:v>
                </c:pt>
                <c:pt idx="29">
                  <c:v>0.64790000000000003</c:v>
                </c:pt>
                <c:pt idx="30">
                  <c:v>0.6321</c:v>
                </c:pt>
                <c:pt idx="31">
                  <c:v>0.61419999999999997</c:v>
                </c:pt>
                <c:pt idx="32">
                  <c:v>0.59619999999999995</c:v>
                </c:pt>
                <c:pt idx="33">
                  <c:v>0.58109999999999995</c:v>
                </c:pt>
                <c:pt idx="34">
                  <c:v>0.56430000000000002</c:v>
                </c:pt>
                <c:pt idx="35">
                  <c:v>0.54779999999999995</c:v>
                </c:pt>
                <c:pt idx="36">
                  <c:v>0.53390000000000004</c:v>
                </c:pt>
                <c:pt idx="37">
                  <c:v>0.51759999999999995</c:v>
                </c:pt>
                <c:pt idx="38">
                  <c:v>0.50470000000000004</c:v>
                </c:pt>
                <c:pt idx="39">
                  <c:v>0.49</c:v>
                </c:pt>
                <c:pt idx="40">
                  <c:v>0.47499999999999998</c:v>
                </c:pt>
                <c:pt idx="41">
                  <c:v>0.46310000000000001</c:v>
                </c:pt>
                <c:pt idx="42">
                  <c:v>0.44919999999999999</c:v>
                </c:pt>
                <c:pt idx="43">
                  <c:v>0.43580000000000002</c:v>
                </c:pt>
                <c:pt idx="44">
                  <c:v>0.42420000000000002</c:v>
                </c:pt>
                <c:pt idx="45">
                  <c:v>0.41170000000000001</c:v>
                </c:pt>
                <c:pt idx="46">
                  <c:v>0.3997</c:v>
                </c:pt>
                <c:pt idx="47">
                  <c:v>0.38719999999999999</c:v>
                </c:pt>
                <c:pt idx="48">
                  <c:v>0.37669999999999998</c:v>
                </c:pt>
                <c:pt idx="49">
                  <c:v>0.36559999999999998</c:v>
                </c:pt>
                <c:pt idx="50">
                  <c:v>0.35439999999999999</c:v>
                </c:pt>
                <c:pt idx="51">
                  <c:v>0.34389999999999998</c:v>
                </c:pt>
                <c:pt idx="52">
                  <c:v>0.33439999999999998</c:v>
                </c:pt>
                <c:pt idx="53">
                  <c:v>0.32490000000000002</c:v>
                </c:pt>
                <c:pt idx="54">
                  <c:v>0.31530000000000002</c:v>
                </c:pt>
                <c:pt idx="55">
                  <c:v>0.30620000000000003</c:v>
                </c:pt>
                <c:pt idx="56">
                  <c:v>0.2984</c:v>
                </c:pt>
                <c:pt idx="57">
                  <c:v>0.28999999999999998</c:v>
                </c:pt>
                <c:pt idx="58">
                  <c:v>0.28110000000000002</c:v>
                </c:pt>
                <c:pt idx="59">
                  <c:v>0.27450000000000002</c:v>
                </c:pt>
                <c:pt idx="60">
                  <c:v>0.26889999999999997</c:v>
                </c:pt>
                <c:pt idx="61">
                  <c:v>0.26</c:v>
                </c:pt>
                <c:pt idx="62">
                  <c:v>0.25559999999999999</c:v>
                </c:pt>
                <c:pt idx="63">
                  <c:v>0.25</c:v>
                </c:pt>
                <c:pt idx="64">
                  <c:v>0.24479999999999999</c:v>
                </c:pt>
                <c:pt idx="65">
                  <c:v>0.24</c:v>
                </c:pt>
                <c:pt idx="66">
                  <c:v>0.23849999999999999</c:v>
                </c:pt>
                <c:pt idx="67">
                  <c:v>0.23</c:v>
                </c:pt>
                <c:pt idx="68">
                  <c:v>0.23</c:v>
                </c:pt>
                <c:pt idx="69">
                  <c:v>0.23</c:v>
                </c:pt>
                <c:pt idx="70">
                  <c:v>0.23</c:v>
                </c:pt>
                <c:pt idx="71">
                  <c:v>0.22889999999999999</c:v>
                </c:pt>
                <c:pt idx="72">
                  <c:v>0.22889999999999999</c:v>
                </c:pt>
                <c:pt idx="73">
                  <c:v>0.23</c:v>
                </c:pt>
                <c:pt idx="74">
                  <c:v>0.23</c:v>
                </c:pt>
                <c:pt idx="75">
                  <c:v>0.23</c:v>
                </c:pt>
                <c:pt idx="76">
                  <c:v>0.23019999999999999</c:v>
                </c:pt>
                <c:pt idx="77">
                  <c:v>0.2394</c:v>
                </c:pt>
                <c:pt idx="78">
                  <c:v>0.24099999999999999</c:v>
                </c:pt>
                <c:pt idx="79">
                  <c:v>0.24979999999999999</c:v>
                </c:pt>
                <c:pt idx="80">
                  <c:v>0.25619999999999998</c:v>
                </c:pt>
                <c:pt idx="81">
                  <c:v>0.2651</c:v>
                </c:pt>
                <c:pt idx="82">
                  <c:v>0.27500000000000002</c:v>
                </c:pt>
                <c:pt idx="83">
                  <c:v>0.28639999999999999</c:v>
                </c:pt>
                <c:pt idx="84">
                  <c:v>0.3</c:v>
                </c:pt>
                <c:pt idx="85">
                  <c:v>0.31390000000000001</c:v>
                </c:pt>
                <c:pt idx="86">
                  <c:v>0.32919999999999999</c:v>
                </c:pt>
                <c:pt idx="87">
                  <c:v>0.34620000000000001</c:v>
                </c:pt>
                <c:pt idx="88">
                  <c:v>0.3654</c:v>
                </c:pt>
                <c:pt idx="89">
                  <c:v>0.38740000000000002</c:v>
                </c:pt>
                <c:pt idx="90">
                  <c:v>0.40439999999999998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3F-4A36-AB97-4311B58A7737}"/>
            </c:ext>
          </c:extLst>
        </c:ser>
        <c:ser>
          <c:idx val="4"/>
          <c:order val="4"/>
          <c:tx>
            <c:strRef>
              <c:f>'Skip-1'!$J$1:$J$2</c:f>
              <c:strCache>
                <c:ptCount val="1"/>
                <c:pt idx="0">
                  <c:v>70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'Skip-1'!$J$3:$J$94</c:f>
              <c:numCache>
                <c:formatCode>General</c:formatCode>
                <c:ptCount val="91"/>
                <c:pt idx="0">
                  <c:v>1.3291999999999999</c:v>
                </c:pt>
                <c:pt idx="1">
                  <c:v>1.2988</c:v>
                </c:pt>
                <c:pt idx="2">
                  <c:v>1.2609999999999999</c:v>
                </c:pt>
                <c:pt idx="3">
                  <c:v>1.2238</c:v>
                </c:pt>
                <c:pt idx="4">
                  <c:v>1.1880999999999999</c:v>
                </c:pt>
                <c:pt idx="5">
                  <c:v>1.1538999999999999</c:v>
                </c:pt>
                <c:pt idx="6">
                  <c:v>1.1218999999999999</c:v>
                </c:pt>
                <c:pt idx="7">
                  <c:v>1.0902000000000001</c:v>
                </c:pt>
                <c:pt idx="8">
                  <c:v>1.0595000000000001</c:v>
                </c:pt>
                <c:pt idx="9">
                  <c:v>1.0298</c:v>
                </c:pt>
                <c:pt idx="10">
                  <c:v>1.0004</c:v>
                </c:pt>
                <c:pt idx="11">
                  <c:v>0.97209999999999996</c:v>
                </c:pt>
                <c:pt idx="12">
                  <c:v>0.94489999999999996</c:v>
                </c:pt>
                <c:pt idx="13">
                  <c:v>0.91900000000000004</c:v>
                </c:pt>
                <c:pt idx="14">
                  <c:v>0.89290000000000003</c:v>
                </c:pt>
                <c:pt idx="15">
                  <c:v>0.86880000000000002</c:v>
                </c:pt>
                <c:pt idx="16">
                  <c:v>0.84399999999999997</c:v>
                </c:pt>
                <c:pt idx="17">
                  <c:v>0.82040000000000002</c:v>
                </c:pt>
                <c:pt idx="18">
                  <c:v>0.79820000000000002</c:v>
                </c:pt>
                <c:pt idx="19">
                  <c:v>0.77600000000000002</c:v>
                </c:pt>
                <c:pt idx="20">
                  <c:v>0.754</c:v>
                </c:pt>
                <c:pt idx="21">
                  <c:v>0.73329999999999995</c:v>
                </c:pt>
                <c:pt idx="22">
                  <c:v>0.71260000000000001</c:v>
                </c:pt>
                <c:pt idx="23">
                  <c:v>0.69310000000000005</c:v>
                </c:pt>
                <c:pt idx="24">
                  <c:v>0.67390000000000005</c:v>
                </c:pt>
                <c:pt idx="25">
                  <c:v>0.65480000000000005</c:v>
                </c:pt>
                <c:pt idx="26">
                  <c:v>0.63629999999999998</c:v>
                </c:pt>
                <c:pt idx="27">
                  <c:v>0.61819999999999997</c:v>
                </c:pt>
                <c:pt idx="28">
                  <c:v>0.6008</c:v>
                </c:pt>
                <c:pt idx="29">
                  <c:v>0.58440000000000003</c:v>
                </c:pt>
                <c:pt idx="30">
                  <c:v>0.56610000000000005</c:v>
                </c:pt>
                <c:pt idx="31">
                  <c:v>0.55030000000000001</c:v>
                </c:pt>
                <c:pt idx="32">
                  <c:v>0.53510000000000002</c:v>
                </c:pt>
                <c:pt idx="33">
                  <c:v>0.51890000000000003</c:v>
                </c:pt>
                <c:pt idx="34">
                  <c:v>0.50409999999999999</c:v>
                </c:pt>
                <c:pt idx="35">
                  <c:v>0.48780000000000001</c:v>
                </c:pt>
                <c:pt idx="36">
                  <c:v>0.47389999999999999</c:v>
                </c:pt>
                <c:pt idx="37">
                  <c:v>0.45860000000000001</c:v>
                </c:pt>
                <c:pt idx="38">
                  <c:v>0.44500000000000001</c:v>
                </c:pt>
                <c:pt idx="39">
                  <c:v>0.43140000000000001</c:v>
                </c:pt>
                <c:pt idx="40">
                  <c:v>0.41689999999999999</c:v>
                </c:pt>
                <c:pt idx="41">
                  <c:v>0.40439999999999998</c:v>
                </c:pt>
                <c:pt idx="42">
                  <c:v>0.39279999999999998</c:v>
                </c:pt>
                <c:pt idx="43">
                  <c:v>0.37890000000000001</c:v>
                </c:pt>
                <c:pt idx="44">
                  <c:v>0.3669</c:v>
                </c:pt>
                <c:pt idx="45">
                  <c:v>0.35489999999999999</c:v>
                </c:pt>
                <c:pt idx="46">
                  <c:v>0.34420000000000001</c:v>
                </c:pt>
                <c:pt idx="47">
                  <c:v>0.33250000000000002</c:v>
                </c:pt>
                <c:pt idx="48">
                  <c:v>0.32140000000000002</c:v>
                </c:pt>
                <c:pt idx="49">
                  <c:v>0.31030000000000002</c:v>
                </c:pt>
                <c:pt idx="50">
                  <c:v>0.3</c:v>
                </c:pt>
                <c:pt idx="51">
                  <c:v>0.28999999999999998</c:v>
                </c:pt>
                <c:pt idx="52">
                  <c:v>0.28000000000000003</c:v>
                </c:pt>
                <c:pt idx="53">
                  <c:v>0.27079999999999999</c:v>
                </c:pt>
                <c:pt idx="54">
                  <c:v>0.26219999999999999</c:v>
                </c:pt>
                <c:pt idx="55">
                  <c:v>0.253</c:v>
                </c:pt>
                <c:pt idx="56">
                  <c:v>0.24510000000000001</c:v>
                </c:pt>
                <c:pt idx="57">
                  <c:v>0.23760000000000001</c:v>
                </c:pt>
                <c:pt idx="58">
                  <c:v>0.23</c:v>
                </c:pt>
                <c:pt idx="59">
                  <c:v>0.22239999999999999</c:v>
                </c:pt>
                <c:pt idx="60">
                  <c:v>0.21820000000000001</c:v>
                </c:pt>
                <c:pt idx="61">
                  <c:v>0.21</c:v>
                </c:pt>
                <c:pt idx="62">
                  <c:v>0.2036</c:v>
                </c:pt>
                <c:pt idx="63">
                  <c:v>0.2</c:v>
                </c:pt>
                <c:pt idx="64">
                  <c:v>0.1928</c:v>
                </c:pt>
                <c:pt idx="65">
                  <c:v>0.19</c:v>
                </c:pt>
                <c:pt idx="66">
                  <c:v>0.188</c:v>
                </c:pt>
                <c:pt idx="67">
                  <c:v>0.18</c:v>
                </c:pt>
                <c:pt idx="68">
                  <c:v>0.18</c:v>
                </c:pt>
                <c:pt idx="69">
                  <c:v>0.18</c:v>
                </c:pt>
                <c:pt idx="70">
                  <c:v>0.18</c:v>
                </c:pt>
                <c:pt idx="71">
                  <c:v>0.18</c:v>
                </c:pt>
                <c:pt idx="72">
                  <c:v>0.18</c:v>
                </c:pt>
                <c:pt idx="73">
                  <c:v>0.18</c:v>
                </c:pt>
                <c:pt idx="74">
                  <c:v>0.18</c:v>
                </c:pt>
                <c:pt idx="75">
                  <c:v>0.18</c:v>
                </c:pt>
                <c:pt idx="76">
                  <c:v>0.18079999999999999</c:v>
                </c:pt>
                <c:pt idx="77">
                  <c:v>0.19</c:v>
                </c:pt>
                <c:pt idx="78">
                  <c:v>0.1908</c:v>
                </c:pt>
                <c:pt idx="79">
                  <c:v>0.2</c:v>
                </c:pt>
                <c:pt idx="80">
                  <c:v>0.20530000000000001</c:v>
                </c:pt>
                <c:pt idx="81">
                  <c:v>0.21379999999999999</c:v>
                </c:pt>
                <c:pt idx="82">
                  <c:v>0.22389999999999999</c:v>
                </c:pt>
                <c:pt idx="83">
                  <c:v>0.23480000000000001</c:v>
                </c:pt>
                <c:pt idx="84">
                  <c:v>0.24709999999999999</c:v>
                </c:pt>
                <c:pt idx="85">
                  <c:v>0.26200000000000001</c:v>
                </c:pt>
                <c:pt idx="86">
                  <c:v>0.27550000000000002</c:v>
                </c:pt>
                <c:pt idx="87">
                  <c:v>0.29310000000000003</c:v>
                </c:pt>
                <c:pt idx="88">
                  <c:v>0.31130000000000002</c:v>
                </c:pt>
                <c:pt idx="89">
                  <c:v>0.3322</c:v>
                </c:pt>
                <c:pt idx="90">
                  <c:v>0.34810000000000002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3F-4A36-AB97-4311B58A7737}"/>
            </c:ext>
          </c:extLst>
        </c:ser>
        <c:ser>
          <c:idx val="5"/>
          <c:order val="5"/>
          <c:tx>
            <c:strRef>
              <c:f>'Skip-1'!$K$1:$K$2</c:f>
              <c:strCache>
                <c:ptCount val="1"/>
                <c:pt idx="0">
                  <c:v>71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'Skip-1'!$K$3:$K$94</c:f>
              <c:numCache>
                <c:formatCode>General</c:formatCode>
                <c:ptCount val="91"/>
                <c:pt idx="0">
                  <c:v>1.2581</c:v>
                </c:pt>
                <c:pt idx="1">
                  <c:v>1.2291000000000001</c:v>
                </c:pt>
                <c:pt idx="2">
                  <c:v>1.1923999999999999</c:v>
                </c:pt>
                <c:pt idx="3">
                  <c:v>1.1557999999999999</c:v>
                </c:pt>
                <c:pt idx="4">
                  <c:v>1.1221000000000001</c:v>
                </c:pt>
                <c:pt idx="5">
                  <c:v>1.0884</c:v>
                </c:pt>
                <c:pt idx="6">
                  <c:v>1.0568</c:v>
                </c:pt>
                <c:pt idx="7">
                  <c:v>1.0264</c:v>
                </c:pt>
                <c:pt idx="8">
                  <c:v>0.99639999999999995</c:v>
                </c:pt>
                <c:pt idx="9">
                  <c:v>0.96760000000000002</c:v>
                </c:pt>
                <c:pt idx="10">
                  <c:v>0.93959999999999999</c:v>
                </c:pt>
                <c:pt idx="11">
                  <c:v>0.91190000000000004</c:v>
                </c:pt>
                <c:pt idx="12">
                  <c:v>0.8861</c:v>
                </c:pt>
                <c:pt idx="13">
                  <c:v>0.86040000000000005</c:v>
                </c:pt>
                <c:pt idx="14">
                  <c:v>0.83609999999999995</c:v>
                </c:pt>
                <c:pt idx="15">
                  <c:v>0.8115</c:v>
                </c:pt>
                <c:pt idx="16">
                  <c:v>0.78869999999999996</c:v>
                </c:pt>
                <c:pt idx="17">
                  <c:v>0.76600000000000001</c:v>
                </c:pt>
                <c:pt idx="18">
                  <c:v>0.74360000000000004</c:v>
                </c:pt>
                <c:pt idx="19">
                  <c:v>0.72199999999999998</c:v>
                </c:pt>
                <c:pt idx="20">
                  <c:v>0.70120000000000005</c:v>
                </c:pt>
                <c:pt idx="21">
                  <c:v>0.68089999999999995</c:v>
                </c:pt>
                <c:pt idx="22">
                  <c:v>0.66120000000000001</c:v>
                </c:pt>
                <c:pt idx="23">
                  <c:v>0.64170000000000005</c:v>
                </c:pt>
                <c:pt idx="24">
                  <c:v>0.62290000000000001</c:v>
                </c:pt>
                <c:pt idx="25">
                  <c:v>0.60450000000000004</c:v>
                </c:pt>
                <c:pt idx="26">
                  <c:v>0.58620000000000005</c:v>
                </c:pt>
                <c:pt idx="27">
                  <c:v>0.56920000000000004</c:v>
                </c:pt>
                <c:pt idx="28">
                  <c:v>0.55230000000000001</c:v>
                </c:pt>
                <c:pt idx="29">
                  <c:v>0.53510000000000002</c:v>
                </c:pt>
                <c:pt idx="30">
                  <c:v>0.51890000000000003</c:v>
                </c:pt>
                <c:pt idx="31">
                  <c:v>0.50390000000000001</c:v>
                </c:pt>
                <c:pt idx="32">
                  <c:v>0.48680000000000001</c:v>
                </c:pt>
                <c:pt idx="33">
                  <c:v>0.47370000000000001</c:v>
                </c:pt>
                <c:pt idx="34">
                  <c:v>0.45679999999999998</c:v>
                </c:pt>
                <c:pt idx="35">
                  <c:v>0.44319999999999998</c:v>
                </c:pt>
                <c:pt idx="36">
                  <c:v>0.42809999999999998</c:v>
                </c:pt>
                <c:pt idx="37">
                  <c:v>0.4143</c:v>
                </c:pt>
                <c:pt idx="38">
                  <c:v>0.40079999999999999</c:v>
                </c:pt>
                <c:pt idx="39">
                  <c:v>0.38669999999999999</c:v>
                </c:pt>
                <c:pt idx="40">
                  <c:v>0.37390000000000001</c:v>
                </c:pt>
                <c:pt idx="41">
                  <c:v>0.36170000000000002</c:v>
                </c:pt>
                <c:pt idx="42">
                  <c:v>0.34810000000000002</c:v>
                </c:pt>
                <c:pt idx="43">
                  <c:v>0.33639999999999998</c:v>
                </c:pt>
                <c:pt idx="44">
                  <c:v>0.32469999999999999</c:v>
                </c:pt>
                <c:pt idx="45">
                  <c:v>0.31340000000000001</c:v>
                </c:pt>
                <c:pt idx="46">
                  <c:v>0.30249999999999999</c:v>
                </c:pt>
                <c:pt idx="47">
                  <c:v>0.29139999999999999</c:v>
                </c:pt>
                <c:pt idx="48">
                  <c:v>0.28079999999999999</c:v>
                </c:pt>
                <c:pt idx="49">
                  <c:v>0.27029999999999998</c:v>
                </c:pt>
                <c:pt idx="50">
                  <c:v>0.25969999999999999</c:v>
                </c:pt>
                <c:pt idx="51">
                  <c:v>0.25</c:v>
                </c:pt>
                <c:pt idx="52">
                  <c:v>0.24060000000000001</c:v>
                </c:pt>
                <c:pt idx="53">
                  <c:v>0.2319</c:v>
                </c:pt>
                <c:pt idx="54">
                  <c:v>0.22359999999999999</c:v>
                </c:pt>
                <c:pt idx="55">
                  <c:v>0.21490000000000001</c:v>
                </c:pt>
                <c:pt idx="56">
                  <c:v>0.20730000000000001</c:v>
                </c:pt>
                <c:pt idx="57">
                  <c:v>0.2</c:v>
                </c:pt>
                <c:pt idx="58">
                  <c:v>0.19109999999999999</c:v>
                </c:pt>
                <c:pt idx="59">
                  <c:v>0.1855</c:v>
                </c:pt>
                <c:pt idx="60">
                  <c:v>0.18</c:v>
                </c:pt>
                <c:pt idx="61">
                  <c:v>0.17100000000000001</c:v>
                </c:pt>
                <c:pt idx="62">
                  <c:v>0.16900000000000001</c:v>
                </c:pt>
                <c:pt idx="63">
                  <c:v>0.16</c:v>
                </c:pt>
                <c:pt idx="64">
                  <c:v>0.16</c:v>
                </c:pt>
                <c:pt idx="65">
                  <c:v>0.15</c:v>
                </c:pt>
                <c:pt idx="66">
                  <c:v>0.15</c:v>
                </c:pt>
                <c:pt idx="67">
                  <c:v>0.14760000000000001</c:v>
                </c:pt>
                <c:pt idx="68">
                  <c:v>0.14000000000000001</c:v>
                </c:pt>
                <c:pt idx="69">
                  <c:v>0.14000000000000001</c:v>
                </c:pt>
                <c:pt idx="70">
                  <c:v>0.14000000000000001</c:v>
                </c:pt>
                <c:pt idx="71">
                  <c:v>0.14000000000000001</c:v>
                </c:pt>
                <c:pt idx="72">
                  <c:v>0.14000000000000001</c:v>
                </c:pt>
                <c:pt idx="73">
                  <c:v>0.14000000000000001</c:v>
                </c:pt>
                <c:pt idx="74">
                  <c:v>0.14000000000000001</c:v>
                </c:pt>
                <c:pt idx="75">
                  <c:v>0.14000000000000001</c:v>
                </c:pt>
                <c:pt idx="76">
                  <c:v>0.1482</c:v>
                </c:pt>
                <c:pt idx="77">
                  <c:v>0.15</c:v>
                </c:pt>
                <c:pt idx="78">
                  <c:v>0.15629999999999999</c:v>
                </c:pt>
                <c:pt idx="79">
                  <c:v>0.16</c:v>
                </c:pt>
                <c:pt idx="80">
                  <c:v>0.17</c:v>
                </c:pt>
                <c:pt idx="81">
                  <c:v>0.17749999999999999</c:v>
                </c:pt>
                <c:pt idx="82">
                  <c:v>0.1862</c:v>
                </c:pt>
                <c:pt idx="83">
                  <c:v>0.19670000000000001</c:v>
                </c:pt>
                <c:pt idx="84">
                  <c:v>0.20849999999999999</c:v>
                </c:pt>
                <c:pt idx="85">
                  <c:v>0.22259999999999999</c:v>
                </c:pt>
                <c:pt idx="86">
                  <c:v>0.23580000000000001</c:v>
                </c:pt>
                <c:pt idx="87">
                  <c:v>0.25290000000000001</c:v>
                </c:pt>
                <c:pt idx="88">
                  <c:v>0.27100000000000002</c:v>
                </c:pt>
                <c:pt idx="89">
                  <c:v>0.2913</c:v>
                </c:pt>
                <c:pt idx="90">
                  <c:v>0.30719999999999997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3F-4A36-AB97-4311B58A7737}"/>
            </c:ext>
          </c:extLst>
        </c:ser>
        <c:ser>
          <c:idx val="6"/>
          <c:order val="6"/>
          <c:tx>
            <c:strRef>
              <c:f>'Skip-1'!$L$1:$L$2</c:f>
              <c:strCache>
                <c:ptCount val="1"/>
                <c:pt idx="0">
                  <c:v>72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'Skip-1'!$L$3:$L$94</c:f>
              <c:numCache>
                <c:formatCode>General</c:formatCode>
                <c:ptCount val="91"/>
                <c:pt idx="0">
                  <c:v>1.2033</c:v>
                </c:pt>
                <c:pt idx="1">
                  <c:v>1.1749000000000001</c:v>
                </c:pt>
                <c:pt idx="2">
                  <c:v>1.1387</c:v>
                </c:pt>
                <c:pt idx="3">
                  <c:v>1.1037999999999999</c:v>
                </c:pt>
                <c:pt idx="4">
                  <c:v>1.0703</c:v>
                </c:pt>
                <c:pt idx="5">
                  <c:v>1.0377000000000001</c:v>
                </c:pt>
                <c:pt idx="6">
                  <c:v>1.0067999999999999</c:v>
                </c:pt>
                <c:pt idx="7">
                  <c:v>0.97689999999999999</c:v>
                </c:pt>
                <c:pt idx="8">
                  <c:v>0.94789999999999996</c:v>
                </c:pt>
                <c:pt idx="9">
                  <c:v>0.91959999999999997</c:v>
                </c:pt>
                <c:pt idx="10">
                  <c:v>0.89170000000000005</c:v>
                </c:pt>
                <c:pt idx="11">
                  <c:v>0.86560000000000004</c:v>
                </c:pt>
                <c:pt idx="12">
                  <c:v>0.83979999999999999</c:v>
                </c:pt>
                <c:pt idx="13">
                  <c:v>0.81469999999999998</c:v>
                </c:pt>
                <c:pt idx="14">
                  <c:v>0.79059999999999997</c:v>
                </c:pt>
                <c:pt idx="15">
                  <c:v>0.76729999999999998</c:v>
                </c:pt>
                <c:pt idx="16">
                  <c:v>0.74360000000000004</c:v>
                </c:pt>
                <c:pt idx="17">
                  <c:v>0.72199999999999998</c:v>
                </c:pt>
                <c:pt idx="18">
                  <c:v>0.70089999999999997</c:v>
                </c:pt>
                <c:pt idx="19">
                  <c:v>0.67979999999999996</c:v>
                </c:pt>
                <c:pt idx="20">
                  <c:v>0.65980000000000005</c:v>
                </c:pt>
                <c:pt idx="21">
                  <c:v>0.63980000000000004</c:v>
                </c:pt>
                <c:pt idx="22">
                  <c:v>0.62</c:v>
                </c:pt>
                <c:pt idx="23">
                  <c:v>0.60170000000000001</c:v>
                </c:pt>
                <c:pt idx="24">
                  <c:v>0.58320000000000005</c:v>
                </c:pt>
                <c:pt idx="25">
                  <c:v>0.56499999999999995</c:v>
                </c:pt>
                <c:pt idx="26">
                  <c:v>0.54730000000000001</c:v>
                </c:pt>
                <c:pt idx="27">
                  <c:v>0.53049999999999997</c:v>
                </c:pt>
                <c:pt idx="28">
                  <c:v>0.5141</c:v>
                </c:pt>
                <c:pt idx="29">
                  <c:v>0.49640000000000001</c:v>
                </c:pt>
                <c:pt idx="30">
                  <c:v>0.48180000000000001</c:v>
                </c:pt>
                <c:pt idx="31">
                  <c:v>0.46550000000000002</c:v>
                </c:pt>
                <c:pt idx="32">
                  <c:v>0.4511</c:v>
                </c:pt>
                <c:pt idx="33">
                  <c:v>0.43580000000000002</c:v>
                </c:pt>
                <c:pt idx="34">
                  <c:v>0.42159999999999997</c:v>
                </c:pt>
                <c:pt idx="35">
                  <c:v>0.40620000000000001</c:v>
                </c:pt>
                <c:pt idx="36">
                  <c:v>0.39329999999999998</c:v>
                </c:pt>
                <c:pt idx="37">
                  <c:v>0.37859999999999999</c:v>
                </c:pt>
                <c:pt idx="38">
                  <c:v>0.36530000000000001</c:v>
                </c:pt>
                <c:pt idx="39">
                  <c:v>0.3528</c:v>
                </c:pt>
                <c:pt idx="40">
                  <c:v>0.3392</c:v>
                </c:pt>
                <c:pt idx="41">
                  <c:v>0.32669999999999999</c:v>
                </c:pt>
                <c:pt idx="42">
                  <c:v>0.31469999999999998</c:v>
                </c:pt>
                <c:pt idx="43">
                  <c:v>0.30330000000000001</c:v>
                </c:pt>
                <c:pt idx="44">
                  <c:v>0.29139999999999999</c:v>
                </c:pt>
                <c:pt idx="45">
                  <c:v>0.28060000000000002</c:v>
                </c:pt>
                <c:pt idx="46">
                  <c:v>0.26889999999999997</c:v>
                </c:pt>
                <c:pt idx="47">
                  <c:v>0.2586</c:v>
                </c:pt>
                <c:pt idx="48">
                  <c:v>0.24829999999999999</c:v>
                </c:pt>
                <c:pt idx="49">
                  <c:v>0.23830000000000001</c:v>
                </c:pt>
                <c:pt idx="50">
                  <c:v>0.2283</c:v>
                </c:pt>
                <c:pt idx="51">
                  <c:v>0.21940000000000001</c:v>
                </c:pt>
                <c:pt idx="52">
                  <c:v>0.21</c:v>
                </c:pt>
                <c:pt idx="53">
                  <c:v>0.20080000000000001</c:v>
                </c:pt>
                <c:pt idx="54">
                  <c:v>0.19309999999999999</c:v>
                </c:pt>
                <c:pt idx="55">
                  <c:v>0.18429999999999999</c:v>
                </c:pt>
                <c:pt idx="56">
                  <c:v>0.17649999999999999</c:v>
                </c:pt>
                <c:pt idx="57">
                  <c:v>0.17</c:v>
                </c:pt>
                <c:pt idx="58">
                  <c:v>0.1605</c:v>
                </c:pt>
                <c:pt idx="59">
                  <c:v>0.1555</c:v>
                </c:pt>
                <c:pt idx="60">
                  <c:v>0.15</c:v>
                </c:pt>
                <c:pt idx="61">
                  <c:v>0.14130000000000001</c:v>
                </c:pt>
                <c:pt idx="62">
                  <c:v>0.14000000000000001</c:v>
                </c:pt>
                <c:pt idx="63">
                  <c:v>0.1305</c:v>
                </c:pt>
                <c:pt idx="64">
                  <c:v>0.13</c:v>
                </c:pt>
                <c:pt idx="65">
                  <c:v>0.12230000000000001</c:v>
                </c:pt>
                <c:pt idx="66">
                  <c:v>0.12</c:v>
                </c:pt>
                <c:pt idx="67">
                  <c:v>0.12</c:v>
                </c:pt>
                <c:pt idx="68">
                  <c:v>0.1145</c:v>
                </c:pt>
                <c:pt idx="69">
                  <c:v>0.11</c:v>
                </c:pt>
                <c:pt idx="70">
                  <c:v>0.11</c:v>
                </c:pt>
                <c:pt idx="71">
                  <c:v>0.11</c:v>
                </c:pt>
                <c:pt idx="72">
                  <c:v>0.11</c:v>
                </c:pt>
                <c:pt idx="73">
                  <c:v>0.11</c:v>
                </c:pt>
                <c:pt idx="74">
                  <c:v>0.11</c:v>
                </c:pt>
                <c:pt idx="75">
                  <c:v>0.11459999999999999</c:v>
                </c:pt>
                <c:pt idx="76">
                  <c:v>0.12</c:v>
                </c:pt>
                <c:pt idx="77">
                  <c:v>0.12</c:v>
                </c:pt>
                <c:pt idx="78">
                  <c:v>0.12820000000000001</c:v>
                </c:pt>
                <c:pt idx="79">
                  <c:v>0.13120000000000001</c:v>
                </c:pt>
                <c:pt idx="80">
                  <c:v>0.14000000000000001</c:v>
                </c:pt>
                <c:pt idx="81">
                  <c:v>0.14779999999999999</c:v>
                </c:pt>
                <c:pt idx="82">
                  <c:v>0.15659999999999999</c:v>
                </c:pt>
                <c:pt idx="83">
                  <c:v>0.1666</c:v>
                </c:pt>
                <c:pt idx="84">
                  <c:v>0.17799999999999999</c:v>
                </c:pt>
                <c:pt idx="85">
                  <c:v>0.192</c:v>
                </c:pt>
                <c:pt idx="86">
                  <c:v>0.20530000000000001</c:v>
                </c:pt>
                <c:pt idx="87">
                  <c:v>0.22170000000000001</c:v>
                </c:pt>
                <c:pt idx="88">
                  <c:v>0.23930000000000001</c:v>
                </c:pt>
                <c:pt idx="89">
                  <c:v>0.25900000000000001</c:v>
                </c:pt>
                <c:pt idx="90">
                  <c:v>0.27439999999999998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3F-4A36-AB97-4311B58A7737}"/>
            </c:ext>
          </c:extLst>
        </c:ser>
        <c:ser>
          <c:idx val="7"/>
          <c:order val="7"/>
          <c:tx>
            <c:strRef>
              <c:f>'Skip-1'!$M$1:$M$2</c:f>
              <c:strCache>
                <c:ptCount val="1"/>
                <c:pt idx="0">
                  <c:v>73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'Skip-1'!$M$3:$M$94</c:f>
              <c:numCache>
                <c:formatCode>General</c:formatCode>
                <c:ptCount val="91"/>
                <c:pt idx="0">
                  <c:v>1.1592</c:v>
                </c:pt>
                <c:pt idx="1">
                  <c:v>1.1318999999999999</c:v>
                </c:pt>
                <c:pt idx="2">
                  <c:v>1.0961000000000001</c:v>
                </c:pt>
                <c:pt idx="3">
                  <c:v>1.0620000000000001</c:v>
                </c:pt>
                <c:pt idx="4">
                  <c:v>1.0286999999999999</c:v>
                </c:pt>
                <c:pt idx="5">
                  <c:v>0.997</c:v>
                </c:pt>
                <c:pt idx="6">
                  <c:v>0.96640000000000004</c:v>
                </c:pt>
                <c:pt idx="7">
                  <c:v>0.93710000000000004</c:v>
                </c:pt>
                <c:pt idx="8">
                  <c:v>0.90880000000000005</c:v>
                </c:pt>
                <c:pt idx="9">
                  <c:v>0.88049999999999995</c:v>
                </c:pt>
                <c:pt idx="10">
                  <c:v>0.85360000000000003</c:v>
                </c:pt>
                <c:pt idx="11">
                  <c:v>0.82809999999999995</c:v>
                </c:pt>
                <c:pt idx="12">
                  <c:v>0.80220000000000002</c:v>
                </c:pt>
                <c:pt idx="13">
                  <c:v>0.77839999999999998</c:v>
                </c:pt>
                <c:pt idx="14">
                  <c:v>0.75470000000000004</c:v>
                </c:pt>
                <c:pt idx="15">
                  <c:v>0.73119999999999996</c:v>
                </c:pt>
                <c:pt idx="16">
                  <c:v>0.70940000000000003</c:v>
                </c:pt>
                <c:pt idx="17">
                  <c:v>0.68759999999999999</c:v>
                </c:pt>
                <c:pt idx="18">
                  <c:v>0.66690000000000005</c:v>
                </c:pt>
                <c:pt idx="19">
                  <c:v>0.6462</c:v>
                </c:pt>
                <c:pt idx="20">
                  <c:v>0.62560000000000004</c:v>
                </c:pt>
                <c:pt idx="21">
                  <c:v>0.60650000000000004</c:v>
                </c:pt>
                <c:pt idx="22">
                  <c:v>0.58709999999999996</c:v>
                </c:pt>
                <c:pt idx="23">
                  <c:v>0.56879999999999997</c:v>
                </c:pt>
                <c:pt idx="24">
                  <c:v>0.55100000000000005</c:v>
                </c:pt>
                <c:pt idx="25">
                  <c:v>0.53369999999999995</c:v>
                </c:pt>
                <c:pt idx="26">
                  <c:v>0.51549999999999996</c:v>
                </c:pt>
                <c:pt idx="27">
                  <c:v>0.499</c:v>
                </c:pt>
                <c:pt idx="28">
                  <c:v>0.48280000000000001</c:v>
                </c:pt>
                <c:pt idx="29">
                  <c:v>0.46589999999999998</c:v>
                </c:pt>
                <c:pt idx="30">
                  <c:v>0.4511</c:v>
                </c:pt>
                <c:pt idx="31">
                  <c:v>0.435</c:v>
                </c:pt>
                <c:pt idx="32">
                  <c:v>0.42049999999999998</c:v>
                </c:pt>
                <c:pt idx="33">
                  <c:v>0.40550000000000003</c:v>
                </c:pt>
                <c:pt idx="34">
                  <c:v>0.39190000000000003</c:v>
                </c:pt>
                <c:pt idx="35">
                  <c:v>0.37680000000000002</c:v>
                </c:pt>
                <c:pt idx="36">
                  <c:v>0.3639</c:v>
                </c:pt>
                <c:pt idx="37">
                  <c:v>0.35</c:v>
                </c:pt>
                <c:pt idx="38">
                  <c:v>0.33639999999999998</c:v>
                </c:pt>
                <c:pt idx="39">
                  <c:v>0.32390000000000002</c:v>
                </c:pt>
                <c:pt idx="40">
                  <c:v>0.31190000000000001</c:v>
                </c:pt>
                <c:pt idx="41">
                  <c:v>0.29859999999999998</c:v>
                </c:pt>
                <c:pt idx="42">
                  <c:v>0.28689999999999999</c:v>
                </c:pt>
                <c:pt idx="43">
                  <c:v>0.27560000000000001</c:v>
                </c:pt>
                <c:pt idx="44">
                  <c:v>0.26419999999999999</c:v>
                </c:pt>
                <c:pt idx="45">
                  <c:v>0.25340000000000001</c:v>
                </c:pt>
                <c:pt idx="46">
                  <c:v>0.24310000000000001</c:v>
                </c:pt>
                <c:pt idx="47">
                  <c:v>0.23250000000000001</c:v>
                </c:pt>
                <c:pt idx="48">
                  <c:v>0.22220000000000001</c:v>
                </c:pt>
                <c:pt idx="49">
                  <c:v>0.21190000000000001</c:v>
                </c:pt>
                <c:pt idx="50">
                  <c:v>0.20219999999999999</c:v>
                </c:pt>
                <c:pt idx="51">
                  <c:v>0.19309999999999999</c:v>
                </c:pt>
                <c:pt idx="52">
                  <c:v>0.1847</c:v>
                </c:pt>
                <c:pt idx="53">
                  <c:v>0.17649999999999999</c:v>
                </c:pt>
                <c:pt idx="54">
                  <c:v>0.16830000000000001</c:v>
                </c:pt>
                <c:pt idx="55">
                  <c:v>0.16</c:v>
                </c:pt>
                <c:pt idx="56">
                  <c:v>0.15110000000000001</c:v>
                </c:pt>
                <c:pt idx="57">
                  <c:v>0.14499999999999999</c:v>
                </c:pt>
                <c:pt idx="58">
                  <c:v>0.14000000000000001</c:v>
                </c:pt>
                <c:pt idx="59">
                  <c:v>0.1303</c:v>
                </c:pt>
                <c:pt idx="60">
                  <c:v>0.1255</c:v>
                </c:pt>
                <c:pt idx="61">
                  <c:v>0.12</c:v>
                </c:pt>
                <c:pt idx="62">
                  <c:v>0.1133</c:v>
                </c:pt>
                <c:pt idx="63">
                  <c:v>0.11</c:v>
                </c:pt>
                <c:pt idx="64">
                  <c:v>0.1052</c:v>
                </c:pt>
                <c:pt idx="65">
                  <c:v>0.1</c:v>
                </c:pt>
                <c:pt idx="66">
                  <c:v>0.1</c:v>
                </c:pt>
                <c:pt idx="67">
                  <c:v>9.3100000000000002E-2</c:v>
                </c:pt>
                <c:pt idx="68">
                  <c:v>0.09</c:v>
                </c:pt>
                <c:pt idx="69">
                  <c:v>0.09</c:v>
                </c:pt>
                <c:pt idx="70">
                  <c:v>0.09</c:v>
                </c:pt>
                <c:pt idx="71">
                  <c:v>0.09</c:v>
                </c:pt>
                <c:pt idx="72">
                  <c:v>0.09</c:v>
                </c:pt>
                <c:pt idx="73">
                  <c:v>0.09</c:v>
                </c:pt>
                <c:pt idx="74">
                  <c:v>0.09</c:v>
                </c:pt>
                <c:pt idx="75">
                  <c:v>0.09</c:v>
                </c:pt>
                <c:pt idx="76">
                  <c:v>9.5299999999999996E-2</c:v>
                </c:pt>
                <c:pt idx="77">
                  <c:v>0.1</c:v>
                </c:pt>
                <c:pt idx="78">
                  <c:v>0.10199999999999999</c:v>
                </c:pt>
                <c:pt idx="79">
                  <c:v>0.11</c:v>
                </c:pt>
                <c:pt idx="80">
                  <c:v>0.11550000000000001</c:v>
                </c:pt>
                <c:pt idx="81">
                  <c:v>0.12330000000000001</c:v>
                </c:pt>
                <c:pt idx="82">
                  <c:v>0.13250000000000001</c:v>
                </c:pt>
                <c:pt idx="83">
                  <c:v>0.1424</c:v>
                </c:pt>
                <c:pt idx="84">
                  <c:v>0.15390000000000001</c:v>
                </c:pt>
                <c:pt idx="85">
                  <c:v>0.16619999999999999</c:v>
                </c:pt>
                <c:pt idx="86">
                  <c:v>0.18099999999999999</c:v>
                </c:pt>
                <c:pt idx="87">
                  <c:v>0.1958</c:v>
                </c:pt>
                <c:pt idx="88">
                  <c:v>0.2142</c:v>
                </c:pt>
                <c:pt idx="89">
                  <c:v>0.23280000000000001</c:v>
                </c:pt>
                <c:pt idx="90">
                  <c:v>0.24809999999999999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3F-4A36-AB97-4311B58A7737}"/>
            </c:ext>
          </c:extLst>
        </c:ser>
        <c:ser>
          <c:idx val="8"/>
          <c:order val="8"/>
          <c:tx>
            <c:strRef>
              <c:f>'Skip-1'!$N$1:$N$2</c:f>
              <c:strCache>
                <c:ptCount val="1"/>
                <c:pt idx="0">
                  <c:v>74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'Skip-1'!$N$3:$N$94</c:f>
              <c:numCache>
                <c:formatCode>General</c:formatCode>
                <c:ptCount val="91"/>
                <c:pt idx="0">
                  <c:v>1.1231</c:v>
                </c:pt>
                <c:pt idx="1">
                  <c:v>1.0954999999999999</c:v>
                </c:pt>
                <c:pt idx="2">
                  <c:v>1.0609</c:v>
                </c:pt>
                <c:pt idx="3">
                  <c:v>1.0267999999999999</c:v>
                </c:pt>
                <c:pt idx="4">
                  <c:v>0.99470000000000003</c:v>
                </c:pt>
                <c:pt idx="5">
                  <c:v>0.96379999999999999</c:v>
                </c:pt>
                <c:pt idx="6">
                  <c:v>0.93369999999999997</c:v>
                </c:pt>
                <c:pt idx="7">
                  <c:v>0.90429999999999999</c:v>
                </c:pt>
                <c:pt idx="8">
                  <c:v>0.87629999999999997</c:v>
                </c:pt>
                <c:pt idx="9">
                  <c:v>0.84909999999999997</c:v>
                </c:pt>
                <c:pt idx="10">
                  <c:v>0.82210000000000005</c:v>
                </c:pt>
                <c:pt idx="11">
                  <c:v>0.79710000000000003</c:v>
                </c:pt>
                <c:pt idx="12">
                  <c:v>0.77180000000000004</c:v>
                </c:pt>
                <c:pt idx="13">
                  <c:v>0.74860000000000004</c:v>
                </c:pt>
                <c:pt idx="14">
                  <c:v>0.72509999999999997</c:v>
                </c:pt>
                <c:pt idx="15">
                  <c:v>0.70209999999999995</c:v>
                </c:pt>
                <c:pt idx="16">
                  <c:v>0.68020000000000003</c:v>
                </c:pt>
                <c:pt idx="17">
                  <c:v>0.65890000000000004</c:v>
                </c:pt>
                <c:pt idx="18">
                  <c:v>0.63839999999999997</c:v>
                </c:pt>
                <c:pt idx="19">
                  <c:v>0.61799999999999999</c:v>
                </c:pt>
                <c:pt idx="20">
                  <c:v>0.59789999999999999</c:v>
                </c:pt>
                <c:pt idx="21">
                  <c:v>0.57909999999999995</c:v>
                </c:pt>
                <c:pt idx="22">
                  <c:v>0.56020000000000003</c:v>
                </c:pt>
                <c:pt idx="23">
                  <c:v>0.54169999999999996</c:v>
                </c:pt>
                <c:pt idx="24">
                  <c:v>0.52410000000000001</c:v>
                </c:pt>
                <c:pt idx="25">
                  <c:v>0.50580000000000003</c:v>
                </c:pt>
                <c:pt idx="26">
                  <c:v>0.48899999999999999</c:v>
                </c:pt>
                <c:pt idx="27">
                  <c:v>0.47299999999999998</c:v>
                </c:pt>
                <c:pt idx="28">
                  <c:v>0.4556</c:v>
                </c:pt>
                <c:pt idx="29">
                  <c:v>0.4405</c:v>
                </c:pt>
                <c:pt idx="30">
                  <c:v>0.42499999999999999</c:v>
                </c:pt>
                <c:pt idx="31">
                  <c:v>0.40949999999999998</c:v>
                </c:pt>
                <c:pt idx="32">
                  <c:v>0.39489999999999997</c:v>
                </c:pt>
                <c:pt idx="33">
                  <c:v>0.3805</c:v>
                </c:pt>
                <c:pt idx="34">
                  <c:v>0.3659</c:v>
                </c:pt>
                <c:pt idx="35">
                  <c:v>0.35270000000000001</c:v>
                </c:pt>
                <c:pt idx="36">
                  <c:v>0.33810000000000001</c:v>
                </c:pt>
                <c:pt idx="37">
                  <c:v>0.32540000000000002</c:v>
                </c:pt>
                <c:pt idx="38">
                  <c:v>0.31330000000000002</c:v>
                </c:pt>
                <c:pt idx="39">
                  <c:v>0.3</c:v>
                </c:pt>
                <c:pt idx="40">
                  <c:v>0.28720000000000001</c:v>
                </c:pt>
                <c:pt idx="41">
                  <c:v>0.27560000000000001</c:v>
                </c:pt>
                <c:pt idx="42">
                  <c:v>0.26419999999999999</c:v>
                </c:pt>
                <c:pt idx="43">
                  <c:v>0.25280000000000002</c:v>
                </c:pt>
                <c:pt idx="44">
                  <c:v>0.2417</c:v>
                </c:pt>
                <c:pt idx="45">
                  <c:v>0.23089999999999999</c:v>
                </c:pt>
                <c:pt idx="46">
                  <c:v>0.22059999999999999</c:v>
                </c:pt>
                <c:pt idx="47">
                  <c:v>0.2097</c:v>
                </c:pt>
                <c:pt idx="48">
                  <c:v>0.2</c:v>
                </c:pt>
                <c:pt idx="49">
                  <c:v>0.19</c:v>
                </c:pt>
                <c:pt idx="50">
                  <c:v>0.18060000000000001</c:v>
                </c:pt>
                <c:pt idx="51">
                  <c:v>0.17169999999999999</c:v>
                </c:pt>
                <c:pt idx="52">
                  <c:v>0.16309999999999999</c:v>
                </c:pt>
                <c:pt idx="53">
                  <c:v>0.15509999999999999</c:v>
                </c:pt>
                <c:pt idx="54">
                  <c:v>0.14749999999999999</c:v>
                </c:pt>
                <c:pt idx="55">
                  <c:v>0.14000000000000001</c:v>
                </c:pt>
                <c:pt idx="56">
                  <c:v>0.1305</c:v>
                </c:pt>
                <c:pt idx="57">
                  <c:v>0.12470000000000001</c:v>
                </c:pt>
                <c:pt idx="58">
                  <c:v>0.12</c:v>
                </c:pt>
                <c:pt idx="59">
                  <c:v>0.11</c:v>
                </c:pt>
                <c:pt idx="60">
                  <c:v>0.1061</c:v>
                </c:pt>
                <c:pt idx="61">
                  <c:v>0.1</c:v>
                </c:pt>
                <c:pt idx="62">
                  <c:v>9.4100000000000003E-2</c:v>
                </c:pt>
                <c:pt idx="63">
                  <c:v>0.09</c:v>
                </c:pt>
                <c:pt idx="64">
                  <c:v>8.5699999999999998E-2</c:v>
                </c:pt>
                <c:pt idx="65">
                  <c:v>0.08</c:v>
                </c:pt>
                <c:pt idx="66">
                  <c:v>0.08</c:v>
                </c:pt>
                <c:pt idx="67">
                  <c:v>7.5499999999999998E-2</c:v>
                </c:pt>
                <c:pt idx="68">
                  <c:v>7.0000000000000007E-2</c:v>
                </c:pt>
                <c:pt idx="69">
                  <c:v>7.0000000000000007E-2</c:v>
                </c:pt>
                <c:pt idx="70">
                  <c:v>7.0000000000000007E-2</c:v>
                </c:pt>
                <c:pt idx="71">
                  <c:v>7.0000000000000007E-2</c:v>
                </c:pt>
                <c:pt idx="72">
                  <c:v>7.0000000000000007E-2</c:v>
                </c:pt>
                <c:pt idx="73">
                  <c:v>7.0000000000000007E-2</c:v>
                </c:pt>
                <c:pt idx="74">
                  <c:v>7.0000000000000007E-2</c:v>
                </c:pt>
                <c:pt idx="75">
                  <c:v>7.0000000000000007E-2</c:v>
                </c:pt>
                <c:pt idx="76">
                  <c:v>7.8E-2</c:v>
                </c:pt>
                <c:pt idx="77">
                  <c:v>0.08</c:v>
                </c:pt>
                <c:pt idx="78">
                  <c:v>8.3099999999999993E-2</c:v>
                </c:pt>
                <c:pt idx="79">
                  <c:v>0.09</c:v>
                </c:pt>
                <c:pt idx="80">
                  <c:v>9.6199999999999994E-2</c:v>
                </c:pt>
                <c:pt idx="81">
                  <c:v>0.10349999999999999</c:v>
                </c:pt>
                <c:pt idx="82">
                  <c:v>0.1123</c:v>
                </c:pt>
                <c:pt idx="83">
                  <c:v>0.12239999999999999</c:v>
                </c:pt>
                <c:pt idx="84">
                  <c:v>0.1336</c:v>
                </c:pt>
                <c:pt idx="85">
                  <c:v>0.1459</c:v>
                </c:pt>
                <c:pt idx="86">
                  <c:v>0.1595</c:v>
                </c:pt>
                <c:pt idx="87">
                  <c:v>0.1749</c:v>
                </c:pt>
                <c:pt idx="88">
                  <c:v>0.19189999999999999</c:v>
                </c:pt>
                <c:pt idx="89">
                  <c:v>0.2104</c:v>
                </c:pt>
                <c:pt idx="90">
                  <c:v>0.22559999999999999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E3F-4A36-AB97-4311B58A7737}"/>
            </c:ext>
          </c:extLst>
        </c:ser>
        <c:ser>
          <c:idx val="9"/>
          <c:order val="9"/>
          <c:tx>
            <c:strRef>
              <c:f>'Skip-1'!$O$1:$O$2</c:f>
              <c:strCache>
                <c:ptCount val="1"/>
                <c:pt idx="0">
                  <c:v>75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'Skip-1'!$O$3:$O$94</c:f>
              <c:numCache>
                <c:formatCode>General</c:formatCode>
                <c:ptCount val="91"/>
                <c:pt idx="0">
                  <c:v>1.0928</c:v>
                </c:pt>
                <c:pt idx="1">
                  <c:v>1.0657000000000001</c:v>
                </c:pt>
                <c:pt idx="2">
                  <c:v>1.0316000000000001</c:v>
                </c:pt>
                <c:pt idx="3">
                  <c:v>0.998</c:v>
                </c:pt>
                <c:pt idx="4">
                  <c:v>0.96650000000000003</c:v>
                </c:pt>
                <c:pt idx="5">
                  <c:v>0.93569999999999998</c:v>
                </c:pt>
                <c:pt idx="6">
                  <c:v>0.90629999999999999</c:v>
                </c:pt>
                <c:pt idx="7">
                  <c:v>0.87739999999999996</c:v>
                </c:pt>
                <c:pt idx="8">
                  <c:v>0.84950000000000003</c:v>
                </c:pt>
                <c:pt idx="9">
                  <c:v>0.82199999999999995</c:v>
                </c:pt>
                <c:pt idx="10">
                  <c:v>0.79659999999999997</c:v>
                </c:pt>
                <c:pt idx="11">
                  <c:v>0.77100000000000002</c:v>
                </c:pt>
                <c:pt idx="12">
                  <c:v>0.74690000000000001</c:v>
                </c:pt>
                <c:pt idx="13">
                  <c:v>0.72219999999999995</c:v>
                </c:pt>
                <c:pt idx="14">
                  <c:v>0.6996</c:v>
                </c:pt>
                <c:pt idx="15">
                  <c:v>0.67749999999999999</c:v>
                </c:pt>
                <c:pt idx="16">
                  <c:v>0.65529999999999999</c:v>
                </c:pt>
                <c:pt idx="17">
                  <c:v>0.63419999999999999</c:v>
                </c:pt>
                <c:pt idx="18">
                  <c:v>0.61380000000000001</c:v>
                </c:pt>
                <c:pt idx="19">
                  <c:v>0.59379999999999999</c:v>
                </c:pt>
                <c:pt idx="20">
                  <c:v>0.57440000000000002</c:v>
                </c:pt>
                <c:pt idx="21">
                  <c:v>0.55510000000000004</c:v>
                </c:pt>
                <c:pt idx="22">
                  <c:v>0.53639999999999999</c:v>
                </c:pt>
                <c:pt idx="23">
                  <c:v>0.5181</c:v>
                </c:pt>
                <c:pt idx="24">
                  <c:v>0.50070000000000003</c:v>
                </c:pt>
                <c:pt idx="25">
                  <c:v>0.48399999999999999</c:v>
                </c:pt>
                <c:pt idx="26">
                  <c:v>0.46579999999999999</c:v>
                </c:pt>
                <c:pt idx="27">
                  <c:v>0.45</c:v>
                </c:pt>
                <c:pt idx="28">
                  <c:v>0.43409999999999999</c:v>
                </c:pt>
                <c:pt idx="29">
                  <c:v>0.41739999999999999</c:v>
                </c:pt>
                <c:pt idx="30">
                  <c:v>0.40339999999999998</c:v>
                </c:pt>
                <c:pt idx="31">
                  <c:v>0.38679999999999998</c:v>
                </c:pt>
                <c:pt idx="32">
                  <c:v>0.3735</c:v>
                </c:pt>
                <c:pt idx="33">
                  <c:v>0.3584</c:v>
                </c:pt>
                <c:pt idx="34">
                  <c:v>0.34510000000000002</c:v>
                </c:pt>
                <c:pt idx="35">
                  <c:v>0.33189999999999997</c:v>
                </c:pt>
                <c:pt idx="36">
                  <c:v>0.31719999999999998</c:v>
                </c:pt>
                <c:pt idx="37">
                  <c:v>0.3049</c:v>
                </c:pt>
                <c:pt idx="38">
                  <c:v>0.29249999999999998</c:v>
                </c:pt>
                <c:pt idx="39">
                  <c:v>0.2797</c:v>
                </c:pt>
                <c:pt idx="40">
                  <c:v>0.26690000000000003</c:v>
                </c:pt>
                <c:pt idx="41">
                  <c:v>0.25559999999999999</c:v>
                </c:pt>
                <c:pt idx="42">
                  <c:v>0.2442</c:v>
                </c:pt>
                <c:pt idx="43">
                  <c:v>0.2331</c:v>
                </c:pt>
                <c:pt idx="44">
                  <c:v>0.22220000000000001</c:v>
                </c:pt>
                <c:pt idx="45">
                  <c:v>0.21110000000000001</c:v>
                </c:pt>
                <c:pt idx="46">
                  <c:v>0.2011</c:v>
                </c:pt>
                <c:pt idx="47">
                  <c:v>0.19059999999999999</c:v>
                </c:pt>
                <c:pt idx="48">
                  <c:v>0.18079999999999999</c:v>
                </c:pt>
                <c:pt idx="49">
                  <c:v>0.1711</c:v>
                </c:pt>
                <c:pt idx="50">
                  <c:v>0.16189999999999999</c:v>
                </c:pt>
                <c:pt idx="51">
                  <c:v>0.15329999999999999</c:v>
                </c:pt>
                <c:pt idx="52">
                  <c:v>0.14499999999999999</c:v>
                </c:pt>
                <c:pt idx="53">
                  <c:v>0.13730000000000001</c:v>
                </c:pt>
                <c:pt idx="54">
                  <c:v>0.13</c:v>
                </c:pt>
                <c:pt idx="55">
                  <c:v>0.1203</c:v>
                </c:pt>
                <c:pt idx="56">
                  <c:v>0.1135</c:v>
                </c:pt>
                <c:pt idx="57">
                  <c:v>0.1084</c:v>
                </c:pt>
                <c:pt idx="58">
                  <c:v>0.1</c:v>
                </c:pt>
                <c:pt idx="59">
                  <c:v>9.4700000000000006E-2</c:v>
                </c:pt>
                <c:pt idx="60">
                  <c:v>0.09</c:v>
                </c:pt>
                <c:pt idx="61">
                  <c:v>8.1500000000000003E-2</c:v>
                </c:pt>
                <c:pt idx="62">
                  <c:v>0.08</c:v>
                </c:pt>
                <c:pt idx="63">
                  <c:v>7.1800000000000003E-2</c:v>
                </c:pt>
                <c:pt idx="64">
                  <c:v>7.0000000000000007E-2</c:v>
                </c:pt>
                <c:pt idx="65">
                  <c:v>6.7199999999999996E-2</c:v>
                </c:pt>
                <c:pt idx="66">
                  <c:v>0.06</c:v>
                </c:pt>
                <c:pt idx="67">
                  <c:v>0.06</c:v>
                </c:pt>
                <c:pt idx="68">
                  <c:v>0.06</c:v>
                </c:pt>
                <c:pt idx="69">
                  <c:v>5.91E-2</c:v>
                </c:pt>
                <c:pt idx="70">
                  <c:v>0.05</c:v>
                </c:pt>
                <c:pt idx="71">
                  <c:v>0.05</c:v>
                </c:pt>
                <c:pt idx="72">
                  <c:v>0.05</c:v>
                </c:pt>
                <c:pt idx="73">
                  <c:v>0.05</c:v>
                </c:pt>
                <c:pt idx="74">
                  <c:v>5.62E-2</c:v>
                </c:pt>
                <c:pt idx="75">
                  <c:v>0.06</c:v>
                </c:pt>
                <c:pt idx="76">
                  <c:v>0.06</c:v>
                </c:pt>
                <c:pt idx="77">
                  <c:v>6.2E-2</c:v>
                </c:pt>
                <c:pt idx="78">
                  <c:v>7.0000000000000007E-2</c:v>
                </c:pt>
                <c:pt idx="79">
                  <c:v>7.2099999999999997E-2</c:v>
                </c:pt>
                <c:pt idx="80">
                  <c:v>0.08</c:v>
                </c:pt>
                <c:pt idx="81">
                  <c:v>8.7499999999999994E-2</c:v>
                </c:pt>
                <c:pt idx="82">
                  <c:v>9.5399999999999999E-2</c:v>
                </c:pt>
                <c:pt idx="83">
                  <c:v>0.1047</c:v>
                </c:pt>
                <c:pt idx="84">
                  <c:v>0.1154</c:v>
                </c:pt>
                <c:pt idx="85">
                  <c:v>0.1275</c:v>
                </c:pt>
                <c:pt idx="86">
                  <c:v>0.1419</c:v>
                </c:pt>
                <c:pt idx="87">
                  <c:v>0.15579999999999999</c:v>
                </c:pt>
                <c:pt idx="88">
                  <c:v>0.1734</c:v>
                </c:pt>
                <c:pt idx="89">
                  <c:v>0.1913</c:v>
                </c:pt>
                <c:pt idx="90">
                  <c:v>0.20610000000000001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E3F-4A36-AB97-4311B58A7737}"/>
            </c:ext>
          </c:extLst>
        </c:ser>
        <c:ser>
          <c:idx val="10"/>
          <c:order val="10"/>
          <c:tx>
            <c:strRef>
              <c:f>'Skip-1'!$P$1:$P$2</c:f>
              <c:strCache>
                <c:ptCount val="1"/>
                <c:pt idx="0">
                  <c:v>76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'Skip-1'!$P$3:$P$94</c:f>
              <c:numCache>
                <c:formatCode>General</c:formatCode>
                <c:ptCount val="91"/>
                <c:pt idx="0">
                  <c:v>1.0671999999999999</c:v>
                </c:pt>
                <c:pt idx="1">
                  <c:v>1.0411999999999999</c:v>
                </c:pt>
                <c:pt idx="2">
                  <c:v>1.0066999999999999</c:v>
                </c:pt>
                <c:pt idx="3">
                  <c:v>0.97430000000000005</c:v>
                </c:pt>
                <c:pt idx="4">
                  <c:v>0.94269999999999998</c:v>
                </c:pt>
                <c:pt idx="5">
                  <c:v>0.91259999999999997</c:v>
                </c:pt>
                <c:pt idx="6">
                  <c:v>0.8831</c:v>
                </c:pt>
                <c:pt idx="7">
                  <c:v>0.85470000000000002</c:v>
                </c:pt>
                <c:pt idx="8">
                  <c:v>0.82709999999999995</c:v>
                </c:pt>
                <c:pt idx="9">
                  <c:v>0.80020000000000002</c:v>
                </c:pt>
                <c:pt idx="10">
                  <c:v>0.7742</c:v>
                </c:pt>
                <c:pt idx="11">
                  <c:v>0.74960000000000004</c:v>
                </c:pt>
                <c:pt idx="12">
                  <c:v>0.72509999999999997</c:v>
                </c:pt>
                <c:pt idx="13">
                  <c:v>0.70140000000000002</c:v>
                </c:pt>
                <c:pt idx="14">
                  <c:v>0.67920000000000003</c:v>
                </c:pt>
                <c:pt idx="15">
                  <c:v>0.65669999999999995</c:v>
                </c:pt>
                <c:pt idx="16">
                  <c:v>0.63470000000000004</c:v>
                </c:pt>
                <c:pt idx="17">
                  <c:v>0.61380000000000001</c:v>
                </c:pt>
                <c:pt idx="18">
                  <c:v>0.59360000000000002</c:v>
                </c:pt>
                <c:pt idx="19">
                  <c:v>0.5736</c:v>
                </c:pt>
                <c:pt idx="20">
                  <c:v>0.5544</c:v>
                </c:pt>
                <c:pt idx="21">
                  <c:v>0.53510000000000002</c:v>
                </c:pt>
                <c:pt idx="22">
                  <c:v>0.51639999999999997</c:v>
                </c:pt>
                <c:pt idx="23">
                  <c:v>0.49830000000000002</c:v>
                </c:pt>
                <c:pt idx="24">
                  <c:v>0.48099999999999998</c:v>
                </c:pt>
                <c:pt idx="25">
                  <c:v>0.46429999999999999</c:v>
                </c:pt>
                <c:pt idx="26">
                  <c:v>0.44650000000000001</c:v>
                </c:pt>
                <c:pt idx="27">
                  <c:v>0.43099999999999999</c:v>
                </c:pt>
                <c:pt idx="28">
                  <c:v>0.41489999999999999</c:v>
                </c:pt>
                <c:pt idx="29">
                  <c:v>0.39900000000000002</c:v>
                </c:pt>
                <c:pt idx="30">
                  <c:v>0.38419999999999999</c:v>
                </c:pt>
                <c:pt idx="31">
                  <c:v>0.36870000000000003</c:v>
                </c:pt>
                <c:pt idx="32">
                  <c:v>0.35460000000000003</c:v>
                </c:pt>
                <c:pt idx="33">
                  <c:v>0.34079999999999999</c:v>
                </c:pt>
                <c:pt idx="34">
                  <c:v>0.32619999999999999</c:v>
                </c:pt>
                <c:pt idx="35">
                  <c:v>0.3135</c:v>
                </c:pt>
                <c:pt idx="36">
                  <c:v>0.2994</c:v>
                </c:pt>
                <c:pt idx="37">
                  <c:v>0.28649999999999998</c:v>
                </c:pt>
                <c:pt idx="38">
                  <c:v>0.27439999999999998</c:v>
                </c:pt>
                <c:pt idx="39">
                  <c:v>0.26250000000000001</c:v>
                </c:pt>
                <c:pt idx="40">
                  <c:v>0.25</c:v>
                </c:pt>
                <c:pt idx="41">
                  <c:v>0.23780000000000001</c:v>
                </c:pt>
                <c:pt idx="42">
                  <c:v>0.22639999999999999</c:v>
                </c:pt>
                <c:pt idx="43">
                  <c:v>0.21560000000000001</c:v>
                </c:pt>
                <c:pt idx="44">
                  <c:v>0.20469999999999999</c:v>
                </c:pt>
                <c:pt idx="45">
                  <c:v>0.1943</c:v>
                </c:pt>
                <c:pt idx="46">
                  <c:v>0.1842</c:v>
                </c:pt>
                <c:pt idx="47">
                  <c:v>0.1739</c:v>
                </c:pt>
                <c:pt idx="48">
                  <c:v>0.16420000000000001</c:v>
                </c:pt>
                <c:pt idx="49">
                  <c:v>0.155</c:v>
                </c:pt>
                <c:pt idx="50">
                  <c:v>0.14610000000000001</c:v>
                </c:pt>
                <c:pt idx="51">
                  <c:v>0.13780000000000001</c:v>
                </c:pt>
                <c:pt idx="52">
                  <c:v>0.13</c:v>
                </c:pt>
                <c:pt idx="53">
                  <c:v>0.12</c:v>
                </c:pt>
                <c:pt idx="54">
                  <c:v>0.11310000000000001</c:v>
                </c:pt>
                <c:pt idx="55">
                  <c:v>0.10589999999999999</c:v>
                </c:pt>
                <c:pt idx="56">
                  <c:v>0.1</c:v>
                </c:pt>
                <c:pt idx="57">
                  <c:v>9.11E-2</c:v>
                </c:pt>
                <c:pt idx="58">
                  <c:v>8.6800000000000002E-2</c:v>
                </c:pt>
                <c:pt idx="59">
                  <c:v>0.08</c:v>
                </c:pt>
                <c:pt idx="60">
                  <c:v>7.4200000000000002E-2</c:v>
                </c:pt>
                <c:pt idx="61">
                  <c:v>7.0000000000000007E-2</c:v>
                </c:pt>
                <c:pt idx="62">
                  <c:v>6.3299999999999995E-2</c:v>
                </c:pt>
                <c:pt idx="63">
                  <c:v>0.06</c:v>
                </c:pt>
                <c:pt idx="64">
                  <c:v>5.6500000000000002E-2</c:v>
                </c:pt>
                <c:pt idx="65">
                  <c:v>0.05</c:v>
                </c:pt>
                <c:pt idx="66">
                  <c:v>0.05</c:v>
                </c:pt>
                <c:pt idx="67">
                  <c:v>0.05</c:v>
                </c:pt>
                <c:pt idx="68">
                  <c:v>4.1000000000000002E-2</c:v>
                </c:pt>
                <c:pt idx="69">
                  <c:v>0.04</c:v>
                </c:pt>
                <c:pt idx="70">
                  <c:v>0.04</c:v>
                </c:pt>
                <c:pt idx="71">
                  <c:v>0.04</c:v>
                </c:pt>
                <c:pt idx="72">
                  <c:v>0.04</c:v>
                </c:pt>
                <c:pt idx="73">
                  <c:v>0.04</c:v>
                </c:pt>
                <c:pt idx="74">
                  <c:v>0.04</c:v>
                </c:pt>
                <c:pt idx="75">
                  <c:v>4.1500000000000002E-2</c:v>
                </c:pt>
                <c:pt idx="76">
                  <c:v>0.05</c:v>
                </c:pt>
                <c:pt idx="77">
                  <c:v>0.05</c:v>
                </c:pt>
                <c:pt idx="78">
                  <c:v>5.4100000000000002E-2</c:v>
                </c:pt>
                <c:pt idx="79">
                  <c:v>0.06</c:v>
                </c:pt>
                <c:pt idx="80">
                  <c:v>6.5500000000000003E-2</c:v>
                </c:pt>
                <c:pt idx="81">
                  <c:v>7.1599999999999997E-2</c:v>
                </c:pt>
                <c:pt idx="82">
                  <c:v>0.08</c:v>
                </c:pt>
                <c:pt idx="83">
                  <c:v>0.09</c:v>
                </c:pt>
                <c:pt idx="84">
                  <c:v>0.1008</c:v>
                </c:pt>
                <c:pt idx="85">
                  <c:v>0.113</c:v>
                </c:pt>
                <c:pt idx="86">
                  <c:v>0.1255</c:v>
                </c:pt>
                <c:pt idx="87">
                  <c:v>0.14019999999999999</c:v>
                </c:pt>
                <c:pt idx="88">
                  <c:v>0.156</c:v>
                </c:pt>
                <c:pt idx="89">
                  <c:v>0.17480000000000001</c:v>
                </c:pt>
                <c:pt idx="90">
                  <c:v>0.18920000000000001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E3F-4A36-AB97-4311B58A7737}"/>
            </c:ext>
          </c:extLst>
        </c:ser>
        <c:ser>
          <c:idx val="11"/>
          <c:order val="11"/>
          <c:tx>
            <c:strRef>
              <c:f>'Skip-1'!$Q$1:$Q$2</c:f>
              <c:strCache>
                <c:ptCount val="1"/>
                <c:pt idx="0">
                  <c:v>77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'Skip-1'!$Q$3:$Q$94</c:f>
              <c:numCache>
                <c:formatCode>General</c:formatCode>
                <c:ptCount val="91"/>
                <c:pt idx="0">
                  <c:v>1.0467</c:v>
                </c:pt>
                <c:pt idx="1">
                  <c:v>1.0208999999999999</c:v>
                </c:pt>
                <c:pt idx="2">
                  <c:v>0.9869</c:v>
                </c:pt>
                <c:pt idx="3">
                  <c:v>0.95450000000000002</c:v>
                </c:pt>
                <c:pt idx="4">
                  <c:v>0.92320000000000002</c:v>
                </c:pt>
                <c:pt idx="5">
                  <c:v>0.89329999999999998</c:v>
                </c:pt>
                <c:pt idx="6">
                  <c:v>0.86370000000000002</c:v>
                </c:pt>
                <c:pt idx="7">
                  <c:v>0.83550000000000002</c:v>
                </c:pt>
                <c:pt idx="8">
                  <c:v>0.80869999999999997</c:v>
                </c:pt>
                <c:pt idx="9">
                  <c:v>0.78129999999999999</c:v>
                </c:pt>
                <c:pt idx="10">
                  <c:v>0.75619999999999998</c:v>
                </c:pt>
                <c:pt idx="11">
                  <c:v>0.73099999999999998</c:v>
                </c:pt>
                <c:pt idx="12">
                  <c:v>0.70750000000000002</c:v>
                </c:pt>
                <c:pt idx="13">
                  <c:v>0.6835</c:v>
                </c:pt>
                <c:pt idx="14">
                  <c:v>0.66100000000000003</c:v>
                </c:pt>
                <c:pt idx="15">
                  <c:v>0.63919999999999999</c:v>
                </c:pt>
                <c:pt idx="16">
                  <c:v>0.61770000000000003</c:v>
                </c:pt>
                <c:pt idx="17">
                  <c:v>0.59670000000000001</c:v>
                </c:pt>
                <c:pt idx="18">
                  <c:v>0.57640000000000002</c:v>
                </c:pt>
                <c:pt idx="19">
                  <c:v>0.55640000000000001</c:v>
                </c:pt>
                <c:pt idx="20">
                  <c:v>0.53669999999999995</c:v>
                </c:pt>
                <c:pt idx="21">
                  <c:v>0.5181</c:v>
                </c:pt>
                <c:pt idx="22">
                  <c:v>0.49980000000000002</c:v>
                </c:pt>
                <c:pt idx="23">
                  <c:v>0.4819</c:v>
                </c:pt>
                <c:pt idx="24">
                  <c:v>0.46460000000000001</c:v>
                </c:pt>
                <c:pt idx="25">
                  <c:v>0.44669999999999999</c:v>
                </c:pt>
                <c:pt idx="26">
                  <c:v>0.43099999999999999</c:v>
                </c:pt>
                <c:pt idx="27">
                  <c:v>0.4148</c:v>
                </c:pt>
                <c:pt idx="28">
                  <c:v>0.39789999999999998</c:v>
                </c:pt>
                <c:pt idx="29">
                  <c:v>0.38379999999999997</c:v>
                </c:pt>
                <c:pt idx="30">
                  <c:v>0.36680000000000001</c:v>
                </c:pt>
                <c:pt idx="31">
                  <c:v>0.35370000000000001</c:v>
                </c:pt>
                <c:pt idx="32">
                  <c:v>0.33810000000000001</c:v>
                </c:pt>
                <c:pt idx="33">
                  <c:v>0.32469999999999999</c:v>
                </c:pt>
                <c:pt idx="34">
                  <c:v>0.31140000000000001</c:v>
                </c:pt>
                <c:pt idx="35">
                  <c:v>0.29680000000000001</c:v>
                </c:pt>
                <c:pt idx="36">
                  <c:v>0.28439999999999999</c:v>
                </c:pt>
                <c:pt idx="37">
                  <c:v>0.27239999999999998</c:v>
                </c:pt>
                <c:pt idx="38">
                  <c:v>0.25829999999999997</c:v>
                </c:pt>
                <c:pt idx="39">
                  <c:v>0.24640000000000001</c:v>
                </c:pt>
                <c:pt idx="40">
                  <c:v>0.2344</c:v>
                </c:pt>
                <c:pt idx="41">
                  <c:v>0.2233</c:v>
                </c:pt>
                <c:pt idx="42">
                  <c:v>0.21190000000000001</c:v>
                </c:pt>
                <c:pt idx="43">
                  <c:v>0.20080000000000001</c:v>
                </c:pt>
                <c:pt idx="44">
                  <c:v>0.18940000000000001</c:v>
                </c:pt>
                <c:pt idx="45">
                  <c:v>0.17910000000000001</c:v>
                </c:pt>
                <c:pt idx="46">
                  <c:v>0.16919999999999999</c:v>
                </c:pt>
                <c:pt idx="47">
                  <c:v>0.15970000000000001</c:v>
                </c:pt>
                <c:pt idx="48">
                  <c:v>0.15</c:v>
                </c:pt>
                <c:pt idx="49">
                  <c:v>0.14030000000000001</c:v>
                </c:pt>
                <c:pt idx="50">
                  <c:v>0.13109999999999999</c:v>
                </c:pt>
                <c:pt idx="51">
                  <c:v>0.12280000000000001</c:v>
                </c:pt>
                <c:pt idx="52">
                  <c:v>0.115</c:v>
                </c:pt>
                <c:pt idx="53">
                  <c:v>0.1081</c:v>
                </c:pt>
                <c:pt idx="54">
                  <c:v>0.1</c:v>
                </c:pt>
                <c:pt idx="55">
                  <c:v>9.1899999999999996E-2</c:v>
                </c:pt>
                <c:pt idx="56">
                  <c:v>8.5900000000000004E-2</c:v>
                </c:pt>
                <c:pt idx="57">
                  <c:v>0.08</c:v>
                </c:pt>
                <c:pt idx="58">
                  <c:v>7.1599999999999997E-2</c:v>
                </c:pt>
                <c:pt idx="59">
                  <c:v>6.9199999999999998E-2</c:v>
                </c:pt>
                <c:pt idx="60">
                  <c:v>0.06</c:v>
                </c:pt>
                <c:pt idx="61">
                  <c:v>5.8700000000000002E-2</c:v>
                </c:pt>
                <c:pt idx="62">
                  <c:v>0.05</c:v>
                </c:pt>
                <c:pt idx="63">
                  <c:v>0.05</c:v>
                </c:pt>
                <c:pt idx="64">
                  <c:v>4.2299999999999997E-2</c:v>
                </c:pt>
                <c:pt idx="65">
                  <c:v>0.04</c:v>
                </c:pt>
                <c:pt idx="66">
                  <c:v>0.04</c:v>
                </c:pt>
                <c:pt idx="67">
                  <c:v>3.5499999999999997E-2</c:v>
                </c:pt>
                <c:pt idx="68">
                  <c:v>0.03</c:v>
                </c:pt>
                <c:pt idx="69">
                  <c:v>0.03</c:v>
                </c:pt>
                <c:pt idx="70">
                  <c:v>0.03</c:v>
                </c:pt>
                <c:pt idx="71">
                  <c:v>0.03</c:v>
                </c:pt>
                <c:pt idx="72">
                  <c:v>0.03</c:v>
                </c:pt>
                <c:pt idx="73">
                  <c:v>0.03</c:v>
                </c:pt>
                <c:pt idx="74">
                  <c:v>0.03</c:v>
                </c:pt>
                <c:pt idx="75">
                  <c:v>0.03</c:v>
                </c:pt>
                <c:pt idx="76">
                  <c:v>3.7600000000000001E-2</c:v>
                </c:pt>
                <c:pt idx="77">
                  <c:v>0.04</c:v>
                </c:pt>
                <c:pt idx="78">
                  <c:v>4.0599999999999997E-2</c:v>
                </c:pt>
                <c:pt idx="79">
                  <c:v>0.05</c:v>
                </c:pt>
                <c:pt idx="80">
                  <c:v>5.2299999999999999E-2</c:v>
                </c:pt>
                <c:pt idx="81">
                  <c:v>0.06</c:v>
                </c:pt>
                <c:pt idx="82">
                  <c:v>6.8699999999999997E-2</c:v>
                </c:pt>
                <c:pt idx="83">
                  <c:v>7.7100000000000002E-2</c:v>
                </c:pt>
                <c:pt idx="84">
                  <c:v>8.7099999999999997E-2</c:v>
                </c:pt>
                <c:pt idx="85">
                  <c:v>9.8199999999999996E-2</c:v>
                </c:pt>
                <c:pt idx="86">
                  <c:v>0.11269999999999999</c:v>
                </c:pt>
                <c:pt idx="87">
                  <c:v>0.12570000000000001</c:v>
                </c:pt>
                <c:pt idx="88">
                  <c:v>0.14249999999999999</c:v>
                </c:pt>
                <c:pt idx="89">
                  <c:v>0.16</c:v>
                </c:pt>
                <c:pt idx="90">
                  <c:v>0.1744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E3F-4A36-AB97-4311B58A7737}"/>
            </c:ext>
          </c:extLst>
        </c:ser>
        <c:ser>
          <c:idx val="12"/>
          <c:order val="12"/>
          <c:tx>
            <c:strRef>
              <c:f>'Skip-1'!$R$1:$R$2</c:f>
              <c:strCache>
                <c:ptCount val="1"/>
                <c:pt idx="0">
                  <c:v>78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'Skip-1'!$R$3:$R$94</c:f>
              <c:numCache>
                <c:formatCode>General</c:formatCode>
                <c:ptCount val="91"/>
                <c:pt idx="0">
                  <c:v>1.03</c:v>
                </c:pt>
                <c:pt idx="1">
                  <c:v>1.0042</c:v>
                </c:pt>
                <c:pt idx="2">
                  <c:v>0.97060000000000002</c:v>
                </c:pt>
                <c:pt idx="3">
                  <c:v>0.93779999999999997</c:v>
                </c:pt>
                <c:pt idx="4">
                  <c:v>0.90710000000000002</c:v>
                </c:pt>
                <c:pt idx="5">
                  <c:v>0.87719999999999998</c:v>
                </c:pt>
                <c:pt idx="6">
                  <c:v>0.84809999999999997</c:v>
                </c:pt>
                <c:pt idx="7">
                  <c:v>0.81979999999999997</c:v>
                </c:pt>
                <c:pt idx="8">
                  <c:v>0.7923</c:v>
                </c:pt>
                <c:pt idx="9">
                  <c:v>0.76639999999999997</c:v>
                </c:pt>
                <c:pt idx="10">
                  <c:v>0.74060000000000004</c:v>
                </c:pt>
                <c:pt idx="11">
                  <c:v>0.71619999999999995</c:v>
                </c:pt>
                <c:pt idx="12">
                  <c:v>0.69159999999999999</c:v>
                </c:pt>
                <c:pt idx="13">
                  <c:v>0.66900000000000004</c:v>
                </c:pt>
                <c:pt idx="14">
                  <c:v>0.64649999999999996</c:v>
                </c:pt>
                <c:pt idx="15">
                  <c:v>0.62370000000000003</c:v>
                </c:pt>
                <c:pt idx="16">
                  <c:v>0.60229999999999995</c:v>
                </c:pt>
                <c:pt idx="17">
                  <c:v>0.58160000000000001</c:v>
                </c:pt>
                <c:pt idx="18">
                  <c:v>0.56159999999999999</c:v>
                </c:pt>
                <c:pt idx="19">
                  <c:v>0.54179999999999995</c:v>
                </c:pt>
                <c:pt idx="20">
                  <c:v>0.52259999999999995</c:v>
                </c:pt>
                <c:pt idx="21">
                  <c:v>0.50370000000000004</c:v>
                </c:pt>
                <c:pt idx="22">
                  <c:v>0.48499999999999999</c:v>
                </c:pt>
                <c:pt idx="23">
                  <c:v>0.46689999999999998</c:v>
                </c:pt>
                <c:pt idx="24">
                  <c:v>0.44979999999999998</c:v>
                </c:pt>
                <c:pt idx="25">
                  <c:v>0.4335</c:v>
                </c:pt>
                <c:pt idx="26">
                  <c:v>0.4158</c:v>
                </c:pt>
                <c:pt idx="27">
                  <c:v>0.4</c:v>
                </c:pt>
                <c:pt idx="28">
                  <c:v>0.38440000000000002</c:v>
                </c:pt>
                <c:pt idx="29">
                  <c:v>0.36820000000000003</c:v>
                </c:pt>
                <c:pt idx="30">
                  <c:v>0.35389999999999999</c:v>
                </c:pt>
                <c:pt idx="31">
                  <c:v>0.33839999999999998</c:v>
                </c:pt>
                <c:pt idx="32">
                  <c:v>0.3246</c:v>
                </c:pt>
                <c:pt idx="33">
                  <c:v>0.3105</c:v>
                </c:pt>
                <c:pt idx="34">
                  <c:v>0.2959</c:v>
                </c:pt>
                <c:pt idx="35">
                  <c:v>0.28349999999999997</c:v>
                </c:pt>
                <c:pt idx="36">
                  <c:v>0.27</c:v>
                </c:pt>
                <c:pt idx="37">
                  <c:v>0.25679999999999997</c:v>
                </c:pt>
                <c:pt idx="38">
                  <c:v>0.2447</c:v>
                </c:pt>
                <c:pt idx="39">
                  <c:v>0.23280000000000001</c:v>
                </c:pt>
                <c:pt idx="40">
                  <c:v>0.2208</c:v>
                </c:pt>
                <c:pt idx="41">
                  <c:v>0.20860000000000001</c:v>
                </c:pt>
                <c:pt idx="42">
                  <c:v>0.19750000000000001</c:v>
                </c:pt>
                <c:pt idx="43">
                  <c:v>0.1867</c:v>
                </c:pt>
                <c:pt idx="44">
                  <c:v>0.17580000000000001</c:v>
                </c:pt>
                <c:pt idx="45">
                  <c:v>0.16569999999999999</c:v>
                </c:pt>
                <c:pt idx="46">
                  <c:v>0.15579999999999999</c:v>
                </c:pt>
                <c:pt idx="47">
                  <c:v>0.14610000000000001</c:v>
                </c:pt>
                <c:pt idx="48">
                  <c:v>0.13669999999999999</c:v>
                </c:pt>
                <c:pt idx="49">
                  <c:v>0.1283</c:v>
                </c:pt>
                <c:pt idx="50">
                  <c:v>0.1197</c:v>
                </c:pt>
                <c:pt idx="51">
                  <c:v>0.11</c:v>
                </c:pt>
                <c:pt idx="52">
                  <c:v>0.1017</c:v>
                </c:pt>
                <c:pt idx="53">
                  <c:v>9.5100000000000004E-2</c:v>
                </c:pt>
                <c:pt idx="54">
                  <c:v>8.8900000000000007E-2</c:v>
                </c:pt>
                <c:pt idx="55">
                  <c:v>0.08</c:v>
                </c:pt>
                <c:pt idx="56">
                  <c:v>7.3499999999999996E-2</c:v>
                </c:pt>
                <c:pt idx="57">
                  <c:v>6.9699999999999998E-2</c:v>
                </c:pt>
                <c:pt idx="58">
                  <c:v>0.06</c:v>
                </c:pt>
                <c:pt idx="59">
                  <c:v>5.7599999999999998E-2</c:v>
                </c:pt>
                <c:pt idx="60">
                  <c:v>0.05</c:v>
                </c:pt>
                <c:pt idx="61">
                  <c:v>4.82E-2</c:v>
                </c:pt>
                <c:pt idx="62">
                  <c:v>0.04</c:v>
                </c:pt>
                <c:pt idx="63">
                  <c:v>0.04</c:v>
                </c:pt>
                <c:pt idx="64">
                  <c:v>3.3000000000000002E-2</c:v>
                </c:pt>
                <c:pt idx="65">
                  <c:v>0.03</c:v>
                </c:pt>
                <c:pt idx="66">
                  <c:v>0.03</c:v>
                </c:pt>
                <c:pt idx="67">
                  <c:v>2.98E-2</c:v>
                </c:pt>
                <c:pt idx="68">
                  <c:v>0.02</c:v>
                </c:pt>
                <c:pt idx="69">
                  <c:v>0.02</c:v>
                </c:pt>
                <c:pt idx="70">
                  <c:v>0.02</c:v>
                </c:pt>
                <c:pt idx="71">
                  <c:v>0.02</c:v>
                </c:pt>
                <c:pt idx="72">
                  <c:v>0.02</c:v>
                </c:pt>
                <c:pt idx="73">
                  <c:v>0.02</c:v>
                </c:pt>
                <c:pt idx="74">
                  <c:v>0.02</c:v>
                </c:pt>
                <c:pt idx="75">
                  <c:v>2.0199999999999999E-2</c:v>
                </c:pt>
                <c:pt idx="76">
                  <c:v>0.03</c:v>
                </c:pt>
                <c:pt idx="77">
                  <c:v>0.03</c:v>
                </c:pt>
                <c:pt idx="78">
                  <c:v>3.0800000000000001E-2</c:v>
                </c:pt>
                <c:pt idx="79">
                  <c:v>0.04</c:v>
                </c:pt>
                <c:pt idx="80">
                  <c:v>4.1500000000000002E-2</c:v>
                </c:pt>
                <c:pt idx="81">
                  <c:v>0.05</c:v>
                </c:pt>
                <c:pt idx="82">
                  <c:v>5.7500000000000002E-2</c:v>
                </c:pt>
                <c:pt idx="83">
                  <c:v>6.5699999999999995E-2</c:v>
                </c:pt>
                <c:pt idx="84">
                  <c:v>7.5399999999999995E-2</c:v>
                </c:pt>
                <c:pt idx="85">
                  <c:v>8.6400000000000005E-2</c:v>
                </c:pt>
                <c:pt idx="86">
                  <c:v>9.8900000000000002E-2</c:v>
                </c:pt>
                <c:pt idx="87">
                  <c:v>0.1137</c:v>
                </c:pt>
                <c:pt idx="88">
                  <c:v>0.129</c:v>
                </c:pt>
                <c:pt idx="89">
                  <c:v>0.1462</c:v>
                </c:pt>
                <c:pt idx="90">
                  <c:v>0.16109999999999999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E3F-4A36-AB97-4311B58A7737}"/>
            </c:ext>
          </c:extLst>
        </c:ser>
        <c:ser>
          <c:idx val="13"/>
          <c:order val="13"/>
          <c:tx>
            <c:strRef>
              <c:f>'Skip-1'!$S$1:$S$2</c:f>
              <c:strCache>
                <c:ptCount val="1"/>
                <c:pt idx="0">
                  <c:v>79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'Skip-1'!$S$3:$S$94</c:f>
              <c:numCache>
                <c:formatCode>General</c:formatCode>
                <c:ptCount val="91"/>
                <c:pt idx="0">
                  <c:v>1.0156000000000001</c:v>
                </c:pt>
                <c:pt idx="1">
                  <c:v>0.99029999999999996</c:v>
                </c:pt>
                <c:pt idx="2">
                  <c:v>0.95689999999999997</c:v>
                </c:pt>
                <c:pt idx="3">
                  <c:v>0.92459999999999998</c:v>
                </c:pt>
                <c:pt idx="4">
                  <c:v>0.89390000000000003</c:v>
                </c:pt>
                <c:pt idx="5">
                  <c:v>0.86429999999999996</c:v>
                </c:pt>
                <c:pt idx="6">
                  <c:v>0.83530000000000004</c:v>
                </c:pt>
                <c:pt idx="7">
                  <c:v>0.80710000000000004</c:v>
                </c:pt>
                <c:pt idx="8">
                  <c:v>0.77980000000000005</c:v>
                </c:pt>
                <c:pt idx="9">
                  <c:v>0.75329999999999997</c:v>
                </c:pt>
                <c:pt idx="10">
                  <c:v>0.72850000000000004</c:v>
                </c:pt>
                <c:pt idx="11">
                  <c:v>0.70309999999999995</c:v>
                </c:pt>
                <c:pt idx="12">
                  <c:v>0.6794</c:v>
                </c:pt>
                <c:pt idx="13">
                  <c:v>0.65649999999999997</c:v>
                </c:pt>
                <c:pt idx="14">
                  <c:v>0.63329999999999997</c:v>
                </c:pt>
                <c:pt idx="15">
                  <c:v>0.61150000000000004</c:v>
                </c:pt>
                <c:pt idx="16">
                  <c:v>0.59019999999999995</c:v>
                </c:pt>
                <c:pt idx="17">
                  <c:v>0.56930000000000003</c:v>
                </c:pt>
                <c:pt idx="18">
                  <c:v>0.54930000000000001</c:v>
                </c:pt>
                <c:pt idx="19">
                  <c:v>0.52910000000000001</c:v>
                </c:pt>
                <c:pt idx="20">
                  <c:v>0.50980000000000003</c:v>
                </c:pt>
                <c:pt idx="21">
                  <c:v>0.49120000000000003</c:v>
                </c:pt>
                <c:pt idx="22">
                  <c:v>0.47310000000000002</c:v>
                </c:pt>
                <c:pt idx="23">
                  <c:v>0.45479999999999998</c:v>
                </c:pt>
                <c:pt idx="24">
                  <c:v>0.43680000000000002</c:v>
                </c:pt>
                <c:pt idx="25">
                  <c:v>0.42</c:v>
                </c:pt>
                <c:pt idx="26">
                  <c:v>0.40429999999999999</c:v>
                </c:pt>
                <c:pt idx="27">
                  <c:v>0.38679999999999998</c:v>
                </c:pt>
                <c:pt idx="28">
                  <c:v>0.3715</c:v>
                </c:pt>
                <c:pt idx="29">
                  <c:v>0.35539999999999999</c:v>
                </c:pt>
                <c:pt idx="30">
                  <c:v>0.34079999999999999</c:v>
                </c:pt>
                <c:pt idx="31">
                  <c:v>0.32550000000000001</c:v>
                </c:pt>
                <c:pt idx="32">
                  <c:v>0.31219999999999998</c:v>
                </c:pt>
                <c:pt idx="33">
                  <c:v>0.29659999999999997</c:v>
                </c:pt>
                <c:pt idx="34">
                  <c:v>0.2838</c:v>
                </c:pt>
                <c:pt idx="35">
                  <c:v>0.2697</c:v>
                </c:pt>
                <c:pt idx="36">
                  <c:v>0.25640000000000002</c:v>
                </c:pt>
                <c:pt idx="37">
                  <c:v>0.24429999999999999</c:v>
                </c:pt>
                <c:pt idx="38">
                  <c:v>0.23219999999999999</c:v>
                </c:pt>
                <c:pt idx="39">
                  <c:v>0.21940000000000001</c:v>
                </c:pt>
                <c:pt idx="40">
                  <c:v>0.2072</c:v>
                </c:pt>
                <c:pt idx="41">
                  <c:v>0.1961</c:v>
                </c:pt>
                <c:pt idx="42">
                  <c:v>0.185</c:v>
                </c:pt>
                <c:pt idx="43">
                  <c:v>0.17419999999999999</c:v>
                </c:pt>
                <c:pt idx="44">
                  <c:v>0.1636</c:v>
                </c:pt>
                <c:pt idx="45">
                  <c:v>0.15310000000000001</c:v>
                </c:pt>
                <c:pt idx="46">
                  <c:v>0.14330000000000001</c:v>
                </c:pt>
                <c:pt idx="47">
                  <c:v>0.1336</c:v>
                </c:pt>
                <c:pt idx="48">
                  <c:v>0.1244</c:v>
                </c:pt>
                <c:pt idx="49">
                  <c:v>0.1158</c:v>
                </c:pt>
                <c:pt idx="50">
                  <c:v>0.1075</c:v>
                </c:pt>
                <c:pt idx="51">
                  <c:v>0.1</c:v>
                </c:pt>
                <c:pt idx="52">
                  <c:v>0.09</c:v>
                </c:pt>
                <c:pt idx="53">
                  <c:v>8.3500000000000005E-2</c:v>
                </c:pt>
                <c:pt idx="54">
                  <c:v>7.7799999999999994E-2</c:v>
                </c:pt>
                <c:pt idx="55">
                  <c:v>7.0000000000000007E-2</c:v>
                </c:pt>
                <c:pt idx="56">
                  <c:v>6.3E-2</c:v>
                </c:pt>
                <c:pt idx="57">
                  <c:v>5.9499999999999997E-2</c:v>
                </c:pt>
                <c:pt idx="58">
                  <c:v>0.05</c:v>
                </c:pt>
                <c:pt idx="59">
                  <c:v>4.8399999999999999E-2</c:v>
                </c:pt>
                <c:pt idx="60">
                  <c:v>0.04</c:v>
                </c:pt>
                <c:pt idx="61">
                  <c:v>0.04</c:v>
                </c:pt>
                <c:pt idx="62">
                  <c:v>3.0499999999999999E-2</c:v>
                </c:pt>
                <c:pt idx="63">
                  <c:v>0.03</c:v>
                </c:pt>
                <c:pt idx="64">
                  <c:v>2.8299999999999999E-2</c:v>
                </c:pt>
                <c:pt idx="65">
                  <c:v>0.02</c:v>
                </c:pt>
                <c:pt idx="66">
                  <c:v>0.02</c:v>
                </c:pt>
                <c:pt idx="67">
                  <c:v>0.02</c:v>
                </c:pt>
                <c:pt idx="68">
                  <c:v>0.02</c:v>
                </c:pt>
                <c:pt idx="69">
                  <c:v>1.72E-2</c:v>
                </c:pt>
                <c:pt idx="70">
                  <c:v>0.01</c:v>
                </c:pt>
                <c:pt idx="71">
                  <c:v>0.01</c:v>
                </c:pt>
                <c:pt idx="72">
                  <c:v>0.01</c:v>
                </c:pt>
                <c:pt idx="73">
                  <c:v>0.01</c:v>
                </c:pt>
                <c:pt idx="74">
                  <c:v>1.6400000000000001E-2</c:v>
                </c:pt>
                <c:pt idx="75">
                  <c:v>0.02</c:v>
                </c:pt>
                <c:pt idx="76">
                  <c:v>0.02</c:v>
                </c:pt>
                <c:pt idx="77">
                  <c:v>0.02</c:v>
                </c:pt>
                <c:pt idx="78">
                  <c:v>2.47E-2</c:v>
                </c:pt>
                <c:pt idx="79">
                  <c:v>0.03</c:v>
                </c:pt>
                <c:pt idx="80">
                  <c:v>3.3399999999999999E-2</c:v>
                </c:pt>
                <c:pt idx="81">
                  <c:v>0.04</c:v>
                </c:pt>
                <c:pt idx="82">
                  <c:v>4.82E-2</c:v>
                </c:pt>
                <c:pt idx="83">
                  <c:v>5.5500000000000001E-2</c:v>
                </c:pt>
                <c:pt idx="84">
                  <c:v>6.4899999999999999E-2</c:v>
                </c:pt>
                <c:pt idx="85">
                  <c:v>7.5700000000000003E-2</c:v>
                </c:pt>
                <c:pt idx="86">
                  <c:v>8.7400000000000005E-2</c:v>
                </c:pt>
                <c:pt idx="87">
                  <c:v>0.10199999999999999</c:v>
                </c:pt>
                <c:pt idx="88">
                  <c:v>0.1163</c:v>
                </c:pt>
                <c:pt idx="89">
                  <c:v>0.1346</c:v>
                </c:pt>
                <c:pt idx="90">
                  <c:v>0.14860000000000001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E3F-4A36-AB97-4311B58A7737}"/>
            </c:ext>
          </c:extLst>
        </c:ser>
        <c:ser>
          <c:idx val="14"/>
          <c:order val="14"/>
          <c:tx>
            <c:strRef>
              <c:f>'Skip-1'!$T$1:$T$2</c:f>
              <c:strCache>
                <c:ptCount val="1"/>
                <c:pt idx="0">
                  <c:v>80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'Skip-1'!$T$3:$T$94</c:f>
              <c:numCache>
                <c:formatCode>General</c:formatCode>
                <c:ptCount val="91"/>
                <c:pt idx="0">
                  <c:v>1.0053000000000001</c:v>
                </c:pt>
                <c:pt idx="1">
                  <c:v>0.97970000000000002</c:v>
                </c:pt>
                <c:pt idx="2">
                  <c:v>0.94640000000000002</c:v>
                </c:pt>
                <c:pt idx="3">
                  <c:v>0.91449999999999998</c:v>
                </c:pt>
                <c:pt idx="4">
                  <c:v>0.88370000000000004</c:v>
                </c:pt>
                <c:pt idx="5">
                  <c:v>0.85389999999999999</c:v>
                </c:pt>
                <c:pt idx="6">
                  <c:v>0.82530000000000003</c:v>
                </c:pt>
                <c:pt idx="7">
                  <c:v>0.79759999999999998</c:v>
                </c:pt>
                <c:pt idx="8">
                  <c:v>0.76980000000000004</c:v>
                </c:pt>
                <c:pt idx="9">
                  <c:v>0.74360000000000004</c:v>
                </c:pt>
                <c:pt idx="10">
                  <c:v>0.71850000000000003</c:v>
                </c:pt>
                <c:pt idx="11">
                  <c:v>0.69310000000000005</c:v>
                </c:pt>
                <c:pt idx="12">
                  <c:v>0.66959999999999997</c:v>
                </c:pt>
                <c:pt idx="13">
                  <c:v>0.64649999999999996</c:v>
                </c:pt>
                <c:pt idx="14">
                  <c:v>0.62329999999999997</c:v>
                </c:pt>
                <c:pt idx="15">
                  <c:v>0.60119999999999996</c:v>
                </c:pt>
                <c:pt idx="16">
                  <c:v>0.57979999999999998</c:v>
                </c:pt>
                <c:pt idx="17">
                  <c:v>0.55889999999999995</c:v>
                </c:pt>
                <c:pt idx="18">
                  <c:v>0.53890000000000005</c:v>
                </c:pt>
                <c:pt idx="19">
                  <c:v>0.51870000000000005</c:v>
                </c:pt>
                <c:pt idx="20">
                  <c:v>0.49909999999999999</c:v>
                </c:pt>
                <c:pt idx="21">
                  <c:v>0.48049999999999998</c:v>
                </c:pt>
                <c:pt idx="22">
                  <c:v>0.46210000000000001</c:v>
                </c:pt>
                <c:pt idx="23">
                  <c:v>0.44429999999999997</c:v>
                </c:pt>
                <c:pt idx="24">
                  <c:v>0.42559999999999998</c:v>
                </c:pt>
                <c:pt idx="25">
                  <c:v>0.40899999999999997</c:v>
                </c:pt>
                <c:pt idx="26">
                  <c:v>0.39300000000000002</c:v>
                </c:pt>
                <c:pt idx="27">
                  <c:v>0.3755</c:v>
                </c:pt>
                <c:pt idx="28">
                  <c:v>0.36</c:v>
                </c:pt>
                <c:pt idx="29">
                  <c:v>0.34460000000000002</c:v>
                </c:pt>
                <c:pt idx="30">
                  <c:v>0.32869999999999999</c:v>
                </c:pt>
                <c:pt idx="31">
                  <c:v>0.3145</c:v>
                </c:pt>
                <c:pt idx="32">
                  <c:v>0.29970000000000002</c:v>
                </c:pt>
                <c:pt idx="33">
                  <c:v>0.28549999999999998</c:v>
                </c:pt>
                <c:pt idx="34">
                  <c:v>0.2727</c:v>
                </c:pt>
                <c:pt idx="35">
                  <c:v>0.25729999999999997</c:v>
                </c:pt>
                <c:pt idx="36">
                  <c:v>0.245</c:v>
                </c:pt>
                <c:pt idx="37">
                  <c:v>0.23300000000000001</c:v>
                </c:pt>
                <c:pt idx="38">
                  <c:v>0.22</c:v>
                </c:pt>
                <c:pt idx="39">
                  <c:v>0.20749999999999999</c:v>
                </c:pt>
                <c:pt idx="40">
                  <c:v>0.1958</c:v>
                </c:pt>
                <c:pt idx="41">
                  <c:v>0.1847</c:v>
                </c:pt>
                <c:pt idx="42">
                  <c:v>0.1739</c:v>
                </c:pt>
                <c:pt idx="43">
                  <c:v>0.1628</c:v>
                </c:pt>
                <c:pt idx="44">
                  <c:v>0.1522</c:v>
                </c:pt>
                <c:pt idx="45">
                  <c:v>0.14169999999999999</c:v>
                </c:pt>
                <c:pt idx="46">
                  <c:v>0.13220000000000001</c:v>
                </c:pt>
                <c:pt idx="47">
                  <c:v>0.12280000000000001</c:v>
                </c:pt>
                <c:pt idx="48">
                  <c:v>0.11360000000000001</c:v>
                </c:pt>
                <c:pt idx="49">
                  <c:v>0.105</c:v>
                </c:pt>
                <c:pt idx="50">
                  <c:v>9.69E-2</c:v>
                </c:pt>
                <c:pt idx="51">
                  <c:v>0.09</c:v>
                </c:pt>
                <c:pt idx="52">
                  <c:v>0.08</c:v>
                </c:pt>
                <c:pt idx="53">
                  <c:v>7.3200000000000001E-2</c:v>
                </c:pt>
                <c:pt idx="54">
                  <c:v>6.8099999999999994E-2</c:v>
                </c:pt>
                <c:pt idx="55">
                  <c:v>0.06</c:v>
                </c:pt>
                <c:pt idx="56">
                  <c:v>5.3800000000000001E-2</c:v>
                </c:pt>
                <c:pt idx="57">
                  <c:v>0.05</c:v>
                </c:pt>
                <c:pt idx="58">
                  <c:v>4.1399999999999999E-2</c:v>
                </c:pt>
                <c:pt idx="59">
                  <c:v>0.04</c:v>
                </c:pt>
                <c:pt idx="60">
                  <c:v>3.2099999999999997E-2</c:v>
                </c:pt>
                <c:pt idx="61">
                  <c:v>0.03</c:v>
                </c:pt>
                <c:pt idx="62">
                  <c:v>2.64E-2</c:v>
                </c:pt>
                <c:pt idx="63">
                  <c:v>0.02</c:v>
                </c:pt>
                <c:pt idx="64">
                  <c:v>0.02</c:v>
                </c:pt>
                <c:pt idx="65">
                  <c:v>0.02</c:v>
                </c:pt>
                <c:pt idx="66">
                  <c:v>1.0699999999999999E-2</c:v>
                </c:pt>
                <c:pt idx="67">
                  <c:v>0.01</c:v>
                </c:pt>
                <c:pt idx="68">
                  <c:v>0.01</c:v>
                </c:pt>
                <c:pt idx="69">
                  <c:v>0.01</c:v>
                </c:pt>
                <c:pt idx="70">
                  <c:v>0.01</c:v>
                </c:pt>
                <c:pt idx="71">
                  <c:v>0.01</c:v>
                </c:pt>
                <c:pt idx="72">
                  <c:v>0.01</c:v>
                </c:pt>
                <c:pt idx="73">
                  <c:v>0.01</c:v>
                </c:pt>
                <c:pt idx="74">
                  <c:v>0.01</c:v>
                </c:pt>
                <c:pt idx="75">
                  <c:v>0.01</c:v>
                </c:pt>
                <c:pt idx="76">
                  <c:v>0.01</c:v>
                </c:pt>
                <c:pt idx="77">
                  <c:v>1.55E-2</c:v>
                </c:pt>
                <c:pt idx="78">
                  <c:v>0.02</c:v>
                </c:pt>
                <c:pt idx="79">
                  <c:v>0.02</c:v>
                </c:pt>
                <c:pt idx="80">
                  <c:v>2.81E-2</c:v>
                </c:pt>
                <c:pt idx="81">
                  <c:v>3.0499999999999999E-2</c:v>
                </c:pt>
                <c:pt idx="82">
                  <c:v>0.04</c:v>
                </c:pt>
                <c:pt idx="83">
                  <c:v>4.6899999999999997E-2</c:v>
                </c:pt>
                <c:pt idx="84">
                  <c:v>5.5599999999999997E-2</c:v>
                </c:pt>
                <c:pt idx="85">
                  <c:v>6.59E-2</c:v>
                </c:pt>
                <c:pt idx="86">
                  <c:v>7.7299999999999994E-2</c:v>
                </c:pt>
                <c:pt idx="87">
                  <c:v>9.1499999999999998E-2</c:v>
                </c:pt>
                <c:pt idx="88">
                  <c:v>0.10580000000000001</c:v>
                </c:pt>
                <c:pt idx="89">
                  <c:v>0.12379999999999999</c:v>
                </c:pt>
                <c:pt idx="90">
                  <c:v>0.13750000000000001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E3F-4A36-AB97-4311B58A7737}"/>
            </c:ext>
          </c:extLst>
        </c:ser>
        <c:ser>
          <c:idx val="15"/>
          <c:order val="15"/>
          <c:tx>
            <c:strRef>
              <c:f>'Skip-1'!$U$1:$U$2</c:f>
              <c:strCache>
                <c:ptCount val="1"/>
                <c:pt idx="0">
                  <c:v>81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'Skip-1'!$U$3:$U$94</c:f>
              <c:numCache>
                <c:formatCode>General</c:formatCode>
                <c:ptCount val="91"/>
                <c:pt idx="0">
                  <c:v>0.99750000000000005</c:v>
                </c:pt>
                <c:pt idx="1">
                  <c:v>0.97250000000000003</c:v>
                </c:pt>
                <c:pt idx="2">
                  <c:v>0.93879999999999997</c:v>
                </c:pt>
                <c:pt idx="3">
                  <c:v>0.90690000000000004</c:v>
                </c:pt>
                <c:pt idx="4">
                  <c:v>0.87629999999999997</c:v>
                </c:pt>
                <c:pt idx="5">
                  <c:v>0.84660000000000002</c:v>
                </c:pt>
                <c:pt idx="6">
                  <c:v>0.81779999999999997</c:v>
                </c:pt>
                <c:pt idx="7">
                  <c:v>0.78979999999999995</c:v>
                </c:pt>
                <c:pt idx="8">
                  <c:v>0.76200000000000001</c:v>
                </c:pt>
                <c:pt idx="9">
                  <c:v>0.73640000000000005</c:v>
                </c:pt>
                <c:pt idx="10">
                  <c:v>0.71040000000000003</c:v>
                </c:pt>
                <c:pt idx="11">
                  <c:v>0.68559999999999999</c:v>
                </c:pt>
                <c:pt idx="12">
                  <c:v>0.66120000000000001</c:v>
                </c:pt>
                <c:pt idx="13">
                  <c:v>0.63839999999999997</c:v>
                </c:pt>
                <c:pt idx="14">
                  <c:v>0.61550000000000005</c:v>
                </c:pt>
                <c:pt idx="15">
                  <c:v>0.5927</c:v>
                </c:pt>
                <c:pt idx="16">
                  <c:v>0.57110000000000005</c:v>
                </c:pt>
                <c:pt idx="17">
                  <c:v>0.55020000000000002</c:v>
                </c:pt>
                <c:pt idx="18">
                  <c:v>0.52980000000000005</c:v>
                </c:pt>
                <c:pt idx="19">
                  <c:v>0.50980000000000003</c:v>
                </c:pt>
                <c:pt idx="20">
                  <c:v>0.49020000000000002</c:v>
                </c:pt>
                <c:pt idx="21">
                  <c:v>0.47139999999999999</c:v>
                </c:pt>
                <c:pt idx="22">
                  <c:v>0.4526</c:v>
                </c:pt>
                <c:pt idx="23">
                  <c:v>0.4345</c:v>
                </c:pt>
                <c:pt idx="24">
                  <c:v>0.41610000000000003</c:v>
                </c:pt>
                <c:pt idx="25">
                  <c:v>0.39929999999999999</c:v>
                </c:pt>
                <c:pt idx="26">
                  <c:v>0.38300000000000001</c:v>
                </c:pt>
                <c:pt idx="27">
                  <c:v>0.36549999999999999</c:v>
                </c:pt>
                <c:pt idx="28">
                  <c:v>0.34970000000000001</c:v>
                </c:pt>
                <c:pt idx="29">
                  <c:v>0.33439999999999998</c:v>
                </c:pt>
                <c:pt idx="30">
                  <c:v>0.31819999999999998</c:v>
                </c:pt>
                <c:pt idx="31">
                  <c:v>0.30420000000000003</c:v>
                </c:pt>
                <c:pt idx="32">
                  <c:v>0.28920000000000001</c:v>
                </c:pt>
                <c:pt idx="33">
                  <c:v>0.27500000000000002</c:v>
                </c:pt>
                <c:pt idx="34">
                  <c:v>0.2616</c:v>
                </c:pt>
                <c:pt idx="35">
                  <c:v>0.247</c:v>
                </c:pt>
                <c:pt idx="36">
                  <c:v>0.23469999999999999</c:v>
                </c:pt>
                <c:pt idx="37">
                  <c:v>0.22239999999999999</c:v>
                </c:pt>
                <c:pt idx="38">
                  <c:v>0.2089</c:v>
                </c:pt>
                <c:pt idx="39">
                  <c:v>0.19670000000000001</c:v>
                </c:pt>
                <c:pt idx="40">
                  <c:v>0.185</c:v>
                </c:pt>
                <c:pt idx="41">
                  <c:v>0.1739</c:v>
                </c:pt>
                <c:pt idx="42">
                  <c:v>0.16309999999999999</c:v>
                </c:pt>
                <c:pt idx="43">
                  <c:v>0.1522</c:v>
                </c:pt>
                <c:pt idx="44">
                  <c:v>0.1414</c:v>
                </c:pt>
                <c:pt idx="45">
                  <c:v>0.13109999999999999</c:v>
                </c:pt>
                <c:pt idx="46">
                  <c:v>0.1217</c:v>
                </c:pt>
                <c:pt idx="47">
                  <c:v>0.11219999999999999</c:v>
                </c:pt>
                <c:pt idx="48">
                  <c:v>0.1033</c:v>
                </c:pt>
                <c:pt idx="49">
                  <c:v>9.5000000000000001E-2</c:v>
                </c:pt>
                <c:pt idx="50">
                  <c:v>8.72E-2</c:v>
                </c:pt>
                <c:pt idx="51">
                  <c:v>0.08</c:v>
                </c:pt>
                <c:pt idx="52">
                  <c:v>7.0300000000000001E-2</c:v>
                </c:pt>
                <c:pt idx="53">
                  <c:v>6.4600000000000005E-2</c:v>
                </c:pt>
                <c:pt idx="54">
                  <c:v>5.9700000000000003E-2</c:v>
                </c:pt>
                <c:pt idx="55">
                  <c:v>0.05</c:v>
                </c:pt>
                <c:pt idx="56">
                  <c:v>4.65E-2</c:v>
                </c:pt>
                <c:pt idx="57">
                  <c:v>0.04</c:v>
                </c:pt>
                <c:pt idx="58">
                  <c:v>3.5900000000000001E-2</c:v>
                </c:pt>
                <c:pt idx="59">
                  <c:v>0.03</c:v>
                </c:pt>
                <c:pt idx="60">
                  <c:v>2.8899999999999999E-2</c:v>
                </c:pt>
                <c:pt idx="61">
                  <c:v>0.02</c:v>
                </c:pt>
                <c:pt idx="62">
                  <c:v>0.02</c:v>
                </c:pt>
                <c:pt idx="63">
                  <c:v>1.8499999999999999E-2</c:v>
                </c:pt>
                <c:pt idx="64">
                  <c:v>0.01</c:v>
                </c:pt>
                <c:pt idx="65">
                  <c:v>0.01</c:v>
                </c:pt>
                <c:pt idx="66">
                  <c:v>0.01</c:v>
                </c:pt>
                <c:pt idx="67">
                  <c:v>0.01</c:v>
                </c:pt>
                <c:pt idx="68">
                  <c:v>0.01</c:v>
                </c:pt>
                <c:pt idx="69">
                  <c:v>7.7000000000000002E-3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6.6E-3</c:v>
                </c:pt>
                <c:pt idx="75">
                  <c:v>0.01</c:v>
                </c:pt>
                <c:pt idx="76">
                  <c:v>0.01</c:v>
                </c:pt>
                <c:pt idx="77">
                  <c:v>0.01</c:v>
                </c:pt>
                <c:pt idx="78">
                  <c:v>0.01</c:v>
                </c:pt>
                <c:pt idx="79">
                  <c:v>1.7100000000000001E-2</c:v>
                </c:pt>
                <c:pt idx="80">
                  <c:v>0.02</c:v>
                </c:pt>
                <c:pt idx="81">
                  <c:v>2.5100000000000001E-2</c:v>
                </c:pt>
                <c:pt idx="82">
                  <c:v>0.03</c:v>
                </c:pt>
                <c:pt idx="83">
                  <c:v>3.95E-2</c:v>
                </c:pt>
                <c:pt idx="84">
                  <c:v>4.7500000000000001E-2</c:v>
                </c:pt>
                <c:pt idx="85">
                  <c:v>5.6899999999999999E-2</c:v>
                </c:pt>
                <c:pt idx="86">
                  <c:v>6.7900000000000002E-2</c:v>
                </c:pt>
                <c:pt idx="87">
                  <c:v>8.2199999999999995E-2</c:v>
                </c:pt>
                <c:pt idx="88">
                  <c:v>9.5799999999999996E-2</c:v>
                </c:pt>
                <c:pt idx="89">
                  <c:v>0.11360000000000001</c:v>
                </c:pt>
                <c:pt idx="90">
                  <c:v>0.12690000000000001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E3F-4A36-AB97-4311B58A7737}"/>
            </c:ext>
          </c:extLst>
        </c:ser>
        <c:ser>
          <c:idx val="16"/>
          <c:order val="16"/>
          <c:tx>
            <c:strRef>
              <c:f>'Skip-1'!$V$1:$V$2</c:f>
              <c:strCache>
                <c:ptCount val="1"/>
                <c:pt idx="0">
                  <c:v>82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'Skip-1'!$V$3:$V$94</c:f>
              <c:numCache>
                <c:formatCode>General</c:formatCode>
                <c:ptCount val="91"/>
                <c:pt idx="0">
                  <c:v>0.99390000000000001</c:v>
                </c:pt>
                <c:pt idx="1">
                  <c:v>0.96750000000000003</c:v>
                </c:pt>
                <c:pt idx="2">
                  <c:v>0.93459999999999999</c:v>
                </c:pt>
                <c:pt idx="3">
                  <c:v>0.90280000000000005</c:v>
                </c:pt>
                <c:pt idx="4">
                  <c:v>0.87180000000000002</c:v>
                </c:pt>
                <c:pt idx="5">
                  <c:v>0.84199999999999997</c:v>
                </c:pt>
                <c:pt idx="6">
                  <c:v>0.81289999999999996</c:v>
                </c:pt>
                <c:pt idx="7">
                  <c:v>0.78480000000000005</c:v>
                </c:pt>
                <c:pt idx="8">
                  <c:v>0.75770000000000004</c:v>
                </c:pt>
                <c:pt idx="9">
                  <c:v>0.73070000000000002</c:v>
                </c:pt>
                <c:pt idx="10">
                  <c:v>0.70530000000000004</c:v>
                </c:pt>
                <c:pt idx="11">
                  <c:v>0.68020000000000003</c:v>
                </c:pt>
                <c:pt idx="12">
                  <c:v>0.65590000000000004</c:v>
                </c:pt>
                <c:pt idx="13">
                  <c:v>0.63200000000000001</c:v>
                </c:pt>
                <c:pt idx="14">
                  <c:v>0.60940000000000005</c:v>
                </c:pt>
                <c:pt idx="15">
                  <c:v>0.58709999999999996</c:v>
                </c:pt>
                <c:pt idx="16">
                  <c:v>0.56469999999999998</c:v>
                </c:pt>
                <c:pt idx="17">
                  <c:v>0.54330000000000001</c:v>
                </c:pt>
                <c:pt idx="18">
                  <c:v>0.52290000000000003</c:v>
                </c:pt>
                <c:pt idx="19">
                  <c:v>0.50239999999999996</c:v>
                </c:pt>
                <c:pt idx="20">
                  <c:v>0.48299999999999998</c:v>
                </c:pt>
                <c:pt idx="21">
                  <c:v>0.4637</c:v>
                </c:pt>
                <c:pt idx="22">
                  <c:v>0.44479999999999997</c:v>
                </c:pt>
                <c:pt idx="23">
                  <c:v>0.42599999999999999</c:v>
                </c:pt>
                <c:pt idx="24">
                  <c:v>0.40799999999999997</c:v>
                </c:pt>
                <c:pt idx="25">
                  <c:v>0.39100000000000001</c:v>
                </c:pt>
                <c:pt idx="26">
                  <c:v>0.3745</c:v>
                </c:pt>
                <c:pt idx="27">
                  <c:v>0.35649999999999998</c:v>
                </c:pt>
                <c:pt idx="28">
                  <c:v>0.34100000000000003</c:v>
                </c:pt>
                <c:pt idx="29">
                  <c:v>0.32490000000000002</c:v>
                </c:pt>
                <c:pt idx="30">
                  <c:v>0.30919999999999997</c:v>
                </c:pt>
                <c:pt idx="31">
                  <c:v>0.29449999999999998</c:v>
                </c:pt>
                <c:pt idx="32">
                  <c:v>0.2797</c:v>
                </c:pt>
                <c:pt idx="33">
                  <c:v>0.26550000000000001</c:v>
                </c:pt>
                <c:pt idx="34">
                  <c:v>0.25219999999999998</c:v>
                </c:pt>
                <c:pt idx="35">
                  <c:v>0.23699999999999999</c:v>
                </c:pt>
                <c:pt idx="36">
                  <c:v>0.22470000000000001</c:v>
                </c:pt>
                <c:pt idx="37">
                  <c:v>0.21240000000000001</c:v>
                </c:pt>
                <c:pt idx="38">
                  <c:v>0.19889999999999999</c:v>
                </c:pt>
                <c:pt idx="39">
                  <c:v>0.1867</c:v>
                </c:pt>
                <c:pt idx="40">
                  <c:v>0.17530000000000001</c:v>
                </c:pt>
                <c:pt idx="41">
                  <c:v>0.16389999999999999</c:v>
                </c:pt>
                <c:pt idx="42">
                  <c:v>0.15310000000000001</c:v>
                </c:pt>
                <c:pt idx="43">
                  <c:v>0.14219999999999999</c:v>
                </c:pt>
                <c:pt idx="44">
                  <c:v>0.13170000000000001</c:v>
                </c:pt>
                <c:pt idx="45">
                  <c:v>0.12139999999999999</c:v>
                </c:pt>
                <c:pt idx="46">
                  <c:v>0.1119</c:v>
                </c:pt>
                <c:pt idx="47">
                  <c:v>0.1028</c:v>
                </c:pt>
                <c:pt idx="48">
                  <c:v>9.3899999999999997E-2</c:v>
                </c:pt>
                <c:pt idx="49">
                  <c:v>8.5800000000000001E-2</c:v>
                </c:pt>
                <c:pt idx="50">
                  <c:v>7.8299999999999995E-2</c:v>
                </c:pt>
                <c:pt idx="51">
                  <c:v>7.0000000000000007E-2</c:v>
                </c:pt>
                <c:pt idx="52">
                  <c:v>6.2199999999999998E-2</c:v>
                </c:pt>
                <c:pt idx="53">
                  <c:v>5.6800000000000003E-2</c:v>
                </c:pt>
                <c:pt idx="54">
                  <c:v>0.05</c:v>
                </c:pt>
                <c:pt idx="55">
                  <c:v>4.3200000000000002E-2</c:v>
                </c:pt>
                <c:pt idx="56">
                  <c:v>0.04</c:v>
                </c:pt>
                <c:pt idx="57">
                  <c:v>3.1300000000000001E-2</c:v>
                </c:pt>
                <c:pt idx="58">
                  <c:v>0.03</c:v>
                </c:pt>
                <c:pt idx="59">
                  <c:v>2.2599999999999999E-2</c:v>
                </c:pt>
                <c:pt idx="60">
                  <c:v>0.02</c:v>
                </c:pt>
                <c:pt idx="61">
                  <c:v>0.02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0.01</c:v>
                </c:pt>
                <c:pt idx="66">
                  <c:v>6.6E-3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9.4000000000000004E-3</c:v>
                </c:pt>
                <c:pt idx="78">
                  <c:v>0.01</c:v>
                </c:pt>
                <c:pt idx="79">
                  <c:v>0.01</c:v>
                </c:pt>
                <c:pt idx="80">
                  <c:v>1.3599999999999999E-2</c:v>
                </c:pt>
                <c:pt idx="81">
                  <c:v>0.02</c:v>
                </c:pt>
                <c:pt idx="82">
                  <c:v>2.4500000000000001E-2</c:v>
                </c:pt>
                <c:pt idx="83">
                  <c:v>3.0200000000000001E-2</c:v>
                </c:pt>
                <c:pt idx="84">
                  <c:v>0.04</c:v>
                </c:pt>
                <c:pt idx="85">
                  <c:v>4.8899999999999999E-2</c:v>
                </c:pt>
                <c:pt idx="86">
                  <c:v>0.06</c:v>
                </c:pt>
                <c:pt idx="87">
                  <c:v>7.3099999999999998E-2</c:v>
                </c:pt>
                <c:pt idx="88">
                  <c:v>8.6300000000000002E-2</c:v>
                </c:pt>
                <c:pt idx="89">
                  <c:v>0.10390000000000001</c:v>
                </c:pt>
                <c:pt idx="90">
                  <c:v>0.1172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E3F-4A36-AB97-4311B58A7737}"/>
            </c:ext>
          </c:extLst>
        </c:ser>
        <c:ser>
          <c:idx val="17"/>
          <c:order val="17"/>
          <c:tx>
            <c:strRef>
              <c:f>'Skip-1'!$W$1:$W$2</c:f>
              <c:strCache>
                <c:ptCount val="1"/>
                <c:pt idx="0">
                  <c:v>83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'Skip-1'!$W$3:$W$94</c:f>
              <c:numCache>
                <c:formatCode>General</c:formatCode>
                <c:ptCount val="91"/>
                <c:pt idx="0">
                  <c:v>0.99250000000000005</c:v>
                </c:pt>
                <c:pt idx="1">
                  <c:v>0.96640000000000004</c:v>
                </c:pt>
                <c:pt idx="2">
                  <c:v>0.93359999999999999</c:v>
                </c:pt>
                <c:pt idx="3">
                  <c:v>0.90139999999999998</c:v>
                </c:pt>
                <c:pt idx="4">
                  <c:v>0.87029999999999996</c:v>
                </c:pt>
                <c:pt idx="5">
                  <c:v>0.84019999999999995</c:v>
                </c:pt>
                <c:pt idx="6">
                  <c:v>0.81079999999999997</c:v>
                </c:pt>
                <c:pt idx="7">
                  <c:v>0.78220000000000001</c:v>
                </c:pt>
                <c:pt idx="8">
                  <c:v>0.75480000000000003</c:v>
                </c:pt>
                <c:pt idx="9">
                  <c:v>0.72840000000000005</c:v>
                </c:pt>
                <c:pt idx="10">
                  <c:v>0.70150000000000001</c:v>
                </c:pt>
                <c:pt idx="11">
                  <c:v>0.67710000000000004</c:v>
                </c:pt>
                <c:pt idx="12">
                  <c:v>0.65159999999999996</c:v>
                </c:pt>
                <c:pt idx="13">
                  <c:v>0.62839999999999996</c:v>
                </c:pt>
                <c:pt idx="14">
                  <c:v>0.60509999999999997</c:v>
                </c:pt>
                <c:pt idx="15">
                  <c:v>0.58189999999999997</c:v>
                </c:pt>
                <c:pt idx="16">
                  <c:v>0.56000000000000005</c:v>
                </c:pt>
                <c:pt idx="17">
                  <c:v>0.53839999999999999</c:v>
                </c:pt>
                <c:pt idx="18">
                  <c:v>0.51780000000000004</c:v>
                </c:pt>
                <c:pt idx="19">
                  <c:v>0.49709999999999999</c:v>
                </c:pt>
                <c:pt idx="20">
                  <c:v>0.47670000000000001</c:v>
                </c:pt>
                <c:pt idx="21">
                  <c:v>0.45739999999999997</c:v>
                </c:pt>
                <c:pt idx="22">
                  <c:v>0.43809999999999999</c:v>
                </c:pt>
                <c:pt idx="23">
                  <c:v>0.41949999999999998</c:v>
                </c:pt>
                <c:pt idx="24">
                  <c:v>0.40150000000000002</c:v>
                </c:pt>
                <c:pt idx="25">
                  <c:v>0.38429999999999997</c:v>
                </c:pt>
                <c:pt idx="26">
                  <c:v>0.36599999999999999</c:v>
                </c:pt>
                <c:pt idx="27">
                  <c:v>0.34949999999999998</c:v>
                </c:pt>
                <c:pt idx="28">
                  <c:v>0.33379999999999999</c:v>
                </c:pt>
                <c:pt idx="29">
                  <c:v>0.31619999999999998</c:v>
                </c:pt>
                <c:pt idx="30">
                  <c:v>0.30130000000000001</c:v>
                </c:pt>
                <c:pt idx="31">
                  <c:v>0.28549999999999998</c:v>
                </c:pt>
                <c:pt idx="32">
                  <c:v>0.27189999999999998</c:v>
                </c:pt>
                <c:pt idx="33">
                  <c:v>0.25629999999999997</c:v>
                </c:pt>
                <c:pt idx="34">
                  <c:v>0.2432</c:v>
                </c:pt>
                <c:pt idx="35">
                  <c:v>0.22839999999999999</c:v>
                </c:pt>
                <c:pt idx="36">
                  <c:v>0.21560000000000001</c:v>
                </c:pt>
                <c:pt idx="37">
                  <c:v>0.20319999999999999</c:v>
                </c:pt>
                <c:pt idx="38">
                  <c:v>0.19</c:v>
                </c:pt>
                <c:pt idx="39">
                  <c:v>0.17749999999999999</c:v>
                </c:pt>
                <c:pt idx="40">
                  <c:v>0.1658</c:v>
                </c:pt>
                <c:pt idx="41">
                  <c:v>0.15440000000000001</c:v>
                </c:pt>
                <c:pt idx="42">
                  <c:v>0.14360000000000001</c:v>
                </c:pt>
                <c:pt idx="43">
                  <c:v>0.1328</c:v>
                </c:pt>
                <c:pt idx="44">
                  <c:v>0.1222</c:v>
                </c:pt>
                <c:pt idx="45">
                  <c:v>0.1123</c:v>
                </c:pt>
                <c:pt idx="46">
                  <c:v>0.1031</c:v>
                </c:pt>
                <c:pt idx="47">
                  <c:v>9.3899999999999997E-2</c:v>
                </c:pt>
                <c:pt idx="48">
                  <c:v>8.5300000000000001E-2</c:v>
                </c:pt>
                <c:pt idx="49">
                  <c:v>7.7499999999999999E-2</c:v>
                </c:pt>
                <c:pt idx="50">
                  <c:v>7.0000000000000007E-2</c:v>
                </c:pt>
                <c:pt idx="51">
                  <c:v>6.0299999999999999E-2</c:v>
                </c:pt>
                <c:pt idx="52">
                  <c:v>5.4699999999999999E-2</c:v>
                </c:pt>
                <c:pt idx="53">
                  <c:v>0.05</c:v>
                </c:pt>
                <c:pt idx="54">
                  <c:v>4.0300000000000002E-2</c:v>
                </c:pt>
                <c:pt idx="55">
                  <c:v>3.78E-2</c:v>
                </c:pt>
                <c:pt idx="56">
                  <c:v>0.03</c:v>
                </c:pt>
                <c:pt idx="57">
                  <c:v>2.8199999999999999E-2</c:v>
                </c:pt>
                <c:pt idx="58">
                  <c:v>0.02</c:v>
                </c:pt>
                <c:pt idx="59">
                  <c:v>0.02</c:v>
                </c:pt>
                <c:pt idx="60">
                  <c:v>1.4500000000000001E-2</c:v>
                </c:pt>
                <c:pt idx="61">
                  <c:v>0.01</c:v>
                </c:pt>
                <c:pt idx="62">
                  <c:v>0.01</c:v>
                </c:pt>
                <c:pt idx="63">
                  <c:v>0.01</c:v>
                </c:pt>
                <c:pt idx="64">
                  <c:v>5.0000000000000001E-3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2.5000000000000001E-3</c:v>
                </c:pt>
                <c:pt idx="79">
                  <c:v>0.01</c:v>
                </c:pt>
                <c:pt idx="80">
                  <c:v>0.01</c:v>
                </c:pt>
                <c:pt idx="81">
                  <c:v>1.2200000000000001E-2</c:v>
                </c:pt>
                <c:pt idx="82">
                  <c:v>0.02</c:v>
                </c:pt>
                <c:pt idx="83">
                  <c:v>2.4799999999999999E-2</c:v>
                </c:pt>
                <c:pt idx="84">
                  <c:v>3.1899999999999998E-2</c:v>
                </c:pt>
                <c:pt idx="85">
                  <c:v>4.1300000000000003E-2</c:v>
                </c:pt>
                <c:pt idx="86">
                  <c:v>5.2400000000000002E-2</c:v>
                </c:pt>
                <c:pt idx="87">
                  <c:v>6.4299999999999996E-2</c:v>
                </c:pt>
                <c:pt idx="88">
                  <c:v>7.7799999999999994E-2</c:v>
                </c:pt>
                <c:pt idx="89">
                  <c:v>9.4600000000000004E-2</c:v>
                </c:pt>
                <c:pt idx="90">
                  <c:v>0.1081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E3F-4A36-AB97-4311B58A7737}"/>
            </c:ext>
          </c:extLst>
        </c:ser>
        <c:ser>
          <c:idx val="18"/>
          <c:order val="18"/>
          <c:tx>
            <c:strRef>
              <c:f>'Skip-1'!$X$1:$X$2</c:f>
              <c:strCache>
                <c:ptCount val="1"/>
                <c:pt idx="0">
                  <c:v>84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'Skip-1'!$X$3:$X$94</c:f>
              <c:numCache>
                <c:formatCode>General</c:formatCode>
                <c:ptCount val="91"/>
                <c:pt idx="0">
                  <c:v>0.99219999999999997</c:v>
                </c:pt>
                <c:pt idx="1">
                  <c:v>0.96619999999999995</c:v>
                </c:pt>
                <c:pt idx="2">
                  <c:v>0.93330000000000002</c:v>
                </c:pt>
                <c:pt idx="3">
                  <c:v>0.9012</c:v>
                </c:pt>
                <c:pt idx="4">
                  <c:v>0.87</c:v>
                </c:pt>
                <c:pt idx="5">
                  <c:v>0.84</c:v>
                </c:pt>
                <c:pt idx="6">
                  <c:v>0.81030000000000002</c:v>
                </c:pt>
                <c:pt idx="7">
                  <c:v>0.78169999999999995</c:v>
                </c:pt>
                <c:pt idx="8">
                  <c:v>0.75409999999999999</c:v>
                </c:pt>
                <c:pt idx="9">
                  <c:v>0.72729999999999995</c:v>
                </c:pt>
                <c:pt idx="10">
                  <c:v>0.7006</c:v>
                </c:pt>
                <c:pt idx="11">
                  <c:v>0.67520000000000002</c:v>
                </c:pt>
                <c:pt idx="12">
                  <c:v>0.6502</c:v>
                </c:pt>
                <c:pt idx="13">
                  <c:v>0.62629999999999997</c:v>
                </c:pt>
                <c:pt idx="14">
                  <c:v>0.60199999999999998</c:v>
                </c:pt>
                <c:pt idx="15">
                  <c:v>0.57940000000000003</c:v>
                </c:pt>
                <c:pt idx="16">
                  <c:v>0.55700000000000005</c:v>
                </c:pt>
                <c:pt idx="17">
                  <c:v>0.53469999999999995</c:v>
                </c:pt>
                <c:pt idx="18">
                  <c:v>0.51359999999999995</c:v>
                </c:pt>
                <c:pt idx="19">
                  <c:v>0.4924</c:v>
                </c:pt>
                <c:pt idx="20">
                  <c:v>0.4723</c:v>
                </c:pt>
                <c:pt idx="21">
                  <c:v>0.4526</c:v>
                </c:pt>
                <c:pt idx="22">
                  <c:v>0.43330000000000002</c:v>
                </c:pt>
                <c:pt idx="23">
                  <c:v>0.4143</c:v>
                </c:pt>
                <c:pt idx="24">
                  <c:v>0.39539999999999997</c:v>
                </c:pt>
                <c:pt idx="25">
                  <c:v>0.37730000000000002</c:v>
                </c:pt>
                <c:pt idx="26">
                  <c:v>0.36020000000000002</c:v>
                </c:pt>
                <c:pt idx="27">
                  <c:v>0.34320000000000001</c:v>
                </c:pt>
                <c:pt idx="28">
                  <c:v>0.3256</c:v>
                </c:pt>
                <c:pt idx="29">
                  <c:v>0.30969999999999998</c:v>
                </c:pt>
                <c:pt idx="30">
                  <c:v>0.29420000000000002</c:v>
                </c:pt>
                <c:pt idx="31">
                  <c:v>0.27789999999999998</c:v>
                </c:pt>
                <c:pt idx="32">
                  <c:v>0.2641</c:v>
                </c:pt>
                <c:pt idx="33">
                  <c:v>0.24840000000000001</c:v>
                </c:pt>
                <c:pt idx="34">
                  <c:v>0.2346</c:v>
                </c:pt>
                <c:pt idx="35">
                  <c:v>0.2205</c:v>
                </c:pt>
                <c:pt idx="36">
                  <c:v>0.20669999999999999</c:v>
                </c:pt>
                <c:pt idx="37">
                  <c:v>0.1943</c:v>
                </c:pt>
                <c:pt idx="38">
                  <c:v>0.1822</c:v>
                </c:pt>
                <c:pt idx="39">
                  <c:v>0.16889999999999999</c:v>
                </c:pt>
                <c:pt idx="40">
                  <c:v>0.15690000000000001</c:v>
                </c:pt>
                <c:pt idx="41">
                  <c:v>0.14560000000000001</c:v>
                </c:pt>
                <c:pt idx="42">
                  <c:v>0.13469999999999999</c:v>
                </c:pt>
                <c:pt idx="43">
                  <c:v>0.1239</c:v>
                </c:pt>
                <c:pt idx="44">
                  <c:v>0.11360000000000001</c:v>
                </c:pt>
                <c:pt idx="45">
                  <c:v>0.1037</c:v>
                </c:pt>
                <c:pt idx="46">
                  <c:v>9.4399999999999998E-2</c:v>
                </c:pt>
                <c:pt idx="47">
                  <c:v>8.5300000000000001E-2</c:v>
                </c:pt>
                <c:pt idx="48">
                  <c:v>7.7200000000000005E-2</c:v>
                </c:pt>
                <c:pt idx="49">
                  <c:v>7.0000000000000007E-2</c:v>
                </c:pt>
                <c:pt idx="50">
                  <c:v>0.06</c:v>
                </c:pt>
                <c:pt idx="51">
                  <c:v>5.3600000000000002E-2</c:v>
                </c:pt>
                <c:pt idx="52">
                  <c:v>4.8899999999999999E-2</c:v>
                </c:pt>
                <c:pt idx="53">
                  <c:v>0.04</c:v>
                </c:pt>
                <c:pt idx="54">
                  <c:v>3.56E-2</c:v>
                </c:pt>
                <c:pt idx="55">
                  <c:v>0.03</c:v>
                </c:pt>
                <c:pt idx="56">
                  <c:v>2.5100000000000001E-2</c:v>
                </c:pt>
                <c:pt idx="57">
                  <c:v>0.02</c:v>
                </c:pt>
                <c:pt idx="58">
                  <c:v>0.02</c:v>
                </c:pt>
                <c:pt idx="59">
                  <c:v>0.01</c:v>
                </c:pt>
                <c:pt idx="60">
                  <c:v>0.01</c:v>
                </c:pt>
                <c:pt idx="61">
                  <c:v>0.01</c:v>
                </c:pt>
                <c:pt idx="62">
                  <c:v>7.9000000000000008E-3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9.4000000000000004E-3</c:v>
                </c:pt>
                <c:pt idx="81">
                  <c:v>0.01</c:v>
                </c:pt>
                <c:pt idx="82">
                  <c:v>1.2500000000000001E-2</c:v>
                </c:pt>
                <c:pt idx="83">
                  <c:v>0.02</c:v>
                </c:pt>
                <c:pt idx="84">
                  <c:v>2.6800000000000001E-2</c:v>
                </c:pt>
                <c:pt idx="85">
                  <c:v>3.4599999999999999E-2</c:v>
                </c:pt>
                <c:pt idx="86">
                  <c:v>4.4499999999999998E-2</c:v>
                </c:pt>
                <c:pt idx="87">
                  <c:v>5.62E-2</c:v>
                </c:pt>
                <c:pt idx="88">
                  <c:v>7.0099999999999996E-2</c:v>
                </c:pt>
                <c:pt idx="89">
                  <c:v>8.5500000000000007E-2</c:v>
                </c:pt>
                <c:pt idx="90">
                  <c:v>9.9699999999999997E-2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E3F-4A36-AB97-4311B58A7737}"/>
            </c:ext>
          </c:extLst>
        </c:ser>
        <c:ser>
          <c:idx val="19"/>
          <c:order val="19"/>
          <c:tx>
            <c:strRef>
              <c:f>'Skip-1'!$Y$1:$Y$2</c:f>
              <c:strCache>
                <c:ptCount val="1"/>
                <c:pt idx="0">
                  <c:v>85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'Skip-1'!$Y$3:$Y$94</c:f>
              <c:numCache>
                <c:formatCode>General</c:formatCode>
                <c:ptCount val="91"/>
                <c:pt idx="0">
                  <c:v>0.99219999999999997</c:v>
                </c:pt>
                <c:pt idx="1">
                  <c:v>0.96619999999999995</c:v>
                </c:pt>
                <c:pt idx="2">
                  <c:v>0.93310000000000004</c:v>
                </c:pt>
                <c:pt idx="3">
                  <c:v>0.90090000000000003</c:v>
                </c:pt>
                <c:pt idx="4">
                  <c:v>0.86970000000000003</c:v>
                </c:pt>
                <c:pt idx="5">
                  <c:v>0.83979999999999999</c:v>
                </c:pt>
                <c:pt idx="6">
                  <c:v>0.81030000000000002</c:v>
                </c:pt>
                <c:pt idx="7">
                  <c:v>0.78169999999999995</c:v>
                </c:pt>
                <c:pt idx="8">
                  <c:v>0.75409999999999999</c:v>
                </c:pt>
                <c:pt idx="9">
                  <c:v>0.72729999999999995</c:v>
                </c:pt>
                <c:pt idx="10">
                  <c:v>0.7006</c:v>
                </c:pt>
                <c:pt idx="11">
                  <c:v>0.67500000000000004</c:v>
                </c:pt>
                <c:pt idx="12">
                  <c:v>0.64980000000000004</c:v>
                </c:pt>
                <c:pt idx="13">
                  <c:v>0.62549999999999994</c:v>
                </c:pt>
                <c:pt idx="14">
                  <c:v>0.60119999999999996</c:v>
                </c:pt>
                <c:pt idx="15">
                  <c:v>0.57809999999999995</c:v>
                </c:pt>
                <c:pt idx="16">
                  <c:v>0.55489999999999995</c:v>
                </c:pt>
                <c:pt idx="17">
                  <c:v>0.53269999999999995</c:v>
                </c:pt>
                <c:pt idx="18">
                  <c:v>0.51129999999999998</c:v>
                </c:pt>
                <c:pt idx="19">
                  <c:v>0.49</c:v>
                </c:pt>
                <c:pt idx="20">
                  <c:v>0.46910000000000002</c:v>
                </c:pt>
                <c:pt idx="21">
                  <c:v>0.44879999999999998</c:v>
                </c:pt>
                <c:pt idx="22">
                  <c:v>0.42899999999999999</c:v>
                </c:pt>
                <c:pt idx="23">
                  <c:v>0.40949999999999998</c:v>
                </c:pt>
                <c:pt idx="24">
                  <c:v>0.39069999999999999</c:v>
                </c:pt>
                <c:pt idx="25">
                  <c:v>0.373</c:v>
                </c:pt>
                <c:pt idx="26">
                  <c:v>0.35499999999999998</c:v>
                </c:pt>
                <c:pt idx="27">
                  <c:v>0.3367</c:v>
                </c:pt>
                <c:pt idx="28">
                  <c:v>0.32</c:v>
                </c:pt>
                <c:pt idx="29">
                  <c:v>0.30409999999999998</c:v>
                </c:pt>
                <c:pt idx="30">
                  <c:v>0.2868</c:v>
                </c:pt>
                <c:pt idx="31">
                  <c:v>0.27210000000000001</c:v>
                </c:pt>
                <c:pt idx="32">
                  <c:v>0.25590000000000002</c:v>
                </c:pt>
                <c:pt idx="33">
                  <c:v>0.24210000000000001</c:v>
                </c:pt>
                <c:pt idx="34">
                  <c:v>0.22650000000000001</c:v>
                </c:pt>
                <c:pt idx="35">
                  <c:v>0.2135</c:v>
                </c:pt>
                <c:pt idx="36">
                  <c:v>0.19919999999999999</c:v>
                </c:pt>
                <c:pt idx="37">
                  <c:v>0.18590000000000001</c:v>
                </c:pt>
                <c:pt idx="38">
                  <c:v>0.1736</c:v>
                </c:pt>
                <c:pt idx="39">
                  <c:v>0.16170000000000001</c:v>
                </c:pt>
                <c:pt idx="40">
                  <c:v>0.14829999999999999</c:v>
                </c:pt>
                <c:pt idx="41">
                  <c:v>0.13719999999999999</c:v>
                </c:pt>
                <c:pt idx="42">
                  <c:v>0.12609999999999999</c:v>
                </c:pt>
                <c:pt idx="43">
                  <c:v>0.11559999999999999</c:v>
                </c:pt>
                <c:pt idx="44">
                  <c:v>0.1053</c:v>
                </c:pt>
                <c:pt idx="45">
                  <c:v>9.5699999999999993E-2</c:v>
                </c:pt>
                <c:pt idx="46">
                  <c:v>8.6400000000000005E-2</c:v>
                </c:pt>
                <c:pt idx="47">
                  <c:v>7.7799999999999994E-2</c:v>
                </c:pt>
                <c:pt idx="48">
                  <c:v>7.0000000000000007E-2</c:v>
                </c:pt>
                <c:pt idx="49">
                  <c:v>0.06</c:v>
                </c:pt>
                <c:pt idx="50">
                  <c:v>5.3100000000000001E-2</c:v>
                </c:pt>
                <c:pt idx="51">
                  <c:v>4.7800000000000002E-2</c:v>
                </c:pt>
                <c:pt idx="52">
                  <c:v>0.04</c:v>
                </c:pt>
                <c:pt idx="53">
                  <c:v>3.4099999999999998E-2</c:v>
                </c:pt>
                <c:pt idx="54">
                  <c:v>0.03</c:v>
                </c:pt>
                <c:pt idx="55">
                  <c:v>2.3E-2</c:v>
                </c:pt>
                <c:pt idx="56">
                  <c:v>0.02</c:v>
                </c:pt>
                <c:pt idx="57">
                  <c:v>1.66E-2</c:v>
                </c:pt>
                <c:pt idx="58">
                  <c:v>0.01</c:v>
                </c:pt>
                <c:pt idx="59">
                  <c:v>0.01</c:v>
                </c:pt>
                <c:pt idx="60">
                  <c:v>0.01</c:v>
                </c:pt>
                <c:pt idx="61">
                  <c:v>2.8E-3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8.0000000000000002E-3</c:v>
                </c:pt>
                <c:pt idx="82">
                  <c:v>0.01</c:v>
                </c:pt>
                <c:pt idx="83">
                  <c:v>1.38E-2</c:v>
                </c:pt>
                <c:pt idx="84">
                  <c:v>0.02</c:v>
                </c:pt>
                <c:pt idx="85">
                  <c:v>2.9000000000000001E-2</c:v>
                </c:pt>
                <c:pt idx="86">
                  <c:v>3.7900000000000003E-2</c:v>
                </c:pt>
                <c:pt idx="87">
                  <c:v>4.8500000000000001E-2</c:v>
                </c:pt>
                <c:pt idx="88">
                  <c:v>6.3100000000000003E-2</c:v>
                </c:pt>
                <c:pt idx="89">
                  <c:v>7.7499999999999999E-2</c:v>
                </c:pt>
                <c:pt idx="90">
                  <c:v>9.0800000000000006E-2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E3F-4A36-AB97-4311B58A7737}"/>
            </c:ext>
          </c:extLst>
        </c:ser>
        <c:ser>
          <c:idx val="20"/>
          <c:order val="20"/>
          <c:tx>
            <c:strRef>
              <c:f>'Skip-1'!$Z$1:$Z$2</c:f>
              <c:strCache>
                <c:ptCount val="1"/>
                <c:pt idx="0">
                  <c:v>86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'Skip-1'!$Z$3:$Z$94</c:f>
              <c:numCache>
                <c:formatCode>General</c:formatCode>
                <c:ptCount val="91"/>
                <c:pt idx="0">
                  <c:v>0.9919</c:v>
                </c:pt>
                <c:pt idx="1">
                  <c:v>0.96589999999999998</c:v>
                </c:pt>
                <c:pt idx="2">
                  <c:v>0.93310000000000004</c:v>
                </c:pt>
                <c:pt idx="3">
                  <c:v>0.90090000000000003</c:v>
                </c:pt>
                <c:pt idx="4">
                  <c:v>0.86970000000000003</c:v>
                </c:pt>
                <c:pt idx="5">
                  <c:v>0.83979999999999999</c:v>
                </c:pt>
                <c:pt idx="6">
                  <c:v>0.81030000000000002</c:v>
                </c:pt>
                <c:pt idx="7">
                  <c:v>0.78159999999999996</c:v>
                </c:pt>
                <c:pt idx="8">
                  <c:v>0.75390000000000001</c:v>
                </c:pt>
                <c:pt idx="9">
                  <c:v>0.72709999999999997</c:v>
                </c:pt>
                <c:pt idx="10">
                  <c:v>0.70040000000000002</c:v>
                </c:pt>
                <c:pt idx="11">
                  <c:v>0.67479999999999996</c:v>
                </c:pt>
                <c:pt idx="12">
                  <c:v>0.64980000000000004</c:v>
                </c:pt>
                <c:pt idx="13">
                  <c:v>0.62549999999999994</c:v>
                </c:pt>
                <c:pt idx="14">
                  <c:v>0.60119999999999996</c:v>
                </c:pt>
                <c:pt idx="15">
                  <c:v>0.57809999999999995</c:v>
                </c:pt>
                <c:pt idx="16">
                  <c:v>0.55449999999999999</c:v>
                </c:pt>
                <c:pt idx="17">
                  <c:v>0.53180000000000005</c:v>
                </c:pt>
                <c:pt idx="18">
                  <c:v>0.51019999999999999</c:v>
                </c:pt>
                <c:pt idx="19">
                  <c:v>0.4884</c:v>
                </c:pt>
                <c:pt idx="20">
                  <c:v>0.4672</c:v>
                </c:pt>
                <c:pt idx="21">
                  <c:v>0.44669999999999999</c:v>
                </c:pt>
                <c:pt idx="22">
                  <c:v>0.4264</c:v>
                </c:pt>
                <c:pt idx="23">
                  <c:v>0.40639999999999998</c:v>
                </c:pt>
                <c:pt idx="24">
                  <c:v>0.38729999999999998</c:v>
                </c:pt>
                <c:pt idx="25">
                  <c:v>0.36849999999999999</c:v>
                </c:pt>
                <c:pt idx="26">
                  <c:v>0.35049999999999998</c:v>
                </c:pt>
                <c:pt idx="27">
                  <c:v>0.33300000000000002</c:v>
                </c:pt>
                <c:pt idx="28">
                  <c:v>0.31509999999999999</c:v>
                </c:pt>
                <c:pt idx="29">
                  <c:v>0.2979</c:v>
                </c:pt>
                <c:pt idx="30">
                  <c:v>0.28210000000000002</c:v>
                </c:pt>
                <c:pt idx="31">
                  <c:v>0.26529999999999998</c:v>
                </c:pt>
                <c:pt idx="32">
                  <c:v>0.25030000000000002</c:v>
                </c:pt>
                <c:pt idx="33">
                  <c:v>0.23499999999999999</c:v>
                </c:pt>
                <c:pt idx="34">
                  <c:v>0.2203</c:v>
                </c:pt>
                <c:pt idx="35">
                  <c:v>0.20569999999999999</c:v>
                </c:pt>
                <c:pt idx="36">
                  <c:v>0.1928</c:v>
                </c:pt>
                <c:pt idx="37">
                  <c:v>0.17810000000000001</c:v>
                </c:pt>
                <c:pt idx="38">
                  <c:v>0.1656</c:v>
                </c:pt>
                <c:pt idx="39">
                  <c:v>0.15359999999999999</c:v>
                </c:pt>
                <c:pt idx="40">
                  <c:v>0.1419</c:v>
                </c:pt>
                <c:pt idx="41">
                  <c:v>0.12939999999999999</c:v>
                </c:pt>
                <c:pt idx="42">
                  <c:v>0.1181</c:v>
                </c:pt>
                <c:pt idx="43">
                  <c:v>0.1075</c:v>
                </c:pt>
                <c:pt idx="44">
                  <c:v>9.7199999999999995E-2</c:v>
                </c:pt>
                <c:pt idx="45">
                  <c:v>8.77E-2</c:v>
                </c:pt>
                <c:pt idx="46">
                  <c:v>7.8899999999999998E-2</c:v>
                </c:pt>
                <c:pt idx="47">
                  <c:v>7.0000000000000007E-2</c:v>
                </c:pt>
                <c:pt idx="48">
                  <c:v>6.0600000000000001E-2</c:v>
                </c:pt>
                <c:pt idx="49">
                  <c:v>5.3600000000000002E-2</c:v>
                </c:pt>
                <c:pt idx="50">
                  <c:v>4.7500000000000001E-2</c:v>
                </c:pt>
                <c:pt idx="51">
                  <c:v>0.04</c:v>
                </c:pt>
                <c:pt idx="52">
                  <c:v>3.3099999999999997E-2</c:v>
                </c:pt>
                <c:pt idx="53">
                  <c:v>0.03</c:v>
                </c:pt>
                <c:pt idx="54">
                  <c:v>2.1399999999999999E-2</c:v>
                </c:pt>
                <c:pt idx="55">
                  <c:v>0.02</c:v>
                </c:pt>
                <c:pt idx="56">
                  <c:v>1.38E-2</c:v>
                </c:pt>
                <c:pt idx="57">
                  <c:v>0.01</c:v>
                </c:pt>
                <c:pt idx="58">
                  <c:v>0.01</c:v>
                </c:pt>
                <c:pt idx="59">
                  <c:v>7.9000000000000008E-3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8.2000000000000007E-3</c:v>
                </c:pt>
                <c:pt idx="83">
                  <c:v>0.01</c:v>
                </c:pt>
                <c:pt idx="84">
                  <c:v>1.5800000000000002E-2</c:v>
                </c:pt>
                <c:pt idx="85">
                  <c:v>2.1999999999999999E-2</c:v>
                </c:pt>
                <c:pt idx="86">
                  <c:v>3.1300000000000001E-2</c:v>
                </c:pt>
                <c:pt idx="87">
                  <c:v>4.2500000000000003E-2</c:v>
                </c:pt>
                <c:pt idx="88">
                  <c:v>5.4899999999999997E-2</c:v>
                </c:pt>
                <c:pt idx="89">
                  <c:v>7.0400000000000004E-2</c:v>
                </c:pt>
                <c:pt idx="90">
                  <c:v>8.3099999999999993E-2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E3F-4A36-AB97-4311B58A7737}"/>
            </c:ext>
          </c:extLst>
        </c:ser>
        <c:ser>
          <c:idx val="21"/>
          <c:order val="21"/>
          <c:tx>
            <c:strRef>
              <c:f>'Skip-1'!$AA$1:$AA$2</c:f>
              <c:strCache>
                <c:ptCount val="1"/>
                <c:pt idx="0">
                  <c:v>87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'Skip-1'!$AA$3:$AA$94</c:f>
              <c:numCache>
                <c:formatCode>General</c:formatCode>
                <c:ptCount val="91"/>
                <c:pt idx="0">
                  <c:v>0.9919</c:v>
                </c:pt>
                <c:pt idx="1">
                  <c:v>0.96589999999999998</c:v>
                </c:pt>
                <c:pt idx="2">
                  <c:v>0.93310000000000004</c:v>
                </c:pt>
                <c:pt idx="3">
                  <c:v>0.90090000000000003</c:v>
                </c:pt>
                <c:pt idx="4">
                  <c:v>0.86970000000000003</c:v>
                </c:pt>
                <c:pt idx="5">
                  <c:v>0.83950000000000002</c:v>
                </c:pt>
                <c:pt idx="6">
                  <c:v>0.81020000000000003</c:v>
                </c:pt>
                <c:pt idx="7">
                  <c:v>0.78159999999999996</c:v>
                </c:pt>
                <c:pt idx="8">
                  <c:v>0.75380000000000003</c:v>
                </c:pt>
                <c:pt idx="9">
                  <c:v>0.72709999999999997</c:v>
                </c:pt>
                <c:pt idx="10">
                  <c:v>0.70040000000000002</c:v>
                </c:pt>
                <c:pt idx="11">
                  <c:v>0.67479999999999996</c:v>
                </c:pt>
                <c:pt idx="12">
                  <c:v>0.64980000000000004</c:v>
                </c:pt>
                <c:pt idx="13">
                  <c:v>0.62529999999999997</c:v>
                </c:pt>
                <c:pt idx="14">
                  <c:v>0.60119999999999996</c:v>
                </c:pt>
                <c:pt idx="15">
                  <c:v>0.57789999999999997</c:v>
                </c:pt>
                <c:pt idx="16">
                  <c:v>0.55430000000000001</c:v>
                </c:pt>
                <c:pt idx="17">
                  <c:v>0.53180000000000005</c:v>
                </c:pt>
                <c:pt idx="18">
                  <c:v>0.51</c:v>
                </c:pt>
                <c:pt idx="19">
                  <c:v>0.48820000000000002</c:v>
                </c:pt>
                <c:pt idx="20">
                  <c:v>0.4667</c:v>
                </c:pt>
                <c:pt idx="21">
                  <c:v>0.44579999999999997</c:v>
                </c:pt>
                <c:pt idx="22">
                  <c:v>0.42499999999999999</c:v>
                </c:pt>
                <c:pt idx="23">
                  <c:v>0.40500000000000003</c:v>
                </c:pt>
                <c:pt idx="24">
                  <c:v>0.3851</c:v>
                </c:pt>
                <c:pt idx="25">
                  <c:v>0.36570000000000003</c:v>
                </c:pt>
                <c:pt idx="26">
                  <c:v>0.34720000000000001</c:v>
                </c:pt>
                <c:pt idx="27">
                  <c:v>0.32900000000000001</c:v>
                </c:pt>
                <c:pt idx="28">
                  <c:v>0.31130000000000002</c:v>
                </c:pt>
                <c:pt idx="29">
                  <c:v>0.2944</c:v>
                </c:pt>
                <c:pt idx="30">
                  <c:v>0.27610000000000001</c:v>
                </c:pt>
                <c:pt idx="31">
                  <c:v>0.26050000000000001</c:v>
                </c:pt>
                <c:pt idx="32">
                  <c:v>0.24490000000000001</c:v>
                </c:pt>
                <c:pt idx="33">
                  <c:v>0.22889999999999999</c:v>
                </c:pt>
                <c:pt idx="34">
                  <c:v>0.21429999999999999</c:v>
                </c:pt>
                <c:pt idx="35">
                  <c:v>0.19919999999999999</c:v>
                </c:pt>
                <c:pt idx="36">
                  <c:v>0.18529999999999999</c:v>
                </c:pt>
                <c:pt idx="37">
                  <c:v>0.17269999999999999</c:v>
                </c:pt>
                <c:pt idx="38">
                  <c:v>0.1578</c:v>
                </c:pt>
                <c:pt idx="39">
                  <c:v>0.14580000000000001</c:v>
                </c:pt>
                <c:pt idx="40">
                  <c:v>0.13389999999999999</c:v>
                </c:pt>
                <c:pt idx="41">
                  <c:v>0.1222</c:v>
                </c:pt>
                <c:pt idx="42">
                  <c:v>0.1111</c:v>
                </c:pt>
                <c:pt idx="43">
                  <c:v>0.1</c:v>
                </c:pt>
                <c:pt idx="44">
                  <c:v>8.9700000000000002E-2</c:v>
                </c:pt>
                <c:pt idx="45">
                  <c:v>0.08</c:v>
                </c:pt>
                <c:pt idx="46">
                  <c:v>7.0599999999999996E-2</c:v>
                </c:pt>
                <c:pt idx="47">
                  <c:v>6.1899999999999997E-2</c:v>
                </c:pt>
                <c:pt idx="48">
                  <c:v>5.4199999999999998E-2</c:v>
                </c:pt>
                <c:pt idx="49">
                  <c:v>4.7500000000000001E-2</c:v>
                </c:pt>
                <c:pt idx="50">
                  <c:v>0.04</c:v>
                </c:pt>
                <c:pt idx="51">
                  <c:v>3.2500000000000001E-2</c:v>
                </c:pt>
                <c:pt idx="52">
                  <c:v>0.03</c:v>
                </c:pt>
                <c:pt idx="53">
                  <c:v>0.02</c:v>
                </c:pt>
                <c:pt idx="54">
                  <c:v>0.02</c:v>
                </c:pt>
                <c:pt idx="55">
                  <c:v>1.1599999999999999E-2</c:v>
                </c:pt>
                <c:pt idx="56">
                  <c:v>0.01</c:v>
                </c:pt>
                <c:pt idx="57">
                  <c:v>0.01</c:v>
                </c:pt>
                <c:pt idx="58">
                  <c:v>4.1000000000000003E-3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8.9999999999999993E-3</c:v>
                </c:pt>
                <c:pt idx="84">
                  <c:v>0.01</c:v>
                </c:pt>
                <c:pt idx="85">
                  <c:v>1.84E-2</c:v>
                </c:pt>
                <c:pt idx="86">
                  <c:v>2.53E-2</c:v>
                </c:pt>
                <c:pt idx="87">
                  <c:v>3.5400000000000001E-2</c:v>
                </c:pt>
                <c:pt idx="88">
                  <c:v>4.7199999999999999E-2</c:v>
                </c:pt>
                <c:pt idx="89">
                  <c:v>6.3600000000000004E-2</c:v>
                </c:pt>
                <c:pt idx="90">
                  <c:v>7.5800000000000006E-2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E3F-4A36-AB97-4311B58A7737}"/>
            </c:ext>
          </c:extLst>
        </c:ser>
        <c:ser>
          <c:idx val="22"/>
          <c:order val="22"/>
          <c:tx>
            <c:strRef>
              <c:f>'Skip-1'!$AB$1:$AB$2</c:f>
              <c:strCache>
                <c:ptCount val="1"/>
                <c:pt idx="0">
                  <c:v>88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'Skip-1'!$AB$3:$AB$94</c:f>
              <c:numCache>
                <c:formatCode>General</c:formatCode>
                <c:ptCount val="91"/>
                <c:pt idx="0">
                  <c:v>0.9919</c:v>
                </c:pt>
                <c:pt idx="1">
                  <c:v>0.96589999999999998</c:v>
                </c:pt>
                <c:pt idx="2">
                  <c:v>0.93310000000000004</c:v>
                </c:pt>
                <c:pt idx="3">
                  <c:v>0.90059999999999996</c:v>
                </c:pt>
                <c:pt idx="4">
                  <c:v>0.86950000000000005</c:v>
                </c:pt>
                <c:pt idx="5">
                  <c:v>0.83950000000000002</c:v>
                </c:pt>
                <c:pt idx="6">
                  <c:v>0.81020000000000003</c:v>
                </c:pt>
                <c:pt idx="7">
                  <c:v>0.78159999999999996</c:v>
                </c:pt>
                <c:pt idx="8">
                  <c:v>0.75380000000000003</c:v>
                </c:pt>
                <c:pt idx="9">
                  <c:v>0.72709999999999997</c:v>
                </c:pt>
                <c:pt idx="10">
                  <c:v>0.70040000000000002</c:v>
                </c:pt>
                <c:pt idx="11">
                  <c:v>0.67479999999999996</c:v>
                </c:pt>
                <c:pt idx="12">
                  <c:v>0.64980000000000004</c:v>
                </c:pt>
                <c:pt idx="13">
                  <c:v>0.62509999999999999</c:v>
                </c:pt>
                <c:pt idx="14">
                  <c:v>0.60099999999999998</c:v>
                </c:pt>
                <c:pt idx="15">
                  <c:v>0.57789999999999997</c:v>
                </c:pt>
                <c:pt idx="16">
                  <c:v>0.55430000000000001</c:v>
                </c:pt>
                <c:pt idx="17">
                  <c:v>0.53180000000000005</c:v>
                </c:pt>
                <c:pt idx="18">
                  <c:v>0.51</c:v>
                </c:pt>
                <c:pt idx="19">
                  <c:v>0.48820000000000002</c:v>
                </c:pt>
                <c:pt idx="20">
                  <c:v>0.4667</c:v>
                </c:pt>
                <c:pt idx="21">
                  <c:v>0.44579999999999997</c:v>
                </c:pt>
                <c:pt idx="22">
                  <c:v>0.42480000000000001</c:v>
                </c:pt>
                <c:pt idx="23">
                  <c:v>0.40429999999999999</c:v>
                </c:pt>
                <c:pt idx="24">
                  <c:v>0.3841</c:v>
                </c:pt>
                <c:pt idx="25">
                  <c:v>0.36470000000000002</c:v>
                </c:pt>
                <c:pt idx="26">
                  <c:v>0.34520000000000001</c:v>
                </c:pt>
                <c:pt idx="27">
                  <c:v>0.32629999999999998</c:v>
                </c:pt>
                <c:pt idx="28">
                  <c:v>0.30790000000000001</c:v>
                </c:pt>
                <c:pt idx="29">
                  <c:v>0.2903</c:v>
                </c:pt>
                <c:pt idx="30">
                  <c:v>0.27339999999999998</c:v>
                </c:pt>
                <c:pt idx="31">
                  <c:v>0.25580000000000003</c:v>
                </c:pt>
                <c:pt idx="32">
                  <c:v>0.24</c:v>
                </c:pt>
                <c:pt idx="33">
                  <c:v>0.22450000000000001</c:v>
                </c:pt>
                <c:pt idx="34">
                  <c:v>0.20810000000000001</c:v>
                </c:pt>
                <c:pt idx="35">
                  <c:v>0.19409999999999999</c:v>
                </c:pt>
                <c:pt idx="36">
                  <c:v>0.1789</c:v>
                </c:pt>
                <c:pt idx="37">
                  <c:v>0.16539999999999999</c:v>
                </c:pt>
                <c:pt idx="38">
                  <c:v>0.15279999999999999</c:v>
                </c:pt>
                <c:pt idx="39">
                  <c:v>0.1386</c:v>
                </c:pt>
                <c:pt idx="40">
                  <c:v>0.12640000000000001</c:v>
                </c:pt>
                <c:pt idx="41">
                  <c:v>0.1147</c:v>
                </c:pt>
                <c:pt idx="42">
                  <c:v>0.1036</c:v>
                </c:pt>
                <c:pt idx="43">
                  <c:v>9.3100000000000002E-2</c:v>
                </c:pt>
                <c:pt idx="44">
                  <c:v>8.2500000000000004E-2</c:v>
                </c:pt>
                <c:pt idx="45">
                  <c:v>7.2599999999999998E-2</c:v>
                </c:pt>
                <c:pt idx="46">
                  <c:v>6.3600000000000004E-2</c:v>
                </c:pt>
                <c:pt idx="47">
                  <c:v>5.5599999999999997E-2</c:v>
                </c:pt>
                <c:pt idx="48">
                  <c:v>4.8300000000000003E-2</c:v>
                </c:pt>
                <c:pt idx="49">
                  <c:v>0.04</c:v>
                </c:pt>
                <c:pt idx="50">
                  <c:v>3.2800000000000003E-2</c:v>
                </c:pt>
                <c:pt idx="51">
                  <c:v>2.9399999999999999E-2</c:v>
                </c:pt>
                <c:pt idx="52">
                  <c:v>0.02</c:v>
                </c:pt>
                <c:pt idx="53">
                  <c:v>0.02</c:v>
                </c:pt>
                <c:pt idx="54">
                  <c:v>0.01</c:v>
                </c:pt>
                <c:pt idx="55">
                  <c:v>0.01</c:v>
                </c:pt>
                <c:pt idx="56">
                  <c:v>0.01</c:v>
                </c:pt>
                <c:pt idx="57">
                  <c:v>1.1000000000000001E-3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2.9999999999999997E-4</c:v>
                </c:pt>
                <c:pt idx="84">
                  <c:v>0.01</c:v>
                </c:pt>
                <c:pt idx="85">
                  <c:v>1.1299999999999999E-2</c:v>
                </c:pt>
                <c:pt idx="86">
                  <c:v>0.02</c:v>
                </c:pt>
                <c:pt idx="87">
                  <c:v>2.92E-2</c:v>
                </c:pt>
                <c:pt idx="88">
                  <c:v>4.19E-2</c:v>
                </c:pt>
                <c:pt idx="89">
                  <c:v>5.5500000000000001E-2</c:v>
                </c:pt>
                <c:pt idx="90">
                  <c:v>6.8599999999999994E-2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E3F-4A36-AB97-4311B58A7737}"/>
            </c:ext>
          </c:extLst>
        </c:ser>
        <c:ser>
          <c:idx val="23"/>
          <c:order val="23"/>
          <c:tx>
            <c:strRef>
              <c:f>'Skip-1'!$AC$1:$AC$2</c:f>
              <c:strCache>
                <c:ptCount val="1"/>
                <c:pt idx="0">
                  <c:v>89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'Skip-1'!$AC$3:$AC$94</c:f>
              <c:numCache>
                <c:formatCode>General</c:formatCode>
                <c:ptCount val="91"/>
                <c:pt idx="0">
                  <c:v>0.9919</c:v>
                </c:pt>
                <c:pt idx="1">
                  <c:v>0.96589999999999998</c:v>
                </c:pt>
                <c:pt idx="2">
                  <c:v>0.93300000000000005</c:v>
                </c:pt>
                <c:pt idx="3">
                  <c:v>0.90059999999999996</c:v>
                </c:pt>
                <c:pt idx="4">
                  <c:v>0.86950000000000005</c:v>
                </c:pt>
                <c:pt idx="5">
                  <c:v>0.83950000000000002</c:v>
                </c:pt>
                <c:pt idx="6">
                  <c:v>0.81020000000000003</c:v>
                </c:pt>
                <c:pt idx="7">
                  <c:v>0.78159999999999996</c:v>
                </c:pt>
                <c:pt idx="8">
                  <c:v>0.75380000000000003</c:v>
                </c:pt>
                <c:pt idx="9">
                  <c:v>0.72709999999999997</c:v>
                </c:pt>
                <c:pt idx="10">
                  <c:v>0.70020000000000004</c:v>
                </c:pt>
                <c:pt idx="11">
                  <c:v>0.67459999999999998</c:v>
                </c:pt>
                <c:pt idx="12">
                  <c:v>0.64959999999999996</c:v>
                </c:pt>
                <c:pt idx="13">
                  <c:v>0.62509999999999999</c:v>
                </c:pt>
                <c:pt idx="14">
                  <c:v>0.60099999999999998</c:v>
                </c:pt>
                <c:pt idx="15">
                  <c:v>0.57789999999999997</c:v>
                </c:pt>
                <c:pt idx="16">
                  <c:v>0.55430000000000001</c:v>
                </c:pt>
                <c:pt idx="17">
                  <c:v>0.53180000000000005</c:v>
                </c:pt>
                <c:pt idx="18">
                  <c:v>0.51</c:v>
                </c:pt>
                <c:pt idx="19">
                  <c:v>0.48820000000000002</c:v>
                </c:pt>
                <c:pt idx="20">
                  <c:v>0.4667</c:v>
                </c:pt>
                <c:pt idx="21">
                  <c:v>0.44579999999999997</c:v>
                </c:pt>
                <c:pt idx="22">
                  <c:v>0.42449999999999999</c:v>
                </c:pt>
                <c:pt idx="23">
                  <c:v>0.40400000000000003</c:v>
                </c:pt>
                <c:pt idx="24">
                  <c:v>0.38390000000000002</c:v>
                </c:pt>
                <c:pt idx="25">
                  <c:v>0.36420000000000002</c:v>
                </c:pt>
                <c:pt idx="26">
                  <c:v>0.34470000000000001</c:v>
                </c:pt>
                <c:pt idx="27">
                  <c:v>0.32529999999999998</c:v>
                </c:pt>
                <c:pt idx="28">
                  <c:v>0.30590000000000001</c:v>
                </c:pt>
                <c:pt idx="29">
                  <c:v>0.28789999999999999</c:v>
                </c:pt>
                <c:pt idx="30">
                  <c:v>0.27</c:v>
                </c:pt>
                <c:pt idx="31">
                  <c:v>0.25319999999999998</c:v>
                </c:pt>
                <c:pt idx="32">
                  <c:v>0.23569999999999999</c:v>
                </c:pt>
                <c:pt idx="33">
                  <c:v>0.21970000000000001</c:v>
                </c:pt>
                <c:pt idx="34">
                  <c:v>0.20430000000000001</c:v>
                </c:pt>
                <c:pt idx="35">
                  <c:v>0.18779999999999999</c:v>
                </c:pt>
                <c:pt idx="36">
                  <c:v>0.17419999999999999</c:v>
                </c:pt>
                <c:pt idx="37">
                  <c:v>0.15920000000000001</c:v>
                </c:pt>
                <c:pt idx="38">
                  <c:v>0.14560000000000001</c:v>
                </c:pt>
                <c:pt idx="39">
                  <c:v>0.1331</c:v>
                </c:pt>
                <c:pt idx="40">
                  <c:v>0.1203</c:v>
                </c:pt>
                <c:pt idx="41">
                  <c:v>0.1075</c:v>
                </c:pt>
                <c:pt idx="42">
                  <c:v>9.64E-2</c:v>
                </c:pt>
                <c:pt idx="43">
                  <c:v>8.5800000000000001E-2</c:v>
                </c:pt>
                <c:pt idx="44">
                  <c:v>7.5600000000000001E-2</c:v>
                </c:pt>
                <c:pt idx="45">
                  <c:v>6.6000000000000003E-2</c:v>
                </c:pt>
                <c:pt idx="46">
                  <c:v>5.7500000000000002E-2</c:v>
                </c:pt>
                <c:pt idx="47">
                  <c:v>4.9399999999999999E-2</c:v>
                </c:pt>
                <c:pt idx="48">
                  <c:v>0.04</c:v>
                </c:pt>
                <c:pt idx="49">
                  <c:v>3.3300000000000003E-2</c:v>
                </c:pt>
                <c:pt idx="50">
                  <c:v>2.92E-2</c:v>
                </c:pt>
                <c:pt idx="51">
                  <c:v>0.02</c:v>
                </c:pt>
                <c:pt idx="52">
                  <c:v>1.89E-2</c:v>
                </c:pt>
                <c:pt idx="53">
                  <c:v>0.01</c:v>
                </c:pt>
                <c:pt idx="54">
                  <c:v>0.01</c:v>
                </c:pt>
                <c:pt idx="55">
                  <c:v>8.6E-3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2.5000000000000001E-3</c:v>
                </c:pt>
                <c:pt idx="85">
                  <c:v>0.01</c:v>
                </c:pt>
                <c:pt idx="86">
                  <c:v>1.4800000000000001E-2</c:v>
                </c:pt>
                <c:pt idx="87">
                  <c:v>2.35E-2</c:v>
                </c:pt>
                <c:pt idx="88">
                  <c:v>3.4799999999999998E-2</c:v>
                </c:pt>
                <c:pt idx="89">
                  <c:v>4.87E-2</c:v>
                </c:pt>
                <c:pt idx="90">
                  <c:v>6.1100000000000002E-2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DE3F-4A36-AB97-4311B58A7737}"/>
            </c:ext>
          </c:extLst>
        </c:ser>
        <c:ser>
          <c:idx val="24"/>
          <c:order val="24"/>
          <c:tx>
            <c:strRef>
              <c:f>'Skip-1'!$AD$1:$AD$2</c:f>
              <c:strCache>
                <c:ptCount val="1"/>
                <c:pt idx="0">
                  <c:v>90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'Skip-1'!$AD$3:$AD$94</c:f>
              <c:numCache>
                <c:formatCode>General</c:formatCode>
                <c:ptCount val="91"/>
                <c:pt idx="0">
                  <c:v>0.9919</c:v>
                </c:pt>
                <c:pt idx="1">
                  <c:v>0.96579999999999999</c:v>
                </c:pt>
                <c:pt idx="2">
                  <c:v>0.93279999999999996</c:v>
                </c:pt>
                <c:pt idx="3">
                  <c:v>0.90059999999999996</c:v>
                </c:pt>
                <c:pt idx="4">
                  <c:v>0.86950000000000005</c:v>
                </c:pt>
                <c:pt idx="5">
                  <c:v>0.83950000000000002</c:v>
                </c:pt>
                <c:pt idx="6">
                  <c:v>0.81020000000000003</c:v>
                </c:pt>
                <c:pt idx="7">
                  <c:v>0.78159999999999996</c:v>
                </c:pt>
                <c:pt idx="8">
                  <c:v>0.75380000000000003</c:v>
                </c:pt>
                <c:pt idx="9">
                  <c:v>0.72670000000000001</c:v>
                </c:pt>
                <c:pt idx="10">
                  <c:v>0.70020000000000004</c:v>
                </c:pt>
                <c:pt idx="11">
                  <c:v>0.67459999999999998</c:v>
                </c:pt>
                <c:pt idx="12">
                  <c:v>0.64959999999999996</c:v>
                </c:pt>
                <c:pt idx="13">
                  <c:v>0.62509999999999999</c:v>
                </c:pt>
                <c:pt idx="14">
                  <c:v>0.60099999999999998</c:v>
                </c:pt>
                <c:pt idx="15">
                  <c:v>0.57789999999999997</c:v>
                </c:pt>
                <c:pt idx="16">
                  <c:v>0.55430000000000001</c:v>
                </c:pt>
                <c:pt idx="17">
                  <c:v>0.53180000000000005</c:v>
                </c:pt>
                <c:pt idx="18">
                  <c:v>0.51</c:v>
                </c:pt>
                <c:pt idx="19">
                  <c:v>0.48820000000000002</c:v>
                </c:pt>
                <c:pt idx="20">
                  <c:v>0.46650000000000003</c:v>
                </c:pt>
                <c:pt idx="21">
                  <c:v>0.4456</c:v>
                </c:pt>
                <c:pt idx="22">
                  <c:v>0.42449999999999999</c:v>
                </c:pt>
                <c:pt idx="23">
                  <c:v>0.40400000000000003</c:v>
                </c:pt>
                <c:pt idx="24">
                  <c:v>0.38390000000000002</c:v>
                </c:pt>
                <c:pt idx="25">
                  <c:v>0.36420000000000002</c:v>
                </c:pt>
                <c:pt idx="26">
                  <c:v>0.34470000000000001</c:v>
                </c:pt>
                <c:pt idx="27">
                  <c:v>0.32500000000000001</c:v>
                </c:pt>
                <c:pt idx="28">
                  <c:v>0.30559999999999998</c:v>
                </c:pt>
                <c:pt idx="29">
                  <c:v>0.28670000000000001</c:v>
                </c:pt>
                <c:pt idx="30">
                  <c:v>0.26819999999999999</c:v>
                </c:pt>
                <c:pt idx="31">
                  <c:v>0.25080000000000002</c:v>
                </c:pt>
                <c:pt idx="32">
                  <c:v>0.2341</c:v>
                </c:pt>
                <c:pt idx="33">
                  <c:v>0.21579999999999999</c:v>
                </c:pt>
                <c:pt idx="34">
                  <c:v>0.2</c:v>
                </c:pt>
                <c:pt idx="35">
                  <c:v>0.18429999999999999</c:v>
                </c:pt>
                <c:pt idx="36">
                  <c:v>0.1686</c:v>
                </c:pt>
                <c:pt idx="37">
                  <c:v>0.15459999999999999</c:v>
                </c:pt>
                <c:pt idx="38">
                  <c:v>0.14030000000000001</c:v>
                </c:pt>
                <c:pt idx="39">
                  <c:v>0.12640000000000001</c:v>
                </c:pt>
                <c:pt idx="40">
                  <c:v>0.1142</c:v>
                </c:pt>
                <c:pt idx="41">
                  <c:v>0.1022</c:v>
                </c:pt>
                <c:pt idx="42">
                  <c:v>0.09</c:v>
                </c:pt>
                <c:pt idx="43">
                  <c:v>7.8600000000000003E-2</c:v>
                </c:pt>
                <c:pt idx="44">
                  <c:v>6.8599999999999994E-2</c:v>
                </c:pt>
                <c:pt idx="45">
                  <c:v>5.9700000000000003E-2</c:v>
                </c:pt>
                <c:pt idx="46">
                  <c:v>0.05</c:v>
                </c:pt>
                <c:pt idx="47">
                  <c:v>4.1399999999999999E-2</c:v>
                </c:pt>
                <c:pt idx="48">
                  <c:v>3.44E-2</c:v>
                </c:pt>
                <c:pt idx="49">
                  <c:v>2.9399999999999999E-2</c:v>
                </c:pt>
                <c:pt idx="50">
                  <c:v>0.02</c:v>
                </c:pt>
                <c:pt idx="51">
                  <c:v>1.83E-2</c:v>
                </c:pt>
                <c:pt idx="52">
                  <c:v>0.01</c:v>
                </c:pt>
                <c:pt idx="53">
                  <c:v>0.01</c:v>
                </c:pt>
                <c:pt idx="54">
                  <c:v>6.4000000000000003E-3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5.4000000000000003E-3</c:v>
                </c:pt>
                <c:pt idx="86">
                  <c:v>0.01</c:v>
                </c:pt>
                <c:pt idx="87">
                  <c:v>1.8800000000000001E-2</c:v>
                </c:pt>
                <c:pt idx="88">
                  <c:v>2.8500000000000001E-2</c:v>
                </c:pt>
                <c:pt idx="89">
                  <c:v>4.3299999999999998E-2</c:v>
                </c:pt>
                <c:pt idx="90">
                  <c:v>5.4699999999999999E-2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E3F-4A36-AB97-4311B58A7737}"/>
            </c:ext>
          </c:extLst>
        </c:ser>
        <c:ser>
          <c:idx val="25"/>
          <c:order val="25"/>
          <c:tx>
            <c:strRef>
              <c:f>'Skip-1'!$AE$1:$AE$2</c:f>
              <c:strCache>
                <c:ptCount val="1"/>
                <c:pt idx="0">
                  <c:v>91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'Skip-1'!$AE$3:$AE$94</c:f>
              <c:numCache>
                <c:formatCode>General</c:formatCode>
                <c:ptCount val="91"/>
                <c:pt idx="0">
                  <c:v>0.99170000000000003</c:v>
                </c:pt>
                <c:pt idx="1">
                  <c:v>0.96579999999999999</c:v>
                </c:pt>
                <c:pt idx="2">
                  <c:v>0.93279999999999996</c:v>
                </c:pt>
                <c:pt idx="3">
                  <c:v>0.90059999999999996</c:v>
                </c:pt>
                <c:pt idx="4">
                  <c:v>0.86950000000000005</c:v>
                </c:pt>
                <c:pt idx="5">
                  <c:v>0.83950000000000002</c:v>
                </c:pt>
                <c:pt idx="6">
                  <c:v>0.81020000000000003</c:v>
                </c:pt>
                <c:pt idx="7">
                  <c:v>0.78159999999999996</c:v>
                </c:pt>
                <c:pt idx="8">
                  <c:v>0.75360000000000005</c:v>
                </c:pt>
                <c:pt idx="9">
                  <c:v>0.72670000000000001</c:v>
                </c:pt>
                <c:pt idx="10">
                  <c:v>0.70020000000000004</c:v>
                </c:pt>
                <c:pt idx="11">
                  <c:v>0.67459999999999998</c:v>
                </c:pt>
                <c:pt idx="12">
                  <c:v>0.64959999999999996</c:v>
                </c:pt>
                <c:pt idx="13">
                  <c:v>0.62509999999999999</c:v>
                </c:pt>
                <c:pt idx="14">
                  <c:v>0.60099999999999998</c:v>
                </c:pt>
                <c:pt idx="15">
                  <c:v>0.57789999999999997</c:v>
                </c:pt>
                <c:pt idx="16">
                  <c:v>0.55430000000000001</c:v>
                </c:pt>
                <c:pt idx="17">
                  <c:v>0.53180000000000005</c:v>
                </c:pt>
                <c:pt idx="18">
                  <c:v>0.50980000000000003</c:v>
                </c:pt>
                <c:pt idx="19">
                  <c:v>0.48799999999999999</c:v>
                </c:pt>
                <c:pt idx="20">
                  <c:v>0.46650000000000003</c:v>
                </c:pt>
                <c:pt idx="21">
                  <c:v>0.4456</c:v>
                </c:pt>
                <c:pt idx="22">
                  <c:v>0.42449999999999999</c:v>
                </c:pt>
                <c:pt idx="23">
                  <c:v>0.40400000000000003</c:v>
                </c:pt>
                <c:pt idx="24">
                  <c:v>0.38390000000000002</c:v>
                </c:pt>
                <c:pt idx="25">
                  <c:v>0.36420000000000002</c:v>
                </c:pt>
                <c:pt idx="26">
                  <c:v>0.34470000000000001</c:v>
                </c:pt>
                <c:pt idx="27">
                  <c:v>0.32500000000000001</c:v>
                </c:pt>
                <c:pt idx="28">
                  <c:v>0.30559999999999998</c:v>
                </c:pt>
                <c:pt idx="29">
                  <c:v>0.28670000000000001</c:v>
                </c:pt>
                <c:pt idx="30">
                  <c:v>0.26790000000000003</c:v>
                </c:pt>
                <c:pt idx="31">
                  <c:v>0.2495</c:v>
                </c:pt>
                <c:pt idx="32">
                  <c:v>0.2316</c:v>
                </c:pt>
                <c:pt idx="33">
                  <c:v>0.2145</c:v>
                </c:pt>
                <c:pt idx="34">
                  <c:v>0.19650000000000001</c:v>
                </c:pt>
                <c:pt idx="35">
                  <c:v>0.18049999999999999</c:v>
                </c:pt>
                <c:pt idx="36">
                  <c:v>0.16500000000000001</c:v>
                </c:pt>
                <c:pt idx="37">
                  <c:v>0.14949999999999999</c:v>
                </c:pt>
                <c:pt idx="38">
                  <c:v>0.13500000000000001</c:v>
                </c:pt>
                <c:pt idx="39">
                  <c:v>0.12189999999999999</c:v>
                </c:pt>
                <c:pt idx="40">
                  <c:v>0.1072</c:v>
                </c:pt>
                <c:pt idx="41">
                  <c:v>9.5299999999999996E-2</c:v>
                </c:pt>
                <c:pt idx="42">
                  <c:v>8.3599999999999994E-2</c:v>
                </c:pt>
                <c:pt idx="43">
                  <c:v>7.2800000000000004E-2</c:v>
                </c:pt>
                <c:pt idx="44">
                  <c:v>6.1899999999999997E-2</c:v>
                </c:pt>
                <c:pt idx="45">
                  <c:v>5.2299999999999999E-2</c:v>
                </c:pt>
                <c:pt idx="46">
                  <c:v>4.3900000000000002E-2</c:v>
                </c:pt>
                <c:pt idx="47">
                  <c:v>3.61E-2</c:v>
                </c:pt>
                <c:pt idx="48">
                  <c:v>0.03</c:v>
                </c:pt>
                <c:pt idx="49">
                  <c:v>2.06E-2</c:v>
                </c:pt>
                <c:pt idx="50">
                  <c:v>1.83E-2</c:v>
                </c:pt>
                <c:pt idx="51">
                  <c:v>0.01</c:v>
                </c:pt>
                <c:pt idx="52">
                  <c:v>0.01</c:v>
                </c:pt>
                <c:pt idx="53">
                  <c:v>4.5999999999999999E-3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8.3999999999999995E-3</c:v>
                </c:pt>
                <c:pt idx="87">
                  <c:v>1.3100000000000001E-2</c:v>
                </c:pt>
                <c:pt idx="88">
                  <c:v>2.3300000000000001E-2</c:v>
                </c:pt>
                <c:pt idx="89">
                  <c:v>3.5700000000000003E-2</c:v>
                </c:pt>
                <c:pt idx="90">
                  <c:v>4.8599999999999997E-2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DE3F-4A36-AB97-4311B58A7737}"/>
            </c:ext>
          </c:extLst>
        </c:ser>
        <c:ser>
          <c:idx val="26"/>
          <c:order val="26"/>
          <c:tx>
            <c:strRef>
              <c:f>'Skip-1'!$AF$1:$AF$2</c:f>
              <c:strCache>
                <c:ptCount val="1"/>
                <c:pt idx="0">
                  <c:v>92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'Skip-1'!$AF$3:$AF$94</c:f>
              <c:numCache>
                <c:formatCode>General</c:formatCode>
                <c:ptCount val="91"/>
                <c:pt idx="0">
                  <c:v>0.99170000000000003</c:v>
                </c:pt>
                <c:pt idx="1">
                  <c:v>0.96579999999999999</c:v>
                </c:pt>
                <c:pt idx="2">
                  <c:v>0.93279999999999996</c:v>
                </c:pt>
                <c:pt idx="3">
                  <c:v>0.90059999999999996</c:v>
                </c:pt>
                <c:pt idx="4">
                  <c:v>0.86950000000000005</c:v>
                </c:pt>
                <c:pt idx="5">
                  <c:v>0.83950000000000002</c:v>
                </c:pt>
                <c:pt idx="6">
                  <c:v>0.81020000000000003</c:v>
                </c:pt>
                <c:pt idx="7">
                  <c:v>0.78139999999999998</c:v>
                </c:pt>
                <c:pt idx="8">
                  <c:v>0.75360000000000005</c:v>
                </c:pt>
                <c:pt idx="9">
                  <c:v>0.72670000000000001</c:v>
                </c:pt>
                <c:pt idx="10">
                  <c:v>0.70020000000000004</c:v>
                </c:pt>
                <c:pt idx="11">
                  <c:v>0.67459999999999998</c:v>
                </c:pt>
                <c:pt idx="12">
                  <c:v>0.64959999999999996</c:v>
                </c:pt>
                <c:pt idx="13">
                  <c:v>0.62509999999999999</c:v>
                </c:pt>
                <c:pt idx="14">
                  <c:v>0.60099999999999998</c:v>
                </c:pt>
                <c:pt idx="15">
                  <c:v>0.57789999999999997</c:v>
                </c:pt>
                <c:pt idx="16">
                  <c:v>0.55430000000000001</c:v>
                </c:pt>
                <c:pt idx="17">
                  <c:v>0.53180000000000005</c:v>
                </c:pt>
                <c:pt idx="18">
                  <c:v>0.50980000000000003</c:v>
                </c:pt>
                <c:pt idx="19">
                  <c:v>0.48799999999999999</c:v>
                </c:pt>
                <c:pt idx="20">
                  <c:v>0.46650000000000003</c:v>
                </c:pt>
                <c:pt idx="21">
                  <c:v>0.4456</c:v>
                </c:pt>
                <c:pt idx="22">
                  <c:v>0.42449999999999999</c:v>
                </c:pt>
                <c:pt idx="23">
                  <c:v>0.40400000000000003</c:v>
                </c:pt>
                <c:pt idx="24">
                  <c:v>0.38390000000000002</c:v>
                </c:pt>
                <c:pt idx="25">
                  <c:v>0.36420000000000002</c:v>
                </c:pt>
                <c:pt idx="26">
                  <c:v>0.34470000000000001</c:v>
                </c:pt>
                <c:pt idx="27">
                  <c:v>0.32500000000000001</c:v>
                </c:pt>
                <c:pt idx="28">
                  <c:v>0.30559999999999998</c:v>
                </c:pt>
                <c:pt idx="29">
                  <c:v>0.28670000000000001</c:v>
                </c:pt>
                <c:pt idx="30">
                  <c:v>0.2676</c:v>
                </c:pt>
                <c:pt idx="31">
                  <c:v>0.2492</c:v>
                </c:pt>
                <c:pt idx="32">
                  <c:v>0.2311</c:v>
                </c:pt>
                <c:pt idx="33">
                  <c:v>0.2132</c:v>
                </c:pt>
                <c:pt idx="34">
                  <c:v>0.1951</c:v>
                </c:pt>
                <c:pt idx="35">
                  <c:v>0.17760000000000001</c:v>
                </c:pt>
                <c:pt idx="36">
                  <c:v>0.16189999999999999</c:v>
                </c:pt>
                <c:pt idx="37">
                  <c:v>0.1454</c:v>
                </c:pt>
                <c:pt idx="38">
                  <c:v>0.1308</c:v>
                </c:pt>
                <c:pt idx="39">
                  <c:v>0.1158</c:v>
                </c:pt>
                <c:pt idx="40">
                  <c:v>0.1033</c:v>
                </c:pt>
                <c:pt idx="41">
                  <c:v>8.9700000000000002E-2</c:v>
                </c:pt>
                <c:pt idx="42">
                  <c:v>7.7200000000000005E-2</c:v>
                </c:pt>
                <c:pt idx="43">
                  <c:v>6.6100000000000006E-2</c:v>
                </c:pt>
                <c:pt idx="44">
                  <c:v>5.5599999999999997E-2</c:v>
                </c:pt>
                <c:pt idx="45">
                  <c:v>4.6300000000000001E-2</c:v>
                </c:pt>
                <c:pt idx="46">
                  <c:v>3.8300000000000001E-2</c:v>
                </c:pt>
                <c:pt idx="47">
                  <c:v>0.03</c:v>
                </c:pt>
                <c:pt idx="48">
                  <c:v>2.1899999999999999E-2</c:v>
                </c:pt>
                <c:pt idx="49">
                  <c:v>1.8599999999999998E-2</c:v>
                </c:pt>
                <c:pt idx="50">
                  <c:v>0.01</c:v>
                </c:pt>
                <c:pt idx="51">
                  <c:v>0.01</c:v>
                </c:pt>
                <c:pt idx="52">
                  <c:v>3.5999999999999999E-3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1.6000000000000001E-3</c:v>
                </c:pt>
                <c:pt idx="87">
                  <c:v>0.01</c:v>
                </c:pt>
                <c:pt idx="88">
                  <c:v>1.78E-2</c:v>
                </c:pt>
                <c:pt idx="89">
                  <c:v>3.0300000000000001E-2</c:v>
                </c:pt>
                <c:pt idx="90">
                  <c:v>4.1700000000000001E-2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DE3F-4A36-AB97-4311B58A7737}"/>
            </c:ext>
          </c:extLst>
        </c:ser>
        <c:ser>
          <c:idx val="27"/>
          <c:order val="27"/>
          <c:tx>
            <c:strRef>
              <c:f>'Skip-1'!$AG$1:$AG$2</c:f>
              <c:strCache>
                <c:ptCount val="1"/>
                <c:pt idx="0">
                  <c:v>93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'Skip-1'!$AG$3:$AG$94</c:f>
              <c:numCache>
                <c:formatCode>General</c:formatCode>
                <c:ptCount val="91"/>
                <c:pt idx="0">
                  <c:v>0.99170000000000003</c:v>
                </c:pt>
                <c:pt idx="1">
                  <c:v>0.96579999999999999</c:v>
                </c:pt>
                <c:pt idx="2">
                  <c:v>0.93279999999999996</c:v>
                </c:pt>
                <c:pt idx="3">
                  <c:v>0.90059999999999996</c:v>
                </c:pt>
                <c:pt idx="4">
                  <c:v>0.86950000000000005</c:v>
                </c:pt>
                <c:pt idx="5">
                  <c:v>0.83950000000000002</c:v>
                </c:pt>
                <c:pt idx="6">
                  <c:v>0.81020000000000003</c:v>
                </c:pt>
                <c:pt idx="7">
                  <c:v>0.78120000000000001</c:v>
                </c:pt>
                <c:pt idx="8">
                  <c:v>0.75360000000000005</c:v>
                </c:pt>
                <c:pt idx="9">
                  <c:v>0.72670000000000001</c:v>
                </c:pt>
                <c:pt idx="10">
                  <c:v>0.70020000000000004</c:v>
                </c:pt>
                <c:pt idx="11">
                  <c:v>0.67459999999999998</c:v>
                </c:pt>
                <c:pt idx="12">
                  <c:v>0.64959999999999996</c:v>
                </c:pt>
                <c:pt idx="13">
                  <c:v>0.62509999999999999</c:v>
                </c:pt>
                <c:pt idx="14">
                  <c:v>0.60099999999999998</c:v>
                </c:pt>
                <c:pt idx="15">
                  <c:v>0.57789999999999997</c:v>
                </c:pt>
                <c:pt idx="16">
                  <c:v>0.55400000000000005</c:v>
                </c:pt>
                <c:pt idx="17">
                  <c:v>0.53159999999999996</c:v>
                </c:pt>
                <c:pt idx="18">
                  <c:v>0.50980000000000003</c:v>
                </c:pt>
                <c:pt idx="19">
                  <c:v>0.48799999999999999</c:v>
                </c:pt>
                <c:pt idx="20">
                  <c:v>0.46650000000000003</c:v>
                </c:pt>
                <c:pt idx="21">
                  <c:v>0.4456</c:v>
                </c:pt>
                <c:pt idx="22">
                  <c:v>0.42449999999999999</c:v>
                </c:pt>
                <c:pt idx="23">
                  <c:v>0.40400000000000003</c:v>
                </c:pt>
                <c:pt idx="24">
                  <c:v>0.38390000000000002</c:v>
                </c:pt>
                <c:pt idx="25">
                  <c:v>0.36420000000000002</c:v>
                </c:pt>
                <c:pt idx="26">
                  <c:v>0.34470000000000001</c:v>
                </c:pt>
                <c:pt idx="27">
                  <c:v>0.32500000000000001</c:v>
                </c:pt>
                <c:pt idx="28">
                  <c:v>0.30559999999999998</c:v>
                </c:pt>
                <c:pt idx="29">
                  <c:v>0.28639999999999999</c:v>
                </c:pt>
                <c:pt idx="30">
                  <c:v>0.2676</c:v>
                </c:pt>
                <c:pt idx="31">
                  <c:v>0.2492</c:v>
                </c:pt>
                <c:pt idx="32">
                  <c:v>0.2311</c:v>
                </c:pt>
                <c:pt idx="33">
                  <c:v>0.21290000000000001</c:v>
                </c:pt>
                <c:pt idx="34">
                  <c:v>0.1946</c:v>
                </c:pt>
                <c:pt idx="35">
                  <c:v>0.1762</c:v>
                </c:pt>
                <c:pt idx="36">
                  <c:v>0.15920000000000001</c:v>
                </c:pt>
                <c:pt idx="37">
                  <c:v>0.14349999999999999</c:v>
                </c:pt>
                <c:pt idx="38">
                  <c:v>0.12609999999999999</c:v>
                </c:pt>
                <c:pt idx="39">
                  <c:v>0.1125</c:v>
                </c:pt>
                <c:pt idx="40">
                  <c:v>9.69E-2</c:v>
                </c:pt>
                <c:pt idx="41">
                  <c:v>8.4400000000000003E-2</c:v>
                </c:pt>
                <c:pt idx="42">
                  <c:v>7.2499999999999995E-2</c:v>
                </c:pt>
                <c:pt idx="43">
                  <c:v>6.0600000000000001E-2</c:v>
                </c:pt>
                <c:pt idx="44">
                  <c:v>4.9700000000000001E-2</c:v>
                </c:pt>
                <c:pt idx="45">
                  <c:v>0.04</c:v>
                </c:pt>
                <c:pt idx="46">
                  <c:v>3.1099999999999999E-2</c:v>
                </c:pt>
                <c:pt idx="47">
                  <c:v>2.3599999999999999E-2</c:v>
                </c:pt>
                <c:pt idx="48">
                  <c:v>1.9400000000000001E-2</c:v>
                </c:pt>
                <c:pt idx="49">
                  <c:v>0.01</c:v>
                </c:pt>
                <c:pt idx="50">
                  <c:v>0.01</c:v>
                </c:pt>
                <c:pt idx="51">
                  <c:v>2.5000000000000001E-3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5.4999999999999997E-3</c:v>
                </c:pt>
                <c:pt idx="88">
                  <c:v>1.2800000000000001E-2</c:v>
                </c:pt>
                <c:pt idx="89">
                  <c:v>2.4500000000000001E-2</c:v>
                </c:pt>
                <c:pt idx="90">
                  <c:v>3.61E-2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DE3F-4A36-AB97-4311B58A7737}"/>
            </c:ext>
          </c:extLst>
        </c:ser>
        <c:ser>
          <c:idx val="28"/>
          <c:order val="28"/>
          <c:tx>
            <c:strRef>
              <c:f>'Skip-1'!$AH$1:$AH$2</c:f>
              <c:strCache>
                <c:ptCount val="1"/>
                <c:pt idx="0">
                  <c:v>94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'Skip-1'!$AH$3:$AH$94</c:f>
              <c:numCache>
                <c:formatCode>General</c:formatCode>
                <c:ptCount val="91"/>
                <c:pt idx="0">
                  <c:v>0.99170000000000003</c:v>
                </c:pt>
                <c:pt idx="1">
                  <c:v>0.96579999999999999</c:v>
                </c:pt>
                <c:pt idx="2">
                  <c:v>0.93279999999999996</c:v>
                </c:pt>
                <c:pt idx="3">
                  <c:v>0.90059999999999996</c:v>
                </c:pt>
                <c:pt idx="4">
                  <c:v>0.86950000000000005</c:v>
                </c:pt>
                <c:pt idx="5">
                  <c:v>0.83950000000000002</c:v>
                </c:pt>
                <c:pt idx="6">
                  <c:v>0.81020000000000003</c:v>
                </c:pt>
                <c:pt idx="7">
                  <c:v>0.78120000000000001</c:v>
                </c:pt>
                <c:pt idx="8">
                  <c:v>0.75360000000000005</c:v>
                </c:pt>
                <c:pt idx="9">
                  <c:v>0.72670000000000001</c:v>
                </c:pt>
                <c:pt idx="10">
                  <c:v>0.70020000000000004</c:v>
                </c:pt>
                <c:pt idx="11">
                  <c:v>0.67459999999999998</c:v>
                </c:pt>
                <c:pt idx="12">
                  <c:v>0.64959999999999996</c:v>
                </c:pt>
                <c:pt idx="13">
                  <c:v>0.62509999999999999</c:v>
                </c:pt>
                <c:pt idx="14">
                  <c:v>0.60099999999999998</c:v>
                </c:pt>
                <c:pt idx="15">
                  <c:v>0.57789999999999997</c:v>
                </c:pt>
                <c:pt idx="16">
                  <c:v>0.55379999999999996</c:v>
                </c:pt>
                <c:pt idx="17">
                  <c:v>0.53159999999999996</c:v>
                </c:pt>
                <c:pt idx="18">
                  <c:v>0.50980000000000003</c:v>
                </c:pt>
                <c:pt idx="19">
                  <c:v>0.48799999999999999</c:v>
                </c:pt>
                <c:pt idx="20">
                  <c:v>0.46650000000000003</c:v>
                </c:pt>
                <c:pt idx="21">
                  <c:v>0.4456</c:v>
                </c:pt>
                <c:pt idx="22">
                  <c:v>0.42449999999999999</c:v>
                </c:pt>
                <c:pt idx="23">
                  <c:v>0.40400000000000003</c:v>
                </c:pt>
                <c:pt idx="24">
                  <c:v>0.38390000000000002</c:v>
                </c:pt>
                <c:pt idx="25">
                  <c:v>0.36420000000000002</c:v>
                </c:pt>
                <c:pt idx="26">
                  <c:v>0.34470000000000001</c:v>
                </c:pt>
                <c:pt idx="27">
                  <c:v>0.32500000000000001</c:v>
                </c:pt>
                <c:pt idx="28">
                  <c:v>0.30559999999999998</c:v>
                </c:pt>
                <c:pt idx="29">
                  <c:v>0.28639999999999999</c:v>
                </c:pt>
                <c:pt idx="30">
                  <c:v>0.2676</c:v>
                </c:pt>
                <c:pt idx="31">
                  <c:v>0.2492</c:v>
                </c:pt>
                <c:pt idx="32">
                  <c:v>0.2311</c:v>
                </c:pt>
                <c:pt idx="33">
                  <c:v>0.21290000000000001</c:v>
                </c:pt>
                <c:pt idx="34">
                  <c:v>0.1946</c:v>
                </c:pt>
                <c:pt idx="35">
                  <c:v>0.1759</c:v>
                </c:pt>
                <c:pt idx="36">
                  <c:v>0.1583</c:v>
                </c:pt>
                <c:pt idx="37">
                  <c:v>0.1411</c:v>
                </c:pt>
                <c:pt idx="38">
                  <c:v>0.1244</c:v>
                </c:pt>
                <c:pt idx="39">
                  <c:v>0.1081</c:v>
                </c:pt>
                <c:pt idx="40">
                  <c:v>9.3899999999999997E-2</c:v>
                </c:pt>
                <c:pt idx="41">
                  <c:v>7.9200000000000007E-2</c:v>
                </c:pt>
                <c:pt idx="42">
                  <c:v>6.6100000000000006E-2</c:v>
                </c:pt>
                <c:pt idx="43">
                  <c:v>5.4399999999999997E-2</c:v>
                </c:pt>
                <c:pt idx="44">
                  <c:v>4.36E-2</c:v>
                </c:pt>
                <c:pt idx="45">
                  <c:v>3.4000000000000002E-2</c:v>
                </c:pt>
                <c:pt idx="46">
                  <c:v>2.58E-2</c:v>
                </c:pt>
                <c:pt idx="47">
                  <c:v>0.02</c:v>
                </c:pt>
                <c:pt idx="48">
                  <c:v>1.06E-2</c:v>
                </c:pt>
                <c:pt idx="49">
                  <c:v>0.01</c:v>
                </c:pt>
                <c:pt idx="50">
                  <c:v>1.9E-3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9.7000000000000003E-3</c:v>
                </c:pt>
                <c:pt idx="89">
                  <c:v>1.8599999999999998E-2</c:v>
                </c:pt>
                <c:pt idx="90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DE3F-4A36-AB97-4311B58A7737}"/>
            </c:ext>
          </c:extLst>
        </c:ser>
        <c:ser>
          <c:idx val="29"/>
          <c:order val="29"/>
          <c:tx>
            <c:strRef>
              <c:f>'Skip-1'!$AI$1:$AI$2</c:f>
              <c:strCache>
                <c:ptCount val="1"/>
                <c:pt idx="0">
                  <c:v>95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'Skip-1'!$AI$3:$AI$94</c:f>
              <c:numCache>
                <c:formatCode>General</c:formatCode>
                <c:ptCount val="91"/>
                <c:pt idx="0">
                  <c:v>0.99170000000000003</c:v>
                </c:pt>
                <c:pt idx="1">
                  <c:v>0.96579999999999999</c:v>
                </c:pt>
                <c:pt idx="2">
                  <c:v>0.93279999999999996</c:v>
                </c:pt>
                <c:pt idx="3">
                  <c:v>0.90059999999999996</c:v>
                </c:pt>
                <c:pt idx="4">
                  <c:v>0.86950000000000005</c:v>
                </c:pt>
                <c:pt idx="5">
                  <c:v>0.83950000000000002</c:v>
                </c:pt>
                <c:pt idx="6">
                  <c:v>0.81</c:v>
                </c:pt>
                <c:pt idx="7">
                  <c:v>0.78120000000000001</c:v>
                </c:pt>
                <c:pt idx="8">
                  <c:v>0.75360000000000005</c:v>
                </c:pt>
                <c:pt idx="9">
                  <c:v>0.72670000000000001</c:v>
                </c:pt>
                <c:pt idx="10">
                  <c:v>0.70020000000000004</c:v>
                </c:pt>
                <c:pt idx="11">
                  <c:v>0.67459999999999998</c:v>
                </c:pt>
                <c:pt idx="12">
                  <c:v>0.64959999999999996</c:v>
                </c:pt>
                <c:pt idx="13">
                  <c:v>0.62509999999999999</c:v>
                </c:pt>
                <c:pt idx="14">
                  <c:v>0.60099999999999998</c:v>
                </c:pt>
                <c:pt idx="15">
                  <c:v>0.57769999999999999</c:v>
                </c:pt>
                <c:pt idx="16">
                  <c:v>0.55379999999999996</c:v>
                </c:pt>
                <c:pt idx="17">
                  <c:v>0.53159999999999996</c:v>
                </c:pt>
                <c:pt idx="18">
                  <c:v>0.50980000000000003</c:v>
                </c:pt>
                <c:pt idx="19">
                  <c:v>0.48799999999999999</c:v>
                </c:pt>
                <c:pt idx="20">
                  <c:v>0.46650000000000003</c:v>
                </c:pt>
                <c:pt idx="21">
                  <c:v>0.4456</c:v>
                </c:pt>
                <c:pt idx="22">
                  <c:v>0.42449999999999999</c:v>
                </c:pt>
                <c:pt idx="23">
                  <c:v>0.40400000000000003</c:v>
                </c:pt>
                <c:pt idx="24">
                  <c:v>0.38390000000000002</c:v>
                </c:pt>
                <c:pt idx="25">
                  <c:v>0.36420000000000002</c:v>
                </c:pt>
                <c:pt idx="26">
                  <c:v>0.34470000000000001</c:v>
                </c:pt>
                <c:pt idx="27">
                  <c:v>0.32500000000000001</c:v>
                </c:pt>
                <c:pt idx="28">
                  <c:v>0.3054</c:v>
                </c:pt>
                <c:pt idx="29">
                  <c:v>0.28639999999999999</c:v>
                </c:pt>
                <c:pt idx="30">
                  <c:v>0.2676</c:v>
                </c:pt>
                <c:pt idx="31">
                  <c:v>0.2492</c:v>
                </c:pt>
                <c:pt idx="32">
                  <c:v>0.2311</c:v>
                </c:pt>
                <c:pt idx="33">
                  <c:v>0.21290000000000001</c:v>
                </c:pt>
                <c:pt idx="34">
                  <c:v>0.1946</c:v>
                </c:pt>
                <c:pt idx="35">
                  <c:v>0.1759</c:v>
                </c:pt>
                <c:pt idx="36">
                  <c:v>0.1583</c:v>
                </c:pt>
                <c:pt idx="37">
                  <c:v>0.14080000000000001</c:v>
                </c:pt>
                <c:pt idx="38">
                  <c:v>0.1236</c:v>
                </c:pt>
                <c:pt idx="39">
                  <c:v>0.1056</c:v>
                </c:pt>
                <c:pt idx="40">
                  <c:v>9.0300000000000005E-2</c:v>
                </c:pt>
                <c:pt idx="41">
                  <c:v>7.4999999999999997E-2</c:v>
                </c:pt>
                <c:pt idx="42">
                  <c:v>6.2199999999999998E-2</c:v>
                </c:pt>
                <c:pt idx="43">
                  <c:v>4.8300000000000003E-2</c:v>
                </c:pt>
                <c:pt idx="44">
                  <c:v>3.78E-2</c:v>
                </c:pt>
                <c:pt idx="45">
                  <c:v>2.8899999999999999E-2</c:v>
                </c:pt>
                <c:pt idx="46">
                  <c:v>0.02</c:v>
                </c:pt>
                <c:pt idx="47">
                  <c:v>1.1900000000000001E-2</c:v>
                </c:pt>
                <c:pt idx="48">
                  <c:v>0.01</c:v>
                </c:pt>
                <c:pt idx="49">
                  <c:v>1.9E-3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4.1999999999999997E-3</c:v>
                </c:pt>
                <c:pt idx="89">
                  <c:v>1.38E-2</c:v>
                </c:pt>
                <c:pt idx="90">
                  <c:v>2.3900000000000001E-2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DE3F-4A36-AB97-4311B58A7737}"/>
            </c:ext>
          </c:extLst>
        </c:ser>
        <c:ser>
          <c:idx val="30"/>
          <c:order val="30"/>
          <c:tx>
            <c:strRef>
              <c:f>'Skip-1'!$AJ$1:$AJ$2</c:f>
              <c:strCache>
                <c:ptCount val="1"/>
                <c:pt idx="0">
                  <c:v>96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'Skip-1'!$AJ$3:$AJ$94</c:f>
              <c:numCache>
                <c:formatCode>General</c:formatCode>
                <c:ptCount val="91"/>
                <c:pt idx="0">
                  <c:v>0.99170000000000003</c:v>
                </c:pt>
                <c:pt idx="1">
                  <c:v>0.96579999999999999</c:v>
                </c:pt>
                <c:pt idx="2">
                  <c:v>0.93279999999999996</c:v>
                </c:pt>
                <c:pt idx="3">
                  <c:v>0.90059999999999996</c:v>
                </c:pt>
                <c:pt idx="4">
                  <c:v>0.86950000000000005</c:v>
                </c:pt>
                <c:pt idx="5">
                  <c:v>0.83930000000000005</c:v>
                </c:pt>
                <c:pt idx="6">
                  <c:v>0.81</c:v>
                </c:pt>
                <c:pt idx="7">
                  <c:v>0.78120000000000001</c:v>
                </c:pt>
                <c:pt idx="8">
                  <c:v>0.75360000000000005</c:v>
                </c:pt>
                <c:pt idx="9">
                  <c:v>0.72670000000000001</c:v>
                </c:pt>
                <c:pt idx="10">
                  <c:v>0.70020000000000004</c:v>
                </c:pt>
                <c:pt idx="11">
                  <c:v>0.67459999999999998</c:v>
                </c:pt>
                <c:pt idx="12">
                  <c:v>0.64959999999999996</c:v>
                </c:pt>
                <c:pt idx="13">
                  <c:v>0.62509999999999999</c:v>
                </c:pt>
                <c:pt idx="14">
                  <c:v>0.60099999999999998</c:v>
                </c:pt>
                <c:pt idx="15">
                  <c:v>0.57769999999999999</c:v>
                </c:pt>
                <c:pt idx="16">
                  <c:v>0.55379999999999996</c:v>
                </c:pt>
                <c:pt idx="17">
                  <c:v>0.53159999999999996</c:v>
                </c:pt>
                <c:pt idx="18">
                  <c:v>0.50980000000000003</c:v>
                </c:pt>
                <c:pt idx="19">
                  <c:v>0.48799999999999999</c:v>
                </c:pt>
                <c:pt idx="20">
                  <c:v>0.46650000000000003</c:v>
                </c:pt>
                <c:pt idx="21">
                  <c:v>0.4456</c:v>
                </c:pt>
                <c:pt idx="22">
                  <c:v>0.42449999999999999</c:v>
                </c:pt>
                <c:pt idx="23">
                  <c:v>0.40400000000000003</c:v>
                </c:pt>
                <c:pt idx="24">
                  <c:v>0.38390000000000002</c:v>
                </c:pt>
                <c:pt idx="25">
                  <c:v>0.36420000000000002</c:v>
                </c:pt>
                <c:pt idx="26">
                  <c:v>0.34449999999999997</c:v>
                </c:pt>
                <c:pt idx="27">
                  <c:v>0.32500000000000001</c:v>
                </c:pt>
                <c:pt idx="28">
                  <c:v>0.3054</c:v>
                </c:pt>
                <c:pt idx="29">
                  <c:v>0.28639999999999999</c:v>
                </c:pt>
                <c:pt idx="30">
                  <c:v>0.2676</c:v>
                </c:pt>
                <c:pt idx="31">
                  <c:v>0.2492</c:v>
                </c:pt>
                <c:pt idx="32">
                  <c:v>0.2311</c:v>
                </c:pt>
                <c:pt idx="33">
                  <c:v>0.21290000000000001</c:v>
                </c:pt>
                <c:pt idx="34">
                  <c:v>0.1946</c:v>
                </c:pt>
                <c:pt idx="35">
                  <c:v>0.1759</c:v>
                </c:pt>
                <c:pt idx="36">
                  <c:v>0.1583</c:v>
                </c:pt>
                <c:pt idx="37">
                  <c:v>0.14080000000000001</c:v>
                </c:pt>
                <c:pt idx="38">
                  <c:v>0.12330000000000001</c:v>
                </c:pt>
                <c:pt idx="39">
                  <c:v>0.1053</c:v>
                </c:pt>
                <c:pt idx="40">
                  <c:v>8.7499999999999994E-2</c:v>
                </c:pt>
                <c:pt idx="41">
                  <c:v>7.2499999999999995E-2</c:v>
                </c:pt>
                <c:pt idx="42">
                  <c:v>5.67E-2</c:v>
                </c:pt>
                <c:pt idx="43">
                  <c:v>4.4200000000000003E-2</c:v>
                </c:pt>
                <c:pt idx="44">
                  <c:v>3.2500000000000001E-2</c:v>
                </c:pt>
                <c:pt idx="45">
                  <c:v>2.23E-2</c:v>
                </c:pt>
                <c:pt idx="46">
                  <c:v>1.44E-2</c:v>
                </c:pt>
                <c:pt idx="47">
                  <c:v>0.01</c:v>
                </c:pt>
                <c:pt idx="48">
                  <c:v>1.9E-3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8.8000000000000005E-3</c:v>
                </c:pt>
                <c:pt idx="90">
                  <c:v>1.9400000000000001E-2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DE3F-4A36-AB97-4311B58A7737}"/>
            </c:ext>
          </c:extLst>
        </c:ser>
        <c:ser>
          <c:idx val="31"/>
          <c:order val="31"/>
          <c:tx>
            <c:strRef>
              <c:f>'Skip-1'!$AK$1:$AK$2</c:f>
              <c:strCache>
                <c:ptCount val="1"/>
                <c:pt idx="0">
                  <c:v>97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'Skip-1'!$AK$3:$AK$94</c:f>
              <c:numCache>
                <c:formatCode>General</c:formatCode>
                <c:ptCount val="91"/>
                <c:pt idx="0">
                  <c:v>0.99170000000000003</c:v>
                </c:pt>
                <c:pt idx="1">
                  <c:v>0.96579999999999999</c:v>
                </c:pt>
                <c:pt idx="2">
                  <c:v>0.93279999999999996</c:v>
                </c:pt>
                <c:pt idx="3">
                  <c:v>0.90059999999999996</c:v>
                </c:pt>
                <c:pt idx="4">
                  <c:v>0.86939999999999995</c:v>
                </c:pt>
                <c:pt idx="5">
                  <c:v>0.83930000000000005</c:v>
                </c:pt>
                <c:pt idx="6">
                  <c:v>0.81</c:v>
                </c:pt>
                <c:pt idx="7">
                  <c:v>0.78120000000000001</c:v>
                </c:pt>
                <c:pt idx="8">
                  <c:v>0.75360000000000005</c:v>
                </c:pt>
                <c:pt idx="9">
                  <c:v>0.72670000000000001</c:v>
                </c:pt>
                <c:pt idx="10">
                  <c:v>0.70020000000000004</c:v>
                </c:pt>
                <c:pt idx="11">
                  <c:v>0.67459999999999998</c:v>
                </c:pt>
                <c:pt idx="12">
                  <c:v>0.64959999999999996</c:v>
                </c:pt>
                <c:pt idx="13">
                  <c:v>0.62509999999999999</c:v>
                </c:pt>
                <c:pt idx="14">
                  <c:v>0.6008</c:v>
                </c:pt>
                <c:pt idx="15">
                  <c:v>0.57769999999999999</c:v>
                </c:pt>
                <c:pt idx="16">
                  <c:v>0.55379999999999996</c:v>
                </c:pt>
                <c:pt idx="17">
                  <c:v>0.53159999999999996</c:v>
                </c:pt>
                <c:pt idx="18">
                  <c:v>0.50980000000000003</c:v>
                </c:pt>
                <c:pt idx="19">
                  <c:v>0.48799999999999999</c:v>
                </c:pt>
                <c:pt idx="20">
                  <c:v>0.46650000000000003</c:v>
                </c:pt>
                <c:pt idx="21">
                  <c:v>0.4456</c:v>
                </c:pt>
                <c:pt idx="22">
                  <c:v>0.42449999999999999</c:v>
                </c:pt>
                <c:pt idx="23">
                  <c:v>0.40400000000000003</c:v>
                </c:pt>
                <c:pt idx="24">
                  <c:v>0.38390000000000002</c:v>
                </c:pt>
                <c:pt idx="25">
                  <c:v>0.36399999999999999</c:v>
                </c:pt>
                <c:pt idx="26">
                  <c:v>0.34449999999999997</c:v>
                </c:pt>
                <c:pt idx="27">
                  <c:v>0.32500000000000001</c:v>
                </c:pt>
                <c:pt idx="28">
                  <c:v>0.3054</c:v>
                </c:pt>
                <c:pt idx="29">
                  <c:v>0.28639999999999999</c:v>
                </c:pt>
                <c:pt idx="30">
                  <c:v>0.2676</c:v>
                </c:pt>
                <c:pt idx="31">
                  <c:v>0.2492</c:v>
                </c:pt>
                <c:pt idx="32">
                  <c:v>0.2311</c:v>
                </c:pt>
                <c:pt idx="33">
                  <c:v>0.21290000000000001</c:v>
                </c:pt>
                <c:pt idx="34">
                  <c:v>0.1946</c:v>
                </c:pt>
                <c:pt idx="35">
                  <c:v>0.1759</c:v>
                </c:pt>
                <c:pt idx="36">
                  <c:v>0.1583</c:v>
                </c:pt>
                <c:pt idx="37">
                  <c:v>0.14080000000000001</c:v>
                </c:pt>
                <c:pt idx="38">
                  <c:v>0.12330000000000001</c:v>
                </c:pt>
                <c:pt idx="39">
                  <c:v>0.105</c:v>
                </c:pt>
                <c:pt idx="40">
                  <c:v>8.72E-2</c:v>
                </c:pt>
                <c:pt idx="41">
                  <c:v>7.0300000000000001E-2</c:v>
                </c:pt>
                <c:pt idx="42">
                  <c:v>5.4199999999999998E-2</c:v>
                </c:pt>
                <c:pt idx="43">
                  <c:v>3.9199999999999999E-2</c:v>
                </c:pt>
                <c:pt idx="44">
                  <c:v>2.6700000000000002E-2</c:v>
                </c:pt>
                <c:pt idx="45">
                  <c:v>1.7399999999999999E-2</c:v>
                </c:pt>
                <c:pt idx="46">
                  <c:v>0.01</c:v>
                </c:pt>
                <c:pt idx="47">
                  <c:v>2.8E-3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4.1000000000000003E-3</c:v>
                </c:pt>
                <c:pt idx="90">
                  <c:v>1.2500000000000001E-2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DE3F-4A36-AB97-4311B58A7737}"/>
            </c:ext>
          </c:extLst>
        </c:ser>
        <c:ser>
          <c:idx val="32"/>
          <c:order val="32"/>
          <c:tx>
            <c:strRef>
              <c:f>'Skip-1'!$AL$1:$AL$2</c:f>
              <c:strCache>
                <c:ptCount val="1"/>
                <c:pt idx="0">
                  <c:v>98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'Skip-1'!$AL$3:$AL$94</c:f>
              <c:numCache>
                <c:formatCode>General</c:formatCode>
                <c:ptCount val="91"/>
                <c:pt idx="0">
                  <c:v>0.99170000000000003</c:v>
                </c:pt>
                <c:pt idx="1">
                  <c:v>0.96579999999999999</c:v>
                </c:pt>
                <c:pt idx="2">
                  <c:v>0.93279999999999996</c:v>
                </c:pt>
                <c:pt idx="3">
                  <c:v>0.90059999999999996</c:v>
                </c:pt>
                <c:pt idx="4">
                  <c:v>0.86939999999999995</c:v>
                </c:pt>
                <c:pt idx="5">
                  <c:v>0.83930000000000005</c:v>
                </c:pt>
                <c:pt idx="6">
                  <c:v>0.81</c:v>
                </c:pt>
                <c:pt idx="7">
                  <c:v>0.78120000000000001</c:v>
                </c:pt>
                <c:pt idx="8">
                  <c:v>0.75360000000000005</c:v>
                </c:pt>
                <c:pt idx="9">
                  <c:v>0.72670000000000001</c:v>
                </c:pt>
                <c:pt idx="10">
                  <c:v>0.70020000000000004</c:v>
                </c:pt>
                <c:pt idx="11">
                  <c:v>0.67459999999999998</c:v>
                </c:pt>
                <c:pt idx="12">
                  <c:v>0.64959999999999996</c:v>
                </c:pt>
                <c:pt idx="13">
                  <c:v>0.62509999999999999</c:v>
                </c:pt>
                <c:pt idx="14">
                  <c:v>0.6008</c:v>
                </c:pt>
                <c:pt idx="15">
                  <c:v>0.57769999999999999</c:v>
                </c:pt>
                <c:pt idx="16">
                  <c:v>0.55379999999999996</c:v>
                </c:pt>
                <c:pt idx="17">
                  <c:v>0.53159999999999996</c:v>
                </c:pt>
                <c:pt idx="18">
                  <c:v>0.50980000000000003</c:v>
                </c:pt>
                <c:pt idx="19">
                  <c:v>0.48799999999999999</c:v>
                </c:pt>
                <c:pt idx="20">
                  <c:v>0.46650000000000003</c:v>
                </c:pt>
                <c:pt idx="21">
                  <c:v>0.4456</c:v>
                </c:pt>
                <c:pt idx="22">
                  <c:v>0.42449999999999999</c:v>
                </c:pt>
                <c:pt idx="23">
                  <c:v>0.40400000000000003</c:v>
                </c:pt>
                <c:pt idx="24">
                  <c:v>0.38390000000000002</c:v>
                </c:pt>
                <c:pt idx="25">
                  <c:v>0.36399999999999999</c:v>
                </c:pt>
                <c:pt idx="26">
                  <c:v>0.34449999999999997</c:v>
                </c:pt>
                <c:pt idx="27">
                  <c:v>0.32500000000000001</c:v>
                </c:pt>
                <c:pt idx="28">
                  <c:v>0.3054</c:v>
                </c:pt>
                <c:pt idx="29">
                  <c:v>0.28639999999999999</c:v>
                </c:pt>
                <c:pt idx="30">
                  <c:v>0.2676</c:v>
                </c:pt>
                <c:pt idx="31">
                  <c:v>0.2492</c:v>
                </c:pt>
                <c:pt idx="32">
                  <c:v>0.2311</c:v>
                </c:pt>
                <c:pt idx="33">
                  <c:v>0.21290000000000001</c:v>
                </c:pt>
                <c:pt idx="34">
                  <c:v>0.1946</c:v>
                </c:pt>
                <c:pt idx="35">
                  <c:v>0.1759</c:v>
                </c:pt>
                <c:pt idx="36">
                  <c:v>0.1583</c:v>
                </c:pt>
                <c:pt idx="37">
                  <c:v>0.14080000000000001</c:v>
                </c:pt>
                <c:pt idx="38">
                  <c:v>0.12330000000000001</c:v>
                </c:pt>
                <c:pt idx="39">
                  <c:v>0.105</c:v>
                </c:pt>
                <c:pt idx="40">
                  <c:v>8.72E-2</c:v>
                </c:pt>
                <c:pt idx="41">
                  <c:v>7.0000000000000007E-2</c:v>
                </c:pt>
                <c:pt idx="42">
                  <c:v>5.3100000000000001E-2</c:v>
                </c:pt>
                <c:pt idx="43">
                  <c:v>3.56E-2</c:v>
                </c:pt>
                <c:pt idx="44">
                  <c:v>2.2499999999999999E-2</c:v>
                </c:pt>
                <c:pt idx="45">
                  <c:v>1.11E-2</c:v>
                </c:pt>
                <c:pt idx="46">
                  <c:v>4.1999999999999997E-3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8.8999999999999999E-3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DE3F-4A36-AB97-4311B58A7737}"/>
            </c:ext>
          </c:extLst>
        </c:ser>
        <c:ser>
          <c:idx val="33"/>
          <c:order val="33"/>
          <c:tx>
            <c:strRef>
              <c:f>'Skip-1'!$AM$1:$AM$2</c:f>
              <c:strCache>
                <c:ptCount val="1"/>
                <c:pt idx="0">
                  <c:v>99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'Skip-1'!$AM$3:$AM$94</c:f>
              <c:numCache>
                <c:formatCode>General</c:formatCode>
                <c:ptCount val="91"/>
                <c:pt idx="0">
                  <c:v>0.99170000000000003</c:v>
                </c:pt>
                <c:pt idx="1">
                  <c:v>0.96579999999999999</c:v>
                </c:pt>
                <c:pt idx="2">
                  <c:v>0.93279999999999996</c:v>
                </c:pt>
                <c:pt idx="3">
                  <c:v>0.90059999999999996</c:v>
                </c:pt>
                <c:pt idx="4">
                  <c:v>0.86939999999999995</c:v>
                </c:pt>
                <c:pt idx="5">
                  <c:v>0.83930000000000005</c:v>
                </c:pt>
                <c:pt idx="6">
                  <c:v>0.81</c:v>
                </c:pt>
                <c:pt idx="7">
                  <c:v>0.78120000000000001</c:v>
                </c:pt>
                <c:pt idx="8">
                  <c:v>0.75360000000000005</c:v>
                </c:pt>
                <c:pt idx="9">
                  <c:v>0.72670000000000001</c:v>
                </c:pt>
                <c:pt idx="10">
                  <c:v>0.70020000000000004</c:v>
                </c:pt>
                <c:pt idx="11">
                  <c:v>0.67459999999999998</c:v>
                </c:pt>
                <c:pt idx="12">
                  <c:v>0.64959999999999996</c:v>
                </c:pt>
                <c:pt idx="13">
                  <c:v>0.62509999999999999</c:v>
                </c:pt>
                <c:pt idx="14">
                  <c:v>0.6008</c:v>
                </c:pt>
                <c:pt idx="15">
                  <c:v>0.57769999999999999</c:v>
                </c:pt>
                <c:pt idx="16">
                  <c:v>0.55379999999999996</c:v>
                </c:pt>
                <c:pt idx="17">
                  <c:v>0.53159999999999996</c:v>
                </c:pt>
                <c:pt idx="18">
                  <c:v>0.50980000000000003</c:v>
                </c:pt>
                <c:pt idx="19">
                  <c:v>0.48799999999999999</c:v>
                </c:pt>
                <c:pt idx="20">
                  <c:v>0.46650000000000003</c:v>
                </c:pt>
                <c:pt idx="21">
                  <c:v>0.4456</c:v>
                </c:pt>
                <c:pt idx="22">
                  <c:v>0.42449999999999999</c:v>
                </c:pt>
                <c:pt idx="23">
                  <c:v>0.40400000000000003</c:v>
                </c:pt>
                <c:pt idx="24">
                  <c:v>0.38390000000000002</c:v>
                </c:pt>
                <c:pt idx="25">
                  <c:v>0.36399999999999999</c:v>
                </c:pt>
                <c:pt idx="26">
                  <c:v>0.34449999999999997</c:v>
                </c:pt>
                <c:pt idx="27">
                  <c:v>0.32500000000000001</c:v>
                </c:pt>
                <c:pt idx="28">
                  <c:v>0.3054</c:v>
                </c:pt>
                <c:pt idx="29">
                  <c:v>0.28639999999999999</c:v>
                </c:pt>
                <c:pt idx="30">
                  <c:v>0.2676</c:v>
                </c:pt>
                <c:pt idx="31">
                  <c:v>0.2492</c:v>
                </c:pt>
                <c:pt idx="32">
                  <c:v>0.2311</c:v>
                </c:pt>
                <c:pt idx="33">
                  <c:v>0.21290000000000001</c:v>
                </c:pt>
                <c:pt idx="34">
                  <c:v>0.1946</c:v>
                </c:pt>
                <c:pt idx="35">
                  <c:v>0.1759</c:v>
                </c:pt>
                <c:pt idx="36">
                  <c:v>0.1583</c:v>
                </c:pt>
                <c:pt idx="37">
                  <c:v>0.14080000000000001</c:v>
                </c:pt>
                <c:pt idx="38">
                  <c:v>0.12330000000000001</c:v>
                </c:pt>
                <c:pt idx="39">
                  <c:v>0.105</c:v>
                </c:pt>
                <c:pt idx="40">
                  <c:v>8.72E-2</c:v>
                </c:pt>
                <c:pt idx="41">
                  <c:v>7.0000000000000007E-2</c:v>
                </c:pt>
                <c:pt idx="42">
                  <c:v>5.28E-2</c:v>
                </c:pt>
                <c:pt idx="43">
                  <c:v>3.5000000000000003E-2</c:v>
                </c:pt>
                <c:pt idx="44">
                  <c:v>1.7500000000000002E-2</c:v>
                </c:pt>
                <c:pt idx="45">
                  <c:v>6.3E-3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E3F-4A36-AB97-4311B58A7737}"/>
            </c:ext>
          </c:extLst>
        </c:ser>
        <c:ser>
          <c:idx val="34"/>
          <c:order val="34"/>
          <c:tx>
            <c:strRef>
              <c:f>'Skip-1'!$AN$1:$AN$2</c:f>
              <c:strCache>
                <c:ptCount val="1"/>
                <c:pt idx="0">
                  <c:v>100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'Skip-1'!$E$3:$E$94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'Skip-1'!$AN$3:$AN$94</c:f>
              <c:numCache>
                <c:formatCode>General</c:formatCode>
                <c:ptCount val="91"/>
                <c:pt idx="0">
                  <c:v>0.99170000000000003</c:v>
                </c:pt>
                <c:pt idx="1">
                  <c:v>0.96579999999999999</c:v>
                </c:pt>
                <c:pt idx="2">
                  <c:v>0.93279999999999996</c:v>
                </c:pt>
                <c:pt idx="3">
                  <c:v>0.90059999999999996</c:v>
                </c:pt>
                <c:pt idx="4">
                  <c:v>0.86939999999999995</c:v>
                </c:pt>
                <c:pt idx="5">
                  <c:v>0.83930000000000005</c:v>
                </c:pt>
                <c:pt idx="6">
                  <c:v>0.81</c:v>
                </c:pt>
                <c:pt idx="7">
                  <c:v>0.78120000000000001</c:v>
                </c:pt>
                <c:pt idx="8">
                  <c:v>0.75360000000000005</c:v>
                </c:pt>
                <c:pt idx="9">
                  <c:v>0.72670000000000001</c:v>
                </c:pt>
                <c:pt idx="10">
                  <c:v>0.70020000000000004</c:v>
                </c:pt>
                <c:pt idx="11">
                  <c:v>0.67459999999999998</c:v>
                </c:pt>
                <c:pt idx="12">
                  <c:v>0.64959999999999996</c:v>
                </c:pt>
                <c:pt idx="13">
                  <c:v>0.62490000000000001</c:v>
                </c:pt>
                <c:pt idx="14">
                  <c:v>0.6008</c:v>
                </c:pt>
                <c:pt idx="15">
                  <c:v>0.57769999999999999</c:v>
                </c:pt>
                <c:pt idx="16">
                  <c:v>0.55379999999999996</c:v>
                </c:pt>
                <c:pt idx="17">
                  <c:v>0.53159999999999996</c:v>
                </c:pt>
                <c:pt idx="18">
                  <c:v>0.50980000000000003</c:v>
                </c:pt>
                <c:pt idx="19">
                  <c:v>0.48799999999999999</c:v>
                </c:pt>
                <c:pt idx="20">
                  <c:v>0.46650000000000003</c:v>
                </c:pt>
                <c:pt idx="21">
                  <c:v>0.4456</c:v>
                </c:pt>
                <c:pt idx="22">
                  <c:v>0.42449999999999999</c:v>
                </c:pt>
                <c:pt idx="23">
                  <c:v>0.40400000000000003</c:v>
                </c:pt>
                <c:pt idx="24">
                  <c:v>0.38390000000000002</c:v>
                </c:pt>
                <c:pt idx="25">
                  <c:v>0.36399999999999999</c:v>
                </c:pt>
                <c:pt idx="26">
                  <c:v>0.34449999999999997</c:v>
                </c:pt>
                <c:pt idx="27">
                  <c:v>0.32500000000000001</c:v>
                </c:pt>
                <c:pt idx="28">
                  <c:v>0.3054</c:v>
                </c:pt>
                <c:pt idx="29">
                  <c:v>0.28639999999999999</c:v>
                </c:pt>
                <c:pt idx="30">
                  <c:v>0.2676</c:v>
                </c:pt>
                <c:pt idx="31">
                  <c:v>0.2492</c:v>
                </c:pt>
                <c:pt idx="32">
                  <c:v>0.2311</c:v>
                </c:pt>
                <c:pt idx="33">
                  <c:v>0.21290000000000001</c:v>
                </c:pt>
                <c:pt idx="34">
                  <c:v>0.1946</c:v>
                </c:pt>
                <c:pt idx="35">
                  <c:v>0.1759</c:v>
                </c:pt>
                <c:pt idx="36">
                  <c:v>0.1583</c:v>
                </c:pt>
                <c:pt idx="37">
                  <c:v>0.14080000000000001</c:v>
                </c:pt>
                <c:pt idx="38">
                  <c:v>0.1231</c:v>
                </c:pt>
                <c:pt idx="39">
                  <c:v>0.105</c:v>
                </c:pt>
                <c:pt idx="40">
                  <c:v>8.72E-2</c:v>
                </c:pt>
                <c:pt idx="41">
                  <c:v>7.0000000000000007E-2</c:v>
                </c:pt>
                <c:pt idx="42">
                  <c:v>5.28E-2</c:v>
                </c:pt>
                <c:pt idx="43">
                  <c:v>3.5000000000000003E-2</c:v>
                </c:pt>
                <c:pt idx="44">
                  <c:v>1.6899999999999998E-2</c:v>
                </c:pt>
                <c:pt idx="45">
                  <c:v>2E-3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DE3F-4A36-AB97-4311B58A7737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5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1">
                  <a:lumMod val="8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3">
                  <a:lumMod val="8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5">
                  <a:lumMod val="8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60000"/>
                  <a:lumOff val="4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3">
                  <a:lumMod val="60000"/>
                  <a:lumOff val="4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5">
                  <a:lumMod val="60000"/>
                  <a:lumOff val="40000"/>
                </a:schemeClr>
              </a:solidFill>
              <a:ln/>
              <a:effectLst/>
              <a:sp3d/>
            </c:spPr>
          </c:bandFmt>
        </c:bandFmts>
        <c:axId val="769288152"/>
        <c:axId val="769288512"/>
        <c:axId val="772956688"/>
      </c:surface3DChart>
      <c:catAx>
        <c:axId val="769288152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accent3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88512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76928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accent3">
                <a:lumMod val="40000"/>
                <a:lumOff val="60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88152"/>
        <c:crosses val="autoZero"/>
        <c:crossBetween val="midCat"/>
      </c:valAx>
      <c:serAx>
        <c:axId val="772956688"/>
        <c:scaling>
          <c:orientation val="maxMin"/>
        </c:scaling>
        <c:delete val="0"/>
        <c:axPos val="b"/>
        <c:majorGridlines>
          <c:spPr>
            <a:ln w="6350" cap="flat" cmpd="sng" algn="ctr">
              <a:solidFill>
                <a:schemeClr val="accent3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</c:majorGridlines>
        <c:majorTickMark val="out"/>
        <c:minorTickMark val="none"/>
        <c:tickLblPos val="nextTo"/>
        <c:spPr>
          <a:ln/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769288512"/>
        <c:crosses val="autoZero"/>
        <c:tickMarkSkip val="5"/>
      </c:serAx>
      <c:spPr>
        <a:noFill/>
        <a:ln>
          <a:noFill/>
        </a:ln>
        <a:effectLst/>
      </c:spPr>
    </c:plotArea>
    <c:plotVisOnly val="1"/>
    <c:dispBlanksAs val="zero"/>
    <c:showDLblsOverMax val="0"/>
    <c:extLst/>
  </c:chart>
  <c:spPr>
    <a:solidFill>
      <a:schemeClr val="bg1"/>
    </a:solidFill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[percolation.xlsx]Skip-2!Skip2Pivot</c:name>
    <c:fmtId val="34"/>
  </c:pivotSource>
  <c:chart>
    <c:autoTitleDeleted val="1"/>
    <c:pivotFmts>
      <c:pivotFmt>
        <c:idx val="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/>
          <a:effectLst/>
          <a:sp3d/>
        </c:spPr>
      </c:pivotFmt>
      <c:pivotFmt>
        <c:idx val="73"/>
        <c:spPr>
          <a:solidFill>
            <a:schemeClr val="accent1"/>
          </a:solidFill>
          <a:ln/>
          <a:effectLst/>
          <a:sp3d/>
        </c:spPr>
      </c:pivotFmt>
      <c:pivotFmt>
        <c:idx val="74"/>
        <c:spPr>
          <a:solidFill>
            <a:schemeClr val="accent1"/>
          </a:solidFill>
          <a:ln/>
          <a:effectLst/>
          <a:sp3d/>
        </c:spPr>
      </c:pivotFmt>
      <c:pivotFmt>
        <c:idx val="75"/>
        <c:spPr>
          <a:solidFill>
            <a:schemeClr val="accent1"/>
          </a:solidFill>
          <a:ln/>
          <a:effectLst/>
          <a:sp3d/>
        </c:spPr>
      </c:pivotFmt>
      <c:pivotFmt>
        <c:idx val="76"/>
        <c:spPr>
          <a:solidFill>
            <a:schemeClr val="accent1"/>
          </a:solidFill>
          <a:ln/>
          <a:effectLst/>
          <a:sp3d/>
        </c:spPr>
      </c:pivotFmt>
      <c:pivotFmt>
        <c:idx val="77"/>
        <c:spPr>
          <a:solidFill>
            <a:schemeClr val="accent1"/>
          </a:solidFill>
          <a:ln/>
          <a:effectLst/>
          <a:sp3d/>
        </c:spPr>
      </c:pivotFmt>
      <c:pivotFmt>
        <c:idx val="78"/>
        <c:spPr>
          <a:solidFill>
            <a:schemeClr val="accent1"/>
          </a:solidFill>
          <a:ln/>
          <a:effectLst/>
          <a:sp3d/>
        </c:spPr>
      </c:pivotFmt>
      <c:pivotFmt>
        <c:idx val="79"/>
        <c:spPr>
          <a:solidFill>
            <a:schemeClr val="accent1"/>
          </a:solidFill>
          <a:ln/>
          <a:effectLst/>
          <a:sp3d/>
        </c:spPr>
      </c:pivotFmt>
      <c:pivotFmt>
        <c:idx val="80"/>
        <c:spPr>
          <a:solidFill>
            <a:schemeClr val="accent1"/>
          </a:solidFill>
          <a:ln/>
          <a:effectLst/>
          <a:sp3d/>
        </c:spPr>
      </c:pivotFmt>
      <c:pivotFmt>
        <c:idx val="81"/>
        <c:spPr>
          <a:solidFill>
            <a:schemeClr val="accent1"/>
          </a:solidFill>
          <a:ln/>
          <a:effectLst/>
          <a:sp3d/>
        </c:spPr>
      </c:pivotFmt>
      <c:pivotFmt>
        <c:idx val="82"/>
        <c:spPr>
          <a:solidFill>
            <a:schemeClr val="accent1"/>
          </a:solidFill>
          <a:ln/>
          <a:effectLst/>
          <a:sp3d/>
        </c:spPr>
      </c:pivotFmt>
      <c:pivotFmt>
        <c:idx val="83"/>
        <c:spPr>
          <a:solidFill>
            <a:schemeClr val="accent1"/>
          </a:solidFill>
          <a:ln/>
          <a:effectLst/>
          <a:sp3d/>
        </c:spPr>
      </c:pivotFmt>
      <c:pivotFmt>
        <c:idx val="84"/>
        <c:spPr>
          <a:solidFill>
            <a:schemeClr val="accent1"/>
          </a:solidFill>
          <a:ln/>
          <a:effectLst/>
          <a:sp3d/>
        </c:spPr>
      </c:pivotFmt>
      <c:pivotFmt>
        <c:idx val="85"/>
        <c:spPr>
          <a:solidFill>
            <a:schemeClr val="accent1"/>
          </a:solidFill>
          <a:ln/>
          <a:effectLst/>
          <a:sp3d/>
        </c:spPr>
      </c:pivotFmt>
      <c:pivotFmt>
        <c:idx val="86"/>
        <c:spPr>
          <a:solidFill>
            <a:schemeClr val="accent1"/>
          </a:solidFill>
          <a:ln/>
          <a:effectLst/>
          <a:sp3d/>
        </c:spPr>
      </c:pivotFmt>
      <c:pivotFmt>
        <c:idx val="87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1">
                <a:lumMod val="60000"/>
                <a:lumOff val="40000"/>
              </a:schemeClr>
            </a:solidFill>
            <a:ln w="9525"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3">
                <a:lumMod val="60000"/>
                <a:lumOff val="40000"/>
              </a:schemeClr>
            </a:solidFill>
            <a:ln w="9525">
              <a:solidFill>
                <a:schemeClr val="accent3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5">
                <a:lumMod val="60000"/>
                <a:lumOff val="40000"/>
              </a:schemeClr>
            </a:solidFill>
            <a:ln w="9525">
              <a:solidFill>
                <a:schemeClr val="accent5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1">
                <a:lumMod val="50000"/>
              </a:schemeClr>
            </a:solidFill>
            <a:ln w="9525">
              <a:solidFill>
                <a:schemeClr val="accent1">
                  <a:lumMod val="5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3">
                <a:lumMod val="50000"/>
              </a:schemeClr>
            </a:solidFill>
            <a:ln w="9525">
              <a:solidFill>
                <a:schemeClr val="accent3">
                  <a:lumMod val="5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5">
                <a:lumMod val="50000"/>
              </a:schemeClr>
            </a:solidFill>
            <a:ln w="9525">
              <a:solidFill>
                <a:schemeClr val="accent5">
                  <a:lumMod val="5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1">
                <a:lumMod val="70000"/>
                <a:lumOff val="30000"/>
              </a:schemeClr>
            </a:solidFill>
            <a:ln w="9525">
              <a:solidFill>
                <a:schemeClr val="accent1">
                  <a:lumMod val="70000"/>
                  <a:lumOff val="3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3">
                <a:lumMod val="70000"/>
                <a:lumOff val="30000"/>
              </a:schemeClr>
            </a:solidFill>
            <a:ln w="9525">
              <a:solidFill>
                <a:schemeClr val="accent3">
                  <a:lumMod val="70000"/>
                  <a:lumOff val="3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5">
                <a:lumMod val="70000"/>
                <a:lumOff val="30000"/>
              </a:schemeClr>
            </a:solidFill>
            <a:ln w="9525">
              <a:solidFill>
                <a:schemeClr val="accent5">
                  <a:lumMod val="70000"/>
                  <a:lumOff val="3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1">
                <a:lumMod val="70000"/>
              </a:schemeClr>
            </a:solidFill>
            <a:ln w="9525">
              <a:solidFill>
                <a:schemeClr val="accent1">
                  <a:lumMod val="7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3">
                <a:lumMod val="70000"/>
              </a:schemeClr>
            </a:solidFill>
            <a:ln w="9525">
              <a:solidFill>
                <a:schemeClr val="accent3">
                  <a:lumMod val="7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5">
                <a:lumMod val="70000"/>
              </a:schemeClr>
            </a:solidFill>
            <a:ln w="9525">
              <a:solidFill>
                <a:schemeClr val="accent5">
                  <a:lumMod val="7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1">
                <a:lumMod val="50000"/>
                <a:lumOff val="50000"/>
              </a:schemeClr>
            </a:solidFill>
            <a:ln w="9525">
              <a:solidFill>
                <a:schemeClr val="accent1">
                  <a:lumMod val="50000"/>
                  <a:lumOff val="5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3">
                <a:lumMod val="50000"/>
                <a:lumOff val="50000"/>
              </a:schemeClr>
            </a:solidFill>
            <a:ln w="9525">
              <a:solidFill>
                <a:schemeClr val="accent3">
                  <a:lumMod val="50000"/>
                  <a:lumOff val="5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5">
                <a:lumMod val="50000"/>
                <a:lumOff val="50000"/>
              </a:schemeClr>
            </a:solidFill>
            <a:ln w="9525">
              <a:solidFill>
                <a:schemeClr val="accent5">
                  <a:lumMod val="50000"/>
                  <a:lumOff val="5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/>
          <a:effectLst/>
          <a:sp3d/>
        </c:spPr>
      </c:pivotFmt>
      <c:pivotFmt>
        <c:idx val="116"/>
        <c:spPr>
          <a:solidFill>
            <a:schemeClr val="accent3"/>
          </a:solidFill>
          <a:ln/>
          <a:effectLst/>
          <a:sp3d/>
        </c:spPr>
      </c:pivotFmt>
      <c:pivotFmt>
        <c:idx val="117"/>
        <c:spPr>
          <a:solidFill>
            <a:schemeClr val="accent5"/>
          </a:solidFill>
          <a:ln/>
          <a:effectLst/>
          <a:sp3d/>
        </c:spPr>
      </c:pivotFmt>
      <c:pivotFmt>
        <c:idx val="118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119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120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121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122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  <c:pivotFmt>
        <c:idx val="123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</c:pivotFmt>
      <c:pivotFmt>
        <c:idx val="124"/>
        <c:spPr>
          <a:solidFill>
            <a:schemeClr val="accent1">
              <a:lumMod val="80000"/>
            </a:schemeClr>
          </a:solidFill>
          <a:ln/>
          <a:effectLst/>
          <a:sp3d/>
        </c:spPr>
      </c:pivotFmt>
      <c:pivotFmt>
        <c:idx val="125"/>
        <c:spPr>
          <a:solidFill>
            <a:schemeClr val="accent3">
              <a:lumMod val="80000"/>
            </a:schemeClr>
          </a:solidFill>
          <a:ln/>
          <a:effectLst/>
          <a:sp3d/>
        </c:spPr>
      </c:pivotFmt>
      <c:pivotFmt>
        <c:idx val="126"/>
        <c:spPr>
          <a:solidFill>
            <a:schemeClr val="accent5">
              <a:lumMod val="80000"/>
            </a:schemeClr>
          </a:solidFill>
          <a:ln/>
          <a:effectLst/>
          <a:sp3d/>
        </c:spPr>
      </c:pivotFmt>
      <c:pivotFmt>
        <c:idx val="127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</c:pivotFmt>
      <c:pivotFmt>
        <c:idx val="128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</c:pivotFmt>
      <c:pivotFmt>
        <c:idx val="129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</c:pivotFmt>
      <c:pivotFmt>
        <c:idx val="130"/>
        <c:spPr>
          <a:solidFill>
            <a:schemeClr val="accent3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5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3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5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3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5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3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5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3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5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/>
          <a:effectLst/>
          <a:sp3d/>
        </c:spPr>
      </c:pivotFmt>
      <c:pivotFmt>
        <c:idx val="159"/>
        <c:spPr>
          <a:solidFill>
            <a:schemeClr val="accent3"/>
          </a:solidFill>
          <a:ln/>
          <a:effectLst/>
          <a:sp3d/>
        </c:spPr>
      </c:pivotFmt>
      <c:pivotFmt>
        <c:idx val="160"/>
        <c:spPr>
          <a:solidFill>
            <a:schemeClr val="accent5"/>
          </a:solidFill>
          <a:ln/>
          <a:effectLst/>
          <a:sp3d/>
        </c:spPr>
      </c:pivotFmt>
      <c:pivotFmt>
        <c:idx val="161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162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163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164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165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  <c:pivotFmt>
        <c:idx val="166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</c:pivotFmt>
      <c:pivotFmt>
        <c:idx val="167"/>
        <c:spPr>
          <a:solidFill>
            <a:schemeClr val="accent1">
              <a:lumMod val="80000"/>
            </a:schemeClr>
          </a:solidFill>
          <a:ln/>
          <a:effectLst/>
          <a:sp3d/>
        </c:spPr>
      </c:pivotFmt>
      <c:pivotFmt>
        <c:idx val="168"/>
        <c:spPr>
          <a:solidFill>
            <a:schemeClr val="accent3">
              <a:lumMod val="80000"/>
            </a:schemeClr>
          </a:solidFill>
          <a:ln/>
          <a:effectLst/>
          <a:sp3d/>
        </c:spPr>
      </c:pivotFmt>
      <c:pivotFmt>
        <c:idx val="169"/>
        <c:spPr>
          <a:solidFill>
            <a:schemeClr val="accent5">
              <a:lumMod val="80000"/>
            </a:schemeClr>
          </a:solidFill>
          <a:ln/>
          <a:effectLst/>
          <a:sp3d/>
        </c:spPr>
      </c:pivotFmt>
      <c:pivotFmt>
        <c:idx val="170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</c:pivotFmt>
      <c:pivotFmt>
        <c:idx val="171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</c:pivotFmt>
      <c:pivotFmt>
        <c:idx val="172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</c:pivotFmt>
      <c:pivotFmt>
        <c:idx val="173"/>
        <c:spPr>
          <a:solidFill>
            <a:schemeClr val="accent3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5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3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5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3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5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3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5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3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5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'Skip-2'!$F$1:$F$2</c:f>
              <c:strCache>
                <c:ptCount val="1"/>
                <c:pt idx="0">
                  <c:v>73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'Skip-2'!$F$3:$F$94</c:f>
              <c:numCache>
                <c:formatCode>General</c:formatCode>
                <c:ptCount val="91"/>
                <c:pt idx="0">
                  <c:v>2.6516999999999999</c:v>
                </c:pt>
                <c:pt idx="1">
                  <c:v>2.6057000000000001</c:v>
                </c:pt>
                <c:pt idx="2">
                  <c:v>2.5467</c:v>
                </c:pt>
                <c:pt idx="3">
                  <c:v>2.4900000000000002</c:v>
                </c:pt>
                <c:pt idx="4">
                  <c:v>2.4371</c:v>
                </c:pt>
                <c:pt idx="5">
                  <c:v>2.3856999999999999</c:v>
                </c:pt>
                <c:pt idx="6">
                  <c:v>2.3355999999999999</c:v>
                </c:pt>
                <c:pt idx="7">
                  <c:v>2.2795000000000001</c:v>
                </c:pt>
                <c:pt idx="8">
                  <c:v>2.2341000000000002</c:v>
                </c:pt>
                <c:pt idx="9">
                  <c:v>2.1869000000000001</c:v>
                </c:pt>
                <c:pt idx="10">
                  <c:v>2.1448999999999998</c:v>
                </c:pt>
                <c:pt idx="11">
                  <c:v>2.1008</c:v>
                </c:pt>
                <c:pt idx="12">
                  <c:v>2.0575999999999999</c:v>
                </c:pt>
                <c:pt idx="13">
                  <c:v>2.0167000000000002</c:v>
                </c:pt>
                <c:pt idx="14">
                  <c:v>1.9782</c:v>
                </c:pt>
                <c:pt idx="15">
                  <c:v>1.9373</c:v>
                </c:pt>
                <c:pt idx="16">
                  <c:v>1.9</c:v>
                </c:pt>
                <c:pt idx="17">
                  <c:v>1.8595999999999999</c:v>
                </c:pt>
                <c:pt idx="18">
                  <c:v>1.8247</c:v>
                </c:pt>
                <c:pt idx="19">
                  <c:v>1.7867</c:v>
                </c:pt>
                <c:pt idx="20">
                  <c:v>1.7514000000000001</c:v>
                </c:pt>
                <c:pt idx="21">
                  <c:v>1.7183999999999999</c:v>
                </c:pt>
                <c:pt idx="22">
                  <c:v>1.6871</c:v>
                </c:pt>
                <c:pt idx="23">
                  <c:v>1.6536</c:v>
                </c:pt>
                <c:pt idx="24">
                  <c:v>1.6197999999999999</c:v>
                </c:pt>
                <c:pt idx="25">
                  <c:v>1.5880000000000001</c:v>
                </c:pt>
                <c:pt idx="26">
                  <c:v>1.5578000000000001</c:v>
                </c:pt>
                <c:pt idx="27">
                  <c:v>1.5258</c:v>
                </c:pt>
                <c:pt idx="28">
                  <c:v>1.4927999999999999</c:v>
                </c:pt>
                <c:pt idx="29">
                  <c:v>1.4645999999999999</c:v>
                </c:pt>
                <c:pt idx="30">
                  <c:v>1.4374</c:v>
                </c:pt>
                <c:pt idx="31">
                  <c:v>1.4084000000000001</c:v>
                </c:pt>
                <c:pt idx="32">
                  <c:v>1.3815999999999999</c:v>
                </c:pt>
                <c:pt idx="33">
                  <c:v>1.3566</c:v>
                </c:pt>
                <c:pt idx="34">
                  <c:v>1.3249</c:v>
                </c:pt>
                <c:pt idx="35">
                  <c:v>1.2988999999999999</c:v>
                </c:pt>
                <c:pt idx="36">
                  <c:v>1.2749999999999999</c:v>
                </c:pt>
                <c:pt idx="37">
                  <c:v>1.2484</c:v>
                </c:pt>
                <c:pt idx="38">
                  <c:v>1.2208000000000001</c:v>
                </c:pt>
                <c:pt idx="39">
                  <c:v>1.1967000000000001</c:v>
                </c:pt>
                <c:pt idx="40">
                  <c:v>1.1718999999999999</c:v>
                </c:pt>
                <c:pt idx="41">
                  <c:v>1.1477999999999999</c:v>
                </c:pt>
                <c:pt idx="42">
                  <c:v>1.1257999999999999</c:v>
                </c:pt>
                <c:pt idx="43">
                  <c:v>1.1047</c:v>
                </c:pt>
                <c:pt idx="44">
                  <c:v>1.0810999999999999</c:v>
                </c:pt>
                <c:pt idx="45">
                  <c:v>1.0580000000000001</c:v>
                </c:pt>
                <c:pt idx="46">
                  <c:v>1.0375000000000001</c:v>
                </c:pt>
                <c:pt idx="47">
                  <c:v>1.0139</c:v>
                </c:pt>
                <c:pt idx="48">
                  <c:v>0.99</c:v>
                </c:pt>
                <c:pt idx="49">
                  <c:v>0.97140000000000004</c:v>
                </c:pt>
                <c:pt idx="50">
                  <c:v>0.95</c:v>
                </c:pt>
                <c:pt idx="51">
                  <c:v>0.92559999999999998</c:v>
                </c:pt>
                <c:pt idx="52">
                  <c:v>0.90639999999999998</c:v>
                </c:pt>
                <c:pt idx="53">
                  <c:v>0.88700000000000001</c:v>
                </c:pt>
                <c:pt idx="54">
                  <c:v>0.86670000000000003</c:v>
                </c:pt>
                <c:pt idx="55">
                  <c:v>0.84889999999999999</c:v>
                </c:pt>
                <c:pt idx="56">
                  <c:v>0.83050000000000002</c:v>
                </c:pt>
                <c:pt idx="57">
                  <c:v>0.81240000000000001</c:v>
                </c:pt>
                <c:pt idx="58">
                  <c:v>0.79379999999999995</c:v>
                </c:pt>
                <c:pt idx="59">
                  <c:v>0.77580000000000005</c:v>
                </c:pt>
                <c:pt idx="60">
                  <c:v>0.75970000000000004</c:v>
                </c:pt>
                <c:pt idx="61">
                  <c:v>0.74460000000000004</c:v>
                </c:pt>
                <c:pt idx="62">
                  <c:v>0.73</c:v>
                </c:pt>
                <c:pt idx="63">
                  <c:v>0.71599999999999997</c:v>
                </c:pt>
                <c:pt idx="64">
                  <c:v>0.69799999999999995</c:v>
                </c:pt>
                <c:pt idx="65">
                  <c:v>0.68430000000000002</c:v>
                </c:pt>
                <c:pt idx="66">
                  <c:v>0.67</c:v>
                </c:pt>
                <c:pt idx="67">
                  <c:v>0.65810000000000002</c:v>
                </c:pt>
                <c:pt idx="68">
                  <c:v>0.64759999999999995</c:v>
                </c:pt>
                <c:pt idx="69">
                  <c:v>0.63439999999999996</c:v>
                </c:pt>
                <c:pt idx="70">
                  <c:v>0.62509999999999999</c:v>
                </c:pt>
                <c:pt idx="71">
                  <c:v>0.61799999999999999</c:v>
                </c:pt>
                <c:pt idx="72">
                  <c:v>0.61180000000000001</c:v>
                </c:pt>
                <c:pt idx="73">
                  <c:v>0.60199999999999998</c:v>
                </c:pt>
                <c:pt idx="74">
                  <c:v>0.59279999999999999</c:v>
                </c:pt>
                <c:pt idx="75">
                  <c:v>0.59</c:v>
                </c:pt>
                <c:pt idx="76">
                  <c:v>0.58220000000000005</c:v>
                </c:pt>
                <c:pt idx="77">
                  <c:v>0.58020000000000005</c:v>
                </c:pt>
                <c:pt idx="78">
                  <c:v>0.58099999999999996</c:v>
                </c:pt>
                <c:pt idx="79">
                  <c:v>0.57999999999999996</c:v>
                </c:pt>
                <c:pt idx="80">
                  <c:v>0.58189999999999997</c:v>
                </c:pt>
                <c:pt idx="81">
                  <c:v>0.58640000000000003</c:v>
                </c:pt>
                <c:pt idx="82">
                  <c:v>0.5907</c:v>
                </c:pt>
                <c:pt idx="83">
                  <c:v>0.60070000000000001</c:v>
                </c:pt>
                <c:pt idx="84">
                  <c:v>0.61099999999999999</c:v>
                </c:pt>
                <c:pt idx="85">
                  <c:v>0.62590000000000001</c:v>
                </c:pt>
                <c:pt idx="86">
                  <c:v>0.6421</c:v>
                </c:pt>
                <c:pt idx="87">
                  <c:v>0.6603</c:v>
                </c:pt>
                <c:pt idx="88">
                  <c:v>0.6825</c:v>
                </c:pt>
                <c:pt idx="89">
                  <c:v>0.70640000000000003</c:v>
                </c:pt>
                <c:pt idx="90">
                  <c:v>0.72470000000000001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1A-450A-80CA-CFC154B79BE7}"/>
            </c:ext>
          </c:extLst>
        </c:ser>
        <c:ser>
          <c:idx val="1"/>
          <c:order val="1"/>
          <c:tx>
            <c:strRef>
              <c:f>'Skip-2'!$G$1:$G$2</c:f>
              <c:strCache>
                <c:ptCount val="1"/>
                <c:pt idx="0">
                  <c:v>74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'Skip-2'!$G$3:$G$94</c:f>
              <c:numCache>
                <c:formatCode>General</c:formatCode>
                <c:ptCount val="91"/>
                <c:pt idx="0">
                  <c:v>2.1431</c:v>
                </c:pt>
                <c:pt idx="1">
                  <c:v>2.1040999999999999</c:v>
                </c:pt>
                <c:pt idx="2">
                  <c:v>2.0533000000000001</c:v>
                </c:pt>
                <c:pt idx="3">
                  <c:v>2.004</c:v>
                </c:pt>
                <c:pt idx="4">
                  <c:v>1.9547000000000001</c:v>
                </c:pt>
                <c:pt idx="5">
                  <c:v>1.9097999999999999</c:v>
                </c:pt>
                <c:pt idx="6">
                  <c:v>1.8646</c:v>
                </c:pt>
                <c:pt idx="7">
                  <c:v>1.821</c:v>
                </c:pt>
                <c:pt idx="8">
                  <c:v>1.7796000000000001</c:v>
                </c:pt>
                <c:pt idx="9">
                  <c:v>1.7388999999999999</c:v>
                </c:pt>
                <c:pt idx="10">
                  <c:v>1.6996</c:v>
                </c:pt>
                <c:pt idx="11">
                  <c:v>1.6617</c:v>
                </c:pt>
                <c:pt idx="12">
                  <c:v>1.6236999999999999</c:v>
                </c:pt>
                <c:pt idx="13">
                  <c:v>1.5869</c:v>
                </c:pt>
                <c:pt idx="14">
                  <c:v>1.5524</c:v>
                </c:pt>
                <c:pt idx="15">
                  <c:v>1.5170999999999999</c:v>
                </c:pt>
                <c:pt idx="16">
                  <c:v>1.4838</c:v>
                </c:pt>
                <c:pt idx="17">
                  <c:v>1.452</c:v>
                </c:pt>
                <c:pt idx="18">
                  <c:v>1.4201999999999999</c:v>
                </c:pt>
                <c:pt idx="19">
                  <c:v>1.3875999999999999</c:v>
                </c:pt>
                <c:pt idx="20">
                  <c:v>1.3576999999999999</c:v>
                </c:pt>
                <c:pt idx="21">
                  <c:v>1.3284</c:v>
                </c:pt>
                <c:pt idx="22">
                  <c:v>1.2983</c:v>
                </c:pt>
                <c:pt idx="23">
                  <c:v>1.2695000000000001</c:v>
                </c:pt>
                <c:pt idx="24">
                  <c:v>1.2423999999999999</c:v>
                </c:pt>
                <c:pt idx="25">
                  <c:v>1.2137</c:v>
                </c:pt>
                <c:pt idx="26">
                  <c:v>1.1884999999999999</c:v>
                </c:pt>
                <c:pt idx="27">
                  <c:v>1.1623000000000001</c:v>
                </c:pt>
                <c:pt idx="28">
                  <c:v>1.1346000000000001</c:v>
                </c:pt>
                <c:pt idx="29">
                  <c:v>1.1100000000000001</c:v>
                </c:pt>
                <c:pt idx="30">
                  <c:v>1.0847</c:v>
                </c:pt>
                <c:pt idx="31">
                  <c:v>1.0605</c:v>
                </c:pt>
                <c:pt idx="32">
                  <c:v>1.0365</c:v>
                </c:pt>
                <c:pt idx="33">
                  <c:v>1.0132000000000001</c:v>
                </c:pt>
                <c:pt idx="34">
                  <c:v>0.98919999999999997</c:v>
                </c:pt>
                <c:pt idx="35">
                  <c:v>0.96650000000000003</c:v>
                </c:pt>
                <c:pt idx="36">
                  <c:v>0.94169999999999998</c:v>
                </c:pt>
                <c:pt idx="37">
                  <c:v>0.92049999999999998</c:v>
                </c:pt>
                <c:pt idx="38">
                  <c:v>0.9</c:v>
                </c:pt>
                <c:pt idx="39">
                  <c:v>0.87860000000000005</c:v>
                </c:pt>
                <c:pt idx="40">
                  <c:v>0.85809999999999997</c:v>
                </c:pt>
                <c:pt idx="41">
                  <c:v>0.83720000000000006</c:v>
                </c:pt>
                <c:pt idx="42">
                  <c:v>0.81689999999999996</c:v>
                </c:pt>
                <c:pt idx="43">
                  <c:v>0.7964</c:v>
                </c:pt>
                <c:pt idx="44">
                  <c:v>0.77580000000000005</c:v>
                </c:pt>
                <c:pt idx="45">
                  <c:v>0.75600000000000001</c:v>
                </c:pt>
                <c:pt idx="46">
                  <c:v>0.73780000000000001</c:v>
                </c:pt>
                <c:pt idx="47">
                  <c:v>0.71830000000000005</c:v>
                </c:pt>
                <c:pt idx="48">
                  <c:v>0.6986</c:v>
                </c:pt>
                <c:pt idx="49">
                  <c:v>0.68140000000000001</c:v>
                </c:pt>
                <c:pt idx="50">
                  <c:v>0.6633</c:v>
                </c:pt>
                <c:pt idx="51">
                  <c:v>0.64439999999999997</c:v>
                </c:pt>
                <c:pt idx="52">
                  <c:v>0.62670000000000003</c:v>
                </c:pt>
                <c:pt idx="53">
                  <c:v>0.60950000000000004</c:v>
                </c:pt>
                <c:pt idx="54">
                  <c:v>0.59389999999999998</c:v>
                </c:pt>
                <c:pt idx="55">
                  <c:v>0.57699999999999996</c:v>
                </c:pt>
                <c:pt idx="56">
                  <c:v>0.5595</c:v>
                </c:pt>
                <c:pt idx="57">
                  <c:v>0.54500000000000004</c:v>
                </c:pt>
                <c:pt idx="58">
                  <c:v>0.52969999999999995</c:v>
                </c:pt>
                <c:pt idx="59">
                  <c:v>0.51549999999999996</c:v>
                </c:pt>
                <c:pt idx="60">
                  <c:v>0.50080000000000002</c:v>
                </c:pt>
                <c:pt idx="61">
                  <c:v>0.4859</c:v>
                </c:pt>
                <c:pt idx="62">
                  <c:v>0.47410000000000002</c:v>
                </c:pt>
                <c:pt idx="63">
                  <c:v>0.46150000000000002</c:v>
                </c:pt>
                <c:pt idx="64">
                  <c:v>0.44600000000000001</c:v>
                </c:pt>
                <c:pt idx="65">
                  <c:v>0.43419999999999997</c:v>
                </c:pt>
                <c:pt idx="66">
                  <c:v>0.42199999999999999</c:v>
                </c:pt>
                <c:pt idx="67">
                  <c:v>0.41210000000000002</c:v>
                </c:pt>
                <c:pt idx="68">
                  <c:v>0.4007</c:v>
                </c:pt>
                <c:pt idx="69">
                  <c:v>0.39140000000000003</c:v>
                </c:pt>
                <c:pt idx="70">
                  <c:v>0.3826</c:v>
                </c:pt>
                <c:pt idx="71">
                  <c:v>0.37669999999999998</c:v>
                </c:pt>
                <c:pt idx="72">
                  <c:v>0.36909999999999998</c:v>
                </c:pt>
                <c:pt idx="73">
                  <c:v>0.36070000000000002</c:v>
                </c:pt>
                <c:pt idx="74">
                  <c:v>0.35870000000000002</c:v>
                </c:pt>
                <c:pt idx="75">
                  <c:v>0.35099999999999998</c:v>
                </c:pt>
                <c:pt idx="76">
                  <c:v>0.35</c:v>
                </c:pt>
                <c:pt idx="77">
                  <c:v>0.35</c:v>
                </c:pt>
                <c:pt idx="78">
                  <c:v>0.35</c:v>
                </c:pt>
                <c:pt idx="79">
                  <c:v>0.35</c:v>
                </c:pt>
                <c:pt idx="80">
                  <c:v>0.35</c:v>
                </c:pt>
                <c:pt idx="81">
                  <c:v>0.3533</c:v>
                </c:pt>
                <c:pt idx="82">
                  <c:v>0.36</c:v>
                </c:pt>
                <c:pt idx="83">
                  <c:v>0.36930000000000002</c:v>
                </c:pt>
                <c:pt idx="84">
                  <c:v>0.37680000000000002</c:v>
                </c:pt>
                <c:pt idx="85">
                  <c:v>0.38750000000000001</c:v>
                </c:pt>
                <c:pt idx="86">
                  <c:v>0.40110000000000001</c:v>
                </c:pt>
                <c:pt idx="87">
                  <c:v>0.41820000000000002</c:v>
                </c:pt>
                <c:pt idx="88">
                  <c:v>0.4375</c:v>
                </c:pt>
                <c:pt idx="89">
                  <c:v>0.45779999999999998</c:v>
                </c:pt>
                <c:pt idx="90">
                  <c:v>0.47560000000000002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1A-450A-80CA-CFC154B79BE7}"/>
            </c:ext>
          </c:extLst>
        </c:ser>
        <c:ser>
          <c:idx val="2"/>
          <c:order val="2"/>
          <c:tx>
            <c:strRef>
              <c:f>'Skip-2'!$H$1:$H$2</c:f>
              <c:strCache>
                <c:ptCount val="1"/>
                <c:pt idx="0">
                  <c:v>75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'Skip-2'!$H$3:$H$94</c:f>
              <c:numCache>
                <c:formatCode>General</c:formatCode>
                <c:ptCount val="91"/>
                <c:pt idx="0">
                  <c:v>1.9064000000000001</c:v>
                </c:pt>
                <c:pt idx="1">
                  <c:v>1.8695999999999999</c:v>
                </c:pt>
                <c:pt idx="2">
                  <c:v>1.8218000000000001</c:v>
                </c:pt>
                <c:pt idx="3">
                  <c:v>1.7762</c:v>
                </c:pt>
                <c:pt idx="4">
                  <c:v>1.7313000000000001</c:v>
                </c:pt>
                <c:pt idx="5">
                  <c:v>1.6889000000000001</c:v>
                </c:pt>
                <c:pt idx="6">
                  <c:v>1.6477999999999999</c:v>
                </c:pt>
                <c:pt idx="7">
                  <c:v>1.6072</c:v>
                </c:pt>
                <c:pt idx="8">
                  <c:v>1.5682</c:v>
                </c:pt>
                <c:pt idx="9">
                  <c:v>1.5308999999999999</c:v>
                </c:pt>
                <c:pt idx="10">
                  <c:v>1.4943</c:v>
                </c:pt>
                <c:pt idx="11">
                  <c:v>1.4582999999999999</c:v>
                </c:pt>
                <c:pt idx="12">
                  <c:v>1.4238999999999999</c:v>
                </c:pt>
                <c:pt idx="13">
                  <c:v>1.3914</c:v>
                </c:pt>
                <c:pt idx="14">
                  <c:v>1.3575999999999999</c:v>
                </c:pt>
                <c:pt idx="15">
                  <c:v>1.3260000000000001</c:v>
                </c:pt>
                <c:pt idx="16">
                  <c:v>1.2943</c:v>
                </c:pt>
                <c:pt idx="17">
                  <c:v>1.264</c:v>
                </c:pt>
                <c:pt idx="18">
                  <c:v>1.2349000000000001</c:v>
                </c:pt>
                <c:pt idx="19">
                  <c:v>1.2056</c:v>
                </c:pt>
                <c:pt idx="20">
                  <c:v>1.1772</c:v>
                </c:pt>
                <c:pt idx="21">
                  <c:v>1.1501999999999999</c:v>
                </c:pt>
                <c:pt idx="22">
                  <c:v>1.1229</c:v>
                </c:pt>
                <c:pt idx="23">
                  <c:v>1.0969</c:v>
                </c:pt>
                <c:pt idx="24">
                  <c:v>1.07</c:v>
                </c:pt>
                <c:pt idx="25">
                  <c:v>1.0458000000000001</c:v>
                </c:pt>
                <c:pt idx="26">
                  <c:v>1.0205</c:v>
                </c:pt>
                <c:pt idx="27">
                  <c:v>0.99670000000000003</c:v>
                </c:pt>
                <c:pt idx="28">
                  <c:v>0.97150000000000003</c:v>
                </c:pt>
                <c:pt idx="29">
                  <c:v>0.94789999999999996</c:v>
                </c:pt>
                <c:pt idx="30">
                  <c:v>0.92390000000000005</c:v>
                </c:pt>
                <c:pt idx="31">
                  <c:v>0.90180000000000005</c:v>
                </c:pt>
                <c:pt idx="32">
                  <c:v>0.88</c:v>
                </c:pt>
                <c:pt idx="33">
                  <c:v>0.85919999999999996</c:v>
                </c:pt>
                <c:pt idx="34">
                  <c:v>0.83589999999999998</c:v>
                </c:pt>
                <c:pt idx="35">
                  <c:v>0.81430000000000002</c:v>
                </c:pt>
                <c:pt idx="36">
                  <c:v>0.79330000000000001</c:v>
                </c:pt>
                <c:pt idx="37">
                  <c:v>0.77300000000000002</c:v>
                </c:pt>
                <c:pt idx="38">
                  <c:v>0.75360000000000005</c:v>
                </c:pt>
                <c:pt idx="39">
                  <c:v>0.73329999999999995</c:v>
                </c:pt>
                <c:pt idx="40">
                  <c:v>0.71389999999999998</c:v>
                </c:pt>
                <c:pt idx="41">
                  <c:v>0.69469999999999998</c:v>
                </c:pt>
                <c:pt idx="42">
                  <c:v>0.67610000000000003</c:v>
                </c:pt>
                <c:pt idx="43">
                  <c:v>0.65669999999999995</c:v>
                </c:pt>
                <c:pt idx="44">
                  <c:v>0.63780000000000003</c:v>
                </c:pt>
                <c:pt idx="45">
                  <c:v>0.62109999999999999</c:v>
                </c:pt>
                <c:pt idx="46">
                  <c:v>0.60329999999999995</c:v>
                </c:pt>
                <c:pt idx="47">
                  <c:v>0.5847</c:v>
                </c:pt>
                <c:pt idx="48">
                  <c:v>0.56720000000000004</c:v>
                </c:pt>
                <c:pt idx="49">
                  <c:v>0.55079999999999996</c:v>
                </c:pt>
                <c:pt idx="50">
                  <c:v>0.53420000000000001</c:v>
                </c:pt>
                <c:pt idx="51">
                  <c:v>0.51670000000000005</c:v>
                </c:pt>
                <c:pt idx="52">
                  <c:v>0.50170000000000003</c:v>
                </c:pt>
                <c:pt idx="53">
                  <c:v>0.4854</c:v>
                </c:pt>
                <c:pt idx="54">
                  <c:v>0.4708</c:v>
                </c:pt>
                <c:pt idx="55">
                  <c:v>0.45569999999999999</c:v>
                </c:pt>
                <c:pt idx="56">
                  <c:v>0.44030000000000002</c:v>
                </c:pt>
                <c:pt idx="57">
                  <c:v>0.42549999999999999</c:v>
                </c:pt>
                <c:pt idx="58">
                  <c:v>0.41239999999999999</c:v>
                </c:pt>
                <c:pt idx="59">
                  <c:v>0.39760000000000001</c:v>
                </c:pt>
                <c:pt idx="60">
                  <c:v>0.38529999999999998</c:v>
                </c:pt>
                <c:pt idx="61">
                  <c:v>0.37280000000000002</c:v>
                </c:pt>
                <c:pt idx="62">
                  <c:v>0.35899999999999999</c:v>
                </c:pt>
                <c:pt idx="63">
                  <c:v>0.34649999999999997</c:v>
                </c:pt>
                <c:pt idx="64">
                  <c:v>0.33450000000000002</c:v>
                </c:pt>
                <c:pt idx="65">
                  <c:v>0.32350000000000001</c:v>
                </c:pt>
                <c:pt idx="66">
                  <c:v>0.31240000000000001</c:v>
                </c:pt>
                <c:pt idx="67">
                  <c:v>0.3024</c:v>
                </c:pt>
                <c:pt idx="68">
                  <c:v>0.29289999999999999</c:v>
                </c:pt>
                <c:pt idx="69">
                  <c:v>0.28420000000000001</c:v>
                </c:pt>
                <c:pt idx="70">
                  <c:v>0.27789999999999998</c:v>
                </c:pt>
                <c:pt idx="71">
                  <c:v>0.27</c:v>
                </c:pt>
                <c:pt idx="72">
                  <c:v>0.26240000000000002</c:v>
                </c:pt>
                <c:pt idx="73">
                  <c:v>0.2596</c:v>
                </c:pt>
                <c:pt idx="74">
                  <c:v>0.25</c:v>
                </c:pt>
                <c:pt idx="75">
                  <c:v>0.25</c:v>
                </c:pt>
                <c:pt idx="76">
                  <c:v>0.249</c:v>
                </c:pt>
                <c:pt idx="77">
                  <c:v>0.2404</c:v>
                </c:pt>
                <c:pt idx="78">
                  <c:v>0.2404</c:v>
                </c:pt>
                <c:pt idx="79">
                  <c:v>0.2452</c:v>
                </c:pt>
                <c:pt idx="80">
                  <c:v>0.25</c:v>
                </c:pt>
                <c:pt idx="81">
                  <c:v>0.25</c:v>
                </c:pt>
                <c:pt idx="82">
                  <c:v>0.25729999999999997</c:v>
                </c:pt>
                <c:pt idx="83">
                  <c:v>0.26379999999999998</c:v>
                </c:pt>
                <c:pt idx="84">
                  <c:v>0.27189999999999998</c:v>
                </c:pt>
                <c:pt idx="85">
                  <c:v>0.28339999999999999</c:v>
                </c:pt>
                <c:pt idx="86">
                  <c:v>0.29520000000000002</c:v>
                </c:pt>
                <c:pt idx="87">
                  <c:v>0.31090000000000001</c:v>
                </c:pt>
                <c:pt idx="88">
                  <c:v>0.3276</c:v>
                </c:pt>
                <c:pt idx="89">
                  <c:v>0.34720000000000001</c:v>
                </c:pt>
                <c:pt idx="90">
                  <c:v>0.36330000000000001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1A-450A-80CA-CFC154B79BE7}"/>
            </c:ext>
          </c:extLst>
        </c:ser>
        <c:ser>
          <c:idx val="3"/>
          <c:order val="3"/>
          <c:tx>
            <c:strRef>
              <c:f>'Skip-2'!$I$1:$I$2</c:f>
              <c:strCache>
                <c:ptCount val="1"/>
                <c:pt idx="0">
                  <c:v>76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'Skip-2'!$I$3:$I$94</c:f>
              <c:numCache>
                <c:formatCode>General</c:formatCode>
                <c:ptCount val="91"/>
                <c:pt idx="0">
                  <c:v>1.7575000000000001</c:v>
                </c:pt>
                <c:pt idx="1">
                  <c:v>1.7217</c:v>
                </c:pt>
                <c:pt idx="2">
                  <c:v>1.6769000000000001</c:v>
                </c:pt>
                <c:pt idx="3">
                  <c:v>1.6329</c:v>
                </c:pt>
                <c:pt idx="4">
                  <c:v>1.591</c:v>
                </c:pt>
                <c:pt idx="5">
                  <c:v>1.5502</c:v>
                </c:pt>
                <c:pt idx="6">
                  <c:v>1.5109999999999999</c:v>
                </c:pt>
                <c:pt idx="7">
                  <c:v>1.4734</c:v>
                </c:pt>
                <c:pt idx="8">
                  <c:v>1.4355</c:v>
                </c:pt>
                <c:pt idx="9">
                  <c:v>1.4</c:v>
                </c:pt>
                <c:pt idx="10">
                  <c:v>1.3651</c:v>
                </c:pt>
                <c:pt idx="11">
                  <c:v>1.3317000000000001</c:v>
                </c:pt>
                <c:pt idx="12">
                  <c:v>1.2982</c:v>
                </c:pt>
                <c:pt idx="13">
                  <c:v>1.2666999999999999</c:v>
                </c:pt>
                <c:pt idx="14">
                  <c:v>1.2355</c:v>
                </c:pt>
                <c:pt idx="15">
                  <c:v>1.2054</c:v>
                </c:pt>
                <c:pt idx="16">
                  <c:v>1.1755</c:v>
                </c:pt>
                <c:pt idx="17">
                  <c:v>1.1464000000000001</c:v>
                </c:pt>
                <c:pt idx="18">
                  <c:v>1.1189</c:v>
                </c:pt>
                <c:pt idx="19">
                  <c:v>1.0907</c:v>
                </c:pt>
                <c:pt idx="20">
                  <c:v>1.0637000000000001</c:v>
                </c:pt>
                <c:pt idx="21">
                  <c:v>1.0384</c:v>
                </c:pt>
                <c:pt idx="22">
                  <c:v>1.0119</c:v>
                </c:pt>
                <c:pt idx="23">
                  <c:v>0.9869</c:v>
                </c:pt>
                <c:pt idx="24">
                  <c:v>0.9617</c:v>
                </c:pt>
                <c:pt idx="25">
                  <c:v>0.93830000000000002</c:v>
                </c:pt>
                <c:pt idx="26">
                  <c:v>0.91449999999999998</c:v>
                </c:pt>
                <c:pt idx="27">
                  <c:v>0.89119999999999999</c:v>
                </c:pt>
                <c:pt idx="28">
                  <c:v>0.86870000000000003</c:v>
                </c:pt>
                <c:pt idx="29">
                  <c:v>0.84619999999999995</c:v>
                </c:pt>
                <c:pt idx="30">
                  <c:v>0.82369999999999999</c:v>
                </c:pt>
                <c:pt idx="31">
                  <c:v>0.80210000000000004</c:v>
                </c:pt>
                <c:pt idx="32">
                  <c:v>0.78110000000000002</c:v>
                </c:pt>
                <c:pt idx="33">
                  <c:v>0.76080000000000003</c:v>
                </c:pt>
                <c:pt idx="34">
                  <c:v>0.73950000000000005</c:v>
                </c:pt>
                <c:pt idx="35">
                  <c:v>0.71970000000000001</c:v>
                </c:pt>
                <c:pt idx="36">
                  <c:v>0.69969999999999999</c:v>
                </c:pt>
                <c:pt idx="37">
                  <c:v>0.68</c:v>
                </c:pt>
                <c:pt idx="38">
                  <c:v>0.66080000000000005</c:v>
                </c:pt>
                <c:pt idx="39">
                  <c:v>0.64249999999999996</c:v>
                </c:pt>
                <c:pt idx="40">
                  <c:v>0.62419999999999998</c:v>
                </c:pt>
                <c:pt idx="41">
                  <c:v>0.60529999999999995</c:v>
                </c:pt>
                <c:pt idx="42">
                  <c:v>0.58809999999999996</c:v>
                </c:pt>
                <c:pt idx="43">
                  <c:v>0.56969999999999998</c:v>
                </c:pt>
                <c:pt idx="44">
                  <c:v>0.55279999999999996</c:v>
                </c:pt>
                <c:pt idx="45">
                  <c:v>0.53459999999999996</c:v>
                </c:pt>
                <c:pt idx="46">
                  <c:v>0.51719999999999999</c:v>
                </c:pt>
                <c:pt idx="47">
                  <c:v>0.50139999999999996</c:v>
                </c:pt>
                <c:pt idx="48">
                  <c:v>0.48499999999999999</c:v>
                </c:pt>
                <c:pt idx="49">
                  <c:v>0.46920000000000001</c:v>
                </c:pt>
                <c:pt idx="50">
                  <c:v>0.45329999999999998</c:v>
                </c:pt>
                <c:pt idx="51">
                  <c:v>0.43669999999999998</c:v>
                </c:pt>
                <c:pt idx="52">
                  <c:v>0.42359999999999998</c:v>
                </c:pt>
                <c:pt idx="53">
                  <c:v>0.40649999999999997</c:v>
                </c:pt>
                <c:pt idx="54">
                  <c:v>0.39360000000000001</c:v>
                </c:pt>
                <c:pt idx="55">
                  <c:v>0.37840000000000001</c:v>
                </c:pt>
                <c:pt idx="56">
                  <c:v>0.3649</c:v>
                </c:pt>
                <c:pt idx="57">
                  <c:v>0.3513</c:v>
                </c:pt>
                <c:pt idx="58">
                  <c:v>0.33729999999999999</c:v>
                </c:pt>
                <c:pt idx="59">
                  <c:v>0.32500000000000001</c:v>
                </c:pt>
                <c:pt idx="60">
                  <c:v>0.31369999999999998</c:v>
                </c:pt>
                <c:pt idx="61">
                  <c:v>0.30130000000000001</c:v>
                </c:pt>
                <c:pt idx="62">
                  <c:v>0.28870000000000001</c:v>
                </c:pt>
                <c:pt idx="63">
                  <c:v>0.2772</c:v>
                </c:pt>
                <c:pt idx="64">
                  <c:v>0.26569999999999999</c:v>
                </c:pt>
                <c:pt idx="65">
                  <c:v>0.2555</c:v>
                </c:pt>
                <c:pt idx="66">
                  <c:v>0.24560000000000001</c:v>
                </c:pt>
                <c:pt idx="67">
                  <c:v>0.23599999999999999</c:v>
                </c:pt>
                <c:pt idx="68">
                  <c:v>0.22739999999999999</c:v>
                </c:pt>
                <c:pt idx="69">
                  <c:v>0.2198</c:v>
                </c:pt>
                <c:pt idx="70">
                  <c:v>0.21049999999999999</c:v>
                </c:pt>
                <c:pt idx="71">
                  <c:v>0.20380000000000001</c:v>
                </c:pt>
                <c:pt idx="72">
                  <c:v>0.2</c:v>
                </c:pt>
                <c:pt idx="73">
                  <c:v>0.19109999999999999</c:v>
                </c:pt>
                <c:pt idx="74">
                  <c:v>0.19</c:v>
                </c:pt>
                <c:pt idx="75">
                  <c:v>0.18459999999999999</c:v>
                </c:pt>
                <c:pt idx="76">
                  <c:v>0.18</c:v>
                </c:pt>
                <c:pt idx="77">
                  <c:v>0.18</c:v>
                </c:pt>
                <c:pt idx="78">
                  <c:v>0.18</c:v>
                </c:pt>
                <c:pt idx="79">
                  <c:v>0.18</c:v>
                </c:pt>
                <c:pt idx="80">
                  <c:v>0.1855</c:v>
                </c:pt>
                <c:pt idx="81">
                  <c:v>0.19</c:v>
                </c:pt>
                <c:pt idx="82">
                  <c:v>0.193</c:v>
                </c:pt>
                <c:pt idx="83">
                  <c:v>0.2</c:v>
                </c:pt>
                <c:pt idx="84">
                  <c:v>0.2092</c:v>
                </c:pt>
                <c:pt idx="85">
                  <c:v>0.2195</c:v>
                </c:pt>
                <c:pt idx="86">
                  <c:v>0.23269999999999999</c:v>
                </c:pt>
                <c:pt idx="87">
                  <c:v>0.246</c:v>
                </c:pt>
                <c:pt idx="88">
                  <c:v>0.26329999999999998</c:v>
                </c:pt>
                <c:pt idx="89">
                  <c:v>0.28189999999999998</c:v>
                </c:pt>
                <c:pt idx="90">
                  <c:v>0.29780000000000001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1A-450A-80CA-CFC154B79BE7}"/>
            </c:ext>
          </c:extLst>
        </c:ser>
        <c:ser>
          <c:idx val="4"/>
          <c:order val="4"/>
          <c:tx>
            <c:strRef>
              <c:f>'Skip-2'!$J$1:$J$2</c:f>
              <c:strCache>
                <c:ptCount val="1"/>
                <c:pt idx="0">
                  <c:v>77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'Skip-2'!$J$3:$J$94</c:f>
              <c:numCache>
                <c:formatCode>General</c:formatCode>
                <c:ptCount val="91"/>
                <c:pt idx="0">
                  <c:v>1.6525000000000001</c:v>
                </c:pt>
                <c:pt idx="1">
                  <c:v>1.619</c:v>
                </c:pt>
                <c:pt idx="2">
                  <c:v>1.5746</c:v>
                </c:pt>
                <c:pt idx="3">
                  <c:v>1.5323</c:v>
                </c:pt>
                <c:pt idx="4">
                  <c:v>1.4918</c:v>
                </c:pt>
                <c:pt idx="5">
                  <c:v>1.4530000000000001</c:v>
                </c:pt>
                <c:pt idx="6">
                  <c:v>1.4147000000000001</c:v>
                </c:pt>
                <c:pt idx="7">
                  <c:v>1.3775999999999999</c:v>
                </c:pt>
                <c:pt idx="8">
                  <c:v>1.3421000000000001</c:v>
                </c:pt>
                <c:pt idx="9">
                  <c:v>1.3069</c:v>
                </c:pt>
                <c:pt idx="10">
                  <c:v>1.2738</c:v>
                </c:pt>
                <c:pt idx="11">
                  <c:v>1.2419</c:v>
                </c:pt>
                <c:pt idx="12">
                  <c:v>1.2096</c:v>
                </c:pt>
                <c:pt idx="13">
                  <c:v>1.1792</c:v>
                </c:pt>
                <c:pt idx="14">
                  <c:v>1.1492</c:v>
                </c:pt>
                <c:pt idx="15">
                  <c:v>1.1202000000000001</c:v>
                </c:pt>
                <c:pt idx="16">
                  <c:v>1.0914999999999999</c:v>
                </c:pt>
                <c:pt idx="17">
                  <c:v>1.0636000000000001</c:v>
                </c:pt>
                <c:pt idx="18">
                  <c:v>1.0368999999999999</c:v>
                </c:pt>
                <c:pt idx="19">
                  <c:v>1.0102</c:v>
                </c:pt>
                <c:pt idx="20">
                  <c:v>0.98370000000000002</c:v>
                </c:pt>
                <c:pt idx="21">
                  <c:v>0.95909999999999995</c:v>
                </c:pt>
                <c:pt idx="22">
                  <c:v>0.93400000000000005</c:v>
                </c:pt>
                <c:pt idx="23">
                  <c:v>0.90980000000000005</c:v>
                </c:pt>
                <c:pt idx="24">
                  <c:v>0.88680000000000003</c:v>
                </c:pt>
                <c:pt idx="25">
                  <c:v>0.86280000000000001</c:v>
                </c:pt>
                <c:pt idx="26">
                  <c:v>0.84030000000000005</c:v>
                </c:pt>
                <c:pt idx="27">
                  <c:v>0.81799999999999995</c:v>
                </c:pt>
                <c:pt idx="28">
                  <c:v>0.7964</c:v>
                </c:pt>
                <c:pt idx="29">
                  <c:v>0.77410000000000001</c:v>
                </c:pt>
                <c:pt idx="30">
                  <c:v>0.75370000000000004</c:v>
                </c:pt>
                <c:pt idx="31">
                  <c:v>0.73319999999999996</c:v>
                </c:pt>
                <c:pt idx="32">
                  <c:v>0.7127</c:v>
                </c:pt>
                <c:pt idx="33">
                  <c:v>0.69240000000000002</c:v>
                </c:pt>
                <c:pt idx="34">
                  <c:v>0.67190000000000005</c:v>
                </c:pt>
                <c:pt idx="35">
                  <c:v>0.6532</c:v>
                </c:pt>
                <c:pt idx="36">
                  <c:v>0.63419999999999999</c:v>
                </c:pt>
                <c:pt idx="37">
                  <c:v>0.6149</c:v>
                </c:pt>
                <c:pt idx="38">
                  <c:v>0.59609999999999996</c:v>
                </c:pt>
                <c:pt idx="39">
                  <c:v>0.57830000000000004</c:v>
                </c:pt>
                <c:pt idx="40">
                  <c:v>0.56140000000000001</c:v>
                </c:pt>
                <c:pt idx="41">
                  <c:v>0.54390000000000005</c:v>
                </c:pt>
                <c:pt idx="42">
                  <c:v>0.52580000000000005</c:v>
                </c:pt>
                <c:pt idx="43">
                  <c:v>0.50939999999999996</c:v>
                </c:pt>
                <c:pt idx="44">
                  <c:v>0.49309999999999998</c:v>
                </c:pt>
                <c:pt idx="45">
                  <c:v>0.47539999999999999</c:v>
                </c:pt>
                <c:pt idx="46">
                  <c:v>0.46</c:v>
                </c:pt>
                <c:pt idx="47">
                  <c:v>0.44419999999999998</c:v>
                </c:pt>
                <c:pt idx="48">
                  <c:v>0.4269</c:v>
                </c:pt>
                <c:pt idx="49">
                  <c:v>0.41310000000000002</c:v>
                </c:pt>
                <c:pt idx="50">
                  <c:v>0.3967</c:v>
                </c:pt>
                <c:pt idx="51">
                  <c:v>0.38329999999999997</c:v>
                </c:pt>
                <c:pt idx="52">
                  <c:v>0.36670000000000003</c:v>
                </c:pt>
                <c:pt idx="53">
                  <c:v>0.3538</c:v>
                </c:pt>
                <c:pt idx="54">
                  <c:v>0.33860000000000001</c:v>
                </c:pt>
                <c:pt idx="55">
                  <c:v>0.32569999999999999</c:v>
                </c:pt>
                <c:pt idx="56">
                  <c:v>0.31240000000000001</c:v>
                </c:pt>
                <c:pt idx="57">
                  <c:v>0.29920000000000002</c:v>
                </c:pt>
                <c:pt idx="58">
                  <c:v>0.28620000000000001</c:v>
                </c:pt>
                <c:pt idx="59">
                  <c:v>0.2742</c:v>
                </c:pt>
                <c:pt idx="60">
                  <c:v>0.26240000000000002</c:v>
                </c:pt>
                <c:pt idx="61">
                  <c:v>0.25130000000000002</c:v>
                </c:pt>
                <c:pt idx="62">
                  <c:v>0.23899999999999999</c:v>
                </c:pt>
                <c:pt idx="63">
                  <c:v>0.22800000000000001</c:v>
                </c:pt>
                <c:pt idx="64">
                  <c:v>0.217</c:v>
                </c:pt>
                <c:pt idx="65">
                  <c:v>0.20780000000000001</c:v>
                </c:pt>
                <c:pt idx="66">
                  <c:v>0.1983</c:v>
                </c:pt>
                <c:pt idx="67">
                  <c:v>0.189</c:v>
                </c:pt>
                <c:pt idx="68">
                  <c:v>0.18</c:v>
                </c:pt>
                <c:pt idx="69">
                  <c:v>0.17230000000000001</c:v>
                </c:pt>
                <c:pt idx="70">
                  <c:v>0.1658</c:v>
                </c:pt>
                <c:pt idx="71">
                  <c:v>0.16</c:v>
                </c:pt>
                <c:pt idx="72">
                  <c:v>0.152</c:v>
                </c:pt>
                <c:pt idx="73">
                  <c:v>0.15</c:v>
                </c:pt>
                <c:pt idx="74">
                  <c:v>0.14360000000000001</c:v>
                </c:pt>
                <c:pt idx="75">
                  <c:v>0.14000000000000001</c:v>
                </c:pt>
                <c:pt idx="76">
                  <c:v>0.14000000000000001</c:v>
                </c:pt>
                <c:pt idx="77">
                  <c:v>0.14000000000000001</c:v>
                </c:pt>
                <c:pt idx="78">
                  <c:v>0.14000000000000001</c:v>
                </c:pt>
                <c:pt idx="79">
                  <c:v>0.14000000000000001</c:v>
                </c:pt>
                <c:pt idx="80">
                  <c:v>0.14000000000000001</c:v>
                </c:pt>
                <c:pt idx="81">
                  <c:v>0.14549999999999999</c:v>
                </c:pt>
                <c:pt idx="82">
                  <c:v>0.15</c:v>
                </c:pt>
                <c:pt idx="83">
                  <c:v>0.1593</c:v>
                </c:pt>
                <c:pt idx="84">
                  <c:v>0.16539999999999999</c:v>
                </c:pt>
                <c:pt idx="85">
                  <c:v>0.1759</c:v>
                </c:pt>
                <c:pt idx="86">
                  <c:v>0.18709999999999999</c:v>
                </c:pt>
                <c:pt idx="87">
                  <c:v>0.20250000000000001</c:v>
                </c:pt>
                <c:pt idx="88">
                  <c:v>0.21729999999999999</c:v>
                </c:pt>
                <c:pt idx="89">
                  <c:v>0.2361</c:v>
                </c:pt>
                <c:pt idx="90">
                  <c:v>0.25140000000000001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71A-450A-80CA-CFC154B79BE7}"/>
            </c:ext>
          </c:extLst>
        </c:ser>
        <c:ser>
          <c:idx val="5"/>
          <c:order val="5"/>
          <c:tx>
            <c:strRef>
              <c:f>'Skip-2'!$K$1:$K$2</c:f>
              <c:strCache>
                <c:ptCount val="1"/>
                <c:pt idx="0">
                  <c:v>78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'Skip-2'!$K$3:$K$94</c:f>
              <c:numCache>
                <c:formatCode>General</c:formatCode>
                <c:ptCount val="91"/>
                <c:pt idx="0">
                  <c:v>1.5728</c:v>
                </c:pt>
                <c:pt idx="1">
                  <c:v>1.5401</c:v>
                </c:pt>
                <c:pt idx="2">
                  <c:v>1.4978</c:v>
                </c:pt>
                <c:pt idx="3">
                  <c:v>1.4565999999999999</c:v>
                </c:pt>
                <c:pt idx="4">
                  <c:v>1.4168000000000001</c:v>
                </c:pt>
                <c:pt idx="5">
                  <c:v>1.379</c:v>
                </c:pt>
                <c:pt idx="6">
                  <c:v>1.3425</c:v>
                </c:pt>
                <c:pt idx="7">
                  <c:v>1.3064</c:v>
                </c:pt>
                <c:pt idx="8">
                  <c:v>1.2725</c:v>
                </c:pt>
                <c:pt idx="9">
                  <c:v>1.2376</c:v>
                </c:pt>
                <c:pt idx="10">
                  <c:v>1.2055</c:v>
                </c:pt>
                <c:pt idx="11">
                  <c:v>1.1739999999999999</c:v>
                </c:pt>
                <c:pt idx="12">
                  <c:v>1.1435</c:v>
                </c:pt>
                <c:pt idx="13">
                  <c:v>1.1134999999999999</c:v>
                </c:pt>
                <c:pt idx="14">
                  <c:v>1.0845</c:v>
                </c:pt>
                <c:pt idx="15">
                  <c:v>1.056</c:v>
                </c:pt>
                <c:pt idx="16">
                  <c:v>1.0286999999999999</c:v>
                </c:pt>
                <c:pt idx="17">
                  <c:v>1.0011000000000001</c:v>
                </c:pt>
                <c:pt idx="18">
                  <c:v>0.97560000000000002</c:v>
                </c:pt>
                <c:pt idx="19">
                  <c:v>0.94979999999999998</c:v>
                </c:pt>
                <c:pt idx="20">
                  <c:v>0.92420000000000002</c:v>
                </c:pt>
                <c:pt idx="21">
                  <c:v>0.9</c:v>
                </c:pt>
                <c:pt idx="22">
                  <c:v>0.876</c:v>
                </c:pt>
                <c:pt idx="23">
                  <c:v>0.85189999999999999</c:v>
                </c:pt>
                <c:pt idx="24">
                  <c:v>0.82950000000000002</c:v>
                </c:pt>
                <c:pt idx="25">
                  <c:v>0.80720000000000003</c:v>
                </c:pt>
                <c:pt idx="26">
                  <c:v>0.78469999999999995</c:v>
                </c:pt>
                <c:pt idx="27">
                  <c:v>0.76370000000000005</c:v>
                </c:pt>
                <c:pt idx="28">
                  <c:v>0.74150000000000005</c:v>
                </c:pt>
                <c:pt idx="29">
                  <c:v>0.72130000000000005</c:v>
                </c:pt>
                <c:pt idx="30">
                  <c:v>0.70079999999999998</c:v>
                </c:pt>
                <c:pt idx="31">
                  <c:v>0.68049999999999999</c:v>
                </c:pt>
                <c:pt idx="32">
                  <c:v>0.66110000000000002</c:v>
                </c:pt>
                <c:pt idx="33">
                  <c:v>0.64129999999999998</c:v>
                </c:pt>
                <c:pt idx="34">
                  <c:v>0.62160000000000004</c:v>
                </c:pt>
                <c:pt idx="35">
                  <c:v>0.60319999999999996</c:v>
                </c:pt>
                <c:pt idx="36">
                  <c:v>0.58499999999999996</c:v>
                </c:pt>
                <c:pt idx="37">
                  <c:v>0.56620000000000004</c:v>
                </c:pt>
                <c:pt idx="38">
                  <c:v>0.54859999999999998</c:v>
                </c:pt>
                <c:pt idx="39">
                  <c:v>0.53139999999999998</c:v>
                </c:pt>
                <c:pt idx="40">
                  <c:v>0.51390000000000002</c:v>
                </c:pt>
                <c:pt idx="41">
                  <c:v>0.49719999999999998</c:v>
                </c:pt>
                <c:pt idx="42">
                  <c:v>0.4803</c:v>
                </c:pt>
                <c:pt idx="43">
                  <c:v>0.46439999999999998</c:v>
                </c:pt>
                <c:pt idx="44">
                  <c:v>0.4461</c:v>
                </c:pt>
                <c:pt idx="45">
                  <c:v>0.43140000000000001</c:v>
                </c:pt>
                <c:pt idx="46">
                  <c:v>0.41499999999999998</c:v>
                </c:pt>
                <c:pt idx="47">
                  <c:v>0.3997</c:v>
                </c:pt>
                <c:pt idx="48">
                  <c:v>0.38440000000000002</c:v>
                </c:pt>
                <c:pt idx="49">
                  <c:v>0.36940000000000001</c:v>
                </c:pt>
                <c:pt idx="50">
                  <c:v>0.35439999999999999</c:v>
                </c:pt>
                <c:pt idx="51">
                  <c:v>0.34</c:v>
                </c:pt>
                <c:pt idx="52">
                  <c:v>0.32579999999999998</c:v>
                </c:pt>
                <c:pt idx="53">
                  <c:v>0.31219999999999998</c:v>
                </c:pt>
                <c:pt idx="54">
                  <c:v>0.29749999999999999</c:v>
                </c:pt>
                <c:pt idx="55">
                  <c:v>0.28570000000000001</c:v>
                </c:pt>
                <c:pt idx="56">
                  <c:v>0.2727</c:v>
                </c:pt>
                <c:pt idx="57">
                  <c:v>0.25969999999999999</c:v>
                </c:pt>
                <c:pt idx="58">
                  <c:v>0.24729999999999999</c:v>
                </c:pt>
                <c:pt idx="59">
                  <c:v>0.23580000000000001</c:v>
                </c:pt>
                <c:pt idx="60">
                  <c:v>0.22420000000000001</c:v>
                </c:pt>
                <c:pt idx="61">
                  <c:v>0.21310000000000001</c:v>
                </c:pt>
                <c:pt idx="62">
                  <c:v>0.2021</c:v>
                </c:pt>
                <c:pt idx="63">
                  <c:v>0.191</c:v>
                </c:pt>
                <c:pt idx="64">
                  <c:v>0.18099999999999999</c:v>
                </c:pt>
                <c:pt idx="65">
                  <c:v>0.17100000000000001</c:v>
                </c:pt>
                <c:pt idx="66">
                  <c:v>0.16120000000000001</c:v>
                </c:pt>
                <c:pt idx="67">
                  <c:v>0.15260000000000001</c:v>
                </c:pt>
                <c:pt idx="68">
                  <c:v>0.1462</c:v>
                </c:pt>
                <c:pt idx="69">
                  <c:v>0.13930000000000001</c:v>
                </c:pt>
                <c:pt idx="70">
                  <c:v>0.13020000000000001</c:v>
                </c:pt>
                <c:pt idx="71">
                  <c:v>0.1258</c:v>
                </c:pt>
                <c:pt idx="72">
                  <c:v>0.12</c:v>
                </c:pt>
                <c:pt idx="73">
                  <c:v>0.1162</c:v>
                </c:pt>
                <c:pt idx="74">
                  <c:v>0.11</c:v>
                </c:pt>
                <c:pt idx="75">
                  <c:v>0.11</c:v>
                </c:pt>
                <c:pt idx="76">
                  <c:v>0.11</c:v>
                </c:pt>
                <c:pt idx="77">
                  <c:v>0.11</c:v>
                </c:pt>
                <c:pt idx="78">
                  <c:v>0.11</c:v>
                </c:pt>
                <c:pt idx="79">
                  <c:v>0.11</c:v>
                </c:pt>
                <c:pt idx="80">
                  <c:v>0.11</c:v>
                </c:pt>
                <c:pt idx="81">
                  <c:v>0.1124</c:v>
                </c:pt>
                <c:pt idx="82">
                  <c:v>0.12</c:v>
                </c:pt>
                <c:pt idx="83">
                  <c:v>0.12620000000000001</c:v>
                </c:pt>
                <c:pt idx="84">
                  <c:v>0.13370000000000001</c:v>
                </c:pt>
                <c:pt idx="85">
                  <c:v>0.14380000000000001</c:v>
                </c:pt>
                <c:pt idx="86">
                  <c:v>0.1552</c:v>
                </c:pt>
                <c:pt idx="87">
                  <c:v>0.16850000000000001</c:v>
                </c:pt>
                <c:pt idx="88">
                  <c:v>0.1845</c:v>
                </c:pt>
                <c:pt idx="89">
                  <c:v>0.20250000000000001</c:v>
                </c:pt>
                <c:pt idx="90">
                  <c:v>0.21690000000000001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71A-450A-80CA-CFC154B79BE7}"/>
            </c:ext>
          </c:extLst>
        </c:ser>
        <c:ser>
          <c:idx val="6"/>
          <c:order val="6"/>
          <c:tx>
            <c:strRef>
              <c:f>'Skip-2'!$L$1:$L$2</c:f>
              <c:strCache>
                <c:ptCount val="1"/>
                <c:pt idx="0">
                  <c:v>79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'Skip-2'!$L$3:$L$94</c:f>
              <c:numCache>
                <c:formatCode>General</c:formatCode>
                <c:ptCount val="91"/>
                <c:pt idx="0">
                  <c:v>1.5114000000000001</c:v>
                </c:pt>
                <c:pt idx="1">
                  <c:v>1.4796</c:v>
                </c:pt>
                <c:pt idx="2">
                  <c:v>1.4378</c:v>
                </c:pt>
                <c:pt idx="3">
                  <c:v>1.3976999999999999</c:v>
                </c:pt>
                <c:pt idx="4">
                  <c:v>1.3592</c:v>
                </c:pt>
                <c:pt idx="5">
                  <c:v>1.3225</c:v>
                </c:pt>
                <c:pt idx="6">
                  <c:v>1.2859</c:v>
                </c:pt>
                <c:pt idx="7">
                  <c:v>1.2514000000000001</c:v>
                </c:pt>
                <c:pt idx="8">
                  <c:v>1.2170000000000001</c:v>
                </c:pt>
                <c:pt idx="9">
                  <c:v>1.1843999999999999</c:v>
                </c:pt>
                <c:pt idx="10">
                  <c:v>1.1525000000000001</c:v>
                </c:pt>
                <c:pt idx="11">
                  <c:v>1.1218999999999999</c:v>
                </c:pt>
                <c:pt idx="12">
                  <c:v>1.0918000000000001</c:v>
                </c:pt>
                <c:pt idx="13">
                  <c:v>1.0627</c:v>
                </c:pt>
                <c:pt idx="14">
                  <c:v>1.0347</c:v>
                </c:pt>
                <c:pt idx="15">
                  <c:v>1.0071000000000001</c:v>
                </c:pt>
                <c:pt idx="16">
                  <c:v>0.9798</c:v>
                </c:pt>
                <c:pt idx="17">
                  <c:v>0.95289999999999997</c:v>
                </c:pt>
                <c:pt idx="18">
                  <c:v>0.9284</c:v>
                </c:pt>
                <c:pt idx="19">
                  <c:v>0.90239999999999998</c:v>
                </c:pt>
                <c:pt idx="20">
                  <c:v>0.87839999999999996</c:v>
                </c:pt>
                <c:pt idx="21">
                  <c:v>0.85399999999999998</c:v>
                </c:pt>
                <c:pt idx="22">
                  <c:v>0.83099999999999996</c:v>
                </c:pt>
                <c:pt idx="23">
                  <c:v>0.80759999999999998</c:v>
                </c:pt>
                <c:pt idx="24">
                  <c:v>0.78490000000000004</c:v>
                </c:pt>
                <c:pt idx="25">
                  <c:v>0.76270000000000004</c:v>
                </c:pt>
                <c:pt idx="26">
                  <c:v>0.74119999999999997</c:v>
                </c:pt>
                <c:pt idx="27">
                  <c:v>0.72</c:v>
                </c:pt>
                <c:pt idx="28">
                  <c:v>0.69899999999999995</c:v>
                </c:pt>
                <c:pt idx="29">
                  <c:v>0.67900000000000005</c:v>
                </c:pt>
                <c:pt idx="30">
                  <c:v>0.65890000000000004</c:v>
                </c:pt>
                <c:pt idx="31">
                  <c:v>0.63949999999999996</c:v>
                </c:pt>
                <c:pt idx="32">
                  <c:v>0.62050000000000005</c:v>
                </c:pt>
                <c:pt idx="33">
                  <c:v>0.60109999999999997</c:v>
                </c:pt>
                <c:pt idx="34">
                  <c:v>0.58220000000000005</c:v>
                </c:pt>
                <c:pt idx="35">
                  <c:v>0.56459999999999999</c:v>
                </c:pt>
                <c:pt idx="36">
                  <c:v>0.54559999999999997</c:v>
                </c:pt>
                <c:pt idx="37">
                  <c:v>0.52780000000000005</c:v>
                </c:pt>
                <c:pt idx="38">
                  <c:v>0.51080000000000003</c:v>
                </c:pt>
                <c:pt idx="39">
                  <c:v>0.49419999999999997</c:v>
                </c:pt>
                <c:pt idx="40">
                  <c:v>0.4758</c:v>
                </c:pt>
                <c:pt idx="41">
                  <c:v>0.46</c:v>
                </c:pt>
                <c:pt idx="42">
                  <c:v>0.44440000000000002</c:v>
                </c:pt>
                <c:pt idx="43">
                  <c:v>0.4269</c:v>
                </c:pt>
                <c:pt idx="44">
                  <c:v>0.41189999999999999</c:v>
                </c:pt>
                <c:pt idx="45">
                  <c:v>0.39539999999999997</c:v>
                </c:pt>
                <c:pt idx="46">
                  <c:v>0.38109999999999999</c:v>
                </c:pt>
                <c:pt idx="47">
                  <c:v>0.36470000000000002</c:v>
                </c:pt>
                <c:pt idx="48">
                  <c:v>0.35</c:v>
                </c:pt>
                <c:pt idx="49">
                  <c:v>0.33560000000000001</c:v>
                </c:pt>
                <c:pt idx="50">
                  <c:v>0.32190000000000002</c:v>
                </c:pt>
                <c:pt idx="51">
                  <c:v>0.30669999999999997</c:v>
                </c:pt>
                <c:pt idx="52">
                  <c:v>0.29420000000000002</c:v>
                </c:pt>
                <c:pt idx="53">
                  <c:v>0.28050000000000003</c:v>
                </c:pt>
                <c:pt idx="54">
                  <c:v>0.2661</c:v>
                </c:pt>
                <c:pt idx="55">
                  <c:v>0.25430000000000003</c:v>
                </c:pt>
                <c:pt idx="56">
                  <c:v>0.2424</c:v>
                </c:pt>
                <c:pt idx="57">
                  <c:v>0.22869999999999999</c:v>
                </c:pt>
                <c:pt idx="58">
                  <c:v>0.21679999999999999</c:v>
                </c:pt>
                <c:pt idx="59">
                  <c:v>0.20549999999999999</c:v>
                </c:pt>
                <c:pt idx="60">
                  <c:v>0.19450000000000001</c:v>
                </c:pt>
                <c:pt idx="61">
                  <c:v>0.18329999999999999</c:v>
                </c:pt>
                <c:pt idx="62">
                  <c:v>0.17280000000000001</c:v>
                </c:pt>
                <c:pt idx="63">
                  <c:v>0.16250000000000001</c:v>
                </c:pt>
                <c:pt idx="64">
                  <c:v>0.15229999999999999</c:v>
                </c:pt>
                <c:pt idx="65">
                  <c:v>0.14299999999999999</c:v>
                </c:pt>
                <c:pt idx="66">
                  <c:v>0.13439999999999999</c:v>
                </c:pt>
                <c:pt idx="67">
                  <c:v>0.12620000000000001</c:v>
                </c:pt>
                <c:pt idx="68">
                  <c:v>0.1198</c:v>
                </c:pt>
                <c:pt idx="69">
                  <c:v>0.11020000000000001</c:v>
                </c:pt>
                <c:pt idx="70">
                  <c:v>0.10440000000000001</c:v>
                </c:pt>
                <c:pt idx="71">
                  <c:v>0.1</c:v>
                </c:pt>
                <c:pt idx="72">
                  <c:v>9.2700000000000005E-2</c:v>
                </c:pt>
                <c:pt idx="73">
                  <c:v>0.09</c:v>
                </c:pt>
                <c:pt idx="74">
                  <c:v>0.09</c:v>
                </c:pt>
                <c:pt idx="75">
                  <c:v>8.1299999999999997E-2</c:v>
                </c:pt>
                <c:pt idx="76">
                  <c:v>0.08</c:v>
                </c:pt>
                <c:pt idx="77">
                  <c:v>0.08</c:v>
                </c:pt>
                <c:pt idx="78">
                  <c:v>0.08</c:v>
                </c:pt>
                <c:pt idx="79">
                  <c:v>0.08</c:v>
                </c:pt>
                <c:pt idx="80">
                  <c:v>8.6199999999999999E-2</c:v>
                </c:pt>
                <c:pt idx="81">
                  <c:v>0.09</c:v>
                </c:pt>
                <c:pt idx="82">
                  <c:v>9.3600000000000003E-2</c:v>
                </c:pt>
                <c:pt idx="83">
                  <c:v>0.1</c:v>
                </c:pt>
                <c:pt idx="84">
                  <c:v>0.10970000000000001</c:v>
                </c:pt>
                <c:pt idx="85">
                  <c:v>0.1187</c:v>
                </c:pt>
                <c:pt idx="86">
                  <c:v>0.1308</c:v>
                </c:pt>
                <c:pt idx="87">
                  <c:v>0.14399999999999999</c:v>
                </c:pt>
                <c:pt idx="88">
                  <c:v>0.15870000000000001</c:v>
                </c:pt>
                <c:pt idx="89">
                  <c:v>0.17610000000000001</c:v>
                </c:pt>
                <c:pt idx="90">
                  <c:v>0.1908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1A-450A-80CA-CFC154B79BE7}"/>
            </c:ext>
          </c:extLst>
        </c:ser>
        <c:ser>
          <c:idx val="7"/>
          <c:order val="7"/>
          <c:tx>
            <c:strRef>
              <c:f>'Skip-2'!$M$1:$M$2</c:f>
              <c:strCache>
                <c:ptCount val="1"/>
                <c:pt idx="0">
                  <c:v>80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'Skip-2'!$M$3:$M$94</c:f>
              <c:numCache>
                <c:formatCode>General</c:formatCode>
                <c:ptCount val="91"/>
                <c:pt idx="0">
                  <c:v>1.4619</c:v>
                </c:pt>
                <c:pt idx="1">
                  <c:v>1.4303999999999999</c:v>
                </c:pt>
                <c:pt idx="2">
                  <c:v>1.3895999999999999</c:v>
                </c:pt>
                <c:pt idx="3">
                  <c:v>1.3505</c:v>
                </c:pt>
                <c:pt idx="4">
                  <c:v>1.3130999999999999</c:v>
                </c:pt>
                <c:pt idx="5">
                  <c:v>1.2762</c:v>
                </c:pt>
                <c:pt idx="6">
                  <c:v>1.2414000000000001</c:v>
                </c:pt>
                <c:pt idx="7">
                  <c:v>1.2067000000000001</c:v>
                </c:pt>
                <c:pt idx="8">
                  <c:v>1.1740999999999999</c:v>
                </c:pt>
                <c:pt idx="9">
                  <c:v>1.1415999999999999</c:v>
                </c:pt>
                <c:pt idx="10">
                  <c:v>1.1100000000000001</c:v>
                </c:pt>
                <c:pt idx="11">
                  <c:v>1.0802</c:v>
                </c:pt>
                <c:pt idx="12">
                  <c:v>1.0502</c:v>
                </c:pt>
                <c:pt idx="13">
                  <c:v>1.0216000000000001</c:v>
                </c:pt>
                <c:pt idx="14">
                  <c:v>0.99350000000000005</c:v>
                </c:pt>
                <c:pt idx="15">
                  <c:v>0.96689999999999998</c:v>
                </c:pt>
                <c:pt idx="16">
                  <c:v>0.94020000000000004</c:v>
                </c:pt>
                <c:pt idx="17">
                  <c:v>0.91400000000000003</c:v>
                </c:pt>
                <c:pt idx="18">
                  <c:v>0.88959999999999995</c:v>
                </c:pt>
                <c:pt idx="19">
                  <c:v>0.86419999999999997</c:v>
                </c:pt>
                <c:pt idx="20">
                  <c:v>0.84019999999999995</c:v>
                </c:pt>
                <c:pt idx="21">
                  <c:v>0.81699999999999995</c:v>
                </c:pt>
                <c:pt idx="22">
                  <c:v>0.79400000000000004</c:v>
                </c:pt>
                <c:pt idx="23">
                  <c:v>0.77139999999999997</c:v>
                </c:pt>
                <c:pt idx="24">
                  <c:v>0.749</c:v>
                </c:pt>
                <c:pt idx="25">
                  <c:v>0.72750000000000004</c:v>
                </c:pt>
                <c:pt idx="26">
                  <c:v>0.70679999999999998</c:v>
                </c:pt>
                <c:pt idx="27">
                  <c:v>0.6855</c:v>
                </c:pt>
                <c:pt idx="28">
                  <c:v>0.66459999999999997</c:v>
                </c:pt>
                <c:pt idx="29">
                  <c:v>0.64459999999999995</c:v>
                </c:pt>
                <c:pt idx="30">
                  <c:v>0.62529999999999997</c:v>
                </c:pt>
                <c:pt idx="31">
                  <c:v>0.60580000000000001</c:v>
                </c:pt>
                <c:pt idx="32">
                  <c:v>0.58679999999999999</c:v>
                </c:pt>
                <c:pt idx="33">
                  <c:v>0.56840000000000002</c:v>
                </c:pt>
                <c:pt idx="34">
                  <c:v>0.55049999999999999</c:v>
                </c:pt>
                <c:pt idx="35">
                  <c:v>0.53300000000000003</c:v>
                </c:pt>
                <c:pt idx="36">
                  <c:v>0.51470000000000005</c:v>
                </c:pt>
                <c:pt idx="37">
                  <c:v>0.49680000000000002</c:v>
                </c:pt>
                <c:pt idx="38">
                  <c:v>0.4803</c:v>
                </c:pt>
                <c:pt idx="39">
                  <c:v>0.46329999999999999</c:v>
                </c:pt>
                <c:pt idx="40">
                  <c:v>0.44579999999999997</c:v>
                </c:pt>
                <c:pt idx="41">
                  <c:v>0.43</c:v>
                </c:pt>
                <c:pt idx="42">
                  <c:v>0.41470000000000001</c:v>
                </c:pt>
                <c:pt idx="43">
                  <c:v>0.39779999999999999</c:v>
                </c:pt>
                <c:pt idx="44">
                  <c:v>0.3831</c:v>
                </c:pt>
                <c:pt idx="45">
                  <c:v>0.36659999999999998</c:v>
                </c:pt>
                <c:pt idx="46">
                  <c:v>0.3528</c:v>
                </c:pt>
                <c:pt idx="47">
                  <c:v>0.3367</c:v>
                </c:pt>
                <c:pt idx="48">
                  <c:v>0.32329999999999998</c:v>
                </c:pt>
                <c:pt idx="49">
                  <c:v>0.30780000000000002</c:v>
                </c:pt>
                <c:pt idx="50">
                  <c:v>0.29420000000000002</c:v>
                </c:pt>
                <c:pt idx="51">
                  <c:v>0.2797</c:v>
                </c:pt>
                <c:pt idx="52">
                  <c:v>0.26669999999999999</c:v>
                </c:pt>
                <c:pt idx="53">
                  <c:v>0.25430000000000003</c:v>
                </c:pt>
                <c:pt idx="54">
                  <c:v>0.24079999999999999</c:v>
                </c:pt>
                <c:pt idx="55">
                  <c:v>0.2273</c:v>
                </c:pt>
                <c:pt idx="56">
                  <c:v>0.2157</c:v>
                </c:pt>
                <c:pt idx="57">
                  <c:v>0.20419999999999999</c:v>
                </c:pt>
                <c:pt idx="58">
                  <c:v>0.19239999999999999</c:v>
                </c:pt>
                <c:pt idx="59">
                  <c:v>0.18049999999999999</c:v>
                </c:pt>
                <c:pt idx="60">
                  <c:v>0.16969999999999999</c:v>
                </c:pt>
                <c:pt idx="61">
                  <c:v>0.15920000000000001</c:v>
                </c:pt>
                <c:pt idx="62">
                  <c:v>0.1492</c:v>
                </c:pt>
                <c:pt idx="63">
                  <c:v>0.13900000000000001</c:v>
                </c:pt>
                <c:pt idx="64">
                  <c:v>0.13</c:v>
                </c:pt>
                <c:pt idx="65">
                  <c:v>0.1203</c:v>
                </c:pt>
                <c:pt idx="66">
                  <c:v>0.111</c:v>
                </c:pt>
                <c:pt idx="67">
                  <c:v>0.1036</c:v>
                </c:pt>
                <c:pt idx="68">
                  <c:v>9.8100000000000007E-2</c:v>
                </c:pt>
                <c:pt idx="69">
                  <c:v>0.09</c:v>
                </c:pt>
                <c:pt idx="70">
                  <c:v>8.3299999999999999E-2</c:v>
                </c:pt>
                <c:pt idx="71">
                  <c:v>0.08</c:v>
                </c:pt>
                <c:pt idx="72">
                  <c:v>7.1999999999999995E-2</c:v>
                </c:pt>
                <c:pt idx="73">
                  <c:v>7.0000000000000007E-2</c:v>
                </c:pt>
                <c:pt idx="74">
                  <c:v>7.0000000000000007E-2</c:v>
                </c:pt>
                <c:pt idx="75">
                  <c:v>6.1499999999999999E-2</c:v>
                </c:pt>
                <c:pt idx="76">
                  <c:v>0.06</c:v>
                </c:pt>
                <c:pt idx="77">
                  <c:v>0.06</c:v>
                </c:pt>
                <c:pt idx="78">
                  <c:v>0.06</c:v>
                </c:pt>
                <c:pt idx="79">
                  <c:v>0.06</c:v>
                </c:pt>
                <c:pt idx="80">
                  <c:v>6.8500000000000005E-2</c:v>
                </c:pt>
                <c:pt idx="81">
                  <c:v>7.0000000000000007E-2</c:v>
                </c:pt>
                <c:pt idx="82">
                  <c:v>7.46E-2</c:v>
                </c:pt>
                <c:pt idx="83">
                  <c:v>0.08</c:v>
                </c:pt>
                <c:pt idx="84">
                  <c:v>8.9800000000000005E-2</c:v>
                </c:pt>
                <c:pt idx="85">
                  <c:v>9.8500000000000004E-2</c:v>
                </c:pt>
                <c:pt idx="86">
                  <c:v>0.11</c:v>
                </c:pt>
                <c:pt idx="87">
                  <c:v>0.1234</c:v>
                </c:pt>
                <c:pt idx="88">
                  <c:v>0.13730000000000001</c:v>
                </c:pt>
                <c:pt idx="89">
                  <c:v>0.15490000000000001</c:v>
                </c:pt>
                <c:pt idx="90">
                  <c:v>0.16919999999999999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71A-450A-80CA-CFC154B79BE7}"/>
            </c:ext>
          </c:extLst>
        </c:ser>
        <c:ser>
          <c:idx val="8"/>
          <c:order val="8"/>
          <c:tx>
            <c:strRef>
              <c:f>'Skip-2'!$N$1:$N$2</c:f>
              <c:strCache>
                <c:ptCount val="1"/>
                <c:pt idx="0">
                  <c:v>81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'Skip-2'!$N$3:$N$94</c:f>
              <c:numCache>
                <c:formatCode>General</c:formatCode>
                <c:ptCount val="91"/>
                <c:pt idx="0">
                  <c:v>1.4218999999999999</c:v>
                </c:pt>
                <c:pt idx="1">
                  <c:v>1.391</c:v>
                </c:pt>
                <c:pt idx="2">
                  <c:v>1.351</c:v>
                </c:pt>
                <c:pt idx="3">
                  <c:v>1.3125</c:v>
                </c:pt>
                <c:pt idx="4">
                  <c:v>1.2751999999999999</c:v>
                </c:pt>
                <c:pt idx="5">
                  <c:v>1.2393000000000001</c:v>
                </c:pt>
                <c:pt idx="6">
                  <c:v>1.2047000000000001</c:v>
                </c:pt>
                <c:pt idx="7">
                  <c:v>1.171</c:v>
                </c:pt>
                <c:pt idx="8">
                  <c:v>1.1378999999999999</c:v>
                </c:pt>
                <c:pt idx="9">
                  <c:v>1.1062000000000001</c:v>
                </c:pt>
                <c:pt idx="10">
                  <c:v>1.0757000000000001</c:v>
                </c:pt>
                <c:pt idx="11">
                  <c:v>1.0456000000000001</c:v>
                </c:pt>
                <c:pt idx="12">
                  <c:v>1.0170999999999999</c:v>
                </c:pt>
                <c:pt idx="13">
                  <c:v>0.98899999999999999</c:v>
                </c:pt>
                <c:pt idx="14">
                  <c:v>0.96160000000000001</c:v>
                </c:pt>
                <c:pt idx="15">
                  <c:v>0.93440000000000001</c:v>
                </c:pt>
                <c:pt idx="16">
                  <c:v>0.90849999999999997</c:v>
                </c:pt>
                <c:pt idx="17">
                  <c:v>0.88219999999999998</c:v>
                </c:pt>
                <c:pt idx="18">
                  <c:v>0.85840000000000005</c:v>
                </c:pt>
                <c:pt idx="19">
                  <c:v>0.83360000000000001</c:v>
                </c:pt>
                <c:pt idx="20">
                  <c:v>0.81020000000000003</c:v>
                </c:pt>
                <c:pt idx="21">
                  <c:v>0.78700000000000003</c:v>
                </c:pt>
                <c:pt idx="22">
                  <c:v>0.76429999999999998</c:v>
                </c:pt>
                <c:pt idx="23">
                  <c:v>0.7419</c:v>
                </c:pt>
                <c:pt idx="24">
                  <c:v>0.7198</c:v>
                </c:pt>
                <c:pt idx="25">
                  <c:v>0.69869999999999999</c:v>
                </c:pt>
                <c:pt idx="26">
                  <c:v>0.67730000000000001</c:v>
                </c:pt>
                <c:pt idx="27">
                  <c:v>0.6573</c:v>
                </c:pt>
                <c:pt idx="28">
                  <c:v>0.63690000000000002</c:v>
                </c:pt>
                <c:pt idx="29">
                  <c:v>0.6169</c:v>
                </c:pt>
                <c:pt idx="30">
                  <c:v>0.59789999999999999</c:v>
                </c:pt>
                <c:pt idx="31">
                  <c:v>0.57840000000000003</c:v>
                </c:pt>
                <c:pt idx="32">
                  <c:v>0.56079999999999997</c:v>
                </c:pt>
                <c:pt idx="33">
                  <c:v>0.54210000000000003</c:v>
                </c:pt>
                <c:pt idx="34">
                  <c:v>0.52380000000000004</c:v>
                </c:pt>
                <c:pt idx="35">
                  <c:v>0.50570000000000004</c:v>
                </c:pt>
                <c:pt idx="36">
                  <c:v>0.48859999999999998</c:v>
                </c:pt>
                <c:pt idx="37">
                  <c:v>0.47189999999999999</c:v>
                </c:pt>
                <c:pt idx="38">
                  <c:v>0.45469999999999999</c:v>
                </c:pt>
                <c:pt idx="39">
                  <c:v>0.43669999999999998</c:v>
                </c:pt>
                <c:pt idx="40">
                  <c:v>0.42170000000000002</c:v>
                </c:pt>
                <c:pt idx="41">
                  <c:v>0.40500000000000003</c:v>
                </c:pt>
                <c:pt idx="42">
                  <c:v>0.38940000000000002</c:v>
                </c:pt>
                <c:pt idx="43">
                  <c:v>0.37440000000000001</c:v>
                </c:pt>
                <c:pt idx="44">
                  <c:v>0.35780000000000001</c:v>
                </c:pt>
                <c:pt idx="45">
                  <c:v>0.34339999999999998</c:v>
                </c:pt>
                <c:pt idx="46">
                  <c:v>0.32750000000000001</c:v>
                </c:pt>
                <c:pt idx="47">
                  <c:v>0.31419999999999998</c:v>
                </c:pt>
                <c:pt idx="48">
                  <c:v>0.29830000000000001</c:v>
                </c:pt>
                <c:pt idx="49">
                  <c:v>0.2853</c:v>
                </c:pt>
                <c:pt idx="50">
                  <c:v>0.2717</c:v>
                </c:pt>
                <c:pt idx="51">
                  <c:v>0.25719999999999998</c:v>
                </c:pt>
                <c:pt idx="52">
                  <c:v>0.24440000000000001</c:v>
                </c:pt>
                <c:pt idx="53">
                  <c:v>0.23219999999999999</c:v>
                </c:pt>
                <c:pt idx="54">
                  <c:v>0.21859999999999999</c:v>
                </c:pt>
                <c:pt idx="55">
                  <c:v>0.20649999999999999</c:v>
                </c:pt>
                <c:pt idx="56">
                  <c:v>0.19489999999999999</c:v>
                </c:pt>
                <c:pt idx="57">
                  <c:v>0.1832</c:v>
                </c:pt>
                <c:pt idx="58">
                  <c:v>0.1714</c:v>
                </c:pt>
                <c:pt idx="59">
                  <c:v>0.1603</c:v>
                </c:pt>
                <c:pt idx="60">
                  <c:v>0.1492</c:v>
                </c:pt>
                <c:pt idx="61">
                  <c:v>0.13919999999999999</c:v>
                </c:pt>
                <c:pt idx="62">
                  <c:v>0.12970000000000001</c:v>
                </c:pt>
                <c:pt idx="63">
                  <c:v>0.1198</c:v>
                </c:pt>
                <c:pt idx="64">
                  <c:v>0.11</c:v>
                </c:pt>
                <c:pt idx="65">
                  <c:v>0.10100000000000001</c:v>
                </c:pt>
                <c:pt idx="66">
                  <c:v>9.3399999999999997E-2</c:v>
                </c:pt>
                <c:pt idx="67">
                  <c:v>8.6400000000000005E-2</c:v>
                </c:pt>
                <c:pt idx="68">
                  <c:v>0.08</c:v>
                </c:pt>
                <c:pt idx="69">
                  <c:v>7.1599999999999997E-2</c:v>
                </c:pt>
                <c:pt idx="70">
                  <c:v>6.9099999999999995E-2</c:v>
                </c:pt>
                <c:pt idx="71">
                  <c:v>0.06</c:v>
                </c:pt>
                <c:pt idx="72">
                  <c:v>0.06</c:v>
                </c:pt>
                <c:pt idx="73">
                  <c:v>5.0700000000000002E-2</c:v>
                </c:pt>
                <c:pt idx="74">
                  <c:v>0.05</c:v>
                </c:pt>
                <c:pt idx="75">
                  <c:v>0.05</c:v>
                </c:pt>
                <c:pt idx="76">
                  <c:v>0.05</c:v>
                </c:pt>
                <c:pt idx="77">
                  <c:v>0.05</c:v>
                </c:pt>
                <c:pt idx="78">
                  <c:v>0.05</c:v>
                </c:pt>
                <c:pt idx="79">
                  <c:v>0.05</c:v>
                </c:pt>
                <c:pt idx="80">
                  <c:v>0.05</c:v>
                </c:pt>
                <c:pt idx="81">
                  <c:v>5.2499999999999998E-2</c:v>
                </c:pt>
                <c:pt idx="82">
                  <c:v>0.06</c:v>
                </c:pt>
                <c:pt idx="83">
                  <c:v>6.5000000000000002E-2</c:v>
                </c:pt>
                <c:pt idx="84">
                  <c:v>7.2400000000000006E-2</c:v>
                </c:pt>
                <c:pt idx="85">
                  <c:v>8.2000000000000003E-2</c:v>
                </c:pt>
                <c:pt idx="86">
                  <c:v>9.3200000000000005E-2</c:v>
                </c:pt>
                <c:pt idx="87">
                  <c:v>0.10539999999999999</c:v>
                </c:pt>
                <c:pt idx="88">
                  <c:v>0.12039999999999999</c:v>
                </c:pt>
                <c:pt idx="89">
                  <c:v>0.13700000000000001</c:v>
                </c:pt>
                <c:pt idx="90">
                  <c:v>0.15110000000000001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71A-450A-80CA-CFC154B79BE7}"/>
            </c:ext>
          </c:extLst>
        </c:ser>
        <c:ser>
          <c:idx val="9"/>
          <c:order val="9"/>
          <c:tx>
            <c:strRef>
              <c:f>'Skip-2'!$O$1:$O$2</c:f>
              <c:strCache>
                <c:ptCount val="1"/>
                <c:pt idx="0">
                  <c:v>82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'Skip-2'!$O$3:$O$94</c:f>
              <c:numCache>
                <c:formatCode>General</c:formatCode>
                <c:ptCount val="91"/>
                <c:pt idx="0">
                  <c:v>1.3906000000000001</c:v>
                </c:pt>
                <c:pt idx="1">
                  <c:v>1.3599000000000001</c:v>
                </c:pt>
                <c:pt idx="2">
                  <c:v>1.3203</c:v>
                </c:pt>
                <c:pt idx="3">
                  <c:v>1.282</c:v>
                </c:pt>
                <c:pt idx="4">
                  <c:v>1.2452000000000001</c:v>
                </c:pt>
                <c:pt idx="5">
                  <c:v>1.2098</c:v>
                </c:pt>
                <c:pt idx="6">
                  <c:v>1.1756</c:v>
                </c:pt>
                <c:pt idx="7">
                  <c:v>1.1424000000000001</c:v>
                </c:pt>
                <c:pt idx="8">
                  <c:v>1.1102000000000001</c:v>
                </c:pt>
                <c:pt idx="9">
                  <c:v>1.0782</c:v>
                </c:pt>
                <c:pt idx="10">
                  <c:v>1.0481</c:v>
                </c:pt>
                <c:pt idx="11">
                  <c:v>1.0187999999999999</c:v>
                </c:pt>
                <c:pt idx="12">
                  <c:v>0.99</c:v>
                </c:pt>
                <c:pt idx="13">
                  <c:v>0.96179999999999999</c:v>
                </c:pt>
                <c:pt idx="14">
                  <c:v>0.93530000000000002</c:v>
                </c:pt>
                <c:pt idx="15">
                  <c:v>0.90880000000000005</c:v>
                </c:pt>
                <c:pt idx="16">
                  <c:v>0.8821</c:v>
                </c:pt>
                <c:pt idx="17">
                  <c:v>0.85799999999999998</c:v>
                </c:pt>
                <c:pt idx="18">
                  <c:v>0.83289999999999997</c:v>
                </c:pt>
                <c:pt idx="19">
                  <c:v>0.80910000000000004</c:v>
                </c:pt>
                <c:pt idx="20">
                  <c:v>0.7853</c:v>
                </c:pt>
                <c:pt idx="21">
                  <c:v>0.76229999999999998</c:v>
                </c:pt>
                <c:pt idx="22">
                  <c:v>0.74</c:v>
                </c:pt>
                <c:pt idx="23">
                  <c:v>0.71809999999999996</c:v>
                </c:pt>
                <c:pt idx="24">
                  <c:v>0.6966</c:v>
                </c:pt>
                <c:pt idx="25">
                  <c:v>0.67500000000000004</c:v>
                </c:pt>
                <c:pt idx="26">
                  <c:v>0.65429999999999999</c:v>
                </c:pt>
                <c:pt idx="27">
                  <c:v>0.63400000000000001</c:v>
                </c:pt>
                <c:pt idx="28">
                  <c:v>0.61439999999999995</c:v>
                </c:pt>
                <c:pt idx="29">
                  <c:v>0.59460000000000002</c:v>
                </c:pt>
                <c:pt idx="30">
                  <c:v>0.57530000000000003</c:v>
                </c:pt>
                <c:pt idx="31">
                  <c:v>0.55610000000000004</c:v>
                </c:pt>
                <c:pt idx="32">
                  <c:v>0.53779999999999994</c:v>
                </c:pt>
                <c:pt idx="33">
                  <c:v>0.52</c:v>
                </c:pt>
                <c:pt idx="34">
                  <c:v>0.50219999999999998</c:v>
                </c:pt>
                <c:pt idx="35">
                  <c:v>0.48459999999999998</c:v>
                </c:pt>
                <c:pt idx="36">
                  <c:v>0.46610000000000001</c:v>
                </c:pt>
                <c:pt idx="37">
                  <c:v>0.44969999999999999</c:v>
                </c:pt>
                <c:pt idx="38">
                  <c:v>0.43359999999999999</c:v>
                </c:pt>
                <c:pt idx="39">
                  <c:v>0.41639999999999999</c:v>
                </c:pt>
                <c:pt idx="40">
                  <c:v>0.40079999999999999</c:v>
                </c:pt>
                <c:pt idx="41">
                  <c:v>0.38419999999999999</c:v>
                </c:pt>
                <c:pt idx="42">
                  <c:v>0.36749999999999999</c:v>
                </c:pt>
                <c:pt idx="43">
                  <c:v>0.35360000000000003</c:v>
                </c:pt>
                <c:pt idx="44">
                  <c:v>0.3372</c:v>
                </c:pt>
                <c:pt idx="45">
                  <c:v>0.32290000000000002</c:v>
                </c:pt>
                <c:pt idx="46">
                  <c:v>0.30669999999999997</c:v>
                </c:pt>
                <c:pt idx="47">
                  <c:v>0.29420000000000002</c:v>
                </c:pt>
                <c:pt idx="48">
                  <c:v>0.27829999999999999</c:v>
                </c:pt>
                <c:pt idx="49">
                  <c:v>0.26500000000000001</c:v>
                </c:pt>
                <c:pt idx="50">
                  <c:v>0.25219999999999998</c:v>
                </c:pt>
                <c:pt idx="51">
                  <c:v>0.23749999999999999</c:v>
                </c:pt>
                <c:pt idx="52">
                  <c:v>0.22500000000000001</c:v>
                </c:pt>
                <c:pt idx="53">
                  <c:v>0.2132</c:v>
                </c:pt>
                <c:pt idx="54">
                  <c:v>0.19969999999999999</c:v>
                </c:pt>
                <c:pt idx="55">
                  <c:v>0.18729999999999999</c:v>
                </c:pt>
                <c:pt idx="56">
                  <c:v>0.1757</c:v>
                </c:pt>
                <c:pt idx="57">
                  <c:v>0.16450000000000001</c:v>
                </c:pt>
                <c:pt idx="58">
                  <c:v>0.1532</c:v>
                </c:pt>
                <c:pt idx="59">
                  <c:v>0.1421</c:v>
                </c:pt>
                <c:pt idx="60">
                  <c:v>0.1321</c:v>
                </c:pt>
                <c:pt idx="61">
                  <c:v>0.12230000000000001</c:v>
                </c:pt>
                <c:pt idx="62">
                  <c:v>0.1123</c:v>
                </c:pt>
                <c:pt idx="63">
                  <c:v>0.1028</c:v>
                </c:pt>
                <c:pt idx="64">
                  <c:v>9.4E-2</c:v>
                </c:pt>
                <c:pt idx="65">
                  <c:v>8.6699999999999999E-2</c:v>
                </c:pt>
                <c:pt idx="66">
                  <c:v>7.9500000000000001E-2</c:v>
                </c:pt>
                <c:pt idx="67">
                  <c:v>7.0000000000000007E-2</c:v>
                </c:pt>
                <c:pt idx="68">
                  <c:v>6.3600000000000004E-2</c:v>
                </c:pt>
                <c:pt idx="69">
                  <c:v>0.06</c:v>
                </c:pt>
                <c:pt idx="70">
                  <c:v>5.1200000000000002E-2</c:v>
                </c:pt>
                <c:pt idx="71">
                  <c:v>0.05</c:v>
                </c:pt>
                <c:pt idx="72">
                  <c:v>4.1300000000000003E-2</c:v>
                </c:pt>
                <c:pt idx="73">
                  <c:v>0.04</c:v>
                </c:pt>
                <c:pt idx="74">
                  <c:v>0.04</c:v>
                </c:pt>
                <c:pt idx="75">
                  <c:v>3.6900000000000002E-2</c:v>
                </c:pt>
                <c:pt idx="76">
                  <c:v>0.03</c:v>
                </c:pt>
                <c:pt idx="77">
                  <c:v>0.03</c:v>
                </c:pt>
                <c:pt idx="78">
                  <c:v>0.03</c:v>
                </c:pt>
                <c:pt idx="79">
                  <c:v>3.5400000000000001E-2</c:v>
                </c:pt>
                <c:pt idx="80">
                  <c:v>0.04</c:v>
                </c:pt>
                <c:pt idx="81">
                  <c:v>0.04</c:v>
                </c:pt>
                <c:pt idx="82">
                  <c:v>4.6300000000000001E-2</c:v>
                </c:pt>
                <c:pt idx="83">
                  <c:v>5.0200000000000002E-2</c:v>
                </c:pt>
                <c:pt idx="84">
                  <c:v>0.06</c:v>
                </c:pt>
                <c:pt idx="85">
                  <c:v>6.8199999999999997E-2</c:v>
                </c:pt>
                <c:pt idx="86">
                  <c:v>7.8399999999999997E-2</c:v>
                </c:pt>
                <c:pt idx="87">
                  <c:v>9.1499999999999998E-2</c:v>
                </c:pt>
                <c:pt idx="88">
                  <c:v>0.1052</c:v>
                </c:pt>
                <c:pt idx="89">
                  <c:v>0.1222</c:v>
                </c:pt>
                <c:pt idx="90">
                  <c:v>0.1356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71A-450A-80CA-CFC154B79BE7}"/>
            </c:ext>
          </c:extLst>
        </c:ser>
        <c:ser>
          <c:idx val="10"/>
          <c:order val="10"/>
          <c:tx>
            <c:strRef>
              <c:f>'Skip-2'!$P$1:$P$2</c:f>
              <c:strCache>
                <c:ptCount val="1"/>
                <c:pt idx="0">
                  <c:v>83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'Skip-2'!$P$3:$P$94</c:f>
              <c:numCache>
                <c:formatCode>General</c:formatCode>
                <c:ptCount val="91"/>
                <c:pt idx="0">
                  <c:v>1.3657999999999999</c:v>
                </c:pt>
                <c:pt idx="1">
                  <c:v>1.3351</c:v>
                </c:pt>
                <c:pt idx="2">
                  <c:v>1.2958000000000001</c:v>
                </c:pt>
                <c:pt idx="3">
                  <c:v>1.258</c:v>
                </c:pt>
                <c:pt idx="4">
                  <c:v>1.2221</c:v>
                </c:pt>
                <c:pt idx="5">
                  <c:v>1.1863999999999999</c:v>
                </c:pt>
                <c:pt idx="6">
                  <c:v>1.1532</c:v>
                </c:pt>
                <c:pt idx="7">
                  <c:v>1.1197999999999999</c:v>
                </c:pt>
                <c:pt idx="8">
                  <c:v>1.0876999999999999</c:v>
                </c:pt>
                <c:pt idx="9">
                  <c:v>1.0564</c:v>
                </c:pt>
                <c:pt idx="10">
                  <c:v>1.0264</c:v>
                </c:pt>
                <c:pt idx="11">
                  <c:v>0.99729999999999996</c:v>
                </c:pt>
                <c:pt idx="12">
                  <c:v>0.96879999999999999</c:v>
                </c:pt>
                <c:pt idx="13">
                  <c:v>0.94059999999999999</c:v>
                </c:pt>
                <c:pt idx="14">
                  <c:v>0.91390000000000005</c:v>
                </c:pt>
                <c:pt idx="15">
                  <c:v>0.88829999999999998</c:v>
                </c:pt>
                <c:pt idx="16">
                  <c:v>0.86150000000000004</c:v>
                </c:pt>
                <c:pt idx="17">
                  <c:v>0.83799999999999997</c:v>
                </c:pt>
                <c:pt idx="18">
                  <c:v>0.81240000000000001</c:v>
                </c:pt>
                <c:pt idx="19">
                  <c:v>0.78910000000000002</c:v>
                </c:pt>
                <c:pt idx="20">
                  <c:v>0.76580000000000004</c:v>
                </c:pt>
                <c:pt idx="21">
                  <c:v>0.74229999999999996</c:v>
                </c:pt>
                <c:pt idx="22">
                  <c:v>0.72099999999999997</c:v>
                </c:pt>
                <c:pt idx="23">
                  <c:v>0.6986</c:v>
                </c:pt>
                <c:pt idx="24">
                  <c:v>0.67710000000000004</c:v>
                </c:pt>
                <c:pt idx="25">
                  <c:v>0.65629999999999999</c:v>
                </c:pt>
                <c:pt idx="26">
                  <c:v>0.63549999999999995</c:v>
                </c:pt>
                <c:pt idx="27">
                  <c:v>0.61529999999999996</c:v>
                </c:pt>
                <c:pt idx="28">
                  <c:v>0.59509999999999996</c:v>
                </c:pt>
                <c:pt idx="29">
                  <c:v>0.5756</c:v>
                </c:pt>
                <c:pt idx="30">
                  <c:v>0.55659999999999998</c:v>
                </c:pt>
                <c:pt idx="31">
                  <c:v>0.53759999999999997</c:v>
                </c:pt>
                <c:pt idx="32">
                  <c:v>0.51919999999999999</c:v>
                </c:pt>
                <c:pt idx="33">
                  <c:v>0.50109999999999999</c:v>
                </c:pt>
                <c:pt idx="34">
                  <c:v>0.48349999999999999</c:v>
                </c:pt>
                <c:pt idx="35">
                  <c:v>0.46510000000000001</c:v>
                </c:pt>
                <c:pt idx="36">
                  <c:v>0.4481</c:v>
                </c:pt>
                <c:pt idx="37">
                  <c:v>0.43190000000000001</c:v>
                </c:pt>
                <c:pt idx="38">
                  <c:v>0.41470000000000001</c:v>
                </c:pt>
                <c:pt idx="39">
                  <c:v>0.39810000000000001</c:v>
                </c:pt>
                <c:pt idx="40">
                  <c:v>0.38219999999999998</c:v>
                </c:pt>
                <c:pt idx="41">
                  <c:v>0.36580000000000001</c:v>
                </c:pt>
                <c:pt idx="42">
                  <c:v>0.35060000000000002</c:v>
                </c:pt>
                <c:pt idx="43">
                  <c:v>0.33529999999999999</c:v>
                </c:pt>
                <c:pt idx="44">
                  <c:v>0.31940000000000002</c:v>
                </c:pt>
                <c:pt idx="45">
                  <c:v>0.3049</c:v>
                </c:pt>
                <c:pt idx="46">
                  <c:v>0.2908</c:v>
                </c:pt>
                <c:pt idx="47">
                  <c:v>0.27560000000000001</c:v>
                </c:pt>
                <c:pt idx="48">
                  <c:v>0.26219999999999999</c:v>
                </c:pt>
                <c:pt idx="49">
                  <c:v>0.2475</c:v>
                </c:pt>
                <c:pt idx="50">
                  <c:v>0.2344</c:v>
                </c:pt>
                <c:pt idx="51">
                  <c:v>0.22220000000000001</c:v>
                </c:pt>
                <c:pt idx="52">
                  <c:v>0.20830000000000001</c:v>
                </c:pt>
                <c:pt idx="53">
                  <c:v>0.19570000000000001</c:v>
                </c:pt>
                <c:pt idx="54">
                  <c:v>0.18390000000000001</c:v>
                </c:pt>
                <c:pt idx="55">
                  <c:v>0.17219999999999999</c:v>
                </c:pt>
                <c:pt idx="56">
                  <c:v>0.15970000000000001</c:v>
                </c:pt>
                <c:pt idx="57">
                  <c:v>0.14760000000000001</c:v>
                </c:pt>
                <c:pt idx="58">
                  <c:v>0.1376</c:v>
                </c:pt>
                <c:pt idx="59">
                  <c:v>0.12659999999999999</c:v>
                </c:pt>
                <c:pt idx="60">
                  <c:v>0.1171</c:v>
                </c:pt>
                <c:pt idx="61">
                  <c:v>0.1074</c:v>
                </c:pt>
                <c:pt idx="62">
                  <c:v>9.8500000000000004E-2</c:v>
                </c:pt>
                <c:pt idx="63">
                  <c:v>8.9700000000000002E-2</c:v>
                </c:pt>
                <c:pt idx="64">
                  <c:v>0.08</c:v>
                </c:pt>
                <c:pt idx="65">
                  <c:v>7.2499999999999995E-2</c:v>
                </c:pt>
                <c:pt idx="66">
                  <c:v>6.6100000000000006E-2</c:v>
                </c:pt>
                <c:pt idx="67">
                  <c:v>0.06</c:v>
                </c:pt>
                <c:pt idx="68">
                  <c:v>5.0200000000000002E-2</c:v>
                </c:pt>
                <c:pt idx="69">
                  <c:v>4.7899999999999998E-2</c:v>
                </c:pt>
                <c:pt idx="70">
                  <c:v>0.04</c:v>
                </c:pt>
                <c:pt idx="71">
                  <c:v>3.9100000000000003E-2</c:v>
                </c:pt>
                <c:pt idx="72">
                  <c:v>0.03</c:v>
                </c:pt>
                <c:pt idx="73">
                  <c:v>0.03</c:v>
                </c:pt>
                <c:pt idx="74">
                  <c:v>0.03</c:v>
                </c:pt>
                <c:pt idx="75">
                  <c:v>2.6700000000000002E-2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2.5399999999999999E-2</c:v>
                </c:pt>
                <c:pt idx="80">
                  <c:v>0.03</c:v>
                </c:pt>
                <c:pt idx="81">
                  <c:v>0.03</c:v>
                </c:pt>
                <c:pt idx="82">
                  <c:v>3.4599999999999999E-2</c:v>
                </c:pt>
                <c:pt idx="83">
                  <c:v>0.04</c:v>
                </c:pt>
                <c:pt idx="84">
                  <c:v>4.8500000000000001E-2</c:v>
                </c:pt>
                <c:pt idx="85">
                  <c:v>5.6399999999999999E-2</c:v>
                </c:pt>
                <c:pt idx="86">
                  <c:v>6.6299999999999998E-2</c:v>
                </c:pt>
                <c:pt idx="87">
                  <c:v>7.8E-2</c:v>
                </c:pt>
                <c:pt idx="88">
                  <c:v>9.3399999999999997E-2</c:v>
                </c:pt>
                <c:pt idx="89">
                  <c:v>0.1087</c:v>
                </c:pt>
                <c:pt idx="90">
                  <c:v>0.1222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71A-450A-80CA-CFC154B79BE7}"/>
            </c:ext>
          </c:extLst>
        </c:ser>
        <c:ser>
          <c:idx val="11"/>
          <c:order val="11"/>
          <c:tx>
            <c:strRef>
              <c:f>'Skip-2'!$Q$1:$Q$2</c:f>
              <c:strCache>
                <c:ptCount val="1"/>
                <c:pt idx="0">
                  <c:v>84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'Skip-2'!$Q$3:$Q$94</c:f>
              <c:numCache>
                <c:formatCode>General</c:formatCode>
                <c:ptCount val="91"/>
                <c:pt idx="0">
                  <c:v>1.3469</c:v>
                </c:pt>
                <c:pt idx="1">
                  <c:v>1.3165</c:v>
                </c:pt>
                <c:pt idx="2">
                  <c:v>1.2776000000000001</c:v>
                </c:pt>
                <c:pt idx="3">
                  <c:v>1.24</c:v>
                </c:pt>
                <c:pt idx="4">
                  <c:v>1.2041999999999999</c:v>
                </c:pt>
                <c:pt idx="5">
                  <c:v>1.1692</c:v>
                </c:pt>
                <c:pt idx="6">
                  <c:v>1.1354</c:v>
                </c:pt>
                <c:pt idx="7">
                  <c:v>1.1028</c:v>
                </c:pt>
                <c:pt idx="8">
                  <c:v>1.0707</c:v>
                </c:pt>
                <c:pt idx="9">
                  <c:v>1.0396000000000001</c:v>
                </c:pt>
                <c:pt idx="10">
                  <c:v>1.0098</c:v>
                </c:pt>
                <c:pt idx="11">
                  <c:v>0.98040000000000005</c:v>
                </c:pt>
                <c:pt idx="12">
                  <c:v>0.95179999999999998</c:v>
                </c:pt>
                <c:pt idx="13">
                  <c:v>0.92469999999999997</c:v>
                </c:pt>
                <c:pt idx="14">
                  <c:v>0.89859999999999995</c:v>
                </c:pt>
                <c:pt idx="15">
                  <c:v>0.87150000000000005</c:v>
                </c:pt>
                <c:pt idx="16">
                  <c:v>0.84619999999999995</c:v>
                </c:pt>
                <c:pt idx="17">
                  <c:v>0.82110000000000005</c:v>
                </c:pt>
                <c:pt idx="18">
                  <c:v>0.79779999999999995</c:v>
                </c:pt>
                <c:pt idx="19">
                  <c:v>0.77329999999999999</c:v>
                </c:pt>
                <c:pt idx="20">
                  <c:v>0.75019999999999998</c:v>
                </c:pt>
                <c:pt idx="21">
                  <c:v>0.72789999999999999</c:v>
                </c:pt>
                <c:pt idx="22">
                  <c:v>0.70479999999999998</c:v>
                </c:pt>
                <c:pt idx="23">
                  <c:v>0.68240000000000001</c:v>
                </c:pt>
                <c:pt idx="24">
                  <c:v>0.66120000000000001</c:v>
                </c:pt>
                <c:pt idx="25">
                  <c:v>0.64</c:v>
                </c:pt>
                <c:pt idx="26">
                  <c:v>0.62</c:v>
                </c:pt>
                <c:pt idx="27">
                  <c:v>0.6</c:v>
                </c:pt>
                <c:pt idx="28">
                  <c:v>0.57969999999999999</c:v>
                </c:pt>
                <c:pt idx="29">
                  <c:v>0.5605</c:v>
                </c:pt>
                <c:pt idx="30">
                  <c:v>0.54159999999999997</c:v>
                </c:pt>
                <c:pt idx="31">
                  <c:v>0.52259999999999995</c:v>
                </c:pt>
                <c:pt idx="32">
                  <c:v>0.50429999999999997</c:v>
                </c:pt>
                <c:pt idx="33">
                  <c:v>0.48580000000000001</c:v>
                </c:pt>
                <c:pt idx="34">
                  <c:v>0.46760000000000002</c:v>
                </c:pt>
                <c:pt idx="35">
                  <c:v>0.45029999999999998</c:v>
                </c:pt>
                <c:pt idx="36">
                  <c:v>0.43330000000000002</c:v>
                </c:pt>
                <c:pt idx="37">
                  <c:v>0.41570000000000001</c:v>
                </c:pt>
                <c:pt idx="38">
                  <c:v>0.3997</c:v>
                </c:pt>
                <c:pt idx="39">
                  <c:v>0.38329999999999997</c:v>
                </c:pt>
                <c:pt idx="40">
                  <c:v>0.36580000000000001</c:v>
                </c:pt>
                <c:pt idx="41">
                  <c:v>0.3508</c:v>
                </c:pt>
                <c:pt idx="42">
                  <c:v>0.33500000000000002</c:v>
                </c:pt>
                <c:pt idx="43">
                  <c:v>0.31919999999999998</c:v>
                </c:pt>
                <c:pt idx="44">
                  <c:v>0.3044</c:v>
                </c:pt>
                <c:pt idx="45">
                  <c:v>0.28939999999999999</c:v>
                </c:pt>
                <c:pt idx="46">
                  <c:v>0.27500000000000002</c:v>
                </c:pt>
                <c:pt idx="47">
                  <c:v>0.26079999999999998</c:v>
                </c:pt>
                <c:pt idx="48">
                  <c:v>0.24579999999999999</c:v>
                </c:pt>
                <c:pt idx="49">
                  <c:v>0.23330000000000001</c:v>
                </c:pt>
                <c:pt idx="50">
                  <c:v>0.21940000000000001</c:v>
                </c:pt>
                <c:pt idx="51">
                  <c:v>0.20580000000000001</c:v>
                </c:pt>
                <c:pt idx="52">
                  <c:v>0.19389999999999999</c:v>
                </c:pt>
                <c:pt idx="53">
                  <c:v>0.18190000000000001</c:v>
                </c:pt>
                <c:pt idx="54">
                  <c:v>0.1686</c:v>
                </c:pt>
                <c:pt idx="55">
                  <c:v>0.157</c:v>
                </c:pt>
                <c:pt idx="56">
                  <c:v>0.1454</c:v>
                </c:pt>
                <c:pt idx="57">
                  <c:v>0.13450000000000001</c:v>
                </c:pt>
                <c:pt idx="58">
                  <c:v>0.12379999999999999</c:v>
                </c:pt>
                <c:pt idx="59">
                  <c:v>0.1134</c:v>
                </c:pt>
                <c:pt idx="60">
                  <c:v>0.1037</c:v>
                </c:pt>
                <c:pt idx="61">
                  <c:v>9.4100000000000003E-2</c:v>
                </c:pt>
                <c:pt idx="62">
                  <c:v>8.5400000000000004E-2</c:v>
                </c:pt>
                <c:pt idx="63">
                  <c:v>7.7499999999999999E-2</c:v>
                </c:pt>
                <c:pt idx="64">
                  <c:v>7.0000000000000007E-2</c:v>
                </c:pt>
                <c:pt idx="65">
                  <c:v>6.0299999999999999E-2</c:v>
                </c:pt>
                <c:pt idx="66">
                  <c:v>5.4399999999999997E-2</c:v>
                </c:pt>
                <c:pt idx="67">
                  <c:v>0.05</c:v>
                </c:pt>
                <c:pt idx="68">
                  <c:v>0.04</c:v>
                </c:pt>
                <c:pt idx="69">
                  <c:v>3.8600000000000002E-2</c:v>
                </c:pt>
                <c:pt idx="70">
                  <c:v>0.03</c:v>
                </c:pt>
                <c:pt idx="71">
                  <c:v>0.03</c:v>
                </c:pt>
                <c:pt idx="72">
                  <c:v>2.29E-2</c:v>
                </c:pt>
                <c:pt idx="73">
                  <c:v>0.02</c:v>
                </c:pt>
                <c:pt idx="74">
                  <c:v>0.02</c:v>
                </c:pt>
                <c:pt idx="75">
                  <c:v>0.02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0.02</c:v>
                </c:pt>
                <c:pt idx="82">
                  <c:v>2.6800000000000001E-2</c:v>
                </c:pt>
                <c:pt idx="83">
                  <c:v>0.03</c:v>
                </c:pt>
                <c:pt idx="84">
                  <c:v>3.9199999999999999E-2</c:v>
                </c:pt>
                <c:pt idx="85">
                  <c:v>4.6199999999999998E-2</c:v>
                </c:pt>
                <c:pt idx="86">
                  <c:v>5.6000000000000001E-2</c:v>
                </c:pt>
                <c:pt idx="87">
                  <c:v>6.7100000000000007E-2</c:v>
                </c:pt>
                <c:pt idx="88">
                  <c:v>8.1900000000000001E-2</c:v>
                </c:pt>
                <c:pt idx="89">
                  <c:v>9.6799999999999997E-2</c:v>
                </c:pt>
                <c:pt idx="90">
                  <c:v>0.1106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71A-450A-80CA-CFC154B79BE7}"/>
            </c:ext>
          </c:extLst>
        </c:ser>
        <c:ser>
          <c:idx val="12"/>
          <c:order val="12"/>
          <c:tx>
            <c:strRef>
              <c:f>'Skip-2'!$R$1:$R$2</c:f>
              <c:strCache>
                <c:ptCount val="1"/>
                <c:pt idx="0">
                  <c:v>85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'Skip-2'!$R$3:$R$94</c:f>
              <c:numCache>
                <c:formatCode>General</c:formatCode>
                <c:ptCount val="91"/>
                <c:pt idx="0">
                  <c:v>1.3335999999999999</c:v>
                </c:pt>
                <c:pt idx="1">
                  <c:v>1.3039000000000001</c:v>
                </c:pt>
                <c:pt idx="2">
                  <c:v>1.2650999999999999</c:v>
                </c:pt>
                <c:pt idx="3">
                  <c:v>1.2274</c:v>
                </c:pt>
                <c:pt idx="4">
                  <c:v>1.1920999999999999</c:v>
                </c:pt>
                <c:pt idx="5">
                  <c:v>1.1567000000000001</c:v>
                </c:pt>
                <c:pt idx="6">
                  <c:v>1.1235999999999999</c:v>
                </c:pt>
                <c:pt idx="7">
                  <c:v>1.0909</c:v>
                </c:pt>
                <c:pt idx="8">
                  <c:v>1.0588</c:v>
                </c:pt>
                <c:pt idx="9">
                  <c:v>1.028</c:v>
                </c:pt>
                <c:pt idx="10">
                  <c:v>0.99809999999999999</c:v>
                </c:pt>
                <c:pt idx="11">
                  <c:v>0.96940000000000004</c:v>
                </c:pt>
                <c:pt idx="12">
                  <c:v>0.94079999999999997</c:v>
                </c:pt>
                <c:pt idx="13">
                  <c:v>0.91349999999999998</c:v>
                </c:pt>
                <c:pt idx="14">
                  <c:v>0.8871</c:v>
                </c:pt>
                <c:pt idx="15">
                  <c:v>0.86019999999999996</c:v>
                </c:pt>
                <c:pt idx="16">
                  <c:v>0.83509999999999995</c:v>
                </c:pt>
                <c:pt idx="17">
                  <c:v>0.80979999999999996</c:v>
                </c:pt>
                <c:pt idx="18">
                  <c:v>0.78620000000000001</c:v>
                </c:pt>
                <c:pt idx="19">
                  <c:v>0.76160000000000005</c:v>
                </c:pt>
                <c:pt idx="20">
                  <c:v>0.73860000000000003</c:v>
                </c:pt>
                <c:pt idx="21">
                  <c:v>0.71599999999999997</c:v>
                </c:pt>
                <c:pt idx="22">
                  <c:v>0.69310000000000005</c:v>
                </c:pt>
                <c:pt idx="23">
                  <c:v>0.67100000000000004</c:v>
                </c:pt>
                <c:pt idx="24">
                  <c:v>0.64929999999999999</c:v>
                </c:pt>
                <c:pt idx="25">
                  <c:v>0.62880000000000003</c:v>
                </c:pt>
                <c:pt idx="26">
                  <c:v>0.60770000000000002</c:v>
                </c:pt>
                <c:pt idx="27">
                  <c:v>0.58750000000000002</c:v>
                </c:pt>
                <c:pt idx="28">
                  <c:v>0.56769999999999998</c:v>
                </c:pt>
                <c:pt idx="29">
                  <c:v>0.5474</c:v>
                </c:pt>
                <c:pt idx="30">
                  <c:v>0.52790000000000004</c:v>
                </c:pt>
                <c:pt idx="31">
                  <c:v>0.50970000000000004</c:v>
                </c:pt>
                <c:pt idx="32">
                  <c:v>0.4914</c:v>
                </c:pt>
                <c:pt idx="33">
                  <c:v>0.47289999999999999</c:v>
                </c:pt>
                <c:pt idx="34">
                  <c:v>0.4546</c:v>
                </c:pt>
                <c:pt idx="35">
                  <c:v>0.43680000000000002</c:v>
                </c:pt>
                <c:pt idx="36">
                  <c:v>0.42</c:v>
                </c:pt>
                <c:pt idx="37">
                  <c:v>0.40300000000000002</c:v>
                </c:pt>
                <c:pt idx="38">
                  <c:v>0.3856</c:v>
                </c:pt>
                <c:pt idx="39">
                  <c:v>0.36940000000000001</c:v>
                </c:pt>
                <c:pt idx="40">
                  <c:v>0.35360000000000003</c:v>
                </c:pt>
                <c:pt idx="41">
                  <c:v>0.33639999999999998</c:v>
                </c:pt>
                <c:pt idx="42">
                  <c:v>0.3211</c:v>
                </c:pt>
                <c:pt idx="43">
                  <c:v>0.30530000000000002</c:v>
                </c:pt>
                <c:pt idx="44">
                  <c:v>0.2908</c:v>
                </c:pt>
                <c:pt idx="45">
                  <c:v>0.27539999999999998</c:v>
                </c:pt>
                <c:pt idx="46">
                  <c:v>0.26219999999999999</c:v>
                </c:pt>
                <c:pt idx="47">
                  <c:v>0.24640000000000001</c:v>
                </c:pt>
                <c:pt idx="48">
                  <c:v>0.23330000000000001</c:v>
                </c:pt>
                <c:pt idx="49">
                  <c:v>0.21859999999999999</c:v>
                </c:pt>
                <c:pt idx="50">
                  <c:v>0.2056</c:v>
                </c:pt>
                <c:pt idx="51">
                  <c:v>0.19309999999999999</c:v>
                </c:pt>
                <c:pt idx="52">
                  <c:v>0.18060000000000001</c:v>
                </c:pt>
                <c:pt idx="53">
                  <c:v>0.1676</c:v>
                </c:pt>
                <c:pt idx="54">
                  <c:v>0.15559999999999999</c:v>
                </c:pt>
                <c:pt idx="55">
                  <c:v>0.14430000000000001</c:v>
                </c:pt>
                <c:pt idx="56">
                  <c:v>0.13320000000000001</c:v>
                </c:pt>
                <c:pt idx="57">
                  <c:v>0.12239999999999999</c:v>
                </c:pt>
                <c:pt idx="58">
                  <c:v>0.1116</c:v>
                </c:pt>
                <c:pt idx="59">
                  <c:v>0.1016</c:v>
                </c:pt>
                <c:pt idx="60">
                  <c:v>9.1800000000000007E-2</c:v>
                </c:pt>
                <c:pt idx="61">
                  <c:v>8.3299999999999999E-2</c:v>
                </c:pt>
                <c:pt idx="62">
                  <c:v>7.46E-2</c:v>
                </c:pt>
                <c:pt idx="63">
                  <c:v>6.6799999999999998E-2</c:v>
                </c:pt>
                <c:pt idx="64">
                  <c:v>0.06</c:v>
                </c:pt>
                <c:pt idx="65">
                  <c:v>5.0500000000000003E-2</c:v>
                </c:pt>
                <c:pt idx="66">
                  <c:v>4.5600000000000002E-2</c:v>
                </c:pt>
                <c:pt idx="67">
                  <c:v>0.04</c:v>
                </c:pt>
                <c:pt idx="68">
                  <c:v>3.2899999999999999E-2</c:v>
                </c:pt>
                <c:pt idx="69">
                  <c:v>0.03</c:v>
                </c:pt>
                <c:pt idx="70">
                  <c:v>2.47E-2</c:v>
                </c:pt>
                <c:pt idx="71">
                  <c:v>0.02</c:v>
                </c:pt>
                <c:pt idx="72">
                  <c:v>0.02</c:v>
                </c:pt>
                <c:pt idx="73">
                  <c:v>1.7100000000000001E-2</c:v>
                </c:pt>
                <c:pt idx="74">
                  <c:v>0.01</c:v>
                </c:pt>
                <c:pt idx="75">
                  <c:v>0.01</c:v>
                </c:pt>
                <c:pt idx="76">
                  <c:v>0.01</c:v>
                </c:pt>
                <c:pt idx="77">
                  <c:v>0.01</c:v>
                </c:pt>
                <c:pt idx="78">
                  <c:v>0.01</c:v>
                </c:pt>
                <c:pt idx="79">
                  <c:v>0.01</c:v>
                </c:pt>
                <c:pt idx="80">
                  <c:v>0.01</c:v>
                </c:pt>
                <c:pt idx="81">
                  <c:v>1.38E-2</c:v>
                </c:pt>
                <c:pt idx="82">
                  <c:v>0.02</c:v>
                </c:pt>
                <c:pt idx="83">
                  <c:v>2.1899999999999999E-2</c:v>
                </c:pt>
                <c:pt idx="84">
                  <c:v>0.03</c:v>
                </c:pt>
                <c:pt idx="85">
                  <c:v>3.7400000000000003E-2</c:v>
                </c:pt>
                <c:pt idx="86">
                  <c:v>4.65E-2</c:v>
                </c:pt>
                <c:pt idx="87">
                  <c:v>5.7200000000000001E-2</c:v>
                </c:pt>
                <c:pt idx="88">
                  <c:v>7.1499999999999994E-2</c:v>
                </c:pt>
                <c:pt idx="89">
                  <c:v>8.5900000000000004E-2</c:v>
                </c:pt>
                <c:pt idx="9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71A-450A-80CA-CFC154B79BE7}"/>
            </c:ext>
          </c:extLst>
        </c:ser>
        <c:ser>
          <c:idx val="13"/>
          <c:order val="13"/>
          <c:tx>
            <c:strRef>
              <c:f>'Skip-2'!$S$1:$S$2</c:f>
              <c:strCache>
                <c:ptCount val="1"/>
                <c:pt idx="0">
                  <c:v>86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'Skip-2'!$S$3:$S$94</c:f>
              <c:numCache>
                <c:formatCode>General</c:formatCode>
                <c:ptCount val="91"/>
                <c:pt idx="0">
                  <c:v>1.3264</c:v>
                </c:pt>
                <c:pt idx="1">
                  <c:v>1.2965</c:v>
                </c:pt>
                <c:pt idx="2">
                  <c:v>1.2578</c:v>
                </c:pt>
                <c:pt idx="3">
                  <c:v>1.2205999999999999</c:v>
                </c:pt>
                <c:pt idx="4">
                  <c:v>1.1845000000000001</c:v>
                </c:pt>
                <c:pt idx="5">
                  <c:v>1.1497999999999999</c:v>
                </c:pt>
                <c:pt idx="6">
                  <c:v>1.1163000000000001</c:v>
                </c:pt>
                <c:pt idx="7">
                  <c:v>1.0840000000000001</c:v>
                </c:pt>
                <c:pt idx="8">
                  <c:v>1.0521</c:v>
                </c:pt>
                <c:pt idx="9">
                  <c:v>1.0215000000000001</c:v>
                </c:pt>
                <c:pt idx="10">
                  <c:v>0.99129999999999996</c:v>
                </c:pt>
                <c:pt idx="11">
                  <c:v>0.9617</c:v>
                </c:pt>
                <c:pt idx="12">
                  <c:v>0.9335</c:v>
                </c:pt>
                <c:pt idx="13">
                  <c:v>0.90629999999999999</c:v>
                </c:pt>
                <c:pt idx="14">
                  <c:v>0.87939999999999996</c:v>
                </c:pt>
                <c:pt idx="15">
                  <c:v>0.85270000000000001</c:v>
                </c:pt>
                <c:pt idx="16">
                  <c:v>0.82740000000000002</c:v>
                </c:pt>
                <c:pt idx="17">
                  <c:v>0.80200000000000005</c:v>
                </c:pt>
                <c:pt idx="18">
                  <c:v>0.77839999999999998</c:v>
                </c:pt>
                <c:pt idx="19">
                  <c:v>0.75329999999999997</c:v>
                </c:pt>
                <c:pt idx="20">
                  <c:v>0.73019999999999996</c:v>
                </c:pt>
                <c:pt idx="21">
                  <c:v>0.70720000000000005</c:v>
                </c:pt>
                <c:pt idx="22">
                  <c:v>0.6845</c:v>
                </c:pt>
                <c:pt idx="23">
                  <c:v>0.66239999999999999</c:v>
                </c:pt>
                <c:pt idx="24">
                  <c:v>0.64070000000000005</c:v>
                </c:pt>
                <c:pt idx="25">
                  <c:v>0.61919999999999997</c:v>
                </c:pt>
                <c:pt idx="26">
                  <c:v>0.59819999999999995</c:v>
                </c:pt>
                <c:pt idx="27">
                  <c:v>0.57799999999999996</c:v>
                </c:pt>
                <c:pt idx="28">
                  <c:v>0.55769999999999997</c:v>
                </c:pt>
                <c:pt idx="29">
                  <c:v>0.53739999999999999</c:v>
                </c:pt>
                <c:pt idx="30">
                  <c:v>0.51759999999999995</c:v>
                </c:pt>
                <c:pt idx="31">
                  <c:v>0.49890000000000001</c:v>
                </c:pt>
                <c:pt idx="32">
                  <c:v>0.4803</c:v>
                </c:pt>
                <c:pt idx="33">
                  <c:v>0.46210000000000001</c:v>
                </c:pt>
                <c:pt idx="34">
                  <c:v>0.44350000000000001</c:v>
                </c:pt>
                <c:pt idx="35">
                  <c:v>0.42509999999999998</c:v>
                </c:pt>
                <c:pt idx="36">
                  <c:v>0.40810000000000002</c:v>
                </c:pt>
                <c:pt idx="37">
                  <c:v>0.39140000000000003</c:v>
                </c:pt>
                <c:pt idx="38">
                  <c:v>0.37440000000000001</c:v>
                </c:pt>
                <c:pt idx="39">
                  <c:v>0.3569</c:v>
                </c:pt>
                <c:pt idx="40">
                  <c:v>0.34139999999999998</c:v>
                </c:pt>
                <c:pt idx="41">
                  <c:v>0.32500000000000001</c:v>
                </c:pt>
                <c:pt idx="42">
                  <c:v>0.30940000000000001</c:v>
                </c:pt>
                <c:pt idx="43">
                  <c:v>0.29420000000000002</c:v>
                </c:pt>
                <c:pt idx="44">
                  <c:v>0.27779999999999999</c:v>
                </c:pt>
                <c:pt idx="45">
                  <c:v>0.26400000000000001</c:v>
                </c:pt>
                <c:pt idx="46">
                  <c:v>0.24859999999999999</c:v>
                </c:pt>
                <c:pt idx="47">
                  <c:v>0.23469999999999999</c:v>
                </c:pt>
                <c:pt idx="48">
                  <c:v>0.22059999999999999</c:v>
                </c:pt>
                <c:pt idx="49">
                  <c:v>0.20669999999999999</c:v>
                </c:pt>
                <c:pt idx="50">
                  <c:v>0.19420000000000001</c:v>
                </c:pt>
                <c:pt idx="51">
                  <c:v>0.18110000000000001</c:v>
                </c:pt>
                <c:pt idx="52">
                  <c:v>0.16719999999999999</c:v>
                </c:pt>
                <c:pt idx="53">
                  <c:v>0.15570000000000001</c:v>
                </c:pt>
                <c:pt idx="54">
                  <c:v>0.14419999999999999</c:v>
                </c:pt>
                <c:pt idx="55">
                  <c:v>0.13300000000000001</c:v>
                </c:pt>
                <c:pt idx="56">
                  <c:v>0.1216</c:v>
                </c:pt>
                <c:pt idx="57">
                  <c:v>0.1111</c:v>
                </c:pt>
                <c:pt idx="58">
                  <c:v>0.10050000000000001</c:v>
                </c:pt>
                <c:pt idx="59">
                  <c:v>9.0800000000000006E-2</c:v>
                </c:pt>
                <c:pt idx="60">
                  <c:v>8.1600000000000006E-2</c:v>
                </c:pt>
                <c:pt idx="61">
                  <c:v>7.2800000000000004E-2</c:v>
                </c:pt>
                <c:pt idx="62">
                  <c:v>6.5100000000000005E-2</c:v>
                </c:pt>
                <c:pt idx="63">
                  <c:v>5.8299999999999998E-2</c:v>
                </c:pt>
                <c:pt idx="64">
                  <c:v>0.05</c:v>
                </c:pt>
                <c:pt idx="65">
                  <c:v>4.2799999999999998E-2</c:v>
                </c:pt>
                <c:pt idx="66">
                  <c:v>3.9800000000000002E-2</c:v>
                </c:pt>
                <c:pt idx="67">
                  <c:v>0.03</c:v>
                </c:pt>
                <c:pt idx="68">
                  <c:v>0.03</c:v>
                </c:pt>
                <c:pt idx="69">
                  <c:v>2.0899999999999998E-2</c:v>
                </c:pt>
                <c:pt idx="70">
                  <c:v>0.02</c:v>
                </c:pt>
                <c:pt idx="71">
                  <c:v>1.9599999999999999E-2</c:v>
                </c:pt>
                <c:pt idx="72">
                  <c:v>0.01</c:v>
                </c:pt>
                <c:pt idx="73">
                  <c:v>0.01</c:v>
                </c:pt>
                <c:pt idx="74">
                  <c:v>0.01</c:v>
                </c:pt>
                <c:pt idx="75">
                  <c:v>0.01</c:v>
                </c:pt>
                <c:pt idx="76">
                  <c:v>0.01</c:v>
                </c:pt>
                <c:pt idx="77">
                  <c:v>0.01</c:v>
                </c:pt>
                <c:pt idx="78">
                  <c:v>0.01</c:v>
                </c:pt>
                <c:pt idx="79">
                  <c:v>0.01</c:v>
                </c:pt>
                <c:pt idx="80">
                  <c:v>0.01</c:v>
                </c:pt>
                <c:pt idx="81">
                  <c:v>0.01</c:v>
                </c:pt>
                <c:pt idx="82">
                  <c:v>0.01</c:v>
                </c:pt>
                <c:pt idx="83">
                  <c:v>1.8100000000000002E-2</c:v>
                </c:pt>
                <c:pt idx="84">
                  <c:v>2.0500000000000001E-2</c:v>
                </c:pt>
                <c:pt idx="85">
                  <c:v>0.03</c:v>
                </c:pt>
                <c:pt idx="86">
                  <c:v>3.8199999999999998E-2</c:v>
                </c:pt>
                <c:pt idx="87">
                  <c:v>4.8300000000000003E-2</c:v>
                </c:pt>
                <c:pt idx="88">
                  <c:v>6.25E-2</c:v>
                </c:pt>
                <c:pt idx="89">
                  <c:v>7.6200000000000004E-2</c:v>
                </c:pt>
                <c:pt idx="90">
                  <c:v>0.09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71A-450A-80CA-CFC154B79BE7}"/>
            </c:ext>
          </c:extLst>
        </c:ser>
        <c:ser>
          <c:idx val="14"/>
          <c:order val="14"/>
          <c:tx>
            <c:strRef>
              <c:f>'Skip-2'!$T$1:$T$2</c:f>
              <c:strCache>
                <c:ptCount val="1"/>
                <c:pt idx="0">
                  <c:v>87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'Skip-2'!$T$3:$T$94</c:f>
              <c:numCache>
                <c:formatCode>General</c:formatCode>
                <c:ptCount val="91"/>
                <c:pt idx="0">
                  <c:v>1.3239000000000001</c:v>
                </c:pt>
                <c:pt idx="1">
                  <c:v>1.2941</c:v>
                </c:pt>
                <c:pt idx="2">
                  <c:v>1.2554000000000001</c:v>
                </c:pt>
                <c:pt idx="3">
                  <c:v>1.2177</c:v>
                </c:pt>
                <c:pt idx="4">
                  <c:v>1.1822999999999999</c:v>
                </c:pt>
                <c:pt idx="5">
                  <c:v>1.1469</c:v>
                </c:pt>
                <c:pt idx="6">
                  <c:v>1.1133999999999999</c:v>
                </c:pt>
                <c:pt idx="7">
                  <c:v>1.0805</c:v>
                </c:pt>
                <c:pt idx="8">
                  <c:v>1.048</c:v>
                </c:pt>
                <c:pt idx="9">
                  <c:v>1.0166999999999999</c:v>
                </c:pt>
                <c:pt idx="10">
                  <c:v>0.98660000000000003</c:v>
                </c:pt>
                <c:pt idx="11">
                  <c:v>0.9577</c:v>
                </c:pt>
                <c:pt idx="12">
                  <c:v>0.92879999999999996</c:v>
                </c:pt>
                <c:pt idx="13">
                  <c:v>0.90080000000000005</c:v>
                </c:pt>
                <c:pt idx="14">
                  <c:v>0.87390000000000001</c:v>
                </c:pt>
                <c:pt idx="15">
                  <c:v>0.84770000000000001</c:v>
                </c:pt>
                <c:pt idx="16">
                  <c:v>0.82110000000000005</c:v>
                </c:pt>
                <c:pt idx="17">
                  <c:v>0.79579999999999995</c:v>
                </c:pt>
                <c:pt idx="18">
                  <c:v>0.77129999999999999</c:v>
                </c:pt>
                <c:pt idx="19">
                  <c:v>0.74760000000000004</c:v>
                </c:pt>
                <c:pt idx="20">
                  <c:v>0.72299999999999998</c:v>
                </c:pt>
                <c:pt idx="21">
                  <c:v>0.70050000000000001</c:v>
                </c:pt>
                <c:pt idx="22">
                  <c:v>0.6774</c:v>
                </c:pt>
                <c:pt idx="23">
                  <c:v>0.65549999999999997</c:v>
                </c:pt>
                <c:pt idx="24">
                  <c:v>0.63290000000000002</c:v>
                </c:pt>
                <c:pt idx="25">
                  <c:v>0.61180000000000001</c:v>
                </c:pt>
                <c:pt idx="26">
                  <c:v>0.59079999999999999</c:v>
                </c:pt>
                <c:pt idx="27">
                  <c:v>0.56969999999999998</c:v>
                </c:pt>
                <c:pt idx="28">
                  <c:v>0.54900000000000004</c:v>
                </c:pt>
                <c:pt idx="29">
                  <c:v>0.52900000000000003</c:v>
                </c:pt>
                <c:pt idx="30">
                  <c:v>0.50949999999999995</c:v>
                </c:pt>
                <c:pt idx="31">
                  <c:v>0.48970000000000002</c:v>
                </c:pt>
                <c:pt idx="32">
                  <c:v>0.47139999999999999</c:v>
                </c:pt>
                <c:pt idx="33">
                  <c:v>0.4526</c:v>
                </c:pt>
                <c:pt idx="34">
                  <c:v>0.43430000000000002</c:v>
                </c:pt>
                <c:pt idx="35">
                  <c:v>0.41539999999999999</c:v>
                </c:pt>
                <c:pt idx="36">
                  <c:v>0.39829999999999999</c:v>
                </c:pt>
                <c:pt idx="37">
                  <c:v>0.38140000000000002</c:v>
                </c:pt>
                <c:pt idx="38">
                  <c:v>0.36420000000000002</c:v>
                </c:pt>
                <c:pt idx="39">
                  <c:v>0.34670000000000001</c:v>
                </c:pt>
                <c:pt idx="40">
                  <c:v>0.33110000000000001</c:v>
                </c:pt>
                <c:pt idx="41">
                  <c:v>0.31469999999999998</c:v>
                </c:pt>
                <c:pt idx="42">
                  <c:v>0.29830000000000001</c:v>
                </c:pt>
                <c:pt idx="43">
                  <c:v>0.2833</c:v>
                </c:pt>
                <c:pt idx="44">
                  <c:v>0.26640000000000003</c:v>
                </c:pt>
                <c:pt idx="45">
                  <c:v>0.25309999999999999</c:v>
                </c:pt>
                <c:pt idx="46">
                  <c:v>0.23669999999999999</c:v>
                </c:pt>
                <c:pt idx="47">
                  <c:v>0.22359999999999999</c:v>
                </c:pt>
                <c:pt idx="48">
                  <c:v>0.20860000000000001</c:v>
                </c:pt>
                <c:pt idx="49">
                  <c:v>0.1956</c:v>
                </c:pt>
                <c:pt idx="50">
                  <c:v>0.18279999999999999</c:v>
                </c:pt>
                <c:pt idx="51">
                  <c:v>0.16969999999999999</c:v>
                </c:pt>
                <c:pt idx="52">
                  <c:v>0.15670000000000001</c:v>
                </c:pt>
                <c:pt idx="53">
                  <c:v>0.1449</c:v>
                </c:pt>
                <c:pt idx="54">
                  <c:v>0.1331</c:v>
                </c:pt>
                <c:pt idx="55">
                  <c:v>0.1222</c:v>
                </c:pt>
                <c:pt idx="56">
                  <c:v>0.1114</c:v>
                </c:pt>
                <c:pt idx="57">
                  <c:v>0.1011</c:v>
                </c:pt>
                <c:pt idx="58">
                  <c:v>9.0499999999999997E-2</c:v>
                </c:pt>
                <c:pt idx="59">
                  <c:v>8.1299999999999997E-2</c:v>
                </c:pt>
                <c:pt idx="60">
                  <c:v>7.2599999999999998E-2</c:v>
                </c:pt>
                <c:pt idx="61">
                  <c:v>6.4100000000000004E-2</c:v>
                </c:pt>
                <c:pt idx="62">
                  <c:v>5.74E-2</c:v>
                </c:pt>
                <c:pt idx="63">
                  <c:v>0.05</c:v>
                </c:pt>
                <c:pt idx="64">
                  <c:v>4.1500000000000002E-2</c:v>
                </c:pt>
                <c:pt idx="65">
                  <c:v>3.8300000000000001E-2</c:v>
                </c:pt>
                <c:pt idx="66">
                  <c:v>0.03</c:v>
                </c:pt>
                <c:pt idx="67">
                  <c:v>2.8799999999999999E-2</c:v>
                </c:pt>
                <c:pt idx="68">
                  <c:v>0.02</c:v>
                </c:pt>
                <c:pt idx="69">
                  <c:v>0.02</c:v>
                </c:pt>
                <c:pt idx="70">
                  <c:v>1.6500000000000001E-2</c:v>
                </c:pt>
                <c:pt idx="71">
                  <c:v>0.01</c:v>
                </c:pt>
                <c:pt idx="72">
                  <c:v>0.01</c:v>
                </c:pt>
                <c:pt idx="73">
                  <c:v>0.01</c:v>
                </c:pt>
                <c:pt idx="74">
                  <c:v>0.01</c:v>
                </c:pt>
                <c:pt idx="75">
                  <c:v>2.7000000000000001E-3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4.4000000000000003E-3</c:v>
                </c:pt>
                <c:pt idx="82">
                  <c:v>0.01</c:v>
                </c:pt>
                <c:pt idx="83">
                  <c:v>0.01</c:v>
                </c:pt>
                <c:pt idx="84">
                  <c:v>1.66E-2</c:v>
                </c:pt>
                <c:pt idx="85">
                  <c:v>2.1299999999999999E-2</c:v>
                </c:pt>
                <c:pt idx="86">
                  <c:v>3.0200000000000001E-2</c:v>
                </c:pt>
                <c:pt idx="87">
                  <c:v>4.1399999999999999E-2</c:v>
                </c:pt>
                <c:pt idx="88">
                  <c:v>5.3699999999999998E-2</c:v>
                </c:pt>
                <c:pt idx="89">
                  <c:v>6.7500000000000004E-2</c:v>
                </c:pt>
                <c:pt idx="90">
                  <c:v>8.0600000000000005E-2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71A-450A-80CA-CFC154B79BE7}"/>
            </c:ext>
          </c:extLst>
        </c:ser>
        <c:ser>
          <c:idx val="15"/>
          <c:order val="15"/>
          <c:tx>
            <c:strRef>
              <c:f>'Skip-2'!$U$1:$U$2</c:f>
              <c:strCache>
                <c:ptCount val="1"/>
                <c:pt idx="0">
                  <c:v>88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'Skip-2'!$U$3:$U$94</c:f>
              <c:numCache>
                <c:formatCode>General</c:formatCode>
                <c:ptCount val="91"/>
                <c:pt idx="0">
                  <c:v>1.3236000000000001</c:v>
                </c:pt>
                <c:pt idx="1">
                  <c:v>1.2939000000000001</c:v>
                </c:pt>
                <c:pt idx="2">
                  <c:v>1.2551000000000001</c:v>
                </c:pt>
                <c:pt idx="3">
                  <c:v>1.2174</c:v>
                </c:pt>
                <c:pt idx="4">
                  <c:v>1.1816</c:v>
                </c:pt>
                <c:pt idx="5">
                  <c:v>1.1462000000000001</c:v>
                </c:pt>
                <c:pt idx="6">
                  <c:v>1.1124000000000001</c:v>
                </c:pt>
                <c:pt idx="7">
                  <c:v>1.0786</c:v>
                </c:pt>
                <c:pt idx="8">
                  <c:v>1.0464</c:v>
                </c:pt>
                <c:pt idx="9">
                  <c:v>1.0148999999999999</c:v>
                </c:pt>
                <c:pt idx="10">
                  <c:v>0.98470000000000002</c:v>
                </c:pt>
                <c:pt idx="11">
                  <c:v>0.95440000000000003</c:v>
                </c:pt>
                <c:pt idx="12">
                  <c:v>0.92549999999999999</c:v>
                </c:pt>
                <c:pt idx="13">
                  <c:v>0.89800000000000002</c:v>
                </c:pt>
                <c:pt idx="14">
                  <c:v>0.87019999999999997</c:v>
                </c:pt>
                <c:pt idx="15">
                  <c:v>0.84309999999999996</c:v>
                </c:pt>
                <c:pt idx="16">
                  <c:v>0.81720000000000004</c:v>
                </c:pt>
                <c:pt idx="17">
                  <c:v>0.79110000000000003</c:v>
                </c:pt>
                <c:pt idx="18">
                  <c:v>0.76690000000000003</c:v>
                </c:pt>
                <c:pt idx="19">
                  <c:v>0.74160000000000004</c:v>
                </c:pt>
                <c:pt idx="20">
                  <c:v>0.71840000000000004</c:v>
                </c:pt>
                <c:pt idx="21">
                  <c:v>0.69469999999999998</c:v>
                </c:pt>
                <c:pt idx="22">
                  <c:v>0.67120000000000002</c:v>
                </c:pt>
                <c:pt idx="23">
                  <c:v>0.64900000000000002</c:v>
                </c:pt>
                <c:pt idx="24">
                  <c:v>0.62709999999999999</c:v>
                </c:pt>
                <c:pt idx="25">
                  <c:v>0.60519999999999996</c:v>
                </c:pt>
                <c:pt idx="26">
                  <c:v>0.58379999999999999</c:v>
                </c:pt>
                <c:pt idx="27">
                  <c:v>0.56299999999999994</c:v>
                </c:pt>
                <c:pt idx="28">
                  <c:v>0.54259999999999997</c:v>
                </c:pt>
                <c:pt idx="29">
                  <c:v>0.52210000000000001</c:v>
                </c:pt>
                <c:pt idx="30">
                  <c:v>0.50239999999999996</c:v>
                </c:pt>
                <c:pt idx="31">
                  <c:v>0.4834</c:v>
                </c:pt>
                <c:pt idx="32">
                  <c:v>0.46460000000000001</c:v>
                </c:pt>
                <c:pt idx="33">
                  <c:v>0.44529999999999997</c:v>
                </c:pt>
                <c:pt idx="34">
                  <c:v>0.42649999999999999</c:v>
                </c:pt>
                <c:pt idx="35">
                  <c:v>0.40839999999999999</c:v>
                </c:pt>
                <c:pt idx="36">
                  <c:v>0.3906</c:v>
                </c:pt>
                <c:pt idx="37">
                  <c:v>0.373</c:v>
                </c:pt>
                <c:pt idx="38">
                  <c:v>0.35560000000000003</c:v>
                </c:pt>
                <c:pt idx="39">
                  <c:v>0.33810000000000001</c:v>
                </c:pt>
                <c:pt idx="40">
                  <c:v>0.32190000000000002</c:v>
                </c:pt>
                <c:pt idx="41">
                  <c:v>0.30530000000000002</c:v>
                </c:pt>
                <c:pt idx="42">
                  <c:v>0.28889999999999999</c:v>
                </c:pt>
                <c:pt idx="43">
                  <c:v>0.27360000000000001</c:v>
                </c:pt>
                <c:pt idx="44">
                  <c:v>0.25719999999999998</c:v>
                </c:pt>
                <c:pt idx="45">
                  <c:v>0.24310000000000001</c:v>
                </c:pt>
                <c:pt idx="46">
                  <c:v>0.22720000000000001</c:v>
                </c:pt>
                <c:pt idx="47">
                  <c:v>0.21390000000000001</c:v>
                </c:pt>
                <c:pt idx="48">
                  <c:v>0.19889999999999999</c:v>
                </c:pt>
                <c:pt idx="49">
                  <c:v>0.18579999999999999</c:v>
                </c:pt>
                <c:pt idx="50">
                  <c:v>0.17280000000000001</c:v>
                </c:pt>
                <c:pt idx="51">
                  <c:v>0.15939999999999999</c:v>
                </c:pt>
                <c:pt idx="52">
                  <c:v>0.1469</c:v>
                </c:pt>
                <c:pt idx="53">
                  <c:v>0.13489999999999999</c:v>
                </c:pt>
                <c:pt idx="54">
                  <c:v>0.1239</c:v>
                </c:pt>
                <c:pt idx="55">
                  <c:v>0.113</c:v>
                </c:pt>
                <c:pt idx="56">
                  <c:v>0.1024</c:v>
                </c:pt>
                <c:pt idx="57">
                  <c:v>9.1600000000000001E-2</c:v>
                </c:pt>
                <c:pt idx="58">
                  <c:v>8.1900000000000001E-2</c:v>
                </c:pt>
                <c:pt idx="59">
                  <c:v>7.2900000000000006E-2</c:v>
                </c:pt>
                <c:pt idx="60">
                  <c:v>6.4699999999999994E-2</c:v>
                </c:pt>
                <c:pt idx="61">
                  <c:v>5.7700000000000001E-2</c:v>
                </c:pt>
                <c:pt idx="62">
                  <c:v>0.05</c:v>
                </c:pt>
                <c:pt idx="63">
                  <c:v>4.1799999999999997E-2</c:v>
                </c:pt>
                <c:pt idx="64">
                  <c:v>3.85E-2</c:v>
                </c:pt>
                <c:pt idx="65">
                  <c:v>0.03</c:v>
                </c:pt>
                <c:pt idx="66">
                  <c:v>2.8500000000000001E-2</c:v>
                </c:pt>
                <c:pt idx="67">
                  <c:v>0.02</c:v>
                </c:pt>
                <c:pt idx="68">
                  <c:v>0.02</c:v>
                </c:pt>
                <c:pt idx="69">
                  <c:v>1.49E-2</c:v>
                </c:pt>
                <c:pt idx="70">
                  <c:v>0.01</c:v>
                </c:pt>
                <c:pt idx="71">
                  <c:v>0.01</c:v>
                </c:pt>
                <c:pt idx="72">
                  <c:v>0.01</c:v>
                </c:pt>
                <c:pt idx="73">
                  <c:v>6.1999999999999998E-3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2.0000000000000001E-4</c:v>
                </c:pt>
                <c:pt idx="83">
                  <c:v>0.01</c:v>
                </c:pt>
                <c:pt idx="84">
                  <c:v>0.01</c:v>
                </c:pt>
                <c:pt idx="85">
                  <c:v>1.6899999999999998E-2</c:v>
                </c:pt>
                <c:pt idx="86">
                  <c:v>2.35E-2</c:v>
                </c:pt>
                <c:pt idx="87">
                  <c:v>3.3500000000000002E-2</c:v>
                </c:pt>
                <c:pt idx="88">
                  <c:v>4.5199999999999997E-2</c:v>
                </c:pt>
                <c:pt idx="89">
                  <c:v>5.9900000000000002E-2</c:v>
                </c:pt>
                <c:pt idx="90">
                  <c:v>7.22E-2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71A-450A-80CA-CFC154B79BE7}"/>
            </c:ext>
          </c:extLst>
        </c:ser>
        <c:ser>
          <c:idx val="16"/>
          <c:order val="16"/>
          <c:tx>
            <c:strRef>
              <c:f>'Skip-2'!$V$1:$V$2</c:f>
              <c:strCache>
                <c:ptCount val="1"/>
                <c:pt idx="0">
                  <c:v>89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'Skip-2'!$V$3:$V$94</c:f>
              <c:numCache>
                <c:formatCode>General</c:formatCode>
                <c:ptCount val="91"/>
                <c:pt idx="0">
                  <c:v>1.3236000000000001</c:v>
                </c:pt>
                <c:pt idx="1">
                  <c:v>1.2939000000000001</c:v>
                </c:pt>
                <c:pt idx="2">
                  <c:v>1.2548999999999999</c:v>
                </c:pt>
                <c:pt idx="3">
                  <c:v>1.2174</c:v>
                </c:pt>
                <c:pt idx="4">
                  <c:v>1.1815</c:v>
                </c:pt>
                <c:pt idx="5">
                  <c:v>1.1460999999999999</c:v>
                </c:pt>
                <c:pt idx="6">
                  <c:v>1.1124000000000001</c:v>
                </c:pt>
                <c:pt idx="7">
                  <c:v>1.0784</c:v>
                </c:pt>
                <c:pt idx="8">
                  <c:v>1.0461</c:v>
                </c:pt>
                <c:pt idx="9">
                  <c:v>1.0145</c:v>
                </c:pt>
                <c:pt idx="10">
                  <c:v>0.98380000000000001</c:v>
                </c:pt>
                <c:pt idx="11">
                  <c:v>0.95379999999999998</c:v>
                </c:pt>
                <c:pt idx="12">
                  <c:v>0.92490000000000006</c:v>
                </c:pt>
                <c:pt idx="13">
                  <c:v>0.89610000000000001</c:v>
                </c:pt>
                <c:pt idx="14">
                  <c:v>0.86880000000000002</c:v>
                </c:pt>
                <c:pt idx="15">
                  <c:v>0.84060000000000001</c:v>
                </c:pt>
                <c:pt idx="16">
                  <c:v>0.81430000000000002</c:v>
                </c:pt>
                <c:pt idx="17">
                  <c:v>0.78890000000000005</c:v>
                </c:pt>
                <c:pt idx="18">
                  <c:v>0.7631</c:v>
                </c:pt>
                <c:pt idx="19">
                  <c:v>0.73870000000000002</c:v>
                </c:pt>
                <c:pt idx="20">
                  <c:v>0.71350000000000002</c:v>
                </c:pt>
                <c:pt idx="21">
                  <c:v>0.6905</c:v>
                </c:pt>
                <c:pt idx="22">
                  <c:v>0.66739999999999999</c:v>
                </c:pt>
                <c:pt idx="23">
                  <c:v>0.64400000000000002</c:v>
                </c:pt>
                <c:pt idx="24">
                  <c:v>0.62150000000000005</c:v>
                </c:pt>
                <c:pt idx="25">
                  <c:v>0.59970000000000001</c:v>
                </c:pt>
                <c:pt idx="26">
                  <c:v>0.57799999999999996</c:v>
                </c:pt>
                <c:pt idx="27">
                  <c:v>0.55700000000000005</c:v>
                </c:pt>
                <c:pt idx="28">
                  <c:v>0.53590000000000004</c:v>
                </c:pt>
                <c:pt idx="29">
                  <c:v>0.51590000000000003</c:v>
                </c:pt>
                <c:pt idx="30">
                  <c:v>0.49580000000000002</c:v>
                </c:pt>
                <c:pt idx="31">
                  <c:v>0.4758</c:v>
                </c:pt>
                <c:pt idx="32">
                  <c:v>0.45679999999999998</c:v>
                </c:pt>
                <c:pt idx="33">
                  <c:v>0.43790000000000001</c:v>
                </c:pt>
                <c:pt idx="34">
                  <c:v>0.41970000000000002</c:v>
                </c:pt>
                <c:pt idx="35">
                  <c:v>0.40110000000000001</c:v>
                </c:pt>
                <c:pt idx="36">
                  <c:v>0.3831</c:v>
                </c:pt>
                <c:pt idx="37">
                  <c:v>0.36509999999999998</c:v>
                </c:pt>
                <c:pt idx="38">
                  <c:v>0.34689999999999999</c:v>
                </c:pt>
                <c:pt idx="39">
                  <c:v>0.3306</c:v>
                </c:pt>
                <c:pt idx="40">
                  <c:v>0.31390000000000001</c:v>
                </c:pt>
                <c:pt idx="41">
                  <c:v>0.2969</c:v>
                </c:pt>
                <c:pt idx="42">
                  <c:v>0.28110000000000002</c:v>
                </c:pt>
                <c:pt idx="43">
                  <c:v>0.26529999999999998</c:v>
                </c:pt>
                <c:pt idx="44">
                  <c:v>0.2492</c:v>
                </c:pt>
                <c:pt idx="45">
                  <c:v>0.2346</c:v>
                </c:pt>
                <c:pt idx="46">
                  <c:v>0.21970000000000001</c:v>
                </c:pt>
                <c:pt idx="47">
                  <c:v>0.20469999999999999</c:v>
                </c:pt>
                <c:pt idx="48">
                  <c:v>0.19059999999999999</c:v>
                </c:pt>
                <c:pt idx="49">
                  <c:v>0.1767</c:v>
                </c:pt>
                <c:pt idx="50">
                  <c:v>0.16420000000000001</c:v>
                </c:pt>
                <c:pt idx="51">
                  <c:v>0.15110000000000001</c:v>
                </c:pt>
                <c:pt idx="52">
                  <c:v>0.1381</c:v>
                </c:pt>
                <c:pt idx="53">
                  <c:v>0.12620000000000001</c:v>
                </c:pt>
                <c:pt idx="54">
                  <c:v>0.1153</c:v>
                </c:pt>
                <c:pt idx="55">
                  <c:v>0.1043</c:v>
                </c:pt>
                <c:pt idx="56">
                  <c:v>9.3799999999999994E-2</c:v>
                </c:pt>
                <c:pt idx="57">
                  <c:v>8.3400000000000002E-2</c:v>
                </c:pt>
                <c:pt idx="58">
                  <c:v>7.4300000000000005E-2</c:v>
                </c:pt>
                <c:pt idx="59">
                  <c:v>6.5799999999999997E-2</c:v>
                </c:pt>
                <c:pt idx="60">
                  <c:v>5.8900000000000001E-2</c:v>
                </c:pt>
                <c:pt idx="61">
                  <c:v>0.05</c:v>
                </c:pt>
                <c:pt idx="62">
                  <c:v>4.2799999999999998E-2</c:v>
                </c:pt>
                <c:pt idx="63">
                  <c:v>3.9800000000000002E-2</c:v>
                </c:pt>
                <c:pt idx="64">
                  <c:v>0.03</c:v>
                </c:pt>
                <c:pt idx="65">
                  <c:v>2.98E-2</c:v>
                </c:pt>
                <c:pt idx="66">
                  <c:v>0.02</c:v>
                </c:pt>
                <c:pt idx="67">
                  <c:v>0.02</c:v>
                </c:pt>
                <c:pt idx="68">
                  <c:v>1.4999999999999999E-2</c:v>
                </c:pt>
                <c:pt idx="69">
                  <c:v>0.01</c:v>
                </c:pt>
                <c:pt idx="70">
                  <c:v>0.01</c:v>
                </c:pt>
                <c:pt idx="71">
                  <c:v>0.01</c:v>
                </c:pt>
                <c:pt idx="72">
                  <c:v>2.7000000000000001E-3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8.9999999999999993E-3</c:v>
                </c:pt>
                <c:pt idx="85">
                  <c:v>0.01</c:v>
                </c:pt>
                <c:pt idx="86">
                  <c:v>1.9E-2</c:v>
                </c:pt>
                <c:pt idx="87">
                  <c:v>2.6599999999999999E-2</c:v>
                </c:pt>
                <c:pt idx="88">
                  <c:v>3.7499999999999999E-2</c:v>
                </c:pt>
                <c:pt idx="89">
                  <c:v>5.2900000000000003E-2</c:v>
                </c:pt>
                <c:pt idx="90">
                  <c:v>6.4399999999999999E-2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71A-450A-80CA-CFC154B79BE7}"/>
            </c:ext>
          </c:extLst>
        </c:ser>
        <c:ser>
          <c:idx val="17"/>
          <c:order val="17"/>
          <c:tx>
            <c:strRef>
              <c:f>'Skip-2'!$W$1:$W$2</c:f>
              <c:strCache>
                <c:ptCount val="1"/>
                <c:pt idx="0">
                  <c:v>90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'Skip-2'!$W$3:$W$94</c:f>
              <c:numCache>
                <c:formatCode>General</c:formatCode>
                <c:ptCount val="91"/>
                <c:pt idx="0">
                  <c:v>1.3232999999999999</c:v>
                </c:pt>
                <c:pt idx="1">
                  <c:v>1.2938000000000001</c:v>
                </c:pt>
                <c:pt idx="2">
                  <c:v>1.2548999999999999</c:v>
                </c:pt>
                <c:pt idx="3">
                  <c:v>1.2171000000000001</c:v>
                </c:pt>
                <c:pt idx="4">
                  <c:v>1.1813</c:v>
                </c:pt>
                <c:pt idx="5">
                  <c:v>1.1460999999999999</c:v>
                </c:pt>
                <c:pt idx="6">
                  <c:v>1.1120000000000001</c:v>
                </c:pt>
                <c:pt idx="7">
                  <c:v>1.0783</c:v>
                </c:pt>
                <c:pt idx="8">
                  <c:v>1.0461</c:v>
                </c:pt>
                <c:pt idx="9">
                  <c:v>1.0146999999999999</c:v>
                </c:pt>
                <c:pt idx="10">
                  <c:v>0.98380000000000001</c:v>
                </c:pt>
                <c:pt idx="11">
                  <c:v>0.95379999999999998</c:v>
                </c:pt>
                <c:pt idx="12">
                  <c:v>0.92410000000000003</c:v>
                </c:pt>
                <c:pt idx="13">
                  <c:v>0.89590000000000003</c:v>
                </c:pt>
                <c:pt idx="14">
                  <c:v>0.86860000000000004</c:v>
                </c:pt>
                <c:pt idx="15">
                  <c:v>0.84040000000000004</c:v>
                </c:pt>
                <c:pt idx="16">
                  <c:v>0.81299999999999994</c:v>
                </c:pt>
                <c:pt idx="17">
                  <c:v>0.78779999999999994</c:v>
                </c:pt>
                <c:pt idx="18">
                  <c:v>0.7611</c:v>
                </c:pt>
                <c:pt idx="19">
                  <c:v>0.73670000000000002</c:v>
                </c:pt>
                <c:pt idx="20">
                  <c:v>0.71140000000000003</c:v>
                </c:pt>
                <c:pt idx="21">
                  <c:v>0.68840000000000001</c:v>
                </c:pt>
                <c:pt idx="22">
                  <c:v>0.66379999999999995</c:v>
                </c:pt>
                <c:pt idx="23">
                  <c:v>0.64</c:v>
                </c:pt>
                <c:pt idx="24">
                  <c:v>0.61829999999999996</c:v>
                </c:pt>
                <c:pt idx="25">
                  <c:v>0.59550000000000003</c:v>
                </c:pt>
                <c:pt idx="26">
                  <c:v>0.57350000000000001</c:v>
                </c:pt>
                <c:pt idx="27">
                  <c:v>0.55220000000000002</c:v>
                </c:pt>
                <c:pt idx="28">
                  <c:v>0.53100000000000003</c:v>
                </c:pt>
                <c:pt idx="29">
                  <c:v>0.51029999999999998</c:v>
                </c:pt>
                <c:pt idx="30">
                  <c:v>0.49</c:v>
                </c:pt>
                <c:pt idx="31">
                  <c:v>0.47049999999999997</c:v>
                </c:pt>
                <c:pt idx="32">
                  <c:v>0.4511</c:v>
                </c:pt>
                <c:pt idx="33">
                  <c:v>0.43209999999999998</c:v>
                </c:pt>
                <c:pt idx="34">
                  <c:v>0.41299999999999998</c:v>
                </c:pt>
                <c:pt idx="35">
                  <c:v>0.39429999999999998</c:v>
                </c:pt>
                <c:pt idx="36">
                  <c:v>0.37559999999999999</c:v>
                </c:pt>
                <c:pt idx="37">
                  <c:v>0.35780000000000001</c:v>
                </c:pt>
                <c:pt idx="38">
                  <c:v>0.34079999999999999</c:v>
                </c:pt>
                <c:pt idx="39">
                  <c:v>0.32419999999999999</c:v>
                </c:pt>
                <c:pt idx="40">
                  <c:v>0.30609999999999998</c:v>
                </c:pt>
                <c:pt idx="41">
                  <c:v>0.28999999999999998</c:v>
                </c:pt>
                <c:pt idx="42">
                  <c:v>0.27439999999999998</c:v>
                </c:pt>
                <c:pt idx="43">
                  <c:v>0.25690000000000002</c:v>
                </c:pt>
                <c:pt idx="44">
                  <c:v>0.24249999999999999</c:v>
                </c:pt>
                <c:pt idx="45">
                  <c:v>0.22600000000000001</c:v>
                </c:pt>
                <c:pt idx="46">
                  <c:v>0.21279999999999999</c:v>
                </c:pt>
                <c:pt idx="47">
                  <c:v>0.1961</c:v>
                </c:pt>
                <c:pt idx="48">
                  <c:v>0.18279999999999999</c:v>
                </c:pt>
                <c:pt idx="49">
                  <c:v>0.1686</c:v>
                </c:pt>
                <c:pt idx="50">
                  <c:v>0.15559999999999999</c:v>
                </c:pt>
                <c:pt idx="51">
                  <c:v>0.14280000000000001</c:v>
                </c:pt>
                <c:pt idx="52">
                  <c:v>0.1308</c:v>
                </c:pt>
                <c:pt idx="53">
                  <c:v>0.1178</c:v>
                </c:pt>
                <c:pt idx="54">
                  <c:v>0.1072</c:v>
                </c:pt>
                <c:pt idx="55">
                  <c:v>9.6199999999999994E-2</c:v>
                </c:pt>
                <c:pt idx="56">
                  <c:v>8.6800000000000002E-2</c:v>
                </c:pt>
                <c:pt idx="57">
                  <c:v>7.7100000000000002E-2</c:v>
                </c:pt>
                <c:pt idx="58">
                  <c:v>6.8599999999999994E-2</c:v>
                </c:pt>
                <c:pt idx="59">
                  <c:v>0.06</c:v>
                </c:pt>
                <c:pt idx="60">
                  <c:v>5.11E-2</c:v>
                </c:pt>
                <c:pt idx="61">
                  <c:v>4.5100000000000001E-2</c:v>
                </c:pt>
                <c:pt idx="62">
                  <c:v>0.04</c:v>
                </c:pt>
                <c:pt idx="63">
                  <c:v>3.1800000000000002E-2</c:v>
                </c:pt>
                <c:pt idx="64">
                  <c:v>0.03</c:v>
                </c:pt>
                <c:pt idx="65">
                  <c:v>2.1299999999999999E-2</c:v>
                </c:pt>
                <c:pt idx="66">
                  <c:v>0.02</c:v>
                </c:pt>
                <c:pt idx="67">
                  <c:v>1.55E-2</c:v>
                </c:pt>
                <c:pt idx="68">
                  <c:v>0.01</c:v>
                </c:pt>
                <c:pt idx="69">
                  <c:v>0.01</c:v>
                </c:pt>
                <c:pt idx="70">
                  <c:v>0.01</c:v>
                </c:pt>
                <c:pt idx="71">
                  <c:v>8.9999999999999998E-4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9.7000000000000003E-3</c:v>
                </c:pt>
                <c:pt idx="86">
                  <c:v>1.15E-2</c:v>
                </c:pt>
                <c:pt idx="87">
                  <c:v>2.0500000000000001E-2</c:v>
                </c:pt>
                <c:pt idx="88">
                  <c:v>3.1899999999999998E-2</c:v>
                </c:pt>
                <c:pt idx="89">
                  <c:v>4.4900000000000002E-2</c:v>
                </c:pt>
                <c:pt idx="90">
                  <c:v>5.7500000000000002E-2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71A-450A-80CA-CFC154B79BE7}"/>
            </c:ext>
          </c:extLst>
        </c:ser>
        <c:ser>
          <c:idx val="18"/>
          <c:order val="18"/>
          <c:tx>
            <c:strRef>
              <c:f>'Skip-2'!$X$1:$X$2</c:f>
              <c:strCache>
                <c:ptCount val="1"/>
                <c:pt idx="0">
                  <c:v>91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'Skip-2'!$X$3:$X$94</c:f>
              <c:numCache>
                <c:formatCode>General</c:formatCode>
                <c:ptCount val="91"/>
                <c:pt idx="0">
                  <c:v>1.3232999999999999</c:v>
                </c:pt>
                <c:pt idx="1">
                  <c:v>1.2938000000000001</c:v>
                </c:pt>
                <c:pt idx="2">
                  <c:v>1.2548999999999999</c:v>
                </c:pt>
                <c:pt idx="3">
                  <c:v>1.2171000000000001</c:v>
                </c:pt>
                <c:pt idx="4">
                  <c:v>1.1813</c:v>
                </c:pt>
                <c:pt idx="5">
                  <c:v>1.1460999999999999</c:v>
                </c:pt>
                <c:pt idx="6">
                  <c:v>1.1120000000000001</c:v>
                </c:pt>
                <c:pt idx="7">
                  <c:v>1.0783</c:v>
                </c:pt>
                <c:pt idx="8">
                  <c:v>1.0459000000000001</c:v>
                </c:pt>
                <c:pt idx="9">
                  <c:v>1.0145</c:v>
                </c:pt>
                <c:pt idx="10">
                  <c:v>0.98380000000000001</c:v>
                </c:pt>
                <c:pt idx="11">
                  <c:v>0.95379999999999998</c:v>
                </c:pt>
                <c:pt idx="12">
                  <c:v>0.92430000000000001</c:v>
                </c:pt>
                <c:pt idx="13">
                  <c:v>0.89570000000000005</c:v>
                </c:pt>
                <c:pt idx="14">
                  <c:v>0.86839999999999995</c:v>
                </c:pt>
                <c:pt idx="15">
                  <c:v>0.84019999999999995</c:v>
                </c:pt>
                <c:pt idx="16">
                  <c:v>0.81340000000000001</c:v>
                </c:pt>
                <c:pt idx="17">
                  <c:v>0.78759999999999997</c:v>
                </c:pt>
                <c:pt idx="18">
                  <c:v>0.7611</c:v>
                </c:pt>
                <c:pt idx="19">
                  <c:v>0.73619999999999997</c:v>
                </c:pt>
                <c:pt idx="20">
                  <c:v>0.71050000000000002</c:v>
                </c:pt>
                <c:pt idx="21">
                  <c:v>0.68669999999999998</c:v>
                </c:pt>
                <c:pt idx="22">
                  <c:v>0.66210000000000002</c:v>
                </c:pt>
                <c:pt idx="23">
                  <c:v>0.63900000000000001</c:v>
                </c:pt>
                <c:pt idx="24">
                  <c:v>0.61539999999999995</c:v>
                </c:pt>
                <c:pt idx="25">
                  <c:v>0.59250000000000003</c:v>
                </c:pt>
                <c:pt idx="26">
                  <c:v>0.57099999999999995</c:v>
                </c:pt>
                <c:pt idx="27">
                  <c:v>0.54879999999999995</c:v>
                </c:pt>
                <c:pt idx="28">
                  <c:v>0.52769999999999995</c:v>
                </c:pt>
                <c:pt idx="29">
                  <c:v>0.50619999999999998</c:v>
                </c:pt>
                <c:pt idx="30">
                  <c:v>0.48580000000000001</c:v>
                </c:pt>
                <c:pt idx="31">
                  <c:v>0.46579999999999999</c:v>
                </c:pt>
                <c:pt idx="32">
                  <c:v>0.4451</c:v>
                </c:pt>
                <c:pt idx="33">
                  <c:v>0.42609999999999998</c:v>
                </c:pt>
                <c:pt idx="34">
                  <c:v>0.40699999999999997</c:v>
                </c:pt>
                <c:pt idx="35">
                  <c:v>0.3886</c:v>
                </c:pt>
                <c:pt idx="36">
                  <c:v>0.37</c:v>
                </c:pt>
                <c:pt idx="37">
                  <c:v>0.35239999999999999</c:v>
                </c:pt>
                <c:pt idx="38">
                  <c:v>0.3347</c:v>
                </c:pt>
                <c:pt idx="39">
                  <c:v>0.31640000000000001</c:v>
                </c:pt>
                <c:pt idx="40">
                  <c:v>0.3</c:v>
                </c:pt>
                <c:pt idx="41">
                  <c:v>0.28389999999999999</c:v>
                </c:pt>
                <c:pt idx="42">
                  <c:v>0.2661</c:v>
                </c:pt>
                <c:pt idx="43">
                  <c:v>0.25140000000000001</c:v>
                </c:pt>
                <c:pt idx="44">
                  <c:v>0.2356</c:v>
                </c:pt>
                <c:pt idx="45">
                  <c:v>0.21970000000000001</c:v>
                </c:pt>
                <c:pt idx="46">
                  <c:v>0.20499999999999999</c:v>
                </c:pt>
                <c:pt idx="47">
                  <c:v>0.1903</c:v>
                </c:pt>
                <c:pt idx="48">
                  <c:v>0.17560000000000001</c:v>
                </c:pt>
                <c:pt idx="49">
                  <c:v>0.1628</c:v>
                </c:pt>
                <c:pt idx="50">
                  <c:v>0.14779999999999999</c:v>
                </c:pt>
                <c:pt idx="51">
                  <c:v>0.1356</c:v>
                </c:pt>
                <c:pt idx="52">
                  <c:v>0.1236</c:v>
                </c:pt>
                <c:pt idx="53">
                  <c:v>0.1124</c:v>
                </c:pt>
                <c:pt idx="54">
                  <c:v>0.10059999999999999</c:v>
                </c:pt>
                <c:pt idx="55">
                  <c:v>9.0300000000000005E-2</c:v>
                </c:pt>
                <c:pt idx="56">
                  <c:v>0.08</c:v>
                </c:pt>
                <c:pt idx="57">
                  <c:v>7.0499999999999993E-2</c:v>
                </c:pt>
                <c:pt idx="58">
                  <c:v>6.1899999999999997E-2</c:v>
                </c:pt>
                <c:pt idx="59">
                  <c:v>5.4199999999999998E-2</c:v>
                </c:pt>
                <c:pt idx="60">
                  <c:v>4.8899999999999999E-2</c:v>
                </c:pt>
                <c:pt idx="61">
                  <c:v>0.04</c:v>
                </c:pt>
                <c:pt idx="62">
                  <c:v>3.5099999999999999E-2</c:v>
                </c:pt>
                <c:pt idx="63">
                  <c:v>0.03</c:v>
                </c:pt>
                <c:pt idx="64">
                  <c:v>2.4E-2</c:v>
                </c:pt>
                <c:pt idx="65">
                  <c:v>0.02</c:v>
                </c:pt>
                <c:pt idx="66">
                  <c:v>1.6799999999999999E-2</c:v>
                </c:pt>
                <c:pt idx="67">
                  <c:v>0.01</c:v>
                </c:pt>
                <c:pt idx="68">
                  <c:v>0.01</c:v>
                </c:pt>
                <c:pt idx="69">
                  <c:v>9.7999999999999997E-3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1.2999999999999999E-3</c:v>
                </c:pt>
                <c:pt idx="86">
                  <c:v>0.01</c:v>
                </c:pt>
                <c:pt idx="87">
                  <c:v>1.5100000000000001E-2</c:v>
                </c:pt>
                <c:pt idx="88">
                  <c:v>2.4899999999999999E-2</c:v>
                </c:pt>
                <c:pt idx="89">
                  <c:v>3.7499999999999999E-2</c:v>
                </c:pt>
                <c:pt idx="9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71A-450A-80CA-CFC154B79BE7}"/>
            </c:ext>
          </c:extLst>
        </c:ser>
        <c:ser>
          <c:idx val="19"/>
          <c:order val="19"/>
          <c:tx>
            <c:strRef>
              <c:f>'Skip-2'!$Y$1:$Y$2</c:f>
              <c:strCache>
                <c:ptCount val="1"/>
                <c:pt idx="0">
                  <c:v>92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'Skip-2'!$Y$3:$Y$94</c:f>
              <c:numCache>
                <c:formatCode>General</c:formatCode>
                <c:ptCount val="91"/>
                <c:pt idx="0">
                  <c:v>1.3232999999999999</c:v>
                </c:pt>
                <c:pt idx="1">
                  <c:v>1.2936000000000001</c:v>
                </c:pt>
                <c:pt idx="2">
                  <c:v>1.2548999999999999</c:v>
                </c:pt>
                <c:pt idx="3">
                  <c:v>1.2171000000000001</c:v>
                </c:pt>
                <c:pt idx="4">
                  <c:v>1.1813</c:v>
                </c:pt>
                <c:pt idx="5">
                  <c:v>1.1460999999999999</c:v>
                </c:pt>
                <c:pt idx="6">
                  <c:v>1.1120000000000001</c:v>
                </c:pt>
                <c:pt idx="7">
                  <c:v>1.0783</c:v>
                </c:pt>
                <c:pt idx="8">
                  <c:v>1.0459000000000001</c:v>
                </c:pt>
                <c:pt idx="9">
                  <c:v>1.0145</c:v>
                </c:pt>
                <c:pt idx="10">
                  <c:v>0.98380000000000001</c:v>
                </c:pt>
                <c:pt idx="11">
                  <c:v>0.95379999999999998</c:v>
                </c:pt>
                <c:pt idx="12">
                  <c:v>0.92430000000000001</c:v>
                </c:pt>
                <c:pt idx="13">
                  <c:v>0.89570000000000005</c:v>
                </c:pt>
                <c:pt idx="14">
                  <c:v>0.86819999999999997</c:v>
                </c:pt>
                <c:pt idx="15">
                  <c:v>0.84019999999999995</c:v>
                </c:pt>
                <c:pt idx="16">
                  <c:v>0.81320000000000003</c:v>
                </c:pt>
                <c:pt idx="17">
                  <c:v>0.7873</c:v>
                </c:pt>
                <c:pt idx="18">
                  <c:v>0.7611</c:v>
                </c:pt>
                <c:pt idx="19">
                  <c:v>0.73619999999999997</c:v>
                </c:pt>
                <c:pt idx="20">
                  <c:v>0.71050000000000002</c:v>
                </c:pt>
                <c:pt idx="21">
                  <c:v>0.68669999999999998</c:v>
                </c:pt>
                <c:pt idx="22">
                  <c:v>0.66169999999999995</c:v>
                </c:pt>
                <c:pt idx="23">
                  <c:v>0.63829999999999998</c:v>
                </c:pt>
                <c:pt idx="24">
                  <c:v>0.61439999999999995</c:v>
                </c:pt>
                <c:pt idx="25">
                  <c:v>0.59150000000000003</c:v>
                </c:pt>
                <c:pt idx="26">
                  <c:v>0.56920000000000004</c:v>
                </c:pt>
                <c:pt idx="27">
                  <c:v>0.54679999999999995</c:v>
                </c:pt>
                <c:pt idx="28">
                  <c:v>0.52439999999999998</c:v>
                </c:pt>
                <c:pt idx="29">
                  <c:v>0.50280000000000002</c:v>
                </c:pt>
                <c:pt idx="30">
                  <c:v>0.48209999999999997</c:v>
                </c:pt>
                <c:pt idx="31">
                  <c:v>0.46129999999999999</c:v>
                </c:pt>
                <c:pt idx="32">
                  <c:v>0.44140000000000001</c:v>
                </c:pt>
                <c:pt idx="33">
                  <c:v>0.42180000000000001</c:v>
                </c:pt>
                <c:pt idx="34">
                  <c:v>0.4022</c:v>
                </c:pt>
                <c:pt idx="35">
                  <c:v>0.38319999999999999</c:v>
                </c:pt>
                <c:pt idx="36">
                  <c:v>0.36470000000000002</c:v>
                </c:pt>
                <c:pt idx="37">
                  <c:v>0.34570000000000001</c:v>
                </c:pt>
                <c:pt idx="38">
                  <c:v>0.32829999999999998</c:v>
                </c:pt>
                <c:pt idx="39">
                  <c:v>0.31109999999999999</c:v>
                </c:pt>
                <c:pt idx="40">
                  <c:v>0.29420000000000002</c:v>
                </c:pt>
                <c:pt idx="41">
                  <c:v>0.27639999999999998</c:v>
                </c:pt>
                <c:pt idx="42">
                  <c:v>0.2606</c:v>
                </c:pt>
                <c:pt idx="43">
                  <c:v>0.24440000000000001</c:v>
                </c:pt>
                <c:pt idx="44">
                  <c:v>0.2281</c:v>
                </c:pt>
                <c:pt idx="45">
                  <c:v>0.214</c:v>
                </c:pt>
                <c:pt idx="46">
                  <c:v>0.1983</c:v>
                </c:pt>
                <c:pt idx="47">
                  <c:v>0.18440000000000001</c:v>
                </c:pt>
                <c:pt idx="48">
                  <c:v>0.1694</c:v>
                </c:pt>
                <c:pt idx="49">
                  <c:v>0.15559999999999999</c:v>
                </c:pt>
                <c:pt idx="50">
                  <c:v>0.1431</c:v>
                </c:pt>
                <c:pt idx="51">
                  <c:v>0.12970000000000001</c:v>
                </c:pt>
                <c:pt idx="52">
                  <c:v>0.1172</c:v>
                </c:pt>
                <c:pt idx="53">
                  <c:v>0.10589999999999999</c:v>
                </c:pt>
                <c:pt idx="54">
                  <c:v>9.5299999999999996E-2</c:v>
                </c:pt>
                <c:pt idx="55">
                  <c:v>8.4900000000000003E-2</c:v>
                </c:pt>
                <c:pt idx="56">
                  <c:v>7.5399999999999995E-2</c:v>
                </c:pt>
                <c:pt idx="57">
                  <c:v>6.6600000000000006E-2</c:v>
                </c:pt>
                <c:pt idx="58">
                  <c:v>5.8900000000000001E-2</c:v>
                </c:pt>
                <c:pt idx="59">
                  <c:v>0.05</c:v>
                </c:pt>
                <c:pt idx="60">
                  <c:v>4.3400000000000001E-2</c:v>
                </c:pt>
                <c:pt idx="61">
                  <c:v>3.9199999999999999E-2</c:v>
                </c:pt>
                <c:pt idx="62">
                  <c:v>0.03</c:v>
                </c:pt>
                <c:pt idx="63">
                  <c:v>2.7300000000000001E-2</c:v>
                </c:pt>
                <c:pt idx="64">
                  <c:v>0.02</c:v>
                </c:pt>
                <c:pt idx="65">
                  <c:v>1.8800000000000001E-2</c:v>
                </c:pt>
                <c:pt idx="66">
                  <c:v>0.01</c:v>
                </c:pt>
                <c:pt idx="67">
                  <c:v>0.01</c:v>
                </c:pt>
                <c:pt idx="68">
                  <c:v>0.01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3.7000000000000002E-3</c:v>
                </c:pt>
                <c:pt idx="87">
                  <c:v>0.01</c:v>
                </c:pt>
                <c:pt idx="88">
                  <c:v>1.9099999999999999E-2</c:v>
                </c:pt>
                <c:pt idx="89">
                  <c:v>3.2199999999999999E-2</c:v>
                </c:pt>
                <c:pt idx="90">
                  <c:v>4.2799999999999998E-2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71A-450A-80CA-CFC154B79BE7}"/>
            </c:ext>
          </c:extLst>
        </c:ser>
        <c:ser>
          <c:idx val="20"/>
          <c:order val="20"/>
          <c:tx>
            <c:strRef>
              <c:f>'Skip-2'!$Z$1:$Z$2</c:f>
              <c:strCache>
                <c:ptCount val="1"/>
                <c:pt idx="0">
                  <c:v>93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'Skip-2'!$Z$3:$Z$94</c:f>
              <c:numCache>
                <c:formatCode>General</c:formatCode>
                <c:ptCount val="91"/>
                <c:pt idx="0">
                  <c:v>1.3232999999999999</c:v>
                </c:pt>
                <c:pt idx="1">
                  <c:v>1.2936000000000001</c:v>
                </c:pt>
                <c:pt idx="2">
                  <c:v>1.2548999999999999</c:v>
                </c:pt>
                <c:pt idx="3">
                  <c:v>1.2169000000000001</c:v>
                </c:pt>
                <c:pt idx="4">
                  <c:v>1.1811</c:v>
                </c:pt>
                <c:pt idx="5">
                  <c:v>1.1458999999999999</c:v>
                </c:pt>
                <c:pt idx="6">
                  <c:v>1.1120000000000001</c:v>
                </c:pt>
                <c:pt idx="7">
                  <c:v>1.0781000000000001</c:v>
                </c:pt>
                <c:pt idx="8">
                  <c:v>1.0459000000000001</c:v>
                </c:pt>
                <c:pt idx="9">
                  <c:v>1.0145</c:v>
                </c:pt>
                <c:pt idx="10">
                  <c:v>0.98380000000000001</c:v>
                </c:pt>
                <c:pt idx="11">
                  <c:v>0.95369999999999999</c:v>
                </c:pt>
                <c:pt idx="12">
                  <c:v>0.92430000000000001</c:v>
                </c:pt>
                <c:pt idx="13">
                  <c:v>0.89570000000000005</c:v>
                </c:pt>
                <c:pt idx="14">
                  <c:v>0.86819999999999997</c:v>
                </c:pt>
                <c:pt idx="15">
                  <c:v>0.84019999999999995</c:v>
                </c:pt>
                <c:pt idx="16">
                  <c:v>0.81320000000000003</c:v>
                </c:pt>
                <c:pt idx="17">
                  <c:v>0.7873</c:v>
                </c:pt>
                <c:pt idx="18">
                  <c:v>0.7611</c:v>
                </c:pt>
                <c:pt idx="19">
                  <c:v>0.73599999999999999</c:v>
                </c:pt>
                <c:pt idx="20">
                  <c:v>0.71050000000000002</c:v>
                </c:pt>
                <c:pt idx="21">
                  <c:v>0.6865</c:v>
                </c:pt>
                <c:pt idx="22">
                  <c:v>0.66169999999999995</c:v>
                </c:pt>
                <c:pt idx="23">
                  <c:v>0.63829999999999998</c:v>
                </c:pt>
                <c:pt idx="24">
                  <c:v>0.61409999999999998</c:v>
                </c:pt>
                <c:pt idx="25">
                  <c:v>0.59130000000000005</c:v>
                </c:pt>
                <c:pt idx="26">
                  <c:v>0.56869999999999998</c:v>
                </c:pt>
                <c:pt idx="27">
                  <c:v>0.54600000000000004</c:v>
                </c:pt>
                <c:pt idx="28">
                  <c:v>0.52329999999999999</c:v>
                </c:pt>
                <c:pt idx="29">
                  <c:v>0.50129999999999997</c:v>
                </c:pt>
                <c:pt idx="30">
                  <c:v>0.47970000000000002</c:v>
                </c:pt>
                <c:pt idx="31">
                  <c:v>0.45839999999999997</c:v>
                </c:pt>
                <c:pt idx="32">
                  <c:v>0.43840000000000001</c:v>
                </c:pt>
                <c:pt idx="33">
                  <c:v>0.41820000000000002</c:v>
                </c:pt>
                <c:pt idx="34">
                  <c:v>0.39760000000000001</c:v>
                </c:pt>
                <c:pt idx="35">
                  <c:v>0.37859999999999999</c:v>
                </c:pt>
                <c:pt idx="36">
                  <c:v>0.35920000000000002</c:v>
                </c:pt>
                <c:pt idx="37">
                  <c:v>0.34079999999999999</c:v>
                </c:pt>
                <c:pt idx="38">
                  <c:v>0.32279999999999998</c:v>
                </c:pt>
                <c:pt idx="39">
                  <c:v>0.30530000000000002</c:v>
                </c:pt>
                <c:pt idx="40">
                  <c:v>0.28689999999999999</c:v>
                </c:pt>
                <c:pt idx="41">
                  <c:v>0.27060000000000001</c:v>
                </c:pt>
                <c:pt idx="42">
                  <c:v>0.25440000000000002</c:v>
                </c:pt>
                <c:pt idx="43">
                  <c:v>0.23749999999999999</c:v>
                </c:pt>
                <c:pt idx="44">
                  <c:v>0.2228</c:v>
                </c:pt>
                <c:pt idx="45">
                  <c:v>0.20660000000000001</c:v>
                </c:pt>
                <c:pt idx="46">
                  <c:v>0.19309999999999999</c:v>
                </c:pt>
                <c:pt idx="47">
                  <c:v>0.1772</c:v>
                </c:pt>
                <c:pt idx="48">
                  <c:v>0.16420000000000001</c:v>
                </c:pt>
                <c:pt idx="49">
                  <c:v>0.15079999999999999</c:v>
                </c:pt>
                <c:pt idx="50">
                  <c:v>0.13719999999999999</c:v>
                </c:pt>
                <c:pt idx="51">
                  <c:v>0.12529999999999999</c:v>
                </c:pt>
                <c:pt idx="52">
                  <c:v>0.11360000000000001</c:v>
                </c:pt>
                <c:pt idx="53">
                  <c:v>0.1024</c:v>
                </c:pt>
                <c:pt idx="54">
                  <c:v>9.1399999999999995E-2</c:v>
                </c:pt>
                <c:pt idx="55">
                  <c:v>8.0799999999999997E-2</c:v>
                </c:pt>
                <c:pt idx="56">
                  <c:v>7.1099999999999997E-2</c:v>
                </c:pt>
                <c:pt idx="57">
                  <c:v>6.2899999999999998E-2</c:v>
                </c:pt>
                <c:pt idx="58">
                  <c:v>5.5399999999999998E-2</c:v>
                </c:pt>
                <c:pt idx="59">
                  <c:v>4.9200000000000001E-2</c:v>
                </c:pt>
                <c:pt idx="60">
                  <c:v>0.04</c:v>
                </c:pt>
                <c:pt idx="61">
                  <c:v>3.4099999999999998E-2</c:v>
                </c:pt>
                <c:pt idx="62">
                  <c:v>0.03</c:v>
                </c:pt>
                <c:pt idx="63">
                  <c:v>2.1000000000000001E-2</c:v>
                </c:pt>
                <c:pt idx="64">
                  <c:v>0.02</c:v>
                </c:pt>
                <c:pt idx="65">
                  <c:v>1.1299999999999999E-2</c:v>
                </c:pt>
                <c:pt idx="66">
                  <c:v>0.01</c:v>
                </c:pt>
                <c:pt idx="67">
                  <c:v>0.01</c:v>
                </c:pt>
                <c:pt idx="68">
                  <c:v>2.0000000000000001E-4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6.7999999999999996E-3</c:v>
                </c:pt>
                <c:pt idx="88">
                  <c:v>1.37E-2</c:v>
                </c:pt>
                <c:pt idx="89">
                  <c:v>2.52E-2</c:v>
                </c:pt>
                <c:pt idx="90">
                  <c:v>3.6900000000000002E-2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71A-450A-80CA-CFC154B79BE7}"/>
            </c:ext>
          </c:extLst>
        </c:ser>
        <c:ser>
          <c:idx val="21"/>
          <c:order val="21"/>
          <c:tx>
            <c:strRef>
              <c:f>'Skip-2'!$AA$1:$AA$2</c:f>
              <c:strCache>
                <c:ptCount val="1"/>
                <c:pt idx="0">
                  <c:v>94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'Skip-2'!$AA$3:$AA$94</c:f>
              <c:numCache>
                <c:formatCode>General</c:formatCode>
                <c:ptCount val="91"/>
                <c:pt idx="0">
                  <c:v>1.3232999999999999</c:v>
                </c:pt>
                <c:pt idx="1">
                  <c:v>1.2936000000000001</c:v>
                </c:pt>
                <c:pt idx="2">
                  <c:v>1.2547999999999999</c:v>
                </c:pt>
                <c:pt idx="3">
                  <c:v>1.2169000000000001</c:v>
                </c:pt>
                <c:pt idx="4">
                  <c:v>1.181</c:v>
                </c:pt>
                <c:pt idx="5">
                  <c:v>1.1458999999999999</c:v>
                </c:pt>
                <c:pt idx="6">
                  <c:v>1.1120000000000001</c:v>
                </c:pt>
                <c:pt idx="7">
                  <c:v>1.0783</c:v>
                </c:pt>
                <c:pt idx="8">
                  <c:v>1.0459000000000001</c:v>
                </c:pt>
                <c:pt idx="9">
                  <c:v>1.0144</c:v>
                </c:pt>
                <c:pt idx="10">
                  <c:v>0.98380000000000001</c:v>
                </c:pt>
                <c:pt idx="11">
                  <c:v>0.95369999999999999</c:v>
                </c:pt>
                <c:pt idx="12">
                  <c:v>0.92430000000000001</c:v>
                </c:pt>
                <c:pt idx="13">
                  <c:v>0.89570000000000005</c:v>
                </c:pt>
                <c:pt idx="14">
                  <c:v>0.86819999999999997</c:v>
                </c:pt>
                <c:pt idx="15">
                  <c:v>0.84019999999999995</c:v>
                </c:pt>
                <c:pt idx="16">
                  <c:v>0.81320000000000003</c:v>
                </c:pt>
                <c:pt idx="17">
                  <c:v>0.78759999999999997</c:v>
                </c:pt>
                <c:pt idx="18">
                  <c:v>0.7611</c:v>
                </c:pt>
                <c:pt idx="19">
                  <c:v>0.73599999999999999</c:v>
                </c:pt>
                <c:pt idx="20">
                  <c:v>0.71050000000000002</c:v>
                </c:pt>
                <c:pt idx="21">
                  <c:v>0.6865</c:v>
                </c:pt>
                <c:pt idx="22">
                  <c:v>0.66169999999999995</c:v>
                </c:pt>
                <c:pt idx="23">
                  <c:v>0.63829999999999998</c:v>
                </c:pt>
                <c:pt idx="24">
                  <c:v>0.61409999999999998</c:v>
                </c:pt>
                <c:pt idx="25">
                  <c:v>0.59130000000000005</c:v>
                </c:pt>
                <c:pt idx="26">
                  <c:v>0.56869999999999998</c:v>
                </c:pt>
                <c:pt idx="27">
                  <c:v>0.54579999999999995</c:v>
                </c:pt>
                <c:pt idx="28">
                  <c:v>0.52329999999999999</c:v>
                </c:pt>
                <c:pt idx="29">
                  <c:v>0.50080000000000002</c:v>
                </c:pt>
                <c:pt idx="30">
                  <c:v>0.47889999999999999</c:v>
                </c:pt>
                <c:pt idx="31">
                  <c:v>0.45789999999999997</c:v>
                </c:pt>
                <c:pt idx="32">
                  <c:v>0.4365</c:v>
                </c:pt>
                <c:pt idx="33">
                  <c:v>0.4158</c:v>
                </c:pt>
                <c:pt idx="34">
                  <c:v>0.39489999999999997</c:v>
                </c:pt>
                <c:pt idx="35">
                  <c:v>0.37490000000000001</c:v>
                </c:pt>
                <c:pt idx="36">
                  <c:v>0.35499999999999998</c:v>
                </c:pt>
                <c:pt idx="37">
                  <c:v>0.33650000000000002</c:v>
                </c:pt>
                <c:pt idx="38">
                  <c:v>0.3175</c:v>
                </c:pt>
                <c:pt idx="39">
                  <c:v>0.29970000000000002</c:v>
                </c:pt>
                <c:pt idx="40">
                  <c:v>0.28220000000000001</c:v>
                </c:pt>
                <c:pt idx="41">
                  <c:v>0.26469999999999999</c:v>
                </c:pt>
                <c:pt idx="42">
                  <c:v>0.24829999999999999</c:v>
                </c:pt>
                <c:pt idx="43">
                  <c:v>0.23219999999999999</c:v>
                </c:pt>
                <c:pt idx="44">
                  <c:v>0.21579999999999999</c:v>
                </c:pt>
                <c:pt idx="45">
                  <c:v>0.2014</c:v>
                </c:pt>
                <c:pt idx="46">
                  <c:v>0.18579999999999999</c:v>
                </c:pt>
                <c:pt idx="47">
                  <c:v>0.1731</c:v>
                </c:pt>
                <c:pt idx="48">
                  <c:v>0.15809999999999999</c:v>
                </c:pt>
                <c:pt idx="49">
                  <c:v>0.14560000000000001</c:v>
                </c:pt>
                <c:pt idx="50">
                  <c:v>0.1333</c:v>
                </c:pt>
                <c:pt idx="51">
                  <c:v>0.1217</c:v>
                </c:pt>
                <c:pt idx="52">
                  <c:v>0.10920000000000001</c:v>
                </c:pt>
                <c:pt idx="53">
                  <c:v>9.8599999999999993E-2</c:v>
                </c:pt>
                <c:pt idx="54">
                  <c:v>8.8599999999999998E-2</c:v>
                </c:pt>
                <c:pt idx="55">
                  <c:v>7.9200000000000007E-2</c:v>
                </c:pt>
                <c:pt idx="56">
                  <c:v>7.0000000000000007E-2</c:v>
                </c:pt>
                <c:pt idx="57">
                  <c:v>6.08E-2</c:v>
                </c:pt>
                <c:pt idx="58">
                  <c:v>5.2699999999999997E-2</c:v>
                </c:pt>
                <c:pt idx="59">
                  <c:v>4.58E-2</c:v>
                </c:pt>
                <c:pt idx="60">
                  <c:v>3.9699999999999999E-2</c:v>
                </c:pt>
                <c:pt idx="61">
                  <c:v>0.03</c:v>
                </c:pt>
                <c:pt idx="62">
                  <c:v>2.5600000000000001E-2</c:v>
                </c:pt>
                <c:pt idx="63">
                  <c:v>0.02</c:v>
                </c:pt>
                <c:pt idx="64">
                  <c:v>1.43E-2</c:v>
                </c:pt>
                <c:pt idx="65">
                  <c:v>0.01</c:v>
                </c:pt>
                <c:pt idx="66">
                  <c:v>0.01</c:v>
                </c:pt>
                <c:pt idx="67">
                  <c:v>1.4E-3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5.9999999999999995E-4</c:v>
                </c:pt>
                <c:pt idx="88">
                  <c:v>0.01</c:v>
                </c:pt>
                <c:pt idx="89">
                  <c:v>1.9699999999999999E-2</c:v>
                </c:pt>
                <c:pt idx="90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71A-450A-80CA-CFC154B79BE7}"/>
            </c:ext>
          </c:extLst>
        </c:ser>
        <c:ser>
          <c:idx val="22"/>
          <c:order val="22"/>
          <c:tx>
            <c:strRef>
              <c:f>'Skip-2'!$AB$1:$AB$2</c:f>
              <c:strCache>
                <c:ptCount val="1"/>
                <c:pt idx="0">
                  <c:v>95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'Skip-2'!$AB$3:$AB$94</c:f>
              <c:numCache>
                <c:formatCode>General</c:formatCode>
                <c:ptCount val="91"/>
                <c:pt idx="0">
                  <c:v>1.3232999999999999</c:v>
                </c:pt>
                <c:pt idx="1">
                  <c:v>1.2935000000000001</c:v>
                </c:pt>
                <c:pt idx="2">
                  <c:v>1.2547999999999999</c:v>
                </c:pt>
                <c:pt idx="3">
                  <c:v>1.2169000000000001</c:v>
                </c:pt>
                <c:pt idx="4">
                  <c:v>1.181</c:v>
                </c:pt>
                <c:pt idx="5">
                  <c:v>1.1458999999999999</c:v>
                </c:pt>
                <c:pt idx="6">
                  <c:v>1.1120000000000001</c:v>
                </c:pt>
                <c:pt idx="7">
                  <c:v>1.0783</c:v>
                </c:pt>
                <c:pt idx="8">
                  <c:v>1.0459000000000001</c:v>
                </c:pt>
                <c:pt idx="9">
                  <c:v>1.0144</c:v>
                </c:pt>
                <c:pt idx="10">
                  <c:v>0.98380000000000001</c:v>
                </c:pt>
                <c:pt idx="11">
                  <c:v>0.95369999999999999</c:v>
                </c:pt>
                <c:pt idx="12">
                  <c:v>0.92430000000000001</c:v>
                </c:pt>
                <c:pt idx="13">
                  <c:v>0.89570000000000005</c:v>
                </c:pt>
                <c:pt idx="14">
                  <c:v>0.86819999999999997</c:v>
                </c:pt>
                <c:pt idx="15">
                  <c:v>0.84019999999999995</c:v>
                </c:pt>
                <c:pt idx="16">
                  <c:v>0.81320000000000003</c:v>
                </c:pt>
                <c:pt idx="17">
                  <c:v>0.7873</c:v>
                </c:pt>
                <c:pt idx="18">
                  <c:v>0.7611</c:v>
                </c:pt>
                <c:pt idx="19">
                  <c:v>0.73599999999999999</c:v>
                </c:pt>
                <c:pt idx="20">
                  <c:v>0.71050000000000002</c:v>
                </c:pt>
                <c:pt idx="21">
                  <c:v>0.6865</c:v>
                </c:pt>
                <c:pt idx="22">
                  <c:v>0.66169999999999995</c:v>
                </c:pt>
                <c:pt idx="23">
                  <c:v>0.63829999999999998</c:v>
                </c:pt>
                <c:pt idx="24">
                  <c:v>0.61409999999999998</c:v>
                </c:pt>
                <c:pt idx="25">
                  <c:v>0.59130000000000005</c:v>
                </c:pt>
                <c:pt idx="26">
                  <c:v>0.56869999999999998</c:v>
                </c:pt>
                <c:pt idx="27">
                  <c:v>0.54579999999999995</c:v>
                </c:pt>
                <c:pt idx="28">
                  <c:v>0.52280000000000004</c:v>
                </c:pt>
                <c:pt idx="29">
                  <c:v>0.50080000000000002</c:v>
                </c:pt>
                <c:pt idx="30">
                  <c:v>0.47889999999999999</c:v>
                </c:pt>
                <c:pt idx="31">
                  <c:v>0.45789999999999997</c:v>
                </c:pt>
                <c:pt idx="32">
                  <c:v>0.43619999999999998</c:v>
                </c:pt>
                <c:pt idx="33">
                  <c:v>0.41449999999999998</c:v>
                </c:pt>
                <c:pt idx="34">
                  <c:v>0.39350000000000002</c:v>
                </c:pt>
                <c:pt idx="35">
                  <c:v>0.37269999999999998</c:v>
                </c:pt>
                <c:pt idx="36">
                  <c:v>0.3528</c:v>
                </c:pt>
                <c:pt idx="37">
                  <c:v>0.33300000000000002</c:v>
                </c:pt>
                <c:pt idx="38">
                  <c:v>0.31419999999999998</c:v>
                </c:pt>
                <c:pt idx="39">
                  <c:v>0.29530000000000001</c:v>
                </c:pt>
                <c:pt idx="40">
                  <c:v>0.2767</c:v>
                </c:pt>
                <c:pt idx="41">
                  <c:v>0.25940000000000002</c:v>
                </c:pt>
                <c:pt idx="42">
                  <c:v>0.24329999999999999</c:v>
                </c:pt>
                <c:pt idx="43">
                  <c:v>0.22559999999999999</c:v>
                </c:pt>
                <c:pt idx="44">
                  <c:v>0.21029999999999999</c:v>
                </c:pt>
                <c:pt idx="45">
                  <c:v>0.1951</c:v>
                </c:pt>
                <c:pt idx="46">
                  <c:v>0.18110000000000001</c:v>
                </c:pt>
                <c:pt idx="47">
                  <c:v>0.1661</c:v>
                </c:pt>
                <c:pt idx="48">
                  <c:v>0.15329999999999999</c:v>
                </c:pt>
                <c:pt idx="49">
                  <c:v>0.1411</c:v>
                </c:pt>
                <c:pt idx="50">
                  <c:v>0.12809999999999999</c:v>
                </c:pt>
                <c:pt idx="51">
                  <c:v>0.1172</c:v>
                </c:pt>
                <c:pt idx="52">
                  <c:v>0.1072</c:v>
                </c:pt>
                <c:pt idx="53">
                  <c:v>9.7000000000000003E-2</c:v>
                </c:pt>
                <c:pt idx="54">
                  <c:v>8.8099999999999998E-2</c:v>
                </c:pt>
                <c:pt idx="55">
                  <c:v>7.8600000000000003E-2</c:v>
                </c:pt>
                <c:pt idx="56">
                  <c:v>7.0000000000000007E-2</c:v>
                </c:pt>
                <c:pt idx="57">
                  <c:v>0.06</c:v>
                </c:pt>
                <c:pt idx="58">
                  <c:v>5.11E-2</c:v>
                </c:pt>
                <c:pt idx="59">
                  <c:v>4.3200000000000002E-2</c:v>
                </c:pt>
                <c:pt idx="60">
                  <c:v>3.6299999999999999E-2</c:v>
                </c:pt>
                <c:pt idx="61">
                  <c:v>0.03</c:v>
                </c:pt>
                <c:pt idx="62">
                  <c:v>2.0799999999999999E-2</c:v>
                </c:pt>
                <c:pt idx="63">
                  <c:v>1.7999999999999999E-2</c:v>
                </c:pt>
                <c:pt idx="64">
                  <c:v>0.01</c:v>
                </c:pt>
                <c:pt idx="65">
                  <c:v>0.01</c:v>
                </c:pt>
                <c:pt idx="66">
                  <c:v>2.8999999999999998E-3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4.5999999999999999E-3</c:v>
                </c:pt>
                <c:pt idx="89">
                  <c:v>1.41E-2</c:v>
                </c:pt>
                <c:pt idx="90">
                  <c:v>2.4400000000000002E-2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71A-450A-80CA-CFC154B79BE7}"/>
            </c:ext>
          </c:extLst>
        </c:ser>
        <c:ser>
          <c:idx val="23"/>
          <c:order val="23"/>
          <c:tx>
            <c:strRef>
              <c:f>'Skip-2'!$AC$1:$AC$2</c:f>
              <c:strCache>
                <c:ptCount val="1"/>
                <c:pt idx="0">
                  <c:v>96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'Skip-2'!$AC$3:$AC$94</c:f>
              <c:numCache>
                <c:formatCode>General</c:formatCode>
                <c:ptCount val="91"/>
                <c:pt idx="0">
                  <c:v>1.3232999999999999</c:v>
                </c:pt>
                <c:pt idx="1">
                  <c:v>1.2935000000000001</c:v>
                </c:pt>
                <c:pt idx="2">
                  <c:v>1.2547999999999999</c:v>
                </c:pt>
                <c:pt idx="3">
                  <c:v>1.2169000000000001</c:v>
                </c:pt>
                <c:pt idx="4">
                  <c:v>1.181</c:v>
                </c:pt>
                <c:pt idx="5">
                  <c:v>1.1458999999999999</c:v>
                </c:pt>
                <c:pt idx="6">
                  <c:v>1.1120000000000001</c:v>
                </c:pt>
                <c:pt idx="7">
                  <c:v>1.0783</c:v>
                </c:pt>
                <c:pt idx="8">
                  <c:v>1.0459000000000001</c:v>
                </c:pt>
                <c:pt idx="9">
                  <c:v>1.0144</c:v>
                </c:pt>
                <c:pt idx="10">
                  <c:v>0.98360000000000003</c:v>
                </c:pt>
                <c:pt idx="11">
                  <c:v>0.95369999999999999</c:v>
                </c:pt>
                <c:pt idx="12">
                  <c:v>0.92430000000000001</c:v>
                </c:pt>
                <c:pt idx="13">
                  <c:v>0.89570000000000005</c:v>
                </c:pt>
                <c:pt idx="14">
                  <c:v>0.86819999999999997</c:v>
                </c:pt>
                <c:pt idx="15">
                  <c:v>0.84019999999999995</c:v>
                </c:pt>
                <c:pt idx="16">
                  <c:v>0.81320000000000003</c:v>
                </c:pt>
                <c:pt idx="17">
                  <c:v>0.78759999999999997</c:v>
                </c:pt>
                <c:pt idx="18">
                  <c:v>0.7611</c:v>
                </c:pt>
                <c:pt idx="19">
                  <c:v>0.73599999999999999</c:v>
                </c:pt>
                <c:pt idx="20">
                  <c:v>0.7107</c:v>
                </c:pt>
                <c:pt idx="21">
                  <c:v>0.6865</c:v>
                </c:pt>
                <c:pt idx="22">
                  <c:v>0.66169999999999995</c:v>
                </c:pt>
                <c:pt idx="23">
                  <c:v>0.63829999999999998</c:v>
                </c:pt>
                <c:pt idx="24">
                  <c:v>0.61439999999999995</c:v>
                </c:pt>
                <c:pt idx="25">
                  <c:v>0.59099999999999997</c:v>
                </c:pt>
                <c:pt idx="26">
                  <c:v>0.56869999999999998</c:v>
                </c:pt>
                <c:pt idx="27">
                  <c:v>0.54579999999999995</c:v>
                </c:pt>
                <c:pt idx="28">
                  <c:v>0.52280000000000004</c:v>
                </c:pt>
                <c:pt idx="29">
                  <c:v>0.50080000000000002</c:v>
                </c:pt>
                <c:pt idx="30">
                  <c:v>0.47920000000000001</c:v>
                </c:pt>
                <c:pt idx="31">
                  <c:v>0.45760000000000001</c:v>
                </c:pt>
                <c:pt idx="32">
                  <c:v>0.43619999999999998</c:v>
                </c:pt>
                <c:pt idx="33">
                  <c:v>0.41449999999999998</c:v>
                </c:pt>
                <c:pt idx="34">
                  <c:v>0.39319999999999999</c:v>
                </c:pt>
                <c:pt idx="35">
                  <c:v>0.37219999999999998</c:v>
                </c:pt>
                <c:pt idx="36">
                  <c:v>0.35139999999999999</c:v>
                </c:pt>
                <c:pt idx="37">
                  <c:v>0.33079999999999998</c:v>
                </c:pt>
                <c:pt idx="38">
                  <c:v>0.31109999999999999</c:v>
                </c:pt>
                <c:pt idx="39">
                  <c:v>0.29139999999999999</c:v>
                </c:pt>
                <c:pt idx="40">
                  <c:v>0.27310000000000001</c:v>
                </c:pt>
                <c:pt idx="41">
                  <c:v>0.25469999999999998</c:v>
                </c:pt>
                <c:pt idx="42">
                  <c:v>0.23669999999999999</c:v>
                </c:pt>
                <c:pt idx="43">
                  <c:v>0.22059999999999999</c:v>
                </c:pt>
                <c:pt idx="44">
                  <c:v>0.20469999999999999</c:v>
                </c:pt>
                <c:pt idx="45">
                  <c:v>0.18909999999999999</c:v>
                </c:pt>
                <c:pt idx="46">
                  <c:v>0.17499999999999999</c:v>
                </c:pt>
                <c:pt idx="47">
                  <c:v>0.16220000000000001</c:v>
                </c:pt>
                <c:pt idx="48">
                  <c:v>0.14779999999999999</c:v>
                </c:pt>
                <c:pt idx="49">
                  <c:v>0.1361</c:v>
                </c:pt>
                <c:pt idx="50">
                  <c:v>0.12529999999999999</c:v>
                </c:pt>
                <c:pt idx="51">
                  <c:v>0.115</c:v>
                </c:pt>
                <c:pt idx="52">
                  <c:v>0.1056</c:v>
                </c:pt>
                <c:pt idx="53">
                  <c:v>9.6799999999999997E-2</c:v>
                </c:pt>
                <c:pt idx="54">
                  <c:v>8.7800000000000003E-2</c:v>
                </c:pt>
                <c:pt idx="55">
                  <c:v>7.8600000000000003E-2</c:v>
                </c:pt>
                <c:pt idx="56">
                  <c:v>6.9699999999999998E-2</c:v>
                </c:pt>
                <c:pt idx="57">
                  <c:v>0.06</c:v>
                </c:pt>
                <c:pt idx="58">
                  <c:v>5.0799999999999998E-2</c:v>
                </c:pt>
                <c:pt idx="59">
                  <c:v>4.2099999999999999E-2</c:v>
                </c:pt>
                <c:pt idx="60">
                  <c:v>3.3700000000000001E-2</c:v>
                </c:pt>
                <c:pt idx="61">
                  <c:v>2.69E-2</c:v>
                </c:pt>
                <c:pt idx="62">
                  <c:v>0.02</c:v>
                </c:pt>
                <c:pt idx="63">
                  <c:v>1.2800000000000001E-2</c:v>
                </c:pt>
                <c:pt idx="64">
                  <c:v>0.01</c:v>
                </c:pt>
                <c:pt idx="65">
                  <c:v>5.0000000000000001E-3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9.2999999999999992E-3</c:v>
                </c:pt>
                <c:pt idx="90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71A-450A-80CA-CFC154B79BE7}"/>
            </c:ext>
          </c:extLst>
        </c:ser>
        <c:ser>
          <c:idx val="24"/>
          <c:order val="24"/>
          <c:tx>
            <c:strRef>
              <c:f>'Skip-2'!$AD$1:$AD$2</c:f>
              <c:strCache>
                <c:ptCount val="1"/>
                <c:pt idx="0">
                  <c:v>97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'Skip-2'!$AD$3:$AD$94</c:f>
              <c:numCache>
                <c:formatCode>General</c:formatCode>
                <c:ptCount val="91"/>
                <c:pt idx="0">
                  <c:v>1.3232999999999999</c:v>
                </c:pt>
                <c:pt idx="1">
                  <c:v>1.2935000000000001</c:v>
                </c:pt>
                <c:pt idx="2">
                  <c:v>1.2547999999999999</c:v>
                </c:pt>
                <c:pt idx="3">
                  <c:v>1.2169000000000001</c:v>
                </c:pt>
                <c:pt idx="4">
                  <c:v>1.181</c:v>
                </c:pt>
                <c:pt idx="5">
                  <c:v>1.1458999999999999</c:v>
                </c:pt>
                <c:pt idx="6">
                  <c:v>1.1120000000000001</c:v>
                </c:pt>
                <c:pt idx="7">
                  <c:v>1.0779000000000001</c:v>
                </c:pt>
                <c:pt idx="8">
                  <c:v>1.0459000000000001</c:v>
                </c:pt>
                <c:pt idx="9">
                  <c:v>1.0144</c:v>
                </c:pt>
                <c:pt idx="10">
                  <c:v>0.98360000000000003</c:v>
                </c:pt>
                <c:pt idx="11">
                  <c:v>0.95369999999999999</c:v>
                </c:pt>
                <c:pt idx="12">
                  <c:v>0.92430000000000001</c:v>
                </c:pt>
                <c:pt idx="13">
                  <c:v>0.89570000000000005</c:v>
                </c:pt>
                <c:pt idx="14">
                  <c:v>0.86819999999999997</c:v>
                </c:pt>
                <c:pt idx="15">
                  <c:v>0.84019999999999995</c:v>
                </c:pt>
                <c:pt idx="16">
                  <c:v>0.81299999999999994</c:v>
                </c:pt>
                <c:pt idx="17">
                  <c:v>0.78759999999999997</c:v>
                </c:pt>
                <c:pt idx="18">
                  <c:v>0.7611</c:v>
                </c:pt>
                <c:pt idx="19">
                  <c:v>0.73599999999999999</c:v>
                </c:pt>
                <c:pt idx="20">
                  <c:v>0.71050000000000002</c:v>
                </c:pt>
                <c:pt idx="21">
                  <c:v>0.6865</c:v>
                </c:pt>
                <c:pt idx="22">
                  <c:v>0.66169999999999995</c:v>
                </c:pt>
                <c:pt idx="23">
                  <c:v>0.63829999999999998</c:v>
                </c:pt>
                <c:pt idx="24">
                  <c:v>0.61460000000000004</c:v>
                </c:pt>
                <c:pt idx="25">
                  <c:v>0.59099999999999997</c:v>
                </c:pt>
                <c:pt idx="26">
                  <c:v>0.56869999999999998</c:v>
                </c:pt>
                <c:pt idx="27">
                  <c:v>0.54579999999999995</c:v>
                </c:pt>
                <c:pt idx="28">
                  <c:v>0.52280000000000004</c:v>
                </c:pt>
                <c:pt idx="29">
                  <c:v>0.50080000000000002</c:v>
                </c:pt>
                <c:pt idx="30">
                  <c:v>0.47920000000000001</c:v>
                </c:pt>
                <c:pt idx="31">
                  <c:v>0.45760000000000001</c:v>
                </c:pt>
                <c:pt idx="32">
                  <c:v>0.43619999999999998</c:v>
                </c:pt>
                <c:pt idx="33">
                  <c:v>0.41449999999999998</c:v>
                </c:pt>
                <c:pt idx="34">
                  <c:v>0.39319999999999999</c:v>
                </c:pt>
                <c:pt idx="35">
                  <c:v>0.37219999999999998</c:v>
                </c:pt>
                <c:pt idx="36">
                  <c:v>0.35170000000000001</c:v>
                </c:pt>
                <c:pt idx="37">
                  <c:v>0.33050000000000002</c:v>
                </c:pt>
                <c:pt idx="38">
                  <c:v>0.30969999999999998</c:v>
                </c:pt>
                <c:pt idx="39">
                  <c:v>0.28939999999999999</c:v>
                </c:pt>
                <c:pt idx="40">
                  <c:v>0.2697</c:v>
                </c:pt>
                <c:pt idx="41">
                  <c:v>0.25059999999999999</c:v>
                </c:pt>
                <c:pt idx="42">
                  <c:v>0.23280000000000001</c:v>
                </c:pt>
                <c:pt idx="43">
                  <c:v>0.21529999999999999</c:v>
                </c:pt>
                <c:pt idx="44">
                  <c:v>0.19889999999999999</c:v>
                </c:pt>
                <c:pt idx="45">
                  <c:v>0.18429999999999999</c:v>
                </c:pt>
                <c:pt idx="46">
                  <c:v>0.16919999999999999</c:v>
                </c:pt>
                <c:pt idx="47">
                  <c:v>0.15609999999999999</c:v>
                </c:pt>
                <c:pt idx="48">
                  <c:v>0.14419999999999999</c:v>
                </c:pt>
                <c:pt idx="49">
                  <c:v>0.1333</c:v>
                </c:pt>
                <c:pt idx="50">
                  <c:v>0.1231</c:v>
                </c:pt>
                <c:pt idx="51">
                  <c:v>0.1139</c:v>
                </c:pt>
                <c:pt idx="52">
                  <c:v>0.1053</c:v>
                </c:pt>
                <c:pt idx="53">
                  <c:v>9.6500000000000002E-2</c:v>
                </c:pt>
                <c:pt idx="54">
                  <c:v>8.7800000000000003E-2</c:v>
                </c:pt>
                <c:pt idx="55">
                  <c:v>7.8899999999999998E-2</c:v>
                </c:pt>
                <c:pt idx="56">
                  <c:v>7.0000000000000007E-2</c:v>
                </c:pt>
                <c:pt idx="57">
                  <c:v>0.06</c:v>
                </c:pt>
                <c:pt idx="58">
                  <c:v>5.0799999999999998E-2</c:v>
                </c:pt>
                <c:pt idx="59">
                  <c:v>4.1799999999999997E-2</c:v>
                </c:pt>
                <c:pt idx="60">
                  <c:v>3.2599999999999997E-2</c:v>
                </c:pt>
                <c:pt idx="61">
                  <c:v>2.4400000000000002E-2</c:v>
                </c:pt>
                <c:pt idx="62">
                  <c:v>1.7899999999999999E-2</c:v>
                </c:pt>
                <c:pt idx="63">
                  <c:v>0.01</c:v>
                </c:pt>
                <c:pt idx="64">
                  <c:v>7.4999999999999997E-3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4.1999999999999997E-3</c:v>
                </c:pt>
                <c:pt idx="90">
                  <c:v>1.2800000000000001E-2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71A-450A-80CA-CFC154B79BE7}"/>
            </c:ext>
          </c:extLst>
        </c:ser>
        <c:ser>
          <c:idx val="25"/>
          <c:order val="25"/>
          <c:tx>
            <c:strRef>
              <c:f>'Skip-2'!$AE$1:$AE$2</c:f>
              <c:strCache>
                <c:ptCount val="1"/>
                <c:pt idx="0">
                  <c:v>98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'Skip-2'!$AE$3:$AE$94</c:f>
              <c:numCache>
                <c:formatCode>General</c:formatCode>
                <c:ptCount val="91"/>
                <c:pt idx="0">
                  <c:v>1.3232999999999999</c:v>
                </c:pt>
                <c:pt idx="1">
                  <c:v>1.2935000000000001</c:v>
                </c:pt>
                <c:pt idx="2">
                  <c:v>1.2547999999999999</c:v>
                </c:pt>
                <c:pt idx="3">
                  <c:v>1.2169000000000001</c:v>
                </c:pt>
                <c:pt idx="4">
                  <c:v>1.181</c:v>
                </c:pt>
                <c:pt idx="5">
                  <c:v>1.1458999999999999</c:v>
                </c:pt>
                <c:pt idx="6">
                  <c:v>1.1120000000000001</c:v>
                </c:pt>
                <c:pt idx="7">
                  <c:v>1.0781000000000001</c:v>
                </c:pt>
                <c:pt idx="8">
                  <c:v>1.0459000000000001</c:v>
                </c:pt>
                <c:pt idx="9">
                  <c:v>1.0144</c:v>
                </c:pt>
                <c:pt idx="10">
                  <c:v>0.98340000000000005</c:v>
                </c:pt>
                <c:pt idx="11">
                  <c:v>0.95369999999999999</c:v>
                </c:pt>
                <c:pt idx="12">
                  <c:v>0.92430000000000001</c:v>
                </c:pt>
                <c:pt idx="13">
                  <c:v>0.89570000000000005</c:v>
                </c:pt>
                <c:pt idx="14">
                  <c:v>0.86819999999999997</c:v>
                </c:pt>
                <c:pt idx="15">
                  <c:v>0.84019999999999995</c:v>
                </c:pt>
                <c:pt idx="16">
                  <c:v>0.81299999999999994</c:v>
                </c:pt>
                <c:pt idx="17">
                  <c:v>0.78759999999999997</c:v>
                </c:pt>
                <c:pt idx="18">
                  <c:v>0.7611</c:v>
                </c:pt>
                <c:pt idx="19">
                  <c:v>0.73580000000000001</c:v>
                </c:pt>
                <c:pt idx="20">
                  <c:v>0.71050000000000002</c:v>
                </c:pt>
                <c:pt idx="21">
                  <c:v>0.6865</c:v>
                </c:pt>
                <c:pt idx="22">
                  <c:v>0.66169999999999995</c:v>
                </c:pt>
                <c:pt idx="23">
                  <c:v>0.63829999999999998</c:v>
                </c:pt>
                <c:pt idx="24">
                  <c:v>0.61439999999999995</c:v>
                </c:pt>
                <c:pt idx="25">
                  <c:v>0.59099999999999997</c:v>
                </c:pt>
                <c:pt idx="26">
                  <c:v>0.56869999999999998</c:v>
                </c:pt>
                <c:pt idx="27">
                  <c:v>0.54600000000000004</c:v>
                </c:pt>
                <c:pt idx="28">
                  <c:v>0.52310000000000001</c:v>
                </c:pt>
                <c:pt idx="29">
                  <c:v>0.50080000000000002</c:v>
                </c:pt>
                <c:pt idx="30">
                  <c:v>0.47920000000000001</c:v>
                </c:pt>
                <c:pt idx="31">
                  <c:v>0.45760000000000001</c:v>
                </c:pt>
                <c:pt idx="32">
                  <c:v>0.43619999999999998</c:v>
                </c:pt>
                <c:pt idx="33">
                  <c:v>0.41470000000000001</c:v>
                </c:pt>
                <c:pt idx="34">
                  <c:v>0.39319999999999999</c:v>
                </c:pt>
                <c:pt idx="35">
                  <c:v>0.37219999999999998</c:v>
                </c:pt>
                <c:pt idx="36">
                  <c:v>0.35139999999999999</c:v>
                </c:pt>
                <c:pt idx="37">
                  <c:v>0.33050000000000002</c:v>
                </c:pt>
                <c:pt idx="38">
                  <c:v>0.30969999999999998</c:v>
                </c:pt>
                <c:pt idx="39">
                  <c:v>0.28939999999999999</c:v>
                </c:pt>
                <c:pt idx="40">
                  <c:v>0.26889999999999997</c:v>
                </c:pt>
                <c:pt idx="41">
                  <c:v>0.24829999999999999</c:v>
                </c:pt>
                <c:pt idx="42">
                  <c:v>0.22889999999999999</c:v>
                </c:pt>
                <c:pt idx="43">
                  <c:v>0.21060000000000001</c:v>
                </c:pt>
                <c:pt idx="44">
                  <c:v>0.19389999999999999</c:v>
                </c:pt>
                <c:pt idx="45">
                  <c:v>0.17710000000000001</c:v>
                </c:pt>
                <c:pt idx="46">
                  <c:v>0.16439999999999999</c:v>
                </c:pt>
                <c:pt idx="47">
                  <c:v>0.1525</c:v>
                </c:pt>
                <c:pt idx="48">
                  <c:v>0.1411</c:v>
                </c:pt>
                <c:pt idx="49">
                  <c:v>0.13139999999999999</c:v>
                </c:pt>
                <c:pt idx="50">
                  <c:v>0.1225</c:v>
                </c:pt>
                <c:pt idx="51">
                  <c:v>0.1139</c:v>
                </c:pt>
                <c:pt idx="52">
                  <c:v>0.1053</c:v>
                </c:pt>
                <c:pt idx="53">
                  <c:v>9.6500000000000002E-2</c:v>
                </c:pt>
                <c:pt idx="54">
                  <c:v>8.7499999999999994E-2</c:v>
                </c:pt>
                <c:pt idx="55">
                  <c:v>7.8600000000000003E-2</c:v>
                </c:pt>
                <c:pt idx="56">
                  <c:v>7.0000000000000007E-2</c:v>
                </c:pt>
                <c:pt idx="57">
                  <c:v>0.06</c:v>
                </c:pt>
                <c:pt idx="58">
                  <c:v>5.0799999999999998E-2</c:v>
                </c:pt>
                <c:pt idx="59">
                  <c:v>4.1799999999999997E-2</c:v>
                </c:pt>
                <c:pt idx="60">
                  <c:v>3.2599999999999997E-2</c:v>
                </c:pt>
                <c:pt idx="61">
                  <c:v>2.3300000000000001E-2</c:v>
                </c:pt>
                <c:pt idx="62">
                  <c:v>1.49E-2</c:v>
                </c:pt>
                <c:pt idx="63">
                  <c:v>0.01</c:v>
                </c:pt>
                <c:pt idx="64">
                  <c:v>1E-3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9.1999999999999998E-3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71A-450A-80CA-CFC154B79BE7}"/>
            </c:ext>
          </c:extLst>
        </c:ser>
        <c:ser>
          <c:idx val="26"/>
          <c:order val="26"/>
          <c:tx>
            <c:strRef>
              <c:f>'Skip-2'!$AF$1:$AF$2</c:f>
              <c:strCache>
                <c:ptCount val="1"/>
                <c:pt idx="0">
                  <c:v>99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'Skip-2'!$AF$3:$AF$94</c:f>
              <c:numCache>
                <c:formatCode>General</c:formatCode>
                <c:ptCount val="91"/>
                <c:pt idx="0">
                  <c:v>1.3232999999999999</c:v>
                </c:pt>
                <c:pt idx="1">
                  <c:v>1.2935000000000001</c:v>
                </c:pt>
                <c:pt idx="2">
                  <c:v>1.2547999999999999</c:v>
                </c:pt>
                <c:pt idx="3">
                  <c:v>1.2169000000000001</c:v>
                </c:pt>
                <c:pt idx="4">
                  <c:v>1.181</c:v>
                </c:pt>
                <c:pt idx="5">
                  <c:v>1.1458999999999999</c:v>
                </c:pt>
                <c:pt idx="6">
                  <c:v>1.1120000000000001</c:v>
                </c:pt>
                <c:pt idx="7">
                  <c:v>1.0779000000000001</c:v>
                </c:pt>
                <c:pt idx="8">
                  <c:v>1.0459000000000001</c:v>
                </c:pt>
                <c:pt idx="9">
                  <c:v>1.0144</c:v>
                </c:pt>
                <c:pt idx="10">
                  <c:v>0.98340000000000005</c:v>
                </c:pt>
                <c:pt idx="11">
                  <c:v>0.95369999999999999</c:v>
                </c:pt>
                <c:pt idx="12">
                  <c:v>0.92430000000000001</c:v>
                </c:pt>
                <c:pt idx="13">
                  <c:v>0.89570000000000005</c:v>
                </c:pt>
                <c:pt idx="14">
                  <c:v>0.86799999999999999</c:v>
                </c:pt>
                <c:pt idx="15">
                  <c:v>0.84019999999999995</c:v>
                </c:pt>
                <c:pt idx="16">
                  <c:v>0.81299999999999994</c:v>
                </c:pt>
                <c:pt idx="17">
                  <c:v>0.7873</c:v>
                </c:pt>
                <c:pt idx="18">
                  <c:v>0.7611</c:v>
                </c:pt>
                <c:pt idx="19">
                  <c:v>0.73580000000000001</c:v>
                </c:pt>
                <c:pt idx="20">
                  <c:v>0.71050000000000002</c:v>
                </c:pt>
                <c:pt idx="21">
                  <c:v>0.6865</c:v>
                </c:pt>
                <c:pt idx="22">
                  <c:v>0.66169999999999995</c:v>
                </c:pt>
                <c:pt idx="23">
                  <c:v>0.63829999999999998</c:v>
                </c:pt>
                <c:pt idx="24">
                  <c:v>0.61409999999999998</c:v>
                </c:pt>
                <c:pt idx="25">
                  <c:v>0.59099999999999997</c:v>
                </c:pt>
                <c:pt idx="26">
                  <c:v>0.56869999999999998</c:v>
                </c:pt>
                <c:pt idx="27">
                  <c:v>0.54600000000000004</c:v>
                </c:pt>
                <c:pt idx="28">
                  <c:v>0.52280000000000004</c:v>
                </c:pt>
                <c:pt idx="29">
                  <c:v>0.50080000000000002</c:v>
                </c:pt>
                <c:pt idx="30">
                  <c:v>0.47920000000000001</c:v>
                </c:pt>
                <c:pt idx="31">
                  <c:v>0.45760000000000001</c:v>
                </c:pt>
                <c:pt idx="32">
                  <c:v>0.43619999999999998</c:v>
                </c:pt>
                <c:pt idx="33">
                  <c:v>0.41470000000000001</c:v>
                </c:pt>
                <c:pt idx="34">
                  <c:v>0.39319999999999999</c:v>
                </c:pt>
                <c:pt idx="35">
                  <c:v>0.37219999999999998</c:v>
                </c:pt>
                <c:pt idx="36">
                  <c:v>0.35139999999999999</c:v>
                </c:pt>
                <c:pt idx="37">
                  <c:v>0.33050000000000002</c:v>
                </c:pt>
                <c:pt idx="38">
                  <c:v>0.31</c:v>
                </c:pt>
                <c:pt idx="39">
                  <c:v>0.28939999999999999</c:v>
                </c:pt>
                <c:pt idx="40">
                  <c:v>0.26889999999999997</c:v>
                </c:pt>
                <c:pt idx="41">
                  <c:v>0.24829999999999999</c:v>
                </c:pt>
                <c:pt idx="42">
                  <c:v>0.2278</c:v>
                </c:pt>
                <c:pt idx="43">
                  <c:v>0.20780000000000001</c:v>
                </c:pt>
                <c:pt idx="44">
                  <c:v>0.18859999999999999</c:v>
                </c:pt>
                <c:pt idx="45">
                  <c:v>0.1734</c:v>
                </c:pt>
                <c:pt idx="46">
                  <c:v>0.15970000000000001</c:v>
                </c:pt>
                <c:pt idx="47">
                  <c:v>0.1497</c:v>
                </c:pt>
                <c:pt idx="48">
                  <c:v>0.14000000000000001</c:v>
                </c:pt>
                <c:pt idx="49">
                  <c:v>0.13109999999999999</c:v>
                </c:pt>
                <c:pt idx="50">
                  <c:v>0.1225</c:v>
                </c:pt>
                <c:pt idx="51">
                  <c:v>0.1139</c:v>
                </c:pt>
                <c:pt idx="52">
                  <c:v>0.1053</c:v>
                </c:pt>
                <c:pt idx="53">
                  <c:v>9.6500000000000002E-2</c:v>
                </c:pt>
                <c:pt idx="54">
                  <c:v>8.7800000000000003E-2</c:v>
                </c:pt>
                <c:pt idx="55">
                  <c:v>7.8899999999999998E-2</c:v>
                </c:pt>
                <c:pt idx="56">
                  <c:v>7.0000000000000007E-2</c:v>
                </c:pt>
                <c:pt idx="57">
                  <c:v>0.06</c:v>
                </c:pt>
                <c:pt idx="58">
                  <c:v>5.0799999999999998E-2</c:v>
                </c:pt>
                <c:pt idx="59">
                  <c:v>4.1799999999999997E-2</c:v>
                </c:pt>
                <c:pt idx="60">
                  <c:v>3.2599999999999997E-2</c:v>
                </c:pt>
                <c:pt idx="61">
                  <c:v>2.3300000000000001E-2</c:v>
                </c:pt>
                <c:pt idx="62">
                  <c:v>1.38E-2</c:v>
                </c:pt>
                <c:pt idx="63">
                  <c:v>5.7999999999999996E-3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71A-450A-80CA-CFC154B79BE7}"/>
            </c:ext>
          </c:extLst>
        </c:ser>
        <c:ser>
          <c:idx val="27"/>
          <c:order val="27"/>
          <c:tx>
            <c:strRef>
              <c:f>'Skip-2'!$AG$1:$AG$2</c:f>
              <c:strCache>
                <c:ptCount val="1"/>
                <c:pt idx="0">
                  <c:v>100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'Skip-2'!$AG$3:$AG$94</c:f>
              <c:numCache>
                <c:formatCode>General</c:formatCode>
                <c:ptCount val="91"/>
                <c:pt idx="0">
                  <c:v>1.3232999999999999</c:v>
                </c:pt>
                <c:pt idx="1">
                  <c:v>1.2935000000000001</c:v>
                </c:pt>
                <c:pt idx="2">
                  <c:v>1.2545999999999999</c:v>
                </c:pt>
                <c:pt idx="3">
                  <c:v>1.2169000000000001</c:v>
                </c:pt>
                <c:pt idx="4">
                  <c:v>1.181</c:v>
                </c:pt>
                <c:pt idx="5">
                  <c:v>1.1458999999999999</c:v>
                </c:pt>
                <c:pt idx="6">
                  <c:v>1.1120000000000001</c:v>
                </c:pt>
                <c:pt idx="7">
                  <c:v>1.0779000000000001</c:v>
                </c:pt>
                <c:pt idx="8">
                  <c:v>1.0459000000000001</c:v>
                </c:pt>
                <c:pt idx="9">
                  <c:v>1.0144</c:v>
                </c:pt>
                <c:pt idx="10">
                  <c:v>0.98340000000000005</c:v>
                </c:pt>
                <c:pt idx="11">
                  <c:v>0.95369999999999999</c:v>
                </c:pt>
                <c:pt idx="12">
                  <c:v>0.92430000000000001</c:v>
                </c:pt>
                <c:pt idx="13">
                  <c:v>0.89590000000000003</c:v>
                </c:pt>
                <c:pt idx="14">
                  <c:v>0.86799999999999999</c:v>
                </c:pt>
                <c:pt idx="15">
                  <c:v>0.84019999999999995</c:v>
                </c:pt>
                <c:pt idx="16">
                  <c:v>0.81299999999999994</c:v>
                </c:pt>
                <c:pt idx="17">
                  <c:v>0.7873</c:v>
                </c:pt>
                <c:pt idx="18">
                  <c:v>0.7611</c:v>
                </c:pt>
                <c:pt idx="19">
                  <c:v>0.73580000000000001</c:v>
                </c:pt>
                <c:pt idx="20">
                  <c:v>0.71050000000000002</c:v>
                </c:pt>
                <c:pt idx="21">
                  <c:v>0.6865</c:v>
                </c:pt>
                <c:pt idx="22">
                  <c:v>0.66169999999999995</c:v>
                </c:pt>
                <c:pt idx="23">
                  <c:v>0.63829999999999998</c:v>
                </c:pt>
                <c:pt idx="24">
                  <c:v>0.61409999999999998</c:v>
                </c:pt>
                <c:pt idx="25">
                  <c:v>0.59099999999999997</c:v>
                </c:pt>
                <c:pt idx="26">
                  <c:v>0.56869999999999998</c:v>
                </c:pt>
                <c:pt idx="27">
                  <c:v>0.54600000000000004</c:v>
                </c:pt>
                <c:pt idx="28">
                  <c:v>0.52280000000000004</c:v>
                </c:pt>
                <c:pt idx="29">
                  <c:v>0.501</c:v>
                </c:pt>
                <c:pt idx="30">
                  <c:v>0.47920000000000001</c:v>
                </c:pt>
                <c:pt idx="31">
                  <c:v>0.45760000000000001</c:v>
                </c:pt>
                <c:pt idx="32">
                  <c:v>0.43619999999999998</c:v>
                </c:pt>
                <c:pt idx="33">
                  <c:v>0.41470000000000001</c:v>
                </c:pt>
                <c:pt idx="34">
                  <c:v>0.39319999999999999</c:v>
                </c:pt>
                <c:pt idx="35">
                  <c:v>0.37219999999999998</c:v>
                </c:pt>
                <c:pt idx="36">
                  <c:v>0.35139999999999999</c:v>
                </c:pt>
                <c:pt idx="37">
                  <c:v>0.33050000000000002</c:v>
                </c:pt>
                <c:pt idx="38">
                  <c:v>0.31</c:v>
                </c:pt>
                <c:pt idx="39">
                  <c:v>0.28939999999999999</c:v>
                </c:pt>
                <c:pt idx="40">
                  <c:v>0.26889999999999997</c:v>
                </c:pt>
                <c:pt idx="41">
                  <c:v>0.24829999999999999</c:v>
                </c:pt>
                <c:pt idx="42">
                  <c:v>0.2278</c:v>
                </c:pt>
                <c:pt idx="43">
                  <c:v>0.20749999999999999</c:v>
                </c:pt>
                <c:pt idx="44">
                  <c:v>0.18690000000000001</c:v>
                </c:pt>
                <c:pt idx="45">
                  <c:v>0.16769999999999999</c:v>
                </c:pt>
                <c:pt idx="46">
                  <c:v>0.1583</c:v>
                </c:pt>
                <c:pt idx="47">
                  <c:v>0.1497</c:v>
                </c:pt>
                <c:pt idx="48">
                  <c:v>0.14000000000000001</c:v>
                </c:pt>
                <c:pt idx="49">
                  <c:v>0.13109999999999999</c:v>
                </c:pt>
                <c:pt idx="50">
                  <c:v>0.1225</c:v>
                </c:pt>
                <c:pt idx="51">
                  <c:v>0.1139</c:v>
                </c:pt>
                <c:pt idx="52">
                  <c:v>0.1053</c:v>
                </c:pt>
                <c:pt idx="53">
                  <c:v>9.6500000000000002E-2</c:v>
                </c:pt>
                <c:pt idx="54">
                  <c:v>8.7800000000000003E-2</c:v>
                </c:pt>
                <c:pt idx="55">
                  <c:v>7.8899999999999998E-2</c:v>
                </c:pt>
                <c:pt idx="56">
                  <c:v>7.0000000000000007E-2</c:v>
                </c:pt>
                <c:pt idx="57">
                  <c:v>0.06</c:v>
                </c:pt>
                <c:pt idx="58">
                  <c:v>5.0799999999999998E-2</c:v>
                </c:pt>
                <c:pt idx="59">
                  <c:v>4.1799999999999997E-2</c:v>
                </c:pt>
                <c:pt idx="60">
                  <c:v>3.2599999999999997E-2</c:v>
                </c:pt>
                <c:pt idx="61">
                  <c:v>2.3300000000000001E-2</c:v>
                </c:pt>
                <c:pt idx="62">
                  <c:v>1.38E-2</c:v>
                </c:pt>
                <c:pt idx="63">
                  <c:v>4.1999999999999997E-3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71A-450A-80CA-CFC154B79BE7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5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1">
                  <a:lumMod val="8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3">
                  <a:lumMod val="8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5">
                  <a:lumMod val="8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60000"/>
                  <a:lumOff val="4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3">
                  <a:lumMod val="60000"/>
                  <a:lumOff val="4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5">
                  <a:lumMod val="60000"/>
                  <a:lumOff val="40000"/>
                </a:schemeClr>
              </a:solidFill>
              <a:ln/>
              <a:effectLst/>
              <a:sp3d/>
            </c:spPr>
          </c:bandFmt>
        </c:bandFmts>
        <c:axId val="638320896"/>
        <c:axId val="1053104136"/>
        <c:axId val="435368624"/>
      </c:surface3DChart>
      <c:catAx>
        <c:axId val="638320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104136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053104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320896"/>
        <c:crosses val="autoZero"/>
        <c:crossBetween val="midCat"/>
      </c:valAx>
      <c:serAx>
        <c:axId val="435368624"/>
        <c:scaling>
          <c:orientation val="maxMin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104136"/>
        <c:crosses val="autoZero"/>
        <c:tickMarkSkip val="5"/>
      </c:serAx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[percolation.xlsx]Skip-2!Skip2Pivot</c:name>
    <c:fmtId val="35"/>
  </c:pivotSource>
  <c:chart>
    <c:autoTitleDeleted val="1"/>
    <c:pivotFmts>
      <c:pivotFmt>
        <c:idx val="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/>
          <a:effectLst/>
          <a:sp3d/>
        </c:spPr>
      </c:pivotFmt>
      <c:pivotFmt>
        <c:idx val="73"/>
        <c:spPr>
          <a:solidFill>
            <a:schemeClr val="accent1"/>
          </a:solidFill>
          <a:ln/>
          <a:effectLst/>
          <a:sp3d/>
        </c:spPr>
      </c:pivotFmt>
      <c:pivotFmt>
        <c:idx val="74"/>
        <c:spPr>
          <a:solidFill>
            <a:schemeClr val="accent1"/>
          </a:solidFill>
          <a:ln/>
          <a:effectLst/>
          <a:sp3d/>
        </c:spPr>
      </c:pivotFmt>
      <c:pivotFmt>
        <c:idx val="75"/>
        <c:spPr>
          <a:solidFill>
            <a:schemeClr val="accent1"/>
          </a:solidFill>
          <a:ln/>
          <a:effectLst/>
          <a:sp3d/>
        </c:spPr>
      </c:pivotFmt>
      <c:pivotFmt>
        <c:idx val="76"/>
        <c:spPr>
          <a:solidFill>
            <a:schemeClr val="accent1"/>
          </a:solidFill>
          <a:ln/>
          <a:effectLst/>
          <a:sp3d/>
        </c:spPr>
      </c:pivotFmt>
      <c:pivotFmt>
        <c:idx val="77"/>
        <c:spPr>
          <a:solidFill>
            <a:schemeClr val="accent1"/>
          </a:solidFill>
          <a:ln/>
          <a:effectLst/>
          <a:sp3d/>
        </c:spPr>
      </c:pivotFmt>
      <c:pivotFmt>
        <c:idx val="78"/>
        <c:spPr>
          <a:solidFill>
            <a:schemeClr val="accent1"/>
          </a:solidFill>
          <a:ln/>
          <a:effectLst/>
          <a:sp3d/>
        </c:spPr>
      </c:pivotFmt>
      <c:pivotFmt>
        <c:idx val="79"/>
        <c:spPr>
          <a:solidFill>
            <a:schemeClr val="accent1"/>
          </a:solidFill>
          <a:ln/>
          <a:effectLst/>
          <a:sp3d/>
        </c:spPr>
      </c:pivotFmt>
      <c:pivotFmt>
        <c:idx val="80"/>
        <c:spPr>
          <a:solidFill>
            <a:schemeClr val="accent1"/>
          </a:solidFill>
          <a:ln/>
          <a:effectLst/>
          <a:sp3d/>
        </c:spPr>
      </c:pivotFmt>
      <c:pivotFmt>
        <c:idx val="81"/>
        <c:spPr>
          <a:solidFill>
            <a:schemeClr val="accent1"/>
          </a:solidFill>
          <a:ln/>
          <a:effectLst/>
          <a:sp3d/>
        </c:spPr>
      </c:pivotFmt>
      <c:pivotFmt>
        <c:idx val="82"/>
        <c:spPr>
          <a:solidFill>
            <a:schemeClr val="accent1"/>
          </a:solidFill>
          <a:ln/>
          <a:effectLst/>
          <a:sp3d/>
        </c:spPr>
      </c:pivotFmt>
      <c:pivotFmt>
        <c:idx val="83"/>
        <c:spPr>
          <a:solidFill>
            <a:schemeClr val="accent1"/>
          </a:solidFill>
          <a:ln/>
          <a:effectLst/>
          <a:sp3d/>
        </c:spPr>
      </c:pivotFmt>
      <c:pivotFmt>
        <c:idx val="84"/>
        <c:spPr>
          <a:solidFill>
            <a:schemeClr val="accent1"/>
          </a:solidFill>
          <a:ln/>
          <a:effectLst/>
          <a:sp3d/>
        </c:spPr>
      </c:pivotFmt>
      <c:pivotFmt>
        <c:idx val="85"/>
        <c:spPr>
          <a:solidFill>
            <a:schemeClr val="accent1"/>
          </a:solidFill>
          <a:ln/>
          <a:effectLst/>
          <a:sp3d/>
        </c:spPr>
      </c:pivotFmt>
      <c:pivotFmt>
        <c:idx val="86"/>
        <c:spPr>
          <a:solidFill>
            <a:schemeClr val="accent1"/>
          </a:solidFill>
          <a:ln/>
          <a:effectLst/>
          <a:sp3d/>
        </c:spPr>
      </c:pivotFmt>
      <c:pivotFmt>
        <c:idx val="87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1">
                <a:lumMod val="60000"/>
                <a:lumOff val="40000"/>
              </a:schemeClr>
            </a:solidFill>
            <a:ln w="9525"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3">
                <a:lumMod val="60000"/>
                <a:lumOff val="40000"/>
              </a:schemeClr>
            </a:solidFill>
            <a:ln w="9525">
              <a:solidFill>
                <a:schemeClr val="accent3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5">
                <a:lumMod val="60000"/>
                <a:lumOff val="40000"/>
              </a:schemeClr>
            </a:solidFill>
            <a:ln w="9525">
              <a:solidFill>
                <a:schemeClr val="accent5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1">
                <a:lumMod val="50000"/>
              </a:schemeClr>
            </a:solidFill>
            <a:ln w="9525">
              <a:solidFill>
                <a:schemeClr val="accent1">
                  <a:lumMod val="5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3">
                <a:lumMod val="50000"/>
              </a:schemeClr>
            </a:solidFill>
            <a:ln w="9525">
              <a:solidFill>
                <a:schemeClr val="accent3">
                  <a:lumMod val="5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5">
                <a:lumMod val="50000"/>
              </a:schemeClr>
            </a:solidFill>
            <a:ln w="9525">
              <a:solidFill>
                <a:schemeClr val="accent5">
                  <a:lumMod val="5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1">
                <a:lumMod val="70000"/>
                <a:lumOff val="30000"/>
              </a:schemeClr>
            </a:solidFill>
            <a:ln w="9525">
              <a:solidFill>
                <a:schemeClr val="accent1">
                  <a:lumMod val="70000"/>
                  <a:lumOff val="3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3">
                <a:lumMod val="70000"/>
                <a:lumOff val="30000"/>
              </a:schemeClr>
            </a:solidFill>
            <a:ln w="9525">
              <a:solidFill>
                <a:schemeClr val="accent3">
                  <a:lumMod val="70000"/>
                  <a:lumOff val="3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5">
                <a:lumMod val="70000"/>
                <a:lumOff val="30000"/>
              </a:schemeClr>
            </a:solidFill>
            <a:ln w="9525">
              <a:solidFill>
                <a:schemeClr val="accent5">
                  <a:lumMod val="70000"/>
                  <a:lumOff val="3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1">
                <a:lumMod val="70000"/>
              </a:schemeClr>
            </a:solidFill>
            <a:ln w="9525">
              <a:solidFill>
                <a:schemeClr val="accent1">
                  <a:lumMod val="7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3">
                <a:lumMod val="70000"/>
              </a:schemeClr>
            </a:solidFill>
            <a:ln w="9525">
              <a:solidFill>
                <a:schemeClr val="accent3">
                  <a:lumMod val="7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5">
                <a:lumMod val="70000"/>
              </a:schemeClr>
            </a:solidFill>
            <a:ln w="9525">
              <a:solidFill>
                <a:schemeClr val="accent5">
                  <a:lumMod val="7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1">
                <a:lumMod val="50000"/>
                <a:lumOff val="50000"/>
              </a:schemeClr>
            </a:solidFill>
            <a:ln w="9525">
              <a:solidFill>
                <a:schemeClr val="accent1">
                  <a:lumMod val="50000"/>
                  <a:lumOff val="5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3">
                <a:lumMod val="50000"/>
                <a:lumOff val="50000"/>
              </a:schemeClr>
            </a:solidFill>
            <a:ln w="9525">
              <a:solidFill>
                <a:schemeClr val="accent3">
                  <a:lumMod val="50000"/>
                  <a:lumOff val="5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5">
                <a:lumMod val="50000"/>
                <a:lumOff val="50000"/>
              </a:schemeClr>
            </a:solidFill>
            <a:ln w="9525">
              <a:solidFill>
                <a:schemeClr val="accent5">
                  <a:lumMod val="50000"/>
                  <a:lumOff val="5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/>
          <a:effectLst/>
          <a:sp3d/>
        </c:spPr>
      </c:pivotFmt>
      <c:pivotFmt>
        <c:idx val="116"/>
        <c:spPr>
          <a:solidFill>
            <a:schemeClr val="accent3"/>
          </a:solidFill>
          <a:ln/>
          <a:effectLst/>
          <a:sp3d/>
        </c:spPr>
      </c:pivotFmt>
      <c:pivotFmt>
        <c:idx val="117"/>
        <c:spPr>
          <a:solidFill>
            <a:schemeClr val="accent5"/>
          </a:solidFill>
          <a:ln/>
          <a:effectLst/>
          <a:sp3d/>
        </c:spPr>
      </c:pivotFmt>
      <c:pivotFmt>
        <c:idx val="118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119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120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121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122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  <c:pivotFmt>
        <c:idx val="123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</c:pivotFmt>
      <c:pivotFmt>
        <c:idx val="124"/>
        <c:spPr>
          <a:solidFill>
            <a:schemeClr val="accent1">
              <a:lumMod val="80000"/>
            </a:schemeClr>
          </a:solidFill>
          <a:ln/>
          <a:effectLst/>
          <a:sp3d/>
        </c:spPr>
      </c:pivotFmt>
      <c:pivotFmt>
        <c:idx val="125"/>
        <c:spPr>
          <a:solidFill>
            <a:schemeClr val="accent3">
              <a:lumMod val="80000"/>
            </a:schemeClr>
          </a:solidFill>
          <a:ln/>
          <a:effectLst/>
          <a:sp3d/>
        </c:spPr>
      </c:pivotFmt>
      <c:pivotFmt>
        <c:idx val="126"/>
        <c:spPr>
          <a:solidFill>
            <a:schemeClr val="accent5">
              <a:lumMod val="80000"/>
            </a:schemeClr>
          </a:solidFill>
          <a:ln/>
          <a:effectLst/>
          <a:sp3d/>
        </c:spPr>
      </c:pivotFmt>
      <c:pivotFmt>
        <c:idx val="127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</c:pivotFmt>
      <c:pivotFmt>
        <c:idx val="128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</c:pivotFmt>
      <c:pivotFmt>
        <c:idx val="129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</c:pivotFmt>
      <c:pivotFmt>
        <c:idx val="130"/>
        <c:spPr>
          <a:solidFill>
            <a:schemeClr val="accent3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5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3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5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3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5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3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5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3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5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/>
          <a:effectLst/>
          <a:sp3d/>
        </c:spPr>
      </c:pivotFmt>
      <c:pivotFmt>
        <c:idx val="159"/>
        <c:spPr>
          <a:solidFill>
            <a:schemeClr val="accent3"/>
          </a:solidFill>
          <a:ln/>
          <a:effectLst/>
          <a:sp3d/>
        </c:spPr>
      </c:pivotFmt>
      <c:pivotFmt>
        <c:idx val="160"/>
        <c:spPr>
          <a:solidFill>
            <a:schemeClr val="accent5"/>
          </a:solidFill>
          <a:ln/>
          <a:effectLst/>
          <a:sp3d/>
        </c:spPr>
      </c:pivotFmt>
      <c:pivotFmt>
        <c:idx val="161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162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163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164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165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  <c:pivotFmt>
        <c:idx val="166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</c:pivotFmt>
      <c:pivotFmt>
        <c:idx val="167"/>
        <c:spPr>
          <a:solidFill>
            <a:schemeClr val="accent1">
              <a:lumMod val="80000"/>
            </a:schemeClr>
          </a:solidFill>
          <a:ln/>
          <a:effectLst/>
          <a:sp3d/>
        </c:spPr>
      </c:pivotFmt>
      <c:pivotFmt>
        <c:idx val="168"/>
        <c:spPr>
          <a:solidFill>
            <a:schemeClr val="accent3">
              <a:lumMod val="80000"/>
            </a:schemeClr>
          </a:solidFill>
          <a:ln/>
          <a:effectLst/>
          <a:sp3d/>
        </c:spPr>
      </c:pivotFmt>
      <c:pivotFmt>
        <c:idx val="169"/>
        <c:spPr>
          <a:solidFill>
            <a:schemeClr val="accent5">
              <a:lumMod val="80000"/>
            </a:schemeClr>
          </a:solidFill>
          <a:ln/>
          <a:effectLst/>
          <a:sp3d/>
        </c:spPr>
      </c:pivotFmt>
      <c:pivotFmt>
        <c:idx val="170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</c:pivotFmt>
      <c:pivotFmt>
        <c:idx val="171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</c:pivotFmt>
      <c:pivotFmt>
        <c:idx val="172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</c:pivotFmt>
      <c:pivotFmt>
        <c:idx val="173"/>
        <c:spPr>
          <a:solidFill>
            <a:schemeClr val="accent3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5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3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5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3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5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3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5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3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5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/>
          <a:effectLst/>
          <a:sp3d/>
        </c:spPr>
      </c:pivotFmt>
      <c:pivotFmt>
        <c:idx val="202"/>
        <c:spPr>
          <a:solidFill>
            <a:schemeClr val="accent3"/>
          </a:solidFill>
          <a:ln/>
          <a:effectLst/>
          <a:sp3d/>
        </c:spPr>
      </c:pivotFmt>
      <c:pivotFmt>
        <c:idx val="203"/>
        <c:spPr>
          <a:solidFill>
            <a:schemeClr val="accent5"/>
          </a:solidFill>
          <a:ln/>
          <a:effectLst/>
          <a:sp3d/>
        </c:spPr>
      </c:pivotFmt>
      <c:pivotFmt>
        <c:idx val="204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205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206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207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208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  <c:pivotFmt>
        <c:idx val="209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</c:pivotFmt>
      <c:pivotFmt>
        <c:idx val="210"/>
        <c:spPr>
          <a:solidFill>
            <a:schemeClr val="accent1">
              <a:lumMod val="80000"/>
            </a:schemeClr>
          </a:solidFill>
          <a:ln/>
          <a:effectLst/>
          <a:sp3d/>
        </c:spPr>
      </c:pivotFmt>
      <c:pivotFmt>
        <c:idx val="211"/>
        <c:spPr>
          <a:solidFill>
            <a:schemeClr val="accent3">
              <a:lumMod val="80000"/>
            </a:schemeClr>
          </a:solidFill>
          <a:ln/>
          <a:effectLst/>
          <a:sp3d/>
        </c:spPr>
      </c:pivotFmt>
      <c:pivotFmt>
        <c:idx val="212"/>
        <c:spPr>
          <a:solidFill>
            <a:schemeClr val="accent5">
              <a:lumMod val="80000"/>
            </a:schemeClr>
          </a:solidFill>
          <a:ln/>
          <a:effectLst/>
          <a:sp3d/>
        </c:spPr>
      </c:pivotFmt>
      <c:pivotFmt>
        <c:idx val="213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</c:pivotFmt>
      <c:pivotFmt>
        <c:idx val="214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</c:pivotFmt>
      <c:pivotFmt>
        <c:idx val="215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</c:pivotFmt>
      <c:pivotFmt>
        <c:idx val="216"/>
        <c:spPr>
          <a:solidFill>
            <a:schemeClr val="accent3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5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3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5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3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5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3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5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3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5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/>
          <a:effectLst/>
          <a:sp3d/>
        </c:spPr>
      </c:pivotFmt>
      <c:pivotFmt>
        <c:idx val="245"/>
        <c:spPr>
          <a:solidFill>
            <a:schemeClr val="accent3"/>
          </a:solidFill>
          <a:ln/>
          <a:effectLst/>
          <a:sp3d/>
        </c:spPr>
      </c:pivotFmt>
      <c:pivotFmt>
        <c:idx val="246"/>
        <c:spPr>
          <a:solidFill>
            <a:schemeClr val="accent5"/>
          </a:solidFill>
          <a:ln/>
          <a:effectLst/>
          <a:sp3d/>
        </c:spPr>
      </c:pivotFmt>
      <c:pivotFmt>
        <c:idx val="247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248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249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250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251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  <c:pivotFmt>
        <c:idx val="252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</c:pivotFmt>
      <c:pivotFmt>
        <c:idx val="253"/>
        <c:spPr>
          <a:solidFill>
            <a:schemeClr val="accent1">
              <a:lumMod val="80000"/>
            </a:schemeClr>
          </a:solidFill>
          <a:ln/>
          <a:effectLst/>
          <a:sp3d/>
        </c:spPr>
      </c:pivotFmt>
      <c:pivotFmt>
        <c:idx val="254"/>
        <c:spPr>
          <a:solidFill>
            <a:schemeClr val="accent3">
              <a:lumMod val="80000"/>
            </a:schemeClr>
          </a:solidFill>
          <a:ln/>
          <a:effectLst/>
          <a:sp3d/>
        </c:spPr>
      </c:pivotFmt>
      <c:pivotFmt>
        <c:idx val="255"/>
        <c:spPr>
          <a:solidFill>
            <a:schemeClr val="accent5">
              <a:lumMod val="80000"/>
            </a:schemeClr>
          </a:solidFill>
          <a:ln/>
          <a:effectLst/>
          <a:sp3d/>
        </c:spPr>
      </c:pivotFmt>
      <c:pivotFmt>
        <c:idx val="256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</c:pivotFmt>
      <c:pivotFmt>
        <c:idx val="257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</c:pivotFmt>
      <c:pivotFmt>
        <c:idx val="258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</c:pivotFmt>
      <c:pivotFmt>
        <c:idx val="259"/>
        <c:spPr>
          <a:solidFill>
            <a:schemeClr val="accent3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5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3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5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3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5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3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5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3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5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'Skip-2'!$F$1:$F$2</c:f>
              <c:strCache>
                <c:ptCount val="1"/>
                <c:pt idx="0">
                  <c:v>73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'Skip-2'!$F$3:$F$94</c:f>
              <c:numCache>
                <c:formatCode>General</c:formatCode>
                <c:ptCount val="91"/>
                <c:pt idx="0">
                  <c:v>2.6516999999999999</c:v>
                </c:pt>
                <c:pt idx="1">
                  <c:v>2.6057000000000001</c:v>
                </c:pt>
                <c:pt idx="2">
                  <c:v>2.5467</c:v>
                </c:pt>
                <c:pt idx="3">
                  <c:v>2.4900000000000002</c:v>
                </c:pt>
                <c:pt idx="4">
                  <c:v>2.4371</c:v>
                </c:pt>
                <c:pt idx="5">
                  <c:v>2.3856999999999999</c:v>
                </c:pt>
                <c:pt idx="6">
                  <c:v>2.3355999999999999</c:v>
                </c:pt>
                <c:pt idx="7">
                  <c:v>2.2795000000000001</c:v>
                </c:pt>
                <c:pt idx="8">
                  <c:v>2.2341000000000002</c:v>
                </c:pt>
                <c:pt idx="9">
                  <c:v>2.1869000000000001</c:v>
                </c:pt>
                <c:pt idx="10">
                  <c:v>2.1448999999999998</c:v>
                </c:pt>
                <c:pt idx="11">
                  <c:v>2.1008</c:v>
                </c:pt>
                <c:pt idx="12">
                  <c:v>2.0575999999999999</c:v>
                </c:pt>
                <c:pt idx="13">
                  <c:v>2.0167000000000002</c:v>
                </c:pt>
                <c:pt idx="14">
                  <c:v>1.9782</c:v>
                </c:pt>
                <c:pt idx="15">
                  <c:v>1.9373</c:v>
                </c:pt>
                <c:pt idx="16">
                  <c:v>1.9</c:v>
                </c:pt>
                <c:pt idx="17">
                  <c:v>1.8595999999999999</c:v>
                </c:pt>
                <c:pt idx="18">
                  <c:v>1.8247</c:v>
                </c:pt>
                <c:pt idx="19">
                  <c:v>1.7867</c:v>
                </c:pt>
                <c:pt idx="20">
                  <c:v>1.7514000000000001</c:v>
                </c:pt>
                <c:pt idx="21">
                  <c:v>1.7183999999999999</c:v>
                </c:pt>
                <c:pt idx="22">
                  <c:v>1.6871</c:v>
                </c:pt>
                <c:pt idx="23">
                  <c:v>1.6536</c:v>
                </c:pt>
                <c:pt idx="24">
                  <c:v>1.6197999999999999</c:v>
                </c:pt>
                <c:pt idx="25">
                  <c:v>1.5880000000000001</c:v>
                </c:pt>
                <c:pt idx="26">
                  <c:v>1.5578000000000001</c:v>
                </c:pt>
                <c:pt idx="27">
                  <c:v>1.5258</c:v>
                </c:pt>
                <c:pt idx="28">
                  <c:v>1.4927999999999999</c:v>
                </c:pt>
                <c:pt idx="29">
                  <c:v>1.4645999999999999</c:v>
                </c:pt>
                <c:pt idx="30">
                  <c:v>1.4374</c:v>
                </c:pt>
                <c:pt idx="31">
                  <c:v>1.4084000000000001</c:v>
                </c:pt>
                <c:pt idx="32">
                  <c:v>1.3815999999999999</c:v>
                </c:pt>
                <c:pt idx="33">
                  <c:v>1.3566</c:v>
                </c:pt>
                <c:pt idx="34">
                  <c:v>1.3249</c:v>
                </c:pt>
                <c:pt idx="35">
                  <c:v>1.2988999999999999</c:v>
                </c:pt>
                <c:pt idx="36">
                  <c:v>1.2749999999999999</c:v>
                </c:pt>
                <c:pt idx="37">
                  <c:v>1.2484</c:v>
                </c:pt>
                <c:pt idx="38">
                  <c:v>1.2208000000000001</c:v>
                </c:pt>
                <c:pt idx="39">
                  <c:v>1.1967000000000001</c:v>
                </c:pt>
                <c:pt idx="40">
                  <c:v>1.1718999999999999</c:v>
                </c:pt>
                <c:pt idx="41">
                  <c:v>1.1477999999999999</c:v>
                </c:pt>
                <c:pt idx="42">
                  <c:v>1.1257999999999999</c:v>
                </c:pt>
                <c:pt idx="43">
                  <c:v>1.1047</c:v>
                </c:pt>
                <c:pt idx="44">
                  <c:v>1.0810999999999999</c:v>
                </c:pt>
                <c:pt idx="45">
                  <c:v>1.0580000000000001</c:v>
                </c:pt>
                <c:pt idx="46">
                  <c:v>1.0375000000000001</c:v>
                </c:pt>
                <c:pt idx="47">
                  <c:v>1.0139</c:v>
                </c:pt>
                <c:pt idx="48">
                  <c:v>0.99</c:v>
                </c:pt>
                <c:pt idx="49">
                  <c:v>0.97140000000000004</c:v>
                </c:pt>
                <c:pt idx="50">
                  <c:v>0.95</c:v>
                </c:pt>
                <c:pt idx="51">
                  <c:v>0.92559999999999998</c:v>
                </c:pt>
                <c:pt idx="52">
                  <c:v>0.90639999999999998</c:v>
                </c:pt>
                <c:pt idx="53">
                  <c:v>0.88700000000000001</c:v>
                </c:pt>
                <c:pt idx="54">
                  <c:v>0.86670000000000003</c:v>
                </c:pt>
                <c:pt idx="55">
                  <c:v>0.84889999999999999</c:v>
                </c:pt>
                <c:pt idx="56">
                  <c:v>0.83050000000000002</c:v>
                </c:pt>
                <c:pt idx="57">
                  <c:v>0.81240000000000001</c:v>
                </c:pt>
                <c:pt idx="58">
                  <c:v>0.79379999999999995</c:v>
                </c:pt>
                <c:pt idx="59">
                  <c:v>0.77580000000000005</c:v>
                </c:pt>
                <c:pt idx="60">
                  <c:v>0.75970000000000004</c:v>
                </c:pt>
                <c:pt idx="61">
                  <c:v>0.74460000000000004</c:v>
                </c:pt>
                <c:pt idx="62">
                  <c:v>0.73</c:v>
                </c:pt>
                <c:pt idx="63">
                  <c:v>0.71599999999999997</c:v>
                </c:pt>
                <c:pt idx="64">
                  <c:v>0.69799999999999995</c:v>
                </c:pt>
                <c:pt idx="65">
                  <c:v>0.68430000000000002</c:v>
                </c:pt>
                <c:pt idx="66">
                  <c:v>0.67</c:v>
                </c:pt>
                <c:pt idx="67">
                  <c:v>0.65810000000000002</c:v>
                </c:pt>
                <c:pt idx="68">
                  <c:v>0.64759999999999995</c:v>
                </c:pt>
                <c:pt idx="69">
                  <c:v>0.63439999999999996</c:v>
                </c:pt>
                <c:pt idx="70">
                  <c:v>0.62509999999999999</c:v>
                </c:pt>
                <c:pt idx="71">
                  <c:v>0.61799999999999999</c:v>
                </c:pt>
                <c:pt idx="72">
                  <c:v>0.61180000000000001</c:v>
                </c:pt>
                <c:pt idx="73">
                  <c:v>0.60199999999999998</c:v>
                </c:pt>
                <c:pt idx="74">
                  <c:v>0.59279999999999999</c:v>
                </c:pt>
                <c:pt idx="75">
                  <c:v>0.59</c:v>
                </c:pt>
                <c:pt idx="76">
                  <c:v>0.58220000000000005</c:v>
                </c:pt>
                <c:pt idx="77">
                  <c:v>0.58020000000000005</c:v>
                </c:pt>
                <c:pt idx="78">
                  <c:v>0.58099999999999996</c:v>
                </c:pt>
                <c:pt idx="79">
                  <c:v>0.57999999999999996</c:v>
                </c:pt>
                <c:pt idx="80">
                  <c:v>0.58189999999999997</c:v>
                </c:pt>
                <c:pt idx="81">
                  <c:v>0.58640000000000003</c:v>
                </c:pt>
                <c:pt idx="82">
                  <c:v>0.5907</c:v>
                </c:pt>
                <c:pt idx="83">
                  <c:v>0.60070000000000001</c:v>
                </c:pt>
                <c:pt idx="84">
                  <c:v>0.61099999999999999</c:v>
                </c:pt>
                <c:pt idx="85">
                  <c:v>0.62590000000000001</c:v>
                </c:pt>
                <c:pt idx="86">
                  <c:v>0.6421</c:v>
                </c:pt>
                <c:pt idx="87">
                  <c:v>0.6603</c:v>
                </c:pt>
                <c:pt idx="88">
                  <c:v>0.6825</c:v>
                </c:pt>
                <c:pt idx="89">
                  <c:v>0.70640000000000003</c:v>
                </c:pt>
                <c:pt idx="90">
                  <c:v>0.72470000000000001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F2-49EA-AD95-D88919A14D34}"/>
            </c:ext>
          </c:extLst>
        </c:ser>
        <c:ser>
          <c:idx val="1"/>
          <c:order val="1"/>
          <c:tx>
            <c:strRef>
              <c:f>'Skip-2'!$G$1:$G$2</c:f>
              <c:strCache>
                <c:ptCount val="1"/>
                <c:pt idx="0">
                  <c:v>74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'Skip-2'!$G$3:$G$94</c:f>
              <c:numCache>
                <c:formatCode>General</c:formatCode>
                <c:ptCount val="91"/>
                <c:pt idx="0">
                  <c:v>2.1431</c:v>
                </c:pt>
                <c:pt idx="1">
                  <c:v>2.1040999999999999</c:v>
                </c:pt>
                <c:pt idx="2">
                  <c:v>2.0533000000000001</c:v>
                </c:pt>
                <c:pt idx="3">
                  <c:v>2.004</c:v>
                </c:pt>
                <c:pt idx="4">
                  <c:v>1.9547000000000001</c:v>
                </c:pt>
                <c:pt idx="5">
                  <c:v>1.9097999999999999</c:v>
                </c:pt>
                <c:pt idx="6">
                  <c:v>1.8646</c:v>
                </c:pt>
                <c:pt idx="7">
                  <c:v>1.821</c:v>
                </c:pt>
                <c:pt idx="8">
                  <c:v>1.7796000000000001</c:v>
                </c:pt>
                <c:pt idx="9">
                  <c:v>1.7388999999999999</c:v>
                </c:pt>
                <c:pt idx="10">
                  <c:v>1.6996</c:v>
                </c:pt>
                <c:pt idx="11">
                  <c:v>1.6617</c:v>
                </c:pt>
                <c:pt idx="12">
                  <c:v>1.6236999999999999</c:v>
                </c:pt>
                <c:pt idx="13">
                  <c:v>1.5869</c:v>
                </c:pt>
                <c:pt idx="14">
                  <c:v>1.5524</c:v>
                </c:pt>
                <c:pt idx="15">
                  <c:v>1.5170999999999999</c:v>
                </c:pt>
                <c:pt idx="16">
                  <c:v>1.4838</c:v>
                </c:pt>
                <c:pt idx="17">
                  <c:v>1.452</c:v>
                </c:pt>
                <c:pt idx="18">
                  <c:v>1.4201999999999999</c:v>
                </c:pt>
                <c:pt idx="19">
                  <c:v>1.3875999999999999</c:v>
                </c:pt>
                <c:pt idx="20">
                  <c:v>1.3576999999999999</c:v>
                </c:pt>
                <c:pt idx="21">
                  <c:v>1.3284</c:v>
                </c:pt>
                <c:pt idx="22">
                  <c:v>1.2983</c:v>
                </c:pt>
                <c:pt idx="23">
                  <c:v>1.2695000000000001</c:v>
                </c:pt>
                <c:pt idx="24">
                  <c:v>1.2423999999999999</c:v>
                </c:pt>
                <c:pt idx="25">
                  <c:v>1.2137</c:v>
                </c:pt>
                <c:pt idx="26">
                  <c:v>1.1884999999999999</c:v>
                </c:pt>
                <c:pt idx="27">
                  <c:v>1.1623000000000001</c:v>
                </c:pt>
                <c:pt idx="28">
                  <c:v>1.1346000000000001</c:v>
                </c:pt>
                <c:pt idx="29">
                  <c:v>1.1100000000000001</c:v>
                </c:pt>
                <c:pt idx="30">
                  <c:v>1.0847</c:v>
                </c:pt>
                <c:pt idx="31">
                  <c:v>1.0605</c:v>
                </c:pt>
                <c:pt idx="32">
                  <c:v>1.0365</c:v>
                </c:pt>
                <c:pt idx="33">
                  <c:v>1.0132000000000001</c:v>
                </c:pt>
                <c:pt idx="34">
                  <c:v>0.98919999999999997</c:v>
                </c:pt>
                <c:pt idx="35">
                  <c:v>0.96650000000000003</c:v>
                </c:pt>
                <c:pt idx="36">
                  <c:v>0.94169999999999998</c:v>
                </c:pt>
                <c:pt idx="37">
                  <c:v>0.92049999999999998</c:v>
                </c:pt>
                <c:pt idx="38">
                  <c:v>0.9</c:v>
                </c:pt>
                <c:pt idx="39">
                  <c:v>0.87860000000000005</c:v>
                </c:pt>
                <c:pt idx="40">
                  <c:v>0.85809999999999997</c:v>
                </c:pt>
                <c:pt idx="41">
                  <c:v>0.83720000000000006</c:v>
                </c:pt>
                <c:pt idx="42">
                  <c:v>0.81689999999999996</c:v>
                </c:pt>
                <c:pt idx="43">
                  <c:v>0.7964</c:v>
                </c:pt>
                <c:pt idx="44">
                  <c:v>0.77580000000000005</c:v>
                </c:pt>
                <c:pt idx="45">
                  <c:v>0.75600000000000001</c:v>
                </c:pt>
                <c:pt idx="46">
                  <c:v>0.73780000000000001</c:v>
                </c:pt>
                <c:pt idx="47">
                  <c:v>0.71830000000000005</c:v>
                </c:pt>
                <c:pt idx="48">
                  <c:v>0.6986</c:v>
                </c:pt>
                <c:pt idx="49">
                  <c:v>0.68140000000000001</c:v>
                </c:pt>
                <c:pt idx="50">
                  <c:v>0.6633</c:v>
                </c:pt>
                <c:pt idx="51">
                  <c:v>0.64439999999999997</c:v>
                </c:pt>
                <c:pt idx="52">
                  <c:v>0.62670000000000003</c:v>
                </c:pt>
                <c:pt idx="53">
                  <c:v>0.60950000000000004</c:v>
                </c:pt>
                <c:pt idx="54">
                  <c:v>0.59389999999999998</c:v>
                </c:pt>
                <c:pt idx="55">
                  <c:v>0.57699999999999996</c:v>
                </c:pt>
                <c:pt idx="56">
                  <c:v>0.5595</c:v>
                </c:pt>
                <c:pt idx="57">
                  <c:v>0.54500000000000004</c:v>
                </c:pt>
                <c:pt idx="58">
                  <c:v>0.52969999999999995</c:v>
                </c:pt>
                <c:pt idx="59">
                  <c:v>0.51549999999999996</c:v>
                </c:pt>
                <c:pt idx="60">
                  <c:v>0.50080000000000002</c:v>
                </c:pt>
                <c:pt idx="61">
                  <c:v>0.4859</c:v>
                </c:pt>
                <c:pt idx="62">
                  <c:v>0.47410000000000002</c:v>
                </c:pt>
                <c:pt idx="63">
                  <c:v>0.46150000000000002</c:v>
                </c:pt>
                <c:pt idx="64">
                  <c:v>0.44600000000000001</c:v>
                </c:pt>
                <c:pt idx="65">
                  <c:v>0.43419999999999997</c:v>
                </c:pt>
                <c:pt idx="66">
                  <c:v>0.42199999999999999</c:v>
                </c:pt>
                <c:pt idx="67">
                  <c:v>0.41210000000000002</c:v>
                </c:pt>
                <c:pt idx="68">
                  <c:v>0.4007</c:v>
                </c:pt>
                <c:pt idx="69">
                  <c:v>0.39140000000000003</c:v>
                </c:pt>
                <c:pt idx="70">
                  <c:v>0.3826</c:v>
                </c:pt>
                <c:pt idx="71">
                  <c:v>0.37669999999999998</c:v>
                </c:pt>
                <c:pt idx="72">
                  <c:v>0.36909999999999998</c:v>
                </c:pt>
                <c:pt idx="73">
                  <c:v>0.36070000000000002</c:v>
                </c:pt>
                <c:pt idx="74">
                  <c:v>0.35870000000000002</c:v>
                </c:pt>
                <c:pt idx="75">
                  <c:v>0.35099999999999998</c:v>
                </c:pt>
                <c:pt idx="76">
                  <c:v>0.35</c:v>
                </c:pt>
                <c:pt idx="77">
                  <c:v>0.35</c:v>
                </c:pt>
                <c:pt idx="78">
                  <c:v>0.35</c:v>
                </c:pt>
                <c:pt idx="79">
                  <c:v>0.35</c:v>
                </c:pt>
                <c:pt idx="80">
                  <c:v>0.35</c:v>
                </c:pt>
                <c:pt idx="81">
                  <c:v>0.3533</c:v>
                </c:pt>
                <c:pt idx="82">
                  <c:v>0.36</c:v>
                </c:pt>
                <c:pt idx="83">
                  <c:v>0.36930000000000002</c:v>
                </c:pt>
                <c:pt idx="84">
                  <c:v>0.37680000000000002</c:v>
                </c:pt>
                <c:pt idx="85">
                  <c:v>0.38750000000000001</c:v>
                </c:pt>
                <c:pt idx="86">
                  <c:v>0.40110000000000001</c:v>
                </c:pt>
                <c:pt idx="87">
                  <c:v>0.41820000000000002</c:v>
                </c:pt>
                <c:pt idx="88">
                  <c:v>0.4375</c:v>
                </c:pt>
                <c:pt idx="89">
                  <c:v>0.45779999999999998</c:v>
                </c:pt>
                <c:pt idx="90">
                  <c:v>0.47560000000000002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F2-49EA-AD95-D88919A14D34}"/>
            </c:ext>
          </c:extLst>
        </c:ser>
        <c:ser>
          <c:idx val="2"/>
          <c:order val="2"/>
          <c:tx>
            <c:strRef>
              <c:f>'Skip-2'!$H$1:$H$2</c:f>
              <c:strCache>
                <c:ptCount val="1"/>
                <c:pt idx="0">
                  <c:v>75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'Skip-2'!$H$3:$H$94</c:f>
              <c:numCache>
                <c:formatCode>General</c:formatCode>
                <c:ptCount val="91"/>
                <c:pt idx="0">
                  <c:v>1.9064000000000001</c:v>
                </c:pt>
                <c:pt idx="1">
                  <c:v>1.8695999999999999</c:v>
                </c:pt>
                <c:pt idx="2">
                  <c:v>1.8218000000000001</c:v>
                </c:pt>
                <c:pt idx="3">
                  <c:v>1.7762</c:v>
                </c:pt>
                <c:pt idx="4">
                  <c:v>1.7313000000000001</c:v>
                </c:pt>
                <c:pt idx="5">
                  <c:v>1.6889000000000001</c:v>
                </c:pt>
                <c:pt idx="6">
                  <c:v>1.6477999999999999</c:v>
                </c:pt>
                <c:pt idx="7">
                  <c:v>1.6072</c:v>
                </c:pt>
                <c:pt idx="8">
                  <c:v>1.5682</c:v>
                </c:pt>
                <c:pt idx="9">
                  <c:v>1.5308999999999999</c:v>
                </c:pt>
                <c:pt idx="10">
                  <c:v>1.4943</c:v>
                </c:pt>
                <c:pt idx="11">
                  <c:v>1.4582999999999999</c:v>
                </c:pt>
                <c:pt idx="12">
                  <c:v>1.4238999999999999</c:v>
                </c:pt>
                <c:pt idx="13">
                  <c:v>1.3914</c:v>
                </c:pt>
                <c:pt idx="14">
                  <c:v>1.3575999999999999</c:v>
                </c:pt>
                <c:pt idx="15">
                  <c:v>1.3260000000000001</c:v>
                </c:pt>
                <c:pt idx="16">
                  <c:v>1.2943</c:v>
                </c:pt>
                <c:pt idx="17">
                  <c:v>1.264</c:v>
                </c:pt>
                <c:pt idx="18">
                  <c:v>1.2349000000000001</c:v>
                </c:pt>
                <c:pt idx="19">
                  <c:v>1.2056</c:v>
                </c:pt>
                <c:pt idx="20">
                  <c:v>1.1772</c:v>
                </c:pt>
                <c:pt idx="21">
                  <c:v>1.1501999999999999</c:v>
                </c:pt>
                <c:pt idx="22">
                  <c:v>1.1229</c:v>
                </c:pt>
                <c:pt idx="23">
                  <c:v>1.0969</c:v>
                </c:pt>
                <c:pt idx="24">
                  <c:v>1.07</c:v>
                </c:pt>
                <c:pt idx="25">
                  <c:v>1.0458000000000001</c:v>
                </c:pt>
                <c:pt idx="26">
                  <c:v>1.0205</c:v>
                </c:pt>
                <c:pt idx="27">
                  <c:v>0.99670000000000003</c:v>
                </c:pt>
                <c:pt idx="28">
                  <c:v>0.97150000000000003</c:v>
                </c:pt>
                <c:pt idx="29">
                  <c:v>0.94789999999999996</c:v>
                </c:pt>
                <c:pt idx="30">
                  <c:v>0.92390000000000005</c:v>
                </c:pt>
                <c:pt idx="31">
                  <c:v>0.90180000000000005</c:v>
                </c:pt>
                <c:pt idx="32">
                  <c:v>0.88</c:v>
                </c:pt>
                <c:pt idx="33">
                  <c:v>0.85919999999999996</c:v>
                </c:pt>
                <c:pt idx="34">
                  <c:v>0.83589999999999998</c:v>
                </c:pt>
                <c:pt idx="35">
                  <c:v>0.81430000000000002</c:v>
                </c:pt>
                <c:pt idx="36">
                  <c:v>0.79330000000000001</c:v>
                </c:pt>
                <c:pt idx="37">
                  <c:v>0.77300000000000002</c:v>
                </c:pt>
                <c:pt idx="38">
                  <c:v>0.75360000000000005</c:v>
                </c:pt>
                <c:pt idx="39">
                  <c:v>0.73329999999999995</c:v>
                </c:pt>
                <c:pt idx="40">
                  <c:v>0.71389999999999998</c:v>
                </c:pt>
                <c:pt idx="41">
                  <c:v>0.69469999999999998</c:v>
                </c:pt>
                <c:pt idx="42">
                  <c:v>0.67610000000000003</c:v>
                </c:pt>
                <c:pt idx="43">
                  <c:v>0.65669999999999995</c:v>
                </c:pt>
                <c:pt idx="44">
                  <c:v>0.63780000000000003</c:v>
                </c:pt>
                <c:pt idx="45">
                  <c:v>0.62109999999999999</c:v>
                </c:pt>
                <c:pt idx="46">
                  <c:v>0.60329999999999995</c:v>
                </c:pt>
                <c:pt idx="47">
                  <c:v>0.5847</c:v>
                </c:pt>
                <c:pt idx="48">
                  <c:v>0.56720000000000004</c:v>
                </c:pt>
                <c:pt idx="49">
                  <c:v>0.55079999999999996</c:v>
                </c:pt>
                <c:pt idx="50">
                  <c:v>0.53420000000000001</c:v>
                </c:pt>
                <c:pt idx="51">
                  <c:v>0.51670000000000005</c:v>
                </c:pt>
                <c:pt idx="52">
                  <c:v>0.50170000000000003</c:v>
                </c:pt>
                <c:pt idx="53">
                  <c:v>0.4854</c:v>
                </c:pt>
                <c:pt idx="54">
                  <c:v>0.4708</c:v>
                </c:pt>
                <c:pt idx="55">
                  <c:v>0.45569999999999999</c:v>
                </c:pt>
                <c:pt idx="56">
                  <c:v>0.44030000000000002</c:v>
                </c:pt>
                <c:pt idx="57">
                  <c:v>0.42549999999999999</c:v>
                </c:pt>
                <c:pt idx="58">
                  <c:v>0.41239999999999999</c:v>
                </c:pt>
                <c:pt idx="59">
                  <c:v>0.39760000000000001</c:v>
                </c:pt>
                <c:pt idx="60">
                  <c:v>0.38529999999999998</c:v>
                </c:pt>
                <c:pt idx="61">
                  <c:v>0.37280000000000002</c:v>
                </c:pt>
                <c:pt idx="62">
                  <c:v>0.35899999999999999</c:v>
                </c:pt>
                <c:pt idx="63">
                  <c:v>0.34649999999999997</c:v>
                </c:pt>
                <c:pt idx="64">
                  <c:v>0.33450000000000002</c:v>
                </c:pt>
                <c:pt idx="65">
                  <c:v>0.32350000000000001</c:v>
                </c:pt>
                <c:pt idx="66">
                  <c:v>0.31240000000000001</c:v>
                </c:pt>
                <c:pt idx="67">
                  <c:v>0.3024</c:v>
                </c:pt>
                <c:pt idx="68">
                  <c:v>0.29289999999999999</c:v>
                </c:pt>
                <c:pt idx="69">
                  <c:v>0.28420000000000001</c:v>
                </c:pt>
                <c:pt idx="70">
                  <c:v>0.27789999999999998</c:v>
                </c:pt>
                <c:pt idx="71">
                  <c:v>0.27</c:v>
                </c:pt>
                <c:pt idx="72">
                  <c:v>0.26240000000000002</c:v>
                </c:pt>
                <c:pt idx="73">
                  <c:v>0.2596</c:v>
                </c:pt>
                <c:pt idx="74">
                  <c:v>0.25</c:v>
                </c:pt>
                <c:pt idx="75">
                  <c:v>0.25</c:v>
                </c:pt>
                <c:pt idx="76">
                  <c:v>0.249</c:v>
                </c:pt>
                <c:pt idx="77">
                  <c:v>0.2404</c:v>
                </c:pt>
                <c:pt idx="78">
                  <c:v>0.2404</c:v>
                </c:pt>
                <c:pt idx="79">
                  <c:v>0.2452</c:v>
                </c:pt>
                <c:pt idx="80">
                  <c:v>0.25</c:v>
                </c:pt>
                <c:pt idx="81">
                  <c:v>0.25</c:v>
                </c:pt>
                <c:pt idx="82">
                  <c:v>0.25729999999999997</c:v>
                </c:pt>
                <c:pt idx="83">
                  <c:v>0.26379999999999998</c:v>
                </c:pt>
                <c:pt idx="84">
                  <c:v>0.27189999999999998</c:v>
                </c:pt>
                <c:pt idx="85">
                  <c:v>0.28339999999999999</c:v>
                </c:pt>
                <c:pt idx="86">
                  <c:v>0.29520000000000002</c:v>
                </c:pt>
                <c:pt idx="87">
                  <c:v>0.31090000000000001</c:v>
                </c:pt>
                <c:pt idx="88">
                  <c:v>0.3276</c:v>
                </c:pt>
                <c:pt idx="89">
                  <c:v>0.34720000000000001</c:v>
                </c:pt>
                <c:pt idx="90">
                  <c:v>0.36330000000000001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F2-49EA-AD95-D88919A14D34}"/>
            </c:ext>
          </c:extLst>
        </c:ser>
        <c:ser>
          <c:idx val="3"/>
          <c:order val="3"/>
          <c:tx>
            <c:strRef>
              <c:f>'Skip-2'!$I$1:$I$2</c:f>
              <c:strCache>
                <c:ptCount val="1"/>
                <c:pt idx="0">
                  <c:v>76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'Skip-2'!$I$3:$I$94</c:f>
              <c:numCache>
                <c:formatCode>General</c:formatCode>
                <c:ptCount val="91"/>
                <c:pt idx="0">
                  <c:v>1.7575000000000001</c:v>
                </c:pt>
                <c:pt idx="1">
                  <c:v>1.7217</c:v>
                </c:pt>
                <c:pt idx="2">
                  <c:v>1.6769000000000001</c:v>
                </c:pt>
                <c:pt idx="3">
                  <c:v>1.6329</c:v>
                </c:pt>
                <c:pt idx="4">
                  <c:v>1.591</c:v>
                </c:pt>
                <c:pt idx="5">
                  <c:v>1.5502</c:v>
                </c:pt>
                <c:pt idx="6">
                  <c:v>1.5109999999999999</c:v>
                </c:pt>
                <c:pt idx="7">
                  <c:v>1.4734</c:v>
                </c:pt>
                <c:pt idx="8">
                  <c:v>1.4355</c:v>
                </c:pt>
                <c:pt idx="9">
                  <c:v>1.4</c:v>
                </c:pt>
                <c:pt idx="10">
                  <c:v>1.3651</c:v>
                </c:pt>
                <c:pt idx="11">
                  <c:v>1.3317000000000001</c:v>
                </c:pt>
                <c:pt idx="12">
                  <c:v>1.2982</c:v>
                </c:pt>
                <c:pt idx="13">
                  <c:v>1.2666999999999999</c:v>
                </c:pt>
                <c:pt idx="14">
                  <c:v>1.2355</c:v>
                </c:pt>
                <c:pt idx="15">
                  <c:v>1.2054</c:v>
                </c:pt>
                <c:pt idx="16">
                  <c:v>1.1755</c:v>
                </c:pt>
                <c:pt idx="17">
                  <c:v>1.1464000000000001</c:v>
                </c:pt>
                <c:pt idx="18">
                  <c:v>1.1189</c:v>
                </c:pt>
                <c:pt idx="19">
                  <c:v>1.0907</c:v>
                </c:pt>
                <c:pt idx="20">
                  <c:v>1.0637000000000001</c:v>
                </c:pt>
                <c:pt idx="21">
                  <c:v>1.0384</c:v>
                </c:pt>
                <c:pt idx="22">
                  <c:v>1.0119</c:v>
                </c:pt>
                <c:pt idx="23">
                  <c:v>0.9869</c:v>
                </c:pt>
                <c:pt idx="24">
                  <c:v>0.9617</c:v>
                </c:pt>
                <c:pt idx="25">
                  <c:v>0.93830000000000002</c:v>
                </c:pt>
                <c:pt idx="26">
                  <c:v>0.91449999999999998</c:v>
                </c:pt>
                <c:pt idx="27">
                  <c:v>0.89119999999999999</c:v>
                </c:pt>
                <c:pt idx="28">
                  <c:v>0.86870000000000003</c:v>
                </c:pt>
                <c:pt idx="29">
                  <c:v>0.84619999999999995</c:v>
                </c:pt>
                <c:pt idx="30">
                  <c:v>0.82369999999999999</c:v>
                </c:pt>
                <c:pt idx="31">
                  <c:v>0.80210000000000004</c:v>
                </c:pt>
                <c:pt idx="32">
                  <c:v>0.78110000000000002</c:v>
                </c:pt>
                <c:pt idx="33">
                  <c:v>0.76080000000000003</c:v>
                </c:pt>
                <c:pt idx="34">
                  <c:v>0.73950000000000005</c:v>
                </c:pt>
                <c:pt idx="35">
                  <c:v>0.71970000000000001</c:v>
                </c:pt>
                <c:pt idx="36">
                  <c:v>0.69969999999999999</c:v>
                </c:pt>
                <c:pt idx="37">
                  <c:v>0.68</c:v>
                </c:pt>
                <c:pt idx="38">
                  <c:v>0.66080000000000005</c:v>
                </c:pt>
                <c:pt idx="39">
                  <c:v>0.64249999999999996</c:v>
                </c:pt>
                <c:pt idx="40">
                  <c:v>0.62419999999999998</c:v>
                </c:pt>
                <c:pt idx="41">
                  <c:v>0.60529999999999995</c:v>
                </c:pt>
                <c:pt idx="42">
                  <c:v>0.58809999999999996</c:v>
                </c:pt>
                <c:pt idx="43">
                  <c:v>0.56969999999999998</c:v>
                </c:pt>
                <c:pt idx="44">
                  <c:v>0.55279999999999996</c:v>
                </c:pt>
                <c:pt idx="45">
                  <c:v>0.53459999999999996</c:v>
                </c:pt>
                <c:pt idx="46">
                  <c:v>0.51719999999999999</c:v>
                </c:pt>
                <c:pt idx="47">
                  <c:v>0.50139999999999996</c:v>
                </c:pt>
                <c:pt idx="48">
                  <c:v>0.48499999999999999</c:v>
                </c:pt>
                <c:pt idx="49">
                  <c:v>0.46920000000000001</c:v>
                </c:pt>
                <c:pt idx="50">
                  <c:v>0.45329999999999998</c:v>
                </c:pt>
                <c:pt idx="51">
                  <c:v>0.43669999999999998</c:v>
                </c:pt>
                <c:pt idx="52">
                  <c:v>0.42359999999999998</c:v>
                </c:pt>
                <c:pt idx="53">
                  <c:v>0.40649999999999997</c:v>
                </c:pt>
                <c:pt idx="54">
                  <c:v>0.39360000000000001</c:v>
                </c:pt>
                <c:pt idx="55">
                  <c:v>0.37840000000000001</c:v>
                </c:pt>
                <c:pt idx="56">
                  <c:v>0.3649</c:v>
                </c:pt>
                <c:pt idx="57">
                  <c:v>0.3513</c:v>
                </c:pt>
                <c:pt idx="58">
                  <c:v>0.33729999999999999</c:v>
                </c:pt>
                <c:pt idx="59">
                  <c:v>0.32500000000000001</c:v>
                </c:pt>
                <c:pt idx="60">
                  <c:v>0.31369999999999998</c:v>
                </c:pt>
                <c:pt idx="61">
                  <c:v>0.30130000000000001</c:v>
                </c:pt>
                <c:pt idx="62">
                  <c:v>0.28870000000000001</c:v>
                </c:pt>
                <c:pt idx="63">
                  <c:v>0.2772</c:v>
                </c:pt>
                <c:pt idx="64">
                  <c:v>0.26569999999999999</c:v>
                </c:pt>
                <c:pt idx="65">
                  <c:v>0.2555</c:v>
                </c:pt>
                <c:pt idx="66">
                  <c:v>0.24560000000000001</c:v>
                </c:pt>
                <c:pt idx="67">
                  <c:v>0.23599999999999999</c:v>
                </c:pt>
                <c:pt idx="68">
                  <c:v>0.22739999999999999</c:v>
                </c:pt>
                <c:pt idx="69">
                  <c:v>0.2198</c:v>
                </c:pt>
                <c:pt idx="70">
                  <c:v>0.21049999999999999</c:v>
                </c:pt>
                <c:pt idx="71">
                  <c:v>0.20380000000000001</c:v>
                </c:pt>
                <c:pt idx="72">
                  <c:v>0.2</c:v>
                </c:pt>
                <c:pt idx="73">
                  <c:v>0.19109999999999999</c:v>
                </c:pt>
                <c:pt idx="74">
                  <c:v>0.19</c:v>
                </c:pt>
                <c:pt idx="75">
                  <c:v>0.18459999999999999</c:v>
                </c:pt>
                <c:pt idx="76">
                  <c:v>0.18</c:v>
                </c:pt>
                <c:pt idx="77">
                  <c:v>0.18</c:v>
                </c:pt>
                <c:pt idx="78">
                  <c:v>0.18</c:v>
                </c:pt>
                <c:pt idx="79">
                  <c:v>0.18</c:v>
                </c:pt>
                <c:pt idx="80">
                  <c:v>0.1855</c:v>
                </c:pt>
                <c:pt idx="81">
                  <c:v>0.19</c:v>
                </c:pt>
                <c:pt idx="82">
                  <c:v>0.193</c:v>
                </c:pt>
                <c:pt idx="83">
                  <c:v>0.2</c:v>
                </c:pt>
                <c:pt idx="84">
                  <c:v>0.2092</c:v>
                </c:pt>
                <c:pt idx="85">
                  <c:v>0.2195</c:v>
                </c:pt>
                <c:pt idx="86">
                  <c:v>0.23269999999999999</c:v>
                </c:pt>
                <c:pt idx="87">
                  <c:v>0.246</c:v>
                </c:pt>
                <c:pt idx="88">
                  <c:v>0.26329999999999998</c:v>
                </c:pt>
                <c:pt idx="89">
                  <c:v>0.28189999999999998</c:v>
                </c:pt>
                <c:pt idx="90">
                  <c:v>0.29780000000000001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F2-49EA-AD95-D88919A14D34}"/>
            </c:ext>
          </c:extLst>
        </c:ser>
        <c:ser>
          <c:idx val="4"/>
          <c:order val="4"/>
          <c:tx>
            <c:strRef>
              <c:f>'Skip-2'!$J$1:$J$2</c:f>
              <c:strCache>
                <c:ptCount val="1"/>
                <c:pt idx="0">
                  <c:v>77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'Skip-2'!$J$3:$J$94</c:f>
              <c:numCache>
                <c:formatCode>General</c:formatCode>
                <c:ptCount val="91"/>
                <c:pt idx="0">
                  <c:v>1.6525000000000001</c:v>
                </c:pt>
                <c:pt idx="1">
                  <c:v>1.619</c:v>
                </c:pt>
                <c:pt idx="2">
                  <c:v>1.5746</c:v>
                </c:pt>
                <c:pt idx="3">
                  <c:v>1.5323</c:v>
                </c:pt>
                <c:pt idx="4">
                  <c:v>1.4918</c:v>
                </c:pt>
                <c:pt idx="5">
                  <c:v>1.4530000000000001</c:v>
                </c:pt>
                <c:pt idx="6">
                  <c:v>1.4147000000000001</c:v>
                </c:pt>
                <c:pt idx="7">
                  <c:v>1.3775999999999999</c:v>
                </c:pt>
                <c:pt idx="8">
                  <c:v>1.3421000000000001</c:v>
                </c:pt>
                <c:pt idx="9">
                  <c:v>1.3069</c:v>
                </c:pt>
                <c:pt idx="10">
                  <c:v>1.2738</c:v>
                </c:pt>
                <c:pt idx="11">
                  <c:v>1.2419</c:v>
                </c:pt>
                <c:pt idx="12">
                  <c:v>1.2096</c:v>
                </c:pt>
                <c:pt idx="13">
                  <c:v>1.1792</c:v>
                </c:pt>
                <c:pt idx="14">
                  <c:v>1.1492</c:v>
                </c:pt>
                <c:pt idx="15">
                  <c:v>1.1202000000000001</c:v>
                </c:pt>
                <c:pt idx="16">
                  <c:v>1.0914999999999999</c:v>
                </c:pt>
                <c:pt idx="17">
                  <c:v>1.0636000000000001</c:v>
                </c:pt>
                <c:pt idx="18">
                  <c:v>1.0368999999999999</c:v>
                </c:pt>
                <c:pt idx="19">
                  <c:v>1.0102</c:v>
                </c:pt>
                <c:pt idx="20">
                  <c:v>0.98370000000000002</c:v>
                </c:pt>
                <c:pt idx="21">
                  <c:v>0.95909999999999995</c:v>
                </c:pt>
                <c:pt idx="22">
                  <c:v>0.93400000000000005</c:v>
                </c:pt>
                <c:pt idx="23">
                  <c:v>0.90980000000000005</c:v>
                </c:pt>
                <c:pt idx="24">
                  <c:v>0.88680000000000003</c:v>
                </c:pt>
                <c:pt idx="25">
                  <c:v>0.86280000000000001</c:v>
                </c:pt>
                <c:pt idx="26">
                  <c:v>0.84030000000000005</c:v>
                </c:pt>
                <c:pt idx="27">
                  <c:v>0.81799999999999995</c:v>
                </c:pt>
                <c:pt idx="28">
                  <c:v>0.7964</c:v>
                </c:pt>
                <c:pt idx="29">
                  <c:v>0.77410000000000001</c:v>
                </c:pt>
                <c:pt idx="30">
                  <c:v>0.75370000000000004</c:v>
                </c:pt>
                <c:pt idx="31">
                  <c:v>0.73319999999999996</c:v>
                </c:pt>
                <c:pt idx="32">
                  <c:v>0.7127</c:v>
                </c:pt>
                <c:pt idx="33">
                  <c:v>0.69240000000000002</c:v>
                </c:pt>
                <c:pt idx="34">
                  <c:v>0.67190000000000005</c:v>
                </c:pt>
                <c:pt idx="35">
                  <c:v>0.6532</c:v>
                </c:pt>
                <c:pt idx="36">
                  <c:v>0.63419999999999999</c:v>
                </c:pt>
                <c:pt idx="37">
                  <c:v>0.6149</c:v>
                </c:pt>
                <c:pt idx="38">
                  <c:v>0.59609999999999996</c:v>
                </c:pt>
                <c:pt idx="39">
                  <c:v>0.57830000000000004</c:v>
                </c:pt>
                <c:pt idx="40">
                  <c:v>0.56140000000000001</c:v>
                </c:pt>
                <c:pt idx="41">
                  <c:v>0.54390000000000005</c:v>
                </c:pt>
                <c:pt idx="42">
                  <c:v>0.52580000000000005</c:v>
                </c:pt>
                <c:pt idx="43">
                  <c:v>0.50939999999999996</c:v>
                </c:pt>
                <c:pt idx="44">
                  <c:v>0.49309999999999998</c:v>
                </c:pt>
                <c:pt idx="45">
                  <c:v>0.47539999999999999</c:v>
                </c:pt>
                <c:pt idx="46">
                  <c:v>0.46</c:v>
                </c:pt>
                <c:pt idx="47">
                  <c:v>0.44419999999999998</c:v>
                </c:pt>
                <c:pt idx="48">
                  <c:v>0.4269</c:v>
                </c:pt>
                <c:pt idx="49">
                  <c:v>0.41310000000000002</c:v>
                </c:pt>
                <c:pt idx="50">
                  <c:v>0.3967</c:v>
                </c:pt>
                <c:pt idx="51">
                  <c:v>0.38329999999999997</c:v>
                </c:pt>
                <c:pt idx="52">
                  <c:v>0.36670000000000003</c:v>
                </c:pt>
                <c:pt idx="53">
                  <c:v>0.3538</c:v>
                </c:pt>
                <c:pt idx="54">
                  <c:v>0.33860000000000001</c:v>
                </c:pt>
                <c:pt idx="55">
                  <c:v>0.32569999999999999</c:v>
                </c:pt>
                <c:pt idx="56">
                  <c:v>0.31240000000000001</c:v>
                </c:pt>
                <c:pt idx="57">
                  <c:v>0.29920000000000002</c:v>
                </c:pt>
                <c:pt idx="58">
                  <c:v>0.28620000000000001</c:v>
                </c:pt>
                <c:pt idx="59">
                  <c:v>0.2742</c:v>
                </c:pt>
                <c:pt idx="60">
                  <c:v>0.26240000000000002</c:v>
                </c:pt>
                <c:pt idx="61">
                  <c:v>0.25130000000000002</c:v>
                </c:pt>
                <c:pt idx="62">
                  <c:v>0.23899999999999999</c:v>
                </c:pt>
                <c:pt idx="63">
                  <c:v>0.22800000000000001</c:v>
                </c:pt>
                <c:pt idx="64">
                  <c:v>0.217</c:v>
                </c:pt>
                <c:pt idx="65">
                  <c:v>0.20780000000000001</c:v>
                </c:pt>
                <c:pt idx="66">
                  <c:v>0.1983</c:v>
                </c:pt>
                <c:pt idx="67">
                  <c:v>0.189</c:v>
                </c:pt>
                <c:pt idx="68">
                  <c:v>0.18</c:v>
                </c:pt>
                <c:pt idx="69">
                  <c:v>0.17230000000000001</c:v>
                </c:pt>
                <c:pt idx="70">
                  <c:v>0.1658</c:v>
                </c:pt>
                <c:pt idx="71">
                  <c:v>0.16</c:v>
                </c:pt>
                <c:pt idx="72">
                  <c:v>0.152</c:v>
                </c:pt>
                <c:pt idx="73">
                  <c:v>0.15</c:v>
                </c:pt>
                <c:pt idx="74">
                  <c:v>0.14360000000000001</c:v>
                </c:pt>
                <c:pt idx="75">
                  <c:v>0.14000000000000001</c:v>
                </c:pt>
                <c:pt idx="76">
                  <c:v>0.14000000000000001</c:v>
                </c:pt>
                <c:pt idx="77">
                  <c:v>0.14000000000000001</c:v>
                </c:pt>
                <c:pt idx="78">
                  <c:v>0.14000000000000001</c:v>
                </c:pt>
                <c:pt idx="79">
                  <c:v>0.14000000000000001</c:v>
                </c:pt>
                <c:pt idx="80">
                  <c:v>0.14000000000000001</c:v>
                </c:pt>
                <c:pt idx="81">
                  <c:v>0.14549999999999999</c:v>
                </c:pt>
                <c:pt idx="82">
                  <c:v>0.15</c:v>
                </c:pt>
                <c:pt idx="83">
                  <c:v>0.1593</c:v>
                </c:pt>
                <c:pt idx="84">
                  <c:v>0.16539999999999999</c:v>
                </c:pt>
                <c:pt idx="85">
                  <c:v>0.1759</c:v>
                </c:pt>
                <c:pt idx="86">
                  <c:v>0.18709999999999999</c:v>
                </c:pt>
                <c:pt idx="87">
                  <c:v>0.20250000000000001</c:v>
                </c:pt>
                <c:pt idx="88">
                  <c:v>0.21729999999999999</c:v>
                </c:pt>
                <c:pt idx="89">
                  <c:v>0.2361</c:v>
                </c:pt>
                <c:pt idx="90">
                  <c:v>0.25140000000000001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F2-49EA-AD95-D88919A14D34}"/>
            </c:ext>
          </c:extLst>
        </c:ser>
        <c:ser>
          <c:idx val="5"/>
          <c:order val="5"/>
          <c:tx>
            <c:strRef>
              <c:f>'Skip-2'!$K$1:$K$2</c:f>
              <c:strCache>
                <c:ptCount val="1"/>
                <c:pt idx="0">
                  <c:v>78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'Skip-2'!$K$3:$K$94</c:f>
              <c:numCache>
                <c:formatCode>General</c:formatCode>
                <c:ptCount val="91"/>
                <c:pt idx="0">
                  <c:v>1.5728</c:v>
                </c:pt>
                <c:pt idx="1">
                  <c:v>1.5401</c:v>
                </c:pt>
                <c:pt idx="2">
                  <c:v>1.4978</c:v>
                </c:pt>
                <c:pt idx="3">
                  <c:v>1.4565999999999999</c:v>
                </c:pt>
                <c:pt idx="4">
                  <c:v>1.4168000000000001</c:v>
                </c:pt>
                <c:pt idx="5">
                  <c:v>1.379</c:v>
                </c:pt>
                <c:pt idx="6">
                  <c:v>1.3425</c:v>
                </c:pt>
                <c:pt idx="7">
                  <c:v>1.3064</c:v>
                </c:pt>
                <c:pt idx="8">
                  <c:v>1.2725</c:v>
                </c:pt>
                <c:pt idx="9">
                  <c:v>1.2376</c:v>
                </c:pt>
                <c:pt idx="10">
                  <c:v>1.2055</c:v>
                </c:pt>
                <c:pt idx="11">
                  <c:v>1.1739999999999999</c:v>
                </c:pt>
                <c:pt idx="12">
                  <c:v>1.1435</c:v>
                </c:pt>
                <c:pt idx="13">
                  <c:v>1.1134999999999999</c:v>
                </c:pt>
                <c:pt idx="14">
                  <c:v>1.0845</c:v>
                </c:pt>
                <c:pt idx="15">
                  <c:v>1.056</c:v>
                </c:pt>
                <c:pt idx="16">
                  <c:v>1.0286999999999999</c:v>
                </c:pt>
                <c:pt idx="17">
                  <c:v>1.0011000000000001</c:v>
                </c:pt>
                <c:pt idx="18">
                  <c:v>0.97560000000000002</c:v>
                </c:pt>
                <c:pt idx="19">
                  <c:v>0.94979999999999998</c:v>
                </c:pt>
                <c:pt idx="20">
                  <c:v>0.92420000000000002</c:v>
                </c:pt>
                <c:pt idx="21">
                  <c:v>0.9</c:v>
                </c:pt>
                <c:pt idx="22">
                  <c:v>0.876</c:v>
                </c:pt>
                <c:pt idx="23">
                  <c:v>0.85189999999999999</c:v>
                </c:pt>
                <c:pt idx="24">
                  <c:v>0.82950000000000002</c:v>
                </c:pt>
                <c:pt idx="25">
                  <c:v>0.80720000000000003</c:v>
                </c:pt>
                <c:pt idx="26">
                  <c:v>0.78469999999999995</c:v>
                </c:pt>
                <c:pt idx="27">
                  <c:v>0.76370000000000005</c:v>
                </c:pt>
                <c:pt idx="28">
                  <c:v>0.74150000000000005</c:v>
                </c:pt>
                <c:pt idx="29">
                  <c:v>0.72130000000000005</c:v>
                </c:pt>
                <c:pt idx="30">
                  <c:v>0.70079999999999998</c:v>
                </c:pt>
                <c:pt idx="31">
                  <c:v>0.68049999999999999</c:v>
                </c:pt>
                <c:pt idx="32">
                  <c:v>0.66110000000000002</c:v>
                </c:pt>
                <c:pt idx="33">
                  <c:v>0.64129999999999998</c:v>
                </c:pt>
                <c:pt idx="34">
                  <c:v>0.62160000000000004</c:v>
                </c:pt>
                <c:pt idx="35">
                  <c:v>0.60319999999999996</c:v>
                </c:pt>
                <c:pt idx="36">
                  <c:v>0.58499999999999996</c:v>
                </c:pt>
                <c:pt idx="37">
                  <c:v>0.56620000000000004</c:v>
                </c:pt>
                <c:pt idx="38">
                  <c:v>0.54859999999999998</c:v>
                </c:pt>
                <c:pt idx="39">
                  <c:v>0.53139999999999998</c:v>
                </c:pt>
                <c:pt idx="40">
                  <c:v>0.51390000000000002</c:v>
                </c:pt>
                <c:pt idx="41">
                  <c:v>0.49719999999999998</c:v>
                </c:pt>
                <c:pt idx="42">
                  <c:v>0.4803</c:v>
                </c:pt>
                <c:pt idx="43">
                  <c:v>0.46439999999999998</c:v>
                </c:pt>
                <c:pt idx="44">
                  <c:v>0.4461</c:v>
                </c:pt>
                <c:pt idx="45">
                  <c:v>0.43140000000000001</c:v>
                </c:pt>
                <c:pt idx="46">
                  <c:v>0.41499999999999998</c:v>
                </c:pt>
                <c:pt idx="47">
                  <c:v>0.3997</c:v>
                </c:pt>
                <c:pt idx="48">
                  <c:v>0.38440000000000002</c:v>
                </c:pt>
                <c:pt idx="49">
                  <c:v>0.36940000000000001</c:v>
                </c:pt>
                <c:pt idx="50">
                  <c:v>0.35439999999999999</c:v>
                </c:pt>
                <c:pt idx="51">
                  <c:v>0.34</c:v>
                </c:pt>
                <c:pt idx="52">
                  <c:v>0.32579999999999998</c:v>
                </c:pt>
                <c:pt idx="53">
                  <c:v>0.31219999999999998</c:v>
                </c:pt>
                <c:pt idx="54">
                  <c:v>0.29749999999999999</c:v>
                </c:pt>
                <c:pt idx="55">
                  <c:v>0.28570000000000001</c:v>
                </c:pt>
                <c:pt idx="56">
                  <c:v>0.2727</c:v>
                </c:pt>
                <c:pt idx="57">
                  <c:v>0.25969999999999999</c:v>
                </c:pt>
                <c:pt idx="58">
                  <c:v>0.24729999999999999</c:v>
                </c:pt>
                <c:pt idx="59">
                  <c:v>0.23580000000000001</c:v>
                </c:pt>
                <c:pt idx="60">
                  <c:v>0.22420000000000001</c:v>
                </c:pt>
                <c:pt idx="61">
                  <c:v>0.21310000000000001</c:v>
                </c:pt>
                <c:pt idx="62">
                  <c:v>0.2021</c:v>
                </c:pt>
                <c:pt idx="63">
                  <c:v>0.191</c:v>
                </c:pt>
                <c:pt idx="64">
                  <c:v>0.18099999999999999</c:v>
                </c:pt>
                <c:pt idx="65">
                  <c:v>0.17100000000000001</c:v>
                </c:pt>
                <c:pt idx="66">
                  <c:v>0.16120000000000001</c:v>
                </c:pt>
                <c:pt idx="67">
                  <c:v>0.15260000000000001</c:v>
                </c:pt>
                <c:pt idx="68">
                  <c:v>0.1462</c:v>
                </c:pt>
                <c:pt idx="69">
                  <c:v>0.13930000000000001</c:v>
                </c:pt>
                <c:pt idx="70">
                  <c:v>0.13020000000000001</c:v>
                </c:pt>
                <c:pt idx="71">
                  <c:v>0.1258</c:v>
                </c:pt>
                <c:pt idx="72">
                  <c:v>0.12</c:v>
                </c:pt>
                <c:pt idx="73">
                  <c:v>0.1162</c:v>
                </c:pt>
                <c:pt idx="74">
                  <c:v>0.11</c:v>
                </c:pt>
                <c:pt idx="75">
                  <c:v>0.11</c:v>
                </c:pt>
                <c:pt idx="76">
                  <c:v>0.11</c:v>
                </c:pt>
                <c:pt idx="77">
                  <c:v>0.11</c:v>
                </c:pt>
                <c:pt idx="78">
                  <c:v>0.11</c:v>
                </c:pt>
                <c:pt idx="79">
                  <c:v>0.11</c:v>
                </c:pt>
                <c:pt idx="80">
                  <c:v>0.11</c:v>
                </c:pt>
                <c:pt idx="81">
                  <c:v>0.1124</c:v>
                </c:pt>
                <c:pt idx="82">
                  <c:v>0.12</c:v>
                </c:pt>
                <c:pt idx="83">
                  <c:v>0.12620000000000001</c:v>
                </c:pt>
                <c:pt idx="84">
                  <c:v>0.13370000000000001</c:v>
                </c:pt>
                <c:pt idx="85">
                  <c:v>0.14380000000000001</c:v>
                </c:pt>
                <c:pt idx="86">
                  <c:v>0.1552</c:v>
                </c:pt>
                <c:pt idx="87">
                  <c:v>0.16850000000000001</c:v>
                </c:pt>
                <c:pt idx="88">
                  <c:v>0.1845</c:v>
                </c:pt>
                <c:pt idx="89">
                  <c:v>0.20250000000000001</c:v>
                </c:pt>
                <c:pt idx="90">
                  <c:v>0.21690000000000001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8F2-49EA-AD95-D88919A14D34}"/>
            </c:ext>
          </c:extLst>
        </c:ser>
        <c:ser>
          <c:idx val="6"/>
          <c:order val="6"/>
          <c:tx>
            <c:strRef>
              <c:f>'Skip-2'!$L$1:$L$2</c:f>
              <c:strCache>
                <c:ptCount val="1"/>
                <c:pt idx="0">
                  <c:v>79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'Skip-2'!$L$3:$L$94</c:f>
              <c:numCache>
                <c:formatCode>General</c:formatCode>
                <c:ptCount val="91"/>
                <c:pt idx="0">
                  <c:v>1.5114000000000001</c:v>
                </c:pt>
                <c:pt idx="1">
                  <c:v>1.4796</c:v>
                </c:pt>
                <c:pt idx="2">
                  <c:v>1.4378</c:v>
                </c:pt>
                <c:pt idx="3">
                  <c:v>1.3976999999999999</c:v>
                </c:pt>
                <c:pt idx="4">
                  <c:v>1.3592</c:v>
                </c:pt>
                <c:pt idx="5">
                  <c:v>1.3225</c:v>
                </c:pt>
                <c:pt idx="6">
                  <c:v>1.2859</c:v>
                </c:pt>
                <c:pt idx="7">
                  <c:v>1.2514000000000001</c:v>
                </c:pt>
                <c:pt idx="8">
                  <c:v>1.2170000000000001</c:v>
                </c:pt>
                <c:pt idx="9">
                  <c:v>1.1843999999999999</c:v>
                </c:pt>
                <c:pt idx="10">
                  <c:v>1.1525000000000001</c:v>
                </c:pt>
                <c:pt idx="11">
                  <c:v>1.1218999999999999</c:v>
                </c:pt>
                <c:pt idx="12">
                  <c:v>1.0918000000000001</c:v>
                </c:pt>
                <c:pt idx="13">
                  <c:v>1.0627</c:v>
                </c:pt>
                <c:pt idx="14">
                  <c:v>1.0347</c:v>
                </c:pt>
                <c:pt idx="15">
                  <c:v>1.0071000000000001</c:v>
                </c:pt>
                <c:pt idx="16">
                  <c:v>0.9798</c:v>
                </c:pt>
                <c:pt idx="17">
                  <c:v>0.95289999999999997</c:v>
                </c:pt>
                <c:pt idx="18">
                  <c:v>0.9284</c:v>
                </c:pt>
                <c:pt idx="19">
                  <c:v>0.90239999999999998</c:v>
                </c:pt>
                <c:pt idx="20">
                  <c:v>0.87839999999999996</c:v>
                </c:pt>
                <c:pt idx="21">
                  <c:v>0.85399999999999998</c:v>
                </c:pt>
                <c:pt idx="22">
                  <c:v>0.83099999999999996</c:v>
                </c:pt>
                <c:pt idx="23">
                  <c:v>0.80759999999999998</c:v>
                </c:pt>
                <c:pt idx="24">
                  <c:v>0.78490000000000004</c:v>
                </c:pt>
                <c:pt idx="25">
                  <c:v>0.76270000000000004</c:v>
                </c:pt>
                <c:pt idx="26">
                  <c:v>0.74119999999999997</c:v>
                </c:pt>
                <c:pt idx="27">
                  <c:v>0.72</c:v>
                </c:pt>
                <c:pt idx="28">
                  <c:v>0.69899999999999995</c:v>
                </c:pt>
                <c:pt idx="29">
                  <c:v>0.67900000000000005</c:v>
                </c:pt>
                <c:pt idx="30">
                  <c:v>0.65890000000000004</c:v>
                </c:pt>
                <c:pt idx="31">
                  <c:v>0.63949999999999996</c:v>
                </c:pt>
                <c:pt idx="32">
                  <c:v>0.62050000000000005</c:v>
                </c:pt>
                <c:pt idx="33">
                  <c:v>0.60109999999999997</c:v>
                </c:pt>
                <c:pt idx="34">
                  <c:v>0.58220000000000005</c:v>
                </c:pt>
                <c:pt idx="35">
                  <c:v>0.56459999999999999</c:v>
                </c:pt>
                <c:pt idx="36">
                  <c:v>0.54559999999999997</c:v>
                </c:pt>
                <c:pt idx="37">
                  <c:v>0.52780000000000005</c:v>
                </c:pt>
                <c:pt idx="38">
                  <c:v>0.51080000000000003</c:v>
                </c:pt>
                <c:pt idx="39">
                  <c:v>0.49419999999999997</c:v>
                </c:pt>
                <c:pt idx="40">
                  <c:v>0.4758</c:v>
                </c:pt>
                <c:pt idx="41">
                  <c:v>0.46</c:v>
                </c:pt>
                <c:pt idx="42">
                  <c:v>0.44440000000000002</c:v>
                </c:pt>
                <c:pt idx="43">
                  <c:v>0.4269</c:v>
                </c:pt>
                <c:pt idx="44">
                  <c:v>0.41189999999999999</c:v>
                </c:pt>
                <c:pt idx="45">
                  <c:v>0.39539999999999997</c:v>
                </c:pt>
                <c:pt idx="46">
                  <c:v>0.38109999999999999</c:v>
                </c:pt>
                <c:pt idx="47">
                  <c:v>0.36470000000000002</c:v>
                </c:pt>
                <c:pt idx="48">
                  <c:v>0.35</c:v>
                </c:pt>
                <c:pt idx="49">
                  <c:v>0.33560000000000001</c:v>
                </c:pt>
                <c:pt idx="50">
                  <c:v>0.32190000000000002</c:v>
                </c:pt>
                <c:pt idx="51">
                  <c:v>0.30669999999999997</c:v>
                </c:pt>
                <c:pt idx="52">
                  <c:v>0.29420000000000002</c:v>
                </c:pt>
                <c:pt idx="53">
                  <c:v>0.28050000000000003</c:v>
                </c:pt>
                <c:pt idx="54">
                  <c:v>0.2661</c:v>
                </c:pt>
                <c:pt idx="55">
                  <c:v>0.25430000000000003</c:v>
                </c:pt>
                <c:pt idx="56">
                  <c:v>0.2424</c:v>
                </c:pt>
                <c:pt idx="57">
                  <c:v>0.22869999999999999</c:v>
                </c:pt>
                <c:pt idx="58">
                  <c:v>0.21679999999999999</c:v>
                </c:pt>
                <c:pt idx="59">
                  <c:v>0.20549999999999999</c:v>
                </c:pt>
                <c:pt idx="60">
                  <c:v>0.19450000000000001</c:v>
                </c:pt>
                <c:pt idx="61">
                  <c:v>0.18329999999999999</c:v>
                </c:pt>
                <c:pt idx="62">
                  <c:v>0.17280000000000001</c:v>
                </c:pt>
                <c:pt idx="63">
                  <c:v>0.16250000000000001</c:v>
                </c:pt>
                <c:pt idx="64">
                  <c:v>0.15229999999999999</c:v>
                </c:pt>
                <c:pt idx="65">
                  <c:v>0.14299999999999999</c:v>
                </c:pt>
                <c:pt idx="66">
                  <c:v>0.13439999999999999</c:v>
                </c:pt>
                <c:pt idx="67">
                  <c:v>0.12620000000000001</c:v>
                </c:pt>
                <c:pt idx="68">
                  <c:v>0.1198</c:v>
                </c:pt>
                <c:pt idx="69">
                  <c:v>0.11020000000000001</c:v>
                </c:pt>
                <c:pt idx="70">
                  <c:v>0.10440000000000001</c:v>
                </c:pt>
                <c:pt idx="71">
                  <c:v>0.1</c:v>
                </c:pt>
                <c:pt idx="72">
                  <c:v>9.2700000000000005E-2</c:v>
                </c:pt>
                <c:pt idx="73">
                  <c:v>0.09</c:v>
                </c:pt>
                <c:pt idx="74">
                  <c:v>0.09</c:v>
                </c:pt>
                <c:pt idx="75">
                  <c:v>8.1299999999999997E-2</c:v>
                </c:pt>
                <c:pt idx="76">
                  <c:v>0.08</c:v>
                </c:pt>
                <c:pt idx="77">
                  <c:v>0.08</c:v>
                </c:pt>
                <c:pt idx="78">
                  <c:v>0.08</c:v>
                </c:pt>
                <c:pt idx="79">
                  <c:v>0.08</c:v>
                </c:pt>
                <c:pt idx="80">
                  <c:v>8.6199999999999999E-2</c:v>
                </c:pt>
                <c:pt idx="81">
                  <c:v>0.09</c:v>
                </c:pt>
                <c:pt idx="82">
                  <c:v>9.3600000000000003E-2</c:v>
                </c:pt>
                <c:pt idx="83">
                  <c:v>0.1</c:v>
                </c:pt>
                <c:pt idx="84">
                  <c:v>0.10970000000000001</c:v>
                </c:pt>
                <c:pt idx="85">
                  <c:v>0.1187</c:v>
                </c:pt>
                <c:pt idx="86">
                  <c:v>0.1308</c:v>
                </c:pt>
                <c:pt idx="87">
                  <c:v>0.14399999999999999</c:v>
                </c:pt>
                <c:pt idx="88">
                  <c:v>0.15870000000000001</c:v>
                </c:pt>
                <c:pt idx="89">
                  <c:v>0.17610000000000001</c:v>
                </c:pt>
                <c:pt idx="90">
                  <c:v>0.1908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F2-49EA-AD95-D88919A14D34}"/>
            </c:ext>
          </c:extLst>
        </c:ser>
        <c:ser>
          <c:idx val="7"/>
          <c:order val="7"/>
          <c:tx>
            <c:strRef>
              <c:f>'Skip-2'!$M$1:$M$2</c:f>
              <c:strCache>
                <c:ptCount val="1"/>
                <c:pt idx="0">
                  <c:v>80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'Skip-2'!$M$3:$M$94</c:f>
              <c:numCache>
                <c:formatCode>General</c:formatCode>
                <c:ptCount val="91"/>
                <c:pt idx="0">
                  <c:v>1.4619</c:v>
                </c:pt>
                <c:pt idx="1">
                  <c:v>1.4303999999999999</c:v>
                </c:pt>
                <c:pt idx="2">
                  <c:v>1.3895999999999999</c:v>
                </c:pt>
                <c:pt idx="3">
                  <c:v>1.3505</c:v>
                </c:pt>
                <c:pt idx="4">
                  <c:v>1.3130999999999999</c:v>
                </c:pt>
                <c:pt idx="5">
                  <c:v>1.2762</c:v>
                </c:pt>
                <c:pt idx="6">
                  <c:v>1.2414000000000001</c:v>
                </c:pt>
                <c:pt idx="7">
                  <c:v>1.2067000000000001</c:v>
                </c:pt>
                <c:pt idx="8">
                  <c:v>1.1740999999999999</c:v>
                </c:pt>
                <c:pt idx="9">
                  <c:v>1.1415999999999999</c:v>
                </c:pt>
                <c:pt idx="10">
                  <c:v>1.1100000000000001</c:v>
                </c:pt>
                <c:pt idx="11">
                  <c:v>1.0802</c:v>
                </c:pt>
                <c:pt idx="12">
                  <c:v>1.0502</c:v>
                </c:pt>
                <c:pt idx="13">
                  <c:v>1.0216000000000001</c:v>
                </c:pt>
                <c:pt idx="14">
                  <c:v>0.99350000000000005</c:v>
                </c:pt>
                <c:pt idx="15">
                  <c:v>0.96689999999999998</c:v>
                </c:pt>
                <c:pt idx="16">
                  <c:v>0.94020000000000004</c:v>
                </c:pt>
                <c:pt idx="17">
                  <c:v>0.91400000000000003</c:v>
                </c:pt>
                <c:pt idx="18">
                  <c:v>0.88959999999999995</c:v>
                </c:pt>
                <c:pt idx="19">
                  <c:v>0.86419999999999997</c:v>
                </c:pt>
                <c:pt idx="20">
                  <c:v>0.84019999999999995</c:v>
                </c:pt>
                <c:pt idx="21">
                  <c:v>0.81699999999999995</c:v>
                </c:pt>
                <c:pt idx="22">
                  <c:v>0.79400000000000004</c:v>
                </c:pt>
                <c:pt idx="23">
                  <c:v>0.77139999999999997</c:v>
                </c:pt>
                <c:pt idx="24">
                  <c:v>0.749</c:v>
                </c:pt>
                <c:pt idx="25">
                  <c:v>0.72750000000000004</c:v>
                </c:pt>
                <c:pt idx="26">
                  <c:v>0.70679999999999998</c:v>
                </c:pt>
                <c:pt idx="27">
                  <c:v>0.6855</c:v>
                </c:pt>
                <c:pt idx="28">
                  <c:v>0.66459999999999997</c:v>
                </c:pt>
                <c:pt idx="29">
                  <c:v>0.64459999999999995</c:v>
                </c:pt>
                <c:pt idx="30">
                  <c:v>0.62529999999999997</c:v>
                </c:pt>
                <c:pt idx="31">
                  <c:v>0.60580000000000001</c:v>
                </c:pt>
                <c:pt idx="32">
                  <c:v>0.58679999999999999</c:v>
                </c:pt>
                <c:pt idx="33">
                  <c:v>0.56840000000000002</c:v>
                </c:pt>
                <c:pt idx="34">
                  <c:v>0.55049999999999999</c:v>
                </c:pt>
                <c:pt idx="35">
                  <c:v>0.53300000000000003</c:v>
                </c:pt>
                <c:pt idx="36">
                  <c:v>0.51470000000000005</c:v>
                </c:pt>
                <c:pt idx="37">
                  <c:v>0.49680000000000002</c:v>
                </c:pt>
                <c:pt idx="38">
                  <c:v>0.4803</c:v>
                </c:pt>
                <c:pt idx="39">
                  <c:v>0.46329999999999999</c:v>
                </c:pt>
                <c:pt idx="40">
                  <c:v>0.44579999999999997</c:v>
                </c:pt>
                <c:pt idx="41">
                  <c:v>0.43</c:v>
                </c:pt>
                <c:pt idx="42">
                  <c:v>0.41470000000000001</c:v>
                </c:pt>
                <c:pt idx="43">
                  <c:v>0.39779999999999999</c:v>
                </c:pt>
                <c:pt idx="44">
                  <c:v>0.3831</c:v>
                </c:pt>
                <c:pt idx="45">
                  <c:v>0.36659999999999998</c:v>
                </c:pt>
                <c:pt idx="46">
                  <c:v>0.3528</c:v>
                </c:pt>
                <c:pt idx="47">
                  <c:v>0.3367</c:v>
                </c:pt>
                <c:pt idx="48">
                  <c:v>0.32329999999999998</c:v>
                </c:pt>
                <c:pt idx="49">
                  <c:v>0.30780000000000002</c:v>
                </c:pt>
                <c:pt idx="50">
                  <c:v>0.29420000000000002</c:v>
                </c:pt>
                <c:pt idx="51">
                  <c:v>0.2797</c:v>
                </c:pt>
                <c:pt idx="52">
                  <c:v>0.26669999999999999</c:v>
                </c:pt>
                <c:pt idx="53">
                  <c:v>0.25430000000000003</c:v>
                </c:pt>
                <c:pt idx="54">
                  <c:v>0.24079999999999999</c:v>
                </c:pt>
                <c:pt idx="55">
                  <c:v>0.2273</c:v>
                </c:pt>
                <c:pt idx="56">
                  <c:v>0.2157</c:v>
                </c:pt>
                <c:pt idx="57">
                  <c:v>0.20419999999999999</c:v>
                </c:pt>
                <c:pt idx="58">
                  <c:v>0.19239999999999999</c:v>
                </c:pt>
                <c:pt idx="59">
                  <c:v>0.18049999999999999</c:v>
                </c:pt>
                <c:pt idx="60">
                  <c:v>0.16969999999999999</c:v>
                </c:pt>
                <c:pt idx="61">
                  <c:v>0.15920000000000001</c:v>
                </c:pt>
                <c:pt idx="62">
                  <c:v>0.1492</c:v>
                </c:pt>
                <c:pt idx="63">
                  <c:v>0.13900000000000001</c:v>
                </c:pt>
                <c:pt idx="64">
                  <c:v>0.13</c:v>
                </c:pt>
                <c:pt idx="65">
                  <c:v>0.1203</c:v>
                </c:pt>
                <c:pt idx="66">
                  <c:v>0.111</c:v>
                </c:pt>
                <c:pt idx="67">
                  <c:v>0.1036</c:v>
                </c:pt>
                <c:pt idx="68">
                  <c:v>9.8100000000000007E-2</c:v>
                </c:pt>
                <c:pt idx="69">
                  <c:v>0.09</c:v>
                </c:pt>
                <c:pt idx="70">
                  <c:v>8.3299999999999999E-2</c:v>
                </c:pt>
                <c:pt idx="71">
                  <c:v>0.08</c:v>
                </c:pt>
                <c:pt idx="72">
                  <c:v>7.1999999999999995E-2</c:v>
                </c:pt>
                <c:pt idx="73">
                  <c:v>7.0000000000000007E-2</c:v>
                </c:pt>
                <c:pt idx="74">
                  <c:v>7.0000000000000007E-2</c:v>
                </c:pt>
                <c:pt idx="75">
                  <c:v>6.1499999999999999E-2</c:v>
                </c:pt>
                <c:pt idx="76">
                  <c:v>0.06</c:v>
                </c:pt>
                <c:pt idx="77">
                  <c:v>0.06</c:v>
                </c:pt>
                <c:pt idx="78">
                  <c:v>0.06</c:v>
                </c:pt>
                <c:pt idx="79">
                  <c:v>0.06</c:v>
                </c:pt>
                <c:pt idx="80">
                  <c:v>6.8500000000000005E-2</c:v>
                </c:pt>
                <c:pt idx="81">
                  <c:v>7.0000000000000007E-2</c:v>
                </c:pt>
                <c:pt idx="82">
                  <c:v>7.46E-2</c:v>
                </c:pt>
                <c:pt idx="83">
                  <c:v>0.08</c:v>
                </c:pt>
                <c:pt idx="84">
                  <c:v>8.9800000000000005E-2</c:v>
                </c:pt>
                <c:pt idx="85">
                  <c:v>9.8500000000000004E-2</c:v>
                </c:pt>
                <c:pt idx="86">
                  <c:v>0.11</c:v>
                </c:pt>
                <c:pt idx="87">
                  <c:v>0.1234</c:v>
                </c:pt>
                <c:pt idx="88">
                  <c:v>0.13730000000000001</c:v>
                </c:pt>
                <c:pt idx="89">
                  <c:v>0.15490000000000001</c:v>
                </c:pt>
                <c:pt idx="90">
                  <c:v>0.16919999999999999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8F2-49EA-AD95-D88919A14D34}"/>
            </c:ext>
          </c:extLst>
        </c:ser>
        <c:ser>
          <c:idx val="8"/>
          <c:order val="8"/>
          <c:tx>
            <c:strRef>
              <c:f>'Skip-2'!$N$1:$N$2</c:f>
              <c:strCache>
                <c:ptCount val="1"/>
                <c:pt idx="0">
                  <c:v>81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'Skip-2'!$N$3:$N$94</c:f>
              <c:numCache>
                <c:formatCode>General</c:formatCode>
                <c:ptCount val="91"/>
                <c:pt idx="0">
                  <c:v>1.4218999999999999</c:v>
                </c:pt>
                <c:pt idx="1">
                  <c:v>1.391</c:v>
                </c:pt>
                <c:pt idx="2">
                  <c:v>1.351</c:v>
                </c:pt>
                <c:pt idx="3">
                  <c:v>1.3125</c:v>
                </c:pt>
                <c:pt idx="4">
                  <c:v>1.2751999999999999</c:v>
                </c:pt>
                <c:pt idx="5">
                  <c:v>1.2393000000000001</c:v>
                </c:pt>
                <c:pt idx="6">
                  <c:v>1.2047000000000001</c:v>
                </c:pt>
                <c:pt idx="7">
                  <c:v>1.171</c:v>
                </c:pt>
                <c:pt idx="8">
                  <c:v>1.1378999999999999</c:v>
                </c:pt>
                <c:pt idx="9">
                  <c:v>1.1062000000000001</c:v>
                </c:pt>
                <c:pt idx="10">
                  <c:v>1.0757000000000001</c:v>
                </c:pt>
                <c:pt idx="11">
                  <c:v>1.0456000000000001</c:v>
                </c:pt>
                <c:pt idx="12">
                  <c:v>1.0170999999999999</c:v>
                </c:pt>
                <c:pt idx="13">
                  <c:v>0.98899999999999999</c:v>
                </c:pt>
                <c:pt idx="14">
                  <c:v>0.96160000000000001</c:v>
                </c:pt>
                <c:pt idx="15">
                  <c:v>0.93440000000000001</c:v>
                </c:pt>
                <c:pt idx="16">
                  <c:v>0.90849999999999997</c:v>
                </c:pt>
                <c:pt idx="17">
                  <c:v>0.88219999999999998</c:v>
                </c:pt>
                <c:pt idx="18">
                  <c:v>0.85840000000000005</c:v>
                </c:pt>
                <c:pt idx="19">
                  <c:v>0.83360000000000001</c:v>
                </c:pt>
                <c:pt idx="20">
                  <c:v>0.81020000000000003</c:v>
                </c:pt>
                <c:pt idx="21">
                  <c:v>0.78700000000000003</c:v>
                </c:pt>
                <c:pt idx="22">
                  <c:v>0.76429999999999998</c:v>
                </c:pt>
                <c:pt idx="23">
                  <c:v>0.7419</c:v>
                </c:pt>
                <c:pt idx="24">
                  <c:v>0.7198</c:v>
                </c:pt>
                <c:pt idx="25">
                  <c:v>0.69869999999999999</c:v>
                </c:pt>
                <c:pt idx="26">
                  <c:v>0.67730000000000001</c:v>
                </c:pt>
                <c:pt idx="27">
                  <c:v>0.6573</c:v>
                </c:pt>
                <c:pt idx="28">
                  <c:v>0.63690000000000002</c:v>
                </c:pt>
                <c:pt idx="29">
                  <c:v>0.6169</c:v>
                </c:pt>
                <c:pt idx="30">
                  <c:v>0.59789999999999999</c:v>
                </c:pt>
                <c:pt idx="31">
                  <c:v>0.57840000000000003</c:v>
                </c:pt>
                <c:pt idx="32">
                  <c:v>0.56079999999999997</c:v>
                </c:pt>
                <c:pt idx="33">
                  <c:v>0.54210000000000003</c:v>
                </c:pt>
                <c:pt idx="34">
                  <c:v>0.52380000000000004</c:v>
                </c:pt>
                <c:pt idx="35">
                  <c:v>0.50570000000000004</c:v>
                </c:pt>
                <c:pt idx="36">
                  <c:v>0.48859999999999998</c:v>
                </c:pt>
                <c:pt idx="37">
                  <c:v>0.47189999999999999</c:v>
                </c:pt>
                <c:pt idx="38">
                  <c:v>0.45469999999999999</c:v>
                </c:pt>
                <c:pt idx="39">
                  <c:v>0.43669999999999998</c:v>
                </c:pt>
                <c:pt idx="40">
                  <c:v>0.42170000000000002</c:v>
                </c:pt>
                <c:pt idx="41">
                  <c:v>0.40500000000000003</c:v>
                </c:pt>
                <c:pt idx="42">
                  <c:v>0.38940000000000002</c:v>
                </c:pt>
                <c:pt idx="43">
                  <c:v>0.37440000000000001</c:v>
                </c:pt>
                <c:pt idx="44">
                  <c:v>0.35780000000000001</c:v>
                </c:pt>
                <c:pt idx="45">
                  <c:v>0.34339999999999998</c:v>
                </c:pt>
                <c:pt idx="46">
                  <c:v>0.32750000000000001</c:v>
                </c:pt>
                <c:pt idx="47">
                  <c:v>0.31419999999999998</c:v>
                </c:pt>
                <c:pt idx="48">
                  <c:v>0.29830000000000001</c:v>
                </c:pt>
                <c:pt idx="49">
                  <c:v>0.2853</c:v>
                </c:pt>
                <c:pt idx="50">
                  <c:v>0.2717</c:v>
                </c:pt>
                <c:pt idx="51">
                  <c:v>0.25719999999999998</c:v>
                </c:pt>
                <c:pt idx="52">
                  <c:v>0.24440000000000001</c:v>
                </c:pt>
                <c:pt idx="53">
                  <c:v>0.23219999999999999</c:v>
                </c:pt>
                <c:pt idx="54">
                  <c:v>0.21859999999999999</c:v>
                </c:pt>
                <c:pt idx="55">
                  <c:v>0.20649999999999999</c:v>
                </c:pt>
                <c:pt idx="56">
                  <c:v>0.19489999999999999</c:v>
                </c:pt>
                <c:pt idx="57">
                  <c:v>0.1832</c:v>
                </c:pt>
                <c:pt idx="58">
                  <c:v>0.1714</c:v>
                </c:pt>
                <c:pt idx="59">
                  <c:v>0.1603</c:v>
                </c:pt>
                <c:pt idx="60">
                  <c:v>0.1492</c:v>
                </c:pt>
                <c:pt idx="61">
                  <c:v>0.13919999999999999</c:v>
                </c:pt>
                <c:pt idx="62">
                  <c:v>0.12970000000000001</c:v>
                </c:pt>
                <c:pt idx="63">
                  <c:v>0.1198</c:v>
                </c:pt>
                <c:pt idx="64">
                  <c:v>0.11</c:v>
                </c:pt>
                <c:pt idx="65">
                  <c:v>0.10100000000000001</c:v>
                </c:pt>
                <c:pt idx="66">
                  <c:v>9.3399999999999997E-2</c:v>
                </c:pt>
                <c:pt idx="67">
                  <c:v>8.6400000000000005E-2</c:v>
                </c:pt>
                <c:pt idx="68">
                  <c:v>0.08</c:v>
                </c:pt>
                <c:pt idx="69">
                  <c:v>7.1599999999999997E-2</c:v>
                </c:pt>
                <c:pt idx="70">
                  <c:v>6.9099999999999995E-2</c:v>
                </c:pt>
                <c:pt idx="71">
                  <c:v>0.06</c:v>
                </c:pt>
                <c:pt idx="72">
                  <c:v>0.06</c:v>
                </c:pt>
                <c:pt idx="73">
                  <c:v>5.0700000000000002E-2</c:v>
                </c:pt>
                <c:pt idx="74">
                  <c:v>0.05</c:v>
                </c:pt>
                <c:pt idx="75">
                  <c:v>0.05</c:v>
                </c:pt>
                <c:pt idx="76">
                  <c:v>0.05</c:v>
                </c:pt>
                <c:pt idx="77">
                  <c:v>0.05</c:v>
                </c:pt>
                <c:pt idx="78">
                  <c:v>0.05</c:v>
                </c:pt>
                <c:pt idx="79">
                  <c:v>0.05</c:v>
                </c:pt>
                <c:pt idx="80">
                  <c:v>0.05</c:v>
                </c:pt>
                <c:pt idx="81">
                  <c:v>5.2499999999999998E-2</c:v>
                </c:pt>
                <c:pt idx="82">
                  <c:v>0.06</c:v>
                </c:pt>
                <c:pt idx="83">
                  <c:v>6.5000000000000002E-2</c:v>
                </c:pt>
                <c:pt idx="84">
                  <c:v>7.2400000000000006E-2</c:v>
                </c:pt>
                <c:pt idx="85">
                  <c:v>8.2000000000000003E-2</c:v>
                </c:pt>
                <c:pt idx="86">
                  <c:v>9.3200000000000005E-2</c:v>
                </c:pt>
                <c:pt idx="87">
                  <c:v>0.10539999999999999</c:v>
                </c:pt>
                <c:pt idx="88">
                  <c:v>0.12039999999999999</c:v>
                </c:pt>
                <c:pt idx="89">
                  <c:v>0.13700000000000001</c:v>
                </c:pt>
                <c:pt idx="90">
                  <c:v>0.15110000000000001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8F2-49EA-AD95-D88919A14D34}"/>
            </c:ext>
          </c:extLst>
        </c:ser>
        <c:ser>
          <c:idx val="9"/>
          <c:order val="9"/>
          <c:tx>
            <c:strRef>
              <c:f>'Skip-2'!$O$1:$O$2</c:f>
              <c:strCache>
                <c:ptCount val="1"/>
                <c:pt idx="0">
                  <c:v>82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'Skip-2'!$O$3:$O$94</c:f>
              <c:numCache>
                <c:formatCode>General</c:formatCode>
                <c:ptCount val="91"/>
                <c:pt idx="0">
                  <c:v>1.3906000000000001</c:v>
                </c:pt>
                <c:pt idx="1">
                  <c:v>1.3599000000000001</c:v>
                </c:pt>
                <c:pt idx="2">
                  <c:v>1.3203</c:v>
                </c:pt>
                <c:pt idx="3">
                  <c:v>1.282</c:v>
                </c:pt>
                <c:pt idx="4">
                  <c:v>1.2452000000000001</c:v>
                </c:pt>
                <c:pt idx="5">
                  <c:v>1.2098</c:v>
                </c:pt>
                <c:pt idx="6">
                  <c:v>1.1756</c:v>
                </c:pt>
                <c:pt idx="7">
                  <c:v>1.1424000000000001</c:v>
                </c:pt>
                <c:pt idx="8">
                  <c:v>1.1102000000000001</c:v>
                </c:pt>
                <c:pt idx="9">
                  <c:v>1.0782</c:v>
                </c:pt>
                <c:pt idx="10">
                  <c:v>1.0481</c:v>
                </c:pt>
                <c:pt idx="11">
                  <c:v>1.0187999999999999</c:v>
                </c:pt>
                <c:pt idx="12">
                  <c:v>0.99</c:v>
                </c:pt>
                <c:pt idx="13">
                  <c:v>0.96179999999999999</c:v>
                </c:pt>
                <c:pt idx="14">
                  <c:v>0.93530000000000002</c:v>
                </c:pt>
                <c:pt idx="15">
                  <c:v>0.90880000000000005</c:v>
                </c:pt>
                <c:pt idx="16">
                  <c:v>0.8821</c:v>
                </c:pt>
                <c:pt idx="17">
                  <c:v>0.85799999999999998</c:v>
                </c:pt>
                <c:pt idx="18">
                  <c:v>0.83289999999999997</c:v>
                </c:pt>
                <c:pt idx="19">
                  <c:v>0.80910000000000004</c:v>
                </c:pt>
                <c:pt idx="20">
                  <c:v>0.7853</c:v>
                </c:pt>
                <c:pt idx="21">
                  <c:v>0.76229999999999998</c:v>
                </c:pt>
                <c:pt idx="22">
                  <c:v>0.74</c:v>
                </c:pt>
                <c:pt idx="23">
                  <c:v>0.71809999999999996</c:v>
                </c:pt>
                <c:pt idx="24">
                  <c:v>0.6966</c:v>
                </c:pt>
                <c:pt idx="25">
                  <c:v>0.67500000000000004</c:v>
                </c:pt>
                <c:pt idx="26">
                  <c:v>0.65429999999999999</c:v>
                </c:pt>
                <c:pt idx="27">
                  <c:v>0.63400000000000001</c:v>
                </c:pt>
                <c:pt idx="28">
                  <c:v>0.61439999999999995</c:v>
                </c:pt>
                <c:pt idx="29">
                  <c:v>0.59460000000000002</c:v>
                </c:pt>
                <c:pt idx="30">
                  <c:v>0.57530000000000003</c:v>
                </c:pt>
                <c:pt idx="31">
                  <c:v>0.55610000000000004</c:v>
                </c:pt>
                <c:pt idx="32">
                  <c:v>0.53779999999999994</c:v>
                </c:pt>
                <c:pt idx="33">
                  <c:v>0.52</c:v>
                </c:pt>
                <c:pt idx="34">
                  <c:v>0.50219999999999998</c:v>
                </c:pt>
                <c:pt idx="35">
                  <c:v>0.48459999999999998</c:v>
                </c:pt>
                <c:pt idx="36">
                  <c:v>0.46610000000000001</c:v>
                </c:pt>
                <c:pt idx="37">
                  <c:v>0.44969999999999999</c:v>
                </c:pt>
                <c:pt idx="38">
                  <c:v>0.43359999999999999</c:v>
                </c:pt>
                <c:pt idx="39">
                  <c:v>0.41639999999999999</c:v>
                </c:pt>
                <c:pt idx="40">
                  <c:v>0.40079999999999999</c:v>
                </c:pt>
                <c:pt idx="41">
                  <c:v>0.38419999999999999</c:v>
                </c:pt>
                <c:pt idx="42">
                  <c:v>0.36749999999999999</c:v>
                </c:pt>
                <c:pt idx="43">
                  <c:v>0.35360000000000003</c:v>
                </c:pt>
                <c:pt idx="44">
                  <c:v>0.3372</c:v>
                </c:pt>
                <c:pt idx="45">
                  <c:v>0.32290000000000002</c:v>
                </c:pt>
                <c:pt idx="46">
                  <c:v>0.30669999999999997</c:v>
                </c:pt>
                <c:pt idx="47">
                  <c:v>0.29420000000000002</c:v>
                </c:pt>
                <c:pt idx="48">
                  <c:v>0.27829999999999999</c:v>
                </c:pt>
                <c:pt idx="49">
                  <c:v>0.26500000000000001</c:v>
                </c:pt>
                <c:pt idx="50">
                  <c:v>0.25219999999999998</c:v>
                </c:pt>
                <c:pt idx="51">
                  <c:v>0.23749999999999999</c:v>
                </c:pt>
                <c:pt idx="52">
                  <c:v>0.22500000000000001</c:v>
                </c:pt>
                <c:pt idx="53">
                  <c:v>0.2132</c:v>
                </c:pt>
                <c:pt idx="54">
                  <c:v>0.19969999999999999</c:v>
                </c:pt>
                <c:pt idx="55">
                  <c:v>0.18729999999999999</c:v>
                </c:pt>
                <c:pt idx="56">
                  <c:v>0.1757</c:v>
                </c:pt>
                <c:pt idx="57">
                  <c:v>0.16450000000000001</c:v>
                </c:pt>
                <c:pt idx="58">
                  <c:v>0.1532</c:v>
                </c:pt>
                <c:pt idx="59">
                  <c:v>0.1421</c:v>
                </c:pt>
                <c:pt idx="60">
                  <c:v>0.1321</c:v>
                </c:pt>
                <c:pt idx="61">
                  <c:v>0.12230000000000001</c:v>
                </c:pt>
                <c:pt idx="62">
                  <c:v>0.1123</c:v>
                </c:pt>
                <c:pt idx="63">
                  <c:v>0.1028</c:v>
                </c:pt>
                <c:pt idx="64">
                  <c:v>9.4E-2</c:v>
                </c:pt>
                <c:pt idx="65">
                  <c:v>8.6699999999999999E-2</c:v>
                </c:pt>
                <c:pt idx="66">
                  <c:v>7.9500000000000001E-2</c:v>
                </c:pt>
                <c:pt idx="67">
                  <c:v>7.0000000000000007E-2</c:v>
                </c:pt>
                <c:pt idx="68">
                  <c:v>6.3600000000000004E-2</c:v>
                </c:pt>
                <c:pt idx="69">
                  <c:v>0.06</c:v>
                </c:pt>
                <c:pt idx="70">
                  <c:v>5.1200000000000002E-2</c:v>
                </c:pt>
                <c:pt idx="71">
                  <c:v>0.05</c:v>
                </c:pt>
                <c:pt idx="72">
                  <c:v>4.1300000000000003E-2</c:v>
                </c:pt>
                <c:pt idx="73">
                  <c:v>0.04</c:v>
                </c:pt>
                <c:pt idx="74">
                  <c:v>0.04</c:v>
                </c:pt>
                <c:pt idx="75">
                  <c:v>3.6900000000000002E-2</c:v>
                </c:pt>
                <c:pt idx="76">
                  <c:v>0.03</c:v>
                </c:pt>
                <c:pt idx="77">
                  <c:v>0.03</c:v>
                </c:pt>
                <c:pt idx="78">
                  <c:v>0.03</c:v>
                </c:pt>
                <c:pt idx="79">
                  <c:v>3.5400000000000001E-2</c:v>
                </c:pt>
                <c:pt idx="80">
                  <c:v>0.04</c:v>
                </c:pt>
                <c:pt idx="81">
                  <c:v>0.04</c:v>
                </c:pt>
                <c:pt idx="82">
                  <c:v>4.6300000000000001E-2</c:v>
                </c:pt>
                <c:pt idx="83">
                  <c:v>5.0200000000000002E-2</c:v>
                </c:pt>
                <c:pt idx="84">
                  <c:v>0.06</c:v>
                </c:pt>
                <c:pt idx="85">
                  <c:v>6.8199999999999997E-2</c:v>
                </c:pt>
                <c:pt idx="86">
                  <c:v>7.8399999999999997E-2</c:v>
                </c:pt>
                <c:pt idx="87">
                  <c:v>9.1499999999999998E-2</c:v>
                </c:pt>
                <c:pt idx="88">
                  <c:v>0.1052</c:v>
                </c:pt>
                <c:pt idx="89">
                  <c:v>0.1222</c:v>
                </c:pt>
                <c:pt idx="90">
                  <c:v>0.1356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8F2-49EA-AD95-D88919A14D34}"/>
            </c:ext>
          </c:extLst>
        </c:ser>
        <c:ser>
          <c:idx val="10"/>
          <c:order val="10"/>
          <c:tx>
            <c:strRef>
              <c:f>'Skip-2'!$P$1:$P$2</c:f>
              <c:strCache>
                <c:ptCount val="1"/>
                <c:pt idx="0">
                  <c:v>83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'Skip-2'!$P$3:$P$94</c:f>
              <c:numCache>
                <c:formatCode>General</c:formatCode>
                <c:ptCount val="91"/>
                <c:pt idx="0">
                  <c:v>1.3657999999999999</c:v>
                </c:pt>
                <c:pt idx="1">
                  <c:v>1.3351</c:v>
                </c:pt>
                <c:pt idx="2">
                  <c:v>1.2958000000000001</c:v>
                </c:pt>
                <c:pt idx="3">
                  <c:v>1.258</c:v>
                </c:pt>
                <c:pt idx="4">
                  <c:v>1.2221</c:v>
                </c:pt>
                <c:pt idx="5">
                  <c:v>1.1863999999999999</c:v>
                </c:pt>
                <c:pt idx="6">
                  <c:v>1.1532</c:v>
                </c:pt>
                <c:pt idx="7">
                  <c:v>1.1197999999999999</c:v>
                </c:pt>
                <c:pt idx="8">
                  <c:v>1.0876999999999999</c:v>
                </c:pt>
                <c:pt idx="9">
                  <c:v>1.0564</c:v>
                </c:pt>
                <c:pt idx="10">
                  <c:v>1.0264</c:v>
                </c:pt>
                <c:pt idx="11">
                  <c:v>0.99729999999999996</c:v>
                </c:pt>
                <c:pt idx="12">
                  <c:v>0.96879999999999999</c:v>
                </c:pt>
                <c:pt idx="13">
                  <c:v>0.94059999999999999</c:v>
                </c:pt>
                <c:pt idx="14">
                  <c:v>0.91390000000000005</c:v>
                </c:pt>
                <c:pt idx="15">
                  <c:v>0.88829999999999998</c:v>
                </c:pt>
                <c:pt idx="16">
                  <c:v>0.86150000000000004</c:v>
                </c:pt>
                <c:pt idx="17">
                  <c:v>0.83799999999999997</c:v>
                </c:pt>
                <c:pt idx="18">
                  <c:v>0.81240000000000001</c:v>
                </c:pt>
                <c:pt idx="19">
                  <c:v>0.78910000000000002</c:v>
                </c:pt>
                <c:pt idx="20">
                  <c:v>0.76580000000000004</c:v>
                </c:pt>
                <c:pt idx="21">
                  <c:v>0.74229999999999996</c:v>
                </c:pt>
                <c:pt idx="22">
                  <c:v>0.72099999999999997</c:v>
                </c:pt>
                <c:pt idx="23">
                  <c:v>0.6986</c:v>
                </c:pt>
                <c:pt idx="24">
                  <c:v>0.67710000000000004</c:v>
                </c:pt>
                <c:pt idx="25">
                  <c:v>0.65629999999999999</c:v>
                </c:pt>
                <c:pt idx="26">
                  <c:v>0.63549999999999995</c:v>
                </c:pt>
                <c:pt idx="27">
                  <c:v>0.61529999999999996</c:v>
                </c:pt>
                <c:pt idx="28">
                  <c:v>0.59509999999999996</c:v>
                </c:pt>
                <c:pt idx="29">
                  <c:v>0.5756</c:v>
                </c:pt>
                <c:pt idx="30">
                  <c:v>0.55659999999999998</c:v>
                </c:pt>
                <c:pt idx="31">
                  <c:v>0.53759999999999997</c:v>
                </c:pt>
                <c:pt idx="32">
                  <c:v>0.51919999999999999</c:v>
                </c:pt>
                <c:pt idx="33">
                  <c:v>0.50109999999999999</c:v>
                </c:pt>
                <c:pt idx="34">
                  <c:v>0.48349999999999999</c:v>
                </c:pt>
                <c:pt idx="35">
                  <c:v>0.46510000000000001</c:v>
                </c:pt>
                <c:pt idx="36">
                  <c:v>0.4481</c:v>
                </c:pt>
                <c:pt idx="37">
                  <c:v>0.43190000000000001</c:v>
                </c:pt>
                <c:pt idx="38">
                  <c:v>0.41470000000000001</c:v>
                </c:pt>
                <c:pt idx="39">
                  <c:v>0.39810000000000001</c:v>
                </c:pt>
                <c:pt idx="40">
                  <c:v>0.38219999999999998</c:v>
                </c:pt>
                <c:pt idx="41">
                  <c:v>0.36580000000000001</c:v>
                </c:pt>
                <c:pt idx="42">
                  <c:v>0.35060000000000002</c:v>
                </c:pt>
                <c:pt idx="43">
                  <c:v>0.33529999999999999</c:v>
                </c:pt>
                <c:pt idx="44">
                  <c:v>0.31940000000000002</c:v>
                </c:pt>
                <c:pt idx="45">
                  <c:v>0.3049</c:v>
                </c:pt>
                <c:pt idx="46">
                  <c:v>0.2908</c:v>
                </c:pt>
                <c:pt idx="47">
                  <c:v>0.27560000000000001</c:v>
                </c:pt>
                <c:pt idx="48">
                  <c:v>0.26219999999999999</c:v>
                </c:pt>
                <c:pt idx="49">
                  <c:v>0.2475</c:v>
                </c:pt>
                <c:pt idx="50">
                  <c:v>0.2344</c:v>
                </c:pt>
                <c:pt idx="51">
                  <c:v>0.22220000000000001</c:v>
                </c:pt>
                <c:pt idx="52">
                  <c:v>0.20830000000000001</c:v>
                </c:pt>
                <c:pt idx="53">
                  <c:v>0.19570000000000001</c:v>
                </c:pt>
                <c:pt idx="54">
                  <c:v>0.18390000000000001</c:v>
                </c:pt>
                <c:pt idx="55">
                  <c:v>0.17219999999999999</c:v>
                </c:pt>
                <c:pt idx="56">
                  <c:v>0.15970000000000001</c:v>
                </c:pt>
                <c:pt idx="57">
                  <c:v>0.14760000000000001</c:v>
                </c:pt>
                <c:pt idx="58">
                  <c:v>0.1376</c:v>
                </c:pt>
                <c:pt idx="59">
                  <c:v>0.12659999999999999</c:v>
                </c:pt>
                <c:pt idx="60">
                  <c:v>0.1171</c:v>
                </c:pt>
                <c:pt idx="61">
                  <c:v>0.1074</c:v>
                </c:pt>
                <c:pt idx="62">
                  <c:v>9.8500000000000004E-2</c:v>
                </c:pt>
                <c:pt idx="63">
                  <c:v>8.9700000000000002E-2</c:v>
                </c:pt>
                <c:pt idx="64">
                  <c:v>0.08</c:v>
                </c:pt>
                <c:pt idx="65">
                  <c:v>7.2499999999999995E-2</c:v>
                </c:pt>
                <c:pt idx="66">
                  <c:v>6.6100000000000006E-2</c:v>
                </c:pt>
                <c:pt idx="67">
                  <c:v>0.06</c:v>
                </c:pt>
                <c:pt idx="68">
                  <c:v>5.0200000000000002E-2</c:v>
                </c:pt>
                <c:pt idx="69">
                  <c:v>4.7899999999999998E-2</c:v>
                </c:pt>
                <c:pt idx="70">
                  <c:v>0.04</c:v>
                </c:pt>
                <c:pt idx="71">
                  <c:v>3.9100000000000003E-2</c:v>
                </c:pt>
                <c:pt idx="72">
                  <c:v>0.03</c:v>
                </c:pt>
                <c:pt idx="73">
                  <c:v>0.03</c:v>
                </c:pt>
                <c:pt idx="74">
                  <c:v>0.03</c:v>
                </c:pt>
                <c:pt idx="75">
                  <c:v>2.6700000000000002E-2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2.5399999999999999E-2</c:v>
                </c:pt>
                <c:pt idx="80">
                  <c:v>0.03</c:v>
                </c:pt>
                <c:pt idx="81">
                  <c:v>0.03</c:v>
                </c:pt>
                <c:pt idx="82">
                  <c:v>3.4599999999999999E-2</c:v>
                </c:pt>
                <c:pt idx="83">
                  <c:v>0.04</c:v>
                </c:pt>
                <c:pt idx="84">
                  <c:v>4.8500000000000001E-2</c:v>
                </c:pt>
                <c:pt idx="85">
                  <c:v>5.6399999999999999E-2</c:v>
                </c:pt>
                <c:pt idx="86">
                  <c:v>6.6299999999999998E-2</c:v>
                </c:pt>
                <c:pt idx="87">
                  <c:v>7.8E-2</c:v>
                </c:pt>
                <c:pt idx="88">
                  <c:v>9.3399999999999997E-2</c:v>
                </c:pt>
                <c:pt idx="89">
                  <c:v>0.1087</c:v>
                </c:pt>
                <c:pt idx="90">
                  <c:v>0.1222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8F2-49EA-AD95-D88919A14D34}"/>
            </c:ext>
          </c:extLst>
        </c:ser>
        <c:ser>
          <c:idx val="11"/>
          <c:order val="11"/>
          <c:tx>
            <c:strRef>
              <c:f>'Skip-2'!$Q$1:$Q$2</c:f>
              <c:strCache>
                <c:ptCount val="1"/>
                <c:pt idx="0">
                  <c:v>84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'Skip-2'!$Q$3:$Q$94</c:f>
              <c:numCache>
                <c:formatCode>General</c:formatCode>
                <c:ptCount val="91"/>
                <c:pt idx="0">
                  <c:v>1.3469</c:v>
                </c:pt>
                <c:pt idx="1">
                  <c:v>1.3165</c:v>
                </c:pt>
                <c:pt idx="2">
                  <c:v>1.2776000000000001</c:v>
                </c:pt>
                <c:pt idx="3">
                  <c:v>1.24</c:v>
                </c:pt>
                <c:pt idx="4">
                  <c:v>1.2041999999999999</c:v>
                </c:pt>
                <c:pt idx="5">
                  <c:v>1.1692</c:v>
                </c:pt>
                <c:pt idx="6">
                  <c:v>1.1354</c:v>
                </c:pt>
                <c:pt idx="7">
                  <c:v>1.1028</c:v>
                </c:pt>
                <c:pt idx="8">
                  <c:v>1.0707</c:v>
                </c:pt>
                <c:pt idx="9">
                  <c:v>1.0396000000000001</c:v>
                </c:pt>
                <c:pt idx="10">
                  <c:v>1.0098</c:v>
                </c:pt>
                <c:pt idx="11">
                  <c:v>0.98040000000000005</c:v>
                </c:pt>
                <c:pt idx="12">
                  <c:v>0.95179999999999998</c:v>
                </c:pt>
                <c:pt idx="13">
                  <c:v>0.92469999999999997</c:v>
                </c:pt>
                <c:pt idx="14">
                  <c:v>0.89859999999999995</c:v>
                </c:pt>
                <c:pt idx="15">
                  <c:v>0.87150000000000005</c:v>
                </c:pt>
                <c:pt idx="16">
                  <c:v>0.84619999999999995</c:v>
                </c:pt>
                <c:pt idx="17">
                  <c:v>0.82110000000000005</c:v>
                </c:pt>
                <c:pt idx="18">
                  <c:v>0.79779999999999995</c:v>
                </c:pt>
                <c:pt idx="19">
                  <c:v>0.77329999999999999</c:v>
                </c:pt>
                <c:pt idx="20">
                  <c:v>0.75019999999999998</c:v>
                </c:pt>
                <c:pt idx="21">
                  <c:v>0.72789999999999999</c:v>
                </c:pt>
                <c:pt idx="22">
                  <c:v>0.70479999999999998</c:v>
                </c:pt>
                <c:pt idx="23">
                  <c:v>0.68240000000000001</c:v>
                </c:pt>
                <c:pt idx="24">
                  <c:v>0.66120000000000001</c:v>
                </c:pt>
                <c:pt idx="25">
                  <c:v>0.64</c:v>
                </c:pt>
                <c:pt idx="26">
                  <c:v>0.62</c:v>
                </c:pt>
                <c:pt idx="27">
                  <c:v>0.6</c:v>
                </c:pt>
                <c:pt idx="28">
                  <c:v>0.57969999999999999</c:v>
                </c:pt>
                <c:pt idx="29">
                  <c:v>0.5605</c:v>
                </c:pt>
                <c:pt idx="30">
                  <c:v>0.54159999999999997</c:v>
                </c:pt>
                <c:pt idx="31">
                  <c:v>0.52259999999999995</c:v>
                </c:pt>
                <c:pt idx="32">
                  <c:v>0.50429999999999997</c:v>
                </c:pt>
                <c:pt idx="33">
                  <c:v>0.48580000000000001</c:v>
                </c:pt>
                <c:pt idx="34">
                  <c:v>0.46760000000000002</c:v>
                </c:pt>
                <c:pt idx="35">
                  <c:v>0.45029999999999998</c:v>
                </c:pt>
                <c:pt idx="36">
                  <c:v>0.43330000000000002</c:v>
                </c:pt>
                <c:pt idx="37">
                  <c:v>0.41570000000000001</c:v>
                </c:pt>
                <c:pt idx="38">
                  <c:v>0.3997</c:v>
                </c:pt>
                <c:pt idx="39">
                  <c:v>0.38329999999999997</c:v>
                </c:pt>
                <c:pt idx="40">
                  <c:v>0.36580000000000001</c:v>
                </c:pt>
                <c:pt idx="41">
                  <c:v>0.3508</c:v>
                </c:pt>
                <c:pt idx="42">
                  <c:v>0.33500000000000002</c:v>
                </c:pt>
                <c:pt idx="43">
                  <c:v>0.31919999999999998</c:v>
                </c:pt>
                <c:pt idx="44">
                  <c:v>0.3044</c:v>
                </c:pt>
                <c:pt idx="45">
                  <c:v>0.28939999999999999</c:v>
                </c:pt>
                <c:pt idx="46">
                  <c:v>0.27500000000000002</c:v>
                </c:pt>
                <c:pt idx="47">
                  <c:v>0.26079999999999998</c:v>
                </c:pt>
                <c:pt idx="48">
                  <c:v>0.24579999999999999</c:v>
                </c:pt>
                <c:pt idx="49">
                  <c:v>0.23330000000000001</c:v>
                </c:pt>
                <c:pt idx="50">
                  <c:v>0.21940000000000001</c:v>
                </c:pt>
                <c:pt idx="51">
                  <c:v>0.20580000000000001</c:v>
                </c:pt>
                <c:pt idx="52">
                  <c:v>0.19389999999999999</c:v>
                </c:pt>
                <c:pt idx="53">
                  <c:v>0.18190000000000001</c:v>
                </c:pt>
                <c:pt idx="54">
                  <c:v>0.1686</c:v>
                </c:pt>
                <c:pt idx="55">
                  <c:v>0.157</c:v>
                </c:pt>
                <c:pt idx="56">
                  <c:v>0.1454</c:v>
                </c:pt>
                <c:pt idx="57">
                  <c:v>0.13450000000000001</c:v>
                </c:pt>
                <c:pt idx="58">
                  <c:v>0.12379999999999999</c:v>
                </c:pt>
                <c:pt idx="59">
                  <c:v>0.1134</c:v>
                </c:pt>
                <c:pt idx="60">
                  <c:v>0.1037</c:v>
                </c:pt>
                <c:pt idx="61">
                  <c:v>9.4100000000000003E-2</c:v>
                </c:pt>
                <c:pt idx="62">
                  <c:v>8.5400000000000004E-2</c:v>
                </c:pt>
                <c:pt idx="63">
                  <c:v>7.7499999999999999E-2</c:v>
                </c:pt>
                <c:pt idx="64">
                  <c:v>7.0000000000000007E-2</c:v>
                </c:pt>
                <c:pt idx="65">
                  <c:v>6.0299999999999999E-2</c:v>
                </c:pt>
                <c:pt idx="66">
                  <c:v>5.4399999999999997E-2</c:v>
                </c:pt>
                <c:pt idx="67">
                  <c:v>0.05</c:v>
                </c:pt>
                <c:pt idx="68">
                  <c:v>0.04</c:v>
                </c:pt>
                <c:pt idx="69">
                  <c:v>3.8600000000000002E-2</c:v>
                </c:pt>
                <c:pt idx="70">
                  <c:v>0.03</c:v>
                </c:pt>
                <c:pt idx="71">
                  <c:v>0.03</c:v>
                </c:pt>
                <c:pt idx="72">
                  <c:v>2.29E-2</c:v>
                </c:pt>
                <c:pt idx="73">
                  <c:v>0.02</c:v>
                </c:pt>
                <c:pt idx="74">
                  <c:v>0.02</c:v>
                </c:pt>
                <c:pt idx="75">
                  <c:v>0.02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0.02</c:v>
                </c:pt>
                <c:pt idx="82">
                  <c:v>2.6800000000000001E-2</c:v>
                </c:pt>
                <c:pt idx="83">
                  <c:v>0.03</c:v>
                </c:pt>
                <c:pt idx="84">
                  <c:v>3.9199999999999999E-2</c:v>
                </c:pt>
                <c:pt idx="85">
                  <c:v>4.6199999999999998E-2</c:v>
                </c:pt>
                <c:pt idx="86">
                  <c:v>5.6000000000000001E-2</c:v>
                </c:pt>
                <c:pt idx="87">
                  <c:v>6.7100000000000007E-2</c:v>
                </c:pt>
                <c:pt idx="88">
                  <c:v>8.1900000000000001E-2</c:v>
                </c:pt>
                <c:pt idx="89">
                  <c:v>9.6799999999999997E-2</c:v>
                </c:pt>
                <c:pt idx="90">
                  <c:v>0.1106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8F2-49EA-AD95-D88919A14D34}"/>
            </c:ext>
          </c:extLst>
        </c:ser>
        <c:ser>
          <c:idx val="12"/>
          <c:order val="12"/>
          <c:tx>
            <c:strRef>
              <c:f>'Skip-2'!$R$1:$R$2</c:f>
              <c:strCache>
                <c:ptCount val="1"/>
                <c:pt idx="0">
                  <c:v>85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'Skip-2'!$R$3:$R$94</c:f>
              <c:numCache>
                <c:formatCode>General</c:formatCode>
                <c:ptCount val="91"/>
                <c:pt idx="0">
                  <c:v>1.3335999999999999</c:v>
                </c:pt>
                <c:pt idx="1">
                  <c:v>1.3039000000000001</c:v>
                </c:pt>
                <c:pt idx="2">
                  <c:v>1.2650999999999999</c:v>
                </c:pt>
                <c:pt idx="3">
                  <c:v>1.2274</c:v>
                </c:pt>
                <c:pt idx="4">
                  <c:v>1.1920999999999999</c:v>
                </c:pt>
                <c:pt idx="5">
                  <c:v>1.1567000000000001</c:v>
                </c:pt>
                <c:pt idx="6">
                  <c:v>1.1235999999999999</c:v>
                </c:pt>
                <c:pt idx="7">
                  <c:v>1.0909</c:v>
                </c:pt>
                <c:pt idx="8">
                  <c:v>1.0588</c:v>
                </c:pt>
                <c:pt idx="9">
                  <c:v>1.028</c:v>
                </c:pt>
                <c:pt idx="10">
                  <c:v>0.99809999999999999</c:v>
                </c:pt>
                <c:pt idx="11">
                  <c:v>0.96940000000000004</c:v>
                </c:pt>
                <c:pt idx="12">
                  <c:v>0.94079999999999997</c:v>
                </c:pt>
                <c:pt idx="13">
                  <c:v>0.91349999999999998</c:v>
                </c:pt>
                <c:pt idx="14">
                  <c:v>0.8871</c:v>
                </c:pt>
                <c:pt idx="15">
                  <c:v>0.86019999999999996</c:v>
                </c:pt>
                <c:pt idx="16">
                  <c:v>0.83509999999999995</c:v>
                </c:pt>
                <c:pt idx="17">
                  <c:v>0.80979999999999996</c:v>
                </c:pt>
                <c:pt idx="18">
                  <c:v>0.78620000000000001</c:v>
                </c:pt>
                <c:pt idx="19">
                  <c:v>0.76160000000000005</c:v>
                </c:pt>
                <c:pt idx="20">
                  <c:v>0.73860000000000003</c:v>
                </c:pt>
                <c:pt idx="21">
                  <c:v>0.71599999999999997</c:v>
                </c:pt>
                <c:pt idx="22">
                  <c:v>0.69310000000000005</c:v>
                </c:pt>
                <c:pt idx="23">
                  <c:v>0.67100000000000004</c:v>
                </c:pt>
                <c:pt idx="24">
                  <c:v>0.64929999999999999</c:v>
                </c:pt>
                <c:pt idx="25">
                  <c:v>0.62880000000000003</c:v>
                </c:pt>
                <c:pt idx="26">
                  <c:v>0.60770000000000002</c:v>
                </c:pt>
                <c:pt idx="27">
                  <c:v>0.58750000000000002</c:v>
                </c:pt>
                <c:pt idx="28">
                  <c:v>0.56769999999999998</c:v>
                </c:pt>
                <c:pt idx="29">
                  <c:v>0.5474</c:v>
                </c:pt>
                <c:pt idx="30">
                  <c:v>0.52790000000000004</c:v>
                </c:pt>
                <c:pt idx="31">
                  <c:v>0.50970000000000004</c:v>
                </c:pt>
                <c:pt idx="32">
                  <c:v>0.4914</c:v>
                </c:pt>
                <c:pt idx="33">
                  <c:v>0.47289999999999999</c:v>
                </c:pt>
                <c:pt idx="34">
                  <c:v>0.4546</c:v>
                </c:pt>
                <c:pt idx="35">
                  <c:v>0.43680000000000002</c:v>
                </c:pt>
                <c:pt idx="36">
                  <c:v>0.42</c:v>
                </c:pt>
                <c:pt idx="37">
                  <c:v>0.40300000000000002</c:v>
                </c:pt>
                <c:pt idx="38">
                  <c:v>0.3856</c:v>
                </c:pt>
                <c:pt idx="39">
                  <c:v>0.36940000000000001</c:v>
                </c:pt>
                <c:pt idx="40">
                  <c:v>0.35360000000000003</c:v>
                </c:pt>
                <c:pt idx="41">
                  <c:v>0.33639999999999998</c:v>
                </c:pt>
                <c:pt idx="42">
                  <c:v>0.3211</c:v>
                </c:pt>
                <c:pt idx="43">
                  <c:v>0.30530000000000002</c:v>
                </c:pt>
                <c:pt idx="44">
                  <c:v>0.2908</c:v>
                </c:pt>
                <c:pt idx="45">
                  <c:v>0.27539999999999998</c:v>
                </c:pt>
                <c:pt idx="46">
                  <c:v>0.26219999999999999</c:v>
                </c:pt>
                <c:pt idx="47">
                  <c:v>0.24640000000000001</c:v>
                </c:pt>
                <c:pt idx="48">
                  <c:v>0.23330000000000001</c:v>
                </c:pt>
                <c:pt idx="49">
                  <c:v>0.21859999999999999</c:v>
                </c:pt>
                <c:pt idx="50">
                  <c:v>0.2056</c:v>
                </c:pt>
                <c:pt idx="51">
                  <c:v>0.19309999999999999</c:v>
                </c:pt>
                <c:pt idx="52">
                  <c:v>0.18060000000000001</c:v>
                </c:pt>
                <c:pt idx="53">
                  <c:v>0.1676</c:v>
                </c:pt>
                <c:pt idx="54">
                  <c:v>0.15559999999999999</c:v>
                </c:pt>
                <c:pt idx="55">
                  <c:v>0.14430000000000001</c:v>
                </c:pt>
                <c:pt idx="56">
                  <c:v>0.13320000000000001</c:v>
                </c:pt>
                <c:pt idx="57">
                  <c:v>0.12239999999999999</c:v>
                </c:pt>
                <c:pt idx="58">
                  <c:v>0.1116</c:v>
                </c:pt>
                <c:pt idx="59">
                  <c:v>0.1016</c:v>
                </c:pt>
                <c:pt idx="60">
                  <c:v>9.1800000000000007E-2</c:v>
                </c:pt>
                <c:pt idx="61">
                  <c:v>8.3299999999999999E-2</c:v>
                </c:pt>
                <c:pt idx="62">
                  <c:v>7.46E-2</c:v>
                </c:pt>
                <c:pt idx="63">
                  <c:v>6.6799999999999998E-2</c:v>
                </c:pt>
                <c:pt idx="64">
                  <c:v>0.06</c:v>
                </c:pt>
                <c:pt idx="65">
                  <c:v>5.0500000000000003E-2</c:v>
                </c:pt>
                <c:pt idx="66">
                  <c:v>4.5600000000000002E-2</c:v>
                </c:pt>
                <c:pt idx="67">
                  <c:v>0.04</c:v>
                </c:pt>
                <c:pt idx="68">
                  <c:v>3.2899999999999999E-2</c:v>
                </c:pt>
                <c:pt idx="69">
                  <c:v>0.03</c:v>
                </c:pt>
                <c:pt idx="70">
                  <c:v>2.47E-2</c:v>
                </c:pt>
                <c:pt idx="71">
                  <c:v>0.02</c:v>
                </c:pt>
                <c:pt idx="72">
                  <c:v>0.02</c:v>
                </c:pt>
                <c:pt idx="73">
                  <c:v>1.7100000000000001E-2</c:v>
                </c:pt>
                <c:pt idx="74">
                  <c:v>0.01</c:v>
                </c:pt>
                <c:pt idx="75">
                  <c:v>0.01</c:v>
                </c:pt>
                <c:pt idx="76">
                  <c:v>0.01</c:v>
                </c:pt>
                <c:pt idx="77">
                  <c:v>0.01</c:v>
                </c:pt>
                <c:pt idx="78">
                  <c:v>0.01</c:v>
                </c:pt>
                <c:pt idx="79">
                  <c:v>0.01</c:v>
                </c:pt>
                <c:pt idx="80">
                  <c:v>0.01</c:v>
                </c:pt>
                <c:pt idx="81">
                  <c:v>1.38E-2</c:v>
                </c:pt>
                <c:pt idx="82">
                  <c:v>0.02</c:v>
                </c:pt>
                <c:pt idx="83">
                  <c:v>2.1899999999999999E-2</c:v>
                </c:pt>
                <c:pt idx="84">
                  <c:v>0.03</c:v>
                </c:pt>
                <c:pt idx="85">
                  <c:v>3.7400000000000003E-2</c:v>
                </c:pt>
                <c:pt idx="86">
                  <c:v>4.65E-2</c:v>
                </c:pt>
                <c:pt idx="87">
                  <c:v>5.7200000000000001E-2</c:v>
                </c:pt>
                <c:pt idx="88">
                  <c:v>7.1499999999999994E-2</c:v>
                </c:pt>
                <c:pt idx="89">
                  <c:v>8.5900000000000004E-2</c:v>
                </c:pt>
                <c:pt idx="9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8F2-49EA-AD95-D88919A14D34}"/>
            </c:ext>
          </c:extLst>
        </c:ser>
        <c:ser>
          <c:idx val="13"/>
          <c:order val="13"/>
          <c:tx>
            <c:strRef>
              <c:f>'Skip-2'!$S$1:$S$2</c:f>
              <c:strCache>
                <c:ptCount val="1"/>
                <c:pt idx="0">
                  <c:v>86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'Skip-2'!$S$3:$S$94</c:f>
              <c:numCache>
                <c:formatCode>General</c:formatCode>
                <c:ptCount val="91"/>
                <c:pt idx="0">
                  <c:v>1.3264</c:v>
                </c:pt>
                <c:pt idx="1">
                  <c:v>1.2965</c:v>
                </c:pt>
                <c:pt idx="2">
                  <c:v>1.2578</c:v>
                </c:pt>
                <c:pt idx="3">
                  <c:v>1.2205999999999999</c:v>
                </c:pt>
                <c:pt idx="4">
                  <c:v>1.1845000000000001</c:v>
                </c:pt>
                <c:pt idx="5">
                  <c:v>1.1497999999999999</c:v>
                </c:pt>
                <c:pt idx="6">
                  <c:v>1.1163000000000001</c:v>
                </c:pt>
                <c:pt idx="7">
                  <c:v>1.0840000000000001</c:v>
                </c:pt>
                <c:pt idx="8">
                  <c:v>1.0521</c:v>
                </c:pt>
                <c:pt idx="9">
                  <c:v>1.0215000000000001</c:v>
                </c:pt>
                <c:pt idx="10">
                  <c:v>0.99129999999999996</c:v>
                </c:pt>
                <c:pt idx="11">
                  <c:v>0.9617</c:v>
                </c:pt>
                <c:pt idx="12">
                  <c:v>0.9335</c:v>
                </c:pt>
                <c:pt idx="13">
                  <c:v>0.90629999999999999</c:v>
                </c:pt>
                <c:pt idx="14">
                  <c:v>0.87939999999999996</c:v>
                </c:pt>
                <c:pt idx="15">
                  <c:v>0.85270000000000001</c:v>
                </c:pt>
                <c:pt idx="16">
                  <c:v>0.82740000000000002</c:v>
                </c:pt>
                <c:pt idx="17">
                  <c:v>0.80200000000000005</c:v>
                </c:pt>
                <c:pt idx="18">
                  <c:v>0.77839999999999998</c:v>
                </c:pt>
                <c:pt idx="19">
                  <c:v>0.75329999999999997</c:v>
                </c:pt>
                <c:pt idx="20">
                  <c:v>0.73019999999999996</c:v>
                </c:pt>
                <c:pt idx="21">
                  <c:v>0.70720000000000005</c:v>
                </c:pt>
                <c:pt idx="22">
                  <c:v>0.6845</c:v>
                </c:pt>
                <c:pt idx="23">
                  <c:v>0.66239999999999999</c:v>
                </c:pt>
                <c:pt idx="24">
                  <c:v>0.64070000000000005</c:v>
                </c:pt>
                <c:pt idx="25">
                  <c:v>0.61919999999999997</c:v>
                </c:pt>
                <c:pt idx="26">
                  <c:v>0.59819999999999995</c:v>
                </c:pt>
                <c:pt idx="27">
                  <c:v>0.57799999999999996</c:v>
                </c:pt>
                <c:pt idx="28">
                  <c:v>0.55769999999999997</c:v>
                </c:pt>
                <c:pt idx="29">
                  <c:v>0.53739999999999999</c:v>
                </c:pt>
                <c:pt idx="30">
                  <c:v>0.51759999999999995</c:v>
                </c:pt>
                <c:pt idx="31">
                  <c:v>0.49890000000000001</c:v>
                </c:pt>
                <c:pt idx="32">
                  <c:v>0.4803</c:v>
                </c:pt>
                <c:pt idx="33">
                  <c:v>0.46210000000000001</c:v>
                </c:pt>
                <c:pt idx="34">
                  <c:v>0.44350000000000001</c:v>
                </c:pt>
                <c:pt idx="35">
                  <c:v>0.42509999999999998</c:v>
                </c:pt>
                <c:pt idx="36">
                  <c:v>0.40810000000000002</c:v>
                </c:pt>
                <c:pt idx="37">
                  <c:v>0.39140000000000003</c:v>
                </c:pt>
                <c:pt idx="38">
                  <c:v>0.37440000000000001</c:v>
                </c:pt>
                <c:pt idx="39">
                  <c:v>0.3569</c:v>
                </c:pt>
                <c:pt idx="40">
                  <c:v>0.34139999999999998</c:v>
                </c:pt>
                <c:pt idx="41">
                  <c:v>0.32500000000000001</c:v>
                </c:pt>
                <c:pt idx="42">
                  <c:v>0.30940000000000001</c:v>
                </c:pt>
                <c:pt idx="43">
                  <c:v>0.29420000000000002</c:v>
                </c:pt>
                <c:pt idx="44">
                  <c:v>0.27779999999999999</c:v>
                </c:pt>
                <c:pt idx="45">
                  <c:v>0.26400000000000001</c:v>
                </c:pt>
                <c:pt idx="46">
                  <c:v>0.24859999999999999</c:v>
                </c:pt>
                <c:pt idx="47">
                  <c:v>0.23469999999999999</c:v>
                </c:pt>
                <c:pt idx="48">
                  <c:v>0.22059999999999999</c:v>
                </c:pt>
                <c:pt idx="49">
                  <c:v>0.20669999999999999</c:v>
                </c:pt>
                <c:pt idx="50">
                  <c:v>0.19420000000000001</c:v>
                </c:pt>
                <c:pt idx="51">
                  <c:v>0.18110000000000001</c:v>
                </c:pt>
                <c:pt idx="52">
                  <c:v>0.16719999999999999</c:v>
                </c:pt>
                <c:pt idx="53">
                  <c:v>0.15570000000000001</c:v>
                </c:pt>
                <c:pt idx="54">
                  <c:v>0.14419999999999999</c:v>
                </c:pt>
                <c:pt idx="55">
                  <c:v>0.13300000000000001</c:v>
                </c:pt>
                <c:pt idx="56">
                  <c:v>0.1216</c:v>
                </c:pt>
                <c:pt idx="57">
                  <c:v>0.1111</c:v>
                </c:pt>
                <c:pt idx="58">
                  <c:v>0.10050000000000001</c:v>
                </c:pt>
                <c:pt idx="59">
                  <c:v>9.0800000000000006E-2</c:v>
                </c:pt>
                <c:pt idx="60">
                  <c:v>8.1600000000000006E-2</c:v>
                </c:pt>
                <c:pt idx="61">
                  <c:v>7.2800000000000004E-2</c:v>
                </c:pt>
                <c:pt idx="62">
                  <c:v>6.5100000000000005E-2</c:v>
                </c:pt>
                <c:pt idx="63">
                  <c:v>5.8299999999999998E-2</c:v>
                </c:pt>
                <c:pt idx="64">
                  <c:v>0.05</c:v>
                </c:pt>
                <c:pt idx="65">
                  <c:v>4.2799999999999998E-2</c:v>
                </c:pt>
                <c:pt idx="66">
                  <c:v>3.9800000000000002E-2</c:v>
                </c:pt>
                <c:pt idx="67">
                  <c:v>0.03</c:v>
                </c:pt>
                <c:pt idx="68">
                  <c:v>0.03</c:v>
                </c:pt>
                <c:pt idx="69">
                  <c:v>2.0899999999999998E-2</c:v>
                </c:pt>
                <c:pt idx="70">
                  <c:v>0.02</c:v>
                </c:pt>
                <c:pt idx="71">
                  <c:v>1.9599999999999999E-2</c:v>
                </c:pt>
                <c:pt idx="72">
                  <c:v>0.01</c:v>
                </c:pt>
                <c:pt idx="73">
                  <c:v>0.01</c:v>
                </c:pt>
                <c:pt idx="74">
                  <c:v>0.01</c:v>
                </c:pt>
                <c:pt idx="75">
                  <c:v>0.01</c:v>
                </c:pt>
                <c:pt idx="76">
                  <c:v>0.01</c:v>
                </c:pt>
                <c:pt idx="77">
                  <c:v>0.01</c:v>
                </c:pt>
                <c:pt idx="78">
                  <c:v>0.01</c:v>
                </c:pt>
                <c:pt idx="79">
                  <c:v>0.01</c:v>
                </c:pt>
                <c:pt idx="80">
                  <c:v>0.01</c:v>
                </c:pt>
                <c:pt idx="81">
                  <c:v>0.01</c:v>
                </c:pt>
                <c:pt idx="82">
                  <c:v>0.01</c:v>
                </c:pt>
                <c:pt idx="83">
                  <c:v>1.8100000000000002E-2</c:v>
                </c:pt>
                <c:pt idx="84">
                  <c:v>2.0500000000000001E-2</c:v>
                </c:pt>
                <c:pt idx="85">
                  <c:v>0.03</c:v>
                </c:pt>
                <c:pt idx="86">
                  <c:v>3.8199999999999998E-2</c:v>
                </c:pt>
                <c:pt idx="87">
                  <c:v>4.8300000000000003E-2</c:v>
                </c:pt>
                <c:pt idx="88">
                  <c:v>6.25E-2</c:v>
                </c:pt>
                <c:pt idx="89">
                  <c:v>7.6200000000000004E-2</c:v>
                </c:pt>
                <c:pt idx="90">
                  <c:v>0.09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8F2-49EA-AD95-D88919A14D34}"/>
            </c:ext>
          </c:extLst>
        </c:ser>
        <c:ser>
          <c:idx val="14"/>
          <c:order val="14"/>
          <c:tx>
            <c:strRef>
              <c:f>'Skip-2'!$T$1:$T$2</c:f>
              <c:strCache>
                <c:ptCount val="1"/>
                <c:pt idx="0">
                  <c:v>87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'Skip-2'!$T$3:$T$94</c:f>
              <c:numCache>
                <c:formatCode>General</c:formatCode>
                <c:ptCount val="91"/>
                <c:pt idx="0">
                  <c:v>1.3239000000000001</c:v>
                </c:pt>
                <c:pt idx="1">
                  <c:v>1.2941</c:v>
                </c:pt>
                <c:pt idx="2">
                  <c:v>1.2554000000000001</c:v>
                </c:pt>
                <c:pt idx="3">
                  <c:v>1.2177</c:v>
                </c:pt>
                <c:pt idx="4">
                  <c:v>1.1822999999999999</c:v>
                </c:pt>
                <c:pt idx="5">
                  <c:v>1.1469</c:v>
                </c:pt>
                <c:pt idx="6">
                  <c:v>1.1133999999999999</c:v>
                </c:pt>
                <c:pt idx="7">
                  <c:v>1.0805</c:v>
                </c:pt>
                <c:pt idx="8">
                  <c:v>1.048</c:v>
                </c:pt>
                <c:pt idx="9">
                  <c:v>1.0166999999999999</c:v>
                </c:pt>
                <c:pt idx="10">
                  <c:v>0.98660000000000003</c:v>
                </c:pt>
                <c:pt idx="11">
                  <c:v>0.9577</c:v>
                </c:pt>
                <c:pt idx="12">
                  <c:v>0.92879999999999996</c:v>
                </c:pt>
                <c:pt idx="13">
                  <c:v>0.90080000000000005</c:v>
                </c:pt>
                <c:pt idx="14">
                  <c:v>0.87390000000000001</c:v>
                </c:pt>
                <c:pt idx="15">
                  <c:v>0.84770000000000001</c:v>
                </c:pt>
                <c:pt idx="16">
                  <c:v>0.82110000000000005</c:v>
                </c:pt>
                <c:pt idx="17">
                  <c:v>0.79579999999999995</c:v>
                </c:pt>
                <c:pt idx="18">
                  <c:v>0.77129999999999999</c:v>
                </c:pt>
                <c:pt idx="19">
                  <c:v>0.74760000000000004</c:v>
                </c:pt>
                <c:pt idx="20">
                  <c:v>0.72299999999999998</c:v>
                </c:pt>
                <c:pt idx="21">
                  <c:v>0.70050000000000001</c:v>
                </c:pt>
                <c:pt idx="22">
                  <c:v>0.6774</c:v>
                </c:pt>
                <c:pt idx="23">
                  <c:v>0.65549999999999997</c:v>
                </c:pt>
                <c:pt idx="24">
                  <c:v>0.63290000000000002</c:v>
                </c:pt>
                <c:pt idx="25">
                  <c:v>0.61180000000000001</c:v>
                </c:pt>
                <c:pt idx="26">
                  <c:v>0.59079999999999999</c:v>
                </c:pt>
                <c:pt idx="27">
                  <c:v>0.56969999999999998</c:v>
                </c:pt>
                <c:pt idx="28">
                  <c:v>0.54900000000000004</c:v>
                </c:pt>
                <c:pt idx="29">
                  <c:v>0.52900000000000003</c:v>
                </c:pt>
                <c:pt idx="30">
                  <c:v>0.50949999999999995</c:v>
                </c:pt>
                <c:pt idx="31">
                  <c:v>0.48970000000000002</c:v>
                </c:pt>
                <c:pt idx="32">
                  <c:v>0.47139999999999999</c:v>
                </c:pt>
                <c:pt idx="33">
                  <c:v>0.4526</c:v>
                </c:pt>
                <c:pt idx="34">
                  <c:v>0.43430000000000002</c:v>
                </c:pt>
                <c:pt idx="35">
                  <c:v>0.41539999999999999</c:v>
                </c:pt>
                <c:pt idx="36">
                  <c:v>0.39829999999999999</c:v>
                </c:pt>
                <c:pt idx="37">
                  <c:v>0.38140000000000002</c:v>
                </c:pt>
                <c:pt idx="38">
                  <c:v>0.36420000000000002</c:v>
                </c:pt>
                <c:pt idx="39">
                  <c:v>0.34670000000000001</c:v>
                </c:pt>
                <c:pt idx="40">
                  <c:v>0.33110000000000001</c:v>
                </c:pt>
                <c:pt idx="41">
                  <c:v>0.31469999999999998</c:v>
                </c:pt>
                <c:pt idx="42">
                  <c:v>0.29830000000000001</c:v>
                </c:pt>
                <c:pt idx="43">
                  <c:v>0.2833</c:v>
                </c:pt>
                <c:pt idx="44">
                  <c:v>0.26640000000000003</c:v>
                </c:pt>
                <c:pt idx="45">
                  <c:v>0.25309999999999999</c:v>
                </c:pt>
                <c:pt idx="46">
                  <c:v>0.23669999999999999</c:v>
                </c:pt>
                <c:pt idx="47">
                  <c:v>0.22359999999999999</c:v>
                </c:pt>
                <c:pt idx="48">
                  <c:v>0.20860000000000001</c:v>
                </c:pt>
                <c:pt idx="49">
                  <c:v>0.1956</c:v>
                </c:pt>
                <c:pt idx="50">
                  <c:v>0.18279999999999999</c:v>
                </c:pt>
                <c:pt idx="51">
                  <c:v>0.16969999999999999</c:v>
                </c:pt>
                <c:pt idx="52">
                  <c:v>0.15670000000000001</c:v>
                </c:pt>
                <c:pt idx="53">
                  <c:v>0.1449</c:v>
                </c:pt>
                <c:pt idx="54">
                  <c:v>0.1331</c:v>
                </c:pt>
                <c:pt idx="55">
                  <c:v>0.1222</c:v>
                </c:pt>
                <c:pt idx="56">
                  <c:v>0.1114</c:v>
                </c:pt>
                <c:pt idx="57">
                  <c:v>0.1011</c:v>
                </c:pt>
                <c:pt idx="58">
                  <c:v>9.0499999999999997E-2</c:v>
                </c:pt>
                <c:pt idx="59">
                  <c:v>8.1299999999999997E-2</c:v>
                </c:pt>
                <c:pt idx="60">
                  <c:v>7.2599999999999998E-2</c:v>
                </c:pt>
                <c:pt idx="61">
                  <c:v>6.4100000000000004E-2</c:v>
                </c:pt>
                <c:pt idx="62">
                  <c:v>5.74E-2</c:v>
                </c:pt>
                <c:pt idx="63">
                  <c:v>0.05</c:v>
                </c:pt>
                <c:pt idx="64">
                  <c:v>4.1500000000000002E-2</c:v>
                </c:pt>
                <c:pt idx="65">
                  <c:v>3.8300000000000001E-2</c:v>
                </c:pt>
                <c:pt idx="66">
                  <c:v>0.03</c:v>
                </c:pt>
                <c:pt idx="67">
                  <c:v>2.8799999999999999E-2</c:v>
                </c:pt>
                <c:pt idx="68">
                  <c:v>0.02</c:v>
                </c:pt>
                <c:pt idx="69">
                  <c:v>0.02</c:v>
                </c:pt>
                <c:pt idx="70">
                  <c:v>1.6500000000000001E-2</c:v>
                </c:pt>
                <c:pt idx="71">
                  <c:v>0.01</c:v>
                </c:pt>
                <c:pt idx="72">
                  <c:v>0.01</c:v>
                </c:pt>
                <c:pt idx="73">
                  <c:v>0.01</c:v>
                </c:pt>
                <c:pt idx="74">
                  <c:v>0.01</c:v>
                </c:pt>
                <c:pt idx="75">
                  <c:v>2.7000000000000001E-3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4.4000000000000003E-3</c:v>
                </c:pt>
                <c:pt idx="82">
                  <c:v>0.01</c:v>
                </c:pt>
                <c:pt idx="83">
                  <c:v>0.01</c:v>
                </c:pt>
                <c:pt idx="84">
                  <c:v>1.66E-2</c:v>
                </c:pt>
                <c:pt idx="85">
                  <c:v>2.1299999999999999E-2</c:v>
                </c:pt>
                <c:pt idx="86">
                  <c:v>3.0200000000000001E-2</c:v>
                </c:pt>
                <c:pt idx="87">
                  <c:v>4.1399999999999999E-2</c:v>
                </c:pt>
                <c:pt idx="88">
                  <c:v>5.3699999999999998E-2</c:v>
                </c:pt>
                <c:pt idx="89">
                  <c:v>6.7500000000000004E-2</c:v>
                </c:pt>
                <c:pt idx="90">
                  <c:v>8.0600000000000005E-2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F2-49EA-AD95-D88919A14D34}"/>
            </c:ext>
          </c:extLst>
        </c:ser>
        <c:ser>
          <c:idx val="15"/>
          <c:order val="15"/>
          <c:tx>
            <c:strRef>
              <c:f>'Skip-2'!$U$1:$U$2</c:f>
              <c:strCache>
                <c:ptCount val="1"/>
                <c:pt idx="0">
                  <c:v>88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'Skip-2'!$U$3:$U$94</c:f>
              <c:numCache>
                <c:formatCode>General</c:formatCode>
                <c:ptCount val="91"/>
                <c:pt idx="0">
                  <c:v>1.3236000000000001</c:v>
                </c:pt>
                <c:pt idx="1">
                  <c:v>1.2939000000000001</c:v>
                </c:pt>
                <c:pt idx="2">
                  <c:v>1.2551000000000001</c:v>
                </c:pt>
                <c:pt idx="3">
                  <c:v>1.2174</c:v>
                </c:pt>
                <c:pt idx="4">
                  <c:v>1.1816</c:v>
                </c:pt>
                <c:pt idx="5">
                  <c:v>1.1462000000000001</c:v>
                </c:pt>
                <c:pt idx="6">
                  <c:v>1.1124000000000001</c:v>
                </c:pt>
                <c:pt idx="7">
                  <c:v>1.0786</c:v>
                </c:pt>
                <c:pt idx="8">
                  <c:v>1.0464</c:v>
                </c:pt>
                <c:pt idx="9">
                  <c:v>1.0148999999999999</c:v>
                </c:pt>
                <c:pt idx="10">
                  <c:v>0.98470000000000002</c:v>
                </c:pt>
                <c:pt idx="11">
                  <c:v>0.95440000000000003</c:v>
                </c:pt>
                <c:pt idx="12">
                  <c:v>0.92549999999999999</c:v>
                </c:pt>
                <c:pt idx="13">
                  <c:v>0.89800000000000002</c:v>
                </c:pt>
                <c:pt idx="14">
                  <c:v>0.87019999999999997</c:v>
                </c:pt>
                <c:pt idx="15">
                  <c:v>0.84309999999999996</c:v>
                </c:pt>
                <c:pt idx="16">
                  <c:v>0.81720000000000004</c:v>
                </c:pt>
                <c:pt idx="17">
                  <c:v>0.79110000000000003</c:v>
                </c:pt>
                <c:pt idx="18">
                  <c:v>0.76690000000000003</c:v>
                </c:pt>
                <c:pt idx="19">
                  <c:v>0.74160000000000004</c:v>
                </c:pt>
                <c:pt idx="20">
                  <c:v>0.71840000000000004</c:v>
                </c:pt>
                <c:pt idx="21">
                  <c:v>0.69469999999999998</c:v>
                </c:pt>
                <c:pt idx="22">
                  <c:v>0.67120000000000002</c:v>
                </c:pt>
                <c:pt idx="23">
                  <c:v>0.64900000000000002</c:v>
                </c:pt>
                <c:pt idx="24">
                  <c:v>0.62709999999999999</c:v>
                </c:pt>
                <c:pt idx="25">
                  <c:v>0.60519999999999996</c:v>
                </c:pt>
                <c:pt idx="26">
                  <c:v>0.58379999999999999</c:v>
                </c:pt>
                <c:pt idx="27">
                  <c:v>0.56299999999999994</c:v>
                </c:pt>
                <c:pt idx="28">
                  <c:v>0.54259999999999997</c:v>
                </c:pt>
                <c:pt idx="29">
                  <c:v>0.52210000000000001</c:v>
                </c:pt>
                <c:pt idx="30">
                  <c:v>0.50239999999999996</c:v>
                </c:pt>
                <c:pt idx="31">
                  <c:v>0.4834</c:v>
                </c:pt>
                <c:pt idx="32">
                  <c:v>0.46460000000000001</c:v>
                </c:pt>
                <c:pt idx="33">
                  <c:v>0.44529999999999997</c:v>
                </c:pt>
                <c:pt idx="34">
                  <c:v>0.42649999999999999</c:v>
                </c:pt>
                <c:pt idx="35">
                  <c:v>0.40839999999999999</c:v>
                </c:pt>
                <c:pt idx="36">
                  <c:v>0.3906</c:v>
                </c:pt>
                <c:pt idx="37">
                  <c:v>0.373</c:v>
                </c:pt>
                <c:pt idx="38">
                  <c:v>0.35560000000000003</c:v>
                </c:pt>
                <c:pt idx="39">
                  <c:v>0.33810000000000001</c:v>
                </c:pt>
                <c:pt idx="40">
                  <c:v>0.32190000000000002</c:v>
                </c:pt>
                <c:pt idx="41">
                  <c:v>0.30530000000000002</c:v>
                </c:pt>
                <c:pt idx="42">
                  <c:v>0.28889999999999999</c:v>
                </c:pt>
                <c:pt idx="43">
                  <c:v>0.27360000000000001</c:v>
                </c:pt>
                <c:pt idx="44">
                  <c:v>0.25719999999999998</c:v>
                </c:pt>
                <c:pt idx="45">
                  <c:v>0.24310000000000001</c:v>
                </c:pt>
                <c:pt idx="46">
                  <c:v>0.22720000000000001</c:v>
                </c:pt>
                <c:pt idx="47">
                  <c:v>0.21390000000000001</c:v>
                </c:pt>
                <c:pt idx="48">
                  <c:v>0.19889999999999999</c:v>
                </c:pt>
                <c:pt idx="49">
                  <c:v>0.18579999999999999</c:v>
                </c:pt>
                <c:pt idx="50">
                  <c:v>0.17280000000000001</c:v>
                </c:pt>
                <c:pt idx="51">
                  <c:v>0.15939999999999999</c:v>
                </c:pt>
                <c:pt idx="52">
                  <c:v>0.1469</c:v>
                </c:pt>
                <c:pt idx="53">
                  <c:v>0.13489999999999999</c:v>
                </c:pt>
                <c:pt idx="54">
                  <c:v>0.1239</c:v>
                </c:pt>
                <c:pt idx="55">
                  <c:v>0.113</c:v>
                </c:pt>
                <c:pt idx="56">
                  <c:v>0.1024</c:v>
                </c:pt>
                <c:pt idx="57">
                  <c:v>9.1600000000000001E-2</c:v>
                </c:pt>
                <c:pt idx="58">
                  <c:v>8.1900000000000001E-2</c:v>
                </c:pt>
                <c:pt idx="59">
                  <c:v>7.2900000000000006E-2</c:v>
                </c:pt>
                <c:pt idx="60">
                  <c:v>6.4699999999999994E-2</c:v>
                </c:pt>
                <c:pt idx="61">
                  <c:v>5.7700000000000001E-2</c:v>
                </c:pt>
                <c:pt idx="62">
                  <c:v>0.05</c:v>
                </c:pt>
                <c:pt idx="63">
                  <c:v>4.1799999999999997E-2</c:v>
                </c:pt>
                <c:pt idx="64">
                  <c:v>3.85E-2</c:v>
                </c:pt>
                <c:pt idx="65">
                  <c:v>0.03</c:v>
                </c:pt>
                <c:pt idx="66">
                  <c:v>2.8500000000000001E-2</c:v>
                </c:pt>
                <c:pt idx="67">
                  <c:v>0.02</c:v>
                </c:pt>
                <c:pt idx="68">
                  <c:v>0.02</c:v>
                </c:pt>
                <c:pt idx="69">
                  <c:v>1.49E-2</c:v>
                </c:pt>
                <c:pt idx="70">
                  <c:v>0.01</c:v>
                </c:pt>
                <c:pt idx="71">
                  <c:v>0.01</c:v>
                </c:pt>
                <c:pt idx="72">
                  <c:v>0.01</c:v>
                </c:pt>
                <c:pt idx="73">
                  <c:v>6.1999999999999998E-3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2.0000000000000001E-4</c:v>
                </c:pt>
                <c:pt idx="83">
                  <c:v>0.01</c:v>
                </c:pt>
                <c:pt idx="84">
                  <c:v>0.01</c:v>
                </c:pt>
                <c:pt idx="85">
                  <c:v>1.6899999999999998E-2</c:v>
                </c:pt>
                <c:pt idx="86">
                  <c:v>2.35E-2</c:v>
                </c:pt>
                <c:pt idx="87">
                  <c:v>3.3500000000000002E-2</c:v>
                </c:pt>
                <c:pt idx="88">
                  <c:v>4.5199999999999997E-2</c:v>
                </c:pt>
                <c:pt idx="89">
                  <c:v>5.9900000000000002E-2</c:v>
                </c:pt>
                <c:pt idx="90">
                  <c:v>7.22E-2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8F2-49EA-AD95-D88919A14D34}"/>
            </c:ext>
          </c:extLst>
        </c:ser>
        <c:ser>
          <c:idx val="16"/>
          <c:order val="16"/>
          <c:tx>
            <c:strRef>
              <c:f>'Skip-2'!$V$1:$V$2</c:f>
              <c:strCache>
                <c:ptCount val="1"/>
                <c:pt idx="0">
                  <c:v>89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'Skip-2'!$V$3:$V$94</c:f>
              <c:numCache>
                <c:formatCode>General</c:formatCode>
                <c:ptCount val="91"/>
                <c:pt idx="0">
                  <c:v>1.3236000000000001</c:v>
                </c:pt>
                <c:pt idx="1">
                  <c:v>1.2939000000000001</c:v>
                </c:pt>
                <c:pt idx="2">
                  <c:v>1.2548999999999999</c:v>
                </c:pt>
                <c:pt idx="3">
                  <c:v>1.2174</c:v>
                </c:pt>
                <c:pt idx="4">
                  <c:v>1.1815</c:v>
                </c:pt>
                <c:pt idx="5">
                  <c:v>1.1460999999999999</c:v>
                </c:pt>
                <c:pt idx="6">
                  <c:v>1.1124000000000001</c:v>
                </c:pt>
                <c:pt idx="7">
                  <c:v>1.0784</c:v>
                </c:pt>
                <c:pt idx="8">
                  <c:v>1.0461</c:v>
                </c:pt>
                <c:pt idx="9">
                  <c:v>1.0145</c:v>
                </c:pt>
                <c:pt idx="10">
                  <c:v>0.98380000000000001</c:v>
                </c:pt>
                <c:pt idx="11">
                  <c:v>0.95379999999999998</c:v>
                </c:pt>
                <c:pt idx="12">
                  <c:v>0.92490000000000006</c:v>
                </c:pt>
                <c:pt idx="13">
                  <c:v>0.89610000000000001</c:v>
                </c:pt>
                <c:pt idx="14">
                  <c:v>0.86880000000000002</c:v>
                </c:pt>
                <c:pt idx="15">
                  <c:v>0.84060000000000001</c:v>
                </c:pt>
                <c:pt idx="16">
                  <c:v>0.81430000000000002</c:v>
                </c:pt>
                <c:pt idx="17">
                  <c:v>0.78890000000000005</c:v>
                </c:pt>
                <c:pt idx="18">
                  <c:v>0.7631</c:v>
                </c:pt>
                <c:pt idx="19">
                  <c:v>0.73870000000000002</c:v>
                </c:pt>
                <c:pt idx="20">
                  <c:v>0.71350000000000002</c:v>
                </c:pt>
                <c:pt idx="21">
                  <c:v>0.6905</c:v>
                </c:pt>
                <c:pt idx="22">
                  <c:v>0.66739999999999999</c:v>
                </c:pt>
                <c:pt idx="23">
                  <c:v>0.64400000000000002</c:v>
                </c:pt>
                <c:pt idx="24">
                  <c:v>0.62150000000000005</c:v>
                </c:pt>
                <c:pt idx="25">
                  <c:v>0.59970000000000001</c:v>
                </c:pt>
                <c:pt idx="26">
                  <c:v>0.57799999999999996</c:v>
                </c:pt>
                <c:pt idx="27">
                  <c:v>0.55700000000000005</c:v>
                </c:pt>
                <c:pt idx="28">
                  <c:v>0.53590000000000004</c:v>
                </c:pt>
                <c:pt idx="29">
                  <c:v>0.51590000000000003</c:v>
                </c:pt>
                <c:pt idx="30">
                  <c:v>0.49580000000000002</c:v>
                </c:pt>
                <c:pt idx="31">
                  <c:v>0.4758</c:v>
                </c:pt>
                <c:pt idx="32">
                  <c:v>0.45679999999999998</c:v>
                </c:pt>
                <c:pt idx="33">
                  <c:v>0.43790000000000001</c:v>
                </c:pt>
                <c:pt idx="34">
                  <c:v>0.41970000000000002</c:v>
                </c:pt>
                <c:pt idx="35">
                  <c:v>0.40110000000000001</c:v>
                </c:pt>
                <c:pt idx="36">
                  <c:v>0.3831</c:v>
                </c:pt>
                <c:pt idx="37">
                  <c:v>0.36509999999999998</c:v>
                </c:pt>
                <c:pt idx="38">
                  <c:v>0.34689999999999999</c:v>
                </c:pt>
                <c:pt idx="39">
                  <c:v>0.3306</c:v>
                </c:pt>
                <c:pt idx="40">
                  <c:v>0.31390000000000001</c:v>
                </c:pt>
                <c:pt idx="41">
                  <c:v>0.2969</c:v>
                </c:pt>
                <c:pt idx="42">
                  <c:v>0.28110000000000002</c:v>
                </c:pt>
                <c:pt idx="43">
                  <c:v>0.26529999999999998</c:v>
                </c:pt>
                <c:pt idx="44">
                  <c:v>0.2492</c:v>
                </c:pt>
                <c:pt idx="45">
                  <c:v>0.2346</c:v>
                </c:pt>
                <c:pt idx="46">
                  <c:v>0.21970000000000001</c:v>
                </c:pt>
                <c:pt idx="47">
                  <c:v>0.20469999999999999</c:v>
                </c:pt>
                <c:pt idx="48">
                  <c:v>0.19059999999999999</c:v>
                </c:pt>
                <c:pt idx="49">
                  <c:v>0.1767</c:v>
                </c:pt>
                <c:pt idx="50">
                  <c:v>0.16420000000000001</c:v>
                </c:pt>
                <c:pt idx="51">
                  <c:v>0.15110000000000001</c:v>
                </c:pt>
                <c:pt idx="52">
                  <c:v>0.1381</c:v>
                </c:pt>
                <c:pt idx="53">
                  <c:v>0.12620000000000001</c:v>
                </c:pt>
                <c:pt idx="54">
                  <c:v>0.1153</c:v>
                </c:pt>
                <c:pt idx="55">
                  <c:v>0.1043</c:v>
                </c:pt>
                <c:pt idx="56">
                  <c:v>9.3799999999999994E-2</c:v>
                </c:pt>
                <c:pt idx="57">
                  <c:v>8.3400000000000002E-2</c:v>
                </c:pt>
                <c:pt idx="58">
                  <c:v>7.4300000000000005E-2</c:v>
                </c:pt>
                <c:pt idx="59">
                  <c:v>6.5799999999999997E-2</c:v>
                </c:pt>
                <c:pt idx="60">
                  <c:v>5.8900000000000001E-2</c:v>
                </c:pt>
                <c:pt idx="61">
                  <c:v>0.05</c:v>
                </c:pt>
                <c:pt idx="62">
                  <c:v>4.2799999999999998E-2</c:v>
                </c:pt>
                <c:pt idx="63">
                  <c:v>3.9800000000000002E-2</c:v>
                </c:pt>
                <c:pt idx="64">
                  <c:v>0.03</c:v>
                </c:pt>
                <c:pt idx="65">
                  <c:v>2.98E-2</c:v>
                </c:pt>
                <c:pt idx="66">
                  <c:v>0.02</c:v>
                </c:pt>
                <c:pt idx="67">
                  <c:v>0.02</c:v>
                </c:pt>
                <c:pt idx="68">
                  <c:v>1.4999999999999999E-2</c:v>
                </c:pt>
                <c:pt idx="69">
                  <c:v>0.01</c:v>
                </c:pt>
                <c:pt idx="70">
                  <c:v>0.01</c:v>
                </c:pt>
                <c:pt idx="71">
                  <c:v>0.01</c:v>
                </c:pt>
                <c:pt idx="72">
                  <c:v>2.7000000000000001E-3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8.9999999999999993E-3</c:v>
                </c:pt>
                <c:pt idx="85">
                  <c:v>0.01</c:v>
                </c:pt>
                <c:pt idx="86">
                  <c:v>1.9E-2</c:v>
                </c:pt>
                <c:pt idx="87">
                  <c:v>2.6599999999999999E-2</c:v>
                </c:pt>
                <c:pt idx="88">
                  <c:v>3.7499999999999999E-2</c:v>
                </c:pt>
                <c:pt idx="89">
                  <c:v>5.2900000000000003E-2</c:v>
                </c:pt>
                <c:pt idx="90">
                  <c:v>6.4399999999999999E-2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8F2-49EA-AD95-D88919A14D34}"/>
            </c:ext>
          </c:extLst>
        </c:ser>
        <c:ser>
          <c:idx val="17"/>
          <c:order val="17"/>
          <c:tx>
            <c:strRef>
              <c:f>'Skip-2'!$W$1:$W$2</c:f>
              <c:strCache>
                <c:ptCount val="1"/>
                <c:pt idx="0">
                  <c:v>90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'Skip-2'!$W$3:$W$94</c:f>
              <c:numCache>
                <c:formatCode>General</c:formatCode>
                <c:ptCount val="91"/>
                <c:pt idx="0">
                  <c:v>1.3232999999999999</c:v>
                </c:pt>
                <c:pt idx="1">
                  <c:v>1.2938000000000001</c:v>
                </c:pt>
                <c:pt idx="2">
                  <c:v>1.2548999999999999</c:v>
                </c:pt>
                <c:pt idx="3">
                  <c:v>1.2171000000000001</c:v>
                </c:pt>
                <c:pt idx="4">
                  <c:v>1.1813</c:v>
                </c:pt>
                <c:pt idx="5">
                  <c:v>1.1460999999999999</c:v>
                </c:pt>
                <c:pt idx="6">
                  <c:v>1.1120000000000001</c:v>
                </c:pt>
                <c:pt idx="7">
                  <c:v>1.0783</c:v>
                </c:pt>
                <c:pt idx="8">
                  <c:v>1.0461</c:v>
                </c:pt>
                <c:pt idx="9">
                  <c:v>1.0146999999999999</c:v>
                </c:pt>
                <c:pt idx="10">
                  <c:v>0.98380000000000001</c:v>
                </c:pt>
                <c:pt idx="11">
                  <c:v>0.95379999999999998</c:v>
                </c:pt>
                <c:pt idx="12">
                  <c:v>0.92410000000000003</c:v>
                </c:pt>
                <c:pt idx="13">
                  <c:v>0.89590000000000003</c:v>
                </c:pt>
                <c:pt idx="14">
                  <c:v>0.86860000000000004</c:v>
                </c:pt>
                <c:pt idx="15">
                  <c:v>0.84040000000000004</c:v>
                </c:pt>
                <c:pt idx="16">
                  <c:v>0.81299999999999994</c:v>
                </c:pt>
                <c:pt idx="17">
                  <c:v>0.78779999999999994</c:v>
                </c:pt>
                <c:pt idx="18">
                  <c:v>0.7611</c:v>
                </c:pt>
                <c:pt idx="19">
                  <c:v>0.73670000000000002</c:v>
                </c:pt>
                <c:pt idx="20">
                  <c:v>0.71140000000000003</c:v>
                </c:pt>
                <c:pt idx="21">
                  <c:v>0.68840000000000001</c:v>
                </c:pt>
                <c:pt idx="22">
                  <c:v>0.66379999999999995</c:v>
                </c:pt>
                <c:pt idx="23">
                  <c:v>0.64</c:v>
                </c:pt>
                <c:pt idx="24">
                  <c:v>0.61829999999999996</c:v>
                </c:pt>
                <c:pt idx="25">
                  <c:v>0.59550000000000003</c:v>
                </c:pt>
                <c:pt idx="26">
                  <c:v>0.57350000000000001</c:v>
                </c:pt>
                <c:pt idx="27">
                  <c:v>0.55220000000000002</c:v>
                </c:pt>
                <c:pt idx="28">
                  <c:v>0.53100000000000003</c:v>
                </c:pt>
                <c:pt idx="29">
                  <c:v>0.51029999999999998</c:v>
                </c:pt>
                <c:pt idx="30">
                  <c:v>0.49</c:v>
                </c:pt>
                <c:pt idx="31">
                  <c:v>0.47049999999999997</c:v>
                </c:pt>
                <c:pt idx="32">
                  <c:v>0.4511</c:v>
                </c:pt>
                <c:pt idx="33">
                  <c:v>0.43209999999999998</c:v>
                </c:pt>
                <c:pt idx="34">
                  <c:v>0.41299999999999998</c:v>
                </c:pt>
                <c:pt idx="35">
                  <c:v>0.39429999999999998</c:v>
                </c:pt>
                <c:pt idx="36">
                  <c:v>0.37559999999999999</c:v>
                </c:pt>
                <c:pt idx="37">
                  <c:v>0.35780000000000001</c:v>
                </c:pt>
                <c:pt idx="38">
                  <c:v>0.34079999999999999</c:v>
                </c:pt>
                <c:pt idx="39">
                  <c:v>0.32419999999999999</c:v>
                </c:pt>
                <c:pt idx="40">
                  <c:v>0.30609999999999998</c:v>
                </c:pt>
                <c:pt idx="41">
                  <c:v>0.28999999999999998</c:v>
                </c:pt>
                <c:pt idx="42">
                  <c:v>0.27439999999999998</c:v>
                </c:pt>
                <c:pt idx="43">
                  <c:v>0.25690000000000002</c:v>
                </c:pt>
                <c:pt idx="44">
                  <c:v>0.24249999999999999</c:v>
                </c:pt>
                <c:pt idx="45">
                  <c:v>0.22600000000000001</c:v>
                </c:pt>
                <c:pt idx="46">
                  <c:v>0.21279999999999999</c:v>
                </c:pt>
                <c:pt idx="47">
                  <c:v>0.1961</c:v>
                </c:pt>
                <c:pt idx="48">
                  <c:v>0.18279999999999999</c:v>
                </c:pt>
                <c:pt idx="49">
                  <c:v>0.1686</c:v>
                </c:pt>
                <c:pt idx="50">
                  <c:v>0.15559999999999999</c:v>
                </c:pt>
                <c:pt idx="51">
                  <c:v>0.14280000000000001</c:v>
                </c:pt>
                <c:pt idx="52">
                  <c:v>0.1308</c:v>
                </c:pt>
                <c:pt idx="53">
                  <c:v>0.1178</c:v>
                </c:pt>
                <c:pt idx="54">
                  <c:v>0.1072</c:v>
                </c:pt>
                <c:pt idx="55">
                  <c:v>9.6199999999999994E-2</c:v>
                </c:pt>
                <c:pt idx="56">
                  <c:v>8.6800000000000002E-2</c:v>
                </c:pt>
                <c:pt idx="57">
                  <c:v>7.7100000000000002E-2</c:v>
                </c:pt>
                <c:pt idx="58">
                  <c:v>6.8599999999999994E-2</c:v>
                </c:pt>
                <c:pt idx="59">
                  <c:v>0.06</c:v>
                </c:pt>
                <c:pt idx="60">
                  <c:v>5.11E-2</c:v>
                </c:pt>
                <c:pt idx="61">
                  <c:v>4.5100000000000001E-2</c:v>
                </c:pt>
                <c:pt idx="62">
                  <c:v>0.04</c:v>
                </c:pt>
                <c:pt idx="63">
                  <c:v>3.1800000000000002E-2</c:v>
                </c:pt>
                <c:pt idx="64">
                  <c:v>0.03</c:v>
                </c:pt>
                <c:pt idx="65">
                  <c:v>2.1299999999999999E-2</c:v>
                </c:pt>
                <c:pt idx="66">
                  <c:v>0.02</c:v>
                </c:pt>
                <c:pt idx="67">
                  <c:v>1.55E-2</c:v>
                </c:pt>
                <c:pt idx="68">
                  <c:v>0.01</c:v>
                </c:pt>
                <c:pt idx="69">
                  <c:v>0.01</c:v>
                </c:pt>
                <c:pt idx="70">
                  <c:v>0.01</c:v>
                </c:pt>
                <c:pt idx="71">
                  <c:v>8.9999999999999998E-4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9.7000000000000003E-3</c:v>
                </c:pt>
                <c:pt idx="86">
                  <c:v>1.15E-2</c:v>
                </c:pt>
                <c:pt idx="87">
                  <c:v>2.0500000000000001E-2</c:v>
                </c:pt>
                <c:pt idx="88">
                  <c:v>3.1899999999999998E-2</c:v>
                </c:pt>
                <c:pt idx="89">
                  <c:v>4.4900000000000002E-2</c:v>
                </c:pt>
                <c:pt idx="90">
                  <c:v>5.7500000000000002E-2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8F2-49EA-AD95-D88919A14D34}"/>
            </c:ext>
          </c:extLst>
        </c:ser>
        <c:ser>
          <c:idx val="18"/>
          <c:order val="18"/>
          <c:tx>
            <c:strRef>
              <c:f>'Skip-2'!$X$1:$X$2</c:f>
              <c:strCache>
                <c:ptCount val="1"/>
                <c:pt idx="0">
                  <c:v>91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'Skip-2'!$X$3:$X$94</c:f>
              <c:numCache>
                <c:formatCode>General</c:formatCode>
                <c:ptCount val="91"/>
                <c:pt idx="0">
                  <c:v>1.3232999999999999</c:v>
                </c:pt>
                <c:pt idx="1">
                  <c:v>1.2938000000000001</c:v>
                </c:pt>
                <c:pt idx="2">
                  <c:v>1.2548999999999999</c:v>
                </c:pt>
                <c:pt idx="3">
                  <c:v>1.2171000000000001</c:v>
                </c:pt>
                <c:pt idx="4">
                  <c:v>1.1813</c:v>
                </c:pt>
                <c:pt idx="5">
                  <c:v>1.1460999999999999</c:v>
                </c:pt>
                <c:pt idx="6">
                  <c:v>1.1120000000000001</c:v>
                </c:pt>
                <c:pt idx="7">
                  <c:v>1.0783</c:v>
                </c:pt>
                <c:pt idx="8">
                  <c:v>1.0459000000000001</c:v>
                </c:pt>
                <c:pt idx="9">
                  <c:v>1.0145</c:v>
                </c:pt>
                <c:pt idx="10">
                  <c:v>0.98380000000000001</c:v>
                </c:pt>
                <c:pt idx="11">
                  <c:v>0.95379999999999998</c:v>
                </c:pt>
                <c:pt idx="12">
                  <c:v>0.92430000000000001</c:v>
                </c:pt>
                <c:pt idx="13">
                  <c:v>0.89570000000000005</c:v>
                </c:pt>
                <c:pt idx="14">
                  <c:v>0.86839999999999995</c:v>
                </c:pt>
                <c:pt idx="15">
                  <c:v>0.84019999999999995</c:v>
                </c:pt>
                <c:pt idx="16">
                  <c:v>0.81340000000000001</c:v>
                </c:pt>
                <c:pt idx="17">
                  <c:v>0.78759999999999997</c:v>
                </c:pt>
                <c:pt idx="18">
                  <c:v>0.7611</c:v>
                </c:pt>
                <c:pt idx="19">
                  <c:v>0.73619999999999997</c:v>
                </c:pt>
                <c:pt idx="20">
                  <c:v>0.71050000000000002</c:v>
                </c:pt>
                <c:pt idx="21">
                  <c:v>0.68669999999999998</c:v>
                </c:pt>
                <c:pt idx="22">
                  <c:v>0.66210000000000002</c:v>
                </c:pt>
                <c:pt idx="23">
                  <c:v>0.63900000000000001</c:v>
                </c:pt>
                <c:pt idx="24">
                  <c:v>0.61539999999999995</c:v>
                </c:pt>
                <c:pt idx="25">
                  <c:v>0.59250000000000003</c:v>
                </c:pt>
                <c:pt idx="26">
                  <c:v>0.57099999999999995</c:v>
                </c:pt>
                <c:pt idx="27">
                  <c:v>0.54879999999999995</c:v>
                </c:pt>
                <c:pt idx="28">
                  <c:v>0.52769999999999995</c:v>
                </c:pt>
                <c:pt idx="29">
                  <c:v>0.50619999999999998</c:v>
                </c:pt>
                <c:pt idx="30">
                  <c:v>0.48580000000000001</c:v>
                </c:pt>
                <c:pt idx="31">
                  <c:v>0.46579999999999999</c:v>
                </c:pt>
                <c:pt idx="32">
                  <c:v>0.4451</c:v>
                </c:pt>
                <c:pt idx="33">
                  <c:v>0.42609999999999998</c:v>
                </c:pt>
                <c:pt idx="34">
                  <c:v>0.40699999999999997</c:v>
                </c:pt>
                <c:pt idx="35">
                  <c:v>0.3886</c:v>
                </c:pt>
                <c:pt idx="36">
                  <c:v>0.37</c:v>
                </c:pt>
                <c:pt idx="37">
                  <c:v>0.35239999999999999</c:v>
                </c:pt>
                <c:pt idx="38">
                  <c:v>0.3347</c:v>
                </c:pt>
                <c:pt idx="39">
                  <c:v>0.31640000000000001</c:v>
                </c:pt>
                <c:pt idx="40">
                  <c:v>0.3</c:v>
                </c:pt>
                <c:pt idx="41">
                  <c:v>0.28389999999999999</c:v>
                </c:pt>
                <c:pt idx="42">
                  <c:v>0.2661</c:v>
                </c:pt>
                <c:pt idx="43">
                  <c:v>0.25140000000000001</c:v>
                </c:pt>
                <c:pt idx="44">
                  <c:v>0.2356</c:v>
                </c:pt>
                <c:pt idx="45">
                  <c:v>0.21970000000000001</c:v>
                </c:pt>
                <c:pt idx="46">
                  <c:v>0.20499999999999999</c:v>
                </c:pt>
                <c:pt idx="47">
                  <c:v>0.1903</c:v>
                </c:pt>
                <c:pt idx="48">
                  <c:v>0.17560000000000001</c:v>
                </c:pt>
                <c:pt idx="49">
                  <c:v>0.1628</c:v>
                </c:pt>
                <c:pt idx="50">
                  <c:v>0.14779999999999999</c:v>
                </c:pt>
                <c:pt idx="51">
                  <c:v>0.1356</c:v>
                </c:pt>
                <c:pt idx="52">
                  <c:v>0.1236</c:v>
                </c:pt>
                <c:pt idx="53">
                  <c:v>0.1124</c:v>
                </c:pt>
                <c:pt idx="54">
                  <c:v>0.10059999999999999</c:v>
                </c:pt>
                <c:pt idx="55">
                  <c:v>9.0300000000000005E-2</c:v>
                </c:pt>
                <c:pt idx="56">
                  <c:v>0.08</c:v>
                </c:pt>
                <c:pt idx="57">
                  <c:v>7.0499999999999993E-2</c:v>
                </c:pt>
                <c:pt idx="58">
                  <c:v>6.1899999999999997E-2</c:v>
                </c:pt>
                <c:pt idx="59">
                  <c:v>5.4199999999999998E-2</c:v>
                </c:pt>
                <c:pt idx="60">
                  <c:v>4.8899999999999999E-2</c:v>
                </c:pt>
                <c:pt idx="61">
                  <c:v>0.04</c:v>
                </c:pt>
                <c:pt idx="62">
                  <c:v>3.5099999999999999E-2</c:v>
                </c:pt>
                <c:pt idx="63">
                  <c:v>0.03</c:v>
                </c:pt>
                <c:pt idx="64">
                  <c:v>2.4E-2</c:v>
                </c:pt>
                <c:pt idx="65">
                  <c:v>0.02</c:v>
                </c:pt>
                <c:pt idx="66">
                  <c:v>1.6799999999999999E-2</c:v>
                </c:pt>
                <c:pt idx="67">
                  <c:v>0.01</c:v>
                </c:pt>
                <c:pt idx="68">
                  <c:v>0.01</c:v>
                </c:pt>
                <c:pt idx="69">
                  <c:v>9.7999999999999997E-3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1.2999999999999999E-3</c:v>
                </c:pt>
                <c:pt idx="86">
                  <c:v>0.01</c:v>
                </c:pt>
                <c:pt idx="87">
                  <c:v>1.5100000000000001E-2</c:v>
                </c:pt>
                <c:pt idx="88">
                  <c:v>2.4899999999999999E-2</c:v>
                </c:pt>
                <c:pt idx="89">
                  <c:v>3.7499999999999999E-2</c:v>
                </c:pt>
                <c:pt idx="9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8F2-49EA-AD95-D88919A14D34}"/>
            </c:ext>
          </c:extLst>
        </c:ser>
        <c:ser>
          <c:idx val="19"/>
          <c:order val="19"/>
          <c:tx>
            <c:strRef>
              <c:f>'Skip-2'!$Y$1:$Y$2</c:f>
              <c:strCache>
                <c:ptCount val="1"/>
                <c:pt idx="0">
                  <c:v>92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'Skip-2'!$Y$3:$Y$94</c:f>
              <c:numCache>
                <c:formatCode>General</c:formatCode>
                <c:ptCount val="91"/>
                <c:pt idx="0">
                  <c:v>1.3232999999999999</c:v>
                </c:pt>
                <c:pt idx="1">
                  <c:v>1.2936000000000001</c:v>
                </c:pt>
                <c:pt idx="2">
                  <c:v>1.2548999999999999</c:v>
                </c:pt>
                <c:pt idx="3">
                  <c:v>1.2171000000000001</c:v>
                </c:pt>
                <c:pt idx="4">
                  <c:v>1.1813</c:v>
                </c:pt>
                <c:pt idx="5">
                  <c:v>1.1460999999999999</c:v>
                </c:pt>
                <c:pt idx="6">
                  <c:v>1.1120000000000001</c:v>
                </c:pt>
                <c:pt idx="7">
                  <c:v>1.0783</c:v>
                </c:pt>
                <c:pt idx="8">
                  <c:v>1.0459000000000001</c:v>
                </c:pt>
                <c:pt idx="9">
                  <c:v>1.0145</c:v>
                </c:pt>
                <c:pt idx="10">
                  <c:v>0.98380000000000001</c:v>
                </c:pt>
                <c:pt idx="11">
                  <c:v>0.95379999999999998</c:v>
                </c:pt>
                <c:pt idx="12">
                  <c:v>0.92430000000000001</c:v>
                </c:pt>
                <c:pt idx="13">
                  <c:v>0.89570000000000005</c:v>
                </c:pt>
                <c:pt idx="14">
                  <c:v>0.86819999999999997</c:v>
                </c:pt>
                <c:pt idx="15">
                  <c:v>0.84019999999999995</c:v>
                </c:pt>
                <c:pt idx="16">
                  <c:v>0.81320000000000003</c:v>
                </c:pt>
                <c:pt idx="17">
                  <c:v>0.7873</c:v>
                </c:pt>
                <c:pt idx="18">
                  <c:v>0.7611</c:v>
                </c:pt>
                <c:pt idx="19">
                  <c:v>0.73619999999999997</c:v>
                </c:pt>
                <c:pt idx="20">
                  <c:v>0.71050000000000002</c:v>
                </c:pt>
                <c:pt idx="21">
                  <c:v>0.68669999999999998</c:v>
                </c:pt>
                <c:pt idx="22">
                  <c:v>0.66169999999999995</c:v>
                </c:pt>
                <c:pt idx="23">
                  <c:v>0.63829999999999998</c:v>
                </c:pt>
                <c:pt idx="24">
                  <c:v>0.61439999999999995</c:v>
                </c:pt>
                <c:pt idx="25">
                  <c:v>0.59150000000000003</c:v>
                </c:pt>
                <c:pt idx="26">
                  <c:v>0.56920000000000004</c:v>
                </c:pt>
                <c:pt idx="27">
                  <c:v>0.54679999999999995</c:v>
                </c:pt>
                <c:pt idx="28">
                  <c:v>0.52439999999999998</c:v>
                </c:pt>
                <c:pt idx="29">
                  <c:v>0.50280000000000002</c:v>
                </c:pt>
                <c:pt idx="30">
                  <c:v>0.48209999999999997</c:v>
                </c:pt>
                <c:pt idx="31">
                  <c:v>0.46129999999999999</c:v>
                </c:pt>
                <c:pt idx="32">
                  <c:v>0.44140000000000001</c:v>
                </c:pt>
                <c:pt idx="33">
                  <c:v>0.42180000000000001</c:v>
                </c:pt>
                <c:pt idx="34">
                  <c:v>0.4022</c:v>
                </c:pt>
                <c:pt idx="35">
                  <c:v>0.38319999999999999</c:v>
                </c:pt>
                <c:pt idx="36">
                  <c:v>0.36470000000000002</c:v>
                </c:pt>
                <c:pt idx="37">
                  <c:v>0.34570000000000001</c:v>
                </c:pt>
                <c:pt idx="38">
                  <c:v>0.32829999999999998</c:v>
                </c:pt>
                <c:pt idx="39">
                  <c:v>0.31109999999999999</c:v>
                </c:pt>
                <c:pt idx="40">
                  <c:v>0.29420000000000002</c:v>
                </c:pt>
                <c:pt idx="41">
                  <c:v>0.27639999999999998</c:v>
                </c:pt>
                <c:pt idx="42">
                  <c:v>0.2606</c:v>
                </c:pt>
                <c:pt idx="43">
                  <c:v>0.24440000000000001</c:v>
                </c:pt>
                <c:pt idx="44">
                  <c:v>0.2281</c:v>
                </c:pt>
                <c:pt idx="45">
                  <c:v>0.214</c:v>
                </c:pt>
                <c:pt idx="46">
                  <c:v>0.1983</c:v>
                </c:pt>
                <c:pt idx="47">
                  <c:v>0.18440000000000001</c:v>
                </c:pt>
                <c:pt idx="48">
                  <c:v>0.1694</c:v>
                </c:pt>
                <c:pt idx="49">
                  <c:v>0.15559999999999999</c:v>
                </c:pt>
                <c:pt idx="50">
                  <c:v>0.1431</c:v>
                </c:pt>
                <c:pt idx="51">
                  <c:v>0.12970000000000001</c:v>
                </c:pt>
                <c:pt idx="52">
                  <c:v>0.1172</c:v>
                </c:pt>
                <c:pt idx="53">
                  <c:v>0.10589999999999999</c:v>
                </c:pt>
                <c:pt idx="54">
                  <c:v>9.5299999999999996E-2</c:v>
                </c:pt>
                <c:pt idx="55">
                  <c:v>8.4900000000000003E-2</c:v>
                </c:pt>
                <c:pt idx="56">
                  <c:v>7.5399999999999995E-2</c:v>
                </c:pt>
                <c:pt idx="57">
                  <c:v>6.6600000000000006E-2</c:v>
                </c:pt>
                <c:pt idx="58">
                  <c:v>5.8900000000000001E-2</c:v>
                </c:pt>
                <c:pt idx="59">
                  <c:v>0.05</c:v>
                </c:pt>
                <c:pt idx="60">
                  <c:v>4.3400000000000001E-2</c:v>
                </c:pt>
                <c:pt idx="61">
                  <c:v>3.9199999999999999E-2</c:v>
                </c:pt>
                <c:pt idx="62">
                  <c:v>0.03</c:v>
                </c:pt>
                <c:pt idx="63">
                  <c:v>2.7300000000000001E-2</c:v>
                </c:pt>
                <c:pt idx="64">
                  <c:v>0.02</c:v>
                </c:pt>
                <c:pt idx="65">
                  <c:v>1.8800000000000001E-2</c:v>
                </c:pt>
                <c:pt idx="66">
                  <c:v>0.01</c:v>
                </c:pt>
                <c:pt idx="67">
                  <c:v>0.01</c:v>
                </c:pt>
                <c:pt idx="68">
                  <c:v>0.01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3.7000000000000002E-3</c:v>
                </c:pt>
                <c:pt idx="87">
                  <c:v>0.01</c:v>
                </c:pt>
                <c:pt idx="88">
                  <c:v>1.9099999999999999E-2</c:v>
                </c:pt>
                <c:pt idx="89">
                  <c:v>3.2199999999999999E-2</c:v>
                </c:pt>
                <c:pt idx="90">
                  <c:v>4.2799999999999998E-2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8F2-49EA-AD95-D88919A14D34}"/>
            </c:ext>
          </c:extLst>
        </c:ser>
        <c:ser>
          <c:idx val="20"/>
          <c:order val="20"/>
          <c:tx>
            <c:strRef>
              <c:f>'Skip-2'!$Z$1:$Z$2</c:f>
              <c:strCache>
                <c:ptCount val="1"/>
                <c:pt idx="0">
                  <c:v>93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'Skip-2'!$Z$3:$Z$94</c:f>
              <c:numCache>
                <c:formatCode>General</c:formatCode>
                <c:ptCount val="91"/>
                <c:pt idx="0">
                  <c:v>1.3232999999999999</c:v>
                </c:pt>
                <c:pt idx="1">
                  <c:v>1.2936000000000001</c:v>
                </c:pt>
                <c:pt idx="2">
                  <c:v>1.2548999999999999</c:v>
                </c:pt>
                <c:pt idx="3">
                  <c:v>1.2169000000000001</c:v>
                </c:pt>
                <c:pt idx="4">
                  <c:v>1.1811</c:v>
                </c:pt>
                <c:pt idx="5">
                  <c:v>1.1458999999999999</c:v>
                </c:pt>
                <c:pt idx="6">
                  <c:v>1.1120000000000001</c:v>
                </c:pt>
                <c:pt idx="7">
                  <c:v>1.0781000000000001</c:v>
                </c:pt>
                <c:pt idx="8">
                  <c:v>1.0459000000000001</c:v>
                </c:pt>
                <c:pt idx="9">
                  <c:v>1.0145</c:v>
                </c:pt>
                <c:pt idx="10">
                  <c:v>0.98380000000000001</c:v>
                </c:pt>
                <c:pt idx="11">
                  <c:v>0.95369999999999999</c:v>
                </c:pt>
                <c:pt idx="12">
                  <c:v>0.92430000000000001</c:v>
                </c:pt>
                <c:pt idx="13">
                  <c:v>0.89570000000000005</c:v>
                </c:pt>
                <c:pt idx="14">
                  <c:v>0.86819999999999997</c:v>
                </c:pt>
                <c:pt idx="15">
                  <c:v>0.84019999999999995</c:v>
                </c:pt>
                <c:pt idx="16">
                  <c:v>0.81320000000000003</c:v>
                </c:pt>
                <c:pt idx="17">
                  <c:v>0.7873</c:v>
                </c:pt>
                <c:pt idx="18">
                  <c:v>0.7611</c:v>
                </c:pt>
                <c:pt idx="19">
                  <c:v>0.73599999999999999</c:v>
                </c:pt>
                <c:pt idx="20">
                  <c:v>0.71050000000000002</c:v>
                </c:pt>
                <c:pt idx="21">
                  <c:v>0.6865</c:v>
                </c:pt>
                <c:pt idx="22">
                  <c:v>0.66169999999999995</c:v>
                </c:pt>
                <c:pt idx="23">
                  <c:v>0.63829999999999998</c:v>
                </c:pt>
                <c:pt idx="24">
                  <c:v>0.61409999999999998</c:v>
                </c:pt>
                <c:pt idx="25">
                  <c:v>0.59130000000000005</c:v>
                </c:pt>
                <c:pt idx="26">
                  <c:v>0.56869999999999998</c:v>
                </c:pt>
                <c:pt idx="27">
                  <c:v>0.54600000000000004</c:v>
                </c:pt>
                <c:pt idx="28">
                  <c:v>0.52329999999999999</c:v>
                </c:pt>
                <c:pt idx="29">
                  <c:v>0.50129999999999997</c:v>
                </c:pt>
                <c:pt idx="30">
                  <c:v>0.47970000000000002</c:v>
                </c:pt>
                <c:pt idx="31">
                  <c:v>0.45839999999999997</c:v>
                </c:pt>
                <c:pt idx="32">
                  <c:v>0.43840000000000001</c:v>
                </c:pt>
                <c:pt idx="33">
                  <c:v>0.41820000000000002</c:v>
                </c:pt>
                <c:pt idx="34">
                  <c:v>0.39760000000000001</c:v>
                </c:pt>
                <c:pt idx="35">
                  <c:v>0.37859999999999999</c:v>
                </c:pt>
                <c:pt idx="36">
                  <c:v>0.35920000000000002</c:v>
                </c:pt>
                <c:pt idx="37">
                  <c:v>0.34079999999999999</c:v>
                </c:pt>
                <c:pt idx="38">
                  <c:v>0.32279999999999998</c:v>
                </c:pt>
                <c:pt idx="39">
                  <c:v>0.30530000000000002</c:v>
                </c:pt>
                <c:pt idx="40">
                  <c:v>0.28689999999999999</c:v>
                </c:pt>
                <c:pt idx="41">
                  <c:v>0.27060000000000001</c:v>
                </c:pt>
                <c:pt idx="42">
                  <c:v>0.25440000000000002</c:v>
                </c:pt>
                <c:pt idx="43">
                  <c:v>0.23749999999999999</c:v>
                </c:pt>
                <c:pt idx="44">
                  <c:v>0.2228</c:v>
                </c:pt>
                <c:pt idx="45">
                  <c:v>0.20660000000000001</c:v>
                </c:pt>
                <c:pt idx="46">
                  <c:v>0.19309999999999999</c:v>
                </c:pt>
                <c:pt idx="47">
                  <c:v>0.1772</c:v>
                </c:pt>
                <c:pt idx="48">
                  <c:v>0.16420000000000001</c:v>
                </c:pt>
                <c:pt idx="49">
                  <c:v>0.15079999999999999</c:v>
                </c:pt>
                <c:pt idx="50">
                  <c:v>0.13719999999999999</c:v>
                </c:pt>
                <c:pt idx="51">
                  <c:v>0.12529999999999999</c:v>
                </c:pt>
                <c:pt idx="52">
                  <c:v>0.11360000000000001</c:v>
                </c:pt>
                <c:pt idx="53">
                  <c:v>0.1024</c:v>
                </c:pt>
                <c:pt idx="54">
                  <c:v>9.1399999999999995E-2</c:v>
                </c:pt>
                <c:pt idx="55">
                  <c:v>8.0799999999999997E-2</c:v>
                </c:pt>
                <c:pt idx="56">
                  <c:v>7.1099999999999997E-2</c:v>
                </c:pt>
                <c:pt idx="57">
                  <c:v>6.2899999999999998E-2</c:v>
                </c:pt>
                <c:pt idx="58">
                  <c:v>5.5399999999999998E-2</c:v>
                </c:pt>
                <c:pt idx="59">
                  <c:v>4.9200000000000001E-2</c:v>
                </c:pt>
                <c:pt idx="60">
                  <c:v>0.04</c:v>
                </c:pt>
                <c:pt idx="61">
                  <c:v>3.4099999999999998E-2</c:v>
                </c:pt>
                <c:pt idx="62">
                  <c:v>0.03</c:v>
                </c:pt>
                <c:pt idx="63">
                  <c:v>2.1000000000000001E-2</c:v>
                </c:pt>
                <c:pt idx="64">
                  <c:v>0.02</c:v>
                </c:pt>
                <c:pt idx="65">
                  <c:v>1.1299999999999999E-2</c:v>
                </c:pt>
                <c:pt idx="66">
                  <c:v>0.01</c:v>
                </c:pt>
                <c:pt idx="67">
                  <c:v>0.01</c:v>
                </c:pt>
                <c:pt idx="68">
                  <c:v>2.0000000000000001E-4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6.7999999999999996E-3</c:v>
                </c:pt>
                <c:pt idx="88">
                  <c:v>1.37E-2</c:v>
                </c:pt>
                <c:pt idx="89">
                  <c:v>2.52E-2</c:v>
                </c:pt>
                <c:pt idx="90">
                  <c:v>3.6900000000000002E-2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8F2-49EA-AD95-D88919A14D34}"/>
            </c:ext>
          </c:extLst>
        </c:ser>
        <c:ser>
          <c:idx val="21"/>
          <c:order val="21"/>
          <c:tx>
            <c:strRef>
              <c:f>'Skip-2'!$AA$1:$AA$2</c:f>
              <c:strCache>
                <c:ptCount val="1"/>
                <c:pt idx="0">
                  <c:v>94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'Skip-2'!$AA$3:$AA$94</c:f>
              <c:numCache>
                <c:formatCode>General</c:formatCode>
                <c:ptCount val="91"/>
                <c:pt idx="0">
                  <c:v>1.3232999999999999</c:v>
                </c:pt>
                <c:pt idx="1">
                  <c:v>1.2936000000000001</c:v>
                </c:pt>
                <c:pt idx="2">
                  <c:v>1.2547999999999999</c:v>
                </c:pt>
                <c:pt idx="3">
                  <c:v>1.2169000000000001</c:v>
                </c:pt>
                <c:pt idx="4">
                  <c:v>1.181</c:v>
                </c:pt>
                <c:pt idx="5">
                  <c:v>1.1458999999999999</c:v>
                </c:pt>
                <c:pt idx="6">
                  <c:v>1.1120000000000001</c:v>
                </c:pt>
                <c:pt idx="7">
                  <c:v>1.0783</c:v>
                </c:pt>
                <c:pt idx="8">
                  <c:v>1.0459000000000001</c:v>
                </c:pt>
                <c:pt idx="9">
                  <c:v>1.0144</c:v>
                </c:pt>
                <c:pt idx="10">
                  <c:v>0.98380000000000001</c:v>
                </c:pt>
                <c:pt idx="11">
                  <c:v>0.95369999999999999</c:v>
                </c:pt>
                <c:pt idx="12">
                  <c:v>0.92430000000000001</c:v>
                </c:pt>
                <c:pt idx="13">
                  <c:v>0.89570000000000005</c:v>
                </c:pt>
                <c:pt idx="14">
                  <c:v>0.86819999999999997</c:v>
                </c:pt>
                <c:pt idx="15">
                  <c:v>0.84019999999999995</c:v>
                </c:pt>
                <c:pt idx="16">
                  <c:v>0.81320000000000003</c:v>
                </c:pt>
                <c:pt idx="17">
                  <c:v>0.78759999999999997</c:v>
                </c:pt>
                <c:pt idx="18">
                  <c:v>0.7611</c:v>
                </c:pt>
                <c:pt idx="19">
                  <c:v>0.73599999999999999</c:v>
                </c:pt>
                <c:pt idx="20">
                  <c:v>0.71050000000000002</c:v>
                </c:pt>
                <c:pt idx="21">
                  <c:v>0.6865</c:v>
                </c:pt>
                <c:pt idx="22">
                  <c:v>0.66169999999999995</c:v>
                </c:pt>
                <c:pt idx="23">
                  <c:v>0.63829999999999998</c:v>
                </c:pt>
                <c:pt idx="24">
                  <c:v>0.61409999999999998</c:v>
                </c:pt>
                <c:pt idx="25">
                  <c:v>0.59130000000000005</c:v>
                </c:pt>
                <c:pt idx="26">
                  <c:v>0.56869999999999998</c:v>
                </c:pt>
                <c:pt idx="27">
                  <c:v>0.54579999999999995</c:v>
                </c:pt>
                <c:pt idx="28">
                  <c:v>0.52329999999999999</c:v>
                </c:pt>
                <c:pt idx="29">
                  <c:v>0.50080000000000002</c:v>
                </c:pt>
                <c:pt idx="30">
                  <c:v>0.47889999999999999</c:v>
                </c:pt>
                <c:pt idx="31">
                  <c:v>0.45789999999999997</c:v>
                </c:pt>
                <c:pt idx="32">
                  <c:v>0.4365</c:v>
                </c:pt>
                <c:pt idx="33">
                  <c:v>0.4158</c:v>
                </c:pt>
                <c:pt idx="34">
                  <c:v>0.39489999999999997</c:v>
                </c:pt>
                <c:pt idx="35">
                  <c:v>0.37490000000000001</c:v>
                </c:pt>
                <c:pt idx="36">
                  <c:v>0.35499999999999998</c:v>
                </c:pt>
                <c:pt idx="37">
                  <c:v>0.33650000000000002</c:v>
                </c:pt>
                <c:pt idx="38">
                  <c:v>0.3175</c:v>
                </c:pt>
                <c:pt idx="39">
                  <c:v>0.29970000000000002</c:v>
                </c:pt>
                <c:pt idx="40">
                  <c:v>0.28220000000000001</c:v>
                </c:pt>
                <c:pt idx="41">
                  <c:v>0.26469999999999999</c:v>
                </c:pt>
                <c:pt idx="42">
                  <c:v>0.24829999999999999</c:v>
                </c:pt>
                <c:pt idx="43">
                  <c:v>0.23219999999999999</c:v>
                </c:pt>
                <c:pt idx="44">
                  <c:v>0.21579999999999999</c:v>
                </c:pt>
                <c:pt idx="45">
                  <c:v>0.2014</c:v>
                </c:pt>
                <c:pt idx="46">
                  <c:v>0.18579999999999999</c:v>
                </c:pt>
                <c:pt idx="47">
                  <c:v>0.1731</c:v>
                </c:pt>
                <c:pt idx="48">
                  <c:v>0.15809999999999999</c:v>
                </c:pt>
                <c:pt idx="49">
                  <c:v>0.14560000000000001</c:v>
                </c:pt>
                <c:pt idx="50">
                  <c:v>0.1333</c:v>
                </c:pt>
                <c:pt idx="51">
                  <c:v>0.1217</c:v>
                </c:pt>
                <c:pt idx="52">
                  <c:v>0.10920000000000001</c:v>
                </c:pt>
                <c:pt idx="53">
                  <c:v>9.8599999999999993E-2</c:v>
                </c:pt>
                <c:pt idx="54">
                  <c:v>8.8599999999999998E-2</c:v>
                </c:pt>
                <c:pt idx="55">
                  <c:v>7.9200000000000007E-2</c:v>
                </c:pt>
                <c:pt idx="56">
                  <c:v>7.0000000000000007E-2</c:v>
                </c:pt>
                <c:pt idx="57">
                  <c:v>6.08E-2</c:v>
                </c:pt>
                <c:pt idx="58">
                  <c:v>5.2699999999999997E-2</c:v>
                </c:pt>
                <c:pt idx="59">
                  <c:v>4.58E-2</c:v>
                </c:pt>
                <c:pt idx="60">
                  <c:v>3.9699999999999999E-2</c:v>
                </c:pt>
                <c:pt idx="61">
                  <c:v>0.03</c:v>
                </c:pt>
                <c:pt idx="62">
                  <c:v>2.5600000000000001E-2</c:v>
                </c:pt>
                <c:pt idx="63">
                  <c:v>0.02</c:v>
                </c:pt>
                <c:pt idx="64">
                  <c:v>1.43E-2</c:v>
                </c:pt>
                <c:pt idx="65">
                  <c:v>0.01</c:v>
                </c:pt>
                <c:pt idx="66">
                  <c:v>0.01</c:v>
                </c:pt>
                <c:pt idx="67">
                  <c:v>1.4E-3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5.9999999999999995E-4</c:v>
                </c:pt>
                <c:pt idx="88">
                  <c:v>0.01</c:v>
                </c:pt>
                <c:pt idx="89">
                  <c:v>1.9699999999999999E-2</c:v>
                </c:pt>
                <c:pt idx="90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68F2-49EA-AD95-D88919A14D34}"/>
            </c:ext>
          </c:extLst>
        </c:ser>
        <c:ser>
          <c:idx val="22"/>
          <c:order val="22"/>
          <c:tx>
            <c:strRef>
              <c:f>'Skip-2'!$AB$1:$AB$2</c:f>
              <c:strCache>
                <c:ptCount val="1"/>
                <c:pt idx="0">
                  <c:v>95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'Skip-2'!$AB$3:$AB$94</c:f>
              <c:numCache>
                <c:formatCode>General</c:formatCode>
                <c:ptCount val="91"/>
                <c:pt idx="0">
                  <c:v>1.3232999999999999</c:v>
                </c:pt>
                <c:pt idx="1">
                  <c:v>1.2935000000000001</c:v>
                </c:pt>
                <c:pt idx="2">
                  <c:v>1.2547999999999999</c:v>
                </c:pt>
                <c:pt idx="3">
                  <c:v>1.2169000000000001</c:v>
                </c:pt>
                <c:pt idx="4">
                  <c:v>1.181</c:v>
                </c:pt>
                <c:pt idx="5">
                  <c:v>1.1458999999999999</c:v>
                </c:pt>
                <c:pt idx="6">
                  <c:v>1.1120000000000001</c:v>
                </c:pt>
                <c:pt idx="7">
                  <c:v>1.0783</c:v>
                </c:pt>
                <c:pt idx="8">
                  <c:v>1.0459000000000001</c:v>
                </c:pt>
                <c:pt idx="9">
                  <c:v>1.0144</c:v>
                </c:pt>
                <c:pt idx="10">
                  <c:v>0.98380000000000001</c:v>
                </c:pt>
                <c:pt idx="11">
                  <c:v>0.95369999999999999</c:v>
                </c:pt>
                <c:pt idx="12">
                  <c:v>0.92430000000000001</c:v>
                </c:pt>
                <c:pt idx="13">
                  <c:v>0.89570000000000005</c:v>
                </c:pt>
                <c:pt idx="14">
                  <c:v>0.86819999999999997</c:v>
                </c:pt>
                <c:pt idx="15">
                  <c:v>0.84019999999999995</c:v>
                </c:pt>
                <c:pt idx="16">
                  <c:v>0.81320000000000003</c:v>
                </c:pt>
                <c:pt idx="17">
                  <c:v>0.7873</c:v>
                </c:pt>
                <c:pt idx="18">
                  <c:v>0.7611</c:v>
                </c:pt>
                <c:pt idx="19">
                  <c:v>0.73599999999999999</c:v>
                </c:pt>
                <c:pt idx="20">
                  <c:v>0.71050000000000002</c:v>
                </c:pt>
                <c:pt idx="21">
                  <c:v>0.6865</c:v>
                </c:pt>
                <c:pt idx="22">
                  <c:v>0.66169999999999995</c:v>
                </c:pt>
                <c:pt idx="23">
                  <c:v>0.63829999999999998</c:v>
                </c:pt>
                <c:pt idx="24">
                  <c:v>0.61409999999999998</c:v>
                </c:pt>
                <c:pt idx="25">
                  <c:v>0.59130000000000005</c:v>
                </c:pt>
                <c:pt idx="26">
                  <c:v>0.56869999999999998</c:v>
                </c:pt>
                <c:pt idx="27">
                  <c:v>0.54579999999999995</c:v>
                </c:pt>
                <c:pt idx="28">
                  <c:v>0.52280000000000004</c:v>
                </c:pt>
                <c:pt idx="29">
                  <c:v>0.50080000000000002</c:v>
                </c:pt>
                <c:pt idx="30">
                  <c:v>0.47889999999999999</c:v>
                </c:pt>
                <c:pt idx="31">
                  <c:v>0.45789999999999997</c:v>
                </c:pt>
                <c:pt idx="32">
                  <c:v>0.43619999999999998</c:v>
                </c:pt>
                <c:pt idx="33">
                  <c:v>0.41449999999999998</c:v>
                </c:pt>
                <c:pt idx="34">
                  <c:v>0.39350000000000002</c:v>
                </c:pt>
                <c:pt idx="35">
                  <c:v>0.37269999999999998</c:v>
                </c:pt>
                <c:pt idx="36">
                  <c:v>0.3528</c:v>
                </c:pt>
                <c:pt idx="37">
                  <c:v>0.33300000000000002</c:v>
                </c:pt>
                <c:pt idx="38">
                  <c:v>0.31419999999999998</c:v>
                </c:pt>
                <c:pt idx="39">
                  <c:v>0.29530000000000001</c:v>
                </c:pt>
                <c:pt idx="40">
                  <c:v>0.2767</c:v>
                </c:pt>
                <c:pt idx="41">
                  <c:v>0.25940000000000002</c:v>
                </c:pt>
                <c:pt idx="42">
                  <c:v>0.24329999999999999</c:v>
                </c:pt>
                <c:pt idx="43">
                  <c:v>0.22559999999999999</c:v>
                </c:pt>
                <c:pt idx="44">
                  <c:v>0.21029999999999999</c:v>
                </c:pt>
                <c:pt idx="45">
                  <c:v>0.1951</c:v>
                </c:pt>
                <c:pt idx="46">
                  <c:v>0.18110000000000001</c:v>
                </c:pt>
                <c:pt idx="47">
                  <c:v>0.1661</c:v>
                </c:pt>
                <c:pt idx="48">
                  <c:v>0.15329999999999999</c:v>
                </c:pt>
                <c:pt idx="49">
                  <c:v>0.1411</c:v>
                </c:pt>
                <c:pt idx="50">
                  <c:v>0.12809999999999999</c:v>
                </c:pt>
                <c:pt idx="51">
                  <c:v>0.1172</c:v>
                </c:pt>
                <c:pt idx="52">
                  <c:v>0.1072</c:v>
                </c:pt>
                <c:pt idx="53">
                  <c:v>9.7000000000000003E-2</c:v>
                </c:pt>
                <c:pt idx="54">
                  <c:v>8.8099999999999998E-2</c:v>
                </c:pt>
                <c:pt idx="55">
                  <c:v>7.8600000000000003E-2</c:v>
                </c:pt>
                <c:pt idx="56">
                  <c:v>7.0000000000000007E-2</c:v>
                </c:pt>
                <c:pt idx="57">
                  <c:v>0.06</c:v>
                </c:pt>
                <c:pt idx="58">
                  <c:v>5.11E-2</c:v>
                </c:pt>
                <c:pt idx="59">
                  <c:v>4.3200000000000002E-2</c:v>
                </c:pt>
                <c:pt idx="60">
                  <c:v>3.6299999999999999E-2</c:v>
                </c:pt>
                <c:pt idx="61">
                  <c:v>0.03</c:v>
                </c:pt>
                <c:pt idx="62">
                  <c:v>2.0799999999999999E-2</c:v>
                </c:pt>
                <c:pt idx="63">
                  <c:v>1.7999999999999999E-2</c:v>
                </c:pt>
                <c:pt idx="64">
                  <c:v>0.01</c:v>
                </c:pt>
                <c:pt idx="65">
                  <c:v>0.01</c:v>
                </c:pt>
                <c:pt idx="66">
                  <c:v>2.8999999999999998E-3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4.5999999999999999E-3</c:v>
                </c:pt>
                <c:pt idx="89">
                  <c:v>1.41E-2</c:v>
                </c:pt>
                <c:pt idx="90">
                  <c:v>2.4400000000000002E-2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8F2-49EA-AD95-D88919A14D34}"/>
            </c:ext>
          </c:extLst>
        </c:ser>
        <c:ser>
          <c:idx val="23"/>
          <c:order val="23"/>
          <c:tx>
            <c:strRef>
              <c:f>'Skip-2'!$AC$1:$AC$2</c:f>
              <c:strCache>
                <c:ptCount val="1"/>
                <c:pt idx="0">
                  <c:v>96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'Skip-2'!$AC$3:$AC$94</c:f>
              <c:numCache>
                <c:formatCode>General</c:formatCode>
                <c:ptCount val="91"/>
                <c:pt idx="0">
                  <c:v>1.3232999999999999</c:v>
                </c:pt>
                <c:pt idx="1">
                  <c:v>1.2935000000000001</c:v>
                </c:pt>
                <c:pt idx="2">
                  <c:v>1.2547999999999999</c:v>
                </c:pt>
                <c:pt idx="3">
                  <c:v>1.2169000000000001</c:v>
                </c:pt>
                <c:pt idx="4">
                  <c:v>1.181</c:v>
                </c:pt>
                <c:pt idx="5">
                  <c:v>1.1458999999999999</c:v>
                </c:pt>
                <c:pt idx="6">
                  <c:v>1.1120000000000001</c:v>
                </c:pt>
                <c:pt idx="7">
                  <c:v>1.0783</c:v>
                </c:pt>
                <c:pt idx="8">
                  <c:v>1.0459000000000001</c:v>
                </c:pt>
                <c:pt idx="9">
                  <c:v>1.0144</c:v>
                </c:pt>
                <c:pt idx="10">
                  <c:v>0.98360000000000003</c:v>
                </c:pt>
                <c:pt idx="11">
                  <c:v>0.95369999999999999</c:v>
                </c:pt>
                <c:pt idx="12">
                  <c:v>0.92430000000000001</c:v>
                </c:pt>
                <c:pt idx="13">
                  <c:v>0.89570000000000005</c:v>
                </c:pt>
                <c:pt idx="14">
                  <c:v>0.86819999999999997</c:v>
                </c:pt>
                <c:pt idx="15">
                  <c:v>0.84019999999999995</c:v>
                </c:pt>
                <c:pt idx="16">
                  <c:v>0.81320000000000003</c:v>
                </c:pt>
                <c:pt idx="17">
                  <c:v>0.78759999999999997</c:v>
                </c:pt>
                <c:pt idx="18">
                  <c:v>0.7611</c:v>
                </c:pt>
                <c:pt idx="19">
                  <c:v>0.73599999999999999</c:v>
                </c:pt>
                <c:pt idx="20">
                  <c:v>0.7107</c:v>
                </c:pt>
                <c:pt idx="21">
                  <c:v>0.6865</c:v>
                </c:pt>
                <c:pt idx="22">
                  <c:v>0.66169999999999995</c:v>
                </c:pt>
                <c:pt idx="23">
                  <c:v>0.63829999999999998</c:v>
                </c:pt>
                <c:pt idx="24">
                  <c:v>0.61439999999999995</c:v>
                </c:pt>
                <c:pt idx="25">
                  <c:v>0.59099999999999997</c:v>
                </c:pt>
                <c:pt idx="26">
                  <c:v>0.56869999999999998</c:v>
                </c:pt>
                <c:pt idx="27">
                  <c:v>0.54579999999999995</c:v>
                </c:pt>
                <c:pt idx="28">
                  <c:v>0.52280000000000004</c:v>
                </c:pt>
                <c:pt idx="29">
                  <c:v>0.50080000000000002</c:v>
                </c:pt>
                <c:pt idx="30">
                  <c:v>0.47920000000000001</c:v>
                </c:pt>
                <c:pt idx="31">
                  <c:v>0.45760000000000001</c:v>
                </c:pt>
                <c:pt idx="32">
                  <c:v>0.43619999999999998</c:v>
                </c:pt>
                <c:pt idx="33">
                  <c:v>0.41449999999999998</c:v>
                </c:pt>
                <c:pt idx="34">
                  <c:v>0.39319999999999999</c:v>
                </c:pt>
                <c:pt idx="35">
                  <c:v>0.37219999999999998</c:v>
                </c:pt>
                <c:pt idx="36">
                  <c:v>0.35139999999999999</c:v>
                </c:pt>
                <c:pt idx="37">
                  <c:v>0.33079999999999998</c:v>
                </c:pt>
                <c:pt idx="38">
                  <c:v>0.31109999999999999</c:v>
                </c:pt>
                <c:pt idx="39">
                  <c:v>0.29139999999999999</c:v>
                </c:pt>
                <c:pt idx="40">
                  <c:v>0.27310000000000001</c:v>
                </c:pt>
                <c:pt idx="41">
                  <c:v>0.25469999999999998</c:v>
                </c:pt>
                <c:pt idx="42">
                  <c:v>0.23669999999999999</c:v>
                </c:pt>
                <c:pt idx="43">
                  <c:v>0.22059999999999999</c:v>
                </c:pt>
                <c:pt idx="44">
                  <c:v>0.20469999999999999</c:v>
                </c:pt>
                <c:pt idx="45">
                  <c:v>0.18909999999999999</c:v>
                </c:pt>
                <c:pt idx="46">
                  <c:v>0.17499999999999999</c:v>
                </c:pt>
                <c:pt idx="47">
                  <c:v>0.16220000000000001</c:v>
                </c:pt>
                <c:pt idx="48">
                  <c:v>0.14779999999999999</c:v>
                </c:pt>
                <c:pt idx="49">
                  <c:v>0.1361</c:v>
                </c:pt>
                <c:pt idx="50">
                  <c:v>0.12529999999999999</c:v>
                </c:pt>
                <c:pt idx="51">
                  <c:v>0.115</c:v>
                </c:pt>
                <c:pt idx="52">
                  <c:v>0.1056</c:v>
                </c:pt>
                <c:pt idx="53">
                  <c:v>9.6799999999999997E-2</c:v>
                </c:pt>
                <c:pt idx="54">
                  <c:v>8.7800000000000003E-2</c:v>
                </c:pt>
                <c:pt idx="55">
                  <c:v>7.8600000000000003E-2</c:v>
                </c:pt>
                <c:pt idx="56">
                  <c:v>6.9699999999999998E-2</c:v>
                </c:pt>
                <c:pt idx="57">
                  <c:v>0.06</c:v>
                </c:pt>
                <c:pt idx="58">
                  <c:v>5.0799999999999998E-2</c:v>
                </c:pt>
                <c:pt idx="59">
                  <c:v>4.2099999999999999E-2</c:v>
                </c:pt>
                <c:pt idx="60">
                  <c:v>3.3700000000000001E-2</c:v>
                </c:pt>
                <c:pt idx="61">
                  <c:v>2.69E-2</c:v>
                </c:pt>
                <c:pt idx="62">
                  <c:v>0.02</c:v>
                </c:pt>
                <c:pt idx="63">
                  <c:v>1.2800000000000001E-2</c:v>
                </c:pt>
                <c:pt idx="64">
                  <c:v>0.01</c:v>
                </c:pt>
                <c:pt idx="65">
                  <c:v>5.0000000000000001E-3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9.2999999999999992E-3</c:v>
                </c:pt>
                <c:pt idx="90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8F2-49EA-AD95-D88919A14D34}"/>
            </c:ext>
          </c:extLst>
        </c:ser>
        <c:ser>
          <c:idx val="24"/>
          <c:order val="24"/>
          <c:tx>
            <c:strRef>
              <c:f>'Skip-2'!$AD$1:$AD$2</c:f>
              <c:strCache>
                <c:ptCount val="1"/>
                <c:pt idx="0">
                  <c:v>97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'Skip-2'!$AD$3:$AD$94</c:f>
              <c:numCache>
                <c:formatCode>General</c:formatCode>
                <c:ptCount val="91"/>
                <c:pt idx="0">
                  <c:v>1.3232999999999999</c:v>
                </c:pt>
                <c:pt idx="1">
                  <c:v>1.2935000000000001</c:v>
                </c:pt>
                <c:pt idx="2">
                  <c:v>1.2547999999999999</c:v>
                </c:pt>
                <c:pt idx="3">
                  <c:v>1.2169000000000001</c:v>
                </c:pt>
                <c:pt idx="4">
                  <c:v>1.181</c:v>
                </c:pt>
                <c:pt idx="5">
                  <c:v>1.1458999999999999</c:v>
                </c:pt>
                <c:pt idx="6">
                  <c:v>1.1120000000000001</c:v>
                </c:pt>
                <c:pt idx="7">
                  <c:v>1.0779000000000001</c:v>
                </c:pt>
                <c:pt idx="8">
                  <c:v>1.0459000000000001</c:v>
                </c:pt>
                <c:pt idx="9">
                  <c:v>1.0144</c:v>
                </c:pt>
                <c:pt idx="10">
                  <c:v>0.98360000000000003</c:v>
                </c:pt>
                <c:pt idx="11">
                  <c:v>0.95369999999999999</c:v>
                </c:pt>
                <c:pt idx="12">
                  <c:v>0.92430000000000001</c:v>
                </c:pt>
                <c:pt idx="13">
                  <c:v>0.89570000000000005</c:v>
                </c:pt>
                <c:pt idx="14">
                  <c:v>0.86819999999999997</c:v>
                </c:pt>
                <c:pt idx="15">
                  <c:v>0.84019999999999995</c:v>
                </c:pt>
                <c:pt idx="16">
                  <c:v>0.81299999999999994</c:v>
                </c:pt>
                <c:pt idx="17">
                  <c:v>0.78759999999999997</c:v>
                </c:pt>
                <c:pt idx="18">
                  <c:v>0.7611</c:v>
                </c:pt>
                <c:pt idx="19">
                  <c:v>0.73599999999999999</c:v>
                </c:pt>
                <c:pt idx="20">
                  <c:v>0.71050000000000002</c:v>
                </c:pt>
                <c:pt idx="21">
                  <c:v>0.6865</c:v>
                </c:pt>
                <c:pt idx="22">
                  <c:v>0.66169999999999995</c:v>
                </c:pt>
                <c:pt idx="23">
                  <c:v>0.63829999999999998</c:v>
                </c:pt>
                <c:pt idx="24">
                  <c:v>0.61460000000000004</c:v>
                </c:pt>
                <c:pt idx="25">
                  <c:v>0.59099999999999997</c:v>
                </c:pt>
                <c:pt idx="26">
                  <c:v>0.56869999999999998</c:v>
                </c:pt>
                <c:pt idx="27">
                  <c:v>0.54579999999999995</c:v>
                </c:pt>
                <c:pt idx="28">
                  <c:v>0.52280000000000004</c:v>
                </c:pt>
                <c:pt idx="29">
                  <c:v>0.50080000000000002</c:v>
                </c:pt>
                <c:pt idx="30">
                  <c:v>0.47920000000000001</c:v>
                </c:pt>
                <c:pt idx="31">
                  <c:v>0.45760000000000001</c:v>
                </c:pt>
                <c:pt idx="32">
                  <c:v>0.43619999999999998</c:v>
                </c:pt>
                <c:pt idx="33">
                  <c:v>0.41449999999999998</c:v>
                </c:pt>
                <c:pt idx="34">
                  <c:v>0.39319999999999999</c:v>
                </c:pt>
                <c:pt idx="35">
                  <c:v>0.37219999999999998</c:v>
                </c:pt>
                <c:pt idx="36">
                  <c:v>0.35170000000000001</c:v>
                </c:pt>
                <c:pt idx="37">
                  <c:v>0.33050000000000002</c:v>
                </c:pt>
                <c:pt idx="38">
                  <c:v>0.30969999999999998</c:v>
                </c:pt>
                <c:pt idx="39">
                  <c:v>0.28939999999999999</c:v>
                </c:pt>
                <c:pt idx="40">
                  <c:v>0.2697</c:v>
                </c:pt>
                <c:pt idx="41">
                  <c:v>0.25059999999999999</c:v>
                </c:pt>
                <c:pt idx="42">
                  <c:v>0.23280000000000001</c:v>
                </c:pt>
                <c:pt idx="43">
                  <c:v>0.21529999999999999</c:v>
                </c:pt>
                <c:pt idx="44">
                  <c:v>0.19889999999999999</c:v>
                </c:pt>
                <c:pt idx="45">
                  <c:v>0.18429999999999999</c:v>
                </c:pt>
                <c:pt idx="46">
                  <c:v>0.16919999999999999</c:v>
                </c:pt>
                <c:pt idx="47">
                  <c:v>0.15609999999999999</c:v>
                </c:pt>
                <c:pt idx="48">
                  <c:v>0.14419999999999999</c:v>
                </c:pt>
                <c:pt idx="49">
                  <c:v>0.1333</c:v>
                </c:pt>
                <c:pt idx="50">
                  <c:v>0.1231</c:v>
                </c:pt>
                <c:pt idx="51">
                  <c:v>0.1139</c:v>
                </c:pt>
                <c:pt idx="52">
                  <c:v>0.1053</c:v>
                </c:pt>
                <c:pt idx="53">
                  <c:v>9.6500000000000002E-2</c:v>
                </c:pt>
                <c:pt idx="54">
                  <c:v>8.7800000000000003E-2</c:v>
                </c:pt>
                <c:pt idx="55">
                  <c:v>7.8899999999999998E-2</c:v>
                </c:pt>
                <c:pt idx="56">
                  <c:v>7.0000000000000007E-2</c:v>
                </c:pt>
                <c:pt idx="57">
                  <c:v>0.06</c:v>
                </c:pt>
                <c:pt idx="58">
                  <c:v>5.0799999999999998E-2</c:v>
                </c:pt>
                <c:pt idx="59">
                  <c:v>4.1799999999999997E-2</c:v>
                </c:pt>
                <c:pt idx="60">
                  <c:v>3.2599999999999997E-2</c:v>
                </c:pt>
                <c:pt idx="61">
                  <c:v>2.4400000000000002E-2</c:v>
                </c:pt>
                <c:pt idx="62">
                  <c:v>1.7899999999999999E-2</c:v>
                </c:pt>
                <c:pt idx="63">
                  <c:v>0.01</c:v>
                </c:pt>
                <c:pt idx="64">
                  <c:v>7.4999999999999997E-3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4.1999999999999997E-3</c:v>
                </c:pt>
                <c:pt idx="90">
                  <c:v>1.2800000000000001E-2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8F2-49EA-AD95-D88919A14D34}"/>
            </c:ext>
          </c:extLst>
        </c:ser>
        <c:ser>
          <c:idx val="25"/>
          <c:order val="25"/>
          <c:tx>
            <c:strRef>
              <c:f>'Skip-2'!$AE$1:$AE$2</c:f>
              <c:strCache>
                <c:ptCount val="1"/>
                <c:pt idx="0">
                  <c:v>98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'Skip-2'!$AE$3:$AE$94</c:f>
              <c:numCache>
                <c:formatCode>General</c:formatCode>
                <c:ptCount val="91"/>
                <c:pt idx="0">
                  <c:v>1.3232999999999999</c:v>
                </c:pt>
                <c:pt idx="1">
                  <c:v>1.2935000000000001</c:v>
                </c:pt>
                <c:pt idx="2">
                  <c:v>1.2547999999999999</c:v>
                </c:pt>
                <c:pt idx="3">
                  <c:v>1.2169000000000001</c:v>
                </c:pt>
                <c:pt idx="4">
                  <c:v>1.181</c:v>
                </c:pt>
                <c:pt idx="5">
                  <c:v>1.1458999999999999</c:v>
                </c:pt>
                <c:pt idx="6">
                  <c:v>1.1120000000000001</c:v>
                </c:pt>
                <c:pt idx="7">
                  <c:v>1.0781000000000001</c:v>
                </c:pt>
                <c:pt idx="8">
                  <c:v>1.0459000000000001</c:v>
                </c:pt>
                <c:pt idx="9">
                  <c:v>1.0144</c:v>
                </c:pt>
                <c:pt idx="10">
                  <c:v>0.98340000000000005</c:v>
                </c:pt>
                <c:pt idx="11">
                  <c:v>0.95369999999999999</c:v>
                </c:pt>
                <c:pt idx="12">
                  <c:v>0.92430000000000001</c:v>
                </c:pt>
                <c:pt idx="13">
                  <c:v>0.89570000000000005</c:v>
                </c:pt>
                <c:pt idx="14">
                  <c:v>0.86819999999999997</c:v>
                </c:pt>
                <c:pt idx="15">
                  <c:v>0.84019999999999995</c:v>
                </c:pt>
                <c:pt idx="16">
                  <c:v>0.81299999999999994</c:v>
                </c:pt>
                <c:pt idx="17">
                  <c:v>0.78759999999999997</c:v>
                </c:pt>
                <c:pt idx="18">
                  <c:v>0.7611</c:v>
                </c:pt>
                <c:pt idx="19">
                  <c:v>0.73580000000000001</c:v>
                </c:pt>
                <c:pt idx="20">
                  <c:v>0.71050000000000002</c:v>
                </c:pt>
                <c:pt idx="21">
                  <c:v>0.6865</c:v>
                </c:pt>
                <c:pt idx="22">
                  <c:v>0.66169999999999995</c:v>
                </c:pt>
                <c:pt idx="23">
                  <c:v>0.63829999999999998</c:v>
                </c:pt>
                <c:pt idx="24">
                  <c:v>0.61439999999999995</c:v>
                </c:pt>
                <c:pt idx="25">
                  <c:v>0.59099999999999997</c:v>
                </c:pt>
                <c:pt idx="26">
                  <c:v>0.56869999999999998</c:v>
                </c:pt>
                <c:pt idx="27">
                  <c:v>0.54600000000000004</c:v>
                </c:pt>
                <c:pt idx="28">
                  <c:v>0.52310000000000001</c:v>
                </c:pt>
                <c:pt idx="29">
                  <c:v>0.50080000000000002</c:v>
                </c:pt>
                <c:pt idx="30">
                  <c:v>0.47920000000000001</c:v>
                </c:pt>
                <c:pt idx="31">
                  <c:v>0.45760000000000001</c:v>
                </c:pt>
                <c:pt idx="32">
                  <c:v>0.43619999999999998</c:v>
                </c:pt>
                <c:pt idx="33">
                  <c:v>0.41470000000000001</c:v>
                </c:pt>
                <c:pt idx="34">
                  <c:v>0.39319999999999999</c:v>
                </c:pt>
                <c:pt idx="35">
                  <c:v>0.37219999999999998</c:v>
                </c:pt>
                <c:pt idx="36">
                  <c:v>0.35139999999999999</c:v>
                </c:pt>
                <c:pt idx="37">
                  <c:v>0.33050000000000002</c:v>
                </c:pt>
                <c:pt idx="38">
                  <c:v>0.30969999999999998</c:v>
                </c:pt>
                <c:pt idx="39">
                  <c:v>0.28939999999999999</c:v>
                </c:pt>
                <c:pt idx="40">
                  <c:v>0.26889999999999997</c:v>
                </c:pt>
                <c:pt idx="41">
                  <c:v>0.24829999999999999</c:v>
                </c:pt>
                <c:pt idx="42">
                  <c:v>0.22889999999999999</c:v>
                </c:pt>
                <c:pt idx="43">
                  <c:v>0.21060000000000001</c:v>
                </c:pt>
                <c:pt idx="44">
                  <c:v>0.19389999999999999</c:v>
                </c:pt>
                <c:pt idx="45">
                  <c:v>0.17710000000000001</c:v>
                </c:pt>
                <c:pt idx="46">
                  <c:v>0.16439999999999999</c:v>
                </c:pt>
                <c:pt idx="47">
                  <c:v>0.1525</c:v>
                </c:pt>
                <c:pt idx="48">
                  <c:v>0.1411</c:v>
                </c:pt>
                <c:pt idx="49">
                  <c:v>0.13139999999999999</c:v>
                </c:pt>
                <c:pt idx="50">
                  <c:v>0.1225</c:v>
                </c:pt>
                <c:pt idx="51">
                  <c:v>0.1139</c:v>
                </c:pt>
                <c:pt idx="52">
                  <c:v>0.1053</c:v>
                </c:pt>
                <c:pt idx="53">
                  <c:v>9.6500000000000002E-2</c:v>
                </c:pt>
                <c:pt idx="54">
                  <c:v>8.7499999999999994E-2</c:v>
                </c:pt>
                <c:pt idx="55">
                  <c:v>7.8600000000000003E-2</c:v>
                </c:pt>
                <c:pt idx="56">
                  <c:v>7.0000000000000007E-2</c:v>
                </c:pt>
                <c:pt idx="57">
                  <c:v>0.06</c:v>
                </c:pt>
                <c:pt idx="58">
                  <c:v>5.0799999999999998E-2</c:v>
                </c:pt>
                <c:pt idx="59">
                  <c:v>4.1799999999999997E-2</c:v>
                </c:pt>
                <c:pt idx="60">
                  <c:v>3.2599999999999997E-2</c:v>
                </c:pt>
                <c:pt idx="61">
                  <c:v>2.3300000000000001E-2</c:v>
                </c:pt>
                <c:pt idx="62">
                  <c:v>1.49E-2</c:v>
                </c:pt>
                <c:pt idx="63">
                  <c:v>0.01</c:v>
                </c:pt>
                <c:pt idx="64">
                  <c:v>1E-3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9.1999999999999998E-3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68F2-49EA-AD95-D88919A14D34}"/>
            </c:ext>
          </c:extLst>
        </c:ser>
        <c:ser>
          <c:idx val="26"/>
          <c:order val="26"/>
          <c:tx>
            <c:strRef>
              <c:f>'Skip-2'!$AF$1:$AF$2</c:f>
              <c:strCache>
                <c:ptCount val="1"/>
                <c:pt idx="0">
                  <c:v>99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'Skip-2'!$AF$3:$AF$94</c:f>
              <c:numCache>
                <c:formatCode>General</c:formatCode>
                <c:ptCount val="91"/>
                <c:pt idx="0">
                  <c:v>1.3232999999999999</c:v>
                </c:pt>
                <c:pt idx="1">
                  <c:v>1.2935000000000001</c:v>
                </c:pt>
                <c:pt idx="2">
                  <c:v>1.2547999999999999</c:v>
                </c:pt>
                <c:pt idx="3">
                  <c:v>1.2169000000000001</c:v>
                </c:pt>
                <c:pt idx="4">
                  <c:v>1.181</c:v>
                </c:pt>
                <c:pt idx="5">
                  <c:v>1.1458999999999999</c:v>
                </c:pt>
                <c:pt idx="6">
                  <c:v>1.1120000000000001</c:v>
                </c:pt>
                <c:pt idx="7">
                  <c:v>1.0779000000000001</c:v>
                </c:pt>
                <c:pt idx="8">
                  <c:v>1.0459000000000001</c:v>
                </c:pt>
                <c:pt idx="9">
                  <c:v>1.0144</c:v>
                </c:pt>
                <c:pt idx="10">
                  <c:v>0.98340000000000005</c:v>
                </c:pt>
                <c:pt idx="11">
                  <c:v>0.95369999999999999</c:v>
                </c:pt>
                <c:pt idx="12">
                  <c:v>0.92430000000000001</c:v>
                </c:pt>
                <c:pt idx="13">
                  <c:v>0.89570000000000005</c:v>
                </c:pt>
                <c:pt idx="14">
                  <c:v>0.86799999999999999</c:v>
                </c:pt>
                <c:pt idx="15">
                  <c:v>0.84019999999999995</c:v>
                </c:pt>
                <c:pt idx="16">
                  <c:v>0.81299999999999994</c:v>
                </c:pt>
                <c:pt idx="17">
                  <c:v>0.7873</c:v>
                </c:pt>
                <c:pt idx="18">
                  <c:v>0.7611</c:v>
                </c:pt>
                <c:pt idx="19">
                  <c:v>0.73580000000000001</c:v>
                </c:pt>
                <c:pt idx="20">
                  <c:v>0.71050000000000002</c:v>
                </c:pt>
                <c:pt idx="21">
                  <c:v>0.6865</c:v>
                </c:pt>
                <c:pt idx="22">
                  <c:v>0.66169999999999995</c:v>
                </c:pt>
                <c:pt idx="23">
                  <c:v>0.63829999999999998</c:v>
                </c:pt>
                <c:pt idx="24">
                  <c:v>0.61409999999999998</c:v>
                </c:pt>
                <c:pt idx="25">
                  <c:v>0.59099999999999997</c:v>
                </c:pt>
                <c:pt idx="26">
                  <c:v>0.56869999999999998</c:v>
                </c:pt>
                <c:pt idx="27">
                  <c:v>0.54600000000000004</c:v>
                </c:pt>
                <c:pt idx="28">
                  <c:v>0.52280000000000004</c:v>
                </c:pt>
                <c:pt idx="29">
                  <c:v>0.50080000000000002</c:v>
                </c:pt>
                <c:pt idx="30">
                  <c:v>0.47920000000000001</c:v>
                </c:pt>
                <c:pt idx="31">
                  <c:v>0.45760000000000001</c:v>
                </c:pt>
                <c:pt idx="32">
                  <c:v>0.43619999999999998</c:v>
                </c:pt>
                <c:pt idx="33">
                  <c:v>0.41470000000000001</c:v>
                </c:pt>
                <c:pt idx="34">
                  <c:v>0.39319999999999999</c:v>
                </c:pt>
                <c:pt idx="35">
                  <c:v>0.37219999999999998</c:v>
                </c:pt>
                <c:pt idx="36">
                  <c:v>0.35139999999999999</c:v>
                </c:pt>
                <c:pt idx="37">
                  <c:v>0.33050000000000002</c:v>
                </c:pt>
                <c:pt idx="38">
                  <c:v>0.31</c:v>
                </c:pt>
                <c:pt idx="39">
                  <c:v>0.28939999999999999</c:v>
                </c:pt>
                <c:pt idx="40">
                  <c:v>0.26889999999999997</c:v>
                </c:pt>
                <c:pt idx="41">
                  <c:v>0.24829999999999999</c:v>
                </c:pt>
                <c:pt idx="42">
                  <c:v>0.2278</c:v>
                </c:pt>
                <c:pt idx="43">
                  <c:v>0.20780000000000001</c:v>
                </c:pt>
                <c:pt idx="44">
                  <c:v>0.18859999999999999</c:v>
                </c:pt>
                <c:pt idx="45">
                  <c:v>0.1734</c:v>
                </c:pt>
                <c:pt idx="46">
                  <c:v>0.15970000000000001</c:v>
                </c:pt>
                <c:pt idx="47">
                  <c:v>0.1497</c:v>
                </c:pt>
                <c:pt idx="48">
                  <c:v>0.14000000000000001</c:v>
                </c:pt>
                <c:pt idx="49">
                  <c:v>0.13109999999999999</c:v>
                </c:pt>
                <c:pt idx="50">
                  <c:v>0.1225</c:v>
                </c:pt>
                <c:pt idx="51">
                  <c:v>0.1139</c:v>
                </c:pt>
                <c:pt idx="52">
                  <c:v>0.1053</c:v>
                </c:pt>
                <c:pt idx="53">
                  <c:v>9.6500000000000002E-2</c:v>
                </c:pt>
                <c:pt idx="54">
                  <c:v>8.7800000000000003E-2</c:v>
                </c:pt>
                <c:pt idx="55">
                  <c:v>7.8899999999999998E-2</c:v>
                </c:pt>
                <c:pt idx="56">
                  <c:v>7.0000000000000007E-2</c:v>
                </c:pt>
                <c:pt idx="57">
                  <c:v>0.06</c:v>
                </c:pt>
                <c:pt idx="58">
                  <c:v>5.0799999999999998E-2</c:v>
                </c:pt>
                <c:pt idx="59">
                  <c:v>4.1799999999999997E-2</c:v>
                </c:pt>
                <c:pt idx="60">
                  <c:v>3.2599999999999997E-2</c:v>
                </c:pt>
                <c:pt idx="61">
                  <c:v>2.3300000000000001E-2</c:v>
                </c:pt>
                <c:pt idx="62">
                  <c:v>1.38E-2</c:v>
                </c:pt>
                <c:pt idx="63">
                  <c:v>5.7999999999999996E-3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68F2-49EA-AD95-D88919A14D34}"/>
            </c:ext>
          </c:extLst>
        </c:ser>
        <c:ser>
          <c:idx val="27"/>
          <c:order val="27"/>
          <c:tx>
            <c:strRef>
              <c:f>'Skip-2'!$AG$1:$AG$2</c:f>
              <c:strCache>
                <c:ptCount val="1"/>
                <c:pt idx="0">
                  <c:v>100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'Skip-2'!$E$3:$E$94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'Skip-2'!$AG$3:$AG$94</c:f>
              <c:numCache>
                <c:formatCode>General</c:formatCode>
                <c:ptCount val="91"/>
                <c:pt idx="0">
                  <c:v>1.3232999999999999</c:v>
                </c:pt>
                <c:pt idx="1">
                  <c:v>1.2935000000000001</c:v>
                </c:pt>
                <c:pt idx="2">
                  <c:v>1.2545999999999999</c:v>
                </c:pt>
                <c:pt idx="3">
                  <c:v>1.2169000000000001</c:v>
                </c:pt>
                <c:pt idx="4">
                  <c:v>1.181</c:v>
                </c:pt>
                <c:pt idx="5">
                  <c:v>1.1458999999999999</c:v>
                </c:pt>
                <c:pt idx="6">
                  <c:v>1.1120000000000001</c:v>
                </c:pt>
                <c:pt idx="7">
                  <c:v>1.0779000000000001</c:v>
                </c:pt>
                <c:pt idx="8">
                  <c:v>1.0459000000000001</c:v>
                </c:pt>
                <c:pt idx="9">
                  <c:v>1.0144</c:v>
                </c:pt>
                <c:pt idx="10">
                  <c:v>0.98340000000000005</c:v>
                </c:pt>
                <c:pt idx="11">
                  <c:v>0.95369999999999999</c:v>
                </c:pt>
                <c:pt idx="12">
                  <c:v>0.92430000000000001</c:v>
                </c:pt>
                <c:pt idx="13">
                  <c:v>0.89590000000000003</c:v>
                </c:pt>
                <c:pt idx="14">
                  <c:v>0.86799999999999999</c:v>
                </c:pt>
                <c:pt idx="15">
                  <c:v>0.84019999999999995</c:v>
                </c:pt>
                <c:pt idx="16">
                  <c:v>0.81299999999999994</c:v>
                </c:pt>
                <c:pt idx="17">
                  <c:v>0.7873</c:v>
                </c:pt>
                <c:pt idx="18">
                  <c:v>0.7611</c:v>
                </c:pt>
                <c:pt idx="19">
                  <c:v>0.73580000000000001</c:v>
                </c:pt>
                <c:pt idx="20">
                  <c:v>0.71050000000000002</c:v>
                </c:pt>
                <c:pt idx="21">
                  <c:v>0.6865</c:v>
                </c:pt>
                <c:pt idx="22">
                  <c:v>0.66169999999999995</c:v>
                </c:pt>
                <c:pt idx="23">
                  <c:v>0.63829999999999998</c:v>
                </c:pt>
                <c:pt idx="24">
                  <c:v>0.61409999999999998</c:v>
                </c:pt>
                <c:pt idx="25">
                  <c:v>0.59099999999999997</c:v>
                </c:pt>
                <c:pt idx="26">
                  <c:v>0.56869999999999998</c:v>
                </c:pt>
                <c:pt idx="27">
                  <c:v>0.54600000000000004</c:v>
                </c:pt>
                <c:pt idx="28">
                  <c:v>0.52280000000000004</c:v>
                </c:pt>
                <c:pt idx="29">
                  <c:v>0.501</c:v>
                </c:pt>
                <c:pt idx="30">
                  <c:v>0.47920000000000001</c:v>
                </c:pt>
                <c:pt idx="31">
                  <c:v>0.45760000000000001</c:v>
                </c:pt>
                <c:pt idx="32">
                  <c:v>0.43619999999999998</c:v>
                </c:pt>
                <c:pt idx="33">
                  <c:v>0.41470000000000001</c:v>
                </c:pt>
                <c:pt idx="34">
                  <c:v>0.39319999999999999</c:v>
                </c:pt>
                <c:pt idx="35">
                  <c:v>0.37219999999999998</c:v>
                </c:pt>
                <c:pt idx="36">
                  <c:v>0.35139999999999999</c:v>
                </c:pt>
                <c:pt idx="37">
                  <c:v>0.33050000000000002</c:v>
                </c:pt>
                <c:pt idx="38">
                  <c:v>0.31</c:v>
                </c:pt>
                <c:pt idx="39">
                  <c:v>0.28939999999999999</c:v>
                </c:pt>
                <c:pt idx="40">
                  <c:v>0.26889999999999997</c:v>
                </c:pt>
                <c:pt idx="41">
                  <c:v>0.24829999999999999</c:v>
                </c:pt>
                <c:pt idx="42">
                  <c:v>0.2278</c:v>
                </c:pt>
                <c:pt idx="43">
                  <c:v>0.20749999999999999</c:v>
                </c:pt>
                <c:pt idx="44">
                  <c:v>0.18690000000000001</c:v>
                </c:pt>
                <c:pt idx="45">
                  <c:v>0.16769999999999999</c:v>
                </c:pt>
                <c:pt idx="46">
                  <c:v>0.1583</c:v>
                </c:pt>
                <c:pt idx="47">
                  <c:v>0.1497</c:v>
                </c:pt>
                <c:pt idx="48">
                  <c:v>0.14000000000000001</c:v>
                </c:pt>
                <c:pt idx="49">
                  <c:v>0.13109999999999999</c:v>
                </c:pt>
                <c:pt idx="50">
                  <c:v>0.1225</c:v>
                </c:pt>
                <c:pt idx="51">
                  <c:v>0.1139</c:v>
                </c:pt>
                <c:pt idx="52">
                  <c:v>0.1053</c:v>
                </c:pt>
                <c:pt idx="53">
                  <c:v>9.6500000000000002E-2</c:v>
                </c:pt>
                <c:pt idx="54">
                  <c:v>8.7800000000000003E-2</c:v>
                </c:pt>
                <c:pt idx="55">
                  <c:v>7.8899999999999998E-2</c:v>
                </c:pt>
                <c:pt idx="56">
                  <c:v>7.0000000000000007E-2</c:v>
                </c:pt>
                <c:pt idx="57">
                  <c:v>0.06</c:v>
                </c:pt>
                <c:pt idx="58">
                  <c:v>5.0799999999999998E-2</c:v>
                </c:pt>
                <c:pt idx="59">
                  <c:v>4.1799999999999997E-2</c:v>
                </c:pt>
                <c:pt idx="60">
                  <c:v>3.2599999999999997E-2</c:v>
                </c:pt>
                <c:pt idx="61">
                  <c:v>2.3300000000000001E-2</c:v>
                </c:pt>
                <c:pt idx="62">
                  <c:v>1.38E-2</c:v>
                </c:pt>
                <c:pt idx="63">
                  <c:v>4.1999999999999997E-3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68F2-49EA-AD95-D88919A14D34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5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1">
                  <a:lumMod val="8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3">
                  <a:lumMod val="8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5">
                  <a:lumMod val="8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60000"/>
                  <a:lumOff val="4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3">
                  <a:lumMod val="60000"/>
                  <a:lumOff val="4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5">
                  <a:lumMod val="60000"/>
                  <a:lumOff val="40000"/>
                </a:schemeClr>
              </a:solidFill>
              <a:ln/>
              <a:effectLst/>
              <a:sp3d/>
            </c:spPr>
          </c:bandFmt>
        </c:bandFmts>
        <c:axId val="638320896"/>
        <c:axId val="1053104136"/>
        <c:axId val="435368624"/>
      </c:surface3DChart>
      <c:catAx>
        <c:axId val="638320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104136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053104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320896"/>
        <c:crosses val="autoZero"/>
        <c:crossBetween val="midCat"/>
      </c:valAx>
      <c:serAx>
        <c:axId val="435368624"/>
        <c:scaling>
          <c:orientation val="maxMin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out"/>
        <c:minorTickMark val="none"/>
        <c:tickLblPos val="nextTo"/>
        <c:crossAx val="1053104136"/>
        <c:crosses val="autoZero"/>
        <c:tickMarkSkip val="5"/>
      </c:serAx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noFill/>
    </a:ln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[percolation.xlsx]Skip-3!Skip3Pivot</c:name>
    <c:fmtId val="38"/>
  </c:pivotSource>
  <c:chart>
    <c:autoTitleDeleted val="1"/>
    <c:pivotFmts>
      <c:pivotFmt>
        <c:idx val="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/>
          <a:effectLst/>
          <a:sp3d/>
        </c:spPr>
      </c:pivotFmt>
      <c:pivotFmt>
        <c:idx val="73"/>
        <c:spPr>
          <a:solidFill>
            <a:schemeClr val="accent1"/>
          </a:solidFill>
          <a:ln/>
          <a:effectLst/>
          <a:sp3d/>
        </c:spPr>
      </c:pivotFmt>
      <c:pivotFmt>
        <c:idx val="74"/>
        <c:spPr>
          <a:solidFill>
            <a:schemeClr val="accent1"/>
          </a:solidFill>
          <a:ln/>
          <a:effectLst/>
          <a:sp3d/>
        </c:spPr>
      </c:pivotFmt>
      <c:pivotFmt>
        <c:idx val="75"/>
        <c:spPr>
          <a:solidFill>
            <a:schemeClr val="accent1"/>
          </a:solidFill>
          <a:ln/>
          <a:effectLst/>
          <a:sp3d/>
        </c:spPr>
      </c:pivotFmt>
      <c:pivotFmt>
        <c:idx val="76"/>
        <c:spPr>
          <a:solidFill>
            <a:schemeClr val="accent1"/>
          </a:solidFill>
          <a:ln/>
          <a:effectLst/>
          <a:sp3d/>
        </c:spPr>
      </c:pivotFmt>
      <c:pivotFmt>
        <c:idx val="77"/>
        <c:spPr>
          <a:solidFill>
            <a:schemeClr val="accent1"/>
          </a:solidFill>
          <a:ln/>
          <a:effectLst/>
          <a:sp3d/>
        </c:spPr>
      </c:pivotFmt>
      <c:pivotFmt>
        <c:idx val="78"/>
        <c:spPr>
          <a:solidFill>
            <a:schemeClr val="accent1"/>
          </a:solidFill>
          <a:ln/>
          <a:effectLst/>
          <a:sp3d/>
        </c:spPr>
      </c:pivotFmt>
      <c:pivotFmt>
        <c:idx val="79"/>
        <c:spPr>
          <a:solidFill>
            <a:schemeClr val="accent1"/>
          </a:solidFill>
          <a:ln/>
          <a:effectLst/>
          <a:sp3d/>
        </c:spPr>
      </c:pivotFmt>
      <c:pivotFmt>
        <c:idx val="80"/>
        <c:spPr>
          <a:solidFill>
            <a:schemeClr val="accent1"/>
          </a:solidFill>
          <a:ln/>
          <a:effectLst/>
          <a:sp3d/>
        </c:spPr>
      </c:pivotFmt>
      <c:pivotFmt>
        <c:idx val="81"/>
        <c:spPr>
          <a:solidFill>
            <a:schemeClr val="accent1"/>
          </a:solidFill>
          <a:ln/>
          <a:effectLst/>
          <a:sp3d/>
        </c:spPr>
      </c:pivotFmt>
      <c:pivotFmt>
        <c:idx val="82"/>
        <c:spPr>
          <a:solidFill>
            <a:schemeClr val="accent1"/>
          </a:solidFill>
          <a:ln/>
          <a:effectLst/>
          <a:sp3d/>
        </c:spPr>
      </c:pivotFmt>
      <c:pivotFmt>
        <c:idx val="83"/>
        <c:spPr>
          <a:solidFill>
            <a:schemeClr val="accent1"/>
          </a:solidFill>
          <a:ln/>
          <a:effectLst/>
          <a:sp3d/>
        </c:spPr>
      </c:pivotFmt>
      <c:pivotFmt>
        <c:idx val="84"/>
        <c:spPr>
          <a:solidFill>
            <a:schemeClr val="accent1"/>
          </a:solidFill>
          <a:ln/>
          <a:effectLst/>
          <a:sp3d/>
        </c:spPr>
      </c:pivotFmt>
      <c:pivotFmt>
        <c:idx val="85"/>
        <c:spPr>
          <a:solidFill>
            <a:schemeClr val="accent1"/>
          </a:solidFill>
          <a:ln/>
          <a:effectLst/>
          <a:sp3d/>
        </c:spPr>
      </c:pivotFmt>
      <c:pivotFmt>
        <c:idx val="86"/>
        <c:spPr>
          <a:solidFill>
            <a:schemeClr val="accent1"/>
          </a:solidFill>
          <a:ln/>
          <a:effectLst/>
          <a:sp3d/>
        </c:spPr>
      </c:pivotFmt>
      <c:pivotFmt>
        <c:idx val="87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1">
                <a:lumMod val="60000"/>
                <a:lumOff val="40000"/>
              </a:schemeClr>
            </a:solidFill>
            <a:ln w="9525"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3">
                <a:lumMod val="60000"/>
                <a:lumOff val="40000"/>
              </a:schemeClr>
            </a:solidFill>
            <a:ln w="9525">
              <a:solidFill>
                <a:schemeClr val="accent3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5">
                <a:lumMod val="60000"/>
                <a:lumOff val="40000"/>
              </a:schemeClr>
            </a:solidFill>
            <a:ln w="9525">
              <a:solidFill>
                <a:schemeClr val="accent5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1">
                <a:lumMod val="50000"/>
              </a:schemeClr>
            </a:solidFill>
            <a:ln w="9525">
              <a:solidFill>
                <a:schemeClr val="accent1">
                  <a:lumMod val="5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3">
                <a:lumMod val="50000"/>
              </a:schemeClr>
            </a:solidFill>
            <a:ln w="9525">
              <a:solidFill>
                <a:schemeClr val="accent3">
                  <a:lumMod val="5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5">
                <a:lumMod val="50000"/>
              </a:schemeClr>
            </a:solidFill>
            <a:ln w="9525">
              <a:solidFill>
                <a:schemeClr val="accent5">
                  <a:lumMod val="5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1">
                <a:lumMod val="70000"/>
                <a:lumOff val="30000"/>
              </a:schemeClr>
            </a:solidFill>
            <a:ln w="9525">
              <a:solidFill>
                <a:schemeClr val="accent1">
                  <a:lumMod val="70000"/>
                  <a:lumOff val="3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3">
                <a:lumMod val="70000"/>
                <a:lumOff val="30000"/>
              </a:schemeClr>
            </a:solidFill>
            <a:ln w="9525">
              <a:solidFill>
                <a:schemeClr val="accent3">
                  <a:lumMod val="70000"/>
                  <a:lumOff val="3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5">
                <a:lumMod val="70000"/>
                <a:lumOff val="30000"/>
              </a:schemeClr>
            </a:solidFill>
            <a:ln w="9525">
              <a:solidFill>
                <a:schemeClr val="accent5">
                  <a:lumMod val="70000"/>
                  <a:lumOff val="3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1">
                <a:lumMod val="70000"/>
              </a:schemeClr>
            </a:solidFill>
            <a:ln w="9525">
              <a:solidFill>
                <a:schemeClr val="accent1">
                  <a:lumMod val="7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3">
                <a:lumMod val="70000"/>
              </a:schemeClr>
            </a:solidFill>
            <a:ln w="9525">
              <a:solidFill>
                <a:schemeClr val="accent3">
                  <a:lumMod val="7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5">
                <a:lumMod val="70000"/>
              </a:schemeClr>
            </a:solidFill>
            <a:ln w="9525">
              <a:solidFill>
                <a:schemeClr val="accent5">
                  <a:lumMod val="7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1">
                <a:lumMod val="50000"/>
                <a:lumOff val="50000"/>
              </a:schemeClr>
            </a:solidFill>
            <a:ln w="9525">
              <a:solidFill>
                <a:schemeClr val="accent1">
                  <a:lumMod val="50000"/>
                  <a:lumOff val="5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3">
                <a:lumMod val="50000"/>
                <a:lumOff val="50000"/>
              </a:schemeClr>
            </a:solidFill>
            <a:ln w="9525">
              <a:solidFill>
                <a:schemeClr val="accent3">
                  <a:lumMod val="50000"/>
                  <a:lumOff val="5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5">
                <a:lumMod val="50000"/>
                <a:lumOff val="50000"/>
              </a:schemeClr>
            </a:solidFill>
            <a:ln w="9525">
              <a:solidFill>
                <a:schemeClr val="accent5">
                  <a:lumMod val="50000"/>
                  <a:lumOff val="5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/>
          <a:effectLst/>
          <a:sp3d/>
        </c:spPr>
      </c:pivotFmt>
      <c:pivotFmt>
        <c:idx val="116"/>
        <c:spPr>
          <a:solidFill>
            <a:schemeClr val="accent3"/>
          </a:solidFill>
          <a:ln/>
          <a:effectLst/>
          <a:sp3d/>
        </c:spPr>
      </c:pivotFmt>
      <c:pivotFmt>
        <c:idx val="117"/>
        <c:spPr>
          <a:solidFill>
            <a:schemeClr val="accent5"/>
          </a:solidFill>
          <a:ln/>
          <a:effectLst/>
          <a:sp3d/>
        </c:spPr>
      </c:pivotFmt>
      <c:pivotFmt>
        <c:idx val="118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119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120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121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122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  <c:pivotFmt>
        <c:idx val="123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</c:pivotFmt>
      <c:pivotFmt>
        <c:idx val="124"/>
        <c:spPr>
          <a:solidFill>
            <a:schemeClr val="accent1">
              <a:lumMod val="80000"/>
            </a:schemeClr>
          </a:solidFill>
          <a:ln/>
          <a:effectLst/>
          <a:sp3d/>
        </c:spPr>
      </c:pivotFmt>
      <c:pivotFmt>
        <c:idx val="125"/>
        <c:spPr>
          <a:solidFill>
            <a:schemeClr val="accent3">
              <a:lumMod val="80000"/>
            </a:schemeClr>
          </a:solidFill>
          <a:ln/>
          <a:effectLst/>
          <a:sp3d/>
        </c:spPr>
      </c:pivotFmt>
      <c:pivotFmt>
        <c:idx val="126"/>
        <c:spPr>
          <a:solidFill>
            <a:schemeClr val="accent5">
              <a:lumMod val="80000"/>
            </a:schemeClr>
          </a:solidFill>
          <a:ln/>
          <a:effectLst/>
          <a:sp3d/>
        </c:spPr>
      </c:pivotFmt>
      <c:pivotFmt>
        <c:idx val="127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</c:pivotFmt>
      <c:pivotFmt>
        <c:idx val="128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</c:pivotFmt>
      <c:pivotFmt>
        <c:idx val="129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</c:pivotFmt>
      <c:pivotFmt>
        <c:idx val="130"/>
        <c:spPr>
          <a:solidFill>
            <a:schemeClr val="accent3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5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3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5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3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5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3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5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3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5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/>
          <a:effectLst/>
          <a:sp3d/>
        </c:spPr>
      </c:pivotFmt>
      <c:pivotFmt>
        <c:idx val="159"/>
        <c:spPr>
          <a:solidFill>
            <a:schemeClr val="accent3"/>
          </a:solidFill>
          <a:ln/>
          <a:effectLst/>
          <a:sp3d/>
        </c:spPr>
      </c:pivotFmt>
      <c:pivotFmt>
        <c:idx val="160"/>
        <c:spPr>
          <a:solidFill>
            <a:schemeClr val="accent5"/>
          </a:solidFill>
          <a:ln/>
          <a:effectLst/>
          <a:sp3d/>
        </c:spPr>
      </c:pivotFmt>
      <c:pivotFmt>
        <c:idx val="161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162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163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164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165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  <c:pivotFmt>
        <c:idx val="166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</c:pivotFmt>
      <c:pivotFmt>
        <c:idx val="167"/>
        <c:spPr>
          <a:solidFill>
            <a:schemeClr val="accent1">
              <a:lumMod val="80000"/>
            </a:schemeClr>
          </a:solidFill>
          <a:ln/>
          <a:effectLst/>
          <a:sp3d/>
        </c:spPr>
      </c:pivotFmt>
      <c:pivotFmt>
        <c:idx val="168"/>
        <c:spPr>
          <a:solidFill>
            <a:schemeClr val="accent3">
              <a:lumMod val="80000"/>
            </a:schemeClr>
          </a:solidFill>
          <a:ln/>
          <a:effectLst/>
          <a:sp3d/>
        </c:spPr>
      </c:pivotFmt>
      <c:pivotFmt>
        <c:idx val="169"/>
        <c:spPr>
          <a:solidFill>
            <a:schemeClr val="accent5">
              <a:lumMod val="80000"/>
            </a:schemeClr>
          </a:solidFill>
          <a:ln/>
          <a:effectLst/>
          <a:sp3d/>
        </c:spPr>
      </c:pivotFmt>
      <c:pivotFmt>
        <c:idx val="170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</c:pivotFmt>
      <c:pivotFmt>
        <c:idx val="171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</c:pivotFmt>
      <c:pivotFmt>
        <c:idx val="172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</c:pivotFmt>
      <c:pivotFmt>
        <c:idx val="173"/>
        <c:spPr>
          <a:solidFill>
            <a:schemeClr val="accent3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5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3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5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3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5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3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5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3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5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/>
          <a:effectLst/>
          <a:sp3d/>
        </c:spPr>
      </c:pivotFmt>
      <c:pivotFmt>
        <c:idx val="202"/>
        <c:spPr>
          <a:solidFill>
            <a:schemeClr val="accent3"/>
          </a:solidFill>
          <a:ln/>
          <a:effectLst/>
          <a:sp3d/>
        </c:spPr>
      </c:pivotFmt>
      <c:pivotFmt>
        <c:idx val="203"/>
        <c:spPr>
          <a:solidFill>
            <a:schemeClr val="accent5"/>
          </a:solidFill>
          <a:ln/>
          <a:effectLst/>
          <a:sp3d/>
        </c:spPr>
      </c:pivotFmt>
      <c:pivotFmt>
        <c:idx val="204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205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206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207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208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  <c:pivotFmt>
        <c:idx val="209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</c:pivotFmt>
      <c:pivotFmt>
        <c:idx val="210"/>
        <c:spPr>
          <a:solidFill>
            <a:schemeClr val="accent1">
              <a:lumMod val="80000"/>
            </a:schemeClr>
          </a:solidFill>
          <a:ln/>
          <a:effectLst/>
          <a:sp3d/>
        </c:spPr>
      </c:pivotFmt>
      <c:pivotFmt>
        <c:idx val="211"/>
        <c:spPr>
          <a:solidFill>
            <a:schemeClr val="accent3">
              <a:lumMod val="80000"/>
            </a:schemeClr>
          </a:solidFill>
          <a:ln/>
          <a:effectLst/>
          <a:sp3d/>
        </c:spPr>
      </c:pivotFmt>
      <c:pivotFmt>
        <c:idx val="212"/>
        <c:spPr>
          <a:solidFill>
            <a:schemeClr val="accent5">
              <a:lumMod val="80000"/>
            </a:schemeClr>
          </a:solidFill>
          <a:ln/>
          <a:effectLst/>
          <a:sp3d/>
        </c:spPr>
      </c:pivotFmt>
      <c:pivotFmt>
        <c:idx val="213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</c:pivotFmt>
      <c:pivotFmt>
        <c:idx val="214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</c:pivotFmt>
      <c:pivotFmt>
        <c:idx val="215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</c:pivotFmt>
      <c:pivotFmt>
        <c:idx val="216"/>
        <c:spPr>
          <a:solidFill>
            <a:schemeClr val="accent3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5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3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5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3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5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3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5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3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5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/>
          <a:effectLst/>
          <a:sp3d/>
        </c:spPr>
      </c:pivotFmt>
      <c:pivotFmt>
        <c:idx val="245"/>
        <c:spPr>
          <a:solidFill>
            <a:schemeClr val="accent3"/>
          </a:solidFill>
          <a:ln/>
          <a:effectLst/>
          <a:sp3d/>
        </c:spPr>
      </c:pivotFmt>
      <c:pivotFmt>
        <c:idx val="246"/>
        <c:spPr>
          <a:solidFill>
            <a:schemeClr val="accent5"/>
          </a:solidFill>
          <a:ln/>
          <a:effectLst/>
          <a:sp3d/>
        </c:spPr>
      </c:pivotFmt>
      <c:pivotFmt>
        <c:idx val="247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248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249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250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251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  <c:pivotFmt>
        <c:idx val="252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</c:pivotFmt>
      <c:pivotFmt>
        <c:idx val="253"/>
        <c:spPr>
          <a:solidFill>
            <a:schemeClr val="accent1">
              <a:lumMod val="80000"/>
            </a:schemeClr>
          </a:solidFill>
          <a:ln/>
          <a:effectLst/>
          <a:sp3d/>
        </c:spPr>
      </c:pivotFmt>
      <c:pivotFmt>
        <c:idx val="254"/>
        <c:spPr>
          <a:solidFill>
            <a:schemeClr val="accent3">
              <a:lumMod val="80000"/>
            </a:schemeClr>
          </a:solidFill>
          <a:ln/>
          <a:effectLst/>
          <a:sp3d/>
        </c:spPr>
      </c:pivotFmt>
      <c:pivotFmt>
        <c:idx val="255"/>
        <c:spPr>
          <a:solidFill>
            <a:schemeClr val="accent5">
              <a:lumMod val="80000"/>
            </a:schemeClr>
          </a:solidFill>
          <a:ln/>
          <a:effectLst/>
          <a:sp3d/>
        </c:spPr>
      </c:pivotFmt>
      <c:pivotFmt>
        <c:idx val="256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</c:pivotFmt>
      <c:pivotFmt>
        <c:idx val="257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</c:pivotFmt>
      <c:pivotFmt>
        <c:idx val="258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</c:pivotFmt>
      <c:pivotFmt>
        <c:idx val="259"/>
        <c:spPr>
          <a:solidFill>
            <a:schemeClr val="accent3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5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3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5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3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5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3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5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/>
          <a:effectLst/>
          <a:sp3d/>
        </c:spPr>
      </c:pivotFmt>
      <c:pivotFmt>
        <c:idx val="284"/>
        <c:spPr>
          <a:solidFill>
            <a:schemeClr val="accent3"/>
          </a:solidFill>
          <a:ln/>
          <a:effectLst/>
          <a:sp3d/>
        </c:spPr>
      </c:pivotFmt>
      <c:pivotFmt>
        <c:idx val="285"/>
        <c:spPr>
          <a:solidFill>
            <a:schemeClr val="accent5"/>
          </a:solidFill>
          <a:ln/>
          <a:effectLst/>
          <a:sp3d/>
        </c:spPr>
      </c:pivotFmt>
      <c:pivotFmt>
        <c:idx val="286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287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288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289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290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  <c:pivotFmt>
        <c:idx val="291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</c:pivotFmt>
      <c:pivotFmt>
        <c:idx val="292"/>
        <c:spPr>
          <a:solidFill>
            <a:schemeClr val="accent1">
              <a:lumMod val="80000"/>
            </a:schemeClr>
          </a:solidFill>
          <a:ln/>
          <a:effectLst/>
          <a:sp3d/>
        </c:spPr>
      </c:pivotFmt>
      <c:pivotFmt>
        <c:idx val="293"/>
        <c:spPr>
          <a:solidFill>
            <a:schemeClr val="accent3">
              <a:lumMod val="80000"/>
            </a:schemeClr>
          </a:solidFill>
          <a:ln/>
          <a:effectLst/>
          <a:sp3d/>
        </c:spPr>
      </c:pivotFmt>
      <c:pivotFmt>
        <c:idx val="294"/>
        <c:spPr>
          <a:solidFill>
            <a:schemeClr val="accent5">
              <a:lumMod val="80000"/>
            </a:schemeClr>
          </a:solidFill>
          <a:ln/>
          <a:effectLst/>
          <a:sp3d/>
        </c:spPr>
      </c:pivotFmt>
      <c:pivotFmt>
        <c:idx val="295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</c:pivotFmt>
      <c:pivotFmt>
        <c:idx val="296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</c:pivotFmt>
      <c:pivotFmt>
        <c:idx val="297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</c:pivotFmt>
      <c:pivotFmt>
        <c:idx val="298"/>
        <c:spPr>
          <a:solidFill>
            <a:schemeClr val="accent3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5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3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5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3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5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3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5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/>
          <a:effectLst/>
          <a:sp3d/>
        </c:spPr>
      </c:pivotFmt>
      <c:pivotFmt>
        <c:idx val="323"/>
        <c:spPr>
          <a:solidFill>
            <a:schemeClr val="accent3"/>
          </a:solidFill>
          <a:ln/>
          <a:effectLst/>
          <a:sp3d/>
        </c:spPr>
      </c:pivotFmt>
      <c:pivotFmt>
        <c:idx val="324"/>
        <c:spPr>
          <a:solidFill>
            <a:schemeClr val="accent5"/>
          </a:solidFill>
          <a:ln/>
          <a:effectLst/>
          <a:sp3d/>
        </c:spPr>
      </c:pivotFmt>
      <c:pivotFmt>
        <c:idx val="325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326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327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328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329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  <c:pivotFmt>
        <c:idx val="330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</c:pivotFmt>
      <c:pivotFmt>
        <c:idx val="331"/>
        <c:spPr>
          <a:solidFill>
            <a:schemeClr val="accent1">
              <a:lumMod val="80000"/>
            </a:schemeClr>
          </a:solidFill>
          <a:ln/>
          <a:effectLst/>
          <a:sp3d/>
        </c:spPr>
      </c:pivotFmt>
      <c:pivotFmt>
        <c:idx val="332"/>
        <c:spPr>
          <a:solidFill>
            <a:schemeClr val="accent3">
              <a:lumMod val="80000"/>
            </a:schemeClr>
          </a:solidFill>
          <a:ln/>
          <a:effectLst/>
          <a:sp3d/>
        </c:spPr>
      </c:pivotFmt>
      <c:pivotFmt>
        <c:idx val="333"/>
        <c:spPr>
          <a:solidFill>
            <a:schemeClr val="accent5">
              <a:lumMod val="80000"/>
            </a:schemeClr>
          </a:solidFill>
          <a:ln/>
          <a:effectLst/>
          <a:sp3d/>
        </c:spPr>
      </c:pivotFmt>
      <c:pivotFmt>
        <c:idx val="334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</c:pivotFmt>
      <c:pivotFmt>
        <c:idx val="335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</c:pivotFmt>
      <c:pivotFmt>
        <c:idx val="336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</c:pivotFmt>
      <c:pivotFmt>
        <c:idx val="337"/>
        <c:spPr>
          <a:solidFill>
            <a:schemeClr val="accent3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5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3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5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3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5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3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5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/>
          <a:effectLst/>
          <a:sp3d/>
        </c:spPr>
      </c:pivotFmt>
      <c:pivotFmt>
        <c:idx val="362"/>
        <c:spPr>
          <a:solidFill>
            <a:schemeClr val="accent3"/>
          </a:solidFill>
          <a:ln/>
          <a:effectLst/>
          <a:sp3d/>
        </c:spPr>
      </c:pivotFmt>
      <c:pivotFmt>
        <c:idx val="363"/>
        <c:spPr>
          <a:solidFill>
            <a:schemeClr val="accent5"/>
          </a:solidFill>
          <a:ln/>
          <a:effectLst/>
          <a:sp3d/>
        </c:spPr>
      </c:pivotFmt>
      <c:pivotFmt>
        <c:idx val="364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365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366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367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368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  <c:pivotFmt>
        <c:idx val="369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</c:pivotFmt>
      <c:pivotFmt>
        <c:idx val="370"/>
        <c:spPr>
          <a:solidFill>
            <a:schemeClr val="accent1">
              <a:lumMod val="80000"/>
            </a:schemeClr>
          </a:solidFill>
          <a:ln/>
          <a:effectLst/>
          <a:sp3d/>
        </c:spPr>
      </c:pivotFmt>
      <c:pivotFmt>
        <c:idx val="371"/>
        <c:spPr>
          <a:solidFill>
            <a:schemeClr val="accent3">
              <a:lumMod val="80000"/>
            </a:schemeClr>
          </a:solidFill>
          <a:ln/>
          <a:effectLst/>
          <a:sp3d/>
        </c:spPr>
      </c:pivotFmt>
      <c:pivotFmt>
        <c:idx val="372"/>
        <c:spPr>
          <a:solidFill>
            <a:schemeClr val="accent5">
              <a:lumMod val="80000"/>
            </a:schemeClr>
          </a:solidFill>
          <a:ln/>
          <a:effectLst/>
          <a:sp3d/>
        </c:spPr>
      </c:pivotFmt>
      <c:pivotFmt>
        <c:idx val="373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</c:pivotFmt>
      <c:pivotFmt>
        <c:idx val="374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</c:pivotFmt>
      <c:pivotFmt>
        <c:idx val="375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</c:pivotFmt>
      <c:pivotFmt>
        <c:idx val="376"/>
        <c:spPr>
          <a:solidFill>
            <a:schemeClr val="accent3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5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3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5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3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5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3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5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/>
          <a:effectLst/>
          <a:sp3d/>
        </c:spPr>
      </c:pivotFmt>
      <c:pivotFmt>
        <c:idx val="401"/>
        <c:spPr>
          <a:solidFill>
            <a:schemeClr val="accent3"/>
          </a:solidFill>
          <a:ln/>
          <a:effectLst/>
          <a:sp3d/>
        </c:spPr>
      </c:pivotFmt>
      <c:pivotFmt>
        <c:idx val="402"/>
        <c:spPr>
          <a:solidFill>
            <a:schemeClr val="accent5"/>
          </a:solidFill>
          <a:ln/>
          <a:effectLst/>
          <a:sp3d/>
        </c:spPr>
      </c:pivotFmt>
      <c:pivotFmt>
        <c:idx val="403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404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405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406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407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  <c:pivotFmt>
        <c:idx val="408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</c:pivotFmt>
      <c:pivotFmt>
        <c:idx val="409"/>
        <c:spPr>
          <a:solidFill>
            <a:schemeClr val="accent1">
              <a:lumMod val="80000"/>
            </a:schemeClr>
          </a:solidFill>
          <a:ln/>
          <a:effectLst/>
          <a:sp3d/>
        </c:spPr>
      </c:pivotFmt>
      <c:pivotFmt>
        <c:idx val="410"/>
        <c:spPr>
          <a:solidFill>
            <a:schemeClr val="accent3">
              <a:lumMod val="80000"/>
            </a:schemeClr>
          </a:solidFill>
          <a:ln/>
          <a:effectLst/>
          <a:sp3d/>
        </c:spPr>
      </c:pivotFmt>
      <c:pivotFmt>
        <c:idx val="411"/>
        <c:spPr>
          <a:solidFill>
            <a:schemeClr val="accent5">
              <a:lumMod val="80000"/>
            </a:schemeClr>
          </a:solidFill>
          <a:ln/>
          <a:effectLst/>
          <a:sp3d/>
        </c:spPr>
      </c:pivotFmt>
      <c:pivotFmt>
        <c:idx val="412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</c:pivotFmt>
      <c:pivotFmt>
        <c:idx val="413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</c:pivotFmt>
      <c:pivotFmt>
        <c:idx val="414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</c:pivotFmt>
      <c:pivotFmt>
        <c:idx val="415"/>
        <c:spPr>
          <a:solidFill>
            <a:schemeClr val="accent3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5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3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5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3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5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3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5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/>
          <a:effectLst/>
          <a:sp3d/>
        </c:spPr>
      </c:pivotFmt>
      <c:pivotFmt>
        <c:idx val="440"/>
        <c:spPr>
          <a:solidFill>
            <a:schemeClr val="accent3"/>
          </a:solidFill>
          <a:ln/>
          <a:effectLst/>
          <a:sp3d/>
        </c:spPr>
      </c:pivotFmt>
      <c:pivotFmt>
        <c:idx val="441"/>
        <c:spPr>
          <a:solidFill>
            <a:schemeClr val="accent5"/>
          </a:solidFill>
          <a:ln/>
          <a:effectLst/>
          <a:sp3d/>
        </c:spPr>
      </c:pivotFmt>
      <c:pivotFmt>
        <c:idx val="442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443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444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445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446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  <c:pivotFmt>
        <c:idx val="447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</c:pivotFmt>
      <c:pivotFmt>
        <c:idx val="448"/>
        <c:spPr>
          <a:solidFill>
            <a:schemeClr val="accent1">
              <a:lumMod val="80000"/>
            </a:schemeClr>
          </a:solidFill>
          <a:ln/>
          <a:effectLst/>
          <a:sp3d/>
        </c:spPr>
      </c:pivotFmt>
      <c:pivotFmt>
        <c:idx val="449"/>
        <c:spPr>
          <a:solidFill>
            <a:schemeClr val="accent3">
              <a:lumMod val="80000"/>
            </a:schemeClr>
          </a:solidFill>
          <a:ln/>
          <a:effectLst/>
          <a:sp3d/>
        </c:spPr>
      </c:pivotFmt>
      <c:pivotFmt>
        <c:idx val="450"/>
        <c:spPr>
          <a:solidFill>
            <a:schemeClr val="accent5">
              <a:lumMod val="80000"/>
            </a:schemeClr>
          </a:solidFill>
          <a:ln/>
          <a:effectLst/>
          <a:sp3d/>
        </c:spPr>
      </c:pivotFmt>
      <c:pivotFmt>
        <c:idx val="451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</c:pivotFmt>
      <c:pivotFmt>
        <c:idx val="452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</c:pivotFmt>
      <c:pivotFmt>
        <c:idx val="453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</c:pivotFmt>
      <c:pivotFmt>
        <c:idx val="454"/>
        <c:spPr>
          <a:solidFill>
            <a:schemeClr val="accent3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5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3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5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3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5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3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5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/>
          <a:effectLst/>
          <a:sp3d/>
        </c:spPr>
      </c:pivotFmt>
      <c:pivotFmt>
        <c:idx val="479"/>
        <c:spPr>
          <a:solidFill>
            <a:schemeClr val="accent3"/>
          </a:solidFill>
          <a:ln/>
          <a:effectLst/>
          <a:sp3d/>
        </c:spPr>
      </c:pivotFmt>
      <c:pivotFmt>
        <c:idx val="480"/>
        <c:spPr>
          <a:solidFill>
            <a:schemeClr val="accent5"/>
          </a:solidFill>
          <a:ln/>
          <a:effectLst/>
          <a:sp3d/>
        </c:spPr>
      </c:pivotFmt>
      <c:pivotFmt>
        <c:idx val="481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482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483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484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485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  <c:pivotFmt>
        <c:idx val="486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</c:pivotFmt>
      <c:pivotFmt>
        <c:idx val="487"/>
        <c:spPr>
          <a:solidFill>
            <a:schemeClr val="accent1">
              <a:lumMod val="80000"/>
            </a:schemeClr>
          </a:solidFill>
          <a:ln/>
          <a:effectLst/>
          <a:sp3d/>
        </c:spPr>
      </c:pivotFmt>
      <c:pivotFmt>
        <c:idx val="488"/>
        <c:spPr>
          <a:solidFill>
            <a:schemeClr val="accent3">
              <a:lumMod val="80000"/>
            </a:schemeClr>
          </a:solidFill>
          <a:ln/>
          <a:effectLst/>
          <a:sp3d/>
        </c:spPr>
      </c:pivotFmt>
      <c:pivotFmt>
        <c:idx val="489"/>
        <c:spPr>
          <a:solidFill>
            <a:schemeClr val="accent5">
              <a:lumMod val="80000"/>
            </a:schemeClr>
          </a:solidFill>
          <a:ln/>
          <a:effectLst/>
          <a:sp3d/>
        </c:spPr>
      </c:pivotFmt>
      <c:pivotFmt>
        <c:idx val="490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</c:pivotFmt>
      <c:pivotFmt>
        <c:idx val="491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</c:pivotFmt>
      <c:pivotFmt>
        <c:idx val="492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</c:pivotFmt>
      <c:pivotFmt>
        <c:idx val="493"/>
        <c:spPr>
          <a:solidFill>
            <a:schemeClr val="accent3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5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3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5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3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5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3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5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/>
          <a:effectLst/>
          <a:sp3d/>
        </c:spPr>
      </c:pivotFmt>
      <c:pivotFmt>
        <c:idx val="518"/>
        <c:spPr>
          <a:solidFill>
            <a:schemeClr val="accent3"/>
          </a:solidFill>
          <a:ln/>
          <a:effectLst/>
          <a:sp3d/>
        </c:spPr>
      </c:pivotFmt>
      <c:pivotFmt>
        <c:idx val="519"/>
        <c:spPr>
          <a:solidFill>
            <a:schemeClr val="accent5"/>
          </a:solidFill>
          <a:ln/>
          <a:effectLst/>
          <a:sp3d/>
        </c:spPr>
      </c:pivotFmt>
      <c:pivotFmt>
        <c:idx val="520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521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522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523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524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  <c:pivotFmt>
        <c:idx val="525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</c:pivotFmt>
      <c:pivotFmt>
        <c:idx val="526"/>
        <c:spPr>
          <a:solidFill>
            <a:schemeClr val="accent1">
              <a:lumMod val="80000"/>
            </a:schemeClr>
          </a:solidFill>
          <a:ln/>
          <a:effectLst/>
          <a:sp3d/>
        </c:spPr>
      </c:pivotFmt>
      <c:pivotFmt>
        <c:idx val="527"/>
        <c:spPr>
          <a:solidFill>
            <a:schemeClr val="accent3">
              <a:lumMod val="80000"/>
            </a:schemeClr>
          </a:solidFill>
          <a:ln/>
          <a:effectLst/>
          <a:sp3d/>
        </c:spPr>
      </c:pivotFmt>
      <c:pivotFmt>
        <c:idx val="528"/>
        <c:spPr>
          <a:solidFill>
            <a:schemeClr val="accent5">
              <a:lumMod val="80000"/>
            </a:schemeClr>
          </a:solidFill>
          <a:ln/>
          <a:effectLst/>
          <a:sp3d/>
        </c:spPr>
      </c:pivotFmt>
      <c:pivotFmt>
        <c:idx val="529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</c:pivotFmt>
      <c:pivotFmt>
        <c:idx val="530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</c:pivotFmt>
      <c:pivotFmt>
        <c:idx val="531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</c:pivotFmt>
      <c:pivotFmt>
        <c:idx val="532"/>
        <c:spPr>
          <a:solidFill>
            <a:schemeClr val="accent3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5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chemeClr val="accent1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chemeClr val="accent3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chemeClr val="accent5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chemeClr val="accent1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chemeClr val="accent3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chemeClr val="accent5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chemeClr val="accent1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chemeClr val="accent3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solidFill>
            <a:schemeClr val="accent5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'Skip-3'!$F$1:$F$2</c:f>
              <c:strCache>
                <c:ptCount val="1"/>
                <c:pt idx="0">
                  <c:v>77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'Skip-3'!$F$3:$F$94</c:f>
              <c:numCache>
                <c:formatCode>General</c:formatCode>
                <c:ptCount val="91"/>
                <c:pt idx="0">
                  <c:v>3.0952999999999999</c:v>
                </c:pt>
                <c:pt idx="1">
                  <c:v>3.0445000000000002</c:v>
                </c:pt>
                <c:pt idx="2">
                  <c:v>2.9752000000000001</c:v>
                </c:pt>
                <c:pt idx="3">
                  <c:v>2.9123000000000001</c:v>
                </c:pt>
                <c:pt idx="4">
                  <c:v>2.8517999999999999</c:v>
                </c:pt>
                <c:pt idx="5">
                  <c:v>2.7925</c:v>
                </c:pt>
                <c:pt idx="6">
                  <c:v>2.7328999999999999</c:v>
                </c:pt>
                <c:pt idx="7">
                  <c:v>2.6774</c:v>
                </c:pt>
                <c:pt idx="8">
                  <c:v>2.6211000000000002</c:v>
                </c:pt>
                <c:pt idx="9">
                  <c:v>2.5687000000000002</c:v>
                </c:pt>
                <c:pt idx="10">
                  <c:v>2.5211000000000001</c:v>
                </c:pt>
                <c:pt idx="11">
                  <c:v>2.4706000000000001</c:v>
                </c:pt>
                <c:pt idx="12">
                  <c:v>2.4232999999999998</c:v>
                </c:pt>
                <c:pt idx="13">
                  <c:v>2.3761000000000001</c:v>
                </c:pt>
                <c:pt idx="14">
                  <c:v>2.3283999999999998</c:v>
                </c:pt>
                <c:pt idx="15">
                  <c:v>2.2856000000000001</c:v>
                </c:pt>
                <c:pt idx="16">
                  <c:v>2.2406000000000001</c:v>
                </c:pt>
                <c:pt idx="17">
                  <c:v>2.1964000000000001</c:v>
                </c:pt>
                <c:pt idx="18">
                  <c:v>2.1616</c:v>
                </c:pt>
                <c:pt idx="19">
                  <c:v>2.1206999999999998</c:v>
                </c:pt>
                <c:pt idx="20">
                  <c:v>2.08</c:v>
                </c:pt>
                <c:pt idx="21">
                  <c:v>2.0409000000000002</c:v>
                </c:pt>
                <c:pt idx="22">
                  <c:v>2.0032999999999999</c:v>
                </c:pt>
                <c:pt idx="23">
                  <c:v>1.9685999999999999</c:v>
                </c:pt>
                <c:pt idx="24">
                  <c:v>1.9315</c:v>
                </c:pt>
                <c:pt idx="25">
                  <c:v>1.8905000000000001</c:v>
                </c:pt>
                <c:pt idx="26">
                  <c:v>1.8542000000000001</c:v>
                </c:pt>
                <c:pt idx="27">
                  <c:v>1.8182</c:v>
                </c:pt>
                <c:pt idx="28">
                  <c:v>1.7862</c:v>
                </c:pt>
                <c:pt idx="29">
                  <c:v>1.7531000000000001</c:v>
                </c:pt>
                <c:pt idx="30">
                  <c:v>1.7216</c:v>
                </c:pt>
                <c:pt idx="31">
                  <c:v>1.6887000000000001</c:v>
                </c:pt>
                <c:pt idx="32">
                  <c:v>1.657</c:v>
                </c:pt>
                <c:pt idx="33">
                  <c:v>1.6226</c:v>
                </c:pt>
                <c:pt idx="34">
                  <c:v>1.5891999999999999</c:v>
                </c:pt>
                <c:pt idx="35">
                  <c:v>1.5589</c:v>
                </c:pt>
                <c:pt idx="36">
                  <c:v>1.5319</c:v>
                </c:pt>
                <c:pt idx="37">
                  <c:v>1.4988999999999999</c:v>
                </c:pt>
                <c:pt idx="38">
                  <c:v>1.4743999999999999</c:v>
                </c:pt>
                <c:pt idx="39">
                  <c:v>1.4447000000000001</c:v>
                </c:pt>
                <c:pt idx="40">
                  <c:v>1.4147000000000001</c:v>
                </c:pt>
                <c:pt idx="41">
                  <c:v>1.3833</c:v>
                </c:pt>
                <c:pt idx="42">
                  <c:v>1.3561000000000001</c:v>
                </c:pt>
                <c:pt idx="43">
                  <c:v>1.3289</c:v>
                </c:pt>
                <c:pt idx="44">
                  <c:v>1.3006</c:v>
                </c:pt>
                <c:pt idx="45">
                  <c:v>1.2723</c:v>
                </c:pt>
                <c:pt idx="46">
                  <c:v>1.2492000000000001</c:v>
                </c:pt>
                <c:pt idx="47">
                  <c:v>1.2202999999999999</c:v>
                </c:pt>
                <c:pt idx="48">
                  <c:v>1.1953</c:v>
                </c:pt>
                <c:pt idx="49">
                  <c:v>1.1647000000000001</c:v>
                </c:pt>
                <c:pt idx="50">
                  <c:v>1.1361000000000001</c:v>
                </c:pt>
                <c:pt idx="51">
                  <c:v>1.1119000000000001</c:v>
                </c:pt>
                <c:pt idx="52">
                  <c:v>1.0855999999999999</c:v>
                </c:pt>
                <c:pt idx="53">
                  <c:v>1.0584</c:v>
                </c:pt>
                <c:pt idx="54">
                  <c:v>1.0347</c:v>
                </c:pt>
                <c:pt idx="55">
                  <c:v>1.0114000000000001</c:v>
                </c:pt>
                <c:pt idx="56">
                  <c:v>0.98860000000000003</c:v>
                </c:pt>
                <c:pt idx="57">
                  <c:v>0.96550000000000002</c:v>
                </c:pt>
                <c:pt idx="58">
                  <c:v>0.93459999999999999</c:v>
                </c:pt>
                <c:pt idx="59">
                  <c:v>0.91549999999999998</c:v>
                </c:pt>
                <c:pt idx="60">
                  <c:v>0.89890000000000003</c:v>
                </c:pt>
                <c:pt idx="61">
                  <c:v>0.87739999999999996</c:v>
                </c:pt>
                <c:pt idx="62">
                  <c:v>0.85540000000000005</c:v>
                </c:pt>
                <c:pt idx="63">
                  <c:v>0.82950000000000002</c:v>
                </c:pt>
                <c:pt idx="64">
                  <c:v>0.80900000000000005</c:v>
                </c:pt>
                <c:pt idx="65">
                  <c:v>0.78469999999999995</c:v>
                </c:pt>
                <c:pt idx="66">
                  <c:v>0.7671</c:v>
                </c:pt>
                <c:pt idx="67">
                  <c:v>0.745</c:v>
                </c:pt>
                <c:pt idx="68">
                  <c:v>0.72709999999999997</c:v>
                </c:pt>
                <c:pt idx="69">
                  <c:v>0.70809999999999995</c:v>
                </c:pt>
                <c:pt idx="70">
                  <c:v>0.68740000000000001</c:v>
                </c:pt>
                <c:pt idx="71">
                  <c:v>0.67559999999999998</c:v>
                </c:pt>
                <c:pt idx="72">
                  <c:v>0.66</c:v>
                </c:pt>
                <c:pt idx="73">
                  <c:v>0.64839999999999998</c:v>
                </c:pt>
                <c:pt idx="74">
                  <c:v>0.64039999999999997</c:v>
                </c:pt>
                <c:pt idx="75">
                  <c:v>0.62580000000000002</c:v>
                </c:pt>
                <c:pt idx="76">
                  <c:v>0.61329999999999996</c:v>
                </c:pt>
                <c:pt idx="77">
                  <c:v>0.60350000000000004</c:v>
                </c:pt>
                <c:pt idx="78">
                  <c:v>0.59760000000000002</c:v>
                </c:pt>
                <c:pt idx="79">
                  <c:v>0.59150000000000003</c:v>
                </c:pt>
                <c:pt idx="80">
                  <c:v>0.59019999999999995</c:v>
                </c:pt>
                <c:pt idx="81">
                  <c:v>0.59040000000000004</c:v>
                </c:pt>
                <c:pt idx="82">
                  <c:v>0.59660000000000002</c:v>
                </c:pt>
                <c:pt idx="83">
                  <c:v>0.60219999999999996</c:v>
                </c:pt>
                <c:pt idx="84">
                  <c:v>0.6069</c:v>
                </c:pt>
                <c:pt idx="85">
                  <c:v>0.61819999999999997</c:v>
                </c:pt>
                <c:pt idx="86">
                  <c:v>0.63029999999999997</c:v>
                </c:pt>
                <c:pt idx="87">
                  <c:v>0.6472</c:v>
                </c:pt>
                <c:pt idx="88">
                  <c:v>0.66639999999999999</c:v>
                </c:pt>
                <c:pt idx="89">
                  <c:v>0.6865</c:v>
                </c:pt>
                <c:pt idx="90">
                  <c:v>0.70579999999999998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EC-4537-A072-A9A54CA7EE26}"/>
            </c:ext>
          </c:extLst>
        </c:ser>
        <c:ser>
          <c:idx val="1"/>
          <c:order val="1"/>
          <c:tx>
            <c:strRef>
              <c:f>'Skip-3'!$G$1:$G$2</c:f>
              <c:strCache>
                <c:ptCount val="1"/>
                <c:pt idx="0">
                  <c:v>78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'Skip-3'!$G$3:$G$94</c:f>
              <c:numCache>
                <c:formatCode>General</c:formatCode>
                <c:ptCount val="91"/>
                <c:pt idx="0">
                  <c:v>2.4361000000000002</c:v>
                </c:pt>
                <c:pt idx="1">
                  <c:v>2.3927999999999998</c:v>
                </c:pt>
                <c:pt idx="2">
                  <c:v>2.3361000000000001</c:v>
                </c:pt>
                <c:pt idx="3">
                  <c:v>2.282</c:v>
                </c:pt>
                <c:pt idx="4">
                  <c:v>2.2286999999999999</c:v>
                </c:pt>
                <c:pt idx="5">
                  <c:v>2.1781999999999999</c:v>
                </c:pt>
                <c:pt idx="6">
                  <c:v>2.1293000000000002</c:v>
                </c:pt>
                <c:pt idx="7">
                  <c:v>2.0815999999999999</c:v>
                </c:pt>
                <c:pt idx="8">
                  <c:v>2.0363000000000002</c:v>
                </c:pt>
                <c:pt idx="9">
                  <c:v>1.9896</c:v>
                </c:pt>
                <c:pt idx="10">
                  <c:v>1.9477</c:v>
                </c:pt>
                <c:pt idx="11">
                  <c:v>1.9063000000000001</c:v>
                </c:pt>
                <c:pt idx="12">
                  <c:v>1.8641000000000001</c:v>
                </c:pt>
                <c:pt idx="13">
                  <c:v>1.8234999999999999</c:v>
                </c:pt>
                <c:pt idx="14">
                  <c:v>1.7841</c:v>
                </c:pt>
                <c:pt idx="15">
                  <c:v>1.7454000000000001</c:v>
                </c:pt>
                <c:pt idx="16">
                  <c:v>1.7070000000000001</c:v>
                </c:pt>
                <c:pt idx="17">
                  <c:v>1.6719999999999999</c:v>
                </c:pt>
                <c:pt idx="18">
                  <c:v>1.6369</c:v>
                </c:pt>
                <c:pt idx="19">
                  <c:v>1.6032999999999999</c:v>
                </c:pt>
                <c:pt idx="20">
                  <c:v>1.5686</c:v>
                </c:pt>
                <c:pt idx="21">
                  <c:v>1.5348999999999999</c:v>
                </c:pt>
                <c:pt idx="22">
                  <c:v>1.5021</c:v>
                </c:pt>
                <c:pt idx="23">
                  <c:v>1.4710000000000001</c:v>
                </c:pt>
                <c:pt idx="24">
                  <c:v>1.4393</c:v>
                </c:pt>
                <c:pt idx="25">
                  <c:v>1.409</c:v>
                </c:pt>
                <c:pt idx="26">
                  <c:v>1.3783000000000001</c:v>
                </c:pt>
                <c:pt idx="27">
                  <c:v>1.3494999999999999</c:v>
                </c:pt>
                <c:pt idx="28">
                  <c:v>1.3205</c:v>
                </c:pt>
                <c:pt idx="29">
                  <c:v>1.2918000000000001</c:v>
                </c:pt>
                <c:pt idx="30">
                  <c:v>1.2639</c:v>
                </c:pt>
                <c:pt idx="31">
                  <c:v>1.2365999999999999</c:v>
                </c:pt>
                <c:pt idx="32">
                  <c:v>1.2089000000000001</c:v>
                </c:pt>
                <c:pt idx="33">
                  <c:v>1.1795</c:v>
                </c:pt>
                <c:pt idx="34">
                  <c:v>1.1527000000000001</c:v>
                </c:pt>
                <c:pt idx="35">
                  <c:v>1.1281000000000001</c:v>
                </c:pt>
                <c:pt idx="36">
                  <c:v>1.1011</c:v>
                </c:pt>
                <c:pt idx="37">
                  <c:v>1.0772999999999999</c:v>
                </c:pt>
                <c:pt idx="38">
                  <c:v>1.0532999999999999</c:v>
                </c:pt>
                <c:pt idx="39">
                  <c:v>1.0281</c:v>
                </c:pt>
                <c:pt idx="40">
                  <c:v>1.0036</c:v>
                </c:pt>
                <c:pt idx="41">
                  <c:v>0.97940000000000005</c:v>
                </c:pt>
                <c:pt idx="42">
                  <c:v>0.95530000000000004</c:v>
                </c:pt>
                <c:pt idx="43">
                  <c:v>0.93110000000000004</c:v>
                </c:pt>
                <c:pt idx="44">
                  <c:v>0.90920000000000001</c:v>
                </c:pt>
                <c:pt idx="45">
                  <c:v>0.88460000000000005</c:v>
                </c:pt>
                <c:pt idx="46">
                  <c:v>0.86219999999999997</c:v>
                </c:pt>
                <c:pt idx="47">
                  <c:v>0.83860000000000001</c:v>
                </c:pt>
                <c:pt idx="48">
                  <c:v>0.81640000000000001</c:v>
                </c:pt>
                <c:pt idx="49">
                  <c:v>0.7944</c:v>
                </c:pt>
                <c:pt idx="50">
                  <c:v>0.77190000000000003</c:v>
                </c:pt>
                <c:pt idx="51">
                  <c:v>0.74970000000000003</c:v>
                </c:pt>
                <c:pt idx="52">
                  <c:v>0.72940000000000005</c:v>
                </c:pt>
                <c:pt idx="53">
                  <c:v>0.70779999999999998</c:v>
                </c:pt>
                <c:pt idx="54">
                  <c:v>0.68720000000000003</c:v>
                </c:pt>
                <c:pt idx="55">
                  <c:v>0.66700000000000004</c:v>
                </c:pt>
                <c:pt idx="56">
                  <c:v>0.64700000000000002</c:v>
                </c:pt>
                <c:pt idx="57">
                  <c:v>0.62819999999999998</c:v>
                </c:pt>
                <c:pt idx="58">
                  <c:v>0.60760000000000003</c:v>
                </c:pt>
                <c:pt idx="59">
                  <c:v>0.58919999999999995</c:v>
                </c:pt>
                <c:pt idx="60">
                  <c:v>0.57050000000000001</c:v>
                </c:pt>
                <c:pt idx="61">
                  <c:v>0.55149999999999999</c:v>
                </c:pt>
                <c:pt idx="62">
                  <c:v>0.53459999999999996</c:v>
                </c:pt>
                <c:pt idx="63">
                  <c:v>0.51619999999999999</c:v>
                </c:pt>
                <c:pt idx="64">
                  <c:v>0.4995</c:v>
                </c:pt>
                <c:pt idx="65">
                  <c:v>0.48180000000000001</c:v>
                </c:pt>
                <c:pt idx="66">
                  <c:v>0.46410000000000001</c:v>
                </c:pt>
                <c:pt idx="67">
                  <c:v>0.44900000000000001</c:v>
                </c:pt>
                <c:pt idx="68">
                  <c:v>0.434</c:v>
                </c:pt>
                <c:pt idx="69">
                  <c:v>0.41810000000000003</c:v>
                </c:pt>
                <c:pt idx="70">
                  <c:v>0.40439999999999998</c:v>
                </c:pt>
                <c:pt idx="71">
                  <c:v>0.39400000000000002</c:v>
                </c:pt>
                <c:pt idx="72">
                  <c:v>0.38069999999999998</c:v>
                </c:pt>
                <c:pt idx="73">
                  <c:v>0.37219999999999998</c:v>
                </c:pt>
                <c:pt idx="74">
                  <c:v>0.36149999999999999</c:v>
                </c:pt>
                <c:pt idx="75">
                  <c:v>0.35099999999999998</c:v>
                </c:pt>
                <c:pt idx="76">
                  <c:v>0.3427</c:v>
                </c:pt>
                <c:pt idx="77">
                  <c:v>0.33879999999999999</c:v>
                </c:pt>
                <c:pt idx="78">
                  <c:v>0.33019999999999999</c:v>
                </c:pt>
                <c:pt idx="79">
                  <c:v>0.32900000000000001</c:v>
                </c:pt>
                <c:pt idx="80">
                  <c:v>0.32700000000000001</c:v>
                </c:pt>
                <c:pt idx="81">
                  <c:v>0.32450000000000001</c:v>
                </c:pt>
                <c:pt idx="82">
                  <c:v>0.32979999999999998</c:v>
                </c:pt>
                <c:pt idx="83">
                  <c:v>0.33019999999999999</c:v>
                </c:pt>
                <c:pt idx="84">
                  <c:v>0.33829999999999999</c:v>
                </c:pt>
                <c:pt idx="85">
                  <c:v>0.34639999999999999</c:v>
                </c:pt>
                <c:pt idx="86">
                  <c:v>0.35709999999999997</c:v>
                </c:pt>
                <c:pt idx="87">
                  <c:v>0.37169999999999997</c:v>
                </c:pt>
                <c:pt idx="88">
                  <c:v>0.38790000000000002</c:v>
                </c:pt>
                <c:pt idx="89">
                  <c:v>0.40710000000000002</c:v>
                </c:pt>
                <c:pt idx="90">
                  <c:v>0.4239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EC-4537-A072-A9A54CA7EE26}"/>
            </c:ext>
          </c:extLst>
        </c:ser>
        <c:ser>
          <c:idx val="2"/>
          <c:order val="2"/>
          <c:tx>
            <c:strRef>
              <c:f>'Skip-3'!$H$1:$H$2</c:f>
              <c:strCache>
                <c:ptCount val="1"/>
                <c:pt idx="0">
                  <c:v>79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'Skip-3'!$H$3:$H$94</c:f>
              <c:numCache>
                <c:formatCode>General</c:formatCode>
                <c:ptCount val="91"/>
                <c:pt idx="0">
                  <c:v>2.1507999999999998</c:v>
                </c:pt>
                <c:pt idx="1">
                  <c:v>2.1113</c:v>
                </c:pt>
                <c:pt idx="2">
                  <c:v>2.0596999999999999</c:v>
                </c:pt>
                <c:pt idx="3">
                  <c:v>2.0091000000000001</c:v>
                </c:pt>
                <c:pt idx="4">
                  <c:v>1.9608000000000001</c:v>
                </c:pt>
                <c:pt idx="5">
                  <c:v>1.9137999999999999</c:v>
                </c:pt>
                <c:pt idx="6">
                  <c:v>1.869</c:v>
                </c:pt>
                <c:pt idx="7">
                  <c:v>1.8243</c:v>
                </c:pt>
                <c:pt idx="8">
                  <c:v>1.7821</c:v>
                </c:pt>
                <c:pt idx="9">
                  <c:v>1.7404999999999999</c:v>
                </c:pt>
                <c:pt idx="10">
                  <c:v>1.7005999999999999</c:v>
                </c:pt>
                <c:pt idx="11">
                  <c:v>1.6617</c:v>
                </c:pt>
                <c:pt idx="12">
                  <c:v>1.6241000000000001</c:v>
                </c:pt>
                <c:pt idx="13">
                  <c:v>1.5880000000000001</c:v>
                </c:pt>
                <c:pt idx="14">
                  <c:v>1.5522</c:v>
                </c:pt>
                <c:pt idx="15">
                  <c:v>1.5166999999999999</c:v>
                </c:pt>
                <c:pt idx="16">
                  <c:v>1.4830000000000001</c:v>
                </c:pt>
                <c:pt idx="17">
                  <c:v>1.4493</c:v>
                </c:pt>
                <c:pt idx="18">
                  <c:v>1.4169</c:v>
                </c:pt>
                <c:pt idx="19">
                  <c:v>1.3849</c:v>
                </c:pt>
                <c:pt idx="20">
                  <c:v>1.3542000000000001</c:v>
                </c:pt>
                <c:pt idx="21">
                  <c:v>1.3232999999999999</c:v>
                </c:pt>
                <c:pt idx="22">
                  <c:v>1.2930999999999999</c:v>
                </c:pt>
                <c:pt idx="23">
                  <c:v>1.2643</c:v>
                </c:pt>
                <c:pt idx="24">
                  <c:v>1.2361</c:v>
                </c:pt>
                <c:pt idx="25">
                  <c:v>1.2075</c:v>
                </c:pt>
                <c:pt idx="26">
                  <c:v>1.1797</c:v>
                </c:pt>
                <c:pt idx="27">
                  <c:v>1.1512</c:v>
                </c:pt>
                <c:pt idx="28">
                  <c:v>1.1251</c:v>
                </c:pt>
                <c:pt idx="29">
                  <c:v>1.0987</c:v>
                </c:pt>
                <c:pt idx="30">
                  <c:v>1.0721000000000001</c:v>
                </c:pt>
                <c:pt idx="31">
                  <c:v>1.0470999999999999</c:v>
                </c:pt>
                <c:pt idx="32">
                  <c:v>1.0226999999999999</c:v>
                </c:pt>
                <c:pt idx="33">
                  <c:v>0.99709999999999999</c:v>
                </c:pt>
                <c:pt idx="34">
                  <c:v>0.97189999999999999</c:v>
                </c:pt>
                <c:pt idx="35">
                  <c:v>0.94699999999999995</c:v>
                </c:pt>
                <c:pt idx="36">
                  <c:v>0.92279999999999995</c:v>
                </c:pt>
                <c:pt idx="37">
                  <c:v>0.90110000000000001</c:v>
                </c:pt>
                <c:pt idx="38">
                  <c:v>0.87809999999999999</c:v>
                </c:pt>
                <c:pt idx="39">
                  <c:v>0.85560000000000003</c:v>
                </c:pt>
                <c:pt idx="40">
                  <c:v>0.83309999999999995</c:v>
                </c:pt>
                <c:pt idx="41">
                  <c:v>0.81030000000000002</c:v>
                </c:pt>
                <c:pt idx="42">
                  <c:v>0.7883</c:v>
                </c:pt>
                <c:pt idx="43">
                  <c:v>0.7661</c:v>
                </c:pt>
                <c:pt idx="44">
                  <c:v>0.74470000000000003</c:v>
                </c:pt>
                <c:pt idx="45">
                  <c:v>0.72340000000000004</c:v>
                </c:pt>
                <c:pt idx="46">
                  <c:v>0.70309999999999995</c:v>
                </c:pt>
                <c:pt idx="47">
                  <c:v>0.68189999999999995</c:v>
                </c:pt>
                <c:pt idx="48">
                  <c:v>0.66110000000000002</c:v>
                </c:pt>
                <c:pt idx="49">
                  <c:v>0.64139999999999997</c:v>
                </c:pt>
                <c:pt idx="50">
                  <c:v>0.62170000000000003</c:v>
                </c:pt>
                <c:pt idx="51">
                  <c:v>0.60140000000000005</c:v>
                </c:pt>
                <c:pt idx="52">
                  <c:v>0.58220000000000005</c:v>
                </c:pt>
                <c:pt idx="53">
                  <c:v>0.5635</c:v>
                </c:pt>
                <c:pt idx="54">
                  <c:v>0.5444</c:v>
                </c:pt>
                <c:pt idx="55">
                  <c:v>0.52680000000000005</c:v>
                </c:pt>
                <c:pt idx="56">
                  <c:v>0.50780000000000003</c:v>
                </c:pt>
                <c:pt idx="57">
                  <c:v>0.49030000000000001</c:v>
                </c:pt>
                <c:pt idx="58">
                  <c:v>0.47270000000000001</c:v>
                </c:pt>
                <c:pt idx="59">
                  <c:v>0.45500000000000002</c:v>
                </c:pt>
                <c:pt idx="60">
                  <c:v>0.43890000000000001</c:v>
                </c:pt>
                <c:pt idx="61">
                  <c:v>0.42209999999999998</c:v>
                </c:pt>
                <c:pt idx="62">
                  <c:v>0.40510000000000002</c:v>
                </c:pt>
                <c:pt idx="63">
                  <c:v>0.38929999999999998</c:v>
                </c:pt>
                <c:pt idx="64">
                  <c:v>0.3735</c:v>
                </c:pt>
                <c:pt idx="65">
                  <c:v>0.35799999999999998</c:v>
                </c:pt>
                <c:pt idx="66">
                  <c:v>0.34410000000000002</c:v>
                </c:pt>
                <c:pt idx="67">
                  <c:v>0.32950000000000002</c:v>
                </c:pt>
                <c:pt idx="68">
                  <c:v>0.31619999999999998</c:v>
                </c:pt>
                <c:pt idx="69">
                  <c:v>0.30370000000000003</c:v>
                </c:pt>
                <c:pt idx="70">
                  <c:v>0.29139999999999999</c:v>
                </c:pt>
                <c:pt idx="71">
                  <c:v>0.27979999999999999</c:v>
                </c:pt>
                <c:pt idx="72">
                  <c:v>0.26910000000000001</c:v>
                </c:pt>
                <c:pt idx="73">
                  <c:v>0.2596</c:v>
                </c:pt>
                <c:pt idx="74">
                  <c:v>0.25059999999999999</c:v>
                </c:pt>
                <c:pt idx="75">
                  <c:v>0.24229999999999999</c:v>
                </c:pt>
                <c:pt idx="76">
                  <c:v>0.2369</c:v>
                </c:pt>
                <c:pt idx="77">
                  <c:v>0.23</c:v>
                </c:pt>
                <c:pt idx="78">
                  <c:v>0.2278</c:v>
                </c:pt>
                <c:pt idx="79">
                  <c:v>0.22040000000000001</c:v>
                </c:pt>
                <c:pt idx="80">
                  <c:v>0.22</c:v>
                </c:pt>
                <c:pt idx="81">
                  <c:v>0.22</c:v>
                </c:pt>
                <c:pt idx="82">
                  <c:v>0.22109999999999999</c:v>
                </c:pt>
                <c:pt idx="83">
                  <c:v>0.2298</c:v>
                </c:pt>
                <c:pt idx="84">
                  <c:v>0.23219999999999999</c:v>
                </c:pt>
                <c:pt idx="85">
                  <c:v>0.2402</c:v>
                </c:pt>
                <c:pt idx="86">
                  <c:v>0.25180000000000002</c:v>
                </c:pt>
                <c:pt idx="87">
                  <c:v>0.26400000000000001</c:v>
                </c:pt>
                <c:pt idx="88">
                  <c:v>0.27900000000000003</c:v>
                </c:pt>
                <c:pt idx="89">
                  <c:v>0.29709999999999998</c:v>
                </c:pt>
                <c:pt idx="90">
                  <c:v>0.31309999999999999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EC-4537-A072-A9A54CA7EE26}"/>
            </c:ext>
          </c:extLst>
        </c:ser>
        <c:ser>
          <c:idx val="3"/>
          <c:order val="3"/>
          <c:tx>
            <c:strRef>
              <c:f>'Skip-3'!$I$1:$I$2</c:f>
              <c:strCache>
                <c:ptCount val="1"/>
                <c:pt idx="0">
                  <c:v>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'Skip-3'!$I$3:$I$94</c:f>
              <c:numCache>
                <c:formatCode>General</c:formatCode>
                <c:ptCount val="91"/>
                <c:pt idx="0">
                  <c:v>1.9739</c:v>
                </c:pt>
                <c:pt idx="1">
                  <c:v>1.9359</c:v>
                </c:pt>
                <c:pt idx="2">
                  <c:v>1.8867</c:v>
                </c:pt>
                <c:pt idx="3">
                  <c:v>1.8391999999999999</c:v>
                </c:pt>
                <c:pt idx="4">
                  <c:v>1.7935000000000001</c:v>
                </c:pt>
                <c:pt idx="5">
                  <c:v>1.7498</c:v>
                </c:pt>
                <c:pt idx="6">
                  <c:v>1.7071000000000001</c:v>
                </c:pt>
                <c:pt idx="7">
                  <c:v>1.6657</c:v>
                </c:pt>
                <c:pt idx="8">
                  <c:v>1.6256999999999999</c:v>
                </c:pt>
                <c:pt idx="9">
                  <c:v>1.5864</c:v>
                </c:pt>
                <c:pt idx="10">
                  <c:v>1.5488999999999999</c:v>
                </c:pt>
                <c:pt idx="11">
                  <c:v>1.5125</c:v>
                </c:pt>
                <c:pt idx="12">
                  <c:v>1.4759</c:v>
                </c:pt>
                <c:pt idx="13">
                  <c:v>1.4423999999999999</c:v>
                </c:pt>
                <c:pt idx="14">
                  <c:v>1.4081999999999999</c:v>
                </c:pt>
                <c:pt idx="15">
                  <c:v>1.375</c:v>
                </c:pt>
                <c:pt idx="16">
                  <c:v>1.3419000000000001</c:v>
                </c:pt>
                <c:pt idx="17">
                  <c:v>1.3109</c:v>
                </c:pt>
                <c:pt idx="18">
                  <c:v>1.2806999999999999</c:v>
                </c:pt>
                <c:pt idx="19">
                  <c:v>1.25</c:v>
                </c:pt>
                <c:pt idx="20">
                  <c:v>1.22</c:v>
                </c:pt>
                <c:pt idx="21">
                  <c:v>1.1912</c:v>
                </c:pt>
                <c:pt idx="22">
                  <c:v>1.1633</c:v>
                </c:pt>
                <c:pt idx="23">
                  <c:v>1.1362000000000001</c:v>
                </c:pt>
                <c:pt idx="24">
                  <c:v>1.1088</c:v>
                </c:pt>
                <c:pt idx="25">
                  <c:v>1.0818000000000001</c:v>
                </c:pt>
                <c:pt idx="26">
                  <c:v>1.056</c:v>
                </c:pt>
                <c:pt idx="27">
                  <c:v>1.03</c:v>
                </c:pt>
                <c:pt idx="28">
                  <c:v>1.0041</c:v>
                </c:pt>
                <c:pt idx="29">
                  <c:v>0.97899999999999998</c:v>
                </c:pt>
                <c:pt idx="30">
                  <c:v>0.95320000000000005</c:v>
                </c:pt>
                <c:pt idx="31">
                  <c:v>0.93049999999999999</c:v>
                </c:pt>
                <c:pt idx="32">
                  <c:v>0.9073</c:v>
                </c:pt>
                <c:pt idx="33">
                  <c:v>0.88290000000000002</c:v>
                </c:pt>
                <c:pt idx="34">
                  <c:v>0.86029999999999995</c:v>
                </c:pt>
                <c:pt idx="35">
                  <c:v>0.83730000000000004</c:v>
                </c:pt>
                <c:pt idx="36">
                  <c:v>0.81499999999999995</c:v>
                </c:pt>
                <c:pt idx="37">
                  <c:v>0.79320000000000002</c:v>
                </c:pt>
                <c:pt idx="38">
                  <c:v>0.77139999999999997</c:v>
                </c:pt>
                <c:pt idx="39">
                  <c:v>0.75</c:v>
                </c:pt>
                <c:pt idx="40">
                  <c:v>0.72889999999999999</c:v>
                </c:pt>
                <c:pt idx="41">
                  <c:v>0.70830000000000004</c:v>
                </c:pt>
                <c:pt idx="42">
                  <c:v>0.68720000000000003</c:v>
                </c:pt>
                <c:pt idx="43">
                  <c:v>0.66720000000000002</c:v>
                </c:pt>
                <c:pt idx="44">
                  <c:v>0.64639999999999997</c:v>
                </c:pt>
                <c:pt idx="45">
                  <c:v>0.62690000000000001</c:v>
                </c:pt>
                <c:pt idx="46">
                  <c:v>0.60780000000000001</c:v>
                </c:pt>
                <c:pt idx="47">
                  <c:v>0.58750000000000002</c:v>
                </c:pt>
                <c:pt idx="48">
                  <c:v>0.56720000000000004</c:v>
                </c:pt>
                <c:pt idx="49">
                  <c:v>0.54969999999999997</c:v>
                </c:pt>
                <c:pt idx="50">
                  <c:v>0.53139999999999998</c:v>
                </c:pt>
                <c:pt idx="51">
                  <c:v>0.5131</c:v>
                </c:pt>
                <c:pt idx="52">
                  <c:v>0.49469999999999997</c:v>
                </c:pt>
                <c:pt idx="53">
                  <c:v>0.47589999999999999</c:v>
                </c:pt>
                <c:pt idx="54">
                  <c:v>0.46</c:v>
                </c:pt>
                <c:pt idx="55">
                  <c:v>0.44240000000000002</c:v>
                </c:pt>
                <c:pt idx="56">
                  <c:v>0.42459999999999998</c:v>
                </c:pt>
                <c:pt idx="57">
                  <c:v>0.40820000000000001</c:v>
                </c:pt>
                <c:pt idx="58">
                  <c:v>0.39190000000000003</c:v>
                </c:pt>
                <c:pt idx="59">
                  <c:v>0.375</c:v>
                </c:pt>
                <c:pt idx="60">
                  <c:v>0.36</c:v>
                </c:pt>
                <c:pt idx="61">
                  <c:v>0.34379999999999999</c:v>
                </c:pt>
                <c:pt idx="62">
                  <c:v>0.32819999999999999</c:v>
                </c:pt>
                <c:pt idx="63">
                  <c:v>0.31380000000000002</c:v>
                </c:pt>
                <c:pt idx="64">
                  <c:v>0.29930000000000001</c:v>
                </c:pt>
                <c:pt idx="65">
                  <c:v>0.28449999999999998</c:v>
                </c:pt>
                <c:pt idx="66">
                  <c:v>0.2712</c:v>
                </c:pt>
                <c:pt idx="67">
                  <c:v>0.25690000000000002</c:v>
                </c:pt>
                <c:pt idx="68">
                  <c:v>0.2452</c:v>
                </c:pt>
                <c:pt idx="69">
                  <c:v>0.23350000000000001</c:v>
                </c:pt>
                <c:pt idx="70">
                  <c:v>0.2228</c:v>
                </c:pt>
                <c:pt idx="71">
                  <c:v>0.2122</c:v>
                </c:pt>
                <c:pt idx="72">
                  <c:v>0.2016</c:v>
                </c:pt>
                <c:pt idx="73">
                  <c:v>0.19270000000000001</c:v>
                </c:pt>
                <c:pt idx="74">
                  <c:v>0.1855</c:v>
                </c:pt>
                <c:pt idx="75">
                  <c:v>0.1787</c:v>
                </c:pt>
                <c:pt idx="76">
                  <c:v>0.17019999999999999</c:v>
                </c:pt>
                <c:pt idx="77">
                  <c:v>0.1676</c:v>
                </c:pt>
                <c:pt idx="78">
                  <c:v>0.16</c:v>
                </c:pt>
                <c:pt idx="79">
                  <c:v>0.16</c:v>
                </c:pt>
                <c:pt idx="80">
                  <c:v>0.16</c:v>
                </c:pt>
                <c:pt idx="81">
                  <c:v>0.16</c:v>
                </c:pt>
                <c:pt idx="82">
                  <c:v>0.16</c:v>
                </c:pt>
                <c:pt idx="83">
                  <c:v>0.1666</c:v>
                </c:pt>
                <c:pt idx="84">
                  <c:v>0.17</c:v>
                </c:pt>
                <c:pt idx="85">
                  <c:v>0.1789</c:v>
                </c:pt>
                <c:pt idx="86">
                  <c:v>0.18840000000000001</c:v>
                </c:pt>
                <c:pt idx="87">
                  <c:v>0.20219999999999999</c:v>
                </c:pt>
                <c:pt idx="88">
                  <c:v>0.2155</c:v>
                </c:pt>
                <c:pt idx="89">
                  <c:v>0.2339</c:v>
                </c:pt>
                <c:pt idx="90">
                  <c:v>0.24829999999999999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EC-4537-A072-A9A54CA7EE26}"/>
            </c:ext>
          </c:extLst>
        </c:ser>
        <c:ser>
          <c:idx val="4"/>
          <c:order val="4"/>
          <c:tx>
            <c:strRef>
              <c:f>'Skip-3'!$J$1:$J$2</c:f>
              <c:strCache>
                <c:ptCount val="1"/>
                <c:pt idx="0">
                  <c:v>81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'Skip-3'!$J$3:$J$94</c:f>
              <c:numCache>
                <c:formatCode>General</c:formatCode>
                <c:ptCount val="91"/>
                <c:pt idx="0">
                  <c:v>1.8496999999999999</c:v>
                </c:pt>
                <c:pt idx="1">
                  <c:v>1.8136000000000001</c:v>
                </c:pt>
                <c:pt idx="2">
                  <c:v>1.7665999999999999</c:v>
                </c:pt>
                <c:pt idx="3">
                  <c:v>1.7208000000000001</c:v>
                </c:pt>
                <c:pt idx="4">
                  <c:v>1.6774</c:v>
                </c:pt>
                <c:pt idx="5">
                  <c:v>1.6352</c:v>
                </c:pt>
                <c:pt idx="6">
                  <c:v>1.5944</c:v>
                </c:pt>
                <c:pt idx="7">
                  <c:v>1.5543</c:v>
                </c:pt>
                <c:pt idx="8">
                  <c:v>1.5161</c:v>
                </c:pt>
                <c:pt idx="9">
                  <c:v>1.4783999999999999</c:v>
                </c:pt>
                <c:pt idx="10">
                  <c:v>1.4426000000000001</c:v>
                </c:pt>
                <c:pt idx="11">
                  <c:v>1.4065000000000001</c:v>
                </c:pt>
                <c:pt idx="12">
                  <c:v>1.3727</c:v>
                </c:pt>
                <c:pt idx="13">
                  <c:v>1.3398000000000001</c:v>
                </c:pt>
                <c:pt idx="14">
                  <c:v>1.3067</c:v>
                </c:pt>
                <c:pt idx="15">
                  <c:v>1.2756000000000001</c:v>
                </c:pt>
                <c:pt idx="16">
                  <c:v>1.244</c:v>
                </c:pt>
                <c:pt idx="17">
                  <c:v>1.2143999999999999</c:v>
                </c:pt>
                <c:pt idx="18">
                  <c:v>1.1851</c:v>
                </c:pt>
                <c:pt idx="19">
                  <c:v>1.1561999999999999</c:v>
                </c:pt>
                <c:pt idx="20">
                  <c:v>1.1284000000000001</c:v>
                </c:pt>
                <c:pt idx="21">
                  <c:v>1.1005</c:v>
                </c:pt>
                <c:pt idx="22">
                  <c:v>1.0729</c:v>
                </c:pt>
                <c:pt idx="23">
                  <c:v>1.0468999999999999</c:v>
                </c:pt>
                <c:pt idx="24">
                  <c:v>1.02</c:v>
                </c:pt>
                <c:pt idx="25">
                  <c:v>0.995</c:v>
                </c:pt>
                <c:pt idx="26">
                  <c:v>0.97050000000000003</c:v>
                </c:pt>
                <c:pt idx="27">
                  <c:v>0.94550000000000001</c:v>
                </c:pt>
                <c:pt idx="28">
                  <c:v>0.92100000000000004</c:v>
                </c:pt>
                <c:pt idx="29">
                  <c:v>0.89739999999999998</c:v>
                </c:pt>
                <c:pt idx="30">
                  <c:v>0.87260000000000004</c:v>
                </c:pt>
                <c:pt idx="31">
                  <c:v>0.85050000000000003</c:v>
                </c:pt>
                <c:pt idx="32">
                  <c:v>0.82840000000000003</c:v>
                </c:pt>
                <c:pt idx="33">
                  <c:v>0.80630000000000002</c:v>
                </c:pt>
                <c:pt idx="34">
                  <c:v>0.78410000000000002</c:v>
                </c:pt>
                <c:pt idx="35">
                  <c:v>0.76190000000000002</c:v>
                </c:pt>
                <c:pt idx="36">
                  <c:v>0.74</c:v>
                </c:pt>
                <c:pt idx="37">
                  <c:v>0.71950000000000003</c:v>
                </c:pt>
                <c:pt idx="38">
                  <c:v>0.6986</c:v>
                </c:pt>
                <c:pt idx="39">
                  <c:v>0.67830000000000001</c:v>
                </c:pt>
                <c:pt idx="40">
                  <c:v>0.65859999999999996</c:v>
                </c:pt>
                <c:pt idx="41">
                  <c:v>0.63890000000000002</c:v>
                </c:pt>
                <c:pt idx="42">
                  <c:v>0.61809999999999998</c:v>
                </c:pt>
                <c:pt idx="43">
                  <c:v>0.59889999999999999</c:v>
                </c:pt>
                <c:pt idx="44">
                  <c:v>0.57969999999999999</c:v>
                </c:pt>
                <c:pt idx="45">
                  <c:v>0.56110000000000004</c:v>
                </c:pt>
                <c:pt idx="46">
                  <c:v>0.54279999999999995</c:v>
                </c:pt>
                <c:pt idx="47">
                  <c:v>0.5242</c:v>
                </c:pt>
                <c:pt idx="48">
                  <c:v>0.505</c:v>
                </c:pt>
                <c:pt idx="49">
                  <c:v>0.48720000000000002</c:v>
                </c:pt>
                <c:pt idx="50">
                  <c:v>0.46939999999999998</c:v>
                </c:pt>
                <c:pt idx="51">
                  <c:v>0.45219999999999999</c:v>
                </c:pt>
                <c:pt idx="52">
                  <c:v>0.435</c:v>
                </c:pt>
                <c:pt idx="53">
                  <c:v>0.41699999999999998</c:v>
                </c:pt>
                <c:pt idx="54">
                  <c:v>0.40189999999999998</c:v>
                </c:pt>
                <c:pt idx="55">
                  <c:v>0.3846</c:v>
                </c:pt>
                <c:pt idx="56">
                  <c:v>0.36809999999999998</c:v>
                </c:pt>
                <c:pt idx="57">
                  <c:v>0.35239999999999999</c:v>
                </c:pt>
                <c:pt idx="58">
                  <c:v>0.33650000000000002</c:v>
                </c:pt>
                <c:pt idx="59">
                  <c:v>0.3211</c:v>
                </c:pt>
                <c:pt idx="60">
                  <c:v>0.30609999999999998</c:v>
                </c:pt>
                <c:pt idx="61">
                  <c:v>0.2913</c:v>
                </c:pt>
                <c:pt idx="62">
                  <c:v>0.27589999999999998</c:v>
                </c:pt>
                <c:pt idx="63">
                  <c:v>0.26269999999999999</c:v>
                </c:pt>
                <c:pt idx="64">
                  <c:v>0.2485</c:v>
                </c:pt>
                <c:pt idx="65">
                  <c:v>0.23449999999999999</c:v>
                </c:pt>
                <c:pt idx="66">
                  <c:v>0.22289999999999999</c:v>
                </c:pt>
                <c:pt idx="67">
                  <c:v>0.2102</c:v>
                </c:pt>
                <c:pt idx="68">
                  <c:v>0.1981</c:v>
                </c:pt>
                <c:pt idx="69">
                  <c:v>0.187</c:v>
                </c:pt>
                <c:pt idx="70">
                  <c:v>0.17580000000000001</c:v>
                </c:pt>
                <c:pt idx="71">
                  <c:v>0.16639999999999999</c:v>
                </c:pt>
                <c:pt idx="72">
                  <c:v>0.158</c:v>
                </c:pt>
                <c:pt idx="73">
                  <c:v>0.15</c:v>
                </c:pt>
                <c:pt idx="74">
                  <c:v>0.1409</c:v>
                </c:pt>
                <c:pt idx="75">
                  <c:v>0.1348</c:v>
                </c:pt>
                <c:pt idx="76">
                  <c:v>0.13</c:v>
                </c:pt>
                <c:pt idx="77">
                  <c:v>0.1237</c:v>
                </c:pt>
                <c:pt idx="78">
                  <c:v>0.12</c:v>
                </c:pt>
                <c:pt idx="79">
                  <c:v>0.12</c:v>
                </c:pt>
                <c:pt idx="80">
                  <c:v>0.12</c:v>
                </c:pt>
                <c:pt idx="81">
                  <c:v>0.12</c:v>
                </c:pt>
                <c:pt idx="82">
                  <c:v>0.12</c:v>
                </c:pt>
                <c:pt idx="83">
                  <c:v>0.12520000000000001</c:v>
                </c:pt>
                <c:pt idx="84">
                  <c:v>0.13</c:v>
                </c:pt>
                <c:pt idx="85">
                  <c:v>0.13900000000000001</c:v>
                </c:pt>
                <c:pt idx="86">
                  <c:v>0.1479</c:v>
                </c:pt>
                <c:pt idx="87">
                  <c:v>0.1603</c:v>
                </c:pt>
                <c:pt idx="88">
                  <c:v>0.17449999999999999</c:v>
                </c:pt>
                <c:pt idx="89">
                  <c:v>0.1913</c:v>
                </c:pt>
                <c:pt idx="90">
                  <c:v>0.20499999999999999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3EC-4537-A072-A9A54CA7EE26}"/>
            </c:ext>
          </c:extLst>
        </c:ser>
        <c:ser>
          <c:idx val="5"/>
          <c:order val="5"/>
          <c:tx>
            <c:strRef>
              <c:f>'Skip-3'!$K$1:$K$2</c:f>
              <c:strCache>
                <c:ptCount val="1"/>
                <c:pt idx="0">
                  <c:v>82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'Skip-3'!$K$3:$K$94</c:f>
              <c:numCache>
                <c:formatCode>General</c:formatCode>
                <c:ptCount val="91"/>
                <c:pt idx="0">
                  <c:v>1.7575000000000001</c:v>
                </c:pt>
                <c:pt idx="1">
                  <c:v>1.7217</c:v>
                </c:pt>
                <c:pt idx="2">
                  <c:v>1.6766000000000001</c:v>
                </c:pt>
                <c:pt idx="3">
                  <c:v>1.6323000000000001</c:v>
                </c:pt>
                <c:pt idx="4">
                  <c:v>1.5903</c:v>
                </c:pt>
                <c:pt idx="5">
                  <c:v>1.5491999999999999</c:v>
                </c:pt>
                <c:pt idx="6">
                  <c:v>1.5097</c:v>
                </c:pt>
                <c:pt idx="7">
                  <c:v>1.4706999999999999</c:v>
                </c:pt>
                <c:pt idx="8">
                  <c:v>1.4336</c:v>
                </c:pt>
                <c:pt idx="9">
                  <c:v>1.3971</c:v>
                </c:pt>
                <c:pt idx="10">
                  <c:v>1.3625</c:v>
                </c:pt>
                <c:pt idx="11">
                  <c:v>1.3283</c:v>
                </c:pt>
                <c:pt idx="12">
                  <c:v>1.2952999999999999</c:v>
                </c:pt>
                <c:pt idx="13">
                  <c:v>1.2633000000000001</c:v>
                </c:pt>
                <c:pt idx="14">
                  <c:v>1.2318</c:v>
                </c:pt>
                <c:pt idx="15">
                  <c:v>1.2013</c:v>
                </c:pt>
                <c:pt idx="16">
                  <c:v>1.1704000000000001</c:v>
                </c:pt>
                <c:pt idx="17">
                  <c:v>1.1415999999999999</c:v>
                </c:pt>
                <c:pt idx="18">
                  <c:v>1.1135999999999999</c:v>
                </c:pt>
                <c:pt idx="19">
                  <c:v>1.0860000000000001</c:v>
                </c:pt>
                <c:pt idx="20">
                  <c:v>1.0586</c:v>
                </c:pt>
                <c:pt idx="21">
                  <c:v>1.0316000000000001</c:v>
                </c:pt>
                <c:pt idx="22">
                  <c:v>1.0052000000000001</c:v>
                </c:pt>
                <c:pt idx="23">
                  <c:v>0.97950000000000004</c:v>
                </c:pt>
                <c:pt idx="24">
                  <c:v>0.95409999999999995</c:v>
                </c:pt>
                <c:pt idx="25">
                  <c:v>0.93</c:v>
                </c:pt>
                <c:pt idx="26">
                  <c:v>0.90629999999999999</c:v>
                </c:pt>
                <c:pt idx="27">
                  <c:v>0.88200000000000001</c:v>
                </c:pt>
                <c:pt idx="28">
                  <c:v>0.85870000000000002</c:v>
                </c:pt>
                <c:pt idx="29">
                  <c:v>0.83589999999999998</c:v>
                </c:pt>
                <c:pt idx="30">
                  <c:v>0.81259999999999999</c:v>
                </c:pt>
                <c:pt idx="31">
                  <c:v>0.79079999999999995</c:v>
                </c:pt>
                <c:pt idx="32">
                  <c:v>0.76890000000000003</c:v>
                </c:pt>
                <c:pt idx="33">
                  <c:v>0.74739999999999995</c:v>
                </c:pt>
                <c:pt idx="34">
                  <c:v>0.72589999999999999</c:v>
                </c:pt>
                <c:pt idx="35">
                  <c:v>0.70509999999999995</c:v>
                </c:pt>
                <c:pt idx="36">
                  <c:v>0.68420000000000003</c:v>
                </c:pt>
                <c:pt idx="37">
                  <c:v>0.66379999999999995</c:v>
                </c:pt>
                <c:pt idx="38">
                  <c:v>0.64439999999999997</c:v>
                </c:pt>
                <c:pt idx="39">
                  <c:v>0.62390000000000001</c:v>
                </c:pt>
                <c:pt idx="40">
                  <c:v>0.60440000000000005</c:v>
                </c:pt>
                <c:pt idx="41">
                  <c:v>0.58579999999999999</c:v>
                </c:pt>
                <c:pt idx="42">
                  <c:v>0.56669999999999998</c:v>
                </c:pt>
                <c:pt idx="43">
                  <c:v>0.54810000000000003</c:v>
                </c:pt>
                <c:pt idx="44">
                  <c:v>0.52859999999999996</c:v>
                </c:pt>
                <c:pt idx="45">
                  <c:v>0.51090000000000002</c:v>
                </c:pt>
                <c:pt idx="46">
                  <c:v>0.49330000000000002</c:v>
                </c:pt>
                <c:pt idx="47">
                  <c:v>0.47560000000000002</c:v>
                </c:pt>
                <c:pt idx="48">
                  <c:v>0.4572</c:v>
                </c:pt>
                <c:pt idx="49">
                  <c:v>0.44059999999999999</c:v>
                </c:pt>
                <c:pt idx="50">
                  <c:v>0.42420000000000002</c:v>
                </c:pt>
                <c:pt idx="51">
                  <c:v>0.40610000000000002</c:v>
                </c:pt>
                <c:pt idx="52">
                  <c:v>0.3906</c:v>
                </c:pt>
                <c:pt idx="53">
                  <c:v>0.37409999999999999</c:v>
                </c:pt>
                <c:pt idx="54">
                  <c:v>0.3569</c:v>
                </c:pt>
                <c:pt idx="55">
                  <c:v>0.3422</c:v>
                </c:pt>
                <c:pt idx="56">
                  <c:v>0.32569999999999999</c:v>
                </c:pt>
                <c:pt idx="57">
                  <c:v>0.31130000000000002</c:v>
                </c:pt>
                <c:pt idx="58">
                  <c:v>0.29570000000000002</c:v>
                </c:pt>
                <c:pt idx="59">
                  <c:v>0.28110000000000002</c:v>
                </c:pt>
                <c:pt idx="60">
                  <c:v>0.2661</c:v>
                </c:pt>
                <c:pt idx="61">
                  <c:v>0.25209999999999999</c:v>
                </c:pt>
                <c:pt idx="62">
                  <c:v>0.2379</c:v>
                </c:pt>
                <c:pt idx="63">
                  <c:v>0.224</c:v>
                </c:pt>
                <c:pt idx="64">
                  <c:v>0.21199999999999999</c:v>
                </c:pt>
                <c:pt idx="65">
                  <c:v>0.1978</c:v>
                </c:pt>
                <c:pt idx="66">
                  <c:v>0.18609999999999999</c:v>
                </c:pt>
                <c:pt idx="67">
                  <c:v>0.17480000000000001</c:v>
                </c:pt>
                <c:pt idx="68">
                  <c:v>0.1636</c:v>
                </c:pt>
                <c:pt idx="69">
                  <c:v>0.15260000000000001</c:v>
                </c:pt>
                <c:pt idx="70">
                  <c:v>0.1421</c:v>
                </c:pt>
                <c:pt idx="71">
                  <c:v>0.13289999999999999</c:v>
                </c:pt>
                <c:pt idx="72">
                  <c:v>0.12379999999999999</c:v>
                </c:pt>
                <c:pt idx="73">
                  <c:v>0.1171</c:v>
                </c:pt>
                <c:pt idx="74">
                  <c:v>0.11</c:v>
                </c:pt>
                <c:pt idx="75">
                  <c:v>0.1019</c:v>
                </c:pt>
                <c:pt idx="76">
                  <c:v>0.1</c:v>
                </c:pt>
                <c:pt idx="77">
                  <c:v>9.2700000000000005E-2</c:v>
                </c:pt>
                <c:pt idx="78">
                  <c:v>0.09</c:v>
                </c:pt>
                <c:pt idx="79">
                  <c:v>0.09</c:v>
                </c:pt>
                <c:pt idx="80">
                  <c:v>0.09</c:v>
                </c:pt>
                <c:pt idx="81">
                  <c:v>0.09</c:v>
                </c:pt>
                <c:pt idx="82">
                  <c:v>0.09</c:v>
                </c:pt>
                <c:pt idx="83">
                  <c:v>9.5299999999999996E-2</c:v>
                </c:pt>
                <c:pt idx="84">
                  <c:v>0.1</c:v>
                </c:pt>
                <c:pt idx="85">
                  <c:v>0.10929999999999999</c:v>
                </c:pt>
                <c:pt idx="86">
                  <c:v>0.1177</c:v>
                </c:pt>
                <c:pt idx="87">
                  <c:v>0.1298</c:v>
                </c:pt>
                <c:pt idx="88">
                  <c:v>0.1439</c:v>
                </c:pt>
                <c:pt idx="89">
                  <c:v>0.15970000000000001</c:v>
                </c:pt>
                <c:pt idx="90">
                  <c:v>0.1739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3EC-4537-A072-A9A54CA7EE26}"/>
            </c:ext>
          </c:extLst>
        </c:ser>
        <c:ser>
          <c:idx val="6"/>
          <c:order val="6"/>
          <c:tx>
            <c:strRef>
              <c:f>'Skip-3'!$L$1:$L$2</c:f>
              <c:strCache>
                <c:ptCount val="1"/>
                <c:pt idx="0">
                  <c:v>83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'Skip-3'!$L$3:$L$94</c:f>
              <c:numCache>
                <c:formatCode>General</c:formatCode>
                <c:ptCount val="91"/>
                <c:pt idx="0">
                  <c:v>1.6850000000000001</c:v>
                </c:pt>
                <c:pt idx="1">
                  <c:v>1.6506000000000001</c:v>
                </c:pt>
                <c:pt idx="2">
                  <c:v>1.6067</c:v>
                </c:pt>
                <c:pt idx="3">
                  <c:v>1.5633999999999999</c:v>
                </c:pt>
                <c:pt idx="4">
                  <c:v>1.5226</c:v>
                </c:pt>
                <c:pt idx="5">
                  <c:v>1.4824999999999999</c:v>
                </c:pt>
                <c:pt idx="6">
                  <c:v>1.4440999999999999</c:v>
                </c:pt>
                <c:pt idx="7">
                  <c:v>1.4061999999999999</c:v>
                </c:pt>
                <c:pt idx="8">
                  <c:v>1.37</c:v>
                </c:pt>
                <c:pt idx="9">
                  <c:v>1.3347</c:v>
                </c:pt>
                <c:pt idx="10">
                  <c:v>1.3008</c:v>
                </c:pt>
                <c:pt idx="11">
                  <c:v>1.2675000000000001</c:v>
                </c:pt>
                <c:pt idx="12">
                  <c:v>1.2355</c:v>
                </c:pt>
                <c:pt idx="13">
                  <c:v>1.2044999999999999</c:v>
                </c:pt>
                <c:pt idx="14">
                  <c:v>1.1735</c:v>
                </c:pt>
                <c:pt idx="15">
                  <c:v>1.1436999999999999</c:v>
                </c:pt>
                <c:pt idx="16">
                  <c:v>1.1143000000000001</c:v>
                </c:pt>
                <c:pt idx="17">
                  <c:v>1.0860000000000001</c:v>
                </c:pt>
                <c:pt idx="18">
                  <c:v>1.0587</c:v>
                </c:pt>
                <c:pt idx="19">
                  <c:v>1.0310999999999999</c:v>
                </c:pt>
                <c:pt idx="20">
                  <c:v>1.0044</c:v>
                </c:pt>
                <c:pt idx="21">
                  <c:v>0.97909999999999997</c:v>
                </c:pt>
                <c:pt idx="22">
                  <c:v>0.95289999999999997</c:v>
                </c:pt>
                <c:pt idx="23">
                  <c:v>0.92859999999999998</c:v>
                </c:pt>
                <c:pt idx="24">
                  <c:v>0.90369999999999995</c:v>
                </c:pt>
                <c:pt idx="25">
                  <c:v>0.87970000000000004</c:v>
                </c:pt>
                <c:pt idx="26">
                  <c:v>0.85650000000000004</c:v>
                </c:pt>
                <c:pt idx="27">
                  <c:v>0.83250000000000002</c:v>
                </c:pt>
                <c:pt idx="28">
                  <c:v>0.8095</c:v>
                </c:pt>
                <c:pt idx="29">
                  <c:v>0.78739999999999999</c:v>
                </c:pt>
                <c:pt idx="30">
                  <c:v>0.76549999999999996</c:v>
                </c:pt>
                <c:pt idx="31">
                  <c:v>0.74370000000000003</c:v>
                </c:pt>
                <c:pt idx="32">
                  <c:v>0.72240000000000004</c:v>
                </c:pt>
                <c:pt idx="33">
                  <c:v>0.70179999999999998</c:v>
                </c:pt>
                <c:pt idx="34">
                  <c:v>0.68140000000000001</c:v>
                </c:pt>
                <c:pt idx="35">
                  <c:v>0.6603</c:v>
                </c:pt>
                <c:pt idx="36">
                  <c:v>0.64059999999999995</c:v>
                </c:pt>
                <c:pt idx="37">
                  <c:v>0.62139999999999995</c:v>
                </c:pt>
                <c:pt idx="38">
                  <c:v>0.60189999999999999</c:v>
                </c:pt>
                <c:pt idx="39">
                  <c:v>0.58279999999999998</c:v>
                </c:pt>
                <c:pt idx="40">
                  <c:v>0.56389999999999996</c:v>
                </c:pt>
                <c:pt idx="41">
                  <c:v>0.54530000000000001</c:v>
                </c:pt>
                <c:pt idx="42">
                  <c:v>0.52669999999999995</c:v>
                </c:pt>
                <c:pt idx="43">
                  <c:v>0.50829999999999997</c:v>
                </c:pt>
                <c:pt idx="44">
                  <c:v>0.49030000000000001</c:v>
                </c:pt>
                <c:pt idx="45">
                  <c:v>0.47370000000000001</c:v>
                </c:pt>
                <c:pt idx="46">
                  <c:v>0.45610000000000001</c:v>
                </c:pt>
                <c:pt idx="47">
                  <c:v>0.43830000000000002</c:v>
                </c:pt>
                <c:pt idx="48">
                  <c:v>0.42080000000000001</c:v>
                </c:pt>
                <c:pt idx="49">
                  <c:v>0.4042</c:v>
                </c:pt>
                <c:pt idx="50">
                  <c:v>0.38750000000000001</c:v>
                </c:pt>
                <c:pt idx="51">
                  <c:v>0.37109999999999999</c:v>
                </c:pt>
                <c:pt idx="52">
                  <c:v>0.3553</c:v>
                </c:pt>
                <c:pt idx="53">
                  <c:v>0.33950000000000002</c:v>
                </c:pt>
                <c:pt idx="54">
                  <c:v>0.32440000000000002</c:v>
                </c:pt>
                <c:pt idx="55">
                  <c:v>0.30780000000000002</c:v>
                </c:pt>
                <c:pt idx="56">
                  <c:v>0.29409999999999997</c:v>
                </c:pt>
                <c:pt idx="57">
                  <c:v>0.27889999999999998</c:v>
                </c:pt>
                <c:pt idx="58">
                  <c:v>0.2646</c:v>
                </c:pt>
                <c:pt idx="59">
                  <c:v>0.2495</c:v>
                </c:pt>
                <c:pt idx="60">
                  <c:v>0.23499999999999999</c:v>
                </c:pt>
                <c:pt idx="61">
                  <c:v>0.2218</c:v>
                </c:pt>
                <c:pt idx="62">
                  <c:v>0.2079</c:v>
                </c:pt>
                <c:pt idx="63">
                  <c:v>0.1948</c:v>
                </c:pt>
                <c:pt idx="64">
                  <c:v>0.18279999999999999</c:v>
                </c:pt>
                <c:pt idx="65">
                  <c:v>0.17</c:v>
                </c:pt>
                <c:pt idx="66">
                  <c:v>0.1578</c:v>
                </c:pt>
                <c:pt idx="67">
                  <c:v>0.1469</c:v>
                </c:pt>
                <c:pt idx="68">
                  <c:v>0.13689999999999999</c:v>
                </c:pt>
                <c:pt idx="69">
                  <c:v>0.12670000000000001</c:v>
                </c:pt>
                <c:pt idx="70">
                  <c:v>0.1167</c:v>
                </c:pt>
                <c:pt idx="71">
                  <c:v>0.1087</c:v>
                </c:pt>
                <c:pt idx="72">
                  <c:v>0.1</c:v>
                </c:pt>
                <c:pt idx="73">
                  <c:v>9.1300000000000006E-2</c:v>
                </c:pt>
                <c:pt idx="74">
                  <c:v>8.5699999999999998E-2</c:v>
                </c:pt>
                <c:pt idx="75">
                  <c:v>0.08</c:v>
                </c:pt>
                <c:pt idx="76">
                  <c:v>7.51E-2</c:v>
                </c:pt>
                <c:pt idx="77">
                  <c:v>7.0000000000000007E-2</c:v>
                </c:pt>
                <c:pt idx="78">
                  <c:v>7.0000000000000007E-2</c:v>
                </c:pt>
                <c:pt idx="79">
                  <c:v>7.0000000000000007E-2</c:v>
                </c:pt>
                <c:pt idx="80">
                  <c:v>7.0000000000000007E-2</c:v>
                </c:pt>
                <c:pt idx="81">
                  <c:v>7.0000000000000007E-2</c:v>
                </c:pt>
                <c:pt idx="82">
                  <c:v>7.0000000000000007E-2</c:v>
                </c:pt>
                <c:pt idx="83">
                  <c:v>7.0699999999999999E-2</c:v>
                </c:pt>
                <c:pt idx="84">
                  <c:v>0.08</c:v>
                </c:pt>
                <c:pt idx="85">
                  <c:v>8.5900000000000004E-2</c:v>
                </c:pt>
                <c:pt idx="86">
                  <c:v>9.4700000000000006E-2</c:v>
                </c:pt>
                <c:pt idx="87">
                  <c:v>0.1062</c:v>
                </c:pt>
                <c:pt idx="88">
                  <c:v>0.1201</c:v>
                </c:pt>
                <c:pt idx="89">
                  <c:v>0.13550000000000001</c:v>
                </c:pt>
                <c:pt idx="9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3EC-4537-A072-A9A54CA7EE26}"/>
            </c:ext>
          </c:extLst>
        </c:ser>
        <c:ser>
          <c:idx val="7"/>
          <c:order val="7"/>
          <c:tx>
            <c:strRef>
              <c:f>'Skip-3'!$M$1:$M$2</c:f>
              <c:strCache>
                <c:ptCount val="1"/>
                <c:pt idx="0">
                  <c:v>84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'Skip-3'!$M$3:$M$94</c:f>
              <c:numCache>
                <c:formatCode>General</c:formatCode>
                <c:ptCount val="91"/>
                <c:pt idx="0">
                  <c:v>1.6283000000000001</c:v>
                </c:pt>
                <c:pt idx="1">
                  <c:v>1.5943000000000001</c:v>
                </c:pt>
                <c:pt idx="2">
                  <c:v>1.5508999999999999</c:v>
                </c:pt>
                <c:pt idx="3">
                  <c:v>1.5091000000000001</c:v>
                </c:pt>
                <c:pt idx="4">
                  <c:v>1.4686999999999999</c:v>
                </c:pt>
                <c:pt idx="5">
                  <c:v>1.43</c:v>
                </c:pt>
                <c:pt idx="6">
                  <c:v>1.3918999999999999</c:v>
                </c:pt>
                <c:pt idx="7">
                  <c:v>1.355</c:v>
                </c:pt>
                <c:pt idx="8">
                  <c:v>1.3192999999999999</c:v>
                </c:pt>
                <c:pt idx="9">
                  <c:v>1.2848999999999999</c:v>
                </c:pt>
                <c:pt idx="10">
                  <c:v>1.2523</c:v>
                </c:pt>
                <c:pt idx="11">
                  <c:v>1.2192000000000001</c:v>
                </c:pt>
                <c:pt idx="12">
                  <c:v>1.1873</c:v>
                </c:pt>
                <c:pt idx="13">
                  <c:v>1.1571</c:v>
                </c:pt>
                <c:pt idx="14">
                  <c:v>1.1269</c:v>
                </c:pt>
                <c:pt idx="15">
                  <c:v>1.0972999999999999</c:v>
                </c:pt>
                <c:pt idx="16">
                  <c:v>1.0689</c:v>
                </c:pt>
                <c:pt idx="17">
                  <c:v>1.0412999999999999</c:v>
                </c:pt>
                <c:pt idx="18">
                  <c:v>1.0142</c:v>
                </c:pt>
                <c:pt idx="19">
                  <c:v>0.98819999999999997</c:v>
                </c:pt>
                <c:pt idx="20">
                  <c:v>0.96140000000000003</c:v>
                </c:pt>
                <c:pt idx="21">
                  <c:v>0.9365</c:v>
                </c:pt>
                <c:pt idx="22">
                  <c:v>0.91139999999999999</c:v>
                </c:pt>
                <c:pt idx="23">
                  <c:v>0.88670000000000004</c:v>
                </c:pt>
                <c:pt idx="24">
                  <c:v>0.86240000000000006</c:v>
                </c:pt>
                <c:pt idx="25">
                  <c:v>0.83979999999999999</c:v>
                </c:pt>
                <c:pt idx="26">
                  <c:v>0.81720000000000004</c:v>
                </c:pt>
                <c:pt idx="27">
                  <c:v>0.79349999999999998</c:v>
                </c:pt>
                <c:pt idx="28">
                  <c:v>0.77129999999999999</c:v>
                </c:pt>
                <c:pt idx="29">
                  <c:v>0.75</c:v>
                </c:pt>
                <c:pt idx="30">
                  <c:v>0.72840000000000005</c:v>
                </c:pt>
                <c:pt idx="31">
                  <c:v>0.70709999999999995</c:v>
                </c:pt>
                <c:pt idx="32">
                  <c:v>0.6865</c:v>
                </c:pt>
                <c:pt idx="33">
                  <c:v>0.66610000000000003</c:v>
                </c:pt>
                <c:pt idx="34">
                  <c:v>0.64590000000000003</c:v>
                </c:pt>
                <c:pt idx="35">
                  <c:v>0.62619999999999998</c:v>
                </c:pt>
                <c:pt idx="36">
                  <c:v>0.60640000000000005</c:v>
                </c:pt>
                <c:pt idx="37">
                  <c:v>0.58679999999999999</c:v>
                </c:pt>
                <c:pt idx="38">
                  <c:v>0.5675</c:v>
                </c:pt>
                <c:pt idx="39">
                  <c:v>0.5494</c:v>
                </c:pt>
                <c:pt idx="40">
                  <c:v>0.53139999999999998</c:v>
                </c:pt>
                <c:pt idx="41">
                  <c:v>0.51280000000000003</c:v>
                </c:pt>
                <c:pt idx="42">
                  <c:v>0.495</c:v>
                </c:pt>
                <c:pt idx="43">
                  <c:v>0.47670000000000001</c:v>
                </c:pt>
                <c:pt idx="44">
                  <c:v>0.4592</c:v>
                </c:pt>
                <c:pt idx="45">
                  <c:v>0.44230000000000003</c:v>
                </c:pt>
                <c:pt idx="46">
                  <c:v>0.42559999999999998</c:v>
                </c:pt>
                <c:pt idx="47">
                  <c:v>0.4083</c:v>
                </c:pt>
                <c:pt idx="48">
                  <c:v>0.39279999999999998</c:v>
                </c:pt>
                <c:pt idx="49">
                  <c:v>0.37530000000000002</c:v>
                </c:pt>
                <c:pt idx="50">
                  <c:v>0.3589</c:v>
                </c:pt>
                <c:pt idx="51">
                  <c:v>0.34389999999999998</c:v>
                </c:pt>
                <c:pt idx="52">
                  <c:v>0.32719999999999999</c:v>
                </c:pt>
                <c:pt idx="53">
                  <c:v>0.31240000000000001</c:v>
                </c:pt>
                <c:pt idx="54">
                  <c:v>0.29670000000000002</c:v>
                </c:pt>
                <c:pt idx="55">
                  <c:v>0.28270000000000001</c:v>
                </c:pt>
                <c:pt idx="56">
                  <c:v>0.26700000000000002</c:v>
                </c:pt>
                <c:pt idx="57">
                  <c:v>0.25319999999999998</c:v>
                </c:pt>
                <c:pt idx="58">
                  <c:v>0.23810000000000001</c:v>
                </c:pt>
                <c:pt idx="59">
                  <c:v>0.22389999999999999</c:v>
                </c:pt>
                <c:pt idx="60">
                  <c:v>0.21160000000000001</c:v>
                </c:pt>
                <c:pt idx="61">
                  <c:v>0.19689999999999999</c:v>
                </c:pt>
                <c:pt idx="62">
                  <c:v>0.18459999999999999</c:v>
                </c:pt>
                <c:pt idx="63">
                  <c:v>0.17199999999999999</c:v>
                </c:pt>
                <c:pt idx="64">
                  <c:v>0.16</c:v>
                </c:pt>
                <c:pt idx="65">
                  <c:v>0.14749999999999999</c:v>
                </c:pt>
                <c:pt idx="66">
                  <c:v>0.1363</c:v>
                </c:pt>
                <c:pt idx="67">
                  <c:v>0.12570000000000001</c:v>
                </c:pt>
                <c:pt idx="68">
                  <c:v>0.1157</c:v>
                </c:pt>
                <c:pt idx="69">
                  <c:v>0.10630000000000001</c:v>
                </c:pt>
                <c:pt idx="70">
                  <c:v>9.7000000000000003E-2</c:v>
                </c:pt>
                <c:pt idx="71">
                  <c:v>8.9099999999999999E-2</c:v>
                </c:pt>
                <c:pt idx="72">
                  <c:v>0.08</c:v>
                </c:pt>
                <c:pt idx="73">
                  <c:v>7.2700000000000001E-2</c:v>
                </c:pt>
                <c:pt idx="74">
                  <c:v>6.8699999999999997E-2</c:v>
                </c:pt>
                <c:pt idx="75">
                  <c:v>6.0199999999999997E-2</c:v>
                </c:pt>
                <c:pt idx="76">
                  <c:v>0.06</c:v>
                </c:pt>
                <c:pt idx="77">
                  <c:v>5.0599999999999999E-2</c:v>
                </c:pt>
                <c:pt idx="78">
                  <c:v>0.05</c:v>
                </c:pt>
                <c:pt idx="79">
                  <c:v>0.05</c:v>
                </c:pt>
                <c:pt idx="80">
                  <c:v>0.05</c:v>
                </c:pt>
                <c:pt idx="81">
                  <c:v>0.05</c:v>
                </c:pt>
                <c:pt idx="82">
                  <c:v>0.05</c:v>
                </c:pt>
                <c:pt idx="83">
                  <c:v>5.57E-2</c:v>
                </c:pt>
                <c:pt idx="84">
                  <c:v>0.06</c:v>
                </c:pt>
                <c:pt idx="85">
                  <c:v>6.8500000000000005E-2</c:v>
                </c:pt>
                <c:pt idx="86">
                  <c:v>7.6600000000000001E-2</c:v>
                </c:pt>
                <c:pt idx="87">
                  <c:v>8.7400000000000005E-2</c:v>
                </c:pt>
                <c:pt idx="88">
                  <c:v>0.1018</c:v>
                </c:pt>
                <c:pt idx="89">
                  <c:v>0.1164</c:v>
                </c:pt>
                <c:pt idx="90">
                  <c:v>0.1303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3EC-4537-A072-A9A54CA7EE26}"/>
            </c:ext>
          </c:extLst>
        </c:ser>
        <c:ser>
          <c:idx val="8"/>
          <c:order val="8"/>
          <c:tx>
            <c:strRef>
              <c:f>'Skip-3'!$N$1:$N$2</c:f>
              <c:strCache>
                <c:ptCount val="1"/>
                <c:pt idx="0">
                  <c:v>85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'Skip-3'!$N$3:$N$94</c:f>
              <c:numCache>
                <c:formatCode>General</c:formatCode>
                <c:ptCount val="91"/>
                <c:pt idx="0">
                  <c:v>1.5822000000000001</c:v>
                </c:pt>
                <c:pt idx="1">
                  <c:v>1.5497000000000001</c:v>
                </c:pt>
                <c:pt idx="2">
                  <c:v>1.5069999999999999</c:v>
                </c:pt>
                <c:pt idx="3">
                  <c:v>1.4657</c:v>
                </c:pt>
                <c:pt idx="4">
                  <c:v>1.4259999999999999</c:v>
                </c:pt>
                <c:pt idx="5">
                  <c:v>1.3876999999999999</c:v>
                </c:pt>
                <c:pt idx="6">
                  <c:v>1.3503000000000001</c:v>
                </c:pt>
                <c:pt idx="7">
                  <c:v>1.3148</c:v>
                </c:pt>
                <c:pt idx="8">
                  <c:v>1.2793000000000001</c:v>
                </c:pt>
                <c:pt idx="9">
                  <c:v>1.2456</c:v>
                </c:pt>
                <c:pt idx="10">
                  <c:v>1.2130000000000001</c:v>
                </c:pt>
                <c:pt idx="11">
                  <c:v>1.1808000000000001</c:v>
                </c:pt>
                <c:pt idx="12">
                  <c:v>1.1499999999999999</c:v>
                </c:pt>
                <c:pt idx="13">
                  <c:v>1.1197999999999999</c:v>
                </c:pt>
                <c:pt idx="14">
                  <c:v>1.0906</c:v>
                </c:pt>
                <c:pt idx="15">
                  <c:v>1.0615000000000001</c:v>
                </c:pt>
                <c:pt idx="16">
                  <c:v>1.0336000000000001</c:v>
                </c:pt>
                <c:pt idx="17">
                  <c:v>1.0066999999999999</c:v>
                </c:pt>
                <c:pt idx="18">
                  <c:v>0.98</c:v>
                </c:pt>
                <c:pt idx="19">
                  <c:v>0.95379999999999998</c:v>
                </c:pt>
                <c:pt idx="20">
                  <c:v>0.92810000000000004</c:v>
                </c:pt>
                <c:pt idx="21">
                  <c:v>0.90229999999999999</c:v>
                </c:pt>
                <c:pt idx="22">
                  <c:v>0.87880000000000003</c:v>
                </c:pt>
                <c:pt idx="23">
                  <c:v>0.8548</c:v>
                </c:pt>
                <c:pt idx="24">
                  <c:v>0.83099999999999996</c:v>
                </c:pt>
                <c:pt idx="25">
                  <c:v>0.80820000000000003</c:v>
                </c:pt>
                <c:pt idx="26">
                  <c:v>0.78620000000000001</c:v>
                </c:pt>
                <c:pt idx="27">
                  <c:v>0.76319999999999999</c:v>
                </c:pt>
                <c:pt idx="28">
                  <c:v>0.74129999999999996</c:v>
                </c:pt>
                <c:pt idx="29">
                  <c:v>0.72</c:v>
                </c:pt>
                <c:pt idx="30">
                  <c:v>0.69889999999999997</c:v>
                </c:pt>
                <c:pt idx="31">
                  <c:v>0.67820000000000003</c:v>
                </c:pt>
                <c:pt idx="32">
                  <c:v>0.6573</c:v>
                </c:pt>
                <c:pt idx="33">
                  <c:v>0.63759999999999994</c:v>
                </c:pt>
                <c:pt idx="34">
                  <c:v>0.61780000000000002</c:v>
                </c:pt>
                <c:pt idx="35">
                  <c:v>0.5978</c:v>
                </c:pt>
                <c:pt idx="36">
                  <c:v>0.5786</c:v>
                </c:pt>
                <c:pt idx="37">
                  <c:v>0.56030000000000002</c:v>
                </c:pt>
                <c:pt idx="38">
                  <c:v>0.54190000000000005</c:v>
                </c:pt>
                <c:pt idx="39">
                  <c:v>0.52329999999999999</c:v>
                </c:pt>
                <c:pt idx="40">
                  <c:v>0.50529999999999997</c:v>
                </c:pt>
                <c:pt idx="41">
                  <c:v>0.48809999999999998</c:v>
                </c:pt>
                <c:pt idx="42">
                  <c:v>0.46920000000000001</c:v>
                </c:pt>
                <c:pt idx="43">
                  <c:v>0.45219999999999999</c:v>
                </c:pt>
                <c:pt idx="44">
                  <c:v>0.43469999999999998</c:v>
                </c:pt>
                <c:pt idx="45">
                  <c:v>0.41739999999999999</c:v>
                </c:pt>
                <c:pt idx="46">
                  <c:v>0.40110000000000001</c:v>
                </c:pt>
                <c:pt idx="47">
                  <c:v>0.38469999999999999</c:v>
                </c:pt>
                <c:pt idx="48">
                  <c:v>0.36780000000000002</c:v>
                </c:pt>
                <c:pt idx="49">
                  <c:v>0.35220000000000001</c:v>
                </c:pt>
                <c:pt idx="50">
                  <c:v>0.33610000000000001</c:v>
                </c:pt>
                <c:pt idx="51">
                  <c:v>0.31969999999999998</c:v>
                </c:pt>
                <c:pt idx="52">
                  <c:v>0.30499999999999999</c:v>
                </c:pt>
                <c:pt idx="53">
                  <c:v>0.28949999999999998</c:v>
                </c:pt>
                <c:pt idx="54">
                  <c:v>0.27529999999999999</c:v>
                </c:pt>
                <c:pt idx="55">
                  <c:v>0.26079999999999998</c:v>
                </c:pt>
                <c:pt idx="56">
                  <c:v>0.24540000000000001</c:v>
                </c:pt>
                <c:pt idx="57">
                  <c:v>0.2321</c:v>
                </c:pt>
                <c:pt idx="58">
                  <c:v>0.21809999999999999</c:v>
                </c:pt>
                <c:pt idx="59">
                  <c:v>0.2039</c:v>
                </c:pt>
                <c:pt idx="60">
                  <c:v>0.19159999999999999</c:v>
                </c:pt>
                <c:pt idx="61">
                  <c:v>0.1772</c:v>
                </c:pt>
                <c:pt idx="62">
                  <c:v>0.1651</c:v>
                </c:pt>
                <c:pt idx="63">
                  <c:v>0.15329999999999999</c:v>
                </c:pt>
                <c:pt idx="64">
                  <c:v>0.14180000000000001</c:v>
                </c:pt>
                <c:pt idx="65">
                  <c:v>0.12970000000000001</c:v>
                </c:pt>
                <c:pt idx="66">
                  <c:v>0.11849999999999999</c:v>
                </c:pt>
                <c:pt idx="67">
                  <c:v>0.1086</c:v>
                </c:pt>
                <c:pt idx="68">
                  <c:v>9.8799999999999999E-2</c:v>
                </c:pt>
                <c:pt idx="69">
                  <c:v>8.9499999999999996E-2</c:v>
                </c:pt>
                <c:pt idx="70">
                  <c:v>8.0199999999999994E-2</c:v>
                </c:pt>
                <c:pt idx="71">
                  <c:v>7.2400000000000006E-2</c:v>
                </c:pt>
                <c:pt idx="72">
                  <c:v>6.5600000000000006E-2</c:v>
                </c:pt>
                <c:pt idx="73">
                  <c:v>0.06</c:v>
                </c:pt>
                <c:pt idx="74">
                  <c:v>5.21E-2</c:v>
                </c:pt>
                <c:pt idx="75">
                  <c:v>0.05</c:v>
                </c:pt>
                <c:pt idx="76">
                  <c:v>4.1799999999999997E-2</c:v>
                </c:pt>
                <c:pt idx="77">
                  <c:v>0.04</c:v>
                </c:pt>
                <c:pt idx="78">
                  <c:v>0.04</c:v>
                </c:pt>
                <c:pt idx="79">
                  <c:v>0.04</c:v>
                </c:pt>
                <c:pt idx="80">
                  <c:v>3.9800000000000002E-2</c:v>
                </c:pt>
                <c:pt idx="81">
                  <c:v>0.04</c:v>
                </c:pt>
                <c:pt idx="82">
                  <c:v>0.04</c:v>
                </c:pt>
                <c:pt idx="83">
                  <c:v>0.04</c:v>
                </c:pt>
                <c:pt idx="84">
                  <c:v>4.7300000000000002E-2</c:v>
                </c:pt>
                <c:pt idx="85">
                  <c:v>5.2499999999999998E-2</c:v>
                </c:pt>
                <c:pt idx="86">
                  <c:v>6.1800000000000001E-2</c:v>
                </c:pt>
                <c:pt idx="87">
                  <c:v>7.2900000000000006E-2</c:v>
                </c:pt>
                <c:pt idx="88">
                  <c:v>8.5199999999999998E-2</c:v>
                </c:pt>
                <c:pt idx="89">
                  <c:v>0.1013</c:v>
                </c:pt>
                <c:pt idx="90">
                  <c:v>0.1142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3EC-4537-A072-A9A54CA7EE26}"/>
            </c:ext>
          </c:extLst>
        </c:ser>
        <c:ser>
          <c:idx val="9"/>
          <c:order val="9"/>
          <c:tx>
            <c:strRef>
              <c:f>'Skip-3'!$O$1:$O$2</c:f>
              <c:strCache>
                <c:ptCount val="1"/>
                <c:pt idx="0">
                  <c:v>86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'Skip-3'!$O$3:$O$94</c:f>
              <c:numCache>
                <c:formatCode>General</c:formatCode>
                <c:ptCount val="91"/>
                <c:pt idx="0">
                  <c:v>1.5478000000000001</c:v>
                </c:pt>
                <c:pt idx="1">
                  <c:v>1.5145999999999999</c:v>
                </c:pt>
                <c:pt idx="2">
                  <c:v>1.4723999999999999</c:v>
                </c:pt>
                <c:pt idx="3">
                  <c:v>1.4317</c:v>
                </c:pt>
                <c:pt idx="4">
                  <c:v>1.3931</c:v>
                </c:pt>
                <c:pt idx="5">
                  <c:v>1.3552</c:v>
                </c:pt>
                <c:pt idx="6">
                  <c:v>1.3183</c:v>
                </c:pt>
                <c:pt idx="7">
                  <c:v>1.2828999999999999</c:v>
                </c:pt>
                <c:pt idx="8">
                  <c:v>1.248</c:v>
                </c:pt>
                <c:pt idx="9">
                  <c:v>1.2151000000000001</c:v>
                </c:pt>
                <c:pt idx="10">
                  <c:v>1.1826000000000001</c:v>
                </c:pt>
                <c:pt idx="11">
                  <c:v>1.1513</c:v>
                </c:pt>
                <c:pt idx="12">
                  <c:v>1.1208</c:v>
                </c:pt>
                <c:pt idx="13">
                  <c:v>1.0908</c:v>
                </c:pt>
                <c:pt idx="14">
                  <c:v>1.0618000000000001</c:v>
                </c:pt>
                <c:pt idx="15">
                  <c:v>1.0330999999999999</c:v>
                </c:pt>
                <c:pt idx="16">
                  <c:v>1.0057</c:v>
                </c:pt>
                <c:pt idx="17">
                  <c:v>0.97909999999999997</c:v>
                </c:pt>
                <c:pt idx="18">
                  <c:v>0.95289999999999997</c:v>
                </c:pt>
                <c:pt idx="19">
                  <c:v>0.92779999999999996</c:v>
                </c:pt>
                <c:pt idx="20">
                  <c:v>0.9012</c:v>
                </c:pt>
                <c:pt idx="21">
                  <c:v>0.87770000000000004</c:v>
                </c:pt>
                <c:pt idx="22">
                  <c:v>0.85260000000000002</c:v>
                </c:pt>
                <c:pt idx="23">
                  <c:v>0.82950000000000002</c:v>
                </c:pt>
                <c:pt idx="24">
                  <c:v>0.80659999999999998</c:v>
                </c:pt>
                <c:pt idx="25">
                  <c:v>0.78369999999999995</c:v>
                </c:pt>
                <c:pt idx="26">
                  <c:v>0.76149999999999995</c:v>
                </c:pt>
                <c:pt idx="27">
                  <c:v>0.73970000000000002</c:v>
                </c:pt>
                <c:pt idx="28">
                  <c:v>0.71789999999999998</c:v>
                </c:pt>
                <c:pt idx="29">
                  <c:v>0.69689999999999996</c:v>
                </c:pt>
                <c:pt idx="30">
                  <c:v>0.67630000000000001</c:v>
                </c:pt>
                <c:pt idx="31">
                  <c:v>0.65500000000000003</c:v>
                </c:pt>
                <c:pt idx="32">
                  <c:v>0.63570000000000004</c:v>
                </c:pt>
                <c:pt idx="33">
                  <c:v>0.61580000000000001</c:v>
                </c:pt>
                <c:pt idx="34">
                  <c:v>0.59570000000000001</c:v>
                </c:pt>
                <c:pt idx="35">
                  <c:v>0.57679999999999998</c:v>
                </c:pt>
                <c:pt idx="36">
                  <c:v>0.55720000000000003</c:v>
                </c:pt>
                <c:pt idx="37">
                  <c:v>0.53859999999999997</c:v>
                </c:pt>
                <c:pt idx="38">
                  <c:v>0.51970000000000005</c:v>
                </c:pt>
                <c:pt idx="39">
                  <c:v>0.50190000000000001</c:v>
                </c:pt>
                <c:pt idx="40">
                  <c:v>0.48420000000000002</c:v>
                </c:pt>
                <c:pt idx="41">
                  <c:v>0.46689999999999998</c:v>
                </c:pt>
                <c:pt idx="42">
                  <c:v>0.44829999999999998</c:v>
                </c:pt>
                <c:pt idx="43">
                  <c:v>0.43140000000000001</c:v>
                </c:pt>
                <c:pt idx="44">
                  <c:v>0.41439999999999999</c:v>
                </c:pt>
                <c:pt idx="45">
                  <c:v>0.39710000000000001</c:v>
                </c:pt>
                <c:pt idx="46">
                  <c:v>0.38109999999999999</c:v>
                </c:pt>
                <c:pt idx="47">
                  <c:v>0.36499999999999999</c:v>
                </c:pt>
                <c:pt idx="48">
                  <c:v>0.3478</c:v>
                </c:pt>
                <c:pt idx="49">
                  <c:v>0.33250000000000002</c:v>
                </c:pt>
                <c:pt idx="50">
                  <c:v>0.31609999999999999</c:v>
                </c:pt>
                <c:pt idx="51">
                  <c:v>0.30109999999999998</c:v>
                </c:pt>
                <c:pt idx="52">
                  <c:v>0.28560000000000002</c:v>
                </c:pt>
                <c:pt idx="53">
                  <c:v>0.27110000000000001</c:v>
                </c:pt>
                <c:pt idx="54">
                  <c:v>0.25609999999999999</c:v>
                </c:pt>
                <c:pt idx="55">
                  <c:v>0.2424</c:v>
                </c:pt>
                <c:pt idx="56">
                  <c:v>0.2268</c:v>
                </c:pt>
                <c:pt idx="57">
                  <c:v>0.21390000000000001</c:v>
                </c:pt>
                <c:pt idx="58">
                  <c:v>0.20050000000000001</c:v>
                </c:pt>
                <c:pt idx="59">
                  <c:v>0.18579999999999999</c:v>
                </c:pt>
                <c:pt idx="60">
                  <c:v>0.1739</c:v>
                </c:pt>
                <c:pt idx="61">
                  <c:v>0.1615</c:v>
                </c:pt>
                <c:pt idx="62">
                  <c:v>0.1492</c:v>
                </c:pt>
                <c:pt idx="63">
                  <c:v>0.13669999999999999</c:v>
                </c:pt>
                <c:pt idx="64">
                  <c:v>0.12570000000000001</c:v>
                </c:pt>
                <c:pt idx="65">
                  <c:v>0.1148</c:v>
                </c:pt>
                <c:pt idx="66">
                  <c:v>0.10489999999999999</c:v>
                </c:pt>
                <c:pt idx="67">
                  <c:v>9.5000000000000001E-2</c:v>
                </c:pt>
                <c:pt idx="68">
                  <c:v>8.5999999999999993E-2</c:v>
                </c:pt>
                <c:pt idx="69">
                  <c:v>7.6999999999999999E-2</c:v>
                </c:pt>
                <c:pt idx="70">
                  <c:v>6.9500000000000006E-2</c:v>
                </c:pt>
                <c:pt idx="71">
                  <c:v>6.0400000000000002E-2</c:v>
                </c:pt>
                <c:pt idx="72">
                  <c:v>5.4199999999999998E-2</c:v>
                </c:pt>
                <c:pt idx="73">
                  <c:v>0.05</c:v>
                </c:pt>
                <c:pt idx="74">
                  <c:v>4.02E-2</c:v>
                </c:pt>
                <c:pt idx="75">
                  <c:v>0.04</c:v>
                </c:pt>
                <c:pt idx="76">
                  <c:v>3.1199999999999999E-2</c:v>
                </c:pt>
                <c:pt idx="77">
                  <c:v>0.03</c:v>
                </c:pt>
                <c:pt idx="78">
                  <c:v>0.03</c:v>
                </c:pt>
                <c:pt idx="79">
                  <c:v>0.03</c:v>
                </c:pt>
                <c:pt idx="80">
                  <c:v>2.64E-2</c:v>
                </c:pt>
                <c:pt idx="81">
                  <c:v>2.9499999999999998E-2</c:v>
                </c:pt>
                <c:pt idx="82">
                  <c:v>0.03</c:v>
                </c:pt>
                <c:pt idx="83">
                  <c:v>0.03</c:v>
                </c:pt>
                <c:pt idx="84">
                  <c:v>3.4599999999999999E-2</c:v>
                </c:pt>
                <c:pt idx="85">
                  <c:v>0.04</c:v>
                </c:pt>
                <c:pt idx="86">
                  <c:v>4.9799999999999997E-2</c:v>
                </c:pt>
                <c:pt idx="87">
                  <c:v>5.9799999999999999E-2</c:v>
                </c:pt>
                <c:pt idx="88">
                  <c:v>7.3099999999999998E-2</c:v>
                </c:pt>
                <c:pt idx="89">
                  <c:v>8.7099999999999997E-2</c:v>
                </c:pt>
                <c:pt idx="90">
                  <c:v>0.1003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3EC-4537-A072-A9A54CA7EE26}"/>
            </c:ext>
          </c:extLst>
        </c:ser>
        <c:ser>
          <c:idx val="10"/>
          <c:order val="10"/>
          <c:tx>
            <c:strRef>
              <c:f>'Skip-3'!$P$1:$P$2</c:f>
              <c:strCache>
                <c:ptCount val="1"/>
                <c:pt idx="0">
                  <c:v>87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'Skip-3'!$P$3:$P$94</c:f>
              <c:numCache>
                <c:formatCode>General</c:formatCode>
                <c:ptCount val="91"/>
                <c:pt idx="0">
                  <c:v>1.5210999999999999</c:v>
                </c:pt>
                <c:pt idx="1">
                  <c:v>1.4887999999999999</c:v>
                </c:pt>
                <c:pt idx="2">
                  <c:v>1.4472</c:v>
                </c:pt>
                <c:pt idx="3">
                  <c:v>1.4066000000000001</c:v>
                </c:pt>
                <c:pt idx="4">
                  <c:v>1.3678999999999999</c:v>
                </c:pt>
                <c:pt idx="5">
                  <c:v>1.3308</c:v>
                </c:pt>
                <c:pt idx="6">
                  <c:v>1.2947</c:v>
                </c:pt>
                <c:pt idx="7">
                  <c:v>1.2591000000000001</c:v>
                </c:pt>
                <c:pt idx="8">
                  <c:v>1.2252000000000001</c:v>
                </c:pt>
                <c:pt idx="9">
                  <c:v>1.1921999999999999</c:v>
                </c:pt>
                <c:pt idx="10">
                  <c:v>1.1599999999999999</c:v>
                </c:pt>
                <c:pt idx="11">
                  <c:v>1.1288</c:v>
                </c:pt>
                <c:pt idx="12">
                  <c:v>1.0986</c:v>
                </c:pt>
                <c:pt idx="13">
                  <c:v>1.0693999999999999</c:v>
                </c:pt>
                <c:pt idx="14">
                  <c:v>1.0406</c:v>
                </c:pt>
                <c:pt idx="15">
                  <c:v>1.0123</c:v>
                </c:pt>
                <c:pt idx="16">
                  <c:v>0.9849</c:v>
                </c:pt>
                <c:pt idx="17">
                  <c:v>0.95889999999999997</c:v>
                </c:pt>
                <c:pt idx="18">
                  <c:v>0.93220000000000003</c:v>
                </c:pt>
                <c:pt idx="19">
                  <c:v>0.90759999999999996</c:v>
                </c:pt>
                <c:pt idx="20">
                  <c:v>0.88190000000000002</c:v>
                </c:pt>
                <c:pt idx="21">
                  <c:v>0.85770000000000002</c:v>
                </c:pt>
                <c:pt idx="22">
                  <c:v>0.83360000000000001</c:v>
                </c:pt>
                <c:pt idx="23">
                  <c:v>0.81020000000000003</c:v>
                </c:pt>
                <c:pt idx="24">
                  <c:v>0.7883</c:v>
                </c:pt>
                <c:pt idx="25">
                  <c:v>0.76519999999999999</c:v>
                </c:pt>
                <c:pt idx="26">
                  <c:v>0.74219999999999997</c:v>
                </c:pt>
                <c:pt idx="27">
                  <c:v>0.72130000000000005</c:v>
                </c:pt>
                <c:pt idx="28">
                  <c:v>0.69920000000000004</c:v>
                </c:pt>
                <c:pt idx="29">
                  <c:v>0.67849999999999999</c:v>
                </c:pt>
                <c:pt idx="30">
                  <c:v>0.65790000000000004</c:v>
                </c:pt>
                <c:pt idx="31">
                  <c:v>0.6371</c:v>
                </c:pt>
                <c:pt idx="32">
                  <c:v>0.61729999999999996</c:v>
                </c:pt>
                <c:pt idx="33">
                  <c:v>0.59760000000000002</c:v>
                </c:pt>
                <c:pt idx="34">
                  <c:v>0.57840000000000003</c:v>
                </c:pt>
                <c:pt idx="35">
                  <c:v>0.55889999999999995</c:v>
                </c:pt>
                <c:pt idx="36">
                  <c:v>0.53969999999999996</c:v>
                </c:pt>
                <c:pt idx="37">
                  <c:v>0.52190000000000003</c:v>
                </c:pt>
                <c:pt idx="38">
                  <c:v>0.50329999999999997</c:v>
                </c:pt>
                <c:pt idx="39">
                  <c:v>0.48530000000000001</c:v>
                </c:pt>
                <c:pt idx="40">
                  <c:v>0.4667</c:v>
                </c:pt>
                <c:pt idx="41">
                  <c:v>0.44940000000000002</c:v>
                </c:pt>
                <c:pt idx="42">
                  <c:v>0.43190000000000001</c:v>
                </c:pt>
                <c:pt idx="43">
                  <c:v>0.41499999999999998</c:v>
                </c:pt>
                <c:pt idx="44">
                  <c:v>0.39689999999999998</c:v>
                </c:pt>
                <c:pt idx="45">
                  <c:v>0.38059999999999999</c:v>
                </c:pt>
                <c:pt idx="46">
                  <c:v>0.36420000000000002</c:v>
                </c:pt>
                <c:pt idx="47">
                  <c:v>0.34670000000000001</c:v>
                </c:pt>
                <c:pt idx="48">
                  <c:v>0.33169999999999999</c:v>
                </c:pt>
                <c:pt idx="49">
                  <c:v>0.31580000000000003</c:v>
                </c:pt>
                <c:pt idx="50">
                  <c:v>0.3</c:v>
                </c:pt>
                <c:pt idx="51">
                  <c:v>0.28439999999999999</c:v>
                </c:pt>
                <c:pt idx="52">
                  <c:v>0.26919999999999999</c:v>
                </c:pt>
                <c:pt idx="53">
                  <c:v>0.25459999999999999</c:v>
                </c:pt>
                <c:pt idx="54">
                  <c:v>0.24030000000000001</c:v>
                </c:pt>
                <c:pt idx="55">
                  <c:v>0.22589999999999999</c:v>
                </c:pt>
                <c:pt idx="56">
                  <c:v>0.21299999999999999</c:v>
                </c:pt>
                <c:pt idx="57">
                  <c:v>0.19819999999999999</c:v>
                </c:pt>
                <c:pt idx="58">
                  <c:v>0.1857</c:v>
                </c:pt>
                <c:pt idx="59">
                  <c:v>0.1729</c:v>
                </c:pt>
                <c:pt idx="60">
                  <c:v>0.1595</c:v>
                </c:pt>
                <c:pt idx="61">
                  <c:v>0.1472</c:v>
                </c:pt>
                <c:pt idx="62">
                  <c:v>0.1356</c:v>
                </c:pt>
                <c:pt idx="63">
                  <c:v>0.124</c:v>
                </c:pt>
                <c:pt idx="64">
                  <c:v>0.113</c:v>
                </c:pt>
                <c:pt idx="65">
                  <c:v>0.1028</c:v>
                </c:pt>
                <c:pt idx="66">
                  <c:v>9.3200000000000005E-2</c:v>
                </c:pt>
                <c:pt idx="67">
                  <c:v>8.3599999999999994E-2</c:v>
                </c:pt>
                <c:pt idx="68">
                  <c:v>7.4800000000000005E-2</c:v>
                </c:pt>
                <c:pt idx="69">
                  <c:v>6.6699999999999995E-2</c:v>
                </c:pt>
                <c:pt idx="70">
                  <c:v>5.9799999999999999E-2</c:v>
                </c:pt>
                <c:pt idx="71">
                  <c:v>5.0700000000000002E-2</c:v>
                </c:pt>
                <c:pt idx="72">
                  <c:v>4.58E-2</c:v>
                </c:pt>
                <c:pt idx="73">
                  <c:v>0.04</c:v>
                </c:pt>
                <c:pt idx="74">
                  <c:v>3.4700000000000002E-2</c:v>
                </c:pt>
                <c:pt idx="75">
                  <c:v>0.03</c:v>
                </c:pt>
                <c:pt idx="76">
                  <c:v>2.8199999999999999E-2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0.02</c:v>
                </c:pt>
                <c:pt idx="82">
                  <c:v>0.02</c:v>
                </c:pt>
                <c:pt idx="83">
                  <c:v>0.02</c:v>
                </c:pt>
                <c:pt idx="84">
                  <c:v>2.53E-2</c:v>
                </c:pt>
                <c:pt idx="85">
                  <c:v>0.03</c:v>
                </c:pt>
                <c:pt idx="86">
                  <c:v>3.9399999999999998E-2</c:v>
                </c:pt>
                <c:pt idx="87">
                  <c:v>4.8300000000000003E-2</c:v>
                </c:pt>
                <c:pt idx="88">
                  <c:v>6.1600000000000002E-2</c:v>
                </c:pt>
                <c:pt idx="89">
                  <c:v>7.5499999999999998E-2</c:v>
                </c:pt>
                <c:pt idx="90">
                  <c:v>8.9200000000000002E-2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3EC-4537-A072-A9A54CA7EE26}"/>
            </c:ext>
          </c:extLst>
        </c:ser>
        <c:ser>
          <c:idx val="11"/>
          <c:order val="11"/>
          <c:tx>
            <c:strRef>
              <c:f>'Skip-3'!$Q$1:$Q$2</c:f>
              <c:strCache>
                <c:ptCount val="1"/>
                <c:pt idx="0">
                  <c:v>88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'Skip-3'!$Q$3:$Q$94</c:f>
              <c:numCache>
                <c:formatCode>General</c:formatCode>
                <c:ptCount val="91"/>
                <c:pt idx="0">
                  <c:v>1.5024999999999999</c:v>
                </c:pt>
                <c:pt idx="1">
                  <c:v>1.4705999999999999</c:v>
                </c:pt>
                <c:pt idx="2">
                  <c:v>1.4293</c:v>
                </c:pt>
                <c:pt idx="3">
                  <c:v>1.3891</c:v>
                </c:pt>
                <c:pt idx="4">
                  <c:v>1.3508</c:v>
                </c:pt>
                <c:pt idx="5">
                  <c:v>1.3141</c:v>
                </c:pt>
                <c:pt idx="6">
                  <c:v>1.2776000000000001</c:v>
                </c:pt>
                <c:pt idx="7">
                  <c:v>1.2431000000000001</c:v>
                </c:pt>
                <c:pt idx="8">
                  <c:v>1.2089000000000001</c:v>
                </c:pt>
                <c:pt idx="9">
                  <c:v>1.1761999999999999</c:v>
                </c:pt>
                <c:pt idx="10">
                  <c:v>1.1445000000000001</c:v>
                </c:pt>
                <c:pt idx="11">
                  <c:v>1.1134999999999999</c:v>
                </c:pt>
                <c:pt idx="12">
                  <c:v>1.0832999999999999</c:v>
                </c:pt>
                <c:pt idx="13">
                  <c:v>1.0543</c:v>
                </c:pt>
                <c:pt idx="14">
                  <c:v>1.0261</c:v>
                </c:pt>
                <c:pt idx="15">
                  <c:v>0.99790000000000001</c:v>
                </c:pt>
                <c:pt idx="16">
                  <c:v>0.97019999999999995</c:v>
                </c:pt>
                <c:pt idx="17">
                  <c:v>0.94440000000000002</c:v>
                </c:pt>
                <c:pt idx="18">
                  <c:v>0.91869999999999996</c:v>
                </c:pt>
                <c:pt idx="19">
                  <c:v>0.89200000000000002</c:v>
                </c:pt>
                <c:pt idx="20">
                  <c:v>0.86839999999999995</c:v>
                </c:pt>
                <c:pt idx="21">
                  <c:v>0.84330000000000005</c:v>
                </c:pt>
                <c:pt idx="22">
                  <c:v>0.82</c:v>
                </c:pt>
                <c:pt idx="23">
                  <c:v>0.79620000000000002</c:v>
                </c:pt>
                <c:pt idx="24">
                  <c:v>0.7732</c:v>
                </c:pt>
                <c:pt idx="25">
                  <c:v>0.75080000000000002</c:v>
                </c:pt>
                <c:pt idx="26">
                  <c:v>0.72899999999999998</c:v>
                </c:pt>
                <c:pt idx="27">
                  <c:v>0.70730000000000004</c:v>
                </c:pt>
                <c:pt idx="28">
                  <c:v>0.68620000000000003</c:v>
                </c:pt>
                <c:pt idx="29">
                  <c:v>0.66459999999999997</c:v>
                </c:pt>
                <c:pt idx="30">
                  <c:v>0.64390000000000003</c:v>
                </c:pt>
                <c:pt idx="31">
                  <c:v>0.62339999999999995</c:v>
                </c:pt>
                <c:pt idx="32">
                  <c:v>0.60299999999999998</c:v>
                </c:pt>
                <c:pt idx="33">
                  <c:v>0.5837</c:v>
                </c:pt>
                <c:pt idx="34">
                  <c:v>0.56410000000000005</c:v>
                </c:pt>
                <c:pt idx="35">
                  <c:v>0.54510000000000003</c:v>
                </c:pt>
                <c:pt idx="36">
                  <c:v>0.52580000000000005</c:v>
                </c:pt>
                <c:pt idx="37">
                  <c:v>0.50729999999999997</c:v>
                </c:pt>
                <c:pt idx="38">
                  <c:v>0.48920000000000002</c:v>
                </c:pt>
                <c:pt idx="39">
                  <c:v>0.4708</c:v>
                </c:pt>
                <c:pt idx="40">
                  <c:v>0.45329999999999998</c:v>
                </c:pt>
                <c:pt idx="41">
                  <c:v>0.435</c:v>
                </c:pt>
                <c:pt idx="42">
                  <c:v>0.41689999999999999</c:v>
                </c:pt>
                <c:pt idx="43">
                  <c:v>0.4</c:v>
                </c:pt>
                <c:pt idx="44">
                  <c:v>0.3831</c:v>
                </c:pt>
                <c:pt idx="45">
                  <c:v>0.36630000000000001</c:v>
                </c:pt>
                <c:pt idx="46">
                  <c:v>0.34970000000000001</c:v>
                </c:pt>
                <c:pt idx="47">
                  <c:v>0.33389999999999997</c:v>
                </c:pt>
                <c:pt idx="48">
                  <c:v>0.31690000000000002</c:v>
                </c:pt>
                <c:pt idx="49">
                  <c:v>0.30170000000000002</c:v>
                </c:pt>
                <c:pt idx="50">
                  <c:v>0.28610000000000002</c:v>
                </c:pt>
                <c:pt idx="51">
                  <c:v>0.27079999999999999</c:v>
                </c:pt>
                <c:pt idx="52">
                  <c:v>0.25559999999999999</c:v>
                </c:pt>
                <c:pt idx="53">
                  <c:v>0.24110000000000001</c:v>
                </c:pt>
                <c:pt idx="54">
                  <c:v>0.22639999999999999</c:v>
                </c:pt>
                <c:pt idx="55">
                  <c:v>0.2135</c:v>
                </c:pt>
                <c:pt idx="56">
                  <c:v>0.19839999999999999</c:v>
                </c:pt>
                <c:pt idx="57">
                  <c:v>0.185</c:v>
                </c:pt>
                <c:pt idx="58">
                  <c:v>0.17319999999999999</c:v>
                </c:pt>
                <c:pt idx="59">
                  <c:v>0.1595</c:v>
                </c:pt>
                <c:pt idx="60">
                  <c:v>0.14710000000000001</c:v>
                </c:pt>
                <c:pt idx="61">
                  <c:v>0.1356</c:v>
                </c:pt>
                <c:pt idx="62">
                  <c:v>0.1241</c:v>
                </c:pt>
                <c:pt idx="63">
                  <c:v>0.1135</c:v>
                </c:pt>
                <c:pt idx="64">
                  <c:v>0.10249999999999999</c:v>
                </c:pt>
                <c:pt idx="65">
                  <c:v>9.2999999999999999E-2</c:v>
                </c:pt>
                <c:pt idx="66">
                  <c:v>8.3400000000000002E-2</c:v>
                </c:pt>
                <c:pt idx="67">
                  <c:v>7.4499999999999997E-2</c:v>
                </c:pt>
                <c:pt idx="68">
                  <c:v>6.6900000000000001E-2</c:v>
                </c:pt>
                <c:pt idx="69">
                  <c:v>5.9799999999999999E-2</c:v>
                </c:pt>
                <c:pt idx="70">
                  <c:v>5.0200000000000002E-2</c:v>
                </c:pt>
                <c:pt idx="71">
                  <c:v>4.6199999999999998E-2</c:v>
                </c:pt>
                <c:pt idx="72">
                  <c:v>0.04</c:v>
                </c:pt>
                <c:pt idx="73">
                  <c:v>3.3599999999999998E-2</c:v>
                </c:pt>
                <c:pt idx="74">
                  <c:v>0.03</c:v>
                </c:pt>
                <c:pt idx="75">
                  <c:v>2.4400000000000002E-2</c:v>
                </c:pt>
                <c:pt idx="76">
                  <c:v>0.02</c:v>
                </c:pt>
                <c:pt idx="77">
                  <c:v>0.02</c:v>
                </c:pt>
                <c:pt idx="78">
                  <c:v>1.2200000000000001E-2</c:v>
                </c:pt>
                <c:pt idx="79">
                  <c:v>0.01</c:v>
                </c:pt>
                <c:pt idx="80">
                  <c:v>0.01</c:v>
                </c:pt>
                <c:pt idx="81">
                  <c:v>0.01</c:v>
                </c:pt>
                <c:pt idx="82">
                  <c:v>0.01</c:v>
                </c:pt>
                <c:pt idx="83">
                  <c:v>1.0500000000000001E-2</c:v>
                </c:pt>
                <c:pt idx="84">
                  <c:v>0.02</c:v>
                </c:pt>
                <c:pt idx="85">
                  <c:v>2.1299999999999999E-2</c:v>
                </c:pt>
                <c:pt idx="86">
                  <c:v>0.03</c:v>
                </c:pt>
                <c:pt idx="87">
                  <c:v>3.8899999999999997E-2</c:v>
                </c:pt>
                <c:pt idx="88">
                  <c:v>5.1799999999999999E-2</c:v>
                </c:pt>
                <c:pt idx="89">
                  <c:v>6.5199999999999994E-2</c:v>
                </c:pt>
                <c:pt idx="90">
                  <c:v>7.8600000000000003E-2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3EC-4537-A072-A9A54CA7EE26}"/>
            </c:ext>
          </c:extLst>
        </c:ser>
        <c:ser>
          <c:idx val="12"/>
          <c:order val="12"/>
          <c:tx>
            <c:strRef>
              <c:f>'Skip-3'!$R$1:$R$2</c:f>
              <c:strCache>
                <c:ptCount val="1"/>
                <c:pt idx="0">
                  <c:v>89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'Skip-3'!$R$3:$R$94</c:f>
              <c:numCache>
                <c:formatCode>General</c:formatCode>
                <c:ptCount val="91"/>
                <c:pt idx="0">
                  <c:v>1.4922</c:v>
                </c:pt>
                <c:pt idx="1">
                  <c:v>1.4605999999999999</c:v>
                </c:pt>
                <c:pt idx="2">
                  <c:v>1.4193</c:v>
                </c:pt>
                <c:pt idx="3">
                  <c:v>1.3792</c:v>
                </c:pt>
                <c:pt idx="4">
                  <c:v>1.341</c:v>
                </c:pt>
                <c:pt idx="5">
                  <c:v>1.3043</c:v>
                </c:pt>
                <c:pt idx="6">
                  <c:v>1.268</c:v>
                </c:pt>
                <c:pt idx="7">
                  <c:v>1.2338</c:v>
                </c:pt>
                <c:pt idx="8">
                  <c:v>1.1993</c:v>
                </c:pt>
                <c:pt idx="9">
                  <c:v>1.1665000000000001</c:v>
                </c:pt>
                <c:pt idx="10">
                  <c:v>1.1349</c:v>
                </c:pt>
                <c:pt idx="11">
                  <c:v>1.1040000000000001</c:v>
                </c:pt>
                <c:pt idx="12">
                  <c:v>1.0730999999999999</c:v>
                </c:pt>
                <c:pt idx="13">
                  <c:v>1.0441</c:v>
                </c:pt>
                <c:pt idx="14">
                  <c:v>1.0159</c:v>
                </c:pt>
                <c:pt idx="15">
                  <c:v>0.98750000000000004</c:v>
                </c:pt>
                <c:pt idx="16">
                  <c:v>0.96</c:v>
                </c:pt>
                <c:pt idx="17">
                  <c:v>0.93330000000000002</c:v>
                </c:pt>
                <c:pt idx="18">
                  <c:v>0.90780000000000005</c:v>
                </c:pt>
                <c:pt idx="19">
                  <c:v>0.88109999999999999</c:v>
                </c:pt>
                <c:pt idx="20">
                  <c:v>0.85719999999999996</c:v>
                </c:pt>
                <c:pt idx="21">
                  <c:v>0.83160000000000001</c:v>
                </c:pt>
                <c:pt idx="22">
                  <c:v>0.80859999999999999</c:v>
                </c:pt>
                <c:pt idx="23">
                  <c:v>0.78380000000000005</c:v>
                </c:pt>
                <c:pt idx="24">
                  <c:v>0.76100000000000001</c:v>
                </c:pt>
                <c:pt idx="25">
                  <c:v>0.73899999999999999</c:v>
                </c:pt>
                <c:pt idx="26">
                  <c:v>0.71719999999999995</c:v>
                </c:pt>
                <c:pt idx="27">
                  <c:v>0.69469999999999998</c:v>
                </c:pt>
                <c:pt idx="28">
                  <c:v>0.67310000000000003</c:v>
                </c:pt>
                <c:pt idx="29">
                  <c:v>0.65149999999999997</c:v>
                </c:pt>
                <c:pt idx="30">
                  <c:v>0.63049999999999995</c:v>
                </c:pt>
                <c:pt idx="31">
                  <c:v>0.61050000000000004</c:v>
                </c:pt>
                <c:pt idx="32">
                  <c:v>0.59079999999999999</c:v>
                </c:pt>
                <c:pt idx="33">
                  <c:v>0.57030000000000003</c:v>
                </c:pt>
                <c:pt idx="34">
                  <c:v>0.5514</c:v>
                </c:pt>
                <c:pt idx="35">
                  <c:v>0.53159999999999996</c:v>
                </c:pt>
                <c:pt idx="36">
                  <c:v>0.5131</c:v>
                </c:pt>
                <c:pt idx="37">
                  <c:v>0.49459999999999998</c:v>
                </c:pt>
                <c:pt idx="38">
                  <c:v>0.4758</c:v>
                </c:pt>
                <c:pt idx="39">
                  <c:v>0.4572</c:v>
                </c:pt>
                <c:pt idx="40">
                  <c:v>0.43940000000000001</c:v>
                </c:pt>
                <c:pt idx="41">
                  <c:v>0.42280000000000001</c:v>
                </c:pt>
                <c:pt idx="42">
                  <c:v>0.40500000000000003</c:v>
                </c:pt>
                <c:pt idx="43">
                  <c:v>0.38669999999999999</c:v>
                </c:pt>
                <c:pt idx="44">
                  <c:v>0.37059999999999998</c:v>
                </c:pt>
                <c:pt idx="45">
                  <c:v>0.35460000000000003</c:v>
                </c:pt>
                <c:pt idx="46">
                  <c:v>0.33689999999999998</c:v>
                </c:pt>
                <c:pt idx="47">
                  <c:v>0.32190000000000002</c:v>
                </c:pt>
                <c:pt idx="48">
                  <c:v>0.30470000000000003</c:v>
                </c:pt>
                <c:pt idx="49">
                  <c:v>0.28860000000000002</c:v>
                </c:pt>
                <c:pt idx="50">
                  <c:v>0.2742</c:v>
                </c:pt>
                <c:pt idx="51">
                  <c:v>0.25829999999999997</c:v>
                </c:pt>
                <c:pt idx="52">
                  <c:v>0.2447</c:v>
                </c:pt>
                <c:pt idx="53">
                  <c:v>0.22950000000000001</c:v>
                </c:pt>
                <c:pt idx="54">
                  <c:v>0.215</c:v>
                </c:pt>
                <c:pt idx="55">
                  <c:v>0.2014</c:v>
                </c:pt>
                <c:pt idx="56">
                  <c:v>0.18679999999999999</c:v>
                </c:pt>
                <c:pt idx="57">
                  <c:v>0.17449999999999999</c:v>
                </c:pt>
                <c:pt idx="58">
                  <c:v>0.16220000000000001</c:v>
                </c:pt>
                <c:pt idx="59">
                  <c:v>0.1487</c:v>
                </c:pt>
                <c:pt idx="60">
                  <c:v>0.1371</c:v>
                </c:pt>
                <c:pt idx="61">
                  <c:v>0.12559999999999999</c:v>
                </c:pt>
                <c:pt idx="62">
                  <c:v>0.11459999999999999</c:v>
                </c:pt>
                <c:pt idx="63">
                  <c:v>0.1042</c:v>
                </c:pt>
                <c:pt idx="64">
                  <c:v>9.4299999999999995E-2</c:v>
                </c:pt>
                <c:pt idx="65">
                  <c:v>8.4699999999999998E-2</c:v>
                </c:pt>
                <c:pt idx="66">
                  <c:v>7.6100000000000001E-2</c:v>
                </c:pt>
                <c:pt idx="67">
                  <c:v>6.8599999999999994E-2</c:v>
                </c:pt>
                <c:pt idx="68">
                  <c:v>0.06</c:v>
                </c:pt>
                <c:pt idx="69">
                  <c:v>5.2600000000000001E-2</c:v>
                </c:pt>
                <c:pt idx="70">
                  <c:v>4.7899999999999998E-2</c:v>
                </c:pt>
                <c:pt idx="71">
                  <c:v>0.04</c:v>
                </c:pt>
                <c:pt idx="72">
                  <c:v>3.44E-2</c:v>
                </c:pt>
                <c:pt idx="73">
                  <c:v>0.03</c:v>
                </c:pt>
                <c:pt idx="74">
                  <c:v>2.4E-2</c:v>
                </c:pt>
                <c:pt idx="75">
                  <c:v>0.02</c:v>
                </c:pt>
                <c:pt idx="76">
                  <c:v>1.8200000000000001E-2</c:v>
                </c:pt>
                <c:pt idx="77">
                  <c:v>0.01</c:v>
                </c:pt>
                <c:pt idx="78">
                  <c:v>0.01</c:v>
                </c:pt>
                <c:pt idx="79">
                  <c:v>0.01</c:v>
                </c:pt>
                <c:pt idx="80">
                  <c:v>0.01</c:v>
                </c:pt>
                <c:pt idx="81">
                  <c:v>0.01</c:v>
                </c:pt>
                <c:pt idx="82">
                  <c:v>0.01</c:v>
                </c:pt>
                <c:pt idx="83">
                  <c:v>0.01</c:v>
                </c:pt>
                <c:pt idx="84">
                  <c:v>0.01</c:v>
                </c:pt>
                <c:pt idx="85">
                  <c:v>1.61E-2</c:v>
                </c:pt>
                <c:pt idx="86">
                  <c:v>2.1299999999999999E-2</c:v>
                </c:pt>
                <c:pt idx="87">
                  <c:v>3.1099999999999999E-2</c:v>
                </c:pt>
                <c:pt idx="88">
                  <c:v>4.2799999999999998E-2</c:v>
                </c:pt>
                <c:pt idx="89">
                  <c:v>5.5800000000000002E-2</c:v>
                </c:pt>
                <c:pt idx="90">
                  <c:v>6.9400000000000003E-2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3EC-4537-A072-A9A54CA7EE26}"/>
            </c:ext>
          </c:extLst>
        </c:ser>
        <c:ser>
          <c:idx val="13"/>
          <c:order val="13"/>
          <c:tx>
            <c:strRef>
              <c:f>'Skip-3'!$S$1:$S$2</c:f>
              <c:strCache>
                <c:ptCount val="1"/>
                <c:pt idx="0">
                  <c:v>90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'Skip-3'!$S$3:$S$94</c:f>
              <c:numCache>
                <c:formatCode>General</c:formatCode>
                <c:ptCount val="91"/>
                <c:pt idx="0">
                  <c:v>1.49</c:v>
                </c:pt>
                <c:pt idx="1">
                  <c:v>1.458</c:v>
                </c:pt>
                <c:pt idx="2">
                  <c:v>1.4164000000000001</c:v>
                </c:pt>
                <c:pt idx="3">
                  <c:v>1.3762000000000001</c:v>
                </c:pt>
                <c:pt idx="4">
                  <c:v>1.3373999999999999</c:v>
                </c:pt>
                <c:pt idx="5">
                  <c:v>1.3003</c:v>
                </c:pt>
                <c:pt idx="6">
                  <c:v>1.2642</c:v>
                </c:pt>
                <c:pt idx="7">
                  <c:v>1.2285999999999999</c:v>
                </c:pt>
                <c:pt idx="8">
                  <c:v>1.1944999999999999</c:v>
                </c:pt>
                <c:pt idx="9">
                  <c:v>1.1615</c:v>
                </c:pt>
                <c:pt idx="10">
                  <c:v>1.1289</c:v>
                </c:pt>
                <c:pt idx="11">
                  <c:v>1.0971</c:v>
                </c:pt>
                <c:pt idx="12">
                  <c:v>1.0669</c:v>
                </c:pt>
                <c:pt idx="13">
                  <c:v>1.0370999999999999</c:v>
                </c:pt>
                <c:pt idx="14">
                  <c:v>1.0085999999999999</c:v>
                </c:pt>
                <c:pt idx="15">
                  <c:v>0.9798</c:v>
                </c:pt>
                <c:pt idx="16">
                  <c:v>0.95130000000000003</c:v>
                </c:pt>
                <c:pt idx="17">
                  <c:v>0.92490000000000006</c:v>
                </c:pt>
                <c:pt idx="18">
                  <c:v>0.89910000000000001</c:v>
                </c:pt>
                <c:pt idx="19">
                  <c:v>0.87219999999999998</c:v>
                </c:pt>
                <c:pt idx="20">
                  <c:v>0.84809999999999997</c:v>
                </c:pt>
                <c:pt idx="21">
                  <c:v>0.82210000000000005</c:v>
                </c:pt>
                <c:pt idx="22">
                  <c:v>0.79859999999999998</c:v>
                </c:pt>
                <c:pt idx="23">
                  <c:v>0.77429999999999999</c:v>
                </c:pt>
                <c:pt idx="24">
                  <c:v>0.75070000000000003</c:v>
                </c:pt>
                <c:pt idx="25">
                  <c:v>0.72819999999999996</c:v>
                </c:pt>
                <c:pt idx="26">
                  <c:v>0.70599999999999996</c:v>
                </c:pt>
                <c:pt idx="27">
                  <c:v>0.68330000000000002</c:v>
                </c:pt>
                <c:pt idx="28">
                  <c:v>0.66180000000000005</c:v>
                </c:pt>
                <c:pt idx="29">
                  <c:v>0.64049999999999996</c:v>
                </c:pt>
                <c:pt idx="30">
                  <c:v>0.61950000000000005</c:v>
                </c:pt>
                <c:pt idx="31">
                  <c:v>0.59950000000000003</c:v>
                </c:pt>
                <c:pt idx="32">
                  <c:v>0.57889999999999997</c:v>
                </c:pt>
                <c:pt idx="33">
                  <c:v>0.55920000000000003</c:v>
                </c:pt>
                <c:pt idx="34">
                  <c:v>0.53949999999999998</c:v>
                </c:pt>
                <c:pt idx="35">
                  <c:v>0.52049999999999996</c:v>
                </c:pt>
                <c:pt idx="36">
                  <c:v>0.50139999999999996</c:v>
                </c:pt>
                <c:pt idx="37">
                  <c:v>0.4824</c:v>
                </c:pt>
                <c:pt idx="38">
                  <c:v>0.46389999999999998</c:v>
                </c:pt>
                <c:pt idx="39">
                  <c:v>0.44500000000000001</c:v>
                </c:pt>
                <c:pt idx="40">
                  <c:v>0.42749999999999999</c:v>
                </c:pt>
                <c:pt idx="41">
                  <c:v>0.4103</c:v>
                </c:pt>
                <c:pt idx="42">
                  <c:v>0.3931</c:v>
                </c:pt>
                <c:pt idx="43">
                  <c:v>0.37640000000000001</c:v>
                </c:pt>
                <c:pt idx="44">
                  <c:v>0.35809999999999997</c:v>
                </c:pt>
                <c:pt idx="45">
                  <c:v>0.34310000000000002</c:v>
                </c:pt>
                <c:pt idx="46">
                  <c:v>0.3256</c:v>
                </c:pt>
                <c:pt idx="47">
                  <c:v>0.31030000000000002</c:v>
                </c:pt>
                <c:pt idx="48">
                  <c:v>0.2944</c:v>
                </c:pt>
                <c:pt idx="49">
                  <c:v>0.27810000000000001</c:v>
                </c:pt>
                <c:pt idx="50">
                  <c:v>0.26419999999999999</c:v>
                </c:pt>
                <c:pt idx="51">
                  <c:v>0.24809999999999999</c:v>
                </c:pt>
                <c:pt idx="52">
                  <c:v>0.23419999999999999</c:v>
                </c:pt>
                <c:pt idx="53">
                  <c:v>0.21890000000000001</c:v>
                </c:pt>
                <c:pt idx="54">
                  <c:v>0.20469999999999999</c:v>
                </c:pt>
                <c:pt idx="55">
                  <c:v>0.19220000000000001</c:v>
                </c:pt>
                <c:pt idx="56">
                  <c:v>0.17760000000000001</c:v>
                </c:pt>
                <c:pt idx="57">
                  <c:v>0.16470000000000001</c:v>
                </c:pt>
                <c:pt idx="58">
                  <c:v>0.153</c:v>
                </c:pt>
                <c:pt idx="59">
                  <c:v>0.1411</c:v>
                </c:pt>
                <c:pt idx="60">
                  <c:v>0.12920000000000001</c:v>
                </c:pt>
                <c:pt idx="61">
                  <c:v>0.1177</c:v>
                </c:pt>
                <c:pt idx="62">
                  <c:v>0.1077</c:v>
                </c:pt>
                <c:pt idx="63">
                  <c:v>9.7299999999999998E-2</c:v>
                </c:pt>
                <c:pt idx="64">
                  <c:v>8.7999999999999995E-2</c:v>
                </c:pt>
                <c:pt idx="65">
                  <c:v>0.08</c:v>
                </c:pt>
                <c:pt idx="66">
                  <c:v>7.0199999999999999E-2</c:v>
                </c:pt>
                <c:pt idx="67">
                  <c:v>6.2899999999999998E-2</c:v>
                </c:pt>
                <c:pt idx="68">
                  <c:v>5.6399999999999999E-2</c:v>
                </c:pt>
                <c:pt idx="69">
                  <c:v>0.05</c:v>
                </c:pt>
                <c:pt idx="70">
                  <c:v>4.07E-2</c:v>
                </c:pt>
                <c:pt idx="71">
                  <c:v>3.6900000000000002E-2</c:v>
                </c:pt>
                <c:pt idx="72">
                  <c:v>0.03</c:v>
                </c:pt>
                <c:pt idx="73">
                  <c:v>2.5100000000000001E-2</c:v>
                </c:pt>
                <c:pt idx="74">
                  <c:v>0.02</c:v>
                </c:pt>
                <c:pt idx="75">
                  <c:v>1.7299999999999999E-2</c:v>
                </c:pt>
                <c:pt idx="76">
                  <c:v>0.01</c:v>
                </c:pt>
                <c:pt idx="77">
                  <c:v>0.01</c:v>
                </c:pt>
                <c:pt idx="78">
                  <c:v>0.01</c:v>
                </c:pt>
                <c:pt idx="79">
                  <c:v>3.8E-3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8.5000000000000006E-3</c:v>
                </c:pt>
                <c:pt idx="85">
                  <c:v>0.01</c:v>
                </c:pt>
                <c:pt idx="86">
                  <c:v>1.5800000000000002E-2</c:v>
                </c:pt>
                <c:pt idx="87">
                  <c:v>2.35E-2</c:v>
                </c:pt>
                <c:pt idx="88">
                  <c:v>3.4500000000000003E-2</c:v>
                </c:pt>
                <c:pt idx="89">
                  <c:v>4.7500000000000001E-2</c:v>
                </c:pt>
                <c:pt idx="90">
                  <c:v>0.06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3EC-4537-A072-A9A54CA7EE26}"/>
            </c:ext>
          </c:extLst>
        </c:ser>
        <c:ser>
          <c:idx val="14"/>
          <c:order val="14"/>
          <c:tx>
            <c:strRef>
              <c:f>'Skip-3'!$T$1:$T$2</c:f>
              <c:strCache>
                <c:ptCount val="1"/>
                <c:pt idx="0">
                  <c:v>91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'Skip-3'!$T$3:$T$94</c:f>
              <c:numCache>
                <c:formatCode>General</c:formatCode>
                <c:ptCount val="91"/>
                <c:pt idx="0">
                  <c:v>1.4897</c:v>
                </c:pt>
                <c:pt idx="1">
                  <c:v>1.4577</c:v>
                </c:pt>
                <c:pt idx="2">
                  <c:v>1.4162999999999999</c:v>
                </c:pt>
                <c:pt idx="3">
                  <c:v>1.3757999999999999</c:v>
                </c:pt>
                <c:pt idx="4">
                  <c:v>1.3371</c:v>
                </c:pt>
                <c:pt idx="5">
                  <c:v>1.2995000000000001</c:v>
                </c:pt>
                <c:pt idx="6">
                  <c:v>1.2632000000000001</c:v>
                </c:pt>
                <c:pt idx="7">
                  <c:v>1.2272000000000001</c:v>
                </c:pt>
                <c:pt idx="8">
                  <c:v>1.1930000000000001</c:v>
                </c:pt>
                <c:pt idx="9">
                  <c:v>1.1585000000000001</c:v>
                </c:pt>
                <c:pt idx="10">
                  <c:v>1.1259999999999999</c:v>
                </c:pt>
                <c:pt idx="11">
                  <c:v>1.0944</c:v>
                </c:pt>
                <c:pt idx="12">
                  <c:v>1.0629</c:v>
                </c:pt>
                <c:pt idx="13">
                  <c:v>1.0330999999999999</c:v>
                </c:pt>
                <c:pt idx="14">
                  <c:v>1.0037</c:v>
                </c:pt>
                <c:pt idx="15">
                  <c:v>0.97460000000000002</c:v>
                </c:pt>
                <c:pt idx="16">
                  <c:v>0.9466</c:v>
                </c:pt>
                <c:pt idx="17">
                  <c:v>0.91890000000000005</c:v>
                </c:pt>
                <c:pt idx="18">
                  <c:v>0.89219999999999999</c:v>
                </c:pt>
                <c:pt idx="19">
                  <c:v>0.86619999999999997</c:v>
                </c:pt>
                <c:pt idx="20">
                  <c:v>0.84050000000000002</c:v>
                </c:pt>
                <c:pt idx="21">
                  <c:v>0.81510000000000005</c:v>
                </c:pt>
                <c:pt idx="22">
                  <c:v>0.79049999999999998</c:v>
                </c:pt>
                <c:pt idx="23">
                  <c:v>0.76639999999999997</c:v>
                </c:pt>
                <c:pt idx="24">
                  <c:v>0.74199999999999999</c:v>
                </c:pt>
                <c:pt idx="25">
                  <c:v>0.71950000000000003</c:v>
                </c:pt>
                <c:pt idx="26">
                  <c:v>0.69720000000000004</c:v>
                </c:pt>
                <c:pt idx="27">
                  <c:v>0.67449999999999999</c:v>
                </c:pt>
                <c:pt idx="28">
                  <c:v>0.65229999999999999</c:v>
                </c:pt>
                <c:pt idx="29">
                  <c:v>0.63049999999999995</c:v>
                </c:pt>
                <c:pt idx="30">
                  <c:v>0.60950000000000004</c:v>
                </c:pt>
                <c:pt idx="31">
                  <c:v>0.58840000000000003</c:v>
                </c:pt>
                <c:pt idx="32">
                  <c:v>0.56840000000000002</c:v>
                </c:pt>
                <c:pt idx="33">
                  <c:v>0.54790000000000005</c:v>
                </c:pt>
                <c:pt idx="34">
                  <c:v>0.52859999999999996</c:v>
                </c:pt>
                <c:pt idx="35">
                  <c:v>0.50890000000000002</c:v>
                </c:pt>
                <c:pt idx="36">
                  <c:v>0.4894</c:v>
                </c:pt>
                <c:pt idx="37">
                  <c:v>0.47139999999999999</c:v>
                </c:pt>
                <c:pt idx="38">
                  <c:v>0.4531</c:v>
                </c:pt>
                <c:pt idx="39">
                  <c:v>0.43419999999999997</c:v>
                </c:pt>
                <c:pt idx="40">
                  <c:v>0.41610000000000003</c:v>
                </c:pt>
                <c:pt idx="41">
                  <c:v>0.39889999999999998</c:v>
                </c:pt>
                <c:pt idx="42">
                  <c:v>0.38169999999999998</c:v>
                </c:pt>
                <c:pt idx="43">
                  <c:v>0.36530000000000001</c:v>
                </c:pt>
                <c:pt idx="44">
                  <c:v>0.34749999999999998</c:v>
                </c:pt>
                <c:pt idx="45">
                  <c:v>0.33200000000000002</c:v>
                </c:pt>
                <c:pt idx="46">
                  <c:v>0.315</c:v>
                </c:pt>
                <c:pt idx="47">
                  <c:v>0.3</c:v>
                </c:pt>
                <c:pt idx="48">
                  <c:v>0.28439999999999999</c:v>
                </c:pt>
                <c:pt idx="49">
                  <c:v>0.2681</c:v>
                </c:pt>
                <c:pt idx="50">
                  <c:v>0.25419999999999998</c:v>
                </c:pt>
                <c:pt idx="51">
                  <c:v>0.23830000000000001</c:v>
                </c:pt>
                <c:pt idx="52">
                  <c:v>0.22439999999999999</c:v>
                </c:pt>
                <c:pt idx="53">
                  <c:v>0.21110000000000001</c:v>
                </c:pt>
                <c:pt idx="54">
                  <c:v>0.19670000000000001</c:v>
                </c:pt>
                <c:pt idx="55">
                  <c:v>0.18379999999999999</c:v>
                </c:pt>
                <c:pt idx="56">
                  <c:v>0.1711</c:v>
                </c:pt>
                <c:pt idx="57">
                  <c:v>0.15759999999999999</c:v>
                </c:pt>
                <c:pt idx="58">
                  <c:v>0.1454</c:v>
                </c:pt>
                <c:pt idx="59">
                  <c:v>0.13389999999999999</c:v>
                </c:pt>
                <c:pt idx="60">
                  <c:v>0.1232</c:v>
                </c:pt>
                <c:pt idx="61">
                  <c:v>0.1123</c:v>
                </c:pt>
                <c:pt idx="62">
                  <c:v>0.1021</c:v>
                </c:pt>
                <c:pt idx="63">
                  <c:v>9.2299999999999993E-2</c:v>
                </c:pt>
                <c:pt idx="64">
                  <c:v>8.3199999999999996E-2</c:v>
                </c:pt>
                <c:pt idx="65">
                  <c:v>7.4999999999999997E-2</c:v>
                </c:pt>
                <c:pt idx="66">
                  <c:v>6.7799999999999999E-2</c:v>
                </c:pt>
                <c:pt idx="67">
                  <c:v>0.06</c:v>
                </c:pt>
                <c:pt idx="68">
                  <c:v>5.0700000000000002E-2</c:v>
                </c:pt>
                <c:pt idx="69">
                  <c:v>4.4900000000000002E-2</c:v>
                </c:pt>
                <c:pt idx="70">
                  <c:v>3.9800000000000002E-2</c:v>
                </c:pt>
                <c:pt idx="71">
                  <c:v>3.0200000000000001E-2</c:v>
                </c:pt>
                <c:pt idx="72">
                  <c:v>2.7300000000000001E-2</c:v>
                </c:pt>
                <c:pt idx="73">
                  <c:v>0.02</c:v>
                </c:pt>
                <c:pt idx="74">
                  <c:v>1.83E-2</c:v>
                </c:pt>
                <c:pt idx="75">
                  <c:v>0.01</c:v>
                </c:pt>
                <c:pt idx="76">
                  <c:v>0.01</c:v>
                </c:pt>
                <c:pt idx="77">
                  <c:v>9.7999999999999997E-3</c:v>
                </c:pt>
                <c:pt idx="78">
                  <c:v>2.0000000000000001E-4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6.4000000000000003E-3</c:v>
                </c:pt>
                <c:pt idx="86">
                  <c:v>0.01</c:v>
                </c:pt>
                <c:pt idx="87">
                  <c:v>1.77E-2</c:v>
                </c:pt>
                <c:pt idx="88">
                  <c:v>2.7E-2</c:v>
                </c:pt>
                <c:pt idx="89">
                  <c:v>4.0599999999999997E-2</c:v>
                </c:pt>
                <c:pt idx="90">
                  <c:v>5.1900000000000002E-2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3EC-4537-A072-A9A54CA7EE26}"/>
            </c:ext>
          </c:extLst>
        </c:ser>
        <c:ser>
          <c:idx val="15"/>
          <c:order val="15"/>
          <c:tx>
            <c:strRef>
              <c:f>'Skip-3'!$U$1:$U$2</c:f>
              <c:strCache>
                <c:ptCount val="1"/>
                <c:pt idx="0">
                  <c:v>92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'Skip-3'!$U$3:$U$94</c:f>
              <c:numCache>
                <c:formatCode>General</c:formatCode>
                <c:ptCount val="91"/>
                <c:pt idx="0">
                  <c:v>1.4897</c:v>
                </c:pt>
                <c:pt idx="1">
                  <c:v>1.4577</c:v>
                </c:pt>
                <c:pt idx="2">
                  <c:v>1.4159999999999999</c:v>
                </c:pt>
                <c:pt idx="3">
                  <c:v>1.3757999999999999</c:v>
                </c:pt>
                <c:pt idx="4">
                  <c:v>1.3368</c:v>
                </c:pt>
                <c:pt idx="5">
                  <c:v>1.2995000000000001</c:v>
                </c:pt>
                <c:pt idx="6">
                  <c:v>1.2632000000000001</c:v>
                </c:pt>
                <c:pt idx="7">
                  <c:v>1.2271000000000001</c:v>
                </c:pt>
                <c:pt idx="8">
                  <c:v>1.1930000000000001</c:v>
                </c:pt>
                <c:pt idx="9">
                  <c:v>1.1584000000000001</c:v>
                </c:pt>
                <c:pt idx="10">
                  <c:v>1.1257999999999999</c:v>
                </c:pt>
                <c:pt idx="11">
                  <c:v>1.0936999999999999</c:v>
                </c:pt>
                <c:pt idx="12">
                  <c:v>1.0624</c:v>
                </c:pt>
                <c:pt idx="13">
                  <c:v>1.0316000000000001</c:v>
                </c:pt>
                <c:pt idx="14">
                  <c:v>1.0016</c:v>
                </c:pt>
                <c:pt idx="15">
                  <c:v>0.97230000000000005</c:v>
                </c:pt>
                <c:pt idx="16">
                  <c:v>0.94359999999999999</c:v>
                </c:pt>
                <c:pt idx="17">
                  <c:v>0.91579999999999995</c:v>
                </c:pt>
                <c:pt idx="18">
                  <c:v>0.88890000000000002</c:v>
                </c:pt>
                <c:pt idx="19">
                  <c:v>0.86129999999999995</c:v>
                </c:pt>
                <c:pt idx="20">
                  <c:v>0.83560000000000001</c:v>
                </c:pt>
                <c:pt idx="21">
                  <c:v>0.81</c:v>
                </c:pt>
                <c:pt idx="22">
                  <c:v>0.78480000000000005</c:v>
                </c:pt>
                <c:pt idx="23">
                  <c:v>0.76049999999999995</c:v>
                </c:pt>
                <c:pt idx="24">
                  <c:v>0.73629999999999995</c:v>
                </c:pt>
                <c:pt idx="25">
                  <c:v>0.71220000000000006</c:v>
                </c:pt>
                <c:pt idx="26">
                  <c:v>0.68920000000000003</c:v>
                </c:pt>
                <c:pt idx="27">
                  <c:v>0.66679999999999995</c:v>
                </c:pt>
                <c:pt idx="28">
                  <c:v>0.64439999999999997</c:v>
                </c:pt>
                <c:pt idx="29">
                  <c:v>0.62229999999999996</c:v>
                </c:pt>
                <c:pt idx="30">
                  <c:v>0.60029999999999994</c:v>
                </c:pt>
                <c:pt idx="31">
                  <c:v>0.57999999999999996</c:v>
                </c:pt>
                <c:pt idx="32">
                  <c:v>0.55920000000000003</c:v>
                </c:pt>
                <c:pt idx="33">
                  <c:v>0.53890000000000005</c:v>
                </c:pt>
                <c:pt idx="34">
                  <c:v>0.51890000000000003</c:v>
                </c:pt>
                <c:pt idx="35">
                  <c:v>0.49919999999999998</c:v>
                </c:pt>
                <c:pt idx="36">
                  <c:v>0.4803</c:v>
                </c:pt>
                <c:pt idx="37">
                  <c:v>0.46110000000000001</c:v>
                </c:pt>
                <c:pt idx="38">
                  <c:v>0.44280000000000003</c:v>
                </c:pt>
                <c:pt idx="39">
                  <c:v>0.42420000000000002</c:v>
                </c:pt>
                <c:pt idx="40">
                  <c:v>0.40579999999999999</c:v>
                </c:pt>
                <c:pt idx="41">
                  <c:v>0.38890000000000002</c:v>
                </c:pt>
                <c:pt idx="42">
                  <c:v>0.37140000000000001</c:v>
                </c:pt>
                <c:pt idx="43">
                  <c:v>0.35470000000000002</c:v>
                </c:pt>
                <c:pt idx="44">
                  <c:v>0.3372</c:v>
                </c:pt>
                <c:pt idx="45">
                  <c:v>0.32140000000000002</c:v>
                </c:pt>
                <c:pt idx="46">
                  <c:v>0.30499999999999999</c:v>
                </c:pt>
                <c:pt idx="47">
                  <c:v>0.28970000000000001</c:v>
                </c:pt>
                <c:pt idx="48">
                  <c:v>0.2747</c:v>
                </c:pt>
                <c:pt idx="49">
                  <c:v>0.25829999999999997</c:v>
                </c:pt>
                <c:pt idx="50">
                  <c:v>0.24440000000000001</c:v>
                </c:pt>
                <c:pt idx="51">
                  <c:v>0.22969999999999999</c:v>
                </c:pt>
                <c:pt idx="52">
                  <c:v>0.21579999999999999</c:v>
                </c:pt>
                <c:pt idx="53">
                  <c:v>0.20349999999999999</c:v>
                </c:pt>
                <c:pt idx="54">
                  <c:v>0.18970000000000001</c:v>
                </c:pt>
                <c:pt idx="55">
                  <c:v>0.1762</c:v>
                </c:pt>
                <c:pt idx="56">
                  <c:v>0.1646</c:v>
                </c:pt>
                <c:pt idx="57">
                  <c:v>0.15260000000000001</c:v>
                </c:pt>
                <c:pt idx="58">
                  <c:v>0.1411</c:v>
                </c:pt>
                <c:pt idx="59">
                  <c:v>0.12920000000000001</c:v>
                </c:pt>
                <c:pt idx="60">
                  <c:v>0.1187</c:v>
                </c:pt>
                <c:pt idx="61">
                  <c:v>0.1085</c:v>
                </c:pt>
                <c:pt idx="62">
                  <c:v>9.9500000000000005E-2</c:v>
                </c:pt>
                <c:pt idx="63">
                  <c:v>0.09</c:v>
                </c:pt>
                <c:pt idx="64">
                  <c:v>8.0500000000000002E-2</c:v>
                </c:pt>
                <c:pt idx="65">
                  <c:v>7.2300000000000003E-2</c:v>
                </c:pt>
                <c:pt idx="66">
                  <c:v>6.3899999999999998E-2</c:v>
                </c:pt>
                <c:pt idx="67">
                  <c:v>5.6399999999999999E-2</c:v>
                </c:pt>
                <c:pt idx="68">
                  <c:v>4.9799999999999997E-2</c:v>
                </c:pt>
                <c:pt idx="69">
                  <c:v>0.04</c:v>
                </c:pt>
                <c:pt idx="70">
                  <c:v>3.4200000000000001E-2</c:v>
                </c:pt>
                <c:pt idx="71">
                  <c:v>0.03</c:v>
                </c:pt>
                <c:pt idx="72">
                  <c:v>0.02</c:v>
                </c:pt>
                <c:pt idx="73">
                  <c:v>0.02</c:v>
                </c:pt>
                <c:pt idx="74">
                  <c:v>0.01</c:v>
                </c:pt>
                <c:pt idx="75">
                  <c:v>0.01</c:v>
                </c:pt>
                <c:pt idx="76">
                  <c:v>8.8000000000000005E-3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6.7999999999999996E-3</c:v>
                </c:pt>
                <c:pt idx="87">
                  <c:v>1.09E-2</c:v>
                </c:pt>
                <c:pt idx="88">
                  <c:v>2.12E-2</c:v>
                </c:pt>
                <c:pt idx="89">
                  <c:v>3.3599999999999998E-2</c:v>
                </c:pt>
                <c:pt idx="90">
                  <c:v>4.4999999999999998E-2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3EC-4537-A072-A9A54CA7EE26}"/>
            </c:ext>
          </c:extLst>
        </c:ser>
        <c:ser>
          <c:idx val="16"/>
          <c:order val="16"/>
          <c:tx>
            <c:strRef>
              <c:f>'Skip-3'!$V$1:$V$2</c:f>
              <c:strCache>
                <c:ptCount val="1"/>
                <c:pt idx="0">
                  <c:v>93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'Skip-3'!$V$3:$V$94</c:f>
              <c:numCache>
                <c:formatCode>General</c:formatCode>
                <c:ptCount val="91"/>
                <c:pt idx="0">
                  <c:v>1.4894000000000001</c:v>
                </c:pt>
                <c:pt idx="1">
                  <c:v>1.4575</c:v>
                </c:pt>
                <c:pt idx="2">
                  <c:v>1.4159999999999999</c:v>
                </c:pt>
                <c:pt idx="3">
                  <c:v>1.3756999999999999</c:v>
                </c:pt>
                <c:pt idx="4">
                  <c:v>1.3368</c:v>
                </c:pt>
                <c:pt idx="5">
                  <c:v>1.2992999999999999</c:v>
                </c:pt>
                <c:pt idx="6">
                  <c:v>1.2632000000000001</c:v>
                </c:pt>
                <c:pt idx="7">
                  <c:v>1.2269000000000001</c:v>
                </c:pt>
                <c:pt idx="8">
                  <c:v>1.1927000000000001</c:v>
                </c:pt>
                <c:pt idx="9">
                  <c:v>1.1581999999999999</c:v>
                </c:pt>
                <c:pt idx="10">
                  <c:v>1.1256999999999999</c:v>
                </c:pt>
                <c:pt idx="11">
                  <c:v>1.0936999999999999</c:v>
                </c:pt>
                <c:pt idx="12">
                  <c:v>1.0624</c:v>
                </c:pt>
                <c:pt idx="13">
                  <c:v>1.0316000000000001</c:v>
                </c:pt>
                <c:pt idx="14">
                  <c:v>1.0016</c:v>
                </c:pt>
                <c:pt idx="15">
                  <c:v>0.97209999999999996</c:v>
                </c:pt>
                <c:pt idx="16">
                  <c:v>0.94299999999999995</c:v>
                </c:pt>
                <c:pt idx="17">
                  <c:v>0.91510000000000002</c:v>
                </c:pt>
                <c:pt idx="18">
                  <c:v>0.88780000000000003</c:v>
                </c:pt>
                <c:pt idx="19">
                  <c:v>0.86</c:v>
                </c:pt>
                <c:pt idx="20">
                  <c:v>0.83299999999999996</c:v>
                </c:pt>
                <c:pt idx="21">
                  <c:v>0.80769999999999997</c:v>
                </c:pt>
                <c:pt idx="22">
                  <c:v>0.78139999999999998</c:v>
                </c:pt>
                <c:pt idx="23">
                  <c:v>0.75639999999999996</c:v>
                </c:pt>
                <c:pt idx="24">
                  <c:v>0.73170000000000002</c:v>
                </c:pt>
                <c:pt idx="25">
                  <c:v>0.70850000000000002</c:v>
                </c:pt>
                <c:pt idx="26">
                  <c:v>0.68379999999999996</c:v>
                </c:pt>
                <c:pt idx="27">
                  <c:v>0.66049999999999998</c:v>
                </c:pt>
                <c:pt idx="28">
                  <c:v>0.63849999999999996</c:v>
                </c:pt>
                <c:pt idx="29">
                  <c:v>0.61560000000000004</c:v>
                </c:pt>
                <c:pt idx="30">
                  <c:v>0.59370000000000001</c:v>
                </c:pt>
                <c:pt idx="31">
                  <c:v>0.57179999999999997</c:v>
                </c:pt>
                <c:pt idx="32">
                  <c:v>0.5514</c:v>
                </c:pt>
                <c:pt idx="33">
                  <c:v>0.53049999999999997</c:v>
                </c:pt>
                <c:pt idx="34">
                  <c:v>0.51029999999999998</c:v>
                </c:pt>
                <c:pt idx="35">
                  <c:v>0.49030000000000001</c:v>
                </c:pt>
                <c:pt idx="36">
                  <c:v>0.47139999999999999</c:v>
                </c:pt>
                <c:pt idx="37">
                  <c:v>0.4516</c:v>
                </c:pt>
                <c:pt idx="38">
                  <c:v>0.43309999999999998</c:v>
                </c:pt>
                <c:pt idx="39">
                  <c:v>0.41470000000000001</c:v>
                </c:pt>
                <c:pt idx="40">
                  <c:v>0.39610000000000001</c:v>
                </c:pt>
                <c:pt idx="41">
                  <c:v>0.37890000000000001</c:v>
                </c:pt>
                <c:pt idx="42">
                  <c:v>0.3614</c:v>
                </c:pt>
                <c:pt idx="43">
                  <c:v>0.34470000000000001</c:v>
                </c:pt>
                <c:pt idx="44">
                  <c:v>0.32690000000000002</c:v>
                </c:pt>
                <c:pt idx="45">
                  <c:v>0.31169999999999998</c:v>
                </c:pt>
                <c:pt idx="46">
                  <c:v>0.29530000000000001</c:v>
                </c:pt>
                <c:pt idx="47">
                  <c:v>0.28000000000000003</c:v>
                </c:pt>
                <c:pt idx="48">
                  <c:v>0.26469999999999999</c:v>
                </c:pt>
                <c:pt idx="49">
                  <c:v>0.25030000000000002</c:v>
                </c:pt>
                <c:pt idx="50">
                  <c:v>0.23580000000000001</c:v>
                </c:pt>
                <c:pt idx="51">
                  <c:v>0.2228</c:v>
                </c:pt>
                <c:pt idx="52">
                  <c:v>0.20780000000000001</c:v>
                </c:pt>
                <c:pt idx="53">
                  <c:v>0.19539999999999999</c:v>
                </c:pt>
                <c:pt idx="54">
                  <c:v>0.18329999999999999</c:v>
                </c:pt>
                <c:pt idx="55">
                  <c:v>0.1714</c:v>
                </c:pt>
                <c:pt idx="56">
                  <c:v>0.15859999999999999</c:v>
                </c:pt>
                <c:pt idx="57">
                  <c:v>0.14760000000000001</c:v>
                </c:pt>
                <c:pt idx="58">
                  <c:v>0.1368</c:v>
                </c:pt>
                <c:pt idx="59">
                  <c:v>0.1263</c:v>
                </c:pt>
                <c:pt idx="60">
                  <c:v>0.1168</c:v>
                </c:pt>
                <c:pt idx="61">
                  <c:v>0.1074</c:v>
                </c:pt>
                <c:pt idx="62">
                  <c:v>9.7699999999999995E-2</c:v>
                </c:pt>
                <c:pt idx="63">
                  <c:v>8.8499999999999995E-2</c:v>
                </c:pt>
                <c:pt idx="64">
                  <c:v>7.9799999999999996E-2</c:v>
                </c:pt>
                <c:pt idx="65">
                  <c:v>7.0000000000000007E-2</c:v>
                </c:pt>
                <c:pt idx="66">
                  <c:v>6.1199999999999997E-2</c:v>
                </c:pt>
                <c:pt idx="67">
                  <c:v>5.3100000000000001E-2</c:v>
                </c:pt>
                <c:pt idx="68">
                  <c:v>4.5499999999999999E-2</c:v>
                </c:pt>
                <c:pt idx="69">
                  <c:v>3.9100000000000003E-2</c:v>
                </c:pt>
                <c:pt idx="70">
                  <c:v>0.03</c:v>
                </c:pt>
                <c:pt idx="71">
                  <c:v>2.4199999999999999E-2</c:v>
                </c:pt>
                <c:pt idx="72">
                  <c:v>0.02</c:v>
                </c:pt>
                <c:pt idx="73">
                  <c:v>1.24E-2</c:v>
                </c:pt>
                <c:pt idx="74">
                  <c:v>0.01</c:v>
                </c:pt>
                <c:pt idx="75">
                  <c:v>9.4000000000000004E-3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8.6E-3</c:v>
                </c:pt>
                <c:pt idx="88">
                  <c:v>1.4800000000000001E-2</c:v>
                </c:pt>
                <c:pt idx="89">
                  <c:v>2.6100000000000002E-2</c:v>
                </c:pt>
                <c:pt idx="90">
                  <c:v>3.8600000000000002E-2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3EC-4537-A072-A9A54CA7EE26}"/>
            </c:ext>
          </c:extLst>
        </c:ser>
        <c:ser>
          <c:idx val="17"/>
          <c:order val="17"/>
          <c:tx>
            <c:strRef>
              <c:f>'Skip-3'!$W$1:$W$2</c:f>
              <c:strCache>
                <c:ptCount val="1"/>
                <c:pt idx="0">
                  <c:v>94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'Skip-3'!$W$3:$W$94</c:f>
              <c:numCache>
                <c:formatCode>General</c:formatCode>
                <c:ptCount val="91"/>
                <c:pt idx="0">
                  <c:v>1.4894000000000001</c:v>
                </c:pt>
                <c:pt idx="1">
                  <c:v>1.4575</c:v>
                </c:pt>
                <c:pt idx="2">
                  <c:v>1.4159999999999999</c:v>
                </c:pt>
                <c:pt idx="3">
                  <c:v>1.3756999999999999</c:v>
                </c:pt>
                <c:pt idx="4">
                  <c:v>1.3368</c:v>
                </c:pt>
                <c:pt idx="5">
                  <c:v>1.2992999999999999</c:v>
                </c:pt>
                <c:pt idx="6">
                  <c:v>1.2632000000000001</c:v>
                </c:pt>
                <c:pt idx="7">
                  <c:v>1.2269000000000001</c:v>
                </c:pt>
                <c:pt idx="8">
                  <c:v>1.1924999999999999</c:v>
                </c:pt>
                <c:pt idx="9">
                  <c:v>1.1581999999999999</c:v>
                </c:pt>
                <c:pt idx="10">
                  <c:v>1.1254999999999999</c:v>
                </c:pt>
                <c:pt idx="11">
                  <c:v>1.0936999999999999</c:v>
                </c:pt>
                <c:pt idx="12">
                  <c:v>1.0624</c:v>
                </c:pt>
                <c:pt idx="13">
                  <c:v>1.0316000000000001</c:v>
                </c:pt>
                <c:pt idx="14">
                  <c:v>1.0016</c:v>
                </c:pt>
                <c:pt idx="15">
                  <c:v>0.97209999999999996</c:v>
                </c:pt>
                <c:pt idx="16">
                  <c:v>0.94279999999999997</c:v>
                </c:pt>
                <c:pt idx="17">
                  <c:v>0.91510000000000002</c:v>
                </c:pt>
                <c:pt idx="18">
                  <c:v>0.88759999999999994</c:v>
                </c:pt>
                <c:pt idx="19">
                  <c:v>0.86</c:v>
                </c:pt>
                <c:pt idx="20">
                  <c:v>0.83279999999999998</c:v>
                </c:pt>
                <c:pt idx="21">
                  <c:v>0.80740000000000001</c:v>
                </c:pt>
                <c:pt idx="22">
                  <c:v>0.78100000000000003</c:v>
                </c:pt>
                <c:pt idx="23">
                  <c:v>0.75570000000000004</c:v>
                </c:pt>
                <c:pt idx="24">
                  <c:v>0.73</c:v>
                </c:pt>
                <c:pt idx="25">
                  <c:v>0.70599999999999996</c:v>
                </c:pt>
                <c:pt idx="26">
                  <c:v>0.68100000000000005</c:v>
                </c:pt>
                <c:pt idx="27">
                  <c:v>0.65749999999999997</c:v>
                </c:pt>
                <c:pt idx="28">
                  <c:v>0.63360000000000005</c:v>
                </c:pt>
                <c:pt idx="29">
                  <c:v>0.61080000000000001</c:v>
                </c:pt>
                <c:pt idx="30">
                  <c:v>0.58889999999999998</c:v>
                </c:pt>
                <c:pt idx="31">
                  <c:v>0.56659999999999999</c:v>
                </c:pt>
                <c:pt idx="32">
                  <c:v>0.54510000000000003</c:v>
                </c:pt>
                <c:pt idx="33">
                  <c:v>0.5232</c:v>
                </c:pt>
                <c:pt idx="34">
                  <c:v>0.50270000000000004</c:v>
                </c:pt>
                <c:pt idx="35">
                  <c:v>0.48220000000000002</c:v>
                </c:pt>
                <c:pt idx="36">
                  <c:v>0.46279999999999999</c:v>
                </c:pt>
                <c:pt idx="37">
                  <c:v>0.443</c:v>
                </c:pt>
                <c:pt idx="38">
                  <c:v>0.42420000000000002</c:v>
                </c:pt>
                <c:pt idx="39">
                  <c:v>0.40500000000000003</c:v>
                </c:pt>
                <c:pt idx="40">
                  <c:v>0.38669999999999999</c:v>
                </c:pt>
                <c:pt idx="41">
                  <c:v>0.36969999999999997</c:v>
                </c:pt>
                <c:pt idx="42">
                  <c:v>0.35220000000000001</c:v>
                </c:pt>
                <c:pt idx="43">
                  <c:v>0.33500000000000002</c:v>
                </c:pt>
                <c:pt idx="44">
                  <c:v>0.31780000000000003</c:v>
                </c:pt>
                <c:pt idx="45">
                  <c:v>0.3029</c:v>
                </c:pt>
                <c:pt idx="46">
                  <c:v>0.2858</c:v>
                </c:pt>
                <c:pt idx="47">
                  <c:v>0.27139999999999997</c:v>
                </c:pt>
                <c:pt idx="48">
                  <c:v>0.25609999999999999</c:v>
                </c:pt>
                <c:pt idx="49">
                  <c:v>0.24279999999999999</c:v>
                </c:pt>
                <c:pt idx="50">
                  <c:v>0.22750000000000001</c:v>
                </c:pt>
                <c:pt idx="51">
                  <c:v>0.2147</c:v>
                </c:pt>
                <c:pt idx="52">
                  <c:v>0.20250000000000001</c:v>
                </c:pt>
                <c:pt idx="53">
                  <c:v>0.1895</c:v>
                </c:pt>
                <c:pt idx="54">
                  <c:v>0.1772</c:v>
                </c:pt>
                <c:pt idx="55">
                  <c:v>0.16589999999999999</c:v>
                </c:pt>
                <c:pt idx="56">
                  <c:v>0.15540000000000001</c:v>
                </c:pt>
                <c:pt idx="57">
                  <c:v>0.14499999999999999</c:v>
                </c:pt>
                <c:pt idx="58">
                  <c:v>0.1351</c:v>
                </c:pt>
                <c:pt idx="59">
                  <c:v>0.1255</c:v>
                </c:pt>
                <c:pt idx="60">
                  <c:v>0.1163</c:v>
                </c:pt>
                <c:pt idx="61">
                  <c:v>0.1069</c:v>
                </c:pt>
                <c:pt idx="62">
                  <c:v>9.74E-2</c:v>
                </c:pt>
                <c:pt idx="63">
                  <c:v>8.7999999999999995E-2</c:v>
                </c:pt>
                <c:pt idx="64">
                  <c:v>7.85E-2</c:v>
                </c:pt>
                <c:pt idx="65">
                  <c:v>6.9000000000000006E-2</c:v>
                </c:pt>
                <c:pt idx="66">
                  <c:v>0.06</c:v>
                </c:pt>
                <c:pt idx="67">
                  <c:v>5.0200000000000002E-2</c:v>
                </c:pt>
                <c:pt idx="68">
                  <c:v>4.2099999999999999E-2</c:v>
                </c:pt>
                <c:pt idx="69">
                  <c:v>3.49E-2</c:v>
                </c:pt>
                <c:pt idx="70">
                  <c:v>2.9100000000000001E-2</c:v>
                </c:pt>
                <c:pt idx="71">
                  <c:v>0.02</c:v>
                </c:pt>
                <c:pt idx="72">
                  <c:v>1.5800000000000002E-2</c:v>
                </c:pt>
                <c:pt idx="73">
                  <c:v>0.01</c:v>
                </c:pt>
                <c:pt idx="74">
                  <c:v>0.01</c:v>
                </c:pt>
                <c:pt idx="75">
                  <c:v>5.9999999999999995E-4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1.6999999999999999E-3</c:v>
                </c:pt>
                <c:pt idx="88">
                  <c:v>0.01</c:v>
                </c:pt>
                <c:pt idx="89">
                  <c:v>2.07E-2</c:v>
                </c:pt>
                <c:pt idx="90">
                  <c:v>3.0599999999999999E-2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3EC-4537-A072-A9A54CA7EE26}"/>
            </c:ext>
          </c:extLst>
        </c:ser>
        <c:ser>
          <c:idx val="18"/>
          <c:order val="18"/>
          <c:tx>
            <c:strRef>
              <c:f>'Skip-3'!$X$1:$X$2</c:f>
              <c:strCache>
                <c:ptCount val="1"/>
                <c:pt idx="0">
                  <c:v>95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'Skip-3'!$X$3:$X$94</c:f>
              <c:numCache>
                <c:formatCode>General</c:formatCode>
                <c:ptCount val="91"/>
                <c:pt idx="0">
                  <c:v>1.4894000000000001</c:v>
                </c:pt>
                <c:pt idx="1">
                  <c:v>1.4575</c:v>
                </c:pt>
                <c:pt idx="2">
                  <c:v>1.4159999999999999</c:v>
                </c:pt>
                <c:pt idx="3">
                  <c:v>1.3756999999999999</c:v>
                </c:pt>
                <c:pt idx="4">
                  <c:v>1.3368</c:v>
                </c:pt>
                <c:pt idx="5">
                  <c:v>1.2992999999999999</c:v>
                </c:pt>
                <c:pt idx="6">
                  <c:v>1.2628999999999999</c:v>
                </c:pt>
                <c:pt idx="7">
                  <c:v>1.2269000000000001</c:v>
                </c:pt>
                <c:pt idx="8">
                  <c:v>1.1924999999999999</c:v>
                </c:pt>
                <c:pt idx="9">
                  <c:v>1.1579999999999999</c:v>
                </c:pt>
                <c:pt idx="10">
                  <c:v>1.1254999999999999</c:v>
                </c:pt>
                <c:pt idx="11">
                  <c:v>1.0934999999999999</c:v>
                </c:pt>
                <c:pt idx="12">
                  <c:v>1.0622</c:v>
                </c:pt>
                <c:pt idx="13">
                  <c:v>1.0316000000000001</c:v>
                </c:pt>
                <c:pt idx="14">
                  <c:v>1.0016</c:v>
                </c:pt>
                <c:pt idx="15">
                  <c:v>0.97170000000000001</c:v>
                </c:pt>
                <c:pt idx="16">
                  <c:v>0.94279999999999997</c:v>
                </c:pt>
                <c:pt idx="17">
                  <c:v>0.91510000000000002</c:v>
                </c:pt>
                <c:pt idx="18">
                  <c:v>0.88759999999999994</c:v>
                </c:pt>
                <c:pt idx="19">
                  <c:v>0.86</c:v>
                </c:pt>
                <c:pt idx="20">
                  <c:v>0.83279999999999998</c:v>
                </c:pt>
                <c:pt idx="21">
                  <c:v>0.80740000000000001</c:v>
                </c:pt>
                <c:pt idx="22">
                  <c:v>0.78069999999999995</c:v>
                </c:pt>
                <c:pt idx="23">
                  <c:v>0.75549999999999995</c:v>
                </c:pt>
                <c:pt idx="24">
                  <c:v>0.73</c:v>
                </c:pt>
                <c:pt idx="25">
                  <c:v>0.70550000000000002</c:v>
                </c:pt>
                <c:pt idx="26">
                  <c:v>0.68049999999999999</c:v>
                </c:pt>
                <c:pt idx="27">
                  <c:v>0.65680000000000005</c:v>
                </c:pt>
                <c:pt idx="28">
                  <c:v>0.63180000000000003</c:v>
                </c:pt>
                <c:pt idx="29">
                  <c:v>0.60899999999999999</c:v>
                </c:pt>
                <c:pt idx="30">
                  <c:v>0.58579999999999999</c:v>
                </c:pt>
                <c:pt idx="31">
                  <c:v>0.56240000000000001</c:v>
                </c:pt>
                <c:pt idx="32">
                  <c:v>0.54079999999999995</c:v>
                </c:pt>
                <c:pt idx="33">
                  <c:v>0.51839999999999997</c:v>
                </c:pt>
                <c:pt idx="34">
                  <c:v>0.497</c:v>
                </c:pt>
                <c:pt idx="35">
                  <c:v>0.47620000000000001</c:v>
                </c:pt>
                <c:pt idx="36">
                  <c:v>0.45579999999999998</c:v>
                </c:pt>
                <c:pt idx="37">
                  <c:v>0.43569999999999998</c:v>
                </c:pt>
                <c:pt idx="38">
                  <c:v>0.4158</c:v>
                </c:pt>
                <c:pt idx="39">
                  <c:v>0.3972</c:v>
                </c:pt>
                <c:pt idx="40">
                  <c:v>0.37830000000000003</c:v>
                </c:pt>
                <c:pt idx="41">
                  <c:v>0.36059999999999998</c:v>
                </c:pt>
                <c:pt idx="42">
                  <c:v>0.34329999999999999</c:v>
                </c:pt>
                <c:pt idx="43">
                  <c:v>0.3256</c:v>
                </c:pt>
                <c:pt idx="44">
                  <c:v>0.30859999999999999</c:v>
                </c:pt>
                <c:pt idx="45">
                  <c:v>0.29370000000000002</c:v>
                </c:pt>
                <c:pt idx="46">
                  <c:v>0.27689999999999998</c:v>
                </c:pt>
                <c:pt idx="47">
                  <c:v>0.26329999999999998</c:v>
                </c:pt>
                <c:pt idx="48">
                  <c:v>0.2472</c:v>
                </c:pt>
                <c:pt idx="49">
                  <c:v>0.23419999999999999</c:v>
                </c:pt>
                <c:pt idx="50">
                  <c:v>0.22140000000000001</c:v>
                </c:pt>
                <c:pt idx="51">
                  <c:v>0.20749999999999999</c:v>
                </c:pt>
                <c:pt idx="52">
                  <c:v>0.1958</c:v>
                </c:pt>
                <c:pt idx="53">
                  <c:v>0.18459999999999999</c:v>
                </c:pt>
                <c:pt idx="54">
                  <c:v>0.1736</c:v>
                </c:pt>
                <c:pt idx="55">
                  <c:v>0.16300000000000001</c:v>
                </c:pt>
                <c:pt idx="56">
                  <c:v>0.1532</c:v>
                </c:pt>
                <c:pt idx="57">
                  <c:v>0.14369999999999999</c:v>
                </c:pt>
                <c:pt idx="58">
                  <c:v>0.1346</c:v>
                </c:pt>
                <c:pt idx="59">
                  <c:v>0.1255</c:v>
                </c:pt>
                <c:pt idx="60">
                  <c:v>0.1163</c:v>
                </c:pt>
                <c:pt idx="61">
                  <c:v>0.1069</c:v>
                </c:pt>
                <c:pt idx="62">
                  <c:v>9.74E-2</c:v>
                </c:pt>
                <c:pt idx="63">
                  <c:v>8.7499999999999994E-2</c:v>
                </c:pt>
                <c:pt idx="64">
                  <c:v>7.8299999999999995E-2</c:v>
                </c:pt>
                <c:pt idx="65">
                  <c:v>6.8500000000000005E-2</c:v>
                </c:pt>
                <c:pt idx="66">
                  <c:v>5.8799999999999998E-2</c:v>
                </c:pt>
                <c:pt idx="67">
                  <c:v>4.9500000000000002E-2</c:v>
                </c:pt>
                <c:pt idx="68">
                  <c:v>0.04</c:v>
                </c:pt>
                <c:pt idx="69">
                  <c:v>3.1199999999999999E-2</c:v>
                </c:pt>
                <c:pt idx="70">
                  <c:v>2.4400000000000002E-2</c:v>
                </c:pt>
                <c:pt idx="71">
                  <c:v>0.02</c:v>
                </c:pt>
                <c:pt idx="72">
                  <c:v>0.01</c:v>
                </c:pt>
                <c:pt idx="73">
                  <c:v>0.01</c:v>
                </c:pt>
                <c:pt idx="74">
                  <c:v>2.5999999999999999E-3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5.4000000000000003E-3</c:v>
                </c:pt>
                <c:pt idx="89">
                  <c:v>1.4500000000000001E-2</c:v>
                </c:pt>
                <c:pt idx="90">
                  <c:v>2.5000000000000001E-2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3EC-4537-A072-A9A54CA7EE26}"/>
            </c:ext>
          </c:extLst>
        </c:ser>
        <c:ser>
          <c:idx val="19"/>
          <c:order val="19"/>
          <c:tx>
            <c:strRef>
              <c:f>'Skip-3'!$Y$1:$Y$2</c:f>
              <c:strCache>
                <c:ptCount val="1"/>
                <c:pt idx="0">
                  <c:v>96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'Skip-3'!$Y$3:$Y$94</c:f>
              <c:numCache>
                <c:formatCode>General</c:formatCode>
                <c:ptCount val="91"/>
                <c:pt idx="0">
                  <c:v>1.4894000000000001</c:v>
                </c:pt>
                <c:pt idx="1">
                  <c:v>1.4575</c:v>
                </c:pt>
                <c:pt idx="2">
                  <c:v>1.4159999999999999</c:v>
                </c:pt>
                <c:pt idx="3">
                  <c:v>1.3754999999999999</c:v>
                </c:pt>
                <c:pt idx="4">
                  <c:v>1.3366</c:v>
                </c:pt>
                <c:pt idx="5">
                  <c:v>1.2991999999999999</c:v>
                </c:pt>
                <c:pt idx="6">
                  <c:v>1.2628999999999999</c:v>
                </c:pt>
                <c:pt idx="7">
                  <c:v>1.2266999999999999</c:v>
                </c:pt>
                <c:pt idx="8">
                  <c:v>1.1924999999999999</c:v>
                </c:pt>
                <c:pt idx="9">
                  <c:v>1.1579999999999999</c:v>
                </c:pt>
                <c:pt idx="10">
                  <c:v>1.1253</c:v>
                </c:pt>
                <c:pt idx="11">
                  <c:v>1.0934999999999999</c:v>
                </c:pt>
                <c:pt idx="12">
                  <c:v>1.0620000000000001</c:v>
                </c:pt>
                <c:pt idx="13">
                  <c:v>1.0316000000000001</c:v>
                </c:pt>
                <c:pt idx="14">
                  <c:v>1.0014000000000001</c:v>
                </c:pt>
                <c:pt idx="15">
                  <c:v>0.97170000000000001</c:v>
                </c:pt>
                <c:pt idx="16">
                  <c:v>0.94279999999999997</c:v>
                </c:pt>
                <c:pt idx="17">
                  <c:v>0.91469999999999996</c:v>
                </c:pt>
                <c:pt idx="18">
                  <c:v>0.88759999999999994</c:v>
                </c:pt>
                <c:pt idx="19">
                  <c:v>0.86</c:v>
                </c:pt>
                <c:pt idx="20">
                  <c:v>0.83279999999999998</c:v>
                </c:pt>
                <c:pt idx="21">
                  <c:v>0.80720000000000003</c:v>
                </c:pt>
                <c:pt idx="22">
                  <c:v>0.78049999999999997</c:v>
                </c:pt>
                <c:pt idx="23">
                  <c:v>0.75549999999999995</c:v>
                </c:pt>
                <c:pt idx="24">
                  <c:v>0.73</c:v>
                </c:pt>
                <c:pt idx="25">
                  <c:v>0.70550000000000002</c:v>
                </c:pt>
                <c:pt idx="26">
                  <c:v>0.68049999999999999</c:v>
                </c:pt>
                <c:pt idx="27">
                  <c:v>0.65680000000000005</c:v>
                </c:pt>
                <c:pt idx="28">
                  <c:v>0.63180000000000003</c:v>
                </c:pt>
                <c:pt idx="29">
                  <c:v>0.60870000000000002</c:v>
                </c:pt>
                <c:pt idx="30">
                  <c:v>0.58499999999999996</c:v>
                </c:pt>
                <c:pt idx="31">
                  <c:v>0.56159999999999999</c:v>
                </c:pt>
                <c:pt idx="32">
                  <c:v>0.53920000000000001</c:v>
                </c:pt>
                <c:pt idx="33">
                  <c:v>0.51629999999999998</c:v>
                </c:pt>
                <c:pt idx="34">
                  <c:v>0.49349999999999999</c:v>
                </c:pt>
                <c:pt idx="35">
                  <c:v>0.47189999999999999</c:v>
                </c:pt>
                <c:pt idx="36">
                  <c:v>0.4506</c:v>
                </c:pt>
                <c:pt idx="37">
                  <c:v>0.43030000000000002</c:v>
                </c:pt>
                <c:pt idx="38">
                  <c:v>0.41</c:v>
                </c:pt>
                <c:pt idx="39">
                  <c:v>0.39</c:v>
                </c:pt>
                <c:pt idx="40">
                  <c:v>0.37109999999999999</c:v>
                </c:pt>
                <c:pt idx="41">
                  <c:v>0.3528</c:v>
                </c:pt>
                <c:pt idx="42">
                  <c:v>0.33439999999999998</c:v>
                </c:pt>
                <c:pt idx="43">
                  <c:v>0.31690000000000002</c:v>
                </c:pt>
                <c:pt idx="44">
                  <c:v>0.3</c:v>
                </c:pt>
                <c:pt idx="45">
                  <c:v>0.2843</c:v>
                </c:pt>
                <c:pt idx="46">
                  <c:v>0.26889999999999997</c:v>
                </c:pt>
                <c:pt idx="47">
                  <c:v>0.25440000000000002</c:v>
                </c:pt>
                <c:pt idx="48">
                  <c:v>0.24030000000000001</c:v>
                </c:pt>
                <c:pt idx="49">
                  <c:v>0.22670000000000001</c:v>
                </c:pt>
                <c:pt idx="50">
                  <c:v>0.21440000000000001</c:v>
                </c:pt>
                <c:pt idx="51">
                  <c:v>0.20280000000000001</c:v>
                </c:pt>
                <c:pt idx="52">
                  <c:v>0.19139999999999999</c:v>
                </c:pt>
                <c:pt idx="53">
                  <c:v>0.18079999999999999</c:v>
                </c:pt>
                <c:pt idx="54">
                  <c:v>0.1711</c:v>
                </c:pt>
                <c:pt idx="55">
                  <c:v>0.16159999999999999</c:v>
                </c:pt>
                <c:pt idx="56">
                  <c:v>0.1527</c:v>
                </c:pt>
                <c:pt idx="57">
                  <c:v>0.14369999999999999</c:v>
                </c:pt>
                <c:pt idx="58">
                  <c:v>0.1346</c:v>
                </c:pt>
                <c:pt idx="59">
                  <c:v>0.1258</c:v>
                </c:pt>
                <c:pt idx="60">
                  <c:v>0.1163</c:v>
                </c:pt>
                <c:pt idx="61">
                  <c:v>0.1069</c:v>
                </c:pt>
                <c:pt idx="62">
                  <c:v>9.74E-2</c:v>
                </c:pt>
                <c:pt idx="63">
                  <c:v>8.77E-2</c:v>
                </c:pt>
                <c:pt idx="64">
                  <c:v>7.8E-2</c:v>
                </c:pt>
                <c:pt idx="65">
                  <c:v>6.8000000000000005E-2</c:v>
                </c:pt>
                <c:pt idx="66">
                  <c:v>5.8299999999999998E-2</c:v>
                </c:pt>
                <c:pt idx="67">
                  <c:v>4.8300000000000003E-2</c:v>
                </c:pt>
                <c:pt idx="68">
                  <c:v>3.8800000000000001E-2</c:v>
                </c:pt>
                <c:pt idx="69">
                  <c:v>0.03</c:v>
                </c:pt>
                <c:pt idx="70">
                  <c:v>2.0899999999999998E-2</c:v>
                </c:pt>
                <c:pt idx="71">
                  <c:v>1.49E-2</c:v>
                </c:pt>
                <c:pt idx="72">
                  <c:v>0.01</c:v>
                </c:pt>
                <c:pt idx="73">
                  <c:v>5.1000000000000004E-3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9.5999999999999992E-3</c:v>
                </c:pt>
                <c:pt idx="90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3EC-4537-A072-A9A54CA7EE26}"/>
            </c:ext>
          </c:extLst>
        </c:ser>
        <c:ser>
          <c:idx val="20"/>
          <c:order val="20"/>
          <c:tx>
            <c:strRef>
              <c:f>'Skip-3'!$Z$1:$Z$2</c:f>
              <c:strCache>
                <c:ptCount val="1"/>
                <c:pt idx="0">
                  <c:v>97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'Skip-3'!$Z$3:$Z$94</c:f>
              <c:numCache>
                <c:formatCode>General</c:formatCode>
                <c:ptCount val="91"/>
                <c:pt idx="0">
                  <c:v>1.4894000000000001</c:v>
                </c:pt>
                <c:pt idx="1">
                  <c:v>1.4575</c:v>
                </c:pt>
                <c:pt idx="2">
                  <c:v>1.4159999999999999</c:v>
                </c:pt>
                <c:pt idx="3">
                  <c:v>1.3754999999999999</c:v>
                </c:pt>
                <c:pt idx="4">
                  <c:v>1.3365</c:v>
                </c:pt>
                <c:pt idx="5">
                  <c:v>1.2991999999999999</c:v>
                </c:pt>
                <c:pt idx="6">
                  <c:v>1.2628999999999999</c:v>
                </c:pt>
                <c:pt idx="7">
                  <c:v>1.2266999999999999</c:v>
                </c:pt>
                <c:pt idx="8">
                  <c:v>1.1924999999999999</c:v>
                </c:pt>
                <c:pt idx="9">
                  <c:v>1.1579999999999999</c:v>
                </c:pt>
                <c:pt idx="10">
                  <c:v>1.1253</c:v>
                </c:pt>
                <c:pt idx="11">
                  <c:v>1.0932999999999999</c:v>
                </c:pt>
                <c:pt idx="12">
                  <c:v>1.0620000000000001</c:v>
                </c:pt>
                <c:pt idx="13">
                  <c:v>1.0314000000000001</c:v>
                </c:pt>
                <c:pt idx="14">
                  <c:v>1.0014000000000001</c:v>
                </c:pt>
                <c:pt idx="15">
                  <c:v>0.97170000000000001</c:v>
                </c:pt>
                <c:pt idx="16">
                  <c:v>0.94279999999999997</c:v>
                </c:pt>
                <c:pt idx="17">
                  <c:v>0.91469999999999996</c:v>
                </c:pt>
                <c:pt idx="18">
                  <c:v>0.88759999999999994</c:v>
                </c:pt>
                <c:pt idx="19">
                  <c:v>0.86</c:v>
                </c:pt>
                <c:pt idx="20">
                  <c:v>0.83260000000000001</c:v>
                </c:pt>
                <c:pt idx="21">
                  <c:v>0.80720000000000003</c:v>
                </c:pt>
                <c:pt idx="22">
                  <c:v>0.78049999999999997</c:v>
                </c:pt>
                <c:pt idx="23">
                  <c:v>0.75549999999999995</c:v>
                </c:pt>
                <c:pt idx="24">
                  <c:v>0.7298</c:v>
                </c:pt>
                <c:pt idx="25">
                  <c:v>0.70530000000000004</c:v>
                </c:pt>
                <c:pt idx="26">
                  <c:v>0.68049999999999999</c:v>
                </c:pt>
                <c:pt idx="27">
                  <c:v>0.65649999999999997</c:v>
                </c:pt>
                <c:pt idx="28">
                  <c:v>0.63180000000000003</c:v>
                </c:pt>
                <c:pt idx="29">
                  <c:v>0.60870000000000002</c:v>
                </c:pt>
                <c:pt idx="30">
                  <c:v>0.5847</c:v>
                </c:pt>
                <c:pt idx="31">
                  <c:v>0.56159999999999999</c:v>
                </c:pt>
                <c:pt idx="32">
                  <c:v>0.53920000000000001</c:v>
                </c:pt>
                <c:pt idx="33">
                  <c:v>0.5161</c:v>
                </c:pt>
                <c:pt idx="34">
                  <c:v>0.49270000000000003</c:v>
                </c:pt>
                <c:pt idx="35">
                  <c:v>0.4703</c:v>
                </c:pt>
                <c:pt idx="36">
                  <c:v>0.44829999999999998</c:v>
                </c:pt>
                <c:pt idx="37">
                  <c:v>0.42649999999999999</c:v>
                </c:pt>
                <c:pt idx="38">
                  <c:v>0.40500000000000003</c:v>
                </c:pt>
                <c:pt idx="39">
                  <c:v>0.38419999999999999</c:v>
                </c:pt>
                <c:pt idx="40">
                  <c:v>0.36420000000000002</c:v>
                </c:pt>
                <c:pt idx="41">
                  <c:v>0.34499999999999997</c:v>
                </c:pt>
                <c:pt idx="42">
                  <c:v>0.32579999999999998</c:v>
                </c:pt>
                <c:pt idx="43">
                  <c:v>0.30830000000000002</c:v>
                </c:pt>
                <c:pt idx="44">
                  <c:v>0.29220000000000002</c:v>
                </c:pt>
                <c:pt idx="45">
                  <c:v>0.27539999999999998</c:v>
                </c:pt>
                <c:pt idx="46">
                  <c:v>0.26079999999999998</c:v>
                </c:pt>
                <c:pt idx="47">
                  <c:v>0.24610000000000001</c:v>
                </c:pt>
                <c:pt idx="48">
                  <c:v>0.23330000000000001</c:v>
                </c:pt>
                <c:pt idx="49">
                  <c:v>0.2208</c:v>
                </c:pt>
                <c:pt idx="50">
                  <c:v>0.20860000000000001</c:v>
                </c:pt>
                <c:pt idx="51">
                  <c:v>0.1983</c:v>
                </c:pt>
                <c:pt idx="52">
                  <c:v>0.18940000000000001</c:v>
                </c:pt>
                <c:pt idx="53">
                  <c:v>0.1797</c:v>
                </c:pt>
                <c:pt idx="54">
                  <c:v>0.17030000000000001</c:v>
                </c:pt>
                <c:pt idx="55">
                  <c:v>0.16159999999999999</c:v>
                </c:pt>
                <c:pt idx="56">
                  <c:v>0.1527</c:v>
                </c:pt>
                <c:pt idx="57">
                  <c:v>0.14369999999999999</c:v>
                </c:pt>
                <c:pt idx="58">
                  <c:v>0.1346</c:v>
                </c:pt>
                <c:pt idx="59">
                  <c:v>0.1255</c:v>
                </c:pt>
                <c:pt idx="60">
                  <c:v>0.1163</c:v>
                </c:pt>
                <c:pt idx="61">
                  <c:v>0.1069</c:v>
                </c:pt>
                <c:pt idx="62">
                  <c:v>9.74E-2</c:v>
                </c:pt>
                <c:pt idx="63">
                  <c:v>8.7499999999999994E-2</c:v>
                </c:pt>
                <c:pt idx="64">
                  <c:v>7.8E-2</c:v>
                </c:pt>
                <c:pt idx="65">
                  <c:v>6.8000000000000005E-2</c:v>
                </c:pt>
                <c:pt idx="66">
                  <c:v>5.8299999999999998E-2</c:v>
                </c:pt>
                <c:pt idx="67">
                  <c:v>4.7899999999999998E-2</c:v>
                </c:pt>
                <c:pt idx="68">
                  <c:v>3.7900000000000003E-2</c:v>
                </c:pt>
                <c:pt idx="69">
                  <c:v>2.8400000000000002E-2</c:v>
                </c:pt>
                <c:pt idx="70">
                  <c:v>0.02</c:v>
                </c:pt>
                <c:pt idx="71">
                  <c:v>1.0699999999999999E-2</c:v>
                </c:pt>
                <c:pt idx="72">
                  <c:v>8.0000000000000002E-3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4.3E-3</c:v>
                </c:pt>
                <c:pt idx="90">
                  <c:v>1.2800000000000001E-2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3EC-4537-A072-A9A54CA7EE26}"/>
            </c:ext>
          </c:extLst>
        </c:ser>
        <c:ser>
          <c:idx val="21"/>
          <c:order val="21"/>
          <c:tx>
            <c:strRef>
              <c:f>'Skip-3'!$AA$1:$AA$2</c:f>
              <c:strCache>
                <c:ptCount val="1"/>
                <c:pt idx="0">
                  <c:v>98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'Skip-3'!$AA$3:$AA$94</c:f>
              <c:numCache>
                <c:formatCode>General</c:formatCode>
                <c:ptCount val="91"/>
                <c:pt idx="0">
                  <c:v>1.4894000000000001</c:v>
                </c:pt>
                <c:pt idx="1">
                  <c:v>1.4575</c:v>
                </c:pt>
                <c:pt idx="2">
                  <c:v>1.4157999999999999</c:v>
                </c:pt>
                <c:pt idx="3">
                  <c:v>1.3754999999999999</c:v>
                </c:pt>
                <c:pt idx="4">
                  <c:v>1.3365</c:v>
                </c:pt>
                <c:pt idx="5">
                  <c:v>1.2991999999999999</c:v>
                </c:pt>
                <c:pt idx="6">
                  <c:v>1.2628999999999999</c:v>
                </c:pt>
                <c:pt idx="7">
                  <c:v>1.2265999999999999</c:v>
                </c:pt>
                <c:pt idx="8">
                  <c:v>1.1924999999999999</c:v>
                </c:pt>
                <c:pt idx="9">
                  <c:v>1.1579999999999999</c:v>
                </c:pt>
                <c:pt idx="10">
                  <c:v>1.1253</c:v>
                </c:pt>
                <c:pt idx="11">
                  <c:v>1.0932999999999999</c:v>
                </c:pt>
                <c:pt idx="12">
                  <c:v>1.0620000000000001</c:v>
                </c:pt>
                <c:pt idx="13">
                  <c:v>1.0311999999999999</c:v>
                </c:pt>
                <c:pt idx="14">
                  <c:v>1.0014000000000001</c:v>
                </c:pt>
                <c:pt idx="15">
                  <c:v>0.97170000000000001</c:v>
                </c:pt>
                <c:pt idx="16">
                  <c:v>0.94259999999999999</c:v>
                </c:pt>
                <c:pt idx="17">
                  <c:v>0.91469999999999996</c:v>
                </c:pt>
                <c:pt idx="18">
                  <c:v>0.88759999999999994</c:v>
                </c:pt>
                <c:pt idx="19">
                  <c:v>0.86</c:v>
                </c:pt>
                <c:pt idx="20">
                  <c:v>0.83260000000000001</c:v>
                </c:pt>
                <c:pt idx="21">
                  <c:v>0.80720000000000003</c:v>
                </c:pt>
                <c:pt idx="22">
                  <c:v>0.78049999999999997</c:v>
                </c:pt>
                <c:pt idx="23">
                  <c:v>0.75519999999999998</c:v>
                </c:pt>
                <c:pt idx="24">
                  <c:v>0.7298</c:v>
                </c:pt>
                <c:pt idx="25">
                  <c:v>0.70499999999999996</c:v>
                </c:pt>
                <c:pt idx="26">
                  <c:v>0.68049999999999999</c:v>
                </c:pt>
                <c:pt idx="27">
                  <c:v>0.65649999999999997</c:v>
                </c:pt>
                <c:pt idx="28">
                  <c:v>0.63180000000000003</c:v>
                </c:pt>
                <c:pt idx="29">
                  <c:v>0.60870000000000002</c:v>
                </c:pt>
                <c:pt idx="30">
                  <c:v>0.5847</c:v>
                </c:pt>
                <c:pt idx="31">
                  <c:v>0.56130000000000002</c:v>
                </c:pt>
                <c:pt idx="32">
                  <c:v>0.53890000000000005</c:v>
                </c:pt>
                <c:pt idx="33">
                  <c:v>0.5161</c:v>
                </c:pt>
                <c:pt idx="34">
                  <c:v>0.49270000000000003</c:v>
                </c:pt>
                <c:pt idx="35">
                  <c:v>0.4703</c:v>
                </c:pt>
                <c:pt idx="36">
                  <c:v>0.44829999999999998</c:v>
                </c:pt>
                <c:pt idx="37">
                  <c:v>0.4259</c:v>
                </c:pt>
                <c:pt idx="38">
                  <c:v>0.40329999999999999</c:v>
                </c:pt>
                <c:pt idx="39">
                  <c:v>0.38169999999999998</c:v>
                </c:pt>
                <c:pt idx="40">
                  <c:v>0.36030000000000001</c:v>
                </c:pt>
                <c:pt idx="41">
                  <c:v>0.33939999999999998</c:v>
                </c:pt>
                <c:pt idx="42">
                  <c:v>0.31940000000000002</c:v>
                </c:pt>
                <c:pt idx="43">
                  <c:v>0.3014</c:v>
                </c:pt>
                <c:pt idx="44">
                  <c:v>0.28389999999999999</c:v>
                </c:pt>
                <c:pt idx="45">
                  <c:v>0.2666</c:v>
                </c:pt>
                <c:pt idx="46">
                  <c:v>0.25330000000000003</c:v>
                </c:pt>
                <c:pt idx="47">
                  <c:v>0.2389</c:v>
                </c:pt>
                <c:pt idx="48">
                  <c:v>0.22670000000000001</c:v>
                </c:pt>
                <c:pt idx="49">
                  <c:v>0.21579999999999999</c:v>
                </c:pt>
                <c:pt idx="50">
                  <c:v>0.2064</c:v>
                </c:pt>
                <c:pt idx="51">
                  <c:v>0.1978</c:v>
                </c:pt>
                <c:pt idx="52">
                  <c:v>0.18920000000000001</c:v>
                </c:pt>
                <c:pt idx="53">
                  <c:v>0.18</c:v>
                </c:pt>
                <c:pt idx="54">
                  <c:v>0.17030000000000001</c:v>
                </c:pt>
                <c:pt idx="55">
                  <c:v>0.16189999999999999</c:v>
                </c:pt>
                <c:pt idx="56">
                  <c:v>0.1527</c:v>
                </c:pt>
                <c:pt idx="57">
                  <c:v>0.14369999999999999</c:v>
                </c:pt>
                <c:pt idx="58">
                  <c:v>0.1346</c:v>
                </c:pt>
                <c:pt idx="59">
                  <c:v>0.1255</c:v>
                </c:pt>
                <c:pt idx="60">
                  <c:v>0.1163</c:v>
                </c:pt>
                <c:pt idx="61">
                  <c:v>0.1067</c:v>
                </c:pt>
                <c:pt idx="62">
                  <c:v>9.74E-2</c:v>
                </c:pt>
                <c:pt idx="63">
                  <c:v>8.7499999999999994E-2</c:v>
                </c:pt>
                <c:pt idx="64">
                  <c:v>7.7799999999999994E-2</c:v>
                </c:pt>
                <c:pt idx="65">
                  <c:v>6.8000000000000005E-2</c:v>
                </c:pt>
                <c:pt idx="66">
                  <c:v>5.8000000000000003E-2</c:v>
                </c:pt>
                <c:pt idx="67">
                  <c:v>4.7899999999999998E-2</c:v>
                </c:pt>
                <c:pt idx="68">
                  <c:v>3.7600000000000001E-2</c:v>
                </c:pt>
                <c:pt idx="69">
                  <c:v>2.7199999999999998E-2</c:v>
                </c:pt>
                <c:pt idx="70">
                  <c:v>1.7899999999999999E-2</c:v>
                </c:pt>
                <c:pt idx="71">
                  <c:v>0.01</c:v>
                </c:pt>
                <c:pt idx="72">
                  <c:v>2E-3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9.1999999999999998E-3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3EC-4537-A072-A9A54CA7EE26}"/>
            </c:ext>
          </c:extLst>
        </c:ser>
        <c:ser>
          <c:idx val="22"/>
          <c:order val="22"/>
          <c:tx>
            <c:strRef>
              <c:f>'Skip-3'!$AB$1:$AB$2</c:f>
              <c:strCache>
                <c:ptCount val="1"/>
                <c:pt idx="0">
                  <c:v>99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'Skip-3'!$AB$3:$AB$94</c:f>
              <c:numCache>
                <c:formatCode>General</c:formatCode>
                <c:ptCount val="91"/>
                <c:pt idx="0">
                  <c:v>1.4894000000000001</c:v>
                </c:pt>
                <c:pt idx="1">
                  <c:v>1.4574</c:v>
                </c:pt>
                <c:pt idx="2">
                  <c:v>1.4157999999999999</c:v>
                </c:pt>
                <c:pt idx="3">
                  <c:v>1.3754999999999999</c:v>
                </c:pt>
                <c:pt idx="4">
                  <c:v>1.3365</c:v>
                </c:pt>
                <c:pt idx="5">
                  <c:v>1.2991999999999999</c:v>
                </c:pt>
                <c:pt idx="6">
                  <c:v>1.2628999999999999</c:v>
                </c:pt>
                <c:pt idx="7">
                  <c:v>1.2265999999999999</c:v>
                </c:pt>
                <c:pt idx="8">
                  <c:v>1.1924999999999999</c:v>
                </c:pt>
                <c:pt idx="9">
                  <c:v>1.1577999999999999</c:v>
                </c:pt>
                <c:pt idx="10">
                  <c:v>1.1253</c:v>
                </c:pt>
                <c:pt idx="11">
                  <c:v>1.0932999999999999</c:v>
                </c:pt>
                <c:pt idx="12">
                  <c:v>1.0620000000000001</c:v>
                </c:pt>
                <c:pt idx="13">
                  <c:v>1.0311999999999999</c:v>
                </c:pt>
                <c:pt idx="14">
                  <c:v>1.0014000000000001</c:v>
                </c:pt>
                <c:pt idx="15">
                  <c:v>0.97170000000000001</c:v>
                </c:pt>
                <c:pt idx="16">
                  <c:v>0.94259999999999999</c:v>
                </c:pt>
                <c:pt idx="17">
                  <c:v>0.91469999999999996</c:v>
                </c:pt>
                <c:pt idx="18">
                  <c:v>0.88759999999999994</c:v>
                </c:pt>
                <c:pt idx="19">
                  <c:v>0.85980000000000001</c:v>
                </c:pt>
                <c:pt idx="20">
                  <c:v>0.83260000000000001</c:v>
                </c:pt>
                <c:pt idx="21">
                  <c:v>0.80700000000000005</c:v>
                </c:pt>
                <c:pt idx="22">
                  <c:v>0.78049999999999997</c:v>
                </c:pt>
                <c:pt idx="23">
                  <c:v>0.75519999999999998</c:v>
                </c:pt>
                <c:pt idx="24">
                  <c:v>0.7298</c:v>
                </c:pt>
                <c:pt idx="25">
                  <c:v>0.70499999999999996</c:v>
                </c:pt>
                <c:pt idx="26">
                  <c:v>0.68049999999999999</c:v>
                </c:pt>
                <c:pt idx="27">
                  <c:v>0.65649999999999997</c:v>
                </c:pt>
                <c:pt idx="28">
                  <c:v>0.63180000000000003</c:v>
                </c:pt>
                <c:pt idx="29">
                  <c:v>0.60850000000000004</c:v>
                </c:pt>
                <c:pt idx="30">
                  <c:v>0.5847</c:v>
                </c:pt>
                <c:pt idx="31">
                  <c:v>0.56130000000000002</c:v>
                </c:pt>
                <c:pt idx="32">
                  <c:v>0.53890000000000005</c:v>
                </c:pt>
                <c:pt idx="33">
                  <c:v>0.5161</c:v>
                </c:pt>
                <c:pt idx="34">
                  <c:v>0.4924</c:v>
                </c:pt>
                <c:pt idx="35">
                  <c:v>0.4703</c:v>
                </c:pt>
                <c:pt idx="36">
                  <c:v>0.44829999999999998</c:v>
                </c:pt>
                <c:pt idx="37">
                  <c:v>0.4259</c:v>
                </c:pt>
                <c:pt idx="38">
                  <c:v>0.40329999999999999</c:v>
                </c:pt>
                <c:pt idx="39">
                  <c:v>0.38140000000000002</c:v>
                </c:pt>
                <c:pt idx="40">
                  <c:v>0.3594</c:v>
                </c:pt>
                <c:pt idx="41">
                  <c:v>0.33779999999999999</c:v>
                </c:pt>
                <c:pt idx="42">
                  <c:v>0.31609999999999999</c:v>
                </c:pt>
                <c:pt idx="43">
                  <c:v>0.29470000000000002</c:v>
                </c:pt>
                <c:pt idx="44">
                  <c:v>0.27529999999999999</c:v>
                </c:pt>
                <c:pt idx="45">
                  <c:v>0.25890000000000002</c:v>
                </c:pt>
                <c:pt idx="46">
                  <c:v>0.245</c:v>
                </c:pt>
                <c:pt idx="47">
                  <c:v>0.23330000000000001</c:v>
                </c:pt>
                <c:pt idx="48">
                  <c:v>0.22359999999999999</c:v>
                </c:pt>
                <c:pt idx="49">
                  <c:v>0.215</c:v>
                </c:pt>
                <c:pt idx="50">
                  <c:v>0.2064</c:v>
                </c:pt>
                <c:pt idx="51">
                  <c:v>0.1978</c:v>
                </c:pt>
                <c:pt idx="52">
                  <c:v>0.18920000000000001</c:v>
                </c:pt>
                <c:pt idx="53">
                  <c:v>0.18</c:v>
                </c:pt>
                <c:pt idx="54">
                  <c:v>0.17030000000000001</c:v>
                </c:pt>
                <c:pt idx="55">
                  <c:v>0.16159999999999999</c:v>
                </c:pt>
                <c:pt idx="56">
                  <c:v>0.1527</c:v>
                </c:pt>
                <c:pt idx="57">
                  <c:v>0.14369999999999999</c:v>
                </c:pt>
                <c:pt idx="58">
                  <c:v>0.1346</c:v>
                </c:pt>
                <c:pt idx="59">
                  <c:v>0.1255</c:v>
                </c:pt>
                <c:pt idx="60">
                  <c:v>0.11609999999999999</c:v>
                </c:pt>
                <c:pt idx="61">
                  <c:v>0.1067</c:v>
                </c:pt>
                <c:pt idx="62">
                  <c:v>9.7199999999999995E-2</c:v>
                </c:pt>
                <c:pt idx="63">
                  <c:v>8.7499999999999994E-2</c:v>
                </c:pt>
                <c:pt idx="64">
                  <c:v>7.7799999999999994E-2</c:v>
                </c:pt>
                <c:pt idx="65">
                  <c:v>6.8000000000000005E-2</c:v>
                </c:pt>
                <c:pt idx="66">
                  <c:v>5.8000000000000003E-2</c:v>
                </c:pt>
                <c:pt idx="67">
                  <c:v>4.7899999999999998E-2</c:v>
                </c:pt>
                <c:pt idx="68">
                  <c:v>3.7600000000000001E-2</c:v>
                </c:pt>
                <c:pt idx="69">
                  <c:v>2.7199999999999998E-2</c:v>
                </c:pt>
                <c:pt idx="70">
                  <c:v>1.67E-2</c:v>
                </c:pt>
                <c:pt idx="71">
                  <c:v>7.3000000000000001E-3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3EC-4537-A072-A9A54CA7EE26}"/>
            </c:ext>
          </c:extLst>
        </c:ser>
        <c:ser>
          <c:idx val="23"/>
          <c:order val="23"/>
          <c:tx>
            <c:strRef>
              <c:f>'Skip-3'!$AC$1:$AC$2</c:f>
              <c:strCache>
                <c:ptCount val="1"/>
                <c:pt idx="0">
                  <c:v>100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'Skip-3'!$AC$3:$AC$94</c:f>
              <c:numCache>
                <c:formatCode>General</c:formatCode>
                <c:ptCount val="91"/>
                <c:pt idx="0">
                  <c:v>1.4894000000000001</c:v>
                </c:pt>
                <c:pt idx="1">
                  <c:v>1.4574</c:v>
                </c:pt>
                <c:pt idx="2">
                  <c:v>1.4157999999999999</c:v>
                </c:pt>
                <c:pt idx="3">
                  <c:v>1.3754999999999999</c:v>
                </c:pt>
                <c:pt idx="4">
                  <c:v>1.3365</c:v>
                </c:pt>
                <c:pt idx="5">
                  <c:v>1.2991999999999999</c:v>
                </c:pt>
                <c:pt idx="6">
                  <c:v>1.2628999999999999</c:v>
                </c:pt>
                <c:pt idx="7">
                  <c:v>1.2265999999999999</c:v>
                </c:pt>
                <c:pt idx="8">
                  <c:v>1.1924999999999999</c:v>
                </c:pt>
                <c:pt idx="9">
                  <c:v>1.1577999999999999</c:v>
                </c:pt>
                <c:pt idx="10">
                  <c:v>1.1253</c:v>
                </c:pt>
                <c:pt idx="11">
                  <c:v>1.0932999999999999</c:v>
                </c:pt>
                <c:pt idx="12">
                  <c:v>1.0620000000000001</c:v>
                </c:pt>
                <c:pt idx="13">
                  <c:v>1.0311999999999999</c:v>
                </c:pt>
                <c:pt idx="14">
                  <c:v>1.0014000000000001</c:v>
                </c:pt>
                <c:pt idx="15">
                  <c:v>0.97170000000000001</c:v>
                </c:pt>
                <c:pt idx="16">
                  <c:v>0.94259999999999999</c:v>
                </c:pt>
                <c:pt idx="17">
                  <c:v>0.91469999999999996</c:v>
                </c:pt>
                <c:pt idx="18">
                  <c:v>0.88759999999999994</c:v>
                </c:pt>
                <c:pt idx="19">
                  <c:v>0.85980000000000001</c:v>
                </c:pt>
                <c:pt idx="20">
                  <c:v>0.83260000000000001</c:v>
                </c:pt>
                <c:pt idx="21">
                  <c:v>0.80700000000000005</c:v>
                </c:pt>
                <c:pt idx="22">
                  <c:v>0.78049999999999997</c:v>
                </c:pt>
                <c:pt idx="23">
                  <c:v>0.755</c:v>
                </c:pt>
                <c:pt idx="24">
                  <c:v>0.7298</c:v>
                </c:pt>
                <c:pt idx="25">
                  <c:v>0.70499999999999996</c:v>
                </c:pt>
                <c:pt idx="26">
                  <c:v>0.68049999999999999</c:v>
                </c:pt>
                <c:pt idx="27">
                  <c:v>0.65649999999999997</c:v>
                </c:pt>
                <c:pt idx="28">
                  <c:v>0.63180000000000003</c:v>
                </c:pt>
                <c:pt idx="29">
                  <c:v>0.60850000000000004</c:v>
                </c:pt>
                <c:pt idx="30">
                  <c:v>0.5847</c:v>
                </c:pt>
                <c:pt idx="31">
                  <c:v>0.56130000000000002</c:v>
                </c:pt>
                <c:pt idx="32">
                  <c:v>0.53890000000000005</c:v>
                </c:pt>
                <c:pt idx="33">
                  <c:v>0.5161</c:v>
                </c:pt>
                <c:pt idx="34">
                  <c:v>0.4924</c:v>
                </c:pt>
                <c:pt idx="35">
                  <c:v>0.4703</c:v>
                </c:pt>
                <c:pt idx="36">
                  <c:v>0.44829999999999998</c:v>
                </c:pt>
                <c:pt idx="37">
                  <c:v>0.4259</c:v>
                </c:pt>
                <c:pt idx="38">
                  <c:v>0.40329999999999999</c:v>
                </c:pt>
                <c:pt idx="39">
                  <c:v>0.38140000000000002</c:v>
                </c:pt>
                <c:pt idx="40">
                  <c:v>0.3594</c:v>
                </c:pt>
                <c:pt idx="41">
                  <c:v>0.33779999999999999</c:v>
                </c:pt>
                <c:pt idx="42">
                  <c:v>0.31580000000000003</c:v>
                </c:pt>
                <c:pt idx="43">
                  <c:v>0.29330000000000001</c:v>
                </c:pt>
                <c:pt idx="44">
                  <c:v>0.2717</c:v>
                </c:pt>
                <c:pt idx="45">
                  <c:v>0.25259999999999999</c:v>
                </c:pt>
                <c:pt idx="46">
                  <c:v>0.24079999999999999</c:v>
                </c:pt>
                <c:pt idx="47">
                  <c:v>0.23219999999999999</c:v>
                </c:pt>
                <c:pt idx="48">
                  <c:v>0.22359999999999999</c:v>
                </c:pt>
                <c:pt idx="49">
                  <c:v>0.215</c:v>
                </c:pt>
                <c:pt idx="50">
                  <c:v>0.2064</c:v>
                </c:pt>
                <c:pt idx="51">
                  <c:v>0.1978</c:v>
                </c:pt>
                <c:pt idx="52">
                  <c:v>0.18920000000000001</c:v>
                </c:pt>
                <c:pt idx="53">
                  <c:v>0.18</c:v>
                </c:pt>
                <c:pt idx="54">
                  <c:v>0.17030000000000001</c:v>
                </c:pt>
                <c:pt idx="55">
                  <c:v>0.16159999999999999</c:v>
                </c:pt>
                <c:pt idx="56">
                  <c:v>0.1527</c:v>
                </c:pt>
                <c:pt idx="57">
                  <c:v>0.14369999999999999</c:v>
                </c:pt>
                <c:pt idx="58">
                  <c:v>0.1346</c:v>
                </c:pt>
                <c:pt idx="59">
                  <c:v>0.12529999999999999</c:v>
                </c:pt>
                <c:pt idx="60">
                  <c:v>0.11609999999999999</c:v>
                </c:pt>
                <c:pt idx="61">
                  <c:v>0.1067</c:v>
                </c:pt>
                <c:pt idx="62">
                  <c:v>9.7199999999999995E-2</c:v>
                </c:pt>
                <c:pt idx="63">
                  <c:v>8.7499999999999994E-2</c:v>
                </c:pt>
                <c:pt idx="64">
                  <c:v>7.7799999999999994E-2</c:v>
                </c:pt>
                <c:pt idx="65">
                  <c:v>6.8000000000000005E-2</c:v>
                </c:pt>
                <c:pt idx="66">
                  <c:v>5.8000000000000003E-2</c:v>
                </c:pt>
                <c:pt idx="67">
                  <c:v>4.7899999999999998E-2</c:v>
                </c:pt>
                <c:pt idx="68">
                  <c:v>3.7600000000000001E-2</c:v>
                </c:pt>
                <c:pt idx="69">
                  <c:v>2.7199999999999998E-2</c:v>
                </c:pt>
                <c:pt idx="70">
                  <c:v>1.67E-2</c:v>
                </c:pt>
                <c:pt idx="71">
                  <c:v>6.0000000000000001E-3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D3EC-4537-A072-A9A54CA7EE26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5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1">
                  <a:lumMod val="8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3">
                  <a:lumMod val="8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5">
                  <a:lumMod val="8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60000"/>
                  <a:lumOff val="4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3">
                  <a:lumMod val="60000"/>
                  <a:lumOff val="4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5">
                  <a:lumMod val="60000"/>
                  <a:lumOff val="40000"/>
                </a:schemeClr>
              </a:solidFill>
              <a:ln/>
              <a:effectLst/>
              <a:sp3d/>
            </c:spPr>
          </c:bandFmt>
        </c:bandFmts>
        <c:axId val="638320896"/>
        <c:axId val="1053104136"/>
        <c:axId val="435368624"/>
      </c:surface3DChart>
      <c:catAx>
        <c:axId val="638320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104136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053104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320896"/>
        <c:crosses val="autoZero"/>
        <c:crossBetween val="midCat"/>
      </c:valAx>
      <c:serAx>
        <c:axId val="435368624"/>
        <c:scaling>
          <c:orientation val="maxMin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104136"/>
        <c:crosses val="autoZero"/>
        <c:tickMarkSkip val="5"/>
      </c:serAx>
    </c:plotArea>
    <c:plotVisOnly val="1"/>
    <c:dispBlanksAs val="zero"/>
    <c:showDLblsOverMax val="0"/>
    <c:extLst/>
  </c:chart>
  <c:spPr>
    <a:ln>
      <a:noFill/>
    </a:ln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[percolation.xlsx]Skip-3!Skip3Pivot</c:name>
    <c:fmtId val="39"/>
  </c:pivotSource>
  <c:chart>
    <c:autoTitleDeleted val="1"/>
    <c:pivotFmts>
      <c:pivotFmt>
        <c:idx val="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/>
          <a:effectLst/>
          <a:sp3d/>
        </c:spPr>
      </c:pivotFmt>
      <c:pivotFmt>
        <c:idx val="73"/>
        <c:spPr>
          <a:solidFill>
            <a:schemeClr val="accent1"/>
          </a:solidFill>
          <a:ln/>
          <a:effectLst/>
          <a:sp3d/>
        </c:spPr>
      </c:pivotFmt>
      <c:pivotFmt>
        <c:idx val="74"/>
        <c:spPr>
          <a:solidFill>
            <a:schemeClr val="accent1"/>
          </a:solidFill>
          <a:ln/>
          <a:effectLst/>
          <a:sp3d/>
        </c:spPr>
      </c:pivotFmt>
      <c:pivotFmt>
        <c:idx val="75"/>
        <c:spPr>
          <a:solidFill>
            <a:schemeClr val="accent1"/>
          </a:solidFill>
          <a:ln/>
          <a:effectLst/>
          <a:sp3d/>
        </c:spPr>
      </c:pivotFmt>
      <c:pivotFmt>
        <c:idx val="76"/>
        <c:spPr>
          <a:solidFill>
            <a:schemeClr val="accent1"/>
          </a:solidFill>
          <a:ln/>
          <a:effectLst/>
          <a:sp3d/>
        </c:spPr>
      </c:pivotFmt>
      <c:pivotFmt>
        <c:idx val="77"/>
        <c:spPr>
          <a:solidFill>
            <a:schemeClr val="accent1"/>
          </a:solidFill>
          <a:ln/>
          <a:effectLst/>
          <a:sp3d/>
        </c:spPr>
      </c:pivotFmt>
      <c:pivotFmt>
        <c:idx val="78"/>
        <c:spPr>
          <a:solidFill>
            <a:schemeClr val="accent1"/>
          </a:solidFill>
          <a:ln/>
          <a:effectLst/>
          <a:sp3d/>
        </c:spPr>
      </c:pivotFmt>
      <c:pivotFmt>
        <c:idx val="79"/>
        <c:spPr>
          <a:solidFill>
            <a:schemeClr val="accent1"/>
          </a:solidFill>
          <a:ln/>
          <a:effectLst/>
          <a:sp3d/>
        </c:spPr>
      </c:pivotFmt>
      <c:pivotFmt>
        <c:idx val="80"/>
        <c:spPr>
          <a:solidFill>
            <a:schemeClr val="accent1"/>
          </a:solidFill>
          <a:ln/>
          <a:effectLst/>
          <a:sp3d/>
        </c:spPr>
      </c:pivotFmt>
      <c:pivotFmt>
        <c:idx val="81"/>
        <c:spPr>
          <a:solidFill>
            <a:schemeClr val="accent1"/>
          </a:solidFill>
          <a:ln/>
          <a:effectLst/>
          <a:sp3d/>
        </c:spPr>
      </c:pivotFmt>
      <c:pivotFmt>
        <c:idx val="82"/>
        <c:spPr>
          <a:solidFill>
            <a:schemeClr val="accent1"/>
          </a:solidFill>
          <a:ln/>
          <a:effectLst/>
          <a:sp3d/>
        </c:spPr>
      </c:pivotFmt>
      <c:pivotFmt>
        <c:idx val="83"/>
        <c:spPr>
          <a:solidFill>
            <a:schemeClr val="accent1"/>
          </a:solidFill>
          <a:ln/>
          <a:effectLst/>
          <a:sp3d/>
        </c:spPr>
      </c:pivotFmt>
      <c:pivotFmt>
        <c:idx val="84"/>
        <c:spPr>
          <a:solidFill>
            <a:schemeClr val="accent1"/>
          </a:solidFill>
          <a:ln/>
          <a:effectLst/>
          <a:sp3d/>
        </c:spPr>
      </c:pivotFmt>
      <c:pivotFmt>
        <c:idx val="85"/>
        <c:spPr>
          <a:solidFill>
            <a:schemeClr val="accent1"/>
          </a:solidFill>
          <a:ln/>
          <a:effectLst/>
          <a:sp3d/>
        </c:spPr>
      </c:pivotFmt>
      <c:pivotFmt>
        <c:idx val="86"/>
        <c:spPr>
          <a:solidFill>
            <a:schemeClr val="accent1"/>
          </a:solidFill>
          <a:ln/>
          <a:effectLst/>
          <a:sp3d/>
        </c:spPr>
      </c:pivotFmt>
      <c:pivotFmt>
        <c:idx val="87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1">
                <a:lumMod val="60000"/>
                <a:lumOff val="40000"/>
              </a:schemeClr>
            </a:solidFill>
            <a:ln w="9525"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3">
                <a:lumMod val="60000"/>
                <a:lumOff val="40000"/>
              </a:schemeClr>
            </a:solidFill>
            <a:ln w="9525">
              <a:solidFill>
                <a:schemeClr val="accent3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5">
                <a:lumMod val="60000"/>
                <a:lumOff val="40000"/>
              </a:schemeClr>
            </a:solidFill>
            <a:ln w="9525">
              <a:solidFill>
                <a:schemeClr val="accent5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1">
                <a:lumMod val="50000"/>
              </a:schemeClr>
            </a:solidFill>
            <a:ln w="9525">
              <a:solidFill>
                <a:schemeClr val="accent1">
                  <a:lumMod val="5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3">
                <a:lumMod val="50000"/>
              </a:schemeClr>
            </a:solidFill>
            <a:ln w="9525">
              <a:solidFill>
                <a:schemeClr val="accent3">
                  <a:lumMod val="5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5">
                <a:lumMod val="50000"/>
              </a:schemeClr>
            </a:solidFill>
            <a:ln w="9525">
              <a:solidFill>
                <a:schemeClr val="accent5">
                  <a:lumMod val="5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1">
                <a:lumMod val="70000"/>
                <a:lumOff val="30000"/>
              </a:schemeClr>
            </a:solidFill>
            <a:ln w="9525">
              <a:solidFill>
                <a:schemeClr val="accent1">
                  <a:lumMod val="70000"/>
                  <a:lumOff val="3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3">
                <a:lumMod val="70000"/>
                <a:lumOff val="30000"/>
              </a:schemeClr>
            </a:solidFill>
            <a:ln w="9525">
              <a:solidFill>
                <a:schemeClr val="accent3">
                  <a:lumMod val="70000"/>
                  <a:lumOff val="3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5">
                <a:lumMod val="70000"/>
                <a:lumOff val="30000"/>
              </a:schemeClr>
            </a:solidFill>
            <a:ln w="9525">
              <a:solidFill>
                <a:schemeClr val="accent5">
                  <a:lumMod val="70000"/>
                  <a:lumOff val="3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1">
                <a:lumMod val="70000"/>
              </a:schemeClr>
            </a:solidFill>
            <a:ln w="9525">
              <a:solidFill>
                <a:schemeClr val="accent1">
                  <a:lumMod val="7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3">
                <a:lumMod val="70000"/>
              </a:schemeClr>
            </a:solidFill>
            <a:ln w="9525">
              <a:solidFill>
                <a:schemeClr val="accent3">
                  <a:lumMod val="7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5">
                <a:lumMod val="70000"/>
              </a:schemeClr>
            </a:solidFill>
            <a:ln w="9525">
              <a:solidFill>
                <a:schemeClr val="accent5">
                  <a:lumMod val="7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1">
                <a:lumMod val="50000"/>
                <a:lumOff val="50000"/>
              </a:schemeClr>
            </a:solidFill>
            <a:ln w="9525">
              <a:solidFill>
                <a:schemeClr val="accent1">
                  <a:lumMod val="50000"/>
                  <a:lumOff val="5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3">
                <a:lumMod val="50000"/>
                <a:lumOff val="50000"/>
              </a:schemeClr>
            </a:solidFill>
            <a:ln w="9525">
              <a:solidFill>
                <a:schemeClr val="accent3">
                  <a:lumMod val="50000"/>
                  <a:lumOff val="5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5">
                <a:lumMod val="50000"/>
                <a:lumOff val="50000"/>
              </a:schemeClr>
            </a:solidFill>
            <a:ln w="9525">
              <a:solidFill>
                <a:schemeClr val="accent5">
                  <a:lumMod val="50000"/>
                  <a:lumOff val="50000"/>
                </a:schemeClr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/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/>
          <a:effectLst/>
          <a:sp3d/>
        </c:spPr>
      </c:pivotFmt>
      <c:pivotFmt>
        <c:idx val="116"/>
        <c:spPr>
          <a:solidFill>
            <a:schemeClr val="accent3"/>
          </a:solidFill>
          <a:ln/>
          <a:effectLst/>
          <a:sp3d/>
        </c:spPr>
      </c:pivotFmt>
      <c:pivotFmt>
        <c:idx val="117"/>
        <c:spPr>
          <a:solidFill>
            <a:schemeClr val="accent5"/>
          </a:solidFill>
          <a:ln/>
          <a:effectLst/>
          <a:sp3d/>
        </c:spPr>
      </c:pivotFmt>
      <c:pivotFmt>
        <c:idx val="118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119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120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121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122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  <c:pivotFmt>
        <c:idx val="123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</c:pivotFmt>
      <c:pivotFmt>
        <c:idx val="124"/>
        <c:spPr>
          <a:solidFill>
            <a:schemeClr val="accent1">
              <a:lumMod val="80000"/>
            </a:schemeClr>
          </a:solidFill>
          <a:ln/>
          <a:effectLst/>
          <a:sp3d/>
        </c:spPr>
      </c:pivotFmt>
      <c:pivotFmt>
        <c:idx val="125"/>
        <c:spPr>
          <a:solidFill>
            <a:schemeClr val="accent3">
              <a:lumMod val="80000"/>
            </a:schemeClr>
          </a:solidFill>
          <a:ln/>
          <a:effectLst/>
          <a:sp3d/>
        </c:spPr>
      </c:pivotFmt>
      <c:pivotFmt>
        <c:idx val="126"/>
        <c:spPr>
          <a:solidFill>
            <a:schemeClr val="accent5">
              <a:lumMod val="80000"/>
            </a:schemeClr>
          </a:solidFill>
          <a:ln/>
          <a:effectLst/>
          <a:sp3d/>
        </c:spPr>
      </c:pivotFmt>
      <c:pivotFmt>
        <c:idx val="127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</c:pivotFmt>
      <c:pivotFmt>
        <c:idx val="128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</c:pivotFmt>
      <c:pivotFmt>
        <c:idx val="129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</c:pivotFmt>
      <c:pivotFmt>
        <c:idx val="130"/>
        <c:spPr>
          <a:solidFill>
            <a:schemeClr val="accent3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5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3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5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3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5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3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5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3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5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/>
          <a:effectLst/>
          <a:sp3d/>
        </c:spPr>
      </c:pivotFmt>
      <c:pivotFmt>
        <c:idx val="159"/>
        <c:spPr>
          <a:solidFill>
            <a:schemeClr val="accent3"/>
          </a:solidFill>
          <a:ln/>
          <a:effectLst/>
          <a:sp3d/>
        </c:spPr>
      </c:pivotFmt>
      <c:pivotFmt>
        <c:idx val="160"/>
        <c:spPr>
          <a:solidFill>
            <a:schemeClr val="accent5"/>
          </a:solidFill>
          <a:ln/>
          <a:effectLst/>
          <a:sp3d/>
        </c:spPr>
      </c:pivotFmt>
      <c:pivotFmt>
        <c:idx val="161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162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163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164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165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  <c:pivotFmt>
        <c:idx val="166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</c:pivotFmt>
      <c:pivotFmt>
        <c:idx val="167"/>
        <c:spPr>
          <a:solidFill>
            <a:schemeClr val="accent1">
              <a:lumMod val="80000"/>
            </a:schemeClr>
          </a:solidFill>
          <a:ln/>
          <a:effectLst/>
          <a:sp3d/>
        </c:spPr>
      </c:pivotFmt>
      <c:pivotFmt>
        <c:idx val="168"/>
        <c:spPr>
          <a:solidFill>
            <a:schemeClr val="accent3">
              <a:lumMod val="80000"/>
            </a:schemeClr>
          </a:solidFill>
          <a:ln/>
          <a:effectLst/>
          <a:sp3d/>
        </c:spPr>
      </c:pivotFmt>
      <c:pivotFmt>
        <c:idx val="169"/>
        <c:spPr>
          <a:solidFill>
            <a:schemeClr val="accent5">
              <a:lumMod val="80000"/>
            </a:schemeClr>
          </a:solidFill>
          <a:ln/>
          <a:effectLst/>
          <a:sp3d/>
        </c:spPr>
      </c:pivotFmt>
      <c:pivotFmt>
        <c:idx val="170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</c:pivotFmt>
      <c:pivotFmt>
        <c:idx val="171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</c:pivotFmt>
      <c:pivotFmt>
        <c:idx val="172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</c:pivotFmt>
      <c:pivotFmt>
        <c:idx val="173"/>
        <c:spPr>
          <a:solidFill>
            <a:schemeClr val="accent3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5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3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5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3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5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3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5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3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5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/>
          <a:effectLst/>
          <a:sp3d/>
        </c:spPr>
      </c:pivotFmt>
      <c:pivotFmt>
        <c:idx val="202"/>
        <c:spPr>
          <a:solidFill>
            <a:schemeClr val="accent3"/>
          </a:solidFill>
          <a:ln/>
          <a:effectLst/>
          <a:sp3d/>
        </c:spPr>
      </c:pivotFmt>
      <c:pivotFmt>
        <c:idx val="203"/>
        <c:spPr>
          <a:solidFill>
            <a:schemeClr val="accent5"/>
          </a:solidFill>
          <a:ln/>
          <a:effectLst/>
          <a:sp3d/>
        </c:spPr>
      </c:pivotFmt>
      <c:pivotFmt>
        <c:idx val="204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205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206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207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208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  <c:pivotFmt>
        <c:idx val="209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</c:pivotFmt>
      <c:pivotFmt>
        <c:idx val="210"/>
        <c:spPr>
          <a:solidFill>
            <a:schemeClr val="accent1">
              <a:lumMod val="80000"/>
            </a:schemeClr>
          </a:solidFill>
          <a:ln/>
          <a:effectLst/>
          <a:sp3d/>
        </c:spPr>
      </c:pivotFmt>
      <c:pivotFmt>
        <c:idx val="211"/>
        <c:spPr>
          <a:solidFill>
            <a:schemeClr val="accent3">
              <a:lumMod val="80000"/>
            </a:schemeClr>
          </a:solidFill>
          <a:ln/>
          <a:effectLst/>
          <a:sp3d/>
        </c:spPr>
      </c:pivotFmt>
      <c:pivotFmt>
        <c:idx val="212"/>
        <c:spPr>
          <a:solidFill>
            <a:schemeClr val="accent5">
              <a:lumMod val="80000"/>
            </a:schemeClr>
          </a:solidFill>
          <a:ln/>
          <a:effectLst/>
          <a:sp3d/>
        </c:spPr>
      </c:pivotFmt>
      <c:pivotFmt>
        <c:idx val="213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</c:pivotFmt>
      <c:pivotFmt>
        <c:idx val="214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</c:pivotFmt>
      <c:pivotFmt>
        <c:idx val="215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</c:pivotFmt>
      <c:pivotFmt>
        <c:idx val="216"/>
        <c:spPr>
          <a:solidFill>
            <a:schemeClr val="accent3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5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3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5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3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5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3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5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3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5">
              <a:lumMod val="50000"/>
              <a:lumOff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/>
          <a:effectLst/>
          <a:sp3d/>
        </c:spPr>
      </c:pivotFmt>
      <c:pivotFmt>
        <c:idx val="245"/>
        <c:spPr>
          <a:solidFill>
            <a:schemeClr val="accent3"/>
          </a:solidFill>
          <a:ln/>
          <a:effectLst/>
          <a:sp3d/>
        </c:spPr>
      </c:pivotFmt>
      <c:pivotFmt>
        <c:idx val="246"/>
        <c:spPr>
          <a:solidFill>
            <a:schemeClr val="accent5"/>
          </a:solidFill>
          <a:ln/>
          <a:effectLst/>
          <a:sp3d/>
        </c:spPr>
      </c:pivotFmt>
      <c:pivotFmt>
        <c:idx val="247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248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249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250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251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  <c:pivotFmt>
        <c:idx val="252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</c:pivotFmt>
      <c:pivotFmt>
        <c:idx val="253"/>
        <c:spPr>
          <a:solidFill>
            <a:schemeClr val="accent1">
              <a:lumMod val="80000"/>
            </a:schemeClr>
          </a:solidFill>
          <a:ln/>
          <a:effectLst/>
          <a:sp3d/>
        </c:spPr>
      </c:pivotFmt>
      <c:pivotFmt>
        <c:idx val="254"/>
        <c:spPr>
          <a:solidFill>
            <a:schemeClr val="accent3">
              <a:lumMod val="80000"/>
            </a:schemeClr>
          </a:solidFill>
          <a:ln/>
          <a:effectLst/>
          <a:sp3d/>
        </c:spPr>
      </c:pivotFmt>
      <c:pivotFmt>
        <c:idx val="255"/>
        <c:spPr>
          <a:solidFill>
            <a:schemeClr val="accent5">
              <a:lumMod val="80000"/>
            </a:schemeClr>
          </a:solidFill>
          <a:ln/>
          <a:effectLst/>
          <a:sp3d/>
        </c:spPr>
      </c:pivotFmt>
      <c:pivotFmt>
        <c:idx val="256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</c:pivotFmt>
      <c:pivotFmt>
        <c:idx val="257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</c:pivotFmt>
      <c:pivotFmt>
        <c:idx val="258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</c:pivotFmt>
      <c:pivotFmt>
        <c:idx val="259"/>
        <c:spPr>
          <a:solidFill>
            <a:schemeClr val="accent3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5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3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5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3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5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3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5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/>
          <a:effectLst/>
          <a:sp3d/>
        </c:spPr>
      </c:pivotFmt>
      <c:pivotFmt>
        <c:idx val="284"/>
        <c:spPr>
          <a:solidFill>
            <a:schemeClr val="accent3"/>
          </a:solidFill>
          <a:ln/>
          <a:effectLst/>
          <a:sp3d/>
        </c:spPr>
      </c:pivotFmt>
      <c:pivotFmt>
        <c:idx val="285"/>
        <c:spPr>
          <a:solidFill>
            <a:schemeClr val="accent5"/>
          </a:solidFill>
          <a:ln/>
          <a:effectLst/>
          <a:sp3d/>
        </c:spPr>
      </c:pivotFmt>
      <c:pivotFmt>
        <c:idx val="286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287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288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289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290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  <c:pivotFmt>
        <c:idx val="291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</c:pivotFmt>
      <c:pivotFmt>
        <c:idx val="292"/>
        <c:spPr>
          <a:solidFill>
            <a:schemeClr val="accent1">
              <a:lumMod val="80000"/>
            </a:schemeClr>
          </a:solidFill>
          <a:ln/>
          <a:effectLst/>
          <a:sp3d/>
        </c:spPr>
      </c:pivotFmt>
      <c:pivotFmt>
        <c:idx val="293"/>
        <c:spPr>
          <a:solidFill>
            <a:schemeClr val="accent3">
              <a:lumMod val="80000"/>
            </a:schemeClr>
          </a:solidFill>
          <a:ln/>
          <a:effectLst/>
          <a:sp3d/>
        </c:spPr>
      </c:pivotFmt>
      <c:pivotFmt>
        <c:idx val="294"/>
        <c:spPr>
          <a:solidFill>
            <a:schemeClr val="accent5">
              <a:lumMod val="80000"/>
            </a:schemeClr>
          </a:solidFill>
          <a:ln/>
          <a:effectLst/>
          <a:sp3d/>
        </c:spPr>
      </c:pivotFmt>
      <c:pivotFmt>
        <c:idx val="295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</c:pivotFmt>
      <c:pivotFmt>
        <c:idx val="296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</c:pivotFmt>
      <c:pivotFmt>
        <c:idx val="297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</c:pivotFmt>
      <c:pivotFmt>
        <c:idx val="298"/>
        <c:spPr>
          <a:solidFill>
            <a:schemeClr val="accent3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5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3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5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3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5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3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5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/>
          <a:effectLst/>
          <a:sp3d/>
        </c:spPr>
      </c:pivotFmt>
      <c:pivotFmt>
        <c:idx val="323"/>
        <c:spPr>
          <a:solidFill>
            <a:schemeClr val="accent3"/>
          </a:solidFill>
          <a:ln/>
          <a:effectLst/>
          <a:sp3d/>
        </c:spPr>
      </c:pivotFmt>
      <c:pivotFmt>
        <c:idx val="324"/>
        <c:spPr>
          <a:solidFill>
            <a:schemeClr val="accent5"/>
          </a:solidFill>
          <a:ln/>
          <a:effectLst/>
          <a:sp3d/>
        </c:spPr>
      </c:pivotFmt>
      <c:pivotFmt>
        <c:idx val="325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326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327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328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329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  <c:pivotFmt>
        <c:idx val="330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</c:pivotFmt>
      <c:pivotFmt>
        <c:idx val="331"/>
        <c:spPr>
          <a:solidFill>
            <a:schemeClr val="accent1">
              <a:lumMod val="80000"/>
            </a:schemeClr>
          </a:solidFill>
          <a:ln/>
          <a:effectLst/>
          <a:sp3d/>
        </c:spPr>
      </c:pivotFmt>
      <c:pivotFmt>
        <c:idx val="332"/>
        <c:spPr>
          <a:solidFill>
            <a:schemeClr val="accent3">
              <a:lumMod val="80000"/>
            </a:schemeClr>
          </a:solidFill>
          <a:ln/>
          <a:effectLst/>
          <a:sp3d/>
        </c:spPr>
      </c:pivotFmt>
      <c:pivotFmt>
        <c:idx val="333"/>
        <c:spPr>
          <a:solidFill>
            <a:schemeClr val="accent5">
              <a:lumMod val="80000"/>
            </a:schemeClr>
          </a:solidFill>
          <a:ln/>
          <a:effectLst/>
          <a:sp3d/>
        </c:spPr>
      </c:pivotFmt>
      <c:pivotFmt>
        <c:idx val="334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</c:pivotFmt>
      <c:pivotFmt>
        <c:idx val="335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</c:pivotFmt>
      <c:pivotFmt>
        <c:idx val="336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</c:pivotFmt>
      <c:pivotFmt>
        <c:idx val="337"/>
        <c:spPr>
          <a:solidFill>
            <a:schemeClr val="accent3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5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3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5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3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5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3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5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/>
          <a:effectLst/>
          <a:sp3d/>
        </c:spPr>
      </c:pivotFmt>
      <c:pivotFmt>
        <c:idx val="362"/>
        <c:spPr>
          <a:solidFill>
            <a:schemeClr val="accent3"/>
          </a:solidFill>
          <a:ln/>
          <a:effectLst/>
          <a:sp3d/>
        </c:spPr>
      </c:pivotFmt>
      <c:pivotFmt>
        <c:idx val="363"/>
        <c:spPr>
          <a:solidFill>
            <a:schemeClr val="accent5"/>
          </a:solidFill>
          <a:ln/>
          <a:effectLst/>
          <a:sp3d/>
        </c:spPr>
      </c:pivotFmt>
      <c:pivotFmt>
        <c:idx val="364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365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366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367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368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  <c:pivotFmt>
        <c:idx val="369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</c:pivotFmt>
      <c:pivotFmt>
        <c:idx val="370"/>
        <c:spPr>
          <a:solidFill>
            <a:schemeClr val="accent1">
              <a:lumMod val="80000"/>
            </a:schemeClr>
          </a:solidFill>
          <a:ln/>
          <a:effectLst/>
          <a:sp3d/>
        </c:spPr>
      </c:pivotFmt>
      <c:pivotFmt>
        <c:idx val="371"/>
        <c:spPr>
          <a:solidFill>
            <a:schemeClr val="accent3">
              <a:lumMod val="80000"/>
            </a:schemeClr>
          </a:solidFill>
          <a:ln/>
          <a:effectLst/>
          <a:sp3d/>
        </c:spPr>
      </c:pivotFmt>
      <c:pivotFmt>
        <c:idx val="372"/>
        <c:spPr>
          <a:solidFill>
            <a:schemeClr val="accent5">
              <a:lumMod val="80000"/>
            </a:schemeClr>
          </a:solidFill>
          <a:ln/>
          <a:effectLst/>
          <a:sp3d/>
        </c:spPr>
      </c:pivotFmt>
      <c:pivotFmt>
        <c:idx val="373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</c:pivotFmt>
      <c:pivotFmt>
        <c:idx val="374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</c:pivotFmt>
      <c:pivotFmt>
        <c:idx val="375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</c:pivotFmt>
      <c:pivotFmt>
        <c:idx val="376"/>
        <c:spPr>
          <a:solidFill>
            <a:schemeClr val="accent3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5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3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5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3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5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3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5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/>
          <a:effectLst/>
          <a:sp3d/>
        </c:spPr>
      </c:pivotFmt>
      <c:pivotFmt>
        <c:idx val="401"/>
        <c:spPr>
          <a:solidFill>
            <a:schemeClr val="accent3"/>
          </a:solidFill>
          <a:ln/>
          <a:effectLst/>
          <a:sp3d/>
        </c:spPr>
      </c:pivotFmt>
      <c:pivotFmt>
        <c:idx val="402"/>
        <c:spPr>
          <a:solidFill>
            <a:schemeClr val="accent5"/>
          </a:solidFill>
          <a:ln/>
          <a:effectLst/>
          <a:sp3d/>
        </c:spPr>
      </c:pivotFmt>
      <c:pivotFmt>
        <c:idx val="403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404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405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406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407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  <c:pivotFmt>
        <c:idx val="408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</c:pivotFmt>
      <c:pivotFmt>
        <c:idx val="409"/>
        <c:spPr>
          <a:solidFill>
            <a:schemeClr val="accent1">
              <a:lumMod val="80000"/>
            </a:schemeClr>
          </a:solidFill>
          <a:ln/>
          <a:effectLst/>
          <a:sp3d/>
        </c:spPr>
      </c:pivotFmt>
      <c:pivotFmt>
        <c:idx val="410"/>
        <c:spPr>
          <a:solidFill>
            <a:schemeClr val="accent3">
              <a:lumMod val="80000"/>
            </a:schemeClr>
          </a:solidFill>
          <a:ln/>
          <a:effectLst/>
          <a:sp3d/>
        </c:spPr>
      </c:pivotFmt>
      <c:pivotFmt>
        <c:idx val="411"/>
        <c:spPr>
          <a:solidFill>
            <a:schemeClr val="accent5">
              <a:lumMod val="80000"/>
            </a:schemeClr>
          </a:solidFill>
          <a:ln/>
          <a:effectLst/>
          <a:sp3d/>
        </c:spPr>
      </c:pivotFmt>
      <c:pivotFmt>
        <c:idx val="412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</c:pivotFmt>
      <c:pivotFmt>
        <c:idx val="413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</c:pivotFmt>
      <c:pivotFmt>
        <c:idx val="414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</c:pivotFmt>
      <c:pivotFmt>
        <c:idx val="415"/>
        <c:spPr>
          <a:solidFill>
            <a:schemeClr val="accent3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5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3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5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3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5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3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5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/>
          <a:effectLst/>
          <a:sp3d/>
        </c:spPr>
      </c:pivotFmt>
      <c:pivotFmt>
        <c:idx val="440"/>
        <c:spPr>
          <a:solidFill>
            <a:schemeClr val="accent3"/>
          </a:solidFill>
          <a:ln/>
          <a:effectLst/>
          <a:sp3d/>
        </c:spPr>
      </c:pivotFmt>
      <c:pivotFmt>
        <c:idx val="441"/>
        <c:spPr>
          <a:solidFill>
            <a:schemeClr val="accent5"/>
          </a:solidFill>
          <a:ln/>
          <a:effectLst/>
          <a:sp3d/>
        </c:spPr>
      </c:pivotFmt>
      <c:pivotFmt>
        <c:idx val="442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443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444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445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446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  <c:pivotFmt>
        <c:idx val="447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</c:pivotFmt>
      <c:pivotFmt>
        <c:idx val="448"/>
        <c:spPr>
          <a:solidFill>
            <a:schemeClr val="accent1">
              <a:lumMod val="80000"/>
            </a:schemeClr>
          </a:solidFill>
          <a:ln/>
          <a:effectLst/>
          <a:sp3d/>
        </c:spPr>
      </c:pivotFmt>
      <c:pivotFmt>
        <c:idx val="449"/>
        <c:spPr>
          <a:solidFill>
            <a:schemeClr val="accent3">
              <a:lumMod val="80000"/>
            </a:schemeClr>
          </a:solidFill>
          <a:ln/>
          <a:effectLst/>
          <a:sp3d/>
        </c:spPr>
      </c:pivotFmt>
      <c:pivotFmt>
        <c:idx val="450"/>
        <c:spPr>
          <a:solidFill>
            <a:schemeClr val="accent5">
              <a:lumMod val="80000"/>
            </a:schemeClr>
          </a:solidFill>
          <a:ln/>
          <a:effectLst/>
          <a:sp3d/>
        </c:spPr>
      </c:pivotFmt>
      <c:pivotFmt>
        <c:idx val="451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</c:pivotFmt>
      <c:pivotFmt>
        <c:idx val="452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</c:pivotFmt>
      <c:pivotFmt>
        <c:idx val="453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</c:pivotFmt>
      <c:pivotFmt>
        <c:idx val="454"/>
        <c:spPr>
          <a:solidFill>
            <a:schemeClr val="accent3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5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3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5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3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5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3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5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/>
          <a:effectLst/>
          <a:sp3d/>
        </c:spPr>
      </c:pivotFmt>
      <c:pivotFmt>
        <c:idx val="479"/>
        <c:spPr>
          <a:solidFill>
            <a:schemeClr val="accent3"/>
          </a:solidFill>
          <a:ln/>
          <a:effectLst/>
          <a:sp3d/>
        </c:spPr>
      </c:pivotFmt>
      <c:pivotFmt>
        <c:idx val="480"/>
        <c:spPr>
          <a:solidFill>
            <a:schemeClr val="accent5"/>
          </a:solidFill>
          <a:ln/>
          <a:effectLst/>
          <a:sp3d/>
        </c:spPr>
      </c:pivotFmt>
      <c:pivotFmt>
        <c:idx val="481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482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483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484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485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  <c:pivotFmt>
        <c:idx val="486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</c:pivotFmt>
      <c:pivotFmt>
        <c:idx val="487"/>
        <c:spPr>
          <a:solidFill>
            <a:schemeClr val="accent1">
              <a:lumMod val="80000"/>
            </a:schemeClr>
          </a:solidFill>
          <a:ln/>
          <a:effectLst/>
          <a:sp3d/>
        </c:spPr>
      </c:pivotFmt>
      <c:pivotFmt>
        <c:idx val="488"/>
        <c:spPr>
          <a:solidFill>
            <a:schemeClr val="accent3">
              <a:lumMod val="80000"/>
            </a:schemeClr>
          </a:solidFill>
          <a:ln/>
          <a:effectLst/>
          <a:sp3d/>
        </c:spPr>
      </c:pivotFmt>
      <c:pivotFmt>
        <c:idx val="489"/>
        <c:spPr>
          <a:solidFill>
            <a:schemeClr val="accent5">
              <a:lumMod val="80000"/>
            </a:schemeClr>
          </a:solidFill>
          <a:ln/>
          <a:effectLst/>
          <a:sp3d/>
        </c:spPr>
      </c:pivotFmt>
      <c:pivotFmt>
        <c:idx val="490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</c:pivotFmt>
      <c:pivotFmt>
        <c:idx val="491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</c:pivotFmt>
      <c:pivotFmt>
        <c:idx val="492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</c:pivotFmt>
      <c:pivotFmt>
        <c:idx val="493"/>
        <c:spPr>
          <a:solidFill>
            <a:schemeClr val="accent3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5"/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3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5">
              <a:lumMod val="5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3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5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3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5">
              <a:lumMod val="70000"/>
            </a:schemeClr>
          </a:solidFill>
          <a:ln/>
          <a:effectLst/>
          <a:sp3d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'Skip-3'!$F$1:$F$2</c:f>
              <c:strCache>
                <c:ptCount val="1"/>
                <c:pt idx="0">
                  <c:v>77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'Skip-3'!$F$3:$F$94</c:f>
              <c:numCache>
                <c:formatCode>General</c:formatCode>
                <c:ptCount val="91"/>
                <c:pt idx="0">
                  <c:v>3.0952999999999999</c:v>
                </c:pt>
                <c:pt idx="1">
                  <c:v>3.0445000000000002</c:v>
                </c:pt>
                <c:pt idx="2">
                  <c:v>2.9752000000000001</c:v>
                </c:pt>
                <c:pt idx="3">
                  <c:v>2.9123000000000001</c:v>
                </c:pt>
                <c:pt idx="4">
                  <c:v>2.8517999999999999</c:v>
                </c:pt>
                <c:pt idx="5">
                  <c:v>2.7925</c:v>
                </c:pt>
                <c:pt idx="6">
                  <c:v>2.7328999999999999</c:v>
                </c:pt>
                <c:pt idx="7">
                  <c:v>2.6774</c:v>
                </c:pt>
                <c:pt idx="8">
                  <c:v>2.6211000000000002</c:v>
                </c:pt>
                <c:pt idx="9">
                  <c:v>2.5687000000000002</c:v>
                </c:pt>
                <c:pt idx="10">
                  <c:v>2.5211000000000001</c:v>
                </c:pt>
                <c:pt idx="11">
                  <c:v>2.4706000000000001</c:v>
                </c:pt>
                <c:pt idx="12">
                  <c:v>2.4232999999999998</c:v>
                </c:pt>
                <c:pt idx="13">
                  <c:v>2.3761000000000001</c:v>
                </c:pt>
                <c:pt idx="14">
                  <c:v>2.3283999999999998</c:v>
                </c:pt>
                <c:pt idx="15">
                  <c:v>2.2856000000000001</c:v>
                </c:pt>
                <c:pt idx="16">
                  <c:v>2.2406000000000001</c:v>
                </c:pt>
                <c:pt idx="17">
                  <c:v>2.1964000000000001</c:v>
                </c:pt>
                <c:pt idx="18">
                  <c:v>2.1616</c:v>
                </c:pt>
                <c:pt idx="19">
                  <c:v>2.1206999999999998</c:v>
                </c:pt>
                <c:pt idx="20">
                  <c:v>2.08</c:v>
                </c:pt>
                <c:pt idx="21">
                  <c:v>2.0409000000000002</c:v>
                </c:pt>
                <c:pt idx="22">
                  <c:v>2.0032999999999999</c:v>
                </c:pt>
                <c:pt idx="23">
                  <c:v>1.9685999999999999</c:v>
                </c:pt>
                <c:pt idx="24">
                  <c:v>1.9315</c:v>
                </c:pt>
                <c:pt idx="25">
                  <c:v>1.8905000000000001</c:v>
                </c:pt>
                <c:pt idx="26">
                  <c:v>1.8542000000000001</c:v>
                </c:pt>
                <c:pt idx="27">
                  <c:v>1.8182</c:v>
                </c:pt>
                <c:pt idx="28">
                  <c:v>1.7862</c:v>
                </c:pt>
                <c:pt idx="29">
                  <c:v>1.7531000000000001</c:v>
                </c:pt>
                <c:pt idx="30">
                  <c:v>1.7216</c:v>
                </c:pt>
                <c:pt idx="31">
                  <c:v>1.6887000000000001</c:v>
                </c:pt>
                <c:pt idx="32">
                  <c:v>1.657</c:v>
                </c:pt>
                <c:pt idx="33">
                  <c:v>1.6226</c:v>
                </c:pt>
                <c:pt idx="34">
                  <c:v>1.5891999999999999</c:v>
                </c:pt>
                <c:pt idx="35">
                  <c:v>1.5589</c:v>
                </c:pt>
                <c:pt idx="36">
                  <c:v>1.5319</c:v>
                </c:pt>
                <c:pt idx="37">
                  <c:v>1.4988999999999999</c:v>
                </c:pt>
                <c:pt idx="38">
                  <c:v>1.4743999999999999</c:v>
                </c:pt>
                <c:pt idx="39">
                  <c:v>1.4447000000000001</c:v>
                </c:pt>
                <c:pt idx="40">
                  <c:v>1.4147000000000001</c:v>
                </c:pt>
                <c:pt idx="41">
                  <c:v>1.3833</c:v>
                </c:pt>
                <c:pt idx="42">
                  <c:v>1.3561000000000001</c:v>
                </c:pt>
                <c:pt idx="43">
                  <c:v>1.3289</c:v>
                </c:pt>
                <c:pt idx="44">
                  <c:v>1.3006</c:v>
                </c:pt>
                <c:pt idx="45">
                  <c:v>1.2723</c:v>
                </c:pt>
                <c:pt idx="46">
                  <c:v>1.2492000000000001</c:v>
                </c:pt>
                <c:pt idx="47">
                  <c:v>1.2202999999999999</c:v>
                </c:pt>
                <c:pt idx="48">
                  <c:v>1.1953</c:v>
                </c:pt>
                <c:pt idx="49">
                  <c:v>1.1647000000000001</c:v>
                </c:pt>
                <c:pt idx="50">
                  <c:v>1.1361000000000001</c:v>
                </c:pt>
                <c:pt idx="51">
                  <c:v>1.1119000000000001</c:v>
                </c:pt>
                <c:pt idx="52">
                  <c:v>1.0855999999999999</c:v>
                </c:pt>
                <c:pt idx="53">
                  <c:v>1.0584</c:v>
                </c:pt>
                <c:pt idx="54">
                  <c:v>1.0347</c:v>
                </c:pt>
                <c:pt idx="55">
                  <c:v>1.0114000000000001</c:v>
                </c:pt>
                <c:pt idx="56">
                  <c:v>0.98860000000000003</c:v>
                </c:pt>
                <c:pt idx="57">
                  <c:v>0.96550000000000002</c:v>
                </c:pt>
                <c:pt idx="58">
                  <c:v>0.93459999999999999</c:v>
                </c:pt>
                <c:pt idx="59">
                  <c:v>0.91549999999999998</c:v>
                </c:pt>
                <c:pt idx="60">
                  <c:v>0.89890000000000003</c:v>
                </c:pt>
                <c:pt idx="61">
                  <c:v>0.87739999999999996</c:v>
                </c:pt>
                <c:pt idx="62">
                  <c:v>0.85540000000000005</c:v>
                </c:pt>
                <c:pt idx="63">
                  <c:v>0.82950000000000002</c:v>
                </c:pt>
                <c:pt idx="64">
                  <c:v>0.80900000000000005</c:v>
                </c:pt>
                <c:pt idx="65">
                  <c:v>0.78469999999999995</c:v>
                </c:pt>
                <c:pt idx="66">
                  <c:v>0.7671</c:v>
                </c:pt>
                <c:pt idx="67">
                  <c:v>0.745</c:v>
                </c:pt>
                <c:pt idx="68">
                  <c:v>0.72709999999999997</c:v>
                </c:pt>
                <c:pt idx="69">
                  <c:v>0.70809999999999995</c:v>
                </c:pt>
                <c:pt idx="70">
                  <c:v>0.68740000000000001</c:v>
                </c:pt>
                <c:pt idx="71">
                  <c:v>0.67559999999999998</c:v>
                </c:pt>
                <c:pt idx="72">
                  <c:v>0.66</c:v>
                </c:pt>
                <c:pt idx="73">
                  <c:v>0.64839999999999998</c:v>
                </c:pt>
                <c:pt idx="74">
                  <c:v>0.64039999999999997</c:v>
                </c:pt>
                <c:pt idx="75">
                  <c:v>0.62580000000000002</c:v>
                </c:pt>
                <c:pt idx="76">
                  <c:v>0.61329999999999996</c:v>
                </c:pt>
                <c:pt idx="77">
                  <c:v>0.60350000000000004</c:v>
                </c:pt>
                <c:pt idx="78">
                  <c:v>0.59760000000000002</c:v>
                </c:pt>
                <c:pt idx="79">
                  <c:v>0.59150000000000003</c:v>
                </c:pt>
                <c:pt idx="80">
                  <c:v>0.59019999999999995</c:v>
                </c:pt>
                <c:pt idx="81">
                  <c:v>0.59040000000000004</c:v>
                </c:pt>
                <c:pt idx="82">
                  <c:v>0.59660000000000002</c:v>
                </c:pt>
                <c:pt idx="83">
                  <c:v>0.60219999999999996</c:v>
                </c:pt>
                <c:pt idx="84">
                  <c:v>0.6069</c:v>
                </c:pt>
                <c:pt idx="85">
                  <c:v>0.61819999999999997</c:v>
                </c:pt>
                <c:pt idx="86">
                  <c:v>0.63029999999999997</c:v>
                </c:pt>
                <c:pt idx="87">
                  <c:v>0.6472</c:v>
                </c:pt>
                <c:pt idx="88">
                  <c:v>0.66639999999999999</c:v>
                </c:pt>
                <c:pt idx="89">
                  <c:v>0.6865</c:v>
                </c:pt>
                <c:pt idx="90">
                  <c:v>0.70579999999999998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B7-47FF-A6F9-CA77D3A77BFF}"/>
            </c:ext>
          </c:extLst>
        </c:ser>
        <c:ser>
          <c:idx val="1"/>
          <c:order val="1"/>
          <c:tx>
            <c:strRef>
              <c:f>'Skip-3'!$G$1:$G$2</c:f>
              <c:strCache>
                <c:ptCount val="1"/>
                <c:pt idx="0">
                  <c:v>78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'Skip-3'!$G$3:$G$94</c:f>
              <c:numCache>
                <c:formatCode>General</c:formatCode>
                <c:ptCount val="91"/>
                <c:pt idx="0">
                  <c:v>2.4361000000000002</c:v>
                </c:pt>
                <c:pt idx="1">
                  <c:v>2.3927999999999998</c:v>
                </c:pt>
                <c:pt idx="2">
                  <c:v>2.3361000000000001</c:v>
                </c:pt>
                <c:pt idx="3">
                  <c:v>2.282</c:v>
                </c:pt>
                <c:pt idx="4">
                  <c:v>2.2286999999999999</c:v>
                </c:pt>
                <c:pt idx="5">
                  <c:v>2.1781999999999999</c:v>
                </c:pt>
                <c:pt idx="6">
                  <c:v>2.1293000000000002</c:v>
                </c:pt>
                <c:pt idx="7">
                  <c:v>2.0815999999999999</c:v>
                </c:pt>
                <c:pt idx="8">
                  <c:v>2.0363000000000002</c:v>
                </c:pt>
                <c:pt idx="9">
                  <c:v>1.9896</c:v>
                </c:pt>
                <c:pt idx="10">
                  <c:v>1.9477</c:v>
                </c:pt>
                <c:pt idx="11">
                  <c:v>1.9063000000000001</c:v>
                </c:pt>
                <c:pt idx="12">
                  <c:v>1.8641000000000001</c:v>
                </c:pt>
                <c:pt idx="13">
                  <c:v>1.8234999999999999</c:v>
                </c:pt>
                <c:pt idx="14">
                  <c:v>1.7841</c:v>
                </c:pt>
                <c:pt idx="15">
                  <c:v>1.7454000000000001</c:v>
                </c:pt>
                <c:pt idx="16">
                  <c:v>1.7070000000000001</c:v>
                </c:pt>
                <c:pt idx="17">
                  <c:v>1.6719999999999999</c:v>
                </c:pt>
                <c:pt idx="18">
                  <c:v>1.6369</c:v>
                </c:pt>
                <c:pt idx="19">
                  <c:v>1.6032999999999999</c:v>
                </c:pt>
                <c:pt idx="20">
                  <c:v>1.5686</c:v>
                </c:pt>
                <c:pt idx="21">
                  <c:v>1.5348999999999999</c:v>
                </c:pt>
                <c:pt idx="22">
                  <c:v>1.5021</c:v>
                </c:pt>
                <c:pt idx="23">
                  <c:v>1.4710000000000001</c:v>
                </c:pt>
                <c:pt idx="24">
                  <c:v>1.4393</c:v>
                </c:pt>
                <c:pt idx="25">
                  <c:v>1.409</c:v>
                </c:pt>
                <c:pt idx="26">
                  <c:v>1.3783000000000001</c:v>
                </c:pt>
                <c:pt idx="27">
                  <c:v>1.3494999999999999</c:v>
                </c:pt>
                <c:pt idx="28">
                  <c:v>1.3205</c:v>
                </c:pt>
                <c:pt idx="29">
                  <c:v>1.2918000000000001</c:v>
                </c:pt>
                <c:pt idx="30">
                  <c:v>1.2639</c:v>
                </c:pt>
                <c:pt idx="31">
                  <c:v>1.2365999999999999</c:v>
                </c:pt>
                <c:pt idx="32">
                  <c:v>1.2089000000000001</c:v>
                </c:pt>
                <c:pt idx="33">
                  <c:v>1.1795</c:v>
                </c:pt>
                <c:pt idx="34">
                  <c:v>1.1527000000000001</c:v>
                </c:pt>
                <c:pt idx="35">
                  <c:v>1.1281000000000001</c:v>
                </c:pt>
                <c:pt idx="36">
                  <c:v>1.1011</c:v>
                </c:pt>
                <c:pt idx="37">
                  <c:v>1.0772999999999999</c:v>
                </c:pt>
                <c:pt idx="38">
                  <c:v>1.0532999999999999</c:v>
                </c:pt>
                <c:pt idx="39">
                  <c:v>1.0281</c:v>
                </c:pt>
                <c:pt idx="40">
                  <c:v>1.0036</c:v>
                </c:pt>
                <c:pt idx="41">
                  <c:v>0.97940000000000005</c:v>
                </c:pt>
                <c:pt idx="42">
                  <c:v>0.95530000000000004</c:v>
                </c:pt>
                <c:pt idx="43">
                  <c:v>0.93110000000000004</c:v>
                </c:pt>
                <c:pt idx="44">
                  <c:v>0.90920000000000001</c:v>
                </c:pt>
                <c:pt idx="45">
                  <c:v>0.88460000000000005</c:v>
                </c:pt>
                <c:pt idx="46">
                  <c:v>0.86219999999999997</c:v>
                </c:pt>
                <c:pt idx="47">
                  <c:v>0.83860000000000001</c:v>
                </c:pt>
                <c:pt idx="48">
                  <c:v>0.81640000000000001</c:v>
                </c:pt>
                <c:pt idx="49">
                  <c:v>0.7944</c:v>
                </c:pt>
                <c:pt idx="50">
                  <c:v>0.77190000000000003</c:v>
                </c:pt>
                <c:pt idx="51">
                  <c:v>0.74970000000000003</c:v>
                </c:pt>
                <c:pt idx="52">
                  <c:v>0.72940000000000005</c:v>
                </c:pt>
                <c:pt idx="53">
                  <c:v>0.70779999999999998</c:v>
                </c:pt>
                <c:pt idx="54">
                  <c:v>0.68720000000000003</c:v>
                </c:pt>
                <c:pt idx="55">
                  <c:v>0.66700000000000004</c:v>
                </c:pt>
                <c:pt idx="56">
                  <c:v>0.64700000000000002</c:v>
                </c:pt>
                <c:pt idx="57">
                  <c:v>0.62819999999999998</c:v>
                </c:pt>
                <c:pt idx="58">
                  <c:v>0.60760000000000003</c:v>
                </c:pt>
                <c:pt idx="59">
                  <c:v>0.58919999999999995</c:v>
                </c:pt>
                <c:pt idx="60">
                  <c:v>0.57050000000000001</c:v>
                </c:pt>
                <c:pt idx="61">
                  <c:v>0.55149999999999999</c:v>
                </c:pt>
                <c:pt idx="62">
                  <c:v>0.53459999999999996</c:v>
                </c:pt>
                <c:pt idx="63">
                  <c:v>0.51619999999999999</c:v>
                </c:pt>
                <c:pt idx="64">
                  <c:v>0.4995</c:v>
                </c:pt>
                <c:pt idx="65">
                  <c:v>0.48180000000000001</c:v>
                </c:pt>
                <c:pt idx="66">
                  <c:v>0.46410000000000001</c:v>
                </c:pt>
                <c:pt idx="67">
                  <c:v>0.44900000000000001</c:v>
                </c:pt>
                <c:pt idx="68">
                  <c:v>0.434</c:v>
                </c:pt>
                <c:pt idx="69">
                  <c:v>0.41810000000000003</c:v>
                </c:pt>
                <c:pt idx="70">
                  <c:v>0.40439999999999998</c:v>
                </c:pt>
                <c:pt idx="71">
                  <c:v>0.39400000000000002</c:v>
                </c:pt>
                <c:pt idx="72">
                  <c:v>0.38069999999999998</c:v>
                </c:pt>
                <c:pt idx="73">
                  <c:v>0.37219999999999998</c:v>
                </c:pt>
                <c:pt idx="74">
                  <c:v>0.36149999999999999</c:v>
                </c:pt>
                <c:pt idx="75">
                  <c:v>0.35099999999999998</c:v>
                </c:pt>
                <c:pt idx="76">
                  <c:v>0.3427</c:v>
                </c:pt>
                <c:pt idx="77">
                  <c:v>0.33879999999999999</c:v>
                </c:pt>
                <c:pt idx="78">
                  <c:v>0.33019999999999999</c:v>
                </c:pt>
                <c:pt idx="79">
                  <c:v>0.32900000000000001</c:v>
                </c:pt>
                <c:pt idx="80">
                  <c:v>0.32700000000000001</c:v>
                </c:pt>
                <c:pt idx="81">
                  <c:v>0.32450000000000001</c:v>
                </c:pt>
                <c:pt idx="82">
                  <c:v>0.32979999999999998</c:v>
                </c:pt>
                <c:pt idx="83">
                  <c:v>0.33019999999999999</c:v>
                </c:pt>
                <c:pt idx="84">
                  <c:v>0.33829999999999999</c:v>
                </c:pt>
                <c:pt idx="85">
                  <c:v>0.34639999999999999</c:v>
                </c:pt>
                <c:pt idx="86">
                  <c:v>0.35709999999999997</c:v>
                </c:pt>
                <c:pt idx="87">
                  <c:v>0.37169999999999997</c:v>
                </c:pt>
                <c:pt idx="88">
                  <c:v>0.38790000000000002</c:v>
                </c:pt>
                <c:pt idx="89">
                  <c:v>0.40710000000000002</c:v>
                </c:pt>
                <c:pt idx="90">
                  <c:v>0.4239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B7-47FF-A6F9-CA77D3A77BFF}"/>
            </c:ext>
          </c:extLst>
        </c:ser>
        <c:ser>
          <c:idx val="2"/>
          <c:order val="2"/>
          <c:tx>
            <c:strRef>
              <c:f>'Skip-3'!$H$1:$H$2</c:f>
              <c:strCache>
                <c:ptCount val="1"/>
                <c:pt idx="0">
                  <c:v>79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'Skip-3'!$H$3:$H$94</c:f>
              <c:numCache>
                <c:formatCode>General</c:formatCode>
                <c:ptCount val="91"/>
                <c:pt idx="0">
                  <c:v>2.1507999999999998</c:v>
                </c:pt>
                <c:pt idx="1">
                  <c:v>2.1113</c:v>
                </c:pt>
                <c:pt idx="2">
                  <c:v>2.0596999999999999</c:v>
                </c:pt>
                <c:pt idx="3">
                  <c:v>2.0091000000000001</c:v>
                </c:pt>
                <c:pt idx="4">
                  <c:v>1.9608000000000001</c:v>
                </c:pt>
                <c:pt idx="5">
                  <c:v>1.9137999999999999</c:v>
                </c:pt>
                <c:pt idx="6">
                  <c:v>1.869</c:v>
                </c:pt>
                <c:pt idx="7">
                  <c:v>1.8243</c:v>
                </c:pt>
                <c:pt idx="8">
                  <c:v>1.7821</c:v>
                </c:pt>
                <c:pt idx="9">
                  <c:v>1.7404999999999999</c:v>
                </c:pt>
                <c:pt idx="10">
                  <c:v>1.7005999999999999</c:v>
                </c:pt>
                <c:pt idx="11">
                  <c:v>1.6617</c:v>
                </c:pt>
                <c:pt idx="12">
                  <c:v>1.6241000000000001</c:v>
                </c:pt>
                <c:pt idx="13">
                  <c:v>1.5880000000000001</c:v>
                </c:pt>
                <c:pt idx="14">
                  <c:v>1.5522</c:v>
                </c:pt>
                <c:pt idx="15">
                  <c:v>1.5166999999999999</c:v>
                </c:pt>
                <c:pt idx="16">
                  <c:v>1.4830000000000001</c:v>
                </c:pt>
                <c:pt idx="17">
                  <c:v>1.4493</c:v>
                </c:pt>
                <c:pt idx="18">
                  <c:v>1.4169</c:v>
                </c:pt>
                <c:pt idx="19">
                  <c:v>1.3849</c:v>
                </c:pt>
                <c:pt idx="20">
                  <c:v>1.3542000000000001</c:v>
                </c:pt>
                <c:pt idx="21">
                  <c:v>1.3232999999999999</c:v>
                </c:pt>
                <c:pt idx="22">
                  <c:v>1.2930999999999999</c:v>
                </c:pt>
                <c:pt idx="23">
                  <c:v>1.2643</c:v>
                </c:pt>
                <c:pt idx="24">
                  <c:v>1.2361</c:v>
                </c:pt>
                <c:pt idx="25">
                  <c:v>1.2075</c:v>
                </c:pt>
                <c:pt idx="26">
                  <c:v>1.1797</c:v>
                </c:pt>
                <c:pt idx="27">
                  <c:v>1.1512</c:v>
                </c:pt>
                <c:pt idx="28">
                  <c:v>1.1251</c:v>
                </c:pt>
                <c:pt idx="29">
                  <c:v>1.0987</c:v>
                </c:pt>
                <c:pt idx="30">
                  <c:v>1.0721000000000001</c:v>
                </c:pt>
                <c:pt idx="31">
                  <c:v>1.0470999999999999</c:v>
                </c:pt>
                <c:pt idx="32">
                  <c:v>1.0226999999999999</c:v>
                </c:pt>
                <c:pt idx="33">
                  <c:v>0.99709999999999999</c:v>
                </c:pt>
                <c:pt idx="34">
                  <c:v>0.97189999999999999</c:v>
                </c:pt>
                <c:pt idx="35">
                  <c:v>0.94699999999999995</c:v>
                </c:pt>
                <c:pt idx="36">
                  <c:v>0.92279999999999995</c:v>
                </c:pt>
                <c:pt idx="37">
                  <c:v>0.90110000000000001</c:v>
                </c:pt>
                <c:pt idx="38">
                  <c:v>0.87809999999999999</c:v>
                </c:pt>
                <c:pt idx="39">
                  <c:v>0.85560000000000003</c:v>
                </c:pt>
                <c:pt idx="40">
                  <c:v>0.83309999999999995</c:v>
                </c:pt>
                <c:pt idx="41">
                  <c:v>0.81030000000000002</c:v>
                </c:pt>
                <c:pt idx="42">
                  <c:v>0.7883</c:v>
                </c:pt>
                <c:pt idx="43">
                  <c:v>0.7661</c:v>
                </c:pt>
                <c:pt idx="44">
                  <c:v>0.74470000000000003</c:v>
                </c:pt>
                <c:pt idx="45">
                  <c:v>0.72340000000000004</c:v>
                </c:pt>
                <c:pt idx="46">
                  <c:v>0.70309999999999995</c:v>
                </c:pt>
                <c:pt idx="47">
                  <c:v>0.68189999999999995</c:v>
                </c:pt>
                <c:pt idx="48">
                  <c:v>0.66110000000000002</c:v>
                </c:pt>
                <c:pt idx="49">
                  <c:v>0.64139999999999997</c:v>
                </c:pt>
                <c:pt idx="50">
                  <c:v>0.62170000000000003</c:v>
                </c:pt>
                <c:pt idx="51">
                  <c:v>0.60140000000000005</c:v>
                </c:pt>
                <c:pt idx="52">
                  <c:v>0.58220000000000005</c:v>
                </c:pt>
                <c:pt idx="53">
                  <c:v>0.5635</c:v>
                </c:pt>
                <c:pt idx="54">
                  <c:v>0.5444</c:v>
                </c:pt>
                <c:pt idx="55">
                  <c:v>0.52680000000000005</c:v>
                </c:pt>
                <c:pt idx="56">
                  <c:v>0.50780000000000003</c:v>
                </c:pt>
                <c:pt idx="57">
                  <c:v>0.49030000000000001</c:v>
                </c:pt>
                <c:pt idx="58">
                  <c:v>0.47270000000000001</c:v>
                </c:pt>
                <c:pt idx="59">
                  <c:v>0.45500000000000002</c:v>
                </c:pt>
                <c:pt idx="60">
                  <c:v>0.43890000000000001</c:v>
                </c:pt>
                <c:pt idx="61">
                  <c:v>0.42209999999999998</c:v>
                </c:pt>
                <c:pt idx="62">
                  <c:v>0.40510000000000002</c:v>
                </c:pt>
                <c:pt idx="63">
                  <c:v>0.38929999999999998</c:v>
                </c:pt>
                <c:pt idx="64">
                  <c:v>0.3735</c:v>
                </c:pt>
                <c:pt idx="65">
                  <c:v>0.35799999999999998</c:v>
                </c:pt>
                <c:pt idx="66">
                  <c:v>0.34410000000000002</c:v>
                </c:pt>
                <c:pt idx="67">
                  <c:v>0.32950000000000002</c:v>
                </c:pt>
                <c:pt idx="68">
                  <c:v>0.31619999999999998</c:v>
                </c:pt>
                <c:pt idx="69">
                  <c:v>0.30370000000000003</c:v>
                </c:pt>
                <c:pt idx="70">
                  <c:v>0.29139999999999999</c:v>
                </c:pt>
                <c:pt idx="71">
                  <c:v>0.27979999999999999</c:v>
                </c:pt>
                <c:pt idx="72">
                  <c:v>0.26910000000000001</c:v>
                </c:pt>
                <c:pt idx="73">
                  <c:v>0.2596</c:v>
                </c:pt>
                <c:pt idx="74">
                  <c:v>0.25059999999999999</c:v>
                </c:pt>
                <c:pt idx="75">
                  <c:v>0.24229999999999999</c:v>
                </c:pt>
                <c:pt idx="76">
                  <c:v>0.2369</c:v>
                </c:pt>
                <c:pt idx="77">
                  <c:v>0.23</c:v>
                </c:pt>
                <c:pt idx="78">
                  <c:v>0.2278</c:v>
                </c:pt>
                <c:pt idx="79">
                  <c:v>0.22040000000000001</c:v>
                </c:pt>
                <c:pt idx="80">
                  <c:v>0.22</c:v>
                </c:pt>
                <c:pt idx="81">
                  <c:v>0.22</c:v>
                </c:pt>
                <c:pt idx="82">
                  <c:v>0.22109999999999999</c:v>
                </c:pt>
                <c:pt idx="83">
                  <c:v>0.2298</c:v>
                </c:pt>
                <c:pt idx="84">
                  <c:v>0.23219999999999999</c:v>
                </c:pt>
                <c:pt idx="85">
                  <c:v>0.2402</c:v>
                </c:pt>
                <c:pt idx="86">
                  <c:v>0.25180000000000002</c:v>
                </c:pt>
                <c:pt idx="87">
                  <c:v>0.26400000000000001</c:v>
                </c:pt>
                <c:pt idx="88">
                  <c:v>0.27900000000000003</c:v>
                </c:pt>
                <c:pt idx="89">
                  <c:v>0.29709999999999998</c:v>
                </c:pt>
                <c:pt idx="90">
                  <c:v>0.31309999999999999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B7-47FF-A6F9-CA77D3A77BFF}"/>
            </c:ext>
          </c:extLst>
        </c:ser>
        <c:ser>
          <c:idx val="3"/>
          <c:order val="3"/>
          <c:tx>
            <c:strRef>
              <c:f>'Skip-3'!$I$1:$I$2</c:f>
              <c:strCache>
                <c:ptCount val="1"/>
                <c:pt idx="0">
                  <c:v>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'Skip-3'!$I$3:$I$94</c:f>
              <c:numCache>
                <c:formatCode>General</c:formatCode>
                <c:ptCount val="91"/>
                <c:pt idx="0">
                  <c:v>1.9739</c:v>
                </c:pt>
                <c:pt idx="1">
                  <c:v>1.9359</c:v>
                </c:pt>
                <c:pt idx="2">
                  <c:v>1.8867</c:v>
                </c:pt>
                <c:pt idx="3">
                  <c:v>1.8391999999999999</c:v>
                </c:pt>
                <c:pt idx="4">
                  <c:v>1.7935000000000001</c:v>
                </c:pt>
                <c:pt idx="5">
                  <c:v>1.7498</c:v>
                </c:pt>
                <c:pt idx="6">
                  <c:v>1.7071000000000001</c:v>
                </c:pt>
                <c:pt idx="7">
                  <c:v>1.6657</c:v>
                </c:pt>
                <c:pt idx="8">
                  <c:v>1.6256999999999999</c:v>
                </c:pt>
                <c:pt idx="9">
                  <c:v>1.5864</c:v>
                </c:pt>
                <c:pt idx="10">
                  <c:v>1.5488999999999999</c:v>
                </c:pt>
                <c:pt idx="11">
                  <c:v>1.5125</c:v>
                </c:pt>
                <c:pt idx="12">
                  <c:v>1.4759</c:v>
                </c:pt>
                <c:pt idx="13">
                  <c:v>1.4423999999999999</c:v>
                </c:pt>
                <c:pt idx="14">
                  <c:v>1.4081999999999999</c:v>
                </c:pt>
                <c:pt idx="15">
                  <c:v>1.375</c:v>
                </c:pt>
                <c:pt idx="16">
                  <c:v>1.3419000000000001</c:v>
                </c:pt>
                <c:pt idx="17">
                  <c:v>1.3109</c:v>
                </c:pt>
                <c:pt idx="18">
                  <c:v>1.2806999999999999</c:v>
                </c:pt>
                <c:pt idx="19">
                  <c:v>1.25</c:v>
                </c:pt>
                <c:pt idx="20">
                  <c:v>1.22</c:v>
                </c:pt>
                <c:pt idx="21">
                  <c:v>1.1912</c:v>
                </c:pt>
                <c:pt idx="22">
                  <c:v>1.1633</c:v>
                </c:pt>
                <c:pt idx="23">
                  <c:v>1.1362000000000001</c:v>
                </c:pt>
                <c:pt idx="24">
                  <c:v>1.1088</c:v>
                </c:pt>
                <c:pt idx="25">
                  <c:v>1.0818000000000001</c:v>
                </c:pt>
                <c:pt idx="26">
                  <c:v>1.056</c:v>
                </c:pt>
                <c:pt idx="27">
                  <c:v>1.03</c:v>
                </c:pt>
                <c:pt idx="28">
                  <c:v>1.0041</c:v>
                </c:pt>
                <c:pt idx="29">
                  <c:v>0.97899999999999998</c:v>
                </c:pt>
                <c:pt idx="30">
                  <c:v>0.95320000000000005</c:v>
                </c:pt>
                <c:pt idx="31">
                  <c:v>0.93049999999999999</c:v>
                </c:pt>
                <c:pt idx="32">
                  <c:v>0.9073</c:v>
                </c:pt>
                <c:pt idx="33">
                  <c:v>0.88290000000000002</c:v>
                </c:pt>
                <c:pt idx="34">
                  <c:v>0.86029999999999995</c:v>
                </c:pt>
                <c:pt idx="35">
                  <c:v>0.83730000000000004</c:v>
                </c:pt>
                <c:pt idx="36">
                  <c:v>0.81499999999999995</c:v>
                </c:pt>
                <c:pt idx="37">
                  <c:v>0.79320000000000002</c:v>
                </c:pt>
                <c:pt idx="38">
                  <c:v>0.77139999999999997</c:v>
                </c:pt>
                <c:pt idx="39">
                  <c:v>0.75</c:v>
                </c:pt>
                <c:pt idx="40">
                  <c:v>0.72889999999999999</c:v>
                </c:pt>
                <c:pt idx="41">
                  <c:v>0.70830000000000004</c:v>
                </c:pt>
                <c:pt idx="42">
                  <c:v>0.68720000000000003</c:v>
                </c:pt>
                <c:pt idx="43">
                  <c:v>0.66720000000000002</c:v>
                </c:pt>
                <c:pt idx="44">
                  <c:v>0.64639999999999997</c:v>
                </c:pt>
                <c:pt idx="45">
                  <c:v>0.62690000000000001</c:v>
                </c:pt>
                <c:pt idx="46">
                  <c:v>0.60780000000000001</c:v>
                </c:pt>
                <c:pt idx="47">
                  <c:v>0.58750000000000002</c:v>
                </c:pt>
                <c:pt idx="48">
                  <c:v>0.56720000000000004</c:v>
                </c:pt>
                <c:pt idx="49">
                  <c:v>0.54969999999999997</c:v>
                </c:pt>
                <c:pt idx="50">
                  <c:v>0.53139999999999998</c:v>
                </c:pt>
                <c:pt idx="51">
                  <c:v>0.5131</c:v>
                </c:pt>
                <c:pt idx="52">
                  <c:v>0.49469999999999997</c:v>
                </c:pt>
                <c:pt idx="53">
                  <c:v>0.47589999999999999</c:v>
                </c:pt>
                <c:pt idx="54">
                  <c:v>0.46</c:v>
                </c:pt>
                <c:pt idx="55">
                  <c:v>0.44240000000000002</c:v>
                </c:pt>
                <c:pt idx="56">
                  <c:v>0.42459999999999998</c:v>
                </c:pt>
                <c:pt idx="57">
                  <c:v>0.40820000000000001</c:v>
                </c:pt>
                <c:pt idx="58">
                  <c:v>0.39190000000000003</c:v>
                </c:pt>
                <c:pt idx="59">
                  <c:v>0.375</c:v>
                </c:pt>
                <c:pt idx="60">
                  <c:v>0.36</c:v>
                </c:pt>
                <c:pt idx="61">
                  <c:v>0.34379999999999999</c:v>
                </c:pt>
                <c:pt idx="62">
                  <c:v>0.32819999999999999</c:v>
                </c:pt>
                <c:pt idx="63">
                  <c:v>0.31380000000000002</c:v>
                </c:pt>
                <c:pt idx="64">
                  <c:v>0.29930000000000001</c:v>
                </c:pt>
                <c:pt idx="65">
                  <c:v>0.28449999999999998</c:v>
                </c:pt>
                <c:pt idx="66">
                  <c:v>0.2712</c:v>
                </c:pt>
                <c:pt idx="67">
                  <c:v>0.25690000000000002</c:v>
                </c:pt>
                <c:pt idx="68">
                  <c:v>0.2452</c:v>
                </c:pt>
                <c:pt idx="69">
                  <c:v>0.23350000000000001</c:v>
                </c:pt>
                <c:pt idx="70">
                  <c:v>0.2228</c:v>
                </c:pt>
                <c:pt idx="71">
                  <c:v>0.2122</c:v>
                </c:pt>
                <c:pt idx="72">
                  <c:v>0.2016</c:v>
                </c:pt>
                <c:pt idx="73">
                  <c:v>0.19270000000000001</c:v>
                </c:pt>
                <c:pt idx="74">
                  <c:v>0.1855</c:v>
                </c:pt>
                <c:pt idx="75">
                  <c:v>0.1787</c:v>
                </c:pt>
                <c:pt idx="76">
                  <c:v>0.17019999999999999</c:v>
                </c:pt>
                <c:pt idx="77">
                  <c:v>0.1676</c:v>
                </c:pt>
                <c:pt idx="78">
                  <c:v>0.16</c:v>
                </c:pt>
                <c:pt idx="79">
                  <c:v>0.16</c:v>
                </c:pt>
                <c:pt idx="80">
                  <c:v>0.16</c:v>
                </c:pt>
                <c:pt idx="81">
                  <c:v>0.16</c:v>
                </c:pt>
                <c:pt idx="82">
                  <c:v>0.16</c:v>
                </c:pt>
                <c:pt idx="83">
                  <c:v>0.1666</c:v>
                </c:pt>
                <c:pt idx="84">
                  <c:v>0.17</c:v>
                </c:pt>
                <c:pt idx="85">
                  <c:v>0.1789</c:v>
                </c:pt>
                <c:pt idx="86">
                  <c:v>0.18840000000000001</c:v>
                </c:pt>
                <c:pt idx="87">
                  <c:v>0.20219999999999999</c:v>
                </c:pt>
                <c:pt idx="88">
                  <c:v>0.2155</c:v>
                </c:pt>
                <c:pt idx="89">
                  <c:v>0.2339</c:v>
                </c:pt>
                <c:pt idx="90">
                  <c:v>0.24829999999999999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B7-47FF-A6F9-CA77D3A77BFF}"/>
            </c:ext>
          </c:extLst>
        </c:ser>
        <c:ser>
          <c:idx val="4"/>
          <c:order val="4"/>
          <c:tx>
            <c:strRef>
              <c:f>'Skip-3'!$J$1:$J$2</c:f>
              <c:strCache>
                <c:ptCount val="1"/>
                <c:pt idx="0">
                  <c:v>81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'Skip-3'!$J$3:$J$94</c:f>
              <c:numCache>
                <c:formatCode>General</c:formatCode>
                <c:ptCount val="91"/>
                <c:pt idx="0">
                  <c:v>1.8496999999999999</c:v>
                </c:pt>
                <c:pt idx="1">
                  <c:v>1.8136000000000001</c:v>
                </c:pt>
                <c:pt idx="2">
                  <c:v>1.7665999999999999</c:v>
                </c:pt>
                <c:pt idx="3">
                  <c:v>1.7208000000000001</c:v>
                </c:pt>
                <c:pt idx="4">
                  <c:v>1.6774</c:v>
                </c:pt>
                <c:pt idx="5">
                  <c:v>1.6352</c:v>
                </c:pt>
                <c:pt idx="6">
                  <c:v>1.5944</c:v>
                </c:pt>
                <c:pt idx="7">
                  <c:v>1.5543</c:v>
                </c:pt>
                <c:pt idx="8">
                  <c:v>1.5161</c:v>
                </c:pt>
                <c:pt idx="9">
                  <c:v>1.4783999999999999</c:v>
                </c:pt>
                <c:pt idx="10">
                  <c:v>1.4426000000000001</c:v>
                </c:pt>
                <c:pt idx="11">
                  <c:v>1.4065000000000001</c:v>
                </c:pt>
                <c:pt idx="12">
                  <c:v>1.3727</c:v>
                </c:pt>
                <c:pt idx="13">
                  <c:v>1.3398000000000001</c:v>
                </c:pt>
                <c:pt idx="14">
                  <c:v>1.3067</c:v>
                </c:pt>
                <c:pt idx="15">
                  <c:v>1.2756000000000001</c:v>
                </c:pt>
                <c:pt idx="16">
                  <c:v>1.244</c:v>
                </c:pt>
                <c:pt idx="17">
                  <c:v>1.2143999999999999</c:v>
                </c:pt>
                <c:pt idx="18">
                  <c:v>1.1851</c:v>
                </c:pt>
                <c:pt idx="19">
                  <c:v>1.1561999999999999</c:v>
                </c:pt>
                <c:pt idx="20">
                  <c:v>1.1284000000000001</c:v>
                </c:pt>
                <c:pt idx="21">
                  <c:v>1.1005</c:v>
                </c:pt>
                <c:pt idx="22">
                  <c:v>1.0729</c:v>
                </c:pt>
                <c:pt idx="23">
                  <c:v>1.0468999999999999</c:v>
                </c:pt>
                <c:pt idx="24">
                  <c:v>1.02</c:v>
                </c:pt>
                <c:pt idx="25">
                  <c:v>0.995</c:v>
                </c:pt>
                <c:pt idx="26">
                  <c:v>0.97050000000000003</c:v>
                </c:pt>
                <c:pt idx="27">
                  <c:v>0.94550000000000001</c:v>
                </c:pt>
                <c:pt idx="28">
                  <c:v>0.92100000000000004</c:v>
                </c:pt>
                <c:pt idx="29">
                  <c:v>0.89739999999999998</c:v>
                </c:pt>
                <c:pt idx="30">
                  <c:v>0.87260000000000004</c:v>
                </c:pt>
                <c:pt idx="31">
                  <c:v>0.85050000000000003</c:v>
                </c:pt>
                <c:pt idx="32">
                  <c:v>0.82840000000000003</c:v>
                </c:pt>
                <c:pt idx="33">
                  <c:v>0.80630000000000002</c:v>
                </c:pt>
                <c:pt idx="34">
                  <c:v>0.78410000000000002</c:v>
                </c:pt>
                <c:pt idx="35">
                  <c:v>0.76190000000000002</c:v>
                </c:pt>
                <c:pt idx="36">
                  <c:v>0.74</c:v>
                </c:pt>
                <c:pt idx="37">
                  <c:v>0.71950000000000003</c:v>
                </c:pt>
                <c:pt idx="38">
                  <c:v>0.6986</c:v>
                </c:pt>
                <c:pt idx="39">
                  <c:v>0.67830000000000001</c:v>
                </c:pt>
                <c:pt idx="40">
                  <c:v>0.65859999999999996</c:v>
                </c:pt>
                <c:pt idx="41">
                  <c:v>0.63890000000000002</c:v>
                </c:pt>
                <c:pt idx="42">
                  <c:v>0.61809999999999998</c:v>
                </c:pt>
                <c:pt idx="43">
                  <c:v>0.59889999999999999</c:v>
                </c:pt>
                <c:pt idx="44">
                  <c:v>0.57969999999999999</c:v>
                </c:pt>
                <c:pt idx="45">
                  <c:v>0.56110000000000004</c:v>
                </c:pt>
                <c:pt idx="46">
                  <c:v>0.54279999999999995</c:v>
                </c:pt>
                <c:pt idx="47">
                  <c:v>0.5242</c:v>
                </c:pt>
                <c:pt idx="48">
                  <c:v>0.505</c:v>
                </c:pt>
                <c:pt idx="49">
                  <c:v>0.48720000000000002</c:v>
                </c:pt>
                <c:pt idx="50">
                  <c:v>0.46939999999999998</c:v>
                </c:pt>
                <c:pt idx="51">
                  <c:v>0.45219999999999999</c:v>
                </c:pt>
                <c:pt idx="52">
                  <c:v>0.435</c:v>
                </c:pt>
                <c:pt idx="53">
                  <c:v>0.41699999999999998</c:v>
                </c:pt>
                <c:pt idx="54">
                  <c:v>0.40189999999999998</c:v>
                </c:pt>
                <c:pt idx="55">
                  <c:v>0.3846</c:v>
                </c:pt>
                <c:pt idx="56">
                  <c:v>0.36809999999999998</c:v>
                </c:pt>
                <c:pt idx="57">
                  <c:v>0.35239999999999999</c:v>
                </c:pt>
                <c:pt idx="58">
                  <c:v>0.33650000000000002</c:v>
                </c:pt>
                <c:pt idx="59">
                  <c:v>0.3211</c:v>
                </c:pt>
                <c:pt idx="60">
                  <c:v>0.30609999999999998</c:v>
                </c:pt>
                <c:pt idx="61">
                  <c:v>0.2913</c:v>
                </c:pt>
                <c:pt idx="62">
                  <c:v>0.27589999999999998</c:v>
                </c:pt>
                <c:pt idx="63">
                  <c:v>0.26269999999999999</c:v>
                </c:pt>
                <c:pt idx="64">
                  <c:v>0.2485</c:v>
                </c:pt>
                <c:pt idx="65">
                  <c:v>0.23449999999999999</c:v>
                </c:pt>
                <c:pt idx="66">
                  <c:v>0.22289999999999999</c:v>
                </c:pt>
                <c:pt idx="67">
                  <c:v>0.2102</c:v>
                </c:pt>
                <c:pt idx="68">
                  <c:v>0.1981</c:v>
                </c:pt>
                <c:pt idx="69">
                  <c:v>0.187</c:v>
                </c:pt>
                <c:pt idx="70">
                  <c:v>0.17580000000000001</c:v>
                </c:pt>
                <c:pt idx="71">
                  <c:v>0.16639999999999999</c:v>
                </c:pt>
                <c:pt idx="72">
                  <c:v>0.158</c:v>
                </c:pt>
                <c:pt idx="73">
                  <c:v>0.15</c:v>
                </c:pt>
                <c:pt idx="74">
                  <c:v>0.1409</c:v>
                </c:pt>
                <c:pt idx="75">
                  <c:v>0.1348</c:v>
                </c:pt>
                <c:pt idx="76">
                  <c:v>0.13</c:v>
                </c:pt>
                <c:pt idx="77">
                  <c:v>0.1237</c:v>
                </c:pt>
                <c:pt idx="78">
                  <c:v>0.12</c:v>
                </c:pt>
                <c:pt idx="79">
                  <c:v>0.12</c:v>
                </c:pt>
                <c:pt idx="80">
                  <c:v>0.12</c:v>
                </c:pt>
                <c:pt idx="81">
                  <c:v>0.12</c:v>
                </c:pt>
                <c:pt idx="82">
                  <c:v>0.12</c:v>
                </c:pt>
                <c:pt idx="83">
                  <c:v>0.12520000000000001</c:v>
                </c:pt>
                <c:pt idx="84">
                  <c:v>0.13</c:v>
                </c:pt>
                <c:pt idx="85">
                  <c:v>0.13900000000000001</c:v>
                </c:pt>
                <c:pt idx="86">
                  <c:v>0.1479</c:v>
                </c:pt>
                <c:pt idx="87">
                  <c:v>0.1603</c:v>
                </c:pt>
                <c:pt idx="88">
                  <c:v>0.17449999999999999</c:v>
                </c:pt>
                <c:pt idx="89">
                  <c:v>0.1913</c:v>
                </c:pt>
                <c:pt idx="90">
                  <c:v>0.20499999999999999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BB7-47FF-A6F9-CA77D3A77BFF}"/>
            </c:ext>
          </c:extLst>
        </c:ser>
        <c:ser>
          <c:idx val="5"/>
          <c:order val="5"/>
          <c:tx>
            <c:strRef>
              <c:f>'Skip-3'!$K$1:$K$2</c:f>
              <c:strCache>
                <c:ptCount val="1"/>
                <c:pt idx="0">
                  <c:v>82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'Skip-3'!$K$3:$K$94</c:f>
              <c:numCache>
                <c:formatCode>General</c:formatCode>
                <c:ptCount val="91"/>
                <c:pt idx="0">
                  <c:v>1.7575000000000001</c:v>
                </c:pt>
                <c:pt idx="1">
                  <c:v>1.7217</c:v>
                </c:pt>
                <c:pt idx="2">
                  <c:v>1.6766000000000001</c:v>
                </c:pt>
                <c:pt idx="3">
                  <c:v>1.6323000000000001</c:v>
                </c:pt>
                <c:pt idx="4">
                  <c:v>1.5903</c:v>
                </c:pt>
                <c:pt idx="5">
                  <c:v>1.5491999999999999</c:v>
                </c:pt>
                <c:pt idx="6">
                  <c:v>1.5097</c:v>
                </c:pt>
                <c:pt idx="7">
                  <c:v>1.4706999999999999</c:v>
                </c:pt>
                <c:pt idx="8">
                  <c:v>1.4336</c:v>
                </c:pt>
                <c:pt idx="9">
                  <c:v>1.3971</c:v>
                </c:pt>
                <c:pt idx="10">
                  <c:v>1.3625</c:v>
                </c:pt>
                <c:pt idx="11">
                  <c:v>1.3283</c:v>
                </c:pt>
                <c:pt idx="12">
                  <c:v>1.2952999999999999</c:v>
                </c:pt>
                <c:pt idx="13">
                  <c:v>1.2633000000000001</c:v>
                </c:pt>
                <c:pt idx="14">
                  <c:v>1.2318</c:v>
                </c:pt>
                <c:pt idx="15">
                  <c:v>1.2013</c:v>
                </c:pt>
                <c:pt idx="16">
                  <c:v>1.1704000000000001</c:v>
                </c:pt>
                <c:pt idx="17">
                  <c:v>1.1415999999999999</c:v>
                </c:pt>
                <c:pt idx="18">
                  <c:v>1.1135999999999999</c:v>
                </c:pt>
                <c:pt idx="19">
                  <c:v>1.0860000000000001</c:v>
                </c:pt>
                <c:pt idx="20">
                  <c:v>1.0586</c:v>
                </c:pt>
                <c:pt idx="21">
                  <c:v>1.0316000000000001</c:v>
                </c:pt>
                <c:pt idx="22">
                  <c:v>1.0052000000000001</c:v>
                </c:pt>
                <c:pt idx="23">
                  <c:v>0.97950000000000004</c:v>
                </c:pt>
                <c:pt idx="24">
                  <c:v>0.95409999999999995</c:v>
                </c:pt>
                <c:pt idx="25">
                  <c:v>0.93</c:v>
                </c:pt>
                <c:pt idx="26">
                  <c:v>0.90629999999999999</c:v>
                </c:pt>
                <c:pt idx="27">
                  <c:v>0.88200000000000001</c:v>
                </c:pt>
                <c:pt idx="28">
                  <c:v>0.85870000000000002</c:v>
                </c:pt>
                <c:pt idx="29">
                  <c:v>0.83589999999999998</c:v>
                </c:pt>
                <c:pt idx="30">
                  <c:v>0.81259999999999999</c:v>
                </c:pt>
                <c:pt idx="31">
                  <c:v>0.79079999999999995</c:v>
                </c:pt>
                <c:pt idx="32">
                  <c:v>0.76890000000000003</c:v>
                </c:pt>
                <c:pt idx="33">
                  <c:v>0.74739999999999995</c:v>
                </c:pt>
                <c:pt idx="34">
                  <c:v>0.72589999999999999</c:v>
                </c:pt>
                <c:pt idx="35">
                  <c:v>0.70509999999999995</c:v>
                </c:pt>
                <c:pt idx="36">
                  <c:v>0.68420000000000003</c:v>
                </c:pt>
                <c:pt idx="37">
                  <c:v>0.66379999999999995</c:v>
                </c:pt>
                <c:pt idx="38">
                  <c:v>0.64439999999999997</c:v>
                </c:pt>
                <c:pt idx="39">
                  <c:v>0.62390000000000001</c:v>
                </c:pt>
                <c:pt idx="40">
                  <c:v>0.60440000000000005</c:v>
                </c:pt>
                <c:pt idx="41">
                  <c:v>0.58579999999999999</c:v>
                </c:pt>
                <c:pt idx="42">
                  <c:v>0.56669999999999998</c:v>
                </c:pt>
                <c:pt idx="43">
                  <c:v>0.54810000000000003</c:v>
                </c:pt>
                <c:pt idx="44">
                  <c:v>0.52859999999999996</c:v>
                </c:pt>
                <c:pt idx="45">
                  <c:v>0.51090000000000002</c:v>
                </c:pt>
                <c:pt idx="46">
                  <c:v>0.49330000000000002</c:v>
                </c:pt>
                <c:pt idx="47">
                  <c:v>0.47560000000000002</c:v>
                </c:pt>
                <c:pt idx="48">
                  <c:v>0.4572</c:v>
                </c:pt>
                <c:pt idx="49">
                  <c:v>0.44059999999999999</c:v>
                </c:pt>
                <c:pt idx="50">
                  <c:v>0.42420000000000002</c:v>
                </c:pt>
                <c:pt idx="51">
                  <c:v>0.40610000000000002</c:v>
                </c:pt>
                <c:pt idx="52">
                  <c:v>0.3906</c:v>
                </c:pt>
                <c:pt idx="53">
                  <c:v>0.37409999999999999</c:v>
                </c:pt>
                <c:pt idx="54">
                  <c:v>0.3569</c:v>
                </c:pt>
                <c:pt idx="55">
                  <c:v>0.3422</c:v>
                </c:pt>
                <c:pt idx="56">
                  <c:v>0.32569999999999999</c:v>
                </c:pt>
                <c:pt idx="57">
                  <c:v>0.31130000000000002</c:v>
                </c:pt>
                <c:pt idx="58">
                  <c:v>0.29570000000000002</c:v>
                </c:pt>
                <c:pt idx="59">
                  <c:v>0.28110000000000002</c:v>
                </c:pt>
                <c:pt idx="60">
                  <c:v>0.2661</c:v>
                </c:pt>
                <c:pt idx="61">
                  <c:v>0.25209999999999999</c:v>
                </c:pt>
                <c:pt idx="62">
                  <c:v>0.2379</c:v>
                </c:pt>
                <c:pt idx="63">
                  <c:v>0.224</c:v>
                </c:pt>
                <c:pt idx="64">
                  <c:v>0.21199999999999999</c:v>
                </c:pt>
                <c:pt idx="65">
                  <c:v>0.1978</c:v>
                </c:pt>
                <c:pt idx="66">
                  <c:v>0.18609999999999999</c:v>
                </c:pt>
                <c:pt idx="67">
                  <c:v>0.17480000000000001</c:v>
                </c:pt>
                <c:pt idx="68">
                  <c:v>0.1636</c:v>
                </c:pt>
                <c:pt idx="69">
                  <c:v>0.15260000000000001</c:v>
                </c:pt>
                <c:pt idx="70">
                  <c:v>0.1421</c:v>
                </c:pt>
                <c:pt idx="71">
                  <c:v>0.13289999999999999</c:v>
                </c:pt>
                <c:pt idx="72">
                  <c:v>0.12379999999999999</c:v>
                </c:pt>
                <c:pt idx="73">
                  <c:v>0.1171</c:v>
                </c:pt>
                <c:pt idx="74">
                  <c:v>0.11</c:v>
                </c:pt>
                <c:pt idx="75">
                  <c:v>0.1019</c:v>
                </c:pt>
                <c:pt idx="76">
                  <c:v>0.1</c:v>
                </c:pt>
                <c:pt idx="77">
                  <c:v>9.2700000000000005E-2</c:v>
                </c:pt>
                <c:pt idx="78">
                  <c:v>0.09</c:v>
                </c:pt>
                <c:pt idx="79">
                  <c:v>0.09</c:v>
                </c:pt>
                <c:pt idx="80">
                  <c:v>0.09</c:v>
                </c:pt>
                <c:pt idx="81">
                  <c:v>0.09</c:v>
                </c:pt>
                <c:pt idx="82">
                  <c:v>0.09</c:v>
                </c:pt>
                <c:pt idx="83">
                  <c:v>9.5299999999999996E-2</c:v>
                </c:pt>
                <c:pt idx="84">
                  <c:v>0.1</c:v>
                </c:pt>
                <c:pt idx="85">
                  <c:v>0.10929999999999999</c:v>
                </c:pt>
                <c:pt idx="86">
                  <c:v>0.1177</c:v>
                </c:pt>
                <c:pt idx="87">
                  <c:v>0.1298</c:v>
                </c:pt>
                <c:pt idx="88">
                  <c:v>0.1439</c:v>
                </c:pt>
                <c:pt idx="89">
                  <c:v>0.15970000000000001</c:v>
                </c:pt>
                <c:pt idx="90">
                  <c:v>0.1739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BB7-47FF-A6F9-CA77D3A77BFF}"/>
            </c:ext>
          </c:extLst>
        </c:ser>
        <c:ser>
          <c:idx val="6"/>
          <c:order val="6"/>
          <c:tx>
            <c:strRef>
              <c:f>'Skip-3'!$L$1:$L$2</c:f>
              <c:strCache>
                <c:ptCount val="1"/>
                <c:pt idx="0">
                  <c:v>83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'Skip-3'!$L$3:$L$94</c:f>
              <c:numCache>
                <c:formatCode>General</c:formatCode>
                <c:ptCount val="91"/>
                <c:pt idx="0">
                  <c:v>1.6850000000000001</c:v>
                </c:pt>
                <c:pt idx="1">
                  <c:v>1.6506000000000001</c:v>
                </c:pt>
                <c:pt idx="2">
                  <c:v>1.6067</c:v>
                </c:pt>
                <c:pt idx="3">
                  <c:v>1.5633999999999999</c:v>
                </c:pt>
                <c:pt idx="4">
                  <c:v>1.5226</c:v>
                </c:pt>
                <c:pt idx="5">
                  <c:v>1.4824999999999999</c:v>
                </c:pt>
                <c:pt idx="6">
                  <c:v>1.4440999999999999</c:v>
                </c:pt>
                <c:pt idx="7">
                  <c:v>1.4061999999999999</c:v>
                </c:pt>
                <c:pt idx="8">
                  <c:v>1.37</c:v>
                </c:pt>
                <c:pt idx="9">
                  <c:v>1.3347</c:v>
                </c:pt>
                <c:pt idx="10">
                  <c:v>1.3008</c:v>
                </c:pt>
                <c:pt idx="11">
                  <c:v>1.2675000000000001</c:v>
                </c:pt>
                <c:pt idx="12">
                  <c:v>1.2355</c:v>
                </c:pt>
                <c:pt idx="13">
                  <c:v>1.2044999999999999</c:v>
                </c:pt>
                <c:pt idx="14">
                  <c:v>1.1735</c:v>
                </c:pt>
                <c:pt idx="15">
                  <c:v>1.1436999999999999</c:v>
                </c:pt>
                <c:pt idx="16">
                  <c:v>1.1143000000000001</c:v>
                </c:pt>
                <c:pt idx="17">
                  <c:v>1.0860000000000001</c:v>
                </c:pt>
                <c:pt idx="18">
                  <c:v>1.0587</c:v>
                </c:pt>
                <c:pt idx="19">
                  <c:v>1.0310999999999999</c:v>
                </c:pt>
                <c:pt idx="20">
                  <c:v>1.0044</c:v>
                </c:pt>
                <c:pt idx="21">
                  <c:v>0.97909999999999997</c:v>
                </c:pt>
                <c:pt idx="22">
                  <c:v>0.95289999999999997</c:v>
                </c:pt>
                <c:pt idx="23">
                  <c:v>0.92859999999999998</c:v>
                </c:pt>
                <c:pt idx="24">
                  <c:v>0.90369999999999995</c:v>
                </c:pt>
                <c:pt idx="25">
                  <c:v>0.87970000000000004</c:v>
                </c:pt>
                <c:pt idx="26">
                  <c:v>0.85650000000000004</c:v>
                </c:pt>
                <c:pt idx="27">
                  <c:v>0.83250000000000002</c:v>
                </c:pt>
                <c:pt idx="28">
                  <c:v>0.8095</c:v>
                </c:pt>
                <c:pt idx="29">
                  <c:v>0.78739999999999999</c:v>
                </c:pt>
                <c:pt idx="30">
                  <c:v>0.76549999999999996</c:v>
                </c:pt>
                <c:pt idx="31">
                  <c:v>0.74370000000000003</c:v>
                </c:pt>
                <c:pt idx="32">
                  <c:v>0.72240000000000004</c:v>
                </c:pt>
                <c:pt idx="33">
                  <c:v>0.70179999999999998</c:v>
                </c:pt>
                <c:pt idx="34">
                  <c:v>0.68140000000000001</c:v>
                </c:pt>
                <c:pt idx="35">
                  <c:v>0.6603</c:v>
                </c:pt>
                <c:pt idx="36">
                  <c:v>0.64059999999999995</c:v>
                </c:pt>
                <c:pt idx="37">
                  <c:v>0.62139999999999995</c:v>
                </c:pt>
                <c:pt idx="38">
                  <c:v>0.60189999999999999</c:v>
                </c:pt>
                <c:pt idx="39">
                  <c:v>0.58279999999999998</c:v>
                </c:pt>
                <c:pt idx="40">
                  <c:v>0.56389999999999996</c:v>
                </c:pt>
                <c:pt idx="41">
                  <c:v>0.54530000000000001</c:v>
                </c:pt>
                <c:pt idx="42">
                  <c:v>0.52669999999999995</c:v>
                </c:pt>
                <c:pt idx="43">
                  <c:v>0.50829999999999997</c:v>
                </c:pt>
                <c:pt idx="44">
                  <c:v>0.49030000000000001</c:v>
                </c:pt>
                <c:pt idx="45">
                  <c:v>0.47370000000000001</c:v>
                </c:pt>
                <c:pt idx="46">
                  <c:v>0.45610000000000001</c:v>
                </c:pt>
                <c:pt idx="47">
                  <c:v>0.43830000000000002</c:v>
                </c:pt>
                <c:pt idx="48">
                  <c:v>0.42080000000000001</c:v>
                </c:pt>
                <c:pt idx="49">
                  <c:v>0.4042</c:v>
                </c:pt>
                <c:pt idx="50">
                  <c:v>0.38750000000000001</c:v>
                </c:pt>
                <c:pt idx="51">
                  <c:v>0.37109999999999999</c:v>
                </c:pt>
                <c:pt idx="52">
                  <c:v>0.3553</c:v>
                </c:pt>
                <c:pt idx="53">
                  <c:v>0.33950000000000002</c:v>
                </c:pt>
                <c:pt idx="54">
                  <c:v>0.32440000000000002</c:v>
                </c:pt>
                <c:pt idx="55">
                  <c:v>0.30780000000000002</c:v>
                </c:pt>
                <c:pt idx="56">
                  <c:v>0.29409999999999997</c:v>
                </c:pt>
                <c:pt idx="57">
                  <c:v>0.27889999999999998</c:v>
                </c:pt>
                <c:pt idx="58">
                  <c:v>0.2646</c:v>
                </c:pt>
                <c:pt idx="59">
                  <c:v>0.2495</c:v>
                </c:pt>
                <c:pt idx="60">
                  <c:v>0.23499999999999999</c:v>
                </c:pt>
                <c:pt idx="61">
                  <c:v>0.2218</c:v>
                </c:pt>
                <c:pt idx="62">
                  <c:v>0.2079</c:v>
                </c:pt>
                <c:pt idx="63">
                  <c:v>0.1948</c:v>
                </c:pt>
                <c:pt idx="64">
                  <c:v>0.18279999999999999</c:v>
                </c:pt>
                <c:pt idx="65">
                  <c:v>0.17</c:v>
                </c:pt>
                <c:pt idx="66">
                  <c:v>0.1578</c:v>
                </c:pt>
                <c:pt idx="67">
                  <c:v>0.1469</c:v>
                </c:pt>
                <c:pt idx="68">
                  <c:v>0.13689999999999999</c:v>
                </c:pt>
                <c:pt idx="69">
                  <c:v>0.12670000000000001</c:v>
                </c:pt>
                <c:pt idx="70">
                  <c:v>0.1167</c:v>
                </c:pt>
                <c:pt idx="71">
                  <c:v>0.1087</c:v>
                </c:pt>
                <c:pt idx="72">
                  <c:v>0.1</c:v>
                </c:pt>
                <c:pt idx="73">
                  <c:v>9.1300000000000006E-2</c:v>
                </c:pt>
                <c:pt idx="74">
                  <c:v>8.5699999999999998E-2</c:v>
                </c:pt>
                <c:pt idx="75">
                  <c:v>0.08</c:v>
                </c:pt>
                <c:pt idx="76">
                  <c:v>7.51E-2</c:v>
                </c:pt>
                <c:pt idx="77">
                  <c:v>7.0000000000000007E-2</c:v>
                </c:pt>
                <c:pt idx="78">
                  <c:v>7.0000000000000007E-2</c:v>
                </c:pt>
                <c:pt idx="79">
                  <c:v>7.0000000000000007E-2</c:v>
                </c:pt>
                <c:pt idx="80">
                  <c:v>7.0000000000000007E-2</c:v>
                </c:pt>
                <c:pt idx="81">
                  <c:v>7.0000000000000007E-2</c:v>
                </c:pt>
                <c:pt idx="82">
                  <c:v>7.0000000000000007E-2</c:v>
                </c:pt>
                <c:pt idx="83">
                  <c:v>7.0699999999999999E-2</c:v>
                </c:pt>
                <c:pt idx="84">
                  <c:v>0.08</c:v>
                </c:pt>
                <c:pt idx="85">
                  <c:v>8.5900000000000004E-2</c:v>
                </c:pt>
                <c:pt idx="86">
                  <c:v>9.4700000000000006E-2</c:v>
                </c:pt>
                <c:pt idx="87">
                  <c:v>0.1062</c:v>
                </c:pt>
                <c:pt idx="88">
                  <c:v>0.1201</c:v>
                </c:pt>
                <c:pt idx="89">
                  <c:v>0.13550000000000001</c:v>
                </c:pt>
                <c:pt idx="9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BB7-47FF-A6F9-CA77D3A77BFF}"/>
            </c:ext>
          </c:extLst>
        </c:ser>
        <c:ser>
          <c:idx val="7"/>
          <c:order val="7"/>
          <c:tx>
            <c:strRef>
              <c:f>'Skip-3'!$M$1:$M$2</c:f>
              <c:strCache>
                <c:ptCount val="1"/>
                <c:pt idx="0">
                  <c:v>84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'Skip-3'!$M$3:$M$94</c:f>
              <c:numCache>
                <c:formatCode>General</c:formatCode>
                <c:ptCount val="91"/>
                <c:pt idx="0">
                  <c:v>1.6283000000000001</c:v>
                </c:pt>
                <c:pt idx="1">
                  <c:v>1.5943000000000001</c:v>
                </c:pt>
                <c:pt idx="2">
                  <c:v>1.5508999999999999</c:v>
                </c:pt>
                <c:pt idx="3">
                  <c:v>1.5091000000000001</c:v>
                </c:pt>
                <c:pt idx="4">
                  <c:v>1.4686999999999999</c:v>
                </c:pt>
                <c:pt idx="5">
                  <c:v>1.43</c:v>
                </c:pt>
                <c:pt idx="6">
                  <c:v>1.3918999999999999</c:v>
                </c:pt>
                <c:pt idx="7">
                  <c:v>1.355</c:v>
                </c:pt>
                <c:pt idx="8">
                  <c:v>1.3192999999999999</c:v>
                </c:pt>
                <c:pt idx="9">
                  <c:v>1.2848999999999999</c:v>
                </c:pt>
                <c:pt idx="10">
                  <c:v>1.2523</c:v>
                </c:pt>
                <c:pt idx="11">
                  <c:v>1.2192000000000001</c:v>
                </c:pt>
                <c:pt idx="12">
                  <c:v>1.1873</c:v>
                </c:pt>
                <c:pt idx="13">
                  <c:v>1.1571</c:v>
                </c:pt>
                <c:pt idx="14">
                  <c:v>1.1269</c:v>
                </c:pt>
                <c:pt idx="15">
                  <c:v>1.0972999999999999</c:v>
                </c:pt>
                <c:pt idx="16">
                  <c:v>1.0689</c:v>
                </c:pt>
                <c:pt idx="17">
                  <c:v>1.0412999999999999</c:v>
                </c:pt>
                <c:pt idx="18">
                  <c:v>1.0142</c:v>
                </c:pt>
                <c:pt idx="19">
                  <c:v>0.98819999999999997</c:v>
                </c:pt>
                <c:pt idx="20">
                  <c:v>0.96140000000000003</c:v>
                </c:pt>
                <c:pt idx="21">
                  <c:v>0.9365</c:v>
                </c:pt>
                <c:pt idx="22">
                  <c:v>0.91139999999999999</c:v>
                </c:pt>
                <c:pt idx="23">
                  <c:v>0.88670000000000004</c:v>
                </c:pt>
                <c:pt idx="24">
                  <c:v>0.86240000000000006</c:v>
                </c:pt>
                <c:pt idx="25">
                  <c:v>0.83979999999999999</c:v>
                </c:pt>
                <c:pt idx="26">
                  <c:v>0.81720000000000004</c:v>
                </c:pt>
                <c:pt idx="27">
                  <c:v>0.79349999999999998</c:v>
                </c:pt>
                <c:pt idx="28">
                  <c:v>0.77129999999999999</c:v>
                </c:pt>
                <c:pt idx="29">
                  <c:v>0.75</c:v>
                </c:pt>
                <c:pt idx="30">
                  <c:v>0.72840000000000005</c:v>
                </c:pt>
                <c:pt idx="31">
                  <c:v>0.70709999999999995</c:v>
                </c:pt>
                <c:pt idx="32">
                  <c:v>0.6865</c:v>
                </c:pt>
                <c:pt idx="33">
                  <c:v>0.66610000000000003</c:v>
                </c:pt>
                <c:pt idx="34">
                  <c:v>0.64590000000000003</c:v>
                </c:pt>
                <c:pt idx="35">
                  <c:v>0.62619999999999998</c:v>
                </c:pt>
                <c:pt idx="36">
                  <c:v>0.60640000000000005</c:v>
                </c:pt>
                <c:pt idx="37">
                  <c:v>0.58679999999999999</c:v>
                </c:pt>
                <c:pt idx="38">
                  <c:v>0.5675</c:v>
                </c:pt>
                <c:pt idx="39">
                  <c:v>0.5494</c:v>
                </c:pt>
                <c:pt idx="40">
                  <c:v>0.53139999999999998</c:v>
                </c:pt>
                <c:pt idx="41">
                  <c:v>0.51280000000000003</c:v>
                </c:pt>
                <c:pt idx="42">
                  <c:v>0.495</c:v>
                </c:pt>
                <c:pt idx="43">
                  <c:v>0.47670000000000001</c:v>
                </c:pt>
                <c:pt idx="44">
                  <c:v>0.4592</c:v>
                </c:pt>
                <c:pt idx="45">
                  <c:v>0.44230000000000003</c:v>
                </c:pt>
                <c:pt idx="46">
                  <c:v>0.42559999999999998</c:v>
                </c:pt>
                <c:pt idx="47">
                  <c:v>0.4083</c:v>
                </c:pt>
                <c:pt idx="48">
                  <c:v>0.39279999999999998</c:v>
                </c:pt>
                <c:pt idx="49">
                  <c:v>0.37530000000000002</c:v>
                </c:pt>
                <c:pt idx="50">
                  <c:v>0.3589</c:v>
                </c:pt>
                <c:pt idx="51">
                  <c:v>0.34389999999999998</c:v>
                </c:pt>
                <c:pt idx="52">
                  <c:v>0.32719999999999999</c:v>
                </c:pt>
                <c:pt idx="53">
                  <c:v>0.31240000000000001</c:v>
                </c:pt>
                <c:pt idx="54">
                  <c:v>0.29670000000000002</c:v>
                </c:pt>
                <c:pt idx="55">
                  <c:v>0.28270000000000001</c:v>
                </c:pt>
                <c:pt idx="56">
                  <c:v>0.26700000000000002</c:v>
                </c:pt>
                <c:pt idx="57">
                  <c:v>0.25319999999999998</c:v>
                </c:pt>
                <c:pt idx="58">
                  <c:v>0.23810000000000001</c:v>
                </c:pt>
                <c:pt idx="59">
                  <c:v>0.22389999999999999</c:v>
                </c:pt>
                <c:pt idx="60">
                  <c:v>0.21160000000000001</c:v>
                </c:pt>
                <c:pt idx="61">
                  <c:v>0.19689999999999999</c:v>
                </c:pt>
                <c:pt idx="62">
                  <c:v>0.18459999999999999</c:v>
                </c:pt>
                <c:pt idx="63">
                  <c:v>0.17199999999999999</c:v>
                </c:pt>
                <c:pt idx="64">
                  <c:v>0.16</c:v>
                </c:pt>
                <c:pt idx="65">
                  <c:v>0.14749999999999999</c:v>
                </c:pt>
                <c:pt idx="66">
                  <c:v>0.1363</c:v>
                </c:pt>
                <c:pt idx="67">
                  <c:v>0.12570000000000001</c:v>
                </c:pt>
                <c:pt idx="68">
                  <c:v>0.1157</c:v>
                </c:pt>
                <c:pt idx="69">
                  <c:v>0.10630000000000001</c:v>
                </c:pt>
                <c:pt idx="70">
                  <c:v>9.7000000000000003E-2</c:v>
                </c:pt>
                <c:pt idx="71">
                  <c:v>8.9099999999999999E-2</c:v>
                </c:pt>
                <c:pt idx="72">
                  <c:v>0.08</c:v>
                </c:pt>
                <c:pt idx="73">
                  <c:v>7.2700000000000001E-2</c:v>
                </c:pt>
                <c:pt idx="74">
                  <c:v>6.8699999999999997E-2</c:v>
                </c:pt>
                <c:pt idx="75">
                  <c:v>6.0199999999999997E-2</c:v>
                </c:pt>
                <c:pt idx="76">
                  <c:v>0.06</c:v>
                </c:pt>
                <c:pt idx="77">
                  <c:v>5.0599999999999999E-2</c:v>
                </c:pt>
                <c:pt idx="78">
                  <c:v>0.05</c:v>
                </c:pt>
                <c:pt idx="79">
                  <c:v>0.05</c:v>
                </c:pt>
                <c:pt idx="80">
                  <c:v>0.05</c:v>
                </c:pt>
                <c:pt idx="81">
                  <c:v>0.05</c:v>
                </c:pt>
                <c:pt idx="82">
                  <c:v>0.05</c:v>
                </c:pt>
                <c:pt idx="83">
                  <c:v>5.57E-2</c:v>
                </c:pt>
                <c:pt idx="84">
                  <c:v>0.06</c:v>
                </c:pt>
                <c:pt idx="85">
                  <c:v>6.8500000000000005E-2</c:v>
                </c:pt>
                <c:pt idx="86">
                  <c:v>7.6600000000000001E-2</c:v>
                </c:pt>
                <c:pt idx="87">
                  <c:v>8.7400000000000005E-2</c:v>
                </c:pt>
                <c:pt idx="88">
                  <c:v>0.1018</c:v>
                </c:pt>
                <c:pt idx="89">
                  <c:v>0.1164</c:v>
                </c:pt>
                <c:pt idx="90">
                  <c:v>0.1303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BB7-47FF-A6F9-CA77D3A77BFF}"/>
            </c:ext>
          </c:extLst>
        </c:ser>
        <c:ser>
          <c:idx val="8"/>
          <c:order val="8"/>
          <c:tx>
            <c:strRef>
              <c:f>'Skip-3'!$N$1:$N$2</c:f>
              <c:strCache>
                <c:ptCount val="1"/>
                <c:pt idx="0">
                  <c:v>85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'Skip-3'!$N$3:$N$94</c:f>
              <c:numCache>
                <c:formatCode>General</c:formatCode>
                <c:ptCount val="91"/>
                <c:pt idx="0">
                  <c:v>1.5822000000000001</c:v>
                </c:pt>
                <c:pt idx="1">
                  <c:v>1.5497000000000001</c:v>
                </c:pt>
                <c:pt idx="2">
                  <c:v>1.5069999999999999</c:v>
                </c:pt>
                <c:pt idx="3">
                  <c:v>1.4657</c:v>
                </c:pt>
                <c:pt idx="4">
                  <c:v>1.4259999999999999</c:v>
                </c:pt>
                <c:pt idx="5">
                  <c:v>1.3876999999999999</c:v>
                </c:pt>
                <c:pt idx="6">
                  <c:v>1.3503000000000001</c:v>
                </c:pt>
                <c:pt idx="7">
                  <c:v>1.3148</c:v>
                </c:pt>
                <c:pt idx="8">
                  <c:v>1.2793000000000001</c:v>
                </c:pt>
                <c:pt idx="9">
                  <c:v>1.2456</c:v>
                </c:pt>
                <c:pt idx="10">
                  <c:v>1.2130000000000001</c:v>
                </c:pt>
                <c:pt idx="11">
                  <c:v>1.1808000000000001</c:v>
                </c:pt>
                <c:pt idx="12">
                  <c:v>1.1499999999999999</c:v>
                </c:pt>
                <c:pt idx="13">
                  <c:v>1.1197999999999999</c:v>
                </c:pt>
                <c:pt idx="14">
                  <c:v>1.0906</c:v>
                </c:pt>
                <c:pt idx="15">
                  <c:v>1.0615000000000001</c:v>
                </c:pt>
                <c:pt idx="16">
                  <c:v>1.0336000000000001</c:v>
                </c:pt>
                <c:pt idx="17">
                  <c:v>1.0066999999999999</c:v>
                </c:pt>
                <c:pt idx="18">
                  <c:v>0.98</c:v>
                </c:pt>
                <c:pt idx="19">
                  <c:v>0.95379999999999998</c:v>
                </c:pt>
                <c:pt idx="20">
                  <c:v>0.92810000000000004</c:v>
                </c:pt>
                <c:pt idx="21">
                  <c:v>0.90229999999999999</c:v>
                </c:pt>
                <c:pt idx="22">
                  <c:v>0.87880000000000003</c:v>
                </c:pt>
                <c:pt idx="23">
                  <c:v>0.8548</c:v>
                </c:pt>
                <c:pt idx="24">
                  <c:v>0.83099999999999996</c:v>
                </c:pt>
                <c:pt idx="25">
                  <c:v>0.80820000000000003</c:v>
                </c:pt>
                <c:pt idx="26">
                  <c:v>0.78620000000000001</c:v>
                </c:pt>
                <c:pt idx="27">
                  <c:v>0.76319999999999999</c:v>
                </c:pt>
                <c:pt idx="28">
                  <c:v>0.74129999999999996</c:v>
                </c:pt>
                <c:pt idx="29">
                  <c:v>0.72</c:v>
                </c:pt>
                <c:pt idx="30">
                  <c:v>0.69889999999999997</c:v>
                </c:pt>
                <c:pt idx="31">
                  <c:v>0.67820000000000003</c:v>
                </c:pt>
                <c:pt idx="32">
                  <c:v>0.6573</c:v>
                </c:pt>
                <c:pt idx="33">
                  <c:v>0.63759999999999994</c:v>
                </c:pt>
                <c:pt idx="34">
                  <c:v>0.61780000000000002</c:v>
                </c:pt>
                <c:pt idx="35">
                  <c:v>0.5978</c:v>
                </c:pt>
                <c:pt idx="36">
                  <c:v>0.5786</c:v>
                </c:pt>
                <c:pt idx="37">
                  <c:v>0.56030000000000002</c:v>
                </c:pt>
                <c:pt idx="38">
                  <c:v>0.54190000000000005</c:v>
                </c:pt>
                <c:pt idx="39">
                  <c:v>0.52329999999999999</c:v>
                </c:pt>
                <c:pt idx="40">
                  <c:v>0.50529999999999997</c:v>
                </c:pt>
                <c:pt idx="41">
                  <c:v>0.48809999999999998</c:v>
                </c:pt>
                <c:pt idx="42">
                  <c:v>0.46920000000000001</c:v>
                </c:pt>
                <c:pt idx="43">
                  <c:v>0.45219999999999999</c:v>
                </c:pt>
                <c:pt idx="44">
                  <c:v>0.43469999999999998</c:v>
                </c:pt>
                <c:pt idx="45">
                  <c:v>0.41739999999999999</c:v>
                </c:pt>
                <c:pt idx="46">
                  <c:v>0.40110000000000001</c:v>
                </c:pt>
                <c:pt idx="47">
                  <c:v>0.38469999999999999</c:v>
                </c:pt>
                <c:pt idx="48">
                  <c:v>0.36780000000000002</c:v>
                </c:pt>
                <c:pt idx="49">
                  <c:v>0.35220000000000001</c:v>
                </c:pt>
                <c:pt idx="50">
                  <c:v>0.33610000000000001</c:v>
                </c:pt>
                <c:pt idx="51">
                  <c:v>0.31969999999999998</c:v>
                </c:pt>
                <c:pt idx="52">
                  <c:v>0.30499999999999999</c:v>
                </c:pt>
                <c:pt idx="53">
                  <c:v>0.28949999999999998</c:v>
                </c:pt>
                <c:pt idx="54">
                  <c:v>0.27529999999999999</c:v>
                </c:pt>
                <c:pt idx="55">
                  <c:v>0.26079999999999998</c:v>
                </c:pt>
                <c:pt idx="56">
                  <c:v>0.24540000000000001</c:v>
                </c:pt>
                <c:pt idx="57">
                  <c:v>0.2321</c:v>
                </c:pt>
                <c:pt idx="58">
                  <c:v>0.21809999999999999</c:v>
                </c:pt>
                <c:pt idx="59">
                  <c:v>0.2039</c:v>
                </c:pt>
                <c:pt idx="60">
                  <c:v>0.19159999999999999</c:v>
                </c:pt>
                <c:pt idx="61">
                  <c:v>0.1772</c:v>
                </c:pt>
                <c:pt idx="62">
                  <c:v>0.1651</c:v>
                </c:pt>
                <c:pt idx="63">
                  <c:v>0.15329999999999999</c:v>
                </c:pt>
                <c:pt idx="64">
                  <c:v>0.14180000000000001</c:v>
                </c:pt>
                <c:pt idx="65">
                  <c:v>0.12970000000000001</c:v>
                </c:pt>
                <c:pt idx="66">
                  <c:v>0.11849999999999999</c:v>
                </c:pt>
                <c:pt idx="67">
                  <c:v>0.1086</c:v>
                </c:pt>
                <c:pt idx="68">
                  <c:v>9.8799999999999999E-2</c:v>
                </c:pt>
                <c:pt idx="69">
                  <c:v>8.9499999999999996E-2</c:v>
                </c:pt>
                <c:pt idx="70">
                  <c:v>8.0199999999999994E-2</c:v>
                </c:pt>
                <c:pt idx="71">
                  <c:v>7.2400000000000006E-2</c:v>
                </c:pt>
                <c:pt idx="72">
                  <c:v>6.5600000000000006E-2</c:v>
                </c:pt>
                <c:pt idx="73">
                  <c:v>0.06</c:v>
                </c:pt>
                <c:pt idx="74">
                  <c:v>5.21E-2</c:v>
                </c:pt>
                <c:pt idx="75">
                  <c:v>0.05</c:v>
                </c:pt>
                <c:pt idx="76">
                  <c:v>4.1799999999999997E-2</c:v>
                </c:pt>
                <c:pt idx="77">
                  <c:v>0.04</c:v>
                </c:pt>
                <c:pt idx="78">
                  <c:v>0.04</c:v>
                </c:pt>
                <c:pt idx="79">
                  <c:v>0.04</c:v>
                </c:pt>
                <c:pt idx="80">
                  <c:v>3.9800000000000002E-2</c:v>
                </c:pt>
                <c:pt idx="81">
                  <c:v>0.04</c:v>
                </c:pt>
                <c:pt idx="82">
                  <c:v>0.04</c:v>
                </c:pt>
                <c:pt idx="83">
                  <c:v>0.04</c:v>
                </c:pt>
                <c:pt idx="84">
                  <c:v>4.7300000000000002E-2</c:v>
                </c:pt>
                <c:pt idx="85">
                  <c:v>5.2499999999999998E-2</c:v>
                </c:pt>
                <c:pt idx="86">
                  <c:v>6.1800000000000001E-2</c:v>
                </c:pt>
                <c:pt idx="87">
                  <c:v>7.2900000000000006E-2</c:v>
                </c:pt>
                <c:pt idx="88">
                  <c:v>8.5199999999999998E-2</c:v>
                </c:pt>
                <c:pt idx="89">
                  <c:v>0.1013</c:v>
                </c:pt>
                <c:pt idx="90">
                  <c:v>0.1142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BB7-47FF-A6F9-CA77D3A77BFF}"/>
            </c:ext>
          </c:extLst>
        </c:ser>
        <c:ser>
          <c:idx val="9"/>
          <c:order val="9"/>
          <c:tx>
            <c:strRef>
              <c:f>'Skip-3'!$O$1:$O$2</c:f>
              <c:strCache>
                <c:ptCount val="1"/>
                <c:pt idx="0">
                  <c:v>86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'Skip-3'!$O$3:$O$94</c:f>
              <c:numCache>
                <c:formatCode>General</c:formatCode>
                <c:ptCount val="91"/>
                <c:pt idx="0">
                  <c:v>1.5478000000000001</c:v>
                </c:pt>
                <c:pt idx="1">
                  <c:v>1.5145999999999999</c:v>
                </c:pt>
                <c:pt idx="2">
                  <c:v>1.4723999999999999</c:v>
                </c:pt>
                <c:pt idx="3">
                  <c:v>1.4317</c:v>
                </c:pt>
                <c:pt idx="4">
                  <c:v>1.3931</c:v>
                </c:pt>
                <c:pt idx="5">
                  <c:v>1.3552</c:v>
                </c:pt>
                <c:pt idx="6">
                  <c:v>1.3183</c:v>
                </c:pt>
                <c:pt idx="7">
                  <c:v>1.2828999999999999</c:v>
                </c:pt>
                <c:pt idx="8">
                  <c:v>1.248</c:v>
                </c:pt>
                <c:pt idx="9">
                  <c:v>1.2151000000000001</c:v>
                </c:pt>
                <c:pt idx="10">
                  <c:v>1.1826000000000001</c:v>
                </c:pt>
                <c:pt idx="11">
                  <c:v>1.1513</c:v>
                </c:pt>
                <c:pt idx="12">
                  <c:v>1.1208</c:v>
                </c:pt>
                <c:pt idx="13">
                  <c:v>1.0908</c:v>
                </c:pt>
                <c:pt idx="14">
                  <c:v>1.0618000000000001</c:v>
                </c:pt>
                <c:pt idx="15">
                  <c:v>1.0330999999999999</c:v>
                </c:pt>
                <c:pt idx="16">
                  <c:v>1.0057</c:v>
                </c:pt>
                <c:pt idx="17">
                  <c:v>0.97909999999999997</c:v>
                </c:pt>
                <c:pt idx="18">
                  <c:v>0.95289999999999997</c:v>
                </c:pt>
                <c:pt idx="19">
                  <c:v>0.92779999999999996</c:v>
                </c:pt>
                <c:pt idx="20">
                  <c:v>0.9012</c:v>
                </c:pt>
                <c:pt idx="21">
                  <c:v>0.87770000000000004</c:v>
                </c:pt>
                <c:pt idx="22">
                  <c:v>0.85260000000000002</c:v>
                </c:pt>
                <c:pt idx="23">
                  <c:v>0.82950000000000002</c:v>
                </c:pt>
                <c:pt idx="24">
                  <c:v>0.80659999999999998</c:v>
                </c:pt>
                <c:pt idx="25">
                  <c:v>0.78369999999999995</c:v>
                </c:pt>
                <c:pt idx="26">
                  <c:v>0.76149999999999995</c:v>
                </c:pt>
                <c:pt idx="27">
                  <c:v>0.73970000000000002</c:v>
                </c:pt>
                <c:pt idx="28">
                  <c:v>0.71789999999999998</c:v>
                </c:pt>
                <c:pt idx="29">
                  <c:v>0.69689999999999996</c:v>
                </c:pt>
                <c:pt idx="30">
                  <c:v>0.67630000000000001</c:v>
                </c:pt>
                <c:pt idx="31">
                  <c:v>0.65500000000000003</c:v>
                </c:pt>
                <c:pt idx="32">
                  <c:v>0.63570000000000004</c:v>
                </c:pt>
                <c:pt idx="33">
                  <c:v>0.61580000000000001</c:v>
                </c:pt>
                <c:pt idx="34">
                  <c:v>0.59570000000000001</c:v>
                </c:pt>
                <c:pt idx="35">
                  <c:v>0.57679999999999998</c:v>
                </c:pt>
                <c:pt idx="36">
                  <c:v>0.55720000000000003</c:v>
                </c:pt>
                <c:pt idx="37">
                  <c:v>0.53859999999999997</c:v>
                </c:pt>
                <c:pt idx="38">
                  <c:v>0.51970000000000005</c:v>
                </c:pt>
                <c:pt idx="39">
                  <c:v>0.50190000000000001</c:v>
                </c:pt>
                <c:pt idx="40">
                  <c:v>0.48420000000000002</c:v>
                </c:pt>
                <c:pt idx="41">
                  <c:v>0.46689999999999998</c:v>
                </c:pt>
                <c:pt idx="42">
                  <c:v>0.44829999999999998</c:v>
                </c:pt>
                <c:pt idx="43">
                  <c:v>0.43140000000000001</c:v>
                </c:pt>
                <c:pt idx="44">
                  <c:v>0.41439999999999999</c:v>
                </c:pt>
                <c:pt idx="45">
                  <c:v>0.39710000000000001</c:v>
                </c:pt>
                <c:pt idx="46">
                  <c:v>0.38109999999999999</c:v>
                </c:pt>
                <c:pt idx="47">
                  <c:v>0.36499999999999999</c:v>
                </c:pt>
                <c:pt idx="48">
                  <c:v>0.3478</c:v>
                </c:pt>
                <c:pt idx="49">
                  <c:v>0.33250000000000002</c:v>
                </c:pt>
                <c:pt idx="50">
                  <c:v>0.31609999999999999</c:v>
                </c:pt>
                <c:pt idx="51">
                  <c:v>0.30109999999999998</c:v>
                </c:pt>
                <c:pt idx="52">
                  <c:v>0.28560000000000002</c:v>
                </c:pt>
                <c:pt idx="53">
                  <c:v>0.27110000000000001</c:v>
                </c:pt>
                <c:pt idx="54">
                  <c:v>0.25609999999999999</c:v>
                </c:pt>
                <c:pt idx="55">
                  <c:v>0.2424</c:v>
                </c:pt>
                <c:pt idx="56">
                  <c:v>0.2268</c:v>
                </c:pt>
                <c:pt idx="57">
                  <c:v>0.21390000000000001</c:v>
                </c:pt>
                <c:pt idx="58">
                  <c:v>0.20050000000000001</c:v>
                </c:pt>
                <c:pt idx="59">
                  <c:v>0.18579999999999999</c:v>
                </c:pt>
                <c:pt idx="60">
                  <c:v>0.1739</c:v>
                </c:pt>
                <c:pt idx="61">
                  <c:v>0.1615</c:v>
                </c:pt>
                <c:pt idx="62">
                  <c:v>0.1492</c:v>
                </c:pt>
                <c:pt idx="63">
                  <c:v>0.13669999999999999</c:v>
                </c:pt>
                <c:pt idx="64">
                  <c:v>0.12570000000000001</c:v>
                </c:pt>
                <c:pt idx="65">
                  <c:v>0.1148</c:v>
                </c:pt>
                <c:pt idx="66">
                  <c:v>0.10489999999999999</c:v>
                </c:pt>
                <c:pt idx="67">
                  <c:v>9.5000000000000001E-2</c:v>
                </c:pt>
                <c:pt idx="68">
                  <c:v>8.5999999999999993E-2</c:v>
                </c:pt>
                <c:pt idx="69">
                  <c:v>7.6999999999999999E-2</c:v>
                </c:pt>
                <c:pt idx="70">
                  <c:v>6.9500000000000006E-2</c:v>
                </c:pt>
                <c:pt idx="71">
                  <c:v>6.0400000000000002E-2</c:v>
                </c:pt>
                <c:pt idx="72">
                  <c:v>5.4199999999999998E-2</c:v>
                </c:pt>
                <c:pt idx="73">
                  <c:v>0.05</c:v>
                </c:pt>
                <c:pt idx="74">
                  <c:v>4.02E-2</c:v>
                </c:pt>
                <c:pt idx="75">
                  <c:v>0.04</c:v>
                </c:pt>
                <c:pt idx="76">
                  <c:v>3.1199999999999999E-2</c:v>
                </c:pt>
                <c:pt idx="77">
                  <c:v>0.03</c:v>
                </c:pt>
                <c:pt idx="78">
                  <c:v>0.03</c:v>
                </c:pt>
                <c:pt idx="79">
                  <c:v>0.03</c:v>
                </c:pt>
                <c:pt idx="80">
                  <c:v>2.64E-2</c:v>
                </c:pt>
                <c:pt idx="81">
                  <c:v>2.9499999999999998E-2</c:v>
                </c:pt>
                <c:pt idx="82">
                  <c:v>0.03</c:v>
                </c:pt>
                <c:pt idx="83">
                  <c:v>0.03</c:v>
                </c:pt>
                <c:pt idx="84">
                  <c:v>3.4599999999999999E-2</c:v>
                </c:pt>
                <c:pt idx="85">
                  <c:v>0.04</c:v>
                </c:pt>
                <c:pt idx="86">
                  <c:v>4.9799999999999997E-2</c:v>
                </c:pt>
                <c:pt idx="87">
                  <c:v>5.9799999999999999E-2</c:v>
                </c:pt>
                <c:pt idx="88">
                  <c:v>7.3099999999999998E-2</c:v>
                </c:pt>
                <c:pt idx="89">
                  <c:v>8.7099999999999997E-2</c:v>
                </c:pt>
                <c:pt idx="90">
                  <c:v>0.1003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BB7-47FF-A6F9-CA77D3A77BFF}"/>
            </c:ext>
          </c:extLst>
        </c:ser>
        <c:ser>
          <c:idx val="10"/>
          <c:order val="10"/>
          <c:tx>
            <c:strRef>
              <c:f>'Skip-3'!$P$1:$P$2</c:f>
              <c:strCache>
                <c:ptCount val="1"/>
                <c:pt idx="0">
                  <c:v>87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'Skip-3'!$P$3:$P$94</c:f>
              <c:numCache>
                <c:formatCode>General</c:formatCode>
                <c:ptCount val="91"/>
                <c:pt idx="0">
                  <c:v>1.5210999999999999</c:v>
                </c:pt>
                <c:pt idx="1">
                  <c:v>1.4887999999999999</c:v>
                </c:pt>
                <c:pt idx="2">
                  <c:v>1.4472</c:v>
                </c:pt>
                <c:pt idx="3">
                  <c:v>1.4066000000000001</c:v>
                </c:pt>
                <c:pt idx="4">
                  <c:v>1.3678999999999999</c:v>
                </c:pt>
                <c:pt idx="5">
                  <c:v>1.3308</c:v>
                </c:pt>
                <c:pt idx="6">
                  <c:v>1.2947</c:v>
                </c:pt>
                <c:pt idx="7">
                  <c:v>1.2591000000000001</c:v>
                </c:pt>
                <c:pt idx="8">
                  <c:v>1.2252000000000001</c:v>
                </c:pt>
                <c:pt idx="9">
                  <c:v>1.1921999999999999</c:v>
                </c:pt>
                <c:pt idx="10">
                  <c:v>1.1599999999999999</c:v>
                </c:pt>
                <c:pt idx="11">
                  <c:v>1.1288</c:v>
                </c:pt>
                <c:pt idx="12">
                  <c:v>1.0986</c:v>
                </c:pt>
                <c:pt idx="13">
                  <c:v>1.0693999999999999</c:v>
                </c:pt>
                <c:pt idx="14">
                  <c:v>1.0406</c:v>
                </c:pt>
                <c:pt idx="15">
                  <c:v>1.0123</c:v>
                </c:pt>
                <c:pt idx="16">
                  <c:v>0.9849</c:v>
                </c:pt>
                <c:pt idx="17">
                  <c:v>0.95889999999999997</c:v>
                </c:pt>
                <c:pt idx="18">
                  <c:v>0.93220000000000003</c:v>
                </c:pt>
                <c:pt idx="19">
                  <c:v>0.90759999999999996</c:v>
                </c:pt>
                <c:pt idx="20">
                  <c:v>0.88190000000000002</c:v>
                </c:pt>
                <c:pt idx="21">
                  <c:v>0.85770000000000002</c:v>
                </c:pt>
                <c:pt idx="22">
                  <c:v>0.83360000000000001</c:v>
                </c:pt>
                <c:pt idx="23">
                  <c:v>0.81020000000000003</c:v>
                </c:pt>
                <c:pt idx="24">
                  <c:v>0.7883</c:v>
                </c:pt>
                <c:pt idx="25">
                  <c:v>0.76519999999999999</c:v>
                </c:pt>
                <c:pt idx="26">
                  <c:v>0.74219999999999997</c:v>
                </c:pt>
                <c:pt idx="27">
                  <c:v>0.72130000000000005</c:v>
                </c:pt>
                <c:pt idx="28">
                  <c:v>0.69920000000000004</c:v>
                </c:pt>
                <c:pt idx="29">
                  <c:v>0.67849999999999999</c:v>
                </c:pt>
                <c:pt idx="30">
                  <c:v>0.65790000000000004</c:v>
                </c:pt>
                <c:pt idx="31">
                  <c:v>0.6371</c:v>
                </c:pt>
                <c:pt idx="32">
                  <c:v>0.61729999999999996</c:v>
                </c:pt>
                <c:pt idx="33">
                  <c:v>0.59760000000000002</c:v>
                </c:pt>
                <c:pt idx="34">
                  <c:v>0.57840000000000003</c:v>
                </c:pt>
                <c:pt idx="35">
                  <c:v>0.55889999999999995</c:v>
                </c:pt>
                <c:pt idx="36">
                  <c:v>0.53969999999999996</c:v>
                </c:pt>
                <c:pt idx="37">
                  <c:v>0.52190000000000003</c:v>
                </c:pt>
                <c:pt idx="38">
                  <c:v>0.50329999999999997</c:v>
                </c:pt>
                <c:pt idx="39">
                  <c:v>0.48530000000000001</c:v>
                </c:pt>
                <c:pt idx="40">
                  <c:v>0.4667</c:v>
                </c:pt>
                <c:pt idx="41">
                  <c:v>0.44940000000000002</c:v>
                </c:pt>
                <c:pt idx="42">
                  <c:v>0.43190000000000001</c:v>
                </c:pt>
                <c:pt idx="43">
                  <c:v>0.41499999999999998</c:v>
                </c:pt>
                <c:pt idx="44">
                  <c:v>0.39689999999999998</c:v>
                </c:pt>
                <c:pt idx="45">
                  <c:v>0.38059999999999999</c:v>
                </c:pt>
                <c:pt idx="46">
                  <c:v>0.36420000000000002</c:v>
                </c:pt>
                <c:pt idx="47">
                  <c:v>0.34670000000000001</c:v>
                </c:pt>
                <c:pt idx="48">
                  <c:v>0.33169999999999999</c:v>
                </c:pt>
                <c:pt idx="49">
                  <c:v>0.31580000000000003</c:v>
                </c:pt>
                <c:pt idx="50">
                  <c:v>0.3</c:v>
                </c:pt>
                <c:pt idx="51">
                  <c:v>0.28439999999999999</c:v>
                </c:pt>
                <c:pt idx="52">
                  <c:v>0.26919999999999999</c:v>
                </c:pt>
                <c:pt idx="53">
                  <c:v>0.25459999999999999</c:v>
                </c:pt>
                <c:pt idx="54">
                  <c:v>0.24030000000000001</c:v>
                </c:pt>
                <c:pt idx="55">
                  <c:v>0.22589999999999999</c:v>
                </c:pt>
                <c:pt idx="56">
                  <c:v>0.21299999999999999</c:v>
                </c:pt>
                <c:pt idx="57">
                  <c:v>0.19819999999999999</c:v>
                </c:pt>
                <c:pt idx="58">
                  <c:v>0.1857</c:v>
                </c:pt>
                <c:pt idx="59">
                  <c:v>0.1729</c:v>
                </c:pt>
                <c:pt idx="60">
                  <c:v>0.1595</c:v>
                </c:pt>
                <c:pt idx="61">
                  <c:v>0.1472</c:v>
                </c:pt>
                <c:pt idx="62">
                  <c:v>0.1356</c:v>
                </c:pt>
                <c:pt idx="63">
                  <c:v>0.124</c:v>
                </c:pt>
                <c:pt idx="64">
                  <c:v>0.113</c:v>
                </c:pt>
                <c:pt idx="65">
                  <c:v>0.1028</c:v>
                </c:pt>
                <c:pt idx="66">
                  <c:v>9.3200000000000005E-2</c:v>
                </c:pt>
                <c:pt idx="67">
                  <c:v>8.3599999999999994E-2</c:v>
                </c:pt>
                <c:pt idx="68">
                  <c:v>7.4800000000000005E-2</c:v>
                </c:pt>
                <c:pt idx="69">
                  <c:v>6.6699999999999995E-2</c:v>
                </c:pt>
                <c:pt idx="70">
                  <c:v>5.9799999999999999E-2</c:v>
                </c:pt>
                <c:pt idx="71">
                  <c:v>5.0700000000000002E-2</c:v>
                </c:pt>
                <c:pt idx="72">
                  <c:v>4.58E-2</c:v>
                </c:pt>
                <c:pt idx="73">
                  <c:v>0.04</c:v>
                </c:pt>
                <c:pt idx="74">
                  <c:v>3.4700000000000002E-2</c:v>
                </c:pt>
                <c:pt idx="75">
                  <c:v>0.03</c:v>
                </c:pt>
                <c:pt idx="76">
                  <c:v>2.8199999999999999E-2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0.02</c:v>
                </c:pt>
                <c:pt idx="82">
                  <c:v>0.02</c:v>
                </c:pt>
                <c:pt idx="83">
                  <c:v>0.02</c:v>
                </c:pt>
                <c:pt idx="84">
                  <c:v>2.53E-2</c:v>
                </c:pt>
                <c:pt idx="85">
                  <c:v>0.03</c:v>
                </c:pt>
                <c:pt idx="86">
                  <c:v>3.9399999999999998E-2</c:v>
                </c:pt>
                <c:pt idx="87">
                  <c:v>4.8300000000000003E-2</c:v>
                </c:pt>
                <c:pt idx="88">
                  <c:v>6.1600000000000002E-2</c:v>
                </c:pt>
                <c:pt idx="89">
                  <c:v>7.5499999999999998E-2</c:v>
                </c:pt>
                <c:pt idx="90">
                  <c:v>8.9200000000000002E-2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BB7-47FF-A6F9-CA77D3A77BFF}"/>
            </c:ext>
          </c:extLst>
        </c:ser>
        <c:ser>
          <c:idx val="11"/>
          <c:order val="11"/>
          <c:tx>
            <c:strRef>
              <c:f>'Skip-3'!$Q$1:$Q$2</c:f>
              <c:strCache>
                <c:ptCount val="1"/>
                <c:pt idx="0">
                  <c:v>88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'Skip-3'!$Q$3:$Q$94</c:f>
              <c:numCache>
                <c:formatCode>General</c:formatCode>
                <c:ptCount val="91"/>
                <c:pt idx="0">
                  <c:v>1.5024999999999999</c:v>
                </c:pt>
                <c:pt idx="1">
                  <c:v>1.4705999999999999</c:v>
                </c:pt>
                <c:pt idx="2">
                  <c:v>1.4293</c:v>
                </c:pt>
                <c:pt idx="3">
                  <c:v>1.3891</c:v>
                </c:pt>
                <c:pt idx="4">
                  <c:v>1.3508</c:v>
                </c:pt>
                <c:pt idx="5">
                  <c:v>1.3141</c:v>
                </c:pt>
                <c:pt idx="6">
                  <c:v>1.2776000000000001</c:v>
                </c:pt>
                <c:pt idx="7">
                  <c:v>1.2431000000000001</c:v>
                </c:pt>
                <c:pt idx="8">
                  <c:v>1.2089000000000001</c:v>
                </c:pt>
                <c:pt idx="9">
                  <c:v>1.1761999999999999</c:v>
                </c:pt>
                <c:pt idx="10">
                  <c:v>1.1445000000000001</c:v>
                </c:pt>
                <c:pt idx="11">
                  <c:v>1.1134999999999999</c:v>
                </c:pt>
                <c:pt idx="12">
                  <c:v>1.0832999999999999</c:v>
                </c:pt>
                <c:pt idx="13">
                  <c:v>1.0543</c:v>
                </c:pt>
                <c:pt idx="14">
                  <c:v>1.0261</c:v>
                </c:pt>
                <c:pt idx="15">
                  <c:v>0.99790000000000001</c:v>
                </c:pt>
                <c:pt idx="16">
                  <c:v>0.97019999999999995</c:v>
                </c:pt>
                <c:pt idx="17">
                  <c:v>0.94440000000000002</c:v>
                </c:pt>
                <c:pt idx="18">
                  <c:v>0.91869999999999996</c:v>
                </c:pt>
                <c:pt idx="19">
                  <c:v>0.89200000000000002</c:v>
                </c:pt>
                <c:pt idx="20">
                  <c:v>0.86839999999999995</c:v>
                </c:pt>
                <c:pt idx="21">
                  <c:v>0.84330000000000005</c:v>
                </c:pt>
                <c:pt idx="22">
                  <c:v>0.82</c:v>
                </c:pt>
                <c:pt idx="23">
                  <c:v>0.79620000000000002</c:v>
                </c:pt>
                <c:pt idx="24">
                  <c:v>0.7732</c:v>
                </c:pt>
                <c:pt idx="25">
                  <c:v>0.75080000000000002</c:v>
                </c:pt>
                <c:pt idx="26">
                  <c:v>0.72899999999999998</c:v>
                </c:pt>
                <c:pt idx="27">
                  <c:v>0.70730000000000004</c:v>
                </c:pt>
                <c:pt idx="28">
                  <c:v>0.68620000000000003</c:v>
                </c:pt>
                <c:pt idx="29">
                  <c:v>0.66459999999999997</c:v>
                </c:pt>
                <c:pt idx="30">
                  <c:v>0.64390000000000003</c:v>
                </c:pt>
                <c:pt idx="31">
                  <c:v>0.62339999999999995</c:v>
                </c:pt>
                <c:pt idx="32">
                  <c:v>0.60299999999999998</c:v>
                </c:pt>
                <c:pt idx="33">
                  <c:v>0.5837</c:v>
                </c:pt>
                <c:pt idx="34">
                  <c:v>0.56410000000000005</c:v>
                </c:pt>
                <c:pt idx="35">
                  <c:v>0.54510000000000003</c:v>
                </c:pt>
                <c:pt idx="36">
                  <c:v>0.52580000000000005</c:v>
                </c:pt>
                <c:pt idx="37">
                  <c:v>0.50729999999999997</c:v>
                </c:pt>
                <c:pt idx="38">
                  <c:v>0.48920000000000002</c:v>
                </c:pt>
                <c:pt idx="39">
                  <c:v>0.4708</c:v>
                </c:pt>
                <c:pt idx="40">
                  <c:v>0.45329999999999998</c:v>
                </c:pt>
                <c:pt idx="41">
                  <c:v>0.435</c:v>
                </c:pt>
                <c:pt idx="42">
                  <c:v>0.41689999999999999</c:v>
                </c:pt>
                <c:pt idx="43">
                  <c:v>0.4</c:v>
                </c:pt>
                <c:pt idx="44">
                  <c:v>0.3831</c:v>
                </c:pt>
                <c:pt idx="45">
                  <c:v>0.36630000000000001</c:v>
                </c:pt>
                <c:pt idx="46">
                  <c:v>0.34970000000000001</c:v>
                </c:pt>
                <c:pt idx="47">
                  <c:v>0.33389999999999997</c:v>
                </c:pt>
                <c:pt idx="48">
                  <c:v>0.31690000000000002</c:v>
                </c:pt>
                <c:pt idx="49">
                  <c:v>0.30170000000000002</c:v>
                </c:pt>
                <c:pt idx="50">
                  <c:v>0.28610000000000002</c:v>
                </c:pt>
                <c:pt idx="51">
                  <c:v>0.27079999999999999</c:v>
                </c:pt>
                <c:pt idx="52">
                  <c:v>0.25559999999999999</c:v>
                </c:pt>
                <c:pt idx="53">
                  <c:v>0.24110000000000001</c:v>
                </c:pt>
                <c:pt idx="54">
                  <c:v>0.22639999999999999</c:v>
                </c:pt>
                <c:pt idx="55">
                  <c:v>0.2135</c:v>
                </c:pt>
                <c:pt idx="56">
                  <c:v>0.19839999999999999</c:v>
                </c:pt>
                <c:pt idx="57">
                  <c:v>0.185</c:v>
                </c:pt>
                <c:pt idx="58">
                  <c:v>0.17319999999999999</c:v>
                </c:pt>
                <c:pt idx="59">
                  <c:v>0.1595</c:v>
                </c:pt>
                <c:pt idx="60">
                  <c:v>0.14710000000000001</c:v>
                </c:pt>
                <c:pt idx="61">
                  <c:v>0.1356</c:v>
                </c:pt>
                <c:pt idx="62">
                  <c:v>0.1241</c:v>
                </c:pt>
                <c:pt idx="63">
                  <c:v>0.1135</c:v>
                </c:pt>
                <c:pt idx="64">
                  <c:v>0.10249999999999999</c:v>
                </c:pt>
                <c:pt idx="65">
                  <c:v>9.2999999999999999E-2</c:v>
                </c:pt>
                <c:pt idx="66">
                  <c:v>8.3400000000000002E-2</c:v>
                </c:pt>
                <c:pt idx="67">
                  <c:v>7.4499999999999997E-2</c:v>
                </c:pt>
                <c:pt idx="68">
                  <c:v>6.6900000000000001E-2</c:v>
                </c:pt>
                <c:pt idx="69">
                  <c:v>5.9799999999999999E-2</c:v>
                </c:pt>
                <c:pt idx="70">
                  <c:v>5.0200000000000002E-2</c:v>
                </c:pt>
                <c:pt idx="71">
                  <c:v>4.6199999999999998E-2</c:v>
                </c:pt>
                <c:pt idx="72">
                  <c:v>0.04</c:v>
                </c:pt>
                <c:pt idx="73">
                  <c:v>3.3599999999999998E-2</c:v>
                </c:pt>
                <c:pt idx="74">
                  <c:v>0.03</c:v>
                </c:pt>
                <c:pt idx="75">
                  <c:v>2.4400000000000002E-2</c:v>
                </c:pt>
                <c:pt idx="76">
                  <c:v>0.02</c:v>
                </c:pt>
                <c:pt idx="77">
                  <c:v>0.02</c:v>
                </c:pt>
                <c:pt idx="78">
                  <c:v>1.2200000000000001E-2</c:v>
                </c:pt>
                <c:pt idx="79">
                  <c:v>0.01</c:v>
                </c:pt>
                <c:pt idx="80">
                  <c:v>0.01</c:v>
                </c:pt>
                <c:pt idx="81">
                  <c:v>0.01</c:v>
                </c:pt>
                <c:pt idx="82">
                  <c:v>0.01</c:v>
                </c:pt>
                <c:pt idx="83">
                  <c:v>1.0500000000000001E-2</c:v>
                </c:pt>
                <c:pt idx="84">
                  <c:v>0.02</c:v>
                </c:pt>
                <c:pt idx="85">
                  <c:v>2.1299999999999999E-2</c:v>
                </c:pt>
                <c:pt idx="86">
                  <c:v>0.03</c:v>
                </c:pt>
                <c:pt idx="87">
                  <c:v>3.8899999999999997E-2</c:v>
                </c:pt>
                <c:pt idx="88">
                  <c:v>5.1799999999999999E-2</c:v>
                </c:pt>
                <c:pt idx="89">
                  <c:v>6.5199999999999994E-2</c:v>
                </c:pt>
                <c:pt idx="90">
                  <c:v>7.8600000000000003E-2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BB7-47FF-A6F9-CA77D3A77BFF}"/>
            </c:ext>
          </c:extLst>
        </c:ser>
        <c:ser>
          <c:idx val="12"/>
          <c:order val="12"/>
          <c:tx>
            <c:strRef>
              <c:f>'Skip-3'!$R$1:$R$2</c:f>
              <c:strCache>
                <c:ptCount val="1"/>
                <c:pt idx="0">
                  <c:v>89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'Skip-3'!$R$3:$R$94</c:f>
              <c:numCache>
                <c:formatCode>General</c:formatCode>
                <c:ptCount val="91"/>
                <c:pt idx="0">
                  <c:v>1.4922</c:v>
                </c:pt>
                <c:pt idx="1">
                  <c:v>1.4605999999999999</c:v>
                </c:pt>
                <c:pt idx="2">
                  <c:v>1.4193</c:v>
                </c:pt>
                <c:pt idx="3">
                  <c:v>1.3792</c:v>
                </c:pt>
                <c:pt idx="4">
                  <c:v>1.341</c:v>
                </c:pt>
                <c:pt idx="5">
                  <c:v>1.3043</c:v>
                </c:pt>
                <c:pt idx="6">
                  <c:v>1.268</c:v>
                </c:pt>
                <c:pt idx="7">
                  <c:v>1.2338</c:v>
                </c:pt>
                <c:pt idx="8">
                  <c:v>1.1993</c:v>
                </c:pt>
                <c:pt idx="9">
                  <c:v>1.1665000000000001</c:v>
                </c:pt>
                <c:pt idx="10">
                  <c:v>1.1349</c:v>
                </c:pt>
                <c:pt idx="11">
                  <c:v>1.1040000000000001</c:v>
                </c:pt>
                <c:pt idx="12">
                  <c:v>1.0730999999999999</c:v>
                </c:pt>
                <c:pt idx="13">
                  <c:v>1.0441</c:v>
                </c:pt>
                <c:pt idx="14">
                  <c:v>1.0159</c:v>
                </c:pt>
                <c:pt idx="15">
                  <c:v>0.98750000000000004</c:v>
                </c:pt>
                <c:pt idx="16">
                  <c:v>0.96</c:v>
                </c:pt>
                <c:pt idx="17">
                  <c:v>0.93330000000000002</c:v>
                </c:pt>
                <c:pt idx="18">
                  <c:v>0.90780000000000005</c:v>
                </c:pt>
                <c:pt idx="19">
                  <c:v>0.88109999999999999</c:v>
                </c:pt>
                <c:pt idx="20">
                  <c:v>0.85719999999999996</c:v>
                </c:pt>
                <c:pt idx="21">
                  <c:v>0.83160000000000001</c:v>
                </c:pt>
                <c:pt idx="22">
                  <c:v>0.80859999999999999</c:v>
                </c:pt>
                <c:pt idx="23">
                  <c:v>0.78380000000000005</c:v>
                </c:pt>
                <c:pt idx="24">
                  <c:v>0.76100000000000001</c:v>
                </c:pt>
                <c:pt idx="25">
                  <c:v>0.73899999999999999</c:v>
                </c:pt>
                <c:pt idx="26">
                  <c:v>0.71719999999999995</c:v>
                </c:pt>
                <c:pt idx="27">
                  <c:v>0.69469999999999998</c:v>
                </c:pt>
                <c:pt idx="28">
                  <c:v>0.67310000000000003</c:v>
                </c:pt>
                <c:pt idx="29">
                  <c:v>0.65149999999999997</c:v>
                </c:pt>
                <c:pt idx="30">
                  <c:v>0.63049999999999995</c:v>
                </c:pt>
                <c:pt idx="31">
                  <c:v>0.61050000000000004</c:v>
                </c:pt>
                <c:pt idx="32">
                  <c:v>0.59079999999999999</c:v>
                </c:pt>
                <c:pt idx="33">
                  <c:v>0.57030000000000003</c:v>
                </c:pt>
                <c:pt idx="34">
                  <c:v>0.5514</c:v>
                </c:pt>
                <c:pt idx="35">
                  <c:v>0.53159999999999996</c:v>
                </c:pt>
                <c:pt idx="36">
                  <c:v>0.5131</c:v>
                </c:pt>
                <c:pt idx="37">
                  <c:v>0.49459999999999998</c:v>
                </c:pt>
                <c:pt idx="38">
                  <c:v>0.4758</c:v>
                </c:pt>
                <c:pt idx="39">
                  <c:v>0.4572</c:v>
                </c:pt>
                <c:pt idx="40">
                  <c:v>0.43940000000000001</c:v>
                </c:pt>
                <c:pt idx="41">
                  <c:v>0.42280000000000001</c:v>
                </c:pt>
                <c:pt idx="42">
                  <c:v>0.40500000000000003</c:v>
                </c:pt>
                <c:pt idx="43">
                  <c:v>0.38669999999999999</c:v>
                </c:pt>
                <c:pt idx="44">
                  <c:v>0.37059999999999998</c:v>
                </c:pt>
                <c:pt idx="45">
                  <c:v>0.35460000000000003</c:v>
                </c:pt>
                <c:pt idx="46">
                  <c:v>0.33689999999999998</c:v>
                </c:pt>
                <c:pt idx="47">
                  <c:v>0.32190000000000002</c:v>
                </c:pt>
                <c:pt idx="48">
                  <c:v>0.30470000000000003</c:v>
                </c:pt>
                <c:pt idx="49">
                  <c:v>0.28860000000000002</c:v>
                </c:pt>
                <c:pt idx="50">
                  <c:v>0.2742</c:v>
                </c:pt>
                <c:pt idx="51">
                  <c:v>0.25829999999999997</c:v>
                </c:pt>
                <c:pt idx="52">
                  <c:v>0.2447</c:v>
                </c:pt>
                <c:pt idx="53">
                  <c:v>0.22950000000000001</c:v>
                </c:pt>
                <c:pt idx="54">
                  <c:v>0.215</c:v>
                </c:pt>
                <c:pt idx="55">
                  <c:v>0.2014</c:v>
                </c:pt>
                <c:pt idx="56">
                  <c:v>0.18679999999999999</c:v>
                </c:pt>
                <c:pt idx="57">
                  <c:v>0.17449999999999999</c:v>
                </c:pt>
                <c:pt idx="58">
                  <c:v>0.16220000000000001</c:v>
                </c:pt>
                <c:pt idx="59">
                  <c:v>0.1487</c:v>
                </c:pt>
                <c:pt idx="60">
                  <c:v>0.1371</c:v>
                </c:pt>
                <c:pt idx="61">
                  <c:v>0.12559999999999999</c:v>
                </c:pt>
                <c:pt idx="62">
                  <c:v>0.11459999999999999</c:v>
                </c:pt>
                <c:pt idx="63">
                  <c:v>0.1042</c:v>
                </c:pt>
                <c:pt idx="64">
                  <c:v>9.4299999999999995E-2</c:v>
                </c:pt>
                <c:pt idx="65">
                  <c:v>8.4699999999999998E-2</c:v>
                </c:pt>
                <c:pt idx="66">
                  <c:v>7.6100000000000001E-2</c:v>
                </c:pt>
                <c:pt idx="67">
                  <c:v>6.8599999999999994E-2</c:v>
                </c:pt>
                <c:pt idx="68">
                  <c:v>0.06</c:v>
                </c:pt>
                <c:pt idx="69">
                  <c:v>5.2600000000000001E-2</c:v>
                </c:pt>
                <c:pt idx="70">
                  <c:v>4.7899999999999998E-2</c:v>
                </c:pt>
                <c:pt idx="71">
                  <c:v>0.04</c:v>
                </c:pt>
                <c:pt idx="72">
                  <c:v>3.44E-2</c:v>
                </c:pt>
                <c:pt idx="73">
                  <c:v>0.03</c:v>
                </c:pt>
                <c:pt idx="74">
                  <c:v>2.4E-2</c:v>
                </c:pt>
                <c:pt idx="75">
                  <c:v>0.02</c:v>
                </c:pt>
                <c:pt idx="76">
                  <c:v>1.8200000000000001E-2</c:v>
                </c:pt>
                <c:pt idx="77">
                  <c:v>0.01</c:v>
                </c:pt>
                <c:pt idx="78">
                  <c:v>0.01</c:v>
                </c:pt>
                <c:pt idx="79">
                  <c:v>0.01</c:v>
                </c:pt>
                <c:pt idx="80">
                  <c:v>0.01</c:v>
                </c:pt>
                <c:pt idx="81">
                  <c:v>0.01</c:v>
                </c:pt>
                <c:pt idx="82">
                  <c:v>0.01</c:v>
                </c:pt>
                <c:pt idx="83">
                  <c:v>0.01</c:v>
                </c:pt>
                <c:pt idx="84">
                  <c:v>0.01</c:v>
                </c:pt>
                <c:pt idx="85">
                  <c:v>1.61E-2</c:v>
                </c:pt>
                <c:pt idx="86">
                  <c:v>2.1299999999999999E-2</c:v>
                </c:pt>
                <c:pt idx="87">
                  <c:v>3.1099999999999999E-2</c:v>
                </c:pt>
                <c:pt idx="88">
                  <c:v>4.2799999999999998E-2</c:v>
                </c:pt>
                <c:pt idx="89">
                  <c:v>5.5800000000000002E-2</c:v>
                </c:pt>
                <c:pt idx="90">
                  <c:v>6.9400000000000003E-2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BB7-47FF-A6F9-CA77D3A77BFF}"/>
            </c:ext>
          </c:extLst>
        </c:ser>
        <c:ser>
          <c:idx val="13"/>
          <c:order val="13"/>
          <c:tx>
            <c:strRef>
              <c:f>'Skip-3'!$S$1:$S$2</c:f>
              <c:strCache>
                <c:ptCount val="1"/>
                <c:pt idx="0">
                  <c:v>90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'Skip-3'!$S$3:$S$94</c:f>
              <c:numCache>
                <c:formatCode>General</c:formatCode>
                <c:ptCount val="91"/>
                <c:pt idx="0">
                  <c:v>1.49</c:v>
                </c:pt>
                <c:pt idx="1">
                  <c:v>1.458</c:v>
                </c:pt>
                <c:pt idx="2">
                  <c:v>1.4164000000000001</c:v>
                </c:pt>
                <c:pt idx="3">
                  <c:v>1.3762000000000001</c:v>
                </c:pt>
                <c:pt idx="4">
                  <c:v>1.3373999999999999</c:v>
                </c:pt>
                <c:pt idx="5">
                  <c:v>1.3003</c:v>
                </c:pt>
                <c:pt idx="6">
                  <c:v>1.2642</c:v>
                </c:pt>
                <c:pt idx="7">
                  <c:v>1.2285999999999999</c:v>
                </c:pt>
                <c:pt idx="8">
                  <c:v>1.1944999999999999</c:v>
                </c:pt>
                <c:pt idx="9">
                  <c:v>1.1615</c:v>
                </c:pt>
                <c:pt idx="10">
                  <c:v>1.1289</c:v>
                </c:pt>
                <c:pt idx="11">
                  <c:v>1.0971</c:v>
                </c:pt>
                <c:pt idx="12">
                  <c:v>1.0669</c:v>
                </c:pt>
                <c:pt idx="13">
                  <c:v>1.0370999999999999</c:v>
                </c:pt>
                <c:pt idx="14">
                  <c:v>1.0085999999999999</c:v>
                </c:pt>
                <c:pt idx="15">
                  <c:v>0.9798</c:v>
                </c:pt>
                <c:pt idx="16">
                  <c:v>0.95130000000000003</c:v>
                </c:pt>
                <c:pt idx="17">
                  <c:v>0.92490000000000006</c:v>
                </c:pt>
                <c:pt idx="18">
                  <c:v>0.89910000000000001</c:v>
                </c:pt>
                <c:pt idx="19">
                  <c:v>0.87219999999999998</c:v>
                </c:pt>
                <c:pt idx="20">
                  <c:v>0.84809999999999997</c:v>
                </c:pt>
                <c:pt idx="21">
                  <c:v>0.82210000000000005</c:v>
                </c:pt>
                <c:pt idx="22">
                  <c:v>0.79859999999999998</c:v>
                </c:pt>
                <c:pt idx="23">
                  <c:v>0.77429999999999999</c:v>
                </c:pt>
                <c:pt idx="24">
                  <c:v>0.75070000000000003</c:v>
                </c:pt>
                <c:pt idx="25">
                  <c:v>0.72819999999999996</c:v>
                </c:pt>
                <c:pt idx="26">
                  <c:v>0.70599999999999996</c:v>
                </c:pt>
                <c:pt idx="27">
                  <c:v>0.68330000000000002</c:v>
                </c:pt>
                <c:pt idx="28">
                  <c:v>0.66180000000000005</c:v>
                </c:pt>
                <c:pt idx="29">
                  <c:v>0.64049999999999996</c:v>
                </c:pt>
                <c:pt idx="30">
                  <c:v>0.61950000000000005</c:v>
                </c:pt>
                <c:pt idx="31">
                  <c:v>0.59950000000000003</c:v>
                </c:pt>
                <c:pt idx="32">
                  <c:v>0.57889999999999997</c:v>
                </c:pt>
                <c:pt idx="33">
                  <c:v>0.55920000000000003</c:v>
                </c:pt>
                <c:pt idx="34">
                  <c:v>0.53949999999999998</c:v>
                </c:pt>
                <c:pt idx="35">
                  <c:v>0.52049999999999996</c:v>
                </c:pt>
                <c:pt idx="36">
                  <c:v>0.50139999999999996</c:v>
                </c:pt>
                <c:pt idx="37">
                  <c:v>0.4824</c:v>
                </c:pt>
                <c:pt idx="38">
                  <c:v>0.46389999999999998</c:v>
                </c:pt>
                <c:pt idx="39">
                  <c:v>0.44500000000000001</c:v>
                </c:pt>
                <c:pt idx="40">
                  <c:v>0.42749999999999999</c:v>
                </c:pt>
                <c:pt idx="41">
                  <c:v>0.4103</c:v>
                </c:pt>
                <c:pt idx="42">
                  <c:v>0.3931</c:v>
                </c:pt>
                <c:pt idx="43">
                  <c:v>0.37640000000000001</c:v>
                </c:pt>
                <c:pt idx="44">
                  <c:v>0.35809999999999997</c:v>
                </c:pt>
                <c:pt idx="45">
                  <c:v>0.34310000000000002</c:v>
                </c:pt>
                <c:pt idx="46">
                  <c:v>0.3256</c:v>
                </c:pt>
                <c:pt idx="47">
                  <c:v>0.31030000000000002</c:v>
                </c:pt>
                <c:pt idx="48">
                  <c:v>0.2944</c:v>
                </c:pt>
                <c:pt idx="49">
                  <c:v>0.27810000000000001</c:v>
                </c:pt>
                <c:pt idx="50">
                  <c:v>0.26419999999999999</c:v>
                </c:pt>
                <c:pt idx="51">
                  <c:v>0.24809999999999999</c:v>
                </c:pt>
                <c:pt idx="52">
                  <c:v>0.23419999999999999</c:v>
                </c:pt>
                <c:pt idx="53">
                  <c:v>0.21890000000000001</c:v>
                </c:pt>
                <c:pt idx="54">
                  <c:v>0.20469999999999999</c:v>
                </c:pt>
                <c:pt idx="55">
                  <c:v>0.19220000000000001</c:v>
                </c:pt>
                <c:pt idx="56">
                  <c:v>0.17760000000000001</c:v>
                </c:pt>
                <c:pt idx="57">
                  <c:v>0.16470000000000001</c:v>
                </c:pt>
                <c:pt idx="58">
                  <c:v>0.153</c:v>
                </c:pt>
                <c:pt idx="59">
                  <c:v>0.1411</c:v>
                </c:pt>
                <c:pt idx="60">
                  <c:v>0.12920000000000001</c:v>
                </c:pt>
                <c:pt idx="61">
                  <c:v>0.1177</c:v>
                </c:pt>
                <c:pt idx="62">
                  <c:v>0.1077</c:v>
                </c:pt>
                <c:pt idx="63">
                  <c:v>9.7299999999999998E-2</c:v>
                </c:pt>
                <c:pt idx="64">
                  <c:v>8.7999999999999995E-2</c:v>
                </c:pt>
                <c:pt idx="65">
                  <c:v>0.08</c:v>
                </c:pt>
                <c:pt idx="66">
                  <c:v>7.0199999999999999E-2</c:v>
                </c:pt>
                <c:pt idx="67">
                  <c:v>6.2899999999999998E-2</c:v>
                </c:pt>
                <c:pt idx="68">
                  <c:v>5.6399999999999999E-2</c:v>
                </c:pt>
                <c:pt idx="69">
                  <c:v>0.05</c:v>
                </c:pt>
                <c:pt idx="70">
                  <c:v>4.07E-2</c:v>
                </c:pt>
                <c:pt idx="71">
                  <c:v>3.6900000000000002E-2</c:v>
                </c:pt>
                <c:pt idx="72">
                  <c:v>0.03</c:v>
                </c:pt>
                <c:pt idx="73">
                  <c:v>2.5100000000000001E-2</c:v>
                </c:pt>
                <c:pt idx="74">
                  <c:v>0.02</c:v>
                </c:pt>
                <c:pt idx="75">
                  <c:v>1.7299999999999999E-2</c:v>
                </c:pt>
                <c:pt idx="76">
                  <c:v>0.01</c:v>
                </c:pt>
                <c:pt idx="77">
                  <c:v>0.01</c:v>
                </c:pt>
                <c:pt idx="78">
                  <c:v>0.01</c:v>
                </c:pt>
                <c:pt idx="79">
                  <c:v>3.8E-3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8.5000000000000006E-3</c:v>
                </c:pt>
                <c:pt idx="85">
                  <c:v>0.01</c:v>
                </c:pt>
                <c:pt idx="86">
                  <c:v>1.5800000000000002E-2</c:v>
                </c:pt>
                <c:pt idx="87">
                  <c:v>2.35E-2</c:v>
                </c:pt>
                <c:pt idx="88">
                  <c:v>3.4500000000000003E-2</c:v>
                </c:pt>
                <c:pt idx="89">
                  <c:v>4.7500000000000001E-2</c:v>
                </c:pt>
                <c:pt idx="90">
                  <c:v>0.06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BB7-47FF-A6F9-CA77D3A77BFF}"/>
            </c:ext>
          </c:extLst>
        </c:ser>
        <c:ser>
          <c:idx val="14"/>
          <c:order val="14"/>
          <c:tx>
            <c:strRef>
              <c:f>'Skip-3'!$T$1:$T$2</c:f>
              <c:strCache>
                <c:ptCount val="1"/>
                <c:pt idx="0">
                  <c:v>91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'Skip-3'!$T$3:$T$94</c:f>
              <c:numCache>
                <c:formatCode>General</c:formatCode>
                <c:ptCount val="91"/>
                <c:pt idx="0">
                  <c:v>1.4897</c:v>
                </c:pt>
                <c:pt idx="1">
                  <c:v>1.4577</c:v>
                </c:pt>
                <c:pt idx="2">
                  <c:v>1.4162999999999999</c:v>
                </c:pt>
                <c:pt idx="3">
                  <c:v>1.3757999999999999</c:v>
                </c:pt>
                <c:pt idx="4">
                  <c:v>1.3371</c:v>
                </c:pt>
                <c:pt idx="5">
                  <c:v>1.2995000000000001</c:v>
                </c:pt>
                <c:pt idx="6">
                  <c:v>1.2632000000000001</c:v>
                </c:pt>
                <c:pt idx="7">
                  <c:v>1.2272000000000001</c:v>
                </c:pt>
                <c:pt idx="8">
                  <c:v>1.1930000000000001</c:v>
                </c:pt>
                <c:pt idx="9">
                  <c:v>1.1585000000000001</c:v>
                </c:pt>
                <c:pt idx="10">
                  <c:v>1.1259999999999999</c:v>
                </c:pt>
                <c:pt idx="11">
                  <c:v>1.0944</c:v>
                </c:pt>
                <c:pt idx="12">
                  <c:v>1.0629</c:v>
                </c:pt>
                <c:pt idx="13">
                  <c:v>1.0330999999999999</c:v>
                </c:pt>
                <c:pt idx="14">
                  <c:v>1.0037</c:v>
                </c:pt>
                <c:pt idx="15">
                  <c:v>0.97460000000000002</c:v>
                </c:pt>
                <c:pt idx="16">
                  <c:v>0.9466</c:v>
                </c:pt>
                <c:pt idx="17">
                  <c:v>0.91890000000000005</c:v>
                </c:pt>
                <c:pt idx="18">
                  <c:v>0.89219999999999999</c:v>
                </c:pt>
                <c:pt idx="19">
                  <c:v>0.86619999999999997</c:v>
                </c:pt>
                <c:pt idx="20">
                  <c:v>0.84050000000000002</c:v>
                </c:pt>
                <c:pt idx="21">
                  <c:v>0.81510000000000005</c:v>
                </c:pt>
                <c:pt idx="22">
                  <c:v>0.79049999999999998</c:v>
                </c:pt>
                <c:pt idx="23">
                  <c:v>0.76639999999999997</c:v>
                </c:pt>
                <c:pt idx="24">
                  <c:v>0.74199999999999999</c:v>
                </c:pt>
                <c:pt idx="25">
                  <c:v>0.71950000000000003</c:v>
                </c:pt>
                <c:pt idx="26">
                  <c:v>0.69720000000000004</c:v>
                </c:pt>
                <c:pt idx="27">
                  <c:v>0.67449999999999999</c:v>
                </c:pt>
                <c:pt idx="28">
                  <c:v>0.65229999999999999</c:v>
                </c:pt>
                <c:pt idx="29">
                  <c:v>0.63049999999999995</c:v>
                </c:pt>
                <c:pt idx="30">
                  <c:v>0.60950000000000004</c:v>
                </c:pt>
                <c:pt idx="31">
                  <c:v>0.58840000000000003</c:v>
                </c:pt>
                <c:pt idx="32">
                  <c:v>0.56840000000000002</c:v>
                </c:pt>
                <c:pt idx="33">
                  <c:v>0.54790000000000005</c:v>
                </c:pt>
                <c:pt idx="34">
                  <c:v>0.52859999999999996</c:v>
                </c:pt>
                <c:pt idx="35">
                  <c:v>0.50890000000000002</c:v>
                </c:pt>
                <c:pt idx="36">
                  <c:v>0.4894</c:v>
                </c:pt>
                <c:pt idx="37">
                  <c:v>0.47139999999999999</c:v>
                </c:pt>
                <c:pt idx="38">
                  <c:v>0.4531</c:v>
                </c:pt>
                <c:pt idx="39">
                  <c:v>0.43419999999999997</c:v>
                </c:pt>
                <c:pt idx="40">
                  <c:v>0.41610000000000003</c:v>
                </c:pt>
                <c:pt idx="41">
                  <c:v>0.39889999999999998</c:v>
                </c:pt>
                <c:pt idx="42">
                  <c:v>0.38169999999999998</c:v>
                </c:pt>
                <c:pt idx="43">
                  <c:v>0.36530000000000001</c:v>
                </c:pt>
                <c:pt idx="44">
                  <c:v>0.34749999999999998</c:v>
                </c:pt>
                <c:pt idx="45">
                  <c:v>0.33200000000000002</c:v>
                </c:pt>
                <c:pt idx="46">
                  <c:v>0.315</c:v>
                </c:pt>
                <c:pt idx="47">
                  <c:v>0.3</c:v>
                </c:pt>
                <c:pt idx="48">
                  <c:v>0.28439999999999999</c:v>
                </c:pt>
                <c:pt idx="49">
                  <c:v>0.2681</c:v>
                </c:pt>
                <c:pt idx="50">
                  <c:v>0.25419999999999998</c:v>
                </c:pt>
                <c:pt idx="51">
                  <c:v>0.23830000000000001</c:v>
                </c:pt>
                <c:pt idx="52">
                  <c:v>0.22439999999999999</c:v>
                </c:pt>
                <c:pt idx="53">
                  <c:v>0.21110000000000001</c:v>
                </c:pt>
                <c:pt idx="54">
                  <c:v>0.19670000000000001</c:v>
                </c:pt>
                <c:pt idx="55">
                  <c:v>0.18379999999999999</c:v>
                </c:pt>
                <c:pt idx="56">
                  <c:v>0.1711</c:v>
                </c:pt>
                <c:pt idx="57">
                  <c:v>0.15759999999999999</c:v>
                </c:pt>
                <c:pt idx="58">
                  <c:v>0.1454</c:v>
                </c:pt>
                <c:pt idx="59">
                  <c:v>0.13389999999999999</c:v>
                </c:pt>
                <c:pt idx="60">
                  <c:v>0.1232</c:v>
                </c:pt>
                <c:pt idx="61">
                  <c:v>0.1123</c:v>
                </c:pt>
                <c:pt idx="62">
                  <c:v>0.1021</c:v>
                </c:pt>
                <c:pt idx="63">
                  <c:v>9.2299999999999993E-2</c:v>
                </c:pt>
                <c:pt idx="64">
                  <c:v>8.3199999999999996E-2</c:v>
                </c:pt>
                <c:pt idx="65">
                  <c:v>7.4999999999999997E-2</c:v>
                </c:pt>
                <c:pt idx="66">
                  <c:v>6.7799999999999999E-2</c:v>
                </c:pt>
                <c:pt idx="67">
                  <c:v>0.06</c:v>
                </c:pt>
                <c:pt idx="68">
                  <c:v>5.0700000000000002E-2</c:v>
                </c:pt>
                <c:pt idx="69">
                  <c:v>4.4900000000000002E-2</c:v>
                </c:pt>
                <c:pt idx="70">
                  <c:v>3.9800000000000002E-2</c:v>
                </c:pt>
                <c:pt idx="71">
                  <c:v>3.0200000000000001E-2</c:v>
                </c:pt>
                <c:pt idx="72">
                  <c:v>2.7300000000000001E-2</c:v>
                </c:pt>
                <c:pt idx="73">
                  <c:v>0.02</c:v>
                </c:pt>
                <c:pt idx="74">
                  <c:v>1.83E-2</c:v>
                </c:pt>
                <c:pt idx="75">
                  <c:v>0.01</c:v>
                </c:pt>
                <c:pt idx="76">
                  <c:v>0.01</c:v>
                </c:pt>
                <c:pt idx="77">
                  <c:v>9.7999999999999997E-3</c:v>
                </c:pt>
                <c:pt idx="78">
                  <c:v>2.0000000000000001E-4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6.4000000000000003E-3</c:v>
                </c:pt>
                <c:pt idx="86">
                  <c:v>0.01</c:v>
                </c:pt>
                <c:pt idx="87">
                  <c:v>1.77E-2</c:v>
                </c:pt>
                <c:pt idx="88">
                  <c:v>2.7E-2</c:v>
                </c:pt>
                <c:pt idx="89">
                  <c:v>4.0599999999999997E-2</c:v>
                </c:pt>
                <c:pt idx="90">
                  <c:v>5.1900000000000002E-2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BB7-47FF-A6F9-CA77D3A77BFF}"/>
            </c:ext>
          </c:extLst>
        </c:ser>
        <c:ser>
          <c:idx val="15"/>
          <c:order val="15"/>
          <c:tx>
            <c:strRef>
              <c:f>'Skip-3'!$U$1:$U$2</c:f>
              <c:strCache>
                <c:ptCount val="1"/>
                <c:pt idx="0">
                  <c:v>92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'Skip-3'!$U$3:$U$94</c:f>
              <c:numCache>
                <c:formatCode>General</c:formatCode>
                <c:ptCount val="91"/>
                <c:pt idx="0">
                  <c:v>1.4897</c:v>
                </c:pt>
                <c:pt idx="1">
                  <c:v>1.4577</c:v>
                </c:pt>
                <c:pt idx="2">
                  <c:v>1.4159999999999999</c:v>
                </c:pt>
                <c:pt idx="3">
                  <c:v>1.3757999999999999</c:v>
                </c:pt>
                <c:pt idx="4">
                  <c:v>1.3368</c:v>
                </c:pt>
                <c:pt idx="5">
                  <c:v>1.2995000000000001</c:v>
                </c:pt>
                <c:pt idx="6">
                  <c:v>1.2632000000000001</c:v>
                </c:pt>
                <c:pt idx="7">
                  <c:v>1.2271000000000001</c:v>
                </c:pt>
                <c:pt idx="8">
                  <c:v>1.1930000000000001</c:v>
                </c:pt>
                <c:pt idx="9">
                  <c:v>1.1584000000000001</c:v>
                </c:pt>
                <c:pt idx="10">
                  <c:v>1.1257999999999999</c:v>
                </c:pt>
                <c:pt idx="11">
                  <c:v>1.0936999999999999</c:v>
                </c:pt>
                <c:pt idx="12">
                  <c:v>1.0624</c:v>
                </c:pt>
                <c:pt idx="13">
                  <c:v>1.0316000000000001</c:v>
                </c:pt>
                <c:pt idx="14">
                  <c:v>1.0016</c:v>
                </c:pt>
                <c:pt idx="15">
                  <c:v>0.97230000000000005</c:v>
                </c:pt>
                <c:pt idx="16">
                  <c:v>0.94359999999999999</c:v>
                </c:pt>
                <c:pt idx="17">
                  <c:v>0.91579999999999995</c:v>
                </c:pt>
                <c:pt idx="18">
                  <c:v>0.88890000000000002</c:v>
                </c:pt>
                <c:pt idx="19">
                  <c:v>0.86129999999999995</c:v>
                </c:pt>
                <c:pt idx="20">
                  <c:v>0.83560000000000001</c:v>
                </c:pt>
                <c:pt idx="21">
                  <c:v>0.81</c:v>
                </c:pt>
                <c:pt idx="22">
                  <c:v>0.78480000000000005</c:v>
                </c:pt>
                <c:pt idx="23">
                  <c:v>0.76049999999999995</c:v>
                </c:pt>
                <c:pt idx="24">
                  <c:v>0.73629999999999995</c:v>
                </c:pt>
                <c:pt idx="25">
                  <c:v>0.71220000000000006</c:v>
                </c:pt>
                <c:pt idx="26">
                  <c:v>0.68920000000000003</c:v>
                </c:pt>
                <c:pt idx="27">
                  <c:v>0.66679999999999995</c:v>
                </c:pt>
                <c:pt idx="28">
                  <c:v>0.64439999999999997</c:v>
                </c:pt>
                <c:pt idx="29">
                  <c:v>0.62229999999999996</c:v>
                </c:pt>
                <c:pt idx="30">
                  <c:v>0.60029999999999994</c:v>
                </c:pt>
                <c:pt idx="31">
                  <c:v>0.57999999999999996</c:v>
                </c:pt>
                <c:pt idx="32">
                  <c:v>0.55920000000000003</c:v>
                </c:pt>
                <c:pt idx="33">
                  <c:v>0.53890000000000005</c:v>
                </c:pt>
                <c:pt idx="34">
                  <c:v>0.51890000000000003</c:v>
                </c:pt>
                <c:pt idx="35">
                  <c:v>0.49919999999999998</c:v>
                </c:pt>
                <c:pt idx="36">
                  <c:v>0.4803</c:v>
                </c:pt>
                <c:pt idx="37">
                  <c:v>0.46110000000000001</c:v>
                </c:pt>
                <c:pt idx="38">
                  <c:v>0.44280000000000003</c:v>
                </c:pt>
                <c:pt idx="39">
                  <c:v>0.42420000000000002</c:v>
                </c:pt>
                <c:pt idx="40">
                  <c:v>0.40579999999999999</c:v>
                </c:pt>
                <c:pt idx="41">
                  <c:v>0.38890000000000002</c:v>
                </c:pt>
                <c:pt idx="42">
                  <c:v>0.37140000000000001</c:v>
                </c:pt>
                <c:pt idx="43">
                  <c:v>0.35470000000000002</c:v>
                </c:pt>
                <c:pt idx="44">
                  <c:v>0.3372</c:v>
                </c:pt>
                <c:pt idx="45">
                  <c:v>0.32140000000000002</c:v>
                </c:pt>
                <c:pt idx="46">
                  <c:v>0.30499999999999999</c:v>
                </c:pt>
                <c:pt idx="47">
                  <c:v>0.28970000000000001</c:v>
                </c:pt>
                <c:pt idx="48">
                  <c:v>0.2747</c:v>
                </c:pt>
                <c:pt idx="49">
                  <c:v>0.25829999999999997</c:v>
                </c:pt>
                <c:pt idx="50">
                  <c:v>0.24440000000000001</c:v>
                </c:pt>
                <c:pt idx="51">
                  <c:v>0.22969999999999999</c:v>
                </c:pt>
                <c:pt idx="52">
                  <c:v>0.21579999999999999</c:v>
                </c:pt>
                <c:pt idx="53">
                  <c:v>0.20349999999999999</c:v>
                </c:pt>
                <c:pt idx="54">
                  <c:v>0.18970000000000001</c:v>
                </c:pt>
                <c:pt idx="55">
                  <c:v>0.1762</c:v>
                </c:pt>
                <c:pt idx="56">
                  <c:v>0.1646</c:v>
                </c:pt>
                <c:pt idx="57">
                  <c:v>0.15260000000000001</c:v>
                </c:pt>
                <c:pt idx="58">
                  <c:v>0.1411</c:v>
                </c:pt>
                <c:pt idx="59">
                  <c:v>0.12920000000000001</c:v>
                </c:pt>
                <c:pt idx="60">
                  <c:v>0.1187</c:v>
                </c:pt>
                <c:pt idx="61">
                  <c:v>0.1085</c:v>
                </c:pt>
                <c:pt idx="62">
                  <c:v>9.9500000000000005E-2</c:v>
                </c:pt>
                <c:pt idx="63">
                  <c:v>0.09</c:v>
                </c:pt>
                <c:pt idx="64">
                  <c:v>8.0500000000000002E-2</c:v>
                </c:pt>
                <c:pt idx="65">
                  <c:v>7.2300000000000003E-2</c:v>
                </c:pt>
                <c:pt idx="66">
                  <c:v>6.3899999999999998E-2</c:v>
                </c:pt>
                <c:pt idx="67">
                  <c:v>5.6399999999999999E-2</c:v>
                </c:pt>
                <c:pt idx="68">
                  <c:v>4.9799999999999997E-2</c:v>
                </c:pt>
                <c:pt idx="69">
                  <c:v>0.04</c:v>
                </c:pt>
                <c:pt idx="70">
                  <c:v>3.4200000000000001E-2</c:v>
                </c:pt>
                <c:pt idx="71">
                  <c:v>0.03</c:v>
                </c:pt>
                <c:pt idx="72">
                  <c:v>0.02</c:v>
                </c:pt>
                <c:pt idx="73">
                  <c:v>0.02</c:v>
                </c:pt>
                <c:pt idx="74">
                  <c:v>0.01</c:v>
                </c:pt>
                <c:pt idx="75">
                  <c:v>0.01</c:v>
                </c:pt>
                <c:pt idx="76">
                  <c:v>8.8000000000000005E-3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6.7999999999999996E-3</c:v>
                </c:pt>
                <c:pt idx="87">
                  <c:v>1.09E-2</c:v>
                </c:pt>
                <c:pt idx="88">
                  <c:v>2.12E-2</c:v>
                </c:pt>
                <c:pt idx="89">
                  <c:v>3.3599999999999998E-2</c:v>
                </c:pt>
                <c:pt idx="90">
                  <c:v>4.4999999999999998E-2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BB7-47FF-A6F9-CA77D3A77BFF}"/>
            </c:ext>
          </c:extLst>
        </c:ser>
        <c:ser>
          <c:idx val="16"/>
          <c:order val="16"/>
          <c:tx>
            <c:strRef>
              <c:f>'Skip-3'!$V$1:$V$2</c:f>
              <c:strCache>
                <c:ptCount val="1"/>
                <c:pt idx="0">
                  <c:v>93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'Skip-3'!$V$3:$V$94</c:f>
              <c:numCache>
                <c:formatCode>General</c:formatCode>
                <c:ptCount val="91"/>
                <c:pt idx="0">
                  <c:v>1.4894000000000001</c:v>
                </c:pt>
                <c:pt idx="1">
                  <c:v>1.4575</c:v>
                </c:pt>
                <c:pt idx="2">
                  <c:v>1.4159999999999999</c:v>
                </c:pt>
                <c:pt idx="3">
                  <c:v>1.3756999999999999</c:v>
                </c:pt>
                <c:pt idx="4">
                  <c:v>1.3368</c:v>
                </c:pt>
                <c:pt idx="5">
                  <c:v>1.2992999999999999</c:v>
                </c:pt>
                <c:pt idx="6">
                  <c:v>1.2632000000000001</c:v>
                </c:pt>
                <c:pt idx="7">
                  <c:v>1.2269000000000001</c:v>
                </c:pt>
                <c:pt idx="8">
                  <c:v>1.1927000000000001</c:v>
                </c:pt>
                <c:pt idx="9">
                  <c:v>1.1581999999999999</c:v>
                </c:pt>
                <c:pt idx="10">
                  <c:v>1.1256999999999999</c:v>
                </c:pt>
                <c:pt idx="11">
                  <c:v>1.0936999999999999</c:v>
                </c:pt>
                <c:pt idx="12">
                  <c:v>1.0624</c:v>
                </c:pt>
                <c:pt idx="13">
                  <c:v>1.0316000000000001</c:v>
                </c:pt>
                <c:pt idx="14">
                  <c:v>1.0016</c:v>
                </c:pt>
                <c:pt idx="15">
                  <c:v>0.97209999999999996</c:v>
                </c:pt>
                <c:pt idx="16">
                  <c:v>0.94299999999999995</c:v>
                </c:pt>
                <c:pt idx="17">
                  <c:v>0.91510000000000002</c:v>
                </c:pt>
                <c:pt idx="18">
                  <c:v>0.88780000000000003</c:v>
                </c:pt>
                <c:pt idx="19">
                  <c:v>0.86</c:v>
                </c:pt>
                <c:pt idx="20">
                  <c:v>0.83299999999999996</c:v>
                </c:pt>
                <c:pt idx="21">
                  <c:v>0.80769999999999997</c:v>
                </c:pt>
                <c:pt idx="22">
                  <c:v>0.78139999999999998</c:v>
                </c:pt>
                <c:pt idx="23">
                  <c:v>0.75639999999999996</c:v>
                </c:pt>
                <c:pt idx="24">
                  <c:v>0.73170000000000002</c:v>
                </c:pt>
                <c:pt idx="25">
                  <c:v>0.70850000000000002</c:v>
                </c:pt>
                <c:pt idx="26">
                  <c:v>0.68379999999999996</c:v>
                </c:pt>
                <c:pt idx="27">
                  <c:v>0.66049999999999998</c:v>
                </c:pt>
                <c:pt idx="28">
                  <c:v>0.63849999999999996</c:v>
                </c:pt>
                <c:pt idx="29">
                  <c:v>0.61560000000000004</c:v>
                </c:pt>
                <c:pt idx="30">
                  <c:v>0.59370000000000001</c:v>
                </c:pt>
                <c:pt idx="31">
                  <c:v>0.57179999999999997</c:v>
                </c:pt>
                <c:pt idx="32">
                  <c:v>0.5514</c:v>
                </c:pt>
                <c:pt idx="33">
                  <c:v>0.53049999999999997</c:v>
                </c:pt>
                <c:pt idx="34">
                  <c:v>0.51029999999999998</c:v>
                </c:pt>
                <c:pt idx="35">
                  <c:v>0.49030000000000001</c:v>
                </c:pt>
                <c:pt idx="36">
                  <c:v>0.47139999999999999</c:v>
                </c:pt>
                <c:pt idx="37">
                  <c:v>0.4516</c:v>
                </c:pt>
                <c:pt idx="38">
                  <c:v>0.43309999999999998</c:v>
                </c:pt>
                <c:pt idx="39">
                  <c:v>0.41470000000000001</c:v>
                </c:pt>
                <c:pt idx="40">
                  <c:v>0.39610000000000001</c:v>
                </c:pt>
                <c:pt idx="41">
                  <c:v>0.37890000000000001</c:v>
                </c:pt>
                <c:pt idx="42">
                  <c:v>0.3614</c:v>
                </c:pt>
                <c:pt idx="43">
                  <c:v>0.34470000000000001</c:v>
                </c:pt>
                <c:pt idx="44">
                  <c:v>0.32690000000000002</c:v>
                </c:pt>
                <c:pt idx="45">
                  <c:v>0.31169999999999998</c:v>
                </c:pt>
                <c:pt idx="46">
                  <c:v>0.29530000000000001</c:v>
                </c:pt>
                <c:pt idx="47">
                  <c:v>0.28000000000000003</c:v>
                </c:pt>
                <c:pt idx="48">
                  <c:v>0.26469999999999999</c:v>
                </c:pt>
                <c:pt idx="49">
                  <c:v>0.25030000000000002</c:v>
                </c:pt>
                <c:pt idx="50">
                  <c:v>0.23580000000000001</c:v>
                </c:pt>
                <c:pt idx="51">
                  <c:v>0.2228</c:v>
                </c:pt>
                <c:pt idx="52">
                  <c:v>0.20780000000000001</c:v>
                </c:pt>
                <c:pt idx="53">
                  <c:v>0.19539999999999999</c:v>
                </c:pt>
                <c:pt idx="54">
                  <c:v>0.18329999999999999</c:v>
                </c:pt>
                <c:pt idx="55">
                  <c:v>0.1714</c:v>
                </c:pt>
                <c:pt idx="56">
                  <c:v>0.15859999999999999</c:v>
                </c:pt>
                <c:pt idx="57">
                  <c:v>0.14760000000000001</c:v>
                </c:pt>
                <c:pt idx="58">
                  <c:v>0.1368</c:v>
                </c:pt>
                <c:pt idx="59">
                  <c:v>0.1263</c:v>
                </c:pt>
                <c:pt idx="60">
                  <c:v>0.1168</c:v>
                </c:pt>
                <c:pt idx="61">
                  <c:v>0.1074</c:v>
                </c:pt>
                <c:pt idx="62">
                  <c:v>9.7699999999999995E-2</c:v>
                </c:pt>
                <c:pt idx="63">
                  <c:v>8.8499999999999995E-2</c:v>
                </c:pt>
                <c:pt idx="64">
                  <c:v>7.9799999999999996E-2</c:v>
                </c:pt>
                <c:pt idx="65">
                  <c:v>7.0000000000000007E-2</c:v>
                </c:pt>
                <c:pt idx="66">
                  <c:v>6.1199999999999997E-2</c:v>
                </c:pt>
                <c:pt idx="67">
                  <c:v>5.3100000000000001E-2</c:v>
                </c:pt>
                <c:pt idx="68">
                  <c:v>4.5499999999999999E-2</c:v>
                </c:pt>
                <c:pt idx="69">
                  <c:v>3.9100000000000003E-2</c:v>
                </c:pt>
                <c:pt idx="70">
                  <c:v>0.03</c:v>
                </c:pt>
                <c:pt idx="71">
                  <c:v>2.4199999999999999E-2</c:v>
                </c:pt>
                <c:pt idx="72">
                  <c:v>0.02</c:v>
                </c:pt>
                <c:pt idx="73">
                  <c:v>1.24E-2</c:v>
                </c:pt>
                <c:pt idx="74">
                  <c:v>0.01</c:v>
                </c:pt>
                <c:pt idx="75">
                  <c:v>9.4000000000000004E-3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8.6E-3</c:v>
                </c:pt>
                <c:pt idx="88">
                  <c:v>1.4800000000000001E-2</c:v>
                </c:pt>
                <c:pt idx="89">
                  <c:v>2.6100000000000002E-2</c:v>
                </c:pt>
                <c:pt idx="90">
                  <c:v>3.8600000000000002E-2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BB7-47FF-A6F9-CA77D3A77BFF}"/>
            </c:ext>
          </c:extLst>
        </c:ser>
        <c:ser>
          <c:idx val="17"/>
          <c:order val="17"/>
          <c:tx>
            <c:strRef>
              <c:f>'Skip-3'!$W$1:$W$2</c:f>
              <c:strCache>
                <c:ptCount val="1"/>
                <c:pt idx="0">
                  <c:v>94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'Skip-3'!$W$3:$W$94</c:f>
              <c:numCache>
                <c:formatCode>General</c:formatCode>
                <c:ptCount val="91"/>
                <c:pt idx="0">
                  <c:v>1.4894000000000001</c:v>
                </c:pt>
                <c:pt idx="1">
                  <c:v>1.4575</c:v>
                </c:pt>
                <c:pt idx="2">
                  <c:v>1.4159999999999999</c:v>
                </c:pt>
                <c:pt idx="3">
                  <c:v>1.3756999999999999</c:v>
                </c:pt>
                <c:pt idx="4">
                  <c:v>1.3368</c:v>
                </c:pt>
                <c:pt idx="5">
                  <c:v>1.2992999999999999</c:v>
                </c:pt>
                <c:pt idx="6">
                  <c:v>1.2632000000000001</c:v>
                </c:pt>
                <c:pt idx="7">
                  <c:v>1.2269000000000001</c:v>
                </c:pt>
                <c:pt idx="8">
                  <c:v>1.1924999999999999</c:v>
                </c:pt>
                <c:pt idx="9">
                  <c:v>1.1581999999999999</c:v>
                </c:pt>
                <c:pt idx="10">
                  <c:v>1.1254999999999999</c:v>
                </c:pt>
                <c:pt idx="11">
                  <c:v>1.0936999999999999</c:v>
                </c:pt>
                <c:pt idx="12">
                  <c:v>1.0624</c:v>
                </c:pt>
                <c:pt idx="13">
                  <c:v>1.0316000000000001</c:v>
                </c:pt>
                <c:pt idx="14">
                  <c:v>1.0016</c:v>
                </c:pt>
                <c:pt idx="15">
                  <c:v>0.97209999999999996</c:v>
                </c:pt>
                <c:pt idx="16">
                  <c:v>0.94279999999999997</c:v>
                </c:pt>
                <c:pt idx="17">
                  <c:v>0.91510000000000002</c:v>
                </c:pt>
                <c:pt idx="18">
                  <c:v>0.88759999999999994</c:v>
                </c:pt>
                <c:pt idx="19">
                  <c:v>0.86</c:v>
                </c:pt>
                <c:pt idx="20">
                  <c:v>0.83279999999999998</c:v>
                </c:pt>
                <c:pt idx="21">
                  <c:v>0.80740000000000001</c:v>
                </c:pt>
                <c:pt idx="22">
                  <c:v>0.78100000000000003</c:v>
                </c:pt>
                <c:pt idx="23">
                  <c:v>0.75570000000000004</c:v>
                </c:pt>
                <c:pt idx="24">
                  <c:v>0.73</c:v>
                </c:pt>
                <c:pt idx="25">
                  <c:v>0.70599999999999996</c:v>
                </c:pt>
                <c:pt idx="26">
                  <c:v>0.68100000000000005</c:v>
                </c:pt>
                <c:pt idx="27">
                  <c:v>0.65749999999999997</c:v>
                </c:pt>
                <c:pt idx="28">
                  <c:v>0.63360000000000005</c:v>
                </c:pt>
                <c:pt idx="29">
                  <c:v>0.61080000000000001</c:v>
                </c:pt>
                <c:pt idx="30">
                  <c:v>0.58889999999999998</c:v>
                </c:pt>
                <c:pt idx="31">
                  <c:v>0.56659999999999999</c:v>
                </c:pt>
                <c:pt idx="32">
                  <c:v>0.54510000000000003</c:v>
                </c:pt>
                <c:pt idx="33">
                  <c:v>0.5232</c:v>
                </c:pt>
                <c:pt idx="34">
                  <c:v>0.50270000000000004</c:v>
                </c:pt>
                <c:pt idx="35">
                  <c:v>0.48220000000000002</c:v>
                </c:pt>
                <c:pt idx="36">
                  <c:v>0.46279999999999999</c:v>
                </c:pt>
                <c:pt idx="37">
                  <c:v>0.443</c:v>
                </c:pt>
                <c:pt idx="38">
                  <c:v>0.42420000000000002</c:v>
                </c:pt>
                <c:pt idx="39">
                  <c:v>0.40500000000000003</c:v>
                </c:pt>
                <c:pt idx="40">
                  <c:v>0.38669999999999999</c:v>
                </c:pt>
                <c:pt idx="41">
                  <c:v>0.36969999999999997</c:v>
                </c:pt>
                <c:pt idx="42">
                  <c:v>0.35220000000000001</c:v>
                </c:pt>
                <c:pt idx="43">
                  <c:v>0.33500000000000002</c:v>
                </c:pt>
                <c:pt idx="44">
                  <c:v>0.31780000000000003</c:v>
                </c:pt>
                <c:pt idx="45">
                  <c:v>0.3029</c:v>
                </c:pt>
                <c:pt idx="46">
                  <c:v>0.2858</c:v>
                </c:pt>
                <c:pt idx="47">
                  <c:v>0.27139999999999997</c:v>
                </c:pt>
                <c:pt idx="48">
                  <c:v>0.25609999999999999</c:v>
                </c:pt>
                <c:pt idx="49">
                  <c:v>0.24279999999999999</c:v>
                </c:pt>
                <c:pt idx="50">
                  <c:v>0.22750000000000001</c:v>
                </c:pt>
                <c:pt idx="51">
                  <c:v>0.2147</c:v>
                </c:pt>
                <c:pt idx="52">
                  <c:v>0.20250000000000001</c:v>
                </c:pt>
                <c:pt idx="53">
                  <c:v>0.1895</c:v>
                </c:pt>
                <c:pt idx="54">
                  <c:v>0.1772</c:v>
                </c:pt>
                <c:pt idx="55">
                  <c:v>0.16589999999999999</c:v>
                </c:pt>
                <c:pt idx="56">
                  <c:v>0.15540000000000001</c:v>
                </c:pt>
                <c:pt idx="57">
                  <c:v>0.14499999999999999</c:v>
                </c:pt>
                <c:pt idx="58">
                  <c:v>0.1351</c:v>
                </c:pt>
                <c:pt idx="59">
                  <c:v>0.1255</c:v>
                </c:pt>
                <c:pt idx="60">
                  <c:v>0.1163</c:v>
                </c:pt>
                <c:pt idx="61">
                  <c:v>0.1069</c:v>
                </c:pt>
                <c:pt idx="62">
                  <c:v>9.74E-2</c:v>
                </c:pt>
                <c:pt idx="63">
                  <c:v>8.7999999999999995E-2</c:v>
                </c:pt>
                <c:pt idx="64">
                  <c:v>7.85E-2</c:v>
                </c:pt>
                <c:pt idx="65">
                  <c:v>6.9000000000000006E-2</c:v>
                </c:pt>
                <c:pt idx="66">
                  <c:v>0.06</c:v>
                </c:pt>
                <c:pt idx="67">
                  <c:v>5.0200000000000002E-2</c:v>
                </c:pt>
                <c:pt idx="68">
                  <c:v>4.2099999999999999E-2</c:v>
                </c:pt>
                <c:pt idx="69">
                  <c:v>3.49E-2</c:v>
                </c:pt>
                <c:pt idx="70">
                  <c:v>2.9100000000000001E-2</c:v>
                </c:pt>
                <c:pt idx="71">
                  <c:v>0.02</c:v>
                </c:pt>
                <c:pt idx="72">
                  <c:v>1.5800000000000002E-2</c:v>
                </c:pt>
                <c:pt idx="73">
                  <c:v>0.01</c:v>
                </c:pt>
                <c:pt idx="74">
                  <c:v>0.01</c:v>
                </c:pt>
                <c:pt idx="75">
                  <c:v>5.9999999999999995E-4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1.6999999999999999E-3</c:v>
                </c:pt>
                <c:pt idx="88">
                  <c:v>0.01</c:v>
                </c:pt>
                <c:pt idx="89">
                  <c:v>2.07E-2</c:v>
                </c:pt>
                <c:pt idx="90">
                  <c:v>3.0599999999999999E-2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BB7-47FF-A6F9-CA77D3A77BFF}"/>
            </c:ext>
          </c:extLst>
        </c:ser>
        <c:ser>
          <c:idx val="18"/>
          <c:order val="18"/>
          <c:tx>
            <c:strRef>
              <c:f>'Skip-3'!$X$1:$X$2</c:f>
              <c:strCache>
                <c:ptCount val="1"/>
                <c:pt idx="0">
                  <c:v>95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'Skip-3'!$X$3:$X$94</c:f>
              <c:numCache>
                <c:formatCode>General</c:formatCode>
                <c:ptCount val="91"/>
                <c:pt idx="0">
                  <c:v>1.4894000000000001</c:v>
                </c:pt>
                <c:pt idx="1">
                  <c:v>1.4575</c:v>
                </c:pt>
                <c:pt idx="2">
                  <c:v>1.4159999999999999</c:v>
                </c:pt>
                <c:pt idx="3">
                  <c:v>1.3756999999999999</c:v>
                </c:pt>
                <c:pt idx="4">
                  <c:v>1.3368</c:v>
                </c:pt>
                <c:pt idx="5">
                  <c:v>1.2992999999999999</c:v>
                </c:pt>
                <c:pt idx="6">
                  <c:v>1.2628999999999999</c:v>
                </c:pt>
                <c:pt idx="7">
                  <c:v>1.2269000000000001</c:v>
                </c:pt>
                <c:pt idx="8">
                  <c:v>1.1924999999999999</c:v>
                </c:pt>
                <c:pt idx="9">
                  <c:v>1.1579999999999999</c:v>
                </c:pt>
                <c:pt idx="10">
                  <c:v>1.1254999999999999</c:v>
                </c:pt>
                <c:pt idx="11">
                  <c:v>1.0934999999999999</c:v>
                </c:pt>
                <c:pt idx="12">
                  <c:v>1.0622</c:v>
                </c:pt>
                <c:pt idx="13">
                  <c:v>1.0316000000000001</c:v>
                </c:pt>
                <c:pt idx="14">
                  <c:v>1.0016</c:v>
                </c:pt>
                <c:pt idx="15">
                  <c:v>0.97170000000000001</c:v>
                </c:pt>
                <c:pt idx="16">
                  <c:v>0.94279999999999997</c:v>
                </c:pt>
                <c:pt idx="17">
                  <c:v>0.91510000000000002</c:v>
                </c:pt>
                <c:pt idx="18">
                  <c:v>0.88759999999999994</c:v>
                </c:pt>
                <c:pt idx="19">
                  <c:v>0.86</c:v>
                </c:pt>
                <c:pt idx="20">
                  <c:v>0.83279999999999998</c:v>
                </c:pt>
                <c:pt idx="21">
                  <c:v>0.80740000000000001</c:v>
                </c:pt>
                <c:pt idx="22">
                  <c:v>0.78069999999999995</c:v>
                </c:pt>
                <c:pt idx="23">
                  <c:v>0.75549999999999995</c:v>
                </c:pt>
                <c:pt idx="24">
                  <c:v>0.73</c:v>
                </c:pt>
                <c:pt idx="25">
                  <c:v>0.70550000000000002</c:v>
                </c:pt>
                <c:pt idx="26">
                  <c:v>0.68049999999999999</c:v>
                </c:pt>
                <c:pt idx="27">
                  <c:v>0.65680000000000005</c:v>
                </c:pt>
                <c:pt idx="28">
                  <c:v>0.63180000000000003</c:v>
                </c:pt>
                <c:pt idx="29">
                  <c:v>0.60899999999999999</c:v>
                </c:pt>
                <c:pt idx="30">
                  <c:v>0.58579999999999999</c:v>
                </c:pt>
                <c:pt idx="31">
                  <c:v>0.56240000000000001</c:v>
                </c:pt>
                <c:pt idx="32">
                  <c:v>0.54079999999999995</c:v>
                </c:pt>
                <c:pt idx="33">
                  <c:v>0.51839999999999997</c:v>
                </c:pt>
                <c:pt idx="34">
                  <c:v>0.497</c:v>
                </c:pt>
                <c:pt idx="35">
                  <c:v>0.47620000000000001</c:v>
                </c:pt>
                <c:pt idx="36">
                  <c:v>0.45579999999999998</c:v>
                </c:pt>
                <c:pt idx="37">
                  <c:v>0.43569999999999998</c:v>
                </c:pt>
                <c:pt idx="38">
                  <c:v>0.4158</c:v>
                </c:pt>
                <c:pt idx="39">
                  <c:v>0.3972</c:v>
                </c:pt>
                <c:pt idx="40">
                  <c:v>0.37830000000000003</c:v>
                </c:pt>
                <c:pt idx="41">
                  <c:v>0.36059999999999998</c:v>
                </c:pt>
                <c:pt idx="42">
                  <c:v>0.34329999999999999</c:v>
                </c:pt>
                <c:pt idx="43">
                  <c:v>0.3256</c:v>
                </c:pt>
                <c:pt idx="44">
                  <c:v>0.30859999999999999</c:v>
                </c:pt>
                <c:pt idx="45">
                  <c:v>0.29370000000000002</c:v>
                </c:pt>
                <c:pt idx="46">
                  <c:v>0.27689999999999998</c:v>
                </c:pt>
                <c:pt idx="47">
                  <c:v>0.26329999999999998</c:v>
                </c:pt>
                <c:pt idx="48">
                  <c:v>0.2472</c:v>
                </c:pt>
                <c:pt idx="49">
                  <c:v>0.23419999999999999</c:v>
                </c:pt>
                <c:pt idx="50">
                  <c:v>0.22140000000000001</c:v>
                </c:pt>
                <c:pt idx="51">
                  <c:v>0.20749999999999999</c:v>
                </c:pt>
                <c:pt idx="52">
                  <c:v>0.1958</c:v>
                </c:pt>
                <c:pt idx="53">
                  <c:v>0.18459999999999999</c:v>
                </c:pt>
                <c:pt idx="54">
                  <c:v>0.1736</c:v>
                </c:pt>
                <c:pt idx="55">
                  <c:v>0.16300000000000001</c:v>
                </c:pt>
                <c:pt idx="56">
                  <c:v>0.1532</c:v>
                </c:pt>
                <c:pt idx="57">
                  <c:v>0.14369999999999999</c:v>
                </c:pt>
                <c:pt idx="58">
                  <c:v>0.1346</c:v>
                </c:pt>
                <c:pt idx="59">
                  <c:v>0.1255</c:v>
                </c:pt>
                <c:pt idx="60">
                  <c:v>0.1163</c:v>
                </c:pt>
                <c:pt idx="61">
                  <c:v>0.1069</c:v>
                </c:pt>
                <c:pt idx="62">
                  <c:v>9.74E-2</c:v>
                </c:pt>
                <c:pt idx="63">
                  <c:v>8.7499999999999994E-2</c:v>
                </c:pt>
                <c:pt idx="64">
                  <c:v>7.8299999999999995E-2</c:v>
                </c:pt>
                <c:pt idx="65">
                  <c:v>6.8500000000000005E-2</c:v>
                </c:pt>
                <c:pt idx="66">
                  <c:v>5.8799999999999998E-2</c:v>
                </c:pt>
                <c:pt idx="67">
                  <c:v>4.9500000000000002E-2</c:v>
                </c:pt>
                <c:pt idx="68">
                  <c:v>0.04</c:v>
                </c:pt>
                <c:pt idx="69">
                  <c:v>3.1199999999999999E-2</c:v>
                </c:pt>
                <c:pt idx="70">
                  <c:v>2.4400000000000002E-2</c:v>
                </c:pt>
                <c:pt idx="71">
                  <c:v>0.02</c:v>
                </c:pt>
                <c:pt idx="72">
                  <c:v>0.01</c:v>
                </c:pt>
                <c:pt idx="73">
                  <c:v>0.01</c:v>
                </c:pt>
                <c:pt idx="74">
                  <c:v>2.5999999999999999E-3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5.4000000000000003E-3</c:v>
                </c:pt>
                <c:pt idx="89">
                  <c:v>1.4500000000000001E-2</c:v>
                </c:pt>
                <c:pt idx="90">
                  <c:v>2.5000000000000001E-2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BB7-47FF-A6F9-CA77D3A77BFF}"/>
            </c:ext>
          </c:extLst>
        </c:ser>
        <c:ser>
          <c:idx val="19"/>
          <c:order val="19"/>
          <c:tx>
            <c:strRef>
              <c:f>'Skip-3'!$Y$1:$Y$2</c:f>
              <c:strCache>
                <c:ptCount val="1"/>
                <c:pt idx="0">
                  <c:v>96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'Skip-3'!$Y$3:$Y$94</c:f>
              <c:numCache>
                <c:formatCode>General</c:formatCode>
                <c:ptCount val="91"/>
                <c:pt idx="0">
                  <c:v>1.4894000000000001</c:v>
                </c:pt>
                <c:pt idx="1">
                  <c:v>1.4575</c:v>
                </c:pt>
                <c:pt idx="2">
                  <c:v>1.4159999999999999</c:v>
                </c:pt>
                <c:pt idx="3">
                  <c:v>1.3754999999999999</c:v>
                </c:pt>
                <c:pt idx="4">
                  <c:v>1.3366</c:v>
                </c:pt>
                <c:pt idx="5">
                  <c:v>1.2991999999999999</c:v>
                </c:pt>
                <c:pt idx="6">
                  <c:v>1.2628999999999999</c:v>
                </c:pt>
                <c:pt idx="7">
                  <c:v>1.2266999999999999</c:v>
                </c:pt>
                <c:pt idx="8">
                  <c:v>1.1924999999999999</c:v>
                </c:pt>
                <c:pt idx="9">
                  <c:v>1.1579999999999999</c:v>
                </c:pt>
                <c:pt idx="10">
                  <c:v>1.1253</c:v>
                </c:pt>
                <c:pt idx="11">
                  <c:v>1.0934999999999999</c:v>
                </c:pt>
                <c:pt idx="12">
                  <c:v>1.0620000000000001</c:v>
                </c:pt>
                <c:pt idx="13">
                  <c:v>1.0316000000000001</c:v>
                </c:pt>
                <c:pt idx="14">
                  <c:v>1.0014000000000001</c:v>
                </c:pt>
                <c:pt idx="15">
                  <c:v>0.97170000000000001</c:v>
                </c:pt>
                <c:pt idx="16">
                  <c:v>0.94279999999999997</c:v>
                </c:pt>
                <c:pt idx="17">
                  <c:v>0.91469999999999996</c:v>
                </c:pt>
                <c:pt idx="18">
                  <c:v>0.88759999999999994</c:v>
                </c:pt>
                <c:pt idx="19">
                  <c:v>0.86</c:v>
                </c:pt>
                <c:pt idx="20">
                  <c:v>0.83279999999999998</c:v>
                </c:pt>
                <c:pt idx="21">
                  <c:v>0.80720000000000003</c:v>
                </c:pt>
                <c:pt idx="22">
                  <c:v>0.78049999999999997</c:v>
                </c:pt>
                <c:pt idx="23">
                  <c:v>0.75549999999999995</c:v>
                </c:pt>
                <c:pt idx="24">
                  <c:v>0.73</c:v>
                </c:pt>
                <c:pt idx="25">
                  <c:v>0.70550000000000002</c:v>
                </c:pt>
                <c:pt idx="26">
                  <c:v>0.68049999999999999</c:v>
                </c:pt>
                <c:pt idx="27">
                  <c:v>0.65680000000000005</c:v>
                </c:pt>
                <c:pt idx="28">
                  <c:v>0.63180000000000003</c:v>
                </c:pt>
                <c:pt idx="29">
                  <c:v>0.60870000000000002</c:v>
                </c:pt>
                <c:pt idx="30">
                  <c:v>0.58499999999999996</c:v>
                </c:pt>
                <c:pt idx="31">
                  <c:v>0.56159999999999999</c:v>
                </c:pt>
                <c:pt idx="32">
                  <c:v>0.53920000000000001</c:v>
                </c:pt>
                <c:pt idx="33">
                  <c:v>0.51629999999999998</c:v>
                </c:pt>
                <c:pt idx="34">
                  <c:v>0.49349999999999999</c:v>
                </c:pt>
                <c:pt idx="35">
                  <c:v>0.47189999999999999</c:v>
                </c:pt>
                <c:pt idx="36">
                  <c:v>0.4506</c:v>
                </c:pt>
                <c:pt idx="37">
                  <c:v>0.43030000000000002</c:v>
                </c:pt>
                <c:pt idx="38">
                  <c:v>0.41</c:v>
                </c:pt>
                <c:pt idx="39">
                  <c:v>0.39</c:v>
                </c:pt>
                <c:pt idx="40">
                  <c:v>0.37109999999999999</c:v>
                </c:pt>
                <c:pt idx="41">
                  <c:v>0.3528</c:v>
                </c:pt>
                <c:pt idx="42">
                  <c:v>0.33439999999999998</c:v>
                </c:pt>
                <c:pt idx="43">
                  <c:v>0.31690000000000002</c:v>
                </c:pt>
                <c:pt idx="44">
                  <c:v>0.3</c:v>
                </c:pt>
                <c:pt idx="45">
                  <c:v>0.2843</c:v>
                </c:pt>
                <c:pt idx="46">
                  <c:v>0.26889999999999997</c:v>
                </c:pt>
                <c:pt idx="47">
                  <c:v>0.25440000000000002</c:v>
                </c:pt>
                <c:pt idx="48">
                  <c:v>0.24030000000000001</c:v>
                </c:pt>
                <c:pt idx="49">
                  <c:v>0.22670000000000001</c:v>
                </c:pt>
                <c:pt idx="50">
                  <c:v>0.21440000000000001</c:v>
                </c:pt>
                <c:pt idx="51">
                  <c:v>0.20280000000000001</c:v>
                </c:pt>
                <c:pt idx="52">
                  <c:v>0.19139999999999999</c:v>
                </c:pt>
                <c:pt idx="53">
                  <c:v>0.18079999999999999</c:v>
                </c:pt>
                <c:pt idx="54">
                  <c:v>0.1711</c:v>
                </c:pt>
                <c:pt idx="55">
                  <c:v>0.16159999999999999</c:v>
                </c:pt>
                <c:pt idx="56">
                  <c:v>0.1527</c:v>
                </c:pt>
                <c:pt idx="57">
                  <c:v>0.14369999999999999</c:v>
                </c:pt>
                <c:pt idx="58">
                  <c:v>0.1346</c:v>
                </c:pt>
                <c:pt idx="59">
                  <c:v>0.1258</c:v>
                </c:pt>
                <c:pt idx="60">
                  <c:v>0.1163</c:v>
                </c:pt>
                <c:pt idx="61">
                  <c:v>0.1069</c:v>
                </c:pt>
                <c:pt idx="62">
                  <c:v>9.74E-2</c:v>
                </c:pt>
                <c:pt idx="63">
                  <c:v>8.77E-2</c:v>
                </c:pt>
                <c:pt idx="64">
                  <c:v>7.8E-2</c:v>
                </c:pt>
                <c:pt idx="65">
                  <c:v>6.8000000000000005E-2</c:v>
                </c:pt>
                <c:pt idx="66">
                  <c:v>5.8299999999999998E-2</c:v>
                </c:pt>
                <c:pt idx="67">
                  <c:v>4.8300000000000003E-2</c:v>
                </c:pt>
                <c:pt idx="68">
                  <c:v>3.8800000000000001E-2</c:v>
                </c:pt>
                <c:pt idx="69">
                  <c:v>0.03</c:v>
                </c:pt>
                <c:pt idx="70">
                  <c:v>2.0899999999999998E-2</c:v>
                </c:pt>
                <c:pt idx="71">
                  <c:v>1.49E-2</c:v>
                </c:pt>
                <c:pt idx="72">
                  <c:v>0.01</c:v>
                </c:pt>
                <c:pt idx="73">
                  <c:v>5.1000000000000004E-3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9.5999999999999992E-3</c:v>
                </c:pt>
                <c:pt idx="90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4BB7-47FF-A6F9-CA77D3A77BFF}"/>
            </c:ext>
          </c:extLst>
        </c:ser>
        <c:ser>
          <c:idx val="20"/>
          <c:order val="20"/>
          <c:tx>
            <c:strRef>
              <c:f>'Skip-3'!$Z$1:$Z$2</c:f>
              <c:strCache>
                <c:ptCount val="1"/>
                <c:pt idx="0">
                  <c:v>97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'Skip-3'!$Z$3:$Z$94</c:f>
              <c:numCache>
                <c:formatCode>General</c:formatCode>
                <c:ptCount val="91"/>
                <c:pt idx="0">
                  <c:v>1.4894000000000001</c:v>
                </c:pt>
                <c:pt idx="1">
                  <c:v>1.4575</c:v>
                </c:pt>
                <c:pt idx="2">
                  <c:v>1.4159999999999999</c:v>
                </c:pt>
                <c:pt idx="3">
                  <c:v>1.3754999999999999</c:v>
                </c:pt>
                <c:pt idx="4">
                  <c:v>1.3365</c:v>
                </c:pt>
                <c:pt idx="5">
                  <c:v>1.2991999999999999</c:v>
                </c:pt>
                <c:pt idx="6">
                  <c:v>1.2628999999999999</c:v>
                </c:pt>
                <c:pt idx="7">
                  <c:v>1.2266999999999999</c:v>
                </c:pt>
                <c:pt idx="8">
                  <c:v>1.1924999999999999</c:v>
                </c:pt>
                <c:pt idx="9">
                  <c:v>1.1579999999999999</c:v>
                </c:pt>
                <c:pt idx="10">
                  <c:v>1.1253</c:v>
                </c:pt>
                <c:pt idx="11">
                  <c:v>1.0932999999999999</c:v>
                </c:pt>
                <c:pt idx="12">
                  <c:v>1.0620000000000001</c:v>
                </c:pt>
                <c:pt idx="13">
                  <c:v>1.0314000000000001</c:v>
                </c:pt>
                <c:pt idx="14">
                  <c:v>1.0014000000000001</c:v>
                </c:pt>
                <c:pt idx="15">
                  <c:v>0.97170000000000001</c:v>
                </c:pt>
                <c:pt idx="16">
                  <c:v>0.94279999999999997</c:v>
                </c:pt>
                <c:pt idx="17">
                  <c:v>0.91469999999999996</c:v>
                </c:pt>
                <c:pt idx="18">
                  <c:v>0.88759999999999994</c:v>
                </c:pt>
                <c:pt idx="19">
                  <c:v>0.86</c:v>
                </c:pt>
                <c:pt idx="20">
                  <c:v>0.83260000000000001</c:v>
                </c:pt>
                <c:pt idx="21">
                  <c:v>0.80720000000000003</c:v>
                </c:pt>
                <c:pt idx="22">
                  <c:v>0.78049999999999997</c:v>
                </c:pt>
                <c:pt idx="23">
                  <c:v>0.75549999999999995</c:v>
                </c:pt>
                <c:pt idx="24">
                  <c:v>0.7298</c:v>
                </c:pt>
                <c:pt idx="25">
                  <c:v>0.70530000000000004</c:v>
                </c:pt>
                <c:pt idx="26">
                  <c:v>0.68049999999999999</c:v>
                </c:pt>
                <c:pt idx="27">
                  <c:v>0.65649999999999997</c:v>
                </c:pt>
                <c:pt idx="28">
                  <c:v>0.63180000000000003</c:v>
                </c:pt>
                <c:pt idx="29">
                  <c:v>0.60870000000000002</c:v>
                </c:pt>
                <c:pt idx="30">
                  <c:v>0.5847</c:v>
                </c:pt>
                <c:pt idx="31">
                  <c:v>0.56159999999999999</c:v>
                </c:pt>
                <c:pt idx="32">
                  <c:v>0.53920000000000001</c:v>
                </c:pt>
                <c:pt idx="33">
                  <c:v>0.5161</c:v>
                </c:pt>
                <c:pt idx="34">
                  <c:v>0.49270000000000003</c:v>
                </c:pt>
                <c:pt idx="35">
                  <c:v>0.4703</c:v>
                </c:pt>
                <c:pt idx="36">
                  <c:v>0.44829999999999998</c:v>
                </c:pt>
                <c:pt idx="37">
                  <c:v>0.42649999999999999</c:v>
                </c:pt>
                <c:pt idx="38">
                  <c:v>0.40500000000000003</c:v>
                </c:pt>
                <c:pt idx="39">
                  <c:v>0.38419999999999999</c:v>
                </c:pt>
                <c:pt idx="40">
                  <c:v>0.36420000000000002</c:v>
                </c:pt>
                <c:pt idx="41">
                  <c:v>0.34499999999999997</c:v>
                </c:pt>
                <c:pt idx="42">
                  <c:v>0.32579999999999998</c:v>
                </c:pt>
                <c:pt idx="43">
                  <c:v>0.30830000000000002</c:v>
                </c:pt>
                <c:pt idx="44">
                  <c:v>0.29220000000000002</c:v>
                </c:pt>
                <c:pt idx="45">
                  <c:v>0.27539999999999998</c:v>
                </c:pt>
                <c:pt idx="46">
                  <c:v>0.26079999999999998</c:v>
                </c:pt>
                <c:pt idx="47">
                  <c:v>0.24610000000000001</c:v>
                </c:pt>
                <c:pt idx="48">
                  <c:v>0.23330000000000001</c:v>
                </c:pt>
                <c:pt idx="49">
                  <c:v>0.2208</c:v>
                </c:pt>
                <c:pt idx="50">
                  <c:v>0.20860000000000001</c:v>
                </c:pt>
                <c:pt idx="51">
                  <c:v>0.1983</c:v>
                </c:pt>
                <c:pt idx="52">
                  <c:v>0.18940000000000001</c:v>
                </c:pt>
                <c:pt idx="53">
                  <c:v>0.1797</c:v>
                </c:pt>
                <c:pt idx="54">
                  <c:v>0.17030000000000001</c:v>
                </c:pt>
                <c:pt idx="55">
                  <c:v>0.16159999999999999</c:v>
                </c:pt>
                <c:pt idx="56">
                  <c:v>0.1527</c:v>
                </c:pt>
                <c:pt idx="57">
                  <c:v>0.14369999999999999</c:v>
                </c:pt>
                <c:pt idx="58">
                  <c:v>0.1346</c:v>
                </c:pt>
                <c:pt idx="59">
                  <c:v>0.1255</c:v>
                </c:pt>
                <c:pt idx="60">
                  <c:v>0.1163</c:v>
                </c:pt>
                <c:pt idx="61">
                  <c:v>0.1069</c:v>
                </c:pt>
                <c:pt idx="62">
                  <c:v>9.74E-2</c:v>
                </c:pt>
                <c:pt idx="63">
                  <c:v>8.7499999999999994E-2</c:v>
                </c:pt>
                <c:pt idx="64">
                  <c:v>7.8E-2</c:v>
                </c:pt>
                <c:pt idx="65">
                  <c:v>6.8000000000000005E-2</c:v>
                </c:pt>
                <c:pt idx="66">
                  <c:v>5.8299999999999998E-2</c:v>
                </c:pt>
                <c:pt idx="67">
                  <c:v>4.7899999999999998E-2</c:v>
                </c:pt>
                <c:pt idx="68">
                  <c:v>3.7900000000000003E-2</c:v>
                </c:pt>
                <c:pt idx="69">
                  <c:v>2.8400000000000002E-2</c:v>
                </c:pt>
                <c:pt idx="70">
                  <c:v>0.02</c:v>
                </c:pt>
                <c:pt idx="71">
                  <c:v>1.0699999999999999E-2</c:v>
                </c:pt>
                <c:pt idx="72">
                  <c:v>8.0000000000000002E-3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4.3E-3</c:v>
                </c:pt>
                <c:pt idx="90">
                  <c:v>1.2800000000000001E-2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BB7-47FF-A6F9-CA77D3A77BFF}"/>
            </c:ext>
          </c:extLst>
        </c:ser>
        <c:ser>
          <c:idx val="21"/>
          <c:order val="21"/>
          <c:tx>
            <c:strRef>
              <c:f>'Skip-3'!$AA$1:$AA$2</c:f>
              <c:strCache>
                <c:ptCount val="1"/>
                <c:pt idx="0">
                  <c:v>98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'Skip-3'!$AA$3:$AA$94</c:f>
              <c:numCache>
                <c:formatCode>General</c:formatCode>
                <c:ptCount val="91"/>
                <c:pt idx="0">
                  <c:v>1.4894000000000001</c:v>
                </c:pt>
                <c:pt idx="1">
                  <c:v>1.4575</c:v>
                </c:pt>
                <c:pt idx="2">
                  <c:v>1.4157999999999999</c:v>
                </c:pt>
                <c:pt idx="3">
                  <c:v>1.3754999999999999</c:v>
                </c:pt>
                <c:pt idx="4">
                  <c:v>1.3365</c:v>
                </c:pt>
                <c:pt idx="5">
                  <c:v>1.2991999999999999</c:v>
                </c:pt>
                <c:pt idx="6">
                  <c:v>1.2628999999999999</c:v>
                </c:pt>
                <c:pt idx="7">
                  <c:v>1.2265999999999999</c:v>
                </c:pt>
                <c:pt idx="8">
                  <c:v>1.1924999999999999</c:v>
                </c:pt>
                <c:pt idx="9">
                  <c:v>1.1579999999999999</c:v>
                </c:pt>
                <c:pt idx="10">
                  <c:v>1.1253</c:v>
                </c:pt>
                <c:pt idx="11">
                  <c:v>1.0932999999999999</c:v>
                </c:pt>
                <c:pt idx="12">
                  <c:v>1.0620000000000001</c:v>
                </c:pt>
                <c:pt idx="13">
                  <c:v>1.0311999999999999</c:v>
                </c:pt>
                <c:pt idx="14">
                  <c:v>1.0014000000000001</c:v>
                </c:pt>
                <c:pt idx="15">
                  <c:v>0.97170000000000001</c:v>
                </c:pt>
                <c:pt idx="16">
                  <c:v>0.94259999999999999</c:v>
                </c:pt>
                <c:pt idx="17">
                  <c:v>0.91469999999999996</c:v>
                </c:pt>
                <c:pt idx="18">
                  <c:v>0.88759999999999994</c:v>
                </c:pt>
                <c:pt idx="19">
                  <c:v>0.86</c:v>
                </c:pt>
                <c:pt idx="20">
                  <c:v>0.83260000000000001</c:v>
                </c:pt>
                <c:pt idx="21">
                  <c:v>0.80720000000000003</c:v>
                </c:pt>
                <c:pt idx="22">
                  <c:v>0.78049999999999997</c:v>
                </c:pt>
                <c:pt idx="23">
                  <c:v>0.75519999999999998</c:v>
                </c:pt>
                <c:pt idx="24">
                  <c:v>0.7298</c:v>
                </c:pt>
                <c:pt idx="25">
                  <c:v>0.70499999999999996</c:v>
                </c:pt>
                <c:pt idx="26">
                  <c:v>0.68049999999999999</c:v>
                </c:pt>
                <c:pt idx="27">
                  <c:v>0.65649999999999997</c:v>
                </c:pt>
                <c:pt idx="28">
                  <c:v>0.63180000000000003</c:v>
                </c:pt>
                <c:pt idx="29">
                  <c:v>0.60870000000000002</c:v>
                </c:pt>
                <c:pt idx="30">
                  <c:v>0.5847</c:v>
                </c:pt>
                <c:pt idx="31">
                  <c:v>0.56130000000000002</c:v>
                </c:pt>
                <c:pt idx="32">
                  <c:v>0.53890000000000005</c:v>
                </c:pt>
                <c:pt idx="33">
                  <c:v>0.5161</c:v>
                </c:pt>
                <c:pt idx="34">
                  <c:v>0.49270000000000003</c:v>
                </c:pt>
                <c:pt idx="35">
                  <c:v>0.4703</c:v>
                </c:pt>
                <c:pt idx="36">
                  <c:v>0.44829999999999998</c:v>
                </c:pt>
                <c:pt idx="37">
                  <c:v>0.4259</c:v>
                </c:pt>
                <c:pt idx="38">
                  <c:v>0.40329999999999999</c:v>
                </c:pt>
                <c:pt idx="39">
                  <c:v>0.38169999999999998</c:v>
                </c:pt>
                <c:pt idx="40">
                  <c:v>0.36030000000000001</c:v>
                </c:pt>
                <c:pt idx="41">
                  <c:v>0.33939999999999998</c:v>
                </c:pt>
                <c:pt idx="42">
                  <c:v>0.31940000000000002</c:v>
                </c:pt>
                <c:pt idx="43">
                  <c:v>0.3014</c:v>
                </c:pt>
                <c:pt idx="44">
                  <c:v>0.28389999999999999</c:v>
                </c:pt>
                <c:pt idx="45">
                  <c:v>0.2666</c:v>
                </c:pt>
                <c:pt idx="46">
                  <c:v>0.25330000000000003</c:v>
                </c:pt>
                <c:pt idx="47">
                  <c:v>0.2389</c:v>
                </c:pt>
                <c:pt idx="48">
                  <c:v>0.22670000000000001</c:v>
                </c:pt>
                <c:pt idx="49">
                  <c:v>0.21579999999999999</c:v>
                </c:pt>
                <c:pt idx="50">
                  <c:v>0.2064</c:v>
                </c:pt>
                <c:pt idx="51">
                  <c:v>0.1978</c:v>
                </c:pt>
                <c:pt idx="52">
                  <c:v>0.18920000000000001</c:v>
                </c:pt>
                <c:pt idx="53">
                  <c:v>0.18</c:v>
                </c:pt>
                <c:pt idx="54">
                  <c:v>0.17030000000000001</c:v>
                </c:pt>
                <c:pt idx="55">
                  <c:v>0.16189999999999999</c:v>
                </c:pt>
                <c:pt idx="56">
                  <c:v>0.1527</c:v>
                </c:pt>
                <c:pt idx="57">
                  <c:v>0.14369999999999999</c:v>
                </c:pt>
                <c:pt idx="58">
                  <c:v>0.1346</c:v>
                </c:pt>
                <c:pt idx="59">
                  <c:v>0.1255</c:v>
                </c:pt>
                <c:pt idx="60">
                  <c:v>0.1163</c:v>
                </c:pt>
                <c:pt idx="61">
                  <c:v>0.1067</c:v>
                </c:pt>
                <c:pt idx="62">
                  <c:v>9.74E-2</c:v>
                </c:pt>
                <c:pt idx="63">
                  <c:v>8.7499999999999994E-2</c:v>
                </c:pt>
                <c:pt idx="64">
                  <c:v>7.7799999999999994E-2</c:v>
                </c:pt>
                <c:pt idx="65">
                  <c:v>6.8000000000000005E-2</c:v>
                </c:pt>
                <c:pt idx="66">
                  <c:v>5.8000000000000003E-2</c:v>
                </c:pt>
                <c:pt idx="67">
                  <c:v>4.7899999999999998E-2</c:v>
                </c:pt>
                <c:pt idx="68">
                  <c:v>3.7600000000000001E-2</c:v>
                </c:pt>
                <c:pt idx="69">
                  <c:v>2.7199999999999998E-2</c:v>
                </c:pt>
                <c:pt idx="70">
                  <c:v>1.7899999999999999E-2</c:v>
                </c:pt>
                <c:pt idx="71">
                  <c:v>0.01</c:v>
                </c:pt>
                <c:pt idx="72">
                  <c:v>2E-3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9.1999999999999998E-3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4BB7-47FF-A6F9-CA77D3A77BFF}"/>
            </c:ext>
          </c:extLst>
        </c:ser>
        <c:ser>
          <c:idx val="22"/>
          <c:order val="22"/>
          <c:tx>
            <c:strRef>
              <c:f>'Skip-3'!$AB$1:$AB$2</c:f>
              <c:strCache>
                <c:ptCount val="1"/>
                <c:pt idx="0">
                  <c:v>99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'Skip-3'!$AB$3:$AB$94</c:f>
              <c:numCache>
                <c:formatCode>General</c:formatCode>
                <c:ptCount val="91"/>
                <c:pt idx="0">
                  <c:v>1.4894000000000001</c:v>
                </c:pt>
                <c:pt idx="1">
                  <c:v>1.4574</c:v>
                </c:pt>
                <c:pt idx="2">
                  <c:v>1.4157999999999999</c:v>
                </c:pt>
                <c:pt idx="3">
                  <c:v>1.3754999999999999</c:v>
                </c:pt>
                <c:pt idx="4">
                  <c:v>1.3365</c:v>
                </c:pt>
                <c:pt idx="5">
                  <c:v>1.2991999999999999</c:v>
                </c:pt>
                <c:pt idx="6">
                  <c:v>1.2628999999999999</c:v>
                </c:pt>
                <c:pt idx="7">
                  <c:v>1.2265999999999999</c:v>
                </c:pt>
                <c:pt idx="8">
                  <c:v>1.1924999999999999</c:v>
                </c:pt>
                <c:pt idx="9">
                  <c:v>1.1577999999999999</c:v>
                </c:pt>
                <c:pt idx="10">
                  <c:v>1.1253</c:v>
                </c:pt>
                <c:pt idx="11">
                  <c:v>1.0932999999999999</c:v>
                </c:pt>
                <c:pt idx="12">
                  <c:v>1.0620000000000001</c:v>
                </c:pt>
                <c:pt idx="13">
                  <c:v>1.0311999999999999</c:v>
                </c:pt>
                <c:pt idx="14">
                  <c:v>1.0014000000000001</c:v>
                </c:pt>
                <c:pt idx="15">
                  <c:v>0.97170000000000001</c:v>
                </c:pt>
                <c:pt idx="16">
                  <c:v>0.94259999999999999</c:v>
                </c:pt>
                <c:pt idx="17">
                  <c:v>0.91469999999999996</c:v>
                </c:pt>
                <c:pt idx="18">
                  <c:v>0.88759999999999994</c:v>
                </c:pt>
                <c:pt idx="19">
                  <c:v>0.85980000000000001</c:v>
                </c:pt>
                <c:pt idx="20">
                  <c:v>0.83260000000000001</c:v>
                </c:pt>
                <c:pt idx="21">
                  <c:v>0.80700000000000005</c:v>
                </c:pt>
                <c:pt idx="22">
                  <c:v>0.78049999999999997</c:v>
                </c:pt>
                <c:pt idx="23">
                  <c:v>0.75519999999999998</c:v>
                </c:pt>
                <c:pt idx="24">
                  <c:v>0.7298</c:v>
                </c:pt>
                <c:pt idx="25">
                  <c:v>0.70499999999999996</c:v>
                </c:pt>
                <c:pt idx="26">
                  <c:v>0.68049999999999999</c:v>
                </c:pt>
                <c:pt idx="27">
                  <c:v>0.65649999999999997</c:v>
                </c:pt>
                <c:pt idx="28">
                  <c:v>0.63180000000000003</c:v>
                </c:pt>
                <c:pt idx="29">
                  <c:v>0.60850000000000004</c:v>
                </c:pt>
                <c:pt idx="30">
                  <c:v>0.5847</c:v>
                </c:pt>
                <c:pt idx="31">
                  <c:v>0.56130000000000002</c:v>
                </c:pt>
                <c:pt idx="32">
                  <c:v>0.53890000000000005</c:v>
                </c:pt>
                <c:pt idx="33">
                  <c:v>0.5161</c:v>
                </c:pt>
                <c:pt idx="34">
                  <c:v>0.4924</c:v>
                </c:pt>
                <c:pt idx="35">
                  <c:v>0.4703</c:v>
                </c:pt>
                <c:pt idx="36">
                  <c:v>0.44829999999999998</c:v>
                </c:pt>
                <c:pt idx="37">
                  <c:v>0.4259</c:v>
                </c:pt>
                <c:pt idx="38">
                  <c:v>0.40329999999999999</c:v>
                </c:pt>
                <c:pt idx="39">
                  <c:v>0.38140000000000002</c:v>
                </c:pt>
                <c:pt idx="40">
                  <c:v>0.3594</c:v>
                </c:pt>
                <c:pt idx="41">
                  <c:v>0.33779999999999999</c:v>
                </c:pt>
                <c:pt idx="42">
                  <c:v>0.31609999999999999</c:v>
                </c:pt>
                <c:pt idx="43">
                  <c:v>0.29470000000000002</c:v>
                </c:pt>
                <c:pt idx="44">
                  <c:v>0.27529999999999999</c:v>
                </c:pt>
                <c:pt idx="45">
                  <c:v>0.25890000000000002</c:v>
                </c:pt>
                <c:pt idx="46">
                  <c:v>0.245</c:v>
                </c:pt>
                <c:pt idx="47">
                  <c:v>0.23330000000000001</c:v>
                </c:pt>
                <c:pt idx="48">
                  <c:v>0.22359999999999999</c:v>
                </c:pt>
                <c:pt idx="49">
                  <c:v>0.215</c:v>
                </c:pt>
                <c:pt idx="50">
                  <c:v>0.2064</c:v>
                </c:pt>
                <c:pt idx="51">
                  <c:v>0.1978</c:v>
                </c:pt>
                <c:pt idx="52">
                  <c:v>0.18920000000000001</c:v>
                </c:pt>
                <c:pt idx="53">
                  <c:v>0.18</c:v>
                </c:pt>
                <c:pt idx="54">
                  <c:v>0.17030000000000001</c:v>
                </c:pt>
                <c:pt idx="55">
                  <c:v>0.16159999999999999</c:v>
                </c:pt>
                <c:pt idx="56">
                  <c:v>0.1527</c:v>
                </c:pt>
                <c:pt idx="57">
                  <c:v>0.14369999999999999</c:v>
                </c:pt>
                <c:pt idx="58">
                  <c:v>0.1346</c:v>
                </c:pt>
                <c:pt idx="59">
                  <c:v>0.1255</c:v>
                </c:pt>
                <c:pt idx="60">
                  <c:v>0.11609999999999999</c:v>
                </c:pt>
                <c:pt idx="61">
                  <c:v>0.1067</c:v>
                </c:pt>
                <c:pt idx="62">
                  <c:v>9.7199999999999995E-2</c:v>
                </c:pt>
                <c:pt idx="63">
                  <c:v>8.7499999999999994E-2</c:v>
                </c:pt>
                <c:pt idx="64">
                  <c:v>7.7799999999999994E-2</c:v>
                </c:pt>
                <c:pt idx="65">
                  <c:v>6.8000000000000005E-2</c:v>
                </c:pt>
                <c:pt idx="66">
                  <c:v>5.8000000000000003E-2</c:v>
                </c:pt>
                <c:pt idx="67">
                  <c:v>4.7899999999999998E-2</c:v>
                </c:pt>
                <c:pt idx="68">
                  <c:v>3.7600000000000001E-2</c:v>
                </c:pt>
                <c:pt idx="69">
                  <c:v>2.7199999999999998E-2</c:v>
                </c:pt>
                <c:pt idx="70">
                  <c:v>1.67E-2</c:v>
                </c:pt>
                <c:pt idx="71">
                  <c:v>7.3000000000000001E-3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4BB7-47FF-A6F9-CA77D3A77BFF}"/>
            </c:ext>
          </c:extLst>
        </c:ser>
        <c:ser>
          <c:idx val="23"/>
          <c:order val="23"/>
          <c:tx>
            <c:strRef>
              <c:f>'Skip-3'!$AC$1:$AC$2</c:f>
              <c:strCache>
                <c:ptCount val="1"/>
                <c:pt idx="0">
                  <c:v>100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strRef>
              <c:f>'Skip-3'!$E$3:$E$94</c:f>
              <c:strCach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strCache>
            </c:strRef>
          </c:cat>
          <c:val>
            <c:numRef>
              <c:f>'Skip-3'!$AC$3:$AC$94</c:f>
              <c:numCache>
                <c:formatCode>General</c:formatCode>
                <c:ptCount val="91"/>
                <c:pt idx="0">
                  <c:v>1.4894000000000001</c:v>
                </c:pt>
                <c:pt idx="1">
                  <c:v>1.4574</c:v>
                </c:pt>
                <c:pt idx="2">
                  <c:v>1.4157999999999999</c:v>
                </c:pt>
                <c:pt idx="3">
                  <c:v>1.3754999999999999</c:v>
                </c:pt>
                <c:pt idx="4">
                  <c:v>1.3365</c:v>
                </c:pt>
                <c:pt idx="5">
                  <c:v>1.2991999999999999</c:v>
                </c:pt>
                <c:pt idx="6">
                  <c:v>1.2628999999999999</c:v>
                </c:pt>
                <c:pt idx="7">
                  <c:v>1.2265999999999999</c:v>
                </c:pt>
                <c:pt idx="8">
                  <c:v>1.1924999999999999</c:v>
                </c:pt>
                <c:pt idx="9">
                  <c:v>1.1577999999999999</c:v>
                </c:pt>
                <c:pt idx="10">
                  <c:v>1.1253</c:v>
                </c:pt>
                <c:pt idx="11">
                  <c:v>1.0932999999999999</c:v>
                </c:pt>
                <c:pt idx="12">
                  <c:v>1.0620000000000001</c:v>
                </c:pt>
                <c:pt idx="13">
                  <c:v>1.0311999999999999</c:v>
                </c:pt>
                <c:pt idx="14">
                  <c:v>1.0014000000000001</c:v>
                </c:pt>
                <c:pt idx="15">
                  <c:v>0.97170000000000001</c:v>
                </c:pt>
                <c:pt idx="16">
                  <c:v>0.94259999999999999</c:v>
                </c:pt>
                <c:pt idx="17">
                  <c:v>0.91469999999999996</c:v>
                </c:pt>
                <c:pt idx="18">
                  <c:v>0.88759999999999994</c:v>
                </c:pt>
                <c:pt idx="19">
                  <c:v>0.85980000000000001</c:v>
                </c:pt>
                <c:pt idx="20">
                  <c:v>0.83260000000000001</c:v>
                </c:pt>
                <c:pt idx="21">
                  <c:v>0.80700000000000005</c:v>
                </c:pt>
                <c:pt idx="22">
                  <c:v>0.78049999999999997</c:v>
                </c:pt>
                <c:pt idx="23">
                  <c:v>0.755</c:v>
                </c:pt>
                <c:pt idx="24">
                  <c:v>0.7298</c:v>
                </c:pt>
                <c:pt idx="25">
                  <c:v>0.70499999999999996</c:v>
                </c:pt>
                <c:pt idx="26">
                  <c:v>0.68049999999999999</c:v>
                </c:pt>
                <c:pt idx="27">
                  <c:v>0.65649999999999997</c:v>
                </c:pt>
                <c:pt idx="28">
                  <c:v>0.63180000000000003</c:v>
                </c:pt>
                <c:pt idx="29">
                  <c:v>0.60850000000000004</c:v>
                </c:pt>
                <c:pt idx="30">
                  <c:v>0.5847</c:v>
                </c:pt>
                <c:pt idx="31">
                  <c:v>0.56130000000000002</c:v>
                </c:pt>
                <c:pt idx="32">
                  <c:v>0.53890000000000005</c:v>
                </c:pt>
                <c:pt idx="33">
                  <c:v>0.5161</c:v>
                </c:pt>
                <c:pt idx="34">
                  <c:v>0.4924</c:v>
                </c:pt>
                <c:pt idx="35">
                  <c:v>0.4703</c:v>
                </c:pt>
                <c:pt idx="36">
                  <c:v>0.44829999999999998</c:v>
                </c:pt>
                <c:pt idx="37">
                  <c:v>0.4259</c:v>
                </c:pt>
                <c:pt idx="38">
                  <c:v>0.40329999999999999</c:v>
                </c:pt>
                <c:pt idx="39">
                  <c:v>0.38140000000000002</c:v>
                </c:pt>
                <c:pt idx="40">
                  <c:v>0.3594</c:v>
                </c:pt>
                <c:pt idx="41">
                  <c:v>0.33779999999999999</c:v>
                </c:pt>
                <c:pt idx="42">
                  <c:v>0.31580000000000003</c:v>
                </c:pt>
                <c:pt idx="43">
                  <c:v>0.29330000000000001</c:v>
                </c:pt>
                <c:pt idx="44">
                  <c:v>0.2717</c:v>
                </c:pt>
                <c:pt idx="45">
                  <c:v>0.25259999999999999</c:v>
                </c:pt>
                <c:pt idx="46">
                  <c:v>0.24079999999999999</c:v>
                </c:pt>
                <c:pt idx="47">
                  <c:v>0.23219999999999999</c:v>
                </c:pt>
                <c:pt idx="48">
                  <c:v>0.22359999999999999</c:v>
                </c:pt>
                <c:pt idx="49">
                  <c:v>0.215</c:v>
                </c:pt>
                <c:pt idx="50">
                  <c:v>0.2064</c:v>
                </c:pt>
                <c:pt idx="51">
                  <c:v>0.1978</c:v>
                </c:pt>
                <c:pt idx="52">
                  <c:v>0.18920000000000001</c:v>
                </c:pt>
                <c:pt idx="53">
                  <c:v>0.18</c:v>
                </c:pt>
                <c:pt idx="54">
                  <c:v>0.17030000000000001</c:v>
                </c:pt>
                <c:pt idx="55">
                  <c:v>0.16159999999999999</c:v>
                </c:pt>
                <c:pt idx="56">
                  <c:v>0.1527</c:v>
                </c:pt>
                <c:pt idx="57">
                  <c:v>0.14369999999999999</c:v>
                </c:pt>
                <c:pt idx="58">
                  <c:v>0.1346</c:v>
                </c:pt>
                <c:pt idx="59">
                  <c:v>0.12529999999999999</c:v>
                </c:pt>
                <c:pt idx="60">
                  <c:v>0.11609999999999999</c:v>
                </c:pt>
                <c:pt idx="61">
                  <c:v>0.1067</c:v>
                </c:pt>
                <c:pt idx="62">
                  <c:v>9.7199999999999995E-2</c:v>
                </c:pt>
                <c:pt idx="63">
                  <c:v>8.7499999999999994E-2</c:v>
                </c:pt>
                <c:pt idx="64">
                  <c:v>7.7799999999999994E-2</c:v>
                </c:pt>
                <c:pt idx="65">
                  <c:v>6.8000000000000005E-2</c:v>
                </c:pt>
                <c:pt idx="66">
                  <c:v>5.8000000000000003E-2</c:v>
                </c:pt>
                <c:pt idx="67">
                  <c:v>4.7899999999999998E-2</c:v>
                </c:pt>
                <c:pt idx="68">
                  <c:v>3.7600000000000001E-2</c:v>
                </c:pt>
                <c:pt idx="69">
                  <c:v>2.7199999999999998E-2</c:v>
                </c:pt>
                <c:pt idx="70">
                  <c:v>1.67E-2</c:v>
                </c:pt>
                <c:pt idx="71">
                  <c:v>6.0000000000000001E-3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4BB7-47FF-A6F9-CA77D3A77BFF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5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1">
                  <a:lumMod val="8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3">
                  <a:lumMod val="8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5">
                  <a:lumMod val="8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60000"/>
                  <a:lumOff val="4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3">
                  <a:lumMod val="60000"/>
                  <a:lumOff val="4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5">
                  <a:lumMod val="60000"/>
                  <a:lumOff val="40000"/>
                </a:schemeClr>
              </a:solidFill>
              <a:ln/>
              <a:effectLst/>
              <a:sp3d/>
            </c:spPr>
          </c:bandFmt>
        </c:bandFmts>
        <c:axId val="638320896"/>
        <c:axId val="1053104136"/>
        <c:axId val="435368624"/>
      </c:surface3DChart>
      <c:catAx>
        <c:axId val="638320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104136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053104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320896"/>
        <c:crosses val="autoZero"/>
        <c:crossBetween val="midCat"/>
      </c:valAx>
      <c:serAx>
        <c:axId val="435368624"/>
        <c:scaling>
          <c:orientation val="maxMin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out"/>
        <c:minorTickMark val="none"/>
        <c:tickLblPos val="nextTo"/>
        <c:crossAx val="1053104136"/>
        <c:crosses val="autoZero"/>
        <c:tickMarkSkip val="5"/>
      </c:serAx>
    </c:plotArea>
    <c:plotVisOnly val="1"/>
    <c:dispBlanksAs val="zero"/>
    <c:showDLblsOverMax val="0"/>
    <c:extLst/>
  </c:chart>
  <c:spPr>
    <a:ln>
      <a:noFill/>
    </a:ln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746227034120755E-2"/>
          <c:y val="4.8925875849996581E-2"/>
          <c:w val="0.84736925853018374"/>
          <c:h val="0.85429228632228371"/>
        </c:manualLayout>
      </c:layout>
      <c:scatterChart>
        <c:scatterStyle val="smoothMarker"/>
        <c:varyColors val="0"/>
        <c:ser>
          <c:idx val="4"/>
          <c:order val="1"/>
          <c:tx>
            <c:strRef>
              <c:f>'Angle 0 dist 4096'!$C$1</c:f>
              <c:strCache>
                <c:ptCount val="1"/>
                <c:pt idx="0">
                  <c:v>f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'Angle 0 dist 4096'!$A$2:$A$110</c:f>
              <c:numCache>
                <c:formatCode>0.000</c:formatCode>
                <c:ptCount val="109"/>
                <c:pt idx="0">
                  <c:v>0.5</c:v>
                </c:pt>
                <c:pt idx="1">
                  <c:v>0.501</c:v>
                </c:pt>
                <c:pt idx="2">
                  <c:v>0.502</c:v>
                </c:pt>
                <c:pt idx="3">
                  <c:v>0.503</c:v>
                </c:pt>
                <c:pt idx="4">
                  <c:v>0.504</c:v>
                </c:pt>
                <c:pt idx="5">
                  <c:v>0.505</c:v>
                </c:pt>
                <c:pt idx="6">
                  <c:v>0.50600000000000001</c:v>
                </c:pt>
                <c:pt idx="7">
                  <c:v>0.50700000000000001</c:v>
                </c:pt>
                <c:pt idx="8">
                  <c:v>0.50800000000000001</c:v>
                </c:pt>
                <c:pt idx="9">
                  <c:v>0.50900000000000001</c:v>
                </c:pt>
                <c:pt idx="10">
                  <c:v>0.51</c:v>
                </c:pt>
                <c:pt idx="11">
                  <c:v>0.51500000000000001</c:v>
                </c:pt>
                <c:pt idx="12">
                  <c:v>0.52</c:v>
                </c:pt>
                <c:pt idx="13">
                  <c:v>0.52500000000000002</c:v>
                </c:pt>
                <c:pt idx="14">
                  <c:v>0.53</c:v>
                </c:pt>
                <c:pt idx="15">
                  <c:v>0.53500000000000003</c:v>
                </c:pt>
                <c:pt idx="16">
                  <c:v>0.54</c:v>
                </c:pt>
                <c:pt idx="17">
                  <c:v>0.54500000000000004</c:v>
                </c:pt>
                <c:pt idx="18">
                  <c:v>0.55000000000000004</c:v>
                </c:pt>
                <c:pt idx="19">
                  <c:v>0.55500000000000005</c:v>
                </c:pt>
                <c:pt idx="20">
                  <c:v>0.56000000000000005</c:v>
                </c:pt>
                <c:pt idx="21">
                  <c:v>0.56499999999999995</c:v>
                </c:pt>
                <c:pt idx="22">
                  <c:v>0.56999999999999995</c:v>
                </c:pt>
                <c:pt idx="23">
                  <c:v>0.57499999999999996</c:v>
                </c:pt>
                <c:pt idx="24">
                  <c:v>0.57999999999999996</c:v>
                </c:pt>
                <c:pt idx="25">
                  <c:v>0.58499999999999996</c:v>
                </c:pt>
                <c:pt idx="26">
                  <c:v>0.59</c:v>
                </c:pt>
                <c:pt idx="27">
                  <c:v>0.59499999999999997</c:v>
                </c:pt>
                <c:pt idx="28">
                  <c:v>0.6</c:v>
                </c:pt>
                <c:pt idx="29">
                  <c:v>0.60499999999999998</c:v>
                </c:pt>
                <c:pt idx="30">
                  <c:v>0.61</c:v>
                </c:pt>
                <c:pt idx="31">
                  <c:v>0.61499999999999999</c:v>
                </c:pt>
                <c:pt idx="32">
                  <c:v>0.62</c:v>
                </c:pt>
                <c:pt idx="33">
                  <c:v>0.625</c:v>
                </c:pt>
                <c:pt idx="34">
                  <c:v>0.63</c:v>
                </c:pt>
                <c:pt idx="35">
                  <c:v>0.63500000000000001</c:v>
                </c:pt>
                <c:pt idx="36">
                  <c:v>0.64</c:v>
                </c:pt>
                <c:pt idx="37">
                  <c:v>0.64500000000000002</c:v>
                </c:pt>
                <c:pt idx="38">
                  <c:v>0.65</c:v>
                </c:pt>
                <c:pt idx="39">
                  <c:v>0.65500000000000003</c:v>
                </c:pt>
                <c:pt idx="40">
                  <c:v>0.66</c:v>
                </c:pt>
                <c:pt idx="41">
                  <c:v>0.66500000000000004</c:v>
                </c:pt>
                <c:pt idx="42">
                  <c:v>0.67</c:v>
                </c:pt>
                <c:pt idx="43">
                  <c:v>0.67500000000000004</c:v>
                </c:pt>
                <c:pt idx="44">
                  <c:v>0.68</c:v>
                </c:pt>
                <c:pt idx="45">
                  <c:v>0.68500000000000005</c:v>
                </c:pt>
                <c:pt idx="46">
                  <c:v>0.69</c:v>
                </c:pt>
                <c:pt idx="47">
                  <c:v>0.69499999999999995</c:v>
                </c:pt>
                <c:pt idx="48">
                  <c:v>0.7</c:v>
                </c:pt>
                <c:pt idx="49">
                  <c:v>0.70499999999999996</c:v>
                </c:pt>
                <c:pt idx="50">
                  <c:v>0.71</c:v>
                </c:pt>
                <c:pt idx="51">
                  <c:v>0.71499999999999997</c:v>
                </c:pt>
                <c:pt idx="52">
                  <c:v>0.72</c:v>
                </c:pt>
                <c:pt idx="53">
                  <c:v>0.72499999999999998</c:v>
                </c:pt>
                <c:pt idx="54">
                  <c:v>0.73</c:v>
                </c:pt>
                <c:pt idx="55">
                  <c:v>0.73499999999999999</c:v>
                </c:pt>
                <c:pt idx="56">
                  <c:v>0.74</c:v>
                </c:pt>
                <c:pt idx="57">
                  <c:v>0.745</c:v>
                </c:pt>
                <c:pt idx="58">
                  <c:v>0.75</c:v>
                </c:pt>
                <c:pt idx="59">
                  <c:v>0.755</c:v>
                </c:pt>
                <c:pt idx="60">
                  <c:v>0.76</c:v>
                </c:pt>
                <c:pt idx="61">
                  <c:v>0.76500000000000001</c:v>
                </c:pt>
                <c:pt idx="62">
                  <c:v>0.77</c:v>
                </c:pt>
                <c:pt idx="63">
                  <c:v>0.77500000000000002</c:v>
                </c:pt>
                <c:pt idx="64">
                  <c:v>0.78</c:v>
                </c:pt>
                <c:pt idx="65">
                  <c:v>0.78500000000000003</c:v>
                </c:pt>
                <c:pt idx="66">
                  <c:v>0.79</c:v>
                </c:pt>
                <c:pt idx="67">
                  <c:v>0.79500000000000004</c:v>
                </c:pt>
                <c:pt idx="68">
                  <c:v>0.8</c:v>
                </c:pt>
                <c:pt idx="69">
                  <c:v>0.80500000000000005</c:v>
                </c:pt>
                <c:pt idx="70">
                  <c:v>0.81</c:v>
                </c:pt>
                <c:pt idx="71">
                  <c:v>0.81499999999999995</c:v>
                </c:pt>
                <c:pt idx="72">
                  <c:v>0.82</c:v>
                </c:pt>
                <c:pt idx="73">
                  <c:v>0.82499999999999996</c:v>
                </c:pt>
                <c:pt idx="74">
                  <c:v>0.83</c:v>
                </c:pt>
                <c:pt idx="75">
                  <c:v>0.83499999999999996</c:v>
                </c:pt>
                <c:pt idx="76">
                  <c:v>0.84</c:v>
                </c:pt>
                <c:pt idx="77">
                  <c:v>0.84499999999999997</c:v>
                </c:pt>
                <c:pt idx="78">
                  <c:v>0.85</c:v>
                </c:pt>
                <c:pt idx="79">
                  <c:v>0.85499999999999998</c:v>
                </c:pt>
                <c:pt idx="80">
                  <c:v>0.86</c:v>
                </c:pt>
                <c:pt idx="81">
                  <c:v>0.86499999999999999</c:v>
                </c:pt>
                <c:pt idx="82">
                  <c:v>0.87</c:v>
                </c:pt>
                <c:pt idx="83">
                  <c:v>0.875</c:v>
                </c:pt>
                <c:pt idx="84">
                  <c:v>0.88</c:v>
                </c:pt>
                <c:pt idx="85">
                  <c:v>0.88500000000000001</c:v>
                </c:pt>
                <c:pt idx="86">
                  <c:v>0.89</c:v>
                </c:pt>
                <c:pt idx="87">
                  <c:v>0.89500000000000002</c:v>
                </c:pt>
                <c:pt idx="88">
                  <c:v>0.9</c:v>
                </c:pt>
                <c:pt idx="89">
                  <c:v>0.90500000000000003</c:v>
                </c:pt>
                <c:pt idx="90">
                  <c:v>0.91</c:v>
                </c:pt>
                <c:pt idx="91">
                  <c:v>0.91500000000000004</c:v>
                </c:pt>
                <c:pt idx="92">
                  <c:v>0.92</c:v>
                </c:pt>
                <c:pt idx="93">
                  <c:v>0.92500000000000004</c:v>
                </c:pt>
                <c:pt idx="94">
                  <c:v>0.93</c:v>
                </c:pt>
                <c:pt idx="95">
                  <c:v>0.93500000000000005</c:v>
                </c:pt>
                <c:pt idx="96">
                  <c:v>0.94</c:v>
                </c:pt>
                <c:pt idx="97">
                  <c:v>0.94499999999999995</c:v>
                </c:pt>
                <c:pt idx="98">
                  <c:v>0.95</c:v>
                </c:pt>
                <c:pt idx="99">
                  <c:v>0.95499999999999996</c:v>
                </c:pt>
                <c:pt idx="100">
                  <c:v>0.96</c:v>
                </c:pt>
                <c:pt idx="101">
                  <c:v>0.96499999999999997</c:v>
                </c:pt>
                <c:pt idx="102">
                  <c:v>0.97</c:v>
                </c:pt>
                <c:pt idx="103">
                  <c:v>0.97499999999999998</c:v>
                </c:pt>
                <c:pt idx="104">
                  <c:v>0.98</c:v>
                </c:pt>
                <c:pt idx="105">
                  <c:v>0.98499999999999999</c:v>
                </c:pt>
                <c:pt idx="106">
                  <c:v>0.99</c:v>
                </c:pt>
                <c:pt idx="107">
                  <c:v>0.995</c:v>
                </c:pt>
                <c:pt idx="108">
                  <c:v>1</c:v>
                </c:pt>
              </c:numCache>
            </c:numRef>
          </c:xVal>
          <c:yVal>
            <c:numRef>
              <c:f>'Angle 0 dist 4096'!$C$2:$C$110</c:f>
              <c:numCache>
                <c:formatCode>0.0000</c:formatCode>
                <c:ptCount val="109"/>
                <c:pt idx="0">
                  <c:v>0.25</c:v>
                </c:pt>
                <c:pt idx="1">
                  <c:v>0.24950000000000006</c:v>
                </c:pt>
                <c:pt idx="2">
                  <c:v>0.24900000000000011</c:v>
                </c:pt>
                <c:pt idx="3">
                  <c:v>0.24849999999999994</c:v>
                </c:pt>
                <c:pt idx="4">
                  <c:v>0.248</c:v>
                </c:pt>
                <c:pt idx="5">
                  <c:v>0.24750000000000005</c:v>
                </c:pt>
                <c:pt idx="6">
                  <c:v>0.24699999999999989</c:v>
                </c:pt>
                <c:pt idx="7">
                  <c:v>0.24649999999999994</c:v>
                </c:pt>
                <c:pt idx="8">
                  <c:v>0.246</c:v>
                </c:pt>
                <c:pt idx="9">
                  <c:v>0.24550000000000005</c:v>
                </c:pt>
                <c:pt idx="10">
                  <c:v>0.24500000000000011</c:v>
                </c:pt>
                <c:pt idx="11">
                  <c:v>0.24249999999999994</c:v>
                </c:pt>
                <c:pt idx="12">
                  <c:v>0.24</c:v>
                </c:pt>
                <c:pt idx="13">
                  <c:v>0.23750000000000004</c:v>
                </c:pt>
                <c:pt idx="14">
                  <c:v>0.23499999999999988</c:v>
                </c:pt>
                <c:pt idx="15">
                  <c:v>0.23249999999999993</c:v>
                </c:pt>
                <c:pt idx="16">
                  <c:v>0.22999999999999998</c:v>
                </c:pt>
                <c:pt idx="17">
                  <c:v>0.22750000000000004</c:v>
                </c:pt>
                <c:pt idx="18">
                  <c:v>0.22500000000000009</c:v>
                </c:pt>
                <c:pt idx="19">
                  <c:v>0.22249999999999992</c:v>
                </c:pt>
                <c:pt idx="20">
                  <c:v>0.21999999999999997</c:v>
                </c:pt>
                <c:pt idx="21">
                  <c:v>0.21750000000000003</c:v>
                </c:pt>
                <c:pt idx="22">
                  <c:v>0.21500000000000008</c:v>
                </c:pt>
                <c:pt idx="23">
                  <c:v>0.21249999999999991</c:v>
                </c:pt>
                <c:pt idx="24">
                  <c:v>0.20999999999999996</c:v>
                </c:pt>
                <c:pt idx="25">
                  <c:v>0.20750000000000002</c:v>
                </c:pt>
                <c:pt idx="26">
                  <c:v>0.20500000000000007</c:v>
                </c:pt>
                <c:pt idx="27">
                  <c:v>0.20250000000000012</c:v>
                </c:pt>
                <c:pt idx="28">
                  <c:v>0.19999999999999996</c:v>
                </c:pt>
                <c:pt idx="29">
                  <c:v>0.19750000000000001</c:v>
                </c:pt>
                <c:pt idx="30">
                  <c:v>0.19500000000000006</c:v>
                </c:pt>
                <c:pt idx="31">
                  <c:v>0.19249999999999989</c:v>
                </c:pt>
                <c:pt idx="32">
                  <c:v>0.18999999999999995</c:v>
                </c:pt>
                <c:pt idx="33">
                  <c:v>0.1875</c:v>
                </c:pt>
                <c:pt idx="34">
                  <c:v>0.18500000000000005</c:v>
                </c:pt>
                <c:pt idx="35">
                  <c:v>0.18250000000000011</c:v>
                </c:pt>
                <c:pt idx="36">
                  <c:v>0.17999999999999994</c:v>
                </c:pt>
                <c:pt idx="37">
                  <c:v>0.17749999999999999</c:v>
                </c:pt>
                <c:pt idx="38">
                  <c:v>0.17500000000000004</c:v>
                </c:pt>
                <c:pt idx="39">
                  <c:v>0.17249999999999988</c:v>
                </c:pt>
                <c:pt idx="40">
                  <c:v>0.16999999999999993</c:v>
                </c:pt>
                <c:pt idx="41">
                  <c:v>0.16749999999999998</c:v>
                </c:pt>
                <c:pt idx="42">
                  <c:v>0.16500000000000004</c:v>
                </c:pt>
                <c:pt idx="43">
                  <c:v>0.16250000000000009</c:v>
                </c:pt>
                <c:pt idx="44">
                  <c:v>0.15999999999999992</c:v>
                </c:pt>
                <c:pt idx="45">
                  <c:v>0.15749999999999997</c:v>
                </c:pt>
                <c:pt idx="46">
                  <c:v>0.15500000000000003</c:v>
                </c:pt>
                <c:pt idx="47">
                  <c:v>0.15250000000000008</c:v>
                </c:pt>
                <c:pt idx="48">
                  <c:v>0.14999999999999991</c:v>
                </c:pt>
                <c:pt idx="49">
                  <c:v>0.14749999999999996</c:v>
                </c:pt>
                <c:pt idx="50">
                  <c:v>0.14500000000000002</c:v>
                </c:pt>
                <c:pt idx="51">
                  <c:v>0.14250000000000007</c:v>
                </c:pt>
                <c:pt idx="52">
                  <c:v>0.14000000000000012</c:v>
                </c:pt>
                <c:pt idx="53">
                  <c:v>0.13749999999999996</c:v>
                </c:pt>
                <c:pt idx="54">
                  <c:v>0.13500000000000001</c:v>
                </c:pt>
                <c:pt idx="55">
                  <c:v>0.13250000000000006</c:v>
                </c:pt>
                <c:pt idx="56">
                  <c:v>0.12999999999999989</c:v>
                </c:pt>
                <c:pt idx="57">
                  <c:v>0.12749999999999995</c:v>
                </c:pt>
                <c:pt idx="58">
                  <c:v>0.125</c:v>
                </c:pt>
                <c:pt idx="59">
                  <c:v>0.12250000000000005</c:v>
                </c:pt>
                <c:pt idx="60">
                  <c:v>0.12000000000000011</c:v>
                </c:pt>
                <c:pt idx="61">
                  <c:v>0.11749999999999994</c:v>
                </c:pt>
                <c:pt idx="62">
                  <c:v>0.11499999999999999</c:v>
                </c:pt>
                <c:pt idx="63">
                  <c:v>0.11250000000000004</c:v>
                </c:pt>
                <c:pt idx="64">
                  <c:v>0.10999999999999988</c:v>
                </c:pt>
                <c:pt idx="65">
                  <c:v>0.10749999999999993</c:v>
                </c:pt>
                <c:pt idx="66">
                  <c:v>0.10499999999999998</c:v>
                </c:pt>
                <c:pt idx="67">
                  <c:v>0.10250000000000004</c:v>
                </c:pt>
                <c:pt idx="68">
                  <c:v>0.10000000000000009</c:v>
                </c:pt>
                <c:pt idx="69">
                  <c:v>9.749999999999992E-2</c:v>
                </c:pt>
                <c:pt idx="70">
                  <c:v>9.4999999999999973E-2</c:v>
                </c:pt>
                <c:pt idx="71">
                  <c:v>9.2500000000000027E-2</c:v>
                </c:pt>
                <c:pt idx="72">
                  <c:v>9.000000000000008E-2</c:v>
                </c:pt>
                <c:pt idx="73">
                  <c:v>8.7499999999999911E-2</c:v>
                </c:pt>
                <c:pt idx="74">
                  <c:v>8.4999999999999964E-2</c:v>
                </c:pt>
                <c:pt idx="75">
                  <c:v>8.2500000000000018E-2</c:v>
                </c:pt>
                <c:pt idx="76">
                  <c:v>8.0000000000000071E-2</c:v>
                </c:pt>
                <c:pt idx="77">
                  <c:v>7.7500000000000124E-2</c:v>
                </c:pt>
                <c:pt idx="78">
                  <c:v>7.4999999999999956E-2</c:v>
                </c:pt>
                <c:pt idx="79">
                  <c:v>7.2500000000000009E-2</c:v>
                </c:pt>
                <c:pt idx="80">
                  <c:v>7.0000000000000062E-2</c:v>
                </c:pt>
                <c:pt idx="81">
                  <c:v>6.7499999999999893E-2</c:v>
                </c:pt>
                <c:pt idx="82">
                  <c:v>6.4999999999999947E-2</c:v>
                </c:pt>
                <c:pt idx="83">
                  <c:v>6.25E-2</c:v>
                </c:pt>
                <c:pt idx="84">
                  <c:v>6.0000000000000053E-2</c:v>
                </c:pt>
                <c:pt idx="85">
                  <c:v>5.7500000000000107E-2</c:v>
                </c:pt>
                <c:pt idx="86">
                  <c:v>5.4999999999999938E-2</c:v>
                </c:pt>
                <c:pt idx="87">
                  <c:v>5.2499999999999991E-2</c:v>
                </c:pt>
                <c:pt idx="88">
                  <c:v>5.0000000000000044E-2</c:v>
                </c:pt>
                <c:pt idx="89">
                  <c:v>4.7499999999999876E-2</c:v>
                </c:pt>
                <c:pt idx="90">
                  <c:v>4.4999999999999929E-2</c:v>
                </c:pt>
                <c:pt idx="91">
                  <c:v>4.2499999999999982E-2</c:v>
                </c:pt>
                <c:pt idx="92">
                  <c:v>4.0000000000000036E-2</c:v>
                </c:pt>
                <c:pt idx="93">
                  <c:v>3.7500000000000089E-2</c:v>
                </c:pt>
                <c:pt idx="94">
                  <c:v>3.499999999999992E-2</c:v>
                </c:pt>
                <c:pt idx="95">
                  <c:v>3.2499999999999973E-2</c:v>
                </c:pt>
                <c:pt idx="96">
                  <c:v>3.0000000000000027E-2</c:v>
                </c:pt>
                <c:pt idx="97">
                  <c:v>2.750000000000008E-2</c:v>
                </c:pt>
                <c:pt idx="98">
                  <c:v>2.4999999999999911E-2</c:v>
                </c:pt>
                <c:pt idx="99">
                  <c:v>2.2499999999999964E-2</c:v>
                </c:pt>
                <c:pt idx="100">
                  <c:v>2.0000000000000018E-2</c:v>
                </c:pt>
                <c:pt idx="101">
                  <c:v>1.7500000000000071E-2</c:v>
                </c:pt>
                <c:pt idx="102">
                  <c:v>1.5000000000000124E-2</c:v>
                </c:pt>
                <c:pt idx="103">
                  <c:v>1.2499999999999956E-2</c:v>
                </c:pt>
                <c:pt idx="104">
                  <c:v>1.0000000000000009E-2</c:v>
                </c:pt>
                <c:pt idx="105">
                  <c:v>7.5000000000000622E-3</c:v>
                </c:pt>
                <c:pt idx="106">
                  <c:v>4.9999999999998934E-3</c:v>
                </c:pt>
                <c:pt idx="107">
                  <c:v>2.4999999999999467E-3</c:v>
                </c:pt>
                <c:pt idx="10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06-4BB1-99E7-1C85D4E6CA2E}"/>
            </c:ext>
          </c:extLst>
        </c:ser>
        <c:ser>
          <c:idx val="1"/>
          <c:order val="2"/>
          <c:tx>
            <c:strRef>
              <c:f>'Angle 0 dist 4096'!$B$1</c:f>
              <c:strCache>
                <c:ptCount val="1"/>
                <c:pt idx="0">
                  <c:v>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'Angle 0 dist 4096'!$A$2:$A$110</c:f>
              <c:numCache>
                <c:formatCode>0.000</c:formatCode>
                <c:ptCount val="109"/>
                <c:pt idx="0">
                  <c:v>0.5</c:v>
                </c:pt>
                <c:pt idx="1">
                  <c:v>0.501</c:v>
                </c:pt>
                <c:pt idx="2">
                  <c:v>0.502</c:v>
                </c:pt>
                <c:pt idx="3">
                  <c:v>0.503</c:v>
                </c:pt>
                <c:pt idx="4">
                  <c:v>0.504</c:v>
                </c:pt>
                <c:pt idx="5">
                  <c:v>0.505</c:v>
                </c:pt>
                <c:pt idx="6">
                  <c:v>0.50600000000000001</c:v>
                </c:pt>
                <c:pt idx="7">
                  <c:v>0.50700000000000001</c:v>
                </c:pt>
                <c:pt idx="8">
                  <c:v>0.50800000000000001</c:v>
                </c:pt>
                <c:pt idx="9">
                  <c:v>0.50900000000000001</c:v>
                </c:pt>
                <c:pt idx="10">
                  <c:v>0.51</c:v>
                </c:pt>
                <c:pt idx="11">
                  <c:v>0.51500000000000001</c:v>
                </c:pt>
                <c:pt idx="12">
                  <c:v>0.52</c:v>
                </c:pt>
                <c:pt idx="13">
                  <c:v>0.52500000000000002</c:v>
                </c:pt>
                <c:pt idx="14">
                  <c:v>0.53</c:v>
                </c:pt>
                <c:pt idx="15">
                  <c:v>0.53500000000000003</c:v>
                </c:pt>
                <c:pt idx="16">
                  <c:v>0.54</c:v>
                </c:pt>
                <c:pt idx="17">
                  <c:v>0.54500000000000004</c:v>
                </c:pt>
                <c:pt idx="18">
                  <c:v>0.55000000000000004</c:v>
                </c:pt>
                <c:pt idx="19">
                  <c:v>0.55500000000000005</c:v>
                </c:pt>
                <c:pt idx="20">
                  <c:v>0.56000000000000005</c:v>
                </c:pt>
                <c:pt idx="21">
                  <c:v>0.56499999999999995</c:v>
                </c:pt>
                <c:pt idx="22">
                  <c:v>0.56999999999999995</c:v>
                </c:pt>
                <c:pt idx="23">
                  <c:v>0.57499999999999996</c:v>
                </c:pt>
                <c:pt idx="24">
                  <c:v>0.57999999999999996</c:v>
                </c:pt>
                <c:pt idx="25">
                  <c:v>0.58499999999999996</c:v>
                </c:pt>
                <c:pt idx="26">
                  <c:v>0.59</c:v>
                </c:pt>
                <c:pt idx="27">
                  <c:v>0.59499999999999997</c:v>
                </c:pt>
                <c:pt idx="28">
                  <c:v>0.6</c:v>
                </c:pt>
                <c:pt idx="29">
                  <c:v>0.60499999999999998</c:v>
                </c:pt>
                <c:pt idx="30">
                  <c:v>0.61</c:v>
                </c:pt>
                <c:pt idx="31">
                  <c:v>0.61499999999999999</c:v>
                </c:pt>
                <c:pt idx="32">
                  <c:v>0.62</c:v>
                </c:pt>
                <c:pt idx="33">
                  <c:v>0.625</c:v>
                </c:pt>
                <c:pt idx="34">
                  <c:v>0.63</c:v>
                </c:pt>
                <c:pt idx="35">
                  <c:v>0.63500000000000001</c:v>
                </c:pt>
                <c:pt idx="36">
                  <c:v>0.64</c:v>
                </c:pt>
                <c:pt idx="37">
                  <c:v>0.64500000000000002</c:v>
                </c:pt>
                <c:pt idx="38">
                  <c:v>0.65</c:v>
                </c:pt>
                <c:pt idx="39">
                  <c:v>0.65500000000000003</c:v>
                </c:pt>
                <c:pt idx="40">
                  <c:v>0.66</c:v>
                </c:pt>
                <c:pt idx="41">
                  <c:v>0.66500000000000004</c:v>
                </c:pt>
                <c:pt idx="42">
                  <c:v>0.67</c:v>
                </c:pt>
                <c:pt idx="43">
                  <c:v>0.67500000000000004</c:v>
                </c:pt>
                <c:pt idx="44">
                  <c:v>0.68</c:v>
                </c:pt>
                <c:pt idx="45">
                  <c:v>0.68500000000000005</c:v>
                </c:pt>
                <c:pt idx="46">
                  <c:v>0.69</c:v>
                </c:pt>
                <c:pt idx="47">
                  <c:v>0.69499999999999995</c:v>
                </c:pt>
                <c:pt idx="48">
                  <c:v>0.7</c:v>
                </c:pt>
                <c:pt idx="49">
                  <c:v>0.70499999999999996</c:v>
                </c:pt>
                <c:pt idx="50">
                  <c:v>0.71</c:v>
                </c:pt>
                <c:pt idx="51">
                  <c:v>0.71499999999999997</c:v>
                </c:pt>
                <c:pt idx="52">
                  <c:v>0.72</c:v>
                </c:pt>
                <c:pt idx="53">
                  <c:v>0.72499999999999998</c:v>
                </c:pt>
                <c:pt idx="54">
                  <c:v>0.73</c:v>
                </c:pt>
                <c:pt idx="55">
                  <c:v>0.73499999999999999</c:v>
                </c:pt>
                <c:pt idx="56">
                  <c:v>0.74</c:v>
                </c:pt>
                <c:pt idx="57">
                  <c:v>0.745</c:v>
                </c:pt>
                <c:pt idx="58">
                  <c:v>0.75</c:v>
                </c:pt>
                <c:pt idx="59">
                  <c:v>0.755</c:v>
                </c:pt>
                <c:pt idx="60">
                  <c:v>0.76</c:v>
                </c:pt>
                <c:pt idx="61">
                  <c:v>0.76500000000000001</c:v>
                </c:pt>
                <c:pt idx="62">
                  <c:v>0.77</c:v>
                </c:pt>
                <c:pt idx="63">
                  <c:v>0.77500000000000002</c:v>
                </c:pt>
                <c:pt idx="64">
                  <c:v>0.78</c:v>
                </c:pt>
                <c:pt idx="65">
                  <c:v>0.78500000000000003</c:v>
                </c:pt>
                <c:pt idx="66">
                  <c:v>0.79</c:v>
                </c:pt>
                <c:pt idx="67">
                  <c:v>0.79500000000000004</c:v>
                </c:pt>
                <c:pt idx="68">
                  <c:v>0.8</c:v>
                </c:pt>
                <c:pt idx="69">
                  <c:v>0.80500000000000005</c:v>
                </c:pt>
                <c:pt idx="70">
                  <c:v>0.81</c:v>
                </c:pt>
                <c:pt idx="71">
                  <c:v>0.81499999999999995</c:v>
                </c:pt>
                <c:pt idx="72">
                  <c:v>0.82</c:v>
                </c:pt>
                <c:pt idx="73">
                  <c:v>0.82499999999999996</c:v>
                </c:pt>
                <c:pt idx="74">
                  <c:v>0.83</c:v>
                </c:pt>
                <c:pt idx="75">
                  <c:v>0.83499999999999996</c:v>
                </c:pt>
                <c:pt idx="76">
                  <c:v>0.84</c:v>
                </c:pt>
                <c:pt idx="77">
                  <c:v>0.84499999999999997</c:v>
                </c:pt>
                <c:pt idx="78">
                  <c:v>0.85</c:v>
                </c:pt>
                <c:pt idx="79">
                  <c:v>0.85499999999999998</c:v>
                </c:pt>
                <c:pt idx="80">
                  <c:v>0.86</c:v>
                </c:pt>
                <c:pt idx="81">
                  <c:v>0.86499999999999999</c:v>
                </c:pt>
                <c:pt idx="82">
                  <c:v>0.87</c:v>
                </c:pt>
                <c:pt idx="83">
                  <c:v>0.875</c:v>
                </c:pt>
                <c:pt idx="84">
                  <c:v>0.88</c:v>
                </c:pt>
                <c:pt idx="85">
                  <c:v>0.88500000000000001</c:v>
                </c:pt>
                <c:pt idx="86">
                  <c:v>0.89</c:v>
                </c:pt>
                <c:pt idx="87">
                  <c:v>0.89500000000000002</c:v>
                </c:pt>
                <c:pt idx="88">
                  <c:v>0.9</c:v>
                </c:pt>
                <c:pt idx="89">
                  <c:v>0.90500000000000003</c:v>
                </c:pt>
                <c:pt idx="90">
                  <c:v>0.91</c:v>
                </c:pt>
                <c:pt idx="91">
                  <c:v>0.91500000000000004</c:v>
                </c:pt>
                <c:pt idx="92">
                  <c:v>0.92</c:v>
                </c:pt>
                <c:pt idx="93">
                  <c:v>0.92500000000000004</c:v>
                </c:pt>
                <c:pt idx="94">
                  <c:v>0.93</c:v>
                </c:pt>
                <c:pt idx="95">
                  <c:v>0.93500000000000005</c:v>
                </c:pt>
                <c:pt idx="96">
                  <c:v>0.94</c:v>
                </c:pt>
                <c:pt idx="97">
                  <c:v>0.94499999999999995</c:v>
                </c:pt>
                <c:pt idx="98">
                  <c:v>0.95</c:v>
                </c:pt>
                <c:pt idx="99">
                  <c:v>0.95499999999999996</c:v>
                </c:pt>
                <c:pt idx="100">
                  <c:v>0.96</c:v>
                </c:pt>
                <c:pt idx="101">
                  <c:v>0.96499999999999997</c:v>
                </c:pt>
                <c:pt idx="102">
                  <c:v>0.97</c:v>
                </c:pt>
                <c:pt idx="103">
                  <c:v>0.97499999999999998</c:v>
                </c:pt>
                <c:pt idx="104">
                  <c:v>0.98</c:v>
                </c:pt>
                <c:pt idx="105">
                  <c:v>0.98499999999999999</c:v>
                </c:pt>
                <c:pt idx="106">
                  <c:v>0.99</c:v>
                </c:pt>
                <c:pt idx="107">
                  <c:v>0.995</c:v>
                </c:pt>
                <c:pt idx="108">
                  <c:v>1</c:v>
                </c:pt>
              </c:numCache>
            </c:numRef>
          </c:xVal>
          <c:yVal>
            <c:numRef>
              <c:f>'Angle 0 dist 4096'!$B$2:$B$110</c:f>
              <c:numCache>
                <c:formatCode>0.0000</c:formatCode>
                <c:ptCount val="109"/>
                <c:pt idx="0">
                  <c:v>3.1442000000000001</c:v>
                </c:pt>
                <c:pt idx="1">
                  <c:v>2.5089999999999999</c:v>
                </c:pt>
                <c:pt idx="2">
                  <c:v>2.0103</c:v>
                </c:pt>
                <c:pt idx="3">
                  <c:v>1.758</c:v>
                </c:pt>
                <c:pt idx="4">
                  <c:v>1.5645</c:v>
                </c:pt>
                <c:pt idx="5">
                  <c:v>1.4403999999999999</c:v>
                </c:pt>
                <c:pt idx="6">
                  <c:v>1.3423</c:v>
                </c:pt>
                <c:pt idx="7">
                  <c:v>1.2681</c:v>
                </c:pt>
                <c:pt idx="8">
                  <c:v>1.2091000000000001</c:v>
                </c:pt>
                <c:pt idx="9">
                  <c:v>1.1568000000000001</c:v>
                </c:pt>
                <c:pt idx="10">
                  <c:v>1.1105</c:v>
                </c:pt>
                <c:pt idx="11">
                  <c:v>0.94440000000000002</c:v>
                </c:pt>
                <c:pt idx="12">
                  <c:v>0.84250000000000003</c:v>
                </c:pt>
                <c:pt idx="13">
                  <c:v>0.76829999999999998</c:v>
                </c:pt>
                <c:pt idx="14">
                  <c:v>0.71179999999999999</c:v>
                </c:pt>
                <c:pt idx="15">
                  <c:v>0.66500000000000004</c:v>
                </c:pt>
                <c:pt idx="16">
                  <c:v>0.626</c:v>
                </c:pt>
                <c:pt idx="17">
                  <c:v>0.5917</c:v>
                </c:pt>
                <c:pt idx="18">
                  <c:v>0.56310000000000004</c:v>
                </c:pt>
                <c:pt idx="19">
                  <c:v>0.5373</c:v>
                </c:pt>
                <c:pt idx="20">
                  <c:v>0.51400000000000001</c:v>
                </c:pt>
                <c:pt idx="21">
                  <c:v>0.49320000000000003</c:v>
                </c:pt>
                <c:pt idx="22">
                  <c:v>0.4743</c:v>
                </c:pt>
                <c:pt idx="23">
                  <c:v>0.45679999999999998</c:v>
                </c:pt>
                <c:pt idx="24">
                  <c:v>0.44069999999999998</c:v>
                </c:pt>
                <c:pt idx="25">
                  <c:v>0.42520000000000002</c:v>
                </c:pt>
                <c:pt idx="26">
                  <c:v>0.41070000000000001</c:v>
                </c:pt>
                <c:pt idx="27">
                  <c:v>0.39739999999999998</c:v>
                </c:pt>
                <c:pt idx="28">
                  <c:v>0.38479999999999998</c:v>
                </c:pt>
                <c:pt idx="29">
                  <c:v>0.373</c:v>
                </c:pt>
                <c:pt idx="30">
                  <c:v>0.36159999999999998</c:v>
                </c:pt>
                <c:pt idx="31">
                  <c:v>0.35099999999999998</c:v>
                </c:pt>
                <c:pt idx="32">
                  <c:v>0.34060000000000001</c:v>
                </c:pt>
                <c:pt idx="33">
                  <c:v>0.33090000000000003</c:v>
                </c:pt>
                <c:pt idx="34">
                  <c:v>0.3216</c:v>
                </c:pt>
                <c:pt idx="35">
                  <c:v>0.31259999999999999</c:v>
                </c:pt>
                <c:pt idx="36">
                  <c:v>0.30399999999999999</c:v>
                </c:pt>
                <c:pt idx="37">
                  <c:v>0.29559999999999997</c:v>
                </c:pt>
                <c:pt idx="38">
                  <c:v>0.28739999999999999</c:v>
                </c:pt>
                <c:pt idx="39">
                  <c:v>0.27960000000000002</c:v>
                </c:pt>
                <c:pt idx="40">
                  <c:v>0.27229999999999999</c:v>
                </c:pt>
                <c:pt idx="41">
                  <c:v>0.26490000000000002</c:v>
                </c:pt>
                <c:pt idx="42">
                  <c:v>0.25790000000000002</c:v>
                </c:pt>
                <c:pt idx="43">
                  <c:v>0.25090000000000001</c:v>
                </c:pt>
                <c:pt idx="44">
                  <c:v>0.24440000000000001</c:v>
                </c:pt>
                <c:pt idx="45">
                  <c:v>0.23799999999999999</c:v>
                </c:pt>
                <c:pt idx="46">
                  <c:v>0.23169999999999999</c:v>
                </c:pt>
                <c:pt idx="47">
                  <c:v>0.2258</c:v>
                </c:pt>
                <c:pt idx="48">
                  <c:v>0.21990000000000001</c:v>
                </c:pt>
                <c:pt idx="49">
                  <c:v>0.21410000000000001</c:v>
                </c:pt>
                <c:pt idx="50">
                  <c:v>0.20860000000000001</c:v>
                </c:pt>
                <c:pt idx="51">
                  <c:v>0.20300000000000001</c:v>
                </c:pt>
                <c:pt idx="52">
                  <c:v>0.19769999999999999</c:v>
                </c:pt>
                <c:pt idx="53">
                  <c:v>0.19239999999999999</c:v>
                </c:pt>
                <c:pt idx="54">
                  <c:v>0.18740000000000001</c:v>
                </c:pt>
                <c:pt idx="55">
                  <c:v>0.18240000000000001</c:v>
                </c:pt>
                <c:pt idx="56">
                  <c:v>0.17760000000000001</c:v>
                </c:pt>
                <c:pt idx="57">
                  <c:v>0.17269999999999999</c:v>
                </c:pt>
                <c:pt idx="58">
                  <c:v>0.1681</c:v>
                </c:pt>
                <c:pt idx="59">
                  <c:v>0.1633</c:v>
                </c:pt>
                <c:pt idx="60">
                  <c:v>0.1588</c:v>
                </c:pt>
                <c:pt idx="61">
                  <c:v>0.15440000000000001</c:v>
                </c:pt>
                <c:pt idx="62">
                  <c:v>0.15</c:v>
                </c:pt>
                <c:pt idx="63">
                  <c:v>0.14560000000000001</c:v>
                </c:pt>
                <c:pt idx="64">
                  <c:v>0.1414</c:v>
                </c:pt>
                <c:pt idx="65">
                  <c:v>0.13730000000000001</c:v>
                </c:pt>
                <c:pt idx="66">
                  <c:v>0.13320000000000001</c:v>
                </c:pt>
                <c:pt idx="67">
                  <c:v>0.12939999999999999</c:v>
                </c:pt>
                <c:pt idx="68">
                  <c:v>0.12529999999999999</c:v>
                </c:pt>
                <c:pt idx="69">
                  <c:v>0.1216</c:v>
                </c:pt>
                <c:pt idx="70">
                  <c:v>0.1178</c:v>
                </c:pt>
                <c:pt idx="71">
                  <c:v>0.114</c:v>
                </c:pt>
                <c:pt idx="72">
                  <c:v>0.11020000000000001</c:v>
                </c:pt>
                <c:pt idx="73">
                  <c:v>0.1066</c:v>
                </c:pt>
                <c:pt idx="74">
                  <c:v>0.10290000000000001</c:v>
                </c:pt>
                <c:pt idx="75">
                  <c:v>9.9400000000000002E-2</c:v>
                </c:pt>
                <c:pt idx="76">
                  <c:v>9.5799999999999996E-2</c:v>
                </c:pt>
                <c:pt idx="77">
                  <c:v>9.2299999999999993E-2</c:v>
                </c:pt>
                <c:pt idx="78">
                  <c:v>8.8900000000000007E-2</c:v>
                </c:pt>
                <c:pt idx="79">
                  <c:v>8.5599999999999996E-2</c:v>
                </c:pt>
                <c:pt idx="80">
                  <c:v>8.2199999999999995E-2</c:v>
                </c:pt>
                <c:pt idx="81">
                  <c:v>7.8899999999999998E-2</c:v>
                </c:pt>
                <c:pt idx="82">
                  <c:v>7.5600000000000001E-2</c:v>
                </c:pt>
                <c:pt idx="83">
                  <c:v>7.2400000000000006E-2</c:v>
                </c:pt>
                <c:pt idx="84">
                  <c:v>6.9199999999999998E-2</c:v>
                </c:pt>
                <c:pt idx="85">
                  <c:v>6.6100000000000006E-2</c:v>
                </c:pt>
                <c:pt idx="86">
                  <c:v>6.3E-2</c:v>
                </c:pt>
                <c:pt idx="87">
                  <c:v>5.9900000000000002E-2</c:v>
                </c:pt>
                <c:pt idx="88">
                  <c:v>5.6899999999999999E-2</c:v>
                </c:pt>
                <c:pt idx="89">
                  <c:v>5.3900000000000003E-2</c:v>
                </c:pt>
                <c:pt idx="90">
                  <c:v>5.0900000000000001E-2</c:v>
                </c:pt>
                <c:pt idx="91">
                  <c:v>4.7800000000000002E-2</c:v>
                </c:pt>
                <c:pt idx="92">
                  <c:v>4.4900000000000002E-2</c:v>
                </c:pt>
                <c:pt idx="93">
                  <c:v>4.2000000000000003E-2</c:v>
                </c:pt>
                <c:pt idx="94">
                  <c:v>3.9199999999999999E-2</c:v>
                </c:pt>
                <c:pt idx="95">
                  <c:v>3.6299999999999999E-2</c:v>
                </c:pt>
                <c:pt idx="96">
                  <c:v>3.3500000000000002E-2</c:v>
                </c:pt>
                <c:pt idx="97">
                  <c:v>3.0599999999999999E-2</c:v>
                </c:pt>
                <c:pt idx="98">
                  <c:v>2.8000000000000001E-2</c:v>
                </c:pt>
                <c:pt idx="99">
                  <c:v>2.5100000000000001E-2</c:v>
                </c:pt>
                <c:pt idx="100">
                  <c:v>2.23E-2</c:v>
                </c:pt>
                <c:pt idx="101">
                  <c:v>1.9599999999999999E-2</c:v>
                </c:pt>
                <c:pt idx="102">
                  <c:v>1.6899999999999998E-2</c:v>
                </c:pt>
                <c:pt idx="103">
                  <c:v>1.43E-2</c:v>
                </c:pt>
                <c:pt idx="104">
                  <c:v>1.1599999999999999E-2</c:v>
                </c:pt>
                <c:pt idx="105">
                  <c:v>8.8000000000000005E-3</c:v>
                </c:pt>
                <c:pt idx="106">
                  <c:v>6.0000000000000001E-3</c:v>
                </c:pt>
                <c:pt idx="107">
                  <c:v>3.3E-3</c:v>
                </c:pt>
                <c:pt idx="10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06-4BB1-99E7-1C85D4E6C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199224"/>
        <c:axId val="783200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'Angle 0 dist 4096'!$A$1</c15:sqref>
                        </c15:formulaRef>
                      </c:ext>
                    </c:extLst>
                    <c:strCache>
                      <c:ptCount val="1"/>
                      <c:pt idx="0">
                        <c:v>p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'Angle 0 dist 4096'!$A$2:$A$110</c15:sqref>
                        </c15:formulaRef>
                      </c:ext>
                    </c:extLst>
                    <c:numCache>
                      <c:formatCode>0.000</c:formatCode>
                      <c:ptCount val="109"/>
                      <c:pt idx="0">
                        <c:v>0.5</c:v>
                      </c:pt>
                      <c:pt idx="1">
                        <c:v>0.501</c:v>
                      </c:pt>
                      <c:pt idx="2">
                        <c:v>0.502</c:v>
                      </c:pt>
                      <c:pt idx="3">
                        <c:v>0.503</c:v>
                      </c:pt>
                      <c:pt idx="4">
                        <c:v>0.504</c:v>
                      </c:pt>
                      <c:pt idx="5">
                        <c:v>0.505</c:v>
                      </c:pt>
                      <c:pt idx="6">
                        <c:v>0.50600000000000001</c:v>
                      </c:pt>
                      <c:pt idx="7">
                        <c:v>0.50700000000000001</c:v>
                      </c:pt>
                      <c:pt idx="8">
                        <c:v>0.50800000000000001</c:v>
                      </c:pt>
                      <c:pt idx="9">
                        <c:v>0.50900000000000001</c:v>
                      </c:pt>
                      <c:pt idx="10">
                        <c:v>0.51</c:v>
                      </c:pt>
                      <c:pt idx="11">
                        <c:v>0.51500000000000001</c:v>
                      </c:pt>
                      <c:pt idx="12">
                        <c:v>0.52</c:v>
                      </c:pt>
                      <c:pt idx="13">
                        <c:v>0.52500000000000002</c:v>
                      </c:pt>
                      <c:pt idx="14">
                        <c:v>0.53</c:v>
                      </c:pt>
                      <c:pt idx="15">
                        <c:v>0.53500000000000003</c:v>
                      </c:pt>
                      <c:pt idx="16">
                        <c:v>0.54</c:v>
                      </c:pt>
                      <c:pt idx="17">
                        <c:v>0.54500000000000004</c:v>
                      </c:pt>
                      <c:pt idx="18">
                        <c:v>0.55000000000000004</c:v>
                      </c:pt>
                      <c:pt idx="19">
                        <c:v>0.55500000000000005</c:v>
                      </c:pt>
                      <c:pt idx="20">
                        <c:v>0.56000000000000005</c:v>
                      </c:pt>
                      <c:pt idx="21">
                        <c:v>0.56499999999999995</c:v>
                      </c:pt>
                      <c:pt idx="22">
                        <c:v>0.56999999999999995</c:v>
                      </c:pt>
                      <c:pt idx="23">
                        <c:v>0.57499999999999996</c:v>
                      </c:pt>
                      <c:pt idx="24">
                        <c:v>0.57999999999999996</c:v>
                      </c:pt>
                      <c:pt idx="25">
                        <c:v>0.58499999999999996</c:v>
                      </c:pt>
                      <c:pt idx="26">
                        <c:v>0.59</c:v>
                      </c:pt>
                      <c:pt idx="27">
                        <c:v>0.59499999999999997</c:v>
                      </c:pt>
                      <c:pt idx="28">
                        <c:v>0.6</c:v>
                      </c:pt>
                      <c:pt idx="29">
                        <c:v>0.60499999999999998</c:v>
                      </c:pt>
                      <c:pt idx="30">
                        <c:v>0.61</c:v>
                      </c:pt>
                      <c:pt idx="31">
                        <c:v>0.61499999999999999</c:v>
                      </c:pt>
                      <c:pt idx="32">
                        <c:v>0.62</c:v>
                      </c:pt>
                      <c:pt idx="33">
                        <c:v>0.625</c:v>
                      </c:pt>
                      <c:pt idx="34">
                        <c:v>0.63</c:v>
                      </c:pt>
                      <c:pt idx="35">
                        <c:v>0.63500000000000001</c:v>
                      </c:pt>
                      <c:pt idx="36">
                        <c:v>0.64</c:v>
                      </c:pt>
                      <c:pt idx="37">
                        <c:v>0.64500000000000002</c:v>
                      </c:pt>
                      <c:pt idx="38">
                        <c:v>0.65</c:v>
                      </c:pt>
                      <c:pt idx="39">
                        <c:v>0.65500000000000003</c:v>
                      </c:pt>
                      <c:pt idx="40">
                        <c:v>0.66</c:v>
                      </c:pt>
                      <c:pt idx="41">
                        <c:v>0.66500000000000004</c:v>
                      </c:pt>
                      <c:pt idx="42">
                        <c:v>0.67</c:v>
                      </c:pt>
                      <c:pt idx="43">
                        <c:v>0.67500000000000004</c:v>
                      </c:pt>
                      <c:pt idx="44">
                        <c:v>0.68</c:v>
                      </c:pt>
                      <c:pt idx="45">
                        <c:v>0.68500000000000005</c:v>
                      </c:pt>
                      <c:pt idx="46">
                        <c:v>0.69</c:v>
                      </c:pt>
                      <c:pt idx="47">
                        <c:v>0.69499999999999995</c:v>
                      </c:pt>
                      <c:pt idx="48">
                        <c:v>0.7</c:v>
                      </c:pt>
                      <c:pt idx="49">
                        <c:v>0.70499999999999996</c:v>
                      </c:pt>
                      <c:pt idx="50">
                        <c:v>0.71</c:v>
                      </c:pt>
                      <c:pt idx="51">
                        <c:v>0.71499999999999997</c:v>
                      </c:pt>
                      <c:pt idx="52">
                        <c:v>0.72</c:v>
                      </c:pt>
                      <c:pt idx="53">
                        <c:v>0.72499999999999998</c:v>
                      </c:pt>
                      <c:pt idx="54">
                        <c:v>0.73</c:v>
                      </c:pt>
                      <c:pt idx="55">
                        <c:v>0.73499999999999999</c:v>
                      </c:pt>
                      <c:pt idx="56">
                        <c:v>0.74</c:v>
                      </c:pt>
                      <c:pt idx="57">
                        <c:v>0.745</c:v>
                      </c:pt>
                      <c:pt idx="58">
                        <c:v>0.75</c:v>
                      </c:pt>
                      <c:pt idx="59">
                        <c:v>0.755</c:v>
                      </c:pt>
                      <c:pt idx="60">
                        <c:v>0.76</c:v>
                      </c:pt>
                      <c:pt idx="61">
                        <c:v>0.76500000000000001</c:v>
                      </c:pt>
                      <c:pt idx="62">
                        <c:v>0.77</c:v>
                      </c:pt>
                      <c:pt idx="63">
                        <c:v>0.77500000000000002</c:v>
                      </c:pt>
                      <c:pt idx="64">
                        <c:v>0.78</c:v>
                      </c:pt>
                      <c:pt idx="65">
                        <c:v>0.78500000000000003</c:v>
                      </c:pt>
                      <c:pt idx="66">
                        <c:v>0.79</c:v>
                      </c:pt>
                      <c:pt idx="67">
                        <c:v>0.79500000000000004</c:v>
                      </c:pt>
                      <c:pt idx="68">
                        <c:v>0.8</c:v>
                      </c:pt>
                      <c:pt idx="69">
                        <c:v>0.80500000000000005</c:v>
                      </c:pt>
                      <c:pt idx="70">
                        <c:v>0.81</c:v>
                      </c:pt>
                      <c:pt idx="71">
                        <c:v>0.81499999999999995</c:v>
                      </c:pt>
                      <c:pt idx="72">
                        <c:v>0.82</c:v>
                      </c:pt>
                      <c:pt idx="73">
                        <c:v>0.82499999999999996</c:v>
                      </c:pt>
                      <c:pt idx="74">
                        <c:v>0.83</c:v>
                      </c:pt>
                      <c:pt idx="75">
                        <c:v>0.83499999999999996</c:v>
                      </c:pt>
                      <c:pt idx="76">
                        <c:v>0.84</c:v>
                      </c:pt>
                      <c:pt idx="77">
                        <c:v>0.84499999999999997</c:v>
                      </c:pt>
                      <c:pt idx="78">
                        <c:v>0.85</c:v>
                      </c:pt>
                      <c:pt idx="79">
                        <c:v>0.85499999999999998</c:v>
                      </c:pt>
                      <c:pt idx="80">
                        <c:v>0.86</c:v>
                      </c:pt>
                      <c:pt idx="81">
                        <c:v>0.86499999999999999</c:v>
                      </c:pt>
                      <c:pt idx="82">
                        <c:v>0.87</c:v>
                      </c:pt>
                      <c:pt idx="83">
                        <c:v>0.875</c:v>
                      </c:pt>
                      <c:pt idx="84">
                        <c:v>0.88</c:v>
                      </c:pt>
                      <c:pt idx="85">
                        <c:v>0.88500000000000001</c:v>
                      </c:pt>
                      <c:pt idx="86">
                        <c:v>0.89</c:v>
                      </c:pt>
                      <c:pt idx="87">
                        <c:v>0.89500000000000002</c:v>
                      </c:pt>
                      <c:pt idx="88">
                        <c:v>0.9</c:v>
                      </c:pt>
                      <c:pt idx="89">
                        <c:v>0.90500000000000003</c:v>
                      </c:pt>
                      <c:pt idx="90">
                        <c:v>0.91</c:v>
                      </c:pt>
                      <c:pt idx="91">
                        <c:v>0.91500000000000004</c:v>
                      </c:pt>
                      <c:pt idx="92">
                        <c:v>0.92</c:v>
                      </c:pt>
                      <c:pt idx="93">
                        <c:v>0.92500000000000004</c:v>
                      </c:pt>
                      <c:pt idx="94">
                        <c:v>0.93</c:v>
                      </c:pt>
                      <c:pt idx="95">
                        <c:v>0.93500000000000005</c:v>
                      </c:pt>
                      <c:pt idx="96">
                        <c:v>0.94</c:v>
                      </c:pt>
                      <c:pt idx="97">
                        <c:v>0.94499999999999995</c:v>
                      </c:pt>
                      <c:pt idx="98">
                        <c:v>0.95</c:v>
                      </c:pt>
                      <c:pt idx="99">
                        <c:v>0.95499999999999996</c:v>
                      </c:pt>
                      <c:pt idx="100">
                        <c:v>0.96</c:v>
                      </c:pt>
                      <c:pt idx="101">
                        <c:v>0.96499999999999997</c:v>
                      </c:pt>
                      <c:pt idx="102">
                        <c:v>0.97</c:v>
                      </c:pt>
                      <c:pt idx="103">
                        <c:v>0.97499999999999998</c:v>
                      </c:pt>
                      <c:pt idx="104">
                        <c:v>0.98</c:v>
                      </c:pt>
                      <c:pt idx="105">
                        <c:v>0.98499999999999999</c:v>
                      </c:pt>
                      <c:pt idx="106">
                        <c:v>0.99</c:v>
                      </c:pt>
                      <c:pt idx="107">
                        <c:v>0.995</c:v>
                      </c:pt>
                      <c:pt idx="108">
                        <c:v>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'Angle 0 dist 4096'!$A$2:$A$110</c15:sqref>
                        </c15:formulaRef>
                      </c:ext>
                    </c:extLst>
                    <c:numCache>
                      <c:formatCode>0.000</c:formatCode>
                      <c:ptCount val="109"/>
                      <c:pt idx="0">
                        <c:v>0.5</c:v>
                      </c:pt>
                      <c:pt idx="1">
                        <c:v>0.501</c:v>
                      </c:pt>
                      <c:pt idx="2">
                        <c:v>0.502</c:v>
                      </c:pt>
                      <c:pt idx="3">
                        <c:v>0.503</c:v>
                      </c:pt>
                      <c:pt idx="4">
                        <c:v>0.504</c:v>
                      </c:pt>
                      <c:pt idx="5">
                        <c:v>0.505</c:v>
                      </c:pt>
                      <c:pt idx="6">
                        <c:v>0.50600000000000001</c:v>
                      </c:pt>
                      <c:pt idx="7">
                        <c:v>0.50700000000000001</c:v>
                      </c:pt>
                      <c:pt idx="8">
                        <c:v>0.50800000000000001</c:v>
                      </c:pt>
                      <c:pt idx="9">
                        <c:v>0.50900000000000001</c:v>
                      </c:pt>
                      <c:pt idx="10">
                        <c:v>0.51</c:v>
                      </c:pt>
                      <c:pt idx="11">
                        <c:v>0.51500000000000001</c:v>
                      </c:pt>
                      <c:pt idx="12">
                        <c:v>0.52</c:v>
                      </c:pt>
                      <c:pt idx="13">
                        <c:v>0.52500000000000002</c:v>
                      </c:pt>
                      <c:pt idx="14">
                        <c:v>0.53</c:v>
                      </c:pt>
                      <c:pt idx="15">
                        <c:v>0.53500000000000003</c:v>
                      </c:pt>
                      <c:pt idx="16">
                        <c:v>0.54</c:v>
                      </c:pt>
                      <c:pt idx="17">
                        <c:v>0.54500000000000004</c:v>
                      </c:pt>
                      <c:pt idx="18">
                        <c:v>0.55000000000000004</c:v>
                      </c:pt>
                      <c:pt idx="19">
                        <c:v>0.55500000000000005</c:v>
                      </c:pt>
                      <c:pt idx="20">
                        <c:v>0.56000000000000005</c:v>
                      </c:pt>
                      <c:pt idx="21">
                        <c:v>0.56499999999999995</c:v>
                      </c:pt>
                      <c:pt idx="22">
                        <c:v>0.56999999999999995</c:v>
                      </c:pt>
                      <c:pt idx="23">
                        <c:v>0.57499999999999996</c:v>
                      </c:pt>
                      <c:pt idx="24">
                        <c:v>0.57999999999999996</c:v>
                      </c:pt>
                      <c:pt idx="25">
                        <c:v>0.58499999999999996</c:v>
                      </c:pt>
                      <c:pt idx="26">
                        <c:v>0.59</c:v>
                      </c:pt>
                      <c:pt idx="27">
                        <c:v>0.59499999999999997</c:v>
                      </c:pt>
                      <c:pt idx="28">
                        <c:v>0.6</c:v>
                      </c:pt>
                      <c:pt idx="29">
                        <c:v>0.60499999999999998</c:v>
                      </c:pt>
                      <c:pt idx="30">
                        <c:v>0.61</c:v>
                      </c:pt>
                      <c:pt idx="31">
                        <c:v>0.61499999999999999</c:v>
                      </c:pt>
                      <c:pt idx="32">
                        <c:v>0.62</c:v>
                      </c:pt>
                      <c:pt idx="33">
                        <c:v>0.625</c:v>
                      </c:pt>
                      <c:pt idx="34">
                        <c:v>0.63</c:v>
                      </c:pt>
                      <c:pt idx="35">
                        <c:v>0.63500000000000001</c:v>
                      </c:pt>
                      <c:pt idx="36">
                        <c:v>0.64</c:v>
                      </c:pt>
                      <c:pt idx="37">
                        <c:v>0.64500000000000002</c:v>
                      </c:pt>
                      <c:pt idx="38">
                        <c:v>0.65</c:v>
                      </c:pt>
                      <c:pt idx="39">
                        <c:v>0.65500000000000003</c:v>
                      </c:pt>
                      <c:pt idx="40">
                        <c:v>0.66</c:v>
                      </c:pt>
                      <c:pt idx="41">
                        <c:v>0.66500000000000004</c:v>
                      </c:pt>
                      <c:pt idx="42">
                        <c:v>0.67</c:v>
                      </c:pt>
                      <c:pt idx="43">
                        <c:v>0.67500000000000004</c:v>
                      </c:pt>
                      <c:pt idx="44">
                        <c:v>0.68</c:v>
                      </c:pt>
                      <c:pt idx="45">
                        <c:v>0.68500000000000005</c:v>
                      </c:pt>
                      <c:pt idx="46">
                        <c:v>0.69</c:v>
                      </c:pt>
                      <c:pt idx="47">
                        <c:v>0.69499999999999995</c:v>
                      </c:pt>
                      <c:pt idx="48">
                        <c:v>0.7</c:v>
                      </c:pt>
                      <c:pt idx="49">
                        <c:v>0.70499999999999996</c:v>
                      </c:pt>
                      <c:pt idx="50">
                        <c:v>0.71</c:v>
                      </c:pt>
                      <c:pt idx="51">
                        <c:v>0.71499999999999997</c:v>
                      </c:pt>
                      <c:pt idx="52">
                        <c:v>0.72</c:v>
                      </c:pt>
                      <c:pt idx="53">
                        <c:v>0.72499999999999998</c:v>
                      </c:pt>
                      <c:pt idx="54">
                        <c:v>0.73</c:v>
                      </c:pt>
                      <c:pt idx="55">
                        <c:v>0.73499999999999999</c:v>
                      </c:pt>
                      <c:pt idx="56">
                        <c:v>0.74</c:v>
                      </c:pt>
                      <c:pt idx="57">
                        <c:v>0.745</c:v>
                      </c:pt>
                      <c:pt idx="58">
                        <c:v>0.75</c:v>
                      </c:pt>
                      <c:pt idx="59">
                        <c:v>0.755</c:v>
                      </c:pt>
                      <c:pt idx="60">
                        <c:v>0.76</c:v>
                      </c:pt>
                      <c:pt idx="61">
                        <c:v>0.76500000000000001</c:v>
                      </c:pt>
                      <c:pt idx="62">
                        <c:v>0.77</c:v>
                      </c:pt>
                      <c:pt idx="63">
                        <c:v>0.77500000000000002</c:v>
                      </c:pt>
                      <c:pt idx="64">
                        <c:v>0.78</c:v>
                      </c:pt>
                      <c:pt idx="65">
                        <c:v>0.78500000000000003</c:v>
                      </c:pt>
                      <c:pt idx="66">
                        <c:v>0.79</c:v>
                      </c:pt>
                      <c:pt idx="67">
                        <c:v>0.79500000000000004</c:v>
                      </c:pt>
                      <c:pt idx="68">
                        <c:v>0.8</c:v>
                      </c:pt>
                      <c:pt idx="69">
                        <c:v>0.80500000000000005</c:v>
                      </c:pt>
                      <c:pt idx="70">
                        <c:v>0.81</c:v>
                      </c:pt>
                      <c:pt idx="71">
                        <c:v>0.81499999999999995</c:v>
                      </c:pt>
                      <c:pt idx="72">
                        <c:v>0.82</c:v>
                      </c:pt>
                      <c:pt idx="73">
                        <c:v>0.82499999999999996</c:v>
                      </c:pt>
                      <c:pt idx="74">
                        <c:v>0.83</c:v>
                      </c:pt>
                      <c:pt idx="75">
                        <c:v>0.83499999999999996</c:v>
                      </c:pt>
                      <c:pt idx="76">
                        <c:v>0.84</c:v>
                      </c:pt>
                      <c:pt idx="77">
                        <c:v>0.84499999999999997</c:v>
                      </c:pt>
                      <c:pt idx="78">
                        <c:v>0.85</c:v>
                      </c:pt>
                      <c:pt idx="79">
                        <c:v>0.85499999999999998</c:v>
                      </c:pt>
                      <c:pt idx="80">
                        <c:v>0.86</c:v>
                      </c:pt>
                      <c:pt idx="81">
                        <c:v>0.86499999999999999</c:v>
                      </c:pt>
                      <c:pt idx="82">
                        <c:v>0.87</c:v>
                      </c:pt>
                      <c:pt idx="83">
                        <c:v>0.875</c:v>
                      </c:pt>
                      <c:pt idx="84">
                        <c:v>0.88</c:v>
                      </c:pt>
                      <c:pt idx="85">
                        <c:v>0.88500000000000001</c:v>
                      </c:pt>
                      <c:pt idx="86">
                        <c:v>0.89</c:v>
                      </c:pt>
                      <c:pt idx="87">
                        <c:v>0.89500000000000002</c:v>
                      </c:pt>
                      <c:pt idx="88">
                        <c:v>0.9</c:v>
                      </c:pt>
                      <c:pt idx="89">
                        <c:v>0.90500000000000003</c:v>
                      </c:pt>
                      <c:pt idx="90">
                        <c:v>0.91</c:v>
                      </c:pt>
                      <c:pt idx="91">
                        <c:v>0.91500000000000004</c:v>
                      </c:pt>
                      <c:pt idx="92">
                        <c:v>0.92</c:v>
                      </c:pt>
                      <c:pt idx="93">
                        <c:v>0.92500000000000004</c:v>
                      </c:pt>
                      <c:pt idx="94">
                        <c:v>0.93</c:v>
                      </c:pt>
                      <c:pt idx="95">
                        <c:v>0.93500000000000005</c:v>
                      </c:pt>
                      <c:pt idx="96">
                        <c:v>0.94</c:v>
                      </c:pt>
                      <c:pt idx="97">
                        <c:v>0.94499999999999995</c:v>
                      </c:pt>
                      <c:pt idx="98">
                        <c:v>0.95</c:v>
                      </c:pt>
                      <c:pt idx="99">
                        <c:v>0.95499999999999996</c:v>
                      </c:pt>
                      <c:pt idx="100">
                        <c:v>0.96</c:v>
                      </c:pt>
                      <c:pt idx="101">
                        <c:v>0.96499999999999997</c:v>
                      </c:pt>
                      <c:pt idx="102">
                        <c:v>0.97</c:v>
                      </c:pt>
                      <c:pt idx="103">
                        <c:v>0.97499999999999998</c:v>
                      </c:pt>
                      <c:pt idx="104">
                        <c:v>0.98</c:v>
                      </c:pt>
                      <c:pt idx="105">
                        <c:v>0.98499999999999999</c:v>
                      </c:pt>
                      <c:pt idx="106">
                        <c:v>0.99</c:v>
                      </c:pt>
                      <c:pt idx="107">
                        <c:v>0.995</c:v>
                      </c:pt>
                      <c:pt idx="108">
                        <c:v>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A006-4BB1-99E7-1C85D4E6CA2E}"/>
                  </c:ext>
                </c:extLst>
              </c15:ser>
            </c15:filteredScatterSeries>
          </c:ext>
        </c:extLst>
      </c:scatterChart>
      <c:valAx>
        <c:axId val="783199224"/>
        <c:scaling>
          <c:orientation val="minMax"/>
          <c:max val="1"/>
          <c:min val="0.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/>
                  <a:t>Probability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00664"/>
        <c:crosses val="autoZero"/>
        <c:crossBetween val="midCat"/>
        <c:majorUnit val="5.000000000000001E-2"/>
      </c:valAx>
      <c:valAx>
        <c:axId val="783200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/>
                  <a:t>Stretch</a:t>
                </a:r>
              </a:p>
            </c:rich>
          </c:tx>
          <c:layout>
            <c:manualLayout>
              <c:xMode val="edge"/>
              <c:yMode val="edge"/>
              <c:x val="2.7633366141732289E-2"/>
              <c:y val="0.41780480564929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199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46341863517061"/>
          <c:y val="4.8373982578564532E-2"/>
          <c:w val="0.86803658136482942"/>
          <c:h val="0.8547512678105290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'Angle 0 dist 4096'!$Q$3</c:f>
              <c:strCache>
                <c:ptCount val="1"/>
                <c:pt idx="0">
                  <c:v>Stretch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'Angle 0 dist 4096'!$P$4:$P$15</c:f>
              <c:numCache>
                <c:formatCode>General</c:formatCode>
                <c:ptCount val="12"/>
                <c:pt idx="0" formatCode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  <c:pt idx="8">
                  <c:v>512</c:v>
                </c:pt>
                <c:pt idx="9">
                  <c:v>1024</c:v>
                </c:pt>
                <c:pt idx="10">
                  <c:v>2048</c:v>
                </c:pt>
                <c:pt idx="11">
                  <c:v>4096</c:v>
                </c:pt>
              </c:numCache>
            </c:numRef>
          </c:xVal>
          <c:yVal>
            <c:numRef>
              <c:f>'Angle 0 dist 4096'!$Q$4:$Q$15</c:f>
              <c:numCache>
                <c:formatCode>0.000</c:formatCode>
                <c:ptCount val="12"/>
                <c:pt idx="0">
                  <c:v>0.26</c:v>
                </c:pt>
                <c:pt idx="1">
                  <c:v>0.191</c:v>
                </c:pt>
                <c:pt idx="2">
                  <c:v>0.151</c:v>
                </c:pt>
                <c:pt idx="3">
                  <c:v>0.123</c:v>
                </c:pt>
                <c:pt idx="4">
                  <c:v>0.10100000000000001</c:v>
                </c:pt>
                <c:pt idx="5">
                  <c:v>8.5999999999999993E-2</c:v>
                </c:pt>
                <c:pt idx="6">
                  <c:v>7.5999999999999998E-2</c:v>
                </c:pt>
                <c:pt idx="7">
                  <c:v>6.8000000000000005E-2</c:v>
                </c:pt>
                <c:pt idx="8">
                  <c:v>6.4000000000000001E-2</c:v>
                </c:pt>
                <c:pt idx="9">
                  <c:v>0.06</c:v>
                </c:pt>
                <c:pt idx="10">
                  <c:v>5.8000000000000003E-2</c:v>
                </c:pt>
                <c:pt idx="11">
                  <c:v>5.7000000000000002E-2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75-4C01-8954-91F5096EE6DB}"/>
            </c:ext>
          </c:extLst>
        </c:ser>
        <c:ser>
          <c:idx val="3"/>
          <c:order val="3"/>
          <c:tx>
            <c:strRef>
              <c:f>'Angle 0 dist 4096'!$T$3</c:f>
              <c:strCache>
                <c:ptCount val="1"/>
                <c:pt idx="0">
                  <c:v>Formula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'Angle 0 dist 4096'!$P$4:$P$15</c:f>
              <c:numCache>
                <c:formatCode>General</c:formatCode>
                <c:ptCount val="12"/>
                <c:pt idx="0" formatCode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  <c:pt idx="8">
                  <c:v>512</c:v>
                </c:pt>
                <c:pt idx="9">
                  <c:v>1024</c:v>
                </c:pt>
                <c:pt idx="10">
                  <c:v>2048</c:v>
                </c:pt>
                <c:pt idx="11">
                  <c:v>4096</c:v>
                </c:pt>
              </c:numCache>
            </c:numRef>
          </c:xVal>
          <c:yVal>
            <c:numRef>
              <c:f>'Angle 0 dist 4096'!$T$4:$T$15</c:f>
              <c:numCache>
                <c:formatCode>General</c:formatCode>
                <c:ptCount val="12"/>
                <c:pt idx="0">
                  <c:v>4.9999999999999989E-2</c:v>
                </c:pt>
                <c:pt idx="1">
                  <c:v>4.9999999999999989E-2</c:v>
                </c:pt>
                <c:pt idx="2">
                  <c:v>4.9999999999999989E-2</c:v>
                </c:pt>
                <c:pt idx="3">
                  <c:v>4.9999999999999989E-2</c:v>
                </c:pt>
                <c:pt idx="4">
                  <c:v>4.9999999999999989E-2</c:v>
                </c:pt>
                <c:pt idx="5">
                  <c:v>4.9999999999999989E-2</c:v>
                </c:pt>
                <c:pt idx="6">
                  <c:v>4.9999999999999989E-2</c:v>
                </c:pt>
                <c:pt idx="7">
                  <c:v>4.9999999999999989E-2</c:v>
                </c:pt>
                <c:pt idx="8">
                  <c:v>4.9999999999999989E-2</c:v>
                </c:pt>
                <c:pt idx="9">
                  <c:v>4.9999999999999989E-2</c:v>
                </c:pt>
                <c:pt idx="10">
                  <c:v>4.9999999999999989E-2</c:v>
                </c:pt>
                <c:pt idx="11">
                  <c:v>4.9999999999999989E-2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6A-4BFC-A698-6FC42E6F5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077272"/>
        <c:axId val="995076912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'Angle 0 dist 4096'!$R$3</c15:sqref>
                        </c15:formulaRef>
                      </c:ext>
                    </c:extLst>
                    <c:strCache>
                      <c:ptCount val="1"/>
                      <c:pt idx="0">
                        <c:v>Actual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'Angle 0 dist 4096'!$P$4:$P$15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 formatCode="0">
                        <c:v>2</c:v>
                      </c:pt>
                      <c:pt idx="1">
                        <c:v>4</c:v>
                      </c:pt>
                      <c:pt idx="2">
                        <c:v>8</c:v>
                      </c:pt>
                      <c:pt idx="3">
                        <c:v>16</c:v>
                      </c:pt>
                      <c:pt idx="4">
                        <c:v>32</c:v>
                      </c:pt>
                      <c:pt idx="5">
                        <c:v>64</c:v>
                      </c:pt>
                      <c:pt idx="6">
                        <c:v>128</c:v>
                      </c:pt>
                      <c:pt idx="7">
                        <c:v>256</c:v>
                      </c:pt>
                      <c:pt idx="8">
                        <c:v>512</c:v>
                      </c:pt>
                      <c:pt idx="9">
                        <c:v>1024</c:v>
                      </c:pt>
                      <c:pt idx="10">
                        <c:v>2048</c:v>
                      </c:pt>
                      <c:pt idx="11">
                        <c:v>4096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'Angle 0 dist 4096'!$R$4:$R$15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2.38</c:v>
                      </c:pt>
                      <c:pt idx="1">
                        <c:v>4.7</c:v>
                      </c:pt>
                      <c:pt idx="2">
                        <c:v>9.2100000000000009</c:v>
                      </c:pt>
                      <c:pt idx="3">
                        <c:v>17.98</c:v>
                      </c:pt>
                      <c:pt idx="4">
                        <c:v>35.25</c:v>
                      </c:pt>
                      <c:pt idx="5">
                        <c:v>69.53</c:v>
                      </c:pt>
                      <c:pt idx="6">
                        <c:v>137.69</c:v>
                      </c:pt>
                      <c:pt idx="7">
                        <c:v>273.45</c:v>
                      </c:pt>
                      <c:pt idx="8">
                        <c:v>544.54</c:v>
                      </c:pt>
                      <c:pt idx="9">
                        <c:v>1085.8800000000001</c:v>
                      </c:pt>
                      <c:pt idx="10">
                        <c:v>2167.35</c:v>
                      </c:pt>
                      <c:pt idx="11">
                        <c:v>4328.9799999999996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8775-4C01-8954-91F5096EE6D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'Angle 0 dist 4096'!$S$3</c15:sqref>
                        </c15:formulaRef>
                      </c:ext>
                    </c:extLst>
                    <c:strCache>
                      <c:ptCount val="1"/>
                      <c:pt idx="0">
                        <c:v>Count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'Angle 0 dist 4096'!$P$4:$P$15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 formatCode="0">
                        <c:v>2</c:v>
                      </c:pt>
                      <c:pt idx="1">
                        <c:v>4</c:v>
                      </c:pt>
                      <c:pt idx="2">
                        <c:v>8</c:v>
                      </c:pt>
                      <c:pt idx="3">
                        <c:v>16</c:v>
                      </c:pt>
                      <c:pt idx="4">
                        <c:v>32</c:v>
                      </c:pt>
                      <c:pt idx="5">
                        <c:v>64</c:v>
                      </c:pt>
                      <c:pt idx="6">
                        <c:v>128</c:v>
                      </c:pt>
                      <c:pt idx="7">
                        <c:v>256</c:v>
                      </c:pt>
                      <c:pt idx="8">
                        <c:v>512</c:v>
                      </c:pt>
                      <c:pt idx="9">
                        <c:v>1024</c:v>
                      </c:pt>
                      <c:pt idx="10">
                        <c:v>2048</c:v>
                      </c:pt>
                      <c:pt idx="11">
                        <c:v>4096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'Angle 0 dist 4096'!$S$4:$S$15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4704</c:v>
                      </c:pt>
                      <c:pt idx="1">
                        <c:v>4704</c:v>
                      </c:pt>
                      <c:pt idx="2">
                        <c:v>4703</c:v>
                      </c:pt>
                      <c:pt idx="3">
                        <c:v>4704</c:v>
                      </c:pt>
                      <c:pt idx="4">
                        <c:v>4704</c:v>
                      </c:pt>
                      <c:pt idx="5">
                        <c:v>4704</c:v>
                      </c:pt>
                      <c:pt idx="6">
                        <c:v>4704</c:v>
                      </c:pt>
                      <c:pt idx="7">
                        <c:v>4702</c:v>
                      </c:pt>
                      <c:pt idx="8">
                        <c:v>4703</c:v>
                      </c:pt>
                      <c:pt idx="9">
                        <c:v>1903</c:v>
                      </c:pt>
                      <c:pt idx="10">
                        <c:v>1504</c:v>
                      </c:pt>
                      <c:pt idx="11">
                        <c:v>400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46A-4BFC-A698-6FC42E6F5A80}"/>
                  </c:ext>
                </c:extLst>
              </c15:ser>
            </c15:filteredScatterSeries>
          </c:ext>
        </c:extLst>
      </c:scatterChart>
      <c:valAx>
        <c:axId val="995077272"/>
        <c:scaling>
          <c:logBase val="10"/>
          <c:orientation val="minMax"/>
          <c:max val="6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/>
                  <a:t>Optimal Distance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076912"/>
        <c:crosses val="autoZero"/>
        <c:crossBetween val="midCat"/>
      </c:valAx>
      <c:valAx>
        <c:axId val="99507691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/>
                  <a:t>Stretch</a:t>
                </a:r>
              </a:p>
            </c:rich>
          </c:tx>
          <c:layout>
            <c:manualLayout>
              <c:xMode val="edge"/>
              <c:yMode val="edge"/>
              <c:x val="1.8006725721784779E-2"/>
              <c:y val="0.41748218972628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077272"/>
        <c:crosses val="autoZero"/>
        <c:crossBetween val="midCat"/>
      </c:valAx>
      <c:spPr>
        <a:noFill/>
        <a:ln>
          <a:solidFill>
            <a:srgbClr val="D9D9D9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746227034120755E-2"/>
          <c:y val="4.8925875849996581E-2"/>
          <c:w val="0.84736925853018374"/>
          <c:h val="0.85429228632228371"/>
        </c:manualLayout>
      </c:layout>
      <c:scatterChart>
        <c:scatterStyle val="smoothMarker"/>
        <c:varyColors val="0"/>
        <c:ser>
          <c:idx val="4"/>
          <c:order val="1"/>
          <c:tx>
            <c:strRef>
              <c:f>'Angle 45 dist 4096'!$C$1</c:f>
              <c:strCache>
                <c:ptCount val="1"/>
                <c:pt idx="0">
                  <c:v>f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'Angle 45 dist 4096'!$A$2:$A$104</c:f>
              <c:numCache>
                <c:formatCode>0.000</c:formatCode>
                <c:ptCount val="103"/>
                <c:pt idx="0">
                  <c:v>0.5</c:v>
                </c:pt>
                <c:pt idx="1">
                  <c:v>0.505</c:v>
                </c:pt>
                <c:pt idx="2">
                  <c:v>0.51</c:v>
                </c:pt>
                <c:pt idx="3">
                  <c:v>0.51500000000000001</c:v>
                </c:pt>
                <c:pt idx="4">
                  <c:v>0.52</c:v>
                </c:pt>
                <c:pt idx="5">
                  <c:v>0.52500000000000002</c:v>
                </c:pt>
                <c:pt idx="6">
                  <c:v>0.53</c:v>
                </c:pt>
                <c:pt idx="7">
                  <c:v>0.53500000000000003</c:v>
                </c:pt>
                <c:pt idx="8">
                  <c:v>0.54</c:v>
                </c:pt>
                <c:pt idx="9">
                  <c:v>0.54500000000000004</c:v>
                </c:pt>
                <c:pt idx="10">
                  <c:v>0.55000000000000004</c:v>
                </c:pt>
                <c:pt idx="11">
                  <c:v>0.55500000000000005</c:v>
                </c:pt>
                <c:pt idx="12">
                  <c:v>0.56000000000000005</c:v>
                </c:pt>
                <c:pt idx="13">
                  <c:v>0.56499999999999995</c:v>
                </c:pt>
                <c:pt idx="14">
                  <c:v>0.56999999999999995</c:v>
                </c:pt>
                <c:pt idx="15">
                  <c:v>0.57499999999999996</c:v>
                </c:pt>
                <c:pt idx="16">
                  <c:v>0.57999999999999996</c:v>
                </c:pt>
                <c:pt idx="17">
                  <c:v>0.58499999999999996</c:v>
                </c:pt>
                <c:pt idx="18">
                  <c:v>0.59</c:v>
                </c:pt>
                <c:pt idx="19">
                  <c:v>0.59499999999999997</c:v>
                </c:pt>
                <c:pt idx="20">
                  <c:v>0.6</c:v>
                </c:pt>
                <c:pt idx="21">
                  <c:v>0.60499999999999998</c:v>
                </c:pt>
                <c:pt idx="22">
                  <c:v>0.61</c:v>
                </c:pt>
                <c:pt idx="23">
                  <c:v>0.61499999999999999</c:v>
                </c:pt>
                <c:pt idx="24">
                  <c:v>0.62</c:v>
                </c:pt>
                <c:pt idx="25">
                  <c:v>0.625</c:v>
                </c:pt>
                <c:pt idx="26">
                  <c:v>0.63</c:v>
                </c:pt>
                <c:pt idx="27">
                  <c:v>0.63500000000000001</c:v>
                </c:pt>
                <c:pt idx="28">
                  <c:v>0.64</c:v>
                </c:pt>
                <c:pt idx="29">
                  <c:v>0.64500000000000002</c:v>
                </c:pt>
                <c:pt idx="30">
                  <c:v>0.65</c:v>
                </c:pt>
                <c:pt idx="31">
                  <c:v>0.65500000000000003</c:v>
                </c:pt>
                <c:pt idx="32">
                  <c:v>0.66</c:v>
                </c:pt>
                <c:pt idx="33">
                  <c:v>0.66500000000000004</c:v>
                </c:pt>
                <c:pt idx="34">
                  <c:v>0.67</c:v>
                </c:pt>
                <c:pt idx="35">
                  <c:v>0.67500000000000004</c:v>
                </c:pt>
                <c:pt idx="36">
                  <c:v>0.68</c:v>
                </c:pt>
                <c:pt idx="37">
                  <c:v>0.68500000000000005</c:v>
                </c:pt>
                <c:pt idx="38">
                  <c:v>0.69</c:v>
                </c:pt>
                <c:pt idx="39">
                  <c:v>0.69499999999999995</c:v>
                </c:pt>
                <c:pt idx="40">
                  <c:v>0.7</c:v>
                </c:pt>
                <c:pt idx="41">
                  <c:v>0.70499999999999996</c:v>
                </c:pt>
                <c:pt idx="42">
                  <c:v>0.71</c:v>
                </c:pt>
                <c:pt idx="43">
                  <c:v>0.71499999999999997</c:v>
                </c:pt>
                <c:pt idx="44">
                  <c:v>0.72</c:v>
                </c:pt>
                <c:pt idx="45">
                  <c:v>0.72499999999999998</c:v>
                </c:pt>
                <c:pt idx="46">
                  <c:v>0.73</c:v>
                </c:pt>
                <c:pt idx="47">
                  <c:v>0.73499999999999999</c:v>
                </c:pt>
                <c:pt idx="48">
                  <c:v>0.74</c:v>
                </c:pt>
                <c:pt idx="49">
                  <c:v>0.745</c:v>
                </c:pt>
                <c:pt idx="50">
                  <c:v>0.75</c:v>
                </c:pt>
                <c:pt idx="51">
                  <c:v>0.755</c:v>
                </c:pt>
                <c:pt idx="52">
                  <c:v>0.76</c:v>
                </c:pt>
                <c:pt idx="53">
                  <c:v>0.76500000000000001</c:v>
                </c:pt>
                <c:pt idx="54">
                  <c:v>0.77</c:v>
                </c:pt>
                <c:pt idx="55">
                  <c:v>0.77500000000000002</c:v>
                </c:pt>
                <c:pt idx="56">
                  <c:v>0.78</c:v>
                </c:pt>
                <c:pt idx="57">
                  <c:v>0.78500000000000003</c:v>
                </c:pt>
                <c:pt idx="58">
                  <c:v>0.79</c:v>
                </c:pt>
                <c:pt idx="59">
                  <c:v>0.79500000000000004</c:v>
                </c:pt>
                <c:pt idx="60">
                  <c:v>0.8</c:v>
                </c:pt>
                <c:pt idx="61">
                  <c:v>0.80500000000000005</c:v>
                </c:pt>
                <c:pt idx="62">
                  <c:v>0.81</c:v>
                </c:pt>
                <c:pt idx="63">
                  <c:v>0.81499999999999995</c:v>
                </c:pt>
                <c:pt idx="64">
                  <c:v>0.82</c:v>
                </c:pt>
                <c:pt idx="65">
                  <c:v>0.82499999999999996</c:v>
                </c:pt>
                <c:pt idx="66">
                  <c:v>0.83</c:v>
                </c:pt>
                <c:pt idx="67">
                  <c:v>0.83499999999999996</c:v>
                </c:pt>
                <c:pt idx="68">
                  <c:v>0.84</c:v>
                </c:pt>
                <c:pt idx="69">
                  <c:v>0.84499999999999997</c:v>
                </c:pt>
                <c:pt idx="70">
                  <c:v>0.85</c:v>
                </c:pt>
                <c:pt idx="71">
                  <c:v>0.85499999999999998</c:v>
                </c:pt>
                <c:pt idx="72">
                  <c:v>0.86</c:v>
                </c:pt>
                <c:pt idx="73">
                  <c:v>0.86499999999999999</c:v>
                </c:pt>
                <c:pt idx="74">
                  <c:v>0.87</c:v>
                </c:pt>
                <c:pt idx="75">
                  <c:v>0.875</c:v>
                </c:pt>
                <c:pt idx="76">
                  <c:v>0.88</c:v>
                </c:pt>
                <c:pt idx="77">
                  <c:v>0.88500000000000001</c:v>
                </c:pt>
                <c:pt idx="78">
                  <c:v>0.89</c:v>
                </c:pt>
                <c:pt idx="79">
                  <c:v>0.89500000000000002</c:v>
                </c:pt>
                <c:pt idx="80">
                  <c:v>0.9</c:v>
                </c:pt>
                <c:pt idx="81">
                  <c:v>0.90500000000000003</c:v>
                </c:pt>
                <c:pt idx="82">
                  <c:v>0.91</c:v>
                </c:pt>
                <c:pt idx="83">
                  <c:v>0.91500000000000004</c:v>
                </c:pt>
                <c:pt idx="84">
                  <c:v>0.92</c:v>
                </c:pt>
                <c:pt idx="85">
                  <c:v>0.92500000000000004</c:v>
                </c:pt>
                <c:pt idx="86">
                  <c:v>0.93</c:v>
                </c:pt>
                <c:pt idx="87">
                  <c:v>0.93500000000000005</c:v>
                </c:pt>
                <c:pt idx="88">
                  <c:v>0.94</c:v>
                </c:pt>
                <c:pt idx="89">
                  <c:v>0.94499999999999995</c:v>
                </c:pt>
                <c:pt idx="90">
                  <c:v>0.95</c:v>
                </c:pt>
                <c:pt idx="91">
                  <c:v>0.95499999999999996</c:v>
                </c:pt>
                <c:pt idx="92">
                  <c:v>0.96</c:v>
                </c:pt>
                <c:pt idx="93">
                  <c:v>0.96499999999999997</c:v>
                </c:pt>
                <c:pt idx="94">
                  <c:v>0.97</c:v>
                </c:pt>
                <c:pt idx="95">
                  <c:v>0.97499999999999998</c:v>
                </c:pt>
                <c:pt idx="96">
                  <c:v>0.98</c:v>
                </c:pt>
                <c:pt idx="97">
                  <c:v>0.98499999999999999</c:v>
                </c:pt>
                <c:pt idx="98">
                  <c:v>0.99</c:v>
                </c:pt>
                <c:pt idx="99">
                  <c:v>0.995</c:v>
                </c:pt>
                <c:pt idx="100">
                  <c:v>1</c:v>
                </c:pt>
              </c:numCache>
            </c:numRef>
          </c:xVal>
          <c:yVal>
            <c:numRef>
              <c:f>'Angle 45 dist 4096'!$C$2:$C$104</c:f>
              <c:numCache>
                <c:formatCode>0.0000</c:formatCode>
                <c:ptCount val="103"/>
                <c:pt idx="0">
                  <c:v>0.25</c:v>
                </c:pt>
                <c:pt idx="1">
                  <c:v>0.2475</c:v>
                </c:pt>
                <c:pt idx="2">
                  <c:v>0.245</c:v>
                </c:pt>
                <c:pt idx="3">
                  <c:v>0.24249999999999999</c:v>
                </c:pt>
                <c:pt idx="4">
                  <c:v>0.24</c:v>
                </c:pt>
                <c:pt idx="5">
                  <c:v>0.23749999999999999</c:v>
                </c:pt>
                <c:pt idx="6">
                  <c:v>0.23499999999999999</c:v>
                </c:pt>
                <c:pt idx="7">
                  <c:v>0.23249999999999998</c:v>
                </c:pt>
                <c:pt idx="8">
                  <c:v>0.22999999999999998</c:v>
                </c:pt>
                <c:pt idx="9">
                  <c:v>0.22749999999999998</c:v>
                </c:pt>
                <c:pt idx="10">
                  <c:v>0.22499999999999998</c:v>
                </c:pt>
                <c:pt idx="11">
                  <c:v>0.22249999999999998</c:v>
                </c:pt>
                <c:pt idx="12">
                  <c:v>0.21999999999999997</c:v>
                </c:pt>
                <c:pt idx="13">
                  <c:v>0.21750000000000003</c:v>
                </c:pt>
                <c:pt idx="14">
                  <c:v>0.21500000000000002</c:v>
                </c:pt>
                <c:pt idx="15">
                  <c:v>0.21250000000000002</c:v>
                </c:pt>
                <c:pt idx="16">
                  <c:v>0.21000000000000002</c:v>
                </c:pt>
                <c:pt idx="17">
                  <c:v>0.20750000000000002</c:v>
                </c:pt>
                <c:pt idx="18">
                  <c:v>0.20500000000000002</c:v>
                </c:pt>
                <c:pt idx="19">
                  <c:v>0.20250000000000001</c:v>
                </c:pt>
                <c:pt idx="20">
                  <c:v>0.2</c:v>
                </c:pt>
                <c:pt idx="21">
                  <c:v>0.19750000000000001</c:v>
                </c:pt>
                <c:pt idx="22">
                  <c:v>0.19500000000000001</c:v>
                </c:pt>
                <c:pt idx="23">
                  <c:v>0.1925</c:v>
                </c:pt>
                <c:pt idx="24">
                  <c:v>0.19</c:v>
                </c:pt>
                <c:pt idx="25">
                  <c:v>0.1875</c:v>
                </c:pt>
                <c:pt idx="26">
                  <c:v>0.185</c:v>
                </c:pt>
                <c:pt idx="27">
                  <c:v>0.1825</c:v>
                </c:pt>
                <c:pt idx="28">
                  <c:v>0.18</c:v>
                </c:pt>
                <c:pt idx="29">
                  <c:v>0.17749999999999999</c:v>
                </c:pt>
                <c:pt idx="30">
                  <c:v>0.17499999999999999</c:v>
                </c:pt>
                <c:pt idx="31">
                  <c:v>0.17249999999999999</c:v>
                </c:pt>
                <c:pt idx="32">
                  <c:v>0.16999999999999998</c:v>
                </c:pt>
                <c:pt idx="33">
                  <c:v>0.16749999999999998</c:v>
                </c:pt>
                <c:pt idx="34">
                  <c:v>0.16499999999999998</c:v>
                </c:pt>
                <c:pt idx="35">
                  <c:v>0.16249999999999998</c:v>
                </c:pt>
                <c:pt idx="36">
                  <c:v>0.15999999999999998</c:v>
                </c:pt>
                <c:pt idx="37">
                  <c:v>0.15749999999999997</c:v>
                </c:pt>
                <c:pt idx="38">
                  <c:v>0.15500000000000003</c:v>
                </c:pt>
                <c:pt idx="39">
                  <c:v>0.15250000000000002</c:v>
                </c:pt>
                <c:pt idx="40">
                  <c:v>0.15000000000000002</c:v>
                </c:pt>
                <c:pt idx="41">
                  <c:v>0.14750000000000002</c:v>
                </c:pt>
                <c:pt idx="42">
                  <c:v>0.14500000000000002</c:v>
                </c:pt>
                <c:pt idx="43">
                  <c:v>0.14250000000000002</c:v>
                </c:pt>
                <c:pt idx="44">
                  <c:v>0.14000000000000001</c:v>
                </c:pt>
                <c:pt idx="45">
                  <c:v>0.13750000000000001</c:v>
                </c:pt>
                <c:pt idx="46">
                  <c:v>0.13500000000000001</c:v>
                </c:pt>
                <c:pt idx="47">
                  <c:v>0.13250000000000001</c:v>
                </c:pt>
                <c:pt idx="48">
                  <c:v>0.13</c:v>
                </c:pt>
                <c:pt idx="49">
                  <c:v>0.1275</c:v>
                </c:pt>
                <c:pt idx="50">
                  <c:v>0.125</c:v>
                </c:pt>
                <c:pt idx="51">
                  <c:v>0.1225</c:v>
                </c:pt>
                <c:pt idx="52">
                  <c:v>0.12</c:v>
                </c:pt>
                <c:pt idx="53">
                  <c:v>0.11749999999999999</c:v>
                </c:pt>
                <c:pt idx="54">
                  <c:v>0.11499999999999999</c:v>
                </c:pt>
                <c:pt idx="55">
                  <c:v>0.11249999999999999</c:v>
                </c:pt>
                <c:pt idx="56">
                  <c:v>0.10999999999999999</c:v>
                </c:pt>
                <c:pt idx="57">
                  <c:v>0.10749999999999998</c:v>
                </c:pt>
                <c:pt idx="58">
                  <c:v>0.10499999999999998</c:v>
                </c:pt>
                <c:pt idx="59">
                  <c:v>0.10249999999999998</c:v>
                </c:pt>
                <c:pt idx="60">
                  <c:v>9.9999999999999978E-2</c:v>
                </c:pt>
                <c:pt idx="61">
                  <c:v>9.7499999999999976E-2</c:v>
                </c:pt>
                <c:pt idx="62">
                  <c:v>9.4999999999999973E-2</c:v>
                </c:pt>
                <c:pt idx="63">
                  <c:v>9.2500000000000027E-2</c:v>
                </c:pt>
                <c:pt idx="64">
                  <c:v>9.0000000000000024E-2</c:v>
                </c:pt>
                <c:pt idx="65">
                  <c:v>8.7500000000000022E-2</c:v>
                </c:pt>
                <c:pt idx="66">
                  <c:v>8.500000000000002E-2</c:v>
                </c:pt>
                <c:pt idx="67">
                  <c:v>8.2500000000000018E-2</c:v>
                </c:pt>
                <c:pt idx="68">
                  <c:v>8.0000000000000016E-2</c:v>
                </c:pt>
                <c:pt idx="69">
                  <c:v>7.7500000000000013E-2</c:v>
                </c:pt>
                <c:pt idx="70">
                  <c:v>7.5000000000000011E-2</c:v>
                </c:pt>
                <c:pt idx="71">
                  <c:v>7.2500000000000009E-2</c:v>
                </c:pt>
                <c:pt idx="72">
                  <c:v>7.0000000000000007E-2</c:v>
                </c:pt>
                <c:pt idx="73">
                  <c:v>6.7500000000000004E-2</c:v>
                </c:pt>
                <c:pt idx="74">
                  <c:v>6.5000000000000002E-2</c:v>
                </c:pt>
                <c:pt idx="75">
                  <c:v>6.25E-2</c:v>
                </c:pt>
                <c:pt idx="76">
                  <c:v>0.06</c:v>
                </c:pt>
                <c:pt idx="77">
                  <c:v>5.7499999999999996E-2</c:v>
                </c:pt>
                <c:pt idx="78">
                  <c:v>5.4999999999999993E-2</c:v>
                </c:pt>
                <c:pt idx="79">
                  <c:v>5.2499999999999991E-2</c:v>
                </c:pt>
                <c:pt idx="80">
                  <c:v>4.9999999999999989E-2</c:v>
                </c:pt>
                <c:pt idx="81">
                  <c:v>4.7499999999999987E-2</c:v>
                </c:pt>
                <c:pt idx="82">
                  <c:v>4.4999999999999984E-2</c:v>
                </c:pt>
                <c:pt idx="83">
                  <c:v>4.2499999999999982E-2</c:v>
                </c:pt>
                <c:pt idx="84">
                  <c:v>3.999999999999998E-2</c:v>
                </c:pt>
                <c:pt idx="85">
                  <c:v>3.7499999999999978E-2</c:v>
                </c:pt>
                <c:pt idx="86">
                  <c:v>3.4999999999999976E-2</c:v>
                </c:pt>
                <c:pt idx="87">
                  <c:v>3.2499999999999973E-2</c:v>
                </c:pt>
                <c:pt idx="88">
                  <c:v>3.0000000000000027E-2</c:v>
                </c:pt>
                <c:pt idx="89">
                  <c:v>2.7500000000000024E-2</c:v>
                </c:pt>
                <c:pt idx="90">
                  <c:v>2.5000000000000022E-2</c:v>
                </c:pt>
                <c:pt idx="91">
                  <c:v>2.250000000000002E-2</c:v>
                </c:pt>
                <c:pt idx="92">
                  <c:v>2.0000000000000018E-2</c:v>
                </c:pt>
                <c:pt idx="93">
                  <c:v>1.7500000000000016E-2</c:v>
                </c:pt>
                <c:pt idx="94">
                  <c:v>1.5000000000000013E-2</c:v>
                </c:pt>
                <c:pt idx="95">
                  <c:v>1.2500000000000011E-2</c:v>
                </c:pt>
                <c:pt idx="96">
                  <c:v>1.0000000000000009E-2</c:v>
                </c:pt>
                <c:pt idx="97">
                  <c:v>7.5000000000000067E-3</c:v>
                </c:pt>
                <c:pt idx="98">
                  <c:v>5.0000000000000044E-3</c:v>
                </c:pt>
                <c:pt idx="99">
                  <c:v>2.5000000000000022E-3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BF-428E-B067-1F582731E344}"/>
            </c:ext>
          </c:extLst>
        </c:ser>
        <c:ser>
          <c:idx val="1"/>
          <c:order val="2"/>
          <c:tx>
            <c:strRef>
              <c:f>'Angle 45 dist 4096'!$B$1</c:f>
              <c:strCache>
                <c:ptCount val="1"/>
                <c:pt idx="0">
                  <c:v>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'Angle 45 dist 4096'!$A$2:$A$104</c:f>
              <c:numCache>
                <c:formatCode>0.000</c:formatCode>
                <c:ptCount val="103"/>
                <c:pt idx="0">
                  <c:v>0.5</c:v>
                </c:pt>
                <c:pt idx="1">
                  <c:v>0.505</c:v>
                </c:pt>
                <c:pt idx="2">
                  <c:v>0.51</c:v>
                </c:pt>
                <c:pt idx="3">
                  <c:v>0.51500000000000001</c:v>
                </c:pt>
                <c:pt idx="4">
                  <c:v>0.52</c:v>
                </c:pt>
                <c:pt idx="5">
                  <c:v>0.52500000000000002</c:v>
                </c:pt>
                <c:pt idx="6">
                  <c:v>0.53</c:v>
                </c:pt>
                <c:pt idx="7">
                  <c:v>0.53500000000000003</c:v>
                </c:pt>
                <c:pt idx="8">
                  <c:v>0.54</c:v>
                </c:pt>
                <c:pt idx="9">
                  <c:v>0.54500000000000004</c:v>
                </c:pt>
                <c:pt idx="10">
                  <c:v>0.55000000000000004</c:v>
                </c:pt>
                <c:pt idx="11">
                  <c:v>0.55500000000000005</c:v>
                </c:pt>
                <c:pt idx="12">
                  <c:v>0.56000000000000005</c:v>
                </c:pt>
                <c:pt idx="13">
                  <c:v>0.56499999999999995</c:v>
                </c:pt>
                <c:pt idx="14">
                  <c:v>0.56999999999999995</c:v>
                </c:pt>
                <c:pt idx="15">
                  <c:v>0.57499999999999996</c:v>
                </c:pt>
                <c:pt idx="16">
                  <c:v>0.57999999999999996</c:v>
                </c:pt>
                <c:pt idx="17">
                  <c:v>0.58499999999999996</c:v>
                </c:pt>
                <c:pt idx="18">
                  <c:v>0.59</c:v>
                </c:pt>
                <c:pt idx="19">
                  <c:v>0.59499999999999997</c:v>
                </c:pt>
                <c:pt idx="20">
                  <c:v>0.6</c:v>
                </c:pt>
                <c:pt idx="21">
                  <c:v>0.60499999999999998</c:v>
                </c:pt>
                <c:pt idx="22">
                  <c:v>0.61</c:v>
                </c:pt>
                <c:pt idx="23">
                  <c:v>0.61499999999999999</c:v>
                </c:pt>
                <c:pt idx="24">
                  <c:v>0.62</c:v>
                </c:pt>
                <c:pt idx="25">
                  <c:v>0.625</c:v>
                </c:pt>
                <c:pt idx="26">
                  <c:v>0.63</c:v>
                </c:pt>
                <c:pt idx="27">
                  <c:v>0.63500000000000001</c:v>
                </c:pt>
                <c:pt idx="28">
                  <c:v>0.64</c:v>
                </c:pt>
                <c:pt idx="29">
                  <c:v>0.64500000000000002</c:v>
                </c:pt>
                <c:pt idx="30">
                  <c:v>0.65</c:v>
                </c:pt>
                <c:pt idx="31">
                  <c:v>0.65500000000000003</c:v>
                </c:pt>
                <c:pt idx="32">
                  <c:v>0.66</c:v>
                </c:pt>
                <c:pt idx="33">
                  <c:v>0.66500000000000004</c:v>
                </c:pt>
                <c:pt idx="34">
                  <c:v>0.67</c:v>
                </c:pt>
                <c:pt idx="35">
                  <c:v>0.67500000000000004</c:v>
                </c:pt>
                <c:pt idx="36">
                  <c:v>0.68</c:v>
                </c:pt>
                <c:pt idx="37">
                  <c:v>0.68500000000000005</c:v>
                </c:pt>
                <c:pt idx="38">
                  <c:v>0.69</c:v>
                </c:pt>
                <c:pt idx="39">
                  <c:v>0.69499999999999995</c:v>
                </c:pt>
                <c:pt idx="40">
                  <c:v>0.7</c:v>
                </c:pt>
                <c:pt idx="41">
                  <c:v>0.70499999999999996</c:v>
                </c:pt>
                <c:pt idx="42">
                  <c:v>0.71</c:v>
                </c:pt>
                <c:pt idx="43">
                  <c:v>0.71499999999999997</c:v>
                </c:pt>
                <c:pt idx="44">
                  <c:v>0.72</c:v>
                </c:pt>
                <c:pt idx="45">
                  <c:v>0.72499999999999998</c:v>
                </c:pt>
                <c:pt idx="46">
                  <c:v>0.73</c:v>
                </c:pt>
                <c:pt idx="47">
                  <c:v>0.73499999999999999</c:v>
                </c:pt>
                <c:pt idx="48">
                  <c:v>0.74</c:v>
                </c:pt>
                <c:pt idx="49">
                  <c:v>0.745</c:v>
                </c:pt>
                <c:pt idx="50">
                  <c:v>0.75</c:v>
                </c:pt>
                <c:pt idx="51">
                  <c:v>0.755</c:v>
                </c:pt>
                <c:pt idx="52">
                  <c:v>0.76</c:v>
                </c:pt>
                <c:pt idx="53">
                  <c:v>0.76500000000000001</c:v>
                </c:pt>
                <c:pt idx="54">
                  <c:v>0.77</c:v>
                </c:pt>
                <c:pt idx="55">
                  <c:v>0.77500000000000002</c:v>
                </c:pt>
                <c:pt idx="56">
                  <c:v>0.78</c:v>
                </c:pt>
                <c:pt idx="57">
                  <c:v>0.78500000000000003</c:v>
                </c:pt>
                <c:pt idx="58">
                  <c:v>0.79</c:v>
                </c:pt>
                <c:pt idx="59">
                  <c:v>0.79500000000000004</c:v>
                </c:pt>
                <c:pt idx="60">
                  <c:v>0.8</c:v>
                </c:pt>
                <c:pt idx="61">
                  <c:v>0.80500000000000005</c:v>
                </c:pt>
                <c:pt idx="62">
                  <c:v>0.81</c:v>
                </c:pt>
                <c:pt idx="63">
                  <c:v>0.81499999999999995</c:v>
                </c:pt>
                <c:pt idx="64">
                  <c:v>0.82</c:v>
                </c:pt>
                <c:pt idx="65">
                  <c:v>0.82499999999999996</c:v>
                </c:pt>
                <c:pt idx="66">
                  <c:v>0.83</c:v>
                </c:pt>
                <c:pt idx="67">
                  <c:v>0.83499999999999996</c:v>
                </c:pt>
                <c:pt idx="68">
                  <c:v>0.84</c:v>
                </c:pt>
                <c:pt idx="69">
                  <c:v>0.84499999999999997</c:v>
                </c:pt>
                <c:pt idx="70">
                  <c:v>0.85</c:v>
                </c:pt>
                <c:pt idx="71">
                  <c:v>0.85499999999999998</c:v>
                </c:pt>
                <c:pt idx="72">
                  <c:v>0.86</c:v>
                </c:pt>
                <c:pt idx="73">
                  <c:v>0.86499999999999999</c:v>
                </c:pt>
                <c:pt idx="74">
                  <c:v>0.87</c:v>
                </c:pt>
                <c:pt idx="75">
                  <c:v>0.875</c:v>
                </c:pt>
                <c:pt idx="76">
                  <c:v>0.88</c:v>
                </c:pt>
                <c:pt idx="77">
                  <c:v>0.88500000000000001</c:v>
                </c:pt>
                <c:pt idx="78">
                  <c:v>0.89</c:v>
                </c:pt>
                <c:pt idx="79">
                  <c:v>0.89500000000000002</c:v>
                </c:pt>
                <c:pt idx="80">
                  <c:v>0.9</c:v>
                </c:pt>
                <c:pt idx="81">
                  <c:v>0.90500000000000003</c:v>
                </c:pt>
                <c:pt idx="82">
                  <c:v>0.91</c:v>
                </c:pt>
                <c:pt idx="83">
                  <c:v>0.91500000000000004</c:v>
                </c:pt>
                <c:pt idx="84">
                  <c:v>0.92</c:v>
                </c:pt>
                <c:pt idx="85">
                  <c:v>0.92500000000000004</c:v>
                </c:pt>
                <c:pt idx="86">
                  <c:v>0.93</c:v>
                </c:pt>
                <c:pt idx="87">
                  <c:v>0.93500000000000005</c:v>
                </c:pt>
                <c:pt idx="88">
                  <c:v>0.94</c:v>
                </c:pt>
                <c:pt idx="89">
                  <c:v>0.94499999999999995</c:v>
                </c:pt>
                <c:pt idx="90">
                  <c:v>0.95</c:v>
                </c:pt>
                <c:pt idx="91">
                  <c:v>0.95499999999999996</c:v>
                </c:pt>
                <c:pt idx="92">
                  <c:v>0.96</c:v>
                </c:pt>
                <c:pt idx="93">
                  <c:v>0.96499999999999997</c:v>
                </c:pt>
                <c:pt idx="94">
                  <c:v>0.97</c:v>
                </c:pt>
                <c:pt idx="95">
                  <c:v>0.97499999999999998</c:v>
                </c:pt>
                <c:pt idx="96">
                  <c:v>0.98</c:v>
                </c:pt>
                <c:pt idx="97">
                  <c:v>0.98499999999999999</c:v>
                </c:pt>
                <c:pt idx="98">
                  <c:v>0.99</c:v>
                </c:pt>
                <c:pt idx="99">
                  <c:v>0.995</c:v>
                </c:pt>
                <c:pt idx="100">
                  <c:v>1</c:v>
                </c:pt>
              </c:numCache>
            </c:numRef>
          </c:xVal>
          <c:yVal>
            <c:numRef>
              <c:f>'Angle 45 dist 4096'!$B$2:$B$104</c:f>
              <c:numCache>
                <c:formatCode>0.0000</c:formatCode>
                <c:ptCount val="103"/>
                <c:pt idx="0">
                  <c:v>2.1721759175145299</c:v>
                </c:pt>
                <c:pt idx="1">
                  <c:v>0.75247649232784397</c:v>
                </c:pt>
                <c:pt idx="2">
                  <c:v>0.50822275692654595</c:v>
                </c:pt>
                <c:pt idx="3">
                  <c:v>0.39172636981502201</c:v>
                </c:pt>
                <c:pt idx="4">
                  <c:v>0.314582921281645</c:v>
                </c:pt>
                <c:pt idx="5">
                  <c:v>0.26159375000000001</c:v>
                </c:pt>
                <c:pt idx="6">
                  <c:v>0.22104189377422401</c:v>
                </c:pt>
                <c:pt idx="7">
                  <c:v>0.18900368430397699</c:v>
                </c:pt>
                <c:pt idx="8">
                  <c:v>0.16228594903136501</c:v>
                </c:pt>
                <c:pt idx="9">
                  <c:v>0.13992365056818101</c:v>
                </c:pt>
                <c:pt idx="10">
                  <c:v>0.12135438661317501</c:v>
                </c:pt>
                <c:pt idx="11">
                  <c:v>0.105015689036885</c:v>
                </c:pt>
                <c:pt idx="12">
                  <c:v>9.0564243179967294E-2</c:v>
                </c:pt>
                <c:pt idx="13">
                  <c:v>7.8346946022727196E-2</c:v>
                </c:pt>
                <c:pt idx="14">
                  <c:v>6.7615855823863494E-2</c:v>
                </c:pt>
                <c:pt idx="15">
                  <c:v>5.8180110469745201E-2</c:v>
                </c:pt>
                <c:pt idx="16">
                  <c:v>4.9691062303459203E-2</c:v>
                </c:pt>
                <c:pt idx="17">
                  <c:v>4.205322265625E-2</c:v>
                </c:pt>
                <c:pt idx="18">
                  <c:v>3.5456730769230803E-2</c:v>
                </c:pt>
                <c:pt idx="19">
                  <c:v>2.9635142131024101E-2</c:v>
                </c:pt>
                <c:pt idx="20">
                  <c:v>2.4444947759789198E-2</c:v>
                </c:pt>
                <c:pt idx="21">
                  <c:v>1.9834776182432401E-2</c:v>
                </c:pt>
                <c:pt idx="22">
                  <c:v>1.5855293843283599E-2</c:v>
                </c:pt>
                <c:pt idx="23">
                  <c:v>1.2476527726261E-2</c:v>
                </c:pt>
                <c:pt idx="24">
                  <c:v>9.4176544540229799E-3</c:v>
                </c:pt>
                <c:pt idx="25">
                  <c:v>6.9621225421347896E-3</c:v>
                </c:pt>
                <c:pt idx="26">
                  <c:v>4.92474246883656E-3</c:v>
                </c:pt>
                <c:pt idx="27">
                  <c:v>3.3363655821918498E-3</c:v>
                </c:pt>
                <c:pt idx="28">
                  <c:v>2.1410272696475901E-3</c:v>
                </c:pt>
                <c:pt idx="29">
                  <c:v>1.36427633807589E-3</c:v>
                </c:pt>
                <c:pt idx="30">
                  <c:v>9.7920901084003198E-4</c:v>
                </c:pt>
                <c:pt idx="31">
                  <c:v>7.9130674119243195E-4</c:v>
                </c:pt>
                <c:pt idx="32">
                  <c:v>6.8147654132788495E-4</c:v>
                </c:pt>
                <c:pt idx="33">
                  <c:v>6.2420819256758797E-4</c:v>
                </c:pt>
                <c:pt idx="34">
                  <c:v>5.5916078629025801E-4</c:v>
                </c:pt>
                <c:pt idx="35">
                  <c:v>5.0797001008073795E-4</c:v>
                </c:pt>
                <c:pt idx="36">
                  <c:v>4.5415406586024598E-4</c:v>
                </c:pt>
                <c:pt idx="37">
                  <c:v>4.0690104166673998E-4</c:v>
                </c:pt>
                <c:pt idx="38">
                  <c:v>3.8309300199457197E-4</c:v>
                </c:pt>
                <c:pt idx="39">
                  <c:v>3.6235608552637102E-4</c:v>
                </c:pt>
                <c:pt idx="40">
                  <c:v>3.3833661417315098E-4</c:v>
                </c:pt>
                <c:pt idx="41">
                  <c:v>3.1398663057746702E-4</c:v>
                </c:pt>
                <c:pt idx="42">
                  <c:v>2.8707349081358302E-4</c:v>
                </c:pt>
                <c:pt idx="43">
                  <c:v>2.6528666338587699E-4</c:v>
                </c:pt>
                <c:pt idx="44">
                  <c:v>2.4350649350646201E-4</c:v>
                </c:pt>
                <c:pt idx="45">
                  <c:v>2.32216018637432E-4</c:v>
                </c:pt>
                <c:pt idx="46">
                  <c:v>2.13387692802102E-4</c:v>
                </c:pt>
                <c:pt idx="47">
                  <c:v>1.8953848007718899E-4</c:v>
                </c:pt>
                <c:pt idx="48">
                  <c:v>1.7402844551272999E-4</c:v>
                </c:pt>
                <c:pt idx="49">
                  <c:v>1.7015861742430901E-4</c:v>
                </c:pt>
                <c:pt idx="50">
                  <c:v>1.52896148989833E-4</c:v>
                </c:pt>
                <c:pt idx="51">
                  <c:v>1.36521961586977E-4</c:v>
                </c:pt>
                <c:pt idx="52">
                  <c:v>1.2360001566413801E-4</c:v>
                </c:pt>
                <c:pt idx="53">
                  <c:v>1.101386278195E-4</c:v>
                </c:pt>
                <c:pt idx="54">
                  <c:v>9.4229714912241706E-5</c:v>
                </c:pt>
                <c:pt idx="55">
                  <c:v>8.5663377193068103E-5</c:v>
                </c:pt>
                <c:pt idx="56">
                  <c:v>7.7097039473672497E-5</c:v>
                </c:pt>
                <c:pt idx="57">
                  <c:v>6.9754464285809393E-5</c:v>
                </c:pt>
                <c:pt idx="58">
                  <c:v>5.9964364035103301E-5</c:v>
                </c:pt>
                <c:pt idx="59">
                  <c:v>5.5069313909861203E-5</c:v>
                </c:pt>
                <c:pt idx="60">
                  <c:v>5.3845551378550697E-5</c:v>
                </c:pt>
                <c:pt idx="61">
                  <c:v>5.2621788847018099E-5</c:v>
                </c:pt>
                <c:pt idx="62">
                  <c:v>5.2621788847018099E-5</c:v>
                </c:pt>
                <c:pt idx="63">
                  <c:v>4.8950501253086602E-5</c:v>
                </c:pt>
                <c:pt idx="64">
                  <c:v>4.4055451127844497E-5</c:v>
                </c:pt>
                <c:pt idx="65">
                  <c:v>4.1607926065223498E-5</c:v>
                </c:pt>
                <c:pt idx="66">
                  <c:v>3.5489113408448897E-5</c:v>
                </c:pt>
                <c:pt idx="67">
                  <c:v>3.05940632832069E-5</c:v>
                </c:pt>
                <c:pt idx="68">
                  <c:v>2.6922775689275301E-5</c:v>
                </c:pt>
                <c:pt idx="69">
                  <c:v>2.6922775689275301E-5</c:v>
                </c:pt>
                <c:pt idx="70">
                  <c:v>2.6922775689275301E-5</c:v>
                </c:pt>
                <c:pt idx="71">
                  <c:v>2.32514880953438E-5</c:v>
                </c:pt>
                <c:pt idx="72">
                  <c:v>2.08039630325007E-5</c:v>
                </c:pt>
                <c:pt idx="73">
                  <c:v>2.08039630325007E-5</c:v>
                </c:pt>
                <c:pt idx="74">
                  <c:v>1.9580200501190201E-5</c:v>
                </c:pt>
                <c:pt idx="75">
                  <c:v>1.8356437969879701E-5</c:v>
                </c:pt>
                <c:pt idx="76">
                  <c:v>1.8356437969879701E-5</c:v>
                </c:pt>
                <c:pt idx="77">
                  <c:v>1.7089843749928902E-5</c:v>
                </c:pt>
                <c:pt idx="78">
                  <c:v>1.46484375000977E-5</c:v>
                </c:pt>
                <c:pt idx="79">
                  <c:v>1.3427734375071E-5</c:v>
                </c:pt>
                <c:pt idx="80">
                  <c:v>1.3427734375071E-5</c:v>
                </c:pt>
                <c:pt idx="81">
                  <c:v>1.22070312500444E-5</c:v>
                </c:pt>
                <c:pt idx="82">
                  <c:v>1.22070312500444E-5</c:v>
                </c:pt>
                <c:pt idx="83">
                  <c:v>1.0986328125017699E-5</c:v>
                </c:pt>
                <c:pt idx="84">
                  <c:v>9.7656249999911097E-6</c:v>
                </c:pt>
                <c:pt idx="85">
                  <c:v>8.5449218749644695E-6</c:v>
                </c:pt>
                <c:pt idx="86">
                  <c:v>7.3242187499378199E-6</c:v>
                </c:pt>
                <c:pt idx="87">
                  <c:v>6.1035156249111796E-6</c:v>
                </c:pt>
                <c:pt idx="88">
                  <c:v>6.1035156249111796E-6</c:v>
                </c:pt>
                <c:pt idx="89">
                  <c:v>4.8828125001065797E-6</c:v>
                </c:pt>
                <c:pt idx="90">
                  <c:v>4.8828125001065797E-6</c:v>
                </c:pt>
                <c:pt idx="91">
                  <c:v>4.8828125001065797E-6</c:v>
                </c:pt>
                <c:pt idx="92">
                  <c:v>3.6621093750799301E-6</c:v>
                </c:pt>
                <c:pt idx="93">
                  <c:v>3.6621093750799301E-6</c:v>
                </c:pt>
                <c:pt idx="94">
                  <c:v>3.6621093750799301E-6</c:v>
                </c:pt>
                <c:pt idx="95">
                  <c:v>2.4414062500532899E-6</c:v>
                </c:pt>
                <c:pt idx="96">
                  <c:v>2.4414062500532899E-6</c:v>
                </c:pt>
                <c:pt idx="97">
                  <c:v>2.4414062500532899E-6</c:v>
                </c:pt>
                <c:pt idx="98">
                  <c:v>1.2207031250266401E-6</c:v>
                </c:pt>
                <c:pt idx="99">
                  <c:v>1.2207031250266401E-6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BF-428E-B067-1F582731E344}"/>
            </c:ext>
          </c:extLst>
        </c:ser>
        <c:ser>
          <c:idx val="2"/>
          <c:order val="3"/>
          <c:tx>
            <c:strRef>
              <c:f>'Angle 45 dist 4096'!$D$1</c:f>
              <c:strCache>
                <c:ptCount val="1"/>
                <c:pt idx="0">
                  <c:v>guess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'Angle 45 dist 4096'!$A$2:$A$102</c:f>
              <c:numCache>
                <c:formatCode>0.000</c:formatCode>
                <c:ptCount val="101"/>
                <c:pt idx="0">
                  <c:v>0.5</c:v>
                </c:pt>
                <c:pt idx="1">
                  <c:v>0.505</c:v>
                </c:pt>
                <c:pt idx="2">
                  <c:v>0.51</c:v>
                </c:pt>
                <c:pt idx="3">
                  <c:v>0.51500000000000001</c:v>
                </c:pt>
                <c:pt idx="4">
                  <c:v>0.52</c:v>
                </c:pt>
                <c:pt idx="5">
                  <c:v>0.52500000000000002</c:v>
                </c:pt>
                <c:pt idx="6">
                  <c:v>0.53</c:v>
                </c:pt>
                <c:pt idx="7">
                  <c:v>0.53500000000000003</c:v>
                </c:pt>
                <c:pt idx="8">
                  <c:v>0.54</c:v>
                </c:pt>
                <c:pt idx="9">
                  <c:v>0.54500000000000004</c:v>
                </c:pt>
                <c:pt idx="10">
                  <c:v>0.55000000000000004</c:v>
                </c:pt>
                <c:pt idx="11">
                  <c:v>0.55500000000000005</c:v>
                </c:pt>
                <c:pt idx="12">
                  <c:v>0.56000000000000005</c:v>
                </c:pt>
                <c:pt idx="13">
                  <c:v>0.56499999999999995</c:v>
                </c:pt>
                <c:pt idx="14">
                  <c:v>0.56999999999999995</c:v>
                </c:pt>
                <c:pt idx="15">
                  <c:v>0.57499999999999996</c:v>
                </c:pt>
                <c:pt idx="16">
                  <c:v>0.57999999999999996</c:v>
                </c:pt>
                <c:pt idx="17">
                  <c:v>0.58499999999999996</c:v>
                </c:pt>
                <c:pt idx="18">
                  <c:v>0.59</c:v>
                </c:pt>
                <c:pt idx="19">
                  <c:v>0.59499999999999997</c:v>
                </c:pt>
                <c:pt idx="20">
                  <c:v>0.6</c:v>
                </c:pt>
                <c:pt idx="21">
                  <c:v>0.60499999999999998</c:v>
                </c:pt>
                <c:pt idx="22">
                  <c:v>0.61</c:v>
                </c:pt>
                <c:pt idx="23">
                  <c:v>0.61499999999999999</c:v>
                </c:pt>
                <c:pt idx="24">
                  <c:v>0.62</c:v>
                </c:pt>
                <c:pt idx="25">
                  <c:v>0.625</c:v>
                </c:pt>
                <c:pt idx="26">
                  <c:v>0.63</c:v>
                </c:pt>
                <c:pt idx="27">
                  <c:v>0.63500000000000001</c:v>
                </c:pt>
                <c:pt idx="28">
                  <c:v>0.64</c:v>
                </c:pt>
                <c:pt idx="29">
                  <c:v>0.64500000000000002</c:v>
                </c:pt>
                <c:pt idx="30">
                  <c:v>0.65</c:v>
                </c:pt>
                <c:pt idx="31">
                  <c:v>0.65500000000000003</c:v>
                </c:pt>
                <c:pt idx="32">
                  <c:v>0.66</c:v>
                </c:pt>
                <c:pt idx="33">
                  <c:v>0.66500000000000004</c:v>
                </c:pt>
                <c:pt idx="34">
                  <c:v>0.67</c:v>
                </c:pt>
                <c:pt idx="35">
                  <c:v>0.67500000000000004</c:v>
                </c:pt>
                <c:pt idx="36">
                  <c:v>0.68</c:v>
                </c:pt>
                <c:pt idx="37">
                  <c:v>0.68500000000000005</c:v>
                </c:pt>
                <c:pt idx="38">
                  <c:v>0.69</c:v>
                </c:pt>
                <c:pt idx="39">
                  <c:v>0.69499999999999995</c:v>
                </c:pt>
                <c:pt idx="40">
                  <c:v>0.7</c:v>
                </c:pt>
                <c:pt idx="41">
                  <c:v>0.70499999999999996</c:v>
                </c:pt>
                <c:pt idx="42">
                  <c:v>0.71</c:v>
                </c:pt>
                <c:pt idx="43">
                  <c:v>0.71499999999999997</c:v>
                </c:pt>
                <c:pt idx="44">
                  <c:v>0.72</c:v>
                </c:pt>
                <c:pt idx="45">
                  <c:v>0.72499999999999998</c:v>
                </c:pt>
                <c:pt idx="46">
                  <c:v>0.73</c:v>
                </c:pt>
                <c:pt idx="47">
                  <c:v>0.73499999999999999</c:v>
                </c:pt>
                <c:pt idx="48">
                  <c:v>0.74</c:v>
                </c:pt>
                <c:pt idx="49">
                  <c:v>0.745</c:v>
                </c:pt>
                <c:pt idx="50">
                  <c:v>0.75</c:v>
                </c:pt>
                <c:pt idx="51">
                  <c:v>0.755</c:v>
                </c:pt>
                <c:pt idx="52">
                  <c:v>0.76</c:v>
                </c:pt>
                <c:pt idx="53">
                  <c:v>0.76500000000000001</c:v>
                </c:pt>
                <c:pt idx="54">
                  <c:v>0.77</c:v>
                </c:pt>
                <c:pt idx="55">
                  <c:v>0.77500000000000002</c:v>
                </c:pt>
                <c:pt idx="56">
                  <c:v>0.78</c:v>
                </c:pt>
                <c:pt idx="57">
                  <c:v>0.78500000000000003</c:v>
                </c:pt>
                <c:pt idx="58">
                  <c:v>0.79</c:v>
                </c:pt>
                <c:pt idx="59">
                  <c:v>0.79500000000000004</c:v>
                </c:pt>
                <c:pt idx="60">
                  <c:v>0.8</c:v>
                </c:pt>
                <c:pt idx="61">
                  <c:v>0.80500000000000005</c:v>
                </c:pt>
                <c:pt idx="62">
                  <c:v>0.81</c:v>
                </c:pt>
                <c:pt idx="63">
                  <c:v>0.81499999999999995</c:v>
                </c:pt>
                <c:pt idx="64">
                  <c:v>0.82</c:v>
                </c:pt>
                <c:pt idx="65">
                  <c:v>0.82499999999999996</c:v>
                </c:pt>
                <c:pt idx="66">
                  <c:v>0.83</c:v>
                </c:pt>
                <c:pt idx="67">
                  <c:v>0.83499999999999996</c:v>
                </c:pt>
                <c:pt idx="68">
                  <c:v>0.84</c:v>
                </c:pt>
                <c:pt idx="69">
                  <c:v>0.84499999999999997</c:v>
                </c:pt>
                <c:pt idx="70">
                  <c:v>0.85</c:v>
                </c:pt>
                <c:pt idx="71">
                  <c:v>0.85499999999999998</c:v>
                </c:pt>
                <c:pt idx="72">
                  <c:v>0.86</c:v>
                </c:pt>
                <c:pt idx="73">
                  <c:v>0.86499999999999999</c:v>
                </c:pt>
                <c:pt idx="74">
                  <c:v>0.87</c:v>
                </c:pt>
                <c:pt idx="75">
                  <c:v>0.875</c:v>
                </c:pt>
                <c:pt idx="76">
                  <c:v>0.88</c:v>
                </c:pt>
                <c:pt idx="77">
                  <c:v>0.88500000000000001</c:v>
                </c:pt>
                <c:pt idx="78">
                  <c:v>0.89</c:v>
                </c:pt>
                <c:pt idx="79">
                  <c:v>0.89500000000000002</c:v>
                </c:pt>
                <c:pt idx="80">
                  <c:v>0.9</c:v>
                </c:pt>
                <c:pt idx="81">
                  <c:v>0.90500000000000003</c:v>
                </c:pt>
                <c:pt idx="82">
                  <c:v>0.91</c:v>
                </c:pt>
                <c:pt idx="83">
                  <c:v>0.91500000000000004</c:v>
                </c:pt>
                <c:pt idx="84">
                  <c:v>0.92</c:v>
                </c:pt>
                <c:pt idx="85">
                  <c:v>0.92500000000000004</c:v>
                </c:pt>
                <c:pt idx="86">
                  <c:v>0.93</c:v>
                </c:pt>
                <c:pt idx="87">
                  <c:v>0.93500000000000005</c:v>
                </c:pt>
                <c:pt idx="88">
                  <c:v>0.94</c:v>
                </c:pt>
                <c:pt idx="89">
                  <c:v>0.94499999999999995</c:v>
                </c:pt>
                <c:pt idx="90">
                  <c:v>0.95</c:v>
                </c:pt>
                <c:pt idx="91">
                  <c:v>0.95499999999999996</c:v>
                </c:pt>
                <c:pt idx="92">
                  <c:v>0.96</c:v>
                </c:pt>
                <c:pt idx="93">
                  <c:v>0.96499999999999997</c:v>
                </c:pt>
                <c:pt idx="94">
                  <c:v>0.97</c:v>
                </c:pt>
                <c:pt idx="95">
                  <c:v>0.97499999999999998</c:v>
                </c:pt>
                <c:pt idx="96">
                  <c:v>0.98</c:v>
                </c:pt>
                <c:pt idx="97">
                  <c:v>0.98499999999999999</c:v>
                </c:pt>
                <c:pt idx="98">
                  <c:v>0.99</c:v>
                </c:pt>
                <c:pt idx="99">
                  <c:v>0.995</c:v>
                </c:pt>
                <c:pt idx="100">
                  <c:v>1</c:v>
                </c:pt>
              </c:numCache>
            </c:numRef>
          </c:xVal>
          <c:yVal>
            <c:numRef>
              <c:f>'Angle 45 dist 4096'!$D$2:$D$102</c:f>
              <c:numCache>
                <c:formatCode>0.0000</c:formatCode>
                <c:ptCount val="101"/>
                <c:pt idx="0">
                  <c:v>0.25</c:v>
                </c:pt>
                <c:pt idx="1">
                  <c:v>0.19658271494704313</c:v>
                </c:pt>
                <c:pt idx="2">
                  <c:v>0.1547148155919521</c:v>
                </c:pt>
                <c:pt idx="3">
                  <c:v>0.12186551964618969</c:v>
                </c:pt>
                <c:pt idx="4">
                  <c:v>9.6066834974291734E-2</c:v>
                </c:pt>
                <c:pt idx="5">
                  <c:v>7.5786412653293639E-2</c:v>
                </c:pt>
                <c:pt idx="6">
                  <c:v>5.9829608300669919E-2</c:v>
                </c:pt>
                <c:pt idx="7">
                  <c:v>4.7263924692011544E-2</c:v>
                </c:pt>
                <c:pt idx="8">
                  <c:v>3.736063302782891E-2</c:v>
                </c:pt>
                <c:pt idx="9">
                  <c:v>2.9549601012751309E-2</c:v>
                </c:pt>
                <c:pt idx="10">
                  <c:v>2.3384290280474309E-2</c:v>
                </c:pt>
                <c:pt idx="11">
                  <c:v>1.8514596332920085E-2</c:v>
                </c:pt>
                <c:pt idx="12">
                  <c:v>1.4665745604888975E-2</c:v>
                </c:pt>
                <c:pt idx="13">
                  <c:v>1.1621877520050375E-2</c:v>
                </c:pt>
                <c:pt idx="14">
                  <c:v>9.2132553576348194E-3</c:v>
                </c:pt>
                <c:pt idx="15">
                  <c:v>7.3062917133062287E-3</c:v>
                </c:pt>
                <c:pt idx="16">
                  <c:v>5.7957599398629472E-3</c:v>
                </c:pt>
                <c:pt idx="17">
                  <c:v>4.5987055476576924E-3</c:v>
                </c:pt>
                <c:pt idx="18">
                  <c:v>3.6496812658205762E-3</c:v>
                </c:pt>
                <c:pt idx="19">
                  <c:v>2.8970140189243654E-3</c:v>
                </c:pt>
                <c:pt idx="20">
                  <c:v>2.2998773280757988E-3</c:v>
                </c:pt>
                <c:pt idx="21">
                  <c:v>1.825993077508518E-3</c:v>
                </c:pt>
                <c:pt idx="22">
                  <c:v>1.4498256186484691E-3</c:v>
                </c:pt>
                <c:pt idx="23">
                  <c:v>1.1511614317399801E-3</c:v>
                </c:pt>
                <c:pt idx="24">
                  <c:v>9.1399103770945845E-4</c:v>
                </c:pt>
                <c:pt idx="25">
                  <c:v>7.2562809111214482E-4</c:v>
                </c:pt>
                <c:pt idx="26">
                  <c:v>5.7601477375431845E-4</c:v>
                </c:pt>
                <c:pt idx="27">
                  <c:v>4.5717366042460184E-4</c:v>
                </c:pt>
                <c:pt idx="28">
                  <c:v>3.6277484680137864E-4</c:v>
                </c:pt>
                <c:pt idx="29">
                  <c:v>2.8779385845458731E-4</c:v>
                </c:pt>
                <c:pt idx="30">
                  <c:v>2.2824111916013471E-4</c:v>
                </c:pt>
                <c:pt idx="31">
                  <c:v>1.80947871892059E-4</c:v>
                </c:pt>
                <c:pt idx="32">
                  <c:v>1.4339666914621495E-4</c:v>
                </c:pt>
                <c:pt idx="33">
                  <c:v>1.1358707654256112E-4</c:v>
                </c:pt>
                <c:pt idx="34">
                  <c:v>8.9929217193358634E-5</c:v>
                </c:pt>
                <c:pt idx="35">
                  <c:v>7.1159342590919677E-5</c:v>
                </c:pt>
                <c:pt idx="36">
                  <c:v>5.6272841073386033E-5</c:v>
                </c:pt>
                <c:pt idx="37">
                  <c:v>4.4471059277702465E-5</c:v>
                </c:pt>
                <c:pt idx="38">
                  <c:v>3.5119071616743345E-5</c:v>
                </c:pt>
                <c:pt idx="39">
                  <c:v>2.7712131681836999E-5</c:v>
                </c:pt>
                <c:pt idx="40">
                  <c:v>2.1849011974785289E-5</c:v>
                </c:pt>
                <c:pt idx="41">
                  <c:v>1.7210811465241897E-5</c:v>
                </c:pt>
                <c:pt idx="42">
                  <c:v>1.3544105283873434E-5</c:v>
                </c:pt>
                <c:pt idx="43">
                  <c:v>1.064754398785679E-5</c:v>
                </c:pt>
                <c:pt idx="44">
                  <c:v>8.3611943064632957E-6</c:v>
                </c:pt>
                <c:pt idx="45">
                  <c:v>6.5580593402664429E-6</c:v>
                </c:pt>
                <c:pt idx="46">
                  <c:v>5.1373319152425078E-6</c:v>
                </c:pt>
                <c:pt idx="47">
                  <c:v>4.0190265379635415E-6</c:v>
                </c:pt>
                <c:pt idx="48">
                  <c:v>3.1397081708612915E-6</c:v>
                </c:pt>
                <c:pt idx="49">
                  <c:v>2.449093800874215E-6</c:v>
                </c:pt>
                <c:pt idx="50">
                  <c:v>1.9073486328125E-6</c:v>
                </c:pt>
                <c:pt idx="51">
                  <c:v>1.4829351677920605E-6</c:v>
                </c:pt>
                <c:pt idx="52">
                  <c:v>1.1509023783210276E-6</c:v>
                </c:pt>
                <c:pt idx="53">
                  <c:v>8.9152520922509734E-7</c:v>
                </c:pt>
                <c:pt idx="54">
                  <c:v>6.8922294039354707E-7</c:v>
                </c:pt>
                <c:pt idx="55">
                  <c:v>5.3169951228825861E-7</c:v>
                </c:pt>
                <c:pt idx="56">
                  <c:v>4.0926050657012642E-7</c:v>
                </c:pt>
                <c:pt idx="57">
                  <c:v>3.1427070157961869E-7</c:v>
                </c:pt>
                <c:pt idx="58">
                  <c:v>2.4072346958639491E-7</c:v>
                </c:pt>
                <c:pt idx="59">
                  <c:v>1.8389913395060078E-7</c:v>
                </c:pt>
                <c:pt idx="60">
                  <c:v>1.4009406493898436E-7</c:v>
                </c:pt>
                <c:pt idx="61">
                  <c:v>1.0640600563164012E-7</c:v>
                </c:pt>
                <c:pt idx="62">
                  <c:v>8.0564077174388236E-8</c:v>
                </c:pt>
                <c:pt idx="63">
                  <c:v>6.0794269160096683E-8</c:v>
                </c:pt>
                <c:pt idx="64">
                  <c:v>4.5713098398560082E-8</c:v>
                </c:pt>
                <c:pt idx="65">
                  <c:v>3.4243615084057014E-8</c:v>
                </c:pt>
                <c:pt idx="66">
                  <c:v>2.5549126905508158E-8</c:v>
                </c:pt>
                <c:pt idx="67">
                  <c:v>1.8980960717490733E-8</c:v>
                </c:pt>
                <c:pt idx="68">
                  <c:v>1.4037337207493891E-8</c:v>
                </c:pt>
                <c:pt idx="69">
                  <c:v>1.0331035773937064E-8</c:v>
                </c:pt>
                <c:pt idx="70">
                  <c:v>7.5640058335540333E-9</c:v>
                </c:pt>
                <c:pt idx="71">
                  <c:v>5.5074619306095846E-9</c:v>
                </c:pt>
                <c:pt idx="72">
                  <c:v>3.9863031978193277E-9</c:v>
                </c:pt>
                <c:pt idx="73">
                  <c:v>2.8669387670575925E-9</c:v>
                </c:pt>
                <c:pt idx="74">
                  <c:v>2.0477922838828832E-9</c:v>
                </c:pt>
                <c:pt idx="75">
                  <c:v>1.4519108203386733E-9</c:v>
                </c:pt>
                <c:pt idx="76">
                  <c:v>1.0212242402168863E-9</c:v>
                </c:pt>
                <c:pt idx="77">
                  <c:v>7.1209685601660466E-10</c:v>
                </c:pt>
                <c:pt idx="78">
                  <c:v>4.918891338496295E-10</c:v>
                </c:pt>
                <c:pt idx="79">
                  <c:v>3.3630732161452912E-10</c:v>
                </c:pt>
                <c:pt idx="80">
                  <c:v>2.2736644000678443E-10</c:v>
                </c:pt>
                <c:pt idx="81">
                  <c:v>1.5182966879344444E-10</c:v>
                </c:pt>
                <c:pt idx="82">
                  <c:v>1.000168394841853E-10</c:v>
                </c:pt>
                <c:pt idx="83">
                  <c:v>6.4898147617560095E-11</c:v>
                </c:pt>
                <c:pt idx="84">
                  <c:v>4.1407626221943087E-11</c:v>
                </c:pt>
                <c:pt idx="85">
                  <c:v>2.5925412659980992E-11</c:v>
                </c:pt>
                <c:pt idx="86">
                  <c:v>1.5889217416833242E-11</c:v>
                </c:pt>
                <c:pt idx="87">
                  <c:v>9.5043193967014058E-12</c:v>
                </c:pt>
                <c:pt idx="88">
                  <c:v>5.5283869433326346E-12</c:v>
                </c:pt>
                <c:pt idx="89">
                  <c:v>3.1128686507738762E-12</c:v>
                </c:pt>
                <c:pt idx="90">
                  <c:v>1.686939139375938E-12</c:v>
                </c:pt>
                <c:pt idx="91">
                  <c:v>8.7328040691269902E-13</c:v>
                </c:pt>
                <c:pt idx="92">
                  <c:v>4.2753315716243116E-13</c:v>
                </c:pt>
                <c:pt idx="93">
                  <c:v>1.9522577411341862E-13</c:v>
                </c:pt>
                <c:pt idx="94">
                  <c:v>8.1508408210340112E-14</c:v>
                </c:pt>
                <c:pt idx="95">
                  <c:v>3.0186028217317167E-14</c:v>
                </c:pt>
                <c:pt idx="96">
                  <c:v>9.4359357585663353E-15</c:v>
                </c:pt>
                <c:pt idx="97">
                  <c:v>2.2738821177430699E-15</c:v>
                </c:pt>
                <c:pt idx="98">
                  <c:v>3.4693365479550939E-16</c:v>
                </c:pt>
                <c:pt idx="99">
                  <c:v>1.8405172205050907E-17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BF-428E-B067-1F582731E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199224"/>
        <c:axId val="783200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'Angle 45 dist 4096'!$A$1</c15:sqref>
                        </c15:formulaRef>
                      </c:ext>
                    </c:extLst>
                    <c:strCache>
                      <c:ptCount val="1"/>
                      <c:pt idx="0">
                        <c:v>p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'Angle 45 dist 4096'!$A$2:$A$104</c15:sqref>
                        </c15:formulaRef>
                      </c:ext>
                    </c:extLst>
                    <c:numCache>
                      <c:formatCode>0.000</c:formatCode>
                      <c:ptCount val="103"/>
                      <c:pt idx="0">
                        <c:v>0.5</c:v>
                      </c:pt>
                      <c:pt idx="1">
                        <c:v>0.505</c:v>
                      </c:pt>
                      <c:pt idx="2">
                        <c:v>0.51</c:v>
                      </c:pt>
                      <c:pt idx="3">
                        <c:v>0.51500000000000001</c:v>
                      </c:pt>
                      <c:pt idx="4">
                        <c:v>0.52</c:v>
                      </c:pt>
                      <c:pt idx="5">
                        <c:v>0.52500000000000002</c:v>
                      </c:pt>
                      <c:pt idx="6">
                        <c:v>0.53</c:v>
                      </c:pt>
                      <c:pt idx="7">
                        <c:v>0.53500000000000003</c:v>
                      </c:pt>
                      <c:pt idx="8">
                        <c:v>0.54</c:v>
                      </c:pt>
                      <c:pt idx="9">
                        <c:v>0.54500000000000004</c:v>
                      </c:pt>
                      <c:pt idx="10">
                        <c:v>0.55000000000000004</c:v>
                      </c:pt>
                      <c:pt idx="11">
                        <c:v>0.55500000000000005</c:v>
                      </c:pt>
                      <c:pt idx="12">
                        <c:v>0.56000000000000005</c:v>
                      </c:pt>
                      <c:pt idx="13">
                        <c:v>0.56499999999999995</c:v>
                      </c:pt>
                      <c:pt idx="14">
                        <c:v>0.56999999999999995</c:v>
                      </c:pt>
                      <c:pt idx="15">
                        <c:v>0.57499999999999996</c:v>
                      </c:pt>
                      <c:pt idx="16">
                        <c:v>0.57999999999999996</c:v>
                      </c:pt>
                      <c:pt idx="17">
                        <c:v>0.58499999999999996</c:v>
                      </c:pt>
                      <c:pt idx="18">
                        <c:v>0.59</c:v>
                      </c:pt>
                      <c:pt idx="19">
                        <c:v>0.59499999999999997</c:v>
                      </c:pt>
                      <c:pt idx="20">
                        <c:v>0.6</c:v>
                      </c:pt>
                      <c:pt idx="21">
                        <c:v>0.60499999999999998</c:v>
                      </c:pt>
                      <c:pt idx="22">
                        <c:v>0.61</c:v>
                      </c:pt>
                      <c:pt idx="23">
                        <c:v>0.61499999999999999</c:v>
                      </c:pt>
                      <c:pt idx="24">
                        <c:v>0.62</c:v>
                      </c:pt>
                      <c:pt idx="25">
                        <c:v>0.625</c:v>
                      </c:pt>
                      <c:pt idx="26">
                        <c:v>0.63</c:v>
                      </c:pt>
                      <c:pt idx="27">
                        <c:v>0.63500000000000001</c:v>
                      </c:pt>
                      <c:pt idx="28">
                        <c:v>0.64</c:v>
                      </c:pt>
                      <c:pt idx="29">
                        <c:v>0.64500000000000002</c:v>
                      </c:pt>
                      <c:pt idx="30">
                        <c:v>0.65</c:v>
                      </c:pt>
                      <c:pt idx="31">
                        <c:v>0.65500000000000003</c:v>
                      </c:pt>
                      <c:pt idx="32">
                        <c:v>0.66</c:v>
                      </c:pt>
                      <c:pt idx="33">
                        <c:v>0.66500000000000004</c:v>
                      </c:pt>
                      <c:pt idx="34">
                        <c:v>0.67</c:v>
                      </c:pt>
                      <c:pt idx="35">
                        <c:v>0.67500000000000004</c:v>
                      </c:pt>
                      <c:pt idx="36">
                        <c:v>0.68</c:v>
                      </c:pt>
                      <c:pt idx="37">
                        <c:v>0.68500000000000005</c:v>
                      </c:pt>
                      <c:pt idx="38">
                        <c:v>0.69</c:v>
                      </c:pt>
                      <c:pt idx="39">
                        <c:v>0.69499999999999995</c:v>
                      </c:pt>
                      <c:pt idx="40">
                        <c:v>0.7</c:v>
                      </c:pt>
                      <c:pt idx="41">
                        <c:v>0.70499999999999996</c:v>
                      </c:pt>
                      <c:pt idx="42">
                        <c:v>0.71</c:v>
                      </c:pt>
                      <c:pt idx="43">
                        <c:v>0.71499999999999997</c:v>
                      </c:pt>
                      <c:pt idx="44">
                        <c:v>0.72</c:v>
                      </c:pt>
                      <c:pt idx="45">
                        <c:v>0.72499999999999998</c:v>
                      </c:pt>
                      <c:pt idx="46">
                        <c:v>0.73</c:v>
                      </c:pt>
                      <c:pt idx="47">
                        <c:v>0.73499999999999999</c:v>
                      </c:pt>
                      <c:pt idx="48">
                        <c:v>0.74</c:v>
                      </c:pt>
                      <c:pt idx="49">
                        <c:v>0.745</c:v>
                      </c:pt>
                      <c:pt idx="50">
                        <c:v>0.75</c:v>
                      </c:pt>
                      <c:pt idx="51">
                        <c:v>0.755</c:v>
                      </c:pt>
                      <c:pt idx="52">
                        <c:v>0.76</c:v>
                      </c:pt>
                      <c:pt idx="53">
                        <c:v>0.76500000000000001</c:v>
                      </c:pt>
                      <c:pt idx="54">
                        <c:v>0.77</c:v>
                      </c:pt>
                      <c:pt idx="55">
                        <c:v>0.77500000000000002</c:v>
                      </c:pt>
                      <c:pt idx="56">
                        <c:v>0.78</c:v>
                      </c:pt>
                      <c:pt idx="57">
                        <c:v>0.78500000000000003</c:v>
                      </c:pt>
                      <c:pt idx="58">
                        <c:v>0.79</c:v>
                      </c:pt>
                      <c:pt idx="59">
                        <c:v>0.79500000000000004</c:v>
                      </c:pt>
                      <c:pt idx="60">
                        <c:v>0.8</c:v>
                      </c:pt>
                      <c:pt idx="61">
                        <c:v>0.80500000000000005</c:v>
                      </c:pt>
                      <c:pt idx="62">
                        <c:v>0.81</c:v>
                      </c:pt>
                      <c:pt idx="63">
                        <c:v>0.81499999999999995</c:v>
                      </c:pt>
                      <c:pt idx="64">
                        <c:v>0.82</c:v>
                      </c:pt>
                      <c:pt idx="65">
                        <c:v>0.82499999999999996</c:v>
                      </c:pt>
                      <c:pt idx="66">
                        <c:v>0.83</c:v>
                      </c:pt>
                      <c:pt idx="67">
                        <c:v>0.83499999999999996</c:v>
                      </c:pt>
                      <c:pt idx="68">
                        <c:v>0.84</c:v>
                      </c:pt>
                      <c:pt idx="69">
                        <c:v>0.84499999999999997</c:v>
                      </c:pt>
                      <c:pt idx="70">
                        <c:v>0.85</c:v>
                      </c:pt>
                      <c:pt idx="71">
                        <c:v>0.85499999999999998</c:v>
                      </c:pt>
                      <c:pt idx="72">
                        <c:v>0.86</c:v>
                      </c:pt>
                      <c:pt idx="73">
                        <c:v>0.86499999999999999</c:v>
                      </c:pt>
                      <c:pt idx="74">
                        <c:v>0.87</c:v>
                      </c:pt>
                      <c:pt idx="75">
                        <c:v>0.875</c:v>
                      </c:pt>
                      <c:pt idx="76">
                        <c:v>0.88</c:v>
                      </c:pt>
                      <c:pt idx="77">
                        <c:v>0.88500000000000001</c:v>
                      </c:pt>
                      <c:pt idx="78">
                        <c:v>0.89</c:v>
                      </c:pt>
                      <c:pt idx="79">
                        <c:v>0.89500000000000002</c:v>
                      </c:pt>
                      <c:pt idx="80">
                        <c:v>0.9</c:v>
                      </c:pt>
                      <c:pt idx="81">
                        <c:v>0.90500000000000003</c:v>
                      </c:pt>
                      <c:pt idx="82">
                        <c:v>0.91</c:v>
                      </c:pt>
                      <c:pt idx="83">
                        <c:v>0.91500000000000004</c:v>
                      </c:pt>
                      <c:pt idx="84">
                        <c:v>0.92</c:v>
                      </c:pt>
                      <c:pt idx="85">
                        <c:v>0.92500000000000004</c:v>
                      </c:pt>
                      <c:pt idx="86">
                        <c:v>0.93</c:v>
                      </c:pt>
                      <c:pt idx="87">
                        <c:v>0.93500000000000005</c:v>
                      </c:pt>
                      <c:pt idx="88">
                        <c:v>0.94</c:v>
                      </c:pt>
                      <c:pt idx="89">
                        <c:v>0.94499999999999995</c:v>
                      </c:pt>
                      <c:pt idx="90">
                        <c:v>0.95</c:v>
                      </c:pt>
                      <c:pt idx="91">
                        <c:v>0.95499999999999996</c:v>
                      </c:pt>
                      <c:pt idx="92">
                        <c:v>0.96</c:v>
                      </c:pt>
                      <c:pt idx="93">
                        <c:v>0.96499999999999997</c:v>
                      </c:pt>
                      <c:pt idx="94">
                        <c:v>0.97</c:v>
                      </c:pt>
                      <c:pt idx="95">
                        <c:v>0.97499999999999998</c:v>
                      </c:pt>
                      <c:pt idx="96">
                        <c:v>0.98</c:v>
                      </c:pt>
                      <c:pt idx="97">
                        <c:v>0.98499999999999999</c:v>
                      </c:pt>
                      <c:pt idx="98">
                        <c:v>0.99</c:v>
                      </c:pt>
                      <c:pt idx="99">
                        <c:v>0.995</c:v>
                      </c:pt>
                      <c:pt idx="100">
                        <c:v>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'Angle 45 dist 4096'!$A$2:$A$104</c15:sqref>
                        </c15:formulaRef>
                      </c:ext>
                    </c:extLst>
                    <c:numCache>
                      <c:formatCode>0.000</c:formatCode>
                      <c:ptCount val="103"/>
                      <c:pt idx="0">
                        <c:v>0.5</c:v>
                      </c:pt>
                      <c:pt idx="1">
                        <c:v>0.505</c:v>
                      </c:pt>
                      <c:pt idx="2">
                        <c:v>0.51</c:v>
                      </c:pt>
                      <c:pt idx="3">
                        <c:v>0.51500000000000001</c:v>
                      </c:pt>
                      <c:pt idx="4">
                        <c:v>0.52</c:v>
                      </c:pt>
                      <c:pt idx="5">
                        <c:v>0.52500000000000002</c:v>
                      </c:pt>
                      <c:pt idx="6">
                        <c:v>0.53</c:v>
                      </c:pt>
                      <c:pt idx="7">
                        <c:v>0.53500000000000003</c:v>
                      </c:pt>
                      <c:pt idx="8">
                        <c:v>0.54</c:v>
                      </c:pt>
                      <c:pt idx="9">
                        <c:v>0.54500000000000004</c:v>
                      </c:pt>
                      <c:pt idx="10">
                        <c:v>0.55000000000000004</c:v>
                      </c:pt>
                      <c:pt idx="11">
                        <c:v>0.55500000000000005</c:v>
                      </c:pt>
                      <c:pt idx="12">
                        <c:v>0.56000000000000005</c:v>
                      </c:pt>
                      <c:pt idx="13">
                        <c:v>0.56499999999999995</c:v>
                      </c:pt>
                      <c:pt idx="14">
                        <c:v>0.56999999999999995</c:v>
                      </c:pt>
                      <c:pt idx="15">
                        <c:v>0.57499999999999996</c:v>
                      </c:pt>
                      <c:pt idx="16">
                        <c:v>0.57999999999999996</c:v>
                      </c:pt>
                      <c:pt idx="17">
                        <c:v>0.58499999999999996</c:v>
                      </c:pt>
                      <c:pt idx="18">
                        <c:v>0.59</c:v>
                      </c:pt>
                      <c:pt idx="19">
                        <c:v>0.59499999999999997</c:v>
                      </c:pt>
                      <c:pt idx="20">
                        <c:v>0.6</c:v>
                      </c:pt>
                      <c:pt idx="21">
                        <c:v>0.60499999999999998</c:v>
                      </c:pt>
                      <c:pt idx="22">
                        <c:v>0.61</c:v>
                      </c:pt>
                      <c:pt idx="23">
                        <c:v>0.61499999999999999</c:v>
                      </c:pt>
                      <c:pt idx="24">
                        <c:v>0.62</c:v>
                      </c:pt>
                      <c:pt idx="25">
                        <c:v>0.625</c:v>
                      </c:pt>
                      <c:pt idx="26">
                        <c:v>0.63</c:v>
                      </c:pt>
                      <c:pt idx="27">
                        <c:v>0.63500000000000001</c:v>
                      </c:pt>
                      <c:pt idx="28">
                        <c:v>0.64</c:v>
                      </c:pt>
                      <c:pt idx="29">
                        <c:v>0.64500000000000002</c:v>
                      </c:pt>
                      <c:pt idx="30">
                        <c:v>0.65</c:v>
                      </c:pt>
                      <c:pt idx="31">
                        <c:v>0.65500000000000003</c:v>
                      </c:pt>
                      <c:pt idx="32">
                        <c:v>0.66</c:v>
                      </c:pt>
                      <c:pt idx="33">
                        <c:v>0.66500000000000004</c:v>
                      </c:pt>
                      <c:pt idx="34">
                        <c:v>0.67</c:v>
                      </c:pt>
                      <c:pt idx="35">
                        <c:v>0.67500000000000004</c:v>
                      </c:pt>
                      <c:pt idx="36">
                        <c:v>0.68</c:v>
                      </c:pt>
                      <c:pt idx="37">
                        <c:v>0.68500000000000005</c:v>
                      </c:pt>
                      <c:pt idx="38">
                        <c:v>0.69</c:v>
                      </c:pt>
                      <c:pt idx="39">
                        <c:v>0.69499999999999995</c:v>
                      </c:pt>
                      <c:pt idx="40">
                        <c:v>0.7</c:v>
                      </c:pt>
                      <c:pt idx="41">
                        <c:v>0.70499999999999996</c:v>
                      </c:pt>
                      <c:pt idx="42">
                        <c:v>0.71</c:v>
                      </c:pt>
                      <c:pt idx="43">
                        <c:v>0.71499999999999997</c:v>
                      </c:pt>
                      <c:pt idx="44">
                        <c:v>0.72</c:v>
                      </c:pt>
                      <c:pt idx="45">
                        <c:v>0.72499999999999998</c:v>
                      </c:pt>
                      <c:pt idx="46">
                        <c:v>0.73</c:v>
                      </c:pt>
                      <c:pt idx="47">
                        <c:v>0.73499999999999999</c:v>
                      </c:pt>
                      <c:pt idx="48">
                        <c:v>0.74</c:v>
                      </c:pt>
                      <c:pt idx="49">
                        <c:v>0.745</c:v>
                      </c:pt>
                      <c:pt idx="50">
                        <c:v>0.75</c:v>
                      </c:pt>
                      <c:pt idx="51">
                        <c:v>0.755</c:v>
                      </c:pt>
                      <c:pt idx="52">
                        <c:v>0.76</c:v>
                      </c:pt>
                      <c:pt idx="53">
                        <c:v>0.76500000000000001</c:v>
                      </c:pt>
                      <c:pt idx="54">
                        <c:v>0.77</c:v>
                      </c:pt>
                      <c:pt idx="55">
                        <c:v>0.77500000000000002</c:v>
                      </c:pt>
                      <c:pt idx="56">
                        <c:v>0.78</c:v>
                      </c:pt>
                      <c:pt idx="57">
                        <c:v>0.78500000000000003</c:v>
                      </c:pt>
                      <c:pt idx="58">
                        <c:v>0.79</c:v>
                      </c:pt>
                      <c:pt idx="59">
                        <c:v>0.79500000000000004</c:v>
                      </c:pt>
                      <c:pt idx="60">
                        <c:v>0.8</c:v>
                      </c:pt>
                      <c:pt idx="61">
                        <c:v>0.80500000000000005</c:v>
                      </c:pt>
                      <c:pt idx="62">
                        <c:v>0.81</c:v>
                      </c:pt>
                      <c:pt idx="63">
                        <c:v>0.81499999999999995</c:v>
                      </c:pt>
                      <c:pt idx="64">
                        <c:v>0.82</c:v>
                      </c:pt>
                      <c:pt idx="65">
                        <c:v>0.82499999999999996</c:v>
                      </c:pt>
                      <c:pt idx="66">
                        <c:v>0.83</c:v>
                      </c:pt>
                      <c:pt idx="67">
                        <c:v>0.83499999999999996</c:v>
                      </c:pt>
                      <c:pt idx="68">
                        <c:v>0.84</c:v>
                      </c:pt>
                      <c:pt idx="69">
                        <c:v>0.84499999999999997</c:v>
                      </c:pt>
                      <c:pt idx="70">
                        <c:v>0.85</c:v>
                      </c:pt>
                      <c:pt idx="71">
                        <c:v>0.85499999999999998</c:v>
                      </c:pt>
                      <c:pt idx="72">
                        <c:v>0.86</c:v>
                      </c:pt>
                      <c:pt idx="73">
                        <c:v>0.86499999999999999</c:v>
                      </c:pt>
                      <c:pt idx="74">
                        <c:v>0.87</c:v>
                      </c:pt>
                      <c:pt idx="75">
                        <c:v>0.875</c:v>
                      </c:pt>
                      <c:pt idx="76">
                        <c:v>0.88</c:v>
                      </c:pt>
                      <c:pt idx="77">
                        <c:v>0.88500000000000001</c:v>
                      </c:pt>
                      <c:pt idx="78">
                        <c:v>0.89</c:v>
                      </c:pt>
                      <c:pt idx="79">
                        <c:v>0.89500000000000002</c:v>
                      </c:pt>
                      <c:pt idx="80">
                        <c:v>0.9</c:v>
                      </c:pt>
                      <c:pt idx="81">
                        <c:v>0.90500000000000003</c:v>
                      </c:pt>
                      <c:pt idx="82">
                        <c:v>0.91</c:v>
                      </c:pt>
                      <c:pt idx="83">
                        <c:v>0.91500000000000004</c:v>
                      </c:pt>
                      <c:pt idx="84">
                        <c:v>0.92</c:v>
                      </c:pt>
                      <c:pt idx="85">
                        <c:v>0.92500000000000004</c:v>
                      </c:pt>
                      <c:pt idx="86">
                        <c:v>0.93</c:v>
                      </c:pt>
                      <c:pt idx="87">
                        <c:v>0.93500000000000005</c:v>
                      </c:pt>
                      <c:pt idx="88">
                        <c:v>0.94</c:v>
                      </c:pt>
                      <c:pt idx="89">
                        <c:v>0.94499999999999995</c:v>
                      </c:pt>
                      <c:pt idx="90">
                        <c:v>0.95</c:v>
                      </c:pt>
                      <c:pt idx="91">
                        <c:v>0.95499999999999996</c:v>
                      </c:pt>
                      <c:pt idx="92">
                        <c:v>0.96</c:v>
                      </c:pt>
                      <c:pt idx="93">
                        <c:v>0.96499999999999997</c:v>
                      </c:pt>
                      <c:pt idx="94">
                        <c:v>0.97</c:v>
                      </c:pt>
                      <c:pt idx="95">
                        <c:v>0.97499999999999998</c:v>
                      </c:pt>
                      <c:pt idx="96">
                        <c:v>0.98</c:v>
                      </c:pt>
                      <c:pt idx="97">
                        <c:v>0.98499999999999999</c:v>
                      </c:pt>
                      <c:pt idx="98">
                        <c:v>0.99</c:v>
                      </c:pt>
                      <c:pt idx="99">
                        <c:v>0.995</c:v>
                      </c:pt>
                      <c:pt idx="100">
                        <c:v>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CABF-428E-B067-1F582731E344}"/>
                  </c:ext>
                </c:extLst>
              </c15:ser>
            </c15:filteredScatterSeries>
          </c:ext>
        </c:extLst>
      </c:scatterChart>
      <c:valAx>
        <c:axId val="783199224"/>
        <c:scaling>
          <c:orientation val="minMax"/>
          <c:max val="1"/>
          <c:min val="0.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/>
                  <a:t>Probability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00664"/>
        <c:crosses val="autoZero"/>
        <c:crossBetween val="midCat"/>
        <c:majorUnit val="5.000000000000001E-2"/>
      </c:valAx>
      <c:valAx>
        <c:axId val="783200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/>
                  <a:t>Stretch</a:t>
                </a:r>
              </a:p>
            </c:rich>
          </c:tx>
          <c:layout>
            <c:manualLayout>
              <c:xMode val="edge"/>
              <c:yMode val="edge"/>
              <c:x val="2.7633366141732289E-2"/>
              <c:y val="0.41780480564929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199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46341863517061"/>
          <c:y val="4.8373982578564532E-2"/>
          <c:w val="0.86803658136482942"/>
          <c:h val="0.8547512678105290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'Angle 45 dist 4096'!$R$2</c:f>
              <c:strCache>
                <c:ptCount val="1"/>
                <c:pt idx="0">
                  <c:v>Stretch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'Angle 45 dist 4096'!$Q$3:$Q$14</c:f>
              <c:numCache>
                <c:formatCode>General</c:formatCode>
                <c:ptCount val="12"/>
                <c:pt idx="0" formatCode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  <c:pt idx="8">
                  <c:v>512</c:v>
                </c:pt>
                <c:pt idx="9">
                  <c:v>1024</c:v>
                </c:pt>
                <c:pt idx="10">
                  <c:v>2048</c:v>
                </c:pt>
                <c:pt idx="11">
                  <c:v>4096</c:v>
                </c:pt>
              </c:numCache>
            </c:numRef>
          </c:xVal>
          <c:yVal>
            <c:numRef>
              <c:f>'Angle 45 dist 4096'!$R$3:$R$14</c:f>
              <c:numCache>
                <c:formatCode>0.000</c:formatCode>
                <c:ptCount val="12"/>
                <c:pt idx="0">
                  <c:v>0.30199999999999999</c:v>
                </c:pt>
                <c:pt idx="1">
                  <c:v>0.16400000000000001</c:v>
                </c:pt>
                <c:pt idx="2">
                  <c:v>8.1000000000000003E-2</c:v>
                </c:pt>
                <c:pt idx="3">
                  <c:v>3.7999999999999999E-2</c:v>
                </c:pt>
                <c:pt idx="4">
                  <c:v>1.7999999999999999E-2</c:v>
                </c:pt>
                <c:pt idx="5">
                  <c:v>8.9999999999999993E-3</c:v>
                </c:pt>
                <c:pt idx="6">
                  <c:v>5.0000000000000001E-3</c:v>
                </c:pt>
                <c:pt idx="7">
                  <c:v>2E-3</c:v>
                </c:pt>
                <c:pt idx="8">
                  <c:v>1E-3</c:v>
                </c:pt>
                <c:pt idx="9">
                  <c:v>1E-3</c:v>
                </c:pt>
                <c:pt idx="10">
                  <c:v>0</c:v>
                </c:pt>
                <c:pt idx="1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7E-4236-AF69-9777116F46B1}"/>
            </c:ext>
          </c:extLst>
        </c:ser>
        <c:ser>
          <c:idx val="3"/>
          <c:order val="3"/>
          <c:tx>
            <c:strRef>
              <c:f>'Angle 45 dist 4096'!$U$2</c:f>
              <c:strCache>
                <c:ptCount val="1"/>
                <c:pt idx="0">
                  <c:v>Formula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'Angle 45 dist 4096'!$Q$3:$Q$14</c:f>
              <c:numCache>
                <c:formatCode>General</c:formatCode>
                <c:ptCount val="12"/>
                <c:pt idx="0" formatCode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32</c:v>
                </c:pt>
                <c:pt idx="5">
                  <c:v>64</c:v>
                </c:pt>
                <c:pt idx="6">
                  <c:v>128</c:v>
                </c:pt>
                <c:pt idx="7">
                  <c:v>256</c:v>
                </c:pt>
                <c:pt idx="8">
                  <c:v>512</c:v>
                </c:pt>
                <c:pt idx="9">
                  <c:v>1024</c:v>
                </c:pt>
                <c:pt idx="10">
                  <c:v>2048</c:v>
                </c:pt>
                <c:pt idx="11">
                  <c:v>4096</c:v>
                </c:pt>
              </c:numCache>
            </c:numRef>
          </c:xVal>
          <c:yVal>
            <c:numRef>
              <c:f>'Angle 45 dist 4096'!$U$3:$U$14</c:f>
              <c:numCache>
                <c:formatCode>General</c:formatCode>
                <c:ptCount val="12"/>
                <c:pt idx="0">
                  <c:v>0.125</c:v>
                </c:pt>
                <c:pt idx="1">
                  <c:v>0.125</c:v>
                </c:pt>
                <c:pt idx="2">
                  <c:v>0.125</c:v>
                </c:pt>
                <c:pt idx="3">
                  <c:v>0.125</c:v>
                </c:pt>
                <c:pt idx="4">
                  <c:v>0.125</c:v>
                </c:pt>
                <c:pt idx="5">
                  <c:v>0.125</c:v>
                </c:pt>
                <c:pt idx="6">
                  <c:v>0.125</c:v>
                </c:pt>
                <c:pt idx="7">
                  <c:v>0.125</c:v>
                </c:pt>
                <c:pt idx="8">
                  <c:v>0.125</c:v>
                </c:pt>
                <c:pt idx="9">
                  <c:v>0.125</c:v>
                </c:pt>
                <c:pt idx="10">
                  <c:v>0.125</c:v>
                </c:pt>
                <c:pt idx="11">
                  <c:v>0.125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67E-4236-AF69-9777116F4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077272"/>
        <c:axId val="995076912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'Angle 45 dist 4096'!$S$2</c15:sqref>
                        </c15:formulaRef>
                      </c:ext>
                    </c:extLst>
                    <c:strCache>
                      <c:ptCount val="1"/>
                      <c:pt idx="0">
                        <c:v>Actual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'Angle 45 dist 4096'!$Q$3:$Q$14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 formatCode="0">
                        <c:v>2</c:v>
                      </c:pt>
                      <c:pt idx="1">
                        <c:v>4</c:v>
                      </c:pt>
                      <c:pt idx="2">
                        <c:v>8</c:v>
                      </c:pt>
                      <c:pt idx="3">
                        <c:v>16</c:v>
                      </c:pt>
                      <c:pt idx="4">
                        <c:v>32</c:v>
                      </c:pt>
                      <c:pt idx="5">
                        <c:v>64</c:v>
                      </c:pt>
                      <c:pt idx="6">
                        <c:v>128</c:v>
                      </c:pt>
                      <c:pt idx="7">
                        <c:v>256</c:v>
                      </c:pt>
                      <c:pt idx="8">
                        <c:v>512</c:v>
                      </c:pt>
                      <c:pt idx="9">
                        <c:v>1024</c:v>
                      </c:pt>
                      <c:pt idx="10">
                        <c:v>2048</c:v>
                      </c:pt>
                      <c:pt idx="11">
                        <c:v>4096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'Angle 45 dist 4096'!$S$3:$S$14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2.6</c:v>
                      </c:pt>
                      <c:pt idx="1">
                        <c:v>4.66</c:v>
                      </c:pt>
                      <c:pt idx="2">
                        <c:v>8.65</c:v>
                      </c:pt>
                      <c:pt idx="3">
                        <c:v>16.61</c:v>
                      </c:pt>
                      <c:pt idx="4">
                        <c:v>32.57</c:v>
                      </c:pt>
                      <c:pt idx="5">
                        <c:v>64.569999999999993</c:v>
                      </c:pt>
                      <c:pt idx="6">
                        <c:v>128.59</c:v>
                      </c:pt>
                      <c:pt idx="7">
                        <c:v>256.61</c:v>
                      </c:pt>
                      <c:pt idx="8">
                        <c:v>512.59</c:v>
                      </c:pt>
                      <c:pt idx="9">
                        <c:v>1024.6300000000001</c:v>
                      </c:pt>
                      <c:pt idx="10">
                        <c:v>2048.58</c:v>
                      </c:pt>
                      <c:pt idx="11">
                        <c:v>4096.58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167E-4236-AF69-9777116F46B1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'Angle 45 dist 4096'!$T$2</c15:sqref>
                        </c15:formulaRef>
                      </c:ext>
                    </c:extLst>
                    <c:strCache>
                      <c:ptCount val="1"/>
                      <c:pt idx="0">
                        <c:v>Count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'Angle 45 dist 4096'!$Q$3:$Q$14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 formatCode="0">
                        <c:v>2</c:v>
                      </c:pt>
                      <c:pt idx="1">
                        <c:v>4</c:v>
                      </c:pt>
                      <c:pt idx="2">
                        <c:v>8</c:v>
                      </c:pt>
                      <c:pt idx="3">
                        <c:v>16</c:v>
                      </c:pt>
                      <c:pt idx="4">
                        <c:v>32</c:v>
                      </c:pt>
                      <c:pt idx="5">
                        <c:v>64</c:v>
                      </c:pt>
                      <c:pt idx="6">
                        <c:v>128</c:v>
                      </c:pt>
                      <c:pt idx="7">
                        <c:v>256</c:v>
                      </c:pt>
                      <c:pt idx="8">
                        <c:v>512</c:v>
                      </c:pt>
                      <c:pt idx="9">
                        <c:v>1024</c:v>
                      </c:pt>
                      <c:pt idx="10">
                        <c:v>2048</c:v>
                      </c:pt>
                      <c:pt idx="11">
                        <c:v>4096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'Angle 45 dist 4096'!$T$3:$T$14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2327</c:v>
                      </c:pt>
                      <c:pt idx="1">
                        <c:v>2319</c:v>
                      </c:pt>
                      <c:pt idx="2">
                        <c:v>2325</c:v>
                      </c:pt>
                      <c:pt idx="3">
                        <c:v>2320</c:v>
                      </c:pt>
                      <c:pt idx="4">
                        <c:v>2322</c:v>
                      </c:pt>
                      <c:pt idx="5">
                        <c:v>2319</c:v>
                      </c:pt>
                      <c:pt idx="6">
                        <c:v>2322</c:v>
                      </c:pt>
                      <c:pt idx="7">
                        <c:v>2322</c:v>
                      </c:pt>
                      <c:pt idx="8">
                        <c:v>2320</c:v>
                      </c:pt>
                      <c:pt idx="9">
                        <c:v>942</c:v>
                      </c:pt>
                      <c:pt idx="10">
                        <c:v>746</c:v>
                      </c:pt>
                      <c:pt idx="11">
                        <c:v>198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67E-4236-AF69-9777116F46B1}"/>
                  </c:ext>
                </c:extLst>
              </c15:ser>
            </c15:filteredScatterSeries>
          </c:ext>
        </c:extLst>
      </c:scatterChart>
      <c:valAx>
        <c:axId val="995077272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/>
                  <a:t>Optimal Distance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076912"/>
        <c:crosses val="autoZero"/>
        <c:crossBetween val="midCat"/>
      </c:valAx>
      <c:valAx>
        <c:axId val="99507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/>
                  <a:t>Stretch</a:t>
                </a:r>
              </a:p>
            </c:rich>
          </c:tx>
          <c:layout>
            <c:manualLayout>
              <c:xMode val="edge"/>
              <c:yMode val="edge"/>
              <c:x val="1.8006725721784779E-2"/>
              <c:y val="0.41748218972628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077272"/>
        <c:crosses val="autoZero"/>
        <c:crossBetween val="midCat"/>
      </c:valAx>
      <c:spPr>
        <a:noFill/>
        <a:ln>
          <a:solidFill>
            <a:srgbClr val="D9D9D9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hPercent val="100"/>
      <c:rotY val="2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8635092488438941E-2"/>
          <c:y val="8.0023449202129934E-2"/>
          <c:w val="0.8584803462067242"/>
          <c:h val="0.85774760094593072"/>
        </c:manualLayout>
      </c:layout>
      <c:area3DChart>
        <c:grouping val="standard"/>
        <c:varyColors val="0"/>
        <c:ser>
          <c:idx val="3"/>
          <c:order val="1"/>
          <c:tx>
            <c:strRef>
              <c:f>'Angle 0 Skip-k X-Axis'!$F$1</c:f>
              <c:strCache>
                <c:ptCount val="1"/>
                <c:pt idx="0">
                  <c:v>Formula</c:v>
                </c:pt>
              </c:strCache>
            </c:strRef>
          </c:tx>
          <c:spPr>
            <a:solidFill>
              <a:srgbClr val="C00000">
                <a:alpha val="70000"/>
              </a:srgbClr>
            </a:solidFill>
            <a:ln w="9525">
              <a:solidFill>
                <a:srgbClr val="C00000"/>
              </a:solidFill>
            </a:ln>
            <a:effectLst/>
            <a:sp3d contourW="9525">
              <a:contourClr>
                <a:srgbClr val="C00000"/>
              </a:contourClr>
            </a:sp3d>
          </c:spPr>
          <c:val>
            <c:numRef>
              <c:f>'Angle 0 Skip-k X-Axis'!$F$2:$F$102</c:f>
              <c:numCache>
                <c:formatCode>0.000</c:formatCode>
                <c:ptCount val="101"/>
                <c:pt idx="0">
                  <c:v>0.25</c:v>
                </c:pt>
                <c:pt idx="1">
                  <c:v>0.24750000000000005</c:v>
                </c:pt>
                <c:pt idx="2">
                  <c:v>0.24500000000000011</c:v>
                </c:pt>
                <c:pt idx="3">
                  <c:v>0.24249999999999994</c:v>
                </c:pt>
                <c:pt idx="4">
                  <c:v>0.24</c:v>
                </c:pt>
                <c:pt idx="5">
                  <c:v>0.23750000000000004</c:v>
                </c:pt>
                <c:pt idx="6">
                  <c:v>0.23499999999999988</c:v>
                </c:pt>
                <c:pt idx="7">
                  <c:v>0.23249999999999993</c:v>
                </c:pt>
                <c:pt idx="8">
                  <c:v>0.22999999999999998</c:v>
                </c:pt>
                <c:pt idx="9">
                  <c:v>0.22750000000000004</c:v>
                </c:pt>
                <c:pt idx="10">
                  <c:v>0.22500000000000009</c:v>
                </c:pt>
                <c:pt idx="11">
                  <c:v>0.22249999999999992</c:v>
                </c:pt>
                <c:pt idx="12">
                  <c:v>0.21999999999999997</c:v>
                </c:pt>
                <c:pt idx="13">
                  <c:v>0.21750000000000003</c:v>
                </c:pt>
                <c:pt idx="14">
                  <c:v>0.21500000000000008</c:v>
                </c:pt>
                <c:pt idx="15">
                  <c:v>0.21249999999999991</c:v>
                </c:pt>
                <c:pt idx="16">
                  <c:v>0.20999999999999996</c:v>
                </c:pt>
                <c:pt idx="17">
                  <c:v>0.20750000000000002</c:v>
                </c:pt>
                <c:pt idx="18">
                  <c:v>0.20500000000000007</c:v>
                </c:pt>
                <c:pt idx="19">
                  <c:v>0.20250000000000012</c:v>
                </c:pt>
                <c:pt idx="20">
                  <c:v>0.19999999999999996</c:v>
                </c:pt>
                <c:pt idx="21">
                  <c:v>0.19750000000000001</c:v>
                </c:pt>
                <c:pt idx="22">
                  <c:v>0.19500000000000006</c:v>
                </c:pt>
                <c:pt idx="23">
                  <c:v>0.19249999999999989</c:v>
                </c:pt>
                <c:pt idx="24">
                  <c:v>0.18999999999999995</c:v>
                </c:pt>
                <c:pt idx="25">
                  <c:v>0.1875</c:v>
                </c:pt>
                <c:pt idx="26">
                  <c:v>0.18500000000000005</c:v>
                </c:pt>
                <c:pt idx="27">
                  <c:v>0.18250000000000011</c:v>
                </c:pt>
                <c:pt idx="28">
                  <c:v>0.17999999999999994</c:v>
                </c:pt>
                <c:pt idx="29">
                  <c:v>0.17749999999999999</c:v>
                </c:pt>
                <c:pt idx="30">
                  <c:v>0.17500000000000004</c:v>
                </c:pt>
                <c:pt idx="31">
                  <c:v>0.17249999999999988</c:v>
                </c:pt>
                <c:pt idx="32">
                  <c:v>0.16999999999999993</c:v>
                </c:pt>
                <c:pt idx="33">
                  <c:v>0.16749999999999998</c:v>
                </c:pt>
                <c:pt idx="34">
                  <c:v>0.16500000000000004</c:v>
                </c:pt>
                <c:pt idx="35">
                  <c:v>0.16250000000000009</c:v>
                </c:pt>
                <c:pt idx="36">
                  <c:v>0.15999999999999992</c:v>
                </c:pt>
                <c:pt idx="37">
                  <c:v>0.15749999999999997</c:v>
                </c:pt>
                <c:pt idx="38">
                  <c:v>0.15500000000000003</c:v>
                </c:pt>
                <c:pt idx="39">
                  <c:v>0.15250000000000008</c:v>
                </c:pt>
                <c:pt idx="40">
                  <c:v>0.14999999999999991</c:v>
                </c:pt>
                <c:pt idx="41">
                  <c:v>0.14749999999999996</c:v>
                </c:pt>
                <c:pt idx="42">
                  <c:v>0.14500000000000002</c:v>
                </c:pt>
                <c:pt idx="43">
                  <c:v>0.14250000000000007</c:v>
                </c:pt>
                <c:pt idx="44">
                  <c:v>0.14000000000000012</c:v>
                </c:pt>
                <c:pt idx="45">
                  <c:v>0.13749999999999996</c:v>
                </c:pt>
                <c:pt idx="46">
                  <c:v>0.13500000000000001</c:v>
                </c:pt>
                <c:pt idx="47">
                  <c:v>0.13250000000000006</c:v>
                </c:pt>
                <c:pt idx="48">
                  <c:v>0.12999999999999989</c:v>
                </c:pt>
                <c:pt idx="49">
                  <c:v>0.12749999999999995</c:v>
                </c:pt>
                <c:pt idx="50">
                  <c:v>0.125</c:v>
                </c:pt>
                <c:pt idx="51">
                  <c:v>0.12250000000000005</c:v>
                </c:pt>
                <c:pt idx="52">
                  <c:v>0.12000000000000011</c:v>
                </c:pt>
                <c:pt idx="53">
                  <c:v>0.11749999999999994</c:v>
                </c:pt>
                <c:pt idx="54">
                  <c:v>0.11499999999999999</c:v>
                </c:pt>
                <c:pt idx="55">
                  <c:v>0.11250000000000004</c:v>
                </c:pt>
                <c:pt idx="56">
                  <c:v>0.10999999999999988</c:v>
                </c:pt>
                <c:pt idx="57">
                  <c:v>0.10749999999999993</c:v>
                </c:pt>
                <c:pt idx="58">
                  <c:v>0.10499999999999998</c:v>
                </c:pt>
                <c:pt idx="59">
                  <c:v>0.10250000000000004</c:v>
                </c:pt>
                <c:pt idx="60">
                  <c:v>0.10000000000000009</c:v>
                </c:pt>
                <c:pt idx="61">
                  <c:v>9.749999999999992E-2</c:v>
                </c:pt>
                <c:pt idx="62">
                  <c:v>9.4999999999999973E-2</c:v>
                </c:pt>
                <c:pt idx="63">
                  <c:v>9.2500000000000027E-2</c:v>
                </c:pt>
                <c:pt idx="64">
                  <c:v>9.000000000000008E-2</c:v>
                </c:pt>
                <c:pt idx="65">
                  <c:v>8.7499999999999911E-2</c:v>
                </c:pt>
                <c:pt idx="66">
                  <c:v>8.4999999999999964E-2</c:v>
                </c:pt>
                <c:pt idx="67">
                  <c:v>8.2500000000000018E-2</c:v>
                </c:pt>
                <c:pt idx="68">
                  <c:v>8.0000000000000071E-2</c:v>
                </c:pt>
                <c:pt idx="69">
                  <c:v>7.7500000000000124E-2</c:v>
                </c:pt>
                <c:pt idx="70">
                  <c:v>7.4999999999999956E-2</c:v>
                </c:pt>
                <c:pt idx="71">
                  <c:v>7.2500000000000009E-2</c:v>
                </c:pt>
                <c:pt idx="72">
                  <c:v>7.0000000000000062E-2</c:v>
                </c:pt>
                <c:pt idx="73">
                  <c:v>6.7499999999999893E-2</c:v>
                </c:pt>
                <c:pt idx="74">
                  <c:v>6.4999999999999947E-2</c:v>
                </c:pt>
                <c:pt idx="75">
                  <c:v>6.25E-2</c:v>
                </c:pt>
                <c:pt idx="76">
                  <c:v>6.0000000000000053E-2</c:v>
                </c:pt>
                <c:pt idx="77">
                  <c:v>5.7500000000000107E-2</c:v>
                </c:pt>
                <c:pt idx="78">
                  <c:v>5.4999999999999938E-2</c:v>
                </c:pt>
                <c:pt idx="79">
                  <c:v>5.2499999999999991E-2</c:v>
                </c:pt>
                <c:pt idx="80">
                  <c:v>5.0000000000000044E-2</c:v>
                </c:pt>
                <c:pt idx="81">
                  <c:v>4.7499999999999876E-2</c:v>
                </c:pt>
                <c:pt idx="82">
                  <c:v>4.4999999999999929E-2</c:v>
                </c:pt>
                <c:pt idx="83">
                  <c:v>4.2499999999999982E-2</c:v>
                </c:pt>
                <c:pt idx="84">
                  <c:v>4.0000000000000036E-2</c:v>
                </c:pt>
                <c:pt idx="85">
                  <c:v>3.7500000000000089E-2</c:v>
                </c:pt>
                <c:pt idx="86">
                  <c:v>3.499999999999992E-2</c:v>
                </c:pt>
                <c:pt idx="87">
                  <c:v>3.2499999999999973E-2</c:v>
                </c:pt>
                <c:pt idx="88">
                  <c:v>3.0000000000000027E-2</c:v>
                </c:pt>
                <c:pt idx="89">
                  <c:v>2.750000000000008E-2</c:v>
                </c:pt>
                <c:pt idx="90">
                  <c:v>2.4999999999999911E-2</c:v>
                </c:pt>
                <c:pt idx="91">
                  <c:v>2.2499999999999964E-2</c:v>
                </c:pt>
                <c:pt idx="92">
                  <c:v>2.0000000000000018E-2</c:v>
                </c:pt>
                <c:pt idx="93">
                  <c:v>1.7500000000000071E-2</c:v>
                </c:pt>
                <c:pt idx="94">
                  <c:v>1.5000000000000124E-2</c:v>
                </c:pt>
                <c:pt idx="95">
                  <c:v>1.2499999999999956E-2</c:v>
                </c:pt>
                <c:pt idx="96">
                  <c:v>1.0000000000000009E-2</c:v>
                </c:pt>
                <c:pt idx="97">
                  <c:v>7.5000000000000622E-3</c:v>
                </c:pt>
                <c:pt idx="98">
                  <c:v>4.9999999999998934E-3</c:v>
                </c:pt>
                <c:pt idx="99">
                  <c:v>2.4999999999999467E-3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32-4BCD-928B-264DA73399ED}"/>
            </c:ext>
          </c:extLst>
        </c:ser>
        <c:ser>
          <c:idx val="1"/>
          <c:order val="2"/>
          <c:tx>
            <c:strRef>
              <c:f>'Angle 0 Skip-k X-Axis'!$B$1</c:f>
              <c:strCache>
                <c:ptCount val="1"/>
                <c:pt idx="0">
                  <c:v>Skip-0</c:v>
                </c:pt>
              </c:strCache>
            </c:strRef>
          </c:tx>
          <c:spPr>
            <a:solidFill>
              <a:srgbClr val="0066CC">
                <a:alpha val="69804"/>
              </a:srgbClr>
            </a:solidFill>
            <a:ln w="9525">
              <a:solidFill>
                <a:srgbClr val="0066CC"/>
              </a:solidFill>
            </a:ln>
            <a:effectLst/>
            <a:sp3d contourW="9525">
              <a:contourClr>
                <a:srgbClr val="0066CC"/>
              </a:contourClr>
            </a:sp3d>
          </c:spPr>
          <c:cat>
            <c:numRef>
              <c:f>'Angle 0 Skip-k X-Axis'!$A$2:$A$102</c:f>
              <c:numCache>
                <c:formatCode>0.000</c:formatCode>
                <c:ptCount val="101"/>
                <c:pt idx="0">
                  <c:v>0.5</c:v>
                </c:pt>
                <c:pt idx="1">
                  <c:v>0.505</c:v>
                </c:pt>
                <c:pt idx="2">
                  <c:v>0.51</c:v>
                </c:pt>
                <c:pt idx="3">
                  <c:v>0.51500000000000001</c:v>
                </c:pt>
                <c:pt idx="4">
                  <c:v>0.52</c:v>
                </c:pt>
                <c:pt idx="5">
                  <c:v>0.52500000000000002</c:v>
                </c:pt>
                <c:pt idx="6">
                  <c:v>0.53</c:v>
                </c:pt>
                <c:pt idx="7">
                  <c:v>0.53500000000000003</c:v>
                </c:pt>
                <c:pt idx="8">
                  <c:v>0.54</c:v>
                </c:pt>
                <c:pt idx="9">
                  <c:v>0.54500000000000004</c:v>
                </c:pt>
                <c:pt idx="10">
                  <c:v>0.55000000000000004</c:v>
                </c:pt>
                <c:pt idx="11">
                  <c:v>0.55500000000000005</c:v>
                </c:pt>
                <c:pt idx="12">
                  <c:v>0.56000000000000005</c:v>
                </c:pt>
                <c:pt idx="13">
                  <c:v>0.56499999999999995</c:v>
                </c:pt>
                <c:pt idx="14">
                  <c:v>0.56999999999999995</c:v>
                </c:pt>
                <c:pt idx="15">
                  <c:v>0.57499999999999996</c:v>
                </c:pt>
                <c:pt idx="16">
                  <c:v>0.57999999999999996</c:v>
                </c:pt>
                <c:pt idx="17">
                  <c:v>0.58499999999999996</c:v>
                </c:pt>
                <c:pt idx="18">
                  <c:v>0.59</c:v>
                </c:pt>
                <c:pt idx="19">
                  <c:v>0.59499999999999997</c:v>
                </c:pt>
                <c:pt idx="20">
                  <c:v>0.6</c:v>
                </c:pt>
                <c:pt idx="21">
                  <c:v>0.60499999999999998</c:v>
                </c:pt>
                <c:pt idx="22">
                  <c:v>0.61</c:v>
                </c:pt>
                <c:pt idx="23">
                  <c:v>0.61499999999999999</c:v>
                </c:pt>
                <c:pt idx="24">
                  <c:v>0.62</c:v>
                </c:pt>
                <c:pt idx="25">
                  <c:v>0.625</c:v>
                </c:pt>
                <c:pt idx="26">
                  <c:v>0.63</c:v>
                </c:pt>
                <c:pt idx="27">
                  <c:v>0.63500000000000001</c:v>
                </c:pt>
                <c:pt idx="28">
                  <c:v>0.64</c:v>
                </c:pt>
                <c:pt idx="29">
                  <c:v>0.64500000000000002</c:v>
                </c:pt>
                <c:pt idx="30">
                  <c:v>0.65</c:v>
                </c:pt>
                <c:pt idx="31">
                  <c:v>0.65500000000000003</c:v>
                </c:pt>
                <c:pt idx="32">
                  <c:v>0.66</c:v>
                </c:pt>
                <c:pt idx="33">
                  <c:v>0.66500000000000004</c:v>
                </c:pt>
                <c:pt idx="34">
                  <c:v>0.67</c:v>
                </c:pt>
                <c:pt idx="35">
                  <c:v>0.67500000000000004</c:v>
                </c:pt>
                <c:pt idx="36">
                  <c:v>0.68</c:v>
                </c:pt>
                <c:pt idx="37">
                  <c:v>0.68500000000000005</c:v>
                </c:pt>
                <c:pt idx="38">
                  <c:v>0.69</c:v>
                </c:pt>
                <c:pt idx="39">
                  <c:v>0.69499999999999995</c:v>
                </c:pt>
                <c:pt idx="40">
                  <c:v>0.7</c:v>
                </c:pt>
                <c:pt idx="41">
                  <c:v>0.70499999999999996</c:v>
                </c:pt>
                <c:pt idx="42">
                  <c:v>0.71</c:v>
                </c:pt>
                <c:pt idx="43">
                  <c:v>0.71499999999999997</c:v>
                </c:pt>
                <c:pt idx="44">
                  <c:v>0.72</c:v>
                </c:pt>
                <c:pt idx="45">
                  <c:v>0.72499999999999998</c:v>
                </c:pt>
                <c:pt idx="46">
                  <c:v>0.73</c:v>
                </c:pt>
                <c:pt idx="47">
                  <c:v>0.73499999999999999</c:v>
                </c:pt>
                <c:pt idx="48">
                  <c:v>0.74</c:v>
                </c:pt>
                <c:pt idx="49">
                  <c:v>0.745</c:v>
                </c:pt>
                <c:pt idx="50">
                  <c:v>0.75</c:v>
                </c:pt>
                <c:pt idx="51">
                  <c:v>0.755</c:v>
                </c:pt>
                <c:pt idx="52">
                  <c:v>0.76</c:v>
                </c:pt>
                <c:pt idx="53">
                  <c:v>0.76500000000000001</c:v>
                </c:pt>
                <c:pt idx="54">
                  <c:v>0.77</c:v>
                </c:pt>
                <c:pt idx="55">
                  <c:v>0.77500000000000002</c:v>
                </c:pt>
                <c:pt idx="56">
                  <c:v>0.78</c:v>
                </c:pt>
                <c:pt idx="57">
                  <c:v>0.78500000000000003</c:v>
                </c:pt>
                <c:pt idx="58">
                  <c:v>0.79</c:v>
                </c:pt>
                <c:pt idx="59">
                  <c:v>0.79500000000000004</c:v>
                </c:pt>
                <c:pt idx="60">
                  <c:v>0.8</c:v>
                </c:pt>
                <c:pt idx="61">
                  <c:v>0.80500000000000005</c:v>
                </c:pt>
                <c:pt idx="62">
                  <c:v>0.81</c:v>
                </c:pt>
                <c:pt idx="63">
                  <c:v>0.81499999999999995</c:v>
                </c:pt>
                <c:pt idx="64">
                  <c:v>0.82</c:v>
                </c:pt>
                <c:pt idx="65">
                  <c:v>0.82499999999999996</c:v>
                </c:pt>
                <c:pt idx="66">
                  <c:v>0.83</c:v>
                </c:pt>
                <c:pt idx="67">
                  <c:v>0.83499999999999996</c:v>
                </c:pt>
                <c:pt idx="68">
                  <c:v>0.84</c:v>
                </c:pt>
                <c:pt idx="69">
                  <c:v>0.84499999999999997</c:v>
                </c:pt>
                <c:pt idx="70">
                  <c:v>0.85</c:v>
                </c:pt>
                <c:pt idx="71">
                  <c:v>0.85499999999999998</c:v>
                </c:pt>
                <c:pt idx="72">
                  <c:v>0.86</c:v>
                </c:pt>
                <c:pt idx="73">
                  <c:v>0.86499999999999999</c:v>
                </c:pt>
                <c:pt idx="74">
                  <c:v>0.87</c:v>
                </c:pt>
                <c:pt idx="75">
                  <c:v>0.875</c:v>
                </c:pt>
                <c:pt idx="76">
                  <c:v>0.88</c:v>
                </c:pt>
                <c:pt idx="77">
                  <c:v>0.88500000000000001</c:v>
                </c:pt>
                <c:pt idx="78">
                  <c:v>0.89</c:v>
                </c:pt>
                <c:pt idx="79">
                  <c:v>0.89500000000000002</c:v>
                </c:pt>
                <c:pt idx="80">
                  <c:v>0.9</c:v>
                </c:pt>
                <c:pt idx="81">
                  <c:v>0.90500000000000003</c:v>
                </c:pt>
                <c:pt idx="82">
                  <c:v>0.91</c:v>
                </c:pt>
                <c:pt idx="83">
                  <c:v>0.91500000000000004</c:v>
                </c:pt>
                <c:pt idx="84">
                  <c:v>0.92</c:v>
                </c:pt>
                <c:pt idx="85">
                  <c:v>0.92500000000000004</c:v>
                </c:pt>
                <c:pt idx="86">
                  <c:v>0.93</c:v>
                </c:pt>
                <c:pt idx="87">
                  <c:v>0.93500000000000005</c:v>
                </c:pt>
                <c:pt idx="88">
                  <c:v>0.94</c:v>
                </c:pt>
                <c:pt idx="89">
                  <c:v>0.94499999999999995</c:v>
                </c:pt>
                <c:pt idx="90">
                  <c:v>0.95</c:v>
                </c:pt>
                <c:pt idx="91">
                  <c:v>0.95499999999999996</c:v>
                </c:pt>
                <c:pt idx="92">
                  <c:v>0.96</c:v>
                </c:pt>
                <c:pt idx="93">
                  <c:v>0.96499999999999997</c:v>
                </c:pt>
                <c:pt idx="94">
                  <c:v>0.97</c:v>
                </c:pt>
                <c:pt idx="95">
                  <c:v>0.97499999999999998</c:v>
                </c:pt>
                <c:pt idx="96">
                  <c:v>0.98</c:v>
                </c:pt>
                <c:pt idx="97">
                  <c:v>0.98499999999999999</c:v>
                </c:pt>
                <c:pt idx="98">
                  <c:v>0.99</c:v>
                </c:pt>
                <c:pt idx="99">
                  <c:v>0.995</c:v>
                </c:pt>
                <c:pt idx="100">
                  <c:v>1</c:v>
                </c:pt>
              </c:numCache>
            </c:numRef>
          </c:cat>
          <c:val>
            <c:numRef>
              <c:f>'Angle 0 Skip-k X-Axis'!$B$2:$B$102</c:f>
              <c:numCache>
                <c:formatCode>0.0000</c:formatCode>
                <c:ptCount val="101"/>
                <c:pt idx="0">
                  <c:v>2.9319999999999999</c:v>
                </c:pt>
                <c:pt idx="1">
                  <c:v>1.4360999999999999</c:v>
                </c:pt>
                <c:pt idx="2">
                  <c:v>1.1109</c:v>
                </c:pt>
                <c:pt idx="3">
                  <c:v>0.9456</c:v>
                </c:pt>
                <c:pt idx="4">
                  <c:v>0.8448</c:v>
                </c:pt>
                <c:pt idx="5">
                  <c:v>0.76949999999999996</c:v>
                </c:pt>
                <c:pt idx="6">
                  <c:v>0.71209999999999996</c:v>
                </c:pt>
                <c:pt idx="7">
                  <c:v>0.66510000000000002</c:v>
                </c:pt>
                <c:pt idx="8">
                  <c:v>0.62670000000000003</c:v>
                </c:pt>
                <c:pt idx="9">
                  <c:v>0.59219999999999995</c:v>
                </c:pt>
                <c:pt idx="10">
                  <c:v>0.56320000000000003</c:v>
                </c:pt>
                <c:pt idx="11">
                  <c:v>0.5373</c:v>
                </c:pt>
                <c:pt idx="12">
                  <c:v>0.5141</c:v>
                </c:pt>
                <c:pt idx="13">
                  <c:v>0.49330000000000002</c:v>
                </c:pt>
                <c:pt idx="14">
                  <c:v>0.47410000000000002</c:v>
                </c:pt>
                <c:pt idx="15">
                  <c:v>0.45639999999999997</c:v>
                </c:pt>
                <c:pt idx="16">
                  <c:v>0.44040000000000001</c:v>
                </c:pt>
                <c:pt idx="17">
                  <c:v>0.42499999999999999</c:v>
                </c:pt>
                <c:pt idx="18">
                  <c:v>0.41089999999999999</c:v>
                </c:pt>
                <c:pt idx="19">
                  <c:v>0.39729999999999999</c:v>
                </c:pt>
                <c:pt idx="20">
                  <c:v>0.38469999999999999</c:v>
                </c:pt>
                <c:pt idx="21">
                  <c:v>0.373</c:v>
                </c:pt>
                <c:pt idx="22">
                  <c:v>0.36159999999999998</c:v>
                </c:pt>
                <c:pt idx="23">
                  <c:v>0.35089999999999999</c:v>
                </c:pt>
                <c:pt idx="24">
                  <c:v>0.34050000000000002</c:v>
                </c:pt>
                <c:pt idx="25">
                  <c:v>0.33069999999999999</c:v>
                </c:pt>
                <c:pt idx="26">
                  <c:v>0.32129999999999997</c:v>
                </c:pt>
                <c:pt idx="27">
                  <c:v>0.31240000000000001</c:v>
                </c:pt>
                <c:pt idx="28">
                  <c:v>0.30380000000000001</c:v>
                </c:pt>
                <c:pt idx="29">
                  <c:v>0.29520000000000002</c:v>
                </c:pt>
                <c:pt idx="30">
                  <c:v>0.28710000000000002</c:v>
                </c:pt>
                <c:pt idx="31">
                  <c:v>0.27929999999999999</c:v>
                </c:pt>
                <c:pt idx="32">
                  <c:v>0.27179999999999999</c:v>
                </c:pt>
                <c:pt idx="33">
                  <c:v>0.26469999999999999</c:v>
                </c:pt>
                <c:pt idx="34">
                  <c:v>0.25790000000000002</c:v>
                </c:pt>
                <c:pt idx="35">
                  <c:v>0.251</c:v>
                </c:pt>
                <c:pt idx="36">
                  <c:v>0.24440000000000001</c:v>
                </c:pt>
                <c:pt idx="37">
                  <c:v>0.2382</c:v>
                </c:pt>
                <c:pt idx="38">
                  <c:v>0.23200000000000001</c:v>
                </c:pt>
                <c:pt idx="39">
                  <c:v>0.2258</c:v>
                </c:pt>
                <c:pt idx="40">
                  <c:v>0.21990000000000001</c:v>
                </c:pt>
                <c:pt idx="41">
                  <c:v>0.2142</c:v>
                </c:pt>
                <c:pt idx="42">
                  <c:v>0.20849999999999999</c:v>
                </c:pt>
                <c:pt idx="43">
                  <c:v>0.2029</c:v>
                </c:pt>
                <c:pt idx="44">
                  <c:v>0.19769999999999999</c:v>
                </c:pt>
                <c:pt idx="45">
                  <c:v>0.1925</c:v>
                </c:pt>
                <c:pt idx="46">
                  <c:v>0.18740000000000001</c:v>
                </c:pt>
                <c:pt idx="47">
                  <c:v>0.18240000000000001</c:v>
                </c:pt>
                <c:pt idx="48">
                  <c:v>0.17749999999999999</c:v>
                </c:pt>
                <c:pt idx="49">
                  <c:v>0.1726</c:v>
                </c:pt>
                <c:pt idx="50">
                  <c:v>0.1681</c:v>
                </c:pt>
                <c:pt idx="51">
                  <c:v>0.1633</c:v>
                </c:pt>
                <c:pt idx="52">
                  <c:v>0.1588</c:v>
                </c:pt>
                <c:pt idx="53">
                  <c:v>0.15440000000000001</c:v>
                </c:pt>
                <c:pt idx="54">
                  <c:v>0.14990000000000001</c:v>
                </c:pt>
                <c:pt idx="55">
                  <c:v>0.1457</c:v>
                </c:pt>
                <c:pt idx="56">
                  <c:v>0.14149999999999999</c:v>
                </c:pt>
                <c:pt idx="57">
                  <c:v>0.13739999999999999</c:v>
                </c:pt>
                <c:pt idx="58">
                  <c:v>0.1333</c:v>
                </c:pt>
                <c:pt idx="59">
                  <c:v>0.12939999999999999</c:v>
                </c:pt>
                <c:pt idx="60">
                  <c:v>0.12540000000000001</c:v>
                </c:pt>
                <c:pt idx="61">
                  <c:v>0.1216</c:v>
                </c:pt>
                <c:pt idx="62">
                  <c:v>0.1178</c:v>
                </c:pt>
                <c:pt idx="63">
                  <c:v>0.114</c:v>
                </c:pt>
                <c:pt idx="64">
                  <c:v>0.11020000000000001</c:v>
                </c:pt>
                <c:pt idx="65">
                  <c:v>0.1066</c:v>
                </c:pt>
                <c:pt idx="66">
                  <c:v>0.10299999999999999</c:v>
                </c:pt>
                <c:pt idx="67">
                  <c:v>9.9400000000000002E-2</c:v>
                </c:pt>
                <c:pt idx="68">
                  <c:v>9.5899999999999999E-2</c:v>
                </c:pt>
                <c:pt idx="69">
                  <c:v>9.2299999999999993E-2</c:v>
                </c:pt>
                <c:pt idx="70">
                  <c:v>8.8900000000000007E-2</c:v>
                </c:pt>
                <c:pt idx="71">
                  <c:v>8.5599999999999996E-2</c:v>
                </c:pt>
                <c:pt idx="72">
                  <c:v>8.2199999999999995E-2</c:v>
                </c:pt>
                <c:pt idx="73">
                  <c:v>7.9000000000000001E-2</c:v>
                </c:pt>
                <c:pt idx="74">
                  <c:v>7.5499999999999998E-2</c:v>
                </c:pt>
                <c:pt idx="75">
                  <c:v>7.2400000000000006E-2</c:v>
                </c:pt>
                <c:pt idx="76">
                  <c:v>6.93E-2</c:v>
                </c:pt>
                <c:pt idx="77">
                  <c:v>6.6100000000000006E-2</c:v>
                </c:pt>
                <c:pt idx="78">
                  <c:v>6.3E-2</c:v>
                </c:pt>
                <c:pt idx="79">
                  <c:v>5.9799999999999999E-2</c:v>
                </c:pt>
                <c:pt idx="80">
                  <c:v>5.6899999999999999E-2</c:v>
                </c:pt>
                <c:pt idx="81">
                  <c:v>5.3900000000000003E-2</c:v>
                </c:pt>
                <c:pt idx="82">
                  <c:v>5.0900000000000001E-2</c:v>
                </c:pt>
                <c:pt idx="83">
                  <c:v>4.7899999999999998E-2</c:v>
                </c:pt>
                <c:pt idx="84">
                  <c:v>4.4999999999999998E-2</c:v>
                </c:pt>
                <c:pt idx="85">
                  <c:v>4.2000000000000003E-2</c:v>
                </c:pt>
                <c:pt idx="86">
                  <c:v>3.9300000000000002E-2</c:v>
                </c:pt>
                <c:pt idx="87">
                  <c:v>3.6400000000000002E-2</c:v>
                </c:pt>
                <c:pt idx="88">
                  <c:v>3.3500000000000002E-2</c:v>
                </c:pt>
                <c:pt idx="89">
                  <c:v>3.0700000000000002E-2</c:v>
                </c:pt>
                <c:pt idx="90">
                  <c:v>2.81E-2</c:v>
                </c:pt>
                <c:pt idx="91">
                  <c:v>2.52E-2</c:v>
                </c:pt>
                <c:pt idx="92">
                  <c:v>2.24E-2</c:v>
                </c:pt>
                <c:pt idx="93">
                  <c:v>1.95E-2</c:v>
                </c:pt>
                <c:pt idx="94">
                  <c:v>1.6899999999999998E-2</c:v>
                </c:pt>
                <c:pt idx="95">
                  <c:v>1.43E-2</c:v>
                </c:pt>
                <c:pt idx="96">
                  <c:v>1.1599999999999999E-2</c:v>
                </c:pt>
                <c:pt idx="97">
                  <c:v>8.8000000000000005E-3</c:v>
                </c:pt>
                <c:pt idx="98">
                  <c:v>6.0000000000000001E-3</c:v>
                </c:pt>
                <c:pt idx="99">
                  <c:v>3.3E-3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4D-4607-A69D-847D23616DA6}"/>
            </c:ext>
          </c:extLst>
        </c:ser>
        <c:ser>
          <c:idx val="2"/>
          <c:order val="3"/>
          <c:tx>
            <c:strRef>
              <c:f>'Angle 0 Skip-k X-Axis'!$C$1</c:f>
              <c:strCache>
                <c:ptCount val="1"/>
                <c:pt idx="0">
                  <c:v>Skip-1</c:v>
                </c:pt>
              </c:strCache>
            </c:strRef>
          </c:tx>
          <c:spPr>
            <a:solidFill>
              <a:srgbClr val="0099CC">
                <a:alpha val="69804"/>
              </a:srgbClr>
            </a:solidFill>
            <a:ln w="9525">
              <a:solidFill>
                <a:srgbClr val="0099CC"/>
              </a:solidFill>
            </a:ln>
            <a:effectLst/>
            <a:sp3d contourW="9525">
              <a:contourClr>
                <a:srgbClr val="0099CC"/>
              </a:contourClr>
            </a:sp3d>
          </c:spPr>
          <c:val>
            <c:numRef>
              <c:f>'Angle 0 Skip-k X-Axis'!$C$2:$C$102</c:f>
              <c:numCache>
                <c:formatCode>0.0000</c:formatCode>
                <c:ptCount val="101"/>
                <c:pt idx="31">
                  <c:v>1.6839</c:v>
                </c:pt>
                <c:pt idx="32">
                  <c:v>0.94610000000000005</c:v>
                </c:pt>
                <c:pt idx="33">
                  <c:v>0.74519999999999997</c:v>
                </c:pt>
                <c:pt idx="34">
                  <c:v>0.62749999999999995</c:v>
                </c:pt>
                <c:pt idx="35">
                  <c:v>0.55200000000000005</c:v>
                </c:pt>
                <c:pt idx="36">
                  <c:v>0.49490000000000001</c:v>
                </c:pt>
                <c:pt idx="37">
                  <c:v>0.44690000000000002</c:v>
                </c:pt>
                <c:pt idx="38">
                  <c:v>0.41039999999999999</c:v>
                </c:pt>
                <c:pt idx="39">
                  <c:v>0.38059999999999999</c:v>
                </c:pt>
                <c:pt idx="40">
                  <c:v>0.35489999999999999</c:v>
                </c:pt>
                <c:pt idx="41">
                  <c:v>0.3327</c:v>
                </c:pt>
                <c:pt idx="42">
                  <c:v>0.31309999999999999</c:v>
                </c:pt>
                <c:pt idx="43">
                  <c:v>0.2959</c:v>
                </c:pt>
                <c:pt idx="44">
                  <c:v>0.28010000000000002</c:v>
                </c:pt>
                <c:pt idx="45">
                  <c:v>0.26600000000000001</c:v>
                </c:pt>
                <c:pt idx="46">
                  <c:v>0.2535</c:v>
                </c:pt>
                <c:pt idx="47">
                  <c:v>0.24179999999999999</c:v>
                </c:pt>
                <c:pt idx="48">
                  <c:v>0.23069999999999999</c:v>
                </c:pt>
                <c:pt idx="49">
                  <c:v>0.2208</c:v>
                </c:pt>
                <c:pt idx="50">
                  <c:v>0.2114</c:v>
                </c:pt>
                <c:pt idx="51">
                  <c:v>0.2026</c:v>
                </c:pt>
                <c:pt idx="52">
                  <c:v>0.1943</c:v>
                </c:pt>
                <c:pt idx="53">
                  <c:v>0.1867</c:v>
                </c:pt>
                <c:pt idx="54">
                  <c:v>0.17960000000000001</c:v>
                </c:pt>
                <c:pt idx="55">
                  <c:v>0.1724</c:v>
                </c:pt>
                <c:pt idx="56">
                  <c:v>0.1658</c:v>
                </c:pt>
                <c:pt idx="57">
                  <c:v>0.15959999999999999</c:v>
                </c:pt>
                <c:pt idx="58">
                  <c:v>0.1535</c:v>
                </c:pt>
                <c:pt idx="59">
                  <c:v>0.14779999999999999</c:v>
                </c:pt>
                <c:pt idx="60">
                  <c:v>0.14230000000000001</c:v>
                </c:pt>
                <c:pt idx="61">
                  <c:v>0.1371</c:v>
                </c:pt>
                <c:pt idx="62">
                  <c:v>0.1318</c:v>
                </c:pt>
                <c:pt idx="63">
                  <c:v>0.1268</c:v>
                </c:pt>
                <c:pt idx="64">
                  <c:v>0.122</c:v>
                </c:pt>
                <c:pt idx="65">
                  <c:v>0.1171</c:v>
                </c:pt>
                <c:pt idx="66">
                  <c:v>0.11269999999999999</c:v>
                </c:pt>
                <c:pt idx="67">
                  <c:v>0.10829999999999999</c:v>
                </c:pt>
                <c:pt idx="68">
                  <c:v>0.1041</c:v>
                </c:pt>
                <c:pt idx="69">
                  <c:v>9.9900000000000003E-2</c:v>
                </c:pt>
                <c:pt idx="70">
                  <c:v>9.5699999999999993E-2</c:v>
                </c:pt>
                <c:pt idx="71">
                  <c:v>9.1600000000000001E-2</c:v>
                </c:pt>
                <c:pt idx="72">
                  <c:v>8.7800000000000003E-2</c:v>
                </c:pt>
                <c:pt idx="73">
                  <c:v>8.4000000000000005E-2</c:v>
                </c:pt>
                <c:pt idx="74">
                  <c:v>8.0199999999999994E-2</c:v>
                </c:pt>
                <c:pt idx="75">
                  <c:v>7.6600000000000001E-2</c:v>
                </c:pt>
                <c:pt idx="76">
                  <c:v>7.2999999999999995E-2</c:v>
                </c:pt>
                <c:pt idx="77">
                  <c:v>6.93E-2</c:v>
                </c:pt>
                <c:pt idx="78">
                  <c:v>6.59E-2</c:v>
                </c:pt>
                <c:pt idx="79">
                  <c:v>6.25E-2</c:v>
                </c:pt>
                <c:pt idx="80">
                  <c:v>5.9200000000000003E-2</c:v>
                </c:pt>
                <c:pt idx="81">
                  <c:v>5.5899999999999998E-2</c:v>
                </c:pt>
                <c:pt idx="82">
                  <c:v>5.2600000000000001E-2</c:v>
                </c:pt>
                <c:pt idx="83">
                  <c:v>4.9599999999999998E-2</c:v>
                </c:pt>
                <c:pt idx="84">
                  <c:v>4.65E-2</c:v>
                </c:pt>
                <c:pt idx="85">
                  <c:v>4.3299999999999998E-2</c:v>
                </c:pt>
                <c:pt idx="86">
                  <c:v>4.0300000000000002E-2</c:v>
                </c:pt>
                <c:pt idx="87">
                  <c:v>3.7199999999999997E-2</c:v>
                </c:pt>
                <c:pt idx="88">
                  <c:v>3.4200000000000001E-2</c:v>
                </c:pt>
                <c:pt idx="89">
                  <c:v>3.1300000000000001E-2</c:v>
                </c:pt>
                <c:pt idx="90">
                  <c:v>2.8400000000000002E-2</c:v>
                </c:pt>
                <c:pt idx="91">
                  <c:v>2.5399999999999999E-2</c:v>
                </c:pt>
                <c:pt idx="92">
                  <c:v>2.2599999999999999E-2</c:v>
                </c:pt>
                <c:pt idx="93">
                  <c:v>1.9800000000000002E-2</c:v>
                </c:pt>
                <c:pt idx="94">
                  <c:v>1.7000000000000001E-2</c:v>
                </c:pt>
                <c:pt idx="95">
                  <c:v>1.43E-2</c:v>
                </c:pt>
                <c:pt idx="96">
                  <c:v>1.1599999999999999E-2</c:v>
                </c:pt>
                <c:pt idx="97">
                  <c:v>8.8000000000000005E-3</c:v>
                </c:pt>
                <c:pt idx="98">
                  <c:v>6.0000000000000001E-3</c:v>
                </c:pt>
                <c:pt idx="99">
                  <c:v>3.3E-3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4D-4607-A69D-847D23616DA6}"/>
            </c:ext>
          </c:extLst>
        </c:ser>
        <c:ser>
          <c:idx val="6"/>
          <c:order val="4"/>
          <c:tx>
            <c:strRef>
              <c:f>'Angle 0 Skip-k X-Axis'!$D$1</c:f>
              <c:strCache>
                <c:ptCount val="1"/>
                <c:pt idx="0">
                  <c:v>Skip-2</c:v>
                </c:pt>
              </c:strCache>
            </c:strRef>
          </c:tx>
          <c:spPr>
            <a:solidFill>
              <a:srgbClr val="009999">
                <a:alpha val="69804"/>
              </a:srgbClr>
            </a:solidFill>
            <a:ln w="9525">
              <a:solidFill>
                <a:srgbClr val="009999"/>
              </a:solidFill>
            </a:ln>
            <a:effectLst/>
            <a:sp3d contourW="9525">
              <a:contourClr>
                <a:srgbClr val="009999"/>
              </a:contourClr>
            </a:sp3d>
          </c:spPr>
          <c:val>
            <c:numRef>
              <c:f>'Angle 0 Skip-k X-Axis'!$D$2:$D$102</c:f>
              <c:numCache>
                <c:formatCode>0.0000</c:formatCode>
                <c:ptCount val="101"/>
                <c:pt idx="45">
                  <c:v>1.1302000000000001</c:v>
                </c:pt>
                <c:pt idx="46">
                  <c:v>0.7319</c:v>
                </c:pt>
                <c:pt idx="47">
                  <c:v>0.57440000000000002</c:v>
                </c:pt>
                <c:pt idx="48">
                  <c:v>0.48220000000000002</c:v>
                </c:pt>
                <c:pt idx="49">
                  <c:v>0.41539999999999999</c:v>
                </c:pt>
                <c:pt idx="50">
                  <c:v>0.36870000000000003</c:v>
                </c:pt>
                <c:pt idx="51">
                  <c:v>0.33260000000000001</c:v>
                </c:pt>
                <c:pt idx="52">
                  <c:v>0.30320000000000003</c:v>
                </c:pt>
                <c:pt idx="53">
                  <c:v>0.27789999999999998</c:v>
                </c:pt>
                <c:pt idx="54">
                  <c:v>0.25650000000000001</c:v>
                </c:pt>
                <c:pt idx="55">
                  <c:v>0.2382</c:v>
                </c:pt>
                <c:pt idx="56">
                  <c:v>0.22220000000000001</c:v>
                </c:pt>
                <c:pt idx="57">
                  <c:v>0.2082</c:v>
                </c:pt>
                <c:pt idx="58">
                  <c:v>0.1958</c:v>
                </c:pt>
                <c:pt idx="59">
                  <c:v>0.1842</c:v>
                </c:pt>
                <c:pt idx="60">
                  <c:v>0.1739</c:v>
                </c:pt>
                <c:pt idx="61">
                  <c:v>0.16439999999999999</c:v>
                </c:pt>
                <c:pt idx="62">
                  <c:v>0.15590000000000001</c:v>
                </c:pt>
                <c:pt idx="63">
                  <c:v>0.1479</c:v>
                </c:pt>
                <c:pt idx="64">
                  <c:v>0.14030000000000001</c:v>
                </c:pt>
                <c:pt idx="65">
                  <c:v>0.1336</c:v>
                </c:pt>
                <c:pt idx="66">
                  <c:v>0.12720000000000001</c:v>
                </c:pt>
                <c:pt idx="67">
                  <c:v>0.1212</c:v>
                </c:pt>
                <c:pt idx="68">
                  <c:v>0.1153</c:v>
                </c:pt>
                <c:pt idx="69">
                  <c:v>0.10970000000000001</c:v>
                </c:pt>
                <c:pt idx="70">
                  <c:v>0.10440000000000001</c:v>
                </c:pt>
                <c:pt idx="71">
                  <c:v>9.9500000000000005E-2</c:v>
                </c:pt>
                <c:pt idx="72">
                  <c:v>9.4500000000000001E-2</c:v>
                </c:pt>
                <c:pt idx="73">
                  <c:v>0.09</c:v>
                </c:pt>
                <c:pt idx="74">
                  <c:v>8.5400000000000004E-2</c:v>
                </c:pt>
                <c:pt idx="75">
                  <c:v>8.1100000000000005E-2</c:v>
                </c:pt>
                <c:pt idx="76">
                  <c:v>7.6999999999999999E-2</c:v>
                </c:pt>
                <c:pt idx="77">
                  <c:v>7.2900000000000006E-2</c:v>
                </c:pt>
                <c:pt idx="78">
                  <c:v>6.9000000000000006E-2</c:v>
                </c:pt>
                <c:pt idx="79">
                  <c:v>6.5199999999999994E-2</c:v>
                </c:pt>
                <c:pt idx="80">
                  <c:v>6.1499999999999999E-2</c:v>
                </c:pt>
                <c:pt idx="81">
                  <c:v>5.79E-2</c:v>
                </c:pt>
                <c:pt idx="82">
                  <c:v>5.4399999999999997E-2</c:v>
                </c:pt>
                <c:pt idx="83">
                  <c:v>5.0900000000000001E-2</c:v>
                </c:pt>
                <c:pt idx="84">
                  <c:v>4.7500000000000001E-2</c:v>
                </c:pt>
                <c:pt idx="85">
                  <c:v>4.4200000000000003E-2</c:v>
                </c:pt>
                <c:pt idx="86">
                  <c:v>4.1000000000000002E-2</c:v>
                </c:pt>
                <c:pt idx="87">
                  <c:v>3.7900000000000003E-2</c:v>
                </c:pt>
                <c:pt idx="88">
                  <c:v>3.4700000000000002E-2</c:v>
                </c:pt>
                <c:pt idx="89">
                  <c:v>3.1699999999999999E-2</c:v>
                </c:pt>
                <c:pt idx="90">
                  <c:v>2.8799999999999999E-2</c:v>
                </c:pt>
                <c:pt idx="91">
                  <c:v>2.58E-2</c:v>
                </c:pt>
                <c:pt idx="92">
                  <c:v>2.29E-2</c:v>
                </c:pt>
                <c:pt idx="93">
                  <c:v>0.02</c:v>
                </c:pt>
                <c:pt idx="94">
                  <c:v>1.72E-2</c:v>
                </c:pt>
                <c:pt idx="95">
                  <c:v>1.44E-2</c:v>
                </c:pt>
                <c:pt idx="96">
                  <c:v>1.1599999999999999E-2</c:v>
                </c:pt>
                <c:pt idx="97">
                  <c:v>8.8999999999999999E-3</c:v>
                </c:pt>
                <c:pt idx="98">
                  <c:v>6.0000000000000001E-3</c:v>
                </c:pt>
                <c:pt idx="99">
                  <c:v>3.3E-3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4D-4607-A69D-847D23616DA6}"/>
            </c:ext>
          </c:extLst>
        </c:ser>
        <c:ser>
          <c:idx val="8"/>
          <c:order val="5"/>
          <c:tx>
            <c:strRef>
              <c:f>'Angle 0 Skip-k X-Axis'!$E$1</c:f>
              <c:strCache>
                <c:ptCount val="1"/>
                <c:pt idx="0">
                  <c:v>Skip-3</c:v>
                </c:pt>
              </c:strCache>
            </c:strRef>
          </c:tx>
          <c:spPr>
            <a:solidFill>
              <a:srgbClr val="339966">
                <a:alpha val="69804"/>
              </a:srgbClr>
            </a:solidFill>
            <a:ln w="9525">
              <a:solidFill>
                <a:srgbClr val="339966"/>
              </a:solidFill>
            </a:ln>
            <a:effectLst/>
            <a:sp3d contourW="9525">
              <a:contourClr>
                <a:srgbClr val="339966"/>
              </a:contourClr>
            </a:sp3d>
          </c:spPr>
          <c:val>
            <c:numRef>
              <c:f>'Angle 0 Skip-k X-Axis'!$E$2:$E$102</c:f>
              <c:numCache>
                <c:formatCode>0.0000</c:formatCode>
                <c:ptCount val="101"/>
                <c:pt idx="54">
                  <c:v>0.71120000000000005</c:v>
                </c:pt>
                <c:pt idx="55">
                  <c:v>0.52629999999999999</c:v>
                </c:pt>
                <c:pt idx="56">
                  <c:v>0.42870000000000003</c:v>
                </c:pt>
                <c:pt idx="57">
                  <c:v>0.3644</c:v>
                </c:pt>
                <c:pt idx="58">
                  <c:v>0.31850000000000001</c:v>
                </c:pt>
                <c:pt idx="59">
                  <c:v>0.2828</c:v>
                </c:pt>
                <c:pt idx="60">
                  <c:v>0.25359999999999999</c:v>
                </c:pt>
                <c:pt idx="61">
                  <c:v>0.23069999999999999</c:v>
                </c:pt>
                <c:pt idx="62">
                  <c:v>0.21049999999999999</c:v>
                </c:pt>
                <c:pt idx="63">
                  <c:v>0.19370000000000001</c:v>
                </c:pt>
                <c:pt idx="64">
                  <c:v>0.1789</c:v>
                </c:pt>
                <c:pt idx="65">
                  <c:v>0.16600000000000001</c:v>
                </c:pt>
                <c:pt idx="66">
                  <c:v>0.1547</c:v>
                </c:pt>
                <c:pt idx="67">
                  <c:v>0.14449999999999999</c:v>
                </c:pt>
                <c:pt idx="68">
                  <c:v>0.13519999999999999</c:v>
                </c:pt>
                <c:pt idx="69">
                  <c:v>0.12670000000000001</c:v>
                </c:pt>
                <c:pt idx="70">
                  <c:v>0.11899999999999999</c:v>
                </c:pt>
                <c:pt idx="71">
                  <c:v>0.1119</c:v>
                </c:pt>
                <c:pt idx="72">
                  <c:v>0.1052</c:v>
                </c:pt>
                <c:pt idx="73">
                  <c:v>9.9099999999999994E-2</c:v>
                </c:pt>
                <c:pt idx="74">
                  <c:v>9.3399999999999997E-2</c:v>
                </c:pt>
                <c:pt idx="75">
                  <c:v>8.7999999999999995E-2</c:v>
                </c:pt>
                <c:pt idx="76">
                  <c:v>8.2900000000000001E-2</c:v>
                </c:pt>
                <c:pt idx="77">
                  <c:v>7.8100000000000003E-2</c:v>
                </c:pt>
                <c:pt idx="78">
                  <c:v>7.3400000000000007E-2</c:v>
                </c:pt>
                <c:pt idx="79">
                  <c:v>6.9000000000000006E-2</c:v>
                </c:pt>
                <c:pt idx="80">
                  <c:v>6.4799999999999996E-2</c:v>
                </c:pt>
                <c:pt idx="81">
                  <c:v>6.0699999999999997E-2</c:v>
                </c:pt>
                <c:pt idx="82">
                  <c:v>5.67E-2</c:v>
                </c:pt>
                <c:pt idx="83">
                  <c:v>5.2900000000000003E-2</c:v>
                </c:pt>
                <c:pt idx="84">
                  <c:v>4.9299999999999997E-2</c:v>
                </c:pt>
                <c:pt idx="85">
                  <c:v>4.58E-2</c:v>
                </c:pt>
                <c:pt idx="86">
                  <c:v>4.2299999999999997E-2</c:v>
                </c:pt>
                <c:pt idx="87">
                  <c:v>3.8899999999999997E-2</c:v>
                </c:pt>
                <c:pt idx="88">
                  <c:v>3.5499999999999997E-2</c:v>
                </c:pt>
                <c:pt idx="89">
                  <c:v>3.2300000000000002E-2</c:v>
                </c:pt>
                <c:pt idx="90">
                  <c:v>2.92E-2</c:v>
                </c:pt>
                <c:pt idx="91">
                  <c:v>2.6200000000000001E-2</c:v>
                </c:pt>
                <c:pt idx="92">
                  <c:v>2.3199999999999998E-2</c:v>
                </c:pt>
                <c:pt idx="93">
                  <c:v>2.0299999999999999E-2</c:v>
                </c:pt>
                <c:pt idx="94">
                  <c:v>1.7399999999999999E-2</c:v>
                </c:pt>
                <c:pt idx="95">
                  <c:v>1.4500000000000001E-2</c:v>
                </c:pt>
                <c:pt idx="96">
                  <c:v>1.17E-2</c:v>
                </c:pt>
                <c:pt idx="97">
                  <c:v>8.8999999999999999E-3</c:v>
                </c:pt>
                <c:pt idx="98">
                  <c:v>6.1000000000000004E-3</c:v>
                </c:pt>
                <c:pt idx="99">
                  <c:v>3.3E-3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B4D-4607-A69D-847D23616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199224"/>
        <c:axId val="783200664"/>
        <c:axId val="792446480"/>
        <c:extLst>
          <c:ext xmlns:c15="http://schemas.microsoft.com/office/drawing/2012/chart" uri="{02D57815-91ED-43cb-92C2-25804820EDAC}">
            <c15:filteredArea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'Angle 0 Skip-k X-Axis'!$A$1</c15:sqref>
                        </c15:formulaRef>
                      </c:ext>
                    </c:extLst>
                    <c:strCache>
                      <c:ptCount val="1"/>
                      <c:pt idx="0">
                        <c:v>p</c:v>
                      </c:pt>
                    </c:strCache>
                  </c:strRef>
                </c:tx>
                <c:spPr>
                  <a:solidFill>
                    <a:schemeClr val="accent2">
                      <a:alpha val="35000"/>
                    </a:schemeClr>
                  </a:solidFill>
                  <a:ln w="9525">
                    <a:solidFill>
                      <a:schemeClr val="accent2"/>
                    </a:solidFill>
                  </a:ln>
                  <a:effectLst/>
                  <a:sp3d contourW="9525">
                    <a:contourClr>
                      <a:schemeClr val="accent2"/>
                    </a:contourClr>
                  </a:sp3d>
                </c:spPr>
                <c:cat>
                  <c:numRef>
                    <c:extLst>
                      <c:ext uri="{02D57815-91ED-43cb-92C2-25804820EDAC}">
                        <c15:formulaRef>
                          <c15:sqref>'Angle 0 Skip-k X-Axis'!$A$2:$A$102</c15:sqref>
                        </c15:formulaRef>
                      </c:ext>
                    </c:extLst>
                    <c:numCache>
                      <c:formatCode>0.000</c:formatCode>
                      <c:ptCount val="101"/>
                      <c:pt idx="0">
                        <c:v>0.5</c:v>
                      </c:pt>
                      <c:pt idx="1">
                        <c:v>0.505</c:v>
                      </c:pt>
                      <c:pt idx="2">
                        <c:v>0.51</c:v>
                      </c:pt>
                      <c:pt idx="3">
                        <c:v>0.51500000000000001</c:v>
                      </c:pt>
                      <c:pt idx="4">
                        <c:v>0.52</c:v>
                      </c:pt>
                      <c:pt idx="5">
                        <c:v>0.52500000000000002</c:v>
                      </c:pt>
                      <c:pt idx="6">
                        <c:v>0.53</c:v>
                      </c:pt>
                      <c:pt idx="7">
                        <c:v>0.53500000000000003</c:v>
                      </c:pt>
                      <c:pt idx="8">
                        <c:v>0.54</c:v>
                      </c:pt>
                      <c:pt idx="9">
                        <c:v>0.54500000000000004</c:v>
                      </c:pt>
                      <c:pt idx="10">
                        <c:v>0.55000000000000004</c:v>
                      </c:pt>
                      <c:pt idx="11">
                        <c:v>0.55500000000000005</c:v>
                      </c:pt>
                      <c:pt idx="12">
                        <c:v>0.56000000000000005</c:v>
                      </c:pt>
                      <c:pt idx="13">
                        <c:v>0.56499999999999995</c:v>
                      </c:pt>
                      <c:pt idx="14">
                        <c:v>0.56999999999999995</c:v>
                      </c:pt>
                      <c:pt idx="15">
                        <c:v>0.57499999999999996</c:v>
                      </c:pt>
                      <c:pt idx="16">
                        <c:v>0.57999999999999996</c:v>
                      </c:pt>
                      <c:pt idx="17">
                        <c:v>0.58499999999999996</c:v>
                      </c:pt>
                      <c:pt idx="18">
                        <c:v>0.59</c:v>
                      </c:pt>
                      <c:pt idx="19">
                        <c:v>0.59499999999999997</c:v>
                      </c:pt>
                      <c:pt idx="20">
                        <c:v>0.6</c:v>
                      </c:pt>
                      <c:pt idx="21">
                        <c:v>0.60499999999999998</c:v>
                      </c:pt>
                      <c:pt idx="22">
                        <c:v>0.61</c:v>
                      </c:pt>
                      <c:pt idx="23">
                        <c:v>0.61499999999999999</c:v>
                      </c:pt>
                      <c:pt idx="24">
                        <c:v>0.62</c:v>
                      </c:pt>
                      <c:pt idx="25">
                        <c:v>0.625</c:v>
                      </c:pt>
                      <c:pt idx="26">
                        <c:v>0.63</c:v>
                      </c:pt>
                      <c:pt idx="27">
                        <c:v>0.63500000000000001</c:v>
                      </c:pt>
                      <c:pt idx="28">
                        <c:v>0.64</c:v>
                      </c:pt>
                      <c:pt idx="29">
                        <c:v>0.64500000000000002</c:v>
                      </c:pt>
                      <c:pt idx="30">
                        <c:v>0.65</c:v>
                      </c:pt>
                      <c:pt idx="31">
                        <c:v>0.65500000000000003</c:v>
                      </c:pt>
                      <c:pt idx="32">
                        <c:v>0.66</c:v>
                      </c:pt>
                      <c:pt idx="33">
                        <c:v>0.66500000000000004</c:v>
                      </c:pt>
                      <c:pt idx="34">
                        <c:v>0.67</c:v>
                      </c:pt>
                      <c:pt idx="35">
                        <c:v>0.67500000000000004</c:v>
                      </c:pt>
                      <c:pt idx="36">
                        <c:v>0.68</c:v>
                      </c:pt>
                      <c:pt idx="37">
                        <c:v>0.68500000000000005</c:v>
                      </c:pt>
                      <c:pt idx="38">
                        <c:v>0.69</c:v>
                      </c:pt>
                      <c:pt idx="39">
                        <c:v>0.69499999999999995</c:v>
                      </c:pt>
                      <c:pt idx="40">
                        <c:v>0.7</c:v>
                      </c:pt>
                      <c:pt idx="41">
                        <c:v>0.70499999999999996</c:v>
                      </c:pt>
                      <c:pt idx="42">
                        <c:v>0.71</c:v>
                      </c:pt>
                      <c:pt idx="43">
                        <c:v>0.71499999999999997</c:v>
                      </c:pt>
                      <c:pt idx="44">
                        <c:v>0.72</c:v>
                      </c:pt>
                      <c:pt idx="45">
                        <c:v>0.72499999999999998</c:v>
                      </c:pt>
                      <c:pt idx="46">
                        <c:v>0.73</c:v>
                      </c:pt>
                      <c:pt idx="47">
                        <c:v>0.73499999999999999</c:v>
                      </c:pt>
                      <c:pt idx="48">
                        <c:v>0.74</c:v>
                      </c:pt>
                      <c:pt idx="49">
                        <c:v>0.745</c:v>
                      </c:pt>
                      <c:pt idx="50">
                        <c:v>0.75</c:v>
                      </c:pt>
                      <c:pt idx="51">
                        <c:v>0.755</c:v>
                      </c:pt>
                      <c:pt idx="52">
                        <c:v>0.76</c:v>
                      </c:pt>
                      <c:pt idx="53">
                        <c:v>0.76500000000000001</c:v>
                      </c:pt>
                      <c:pt idx="54">
                        <c:v>0.77</c:v>
                      </c:pt>
                      <c:pt idx="55">
                        <c:v>0.77500000000000002</c:v>
                      </c:pt>
                      <c:pt idx="56">
                        <c:v>0.78</c:v>
                      </c:pt>
                      <c:pt idx="57">
                        <c:v>0.78500000000000003</c:v>
                      </c:pt>
                      <c:pt idx="58">
                        <c:v>0.79</c:v>
                      </c:pt>
                      <c:pt idx="59">
                        <c:v>0.79500000000000004</c:v>
                      </c:pt>
                      <c:pt idx="60">
                        <c:v>0.8</c:v>
                      </c:pt>
                      <c:pt idx="61">
                        <c:v>0.80500000000000005</c:v>
                      </c:pt>
                      <c:pt idx="62">
                        <c:v>0.81</c:v>
                      </c:pt>
                      <c:pt idx="63">
                        <c:v>0.81499999999999995</c:v>
                      </c:pt>
                      <c:pt idx="64">
                        <c:v>0.82</c:v>
                      </c:pt>
                      <c:pt idx="65">
                        <c:v>0.82499999999999996</c:v>
                      </c:pt>
                      <c:pt idx="66">
                        <c:v>0.83</c:v>
                      </c:pt>
                      <c:pt idx="67">
                        <c:v>0.83499999999999996</c:v>
                      </c:pt>
                      <c:pt idx="68">
                        <c:v>0.84</c:v>
                      </c:pt>
                      <c:pt idx="69">
                        <c:v>0.84499999999999997</c:v>
                      </c:pt>
                      <c:pt idx="70">
                        <c:v>0.85</c:v>
                      </c:pt>
                      <c:pt idx="71">
                        <c:v>0.85499999999999998</c:v>
                      </c:pt>
                      <c:pt idx="72">
                        <c:v>0.86</c:v>
                      </c:pt>
                      <c:pt idx="73">
                        <c:v>0.86499999999999999</c:v>
                      </c:pt>
                      <c:pt idx="74">
                        <c:v>0.87</c:v>
                      </c:pt>
                      <c:pt idx="75">
                        <c:v>0.875</c:v>
                      </c:pt>
                      <c:pt idx="76">
                        <c:v>0.88</c:v>
                      </c:pt>
                      <c:pt idx="77">
                        <c:v>0.88500000000000001</c:v>
                      </c:pt>
                      <c:pt idx="78">
                        <c:v>0.89</c:v>
                      </c:pt>
                      <c:pt idx="79">
                        <c:v>0.89500000000000002</c:v>
                      </c:pt>
                      <c:pt idx="80">
                        <c:v>0.9</c:v>
                      </c:pt>
                      <c:pt idx="81">
                        <c:v>0.90500000000000003</c:v>
                      </c:pt>
                      <c:pt idx="82">
                        <c:v>0.91</c:v>
                      </c:pt>
                      <c:pt idx="83">
                        <c:v>0.91500000000000004</c:v>
                      </c:pt>
                      <c:pt idx="84">
                        <c:v>0.92</c:v>
                      </c:pt>
                      <c:pt idx="85">
                        <c:v>0.92500000000000004</c:v>
                      </c:pt>
                      <c:pt idx="86">
                        <c:v>0.93</c:v>
                      </c:pt>
                      <c:pt idx="87">
                        <c:v>0.93500000000000005</c:v>
                      </c:pt>
                      <c:pt idx="88">
                        <c:v>0.94</c:v>
                      </c:pt>
                      <c:pt idx="89">
                        <c:v>0.94499999999999995</c:v>
                      </c:pt>
                      <c:pt idx="90">
                        <c:v>0.95</c:v>
                      </c:pt>
                      <c:pt idx="91">
                        <c:v>0.95499999999999996</c:v>
                      </c:pt>
                      <c:pt idx="92">
                        <c:v>0.96</c:v>
                      </c:pt>
                      <c:pt idx="93">
                        <c:v>0.96499999999999997</c:v>
                      </c:pt>
                      <c:pt idx="94">
                        <c:v>0.97</c:v>
                      </c:pt>
                      <c:pt idx="95">
                        <c:v>0.97499999999999998</c:v>
                      </c:pt>
                      <c:pt idx="96">
                        <c:v>0.98</c:v>
                      </c:pt>
                      <c:pt idx="97">
                        <c:v>0.98499999999999999</c:v>
                      </c:pt>
                      <c:pt idx="98">
                        <c:v>0.99</c:v>
                      </c:pt>
                      <c:pt idx="99">
                        <c:v>0.995</c:v>
                      </c:pt>
                      <c:pt idx="100">
                        <c:v>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'Angle 0 Skip-k X-Axis'!$A$2:$A$102</c15:sqref>
                        </c15:formulaRef>
                      </c:ext>
                    </c:extLst>
                    <c:numCache>
                      <c:formatCode>0.000</c:formatCode>
                      <c:ptCount val="101"/>
                      <c:pt idx="0">
                        <c:v>0.5</c:v>
                      </c:pt>
                      <c:pt idx="1">
                        <c:v>0.505</c:v>
                      </c:pt>
                      <c:pt idx="2">
                        <c:v>0.51</c:v>
                      </c:pt>
                      <c:pt idx="3">
                        <c:v>0.51500000000000001</c:v>
                      </c:pt>
                      <c:pt idx="4">
                        <c:v>0.52</c:v>
                      </c:pt>
                      <c:pt idx="5">
                        <c:v>0.52500000000000002</c:v>
                      </c:pt>
                      <c:pt idx="6">
                        <c:v>0.53</c:v>
                      </c:pt>
                      <c:pt idx="7">
                        <c:v>0.53500000000000003</c:v>
                      </c:pt>
                      <c:pt idx="8">
                        <c:v>0.54</c:v>
                      </c:pt>
                      <c:pt idx="9">
                        <c:v>0.54500000000000004</c:v>
                      </c:pt>
                      <c:pt idx="10">
                        <c:v>0.55000000000000004</c:v>
                      </c:pt>
                      <c:pt idx="11">
                        <c:v>0.55500000000000005</c:v>
                      </c:pt>
                      <c:pt idx="12">
                        <c:v>0.56000000000000005</c:v>
                      </c:pt>
                      <c:pt idx="13">
                        <c:v>0.56499999999999995</c:v>
                      </c:pt>
                      <c:pt idx="14">
                        <c:v>0.56999999999999995</c:v>
                      </c:pt>
                      <c:pt idx="15">
                        <c:v>0.57499999999999996</c:v>
                      </c:pt>
                      <c:pt idx="16">
                        <c:v>0.57999999999999996</c:v>
                      </c:pt>
                      <c:pt idx="17">
                        <c:v>0.58499999999999996</c:v>
                      </c:pt>
                      <c:pt idx="18">
                        <c:v>0.59</c:v>
                      </c:pt>
                      <c:pt idx="19">
                        <c:v>0.59499999999999997</c:v>
                      </c:pt>
                      <c:pt idx="20">
                        <c:v>0.6</c:v>
                      </c:pt>
                      <c:pt idx="21">
                        <c:v>0.60499999999999998</c:v>
                      </c:pt>
                      <c:pt idx="22">
                        <c:v>0.61</c:v>
                      </c:pt>
                      <c:pt idx="23">
                        <c:v>0.61499999999999999</c:v>
                      </c:pt>
                      <c:pt idx="24">
                        <c:v>0.62</c:v>
                      </c:pt>
                      <c:pt idx="25">
                        <c:v>0.625</c:v>
                      </c:pt>
                      <c:pt idx="26">
                        <c:v>0.63</c:v>
                      </c:pt>
                      <c:pt idx="27">
                        <c:v>0.63500000000000001</c:v>
                      </c:pt>
                      <c:pt idx="28">
                        <c:v>0.64</c:v>
                      </c:pt>
                      <c:pt idx="29">
                        <c:v>0.64500000000000002</c:v>
                      </c:pt>
                      <c:pt idx="30">
                        <c:v>0.65</c:v>
                      </c:pt>
                      <c:pt idx="31">
                        <c:v>0.65500000000000003</c:v>
                      </c:pt>
                      <c:pt idx="32">
                        <c:v>0.66</c:v>
                      </c:pt>
                      <c:pt idx="33">
                        <c:v>0.66500000000000004</c:v>
                      </c:pt>
                      <c:pt idx="34">
                        <c:v>0.67</c:v>
                      </c:pt>
                      <c:pt idx="35">
                        <c:v>0.67500000000000004</c:v>
                      </c:pt>
                      <c:pt idx="36">
                        <c:v>0.68</c:v>
                      </c:pt>
                      <c:pt idx="37">
                        <c:v>0.68500000000000005</c:v>
                      </c:pt>
                      <c:pt idx="38">
                        <c:v>0.69</c:v>
                      </c:pt>
                      <c:pt idx="39">
                        <c:v>0.69499999999999995</c:v>
                      </c:pt>
                      <c:pt idx="40">
                        <c:v>0.7</c:v>
                      </c:pt>
                      <c:pt idx="41">
                        <c:v>0.70499999999999996</c:v>
                      </c:pt>
                      <c:pt idx="42">
                        <c:v>0.71</c:v>
                      </c:pt>
                      <c:pt idx="43">
                        <c:v>0.71499999999999997</c:v>
                      </c:pt>
                      <c:pt idx="44">
                        <c:v>0.72</c:v>
                      </c:pt>
                      <c:pt idx="45">
                        <c:v>0.72499999999999998</c:v>
                      </c:pt>
                      <c:pt idx="46">
                        <c:v>0.73</c:v>
                      </c:pt>
                      <c:pt idx="47">
                        <c:v>0.73499999999999999</c:v>
                      </c:pt>
                      <c:pt idx="48">
                        <c:v>0.74</c:v>
                      </c:pt>
                      <c:pt idx="49">
                        <c:v>0.745</c:v>
                      </c:pt>
                      <c:pt idx="50">
                        <c:v>0.75</c:v>
                      </c:pt>
                      <c:pt idx="51">
                        <c:v>0.755</c:v>
                      </c:pt>
                      <c:pt idx="52">
                        <c:v>0.76</c:v>
                      </c:pt>
                      <c:pt idx="53">
                        <c:v>0.76500000000000001</c:v>
                      </c:pt>
                      <c:pt idx="54">
                        <c:v>0.77</c:v>
                      </c:pt>
                      <c:pt idx="55">
                        <c:v>0.77500000000000002</c:v>
                      </c:pt>
                      <c:pt idx="56">
                        <c:v>0.78</c:v>
                      </c:pt>
                      <c:pt idx="57">
                        <c:v>0.78500000000000003</c:v>
                      </c:pt>
                      <c:pt idx="58">
                        <c:v>0.79</c:v>
                      </c:pt>
                      <c:pt idx="59">
                        <c:v>0.79500000000000004</c:v>
                      </c:pt>
                      <c:pt idx="60">
                        <c:v>0.8</c:v>
                      </c:pt>
                      <c:pt idx="61">
                        <c:v>0.80500000000000005</c:v>
                      </c:pt>
                      <c:pt idx="62">
                        <c:v>0.81</c:v>
                      </c:pt>
                      <c:pt idx="63">
                        <c:v>0.81499999999999995</c:v>
                      </c:pt>
                      <c:pt idx="64">
                        <c:v>0.82</c:v>
                      </c:pt>
                      <c:pt idx="65">
                        <c:v>0.82499999999999996</c:v>
                      </c:pt>
                      <c:pt idx="66">
                        <c:v>0.83</c:v>
                      </c:pt>
                      <c:pt idx="67">
                        <c:v>0.83499999999999996</c:v>
                      </c:pt>
                      <c:pt idx="68">
                        <c:v>0.84</c:v>
                      </c:pt>
                      <c:pt idx="69">
                        <c:v>0.84499999999999997</c:v>
                      </c:pt>
                      <c:pt idx="70">
                        <c:v>0.85</c:v>
                      </c:pt>
                      <c:pt idx="71">
                        <c:v>0.85499999999999998</c:v>
                      </c:pt>
                      <c:pt idx="72">
                        <c:v>0.86</c:v>
                      </c:pt>
                      <c:pt idx="73">
                        <c:v>0.86499999999999999</c:v>
                      </c:pt>
                      <c:pt idx="74">
                        <c:v>0.87</c:v>
                      </c:pt>
                      <c:pt idx="75">
                        <c:v>0.875</c:v>
                      </c:pt>
                      <c:pt idx="76">
                        <c:v>0.88</c:v>
                      </c:pt>
                      <c:pt idx="77">
                        <c:v>0.88500000000000001</c:v>
                      </c:pt>
                      <c:pt idx="78">
                        <c:v>0.89</c:v>
                      </c:pt>
                      <c:pt idx="79">
                        <c:v>0.89500000000000002</c:v>
                      </c:pt>
                      <c:pt idx="80">
                        <c:v>0.9</c:v>
                      </c:pt>
                      <c:pt idx="81">
                        <c:v>0.90500000000000003</c:v>
                      </c:pt>
                      <c:pt idx="82">
                        <c:v>0.91</c:v>
                      </c:pt>
                      <c:pt idx="83">
                        <c:v>0.91500000000000004</c:v>
                      </c:pt>
                      <c:pt idx="84">
                        <c:v>0.92</c:v>
                      </c:pt>
                      <c:pt idx="85">
                        <c:v>0.92500000000000004</c:v>
                      </c:pt>
                      <c:pt idx="86">
                        <c:v>0.93</c:v>
                      </c:pt>
                      <c:pt idx="87">
                        <c:v>0.93500000000000005</c:v>
                      </c:pt>
                      <c:pt idx="88">
                        <c:v>0.94</c:v>
                      </c:pt>
                      <c:pt idx="89">
                        <c:v>0.94499999999999995</c:v>
                      </c:pt>
                      <c:pt idx="90">
                        <c:v>0.95</c:v>
                      </c:pt>
                      <c:pt idx="91">
                        <c:v>0.95499999999999996</c:v>
                      </c:pt>
                      <c:pt idx="92">
                        <c:v>0.96</c:v>
                      </c:pt>
                      <c:pt idx="93">
                        <c:v>0.96499999999999997</c:v>
                      </c:pt>
                      <c:pt idx="94">
                        <c:v>0.97</c:v>
                      </c:pt>
                      <c:pt idx="95">
                        <c:v>0.97499999999999998</c:v>
                      </c:pt>
                      <c:pt idx="96">
                        <c:v>0.98</c:v>
                      </c:pt>
                      <c:pt idx="97">
                        <c:v>0.98499999999999999</c:v>
                      </c:pt>
                      <c:pt idx="98">
                        <c:v>0.99</c:v>
                      </c:pt>
                      <c:pt idx="99">
                        <c:v>0.995</c:v>
                      </c:pt>
                      <c:pt idx="100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8-0B4D-4607-A69D-847D23616DA6}"/>
                  </c:ext>
                </c:extLst>
              </c15:ser>
            </c15:filteredAreaSeries>
          </c:ext>
        </c:extLst>
      </c:area3DChart>
      <c:catAx>
        <c:axId val="783199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Probability</a:t>
                </a:r>
              </a:p>
            </c:rich>
          </c:tx>
          <c:layout>
            <c:manualLayout>
              <c:xMode val="edge"/>
              <c:yMode val="edge"/>
              <c:x val="0.46901455499880695"/>
              <c:y val="0.889251223464823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out"/>
        <c:minorTickMark val="in"/>
        <c:tickLblPos val="nextTo"/>
        <c:spPr>
          <a:noFill/>
          <a:ln w="9525">
            <a:solidFill>
              <a:schemeClr val="tx1">
                <a:lumMod val="5000"/>
                <a:lumOff val="9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00664"/>
        <c:crosses val="autoZero"/>
        <c:auto val="1"/>
        <c:lblAlgn val="ctr"/>
        <c:lblOffset val="100"/>
        <c:tickLblSkip val="10"/>
        <c:noMultiLvlLbl val="0"/>
      </c:catAx>
      <c:valAx>
        <c:axId val="783200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Stretch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>
            <a:solidFill>
              <a:schemeClr val="tx1">
                <a:lumMod val="5000"/>
                <a:lumOff val="9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199224"/>
        <c:crosses val="autoZero"/>
        <c:crossBetween val="midCat"/>
        <c:majorUnit val="1"/>
      </c:valAx>
      <c:serAx>
        <c:axId val="792446480"/>
        <c:scaling>
          <c:orientation val="minMax"/>
        </c:scaling>
        <c:delete val="1"/>
        <c:axPos val="b"/>
        <c:majorTickMark val="none"/>
        <c:minorTickMark val="none"/>
        <c:tickLblPos val="nextTo"/>
        <c:crossAx val="783200664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2F5597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hPercent val="100"/>
      <c:rotY val="2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8635092488438941E-2"/>
          <c:y val="8.0023449202129934E-2"/>
          <c:w val="0.8584803462067242"/>
          <c:h val="0.85774760094593072"/>
        </c:manualLayout>
      </c:layout>
      <c:area3DChart>
        <c:grouping val="standard"/>
        <c:varyColors val="0"/>
        <c:ser>
          <c:idx val="3"/>
          <c:order val="1"/>
          <c:tx>
            <c:strRef>
              <c:f>'Angle 0 Skip-k Y-Axis'!$C$1</c:f>
              <c:strCache>
                <c:ptCount val="1"/>
                <c:pt idx="0">
                  <c:v>Skip-1</c:v>
                </c:pt>
              </c:strCache>
            </c:strRef>
          </c:tx>
          <c:spPr>
            <a:solidFill>
              <a:srgbClr val="0099CC">
                <a:alpha val="69804"/>
              </a:srgbClr>
            </a:solidFill>
            <a:ln w="9525">
              <a:solidFill>
                <a:srgbClr val="0099CC"/>
              </a:solidFill>
            </a:ln>
            <a:effectLst/>
            <a:sp3d contourW="9525">
              <a:contourClr>
                <a:srgbClr val="0099CC"/>
              </a:contourClr>
            </a:sp3d>
          </c:spPr>
          <c:val>
            <c:numRef>
              <c:f>'Angle 0 Skip-k Y-Axis'!$C$2:$C$102</c:f>
              <c:numCache>
                <c:formatCode>0.0000</c:formatCode>
                <c:ptCount val="101"/>
                <c:pt idx="31">
                  <c:v>1.0845</c:v>
                </c:pt>
                <c:pt idx="32">
                  <c:v>0.6502</c:v>
                </c:pt>
                <c:pt idx="33">
                  <c:v>0.48559999999999998</c:v>
                </c:pt>
                <c:pt idx="34">
                  <c:v>0.39200000000000002</c:v>
                </c:pt>
                <c:pt idx="35">
                  <c:v>0.33040000000000003</c:v>
                </c:pt>
                <c:pt idx="36">
                  <c:v>0.28320000000000001</c:v>
                </c:pt>
                <c:pt idx="37">
                  <c:v>0.246</c:v>
                </c:pt>
                <c:pt idx="38">
                  <c:v>0.21609999999999999</c:v>
                </c:pt>
                <c:pt idx="39">
                  <c:v>0.19089999999999999</c:v>
                </c:pt>
                <c:pt idx="40">
                  <c:v>0.16950000000000001</c:v>
                </c:pt>
                <c:pt idx="41">
                  <c:v>0.15040000000000001</c:v>
                </c:pt>
                <c:pt idx="42">
                  <c:v>0.1341</c:v>
                </c:pt>
                <c:pt idx="43">
                  <c:v>0.1195</c:v>
                </c:pt>
                <c:pt idx="44">
                  <c:v>0.1065</c:v>
                </c:pt>
                <c:pt idx="45">
                  <c:v>9.4899999999999998E-2</c:v>
                </c:pt>
                <c:pt idx="46">
                  <c:v>8.4500000000000006E-2</c:v>
                </c:pt>
                <c:pt idx="47">
                  <c:v>7.4800000000000005E-2</c:v>
                </c:pt>
                <c:pt idx="48">
                  <c:v>6.6199999999999995E-2</c:v>
                </c:pt>
                <c:pt idx="49">
                  <c:v>5.8099999999999999E-2</c:v>
                </c:pt>
                <c:pt idx="50">
                  <c:v>5.0900000000000001E-2</c:v>
                </c:pt>
                <c:pt idx="51">
                  <c:v>4.4299999999999999E-2</c:v>
                </c:pt>
                <c:pt idx="52">
                  <c:v>3.8300000000000001E-2</c:v>
                </c:pt>
                <c:pt idx="53">
                  <c:v>3.2800000000000003E-2</c:v>
                </c:pt>
                <c:pt idx="54">
                  <c:v>2.8000000000000001E-2</c:v>
                </c:pt>
                <c:pt idx="55">
                  <c:v>2.3400000000000001E-2</c:v>
                </c:pt>
                <c:pt idx="56">
                  <c:v>1.95E-2</c:v>
                </c:pt>
                <c:pt idx="57">
                  <c:v>1.5699999999999999E-2</c:v>
                </c:pt>
                <c:pt idx="58">
                  <c:v>1.24E-2</c:v>
                </c:pt>
                <c:pt idx="59">
                  <c:v>9.5999999999999992E-3</c:v>
                </c:pt>
                <c:pt idx="60">
                  <c:v>7.1000000000000004E-3</c:v>
                </c:pt>
                <c:pt idx="61">
                  <c:v>4.8999999999999998E-3</c:v>
                </c:pt>
                <c:pt idx="62">
                  <c:v>3.2000000000000002E-3</c:v>
                </c:pt>
                <c:pt idx="63">
                  <c:v>1.9E-3</c:v>
                </c:pt>
                <c:pt idx="64">
                  <c:v>1E-3</c:v>
                </c:pt>
                <c:pt idx="65">
                  <c:v>5.9999999999999995E-4</c:v>
                </c:pt>
                <c:pt idx="66">
                  <c:v>4.0000000000000002E-4</c:v>
                </c:pt>
                <c:pt idx="67">
                  <c:v>2.9999999999999997E-4</c:v>
                </c:pt>
                <c:pt idx="68">
                  <c:v>2.9999999999999997E-4</c:v>
                </c:pt>
                <c:pt idx="69">
                  <c:v>2.0000000000000001E-4</c:v>
                </c:pt>
                <c:pt idx="70">
                  <c:v>2.0000000000000001E-4</c:v>
                </c:pt>
                <c:pt idx="71">
                  <c:v>2.0000000000000001E-4</c:v>
                </c:pt>
                <c:pt idx="72">
                  <c:v>2.0000000000000001E-4</c:v>
                </c:pt>
                <c:pt idx="73">
                  <c:v>1E-4</c:v>
                </c:pt>
                <c:pt idx="74">
                  <c:v>1E-4</c:v>
                </c:pt>
                <c:pt idx="75">
                  <c:v>1E-4</c:v>
                </c:pt>
                <c:pt idx="76">
                  <c:v>1E-4</c:v>
                </c:pt>
                <c:pt idx="77">
                  <c:v>1E-4</c:v>
                </c:pt>
                <c:pt idx="78">
                  <c:v>1E-4</c:v>
                </c:pt>
                <c:pt idx="79">
                  <c:v>1E-4</c:v>
                </c:pt>
                <c:pt idx="80">
                  <c:v>1E-4</c:v>
                </c:pt>
                <c:pt idx="81">
                  <c:v>1E-4</c:v>
                </c:pt>
                <c:pt idx="82">
                  <c:v>1E-4</c:v>
                </c:pt>
                <c:pt idx="83">
                  <c:v>1E-4</c:v>
                </c:pt>
                <c:pt idx="84">
                  <c:v>1E-4</c:v>
                </c:pt>
                <c:pt idx="85">
                  <c:v>1E-4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F8-4B6B-BDA4-5E69C086D9B8}"/>
            </c:ext>
          </c:extLst>
        </c:ser>
        <c:ser>
          <c:idx val="5"/>
          <c:order val="2"/>
          <c:tx>
            <c:strRef>
              <c:f>'Angle 0 Skip-k Y-Axis'!$D$1</c:f>
              <c:strCache>
                <c:ptCount val="1"/>
                <c:pt idx="0">
                  <c:v>Skip-2</c:v>
                </c:pt>
              </c:strCache>
            </c:strRef>
          </c:tx>
          <c:spPr>
            <a:solidFill>
              <a:srgbClr val="009999">
                <a:alpha val="69804"/>
              </a:srgbClr>
            </a:solidFill>
            <a:ln w="9525">
              <a:solidFill>
                <a:srgbClr val="009999"/>
              </a:solidFill>
            </a:ln>
            <a:effectLst/>
            <a:sp3d contourW="9525">
              <a:contourClr>
                <a:srgbClr val="009999"/>
              </a:contourClr>
            </a:sp3d>
          </c:spPr>
          <c:val>
            <c:numRef>
              <c:f>'Angle 0 Skip-k Y-Axis'!$D$2:$D$102</c:f>
              <c:numCache>
                <c:formatCode>0.0000</c:formatCode>
                <c:ptCount val="101"/>
                <c:pt idx="45">
                  <c:v>0.87509999999999999</c:v>
                </c:pt>
                <c:pt idx="46">
                  <c:v>0.57389999999999997</c:v>
                </c:pt>
                <c:pt idx="47">
                  <c:v>0.43530000000000002</c:v>
                </c:pt>
                <c:pt idx="48">
                  <c:v>0.35310000000000002</c:v>
                </c:pt>
                <c:pt idx="49">
                  <c:v>0.29559999999999997</c:v>
                </c:pt>
                <c:pt idx="50">
                  <c:v>0.25109999999999999</c:v>
                </c:pt>
                <c:pt idx="51">
                  <c:v>0.2157</c:v>
                </c:pt>
                <c:pt idx="52">
                  <c:v>0.18679999999999999</c:v>
                </c:pt>
                <c:pt idx="53">
                  <c:v>0.1628</c:v>
                </c:pt>
                <c:pt idx="54">
                  <c:v>0.14180000000000001</c:v>
                </c:pt>
                <c:pt idx="55">
                  <c:v>0.1236</c:v>
                </c:pt>
                <c:pt idx="56">
                  <c:v>0.1075</c:v>
                </c:pt>
                <c:pt idx="57">
                  <c:v>9.3399999999999997E-2</c:v>
                </c:pt>
                <c:pt idx="58">
                  <c:v>8.1000000000000003E-2</c:v>
                </c:pt>
                <c:pt idx="59">
                  <c:v>6.9800000000000001E-2</c:v>
                </c:pt>
                <c:pt idx="60">
                  <c:v>5.96E-2</c:v>
                </c:pt>
                <c:pt idx="61">
                  <c:v>5.0500000000000003E-2</c:v>
                </c:pt>
                <c:pt idx="62">
                  <c:v>4.2500000000000003E-2</c:v>
                </c:pt>
                <c:pt idx="63">
                  <c:v>3.5299999999999998E-2</c:v>
                </c:pt>
                <c:pt idx="64">
                  <c:v>2.8899999999999999E-2</c:v>
                </c:pt>
                <c:pt idx="65">
                  <c:v>2.3099999999999999E-2</c:v>
                </c:pt>
                <c:pt idx="66">
                  <c:v>1.8100000000000002E-2</c:v>
                </c:pt>
                <c:pt idx="67">
                  <c:v>1.38E-2</c:v>
                </c:pt>
                <c:pt idx="68">
                  <c:v>1.01E-2</c:v>
                </c:pt>
                <c:pt idx="69">
                  <c:v>7.0000000000000001E-3</c:v>
                </c:pt>
                <c:pt idx="70">
                  <c:v>4.4999999999999997E-3</c:v>
                </c:pt>
                <c:pt idx="71">
                  <c:v>2.5999999999999999E-3</c:v>
                </c:pt>
                <c:pt idx="72">
                  <c:v>1.2999999999999999E-3</c:v>
                </c:pt>
                <c:pt idx="73">
                  <c:v>5.9999999999999995E-4</c:v>
                </c:pt>
                <c:pt idx="74">
                  <c:v>2.9999999999999997E-4</c:v>
                </c:pt>
                <c:pt idx="75">
                  <c:v>2.9999999999999997E-4</c:v>
                </c:pt>
                <c:pt idx="76">
                  <c:v>2.0000000000000001E-4</c:v>
                </c:pt>
                <c:pt idx="77">
                  <c:v>2.0000000000000001E-4</c:v>
                </c:pt>
                <c:pt idx="78">
                  <c:v>2.0000000000000001E-4</c:v>
                </c:pt>
                <c:pt idx="79">
                  <c:v>1E-4</c:v>
                </c:pt>
                <c:pt idx="80">
                  <c:v>1E-4</c:v>
                </c:pt>
                <c:pt idx="81">
                  <c:v>1E-4</c:v>
                </c:pt>
                <c:pt idx="82">
                  <c:v>1E-4</c:v>
                </c:pt>
                <c:pt idx="83">
                  <c:v>1E-4</c:v>
                </c:pt>
                <c:pt idx="84">
                  <c:v>1E-4</c:v>
                </c:pt>
                <c:pt idx="85">
                  <c:v>1E-4</c:v>
                </c:pt>
                <c:pt idx="86">
                  <c:v>1E-4</c:v>
                </c:pt>
                <c:pt idx="87">
                  <c:v>1E-4</c:v>
                </c:pt>
                <c:pt idx="88">
                  <c:v>1E-4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F8-4B6B-BDA4-5E69C086D9B8}"/>
            </c:ext>
          </c:extLst>
        </c:ser>
        <c:ser>
          <c:idx val="7"/>
          <c:order val="3"/>
          <c:tx>
            <c:strRef>
              <c:f>'Angle 0 Skip-k Y-Axis'!$E$1</c:f>
              <c:strCache>
                <c:ptCount val="1"/>
                <c:pt idx="0">
                  <c:v>Skip-3</c:v>
                </c:pt>
              </c:strCache>
            </c:strRef>
          </c:tx>
          <c:spPr>
            <a:solidFill>
              <a:srgbClr val="339966">
                <a:alpha val="69804"/>
              </a:srgbClr>
            </a:solidFill>
            <a:ln w="9525">
              <a:solidFill>
                <a:srgbClr val="339966"/>
              </a:solidFill>
            </a:ln>
            <a:effectLst/>
            <a:sp3d contourW="9525">
              <a:contourClr>
                <a:srgbClr val="339966"/>
              </a:contourClr>
            </a:sp3d>
          </c:spPr>
          <c:val>
            <c:numRef>
              <c:f>'Angle 0 Skip-k Y-Axis'!$E$2:$E$102</c:f>
              <c:numCache>
                <c:formatCode>0.0000</c:formatCode>
                <c:ptCount val="101"/>
                <c:pt idx="54">
                  <c:v>0.63939999999999997</c:v>
                </c:pt>
                <c:pt idx="55">
                  <c:v>0.47089999999999999</c:v>
                </c:pt>
                <c:pt idx="56">
                  <c:v>0.38059999999999999</c:v>
                </c:pt>
                <c:pt idx="57">
                  <c:v>0.31640000000000001</c:v>
                </c:pt>
                <c:pt idx="58">
                  <c:v>0.26490000000000002</c:v>
                </c:pt>
                <c:pt idx="59">
                  <c:v>0.2273</c:v>
                </c:pt>
                <c:pt idx="60">
                  <c:v>0.1956</c:v>
                </c:pt>
                <c:pt idx="61">
                  <c:v>0.16880000000000001</c:v>
                </c:pt>
                <c:pt idx="62">
                  <c:v>0.14630000000000001</c:v>
                </c:pt>
                <c:pt idx="63">
                  <c:v>0.12590000000000001</c:v>
                </c:pt>
                <c:pt idx="64">
                  <c:v>0.1085</c:v>
                </c:pt>
                <c:pt idx="65">
                  <c:v>9.4E-2</c:v>
                </c:pt>
                <c:pt idx="66">
                  <c:v>8.0100000000000005E-2</c:v>
                </c:pt>
                <c:pt idx="67">
                  <c:v>6.8000000000000005E-2</c:v>
                </c:pt>
                <c:pt idx="68">
                  <c:v>5.6500000000000002E-2</c:v>
                </c:pt>
                <c:pt idx="69">
                  <c:v>4.7199999999999999E-2</c:v>
                </c:pt>
                <c:pt idx="70">
                  <c:v>3.78E-2</c:v>
                </c:pt>
                <c:pt idx="71">
                  <c:v>3.0099999999999998E-2</c:v>
                </c:pt>
                <c:pt idx="72">
                  <c:v>2.3599999999999999E-2</c:v>
                </c:pt>
                <c:pt idx="73">
                  <c:v>1.78E-2</c:v>
                </c:pt>
                <c:pt idx="74">
                  <c:v>1.29E-2</c:v>
                </c:pt>
                <c:pt idx="75">
                  <c:v>8.6E-3</c:v>
                </c:pt>
                <c:pt idx="76">
                  <c:v>5.4999999999999997E-3</c:v>
                </c:pt>
                <c:pt idx="77">
                  <c:v>3.0000000000000001E-3</c:v>
                </c:pt>
                <c:pt idx="78">
                  <c:v>1.5E-3</c:v>
                </c:pt>
                <c:pt idx="79">
                  <c:v>4.0000000000000002E-4</c:v>
                </c:pt>
                <c:pt idx="80">
                  <c:v>2.0000000000000001E-4</c:v>
                </c:pt>
                <c:pt idx="81">
                  <c:v>1E-4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F8-4B6B-BDA4-5E69C086D9B8}"/>
            </c:ext>
          </c:extLst>
        </c:ser>
        <c:ser>
          <c:idx val="2"/>
          <c:order val="4"/>
          <c:tx>
            <c:strRef>
              <c:f>'Angle 0 Skip-k Y-Axis'!$F$1</c:f>
              <c:strCache>
                <c:ptCount val="1"/>
                <c:pt idx="0">
                  <c:v>Formula</c:v>
                </c:pt>
              </c:strCache>
            </c:strRef>
          </c:tx>
          <c:spPr>
            <a:solidFill>
              <a:srgbClr val="C00000">
                <a:alpha val="70000"/>
              </a:srgbClr>
            </a:solidFill>
            <a:ln w="9525">
              <a:solidFill>
                <a:srgbClr val="C00000"/>
              </a:solidFill>
            </a:ln>
            <a:effectLst/>
            <a:sp3d contourW="9525">
              <a:contourClr>
                <a:srgbClr val="C00000"/>
              </a:contourClr>
            </a:sp3d>
          </c:spPr>
          <c:val>
            <c:numRef>
              <c:f>'Angle 0 Skip-k Y-Axis'!$F$2:$F$102</c:f>
              <c:numCache>
                <c:formatCode>0.000</c:formatCode>
                <c:ptCount val="101"/>
                <c:pt idx="0">
                  <c:v>0.25</c:v>
                </c:pt>
                <c:pt idx="1">
                  <c:v>0.24750000000000005</c:v>
                </c:pt>
                <c:pt idx="2">
                  <c:v>0.24500000000000011</c:v>
                </c:pt>
                <c:pt idx="3">
                  <c:v>0.24249999999999994</c:v>
                </c:pt>
                <c:pt idx="4">
                  <c:v>0.24</c:v>
                </c:pt>
                <c:pt idx="5">
                  <c:v>0.23750000000000004</c:v>
                </c:pt>
                <c:pt idx="6">
                  <c:v>0.23499999999999988</c:v>
                </c:pt>
                <c:pt idx="7">
                  <c:v>0.23249999999999993</c:v>
                </c:pt>
                <c:pt idx="8">
                  <c:v>0.22999999999999998</c:v>
                </c:pt>
                <c:pt idx="9">
                  <c:v>0.22750000000000004</c:v>
                </c:pt>
                <c:pt idx="10">
                  <c:v>0.22500000000000009</c:v>
                </c:pt>
                <c:pt idx="11">
                  <c:v>0.22249999999999992</c:v>
                </c:pt>
                <c:pt idx="12">
                  <c:v>0.21999999999999997</c:v>
                </c:pt>
                <c:pt idx="13">
                  <c:v>0.21750000000000003</c:v>
                </c:pt>
                <c:pt idx="14">
                  <c:v>0.21500000000000008</c:v>
                </c:pt>
                <c:pt idx="15">
                  <c:v>0.21249999999999991</c:v>
                </c:pt>
                <c:pt idx="16">
                  <c:v>0.20999999999999996</c:v>
                </c:pt>
                <c:pt idx="17">
                  <c:v>0.20750000000000002</c:v>
                </c:pt>
                <c:pt idx="18">
                  <c:v>0.20500000000000007</c:v>
                </c:pt>
                <c:pt idx="19">
                  <c:v>0.20250000000000012</c:v>
                </c:pt>
                <c:pt idx="20">
                  <c:v>0.19999999999999996</c:v>
                </c:pt>
                <c:pt idx="21">
                  <c:v>0.19750000000000001</c:v>
                </c:pt>
                <c:pt idx="22">
                  <c:v>0.19500000000000006</c:v>
                </c:pt>
                <c:pt idx="23">
                  <c:v>0.19249999999999989</c:v>
                </c:pt>
                <c:pt idx="24">
                  <c:v>0.18999999999999995</c:v>
                </c:pt>
                <c:pt idx="25">
                  <c:v>0.1875</c:v>
                </c:pt>
                <c:pt idx="26">
                  <c:v>0.18500000000000005</c:v>
                </c:pt>
                <c:pt idx="27">
                  <c:v>0.18250000000000011</c:v>
                </c:pt>
                <c:pt idx="28">
                  <c:v>0.17999999999999994</c:v>
                </c:pt>
                <c:pt idx="29">
                  <c:v>0.17749999999999999</c:v>
                </c:pt>
                <c:pt idx="30">
                  <c:v>0.17500000000000004</c:v>
                </c:pt>
                <c:pt idx="31">
                  <c:v>0.17249999999999988</c:v>
                </c:pt>
                <c:pt idx="32">
                  <c:v>0.16999999999999993</c:v>
                </c:pt>
                <c:pt idx="33">
                  <c:v>0.16749999999999998</c:v>
                </c:pt>
                <c:pt idx="34">
                  <c:v>0.16500000000000004</c:v>
                </c:pt>
                <c:pt idx="35">
                  <c:v>0.16250000000000009</c:v>
                </c:pt>
                <c:pt idx="36">
                  <c:v>0.15999999999999992</c:v>
                </c:pt>
                <c:pt idx="37">
                  <c:v>0.15749999999999997</c:v>
                </c:pt>
                <c:pt idx="38">
                  <c:v>0.15500000000000003</c:v>
                </c:pt>
                <c:pt idx="39">
                  <c:v>0.15250000000000008</c:v>
                </c:pt>
                <c:pt idx="40">
                  <c:v>0.14999999999999991</c:v>
                </c:pt>
                <c:pt idx="41">
                  <c:v>0.14749999999999996</c:v>
                </c:pt>
                <c:pt idx="42">
                  <c:v>0.14500000000000002</c:v>
                </c:pt>
                <c:pt idx="43">
                  <c:v>0.14250000000000007</c:v>
                </c:pt>
                <c:pt idx="44">
                  <c:v>0.14000000000000012</c:v>
                </c:pt>
                <c:pt idx="45">
                  <c:v>0.13749999999999996</c:v>
                </c:pt>
                <c:pt idx="46">
                  <c:v>0.13500000000000001</c:v>
                </c:pt>
                <c:pt idx="47">
                  <c:v>0.13250000000000006</c:v>
                </c:pt>
                <c:pt idx="48">
                  <c:v>0.12999999999999989</c:v>
                </c:pt>
                <c:pt idx="49">
                  <c:v>0.12749999999999995</c:v>
                </c:pt>
                <c:pt idx="50">
                  <c:v>0.125</c:v>
                </c:pt>
                <c:pt idx="51">
                  <c:v>0.12250000000000005</c:v>
                </c:pt>
                <c:pt idx="52">
                  <c:v>0.12000000000000011</c:v>
                </c:pt>
                <c:pt idx="53">
                  <c:v>0.11749999999999994</c:v>
                </c:pt>
                <c:pt idx="54">
                  <c:v>0.11499999999999999</c:v>
                </c:pt>
                <c:pt idx="55">
                  <c:v>0.11250000000000004</c:v>
                </c:pt>
                <c:pt idx="56">
                  <c:v>0.10999999999999988</c:v>
                </c:pt>
                <c:pt idx="57">
                  <c:v>0.10749999999999993</c:v>
                </c:pt>
                <c:pt idx="58">
                  <c:v>0.10499999999999998</c:v>
                </c:pt>
                <c:pt idx="59">
                  <c:v>0.10250000000000004</c:v>
                </c:pt>
                <c:pt idx="60">
                  <c:v>0.10000000000000009</c:v>
                </c:pt>
                <c:pt idx="61">
                  <c:v>9.749999999999992E-2</c:v>
                </c:pt>
                <c:pt idx="62">
                  <c:v>9.4999999999999973E-2</c:v>
                </c:pt>
                <c:pt idx="63">
                  <c:v>9.2500000000000027E-2</c:v>
                </c:pt>
                <c:pt idx="64">
                  <c:v>9.000000000000008E-2</c:v>
                </c:pt>
                <c:pt idx="65">
                  <c:v>8.7499999999999911E-2</c:v>
                </c:pt>
                <c:pt idx="66">
                  <c:v>8.4999999999999964E-2</c:v>
                </c:pt>
                <c:pt idx="67">
                  <c:v>8.2500000000000018E-2</c:v>
                </c:pt>
                <c:pt idx="68">
                  <c:v>8.0000000000000071E-2</c:v>
                </c:pt>
                <c:pt idx="69">
                  <c:v>7.7500000000000124E-2</c:v>
                </c:pt>
                <c:pt idx="70">
                  <c:v>7.4999999999999956E-2</c:v>
                </c:pt>
                <c:pt idx="71">
                  <c:v>7.2500000000000009E-2</c:v>
                </c:pt>
                <c:pt idx="72">
                  <c:v>7.0000000000000062E-2</c:v>
                </c:pt>
                <c:pt idx="73">
                  <c:v>6.7499999999999893E-2</c:v>
                </c:pt>
                <c:pt idx="74">
                  <c:v>6.4999999999999947E-2</c:v>
                </c:pt>
                <c:pt idx="75">
                  <c:v>6.25E-2</c:v>
                </c:pt>
                <c:pt idx="76">
                  <c:v>6.0000000000000053E-2</c:v>
                </c:pt>
                <c:pt idx="77">
                  <c:v>5.7500000000000107E-2</c:v>
                </c:pt>
                <c:pt idx="78">
                  <c:v>5.4999999999999938E-2</c:v>
                </c:pt>
                <c:pt idx="79">
                  <c:v>5.2499999999999991E-2</c:v>
                </c:pt>
                <c:pt idx="80">
                  <c:v>5.0000000000000044E-2</c:v>
                </c:pt>
                <c:pt idx="81">
                  <c:v>4.7499999999999876E-2</c:v>
                </c:pt>
                <c:pt idx="82">
                  <c:v>4.4999999999999929E-2</c:v>
                </c:pt>
                <c:pt idx="83">
                  <c:v>4.2499999999999982E-2</c:v>
                </c:pt>
                <c:pt idx="84">
                  <c:v>4.0000000000000036E-2</c:v>
                </c:pt>
                <c:pt idx="85">
                  <c:v>3.7500000000000089E-2</c:v>
                </c:pt>
                <c:pt idx="86">
                  <c:v>3.499999999999992E-2</c:v>
                </c:pt>
                <c:pt idx="87">
                  <c:v>3.2499999999999973E-2</c:v>
                </c:pt>
                <c:pt idx="88">
                  <c:v>3.0000000000000027E-2</c:v>
                </c:pt>
                <c:pt idx="89">
                  <c:v>2.750000000000008E-2</c:v>
                </c:pt>
                <c:pt idx="90">
                  <c:v>2.4999999999999911E-2</c:v>
                </c:pt>
                <c:pt idx="91">
                  <c:v>2.2499999999999964E-2</c:v>
                </c:pt>
                <c:pt idx="92">
                  <c:v>2.0000000000000018E-2</c:v>
                </c:pt>
                <c:pt idx="93">
                  <c:v>1.7500000000000071E-2</c:v>
                </c:pt>
                <c:pt idx="94">
                  <c:v>1.5000000000000124E-2</c:v>
                </c:pt>
                <c:pt idx="95">
                  <c:v>1.2499999999999956E-2</c:v>
                </c:pt>
                <c:pt idx="96">
                  <c:v>1.0000000000000009E-2</c:v>
                </c:pt>
                <c:pt idx="97">
                  <c:v>7.5000000000000622E-3</c:v>
                </c:pt>
                <c:pt idx="98">
                  <c:v>4.9999999999998934E-3</c:v>
                </c:pt>
                <c:pt idx="99">
                  <c:v>2.4999999999999467E-3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F8-4B6B-BDA4-5E69C086D9B8}"/>
            </c:ext>
          </c:extLst>
        </c:ser>
        <c:ser>
          <c:idx val="1"/>
          <c:order val="5"/>
          <c:tx>
            <c:strRef>
              <c:f>'Angle 0 Skip-k Y-Axis'!$B$1</c:f>
              <c:strCache>
                <c:ptCount val="1"/>
                <c:pt idx="0">
                  <c:v>Skip-0</c:v>
                </c:pt>
              </c:strCache>
            </c:strRef>
          </c:tx>
          <c:spPr>
            <a:solidFill>
              <a:srgbClr val="0066CC">
                <a:alpha val="69804"/>
              </a:srgbClr>
            </a:solidFill>
            <a:ln w="9525">
              <a:solidFill>
                <a:srgbClr val="0066CC"/>
              </a:solidFill>
            </a:ln>
            <a:effectLst/>
            <a:sp3d contourW="9525">
              <a:contourClr>
                <a:srgbClr val="0066CC"/>
              </a:contourClr>
            </a:sp3d>
          </c:spPr>
          <c:cat>
            <c:numRef>
              <c:f>'Angle 0 Skip-k Y-Axis'!$A$2:$A$102</c:f>
              <c:numCache>
                <c:formatCode>0.000</c:formatCode>
                <c:ptCount val="101"/>
                <c:pt idx="0">
                  <c:v>0.5</c:v>
                </c:pt>
                <c:pt idx="1">
                  <c:v>0.505</c:v>
                </c:pt>
                <c:pt idx="2">
                  <c:v>0.51</c:v>
                </c:pt>
                <c:pt idx="3">
                  <c:v>0.51500000000000001</c:v>
                </c:pt>
                <c:pt idx="4">
                  <c:v>0.52</c:v>
                </c:pt>
                <c:pt idx="5">
                  <c:v>0.52500000000000002</c:v>
                </c:pt>
                <c:pt idx="6">
                  <c:v>0.53</c:v>
                </c:pt>
                <c:pt idx="7">
                  <c:v>0.53500000000000003</c:v>
                </c:pt>
                <c:pt idx="8">
                  <c:v>0.54</c:v>
                </c:pt>
                <c:pt idx="9">
                  <c:v>0.54500000000000004</c:v>
                </c:pt>
                <c:pt idx="10">
                  <c:v>0.55000000000000004</c:v>
                </c:pt>
                <c:pt idx="11">
                  <c:v>0.55500000000000005</c:v>
                </c:pt>
                <c:pt idx="12">
                  <c:v>0.56000000000000005</c:v>
                </c:pt>
                <c:pt idx="13">
                  <c:v>0.56499999999999995</c:v>
                </c:pt>
                <c:pt idx="14">
                  <c:v>0.56999999999999995</c:v>
                </c:pt>
                <c:pt idx="15">
                  <c:v>0.57499999999999996</c:v>
                </c:pt>
                <c:pt idx="16">
                  <c:v>0.57999999999999996</c:v>
                </c:pt>
                <c:pt idx="17">
                  <c:v>0.58499999999999996</c:v>
                </c:pt>
                <c:pt idx="18">
                  <c:v>0.59</c:v>
                </c:pt>
                <c:pt idx="19">
                  <c:v>0.59499999999999997</c:v>
                </c:pt>
                <c:pt idx="20">
                  <c:v>0.6</c:v>
                </c:pt>
                <c:pt idx="21">
                  <c:v>0.60499999999999998</c:v>
                </c:pt>
                <c:pt idx="22">
                  <c:v>0.61</c:v>
                </c:pt>
                <c:pt idx="23">
                  <c:v>0.61499999999999999</c:v>
                </c:pt>
                <c:pt idx="24">
                  <c:v>0.62</c:v>
                </c:pt>
                <c:pt idx="25">
                  <c:v>0.625</c:v>
                </c:pt>
                <c:pt idx="26">
                  <c:v>0.63</c:v>
                </c:pt>
                <c:pt idx="27">
                  <c:v>0.63500000000000001</c:v>
                </c:pt>
                <c:pt idx="28">
                  <c:v>0.64</c:v>
                </c:pt>
                <c:pt idx="29">
                  <c:v>0.64500000000000002</c:v>
                </c:pt>
                <c:pt idx="30">
                  <c:v>0.65</c:v>
                </c:pt>
                <c:pt idx="31">
                  <c:v>0.65500000000000003</c:v>
                </c:pt>
                <c:pt idx="32">
                  <c:v>0.66</c:v>
                </c:pt>
                <c:pt idx="33">
                  <c:v>0.66500000000000004</c:v>
                </c:pt>
                <c:pt idx="34">
                  <c:v>0.67</c:v>
                </c:pt>
                <c:pt idx="35">
                  <c:v>0.67500000000000004</c:v>
                </c:pt>
                <c:pt idx="36">
                  <c:v>0.68</c:v>
                </c:pt>
                <c:pt idx="37">
                  <c:v>0.68500000000000005</c:v>
                </c:pt>
                <c:pt idx="38">
                  <c:v>0.69</c:v>
                </c:pt>
                <c:pt idx="39">
                  <c:v>0.69499999999999995</c:v>
                </c:pt>
                <c:pt idx="40">
                  <c:v>0.7</c:v>
                </c:pt>
                <c:pt idx="41">
                  <c:v>0.70499999999999996</c:v>
                </c:pt>
                <c:pt idx="42">
                  <c:v>0.71</c:v>
                </c:pt>
                <c:pt idx="43">
                  <c:v>0.71499999999999997</c:v>
                </c:pt>
                <c:pt idx="44">
                  <c:v>0.72</c:v>
                </c:pt>
                <c:pt idx="45">
                  <c:v>0.72499999999999998</c:v>
                </c:pt>
                <c:pt idx="46">
                  <c:v>0.73</c:v>
                </c:pt>
                <c:pt idx="47">
                  <c:v>0.73499999999999999</c:v>
                </c:pt>
                <c:pt idx="48">
                  <c:v>0.74</c:v>
                </c:pt>
                <c:pt idx="49">
                  <c:v>0.745</c:v>
                </c:pt>
                <c:pt idx="50">
                  <c:v>0.75</c:v>
                </c:pt>
                <c:pt idx="51">
                  <c:v>0.755</c:v>
                </c:pt>
                <c:pt idx="52">
                  <c:v>0.76</c:v>
                </c:pt>
                <c:pt idx="53">
                  <c:v>0.76500000000000001</c:v>
                </c:pt>
                <c:pt idx="54">
                  <c:v>0.77</c:v>
                </c:pt>
                <c:pt idx="55">
                  <c:v>0.77500000000000002</c:v>
                </c:pt>
                <c:pt idx="56">
                  <c:v>0.78</c:v>
                </c:pt>
                <c:pt idx="57">
                  <c:v>0.78500000000000003</c:v>
                </c:pt>
                <c:pt idx="58">
                  <c:v>0.79</c:v>
                </c:pt>
                <c:pt idx="59">
                  <c:v>0.79500000000000004</c:v>
                </c:pt>
                <c:pt idx="60">
                  <c:v>0.8</c:v>
                </c:pt>
                <c:pt idx="61">
                  <c:v>0.80500000000000005</c:v>
                </c:pt>
                <c:pt idx="62">
                  <c:v>0.81</c:v>
                </c:pt>
                <c:pt idx="63">
                  <c:v>0.81499999999999995</c:v>
                </c:pt>
                <c:pt idx="64">
                  <c:v>0.82</c:v>
                </c:pt>
                <c:pt idx="65">
                  <c:v>0.82499999999999996</c:v>
                </c:pt>
                <c:pt idx="66">
                  <c:v>0.83</c:v>
                </c:pt>
                <c:pt idx="67">
                  <c:v>0.83499999999999996</c:v>
                </c:pt>
                <c:pt idx="68">
                  <c:v>0.84</c:v>
                </c:pt>
                <c:pt idx="69">
                  <c:v>0.84499999999999997</c:v>
                </c:pt>
                <c:pt idx="70">
                  <c:v>0.85</c:v>
                </c:pt>
                <c:pt idx="71">
                  <c:v>0.85499999999999998</c:v>
                </c:pt>
                <c:pt idx="72">
                  <c:v>0.86</c:v>
                </c:pt>
                <c:pt idx="73">
                  <c:v>0.86499999999999999</c:v>
                </c:pt>
                <c:pt idx="74">
                  <c:v>0.87</c:v>
                </c:pt>
                <c:pt idx="75">
                  <c:v>0.875</c:v>
                </c:pt>
                <c:pt idx="76">
                  <c:v>0.88</c:v>
                </c:pt>
                <c:pt idx="77">
                  <c:v>0.88500000000000001</c:v>
                </c:pt>
                <c:pt idx="78">
                  <c:v>0.89</c:v>
                </c:pt>
                <c:pt idx="79">
                  <c:v>0.89500000000000002</c:v>
                </c:pt>
                <c:pt idx="80">
                  <c:v>0.9</c:v>
                </c:pt>
                <c:pt idx="81">
                  <c:v>0.90500000000000003</c:v>
                </c:pt>
                <c:pt idx="82">
                  <c:v>0.91</c:v>
                </c:pt>
                <c:pt idx="83">
                  <c:v>0.91500000000000004</c:v>
                </c:pt>
                <c:pt idx="84">
                  <c:v>0.92</c:v>
                </c:pt>
                <c:pt idx="85">
                  <c:v>0.92500000000000004</c:v>
                </c:pt>
                <c:pt idx="86">
                  <c:v>0.93</c:v>
                </c:pt>
                <c:pt idx="87">
                  <c:v>0.93500000000000005</c:v>
                </c:pt>
                <c:pt idx="88">
                  <c:v>0.94</c:v>
                </c:pt>
                <c:pt idx="89">
                  <c:v>0.94499999999999995</c:v>
                </c:pt>
                <c:pt idx="90">
                  <c:v>0.95</c:v>
                </c:pt>
                <c:pt idx="91">
                  <c:v>0.95499999999999996</c:v>
                </c:pt>
                <c:pt idx="92">
                  <c:v>0.96</c:v>
                </c:pt>
                <c:pt idx="93">
                  <c:v>0.96499999999999997</c:v>
                </c:pt>
                <c:pt idx="94">
                  <c:v>0.97</c:v>
                </c:pt>
                <c:pt idx="95">
                  <c:v>0.97499999999999998</c:v>
                </c:pt>
                <c:pt idx="96">
                  <c:v>0.98</c:v>
                </c:pt>
                <c:pt idx="97">
                  <c:v>0.98499999999999999</c:v>
                </c:pt>
                <c:pt idx="98">
                  <c:v>0.99</c:v>
                </c:pt>
                <c:pt idx="99">
                  <c:v>0.995</c:v>
                </c:pt>
                <c:pt idx="100">
                  <c:v>1</c:v>
                </c:pt>
              </c:numCache>
            </c:numRef>
          </c:cat>
          <c:val>
            <c:numRef>
              <c:f>'Angle 0 Skip-k Y-Axis'!$B$2:$B$102</c:f>
              <c:numCache>
                <c:formatCode>0.0000</c:formatCode>
                <c:ptCount val="101"/>
                <c:pt idx="0">
                  <c:v>2.9319999999999999</c:v>
                </c:pt>
                <c:pt idx="1">
                  <c:v>1.4360999999999999</c:v>
                </c:pt>
                <c:pt idx="2">
                  <c:v>1.1109</c:v>
                </c:pt>
                <c:pt idx="3">
                  <c:v>0.9456</c:v>
                </c:pt>
                <c:pt idx="4">
                  <c:v>0.8448</c:v>
                </c:pt>
                <c:pt idx="5">
                  <c:v>0.76949999999999996</c:v>
                </c:pt>
                <c:pt idx="6">
                  <c:v>0.71209999999999996</c:v>
                </c:pt>
                <c:pt idx="7">
                  <c:v>0.66510000000000002</c:v>
                </c:pt>
                <c:pt idx="8">
                  <c:v>0.62670000000000003</c:v>
                </c:pt>
                <c:pt idx="9">
                  <c:v>0.59219999999999995</c:v>
                </c:pt>
                <c:pt idx="10">
                  <c:v>0.56320000000000003</c:v>
                </c:pt>
                <c:pt idx="11">
                  <c:v>0.5373</c:v>
                </c:pt>
                <c:pt idx="12">
                  <c:v>0.5141</c:v>
                </c:pt>
                <c:pt idx="13">
                  <c:v>0.49330000000000002</c:v>
                </c:pt>
                <c:pt idx="14">
                  <c:v>0.47410000000000002</c:v>
                </c:pt>
                <c:pt idx="15">
                  <c:v>0.45639999999999997</c:v>
                </c:pt>
                <c:pt idx="16">
                  <c:v>0.44040000000000001</c:v>
                </c:pt>
                <c:pt idx="17">
                  <c:v>0.42499999999999999</c:v>
                </c:pt>
                <c:pt idx="18">
                  <c:v>0.41089999999999999</c:v>
                </c:pt>
                <c:pt idx="19">
                  <c:v>0.39729999999999999</c:v>
                </c:pt>
                <c:pt idx="20">
                  <c:v>0.38469999999999999</c:v>
                </c:pt>
                <c:pt idx="21">
                  <c:v>0.373</c:v>
                </c:pt>
                <c:pt idx="22">
                  <c:v>0.36159999999999998</c:v>
                </c:pt>
                <c:pt idx="23">
                  <c:v>0.35089999999999999</c:v>
                </c:pt>
                <c:pt idx="24">
                  <c:v>0.34050000000000002</c:v>
                </c:pt>
                <c:pt idx="25">
                  <c:v>0.33069999999999999</c:v>
                </c:pt>
                <c:pt idx="26">
                  <c:v>0.32129999999999997</c:v>
                </c:pt>
                <c:pt idx="27">
                  <c:v>0.31240000000000001</c:v>
                </c:pt>
                <c:pt idx="28">
                  <c:v>0.30380000000000001</c:v>
                </c:pt>
                <c:pt idx="29">
                  <c:v>0.29520000000000002</c:v>
                </c:pt>
                <c:pt idx="30">
                  <c:v>0.28710000000000002</c:v>
                </c:pt>
                <c:pt idx="31">
                  <c:v>0.27929999999999999</c:v>
                </c:pt>
                <c:pt idx="32">
                  <c:v>0.27179999999999999</c:v>
                </c:pt>
                <c:pt idx="33">
                  <c:v>0.26469999999999999</c:v>
                </c:pt>
                <c:pt idx="34">
                  <c:v>0.25790000000000002</c:v>
                </c:pt>
                <c:pt idx="35">
                  <c:v>0.251</c:v>
                </c:pt>
                <c:pt idx="36">
                  <c:v>0.24440000000000001</c:v>
                </c:pt>
                <c:pt idx="37">
                  <c:v>0.2382</c:v>
                </c:pt>
                <c:pt idx="38">
                  <c:v>0.23200000000000001</c:v>
                </c:pt>
                <c:pt idx="39">
                  <c:v>0.2258</c:v>
                </c:pt>
                <c:pt idx="40">
                  <c:v>0.21990000000000001</c:v>
                </c:pt>
                <c:pt idx="41">
                  <c:v>0.2142</c:v>
                </c:pt>
                <c:pt idx="42">
                  <c:v>0.20849999999999999</c:v>
                </c:pt>
                <c:pt idx="43">
                  <c:v>0.2029</c:v>
                </c:pt>
                <c:pt idx="44">
                  <c:v>0.19769999999999999</c:v>
                </c:pt>
                <c:pt idx="45">
                  <c:v>0.1925</c:v>
                </c:pt>
                <c:pt idx="46">
                  <c:v>0.18740000000000001</c:v>
                </c:pt>
                <c:pt idx="47">
                  <c:v>0.18240000000000001</c:v>
                </c:pt>
                <c:pt idx="48">
                  <c:v>0.17749999999999999</c:v>
                </c:pt>
                <c:pt idx="49">
                  <c:v>0.1726</c:v>
                </c:pt>
                <c:pt idx="50">
                  <c:v>0.1681</c:v>
                </c:pt>
                <c:pt idx="51">
                  <c:v>0.1633</c:v>
                </c:pt>
                <c:pt idx="52">
                  <c:v>0.1588</c:v>
                </c:pt>
                <c:pt idx="53">
                  <c:v>0.15440000000000001</c:v>
                </c:pt>
                <c:pt idx="54">
                  <c:v>0.14990000000000001</c:v>
                </c:pt>
                <c:pt idx="55">
                  <c:v>0.1457</c:v>
                </c:pt>
                <c:pt idx="56">
                  <c:v>0.14149999999999999</c:v>
                </c:pt>
                <c:pt idx="57">
                  <c:v>0.13739999999999999</c:v>
                </c:pt>
                <c:pt idx="58">
                  <c:v>0.1333</c:v>
                </c:pt>
                <c:pt idx="59">
                  <c:v>0.12939999999999999</c:v>
                </c:pt>
                <c:pt idx="60">
                  <c:v>0.12540000000000001</c:v>
                </c:pt>
                <c:pt idx="61">
                  <c:v>0.1216</c:v>
                </c:pt>
                <c:pt idx="62">
                  <c:v>0.1178</c:v>
                </c:pt>
                <c:pt idx="63">
                  <c:v>0.114</c:v>
                </c:pt>
                <c:pt idx="64">
                  <c:v>0.11020000000000001</c:v>
                </c:pt>
                <c:pt idx="65">
                  <c:v>0.1066</c:v>
                </c:pt>
                <c:pt idx="66">
                  <c:v>0.10299999999999999</c:v>
                </c:pt>
                <c:pt idx="67">
                  <c:v>9.9400000000000002E-2</c:v>
                </c:pt>
                <c:pt idx="68">
                  <c:v>9.5899999999999999E-2</c:v>
                </c:pt>
                <c:pt idx="69">
                  <c:v>9.2299999999999993E-2</c:v>
                </c:pt>
                <c:pt idx="70">
                  <c:v>8.8900000000000007E-2</c:v>
                </c:pt>
                <c:pt idx="71">
                  <c:v>8.5599999999999996E-2</c:v>
                </c:pt>
                <c:pt idx="72">
                  <c:v>8.2199999999999995E-2</c:v>
                </c:pt>
                <c:pt idx="73">
                  <c:v>7.9000000000000001E-2</c:v>
                </c:pt>
                <c:pt idx="74">
                  <c:v>7.5499999999999998E-2</c:v>
                </c:pt>
                <c:pt idx="75">
                  <c:v>7.2400000000000006E-2</c:v>
                </c:pt>
                <c:pt idx="76">
                  <c:v>6.93E-2</c:v>
                </c:pt>
                <c:pt idx="77">
                  <c:v>6.6100000000000006E-2</c:v>
                </c:pt>
                <c:pt idx="78">
                  <c:v>6.3E-2</c:v>
                </c:pt>
                <c:pt idx="79">
                  <c:v>5.9799999999999999E-2</c:v>
                </c:pt>
                <c:pt idx="80">
                  <c:v>5.6899999999999999E-2</c:v>
                </c:pt>
                <c:pt idx="81">
                  <c:v>5.3900000000000003E-2</c:v>
                </c:pt>
                <c:pt idx="82">
                  <c:v>5.0900000000000001E-2</c:v>
                </c:pt>
                <c:pt idx="83">
                  <c:v>4.7899999999999998E-2</c:v>
                </c:pt>
                <c:pt idx="84">
                  <c:v>4.4999999999999998E-2</c:v>
                </c:pt>
                <c:pt idx="85">
                  <c:v>4.2000000000000003E-2</c:v>
                </c:pt>
                <c:pt idx="86">
                  <c:v>3.9300000000000002E-2</c:v>
                </c:pt>
                <c:pt idx="87">
                  <c:v>3.6400000000000002E-2</c:v>
                </c:pt>
                <c:pt idx="88">
                  <c:v>3.3500000000000002E-2</c:v>
                </c:pt>
                <c:pt idx="89">
                  <c:v>3.0700000000000002E-2</c:v>
                </c:pt>
                <c:pt idx="90">
                  <c:v>2.81E-2</c:v>
                </c:pt>
                <c:pt idx="91">
                  <c:v>2.52E-2</c:v>
                </c:pt>
                <c:pt idx="92">
                  <c:v>2.24E-2</c:v>
                </c:pt>
                <c:pt idx="93">
                  <c:v>1.95E-2</c:v>
                </c:pt>
                <c:pt idx="94">
                  <c:v>1.6899999999999998E-2</c:v>
                </c:pt>
                <c:pt idx="95">
                  <c:v>1.43E-2</c:v>
                </c:pt>
                <c:pt idx="96">
                  <c:v>1.1599999999999999E-2</c:v>
                </c:pt>
                <c:pt idx="97">
                  <c:v>8.8000000000000005E-3</c:v>
                </c:pt>
                <c:pt idx="98">
                  <c:v>6.0000000000000001E-3</c:v>
                </c:pt>
                <c:pt idx="99">
                  <c:v>3.3E-3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F8-4B6B-BDA4-5E69C086D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199224"/>
        <c:axId val="783200664"/>
        <c:axId val="792446480"/>
        <c:extLst>
          <c:ext xmlns:c15="http://schemas.microsoft.com/office/drawing/2012/chart" uri="{02D57815-91ED-43cb-92C2-25804820EDAC}">
            <c15:filteredArea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'Angle 0 Skip-k Y-Axis'!$A$1</c15:sqref>
                        </c15:formulaRef>
                      </c:ext>
                    </c:extLst>
                    <c:strCache>
                      <c:ptCount val="1"/>
                      <c:pt idx="0">
                        <c:v>p</c:v>
                      </c:pt>
                    </c:strCache>
                  </c:strRef>
                </c:tx>
                <c:spPr>
                  <a:solidFill>
                    <a:schemeClr val="accent2">
                      <a:alpha val="35000"/>
                    </a:schemeClr>
                  </a:solidFill>
                  <a:ln w="9525">
                    <a:solidFill>
                      <a:schemeClr val="accent2"/>
                    </a:solidFill>
                  </a:ln>
                  <a:effectLst/>
                  <a:sp3d contourW="9525">
                    <a:contourClr>
                      <a:schemeClr val="accent2"/>
                    </a:contourClr>
                  </a:sp3d>
                </c:spPr>
                <c:cat>
                  <c:numRef>
                    <c:extLst>
                      <c:ext uri="{02D57815-91ED-43cb-92C2-25804820EDAC}">
                        <c15:formulaRef>
                          <c15:sqref>'Angle 0 Skip-k Y-Axis'!$A$2:$A$102</c15:sqref>
                        </c15:formulaRef>
                      </c:ext>
                    </c:extLst>
                    <c:numCache>
                      <c:formatCode>0.000</c:formatCode>
                      <c:ptCount val="101"/>
                      <c:pt idx="0">
                        <c:v>0.5</c:v>
                      </c:pt>
                      <c:pt idx="1">
                        <c:v>0.505</c:v>
                      </c:pt>
                      <c:pt idx="2">
                        <c:v>0.51</c:v>
                      </c:pt>
                      <c:pt idx="3">
                        <c:v>0.51500000000000001</c:v>
                      </c:pt>
                      <c:pt idx="4">
                        <c:v>0.52</c:v>
                      </c:pt>
                      <c:pt idx="5">
                        <c:v>0.52500000000000002</c:v>
                      </c:pt>
                      <c:pt idx="6">
                        <c:v>0.53</c:v>
                      </c:pt>
                      <c:pt idx="7">
                        <c:v>0.53500000000000003</c:v>
                      </c:pt>
                      <c:pt idx="8">
                        <c:v>0.54</c:v>
                      </c:pt>
                      <c:pt idx="9">
                        <c:v>0.54500000000000004</c:v>
                      </c:pt>
                      <c:pt idx="10">
                        <c:v>0.55000000000000004</c:v>
                      </c:pt>
                      <c:pt idx="11">
                        <c:v>0.55500000000000005</c:v>
                      </c:pt>
                      <c:pt idx="12">
                        <c:v>0.56000000000000005</c:v>
                      </c:pt>
                      <c:pt idx="13">
                        <c:v>0.56499999999999995</c:v>
                      </c:pt>
                      <c:pt idx="14">
                        <c:v>0.56999999999999995</c:v>
                      </c:pt>
                      <c:pt idx="15">
                        <c:v>0.57499999999999996</c:v>
                      </c:pt>
                      <c:pt idx="16">
                        <c:v>0.57999999999999996</c:v>
                      </c:pt>
                      <c:pt idx="17">
                        <c:v>0.58499999999999996</c:v>
                      </c:pt>
                      <c:pt idx="18">
                        <c:v>0.59</c:v>
                      </c:pt>
                      <c:pt idx="19">
                        <c:v>0.59499999999999997</c:v>
                      </c:pt>
                      <c:pt idx="20">
                        <c:v>0.6</c:v>
                      </c:pt>
                      <c:pt idx="21">
                        <c:v>0.60499999999999998</c:v>
                      </c:pt>
                      <c:pt idx="22">
                        <c:v>0.61</c:v>
                      </c:pt>
                      <c:pt idx="23">
                        <c:v>0.61499999999999999</c:v>
                      </c:pt>
                      <c:pt idx="24">
                        <c:v>0.62</c:v>
                      </c:pt>
                      <c:pt idx="25">
                        <c:v>0.625</c:v>
                      </c:pt>
                      <c:pt idx="26">
                        <c:v>0.63</c:v>
                      </c:pt>
                      <c:pt idx="27">
                        <c:v>0.63500000000000001</c:v>
                      </c:pt>
                      <c:pt idx="28">
                        <c:v>0.64</c:v>
                      </c:pt>
                      <c:pt idx="29">
                        <c:v>0.64500000000000002</c:v>
                      </c:pt>
                      <c:pt idx="30">
                        <c:v>0.65</c:v>
                      </c:pt>
                      <c:pt idx="31">
                        <c:v>0.65500000000000003</c:v>
                      </c:pt>
                      <c:pt idx="32">
                        <c:v>0.66</c:v>
                      </c:pt>
                      <c:pt idx="33">
                        <c:v>0.66500000000000004</c:v>
                      </c:pt>
                      <c:pt idx="34">
                        <c:v>0.67</c:v>
                      </c:pt>
                      <c:pt idx="35">
                        <c:v>0.67500000000000004</c:v>
                      </c:pt>
                      <c:pt idx="36">
                        <c:v>0.68</c:v>
                      </c:pt>
                      <c:pt idx="37">
                        <c:v>0.68500000000000005</c:v>
                      </c:pt>
                      <c:pt idx="38">
                        <c:v>0.69</c:v>
                      </c:pt>
                      <c:pt idx="39">
                        <c:v>0.69499999999999995</c:v>
                      </c:pt>
                      <c:pt idx="40">
                        <c:v>0.7</c:v>
                      </c:pt>
                      <c:pt idx="41">
                        <c:v>0.70499999999999996</c:v>
                      </c:pt>
                      <c:pt idx="42">
                        <c:v>0.71</c:v>
                      </c:pt>
                      <c:pt idx="43">
                        <c:v>0.71499999999999997</c:v>
                      </c:pt>
                      <c:pt idx="44">
                        <c:v>0.72</c:v>
                      </c:pt>
                      <c:pt idx="45">
                        <c:v>0.72499999999999998</c:v>
                      </c:pt>
                      <c:pt idx="46">
                        <c:v>0.73</c:v>
                      </c:pt>
                      <c:pt idx="47">
                        <c:v>0.73499999999999999</c:v>
                      </c:pt>
                      <c:pt idx="48">
                        <c:v>0.74</c:v>
                      </c:pt>
                      <c:pt idx="49">
                        <c:v>0.745</c:v>
                      </c:pt>
                      <c:pt idx="50">
                        <c:v>0.75</c:v>
                      </c:pt>
                      <c:pt idx="51">
                        <c:v>0.755</c:v>
                      </c:pt>
                      <c:pt idx="52">
                        <c:v>0.76</c:v>
                      </c:pt>
                      <c:pt idx="53">
                        <c:v>0.76500000000000001</c:v>
                      </c:pt>
                      <c:pt idx="54">
                        <c:v>0.77</c:v>
                      </c:pt>
                      <c:pt idx="55">
                        <c:v>0.77500000000000002</c:v>
                      </c:pt>
                      <c:pt idx="56">
                        <c:v>0.78</c:v>
                      </c:pt>
                      <c:pt idx="57">
                        <c:v>0.78500000000000003</c:v>
                      </c:pt>
                      <c:pt idx="58">
                        <c:v>0.79</c:v>
                      </c:pt>
                      <c:pt idx="59">
                        <c:v>0.79500000000000004</c:v>
                      </c:pt>
                      <c:pt idx="60">
                        <c:v>0.8</c:v>
                      </c:pt>
                      <c:pt idx="61">
                        <c:v>0.80500000000000005</c:v>
                      </c:pt>
                      <c:pt idx="62">
                        <c:v>0.81</c:v>
                      </c:pt>
                      <c:pt idx="63">
                        <c:v>0.81499999999999995</c:v>
                      </c:pt>
                      <c:pt idx="64">
                        <c:v>0.82</c:v>
                      </c:pt>
                      <c:pt idx="65">
                        <c:v>0.82499999999999996</c:v>
                      </c:pt>
                      <c:pt idx="66">
                        <c:v>0.83</c:v>
                      </c:pt>
                      <c:pt idx="67">
                        <c:v>0.83499999999999996</c:v>
                      </c:pt>
                      <c:pt idx="68">
                        <c:v>0.84</c:v>
                      </c:pt>
                      <c:pt idx="69">
                        <c:v>0.84499999999999997</c:v>
                      </c:pt>
                      <c:pt idx="70">
                        <c:v>0.85</c:v>
                      </c:pt>
                      <c:pt idx="71">
                        <c:v>0.85499999999999998</c:v>
                      </c:pt>
                      <c:pt idx="72">
                        <c:v>0.86</c:v>
                      </c:pt>
                      <c:pt idx="73">
                        <c:v>0.86499999999999999</c:v>
                      </c:pt>
                      <c:pt idx="74">
                        <c:v>0.87</c:v>
                      </c:pt>
                      <c:pt idx="75">
                        <c:v>0.875</c:v>
                      </c:pt>
                      <c:pt idx="76">
                        <c:v>0.88</c:v>
                      </c:pt>
                      <c:pt idx="77">
                        <c:v>0.88500000000000001</c:v>
                      </c:pt>
                      <c:pt idx="78">
                        <c:v>0.89</c:v>
                      </c:pt>
                      <c:pt idx="79">
                        <c:v>0.89500000000000002</c:v>
                      </c:pt>
                      <c:pt idx="80">
                        <c:v>0.9</c:v>
                      </c:pt>
                      <c:pt idx="81">
                        <c:v>0.90500000000000003</c:v>
                      </c:pt>
                      <c:pt idx="82">
                        <c:v>0.91</c:v>
                      </c:pt>
                      <c:pt idx="83">
                        <c:v>0.91500000000000004</c:v>
                      </c:pt>
                      <c:pt idx="84">
                        <c:v>0.92</c:v>
                      </c:pt>
                      <c:pt idx="85">
                        <c:v>0.92500000000000004</c:v>
                      </c:pt>
                      <c:pt idx="86">
                        <c:v>0.93</c:v>
                      </c:pt>
                      <c:pt idx="87">
                        <c:v>0.93500000000000005</c:v>
                      </c:pt>
                      <c:pt idx="88">
                        <c:v>0.94</c:v>
                      </c:pt>
                      <c:pt idx="89">
                        <c:v>0.94499999999999995</c:v>
                      </c:pt>
                      <c:pt idx="90">
                        <c:v>0.95</c:v>
                      </c:pt>
                      <c:pt idx="91">
                        <c:v>0.95499999999999996</c:v>
                      </c:pt>
                      <c:pt idx="92">
                        <c:v>0.96</c:v>
                      </c:pt>
                      <c:pt idx="93">
                        <c:v>0.96499999999999997</c:v>
                      </c:pt>
                      <c:pt idx="94">
                        <c:v>0.97</c:v>
                      </c:pt>
                      <c:pt idx="95">
                        <c:v>0.97499999999999998</c:v>
                      </c:pt>
                      <c:pt idx="96">
                        <c:v>0.98</c:v>
                      </c:pt>
                      <c:pt idx="97">
                        <c:v>0.98499999999999999</c:v>
                      </c:pt>
                      <c:pt idx="98">
                        <c:v>0.99</c:v>
                      </c:pt>
                      <c:pt idx="99">
                        <c:v>0.995</c:v>
                      </c:pt>
                      <c:pt idx="100">
                        <c:v>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'Angle 0 Skip-k Y-Axis'!$A$2:$A$102</c15:sqref>
                        </c15:formulaRef>
                      </c:ext>
                    </c:extLst>
                    <c:numCache>
                      <c:formatCode>0.000</c:formatCode>
                      <c:ptCount val="101"/>
                      <c:pt idx="0">
                        <c:v>0.5</c:v>
                      </c:pt>
                      <c:pt idx="1">
                        <c:v>0.505</c:v>
                      </c:pt>
                      <c:pt idx="2">
                        <c:v>0.51</c:v>
                      </c:pt>
                      <c:pt idx="3">
                        <c:v>0.51500000000000001</c:v>
                      </c:pt>
                      <c:pt idx="4">
                        <c:v>0.52</c:v>
                      </c:pt>
                      <c:pt idx="5">
                        <c:v>0.52500000000000002</c:v>
                      </c:pt>
                      <c:pt idx="6">
                        <c:v>0.53</c:v>
                      </c:pt>
                      <c:pt idx="7">
                        <c:v>0.53500000000000003</c:v>
                      </c:pt>
                      <c:pt idx="8">
                        <c:v>0.54</c:v>
                      </c:pt>
                      <c:pt idx="9">
                        <c:v>0.54500000000000004</c:v>
                      </c:pt>
                      <c:pt idx="10">
                        <c:v>0.55000000000000004</c:v>
                      </c:pt>
                      <c:pt idx="11">
                        <c:v>0.55500000000000005</c:v>
                      </c:pt>
                      <c:pt idx="12">
                        <c:v>0.56000000000000005</c:v>
                      </c:pt>
                      <c:pt idx="13">
                        <c:v>0.56499999999999995</c:v>
                      </c:pt>
                      <c:pt idx="14">
                        <c:v>0.56999999999999995</c:v>
                      </c:pt>
                      <c:pt idx="15">
                        <c:v>0.57499999999999996</c:v>
                      </c:pt>
                      <c:pt idx="16">
                        <c:v>0.57999999999999996</c:v>
                      </c:pt>
                      <c:pt idx="17">
                        <c:v>0.58499999999999996</c:v>
                      </c:pt>
                      <c:pt idx="18">
                        <c:v>0.59</c:v>
                      </c:pt>
                      <c:pt idx="19">
                        <c:v>0.59499999999999997</c:v>
                      </c:pt>
                      <c:pt idx="20">
                        <c:v>0.6</c:v>
                      </c:pt>
                      <c:pt idx="21">
                        <c:v>0.60499999999999998</c:v>
                      </c:pt>
                      <c:pt idx="22">
                        <c:v>0.61</c:v>
                      </c:pt>
                      <c:pt idx="23">
                        <c:v>0.61499999999999999</c:v>
                      </c:pt>
                      <c:pt idx="24">
                        <c:v>0.62</c:v>
                      </c:pt>
                      <c:pt idx="25">
                        <c:v>0.625</c:v>
                      </c:pt>
                      <c:pt idx="26">
                        <c:v>0.63</c:v>
                      </c:pt>
                      <c:pt idx="27">
                        <c:v>0.63500000000000001</c:v>
                      </c:pt>
                      <c:pt idx="28">
                        <c:v>0.64</c:v>
                      </c:pt>
                      <c:pt idx="29">
                        <c:v>0.64500000000000002</c:v>
                      </c:pt>
                      <c:pt idx="30">
                        <c:v>0.65</c:v>
                      </c:pt>
                      <c:pt idx="31">
                        <c:v>0.65500000000000003</c:v>
                      </c:pt>
                      <c:pt idx="32">
                        <c:v>0.66</c:v>
                      </c:pt>
                      <c:pt idx="33">
                        <c:v>0.66500000000000004</c:v>
                      </c:pt>
                      <c:pt idx="34">
                        <c:v>0.67</c:v>
                      </c:pt>
                      <c:pt idx="35">
                        <c:v>0.67500000000000004</c:v>
                      </c:pt>
                      <c:pt idx="36">
                        <c:v>0.68</c:v>
                      </c:pt>
                      <c:pt idx="37">
                        <c:v>0.68500000000000005</c:v>
                      </c:pt>
                      <c:pt idx="38">
                        <c:v>0.69</c:v>
                      </c:pt>
                      <c:pt idx="39">
                        <c:v>0.69499999999999995</c:v>
                      </c:pt>
                      <c:pt idx="40">
                        <c:v>0.7</c:v>
                      </c:pt>
                      <c:pt idx="41">
                        <c:v>0.70499999999999996</c:v>
                      </c:pt>
                      <c:pt idx="42">
                        <c:v>0.71</c:v>
                      </c:pt>
                      <c:pt idx="43">
                        <c:v>0.71499999999999997</c:v>
                      </c:pt>
                      <c:pt idx="44">
                        <c:v>0.72</c:v>
                      </c:pt>
                      <c:pt idx="45">
                        <c:v>0.72499999999999998</c:v>
                      </c:pt>
                      <c:pt idx="46">
                        <c:v>0.73</c:v>
                      </c:pt>
                      <c:pt idx="47">
                        <c:v>0.73499999999999999</c:v>
                      </c:pt>
                      <c:pt idx="48">
                        <c:v>0.74</c:v>
                      </c:pt>
                      <c:pt idx="49">
                        <c:v>0.745</c:v>
                      </c:pt>
                      <c:pt idx="50">
                        <c:v>0.75</c:v>
                      </c:pt>
                      <c:pt idx="51">
                        <c:v>0.755</c:v>
                      </c:pt>
                      <c:pt idx="52">
                        <c:v>0.76</c:v>
                      </c:pt>
                      <c:pt idx="53">
                        <c:v>0.76500000000000001</c:v>
                      </c:pt>
                      <c:pt idx="54">
                        <c:v>0.77</c:v>
                      </c:pt>
                      <c:pt idx="55">
                        <c:v>0.77500000000000002</c:v>
                      </c:pt>
                      <c:pt idx="56">
                        <c:v>0.78</c:v>
                      </c:pt>
                      <c:pt idx="57">
                        <c:v>0.78500000000000003</c:v>
                      </c:pt>
                      <c:pt idx="58">
                        <c:v>0.79</c:v>
                      </c:pt>
                      <c:pt idx="59">
                        <c:v>0.79500000000000004</c:v>
                      </c:pt>
                      <c:pt idx="60">
                        <c:v>0.8</c:v>
                      </c:pt>
                      <c:pt idx="61">
                        <c:v>0.80500000000000005</c:v>
                      </c:pt>
                      <c:pt idx="62">
                        <c:v>0.81</c:v>
                      </c:pt>
                      <c:pt idx="63">
                        <c:v>0.81499999999999995</c:v>
                      </c:pt>
                      <c:pt idx="64">
                        <c:v>0.82</c:v>
                      </c:pt>
                      <c:pt idx="65">
                        <c:v>0.82499999999999996</c:v>
                      </c:pt>
                      <c:pt idx="66">
                        <c:v>0.83</c:v>
                      </c:pt>
                      <c:pt idx="67">
                        <c:v>0.83499999999999996</c:v>
                      </c:pt>
                      <c:pt idx="68">
                        <c:v>0.84</c:v>
                      </c:pt>
                      <c:pt idx="69">
                        <c:v>0.84499999999999997</c:v>
                      </c:pt>
                      <c:pt idx="70">
                        <c:v>0.85</c:v>
                      </c:pt>
                      <c:pt idx="71">
                        <c:v>0.85499999999999998</c:v>
                      </c:pt>
                      <c:pt idx="72">
                        <c:v>0.86</c:v>
                      </c:pt>
                      <c:pt idx="73">
                        <c:v>0.86499999999999999</c:v>
                      </c:pt>
                      <c:pt idx="74">
                        <c:v>0.87</c:v>
                      </c:pt>
                      <c:pt idx="75">
                        <c:v>0.875</c:v>
                      </c:pt>
                      <c:pt idx="76">
                        <c:v>0.88</c:v>
                      </c:pt>
                      <c:pt idx="77">
                        <c:v>0.88500000000000001</c:v>
                      </c:pt>
                      <c:pt idx="78">
                        <c:v>0.89</c:v>
                      </c:pt>
                      <c:pt idx="79">
                        <c:v>0.89500000000000002</c:v>
                      </c:pt>
                      <c:pt idx="80">
                        <c:v>0.9</c:v>
                      </c:pt>
                      <c:pt idx="81">
                        <c:v>0.90500000000000003</c:v>
                      </c:pt>
                      <c:pt idx="82">
                        <c:v>0.91</c:v>
                      </c:pt>
                      <c:pt idx="83">
                        <c:v>0.91500000000000004</c:v>
                      </c:pt>
                      <c:pt idx="84">
                        <c:v>0.92</c:v>
                      </c:pt>
                      <c:pt idx="85">
                        <c:v>0.92500000000000004</c:v>
                      </c:pt>
                      <c:pt idx="86">
                        <c:v>0.93</c:v>
                      </c:pt>
                      <c:pt idx="87">
                        <c:v>0.93500000000000005</c:v>
                      </c:pt>
                      <c:pt idx="88">
                        <c:v>0.94</c:v>
                      </c:pt>
                      <c:pt idx="89">
                        <c:v>0.94499999999999995</c:v>
                      </c:pt>
                      <c:pt idx="90">
                        <c:v>0.95</c:v>
                      </c:pt>
                      <c:pt idx="91">
                        <c:v>0.95499999999999996</c:v>
                      </c:pt>
                      <c:pt idx="92">
                        <c:v>0.96</c:v>
                      </c:pt>
                      <c:pt idx="93">
                        <c:v>0.96499999999999997</c:v>
                      </c:pt>
                      <c:pt idx="94">
                        <c:v>0.97</c:v>
                      </c:pt>
                      <c:pt idx="95">
                        <c:v>0.97499999999999998</c:v>
                      </c:pt>
                      <c:pt idx="96">
                        <c:v>0.98</c:v>
                      </c:pt>
                      <c:pt idx="97">
                        <c:v>0.98499999999999999</c:v>
                      </c:pt>
                      <c:pt idx="98">
                        <c:v>0.99</c:v>
                      </c:pt>
                      <c:pt idx="99">
                        <c:v>0.995</c:v>
                      </c:pt>
                      <c:pt idx="100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36F8-4B6B-BDA4-5E69C086D9B8}"/>
                  </c:ext>
                </c:extLst>
              </c15:ser>
            </c15:filteredAreaSeries>
          </c:ext>
        </c:extLst>
      </c:area3DChart>
      <c:catAx>
        <c:axId val="783199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Probability</a:t>
                </a:r>
              </a:p>
            </c:rich>
          </c:tx>
          <c:layout>
            <c:manualLayout>
              <c:xMode val="edge"/>
              <c:yMode val="edge"/>
              <c:x val="0.47742594675665539"/>
              <c:y val="0.888756164247899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in"/>
        <c:tickLblPos val="nextTo"/>
        <c:spPr>
          <a:noFill/>
          <a:ln w="9525">
            <a:solidFill>
              <a:schemeClr val="tx1">
                <a:lumMod val="5000"/>
                <a:lumOff val="9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00664"/>
        <c:crosses val="autoZero"/>
        <c:auto val="1"/>
        <c:lblAlgn val="ctr"/>
        <c:lblOffset val="100"/>
        <c:tickLblSkip val="10"/>
        <c:noMultiLvlLbl val="0"/>
      </c:catAx>
      <c:valAx>
        <c:axId val="783200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Stretch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>
            <a:solidFill>
              <a:schemeClr val="tx1">
                <a:lumMod val="5000"/>
                <a:lumOff val="9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199224"/>
        <c:crosses val="autoZero"/>
        <c:crossBetween val="midCat"/>
        <c:majorUnit val="1"/>
      </c:valAx>
      <c:serAx>
        <c:axId val="792446480"/>
        <c:scaling>
          <c:orientation val="minMax"/>
        </c:scaling>
        <c:delete val="1"/>
        <c:axPos val="b"/>
        <c:majorTickMark val="none"/>
        <c:minorTickMark val="none"/>
        <c:tickLblPos val="nextTo"/>
        <c:crossAx val="783200664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2F5597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11"/>
          <c:order val="0"/>
          <c:tx>
            <c:strRef>
              <c:f>'Angle 0 all dist'!$N$1</c:f>
              <c:strCache>
                <c:ptCount val="1"/>
                <c:pt idx="0">
                  <c:v>Formula</c:v>
                </c:pt>
              </c:strCache>
            </c:strRef>
          </c:tx>
          <c:spPr>
            <a:solidFill>
              <a:srgbClr val="C00000"/>
            </a:solidFill>
            <a:ln>
              <a:solidFill>
                <a:srgbClr val="C00000"/>
              </a:solidFill>
            </a:ln>
            <a:effectLst/>
            <a:sp3d>
              <a:contourClr>
                <a:srgbClr val="C00000"/>
              </a:contourClr>
            </a:sp3d>
          </c:spPr>
          <c:cat>
            <c:numRef>
              <c:f>'Angle 0 all dist'!$A$2:$A$102</c:f>
              <c:numCache>
                <c:formatCode>0.000</c:formatCode>
                <c:ptCount val="101"/>
                <c:pt idx="0">
                  <c:v>0.5</c:v>
                </c:pt>
                <c:pt idx="1">
                  <c:v>0.505</c:v>
                </c:pt>
                <c:pt idx="2">
                  <c:v>0.51</c:v>
                </c:pt>
                <c:pt idx="3">
                  <c:v>0.51500000000000001</c:v>
                </c:pt>
                <c:pt idx="4">
                  <c:v>0.52</c:v>
                </c:pt>
                <c:pt idx="5">
                  <c:v>0.52500000000000002</c:v>
                </c:pt>
                <c:pt idx="6">
                  <c:v>0.53</c:v>
                </c:pt>
                <c:pt idx="7">
                  <c:v>0.53500000000000003</c:v>
                </c:pt>
                <c:pt idx="8">
                  <c:v>0.54</c:v>
                </c:pt>
                <c:pt idx="9">
                  <c:v>0.54500000000000004</c:v>
                </c:pt>
                <c:pt idx="10">
                  <c:v>0.55000000000000004</c:v>
                </c:pt>
                <c:pt idx="11">
                  <c:v>0.55500000000000005</c:v>
                </c:pt>
                <c:pt idx="12">
                  <c:v>0.56000000000000005</c:v>
                </c:pt>
                <c:pt idx="13">
                  <c:v>0.56499999999999995</c:v>
                </c:pt>
                <c:pt idx="14">
                  <c:v>0.56999999999999995</c:v>
                </c:pt>
                <c:pt idx="15">
                  <c:v>0.57499999999999996</c:v>
                </c:pt>
                <c:pt idx="16">
                  <c:v>0.57999999999999996</c:v>
                </c:pt>
                <c:pt idx="17">
                  <c:v>0.58499999999999996</c:v>
                </c:pt>
                <c:pt idx="18">
                  <c:v>0.59</c:v>
                </c:pt>
                <c:pt idx="19">
                  <c:v>0.59499999999999997</c:v>
                </c:pt>
                <c:pt idx="20">
                  <c:v>0.6</c:v>
                </c:pt>
                <c:pt idx="21">
                  <c:v>0.60499999999999998</c:v>
                </c:pt>
                <c:pt idx="22">
                  <c:v>0.61</c:v>
                </c:pt>
                <c:pt idx="23">
                  <c:v>0.61499999999999999</c:v>
                </c:pt>
                <c:pt idx="24">
                  <c:v>0.62</c:v>
                </c:pt>
                <c:pt idx="25">
                  <c:v>0.625</c:v>
                </c:pt>
                <c:pt idx="26">
                  <c:v>0.63</c:v>
                </c:pt>
                <c:pt idx="27">
                  <c:v>0.63500000000000001</c:v>
                </c:pt>
                <c:pt idx="28">
                  <c:v>0.64</c:v>
                </c:pt>
                <c:pt idx="29">
                  <c:v>0.64500000000000002</c:v>
                </c:pt>
                <c:pt idx="30">
                  <c:v>0.65</c:v>
                </c:pt>
                <c:pt idx="31">
                  <c:v>0.65500000000000003</c:v>
                </c:pt>
                <c:pt idx="32">
                  <c:v>0.66</c:v>
                </c:pt>
                <c:pt idx="33">
                  <c:v>0.66500000000000004</c:v>
                </c:pt>
                <c:pt idx="34">
                  <c:v>0.67</c:v>
                </c:pt>
                <c:pt idx="35">
                  <c:v>0.67500000000000004</c:v>
                </c:pt>
                <c:pt idx="36">
                  <c:v>0.68</c:v>
                </c:pt>
                <c:pt idx="37">
                  <c:v>0.68500000000000005</c:v>
                </c:pt>
                <c:pt idx="38">
                  <c:v>0.69</c:v>
                </c:pt>
                <c:pt idx="39">
                  <c:v>0.69499999999999995</c:v>
                </c:pt>
                <c:pt idx="40">
                  <c:v>0.7</c:v>
                </c:pt>
                <c:pt idx="41">
                  <c:v>0.70499999999999996</c:v>
                </c:pt>
                <c:pt idx="42">
                  <c:v>0.71</c:v>
                </c:pt>
                <c:pt idx="43">
                  <c:v>0.71499999999999997</c:v>
                </c:pt>
                <c:pt idx="44">
                  <c:v>0.72</c:v>
                </c:pt>
                <c:pt idx="45">
                  <c:v>0.72499999999999998</c:v>
                </c:pt>
                <c:pt idx="46">
                  <c:v>0.73</c:v>
                </c:pt>
                <c:pt idx="47">
                  <c:v>0.73499999999999999</c:v>
                </c:pt>
                <c:pt idx="48">
                  <c:v>0.74</c:v>
                </c:pt>
                <c:pt idx="49">
                  <c:v>0.745</c:v>
                </c:pt>
                <c:pt idx="50">
                  <c:v>0.75</c:v>
                </c:pt>
                <c:pt idx="51">
                  <c:v>0.755</c:v>
                </c:pt>
                <c:pt idx="52">
                  <c:v>0.76</c:v>
                </c:pt>
                <c:pt idx="53">
                  <c:v>0.76500000000000001</c:v>
                </c:pt>
                <c:pt idx="54">
                  <c:v>0.77</c:v>
                </c:pt>
                <c:pt idx="55">
                  <c:v>0.77500000000000002</c:v>
                </c:pt>
                <c:pt idx="56">
                  <c:v>0.78</c:v>
                </c:pt>
                <c:pt idx="57">
                  <c:v>0.78500000000000003</c:v>
                </c:pt>
                <c:pt idx="58">
                  <c:v>0.79</c:v>
                </c:pt>
                <c:pt idx="59">
                  <c:v>0.79500000000000004</c:v>
                </c:pt>
                <c:pt idx="60">
                  <c:v>0.8</c:v>
                </c:pt>
                <c:pt idx="61">
                  <c:v>0.80500000000000005</c:v>
                </c:pt>
                <c:pt idx="62">
                  <c:v>0.81</c:v>
                </c:pt>
                <c:pt idx="63">
                  <c:v>0.81499999999999995</c:v>
                </c:pt>
                <c:pt idx="64">
                  <c:v>0.82</c:v>
                </c:pt>
                <c:pt idx="65">
                  <c:v>0.82499999999999996</c:v>
                </c:pt>
                <c:pt idx="66">
                  <c:v>0.83</c:v>
                </c:pt>
                <c:pt idx="67">
                  <c:v>0.83499999999999996</c:v>
                </c:pt>
                <c:pt idx="68">
                  <c:v>0.84</c:v>
                </c:pt>
                <c:pt idx="69">
                  <c:v>0.84499999999999997</c:v>
                </c:pt>
                <c:pt idx="70">
                  <c:v>0.85</c:v>
                </c:pt>
                <c:pt idx="71">
                  <c:v>0.85499999999999998</c:v>
                </c:pt>
                <c:pt idx="72">
                  <c:v>0.86</c:v>
                </c:pt>
                <c:pt idx="73">
                  <c:v>0.86499999999999999</c:v>
                </c:pt>
                <c:pt idx="74">
                  <c:v>0.87</c:v>
                </c:pt>
                <c:pt idx="75">
                  <c:v>0.875</c:v>
                </c:pt>
                <c:pt idx="76">
                  <c:v>0.88</c:v>
                </c:pt>
                <c:pt idx="77">
                  <c:v>0.88500000000000001</c:v>
                </c:pt>
                <c:pt idx="78">
                  <c:v>0.89</c:v>
                </c:pt>
                <c:pt idx="79">
                  <c:v>0.89500000000000002</c:v>
                </c:pt>
                <c:pt idx="80">
                  <c:v>0.9</c:v>
                </c:pt>
                <c:pt idx="81">
                  <c:v>0.90500000000000003</c:v>
                </c:pt>
                <c:pt idx="82">
                  <c:v>0.91</c:v>
                </c:pt>
                <c:pt idx="83">
                  <c:v>0.91500000000000004</c:v>
                </c:pt>
                <c:pt idx="84">
                  <c:v>0.92</c:v>
                </c:pt>
                <c:pt idx="85">
                  <c:v>0.92500000000000004</c:v>
                </c:pt>
                <c:pt idx="86">
                  <c:v>0.93</c:v>
                </c:pt>
                <c:pt idx="87">
                  <c:v>0.93500000000000005</c:v>
                </c:pt>
                <c:pt idx="88">
                  <c:v>0.94</c:v>
                </c:pt>
                <c:pt idx="89">
                  <c:v>0.94499999999999995</c:v>
                </c:pt>
                <c:pt idx="90">
                  <c:v>0.95</c:v>
                </c:pt>
                <c:pt idx="91">
                  <c:v>0.95499999999999996</c:v>
                </c:pt>
                <c:pt idx="92">
                  <c:v>0.96</c:v>
                </c:pt>
                <c:pt idx="93">
                  <c:v>0.96499999999999997</c:v>
                </c:pt>
                <c:pt idx="94">
                  <c:v>0.97</c:v>
                </c:pt>
                <c:pt idx="95">
                  <c:v>0.97499999999999998</c:v>
                </c:pt>
                <c:pt idx="96">
                  <c:v>0.98</c:v>
                </c:pt>
                <c:pt idx="97">
                  <c:v>0.98499999999999999</c:v>
                </c:pt>
                <c:pt idx="98">
                  <c:v>0.99</c:v>
                </c:pt>
                <c:pt idx="99">
                  <c:v>0.995</c:v>
                </c:pt>
                <c:pt idx="100">
                  <c:v>1</c:v>
                </c:pt>
              </c:numCache>
            </c:numRef>
          </c:cat>
          <c:val>
            <c:numRef>
              <c:f>'Angle 0 all dist'!$N$2:$N$102</c:f>
              <c:numCache>
                <c:formatCode>0.000</c:formatCode>
                <c:ptCount val="101"/>
                <c:pt idx="0">
                  <c:v>0.25</c:v>
                </c:pt>
                <c:pt idx="1">
                  <c:v>0.24750000000000005</c:v>
                </c:pt>
                <c:pt idx="2">
                  <c:v>0.24500000000000011</c:v>
                </c:pt>
                <c:pt idx="3">
                  <c:v>0.24249999999999994</c:v>
                </c:pt>
                <c:pt idx="4">
                  <c:v>0.24</c:v>
                </c:pt>
                <c:pt idx="5">
                  <c:v>0.23750000000000004</c:v>
                </c:pt>
                <c:pt idx="6">
                  <c:v>0.23499999999999988</c:v>
                </c:pt>
                <c:pt idx="7">
                  <c:v>0.23249999999999993</c:v>
                </c:pt>
                <c:pt idx="8">
                  <c:v>0.22999999999999998</c:v>
                </c:pt>
                <c:pt idx="9">
                  <c:v>0.22750000000000004</c:v>
                </c:pt>
                <c:pt idx="10">
                  <c:v>0.22500000000000009</c:v>
                </c:pt>
                <c:pt idx="11">
                  <c:v>0.22249999999999992</c:v>
                </c:pt>
                <c:pt idx="12">
                  <c:v>0.21999999999999997</c:v>
                </c:pt>
                <c:pt idx="13">
                  <c:v>0.21750000000000003</c:v>
                </c:pt>
                <c:pt idx="14">
                  <c:v>0.21500000000000008</c:v>
                </c:pt>
                <c:pt idx="15">
                  <c:v>0.21249999999999991</c:v>
                </c:pt>
                <c:pt idx="16">
                  <c:v>0.20999999999999996</c:v>
                </c:pt>
                <c:pt idx="17">
                  <c:v>0.20750000000000002</c:v>
                </c:pt>
                <c:pt idx="18">
                  <c:v>0.20500000000000007</c:v>
                </c:pt>
                <c:pt idx="19">
                  <c:v>0.20250000000000012</c:v>
                </c:pt>
                <c:pt idx="20">
                  <c:v>0.19999999999999996</c:v>
                </c:pt>
                <c:pt idx="21">
                  <c:v>0.19750000000000001</c:v>
                </c:pt>
                <c:pt idx="22">
                  <c:v>0.19500000000000006</c:v>
                </c:pt>
                <c:pt idx="23">
                  <c:v>0.19249999999999989</c:v>
                </c:pt>
                <c:pt idx="24">
                  <c:v>0.18999999999999995</c:v>
                </c:pt>
                <c:pt idx="25">
                  <c:v>0.1875</c:v>
                </c:pt>
                <c:pt idx="26">
                  <c:v>0.18500000000000005</c:v>
                </c:pt>
                <c:pt idx="27">
                  <c:v>0.18250000000000011</c:v>
                </c:pt>
                <c:pt idx="28">
                  <c:v>0.17999999999999994</c:v>
                </c:pt>
                <c:pt idx="29">
                  <c:v>0.17749999999999999</c:v>
                </c:pt>
                <c:pt idx="30">
                  <c:v>0.17500000000000004</c:v>
                </c:pt>
                <c:pt idx="31">
                  <c:v>0.17249999999999988</c:v>
                </c:pt>
                <c:pt idx="32">
                  <c:v>0.16999999999999993</c:v>
                </c:pt>
                <c:pt idx="33">
                  <c:v>0.16749999999999998</c:v>
                </c:pt>
                <c:pt idx="34">
                  <c:v>0.16500000000000004</c:v>
                </c:pt>
                <c:pt idx="35">
                  <c:v>0.16250000000000009</c:v>
                </c:pt>
                <c:pt idx="36">
                  <c:v>0.15999999999999992</c:v>
                </c:pt>
                <c:pt idx="37">
                  <c:v>0.15749999999999997</c:v>
                </c:pt>
                <c:pt idx="38">
                  <c:v>0.15500000000000003</c:v>
                </c:pt>
                <c:pt idx="39">
                  <c:v>0.15250000000000008</c:v>
                </c:pt>
                <c:pt idx="40">
                  <c:v>0.14999999999999991</c:v>
                </c:pt>
                <c:pt idx="41">
                  <c:v>0.14749999999999996</c:v>
                </c:pt>
                <c:pt idx="42">
                  <c:v>0.14500000000000002</c:v>
                </c:pt>
                <c:pt idx="43">
                  <c:v>0.14250000000000007</c:v>
                </c:pt>
                <c:pt idx="44">
                  <c:v>0.14000000000000012</c:v>
                </c:pt>
                <c:pt idx="45">
                  <c:v>0.13749999999999996</c:v>
                </c:pt>
                <c:pt idx="46">
                  <c:v>0.13500000000000001</c:v>
                </c:pt>
                <c:pt idx="47">
                  <c:v>0.13250000000000006</c:v>
                </c:pt>
                <c:pt idx="48">
                  <c:v>0.12999999999999989</c:v>
                </c:pt>
                <c:pt idx="49">
                  <c:v>0.12749999999999995</c:v>
                </c:pt>
                <c:pt idx="50">
                  <c:v>0.125</c:v>
                </c:pt>
                <c:pt idx="51">
                  <c:v>0.12250000000000005</c:v>
                </c:pt>
                <c:pt idx="52">
                  <c:v>0.12000000000000011</c:v>
                </c:pt>
                <c:pt idx="53">
                  <c:v>0.11749999999999994</c:v>
                </c:pt>
                <c:pt idx="54">
                  <c:v>0.11499999999999999</c:v>
                </c:pt>
                <c:pt idx="55">
                  <c:v>0.11250000000000004</c:v>
                </c:pt>
                <c:pt idx="56">
                  <c:v>0.10999999999999988</c:v>
                </c:pt>
                <c:pt idx="57">
                  <c:v>0.10749999999999993</c:v>
                </c:pt>
                <c:pt idx="58">
                  <c:v>0.10499999999999998</c:v>
                </c:pt>
                <c:pt idx="59">
                  <c:v>0.10250000000000004</c:v>
                </c:pt>
                <c:pt idx="60">
                  <c:v>0.10000000000000009</c:v>
                </c:pt>
                <c:pt idx="61">
                  <c:v>9.749999999999992E-2</c:v>
                </c:pt>
                <c:pt idx="62">
                  <c:v>9.4999999999999973E-2</c:v>
                </c:pt>
                <c:pt idx="63">
                  <c:v>9.2500000000000027E-2</c:v>
                </c:pt>
                <c:pt idx="64">
                  <c:v>9.000000000000008E-2</c:v>
                </c:pt>
                <c:pt idx="65">
                  <c:v>8.7499999999999911E-2</c:v>
                </c:pt>
                <c:pt idx="66">
                  <c:v>8.4999999999999964E-2</c:v>
                </c:pt>
                <c:pt idx="67">
                  <c:v>8.2500000000000018E-2</c:v>
                </c:pt>
                <c:pt idx="68">
                  <c:v>8.0000000000000071E-2</c:v>
                </c:pt>
                <c:pt idx="69">
                  <c:v>7.7500000000000124E-2</c:v>
                </c:pt>
                <c:pt idx="70">
                  <c:v>7.4999999999999956E-2</c:v>
                </c:pt>
                <c:pt idx="71">
                  <c:v>7.2500000000000009E-2</c:v>
                </c:pt>
                <c:pt idx="72">
                  <c:v>7.0000000000000062E-2</c:v>
                </c:pt>
                <c:pt idx="73">
                  <c:v>6.7499999999999893E-2</c:v>
                </c:pt>
                <c:pt idx="74">
                  <c:v>6.4999999999999947E-2</c:v>
                </c:pt>
                <c:pt idx="75">
                  <c:v>6.25E-2</c:v>
                </c:pt>
                <c:pt idx="76">
                  <c:v>6.0000000000000053E-2</c:v>
                </c:pt>
                <c:pt idx="77">
                  <c:v>5.7500000000000107E-2</c:v>
                </c:pt>
                <c:pt idx="78">
                  <c:v>5.4999999999999938E-2</c:v>
                </c:pt>
                <c:pt idx="79">
                  <c:v>5.2499999999999991E-2</c:v>
                </c:pt>
                <c:pt idx="80">
                  <c:v>5.0000000000000044E-2</c:v>
                </c:pt>
                <c:pt idx="81">
                  <c:v>4.7499999999999876E-2</c:v>
                </c:pt>
                <c:pt idx="82">
                  <c:v>4.4999999999999929E-2</c:v>
                </c:pt>
                <c:pt idx="83">
                  <c:v>4.2499999999999982E-2</c:v>
                </c:pt>
                <c:pt idx="84">
                  <c:v>4.0000000000000036E-2</c:v>
                </c:pt>
                <c:pt idx="85">
                  <c:v>3.7500000000000089E-2</c:v>
                </c:pt>
                <c:pt idx="86">
                  <c:v>3.499999999999992E-2</c:v>
                </c:pt>
                <c:pt idx="87">
                  <c:v>3.2499999999999973E-2</c:v>
                </c:pt>
                <c:pt idx="88">
                  <c:v>3.0000000000000027E-2</c:v>
                </c:pt>
                <c:pt idx="89">
                  <c:v>2.750000000000008E-2</c:v>
                </c:pt>
                <c:pt idx="90">
                  <c:v>2.4999999999999911E-2</c:v>
                </c:pt>
                <c:pt idx="91">
                  <c:v>2.2499999999999964E-2</c:v>
                </c:pt>
                <c:pt idx="92">
                  <c:v>2.0000000000000018E-2</c:v>
                </c:pt>
                <c:pt idx="93">
                  <c:v>1.7500000000000071E-2</c:v>
                </c:pt>
                <c:pt idx="94">
                  <c:v>1.5000000000000124E-2</c:v>
                </c:pt>
                <c:pt idx="95">
                  <c:v>1.2499999999999956E-2</c:v>
                </c:pt>
                <c:pt idx="96">
                  <c:v>1.0000000000000009E-2</c:v>
                </c:pt>
                <c:pt idx="97">
                  <c:v>7.5000000000000622E-3</c:v>
                </c:pt>
                <c:pt idx="98">
                  <c:v>4.9999999999998934E-3</c:v>
                </c:pt>
                <c:pt idx="99">
                  <c:v>2.4999999999999467E-3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BAA-4A82-A943-60E771132D1B}"/>
            </c:ext>
          </c:extLst>
        </c:ser>
        <c:ser>
          <c:idx val="0"/>
          <c:order val="1"/>
          <c:tx>
            <c:strRef>
              <c:f>'Angle 0 all dist'!$B$1</c:f>
              <c:strCache>
                <c:ptCount val="1"/>
                <c:pt idx="0">
                  <c:v>4096</c:v>
                </c:pt>
              </c:strCache>
            </c:strRef>
          </c:tx>
          <c:spPr>
            <a:solidFill>
              <a:schemeClr val="accent1">
                <a:shade val="40000"/>
              </a:schemeClr>
            </a:solidFill>
            <a:ln>
              <a:noFill/>
            </a:ln>
            <a:effectLst/>
            <a:sp3d/>
          </c:spPr>
          <c:cat>
            <c:numRef>
              <c:f>'Angle 0 all dist'!$A$2:$A$102</c:f>
              <c:numCache>
                <c:formatCode>0.000</c:formatCode>
                <c:ptCount val="101"/>
                <c:pt idx="0">
                  <c:v>0.5</c:v>
                </c:pt>
                <c:pt idx="1">
                  <c:v>0.505</c:v>
                </c:pt>
                <c:pt idx="2">
                  <c:v>0.51</c:v>
                </c:pt>
                <c:pt idx="3">
                  <c:v>0.51500000000000001</c:v>
                </c:pt>
                <c:pt idx="4">
                  <c:v>0.52</c:v>
                </c:pt>
                <c:pt idx="5">
                  <c:v>0.52500000000000002</c:v>
                </c:pt>
                <c:pt idx="6">
                  <c:v>0.53</c:v>
                </c:pt>
                <c:pt idx="7">
                  <c:v>0.53500000000000003</c:v>
                </c:pt>
                <c:pt idx="8">
                  <c:v>0.54</c:v>
                </c:pt>
                <c:pt idx="9">
                  <c:v>0.54500000000000004</c:v>
                </c:pt>
                <c:pt idx="10">
                  <c:v>0.55000000000000004</c:v>
                </c:pt>
                <c:pt idx="11">
                  <c:v>0.55500000000000005</c:v>
                </c:pt>
                <c:pt idx="12">
                  <c:v>0.56000000000000005</c:v>
                </c:pt>
                <c:pt idx="13">
                  <c:v>0.56499999999999995</c:v>
                </c:pt>
                <c:pt idx="14">
                  <c:v>0.56999999999999995</c:v>
                </c:pt>
                <c:pt idx="15">
                  <c:v>0.57499999999999996</c:v>
                </c:pt>
                <c:pt idx="16">
                  <c:v>0.57999999999999996</c:v>
                </c:pt>
                <c:pt idx="17">
                  <c:v>0.58499999999999996</c:v>
                </c:pt>
                <c:pt idx="18">
                  <c:v>0.59</c:v>
                </c:pt>
                <c:pt idx="19">
                  <c:v>0.59499999999999997</c:v>
                </c:pt>
                <c:pt idx="20">
                  <c:v>0.6</c:v>
                </c:pt>
                <c:pt idx="21">
                  <c:v>0.60499999999999998</c:v>
                </c:pt>
                <c:pt idx="22">
                  <c:v>0.61</c:v>
                </c:pt>
                <c:pt idx="23">
                  <c:v>0.61499999999999999</c:v>
                </c:pt>
                <c:pt idx="24">
                  <c:v>0.62</c:v>
                </c:pt>
                <c:pt idx="25">
                  <c:v>0.625</c:v>
                </c:pt>
                <c:pt idx="26">
                  <c:v>0.63</c:v>
                </c:pt>
                <c:pt idx="27">
                  <c:v>0.63500000000000001</c:v>
                </c:pt>
                <c:pt idx="28">
                  <c:v>0.64</c:v>
                </c:pt>
                <c:pt idx="29">
                  <c:v>0.64500000000000002</c:v>
                </c:pt>
                <c:pt idx="30">
                  <c:v>0.65</c:v>
                </c:pt>
                <c:pt idx="31">
                  <c:v>0.65500000000000003</c:v>
                </c:pt>
                <c:pt idx="32">
                  <c:v>0.66</c:v>
                </c:pt>
                <c:pt idx="33">
                  <c:v>0.66500000000000004</c:v>
                </c:pt>
                <c:pt idx="34">
                  <c:v>0.67</c:v>
                </c:pt>
                <c:pt idx="35">
                  <c:v>0.67500000000000004</c:v>
                </c:pt>
                <c:pt idx="36">
                  <c:v>0.68</c:v>
                </c:pt>
                <c:pt idx="37">
                  <c:v>0.68500000000000005</c:v>
                </c:pt>
                <c:pt idx="38">
                  <c:v>0.69</c:v>
                </c:pt>
                <c:pt idx="39">
                  <c:v>0.69499999999999995</c:v>
                </c:pt>
                <c:pt idx="40">
                  <c:v>0.7</c:v>
                </c:pt>
                <c:pt idx="41">
                  <c:v>0.70499999999999996</c:v>
                </c:pt>
                <c:pt idx="42">
                  <c:v>0.71</c:v>
                </c:pt>
                <c:pt idx="43">
                  <c:v>0.71499999999999997</c:v>
                </c:pt>
                <c:pt idx="44">
                  <c:v>0.72</c:v>
                </c:pt>
                <c:pt idx="45">
                  <c:v>0.72499999999999998</c:v>
                </c:pt>
                <c:pt idx="46">
                  <c:v>0.73</c:v>
                </c:pt>
                <c:pt idx="47">
                  <c:v>0.73499999999999999</c:v>
                </c:pt>
                <c:pt idx="48">
                  <c:v>0.74</c:v>
                </c:pt>
                <c:pt idx="49">
                  <c:v>0.745</c:v>
                </c:pt>
                <c:pt idx="50">
                  <c:v>0.75</c:v>
                </c:pt>
                <c:pt idx="51">
                  <c:v>0.755</c:v>
                </c:pt>
                <c:pt idx="52">
                  <c:v>0.76</c:v>
                </c:pt>
                <c:pt idx="53">
                  <c:v>0.76500000000000001</c:v>
                </c:pt>
                <c:pt idx="54">
                  <c:v>0.77</c:v>
                </c:pt>
                <c:pt idx="55">
                  <c:v>0.77500000000000002</c:v>
                </c:pt>
                <c:pt idx="56">
                  <c:v>0.78</c:v>
                </c:pt>
                <c:pt idx="57">
                  <c:v>0.78500000000000003</c:v>
                </c:pt>
                <c:pt idx="58">
                  <c:v>0.79</c:v>
                </c:pt>
                <c:pt idx="59">
                  <c:v>0.79500000000000004</c:v>
                </c:pt>
                <c:pt idx="60">
                  <c:v>0.8</c:v>
                </c:pt>
                <c:pt idx="61">
                  <c:v>0.80500000000000005</c:v>
                </c:pt>
                <c:pt idx="62">
                  <c:v>0.81</c:v>
                </c:pt>
                <c:pt idx="63">
                  <c:v>0.81499999999999995</c:v>
                </c:pt>
                <c:pt idx="64">
                  <c:v>0.82</c:v>
                </c:pt>
                <c:pt idx="65">
                  <c:v>0.82499999999999996</c:v>
                </c:pt>
                <c:pt idx="66">
                  <c:v>0.83</c:v>
                </c:pt>
                <c:pt idx="67">
                  <c:v>0.83499999999999996</c:v>
                </c:pt>
                <c:pt idx="68">
                  <c:v>0.84</c:v>
                </c:pt>
                <c:pt idx="69">
                  <c:v>0.84499999999999997</c:v>
                </c:pt>
                <c:pt idx="70">
                  <c:v>0.85</c:v>
                </c:pt>
                <c:pt idx="71">
                  <c:v>0.85499999999999998</c:v>
                </c:pt>
                <c:pt idx="72">
                  <c:v>0.86</c:v>
                </c:pt>
                <c:pt idx="73">
                  <c:v>0.86499999999999999</c:v>
                </c:pt>
                <c:pt idx="74">
                  <c:v>0.87</c:v>
                </c:pt>
                <c:pt idx="75">
                  <c:v>0.875</c:v>
                </c:pt>
                <c:pt idx="76">
                  <c:v>0.88</c:v>
                </c:pt>
                <c:pt idx="77">
                  <c:v>0.88500000000000001</c:v>
                </c:pt>
                <c:pt idx="78">
                  <c:v>0.89</c:v>
                </c:pt>
                <c:pt idx="79">
                  <c:v>0.89500000000000002</c:v>
                </c:pt>
                <c:pt idx="80">
                  <c:v>0.9</c:v>
                </c:pt>
                <c:pt idx="81">
                  <c:v>0.90500000000000003</c:v>
                </c:pt>
                <c:pt idx="82">
                  <c:v>0.91</c:v>
                </c:pt>
                <c:pt idx="83">
                  <c:v>0.91500000000000004</c:v>
                </c:pt>
                <c:pt idx="84">
                  <c:v>0.92</c:v>
                </c:pt>
                <c:pt idx="85">
                  <c:v>0.92500000000000004</c:v>
                </c:pt>
                <c:pt idx="86">
                  <c:v>0.93</c:v>
                </c:pt>
                <c:pt idx="87">
                  <c:v>0.93500000000000005</c:v>
                </c:pt>
                <c:pt idx="88">
                  <c:v>0.94</c:v>
                </c:pt>
                <c:pt idx="89">
                  <c:v>0.94499999999999995</c:v>
                </c:pt>
                <c:pt idx="90">
                  <c:v>0.95</c:v>
                </c:pt>
                <c:pt idx="91">
                  <c:v>0.95499999999999996</c:v>
                </c:pt>
                <c:pt idx="92">
                  <c:v>0.96</c:v>
                </c:pt>
                <c:pt idx="93">
                  <c:v>0.96499999999999997</c:v>
                </c:pt>
                <c:pt idx="94">
                  <c:v>0.97</c:v>
                </c:pt>
                <c:pt idx="95">
                  <c:v>0.97499999999999998</c:v>
                </c:pt>
                <c:pt idx="96">
                  <c:v>0.98</c:v>
                </c:pt>
                <c:pt idx="97">
                  <c:v>0.98499999999999999</c:v>
                </c:pt>
                <c:pt idx="98">
                  <c:v>0.99</c:v>
                </c:pt>
                <c:pt idx="99">
                  <c:v>0.995</c:v>
                </c:pt>
                <c:pt idx="100">
                  <c:v>1</c:v>
                </c:pt>
              </c:numCache>
            </c:numRef>
          </c:cat>
          <c:val>
            <c:numRef>
              <c:f>'Angle 0 all dist'!$B$2:$B$102</c:f>
              <c:numCache>
                <c:formatCode>0.000</c:formatCode>
                <c:ptCount val="101"/>
                <c:pt idx="1">
                  <c:v>1.4403999999999999</c:v>
                </c:pt>
                <c:pt idx="2">
                  <c:v>1.1105</c:v>
                </c:pt>
                <c:pt idx="3">
                  <c:v>0.94440000000000002</c:v>
                </c:pt>
                <c:pt idx="4">
                  <c:v>0.84250000000000003</c:v>
                </c:pt>
                <c:pt idx="5">
                  <c:v>0.76829999999999998</c:v>
                </c:pt>
                <c:pt idx="6">
                  <c:v>0.71179999999999999</c:v>
                </c:pt>
                <c:pt idx="7">
                  <c:v>0.66500000000000004</c:v>
                </c:pt>
                <c:pt idx="8">
                  <c:v>0.626</c:v>
                </c:pt>
                <c:pt idx="9">
                  <c:v>0.5917</c:v>
                </c:pt>
                <c:pt idx="10">
                  <c:v>0.56310000000000004</c:v>
                </c:pt>
                <c:pt idx="11">
                  <c:v>0.5373</c:v>
                </c:pt>
                <c:pt idx="12">
                  <c:v>0.51400000000000001</c:v>
                </c:pt>
                <c:pt idx="13">
                  <c:v>0.49320000000000003</c:v>
                </c:pt>
                <c:pt idx="14">
                  <c:v>0.4743</c:v>
                </c:pt>
                <c:pt idx="15">
                  <c:v>0.45679999999999998</c:v>
                </c:pt>
                <c:pt idx="16">
                  <c:v>0.44069999999999998</c:v>
                </c:pt>
                <c:pt idx="17">
                  <c:v>0.42520000000000002</c:v>
                </c:pt>
                <c:pt idx="18">
                  <c:v>0.41070000000000001</c:v>
                </c:pt>
                <c:pt idx="19">
                  <c:v>0.39739999999999998</c:v>
                </c:pt>
                <c:pt idx="20">
                  <c:v>0.38479999999999998</c:v>
                </c:pt>
                <c:pt idx="21">
                  <c:v>0.373</c:v>
                </c:pt>
                <c:pt idx="22">
                  <c:v>0.36159999999999998</c:v>
                </c:pt>
                <c:pt idx="23">
                  <c:v>0.35099999999999998</c:v>
                </c:pt>
                <c:pt idx="24">
                  <c:v>0.34060000000000001</c:v>
                </c:pt>
                <c:pt idx="25">
                  <c:v>0.33090000000000003</c:v>
                </c:pt>
                <c:pt idx="26">
                  <c:v>0.3216</c:v>
                </c:pt>
                <c:pt idx="27">
                  <c:v>0.31259999999999999</c:v>
                </c:pt>
                <c:pt idx="28">
                  <c:v>0.30399999999999999</c:v>
                </c:pt>
                <c:pt idx="29">
                  <c:v>0.29559999999999997</c:v>
                </c:pt>
                <c:pt idx="30">
                  <c:v>0.28739999999999999</c:v>
                </c:pt>
                <c:pt idx="31">
                  <c:v>0.27960000000000002</c:v>
                </c:pt>
                <c:pt idx="32">
                  <c:v>0.27229999999999999</c:v>
                </c:pt>
                <c:pt idx="33">
                  <c:v>0.26490000000000002</c:v>
                </c:pt>
                <c:pt idx="34">
                  <c:v>0.25790000000000002</c:v>
                </c:pt>
                <c:pt idx="35">
                  <c:v>0.25090000000000001</c:v>
                </c:pt>
                <c:pt idx="36">
                  <c:v>0.24440000000000001</c:v>
                </c:pt>
                <c:pt idx="37">
                  <c:v>0.23799999999999999</c:v>
                </c:pt>
                <c:pt idx="38">
                  <c:v>0.23169999999999999</c:v>
                </c:pt>
                <c:pt idx="39">
                  <c:v>0.2258</c:v>
                </c:pt>
                <c:pt idx="40">
                  <c:v>0.21990000000000001</c:v>
                </c:pt>
                <c:pt idx="41">
                  <c:v>0.21410000000000001</c:v>
                </c:pt>
                <c:pt idx="42">
                  <c:v>0.20860000000000001</c:v>
                </c:pt>
                <c:pt idx="43">
                  <c:v>0.20300000000000001</c:v>
                </c:pt>
                <c:pt idx="44">
                  <c:v>0.19769999999999999</c:v>
                </c:pt>
                <c:pt idx="45">
                  <c:v>0.19239999999999999</c:v>
                </c:pt>
                <c:pt idx="46">
                  <c:v>0.18740000000000001</c:v>
                </c:pt>
                <c:pt idx="47">
                  <c:v>0.18240000000000001</c:v>
                </c:pt>
                <c:pt idx="48">
                  <c:v>0.17760000000000001</c:v>
                </c:pt>
                <c:pt idx="49">
                  <c:v>0.17269999999999999</c:v>
                </c:pt>
                <c:pt idx="50">
                  <c:v>0.1681</c:v>
                </c:pt>
                <c:pt idx="51">
                  <c:v>0.1633</c:v>
                </c:pt>
                <c:pt idx="52">
                  <c:v>0.1588</c:v>
                </c:pt>
                <c:pt idx="53">
                  <c:v>0.15440000000000001</c:v>
                </c:pt>
                <c:pt idx="54">
                  <c:v>0.15</c:v>
                </c:pt>
                <c:pt idx="55">
                  <c:v>0.14560000000000001</c:v>
                </c:pt>
                <c:pt idx="56">
                  <c:v>0.1414</c:v>
                </c:pt>
                <c:pt idx="57">
                  <c:v>0.13730000000000001</c:v>
                </c:pt>
                <c:pt idx="58">
                  <c:v>0.13320000000000001</c:v>
                </c:pt>
                <c:pt idx="59">
                  <c:v>0.12939999999999999</c:v>
                </c:pt>
                <c:pt idx="60">
                  <c:v>0.12529999999999999</c:v>
                </c:pt>
                <c:pt idx="61">
                  <c:v>0.1216</c:v>
                </c:pt>
                <c:pt idx="62">
                  <c:v>0.1178</c:v>
                </c:pt>
                <c:pt idx="63">
                  <c:v>0.114</c:v>
                </c:pt>
                <c:pt idx="64">
                  <c:v>0.11020000000000001</c:v>
                </c:pt>
                <c:pt idx="65">
                  <c:v>0.1066</c:v>
                </c:pt>
                <c:pt idx="66">
                  <c:v>0.10290000000000001</c:v>
                </c:pt>
                <c:pt idx="67">
                  <c:v>9.9400000000000002E-2</c:v>
                </c:pt>
                <c:pt idx="68">
                  <c:v>9.5799999999999996E-2</c:v>
                </c:pt>
                <c:pt idx="69">
                  <c:v>9.2299999999999993E-2</c:v>
                </c:pt>
                <c:pt idx="70">
                  <c:v>8.8900000000000007E-2</c:v>
                </c:pt>
                <c:pt idx="71">
                  <c:v>8.5599999999999996E-2</c:v>
                </c:pt>
                <c:pt idx="72">
                  <c:v>8.2199999999999995E-2</c:v>
                </c:pt>
                <c:pt idx="73">
                  <c:v>7.8899999999999998E-2</c:v>
                </c:pt>
                <c:pt idx="74">
                  <c:v>7.5600000000000001E-2</c:v>
                </c:pt>
                <c:pt idx="75">
                  <c:v>7.2400000000000006E-2</c:v>
                </c:pt>
                <c:pt idx="76">
                  <c:v>6.9199999999999998E-2</c:v>
                </c:pt>
                <c:pt idx="77">
                  <c:v>6.6100000000000006E-2</c:v>
                </c:pt>
                <c:pt idx="78">
                  <c:v>6.3E-2</c:v>
                </c:pt>
                <c:pt idx="79">
                  <c:v>5.9900000000000002E-2</c:v>
                </c:pt>
                <c:pt idx="80">
                  <c:v>5.6899999999999999E-2</c:v>
                </c:pt>
                <c:pt idx="81">
                  <c:v>5.3900000000000003E-2</c:v>
                </c:pt>
                <c:pt idx="82">
                  <c:v>5.0900000000000001E-2</c:v>
                </c:pt>
                <c:pt idx="83">
                  <c:v>4.7800000000000002E-2</c:v>
                </c:pt>
                <c:pt idx="84">
                  <c:v>4.4900000000000002E-2</c:v>
                </c:pt>
                <c:pt idx="85">
                  <c:v>4.2000000000000003E-2</c:v>
                </c:pt>
                <c:pt idx="86">
                  <c:v>3.9199999999999999E-2</c:v>
                </c:pt>
                <c:pt idx="87">
                  <c:v>3.6299999999999999E-2</c:v>
                </c:pt>
                <c:pt idx="88">
                  <c:v>3.3500000000000002E-2</c:v>
                </c:pt>
                <c:pt idx="89">
                  <c:v>3.0599999999999999E-2</c:v>
                </c:pt>
                <c:pt idx="90">
                  <c:v>2.8000000000000001E-2</c:v>
                </c:pt>
                <c:pt idx="91">
                  <c:v>2.5100000000000001E-2</c:v>
                </c:pt>
                <c:pt idx="92">
                  <c:v>2.23E-2</c:v>
                </c:pt>
                <c:pt idx="93">
                  <c:v>1.9599999999999999E-2</c:v>
                </c:pt>
                <c:pt idx="94">
                  <c:v>1.6899999999999998E-2</c:v>
                </c:pt>
                <c:pt idx="95">
                  <c:v>1.43E-2</c:v>
                </c:pt>
                <c:pt idx="96">
                  <c:v>1.1599999999999999E-2</c:v>
                </c:pt>
                <c:pt idx="97">
                  <c:v>8.8000000000000005E-3</c:v>
                </c:pt>
                <c:pt idx="98">
                  <c:v>6.0000000000000001E-3</c:v>
                </c:pt>
                <c:pt idx="99">
                  <c:v>3.3E-3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AA-4A82-A943-60E771132D1B}"/>
            </c:ext>
          </c:extLst>
        </c:ser>
        <c:ser>
          <c:idx val="1"/>
          <c:order val="2"/>
          <c:tx>
            <c:strRef>
              <c:f>'Angle 0 all dist'!$C$1</c:f>
              <c:strCache>
                <c:ptCount val="1"/>
                <c:pt idx="0">
                  <c:v>2048</c:v>
                </c:pt>
              </c:strCache>
            </c:strRef>
          </c:tx>
          <c:spPr>
            <a:solidFill>
              <a:schemeClr val="accent1">
                <a:shade val="50000"/>
              </a:schemeClr>
            </a:solidFill>
            <a:ln>
              <a:noFill/>
            </a:ln>
            <a:effectLst/>
            <a:sp3d/>
          </c:spPr>
          <c:cat>
            <c:numRef>
              <c:f>'Angle 0 all dist'!$A$2:$A$102</c:f>
              <c:numCache>
                <c:formatCode>0.000</c:formatCode>
                <c:ptCount val="101"/>
                <c:pt idx="0">
                  <c:v>0.5</c:v>
                </c:pt>
                <c:pt idx="1">
                  <c:v>0.505</c:v>
                </c:pt>
                <c:pt idx="2">
                  <c:v>0.51</c:v>
                </c:pt>
                <c:pt idx="3">
                  <c:v>0.51500000000000001</c:v>
                </c:pt>
                <c:pt idx="4">
                  <c:v>0.52</c:v>
                </c:pt>
                <c:pt idx="5">
                  <c:v>0.52500000000000002</c:v>
                </c:pt>
                <c:pt idx="6">
                  <c:v>0.53</c:v>
                </c:pt>
                <c:pt idx="7">
                  <c:v>0.53500000000000003</c:v>
                </c:pt>
                <c:pt idx="8">
                  <c:v>0.54</c:v>
                </c:pt>
                <c:pt idx="9">
                  <c:v>0.54500000000000004</c:v>
                </c:pt>
                <c:pt idx="10">
                  <c:v>0.55000000000000004</c:v>
                </c:pt>
                <c:pt idx="11">
                  <c:v>0.55500000000000005</c:v>
                </c:pt>
                <c:pt idx="12">
                  <c:v>0.56000000000000005</c:v>
                </c:pt>
                <c:pt idx="13">
                  <c:v>0.56499999999999995</c:v>
                </c:pt>
                <c:pt idx="14">
                  <c:v>0.56999999999999995</c:v>
                </c:pt>
                <c:pt idx="15">
                  <c:v>0.57499999999999996</c:v>
                </c:pt>
                <c:pt idx="16">
                  <c:v>0.57999999999999996</c:v>
                </c:pt>
                <c:pt idx="17">
                  <c:v>0.58499999999999996</c:v>
                </c:pt>
                <c:pt idx="18">
                  <c:v>0.59</c:v>
                </c:pt>
                <c:pt idx="19">
                  <c:v>0.59499999999999997</c:v>
                </c:pt>
                <c:pt idx="20">
                  <c:v>0.6</c:v>
                </c:pt>
                <c:pt idx="21">
                  <c:v>0.60499999999999998</c:v>
                </c:pt>
                <c:pt idx="22">
                  <c:v>0.61</c:v>
                </c:pt>
                <c:pt idx="23">
                  <c:v>0.61499999999999999</c:v>
                </c:pt>
                <c:pt idx="24">
                  <c:v>0.62</c:v>
                </c:pt>
                <c:pt idx="25">
                  <c:v>0.625</c:v>
                </c:pt>
                <c:pt idx="26">
                  <c:v>0.63</c:v>
                </c:pt>
                <c:pt idx="27">
                  <c:v>0.63500000000000001</c:v>
                </c:pt>
                <c:pt idx="28">
                  <c:v>0.64</c:v>
                </c:pt>
                <c:pt idx="29">
                  <c:v>0.64500000000000002</c:v>
                </c:pt>
                <c:pt idx="30">
                  <c:v>0.65</c:v>
                </c:pt>
                <c:pt idx="31">
                  <c:v>0.65500000000000003</c:v>
                </c:pt>
                <c:pt idx="32">
                  <c:v>0.66</c:v>
                </c:pt>
                <c:pt idx="33">
                  <c:v>0.66500000000000004</c:v>
                </c:pt>
                <c:pt idx="34">
                  <c:v>0.67</c:v>
                </c:pt>
                <c:pt idx="35">
                  <c:v>0.67500000000000004</c:v>
                </c:pt>
                <c:pt idx="36">
                  <c:v>0.68</c:v>
                </c:pt>
                <c:pt idx="37">
                  <c:v>0.68500000000000005</c:v>
                </c:pt>
                <c:pt idx="38">
                  <c:v>0.69</c:v>
                </c:pt>
                <c:pt idx="39">
                  <c:v>0.69499999999999995</c:v>
                </c:pt>
                <c:pt idx="40">
                  <c:v>0.7</c:v>
                </c:pt>
                <c:pt idx="41">
                  <c:v>0.70499999999999996</c:v>
                </c:pt>
                <c:pt idx="42">
                  <c:v>0.71</c:v>
                </c:pt>
                <c:pt idx="43">
                  <c:v>0.71499999999999997</c:v>
                </c:pt>
                <c:pt idx="44">
                  <c:v>0.72</c:v>
                </c:pt>
                <c:pt idx="45">
                  <c:v>0.72499999999999998</c:v>
                </c:pt>
                <c:pt idx="46">
                  <c:v>0.73</c:v>
                </c:pt>
                <c:pt idx="47">
                  <c:v>0.73499999999999999</c:v>
                </c:pt>
                <c:pt idx="48">
                  <c:v>0.74</c:v>
                </c:pt>
                <c:pt idx="49">
                  <c:v>0.745</c:v>
                </c:pt>
                <c:pt idx="50">
                  <c:v>0.75</c:v>
                </c:pt>
                <c:pt idx="51">
                  <c:v>0.755</c:v>
                </c:pt>
                <c:pt idx="52">
                  <c:v>0.76</c:v>
                </c:pt>
                <c:pt idx="53">
                  <c:v>0.76500000000000001</c:v>
                </c:pt>
                <c:pt idx="54">
                  <c:v>0.77</c:v>
                </c:pt>
                <c:pt idx="55">
                  <c:v>0.77500000000000002</c:v>
                </c:pt>
                <c:pt idx="56">
                  <c:v>0.78</c:v>
                </c:pt>
                <c:pt idx="57">
                  <c:v>0.78500000000000003</c:v>
                </c:pt>
                <c:pt idx="58">
                  <c:v>0.79</c:v>
                </c:pt>
                <c:pt idx="59">
                  <c:v>0.79500000000000004</c:v>
                </c:pt>
                <c:pt idx="60">
                  <c:v>0.8</c:v>
                </c:pt>
                <c:pt idx="61">
                  <c:v>0.80500000000000005</c:v>
                </c:pt>
                <c:pt idx="62">
                  <c:v>0.81</c:v>
                </c:pt>
                <c:pt idx="63">
                  <c:v>0.81499999999999995</c:v>
                </c:pt>
                <c:pt idx="64">
                  <c:v>0.82</c:v>
                </c:pt>
                <c:pt idx="65">
                  <c:v>0.82499999999999996</c:v>
                </c:pt>
                <c:pt idx="66">
                  <c:v>0.83</c:v>
                </c:pt>
                <c:pt idx="67">
                  <c:v>0.83499999999999996</c:v>
                </c:pt>
                <c:pt idx="68">
                  <c:v>0.84</c:v>
                </c:pt>
                <c:pt idx="69">
                  <c:v>0.84499999999999997</c:v>
                </c:pt>
                <c:pt idx="70">
                  <c:v>0.85</c:v>
                </c:pt>
                <c:pt idx="71">
                  <c:v>0.85499999999999998</c:v>
                </c:pt>
                <c:pt idx="72">
                  <c:v>0.86</c:v>
                </c:pt>
                <c:pt idx="73">
                  <c:v>0.86499999999999999</c:v>
                </c:pt>
                <c:pt idx="74">
                  <c:v>0.87</c:v>
                </c:pt>
                <c:pt idx="75">
                  <c:v>0.875</c:v>
                </c:pt>
                <c:pt idx="76">
                  <c:v>0.88</c:v>
                </c:pt>
                <c:pt idx="77">
                  <c:v>0.88500000000000001</c:v>
                </c:pt>
                <c:pt idx="78">
                  <c:v>0.89</c:v>
                </c:pt>
                <c:pt idx="79">
                  <c:v>0.89500000000000002</c:v>
                </c:pt>
                <c:pt idx="80">
                  <c:v>0.9</c:v>
                </c:pt>
                <c:pt idx="81">
                  <c:v>0.90500000000000003</c:v>
                </c:pt>
                <c:pt idx="82">
                  <c:v>0.91</c:v>
                </c:pt>
                <c:pt idx="83">
                  <c:v>0.91500000000000004</c:v>
                </c:pt>
                <c:pt idx="84">
                  <c:v>0.92</c:v>
                </c:pt>
                <c:pt idx="85">
                  <c:v>0.92500000000000004</c:v>
                </c:pt>
                <c:pt idx="86">
                  <c:v>0.93</c:v>
                </c:pt>
                <c:pt idx="87">
                  <c:v>0.93500000000000005</c:v>
                </c:pt>
                <c:pt idx="88">
                  <c:v>0.94</c:v>
                </c:pt>
                <c:pt idx="89">
                  <c:v>0.94499999999999995</c:v>
                </c:pt>
                <c:pt idx="90">
                  <c:v>0.95</c:v>
                </c:pt>
                <c:pt idx="91">
                  <c:v>0.95499999999999996</c:v>
                </c:pt>
                <c:pt idx="92">
                  <c:v>0.96</c:v>
                </c:pt>
                <c:pt idx="93">
                  <c:v>0.96499999999999997</c:v>
                </c:pt>
                <c:pt idx="94">
                  <c:v>0.97</c:v>
                </c:pt>
                <c:pt idx="95">
                  <c:v>0.97499999999999998</c:v>
                </c:pt>
                <c:pt idx="96">
                  <c:v>0.98</c:v>
                </c:pt>
                <c:pt idx="97">
                  <c:v>0.98499999999999999</c:v>
                </c:pt>
                <c:pt idx="98">
                  <c:v>0.99</c:v>
                </c:pt>
                <c:pt idx="99">
                  <c:v>0.995</c:v>
                </c:pt>
                <c:pt idx="100">
                  <c:v>1</c:v>
                </c:pt>
              </c:numCache>
            </c:numRef>
          </c:cat>
          <c:val>
            <c:numRef>
              <c:f>'Angle 0 all dist'!$C$2:$C$102</c:f>
              <c:numCache>
                <c:formatCode>0.000</c:formatCode>
                <c:ptCount val="101"/>
                <c:pt idx="1">
                  <c:v>1.5584</c:v>
                </c:pt>
                <c:pt idx="2">
                  <c:v>1.1618999999999999</c:v>
                </c:pt>
                <c:pt idx="3">
                  <c:v>0.98180000000000001</c:v>
                </c:pt>
                <c:pt idx="4">
                  <c:v>0.8679</c:v>
                </c:pt>
                <c:pt idx="5">
                  <c:v>0.79039999999999999</c:v>
                </c:pt>
                <c:pt idx="6">
                  <c:v>0.72889999999999999</c:v>
                </c:pt>
                <c:pt idx="7">
                  <c:v>0.68079999999999996</c:v>
                </c:pt>
                <c:pt idx="8">
                  <c:v>0.64</c:v>
                </c:pt>
                <c:pt idx="9">
                  <c:v>0.6048</c:v>
                </c:pt>
                <c:pt idx="10">
                  <c:v>0.57420000000000004</c:v>
                </c:pt>
                <c:pt idx="11">
                  <c:v>0.54710000000000003</c:v>
                </c:pt>
                <c:pt idx="12">
                  <c:v>0.52300000000000002</c:v>
                </c:pt>
                <c:pt idx="13">
                  <c:v>0.50129999999999997</c:v>
                </c:pt>
                <c:pt idx="14">
                  <c:v>0.48139999999999999</c:v>
                </c:pt>
                <c:pt idx="15">
                  <c:v>0.46329999999999999</c:v>
                </c:pt>
                <c:pt idx="16">
                  <c:v>0.44679999999999997</c:v>
                </c:pt>
                <c:pt idx="17">
                  <c:v>0.43099999999999999</c:v>
                </c:pt>
                <c:pt idx="18">
                  <c:v>0.41639999999999999</c:v>
                </c:pt>
                <c:pt idx="19">
                  <c:v>0.40279999999999999</c:v>
                </c:pt>
                <c:pt idx="20">
                  <c:v>0.38990000000000002</c:v>
                </c:pt>
                <c:pt idx="21">
                  <c:v>0.37790000000000001</c:v>
                </c:pt>
                <c:pt idx="22">
                  <c:v>0.36630000000000001</c:v>
                </c:pt>
                <c:pt idx="23">
                  <c:v>0.35570000000000002</c:v>
                </c:pt>
                <c:pt idx="24">
                  <c:v>0.34539999999999998</c:v>
                </c:pt>
                <c:pt idx="25">
                  <c:v>0.3352</c:v>
                </c:pt>
                <c:pt idx="26">
                  <c:v>0.32579999999999998</c:v>
                </c:pt>
                <c:pt idx="27">
                  <c:v>0.31669999999999998</c:v>
                </c:pt>
                <c:pt idx="28">
                  <c:v>0.30809999999999998</c:v>
                </c:pt>
                <c:pt idx="29">
                  <c:v>0.29949999999999999</c:v>
                </c:pt>
                <c:pt idx="30">
                  <c:v>0.2913</c:v>
                </c:pt>
                <c:pt idx="31">
                  <c:v>0.28320000000000001</c:v>
                </c:pt>
                <c:pt idx="32">
                  <c:v>0.27560000000000001</c:v>
                </c:pt>
                <c:pt idx="33">
                  <c:v>0.26829999999999998</c:v>
                </c:pt>
                <c:pt idx="34">
                  <c:v>0.26119999999999999</c:v>
                </c:pt>
                <c:pt idx="35">
                  <c:v>0.25430000000000003</c:v>
                </c:pt>
                <c:pt idx="36">
                  <c:v>0.2477</c:v>
                </c:pt>
                <c:pt idx="37">
                  <c:v>0.24129999999999999</c:v>
                </c:pt>
                <c:pt idx="38">
                  <c:v>0.2349</c:v>
                </c:pt>
                <c:pt idx="39">
                  <c:v>0.22889999999999999</c:v>
                </c:pt>
                <c:pt idx="40">
                  <c:v>0.22289999999999999</c:v>
                </c:pt>
                <c:pt idx="41">
                  <c:v>0.217</c:v>
                </c:pt>
                <c:pt idx="42">
                  <c:v>0.21129999999999999</c:v>
                </c:pt>
                <c:pt idx="43">
                  <c:v>0.20569999999999999</c:v>
                </c:pt>
                <c:pt idx="44">
                  <c:v>0.20050000000000001</c:v>
                </c:pt>
                <c:pt idx="45">
                  <c:v>0.1951</c:v>
                </c:pt>
                <c:pt idx="46">
                  <c:v>0.19020000000000001</c:v>
                </c:pt>
                <c:pt idx="47">
                  <c:v>0.18509999999999999</c:v>
                </c:pt>
                <c:pt idx="48">
                  <c:v>0.18010000000000001</c:v>
                </c:pt>
                <c:pt idx="49">
                  <c:v>0.17530000000000001</c:v>
                </c:pt>
                <c:pt idx="50">
                  <c:v>0.17069999999999999</c:v>
                </c:pt>
                <c:pt idx="51">
                  <c:v>0.16589999999999999</c:v>
                </c:pt>
                <c:pt idx="52">
                  <c:v>0.1613</c:v>
                </c:pt>
                <c:pt idx="53">
                  <c:v>0.15690000000000001</c:v>
                </c:pt>
                <c:pt idx="54">
                  <c:v>0.1525</c:v>
                </c:pt>
                <c:pt idx="55">
                  <c:v>0.14810000000000001</c:v>
                </c:pt>
                <c:pt idx="56">
                  <c:v>0.1439</c:v>
                </c:pt>
                <c:pt idx="57">
                  <c:v>0.1396</c:v>
                </c:pt>
                <c:pt idx="58">
                  <c:v>0.13550000000000001</c:v>
                </c:pt>
                <c:pt idx="59">
                  <c:v>0.13159999999999999</c:v>
                </c:pt>
                <c:pt idx="60">
                  <c:v>0.12759999999999999</c:v>
                </c:pt>
                <c:pt idx="61">
                  <c:v>0.1237</c:v>
                </c:pt>
                <c:pt idx="62">
                  <c:v>0.1197</c:v>
                </c:pt>
                <c:pt idx="63">
                  <c:v>0.11600000000000001</c:v>
                </c:pt>
                <c:pt idx="64">
                  <c:v>0.11219999999999999</c:v>
                </c:pt>
                <c:pt idx="65">
                  <c:v>0.1085</c:v>
                </c:pt>
                <c:pt idx="66">
                  <c:v>0.10489999999999999</c:v>
                </c:pt>
                <c:pt idx="67">
                  <c:v>0.1013</c:v>
                </c:pt>
                <c:pt idx="68">
                  <c:v>9.7699999999999995E-2</c:v>
                </c:pt>
                <c:pt idx="69">
                  <c:v>9.4100000000000003E-2</c:v>
                </c:pt>
                <c:pt idx="70">
                  <c:v>9.0800000000000006E-2</c:v>
                </c:pt>
                <c:pt idx="71">
                  <c:v>8.7499999999999994E-2</c:v>
                </c:pt>
                <c:pt idx="72">
                  <c:v>8.4000000000000005E-2</c:v>
                </c:pt>
                <c:pt idx="73">
                  <c:v>8.0600000000000005E-2</c:v>
                </c:pt>
                <c:pt idx="74">
                  <c:v>7.7299999999999994E-2</c:v>
                </c:pt>
                <c:pt idx="75">
                  <c:v>7.4200000000000002E-2</c:v>
                </c:pt>
                <c:pt idx="76">
                  <c:v>7.0800000000000002E-2</c:v>
                </c:pt>
                <c:pt idx="77">
                  <c:v>6.7599999999999993E-2</c:v>
                </c:pt>
                <c:pt idx="78">
                  <c:v>6.4399999999999999E-2</c:v>
                </c:pt>
                <c:pt idx="79">
                  <c:v>6.13E-2</c:v>
                </c:pt>
                <c:pt idx="80">
                  <c:v>5.8299999999999998E-2</c:v>
                </c:pt>
                <c:pt idx="81">
                  <c:v>5.5300000000000002E-2</c:v>
                </c:pt>
                <c:pt idx="82">
                  <c:v>5.2299999999999999E-2</c:v>
                </c:pt>
                <c:pt idx="83">
                  <c:v>4.9200000000000001E-2</c:v>
                </c:pt>
                <c:pt idx="84">
                  <c:v>4.6199999999999998E-2</c:v>
                </c:pt>
                <c:pt idx="85">
                  <c:v>4.3299999999999998E-2</c:v>
                </c:pt>
                <c:pt idx="86">
                  <c:v>4.0500000000000001E-2</c:v>
                </c:pt>
                <c:pt idx="87">
                  <c:v>3.7499999999999999E-2</c:v>
                </c:pt>
                <c:pt idx="88">
                  <c:v>3.4599999999999999E-2</c:v>
                </c:pt>
                <c:pt idx="89">
                  <c:v>3.1699999999999999E-2</c:v>
                </c:pt>
                <c:pt idx="90">
                  <c:v>2.9000000000000001E-2</c:v>
                </c:pt>
                <c:pt idx="91">
                  <c:v>2.6100000000000002E-2</c:v>
                </c:pt>
                <c:pt idx="92">
                  <c:v>2.3300000000000001E-2</c:v>
                </c:pt>
                <c:pt idx="93">
                  <c:v>2.0500000000000001E-2</c:v>
                </c:pt>
                <c:pt idx="94">
                  <c:v>1.77E-2</c:v>
                </c:pt>
                <c:pt idx="95">
                  <c:v>1.4999999999999999E-2</c:v>
                </c:pt>
                <c:pt idx="96">
                  <c:v>1.2200000000000001E-2</c:v>
                </c:pt>
                <c:pt idx="97">
                  <c:v>9.4000000000000004E-3</c:v>
                </c:pt>
                <c:pt idx="98">
                  <c:v>6.6E-3</c:v>
                </c:pt>
                <c:pt idx="99">
                  <c:v>3.7000000000000002E-3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AA-4A82-A943-60E771132D1B}"/>
            </c:ext>
          </c:extLst>
        </c:ser>
        <c:ser>
          <c:idx val="2"/>
          <c:order val="3"/>
          <c:tx>
            <c:strRef>
              <c:f>'Angle 0 all dist'!$D$1</c:f>
              <c:strCache>
                <c:ptCount val="1"/>
                <c:pt idx="0">
                  <c:v>1024</c:v>
                </c:pt>
              </c:strCache>
            </c:strRef>
          </c:tx>
          <c:spPr>
            <a:solidFill>
              <a:schemeClr val="accent1">
                <a:shade val="60000"/>
              </a:schemeClr>
            </a:solidFill>
            <a:ln>
              <a:noFill/>
            </a:ln>
            <a:effectLst/>
            <a:sp3d/>
          </c:spPr>
          <c:cat>
            <c:numRef>
              <c:f>'Angle 0 all dist'!$A$2:$A$102</c:f>
              <c:numCache>
                <c:formatCode>0.000</c:formatCode>
                <c:ptCount val="101"/>
                <c:pt idx="0">
                  <c:v>0.5</c:v>
                </c:pt>
                <c:pt idx="1">
                  <c:v>0.505</c:v>
                </c:pt>
                <c:pt idx="2">
                  <c:v>0.51</c:v>
                </c:pt>
                <c:pt idx="3">
                  <c:v>0.51500000000000001</c:v>
                </c:pt>
                <c:pt idx="4">
                  <c:v>0.52</c:v>
                </c:pt>
                <c:pt idx="5">
                  <c:v>0.52500000000000002</c:v>
                </c:pt>
                <c:pt idx="6">
                  <c:v>0.53</c:v>
                </c:pt>
                <c:pt idx="7">
                  <c:v>0.53500000000000003</c:v>
                </c:pt>
                <c:pt idx="8">
                  <c:v>0.54</c:v>
                </c:pt>
                <c:pt idx="9">
                  <c:v>0.54500000000000004</c:v>
                </c:pt>
                <c:pt idx="10">
                  <c:v>0.55000000000000004</c:v>
                </c:pt>
                <c:pt idx="11">
                  <c:v>0.55500000000000005</c:v>
                </c:pt>
                <c:pt idx="12">
                  <c:v>0.56000000000000005</c:v>
                </c:pt>
                <c:pt idx="13">
                  <c:v>0.56499999999999995</c:v>
                </c:pt>
                <c:pt idx="14">
                  <c:v>0.56999999999999995</c:v>
                </c:pt>
                <c:pt idx="15">
                  <c:v>0.57499999999999996</c:v>
                </c:pt>
                <c:pt idx="16">
                  <c:v>0.57999999999999996</c:v>
                </c:pt>
                <c:pt idx="17">
                  <c:v>0.58499999999999996</c:v>
                </c:pt>
                <c:pt idx="18">
                  <c:v>0.59</c:v>
                </c:pt>
                <c:pt idx="19">
                  <c:v>0.59499999999999997</c:v>
                </c:pt>
                <c:pt idx="20">
                  <c:v>0.6</c:v>
                </c:pt>
                <c:pt idx="21">
                  <c:v>0.60499999999999998</c:v>
                </c:pt>
                <c:pt idx="22">
                  <c:v>0.61</c:v>
                </c:pt>
                <c:pt idx="23">
                  <c:v>0.61499999999999999</c:v>
                </c:pt>
                <c:pt idx="24">
                  <c:v>0.62</c:v>
                </c:pt>
                <c:pt idx="25">
                  <c:v>0.625</c:v>
                </c:pt>
                <c:pt idx="26">
                  <c:v>0.63</c:v>
                </c:pt>
                <c:pt idx="27">
                  <c:v>0.63500000000000001</c:v>
                </c:pt>
                <c:pt idx="28">
                  <c:v>0.64</c:v>
                </c:pt>
                <c:pt idx="29">
                  <c:v>0.64500000000000002</c:v>
                </c:pt>
                <c:pt idx="30">
                  <c:v>0.65</c:v>
                </c:pt>
                <c:pt idx="31">
                  <c:v>0.65500000000000003</c:v>
                </c:pt>
                <c:pt idx="32">
                  <c:v>0.66</c:v>
                </c:pt>
                <c:pt idx="33">
                  <c:v>0.66500000000000004</c:v>
                </c:pt>
                <c:pt idx="34">
                  <c:v>0.67</c:v>
                </c:pt>
                <c:pt idx="35">
                  <c:v>0.67500000000000004</c:v>
                </c:pt>
                <c:pt idx="36">
                  <c:v>0.68</c:v>
                </c:pt>
                <c:pt idx="37">
                  <c:v>0.68500000000000005</c:v>
                </c:pt>
                <c:pt idx="38">
                  <c:v>0.69</c:v>
                </c:pt>
                <c:pt idx="39">
                  <c:v>0.69499999999999995</c:v>
                </c:pt>
                <c:pt idx="40">
                  <c:v>0.7</c:v>
                </c:pt>
                <c:pt idx="41">
                  <c:v>0.70499999999999996</c:v>
                </c:pt>
                <c:pt idx="42">
                  <c:v>0.71</c:v>
                </c:pt>
                <c:pt idx="43">
                  <c:v>0.71499999999999997</c:v>
                </c:pt>
                <c:pt idx="44">
                  <c:v>0.72</c:v>
                </c:pt>
                <c:pt idx="45">
                  <c:v>0.72499999999999998</c:v>
                </c:pt>
                <c:pt idx="46">
                  <c:v>0.73</c:v>
                </c:pt>
                <c:pt idx="47">
                  <c:v>0.73499999999999999</c:v>
                </c:pt>
                <c:pt idx="48">
                  <c:v>0.74</c:v>
                </c:pt>
                <c:pt idx="49">
                  <c:v>0.745</c:v>
                </c:pt>
                <c:pt idx="50">
                  <c:v>0.75</c:v>
                </c:pt>
                <c:pt idx="51">
                  <c:v>0.755</c:v>
                </c:pt>
                <c:pt idx="52">
                  <c:v>0.76</c:v>
                </c:pt>
                <c:pt idx="53">
                  <c:v>0.76500000000000001</c:v>
                </c:pt>
                <c:pt idx="54">
                  <c:v>0.77</c:v>
                </c:pt>
                <c:pt idx="55">
                  <c:v>0.77500000000000002</c:v>
                </c:pt>
                <c:pt idx="56">
                  <c:v>0.78</c:v>
                </c:pt>
                <c:pt idx="57">
                  <c:v>0.78500000000000003</c:v>
                </c:pt>
                <c:pt idx="58">
                  <c:v>0.79</c:v>
                </c:pt>
                <c:pt idx="59">
                  <c:v>0.79500000000000004</c:v>
                </c:pt>
                <c:pt idx="60">
                  <c:v>0.8</c:v>
                </c:pt>
                <c:pt idx="61">
                  <c:v>0.80500000000000005</c:v>
                </c:pt>
                <c:pt idx="62">
                  <c:v>0.81</c:v>
                </c:pt>
                <c:pt idx="63">
                  <c:v>0.81499999999999995</c:v>
                </c:pt>
                <c:pt idx="64">
                  <c:v>0.82</c:v>
                </c:pt>
                <c:pt idx="65">
                  <c:v>0.82499999999999996</c:v>
                </c:pt>
                <c:pt idx="66">
                  <c:v>0.83</c:v>
                </c:pt>
                <c:pt idx="67">
                  <c:v>0.83499999999999996</c:v>
                </c:pt>
                <c:pt idx="68">
                  <c:v>0.84</c:v>
                </c:pt>
                <c:pt idx="69">
                  <c:v>0.84499999999999997</c:v>
                </c:pt>
                <c:pt idx="70">
                  <c:v>0.85</c:v>
                </c:pt>
                <c:pt idx="71">
                  <c:v>0.85499999999999998</c:v>
                </c:pt>
                <c:pt idx="72">
                  <c:v>0.86</c:v>
                </c:pt>
                <c:pt idx="73">
                  <c:v>0.86499999999999999</c:v>
                </c:pt>
                <c:pt idx="74">
                  <c:v>0.87</c:v>
                </c:pt>
                <c:pt idx="75">
                  <c:v>0.875</c:v>
                </c:pt>
                <c:pt idx="76">
                  <c:v>0.88</c:v>
                </c:pt>
                <c:pt idx="77">
                  <c:v>0.88500000000000001</c:v>
                </c:pt>
                <c:pt idx="78">
                  <c:v>0.89</c:v>
                </c:pt>
                <c:pt idx="79">
                  <c:v>0.89500000000000002</c:v>
                </c:pt>
                <c:pt idx="80">
                  <c:v>0.9</c:v>
                </c:pt>
                <c:pt idx="81">
                  <c:v>0.90500000000000003</c:v>
                </c:pt>
                <c:pt idx="82">
                  <c:v>0.91</c:v>
                </c:pt>
                <c:pt idx="83">
                  <c:v>0.91500000000000004</c:v>
                </c:pt>
                <c:pt idx="84">
                  <c:v>0.92</c:v>
                </c:pt>
                <c:pt idx="85">
                  <c:v>0.92500000000000004</c:v>
                </c:pt>
                <c:pt idx="86">
                  <c:v>0.93</c:v>
                </c:pt>
                <c:pt idx="87">
                  <c:v>0.93500000000000005</c:v>
                </c:pt>
                <c:pt idx="88">
                  <c:v>0.94</c:v>
                </c:pt>
                <c:pt idx="89">
                  <c:v>0.94499999999999995</c:v>
                </c:pt>
                <c:pt idx="90">
                  <c:v>0.95</c:v>
                </c:pt>
                <c:pt idx="91">
                  <c:v>0.95499999999999996</c:v>
                </c:pt>
                <c:pt idx="92">
                  <c:v>0.96</c:v>
                </c:pt>
                <c:pt idx="93">
                  <c:v>0.96499999999999997</c:v>
                </c:pt>
                <c:pt idx="94">
                  <c:v>0.97</c:v>
                </c:pt>
                <c:pt idx="95">
                  <c:v>0.97499999999999998</c:v>
                </c:pt>
                <c:pt idx="96">
                  <c:v>0.98</c:v>
                </c:pt>
                <c:pt idx="97">
                  <c:v>0.98499999999999999</c:v>
                </c:pt>
                <c:pt idx="98">
                  <c:v>0.99</c:v>
                </c:pt>
                <c:pt idx="99">
                  <c:v>0.995</c:v>
                </c:pt>
                <c:pt idx="100">
                  <c:v>1</c:v>
                </c:pt>
              </c:numCache>
            </c:numRef>
          </c:cat>
          <c:val>
            <c:numRef>
              <c:f>'Angle 0 all dist'!$D$2:$D$102</c:f>
              <c:numCache>
                <c:formatCode>0.000</c:formatCode>
                <c:ptCount val="101"/>
                <c:pt idx="1">
                  <c:v>1.7234</c:v>
                </c:pt>
                <c:pt idx="2">
                  <c:v>1.2516</c:v>
                </c:pt>
                <c:pt idx="3">
                  <c:v>1.0463</c:v>
                </c:pt>
                <c:pt idx="4">
                  <c:v>0.91279999999999994</c:v>
                </c:pt>
                <c:pt idx="5">
                  <c:v>0.82630000000000003</c:v>
                </c:pt>
                <c:pt idx="6">
                  <c:v>0.75849999999999995</c:v>
                </c:pt>
                <c:pt idx="7">
                  <c:v>0.70479999999999998</c:v>
                </c:pt>
                <c:pt idx="8">
                  <c:v>0.6603</c:v>
                </c:pt>
                <c:pt idx="9">
                  <c:v>0.62239999999999995</c:v>
                </c:pt>
                <c:pt idx="10">
                  <c:v>0.59060000000000001</c:v>
                </c:pt>
                <c:pt idx="11">
                  <c:v>0.56189999999999996</c:v>
                </c:pt>
                <c:pt idx="12">
                  <c:v>0.53590000000000004</c:v>
                </c:pt>
                <c:pt idx="13">
                  <c:v>0.51339999999999997</c:v>
                </c:pt>
                <c:pt idx="14">
                  <c:v>0.49259999999999998</c:v>
                </c:pt>
                <c:pt idx="15">
                  <c:v>0.47349999999999998</c:v>
                </c:pt>
                <c:pt idx="16">
                  <c:v>0.45669999999999999</c:v>
                </c:pt>
                <c:pt idx="17">
                  <c:v>0.44030000000000002</c:v>
                </c:pt>
                <c:pt idx="18">
                  <c:v>0.42499999999999999</c:v>
                </c:pt>
                <c:pt idx="19">
                  <c:v>0.41089999999999999</c:v>
                </c:pt>
                <c:pt idx="20">
                  <c:v>0.39760000000000001</c:v>
                </c:pt>
                <c:pt idx="21">
                  <c:v>0.38540000000000002</c:v>
                </c:pt>
                <c:pt idx="22">
                  <c:v>0.37309999999999999</c:v>
                </c:pt>
                <c:pt idx="23">
                  <c:v>0.36209999999999998</c:v>
                </c:pt>
                <c:pt idx="24">
                  <c:v>0.35139999999999999</c:v>
                </c:pt>
                <c:pt idx="25">
                  <c:v>0.34100000000000003</c:v>
                </c:pt>
                <c:pt idx="26">
                  <c:v>0.33129999999999998</c:v>
                </c:pt>
                <c:pt idx="27">
                  <c:v>0.32200000000000001</c:v>
                </c:pt>
                <c:pt idx="28">
                  <c:v>0.31319999999999998</c:v>
                </c:pt>
                <c:pt idx="29">
                  <c:v>0.30459999999999998</c:v>
                </c:pt>
                <c:pt idx="30">
                  <c:v>0.29620000000000002</c:v>
                </c:pt>
                <c:pt idx="31">
                  <c:v>0.28789999999999999</c:v>
                </c:pt>
                <c:pt idx="32">
                  <c:v>0.28010000000000002</c:v>
                </c:pt>
                <c:pt idx="33">
                  <c:v>0.27279999999999999</c:v>
                </c:pt>
                <c:pt idx="34">
                  <c:v>0.26540000000000002</c:v>
                </c:pt>
                <c:pt idx="35">
                  <c:v>0.25850000000000001</c:v>
                </c:pt>
                <c:pt idx="36">
                  <c:v>0.25169999999999998</c:v>
                </c:pt>
                <c:pt idx="37">
                  <c:v>0.24529999999999999</c:v>
                </c:pt>
                <c:pt idx="38">
                  <c:v>0.23880000000000001</c:v>
                </c:pt>
                <c:pt idx="39">
                  <c:v>0.23250000000000001</c:v>
                </c:pt>
                <c:pt idx="40">
                  <c:v>0.2266</c:v>
                </c:pt>
                <c:pt idx="41">
                  <c:v>0.22059999999999999</c:v>
                </c:pt>
                <c:pt idx="42">
                  <c:v>0.21479999999999999</c:v>
                </c:pt>
                <c:pt idx="43">
                  <c:v>0.20899999999999999</c:v>
                </c:pt>
                <c:pt idx="44">
                  <c:v>0.2036</c:v>
                </c:pt>
                <c:pt idx="45">
                  <c:v>0.19800000000000001</c:v>
                </c:pt>
                <c:pt idx="46">
                  <c:v>0.19289999999999999</c:v>
                </c:pt>
                <c:pt idx="47">
                  <c:v>0.18790000000000001</c:v>
                </c:pt>
                <c:pt idx="48">
                  <c:v>0.18279999999999999</c:v>
                </c:pt>
                <c:pt idx="49">
                  <c:v>0.1779</c:v>
                </c:pt>
                <c:pt idx="50">
                  <c:v>0.17319999999999999</c:v>
                </c:pt>
                <c:pt idx="51">
                  <c:v>0.16839999999999999</c:v>
                </c:pt>
                <c:pt idx="52">
                  <c:v>0.16370000000000001</c:v>
                </c:pt>
                <c:pt idx="53">
                  <c:v>0.15909999999999999</c:v>
                </c:pt>
                <c:pt idx="54">
                  <c:v>0.1547</c:v>
                </c:pt>
                <c:pt idx="55">
                  <c:v>0.1502</c:v>
                </c:pt>
                <c:pt idx="56">
                  <c:v>0.14599999999999999</c:v>
                </c:pt>
                <c:pt idx="57">
                  <c:v>0.14169999999999999</c:v>
                </c:pt>
                <c:pt idx="58">
                  <c:v>0.1376</c:v>
                </c:pt>
                <c:pt idx="59">
                  <c:v>0.1336</c:v>
                </c:pt>
                <c:pt idx="60">
                  <c:v>0.12959999999999999</c:v>
                </c:pt>
                <c:pt idx="61">
                  <c:v>0.12570000000000001</c:v>
                </c:pt>
                <c:pt idx="62">
                  <c:v>0.1217</c:v>
                </c:pt>
                <c:pt idx="63">
                  <c:v>0.1179</c:v>
                </c:pt>
                <c:pt idx="64">
                  <c:v>0.11409999999999999</c:v>
                </c:pt>
                <c:pt idx="65">
                  <c:v>0.1103</c:v>
                </c:pt>
                <c:pt idx="66">
                  <c:v>0.1066</c:v>
                </c:pt>
                <c:pt idx="67">
                  <c:v>0.10299999999999999</c:v>
                </c:pt>
                <c:pt idx="68">
                  <c:v>9.9400000000000002E-2</c:v>
                </c:pt>
                <c:pt idx="69">
                  <c:v>9.5899999999999999E-2</c:v>
                </c:pt>
                <c:pt idx="70">
                  <c:v>9.2499999999999999E-2</c:v>
                </c:pt>
                <c:pt idx="71">
                  <c:v>8.9200000000000002E-2</c:v>
                </c:pt>
                <c:pt idx="72">
                  <c:v>8.5699999999999998E-2</c:v>
                </c:pt>
                <c:pt idx="73">
                  <c:v>8.2199999999999995E-2</c:v>
                </c:pt>
                <c:pt idx="74">
                  <c:v>7.8899999999999998E-2</c:v>
                </c:pt>
                <c:pt idx="75">
                  <c:v>7.5700000000000003E-2</c:v>
                </c:pt>
                <c:pt idx="76">
                  <c:v>7.2400000000000006E-2</c:v>
                </c:pt>
                <c:pt idx="77">
                  <c:v>6.9099999999999995E-2</c:v>
                </c:pt>
                <c:pt idx="78">
                  <c:v>6.5799999999999997E-2</c:v>
                </c:pt>
                <c:pt idx="79">
                  <c:v>6.25E-2</c:v>
                </c:pt>
                <c:pt idx="80">
                  <c:v>5.9400000000000001E-2</c:v>
                </c:pt>
                <c:pt idx="81">
                  <c:v>5.6399999999999999E-2</c:v>
                </c:pt>
                <c:pt idx="82">
                  <c:v>5.3400000000000003E-2</c:v>
                </c:pt>
                <c:pt idx="83">
                  <c:v>5.0200000000000002E-2</c:v>
                </c:pt>
                <c:pt idx="84">
                  <c:v>4.7100000000000003E-2</c:v>
                </c:pt>
                <c:pt idx="85">
                  <c:v>4.4200000000000003E-2</c:v>
                </c:pt>
                <c:pt idx="86">
                  <c:v>4.1200000000000001E-2</c:v>
                </c:pt>
                <c:pt idx="87">
                  <c:v>3.8199999999999998E-2</c:v>
                </c:pt>
                <c:pt idx="88">
                  <c:v>3.5099999999999999E-2</c:v>
                </c:pt>
                <c:pt idx="89">
                  <c:v>3.2199999999999999E-2</c:v>
                </c:pt>
                <c:pt idx="90">
                  <c:v>2.9399999999999999E-2</c:v>
                </c:pt>
                <c:pt idx="91">
                  <c:v>2.64E-2</c:v>
                </c:pt>
                <c:pt idx="92">
                  <c:v>2.3699999999999999E-2</c:v>
                </c:pt>
                <c:pt idx="93">
                  <c:v>2.0799999999999999E-2</c:v>
                </c:pt>
                <c:pt idx="94">
                  <c:v>1.7999999999999999E-2</c:v>
                </c:pt>
                <c:pt idx="95">
                  <c:v>1.5100000000000001E-2</c:v>
                </c:pt>
                <c:pt idx="96">
                  <c:v>1.2200000000000001E-2</c:v>
                </c:pt>
                <c:pt idx="97">
                  <c:v>9.2999999999999992E-3</c:v>
                </c:pt>
                <c:pt idx="98">
                  <c:v>6.4000000000000003E-3</c:v>
                </c:pt>
                <c:pt idx="99">
                  <c:v>3.2000000000000002E-3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AA-4A82-A943-60E771132D1B}"/>
            </c:ext>
          </c:extLst>
        </c:ser>
        <c:ser>
          <c:idx val="3"/>
          <c:order val="4"/>
          <c:tx>
            <c:strRef>
              <c:f>'Angle 0 all dist'!$E$1</c:f>
              <c:strCache>
                <c:ptCount val="1"/>
                <c:pt idx="0">
                  <c:v>512</c:v>
                </c:pt>
              </c:strCache>
            </c:strRef>
          </c:tx>
          <c:spPr>
            <a:solidFill>
              <a:schemeClr val="accent1">
                <a:shade val="70000"/>
              </a:schemeClr>
            </a:solidFill>
            <a:ln>
              <a:noFill/>
            </a:ln>
            <a:effectLst/>
            <a:sp3d/>
          </c:spPr>
          <c:cat>
            <c:numRef>
              <c:f>'Angle 0 all dist'!$A$2:$A$102</c:f>
              <c:numCache>
                <c:formatCode>0.000</c:formatCode>
                <c:ptCount val="101"/>
                <c:pt idx="0">
                  <c:v>0.5</c:v>
                </c:pt>
                <c:pt idx="1">
                  <c:v>0.505</c:v>
                </c:pt>
                <c:pt idx="2">
                  <c:v>0.51</c:v>
                </c:pt>
                <c:pt idx="3">
                  <c:v>0.51500000000000001</c:v>
                </c:pt>
                <c:pt idx="4">
                  <c:v>0.52</c:v>
                </c:pt>
                <c:pt idx="5">
                  <c:v>0.52500000000000002</c:v>
                </c:pt>
                <c:pt idx="6">
                  <c:v>0.53</c:v>
                </c:pt>
                <c:pt idx="7">
                  <c:v>0.53500000000000003</c:v>
                </c:pt>
                <c:pt idx="8">
                  <c:v>0.54</c:v>
                </c:pt>
                <c:pt idx="9">
                  <c:v>0.54500000000000004</c:v>
                </c:pt>
                <c:pt idx="10">
                  <c:v>0.55000000000000004</c:v>
                </c:pt>
                <c:pt idx="11">
                  <c:v>0.55500000000000005</c:v>
                </c:pt>
                <c:pt idx="12">
                  <c:v>0.56000000000000005</c:v>
                </c:pt>
                <c:pt idx="13">
                  <c:v>0.56499999999999995</c:v>
                </c:pt>
                <c:pt idx="14">
                  <c:v>0.56999999999999995</c:v>
                </c:pt>
                <c:pt idx="15">
                  <c:v>0.57499999999999996</c:v>
                </c:pt>
                <c:pt idx="16">
                  <c:v>0.57999999999999996</c:v>
                </c:pt>
                <c:pt idx="17">
                  <c:v>0.58499999999999996</c:v>
                </c:pt>
                <c:pt idx="18">
                  <c:v>0.59</c:v>
                </c:pt>
                <c:pt idx="19">
                  <c:v>0.59499999999999997</c:v>
                </c:pt>
                <c:pt idx="20">
                  <c:v>0.6</c:v>
                </c:pt>
                <c:pt idx="21">
                  <c:v>0.60499999999999998</c:v>
                </c:pt>
                <c:pt idx="22">
                  <c:v>0.61</c:v>
                </c:pt>
                <c:pt idx="23">
                  <c:v>0.61499999999999999</c:v>
                </c:pt>
                <c:pt idx="24">
                  <c:v>0.62</c:v>
                </c:pt>
                <c:pt idx="25">
                  <c:v>0.625</c:v>
                </c:pt>
                <c:pt idx="26">
                  <c:v>0.63</c:v>
                </c:pt>
                <c:pt idx="27">
                  <c:v>0.63500000000000001</c:v>
                </c:pt>
                <c:pt idx="28">
                  <c:v>0.64</c:v>
                </c:pt>
                <c:pt idx="29">
                  <c:v>0.64500000000000002</c:v>
                </c:pt>
                <c:pt idx="30">
                  <c:v>0.65</c:v>
                </c:pt>
                <c:pt idx="31">
                  <c:v>0.65500000000000003</c:v>
                </c:pt>
                <c:pt idx="32">
                  <c:v>0.66</c:v>
                </c:pt>
                <c:pt idx="33">
                  <c:v>0.66500000000000004</c:v>
                </c:pt>
                <c:pt idx="34">
                  <c:v>0.67</c:v>
                </c:pt>
                <c:pt idx="35">
                  <c:v>0.67500000000000004</c:v>
                </c:pt>
                <c:pt idx="36">
                  <c:v>0.68</c:v>
                </c:pt>
                <c:pt idx="37">
                  <c:v>0.68500000000000005</c:v>
                </c:pt>
                <c:pt idx="38">
                  <c:v>0.69</c:v>
                </c:pt>
                <c:pt idx="39">
                  <c:v>0.69499999999999995</c:v>
                </c:pt>
                <c:pt idx="40">
                  <c:v>0.7</c:v>
                </c:pt>
                <c:pt idx="41">
                  <c:v>0.70499999999999996</c:v>
                </c:pt>
                <c:pt idx="42">
                  <c:v>0.71</c:v>
                </c:pt>
                <c:pt idx="43">
                  <c:v>0.71499999999999997</c:v>
                </c:pt>
                <c:pt idx="44">
                  <c:v>0.72</c:v>
                </c:pt>
                <c:pt idx="45">
                  <c:v>0.72499999999999998</c:v>
                </c:pt>
                <c:pt idx="46">
                  <c:v>0.73</c:v>
                </c:pt>
                <c:pt idx="47">
                  <c:v>0.73499999999999999</c:v>
                </c:pt>
                <c:pt idx="48">
                  <c:v>0.74</c:v>
                </c:pt>
                <c:pt idx="49">
                  <c:v>0.745</c:v>
                </c:pt>
                <c:pt idx="50">
                  <c:v>0.75</c:v>
                </c:pt>
                <c:pt idx="51">
                  <c:v>0.755</c:v>
                </c:pt>
                <c:pt idx="52">
                  <c:v>0.76</c:v>
                </c:pt>
                <c:pt idx="53">
                  <c:v>0.76500000000000001</c:v>
                </c:pt>
                <c:pt idx="54">
                  <c:v>0.77</c:v>
                </c:pt>
                <c:pt idx="55">
                  <c:v>0.77500000000000002</c:v>
                </c:pt>
                <c:pt idx="56">
                  <c:v>0.78</c:v>
                </c:pt>
                <c:pt idx="57">
                  <c:v>0.78500000000000003</c:v>
                </c:pt>
                <c:pt idx="58">
                  <c:v>0.79</c:v>
                </c:pt>
                <c:pt idx="59">
                  <c:v>0.79500000000000004</c:v>
                </c:pt>
                <c:pt idx="60">
                  <c:v>0.8</c:v>
                </c:pt>
                <c:pt idx="61">
                  <c:v>0.80500000000000005</c:v>
                </c:pt>
                <c:pt idx="62">
                  <c:v>0.81</c:v>
                </c:pt>
                <c:pt idx="63">
                  <c:v>0.81499999999999995</c:v>
                </c:pt>
                <c:pt idx="64">
                  <c:v>0.82</c:v>
                </c:pt>
                <c:pt idx="65">
                  <c:v>0.82499999999999996</c:v>
                </c:pt>
                <c:pt idx="66">
                  <c:v>0.83</c:v>
                </c:pt>
                <c:pt idx="67">
                  <c:v>0.83499999999999996</c:v>
                </c:pt>
                <c:pt idx="68">
                  <c:v>0.84</c:v>
                </c:pt>
                <c:pt idx="69">
                  <c:v>0.84499999999999997</c:v>
                </c:pt>
                <c:pt idx="70">
                  <c:v>0.85</c:v>
                </c:pt>
                <c:pt idx="71">
                  <c:v>0.85499999999999998</c:v>
                </c:pt>
                <c:pt idx="72">
                  <c:v>0.86</c:v>
                </c:pt>
                <c:pt idx="73">
                  <c:v>0.86499999999999999</c:v>
                </c:pt>
                <c:pt idx="74">
                  <c:v>0.87</c:v>
                </c:pt>
                <c:pt idx="75">
                  <c:v>0.875</c:v>
                </c:pt>
                <c:pt idx="76">
                  <c:v>0.88</c:v>
                </c:pt>
                <c:pt idx="77">
                  <c:v>0.88500000000000001</c:v>
                </c:pt>
                <c:pt idx="78">
                  <c:v>0.89</c:v>
                </c:pt>
                <c:pt idx="79">
                  <c:v>0.89500000000000002</c:v>
                </c:pt>
                <c:pt idx="80">
                  <c:v>0.9</c:v>
                </c:pt>
                <c:pt idx="81">
                  <c:v>0.90500000000000003</c:v>
                </c:pt>
                <c:pt idx="82">
                  <c:v>0.91</c:v>
                </c:pt>
                <c:pt idx="83">
                  <c:v>0.91500000000000004</c:v>
                </c:pt>
                <c:pt idx="84">
                  <c:v>0.92</c:v>
                </c:pt>
                <c:pt idx="85">
                  <c:v>0.92500000000000004</c:v>
                </c:pt>
                <c:pt idx="86">
                  <c:v>0.93</c:v>
                </c:pt>
                <c:pt idx="87">
                  <c:v>0.93500000000000005</c:v>
                </c:pt>
                <c:pt idx="88">
                  <c:v>0.94</c:v>
                </c:pt>
                <c:pt idx="89">
                  <c:v>0.94499999999999995</c:v>
                </c:pt>
                <c:pt idx="90">
                  <c:v>0.95</c:v>
                </c:pt>
                <c:pt idx="91">
                  <c:v>0.95499999999999996</c:v>
                </c:pt>
                <c:pt idx="92">
                  <c:v>0.96</c:v>
                </c:pt>
                <c:pt idx="93">
                  <c:v>0.96499999999999997</c:v>
                </c:pt>
                <c:pt idx="94">
                  <c:v>0.97</c:v>
                </c:pt>
                <c:pt idx="95">
                  <c:v>0.97499999999999998</c:v>
                </c:pt>
                <c:pt idx="96">
                  <c:v>0.98</c:v>
                </c:pt>
                <c:pt idx="97">
                  <c:v>0.98499999999999999</c:v>
                </c:pt>
                <c:pt idx="98">
                  <c:v>0.99</c:v>
                </c:pt>
                <c:pt idx="99">
                  <c:v>0.995</c:v>
                </c:pt>
                <c:pt idx="100">
                  <c:v>1</c:v>
                </c:pt>
              </c:numCache>
            </c:numRef>
          </c:cat>
          <c:val>
            <c:numRef>
              <c:f>'Angle 0 all dist'!$E$2:$E$102</c:f>
              <c:numCache>
                <c:formatCode>0.000</c:formatCode>
                <c:ptCount val="101"/>
                <c:pt idx="1">
                  <c:v>2.024</c:v>
                </c:pt>
                <c:pt idx="2">
                  <c:v>1.425</c:v>
                </c:pt>
                <c:pt idx="3">
                  <c:v>1.1552</c:v>
                </c:pt>
                <c:pt idx="4">
                  <c:v>0.99590000000000001</c:v>
                </c:pt>
                <c:pt idx="5">
                  <c:v>0.88700000000000001</c:v>
                </c:pt>
                <c:pt idx="6">
                  <c:v>0.80820000000000003</c:v>
                </c:pt>
                <c:pt idx="7">
                  <c:v>0.746</c:v>
                </c:pt>
                <c:pt idx="8">
                  <c:v>0.69589999999999996</c:v>
                </c:pt>
                <c:pt idx="9">
                  <c:v>0.65480000000000005</c:v>
                </c:pt>
                <c:pt idx="10">
                  <c:v>0.61919999999999997</c:v>
                </c:pt>
                <c:pt idx="11">
                  <c:v>0.58750000000000002</c:v>
                </c:pt>
                <c:pt idx="12">
                  <c:v>0.5595</c:v>
                </c:pt>
                <c:pt idx="13">
                  <c:v>0.53520000000000001</c:v>
                </c:pt>
                <c:pt idx="14">
                  <c:v>0.51319999999999999</c:v>
                </c:pt>
                <c:pt idx="15">
                  <c:v>0.49270000000000003</c:v>
                </c:pt>
                <c:pt idx="16">
                  <c:v>0.47399999999999998</c:v>
                </c:pt>
                <c:pt idx="17">
                  <c:v>0.45679999999999998</c:v>
                </c:pt>
                <c:pt idx="18">
                  <c:v>0.44059999999999999</c:v>
                </c:pt>
                <c:pt idx="19">
                  <c:v>0.4259</c:v>
                </c:pt>
                <c:pt idx="20">
                  <c:v>0.41199999999999998</c:v>
                </c:pt>
                <c:pt idx="21">
                  <c:v>0.39889999999999998</c:v>
                </c:pt>
                <c:pt idx="22">
                  <c:v>0.3866</c:v>
                </c:pt>
                <c:pt idx="23">
                  <c:v>0.37490000000000001</c:v>
                </c:pt>
                <c:pt idx="24">
                  <c:v>0.3639</c:v>
                </c:pt>
                <c:pt idx="25">
                  <c:v>0.35310000000000002</c:v>
                </c:pt>
                <c:pt idx="26">
                  <c:v>0.34279999999999999</c:v>
                </c:pt>
                <c:pt idx="27">
                  <c:v>0.33300000000000002</c:v>
                </c:pt>
                <c:pt idx="28">
                  <c:v>0.32379999999999998</c:v>
                </c:pt>
                <c:pt idx="29">
                  <c:v>0.31469999999999998</c:v>
                </c:pt>
                <c:pt idx="30">
                  <c:v>0.30609999999999998</c:v>
                </c:pt>
                <c:pt idx="31">
                  <c:v>0.29780000000000001</c:v>
                </c:pt>
                <c:pt idx="32">
                  <c:v>0.28989999999999999</c:v>
                </c:pt>
                <c:pt idx="33">
                  <c:v>0.28199999999999997</c:v>
                </c:pt>
                <c:pt idx="34">
                  <c:v>0.27450000000000002</c:v>
                </c:pt>
                <c:pt idx="35">
                  <c:v>0.26750000000000002</c:v>
                </c:pt>
                <c:pt idx="36">
                  <c:v>0.26040000000000002</c:v>
                </c:pt>
                <c:pt idx="37">
                  <c:v>0.25359999999999999</c:v>
                </c:pt>
                <c:pt idx="38">
                  <c:v>0.247</c:v>
                </c:pt>
                <c:pt idx="39">
                  <c:v>0.2407</c:v>
                </c:pt>
                <c:pt idx="40">
                  <c:v>0.23449999999999999</c:v>
                </c:pt>
                <c:pt idx="41">
                  <c:v>0.22839999999999999</c:v>
                </c:pt>
                <c:pt idx="42">
                  <c:v>0.2225</c:v>
                </c:pt>
                <c:pt idx="43">
                  <c:v>0.2167</c:v>
                </c:pt>
                <c:pt idx="44">
                  <c:v>0.21099999999999999</c:v>
                </c:pt>
                <c:pt idx="45">
                  <c:v>0.20549999999999999</c:v>
                </c:pt>
                <c:pt idx="46">
                  <c:v>0.2001</c:v>
                </c:pt>
                <c:pt idx="47">
                  <c:v>0.1948</c:v>
                </c:pt>
                <c:pt idx="48">
                  <c:v>0.1898</c:v>
                </c:pt>
                <c:pt idx="49">
                  <c:v>0.1847</c:v>
                </c:pt>
                <c:pt idx="50">
                  <c:v>0.1797</c:v>
                </c:pt>
                <c:pt idx="51">
                  <c:v>0.17499999999999999</c:v>
                </c:pt>
                <c:pt idx="52">
                  <c:v>0.17030000000000001</c:v>
                </c:pt>
                <c:pt idx="53">
                  <c:v>0.1656</c:v>
                </c:pt>
                <c:pt idx="54">
                  <c:v>0.161</c:v>
                </c:pt>
                <c:pt idx="55">
                  <c:v>0.1565</c:v>
                </c:pt>
                <c:pt idx="56">
                  <c:v>0.152</c:v>
                </c:pt>
                <c:pt idx="57">
                  <c:v>0.1477</c:v>
                </c:pt>
                <c:pt idx="58">
                  <c:v>0.1434</c:v>
                </c:pt>
                <c:pt idx="59">
                  <c:v>0.13919999999999999</c:v>
                </c:pt>
                <c:pt idx="60">
                  <c:v>0.13500000000000001</c:v>
                </c:pt>
                <c:pt idx="61">
                  <c:v>0.13100000000000001</c:v>
                </c:pt>
                <c:pt idx="62">
                  <c:v>0.12709999999999999</c:v>
                </c:pt>
                <c:pt idx="63">
                  <c:v>0.1232</c:v>
                </c:pt>
                <c:pt idx="64">
                  <c:v>0.1193</c:v>
                </c:pt>
                <c:pt idx="65">
                  <c:v>0.11559999999999999</c:v>
                </c:pt>
                <c:pt idx="66">
                  <c:v>0.1118</c:v>
                </c:pt>
                <c:pt idx="67">
                  <c:v>0.108</c:v>
                </c:pt>
                <c:pt idx="68">
                  <c:v>0.1043</c:v>
                </c:pt>
                <c:pt idx="69">
                  <c:v>0.1007</c:v>
                </c:pt>
                <c:pt idx="70">
                  <c:v>9.7100000000000006E-2</c:v>
                </c:pt>
                <c:pt idx="71">
                  <c:v>9.3600000000000003E-2</c:v>
                </c:pt>
                <c:pt idx="72">
                  <c:v>9.01E-2</c:v>
                </c:pt>
                <c:pt idx="73">
                  <c:v>8.6599999999999996E-2</c:v>
                </c:pt>
                <c:pt idx="74">
                  <c:v>8.3199999999999996E-2</c:v>
                </c:pt>
                <c:pt idx="75">
                  <c:v>7.9899999999999999E-2</c:v>
                </c:pt>
                <c:pt idx="76">
                  <c:v>7.6600000000000001E-2</c:v>
                </c:pt>
                <c:pt idx="77">
                  <c:v>7.3300000000000004E-2</c:v>
                </c:pt>
                <c:pt idx="78">
                  <c:v>7.0000000000000007E-2</c:v>
                </c:pt>
                <c:pt idx="79">
                  <c:v>6.6699999999999995E-2</c:v>
                </c:pt>
                <c:pt idx="80">
                  <c:v>6.3600000000000004E-2</c:v>
                </c:pt>
                <c:pt idx="81">
                  <c:v>6.0299999999999999E-2</c:v>
                </c:pt>
                <c:pt idx="82">
                  <c:v>5.7200000000000001E-2</c:v>
                </c:pt>
                <c:pt idx="83">
                  <c:v>5.3900000000000003E-2</c:v>
                </c:pt>
                <c:pt idx="84">
                  <c:v>5.0900000000000001E-2</c:v>
                </c:pt>
                <c:pt idx="85">
                  <c:v>4.7899999999999998E-2</c:v>
                </c:pt>
                <c:pt idx="86">
                  <c:v>4.48E-2</c:v>
                </c:pt>
                <c:pt idx="87">
                  <c:v>4.1799999999999997E-2</c:v>
                </c:pt>
                <c:pt idx="88">
                  <c:v>3.8800000000000001E-2</c:v>
                </c:pt>
                <c:pt idx="89">
                  <c:v>3.5700000000000003E-2</c:v>
                </c:pt>
                <c:pt idx="90">
                  <c:v>3.2800000000000003E-2</c:v>
                </c:pt>
                <c:pt idx="91">
                  <c:v>2.98E-2</c:v>
                </c:pt>
                <c:pt idx="92">
                  <c:v>2.6800000000000001E-2</c:v>
                </c:pt>
                <c:pt idx="93">
                  <c:v>2.3800000000000002E-2</c:v>
                </c:pt>
                <c:pt idx="94">
                  <c:v>2.0899999999999998E-2</c:v>
                </c:pt>
                <c:pt idx="95">
                  <c:v>1.78E-2</c:v>
                </c:pt>
                <c:pt idx="96">
                  <c:v>1.47E-2</c:v>
                </c:pt>
                <c:pt idx="97">
                  <c:v>1.1599999999999999E-2</c:v>
                </c:pt>
                <c:pt idx="98">
                  <c:v>8.3999999999999995E-3</c:v>
                </c:pt>
                <c:pt idx="99">
                  <c:v>5.0000000000000001E-3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AA-4A82-A943-60E771132D1B}"/>
            </c:ext>
          </c:extLst>
        </c:ser>
        <c:ser>
          <c:idx val="4"/>
          <c:order val="5"/>
          <c:tx>
            <c:strRef>
              <c:f>'Angle 0 all dist'!$F$1</c:f>
              <c:strCache>
                <c:ptCount val="1"/>
                <c:pt idx="0">
                  <c:v>256</c:v>
                </c:pt>
              </c:strCache>
            </c:strRef>
          </c:tx>
          <c:spPr>
            <a:solidFill>
              <a:schemeClr val="accent1">
                <a:shade val="80000"/>
              </a:schemeClr>
            </a:solidFill>
            <a:ln>
              <a:noFill/>
            </a:ln>
            <a:effectLst/>
            <a:sp3d/>
          </c:spPr>
          <c:cat>
            <c:numRef>
              <c:f>'Angle 0 all dist'!$A$2:$A$102</c:f>
              <c:numCache>
                <c:formatCode>0.000</c:formatCode>
                <c:ptCount val="101"/>
                <c:pt idx="0">
                  <c:v>0.5</c:v>
                </c:pt>
                <c:pt idx="1">
                  <c:v>0.505</c:v>
                </c:pt>
                <c:pt idx="2">
                  <c:v>0.51</c:v>
                </c:pt>
                <c:pt idx="3">
                  <c:v>0.51500000000000001</c:v>
                </c:pt>
                <c:pt idx="4">
                  <c:v>0.52</c:v>
                </c:pt>
                <c:pt idx="5">
                  <c:v>0.52500000000000002</c:v>
                </c:pt>
                <c:pt idx="6">
                  <c:v>0.53</c:v>
                </c:pt>
                <c:pt idx="7">
                  <c:v>0.53500000000000003</c:v>
                </c:pt>
                <c:pt idx="8">
                  <c:v>0.54</c:v>
                </c:pt>
                <c:pt idx="9">
                  <c:v>0.54500000000000004</c:v>
                </c:pt>
                <c:pt idx="10">
                  <c:v>0.55000000000000004</c:v>
                </c:pt>
                <c:pt idx="11">
                  <c:v>0.55500000000000005</c:v>
                </c:pt>
                <c:pt idx="12">
                  <c:v>0.56000000000000005</c:v>
                </c:pt>
                <c:pt idx="13">
                  <c:v>0.56499999999999995</c:v>
                </c:pt>
                <c:pt idx="14">
                  <c:v>0.56999999999999995</c:v>
                </c:pt>
                <c:pt idx="15">
                  <c:v>0.57499999999999996</c:v>
                </c:pt>
                <c:pt idx="16">
                  <c:v>0.57999999999999996</c:v>
                </c:pt>
                <c:pt idx="17">
                  <c:v>0.58499999999999996</c:v>
                </c:pt>
                <c:pt idx="18">
                  <c:v>0.59</c:v>
                </c:pt>
                <c:pt idx="19">
                  <c:v>0.59499999999999997</c:v>
                </c:pt>
                <c:pt idx="20">
                  <c:v>0.6</c:v>
                </c:pt>
                <c:pt idx="21">
                  <c:v>0.60499999999999998</c:v>
                </c:pt>
                <c:pt idx="22">
                  <c:v>0.61</c:v>
                </c:pt>
                <c:pt idx="23">
                  <c:v>0.61499999999999999</c:v>
                </c:pt>
                <c:pt idx="24">
                  <c:v>0.62</c:v>
                </c:pt>
                <c:pt idx="25">
                  <c:v>0.625</c:v>
                </c:pt>
                <c:pt idx="26">
                  <c:v>0.63</c:v>
                </c:pt>
                <c:pt idx="27">
                  <c:v>0.63500000000000001</c:v>
                </c:pt>
                <c:pt idx="28">
                  <c:v>0.64</c:v>
                </c:pt>
                <c:pt idx="29">
                  <c:v>0.64500000000000002</c:v>
                </c:pt>
                <c:pt idx="30">
                  <c:v>0.65</c:v>
                </c:pt>
                <c:pt idx="31">
                  <c:v>0.65500000000000003</c:v>
                </c:pt>
                <c:pt idx="32">
                  <c:v>0.66</c:v>
                </c:pt>
                <c:pt idx="33">
                  <c:v>0.66500000000000004</c:v>
                </c:pt>
                <c:pt idx="34">
                  <c:v>0.67</c:v>
                </c:pt>
                <c:pt idx="35">
                  <c:v>0.67500000000000004</c:v>
                </c:pt>
                <c:pt idx="36">
                  <c:v>0.68</c:v>
                </c:pt>
                <c:pt idx="37">
                  <c:v>0.68500000000000005</c:v>
                </c:pt>
                <c:pt idx="38">
                  <c:v>0.69</c:v>
                </c:pt>
                <c:pt idx="39">
                  <c:v>0.69499999999999995</c:v>
                </c:pt>
                <c:pt idx="40">
                  <c:v>0.7</c:v>
                </c:pt>
                <c:pt idx="41">
                  <c:v>0.70499999999999996</c:v>
                </c:pt>
                <c:pt idx="42">
                  <c:v>0.71</c:v>
                </c:pt>
                <c:pt idx="43">
                  <c:v>0.71499999999999997</c:v>
                </c:pt>
                <c:pt idx="44">
                  <c:v>0.72</c:v>
                </c:pt>
                <c:pt idx="45">
                  <c:v>0.72499999999999998</c:v>
                </c:pt>
                <c:pt idx="46">
                  <c:v>0.73</c:v>
                </c:pt>
                <c:pt idx="47">
                  <c:v>0.73499999999999999</c:v>
                </c:pt>
                <c:pt idx="48">
                  <c:v>0.74</c:v>
                </c:pt>
                <c:pt idx="49">
                  <c:v>0.745</c:v>
                </c:pt>
                <c:pt idx="50">
                  <c:v>0.75</c:v>
                </c:pt>
                <c:pt idx="51">
                  <c:v>0.755</c:v>
                </c:pt>
                <c:pt idx="52">
                  <c:v>0.76</c:v>
                </c:pt>
                <c:pt idx="53">
                  <c:v>0.76500000000000001</c:v>
                </c:pt>
                <c:pt idx="54">
                  <c:v>0.77</c:v>
                </c:pt>
                <c:pt idx="55">
                  <c:v>0.77500000000000002</c:v>
                </c:pt>
                <c:pt idx="56">
                  <c:v>0.78</c:v>
                </c:pt>
                <c:pt idx="57">
                  <c:v>0.78500000000000003</c:v>
                </c:pt>
                <c:pt idx="58">
                  <c:v>0.79</c:v>
                </c:pt>
                <c:pt idx="59">
                  <c:v>0.79500000000000004</c:v>
                </c:pt>
                <c:pt idx="60">
                  <c:v>0.8</c:v>
                </c:pt>
                <c:pt idx="61">
                  <c:v>0.80500000000000005</c:v>
                </c:pt>
                <c:pt idx="62">
                  <c:v>0.81</c:v>
                </c:pt>
                <c:pt idx="63">
                  <c:v>0.81499999999999995</c:v>
                </c:pt>
                <c:pt idx="64">
                  <c:v>0.82</c:v>
                </c:pt>
                <c:pt idx="65">
                  <c:v>0.82499999999999996</c:v>
                </c:pt>
                <c:pt idx="66">
                  <c:v>0.83</c:v>
                </c:pt>
                <c:pt idx="67">
                  <c:v>0.83499999999999996</c:v>
                </c:pt>
                <c:pt idx="68">
                  <c:v>0.84</c:v>
                </c:pt>
                <c:pt idx="69">
                  <c:v>0.84499999999999997</c:v>
                </c:pt>
                <c:pt idx="70">
                  <c:v>0.85</c:v>
                </c:pt>
                <c:pt idx="71">
                  <c:v>0.85499999999999998</c:v>
                </c:pt>
                <c:pt idx="72">
                  <c:v>0.86</c:v>
                </c:pt>
                <c:pt idx="73">
                  <c:v>0.86499999999999999</c:v>
                </c:pt>
                <c:pt idx="74">
                  <c:v>0.87</c:v>
                </c:pt>
                <c:pt idx="75">
                  <c:v>0.875</c:v>
                </c:pt>
                <c:pt idx="76">
                  <c:v>0.88</c:v>
                </c:pt>
                <c:pt idx="77">
                  <c:v>0.88500000000000001</c:v>
                </c:pt>
                <c:pt idx="78">
                  <c:v>0.89</c:v>
                </c:pt>
                <c:pt idx="79">
                  <c:v>0.89500000000000002</c:v>
                </c:pt>
                <c:pt idx="80">
                  <c:v>0.9</c:v>
                </c:pt>
                <c:pt idx="81">
                  <c:v>0.90500000000000003</c:v>
                </c:pt>
                <c:pt idx="82">
                  <c:v>0.91</c:v>
                </c:pt>
                <c:pt idx="83">
                  <c:v>0.91500000000000004</c:v>
                </c:pt>
                <c:pt idx="84">
                  <c:v>0.92</c:v>
                </c:pt>
                <c:pt idx="85">
                  <c:v>0.92500000000000004</c:v>
                </c:pt>
                <c:pt idx="86">
                  <c:v>0.93</c:v>
                </c:pt>
                <c:pt idx="87">
                  <c:v>0.93500000000000005</c:v>
                </c:pt>
                <c:pt idx="88">
                  <c:v>0.94</c:v>
                </c:pt>
                <c:pt idx="89">
                  <c:v>0.94499999999999995</c:v>
                </c:pt>
                <c:pt idx="90">
                  <c:v>0.95</c:v>
                </c:pt>
                <c:pt idx="91">
                  <c:v>0.95499999999999996</c:v>
                </c:pt>
                <c:pt idx="92">
                  <c:v>0.96</c:v>
                </c:pt>
                <c:pt idx="93">
                  <c:v>0.96499999999999997</c:v>
                </c:pt>
                <c:pt idx="94">
                  <c:v>0.97</c:v>
                </c:pt>
                <c:pt idx="95">
                  <c:v>0.97499999999999998</c:v>
                </c:pt>
                <c:pt idx="96">
                  <c:v>0.98</c:v>
                </c:pt>
                <c:pt idx="97">
                  <c:v>0.98499999999999999</c:v>
                </c:pt>
                <c:pt idx="98">
                  <c:v>0.99</c:v>
                </c:pt>
                <c:pt idx="99">
                  <c:v>0.995</c:v>
                </c:pt>
                <c:pt idx="100">
                  <c:v>1</c:v>
                </c:pt>
              </c:numCache>
            </c:numRef>
          </c:cat>
          <c:val>
            <c:numRef>
              <c:f>'Angle 0 all dist'!$F$2:$F$102</c:f>
              <c:numCache>
                <c:formatCode>0.000</c:formatCode>
                <c:ptCount val="101"/>
                <c:pt idx="2">
                  <c:v>1.7376</c:v>
                </c:pt>
                <c:pt idx="3">
                  <c:v>1.3462000000000001</c:v>
                </c:pt>
                <c:pt idx="4">
                  <c:v>1.1335999999999999</c:v>
                </c:pt>
                <c:pt idx="5">
                  <c:v>0.99170000000000003</c:v>
                </c:pt>
                <c:pt idx="6">
                  <c:v>0.89429999999999998</c:v>
                </c:pt>
                <c:pt idx="7">
                  <c:v>0.81720000000000004</c:v>
                </c:pt>
                <c:pt idx="8">
                  <c:v>0.75649999999999995</c:v>
                </c:pt>
                <c:pt idx="9">
                  <c:v>0.70789999999999997</c:v>
                </c:pt>
                <c:pt idx="10">
                  <c:v>0.66559999999999997</c:v>
                </c:pt>
                <c:pt idx="11">
                  <c:v>0.62870000000000004</c:v>
                </c:pt>
                <c:pt idx="12">
                  <c:v>0.59799999999999998</c:v>
                </c:pt>
                <c:pt idx="13">
                  <c:v>0.56989999999999996</c:v>
                </c:pt>
                <c:pt idx="14">
                  <c:v>0.54490000000000005</c:v>
                </c:pt>
                <c:pt idx="15">
                  <c:v>0.52170000000000005</c:v>
                </c:pt>
                <c:pt idx="16">
                  <c:v>0.50129999999999997</c:v>
                </c:pt>
                <c:pt idx="17">
                  <c:v>0.48259999999999997</c:v>
                </c:pt>
                <c:pt idx="18">
                  <c:v>0.4647</c:v>
                </c:pt>
                <c:pt idx="19">
                  <c:v>0.44900000000000001</c:v>
                </c:pt>
                <c:pt idx="20">
                  <c:v>0.43369999999999997</c:v>
                </c:pt>
                <c:pt idx="21">
                  <c:v>0.41970000000000002</c:v>
                </c:pt>
                <c:pt idx="22">
                  <c:v>0.40629999999999999</c:v>
                </c:pt>
                <c:pt idx="23">
                  <c:v>0.39369999999999999</c:v>
                </c:pt>
                <c:pt idx="24">
                  <c:v>0.38179999999999997</c:v>
                </c:pt>
                <c:pt idx="25">
                  <c:v>0.37040000000000001</c:v>
                </c:pt>
                <c:pt idx="26">
                  <c:v>0.35959999999999998</c:v>
                </c:pt>
                <c:pt idx="27">
                  <c:v>0.34910000000000002</c:v>
                </c:pt>
                <c:pt idx="28">
                  <c:v>0.3392</c:v>
                </c:pt>
                <c:pt idx="29">
                  <c:v>0.32990000000000003</c:v>
                </c:pt>
                <c:pt idx="30">
                  <c:v>0.32069999999999999</c:v>
                </c:pt>
                <c:pt idx="31">
                  <c:v>0.31190000000000001</c:v>
                </c:pt>
                <c:pt idx="32">
                  <c:v>0.30370000000000003</c:v>
                </c:pt>
                <c:pt idx="33">
                  <c:v>0.29549999999999998</c:v>
                </c:pt>
                <c:pt idx="34">
                  <c:v>0.28760000000000002</c:v>
                </c:pt>
                <c:pt idx="35">
                  <c:v>0.28010000000000002</c:v>
                </c:pt>
                <c:pt idx="36">
                  <c:v>0.2727</c:v>
                </c:pt>
                <c:pt idx="37">
                  <c:v>0.2656</c:v>
                </c:pt>
                <c:pt idx="38">
                  <c:v>0.25869999999999999</c:v>
                </c:pt>
                <c:pt idx="39">
                  <c:v>0.25219999999999998</c:v>
                </c:pt>
                <c:pt idx="40">
                  <c:v>0.24560000000000001</c:v>
                </c:pt>
                <c:pt idx="41">
                  <c:v>0.2394</c:v>
                </c:pt>
                <c:pt idx="42">
                  <c:v>0.23319999999999999</c:v>
                </c:pt>
                <c:pt idx="43">
                  <c:v>0.2271</c:v>
                </c:pt>
                <c:pt idx="44">
                  <c:v>0.22109999999999999</c:v>
                </c:pt>
                <c:pt idx="45">
                  <c:v>0.21540000000000001</c:v>
                </c:pt>
                <c:pt idx="46">
                  <c:v>0.2099</c:v>
                </c:pt>
                <c:pt idx="47">
                  <c:v>0.2044</c:v>
                </c:pt>
                <c:pt idx="48">
                  <c:v>0.19900000000000001</c:v>
                </c:pt>
                <c:pt idx="49">
                  <c:v>0.19389999999999999</c:v>
                </c:pt>
                <c:pt idx="50">
                  <c:v>0.18870000000000001</c:v>
                </c:pt>
                <c:pt idx="51">
                  <c:v>0.1837</c:v>
                </c:pt>
                <c:pt idx="52">
                  <c:v>0.1787</c:v>
                </c:pt>
                <c:pt idx="53">
                  <c:v>0.17399999999999999</c:v>
                </c:pt>
                <c:pt idx="54">
                  <c:v>0.1691</c:v>
                </c:pt>
                <c:pt idx="55">
                  <c:v>0.16439999999999999</c:v>
                </c:pt>
                <c:pt idx="56">
                  <c:v>0.1598</c:v>
                </c:pt>
                <c:pt idx="57">
                  <c:v>0.15540000000000001</c:v>
                </c:pt>
                <c:pt idx="58">
                  <c:v>0.1512</c:v>
                </c:pt>
                <c:pt idx="59">
                  <c:v>0.14680000000000001</c:v>
                </c:pt>
                <c:pt idx="60">
                  <c:v>0.1424</c:v>
                </c:pt>
                <c:pt idx="61">
                  <c:v>0.13830000000000001</c:v>
                </c:pt>
                <c:pt idx="62">
                  <c:v>0.13400000000000001</c:v>
                </c:pt>
                <c:pt idx="63">
                  <c:v>0.13009999999999999</c:v>
                </c:pt>
                <c:pt idx="64">
                  <c:v>0.12620000000000001</c:v>
                </c:pt>
                <c:pt idx="65">
                  <c:v>0.12239999999999999</c:v>
                </c:pt>
                <c:pt idx="66">
                  <c:v>0.11849999999999999</c:v>
                </c:pt>
                <c:pt idx="67">
                  <c:v>0.11459999999999999</c:v>
                </c:pt>
                <c:pt idx="68">
                  <c:v>0.1108</c:v>
                </c:pt>
                <c:pt idx="69">
                  <c:v>0.1071</c:v>
                </c:pt>
                <c:pt idx="70">
                  <c:v>0.1033</c:v>
                </c:pt>
                <c:pt idx="71">
                  <c:v>9.9699999999999997E-2</c:v>
                </c:pt>
                <c:pt idx="72">
                  <c:v>9.6100000000000005E-2</c:v>
                </c:pt>
                <c:pt idx="73">
                  <c:v>9.2499999999999999E-2</c:v>
                </c:pt>
                <c:pt idx="74">
                  <c:v>8.8999999999999996E-2</c:v>
                </c:pt>
                <c:pt idx="75">
                  <c:v>8.5599999999999996E-2</c:v>
                </c:pt>
                <c:pt idx="76">
                  <c:v>8.2100000000000006E-2</c:v>
                </c:pt>
                <c:pt idx="77">
                  <c:v>7.8600000000000003E-2</c:v>
                </c:pt>
                <c:pt idx="78">
                  <c:v>7.5200000000000003E-2</c:v>
                </c:pt>
                <c:pt idx="79">
                  <c:v>7.1599999999999997E-2</c:v>
                </c:pt>
                <c:pt idx="80">
                  <c:v>6.8199999999999997E-2</c:v>
                </c:pt>
                <c:pt idx="81">
                  <c:v>6.4899999999999999E-2</c:v>
                </c:pt>
                <c:pt idx="82">
                  <c:v>6.1800000000000001E-2</c:v>
                </c:pt>
                <c:pt idx="83">
                  <c:v>5.8400000000000001E-2</c:v>
                </c:pt>
                <c:pt idx="84">
                  <c:v>5.5199999999999999E-2</c:v>
                </c:pt>
                <c:pt idx="85">
                  <c:v>5.1999999999999998E-2</c:v>
                </c:pt>
                <c:pt idx="86">
                  <c:v>4.8800000000000003E-2</c:v>
                </c:pt>
                <c:pt idx="87">
                  <c:v>4.5699999999999998E-2</c:v>
                </c:pt>
                <c:pt idx="88">
                  <c:v>4.2599999999999999E-2</c:v>
                </c:pt>
                <c:pt idx="89">
                  <c:v>3.9300000000000002E-2</c:v>
                </c:pt>
                <c:pt idx="90">
                  <c:v>3.6200000000000003E-2</c:v>
                </c:pt>
                <c:pt idx="91">
                  <c:v>3.3099999999999997E-2</c:v>
                </c:pt>
                <c:pt idx="92">
                  <c:v>3.0099999999999998E-2</c:v>
                </c:pt>
                <c:pt idx="93">
                  <c:v>2.69E-2</c:v>
                </c:pt>
                <c:pt idx="94">
                  <c:v>2.3599999999999999E-2</c:v>
                </c:pt>
                <c:pt idx="95">
                  <c:v>2.0299999999999999E-2</c:v>
                </c:pt>
                <c:pt idx="96">
                  <c:v>1.7100000000000001E-2</c:v>
                </c:pt>
                <c:pt idx="97">
                  <c:v>1.3599999999999999E-2</c:v>
                </c:pt>
                <c:pt idx="98">
                  <c:v>0.01</c:v>
                </c:pt>
                <c:pt idx="99">
                  <c:v>6.1000000000000004E-3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AA-4A82-A943-60E771132D1B}"/>
            </c:ext>
          </c:extLst>
        </c:ser>
        <c:ser>
          <c:idx val="5"/>
          <c:order val="6"/>
          <c:tx>
            <c:strRef>
              <c:f>'Angle 0 all dist'!$G$1</c:f>
              <c:strCache>
                <c:ptCount val="1"/>
                <c:pt idx="0">
                  <c:v>128</c:v>
                </c:pt>
              </c:strCache>
            </c:strRef>
          </c:tx>
          <c:spPr>
            <a:solidFill>
              <a:schemeClr val="accent1">
                <a:shade val="90000"/>
              </a:schemeClr>
            </a:solidFill>
            <a:ln>
              <a:noFill/>
            </a:ln>
            <a:effectLst/>
            <a:sp3d/>
          </c:spPr>
          <c:cat>
            <c:numRef>
              <c:f>'Angle 0 all dist'!$A$2:$A$102</c:f>
              <c:numCache>
                <c:formatCode>0.000</c:formatCode>
                <c:ptCount val="101"/>
                <c:pt idx="0">
                  <c:v>0.5</c:v>
                </c:pt>
                <c:pt idx="1">
                  <c:v>0.505</c:v>
                </c:pt>
                <c:pt idx="2">
                  <c:v>0.51</c:v>
                </c:pt>
                <c:pt idx="3">
                  <c:v>0.51500000000000001</c:v>
                </c:pt>
                <c:pt idx="4">
                  <c:v>0.52</c:v>
                </c:pt>
                <c:pt idx="5">
                  <c:v>0.52500000000000002</c:v>
                </c:pt>
                <c:pt idx="6">
                  <c:v>0.53</c:v>
                </c:pt>
                <c:pt idx="7">
                  <c:v>0.53500000000000003</c:v>
                </c:pt>
                <c:pt idx="8">
                  <c:v>0.54</c:v>
                </c:pt>
                <c:pt idx="9">
                  <c:v>0.54500000000000004</c:v>
                </c:pt>
                <c:pt idx="10">
                  <c:v>0.55000000000000004</c:v>
                </c:pt>
                <c:pt idx="11">
                  <c:v>0.55500000000000005</c:v>
                </c:pt>
                <c:pt idx="12">
                  <c:v>0.56000000000000005</c:v>
                </c:pt>
                <c:pt idx="13">
                  <c:v>0.56499999999999995</c:v>
                </c:pt>
                <c:pt idx="14">
                  <c:v>0.56999999999999995</c:v>
                </c:pt>
                <c:pt idx="15">
                  <c:v>0.57499999999999996</c:v>
                </c:pt>
                <c:pt idx="16">
                  <c:v>0.57999999999999996</c:v>
                </c:pt>
                <c:pt idx="17">
                  <c:v>0.58499999999999996</c:v>
                </c:pt>
                <c:pt idx="18">
                  <c:v>0.59</c:v>
                </c:pt>
                <c:pt idx="19">
                  <c:v>0.59499999999999997</c:v>
                </c:pt>
                <c:pt idx="20">
                  <c:v>0.6</c:v>
                </c:pt>
                <c:pt idx="21">
                  <c:v>0.60499999999999998</c:v>
                </c:pt>
                <c:pt idx="22">
                  <c:v>0.61</c:v>
                </c:pt>
                <c:pt idx="23">
                  <c:v>0.61499999999999999</c:v>
                </c:pt>
                <c:pt idx="24">
                  <c:v>0.62</c:v>
                </c:pt>
                <c:pt idx="25">
                  <c:v>0.625</c:v>
                </c:pt>
                <c:pt idx="26">
                  <c:v>0.63</c:v>
                </c:pt>
                <c:pt idx="27">
                  <c:v>0.63500000000000001</c:v>
                </c:pt>
                <c:pt idx="28">
                  <c:v>0.64</c:v>
                </c:pt>
                <c:pt idx="29">
                  <c:v>0.64500000000000002</c:v>
                </c:pt>
                <c:pt idx="30">
                  <c:v>0.65</c:v>
                </c:pt>
                <c:pt idx="31">
                  <c:v>0.65500000000000003</c:v>
                </c:pt>
                <c:pt idx="32">
                  <c:v>0.66</c:v>
                </c:pt>
                <c:pt idx="33">
                  <c:v>0.66500000000000004</c:v>
                </c:pt>
                <c:pt idx="34">
                  <c:v>0.67</c:v>
                </c:pt>
                <c:pt idx="35">
                  <c:v>0.67500000000000004</c:v>
                </c:pt>
                <c:pt idx="36">
                  <c:v>0.68</c:v>
                </c:pt>
                <c:pt idx="37">
                  <c:v>0.68500000000000005</c:v>
                </c:pt>
                <c:pt idx="38">
                  <c:v>0.69</c:v>
                </c:pt>
                <c:pt idx="39">
                  <c:v>0.69499999999999995</c:v>
                </c:pt>
                <c:pt idx="40">
                  <c:v>0.7</c:v>
                </c:pt>
                <c:pt idx="41">
                  <c:v>0.70499999999999996</c:v>
                </c:pt>
                <c:pt idx="42">
                  <c:v>0.71</c:v>
                </c:pt>
                <c:pt idx="43">
                  <c:v>0.71499999999999997</c:v>
                </c:pt>
                <c:pt idx="44">
                  <c:v>0.72</c:v>
                </c:pt>
                <c:pt idx="45">
                  <c:v>0.72499999999999998</c:v>
                </c:pt>
                <c:pt idx="46">
                  <c:v>0.73</c:v>
                </c:pt>
                <c:pt idx="47">
                  <c:v>0.73499999999999999</c:v>
                </c:pt>
                <c:pt idx="48">
                  <c:v>0.74</c:v>
                </c:pt>
                <c:pt idx="49">
                  <c:v>0.745</c:v>
                </c:pt>
                <c:pt idx="50">
                  <c:v>0.75</c:v>
                </c:pt>
                <c:pt idx="51">
                  <c:v>0.755</c:v>
                </c:pt>
                <c:pt idx="52">
                  <c:v>0.76</c:v>
                </c:pt>
                <c:pt idx="53">
                  <c:v>0.76500000000000001</c:v>
                </c:pt>
                <c:pt idx="54">
                  <c:v>0.77</c:v>
                </c:pt>
                <c:pt idx="55">
                  <c:v>0.77500000000000002</c:v>
                </c:pt>
                <c:pt idx="56">
                  <c:v>0.78</c:v>
                </c:pt>
                <c:pt idx="57">
                  <c:v>0.78500000000000003</c:v>
                </c:pt>
                <c:pt idx="58">
                  <c:v>0.79</c:v>
                </c:pt>
                <c:pt idx="59">
                  <c:v>0.79500000000000004</c:v>
                </c:pt>
                <c:pt idx="60">
                  <c:v>0.8</c:v>
                </c:pt>
                <c:pt idx="61">
                  <c:v>0.80500000000000005</c:v>
                </c:pt>
                <c:pt idx="62">
                  <c:v>0.81</c:v>
                </c:pt>
                <c:pt idx="63">
                  <c:v>0.81499999999999995</c:v>
                </c:pt>
                <c:pt idx="64">
                  <c:v>0.82</c:v>
                </c:pt>
                <c:pt idx="65">
                  <c:v>0.82499999999999996</c:v>
                </c:pt>
                <c:pt idx="66">
                  <c:v>0.83</c:v>
                </c:pt>
                <c:pt idx="67">
                  <c:v>0.83499999999999996</c:v>
                </c:pt>
                <c:pt idx="68">
                  <c:v>0.84</c:v>
                </c:pt>
                <c:pt idx="69">
                  <c:v>0.84499999999999997</c:v>
                </c:pt>
                <c:pt idx="70">
                  <c:v>0.85</c:v>
                </c:pt>
                <c:pt idx="71">
                  <c:v>0.85499999999999998</c:v>
                </c:pt>
                <c:pt idx="72">
                  <c:v>0.86</c:v>
                </c:pt>
                <c:pt idx="73">
                  <c:v>0.86499999999999999</c:v>
                </c:pt>
                <c:pt idx="74">
                  <c:v>0.87</c:v>
                </c:pt>
                <c:pt idx="75">
                  <c:v>0.875</c:v>
                </c:pt>
                <c:pt idx="76">
                  <c:v>0.88</c:v>
                </c:pt>
                <c:pt idx="77">
                  <c:v>0.88500000000000001</c:v>
                </c:pt>
                <c:pt idx="78">
                  <c:v>0.89</c:v>
                </c:pt>
                <c:pt idx="79">
                  <c:v>0.89500000000000002</c:v>
                </c:pt>
                <c:pt idx="80">
                  <c:v>0.9</c:v>
                </c:pt>
                <c:pt idx="81">
                  <c:v>0.90500000000000003</c:v>
                </c:pt>
                <c:pt idx="82">
                  <c:v>0.91</c:v>
                </c:pt>
                <c:pt idx="83">
                  <c:v>0.91500000000000004</c:v>
                </c:pt>
                <c:pt idx="84">
                  <c:v>0.92</c:v>
                </c:pt>
                <c:pt idx="85">
                  <c:v>0.92500000000000004</c:v>
                </c:pt>
                <c:pt idx="86">
                  <c:v>0.93</c:v>
                </c:pt>
                <c:pt idx="87">
                  <c:v>0.93500000000000005</c:v>
                </c:pt>
                <c:pt idx="88">
                  <c:v>0.94</c:v>
                </c:pt>
                <c:pt idx="89">
                  <c:v>0.94499999999999995</c:v>
                </c:pt>
                <c:pt idx="90">
                  <c:v>0.95</c:v>
                </c:pt>
                <c:pt idx="91">
                  <c:v>0.95499999999999996</c:v>
                </c:pt>
                <c:pt idx="92">
                  <c:v>0.96</c:v>
                </c:pt>
                <c:pt idx="93">
                  <c:v>0.96499999999999997</c:v>
                </c:pt>
                <c:pt idx="94">
                  <c:v>0.97</c:v>
                </c:pt>
                <c:pt idx="95">
                  <c:v>0.97499999999999998</c:v>
                </c:pt>
                <c:pt idx="96">
                  <c:v>0.98</c:v>
                </c:pt>
                <c:pt idx="97">
                  <c:v>0.98499999999999999</c:v>
                </c:pt>
                <c:pt idx="98">
                  <c:v>0.99</c:v>
                </c:pt>
                <c:pt idx="99">
                  <c:v>0.995</c:v>
                </c:pt>
                <c:pt idx="100">
                  <c:v>1</c:v>
                </c:pt>
              </c:numCache>
            </c:numRef>
          </c:cat>
          <c:val>
            <c:numRef>
              <c:f>'Angle 0 all dist'!$G$2:$G$102</c:f>
              <c:numCache>
                <c:formatCode>0.000</c:formatCode>
                <c:ptCount val="101"/>
                <c:pt idx="2">
                  <c:v>2.2191000000000001</c:v>
                </c:pt>
                <c:pt idx="3">
                  <c:v>1.6547000000000001</c:v>
                </c:pt>
                <c:pt idx="4">
                  <c:v>1.3740000000000001</c:v>
                </c:pt>
                <c:pt idx="5">
                  <c:v>1.1783999999999999</c:v>
                </c:pt>
                <c:pt idx="6">
                  <c:v>1.0447</c:v>
                </c:pt>
                <c:pt idx="7">
                  <c:v>0.93940000000000001</c:v>
                </c:pt>
                <c:pt idx="8">
                  <c:v>0.85950000000000004</c:v>
                </c:pt>
                <c:pt idx="9">
                  <c:v>0.79949999999999999</c:v>
                </c:pt>
                <c:pt idx="10">
                  <c:v>0.74550000000000005</c:v>
                </c:pt>
                <c:pt idx="11">
                  <c:v>0.70099999999999996</c:v>
                </c:pt>
                <c:pt idx="12">
                  <c:v>0.66120000000000001</c:v>
                </c:pt>
                <c:pt idx="13">
                  <c:v>0.62619999999999998</c:v>
                </c:pt>
                <c:pt idx="14">
                  <c:v>0.59719999999999995</c:v>
                </c:pt>
                <c:pt idx="15">
                  <c:v>0.57040000000000002</c:v>
                </c:pt>
                <c:pt idx="16">
                  <c:v>0.54649999999999999</c:v>
                </c:pt>
                <c:pt idx="17">
                  <c:v>0.52480000000000004</c:v>
                </c:pt>
                <c:pt idx="18">
                  <c:v>0.50409999999999999</c:v>
                </c:pt>
                <c:pt idx="19">
                  <c:v>0.4869</c:v>
                </c:pt>
                <c:pt idx="20">
                  <c:v>0.46920000000000001</c:v>
                </c:pt>
                <c:pt idx="21">
                  <c:v>0.4536</c:v>
                </c:pt>
                <c:pt idx="22">
                  <c:v>0.43819999999999998</c:v>
                </c:pt>
                <c:pt idx="23">
                  <c:v>0.42409999999999998</c:v>
                </c:pt>
                <c:pt idx="24">
                  <c:v>0.4108</c:v>
                </c:pt>
                <c:pt idx="25">
                  <c:v>0.39860000000000001</c:v>
                </c:pt>
                <c:pt idx="26">
                  <c:v>0.38650000000000001</c:v>
                </c:pt>
                <c:pt idx="27">
                  <c:v>0.37530000000000002</c:v>
                </c:pt>
                <c:pt idx="28">
                  <c:v>0.36430000000000001</c:v>
                </c:pt>
                <c:pt idx="29">
                  <c:v>0.35389999999999999</c:v>
                </c:pt>
                <c:pt idx="30">
                  <c:v>0.34399999999999997</c:v>
                </c:pt>
                <c:pt idx="31">
                  <c:v>0.33460000000000001</c:v>
                </c:pt>
                <c:pt idx="32">
                  <c:v>0.3256</c:v>
                </c:pt>
                <c:pt idx="33">
                  <c:v>0.3165</c:v>
                </c:pt>
                <c:pt idx="34">
                  <c:v>0.308</c:v>
                </c:pt>
                <c:pt idx="35">
                  <c:v>0.30009999999999998</c:v>
                </c:pt>
                <c:pt idx="36">
                  <c:v>0.29210000000000003</c:v>
                </c:pt>
                <c:pt idx="37">
                  <c:v>0.28460000000000002</c:v>
                </c:pt>
                <c:pt idx="38">
                  <c:v>0.27729999999999999</c:v>
                </c:pt>
                <c:pt idx="39">
                  <c:v>0.27029999999999998</c:v>
                </c:pt>
                <c:pt idx="40">
                  <c:v>0.26340000000000002</c:v>
                </c:pt>
                <c:pt idx="41">
                  <c:v>0.25640000000000002</c:v>
                </c:pt>
                <c:pt idx="42">
                  <c:v>0.25009999999999999</c:v>
                </c:pt>
                <c:pt idx="43">
                  <c:v>0.2437</c:v>
                </c:pt>
                <c:pt idx="44">
                  <c:v>0.23730000000000001</c:v>
                </c:pt>
                <c:pt idx="45">
                  <c:v>0.23100000000000001</c:v>
                </c:pt>
                <c:pt idx="46">
                  <c:v>0.2253</c:v>
                </c:pt>
                <c:pt idx="47">
                  <c:v>0.21959999999999999</c:v>
                </c:pt>
                <c:pt idx="48">
                  <c:v>0.21390000000000001</c:v>
                </c:pt>
                <c:pt idx="49">
                  <c:v>0.2087</c:v>
                </c:pt>
                <c:pt idx="50">
                  <c:v>0.20300000000000001</c:v>
                </c:pt>
                <c:pt idx="51">
                  <c:v>0.19739999999999999</c:v>
                </c:pt>
                <c:pt idx="52">
                  <c:v>0.19220000000000001</c:v>
                </c:pt>
                <c:pt idx="53">
                  <c:v>0.18740000000000001</c:v>
                </c:pt>
                <c:pt idx="54">
                  <c:v>0.18210000000000001</c:v>
                </c:pt>
                <c:pt idx="55">
                  <c:v>0.1772</c:v>
                </c:pt>
                <c:pt idx="56">
                  <c:v>0.1724</c:v>
                </c:pt>
                <c:pt idx="57">
                  <c:v>0.1676</c:v>
                </c:pt>
                <c:pt idx="58">
                  <c:v>0.16309999999999999</c:v>
                </c:pt>
                <c:pt idx="59">
                  <c:v>0.1585</c:v>
                </c:pt>
                <c:pt idx="60">
                  <c:v>0.15409999999999999</c:v>
                </c:pt>
                <c:pt idx="61">
                  <c:v>0.1497</c:v>
                </c:pt>
                <c:pt idx="62">
                  <c:v>0.14510000000000001</c:v>
                </c:pt>
                <c:pt idx="63">
                  <c:v>0.1409</c:v>
                </c:pt>
                <c:pt idx="64">
                  <c:v>0.1368</c:v>
                </c:pt>
                <c:pt idx="65">
                  <c:v>0.13300000000000001</c:v>
                </c:pt>
                <c:pt idx="66">
                  <c:v>0.1288</c:v>
                </c:pt>
                <c:pt idx="67">
                  <c:v>0.12470000000000001</c:v>
                </c:pt>
                <c:pt idx="68">
                  <c:v>0.1208</c:v>
                </c:pt>
                <c:pt idx="69">
                  <c:v>0.1166</c:v>
                </c:pt>
                <c:pt idx="70">
                  <c:v>0.11260000000000001</c:v>
                </c:pt>
                <c:pt idx="71">
                  <c:v>0.10879999999999999</c:v>
                </c:pt>
                <c:pt idx="72">
                  <c:v>0.10489999999999999</c:v>
                </c:pt>
                <c:pt idx="73">
                  <c:v>0.10100000000000001</c:v>
                </c:pt>
                <c:pt idx="74">
                  <c:v>9.7500000000000003E-2</c:v>
                </c:pt>
                <c:pt idx="75">
                  <c:v>9.3899999999999997E-2</c:v>
                </c:pt>
                <c:pt idx="76">
                  <c:v>9.0200000000000002E-2</c:v>
                </c:pt>
                <c:pt idx="77">
                  <c:v>8.6599999999999996E-2</c:v>
                </c:pt>
                <c:pt idx="78">
                  <c:v>8.2900000000000001E-2</c:v>
                </c:pt>
                <c:pt idx="79">
                  <c:v>7.9299999999999995E-2</c:v>
                </c:pt>
                <c:pt idx="80">
                  <c:v>7.5700000000000003E-2</c:v>
                </c:pt>
                <c:pt idx="81">
                  <c:v>7.2300000000000003E-2</c:v>
                </c:pt>
                <c:pt idx="82">
                  <c:v>6.88E-2</c:v>
                </c:pt>
                <c:pt idx="83">
                  <c:v>6.5299999999999997E-2</c:v>
                </c:pt>
                <c:pt idx="84">
                  <c:v>6.1800000000000001E-2</c:v>
                </c:pt>
                <c:pt idx="85">
                  <c:v>5.8400000000000001E-2</c:v>
                </c:pt>
                <c:pt idx="86">
                  <c:v>5.5E-2</c:v>
                </c:pt>
                <c:pt idx="87">
                  <c:v>5.16E-2</c:v>
                </c:pt>
                <c:pt idx="88">
                  <c:v>4.82E-2</c:v>
                </c:pt>
                <c:pt idx="89">
                  <c:v>4.4699999999999997E-2</c:v>
                </c:pt>
                <c:pt idx="90">
                  <c:v>4.1399999999999999E-2</c:v>
                </c:pt>
                <c:pt idx="91">
                  <c:v>3.7900000000000003E-2</c:v>
                </c:pt>
                <c:pt idx="92">
                  <c:v>3.4700000000000002E-2</c:v>
                </c:pt>
                <c:pt idx="93">
                  <c:v>3.1099999999999999E-2</c:v>
                </c:pt>
                <c:pt idx="94">
                  <c:v>2.75E-2</c:v>
                </c:pt>
                <c:pt idx="95">
                  <c:v>2.41E-2</c:v>
                </c:pt>
                <c:pt idx="96">
                  <c:v>2.0500000000000001E-2</c:v>
                </c:pt>
                <c:pt idx="97">
                  <c:v>1.67E-2</c:v>
                </c:pt>
                <c:pt idx="98">
                  <c:v>1.2500000000000001E-2</c:v>
                </c:pt>
                <c:pt idx="99">
                  <c:v>7.4999999999999997E-3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BAA-4A82-A943-60E771132D1B}"/>
            </c:ext>
          </c:extLst>
        </c:ser>
        <c:ser>
          <c:idx val="6"/>
          <c:order val="7"/>
          <c:tx>
            <c:strRef>
              <c:f>'Angle 0 all dist'!$H$1</c:f>
              <c:strCache>
                <c:ptCount val="1"/>
                <c:pt idx="0">
                  <c:v>64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'Angle 0 all dist'!$A$2:$A$102</c:f>
              <c:numCache>
                <c:formatCode>0.000</c:formatCode>
                <c:ptCount val="101"/>
                <c:pt idx="0">
                  <c:v>0.5</c:v>
                </c:pt>
                <c:pt idx="1">
                  <c:v>0.505</c:v>
                </c:pt>
                <c:pt idx="2">
                  <c:v>0.51</c:v>
                </c:pt>
                <c:pt idx="3">
                  <c:v>0.51500000000000001</c:v>
                </c:pt>
                <c:pt idx="4">
                  <c:v>0.52</c:v>
                </c:pt>
                <c:pt idx="5">
                  <c:v>0.52500000000000002</c:v>
                </c:pt>
                <c:pt idx="6">
                  <c:v>0.53</c:v>
                </c:pt>
                <c:pt idx="7">
                  <c:v>0.53500000000000003</c:v>
                </c:pt>
                <c:pt idx="8">
                  <c:v>0.54</c:v>
                </c:pt>
                <c:pt idx="9">
                  <c:v>0.54500000000000004</c:v>
                </c:pt>
                <c:pt idx="10">
                  <c:v>0.55000000000000004</c:v>
                </c:pt>
                <c:pt idx="11">
                  <c:v>0.55500000000000005</c:v>
                </c:pt>
                <c:pt idx="12">
                  <c:v>0.56000000000000005</c:v>
                </c:pt>
                <c:pt idx="13">
                  <c:v>0.56499999999999995</c:v>
                </c:pt>
                <c:pt idx="14">
                  <c:v>0.56999999999999995</c:v>
                </c:pt>
                <c:pt idx="15">
                  <c:v>0.57499999999999996</c:v>
                </c:pt>
                <c:pt idx="16">
                  <c:v>0.57999999999999996</c:v>
                </c:pt>
                <c:pt idx="17">
                  <c:v>0.58499999999999996</c:v>
                </c:pt>
                <c:pt idx="18">
                  <c:v>0.59</c:v>
                </c:pt>
                <c:pt idx="19">
                  <c:v>0.59499999999999997</c:v>
                </c:pt>
                <c:pt idx="20">
                  <c:v>0.6</c:v>
                </c:pt>
                <c:pt idx="21">
                  <c:v>0.60499999999999998</c:v>
                </c:pt>
                <c:pt idx="22">
                  <c:v>0.61</c:v>
                </c:pt>
                <c:pt idx="23">
                  <c:v>0.61499999999999999</c:v>
                </c:pt>
                <c:pt idx="24">
                  <c:v>0.62</c:v>
                </c:pt>
                <c:pt idx="25">
                  <c:v>0.625</c:v>
                </c:pt>
                <c:pt idx="26">
                  <c:v>0.63</c:v>
                </c:pt>
                <c:pt idx="27">
                  <c:v>0.63500000000000001</c:v>
                </c:pt>
                <c:pt idx="28">
                  <c:v>0.64</c:v>
                </c:pt>
                <c:pt idx="29">
                  <c:v>0.64500000000000002</c:v>
                </c:pt>
                <c:pt idx="30">
                  <c:v>0.65</c:v>
                </c:pt>
                <c:pt idx="31">
                  <c:v>0.65500000000000003</c:v>
                </c:pt>
                <c:pt idx="32">
                  <c:v>0.66</c:v>
                </c:pt>
                <c:pt idx="33">
                  <c:v>0.66500000000000004</c:v>
                </c:pt>
                <c:pt idx="34">
                  <c:v>0.67</c:v>
                </c:pt>
                <c:pt idx="35">
                  <c:v>0.67500000000000004</c:v>
                </c:pt>
                <c:pt idx="36">
                  <c:v>0.68</c:v>
                </c:pt>
                <c:pt idx="37">
                  <c:v>0.68500000000000005</c:v>
                </c:pt>
                <c:pt idx="38">
                  <c:v>0.69</c:v>
                </c:pt>
                <c:pt idx="39">
                  <c:v>0.69499999999999995</c:v>
                </c:pt>
                <c:pt idx="40">
                  <c:v>0.7</c:v>
                </c:pt>
                <c:pt idx="41">
                  <c:v>0.70499999999999996</c:v>
                </c:pt>
                <c:pt idx="42">
                  <c:v>0.71</c:v>
                </c:pt>
                <c:pt idx="43">
                  <c:v>0.71499999999999997</c:v>
                </c:pt>
                <c:pt idx="44">
                  <c:v>0.72</c:v>
                </c:pt>
                <c:pt idx="45">
                  <c:v>0.72499999999999998</c:v>
                </c:pt>
                <c:pt idx="46">
                  <c:v>0.73</c:v>
                </c:pt>
                <c:pt idx="47">
                  <c:v>0.73499999999999999</c:v>
                </c:pt>
                <c:pt idx="48">
                  <c:v>0.74</c:v>
                </c:pt>
                <c:pt idx="49">
                  <c:v>0.745</c:v>
                </c:pt>
                <c:pt idx="50">
                  <c:v>0.75</c:v>
                </c:pt>
                <c:pt idx="51">
                  <c:v>0.755</c:v>
                </c:pt>
                <c:pt idx="52">
                  <c:v>0.76</c:v>
                </c:pt>
                <c:pt idx="53">
                  <c:v>0.76500000000000001</c:v>
                </c:pt>
                <c:pt idx="54">
                  <c:v>0.77</c:v>
                </c:pt>
                <c:pt idx="55">
                  <c:v>0.77500000000000002</c:v>
                </c:pt>
                <c:pt idx="56">
                  <c:v>0.78</c:v>
                </c:pt>
                <c:pt idx="57">
                  <c:v>0.78500000000000003</c:v>
                </c:pt>
                <c:pt idx="58">
                  <c:v>0.79</c:v>
                </c:pt>
                <c:pt idx="59">
                  <c:v>0.79500000000000004</c:v>
                </c:pt>
                <c:pt idx="60">
                  <c:v>0.8</c:v>
                </c:pt>
                <c:pt idx="61">
                  <c:v>0.80500000000000005</c:v>
                </c:pt>
                <c:pt idx="62">
                  <c:v>0.81</c:v>
                </c:pt>
                <c:pt idx="63">
                  <c:v>0.81499999999999995</c:v>
                </c:pt>
                <c:pt idx="64">
                  <c:v>0.82</c:v>
                </c:pt>
                <c:pt idx="65">
                  <c:v>0.82499999999999996</c:v>
                </c:pt>
                <c:pt idx="66">
                  <c:v>0.83</c:v>
                </c:pt>
                <c:pt idx="67">
                  <c:v>0.83499999999999996</c:v>
                </c:pt>
                <c:pt idx="68">
                  <c:v>0.84</c:v>
                </c:pt>
                <c:pt idx="69">
                  <c:v>0.84499999999999997</c:v>
                </c:pt>
                <c:pt idx="70">
                  <c:v>0.85</c:v>
                </c:pt>
                <c:pt idx="71">
                  <c:v>0.85499999999999998</c:v>
                </c:pt>
                <c:pt idx="72">
                  <c:v>0.86</c:v>
                </c:pt>
                <c:pt idx="73">
                  <c:v>0.86499999999999999</c:v>
                </c:pt>
                <c:pt idx="74">
                  <c:v>0.87</c:v>
                </c:pt>
                <c:pt idx="75">
                  <c:v>0.875</c:v>
                </c:pt>
                <c:pt idx="76">
                  <c:v>0.88</c:v>
                </c:pt>
                <c:pt idx="77">
                  <c:v>0.88500000000000001</c:v>
                </c:pt>
                <c:pt idx="78">
                  <c:v>0.89</c:v>
                </c:pt>
                <c:pt idx="79">
                  <c:v>0.89500000000000002</c:v>
                </c:pt>
                <c:pt idx="80">
                  <c:v>0.9</c:v>
                </c:pt>
                <c:pt idx="81">
                  <c:v>0.90500000000000003</c:v>
                </c:pt>
                <c:pt idx="82">
                  <c:v>0.91</c:v>
                </c:pt>
                <c:pt idx="83">
                  <c:v>0.91500000000000004</c:v>
                </c:pt>
                <c:pt idx="84">
                  <c:v>0.92</c:v>
                </c:pt>
                <c:pt idx="85">
                  <c:v>0.92500000000000004</c:v>
                </c:pt>
                <c:pt idx="86">
                  <c:v>0.93</c:v>
                </c:pt>
                <c:pt idx="87">
                  <c:v>0.93500000000000005</c:v>
                </c:pt>
                <c:pt idx="88">
                  <c:v>0.94</c:v>
                </c:pt>
                <c:pt idx="89">
                  <c:v>0.94499999999999995</c:v>
                </c:pt>
                <c:pt idx="90">
                  <c:v>0.95</c:v>
                </c:pt>
                <c:pt idx="91">
                  <c:v>0.95499999999999996</c:v>
                </c:pt>
                <c:pt idx="92">
                  <c:v>0.96</c:v>
                </c:pt>
                <c:pt idx="93">
                  <c:v>0.96499999999999997</c:v>
                </c:pt>
                <c:pt idx="94">
                  <c:v>0.97</c:v>
                </c:pt>
                <c:pt idx="95">
                  <c:v>0.97499999999999998</c:v>
                </c:pt>
                <c:pt idx="96">
                  <c:v>0.98</c:v>
                </c:pt>
                <c:pt idx="97">
                  <c:v>0.98499999999999999</c:v>
                </c:pt>
                <c:pt idx="98">
                  <c:v>0.99</c:v>
                </c:pt>
                <c:pt idx="99">
                  <c:v>0.995</c:v>
                </c:pt>
                <c:pt idx="100">
                  <c:v>1</c:v>
                </c:pt>
              </c:numCache>
            </c:numRef>
          </c:cat>
          <c:val>
            <c:numRef>
              <c:f>'Angle 0 all dist'!$H$2:$H$102</c:f>
              <c:numCache>
                <c:formatCode>0.000</c:formatCode>
                <c:ptCount val="101"/>
                <c:pt idx="2">
                  <c:v>2.8980999999999999</c:v>
                </c:pt>
                <c:pt idx="3">
                  <c:v>2.1518999999999999</c:v>
                </c:pt>
                <c:pt idx="4">
                  <c:v>1.7638</c:v>
                </c:pt>
                <c:pt idx="5">
                  <c:v>1.4665999999999999</c:v>
                </c:pt>
                <c:pt idx="6">
                  <c:v>1.2783</c:v>
                </c:pt>
                <c:pt idx="7">
                  <c:v>1.1325000000000001</c:v>
                </c:pt>
                <c:pt idx="8">
                  <c:v>1.0195000000000001</c:v>
                </c:pt>
                <c:pt idx="9">
                  <c:v>0.94230000000000003</c:v>
                </c:pt>
                <c:pt idx="10">
                  <c:v>0.86880000000000002</c:v>
                </c:pt>
                <c:pt idx="11">
                  <c:v>0.81479999999999997</c:v>
                </c:pt>
                <c:pt idx="12">
                  <c:v>0.7651</c:v>
                </c:pt>
                <c:pt idx="13">
                  <c:v>0.7208</c:v>
                </c:pt>
                <c:pt idx="14">
                  <c:v>0.68340000000000001</c:v>
                </c:pt>
                <c:pt idx="15">
                  <c:v>0.64790000000000003</c:v>
                </c:pt>
                <c:pt idx="16">
                  <c:v>0.6169</c:v>
                </c:pt>
                <c:pt idx="17">
                  <c:v>0.58960000000000001</c:v>
                </c:pt>
                <c:pt idx="18">
                  <c:v>0.56410000000000005</c:v>
                </c:pt>
                <c:pt idx="19">
                  <c:v>0.54449999999999998</c:v>
                </c:pt>
                <c:pt idx="20">
                  <c:v>0.52490000000000003</c:v>
                </c:pt>
                <c:pt idx="21">
                  <c:v>0.50609999999999999</c:v>
                </c:pt>
                <c:pt idx="22">
                  <c:v>0.48759999999999998</c:v>
                </c:pt>
                <c:pt idx="23">
                  <c:v>0.47120000000000001</c:v>
                </c:pt>
                <c:pt idx="24">
                  <c:v>0.45569999999999999</c:v>
                </c:pt>
                <c:pt idx="25">
                  <c:v>0.441</c:v>
                </c:pt>
                <c:pt idx="26">
                  <c:v>0.42680000000000001</c:v>
                </c:pt>
                <c:pt idx="27">
                  <c:v>0.41360000000000002</c:v>
                </c:pt>
                <c:pt idx="28">
                  <c:v>0.40110000000000001</c:v>
                </c:pt>
                <c:pt idx="29">
                  <c:v>0.3891</c:v>
                </c:pt>
                <c:pt idx="30">
                  <c:v>0.37840000000000001</c:v>
                </c:pt>
                <c:pt idx="31">
                  <c:v>0.36780000000000002</c:v>
                </c:pt>
                <c:pt idx="32">
                  <c:v>0.35809999999999997</c:v>
                </c:pt>
                <c:pt idx="33">
                  <c:v>0.34820000000000001</c:v>
                </c:pt>
                <c:pt idx="34">
                  <c:v>0.33929999999999999</c:v>
                </c:pt>
                <c:pt idx="35">
                  <c:v>0.3306</c:v>
                </c:pt>
                <c:pt idx="36">
                  <c:v>0.3216</c:v>
                </c:pt>
                <c:pt idx="37">
                  <c:v>0.31330000000000002</c:v>
                </c:pt>
                <c:pt idx="38">
                  <c:v>0.30549999999999999</c:v>
                </c:pt>
                <c:pt idx="39">
                  <c:v>0.29730000000000001</c:v>
                </c:pt>
                <c:pt idx="40">
                  <c:v>0.28999999999999998</c:v>
                </c:pt>
                <c:pt idx="41">
                  <c:v>0.28239999999999998</c:v>
                </c:pt>
                <c:pt idx="42">
                  <c:v>0.2752</c:v>
                </c:pt>
                <c:pt idx="43">
                  <c:v>0.26829999999999998</c:v>
                </c:pt>
                <c:pt idx="44">
                  <c:v>0.26129999999999998</c:v>
                </c:pt>
                <c:pt idx="45">
                  <c:v>0.25469999999999998</c:v>
                </c:pt>
                <c:pt idx="46">
                  <c:v>0.24859999999999999</c:v>
                </c:pt>
                <c:pt idx="47">
                  <c:v>0.2424</c:v>
                </c:pt>
                <c:pt idx="48">
                  <c:v>0.2359</c:v>
                </c:pt>
                <c:pt idx="49">
                  <c:v>0.23019999999999999</c:v>
                </c:pt>
                <c:pt idx="50">
                  <c:v>0.22439999999999999</c:v>
                </c:pt>
                <c:pt idx="51">
                  <c:v>0.218</c:v>
                </c:pt>
                <c:pt idx="52">
                  <c:v>0.21260000000000001</c:v>
                </c:pt>
                <c:pt idx="53">
                  <c:v>0.20710000000000001</c:v>
                </c:pt>
                <c:pt idx="54">
                  <c:v>0.20119999999999999</c:v>
                </c:pt>
                <c:pt idx="55">
                  <c:v>0.1958</c:v>
                </c:pt>
                <c:pt idx="56">
                  <c:v>0.19059999999999999</c:v>
                </c:pt>
                <c:pt idx="57">
                  <c:v>0.18540000000000001</c:v>
                </c:pt>
                <c:pt idx="58">
                  <c:v>0.18060000000000001</c:v>
                </c:pt>
                <c:pt idx="59">
                  <c:v>0.1754</c:v>
                </c:pt>
                <c:pt idx="60">
                  <c:v>0.17050000000000001</c:v>
                </c:pt>
                <c:pt idx="61">
                  <c:v>0.16589999999999999</c:v>
                </c:pt>
                <c:pt idx="62">
                  <c:v>0.16109999999999999</c:v>
                </c:pt>
                <c:pt idx="63">
                  <c:v>0.15659999999999999</c:v>
                </c:pt>
                <c:pt idx="64">
                  <c:v>0.15240000000000001</c:v>
                </c:pt>
                <c:pt idx="65">
                  <c:v>0.14829999999999999</c:v>
                </c:pt>
                <c:pt idx="66">
                  <c:v>0.1439</c:v>
                </c:pt>
                <c:pt idx="67">
                  <c:v>0.1396</c:v>
                </c:pt>
                <c:pt idx="68">
                  <c:v>0.13539999999999999</c:v>
                </c:pt>
                <c:pt idx="69">
                  <c:v>0.13070000000000001</c:v>
                </c:pt>
                <c:pt idx="70">
                  <c:v>0.1263</c:v>
                </c:pt>
                <c:pt idx="71">
                  <c:v>0.1221</c:v>
                </c:pt>
                <c:pt idx="72">
                  <c:v>0.1182</c:v>
                </c:pt>
                <c:pt idx="73">
                  <c:v>0.11409999999999999</c:v>
                </c:pt>
                <c:pt idx="74">
                  <c:v>0.1103</c:v>
                </c:pt>
                <c:pt idx="75">
                  <c:v>0.10639999999999999</c:v>
                </c:pt>
                <c:pt idx="76">
                  <c:v>0.1024</c:v>
                </c:pt>
                <c:pt idx="77">
                  <c:v>9.8299999999999998E-2</c:v>
                </c:pt>
                <c:pt idx="78">
                  <c:v>9.4399999999999998E-2</c:v>
                </c:pt>
                <c:pt idx="79">
                  <c:v>9.0300000000000005E-2</c:v>
                </c:pt>
                <c:pt idx="80">
                  <c:v>8.6400000000000005E-2</c:v>
                </c:pt>
                <c:pt idx="81">
                  <c:v>8.2500000000000004E-2</c:v>
                </c:pt>
                <c:pt idx="82">
                  <c:v>7.8700000000000006E-2</c:v>
                </c:pt>
                <c:pt idx="83">
                  <c:v>7.4899999999999994E-2</c:v>
                </c:pt>
                <c:pt idx="84">
                  <c:v>7.1199999999999999E-2</c:v>
                </c:pt>
                <c:pt idx="85">
                  <c:v>6.7400000000000002E-2</c:v>
                </c:pt>
                <c:pt idx="86">
                  <c:v>6.3500000000000001E-2</c:v>
                </c:pt>
                <c:pt idx="87">
                  <c:v>5.9900000000000002E-2</c:v>
                </c:pt>
                <c:pt idx="88">
                  <c:v>5.62E-2</c:v>
                </c:pt>
                <c:pt idx="89">
                  <c:v>5.2200000000000003E-2</c:v>
                </c:pt>
                <c:pt idx="90">
                  <c:v>4.8599999999999997E-2</c:v>
                </c:pt>
                <c:pt idx="91">
                  <c:v>4.4900000000000002E-2</c:v>
                </c:pt>
                <c:pt idx="92">
                  <c:v>4.1300000000000003E-2</c:v>
                </c:pt>
                <c:pt idx="93">
                  <c:v>3.73E-2</c:v>
                </c:pt>
                <c:pt idx="94">
                  <c:v>3.3399999999999999E-2</c:v>
                </c:pt>
                <c:pt idx="95">
                  <c:v>2.93E-2</c:v>
                </c:pt>
                <c:pt idx="96">
                  <c:v>2.4899999999999999E-2</c:v>
                </c:pt>
                <c:pt idx="97">
                  <c:v>2.0299999999999999E-2</c:v>
                </c:pt>
                <c:pt idx="98">
                  <c:v>1.4999999999999999E-2</c:v>
                </c:pt>
                <c:pt idx="99">
                  <c:v>8.5000000000000006E-3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BAA-4A82-A943-60E771132D1B}"/>
            </c:ext>
          </c:extLst>
        </c:ser>
        <c:ser>
          <c:idx val="7"/>
          <c:order val="8"/>
          <c:tx>
            <c:strRef>
              <c:f>'Angle 0 all dist'!$I$1</c:f>
              <c:strCache>
                <c:ptCount val="1"/>
                <c:pt idx="0">
                  <c:v>32</c:v>
                </c:pt>
              </c:strCache>
            </c:strRef>
          </c:tx>
          <c:spPr>
            <a:solidFill>
              <a:schemeClr val="accent1">
                <a:tint val="90000"/>
              </a:schemeClr>
            </a:solidFill>
            <a:ln>
              <a:noFill/>
            </a:ln>
            <a:effectLst/>
            <a:sp3d/>
          </c:spPr>
          <c:cat>
            <c:numRef>
              <c:f>'Angle 0 all dist'!$A$2:$A$102</c:f>
              <c:numCache>
                <c:formatCode>0.000</c:formatCode>
                <c:ptCount val="101"/>
                <c:pt idx="0">
                  <c:v>0.5</c:v>
                </c:pt>
                <c:pt idx="1">
                  <c:v>0.505</c:v>
                </c:pt>
                <c:pt idx="2">
                  <c:v>0.51</c:v>
                </c:pt>
                <c:pt idx="3">
                  <c:v>0.51500000000000001</c:v>
                </c:pt>
                <c:pt idx="4">
                  <c:v>0.52</c:v>
                </c:pt>
                <c:pt idx="5">
                  <c:v>0.52500000000000002</c:v>
                </c:pt>
                <c:pt idx="6">
                  <c:v>0.53</c:v>
                </c:pt>
                <c:pt idx="7">
                  <c:v>0.53500000000000003</c:v>
                </c:pt>
                <c:pt idx="8">
                  <c:v>0.54</c:v>
                </c:pt>
                <c:pt idx="9">
                  <c:v>0.54500000000000004</c:v>
                </c:pt>
                <c:pt idx="10">
                  <c:v>0.55000000000000004</c:v>
                </c:pt>
                <c:pt idx="11">
                  <c:v>0.55500000000000005</c:v>
                </c:pt>
                <c:pt idx="12">
                  <c:v>0.56000000000000005</c:v>
                </c:pt>
                <c:pt idx="13">
                  <c:v>0.56499999999999995</c:v>
                </c:pt>
                <c:pt idx="14">
                  <c:v>0.56999999999999995</c:v>
                </c:pt>
                <c:pt idx="15">
                  <c:v>0.57499999999999996</c:v>
                </c:pt>
                <c:pt idx="16">
                  <c:v>0.57999999999999996</c:v>
                </c:pt>
                <c:pt idx="17">
                  <c:v>0.58499999999999996</c:v>
                </c:pt>
                <c:pt idx="18">
                  <c:v>0.59</c:v>
                </c:pt>
                <c:pt idx="19">
                  <c:v>0.59499999999999997</c:v>
                </c:pt>
                <c:pt idx="20">
                  <c:v>0.6</c:v>
                </c:pt>
                <c:pt idx="21">
                  <c:v>0.60499999999999998</c:v>
                </c:pt>
                <c:pt idx="22">
                  <c:v>0.61</c:v>
                </c:pt>
                <c:pt idx="23">
                  <c:v>0.61499999999999999</c:v>
                </c:pt>
                <c:pt idx="24">
                  <c:v>0.62</c:v>
                </c:pt>
                <c:pt idx="25">
                  <c:v>0.625</c:v>
                </c:pt>
                <c:pt idx="26">
                  <c:v>0.63</c:v>
                </c:pt>
                <c:pt idx="27">
                  <c:v>0.63500000000000001</c:v>
                </c:pt>
                <c:pt idx="28">
                  <c:v>0.64</c:v>
                </c:pt>
                <c:pt idx="29">
                  <c:v>0.64500000000000002</c:v>
                </c:pt>
                <c:pt idx="30">
                  <c:v>0.65</c:v>
                </c:pt>
                <c:pt idx="31">
                  <c:v>0.65500000000000003</c:v>
                </c:pt>
                <c:pt idx="32">
                  <c:v>0.66</c:v>
                </c:pt>
                <c:pt idx="33">
                  <c:v>0.66500000000000004</c:v>
                </c:pt>
                <c:pt idx="34">
                  <c:v>0.67</c:v>
                </c:pt>
                <c:pt idx="35">
                  <c:v>0.67500000000000004</c:v>
                </c:pt>
                <c:pt idx="36">
                  <c:v>0.68</c:v>
                </c:pt>
                <c:pt idx="37">
                  <c:v>0.68500000000000005</c:v>
                </c:pt>
                <c:pt idx="38">
                  <c:v>0.69</c:v>
                </c:pt>
                <c:pt idx="39">
                  <c:v>0.69499999999999995</c:v>
                </c:pt>
                <c:pt idx="40">
                  <c:v>0.7</c:v>
                </c:pt>
                <c:pt idx="41">
                  <c:v>0.70499999999999996</c:v>
                </c:pt>
                <c:pt idx="42">
                  <c:v>0.71</c:v>
                </c:pt>
                <c:pt idx="43">
                  <c:v>0.71499999999999997</c:v>
                </c:pt>
                <c:pt idx="44">
                  <c:v>0.72</c:v>
                </c:pt>
                <c:pt idx="45">
                  <c:v>0.72499999999999998</c:v>
                </c:pt>
                <c:pt idx="46">
                  <c:v>0.73</c:v>
                </c:pt>
                <c:pt idx="47">
                  <c:v>0.73499999999999999</c:v>
                </c:pt>
                <c:pt idx="48">
                  <c:v>0.74</c:v>
                </c:pt>
                <c:pt idx="49">
                  <c:v>0.745</c:v>
                </c:pt>
                <c:pt idx="50">
                  <c:v>0.75</c:v>
                </c:pt>
                <c:pt idx="51">
                  <c:v>0.755</c:v>
                </c:pt>
                <c:pt idx="52">
                  <c:v>0.76</c:v>
                </c:pt>
                <c:pt idx="53">
                  <c:v>0.76500000000000001</c:v>
                </c:pt>
                <c:pt idx="54">
                  <c:v>0.77</c:v>
                </c:pt>
                <c:pt idx="55">
                  <c:v>0.77500000000000002</c:v>
                </c:pt>
                <c:pt idx="56">
                  <c:v>0.78</c:v>
                </c:pt>
                <c:pt idx="57">
                  <c:v>0.78500000000000003</c:v>
                </c:pt>
                <c:pt idx="58">
                  <c:v>0.79</c:v>
                </c:pt>
                <c:pt idx="59">
                  <c:v>0.79500000000000004</c:v>
                </c:pt>
                <c:pt idx="60">
                  <c:v>0.8</c:v>
                </c:pt>
                <c:pt idx="61">
                  <c:v>0.80500000000000005</c:v>
                </c:pt>
                <c:pt idx="62">
                  <c:v>0.81</c:v>
                </c:pt>
                <c:pt idx="63">
                  <c:v>0.81499999999999995</c:v>
                </c:pt>
                <c:pt idx="64">
                  <c:v>0.82</c:v>
                </c:pt>
                <c:pt idx="65">
                  <c:v>0.82499999999999996</c:v>
                </c:pt>
                <c:pt idx="66">
                  <c:v>0.83</c:v>
                </c:pt>
                <c:pt idx="67">
                  <c:v>0.83499999999999996</c:v>
                </c:pt>
                <c:pt idx="68">
                  <c:v>0.84</c:v>
                </c:pt>
                <c:pt idx="69">
                  <c:v>0.84499999999999997</c:v>
                </c:pt>
                <c:pt idx="70">
                  <c:v>0.85</c:v>
                </c:pt>
                <c:pt idx="71">
                  <c:v>0.85499999999999998</c:v>
                </c:pt>
                <c:pt idx="72">
                  <c:v>0.86</c:v>
                </c:pt>
                <c:pt idx="73">
                  <c:v>0.86499999999999999</c:v>
                </c:pt>
                <c:pt idx="74">
                  <c:v>0.87</c:v>
                </c:pt>
                <c:pt idx="75">
                  <c:v>0.875</c:v>
                </c:pt>
                <c:pt idx="76">
                  <c:v>0.88</c:v>
                </c:pt>
                <c:pt idx="77">
                  <c:v>0.88500000000000001</c:v>
                </c:pt>
                <c:pt idx="78">
                  <c:v>0.89</c:v>
                </c:pt>
                <c:pt idx="79">
                  <c:v>0.89500000000000002</c:v>
                </c:pt>
                <c:pt idx="80">
                  <c:v>0.9</c:v>
                </c:pt>
                <c:pt idx="81">
                  <c:v>0.90500000000000003</c:v>
                </c:pt>
                <c:pt idx="82">
                  <c:v>0.91</c:v>
                </c:pt>
                <c:pt idx="83">
                  <c:v>0.91500000000000004</c:v>
                </c:pt>
                <c:pt idx="84">
                  <c:v>0.92</c:v>
                </c:pt>
                <c:pt idx="85">
                  <c:v>0.92500000000000004</c:v>
                </c:pt>
                <c:pt idx="86">
                  <c:v>0.93</c:v>
                </c:pt>
                <c:pt idx="87">
                  <c:v>0.93500000000000005</c:v>
                </c:pt>
                <c:pt idx="88">
                  <c:v>0.94</c:v>
                </c:pt>
                <c:pt idx="89">
                  <c:v>0.94499999999999995</c:v>
                </c:pt>
                <c:pt idx="90">
                  <c:v>0.95</c:v>
                </c:pt>
                <c:pt idx="91">
                  <c:v>0.95499999999999996</c:v>
                </c:pt>
                <c:pt idx="92">
                  <c:v>0.96</c:v>
                </c:pt>
                <c:pt idx="93">
                  <c:v>0.96499999999999997</c:v>
                </c:pt>
                <c:pt idx="94">
                  <c:v>0.97</c:v>
                </c:pt>
                <c:pt idx="95">
                  <c:v>0.97499999999999998</c:v>
                </c:pt>
                <c:pt idx="96">
                  <c:v>0.98</c:v>
                </c:pt>
                <c:pt idx="97">
                  <c:v>0.98499999999999999</c:v>
                </c:pt>
                <c:pt idx="98">
                  <c:v>0.99</c:v>
                </c:pt>
                <c:pt idx="99">
                  <c:v>0.995</c:v>
                </c:pt>
                <c:pt idx="100">
                  <c:v>1</c:v>
                </c:pt>
              </c:numCache>
            </c:numRef>
          </c:cat>
          <c:val>
            <c:numRef>
              <c:f>'Angle 0 all dist'!$I$2:$I$102</c:f>
              <c:numCache>
                <c:formatCode>0.000</c:formatCode>
                <c:ptCount val="101"/>
                <c:pt idx="2">
                  <c:v>3.7336</c:v>
                </c:pt>
                <c:pt idx="3">
                  <c:v>2.8672</c:v>
                </c:pt>
                <c:pt idx="4">
                  <c:v>2.3694000000000002</c:v>
                </c:pt>
                <c:pt idx="5">
                  <c:v>1.9376</c:v>
                </c:pt>
                <c:pt idx="6">
                  <c:v>1.6793</c:v>
                </c:pt>
                <c:pt idx="7">
                  <c:v>1.4939</c:v>
                </c:pt>
                <c:pt idx="8">
                  <c:v>1.3173999999999999</c:v>
                </c:pt>
                <c:pt idx="9">
                  <c:v>1.2126999999999999</c:v>
                </c:pt>
                <c:pt idx="10">
                  <c:v>1.1079000000000001</c:v>
                </c:pt>
                <c:pt idx="11">
                  <c:v>1.0256000000000001</c:v>
                </c:pt>
                <c:pt idx="12">
                  <c:v>0.94869999999999999</c:v>
                </c:pt>
                <c:pt idx="13">
                  <c:v>0.88470000000000004</c:v>
                </c:pt>
                <c:pt idx="14">
                  <c:v>0.83320000000000005</c:v>
                </c:pt>
                <c:pt idx="15">
                  <c:v>0.78649999999999998</c:v>
                </c:pt>
                <c:pt idx="16">
                  <c:v>0.74829999999999997</c:v>
                </c:pt>
                <c:pt idx="17">
                  <c:v>0.71109999999999995</c:v>
                </c:pt>
                <c:pt idx="18">
                  <c:v>0.67500000000000004</c:v>
                </c:pt>
                <c:pt idx="19">
                  <c:v>0.64700000000000002</c:v>
                </c:pt>
                <c:pt idx="20">
                  <c:v>0.62009999999999998</c:v>
                </c:pt>
                <c:pt idx="21">
                  <c:v>0.59560000000000002</c:v>
                </c:pt>
                <c:pt idx="22">
                  <c:v>0.5716</c:v>
                </c:pt>
                <c:pt idx="23">
                  <c:v>0.5504</c:v>
                </c:pt>
                <c:pt idx="24">
                  <c:v>0.53100000000000003</c:v>
                </c:pt>
                <c:pt idx="25">
                  <c:v>0.51180000000000003</c:v>
                </c:pt>
                <c:pt idx="26">
                  <c:v>0.49380000000000002</c:v>
                </c:pt>
                <c:pt idx="27">
                  <c:v>0.4768</c:v>
                </c:pt>
                <c:pt idx="28">
                  <c:v>0.46210000000000001</c:v>
                </c:pt>
                <c:pt idx="29">
                  <c:v>0.44779999999999998</c:v>
                </c:pt>
                <c:pt idx="30">
                  <c:v>0.43509999999999999</c:v>
                </c:pt>
                <c:pt idx="31">
                  <c:v>0.42249999999999999</c:v>
                </c:pt>
                <c:pt idx="32">
                  <c:v>0.41139999999999999</c:v>
                </c:pt>
                <c:pt idx="33">
                  <c:v>0.39889999999999998</c:v>
                </c:pt>
                <c:pt idx="34">
                  <c:v>0.38829999999999998</c:v>
                </c:pt>
                <c:pt idx="35">
                  <c:v>0.37830000000000003</c:v>
                </c:pt>
                <c:pt idx="36">
                  <c:v>0.36770000000000003</c:v>
                </c:pt>
                <c:pt idx="37">
                  <c:v>0.35799999999999998</c:v>
                </c:pt>
                <c:pt idx="38">
                  <c:v>0.34889999999999999</c:v>
                </c:pt>
                <c:pt idx="39">
                  <c:v>0.33950000000000002</c:v>
                </c:pt>
                <c:pt idx="40">
                  <c:v>0.33050000000000002</c:v>
                </c:pt>
                <c:pt idx="41">
                  <c:v>0.32140000000000002</c:v>
                </c:pt>
                <c:pt idx="42">
                  <c:v>0.31330000000000002</c:v>
                </c:pt>
                <c:pt idx="43">
                  <c:v>0.30570000000000003</c:v>
                </c:pt>
                <c:pt idx="44">
                  <c:v>0.29780000000000001</c:v>
                </c:pt>
                <c:pt idx="45">
                  <c:v>0.2898</c:v>
                </c:pt>
                <c:pt idx="46">
                  <c:v>0.28249999999999997</c:v>
                </c:pt>
                <c:pt idx="47">
                  <c:v>0.27600000000000002</c:v>
                </c:pt>
                <c:pt idx="48">
                  <c:v>0.26910000000000001</c:v>
                </c:pt>
                <c:pt idx="49">
                  <c:v>0.26250000000000001</c:v>
                </c:pt>
                <c:pt idx="50">
                  <c:v>0.25600000000000001</c:v>
                </c:pt>
                <c:pt idx="51">
                  <c:v>0.24879999999999999</c:v>
                </c:pt>
                <c:pt idx="52">
                  <c:v>0.2429</c:v>
                </c:pt>
                <c:pt idx="53">
                  <c:v>0.23669999999999999</c:v>
                </c:pt>
                <c:pt idx="54">
                  <c:v>0.23</c:v>
                </c:pt>
                <c:pt idx="55">
                  <c:v>0.22370000000000001</c:v>
                </c:pt>
                <c:pt idx="56">
                  <c:v>0.21759999999999999</c:v>
                </c:pt>
                <c:pt idx="57">
                  <c:v>0.21190000000000001</c:v>
                </c:pt>
                <c:pt idx="58">
                  <c:v>0.20619999999999999</c:v>
                </c:pt>
                <c:pt idx="59">
                  <c:v>0.20069999999999999</c:v>
                </c:pt>
                <c:pt idx="60">
                  <c:v>0.1953</c:v>
                </c:pt>
                <c:pt idx="61">
                  <c:v>0.18990000000000001</c:v>
                </c:pt>
                <c:pt idx="62">
                  <c:v>0.185</c:v>
                </c:pt>
                <c:pt idx="63">
                  <c:v>0.17979999999999999</c:v>
                </c:pt>
                <c:pt idx="64">
                  <c:v>0.1749</c:v>
                </c:pt>
                <c:pt idx="65">
                  <c:v>0.1701</c:v>
                </c:pt>
                <c:pt idx="66">
                  <c:v>0.1653</c:v>
                </c:pt>
                <c:pt idx="67">
                  <c:v>0.1608</c:v>
                </c:pt>
                <c:pt idx="68">
                  <c:v>0.15590000000000001</c:v>
                </c:pt>
                <c:pt idx="69">
                  <c:v>0.15090000000000001</c:v>
                </c:pt>
                <c:pt idx="70">
                  <c:v>0.1459</c:v>
                </c:pt>
                <c:pt idx="71">
                  <c:v>0.1416</c:v>
                </c:pt>
                <c:pt idx="72">
                  <c:v>0.1371</c:v>
                </c:pt>
                <c:pt idx="73">
                  <c:v>0.13239999999999999</c:v>
                </c:pt>
                <c:pt idx="74">
                  <c:v>0.1283</c:v>
                </c:pt>
                <c:pt idx="75">
                  <c:v>0.1236</c:v>
                </c:pt>
                <c:pt idx="76">
                  <c:v>0.11890000000000001</c:v>
                </c:pt>
                <c:pt idx="77">
                  <c:v>0.1143</c:v>
                </c:pt>
                <c:pt idx="78">
                  <c:v>0.11020000000000001</c:v>
                </c:pt>
                <c:pt idx="79">
                  <c:v>0.10589999999999999</c:v>
                </c:pt>
                <c:pt idx="80">
                  <c:v>0.1013</c:v>
                </c:pt>
                <c:pt idx="81">
                  <c:v>9.7000000000000003E-2</c:v>
                </c:pt>
                <c:pt idx="82">
                  <c:v>9.2600000000000002E-2</c:v>
                </c:pt>
                <c:pt idx="83">
                  <c:v>8.7900000000000006E-2</c:v>
                </c:pt>
                <c:pt idx="84">
                  <c:v>8.3799999999999999E-2</c:v>
                </c:pt>
                <c:pt idx="85">
                  <c:v>7.9699999999999993E-2</c:v>
                </c:pt>
                <c:pt idx="86">
                  <c:v>7.5800000000000006E-2</c:v>
                </c:pt>
                <c:pt idx="87">
                  <c:v>7.1300000000000002E-2</c:v>
                </c:pt>
                <c:pt idx="88">
                  <c:v>6.6799999999999998E-2</c:v>
                </c:pt>
                <c:pt idx="89">
                  <c:v>6.25E-2</c:v>
                </c:pt>
                <c:pt idx="90">
                  <c:v>5.8299999999999998E-2</c:v>
                </c:pt>
                <c:pt idx="91">
                  <c:v>5.4199999999999998E-2</c:v>
                </c:pt>
                <c:pt idx="92">
                  <c:v>4.9799999999999997E-2</c:v>
                </c:pt>
                <c:pt idx="93">
                  <c:v>4.5600000000000002E-2</c:v>
                </c:pt>
                <c:pt idx="94">
                  <c:v>4.0899999999999999E-2</c:v>
                </c:pt>
                <c:pt idx="95">
                  <c:v>3.5799999999999998E-2</c:v>
                </c:pt>
                <c:pt idx="96">
                  <c:v>0.03</c:v>
                </c:pt>
                <c:pt idx="97">
                  <c:v>2.3800000000000002E-2</c:v>
                </c:pt>
                <c:pt idx="98">
                  <c:v>1.7100000000000001E-2</c:v>
                </c:pt>
                <c:pt idx="99">
                  <c:v>8.8999999999999999E-3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BAA-4A82-A943-60E771132D1B}"/>
            </c:ext>
          </c:extLst>
        </c:ser>
        <c:ser>
          <c:idx val="8"/>
          <c:order val="9"/>
          <c:tx>
            <c:strRef>
              <c:f>'Angle 0 all dist'!$J$1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chemeClr val="accent1">
                <a:tint val="80000"/>
              </a:schemeClr>
            </a:solidFill>
            <a:ln>
              <a:noFill/>
            </a:ln>
            <a:effectLst/>
            <a:sp3d/>
          </c:spPr>
          <c:cat>
            <c:numRef>
              <c:f>'Angle 0 all dist'!$A$2:$A$102</c:f>
              <c:numCache>
                <c:formatCode>0.000</c:formatCode>
                <c:ptCount val="101"/>
                <c:pt idx="0">
                  <c:v>0.5</c:v>
                </c:pt>
                <c:pt idx="1">
                  <c:v>0.505</c:v>
                </c:pt>
                <c:pt idx="2">
                  <c:v>0.51</c:v>
                </c:pt>
                <c:pt idx="3">
                  <c:v>0.51500000000000001</c:v>
                </c:pt>
                <c:pt idx="4">
                  <c:v>0.52</c:v>
                </c:pt>
                <c:pt idx="5">
                  <c:v>0.52500000000000002</c:v>
                </c:pt>
                <c:pt idx="6">
                  <c:v>0.53</c:v>
                </c:pt>
                <c:pt idx="7">
                  <c:v>0.53500000000000003</c:v>
                </c:pt>
                <c:pt idx="8">
                  <c:v>0.54</c:v>
                </c:pt>
                <c:pt idx="9">
                  <c:v>0.54500000000000004</c:v>
                </c:pt>
                <c:pt idx="10">
                  <c:v>0.55000000000000004</c:v>
                </c:pt>
                <c:pt idx="11">
                  <c:v>0.55500000000000005</c:v>
                </c:pt>
                <c:pt idx="12">
                  <c:v>0.56000000000000005</c:v>
                </c:pt>
                <c:pt idx="13">
                  <c:v>0.56499999999999995</c:v>
                </c:pt>
                <c:pt idx="14">
                  <c:v>0.56999999999999995</c:v>
                </c:pt>
                <c:pt idx="15">
                  <c:v>0.57499999999999996</c:v>
                </c:pt>
                <c:pt idx="16">
                  <c:v>0.57999999999999996</c:v>
                </c:pt>
                <c:pt idx="17">
                  <c:v>0.58499999999999996</c:v>
                </c:pt>
                <c:pt idx="18">
                  <c:v>0.59</c:v>
                </c:pt>
                <c:pt idx="19">
                  <c:v>0.59499999999999997</c:v>
                </c:pt>
                <c:pt idx="20">
                  <c:v>0.6</c:v>
                </c:pt>
                <c:pt idx="21">
                  <c:v>0.60499999999999998</c:v>
                </c:pt>
                <c:pt idx="22">
                  <c:v>0.61</c:v>
                </c:pt>
                <c:pt idx="23">
                  <c:v>0.61499999999999999</c:v>
                </c:pt>
                <c:pt idx="24">
                  <c:v>0.62</c:v>
                </c:pt>
                <c:pt idx="25">
                  <c:v>0.625</c:v>
                </c:pt>
                <c:pt idx="26">
                  <c:v>0.63</c:v>
                </c:pt>
                <c:pt idx="27">
                  <c:v>0.63500000000000001</c:v>
                </c:pt>
                <c:pt idx="28">
                  <c:v>0.64</c:v>
                </c:pt>
                <c:pt idx="29">
                  <c:v>0.64500000000000002</c:v>
                </c:pt>
                <c:pt idx="30">
                  <c:v>0.65</c:v>
                </c:pt>
                <c:pt idx="31">
                  <c:v>0.65500000000000003</c:v>
                </c:pt>
                <c:pt idx="32">
                  <c:v>0.66</c:v>
                </c:pt>
                <c:pt idx="33">
                  <c:v>0.66500000000000004</c:v>
                </c:pt>
                <c:pt idx="34">
                  <c:v>0.67</c:v>
                </c:pt>
                <c:pt idx="35">
                  <c:v>0.67500000000000004</c:v>
                </c:pt>
                <c:pt idx="36">
                  <c:v>0.68</c:v>
                </c:pt>
                <c:pt idx="37">
                  <c:v>0.68500000000000005</c:v>
                </c:pt>
                <c:pt idx="38">
                  <c:v>0.69</c:v>
                </c:pt>
                <c:pt idx="39">
                  <c:v>0.69499999999999995</c:v>
                </c:pt>
                <c:pt idx="40">
                  <c:v>0.7</c:v>
                </c:pt>
                <c:pt idx="41">
                  <c:v>0.70499999999999996</c:v>
                </c:pt>
                <c:pt idx="42">
                  <c:v>0.71</c:v>
                </c:pt>
                <c:pt idx="43">
                  <c:v>0.71499999999999997</c:v>
                </c:pt>
                <c:pt idx="44">
                  <c:v>0.72</c:v>
                </c:pt>
                <c:pt idx="45">
                  <c:v>0.72499999999999998</c:v>
                </c:pt>
                <c:pt idx="46">
                  <c:v>0.73</c:v>
                </c:pt>
                <c:pt idx="47">
                  <c:v>0.73499999999999999</c:v>
                </c:pt>
                <c:pt idx="48">
                  <c:v>0.74</c:v>
                </c:pt>
                <c:pt idx="49">
                  <c:v>0.745</c:v>
                </c:pt>
                <c:pt idx="50">
                  <c:v>0.75</c:v>
                </c:pt>
                <c:pt idx="51">
                  <c:v>0.755</c:v>
                </c:pt>
                <c:pt idx="52">
                  <c:v>0.76</c:v>
                </c:pt>
                <c:pt idx="53">
                  <c:v>0.76500000000000001</c:v>
                </c:pt>
                <c:pt idx="54">
                  <c:v>0.77</c:v>
                </c:pt>
                <c:pt idx="55">
                  <c:v>0.77500000000000002</c:v>
                </c:pt>
                <c:pt idx="56">
                  <c:v>0.78</c:v>
                </c:pt>
                <c:pt idx="57">
                  <c:v>0.78500000000000003</c:v>
                </c:pt>
                <c:pt idx="58">
                  <c:v>0.79</c:v>
                </c:pt>
                <c:pt idx="59">
                  <c:v>0.79500000000000004</c:v>
                </c:pt>
                <c:pt idx="60">
                  <c:v>0.8</c:v>
                </c:pt>
                <c:pt idx="61">
                  <c:v>0.80500000000000005</c:v>
                </c:pt>
                <c:pt idx="62">
                  <c:v>0.81</c:v>
                </c:pt>
                <c:pt idx="63">
                  <c:v>0.81499999999999995</c:v>
                </c:pt>
                <c:pt idx="64">
                  <c:v>0.82</c:v>
                </c:pt>
                <c:pt idx="65">
                  <c:v>0.82499999999999996</c:v>
                </c:pt>
                <c:pt idx="66">
                  <c:v>0.83</c:v>
                </c:pt>
                <c:pt idx="67">
                  <c:v>0.83499999999999996</c:v>
                </c:pt>
                <c:pt idx="68">
                  <c:v>0.84</c:v>
                </c:pt>
                <c:pt idx="69">
                  <c:v>0.84499999999999997</c:v>
                </c:pt>
                <c:pt idx="70">
                  <c:v>0.85</c:v>
                </c:pt>
                <c:pt idx="71">
                  <c:v>0.85499999999999998</c:v>
                </c:pt>
                <c:pt idx="72">
                  <c:v>0.86</c:v>
                </c:pt>
                <c:pt idx="73">
                  <c:v>0.86499999999999999</c:v>
                </c:pt>
                <c:pt idx="74">
                  <c:v>0.87</c:v>
                </c:pt>
                <c:pt idx="75">
                  <c:v>0.875</c:v>
                </c:pt>
                <c:pt idx="76">
                  <c:v>0.88</c:v>
                </c:pt>
                <c:pt idx="77">
                  <c:v>0.88500000000000001</c:v>
                </c:pt>
                <c:pt idx="78">
                  <c:v>0.89</c:v>
                </c:pt>
                <c:pt idx="79">
                  <c:v>0.89500000000000002</c:v>
                </c:pt>
                <c:pt idx="80">
                  <c:v>0.9</c:v>
                </c:pt>
                <c:pt idx="81">
                  <c:v>0.90500000000000003</c:v>
                </c:pt>
                <c:pt idx="82">
                  <c:v>0.91</c:v>
                </c:pt>
                <c:pt idx="83">
                  <c:v>0.91500000000000004</c:v>
                </c:pt>
                <c:pt idx="84">
                  <c:v>0.92</c:v>
                </c:pt>
                <c:pt idx="85">
                  <c:v>0.92500000000000004</c:v>
                </c:pt>
                <c:pt idx="86">
                  <c:v>0.93</c:v>
                </c:pt>
                <c:pt idx="87">
                  <c:v>0.93500000000000005</c:v>
                </c:pt>
                <c:pt idx="88">
                  <c:v>0.94</c:v>
                </c:pt>
                <c:pt idx="89">
                  <c:v>0.94499999999999995</c:v>
                </c:pt>
                <c:pt idx="90">
                  <c:v>0.95</c:v>
                </c:pt>
                <c:pt idx="91">
                  <c:v>0.95499999999999996</c:v>
                </c:pt>
                <c:pt idx="92">
                  <c:v>0.96</c:v>
                </c:pt>
                <c:pt idx="93">
                  <c:v>0.96499999999999997</c:v>
                </c:pt>
                <c:pt idx="94">
                  <c:v>0.97</c:v>
                </c:pt>
                <c:pt idx="95">
                  <c:v>0.97499999999999998</c:v>
                </c:pt>
                <c:pt idx="96">
                  <c:v>0.98</c:v>
                </c:pt>
                <c:pt idx="97">
                  <c:v>0.98499999999999999</c:v>
                </c:pt>
                <c:pt idx="98">
                  <c:v>0.99</c:v>
                </c:pt>
                <c:pt idx="99">
                  <c:v>0.995</c:v>
                </c:pt>
                <c:pt idx="100">
                  <c:v>1</c:v>
                </c:pt>
              </c:numCache>
            </c:numRef>
          </c:cat>
          <c:val>
            <c:numRef>
              <c:f>'Angle 0 all dist'!$J$2:$J$102</c:f>
              <c:numCache>
                <c:formatCode>0.000</c:formatCode>
                <c:ptCount val="101"/>
                <c:pt idx="2">
                  <c:v>4.5255999999999998</c:v>
                </c:pt>
                <c:pt idx="3">
                  <c:v>3.4622999999999999</c:v>
                </c:pt>
                <c:pt idx="4">
                  <c:v>3.0872000000000002</c:v>
                </c:pt>
                <c:pt idx="5">
                  <c:v>2.5669</c:v>
                </c:pt>
                <c:pt idx="6">
                  <c:v>2.2351999999999999</c:v>
                </c:pt>
                <c:pt idx="7">
                  <c:v>2.0026000000000002</c:v>
                </c:pt>
                <c:pt idx="8">
                  <c:v>1.7464999999999999</c:v>
                </c:pt>
                <c:pt idx="9">
                  <c:v>1.593</c:v>
                </c:pt>
                <c:pt idx="10">
                  <c:v>1.456</c:v>
                </c:pt>
                <c:pt idx="11">
                  <c:v>1.3516999999999999</c:v>
                </c:pt>
                <c:pt idx="12">
                  <c:v>1.242</c:v>
                </c:pt>
                <c:pt idx="13">
                  <c:v>1.1505000000000001</c:v>
                </c:pt>
                <c:pt idx="14">
                  <c:v>1.0767</c:v>
                </c:pt>
                <c:pt idx="15">
                  <c:v>1.0023</c:v>
                </c:pt>
                <c:pt idx="16">
                  <c:v>0.95409999999999995</c:v>
                </c:pt>
                <c:pt idx="17">
                  <c:v>0.90129999999999999</c:v>
                </c:pt>
                <c:pt idx="18">
                  <c:v>0.85489999999999999</c:v>
                </c:pt>
                <c:pt idx="19">
                  <c:v>0.82030000000000003</c:v>
                </c:pt>
                <c:pt idx="20">
                  <c:v>0.7823</c:v>
                </c:pt>
                <c:pt idx="21">
                  <c:v>0.746</c:v>
                </c:pt>
                <c:pt idx="22">
                  <c:v>0.71440000000000003</c:v>
                </c:pt>
                <c:pt idx="23">
                  <c:v>0.6845</c:v>
                </c:pt>
                <c:pt idx="24">
                  <c:v>0.65939999999999999</c:v>
                </c:pt>
                <c:pt idx="25">
                  <c:v>0.63249999999999995</c:v>
                </c:pt>
                <c:pt idx="26">
                  <c:v>0.60860000000000003</c:v>
                </c:pt>
                <c:pt idx="27">
                  <c:v>0.58560000000000001</c:v>
                </c:pt>
                <c:pt idx="28">
                  <c:v>0.56720000000000004</c:v>
                </c:pt>
                <c:pt idx="29">
                  <c:v>0.54759999999999998</c:v>
                </c:pt>
                <c:pt idx="30">
                  <c:v>0.53010000000000002</c:v>
                </c:pt>
                <c:pt idx="31">
                  <c:v>0.51439999999999997</c:v>
                </c:pt>
                <c:pt idx="32">
                  <c:v>0.498</c:v>
                </c:pt>
                <c:pt idx="33">
                  <c:v>0.48159999999999997</c:v>
                </c:pt>
                <c:pt idx="34">
                  <c:v>0.46889999999999998</c:v>
                </c:pt>
                <c:pt idx="35">
                  <c:v>0.45639999999999997</c:v>
                </c:pt>
                <c:pt idx="36">
                  <c:v>0.44450000000000001</c:v>
                </c:pt>
                <c:pt idx="37">
                  <c:v>0.4325</c:v>
                </c:pt>
                <c:pt idx="38">
                  <c:v>0.42149999999999999</c:v>
                </c:pt>
                <c:pt idx="39">
                  <c:v>0.41010000000000002</c:v>
                </c:pt>
                <c:pt idx="40">
                  <c:v>0.39879999999999999</c:v>
                </c:pt>
                <c:pt idx="41">
                  <c:v>0.38640000000000002</c:v>
                </c:pt>
                <c:pt idx="42">
                  <c:v>0.376</c:v>
                </c:pt>
                <c:pt idx="43">
                  <c:v>0.36649999999999999</c:v>
                </c:pt>
                <c:pt idx="44">
                  <c:v>0.35639999999999999</c:v>
                </c:pt>
                <c:pt idx="45">
                  <c:v>0.34670000000000001</c:v>
                </c:pt>
                <c:pt idx="46">
                  <c:v>0.3387</c:v>
                </c:pt>
                <c:pt idx="47">
                  <c:v>0.32979999999999998</c:v>
                </c:pt>
                <c:pt idx="48">
                  <c:v>0.32040000000000002</c:v>
                </c:pt>
                <c:pt idx="49">
                  <c:v>0.31280000000000002</c:v>
                </c:pt>
                <c:pt idx="50">
                  <c:v>0.30470000000000003</c:v>
                </c:pt>
                <c:pt idx="51">
                  <c:v>0.2954</c:v>
                </c:pt>
                <c:pt idx="52">
                  <c:v>0.28770000000000001</c:v>
                </c:pt>
                <c:pt idx="53">
                  <c:v>0.28070000000000001</c:v>
                </c:pt>
                <c:pt idx="54">
                  <c:v>0.27360000000000001</c:v>
                </c:pt>
                <c:pt idx="55">
                  <c:v>0.2656</c:v>
                </c:pt>
                <c:pt idx="56">
                  <c:v>0.25729999999999997</c:v>
                </c:pt>
                <c:pt idx="57">
                  <c:v>0.25109999999999999</c:v>
                </c:pt>
                <c:pt idx="58">
                  <c:v>0.2452</c:v>
                </c:pt>
                <c:pt idx="59">
                  <c:v>0.23830000000000001</c:v>
                </c:pt>
                <c:pt idx="60">
                  <c:v>0.2319</c:v>
                </c:pt>
                <c:pt idx="61">
                  <c:v>0.2271</c:v>
                </c:pt>
                <c:pt idx="62">
                  <c:v>0.22070000000000001</c:v>
                </c:pt>
                <c:pt idx="63">
                  <c:v>0.21390000000000001</c:v>
                </c:pt>
                <c:pt idx="64">
                  <c:v>0.2082</c:v>
                </c:pt>
                <c:pt idx="65">
                  <c:v>0.2031</c:v>
                </c:pt>
                <c:pt idx="66">
                  <c:v>0.1976</c:v>
                </c:pt>
                <c:pt idx="67">
                  <c:v>0.19259999999999999</c:v>
                </c:pt>
                <c:pt idx="68">
                  <c:v>0.18709999999999999</c:v>
                </c:pt>
                <c:pt idx="69">
                  <c:v>0.18099999999999999</c:v>
                </c:pt>
                <c:pt idx="70">
                  <c:v>0.17469999999999999</c:v>
                </c:pt>
                <c:pt idx="71">
                  <c:v>0.1694</c:v>
                </c:pt>
                <c:pt idx="72">
                  <c:v>0.1646</c:v>
                </c:pt>
                <c:pt idx="73">
                  <c:v>0.15909999999999999</c:v>
                </c:pt>
                <c:pt idx="74">
                  <c:v>0.1545</c:v>
                </c:pt>
                <c:pt idx="75">
                  <c:v>0.1492</c:v>
                </c:pt>
                <c:pt idx="76">
                  <c:v>0.14380000000000001</c:v>
                </c:pt>
                <c:pt idx="77">
                  <c:v>0.1381</c:v>
                </c:pt>
                <c:pt idx="78">
                  <c:v>0.1331</c:v>
                </c:pt>
                <c:pt idx="79">
                  <c:v>0.1285</c:v>
                </c:pt>
                <c:pt idx="80">
                  <c:v>0.12330000000000001</c:v>
                </c:pt>
                <c:pt idx="81">
                  <c:v>0.1177</c:v>
                </c:pt>
                <c:pt idx="82">
                  <c:v>0.1129</c:v>
                </c:pt>
                <c:pt idx="83">
                  <c:v>0.1075</c:v>
                </c:pt>
                <c:pt idx="84">
                  <c:v>0.10199999999999999</c:v>
                </c:pt>
                <c:pt idx="85">
                  <c:v>9.7199999999999995E-2</c:v>
                </c:pt>
                <c:pt idx="86">
                  <c:v>9.2799999999999994E-2</c:v>
                </c:pt>
                <c:pt idx="87">
                  <c:v>8.77E-2</c:v>
                </c:pt>
                <c:pt idx="88">
                  <c:v>8.2299999999999998E-2</c:v>
                </c:pt>
                <c:pt idx="89">
                  <c:v>7.6899999999999996E-2</c:v>
                </c:pt>
                <c:pt idx="90">
                  <c:v>7.1400000000000005E-2</c:v>
                </c:pt>
                <c:pt idx="91">
                  <c:v>6.6100000000000006E-2</c:v>
                </c:pt>
                <c:pt idx="92">
                  <c:v>6.0499999999999998E-2</c:v>
                </c:pt>
                <c:pt idx="93">
                  <c:v>5.5100000000000003E-2</c:v>
                </c:pt>
                <c:pt idx="94">
                  <c:v>4.87E-2</c:v>
                </c:pt>
                <c:pt idx="95">
                  <c:v>4.1099999999999998E-2</c:v>
                </c:pt>
                <c:pt idx="96">
                  <c:v>3.4099999999999998E-2</c:v>
                </c:pt>
                <c:pt idx="97">
                  <c:v>2.6700000000000002E-2</c:v>
                </c:pt>
                <c:pt idx="98">
                  <c:v>1.84E-2</c:v>
                </c:pt>
                <c:pt idx="99">
                  <c:v>9.2999999999999992E-3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BAA-4A82-A943-60E771132D1B}"/>
            </c:ext>
          </c:extLst>
        </c:ser>
        <c:ser>
          <c:idx val="9"/>
          <c:order val="10"/>
          <c:tx>
            <c:strRef>
              <c:f>'Angle 0 all dist'!$K$1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chemeClr val="accent1">
                <a:tint val="70000"/>
              </a:schemeClr>
            </a:solidFill>
            <a:ln>
              <a:noFill/>
            </a:ln>
            <a:effectLst/>
            <a:sp3d/>
          </c:spPr>
          <c:cat>
            <c:numRef>
              <c:f>'Angle 0 all dist'!$A$2:$A$102</c:f>
              <c:numCache>
                <c:formatCode>0.000</c:formatCode>
                <c:ptCount val="101"/>
                <c:pt idx="0">
                  <c:v>0.5</c:v>
                </c:pt>
                <c:pt idx="1">
                  <c:v>0.505</c:v>
                </c:pt>
                <c:pt idx="2">
                  <c:v>0.51</c:v>
                </c:pt>
                <c:pt idx="3">
                  <c:v>0.51500000000000001</c:v>
                </c:pt>
                <c:pt idx="4">
                  <c:v>0.52</c:v>
                </c:pt>
                <c:pt idx="5">
                  <c:v>0.52500000000000002</c:v>
                </c:pt>
                <c:pt idx="6">
                  <c:v>0.53</c:v>
                </c:pt>
                <c:pt idx="7">
                  <c:v>0.53500000000000003</c:v>
                </c:pt>
                <c:pt idx="8">
                  <c:v>0.54</c:v>
                </c:pt>
                <c:pt idx="9">
                  <c:v>0.54500000000000004</c:v>
                </c:pt>
                <c:pt idx="10">
                  <c:v>0.55000000000000004</c:v>
                </c:pt>
                <c:pt idx="11">
                  <c:v>0.55500000000000005</c:v>
                </c:pt>
                <c:pt idx="12">
                  <c:v>0.56000000000000005</c:v>
                </c:pt>
                <c:pt idx="13">
                  <c:v>0.56499999999999995</c:v>
                </c:pt>
                <c:pt idx="14">
                  <c:v>0.56999999999999995</c:v>
                </c:pt>
                <c:pt idx="15">
                  <c:v>0.57499999999999996</c:v>
                </c:pt>
                <c:pt idx="16">
                  <c:v>0.57999999999999996</c:v>
                </c:pt>
                <c:pt idx="17">
                  <c:v>0.58499999999999996</c:v>
                </c:pt>
                <c:pt idx="18">
                  <c:v>0.59</c:v>
                </c:pt>
                <c:pt idx="19">
                  <c:v>0.59499999999999997</c:v>
                </c:pt>
                <c:pt idx="20">
                  <c:v>0.6</c:v>
                </c:pt>
                <c:pt idx="21">
                  <c:v>0.60499999999999998</c:v>
                </c:pt>
                <c:pt idx="22">
                  <c:v>0.61</c:v>
                </c:pt>
                <c:pt idx="23">
                  <c:v>0.61499999999999999</c:v>
                </c:pt>
                <c:pt idx="24">
                  <c:v>0.62</c:v>
                </c:pt>
                <c:pt idx="25">
                  <c:v>0.625</c:v>
                </c:pt>
                <c:pt idx="26">
                  <c:v>0.63</c:v>
                </c:pt>
                <c:pt idx="27">
                  <c:v>0.63500000000000001</c:v>
                </c:pt>
                <c:pt idx="28">
                  <c:v>0.64</c:v>
                </c:pt>
                <c:pt idx="29">
                  <c:v>0.64500000000000002</c:v>
                </c:pt>
                <c:pt idx="30">
                  <c:v>0.65</c:v>
                </c:pt>
                <c:pt idx="31">
                  <c:v>0.65500000000000003</c:v>
                </c:pt>
                <c:pt idx="32">
                  <c:v>0.66</c:v>
                </c:pt>
                <c:pt idx="33">
                  <c:v>0.66500000000000004</c:v>
                </c:pt>
                <c:pt idx="34">
                  <c:v>0.67</c:v>
                </c:pt>
                <c:pt idx="35">
                  <c:v>0.67500000000000004</c:v>
                </c:pt>
                <c:pt idx="36">
                  <c:v>0.68</c:v>
                </c:pt>
                <c:pt idx="37">
                  <c:v>0.68500000000000005</c:v>
                </c:pt>
                <c:pt idx="38">
                  <c:v>0.69</c:v>
                </c:pt>
                <c:pt idx="39">
                  <c:v>0.69499999999999995</c:v>
                </c:pt>
                <c:pt idx="40">
                  <c:v>0.7</c:v>
                </c:pt>
                <c:pt idx="41">
                  <c:v>0.70499999999999996</c:v>
                </c:pt>
                <c:pt idx="42">
                  <c:v>0.71</c:v>
                </c:pt>
                <c:pt idx="43">
                  <c:v>0.71499999999999997</c:v>
                </c:pt>
                <c:pt idx="44">
                  <c:v>0.72</c:v>
                </c:pt>
                <c:pt idx="45">
                  <c:v>0.72499999999999998</c:v>
                </c:pt>
                <c:pt idx="46">
                  <c:v>0.73</c:v>
                </c:pt>
                <c:pt idx="47">
                  <c:v>0.73499999999999999</c:v>
                </c:pt>
                <c:pt idx="48">
                  <c:v>0.74</c:v>
                </c:pt>
                <c:pt idx="49">
                  <c:v>0.745</c:v>
                </c:pt>
                <c:pt idx="50">
                  <c:v>0.75</c:v>
                </c:pt>
                <c:pt idx="51">
                  <c:v>0.755</c:v>
                </c:pt>
                <c:pt idx="52">
                  <c:v>0.76</c:v>
                </c:pt>
                <c:pt idx="53">
                  <c:v>0.76500000000000001</c:v>
                </c:pt>
                <c:pt idx="54">
                  <c:v>0.77</c:v>
                </c:pt>
                <c:pt idx="55">
                  <c:v>0.77500000000000002</c:v>
                </c:pt>
                <c:pt idx="56">
                  <c:v>0.78</c:v>
                </c:pt>
                <c:pt idx="57">
                  <c:v>0.78500000000000003</c:v>
                </c:pt>
                <c:pt idx="58">
                  <c:v>0.79</c:v>
                </c:pt>
                <c:pt idx="59">
                  <c:v>0.79500000000000004</c:v>
                </c:pt>
                <c:pt idx="60">
                  <c:v>0.8</c:v>
                </c:pt>
                <c:pt idx="61">
                  <c:v>0.80500000000000005</c:v>
                </c:pt>
                <c:pt idx="62">
                  <c:v>0.81</c:v>
                </c:pt>
                <c:pt idx="63">
                  <c:v>0.81499999999999995</c:v>
                </c:pt>
                <c:pt idx="64">
                  <c:v>0.82</c:v>
                </c:pt>
                <c:pt idx="65">
                  <c:v>0.82499999999999996</c:v>
                </c:pt>
                <c:pt idx="66">
                  <c:v>0.83</c:v>
                </c:pt>
                <c:pt idx="67">
                  <c:v>0.83499999999999996</c:v>
                </c:pt>
                <c:pt idx="68">
                  <c:v>0.84</c:v>
                </c:pt>
                <c:pt idx="69">
                  <c:v>0.84499999999999997</c:v>
                </c:pt>
                <c:pt idx="70">
                  <c:v>0.85</c:v>
                </c:pt>
                <c:pt idx="71">
                  <c:v>0.85499999999999998</c:v>
                </c:pt>
                <c:pt idx="72">
                  <c:v>0.86</c:v>
                </c:pt>
                <c:pt idx="73">
                  <c:v>0.86499999999999999</c:v>
                </c:pt>
                <c:pt idx="74">
                  <c:v>0.87</c:v>
                </c:pt>
                <c:pt idx="75">
                  <c:v>0.875</c:v>
                </c:pt>
                <c:pt idx="76">
                  <c:v>0.88</c:v>
                </c:pt>
                <c:pt idx="77">
                  <c:v>0.88500000000000001</c:v>
                </c:pt>
                <c:pt idx="78">
                  <c:v>0.89</c:v>
                </c:pt>
                <c:pt idx="79">
                  <c:v>0.89500000000000002</c:v>
                </c:pt>
                <c:pt idx="80">
                  <c:v>0.9</c:v>
                </c:pt>
                <c:pt idx="81">
                  <c:v>0.90500000000000003</c:v>
                </c:pt>
                <c:pt idx="82">
                  <c:v>0.91</c:v>
                </c:pt>
                <c:pt idx="83">
                  <c:v>0.91500000000000004</c:v>
                </c:pt>
                <c:pt idx="84">
                  <c:v>0.92</c:v>
                </c:pt>
                <c:pt idx="85">
                  <c:v>0.92500000000000004</c:v>
                </c:pt>
                <c:pt idx="86">
                  <c:v>0.93</c:v>
                </c:pt>
                <c:pt idx="87">
                  <c:v>0.93500000000000005</c:v>
                </c:pt>
                <c:pt idx="88">
                  <c:v>0.94</c:v>
                </c:pt>
                <c:pt idx="89">
                  <c:v>0.94499999999999995</c:v>
                </c:pt>
                <c:pt idx="90">
                  <c:v>0.95</c:v>
                </c:pt>
                <c:pt idx="91">
                  <c:v>0.95499999999999996</c:v>
                </c:pt>
                <c:pt idx="92">
                  <c:v>0.96</c:v>
                </c:pt>
                <c:pt idx="93">
                  <c:v>0.96499999999999997</c:v>
                </c:pt>
                <c:pt idx="94">
                  <c:v>0.97</c:v>
                </c:pt>
                <c:pt idx="95">
                  <c:v>0.97499999999999998</c:v>
                </c:pt>
                <c:pt idx="96">
                  <c:v>0.98</c:v>
                </c:pt>
                <c:pt idx="97">
                  <c:v>0.98499999999999999</c:v>
                </c:pt>
                <c:pt idx="98">
                  <c:v>0.99</c:v>
                </c:pt>
                <c:pt idx="99">
                  <c:v>0.995</c:v>
                </c:pt>
                <c:pt idx="100">
                  <c:v>1</c:v>
                </c:pt>
              </c:numCache>
            </c:numRef>
          </c:cat>
          <c:val>
            <c:numRef>
              <c:f>'Angle 0 all dist'!$K$2:$K$102</c:f>
              <c:numCache>
                <c:formatCode>0.000</c:formatCode>
                <c:ptCount val="101"/>
                <c:pt idx="2">
                  <c:v>5.4797000000000002</c:v>
                </c:pt>
                <c:pt idx="3">
                  <c:v>4.1722000000000001</c:v>
                </c:pt>
                <c:pt idx="4">
                  <c:v>3.9409999999999998</c:v>
                </c:pt>
                <c:pt idx="5">
                  <c:v>3.3262999999999998</c:v>
                </c:pt>
                <c:pt idx="6">
                  <c:v>2.9087999999999998</c:v>
                </c:pt>
                <c:pt idx="7">
                  <c:v>2.6646999999999998</c:v>
                </c:pt>
                <c:pt idx="8">
                  <c:v>2.3307000000000002</c:v>
                </c:pt>
                <c:pt idx="9">
                  <c:v>2.1332</c:v>
                </c:pt>
                <c:pt idx="10">
                  <c:v>1.9524999999999999</c:v>
                </c:pt>
                <c:pt idx="11">
                  <c:v>1.8069</c:v>
                </c:pt>
                <c:pt idx="12">
                  <c:v>1.6684000000000001</c:v>
                </c:pt>
                <c:pt idx="13">
                  <c:v>1.5567</c:v>
                </c:pt>
                <c:pt idx="14">
                  <c:v>1.4639</c:v>
                </c:pt>
                <c:pt idx="15">
                  <c:v>1.375</c:v>
                </c:pt>
                <c:pt idx="16">
                  <c:v>1.2958000000000001</c:v>
                </c:pt>
                <c:pt idx="17">
                  <c:v>1.216</c:v>
                </c:pt>
                <c:pt idx="18">
                  <c:v>1.145</c:v>
                </c:pt>
                <c:pt idx="19">
                  <c:v>1.1009</c:v>
                </c:pt>
                <c:pt idx="20">
                  <c:v>1.0457000000000001</c:v>
                </c:pt>
                <c:pt idx="21">
                  <c:v>1.0009999999999999</c:v>
                </c:pt>
                <c:pt idx="22">
                  <c:v>0.95709999999999995</c:v>
                </c:pt>
                <c:pt idx="23">
                  <c:v>0.9093</c:v>
                </c:pt>
                <c:pt idx="24">
                  <c:v>0.86909999999999998</c:v>
                </c:pt>
                <c:pt idx="25">
                  <c:v>0.83020000000000005</c:v>
                </c:pt>
                <c:pt idx="26">
                  <c:v>0.79500000000000004</c:v>
                </c:pt>
                <c:pt idx="27">
                  <c:v>0.75649999999999995</c:v>
                </c:pt>
                <c:pt idx="28">
                  <c:v>0.7288</c:v>
                </c:pt>
                <c:pt idx="29">
                  <c:v>0.70079999999999998</c:v>
                </c:pt>
                <c:pt idx="30">
                  <c:v>0.6754</c:v>
                </c:pt>
                <c:pt idx="31">
                  <c:v>0.65400000000000003</c:v>
                </c:pt>
                <c:pt idx="32">
                  <c:v>0.63349999999999995</c:v>
                </c:pt>
                <c:pt idx="33">
                  <c:v>0.60840000000000005</c:v>
                </c:pt>
                <c:pt idx="34">
                  <c:v>0.59089999999999998</c:v>
                </c:pt>
                <c:pt idx="35">
                  <c:v>0.57530000000000003</c:v>
                </c:pt>
                <c:pt idx="36">
                  <c:v>0.55989999999999995</c:v>
                </c:pt>
                <c:pt idx="37">
                  <c:v>0.54400000000000004</c:v>
                </c:pt>
                <c:pt idx="38">
                  <c:v>0.53049999999999997</c:v>
                </c:pt>
                <c:pt idx="39">
                  <c:v>0.51519999999999999</c:v>
                </c:pt>
                <c:pt idx="40">
                  <c:v>0.50029999999999997</c:v>
                </c:pt>
                <c:pt idx="41">
                  <c:v>0.48299999999999998</c:v>
                </c:pt>
                <c:pt idx="42">
                  <c:v>0.47039999999999998</c:v>
                </c:pt>
                <c:pt idx="43">
                  <c:v>0.4572</c:v>
                </c:pt>
                <c:pt idx="44">
                  <c:v>0.44340000000000002</c:v>
                </c:pt>
                <c:pt idx="45">
                  <c:v>0.43190000000000001</c:v>
                </c:pt>
                <c:pt idx="46">
                  <c:v>0.42359999999999998</c:v>
                </c:pt>
                <c:pt idx="47">
                  <c:v>0.41120000000000001</c:v>
                </c:pt>
                <c:pt idx="48">
                  <c:v>0.39750000000000002</c:v>
                </c:pt>
                <c:pt idx="49">
                  <c:v>0.38829999999999998</c:v>
                </c:pt>
                <c:pt idx="50">
                  <c:v>0.37659999999999999</c:v>
                </c:pt>
                <c:pt idx="51">
                  <c:v>0.3649</c:v>
                </c:pt>
                <c:pt idx="52">
                  <c:v>0.35649999999999998</c:v>
                </c:pt>
                <c:pt idx="53">
                  <c:v>0.34749999999999998</c:v>
                </c:pt>
                <c:pt idx="54">
                  <c:v>0.33929999999999999</c:v>
                </c:pt>
                <c:pt idx="55">
                  <c:v>0.32979999999999998</c:v>
                </c:pt>
                <c:pt idx="56">
                  <c:v>0.3206</c:v>
                </c:pt>
                <c:pt idx="57">
                  <c:v>0.31180000000000002</c:v>
                </c:pt>
                <c:pt idx="58">
                  <c:v>0.30480000000000002</c:v>
                </c:pt>
                <c:pt idx="59">
                  <c:v>0.29680000000000001</c:v>
                </c:pt>
                <c:pt idx="60">
                  <c:v>0.2888</c:v>
                </c:pt>
                <c:pt idx="61">
                  <c:v>0.28220000000000001</c:v>
                </c:pt>
                <c:pt idx="62">
                  <c:v>0.27439999999999998</c:v>
                </c:pt>
                <c:pt idx="63">
                  <c:v>0.2656</c:v>
                </c:pt>
                <c:pt idx="64">
                  <c:v>0.25829999999999997</c:v>
                </c:pt>
                <c:pt idx="65">
                  <c:v>0.25240000000000001</c:v>
                </c:pt>
                <c:pt idx="66">
                  <c:v>0.24510000000000001</c:v>
                </c:pt>
                <c:pt idx="67">
                  <c:v>0.23899999999999999</c:v>
                </c:pt>
                <c:pt idx="68">
                  <c:v>0.23150000000000001</c:v>
                </c:pt>
                <c:pt idx="69">
                  <c:v>0.22550000000000001</c:v>
                </c:pt>
                <c:pt idx="70">
                  <c:v>0.21729999999999999</c:v>
                </c:pt>
                <c:pt idx="71">
                  <c:v>0.21199999999999999</c:v>
                </c:pt>
                <c:pt idx="72">
                  <c:v>0.20599999999999999</c:v>
                </c:pt>
                <c:pt idx="73">
                  <c:v>0.19869999999999999</c:v>
                </c:pt>
                <c:pt idx="74">
                  <c:v>0.1933</c:v>
                </c:pt>
                <c:pt idx="75">
                  <c:v>0.1862</c:v>
                </c:pt>
                <c:pt idx="76">
                  <c:v>0.17829999999999999</c:v>
                </c:pt>
                <c:pt idx="77">
                  <c:v>0.1704</c:v>
                </c:pt>
                <c:pt idx="78">
                  <c:v>0.16439999999999999</c:v>
                </c:pt>
                <c:pt idx="79">
                  <c:v>0.15820000000000001</c:v>
                </c:pt>
                <c:pt idx="80">
                  <c:v>0.15140000000000001</c:v>
                </c:pt>
                <c:pt idx="81">
                  <c:v>0.14460000000000001</c:v>
                </c:pt>
                <c:pt idx="82">
                  <c:v>0.1381</c:v>
                </c:pt>
                <c:pt idx="83">
                  <c:v>0.1308</c:v>
                </c:pt>
                <c:pt idx="84">
                  <c:v>0.1239</c:v>
                </c:pt>
                <c:pt idx="85">
                  <c:v>0.1169</c:v>
                </c:pt>
                <c:pt idx="86">
                  <c:v>0.11020000000000001</c:v>
                </c:pt>
                <c:pt idx="87">
                  <c:v>0.1046</c:v>
                </c:pt>
                <c:pt idx="88">
                  <c:v>9.8100000000000007E-2</c:v>
                </c:pt>
                <c:pt idx="89">
                  <c:v>9.1200000000000003E-2</c:v>
                </c:pt>
                <c:pt idx="90">
                  <c:v>8.3599999999999994E-2</c:v>
                </c:pt>
                <c:pt idx="91">
                  <c:v>7.5399999999999995E-2</c:v>
                </c:pt>
                <c:pt idx="92">
                  <c:v>6.8400000000000002E-2</c:v>
                </c:pt>
                <c:pt idx="93">
                  <c:v>6.2199999999999998E-2</c:v>
                </c:pt>
                <c:pt idx="94">
                  <c:v>5.3900000000000003E-2</c:v>
                </c:pt>
                <c:pt idx="95">
                  <c:v>4.6199999999999998E-2</c:v>
                </c:pt>
                <c:pt idx="96">
                  <c:v>3.8600000000000002E-2</c:v>
                </c:pt>
                <c:pt idx="97">
                  <c:v>2.93E-2</c:v>
                </c:pt>
                <c:pt idx="98">
                  <c:v>2.0299999999999999E-2</c:v>
                </c:pt>
                <c:pt idx="99">
                  <c:v>1.0800000000000001E-2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BAA-4A82-A943-60E771132D1B}"/>
            </c:ext>
          </c:extLst>
        </c:ser>
        <c:ser>
          <c:idx val="10"/>
          <c:order val="11"/>
          <c:tx>
            <c:strRef>
              <c:f>'Angle 0 all dist'!$L$1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1">
                <a:tint val="60000"/>
              </a:schemeClr>
            </a:solidFill>
            <a:ln>
              <a:noFill/>
            </a:ln>
            <a:effectLst/>
            <a:sp3d/>
          </c:spPr>
          <c:cat>
            <c:numRef>
              <c:f>'Angle 0 all dist'!$A$2:$A$102</c:f>
              <c:numCache>
                <c:formatCode>0.000</c:formatCode>
                <c:ptCount val="101"/>
                <c:pt idx="0">
                  <c:v>0.5</c:v>
                </c:pt>
                <c:pt idx="1">
                  <c:v>0.505</c:v>
                </c:pt>
                <c:pt idx="2">
                  <c:v>0.51</c:v>
                </c:pt>
                <c:pt idx="3">
                  <c:v>0.51500000000000001</c:v>
                </c:pt>
                <c:pt idx="4">
                  <c:v>0.52</c:v>
                </c:pt>
                <c:pt idx="5">
                  <c:v>0.52500000000000002</c:v>
                </c:pt>
                <c:pt idx="6">
                  <c:v>0.53</c:v>
                </c:pt>
                <c:pt idx="7">
                  <c:v>0.53500000000000003</c:v>
                </c:pt>
                <c:pt idx="8">
                  <c:v>0.54</c:v>
                </c:pt>
                <c:pt idx="9">
                  <c:v>0.54500000000000004</c:v>
                </c:pt>
                <c:pt idx="10">
                  <c:v>0.55000000000000004</c:v>
                </c:pt>
                <c:pt idx="11">
                  <c:v>0.55500000000000005</c:v>
                </c:pt>
                <c:pt idx="12">
                  <c:v>0.56000000000000005</c:v>
                </c:pt>
                <c:pt idx="13">
                  <c:v>0.56499999999999995</c:v>
                </c:pt>
                <c:pt idx="14">
                  <c:v>0.56999999999999995</c:v>
                </c:pt>
                <c:pt idx="15">
                  <c:v>0.57499999999999996</c:v>
                </c:pt>
                <c:pt idx="16">
                  <c:v>0.57999999999999996</c:v>
                </c:pt>
                <c:pt idx="17">
                  <c:v>0.58499999999999996</c:v>
                </c:pt>
                <c:pt idx="18">
                  <c:v>0.59</c:v>
                </c:pt>
                <c:pt idx="19">
                  <c:v>0.59499999999999997</c:v>
                </c:pt>
                <c:pt idx="20">
                  <c:v>0.6</c:v>
                </c:pt>
                <c:pt idx="21">
                  <c:v>0.60499999999999998</c:v>
                </c:pt>
                <c:pt idx="22">
                  <c:v>0.61</c:v>
                </c:pt>
                <c:pt idx="23">
                  <c:v>0.61499999999999999</c:v>
                </c:pt>
                <c:pt idx="24">
                  <c:v>0.62</c:v>
                </c:pt>
                <c:pt idx="25">
                  <c:v>0.625</c:v>
                </c:pt>
                <c:pt idx="26">
                  <c:v>0.63</c:v>
                </c:pt>
                <c:pt idx="27">
                  <c:v>0.63500000000000001</c:v>
                </c:pt>
                <c:pt idx="28">
                  <c:v>0.64</c:v>
                </c:pt>
                <c:pt idx="29">
                  <c:v>0.64500000000000002</c:v>
                </c:pt>
                <c:pt idx="30">
                  <c:v>0.65</c:v>
                </c:pt>
                <c:pt idx="31">
                  <c:v>0.65500000000000003</c:v>
                </c:pt>
                <c:pt idx="32">
                  <c:v>0.66</c:v>
                </c:pt>
                <c:pt idx="33">
                  <c:v>0.66500000000000004</c:v>
                </c:pt>
                <c:pt idx="34">
                  <c:v>0.67</c:v>
                </c:pt>
                <c:pt idx="35">
                  <c:v>0.67500000000000004</c:v>
                </c:pt>
                <c:pt idx="36">
                  <c:v>0.68</c:v>
                </c:pt>
                <c:pt idx="37">
                  <c:v>0.68500000000000005</c:v>
                </c:pt>
                <c:pt idx="38">
                  <c:v>0.69</c:v>
                </c:pt>
                <c:pt idx="39">
                  <c:v>0.69499999999999995</c:v>
                </c:pt>
                <c:pt idx="40">
                  <c:v>0.7</c:v>
                </c:pt>
                <c:pt idx="41">
                  <c:v>0.70499999999999996</c:v>
                </c:pt>
                <c:pt idx="42">
                  <c:v>0.71</c:v>
                </c:pt>
                <c:pt idx="43">
                  <c:v>0.71499999999999997</c:v>
                </c:pt>
                <c:pt idx="44">
                  <c:v>0.72</c:v>
                </c:pt>
                <c:pt idx="45">
                  <c:v>0.72499999999999998</c:v>
                </c:pt>
                <c:pt idx="46">
                  <c:v>0.73</c:v>
                </c:pt>
                <c:pt idx="47">
                  <c:v>0.73499999999999999</c:v>
                </c:pt>
                <c:pt idx="48">
                  <c:v>0.74</c:v>
                </c:pt>
                <c:pt idx="49">
                  <c:v>0.745</c:v>
                </c:pt>
                <c:pt idx="50">
                  <c:v>0.75</c:v>
                </c:pt>
                <c:pt idx="51">
                  <c:v>0.755</c:v>
                </c:pt>
                <c:pt idx="52">
                  <c:v>0.76</c:v>
                </c:pt>
                <c:pt idx="53">
                  <c:v>0.76500000000000001</c:v>
                </c:pt>
                <c:pt idx="54">
                  <c:v>0.77</c:v>
                </c:pt>
                <c:pt idx="55">
                  <c:v>0.77500000000000002</c:v>
                </c:pt>
                <c:pt idx="56">
                  <c:v>0.78</c:v>
                </c:pt>
                <c:pt idx="57">
                  <c:v>0.78500000000000003</c:v>
                </c:pt>
                <c:pt idx="58">
                  <c:v>0.79</c:v>
                </c:pt>
                <c:pt idx="59">
                  <c:v>0.79500000000000004</c:v>
                </c:pt>
                <c:pt idx="60">
                  <c:v>0.8</c:v>
                </c:pt>
                <c:pt idx="61">
                  <c:v>0.80500000000000005</c:v>
                </c:pt>
                <c:pt idx="62">
                  <c:v>0.81</c:v>
                </c:pt>
                <c:pt idx="63">
                  <c:v>0.81499999999999995</c:v>
                </c:pt>
                <c:pt idx="64">
                  <c:v>0.82</c:v>
                </c:pt>
                <c:pt idx="65">
                  <c:v>0.82499999999999996</c:v>
                </c:pt>
                <c:pt idx="66">
                  <c:v>0.83</c:v>
                </c:pt>
                <c:pt idx="67">
                  <c:v>0.83499999999999996</c:v>
                </c:pt>
                <c:pt idx="68">
                  <c:v>0.84</c:v>
                </c:pt>
                <c:pt idx="69">
                  <c:v>0.84499999999999997</c:v>
                </c:pt>
                <c:pt idx="70">
                  <c:v>0.85</c:v>
                </c:pt>
                <c:pt idx="71">
                  <c:v>0.85499999999999998</c:v>
                </c:pt>
                <c:pt idx="72">
                  <c:v>0.86</c:v>
                </c:pt>
                <c:pt idx="73">
                  <c:v>0.86499999999999999</c:v>
                </c:pt>
                <c:pt idx="74">
                  <c:v>0.87</c:v>
                </c:pt>
                <c:pt idx="75">
                  <c:v>0.875</c:v>
                </c:pt>
                <c:pt idx="76">
                  <c:v>0.88</c:v>
                </c:pt>
                <c:pt idx="77">
                  <c:v>0.88500000000000001</c:v>
                </c:pt>
                <c:pt idx="78">
                  <c:v>0.89</c:v>
                </c:pt>
                <c:pt idx="79">
                  <c:v>0.89500000000000002</c:v>
                </c:pt>
                <c:pt idx="80">
                  <c:v>0.9</c:v>
                </c:pt>
                <c:pt idx="81">
                  <c:v>0.90500000000000003</c:v>
                </c:pt>
                <c:pt idx="82">
                  <c:v>0.91</c:v>
                </c:pt>
                <c:pt idx="83">
                  <c:v>0.91500000000000004</c:v>
                </c:pt>
                <c:pt idx="84">
                  <c:v>0.92</c:v>
                </c:pt>
                <c:pt idx="85">
                  <c:v>0.92500000000000004</c:v>
                </c:pt>
                <c:pt idx="86">
                  <c:v>0.93</c:v>
                </c:pt>
                <c:pt idx="87">
                  <c:v>0.93500000000000005</c:v>
                </c:pt>
                <c:pt idx="88">
                  <c:v>0.94</c:v>
                </c:pt>
                <c:pt idx="89">
                  <c:v>0.94499999999999995</c:v>
                </c:pt>
                <c:pt idx="90">
                  <c:v>0.95</c:v>
                </c:pt>
                <c:pt idx="91">
                  <c:v>0.95499999999999996</c:v>
                </c:pt>
                <c:pt idx="92">
                  <c:v>0.96</c:v>
                </c:pt>
                <c:pt idx="93">
                  <c:v>0.96499999999999997</c:v>
                </c:pt>
                <c:pt idx="94">
                  <c:v>0.97</c:v>
                </c:pt>
                <c:pt idx="95">
                  <c:v>0.97499999999999998</c:v>
                </c:pt>
                <c:pt idx="96">
                  <c:v>0.98</c:v>
                </c:pt>
                <c:pt idx="97">
                  <c:v>0.98499999999999999</c:v>
                </c:pt>
                <c:pt idx="98">
                  <c:v>0.99</c:v>
                </c:pt>
                <c:pt idx="99">
                  <c:v>0.995</c:v>
                </c:pt>
                <c:pt idx="100">
                  <c:v>1</c:v>
                </c:pt>
              </c:numCache>
            </c:numRef>
          </c:cat>
          <c:val>
            <c:numRef>
              <c:f>'Angle 0 all dist'!$L$2:$L$102</c:f>
              <c:numCache>
                <c:formatCode>0.000</c:formatCode>
                <c:ptCount val="101"/>
                <c:pt idx="2">
                  <c:v>6.0430000000000001</c:v>
                </c:pt>
                <c:pt idx="3">
                  <c:v>4.8973000000000004</c:v>
                </c:pt>
                <c:pt idx="4">
                  <c:v>4.4836</c:v>
                </c:pt>
                <c:pt idx="5">
                  <c:v>3.9533</c:v>
                </c:pt>
                <c:pt idx="6">
                  <c:v>3.5274999999999999</c:v>
                </c:pt>
                <c:pt idx="7">
                  <c:v>3.4243000000000001</c:v>
                </c:pt>
                <c:pt idx="8">
                  <c:v>3.0339999999999998</c:v>
                </c:pt>
                <c:pt idx="9">
                  <c:v>2.8374000000000001</c:v>
                </c:pt>
                <c:pt idx="10">
                  <c:v>2.5777999999999999</c:v>
                </c:pt>
                <c:pt idx="11">
                  <c:v>2.3860999999999999</c:v>
                </c:pt>
                <c:pt idx="12">
                  <c:v>2.2370000000000001</c:v>
                </c:pt>
                <c:pt idx="13">
                  <c:v>2.1145</c:v>
                </c:pt>
                <c:pt idx="14">
                  <c:v>2.0009000000000001</c:v>
                </c:pt>
                <c:pt idx="15">
                  <c:v>1.8988</c:v>
                </c:pt>
                <c:pt idx="16">
                  <c:v>1.7734000000000001</c:v>
                </c:pt>
                <c:pt idx="17">
                  <c:v>1.6458999999999999</c:v>
                </c:pt>
                <c:pt idx="18">
                  <c:v>1.5502</c:v>
                </c:pt>
                <c:pt idx="19">
                  <c:v>1.4983</c:v>
                </c:pt>
                <c:pt idx="20">
                  <c:v>1.4134</c:v>
                </c:pt>
                <c:pt idx="21">
                  <c:v>1.36</c:v>
                </c:pt>
                <c:pt idx="22">
                  <c:v>1.2806999999999999</c:v>
                </c:pt>
                <c:pt idx="23">
                  <c:v>1.2112000000000001</c:v>
                </c:pt>
                <c:pt idx="24">
                  <c:v>1.1532</c:v>
                </c:pt>
                <c:pt idx="25">
                  <c:v>1.1060000000000001</c:v>
                </c:pt>
                <c:pt idx="26">
                  <c:v>1.0492999999999999</c:v>
                </c:pt>
                <c:pt idx="27">
                  <c:v>0.996</c:v>
                </c:pt>
                <c:pt idx="28">
                  <c:v>0.95660000000000001</c:v>
                </c:pt>
                <c:pt idx="29">
                  <c:v>0.91520000000000001</c:v>
                </c:pt>
                <c:pt idx="30">
                  <c:v>0.88329999999999997</c:v>
                </c:pt>
                <c:pt idx="31">
                  <c:v>0.85540000000000005</c:v>
                </c:pt>
                <c:pt idx="32">
                  <c:v>0.83250000000000002</c:v>
                </c:pt>
                <c:pt idx="33">
                  <c:v>0.79749999999999999</c:v>
                </c:pt>
                <c:pt idx="34">
                  <c:v>0.77600000000000002</c:v>
                </c:pt>
                <c:pt idx="35">
                  <c:v>0.75519999999999998</c:v>
                </c:pt>
                <c:pt idx="36">
                  <c:v>0.73760000000000003</c:v>
                </c:pt>
                <c:pt idx="37">
                  <c:v>0.71509999999999996</c:v>
                </c:pt>
                <c:pt idx="38">
                  <c:v>0.70009999999999994</c:v>
                </c:pt>
                <c:pt idx="39">
                  <c:v>0.67600000000000005</c:v>
                </c:pt>
                <c:pt idx="40">
                  <c:v>0.65649999999999997</c:v>
                </c:pt>
                <c:pt idx="41">
                  <c:v>0.63280000000000003</c:v>
                </c:pt>
                <c:pt idx="42">
                  <c:v>0.61429999999999996</c:v>
                </c:pt>
                <c:pt idx="43">
                  <c:v>0.59819999999999995</c:v>
                </c:pt>
                <c:pt idx="44">
                  <c:v>0.57820000000000005</c:v>
                </c:pt>
                <c:pt idx="45">
                  <c:v>0.56179999999999997</c:v>
                </c:pt>
                <c:pt idx="46">
                  <c:v>0.54810000000000003</c:v>
                </c:pt>
                <c:pt idx="47">
                  <c:v>0.53169999999999995</c:v>
                </c:pt>
                <c:pt idx="48">
                  <c:v>0.50849999999999995</c:v>
                </c:pt>
                <c:pt idx="49">
                  <c:v>0.49730000000000002</c:v>
                </c:pt>
                <c:pt idx="50">
                  <c:v>0.48299999999999998</c:v>
                </c:pt>
                <c:pt idx="51">
                  <c:v>0.4667</c:v>
                </c:pt>
                <c:pt idx="52">
                  <c:v>0.45679999999999998</c:v>
                </c:pt>
                <c:pt idx="53">
                  <c:v>0.44330000000000003</c:v>
                </c:pt>
                <c:pt idx="54">
                  <c:v>0.43140000000000001</c:v>
                </c:pt>
                <c:pt idx="55">
                  <c:v>0.41830000000000001</c:v>
                </c:pt>
                <c:pt idx="56">
                  <c:v>0.40589999999999998</c:v>
                </c:pt>
                <c:pt idx="57">
                  <c:v>0.39369999999999999</c:v>
                </c:pt>
                <c:pt idx="58">
                  <c:v>0.38490000000000002</c:v>
                </c:pt>
                <c:pt idx="59">
                  <c:v>0.373</c:v>
                </c:pt>
                <c:pt idx="60">
                  <c:v>0.36299999999999999</c:v>
                </c:pt>
                <c:pt idx="61">
                  <c:v>0.35370000000000001</c:v>
                </c:pt>
                <c:pt idx="62">
                  <c:v>0.34239999999999998</c:v>
                </c:pt>
                <c:pt idx="63">
                  <c:v>0.33150000000000002</c:v>
                </c:pt>
                <c:pt idx="64">
                  <c:v>0.32050000000000001</c:v>
                </c:pt>
                <c:pt idx="65">
                  <c:v>0.31209999999999999</c:v>
                </c:pt>
                <c:pt idx="66">
                  <c:v>0.30220000000000002</c:v>
                </c:pt>
                <c:pt idx="67">
                  <c:v>0.2923</c:v>
                </c:pt>
                <c:pt idx="68">
                  <c:v>0.28220000000000001</c:v>
                </c:pt>
                <c:pt idx="69">
                  <c:v>0.27510000000000001</c:v>
                </c:pt>
                <c:pt idx="70">
                  <c:v>0.2641</c:v>
                </c:pt>
                <c:pt idx="71">
                  <c:v>0.25719999999999998</c:v>
                </c:pt>
                <c:pt idx="72">
                  <c:v>0.24959999999999999</c:v>
                </c:pt>
                <c:pt idx="73">
                  <c:v>0.24129999999999999</c:v>
                </c:pt>
                <c:pt idx="74">
                  <c:v>0.23280000000000001</c:v>
                </c:pt>
                <c:pt idx="75">
                  <c:v>0.2225</c:v>
                </c:pt>
                <c:pt idx="76">
                  <c:v>0.21149999999999999</c:v>
                </c:pt>
                <c:pt idx="77">
                  <c:v>0.20150000000000001</c:v>
                </c:pt>
                <c:pt idx="78">
                  <c:v>0.19120000000000001</c:v>
                </c:pt>
                <c:pt idx="79">
                  <c:v>0.18340000000000001</c:v>
                </c:pt>
                <c:pt idx="80">
                  <c:v>0.17580000000000001</c:v>
                </c:pt>
                <c:pt idx="81">
                  <c:v>0.16700000000000001</c:v>
                </c:pt>
                <c:pt idx="82">
                  <c:v>0.16</c:v>
                </c:pt>
                <c:pt idx="83">
                  <c:v>0.1482</c:v>
                </c:pt>
                <c:pt idx="84">
                  <c:v>0.1384</c:v>
                </c:pt>
                <c:pt idx="85">
                  <c:v>0.13</c:v>
                </c:pt>
                <c:pt idx="86">
                  <c:v>0.1222</c:v>
                </c:pt>
                <c:pt idx="87">
                  <c:v>0.1147</c:v>
                </c:pt>
                <c:pt idx="88">
                  <c:v>0.1065</c:v>
                </c:pt>
                <c:pt idx="89">
                  <c:v>9.9599999999999994E-2</c:v>
                </c:pt>
                <c:pt idx="90">
                  <c:v>9.0999999999999998E-2</c:v>
                </c:pt>
                <c:pt idx="91">
                  <c:v>7.9500000000000001E-2</c:v>
                </c:pt>
                <c:pt idx="92">
                  <c:v>7.0900000000000005E-2</c:v>
                </c:pt>
                <c:pt idx="93">
                  <c:v>6.5699999999999995E-2</c:v>
                </c:pt>
                <c:pt idx="94">
                  <c:v>5.6500000000000002E-2</c:v>
                </c:pt>
                <c:pt idx="95">
                  <c:v>4.8500000000000001E-2</c:v>
                </c:pt>
                <c:pt idx="96">
                  <c:v>4.0800000000000003E-2</c:v>
                </c:pt>
                <c:pt idx="97">
                  <c:v>3.0599999999999999E-2</c:v>
                </c:pt>
                <c:pt idx="98">
                  <c:v>2.06E-2</c:v>
                </c:pt>
                <c:pt idx="99">
                  <c:v>0.01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BAA-4A82-A943-60E771132D1B}"/>
            </c:ext>
          </c:extLst>
        </c:ser>
        <c:ser>
          <c:idx val="12"/>
          <c:order val="12"/>
          <c:tx>
            <c:strRef>
              <c:f>'Angle 0 all dist'!$M$1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1">
                <a:tint val="40000"/>
              </a:schemeClr>
            </a:solidFill>
            <a:ln>
              <a:noFill/>
            </a:ln>
            <a:effectLst/>
            <a:sp3d/>
          </c:spPr>
          <c:val>
            <c:numRef>
              <c:f>'Angle 0 all dist'!$M$2:$M$102</c:f>
              <c:numCache>
                <c:formatCode>0.000</c:formatCode>
                <c:ptCount val="101"/>
                <c:pt idx="2">
                  <c:v>6.3</c:v>
                </c:pt>
                <c:pt idx="3">
                  <c:v>5.3712</c:v>
                </c:pt>
                <c:pt idx="4">
                  <c:v>4.9646999999999997</c:v>
                </c:pt>
                <c:pt idx="5">
                  <c:v>4.3217999999999996</c:v>
                </c:pt>
                <c:pt idx="6">
                  <c:v>3.8763999999999998</c:v>
                </c:pt>
                <c:pt idx="7">
                  <c:v>3.8003999999999998</c:v>
                </c:pt>
                <c:pt idx="8">
                  <c:v>3.3885000000000001</c:v>
                </c:pt>
                <c:pt idx="9">
                  <c:v>3.2555999999999998</c:v>
                </c:pt>
                <c:pt idx="10">
                  <c:v>3.0106999999999999</c:v>
                </c:pt>
                <c:pt idx="11">
                  <c:v>2.8746999999999998</c:v>
                </c:pt>
                <c:pt idx="12">
                  <c:v>2.6779999999999999</c:v>
                </c:pt>
                <c:pt idx="13">
                  <c:v>2.6126</c:v>
                </c:pt>
                <c:pt idx="14">
                  <c:v>2.5042</c:v>
                </c:pt>
                <c:pt idx="15">
                  <c:v>2.3794</c:v>
                </c:pt>
                <c:pt idx="16">
                  <c:v>2.2431999999999999</c:v>
                </c:pt>
                <c:pt idx="17">
                  <c:v>2.1011000000000002</c:v>
                </c:pt>
                <c:pt idx="18">
                  <c:v>1.9872000000000001</c:v>
                </c:pt>
                <c:pt idx="19">
                  <c:v>1.9391</c:v>
                </c:pt>
                <c:pt idx="20">
                  <c:v>1.8170999999999999</c:v>
                </c:pt>
                <c:pt idx="21">
                  <c:v>1.7372000000000001</c:v>
                </c:pt>
                <c:pt idx="22">
                  <c:v>1.625</c:v>
                </c:pt>
                <c:pt idx="23">
                  <c:v>1.5667</c:v>
                </c:pt>
                <c:pt idx="24">
                  <c:v>1.4961</c:v>
                </c:pt>
                <c:pt idx="25">
                  <c:v>1.429</c:v>
                </c:pt>
                <c:pt idx="26">
                  <c:v>1.3427</c:v>
                </c:pt>
                <c:pt idx="27">
                  <c:v>1.264</c:v>
                </c:pt>
                <c:pt idx="28">
                  <c:v>1.2209000000000001</c:v>
                </c:pt>
                <c:pt idx="29">
                  <c:v>1.1742999999999999</c:v>
                </c:pt>
                <c:pt idx="30">
                  <c:v>1.1508</c:v>
                </c:pt>
                <c:pt idx="31">
                  <c:v>1.1176999999999999</c:v>
                </c:pt>
                <c:pt idx="32">
                  <c:v>1.0861000000000001</c:v>
                </c:pt>
                <c:pt idx="33">
                  <c:v>1.0333000000000001</c:v>
                </c:pt>
                <c:pt idx="34">
                  <c:v>1.0049999999999999</c:v>
                </c:pt>
                <c:pt idx="35">
                  <c:v>0.97629999999999995</c:v>
                </c:pt>
                <c:pt idx="36">
                  <c:v>0.94669999999999999</c:v>
                </c:pt>
                <c:pt idx="37">
                  <c:v>0.91849999999999998</c:v>
                </c:pt>
                <c:pt idx="38">
                  <c:v>0.89859999999999995</c:v>
                </c:pt>
                <c:pt idx="39">
                  <c:v>0.86219999999999997</c:v>
                </c:pt>
                <c:pt idx="40">
                  <c:v>0.82909999999999995</c:v>
                </c:pt>
                <c:pt idx="41">
                  <c:v>0.79930000000000001</c:v>
                </c:pt>
                <c:pt idx="42">
                  <c:v>0.78129999999999999</c:v>
                </c:pt>
                <c:pt idx="43">
                  <c:v>0.76239999999999997</c:v>
                </c:pt>
                <c:pt idx="44">
                  <c:v>0.73550000000000004</c:v>
                </c:pt>
                <c:pt idx="45">
                  <c:v>0.70789999999999997</c:v>
                </c:pt>
                <c:pt idx="46">
                  <c:v>0.69530000000000003</c:v>
                </c:pt>
                <c:pt idx="47">
                  <c:v>0.6724</c:v>
                </c:pt>
                <c:pt idx="48">
                  <c:v>0.64039999999999997</c:v>
                </c:pt>
                <c:pt idx="49">
                  <c:v>0.62639999999999996</c:v>
                </c:pt>
                <c:pt idx="50">
                  <c:v>0.61040000000000005</c:v>
                </c:pt>
                <c:pt idx="51">
                  <c:v>0.58430000000000004</c:v>
                </c:pt>
                <c:pt idx="52">
                  <c:v>0.57120000000000004</c:v>
                </c:pt>
                <c:pt idx="53">
                  <c:v>0.55459999999999998</c:v>
                </c:pt>
                <c:pt idx="54">
                  <c:v>0.53800000000000003</c:v>
                </c:pt>
                <c:pt idx="55">
                  <c:v>0.52090000000000003</c:v>
                </c:pt>
                <c:pt idx="56">
                  <c:v>0.50149999999999995</c:v>
                </c:pt>
                <c:pt idx="57">
                  <c:v>0.48820000000000002</c:v>
                </c:pt>
                <c:pt idx="58">
                  <c:v>0.4773</c:v>
                </c:pt>
                <c:pt idx="59">
                  <c:v>0.46010000000000001</c:v>
                </c:pt>
                <c:pt idx="60">
                  <c:v>0.44590000000000002</c:v>
                </c:pt>
                <c:pt idx="61">
                  <c:v>0.4284</c:v>
                </c:pt>
                <c:pt idx="62">
                  <c:v>0.40629999999999999</c:v>
                </c:pt>
                <c:pt idx="63">
                  <c:v>0.39069999999999999</c:v>
                </c:pt>
                <c:pt idx="64">
                  <c:v>0.37819999999999998</c:v>
                </c:pt>
                <c:pt idx="65">
                  <c:v>0.36709999999999998</c:v>
                </c:pt>
                <c:pt idx="66">
                  <c:v>0.35520000000000002</c:v>
                </c:pt>
                <c:pt idx="67">
                  <c:v>0.3458</c:v>
                </c:pt>
                <c:pt idx="68">
                  <c:v>0.33160000000000001</c:v>
                </c:pt>
                <c:pt idx="69">
                  <c:v>0.32</c:v>
                </c:pt>
                <c:pt idx="70">
                  <c:v>0.30080000000000001</c:v>
                </c:pt>
                <c:pt idx="71">
                  <c:v>0.29199999999999998</c:v>
                </c:pt>
                <c:pt idx="72">
                  <c:v>0.28199999999999997</c:v>
                </c:pt>
                <c:pt idx="73">
                  <c:v>0.27150000000000002</c:v>
                </c:pt>
                <c:pt idx="74">
                  <c:v>0.26119999999999999</c:v>
                </c:pt>
                <c:pt idx="75">
                  <c:v>0.248</c:v>
                </c:pt>
                <c:pt idx="76">
                  <c:v>0.23400000000000001</c:v>
                </c:pt>
                <c:pt idx="77">
                  <c:v>0.2185</c:v>
                </c:pt>
                <c:pt idx="78">
                  <c:v>0.20699999999999999</c:v>
                </c:pt>
                <c:pt idx="79">
                  <c:v>0.19750000000000001</c:v>
                </c:pt>
                <c:pt idx="80">
                  <c:v>0.1883</c:v>
                </c:pt>
                <c:pt idx="81">
                  <c:v>0.17599999999999999</c:v>
                </c:pt>
                <c:pt idx="82">
                  <c:v>0.1678</c:v>
                </c:pt>
                <c:pt idx="83">
                  <c:v>0.1525</c:v>
                </c:pt>
                <c:pt idx="84">
                  <c:v>0.14099999999999999</c:v>
                </c:pt>
                <c:pt idx="85">
                  <c:v>0.1318</c:v>
                </c:pt>
                <c:pt idx="86">
                  <c:v>0.12330000000000001</c:v>
                </c:pt>
                <c:pt idx="87">
                  <c:v>0.1162</c:v>
                </c:pt>
                <c:pt idx="88">
                  <c:v>0.10979999999999999</c:v>
                </c:pt>
                <c:pt idx="89">
                  <c:v>0.1027</c:v>
                </c:pt>
                <c:pt idx="90">
                  <c:v>9.4200000000000006E-2</c:v>
                </c:pt>
                <c:pt idx="91">
                  <c:v>8.0199999999999994E-2</c:v>
                </c:pt>
                <c:pt idx="92">
                  <c:v>7.0199999999999999E-2</c:v>
                </c:pt>
                <c:pt idx="93">
                  <c:v>6.6500000000000004E-2</c:v>
                </c:pt>
                <c:pt idx="94">
                  <c:v>5.8999999999999997E-2</c:v>
                </c:pt>
                <c:pt idx="95">
                  <c:v>5.1700000000000003E-2</c:v>
                </c:pt>
                <c:pt idx="96">
                  <c:v>4.4499999999999998E-2</c:v>
                </c:pt>
                <c:pt idx="97">
                  <c:v>3.3700000000000001E-2</c:v>
                </c:pt>
                <c:pt idx="98">
                  <c:v>2.23E-2</c:v>
                </c:pt>
                <c:pt idx="99">
                  <c:v>0.01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BAA-4A82-A943-60E771132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9082712"/>
        <c:axId val="1059080192"/>
        <c:axId val="1006459248"/>
      </c:line3DChart>
      <c:catAx>
        <c:axId val="1059082712"/>
        <c:scaling>
          <c:orientation val="minMax"/>
        </c:scaling>
        <c:delete val="0"/>
        <c:axPos val="b"/>
        <c:numFmt formatCode="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080192"/>
        <c:crosses val="autoZero"/>
        <c:auto val="1"/>
        <c:lblAlgn val="ctr"/>
        <c:lblOffset val="100"/>
        <c:tickLblSkip val="10"/>
        <c:noMultiLvlLbl val="0"/>
      </c:catAx>
      <c:valAx>
        <c:axId val="105908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082712"/>
        <c:crosses val="autoZero"/>
        <c:crossBetween val="between"/>
      </c:valAx>
      <c:serAx>
        <c:axId val="1006459248"/>
        <c:scaling>
          <c:orientation val="minMax"/>
        </c:scaling>
        <c:delete val="1"/>
        <c:axPos val="b"/>
        <c:majorTickMark val="out"/>
        <c:minorTickMark val="none"/>
        <c:tickLblPos val="nextTo"/>
        <c:crossAx val="1059080192"/>
        <c:crosses val="autoZero"/>
      </c:ser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112150043744532"/>
          <c:y val="0.82313435251688405"/>
          <c:w val="0.76660608048993872"/>
          <c:h val="3.12093358986653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paperSize="9" orientation="landscape"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229221347331585E-2"/>
          <c:y val="6.3634801465385152E-2"/>
          <c:w val="0.88631025809273845"/>
          <c:h val="0.69856033620797398"/>
        </c:manualLayout>
      </c:layout>
      <c:scatterChart>
        <c:scatterStyle val="smoothMarker"/>
        <c:varyColors val="0"/>
        <c:ser>
          <c:idx val="11"/>
          <c:order val="0"/>
          <c:tx>
            <c:strRef>
              <c:f>'Angle 0 all dist'!$B$104</c:f>
              <c:strCache>
                <c:ptCount val="1"/>
                <c:pt idx="0">
                  <c:v>4096</c:v>
                </c:pt>
              </c:strCache>
            </c:strRef>
          </c:tx>
          <c:spPr>
            <a:ln w="19050" cap="rnd">
              <a:solidFill>
                <a:schemeClr val="accent1">
                  <a:tint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'Angle 0 all dist'!$A$105:$A$205</c:f>
              <c:numCache>
                <c:formatCode>0.0</c:formatCode>
                <c:ptCount val="101"/>
                <c:pt idx="0">
                  <c:v>50</c:v>
                </c:pt>
                <c:pt idx="1">
                  <c:v>50.5</c:v>
                </c:pt>
                <c:pt idx="2">
                  <c:v>51</c:v>
                </c:pt>
                <c:pt idx="3">
                  <c:v>51.5</c:v>
                </c:pt>
                <c:pt idx="4">
                  <c:v>52</c:v>
                </c:pt>
                <c:pt idx="5">
                  <c:v>52.5</c:v>
                </c:pt>
                <c:pt idx="6">
                  <c:v>53</c:v>
                </c:pt>
                <c:pt idx="7">
                  <c:v>53.5</c:v>
                </c:pt>
                <c:pt idx="8">
                  <c:v>54</c:v>
                </c:pt>
                <c:pt idx="9">
                  <c:v>54.5</c:v>
                </c:pt>
                <c:pt idx="10">
                  <c:v>55</c:v>
                </c:pt>
                <c:pt idx="11">
                  <c:v>55.5</c:v>
                </c:pt>
                <c:pt idx="12">
                  <c:v>56</c:v>
                </c:pt>
                <c:pt idx="13">
                  <c:v>56.5</c:v>
                </c:pt>
                <c:pt idx="14">
                  <c:v>57</c:v>
                </c:pt>
                <c:pt idx="15">
                  <c:v>57.5</c:v>
                </c:pt>
                <c:pt idx="16">
                  <c:v>58</c:v>
                </c:pt>
                <c:pt idx="17">
                  <c:v>58.5</c:v>
                </c:pt>
                <c:pt idx="18">
                  <c:v>59</c:v>
                </c:pt>
                <c:pt idx="19">
                  <c:v>59.5</c:v>
                </c:pt>
                <c:pt idx="20">
                  <c:v>60</c:v>
                </c:pt>
                <c:pt idx="21">
                  <c:v>60.5</c:v>
                </c:pt>
                <c:pt idx="22">
                  <c:v>61</c:v>
                </c:pt>
                <c:pt idx="23">
                  <c:v>61.5</c:v>
                </c:pt>
                <c:pt idx="24">
                  <c:v>62</c:v>
                </c:pt>
                <c:pt idx="25">
                  <c:v>62.5</c:v>
                </c:pt>
                <c:pt idx="26">
                  <c:v>63</c:v>
                </c:pt>
                <c:pt idx="27">
                  <c:v>63.5</c:v>
                </c:pt>
                <c:pt idx="28">
                  <c:v>64</c:v>
                </c:pt>
                <c:pt idx="29">
                  <c:v>64.5</c:v>
                </c:pt>
                <c:pt idx="30">
                  <c:v>65</c:v>
                </c:pt>
                <c:pt idx="31">
                  <c:v>65.5</c:v>
                </c:pt>
                <c:pt idx="32">
                  <c:v>66</c:v>
                </c:pt>
                <c:pt idx="33">
                  <c:v>66.5</c:v>
                </c:pt>
                <c:pt idx="34">
                  <c:v>67</c:v>
                </c:pt>
                <c:pt idx="35">
                  <c:v>67.5</c:v>
                </c:pt>
                <c:pt idx="36">
                  <c:v>68</c:v>
                </c:pt>
                <c:pt idx="37">
                  <c:v>68.5</c:v>
                </c:pt>
                <c:pt idx="38">
                  <c:v>69</c:v>
                </c:pt>
                <c:pt idx="39">
                  <c:v>69.5</c:v>
                </c:pt>
                <c:pt idx="40">
                  <c:v>70</c:v>
                </c:pt>
                <c:pt idx="41">
                  <c:v>70.5</c:v>
                </c:pt>
                <c:pt idx="42">
                  <c:v>71</c:v>
                </c:pt>
                <c:pt idx="43">
                  <c:v>71.5</c:v>
                </c:pt>
                <c:pt idx="44">
                  <c:v>72</c:v>
                </c:pt>
                <c:pt idx="45">
                  <c:v>72.5</c:v>
                </c:pt>
                <c:pt idx="46">
                  <c:v>73</c:v>
                </c:pt>
                <c:pt idx="47">
                  <c:v>73.5</c:v>
                </c:pt>
                <c:pt idx="48">
                  <c:v>74</c:v>
                </c:pt>
                <c:pt idx="49">
                  <c:v>74.5</c:v>
                </c:pt>
                <c:pt idx="50">
                  <c:v>75</c:v>
                </c:pt>
                <c:pt idx="51">
                  <c:v>75.5</c:v>
                </c:pt>
                <c:pt idx="52">
                  <c:v>76</c:v>
                </c:pt>
                <c:pt idx="53">
                  <c:v>76.5</c:v>
                </c:pt>
                <c:pt idx="54">
                  <c:v>77</c:v>
                </c:pt>
                <c:pt idx="55">
                  <c:v>77.5</c:v>
                </c:pt>
                <c:pt idx="56">
                  <c:v>78</c:v>
                </c:pt>
                <c:pt idx="57">
                  <c:v>78.5</c:v>
                </c:pt>
                <c:pt idx="58">
                  <c:v>79</c:v>
                </c:pt>
                <c:pt idx="59">
                  <c:v>79.5</c:v>
                </c:pt>
                <c:pt idx="60">
                  <c:v>80</c:v>
                </c:pt>
                <c:pt idx="61">
                  <c:v>80.5</c:v>
                </c:pt>
                <c:pt idx="62">
                  <c:v>81</c:v>
                </c:pt>
                <c:pt idx="63">
                  <c:v>81.5</c:v>
                </c:pt>
                <c:pt idx="64">
                  <c:v>82</c:v>
                </c:pt>
                <c:pt idx="65">
                  <c:v>82.5</c:v>
                </c:pt>
                <c:pt idx="66">
                  <c:v>83</c:v>
                </c:pt>
                <c:pt idx="67">
                  <c:v>83.5</c:v>
                </c:pt>
                <c:pt idx="68">
                  <c:v>84</c:v>
                </c:pt>
                <c:pt idx="69">
                  <c:v>84.5</c:v>
                </c:pt>
                <c:pt idx="70">
                  <c:v>85</c:v>
                </c:pt>
                <c:pt idx="71">
                  <c:v>85.5</c:v>
                </c:pt>
                <c:pt idx="72">
                  <c:v>86</c:v>
                </c:pt>
                <c:pt idx="73">
                  <c:v>86.5</c:v>
                </c:pt>
                <c:pt idx="74">
                  <c:v>87</c:v>
                </c:pt>
                <c:pt idx="75">
                  <c:v>87.5</c:v>
                </c:pt>
                <c:pt idx="76">
                  <c:v>88</c:v>
                </c:pt>
                <c:pt idx="77">
                  <c:v>88.5</c:v>
                </c:pt>
                <c:pt idx="78">
                  <c:v>89</c:v>
                </c:pt>
                <c:pt idx="79">
                  <c:v>89.5</c:v>
                </c:pt>
                <c:pt idx="80">
                  <c:v>90</c:v>
                </c:pt>
                <c:pt idx="81">
                  <c:v>90.5</c:v>
                </c:pt>
                <c:pt idx="82">
                  <c:v>91</c:v>
                </c:pt>
                <c:pt idx="83">
                  <c:v>91.5</c:v>
                </c:pt>
                <c:pt idx="84">
                  <c:v>92</c:v>
                </c:pt>
                <c:pt idx="85">
                  <c:v>92.5</c:v>
                </c:pt>
                <c:pt idx="86">
                  <c:v>93</c:v>
                </c:pt>
                <c:pt idx="87">
                  <c:v>93.5</c:v>
                </c:pt>
                <c:pt idx="88">
                  <c:v>94</c:v>
                </c:pt>
                <c:pt idx="89">
                  <c:v>94.5</c:v>
                </c:pt>
                <c:pt idx="90">
                  <c:v>95</c:v>
                </c:pt>
                <c:pt idx="91">
                  <c:v>95.5</c:v>
                </c:pt>
                <c:pt idx="92">
                  <c:v>96</c:v>
                </c:pt>
                <c:pt idx="93">
                  <c:v>96.5</c:v>
                </c:pt>
                <c:pt idx="94">
                  <c:v>97</c:v>
                </c:pt>
                <c:pt idx="95">
                  <c:v>97.5</c:v>
                </c:pt>
                <c:pt idx="96">
                  <c:v>98</c:v>
                </c:pt>
                <c:pt idx="97">
                  <c:v>98.5</c:v>
                </c:pt>
                <c:pt idx="98">
                  <c:v>99</c:v>
                </c:pt>
                <c:pt idx="99">
                  <c:v>99.5</c:v>
                </c:pt>
                <c:pt idx="100">
                  <c:v>100</c:v>
                </c:pt>
              </c:numCache>
            </c:numRef>
          </c:xVal>
          <c:yVal>
            <c:numRef>
              <c:f>'Angle 0 all dist'!$B$105:$B$205</c:f>
              <c:numCache>
                <c:formatCode>0.000</c:formatCode>
                <c:ptCount val="101"/>
                <c:pt idx="0">
                  <c:v>3.1442000000000001</c:v>
                </c:pt>
                <c:pt idx="1">
                  <c:v>1.4403999999999999</c:v>
                </c:pt>
                <c:pt idx="2">
                  <c:v>1.1105</c:v>
                </c:pt>
                <c:pt idx="3">
                  <c:v>0.94440000000000002</c:v>
                </c:pt>
                <c:pt idx="4">
                  <c:v>0.84250000000000003</c:v>
                </c:pt>
                <c:pt idx="5">
                  <c:v>0.76829999999999998</c:v>
                </c:pt>
                <c:pt idx="6">
                  <c:v>0.71179999999999999</c:v>
                </c:pt>
                <c:pt idx="7">
                  <c:v>0.66500000000000004</c:v>
                </c:pt>
                <c:pt idx="8">
                  <c:v>0.626</c:v>
                </c:pt>
                <c:pt idx="9">
                  <c:v>0.5917</c:v>
                </c:pt>
                <c:pt idx="10">
                  <c:v>0.56310000000000004</c:v>
                </c:pt>
                <c:pt idx="11">
                  <c:v>0.5373</c:v>
                </c:pt>
                <c:pt idx="12">
                  <c:v>0.51400000000000001</c:v>
                </c:pt>
                <c:pt idx="13">
                  <c:v>0.49320000000000003</c:v>
                </c:pt>
                <c:pt idx="14">
                  <c:v>0.4743</c:v>
                </c:pt>
                <c:pt idx="15">
                  <c:v>0.45679999999999998</c:v>
                </c:pt>
                <c:pt idx="16">
                  <c:v>0.44069999999999998</c:v>
                </c:pt>
                <c:pt idx="17">
                  <c:v>0.42520000000000002</c:v>
                </c:pt>
                <c:pt idx="18">
                  <c:v>0.41070000000000001</c:v>
                </c:pt>
                <c:pt idx="19">
                  <c:v>0.39739999999999998</c:v>
                </c:pt>
                <c:pt idx="20">
                  <c:v>0.38479999999999998</c:v>
                </c:pt>
                <c:pt idx="21">
                  <c:v>0.373</c:v>
                </c:pt>
                <c:pt idx="22">
                  <c:v>0.36159999999999998</c:v>
                </c:pt>
                <c:pt idx="23">
                  <c:v>0.35099999999999998</c:v>
                </c:pt>
                <c:pt idx="24">
                  <c:v>0.34060000000000001</c:v>
                </c:pt>
                <c:pt idx="25">
                  <c:v>0.33090000000000003</c:v>
                </c:pt>
                <c:pt idx="26">
                  <c:v>0.3216</c:v>
                </c:pt>
                <c:pt idx="27">
                  <c:v>0.31259999999999999</c:v>
                </c:pt>
                <c:pt idx="28">
                  <c:v>0.30399999999999999</c:v>
                </c:pt>
                <c:pt idx="29">
                  <c:v>0.29559999999999997</c:v>
                </c:pt>
                <c:pt idx="30">
                  <c:v>0.28739999999999999</c:v>
                </c:pt>
                <c:pt idx="31">
                  <c:v>0.27960000000000002</c:v>
                </c:pt>
                <c:pt idx="32">
                  <c:v>0.27229999999999999</c:v>
                </c:pt>
                <c:pt idx="33">
                  <c:v>0.26490000000000002</c:v>
                </c:pt>
                <c:pt idx="34">
                  <c:v>0.25790000000000002</c:v>
                </c:pt>
                <c:pt idx="35">
                  <c:v>0.25090000000000001</c:v>
                </c:pt>
                <c:pt idx="36">
                  <c:v>0.24440000000000001</c:v>
                </c:pt>
                <c:pt idx="37">
                  <c:v>0.23799999999999999</c:v>
                </c:pt>
                <c:pt idx="38">
                  <c:v>0.23169999999999999</c:v>
                </c:pt>
                <c:pt idx="39">
                  <c:v>0.2258</c:v>
                </c:pt>
                <c:pt idx="40">
                  <c:v>0.21990000000000001</c:v>
                </c:pt>
                <c:pt idx="41">
                  <c:v>0.21410000000000001</c:v>
                </c:pt>
                <c:pt idx="42">
                  <c:v>0.20860000000000001</c:v>
                </c:pt>
                <c:pt idx="43">
                  <c:v>0.20300000000000001</c:v>
                </c:pt>
                <c:pt idx="44">
                  <c:v>0.19769999999999999</c:v>
                </c:pt>
                <c:pt idx="45">
                  <c:v>0.19239999999999999</c:v>
                </c:pt>
                <c:pt idx="46">
                  <c:v>0.18740000000000001</c:v>
                </c:pt>
                <c:pt idx="47">
                  <c:v>0.18240000000000001</c:v>
                </c:pt>
                <c:pt idx="48">
                  <c:v>0.17760000000000001</c:v>
                </c:pt>
                <c:pt idx="49">
                  <c:v>0.17269999999999999</c:v>
                </c:pt>
                <c:pt idx="50">
                  <c:v>0.1681</c:v>
                </c:pt>
                <c:pt idx="51">
                  <c:v>0.1633</c:v>
                </c:pt>
                <c:pt idx="52">
                  <c:v>0.1588</c:v>
                </c:pt>
                <c:pt idx="53">
                  <c:v>0.15440000000000001</c:v>
                </c:pt>
                <c:pt idx="54">
                  <c:v>0.15</c:v>
                </c:pt>
                <c:pt idx="55">
                  <c:v>0.14560000000000001</c:v>
                </c:pt>
                <c:pt idx="56">
                  <c:v>0.1414</c:v>
                </c:pt>
                <c:pt idx="57">
                  <c:v>0.13730000000000001</c:v>
                </c:pt>
                <c:pt idx="58">
                  <c:v>0.13320000000000001</c:v>
                </c:pt>
                <c:pt idx="59">
                  <c:v>0.12939999999999999</c:v>
                </c:pt>
                <c:pt idx="60">
                  <c:v>0.12529999999999999</c:v>
                </c:pt>
                <c:pt idx="61">
                  <c:v>0.1216</c:v>
                </c:pt>
                <c:pt idx="62">
                  <c:v>0.1178</c:v>
                </c:pt>
                <c:pt idx="63">
                  <c:v>0.114</c:v>
                </c:pt>
                <c:pt idx="64">
                  <c:v>0.11020000000000001</c:v>
                </c:pt>
                <c:pt idx="65">
                  <c:v>0.1066</c:v>
                </c:pt>
                <c:pt idx="66">
                  <c:v>0.10290000000000001</c:v>
                </c:pt>
                <c:pt idx="67">
                  <c:v>9.9400000000000002E-2</c:v>
                </c:pt>
                <c:pt idx="68">
                  <c:v>9.5799999999999996E-2</c:v>
                </c:pt>
                <c:pt idx="69">
                  <c:v>9.2299999999999993E-2</c:v>
                </c:pt>
                <c:pt idx="70">
                  <c:v>8.8900000000000007E-2</c:v>
                </c:pt>
                <c:pt idx="71">
                  <c:v>8.5599999999999996E-2</c:v>
                </c:pt>
                <c:pt idx="72">
                  <c:v>8.2199999999999995E-2</c:v>
                </c:pt>
                <c:pt idx="73">
                  <c:v>7.8899999999999998E-2</c:v>
                </c:pt>
                <c:pt idx="74">
                  <c:v>7.5600000000000001E-2</c:v>
                </c:pt>
                <c:pt idx="75">
                  <c:v>7.2400000000000006E-2</c:v>
                </c:pt>
                <c:pt idx="76">
                  <c:v>6.9199999999999998E-2</c:v>
                </c:pt>
                <c:pt idx="77">
                  <c:v>6.6100000000000006E-2</c:v>
                </c:pt>
                <c:pt idx="78">
                  <c:v>6.3E-2</c:v>
                </c:pt>
                <c:pt idx="79">
                  <c:v>5.9900000000000002E-2</c:v>
                </c:pt>
                <c:pt idx="80">
                  <c:v>5.6899999999999999E-2</c:v>
                </c:pt>
                <c:pt idx="81">
                  <c:v>5.3900000000000003E-2</c:v>
                </c:pt>
                <c:pt idx="82">
                  <c:v>5.0900000000000001E-2</c:v>
                </c:pt>
                <c:pt idx="83">
                  <c:v>4.7800000000000002E-2</c:v>
                </c:pt>
                <c:pt idx="84">
                  <c:v>4.4900000000000002E-2</c:v>
                </c:pt>
                <c:pt idx="85">
                  <c:v>4.2000000000000003E-2</c:v>
                </c:pt>
                <c:pt idx="86">
                  <c:v>3.9199999999999999E-2</c:v>
                </c:pt>
                <c:pt idx="87">
                  <c:v>3.6299999999999999E-2</c:v>
                </c:pt>
                <c:pt idx="88">
                  <c:v>3.3500000000000002E-2</c:v>
                </c:pt>
                <c:pt idx="89">
                  <c:v>3.0599999999999999E-2</c:v>
                </c:pt>
                <c:pt idx="90">
                  <c:v>2.8000000000000001E-2</c:v>
                </c:pt>
                <c:pt idx="91">
                  <c:v>2.5100000000000001E-2</c:v>
                </c:pt>
                <c:pt idx="92">
                  <c:v>2.23E-2</c:v>
                </c:pt>
                <c:pt idx="93">
                  <c:v>1.9599999999999999E-2</c:v>
                </c:pt>
                <c:pt idx="94">
                  <c:v>1.6899999999999998E-2</c:v>
                </c:pt>
                <c:pt idx="95">
                  <c:v>1.43E-2</c:v>
                </c:pt>
                <c:pt idx="96">
                  <c:v>1.1599999999999999E-2</c:v>
                </c:pt>
                <c:pt idx="97">
                  <c:v>8.8000000000000005E-3</c:v>
                </c:pt>
                <c:pt idx="98">
                  <c:v>6.0000000000000001E-3</c:v>
                </c:pt>
                <c:pt idx="99">
                  <c:v>3.3E-3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4E2-4693-842B-BABDE6C5D521}"/>
            </c:ext>
          </c:extLst>
        </c:ser>
        <c:ser>
          <c:idx val="0"/>
          <c:order val="1"/>
          <c:tx>
            <c:strRef>
              <c:f>'Angle 0 all dist'!$C$104</c:f>
              <c:strCache>
                <c:ptCount val="1"/>
                <c:pt idx="0">
                  <c:v>2048</c:v>
                </c:pt>
              </c:strCache>
            </c:strRef>
          </c:tx>
          <c:spPr>
            <a:ln w="19050" cap="rnd">
              <a:solidFill>
                <a:schemeClr val="accent1">
                  <a:shade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'Angle 0 all dist'!$A$105:$A$205</c:f>
              <c:numCache>
                <c:formatCode>0.0</c:formatCode>
                <c:ptCount val="101"/>
                <c:pt idx="0">
                  <c:v>50</c:v>
                </c:pt>
                <c:pt idx="1">
                  <c:v>50.5</c:v>
                </c:pt>
                <c:pt idx="2">
                  <c:v>51</c:v>
                </c:pt>
                <c:pt idx="3">
                  <c:v>51.5</c:v>
                </c:pt>
                <c:pt idx="4">
                  <c:v>52</c:v>
                </c:pt>
                <c:pt idx="5">
                  <c:v>52.5</c:v>
                </c:pt>
                <c:pt idx="6">
                  <c:v>53</c:v>
                </c:pt>
                <c:pt idx="7">
                  <c:v>53.5</c:v>
                </c:pt>
                <c:pt idx="8">
                  <c:v>54</c:v>
                </c:pt>
                <c:pt idx="9">
                  <c:v>54.5</c:v>
                </c:pt>
                <c:pt idx="10">
                  <c:v>55</c:v>
                </c:pt>
                <c:pt idx="11">
                  <c:v>55.5</c:v>
                </c:pt>
                <c:pt idx="12">
                  <c:v>56</c:v>
                </c:pt>
                <c:pt idx="13">
                  <c:v>56.5</c:v>
                </c:pt>
                <c:pt idx="14">
                  <c:v>57</c:v>
                </c:pt>
                <c:pt idx="15">
                  <c:v>57.5</c:v>
                </c:pt>
                <c:pt idx="16">
                  <c:v>58</c:v>
                </c:pt>
                <c:pt idx="17">
                  <c:v>58.5</c:v>
                </c:pt>
                <c:pt idx="18">
                  <c:v>59</c:v>
                </c:pt>
                <c:pt idx="19">
                  <c:v>59.5</c:v>
                </c:pt>
                <c:pt idx="20">
                  <c:v>60</c:v>
                </c:pt>
                <c:pt idx="21">
                  <c:v>60.5</c:v>
                </c:pt>
                <c:pt idx="22">
                  <c:v>61</c:v>
                </c:pt>
                <c:pt idx="23">
                  <c:v>61.5</c:v>
                </c:pt>
                <c:pt idx="24">
                  <c:v>62</c:v>
                </c:pt>
                <c:pt idx="25">
                  <c:v>62.5</c:v>
                </c:pt>
                <c:pt idx="26">
                  <c:v>63</c:v>
                </c:pt>
                <c:pt idx="27">
                  <c:v>63.5</c:v>
                </c:pt>
                <c:pt idx="28">
                  <c:v>64</c:v>
                </c:pt>
                <c:pt idx="29">
                  <c:v>64.5</c:v>
                </c:pt>
                <c:pt idx="30">
                  <c:v>65</c:v>
                </c:pt>
                <c:pt idx="31">
                  <c:v>65.5</c:v>
                </c:pt>
                <c:pt idx="32">
                  <c:v>66</c:v>
                </c:pt>
                <c:pt idx="33">
                  <c:v>66.5</c:v>
                </c:pt>
                <c:pt idx="34">
                  <c:v>67</c:v>
                </c:pt>
                <c:pt idx="35">
                  <c:v>67.5</c:v>
                </c:pt>
                <c:pt idx="36">
                  <c:v>68</c:v>
                </c:pt>
                <c:pt idx="37">
                  <c:v>68.5</c:v>
                </c:pt>
                <c:pt idx="38">
                  <c:v>69</c:v>
                </c:pt>
                <c:pt idx="39">
                  <c:v>69.5</c:v>
                </c:pt>
                <c:pt idx="40">
                  <c:v>70</c:v>
                </c:pt>
                <c:pt idx="41">
                  <c:v>70.5</c:v>
                </c:pt>
                <c:pt idx="42">
                  <c:v>71</c:v>
                </c:pt>
                <c:pt idx="43">
                  <c:v>71.5</c:v>
                </c:pt>
                <c:pt idx="44">
                  <c:v>72</c:v>
                </c:pt>
                <c:pt idx="45">
                  <c:v>72.5</c:v>
                </c:pt>
                <c:pt idx="46">
                  <c:v>73</c:v>
                </c:pt>
                <c:pt idx="47">
                  <c:v>73.5</c:v>
                </c:pt>
                <c:pt idx="48">
                  <c:v>74</c:v>
                </c:pt>
                <c:pt idx="49">
                  <c:v>74.5</c:v>
                </c:pt>
                <c:pt idx="50">
                  <c:v>75</c:v>
                </c:pt>
                <c:pt idx="51">
                  <c:v>75.5</c:v>
                </c:pt>
                <c:pt idx="52">
                  <c:v>76</c:v>
                </c:pt>
                <c:pt idx="53">
                  <c:v>76.5</c:v>
                </c:pt>
                <c:pt idx="54">
                  <c:v>77</c:v>
                </c:pt>
                <c:pt idx="55">
                  <c:v>77.5</c:v>
                </c:pt>
                <c:pt idx="56">
                  <c:v>78</c:v>
                </c:pt>
                <c:pt idx="57">
                  <c:v>78.5</c:v>
                </c:pt>
                <c:pt idx="58">
                  <c:v>79</c:v>
                </c:pt>
                <c:pt idx="59">
                  <c:v>79.5</c:v>
                </c:pt>
                <c:pt idx="60">
                  <c:v>80</c:v>
                </c:pt>
                <c:pt idx="61">
                  <c:v>80.5</c:v>
                </c:pt>
                <c:pt idx="62">
                  <c:v>81</c:v>
                </c:pt>
                <c:pt idx="63">
                  <c:v>81.5</c:v>
                </c:pt>
                <c:pt idx="64">
                  <c:v>82</c:v>
                </c:pt>
                <c:pt idx="65">
                  <c:v>82.5</c:v>
                </c:pt>
                <c:pt idx="66">
                  <c:v>83</c:v>
                </c:pt>
                <c:pt idx="67">
                  <c:v>83.5</c:v>
                </c:pt>
                <c:pt idx="68">
                  <c:v>84</c:v>
                </c:pt>
                <c:pt idx="69">
                  <c:v>84.5</c:v>
                </c:pt>
                <c:pt idx="70">
                  <c:v>85</c:v>
                </c:pt>
                <c:pt idx="71">
                  <c:v>85.5</c:v>
                </c:pt>
                <c:pt idx="72">
                  <c:v>86</c:v>
                </c:pt>
                <c:pt idx="73">
                  <c:v>86.5</c:v>
                </c:pt>
                <c:pt idx="74">
                  <c:v>87</c:v>
                </c:pt>
                <c:pt idx="75">
                  <c:v>87.5</c:v>
                </c:pt>
                <c:pt idx="76">
                  <c:v>88</c:v>
                </c:pt>
                <c:pt idx="77">
                  <c:v>88.5</c:v>
                </c:pt>
                <c:pt idx="78">
                  <c:v>89</c:v>
                </c:pt>
                <c:pt idx="79">
                  <c:v>89.5</c:v>
                </c:pt>
                <c:pt idx="80">
                  <c:v>90</c:v>
                </c:pt>
                <c:pt idx="81">
                  <c:v>90.5</c:v>
                </c:pt>
                <c:pt idx="82">
                  <c:v>91</c:v>
                </c:pt>
                <c:pt idx="83">
                  <c:v>91.5</c:v>
                </c:pt>
                <c:pt idx="84">
                  <c:v>92</c:v>
                </c:pt>
                <c:pt idx="85">
                  <c:v>92.5</c:v>
                </c:pt>
                <c:pt idx="86">
                  <c:v>93</c:v>
                </c:pt>
                <c:pt idx="87">
                  <c:v>93.5</c:v>
                </c:pt>
                <c:pt idx="88">
                  <c:v>94</c:v>
                </c:pt>
                <c:pt idx="89">
                  <c:v>94.5</c:v>
                </c:pt>
                <c:pt idx="90">
                  <c:v>95</c:v>
                </c:pt>
                <c:pt idx="91">
                  <c:v>95.5</c:v>
                </c:pt>
                <c:pt idx="92">
                  <c:v>96</c:v>
                </c:pt>
                <c:pt idx="93">
                  <c:v>96.5</c:v>
                </c:pt>
                <c:pt idx="94">
                  <c:v>97</c:v>
                </c:pt>
                <c:pt idx="95">
                  <c:v>97.5</c:v>
                </c:pt>
                <c:pt idx="96">
                  <c:v>98</c:v>
                </c:pt>
                <c:pt idx="97">
                  <c:v>98.5</c:v>
                </c:pt>
                <c:pt idx="98">
                  <c:v>99</c:v>
                </c:pt>
                <c:pt idx="99">
                  <c:v>99.5</c:v>
                </c:pt>
                <c:pt idx="100">
                  <c:v>100</c:v>
                </c:pt>
              </c:numCache>
            </c:numRef>
          </c:xVal>
          <c:yVal>
            <c:numRef>
              <c:f>'Angle 0 all dist'!$C$105:$C$205</c:f>
              <c:numCache>
                <c:formatCode>0.000</c:formatCode>
                <c:ptCount val="101"/>
                <c:pt idx="0">
                  <c:v>3.89</c:v>
                </c:pt>
                <c:pt idx="1">
                  <c:v>1.5584</c:v>
                </c:pt>
                <c:pt idx="2">
                  <c:v>1.1618999999999999</c:v>
                </c:pt>
                <c:pt idx="3">
                  <c:v>0.98180000000000001</c:v>
                </c:pt>
                <c:pt idx="4">
                  <c:v>0.8679</c:v>
                </c:pt>
                <c:pt idx="5">
                  <c:v>0.79039999999999999</c:v>
                </c:pt>
                <c:pt idx="6">
                  <c:v>0.72889999999999999</c:v>
                </c:pt>
                <c:pt idx="7">
                  <c:v>0.68079999999999996</c:v>
                </c:pt>
                <c:pt idx="8">
                  <c:v>0.64</c:v>
                </c:pt>
                <c:pt idx="9">
                  <c:v>0.6048</c:v>
                </c:pt>
                <c:pt idx="10">
                  <c:v>0.57420000000000004</c:v>
                </c:pt>
                <c:pt idx="11">
                  <c:v>0.54710000000000003</c:v>
                </c:pt>
                <c:pt idx="12">
                  <c:v>0.52300000000000002</c:v>
                </c:pt>
                <c:pt idx="13">
                  <c:v>0.50129999999999997</c:v>
                </c:pt>
                <c:pt idx="14">
                  <c:v>0.48139999999999999</c:v>
                </c:pt>
                <c:pt idx="15">
                  <c:v>0.46329999999999999</c:v>
                </c:pt>
                <c:pt idx="16">
                  <c:v>0.44679999999999997</c:v>
                </c:pt>
                <c:pt idx="17">
                  <c:v>0.43099999999999999</c:v>
                </c:pt>
                <c:pt idx="18">
                  <c:v>0.41639999999999999</c:v>
                </c:pt>
                <c:pt idx="19">
                  <c:v>0.40279999999999999</c:v>
                </c:pt>
                <c:pt idx="20">
                  <c:v>0.38990000000000002</c:v>
                </c:pt>
                <c:pt idx="21">
                  <c:v>0.37790000000000001</c:v>
                </c:pt>
                <c:pt idx="22">
                  <c:v>0.36630000000000001</c:v>
                </c:pt>
                <c:pt idx="23">
                  <c:v>0.35570000000000002</c:v>
                </c:pt>
                <c:pt idx="24">
                  <c:v>0.34539999999999998</c:v>
                </c:pt>
                <c:pt idx="25">
                  <c:v>0.3352</c:v>
                </c:pt>
                <c:pt idx="26">
                  <c:v>0.32579999999999998</c:v>
                </c:pt>
                <c:pt idx="27">
                  <c:v>0.31669999999999998</c:v>
                </c:pt>
                <c:pt idx="28">
                  <c:v>0.30809999999999998</c:v>
                </c:pt>
                <c:pt idx="29">
                  <c:v>0.29949999999999999</c:v>
                </c:pt>
                <c:pt idx="30">
                  <c:v>0.2913</c:v>
                </c:pt>
                <c:pt idx="31">
                  <c:v>0.28320000000000001</c:v>
                </c:pt>
                <c:pt idx="32">
                  <c:v>0.27560000000000001</c:v>
                </c:pt>
                <c:pt idx="33">
                  <c:v>0.26829999999999998</c:v>
                </c:pt>
                <c:pt idx="34">
                  <c:v>0.26119999999999999</c:v>
                </c:pt>
                <c:pt idx="35">
                  <c:v>0.25430000000000003</c:v>
                </c:pt>
                <c:pt idx="36">
                  <c:v>0.2477</c:v>
                </c:pt>
                <c:pt idx="37">
                  <c:v>0.24129999999999999</c:v>
                </c:pt>
                <c:pt idx="38">
                  <c:v>0.2349</c:v>
                </c:pt>
                <c:pt idx="39">
                  <c:v>0.22889999999999999</c:v>
                </c:pt>
                <c:pt idx="40">
                  <c:v>0.22289999999999999</c:v>
                </c:pt>
                <c:pt idx="41">
                  <c:v>0.217</c:v>
                </c:pt>
                <c:pt idx="42">
                  <c:v>0.21129999999999999</c:v>
                </c:pt>
                <c:pt idx="43">
                  <c:v>0.20569999999999999</c:v>
                </c:pt>
                <c:pt idx="44">
                  <c:v>0.20050000000000001</c:v>
                </c:pt>
                <c:pt idx="45">
                  <c:v>0.1951</c:v>
                </c:pt>
                <c:pt idx="46">
                  <c:v>0.19020000000000001</c:v>
                </c:pt>
                <c:pt idx="47">
                  <c:v>0.18509999999999999</c:v>
                </c:pt>
                <c:pt idx="48">
                  <c:v>0.18010000000000001</c:v>
                </c:pt>
                <c:pt idx="49">
                  <c:v>0.17530000000000001</c:v>
                </c:pt>
                <c:pt idx="50">
                  <c:v>0.17069999999999999</c:v>
                </c:pt>
                <c:pt idx="51">
                  <c:v>0.16589999999999999</c:v>
                </c:pt>
                <c:pt idx="52">
                  <c:v>0.1613</c:v>
                </c:pt>
                <c:pt idx="53">
                  <c:v>0.15690000000000001</c:v>
                </c:pt>
                <c:pt idx="54">
                  <c:v>0.1525</c:v>
                </c:pt>
                <c:pt idx="55">
                  <c:v>0.14810000000000001</c:v>
                </c:pt>
                <c:pt idx="56">
                  <c:v>0.1439</c:v>
                </c:pt>
                <c:pt idx="57">
                  <c:v>0.1396</c:v>
                </c:pt>
                <c:pt idx="58">
                  <c:v>0.13550000000000001</c:v>
                </c:pt>
                <c:pt idx="59">
                  <c:v>0.13159999999999999</c:v>
                </c:pt>
                <c:pt idx="60">
                  <c:v>0.12759999999999999</c:v>
                </c:pt>
                <c:pt idx="61">
                  <c:v>0.1237</c:v>
                </c:pt>
                <c:pt idx="62">
                  <c:v>0.1197</c:v>
                </c:pt>
                <c:pt idx="63">
                  <c:v>0.11600000000000001</c:v>
                </c:pt>
                <c:pt idx="64">
                  <c:v>0.11219999999999999</c:v>
                </c:pt>
                <c:pt idx="65">
                  <c:v>0.1085</c:v>
                </c:pt>
                <c:pt idx="66">
                  <c:v>0.10489999999999999</c:v>
                </c:pt>
                <c:pt idx="67">
                  <c:v>0.1013</c:v>
                </c:pt>
                <c:pt idx="68">
                  <c:v>9.7699999999999995E-2</c:v>
                </c:pt>
                <c:pt idx="69">
                  <c:v>9.4100000000000003E-2</c:v>
                </c:pt>
                <c:pt idx="70">
                  <c:v>9.0800000000000006E-2</c:v>
                </c:pt>
                <c:pt idx="71">
                  <c:v>8.7499999999999994E-2</c:v>
                </c:pt>
                <c:pt idx="72">
                  <c:v>8.4000000000000005E-2</c:v>
                </c:pt>
                <c:pt idx="73">
                  <c:v>8.0600000000000005E-2</c:v>
                </c:pt>
                <c:pt idx="74">
                  <c:v>7.7299999999999994E-2</c:v>
                </c:pt>
                <c:pt idx="75">
                  <c:v>7.4200000000000002E-2</c:v>
                </c:pt>
                <c:pt idx="76">
                  <c:v>7.0800000000000002E-2</c:v>
                </c:pt>
                <c:pt idx="77">
                  <c:v>6.7599999999999993E-2</c:v>
                </c:pt>
                <c:pt idx="78">
                  <c:v>6.4399999999999999E-2</c:v>
                </c:pt>
                <c:pt idx="79">
                  <c:v>6.13E-2</c:v>
                </c:pt>
                <c:pt idx="80">
                  <c:v>5.8299999999999998E-2</c:v>
                </c:pt>
                <c:pt idx="81">
                  <c:v>5.5300000000000002E-2</c:v>
                </c:pt>
                <c:pt idx="82">
                  <c:v>5.2299999999999999E-2</c:v>
                </c:pt>
                <c:pt idx="83">
                  <c:v>4.9200000000000001E-2</c:v>
                </c:pt>
                <c:pt idx="84">
                  <c:v>4.6199999999999998E-2</c:v>
                </c:pt>
                <c:pt idx="85">
                  <c:v>4.3299999999999998E-2</c:v>
                </c:pt>
                <c:pt idx="86">
                  <c:v>4.0500000000000001E-2</c:v>
                </c:pt>
                <c:pt idx="87">
                  <c:v>3.7499999999999999E-2</c:v>
                </c:pt>
                <c:pt idx="88">
                  <c:v>3.4599999999999999E-2</c:v>
                </c:pt>
                <c:pt idx="89">
                  <c:v>3.1699999999999999E-2</c:v>
                </c:pt>
                <c:pt idx="90">
                  <c:v>2.9000000000000001E-2</c:v>
                </c:pt>
                <c:pt idx="91">
                  <c:v>2.6100000000000002E-2</c:v>
                </c:pt>
                <c:pt idx="92">
                  <c:v>2.3300000000000001E-2</c:v>
                </c:pt>
                <c:pt idx="93">
                  <c:v>2.0500000000000001E-2</c:v>
                </c:pt>
                <c:pt idx="94">
                  <c:v>1.77E-2</c:v>
                </c:pt>
                <c:pt idx="95">
                  <c:v>1.4999999999999999E-2</c:v>
                </c:pt>
                <c:pt idx="96">
                  <c:v>1.2200000000000001E-2</c:v>
                </c:pt>
                <c:pt idx="97">
                  <c:v>9.4000000000000004E-3</c:v>
                </c:pt>
                <c:pt idx="98">
                  <c:v>6.6E-3</c:v>
                </c:pt>
                <c:pt idx="99">
                  <c:v>3.7000000000000002E-3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4E2-4693-842B-BABDE6C5D521}"/>
            </c:ext>
          </c:extLst>
        </c:ser>
        <c:ser>
          <c:idx val="1"/>
          <c:order val="2"/>
          <c:tx>
            <c:strRef>
              <c:f>'Angle 0 all dist'!$D$104</c:f>
              <c:strCache>
                <c:ptCount val="1"/>
                <c:pt idx="0">
                  <c:v>1024</c:v>
                </c:pt>
              </c:strCache>
            </c:strRef>
          </c:tx>
          <c:spPr>
            <a:ln w="19050" cap="rnd">
              <a:solidFill>
                <a:schemeClr val="accent1">
                  <a:shade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'Angle 0 all dist'!$A$105:$A$205</c:f>
              <c:numCache>
                <c:formatCode>0.0</c:formatCode>
                <c:ptCount val="101"/>
                <c:pt idx="0">
                  <c:v>50</c:v>
                </c:pt>
                <c:pt idx="1">
                  <c:v>50.5</c:v>
                </c:pt>
                <c:pt idx="2">
                  <c:v>51</c:v>
                </c:pt>
                <c:pt idx="3">
                  <c:v>51.5</c:v>
                </c:pt>
                <c:pt idx="4">
                  <c:v>52</c:v>
                </c:pt>
                <c:pt idx="5">
                  <c:v>52.5</c:v>
                </c:pt>
                <c:pt idx="6">
                  <c:v>53</c:v>
                </c:pt>
                <c:pt idx="7">
                  <c:v>53.5</c:v>
                </c:pt>
                <c:pt idx="8">
                  <c:v>54</c:v>
                </c:pt>
                <c:pt idx="9">
                  <c:v>54.5</c:v>
                </c:pt>
                <c:pt idx="10">
                  <c:v>55</c:v>
                </c:pt>
                <c:pt idx="11">
                  <c:v>55.5</c:v>
                </c:pt>
                <c:pt idx="12">
                  <c:v>56</c:v>
                </c:pt>
                <c:pt idx="13">
                  <c:v>56.5</c:v>
                </c:pt>
                <c:pt idx="14">
                  <c:v>57</c:v>
                </c:pt>
                <c:pt idx="15">
                  <c:v>57.5</c:v>
                </c:pt>
                <c:pt idx="16">
                  <c:v>58</c:v>
                </c:pt>
                <c:pt idx="17">
                  <c:v>58.5</c:v>
                </c:pt>
                <c:pt idx="18">
                  <c:v>59</c:v>
                </c:pt>
                <c:pt idx="19">
                  <c:v>59.5</c:v>
                </c:pt>
                <c:pt idx="20">
                  <c:v>60</c:v>
                </c:pt>
                <c:pt idx="21">
                  <c:v>60.5</c:v>
                </c:pt>
                <c:pt idx="22">
                  <c:v>61</c:v>
                </c:pt>
                <c:pt idx="23">
                  <c:v>61.5</c:v>
                </c:pt>
                <c:pt idx="24">
                  <c:v>62</c:v>
                </c:pt>
                <c:pt idx="25">
                  <c:v>62.5</c:v>
                </c:pt>
                <c:pt idx="26">
                  <c:v>63</c:v>
                </c:pt>
                <c:pt idx="27">
                  <c:v>63.5</c:v>
                </c:pt>
                <c:pt idx="28">
                  <c:v>64</c:v>
                </c:pt>
                <c:pt idx="29">
                  <c:v>64.5</c:v>
                </c:pt>
                <c:pt idx="30">
                  <c:v>65</c:v>
                </c:pt>
                <c:pt idx="31">
                  <c:v>65.5</c:v>
                </c:pt>
                <c:pt idx="32">
                  <c:v>66</c:v>
                </c:pt>
                <c:pt idx="33">
                  <c:v>66.5</c:v>
                </c:pt>
                <c:pt idx="34">
                  <c:v>67</c:v>
                </c:pt>
                <c:pt idx="35">
                  <c:v>67.5</c:v>
                </c:pt>
                <c:pt idx="36">
                  <c:v>68</c:v>
                </c:pt>
                <c:pt idx="37">
                  <c:v>68.5</c:v>
                </c:pt>
                <c:pt idx="38">
                  <c:v>69</c:v>
                </c:pt>
                <c:pt idx="39">
                  <c:v>69.5</c:v>
                </c:pt>
                <c:pt idx="40">
                  <c:v>70</c:v>
                </c:pt>
                <c:pt idx="41">
                  <c:v>70.5</c:v>
                </c:pt>
                <c:pt idx="42">
                  <c:v>71</c:v>
                </c:pt>
                <c:pt idx="43">
                  <c:v>71.5</c:v>
                </c:pt>
                <c:pt idx="44">
                  <c:v>72</c:v>
                </c:pt>
                <c:pt idx="45">
                  <c:v>72.5</c:v>
                </c:pt>
                <c:pt idx="46">
                  <c:v>73</c:v>
                </c:pt>
                <c:pt idx="47">
                  <c:v>73.5</c:v>
                </c:pt>
                <c:pt idx="48">
                  <c:v>74</c:v>
                </c:pt>
                <c:pt idx="49">
                  <c:v>74.5</c:v>
                </c:pt>
                <c:pt idx="50">
                  <c:v>75</c:v>
                </c:pt>
                <c:pt idx="51">
                  <c:v>75.5</c:v>
                </c:pt>
                <c:pt idx="52">
                  <c:v>76</c:v>
                </c:pt>
                <c:pt idx="53">
                  <c:v>76.5</c:v>
                </c:pt>
                <c:pt idx="54">
                  <c:v>77</c:v>
                </c:pt>
                <c:pt idx="55">
                  <c:v>77.5</c:v>
                </c:pt>
                <c:pt idx="56">
                  <c:v>78</c:v>
                </c:pt>
                <c:pt idx="57">
                  <c:v>78.5</c:v>
                </c:pt>
                <c:pt idx="58">
                  <c:v>79</c:v>
                </c:pt>
                <c:pt idx="59">
                  <c:v>79.5</c:v>
                </c:pt>
                <c:pt idx="60">
                  <c:v>80</c:v>
                </c:pt>
                <c:pt idx="61">
                  <c:v>80.5</c:v>
                </c:pt>
                <c:pt idx="62">
                  <c:v>81</c:v>
                </c:pt>
                <c:pt idx="63">
                  <c:v>81.5</c:v>
                </c:pt>
                <c:pt idx="64">
                  <c:v>82</c:v>
                </c:pt>
                <c:pt idx="65">
                  <c:v>82.5</c:v>
                </c:pt>
                <c:pt idx="66">
                  <c:v>83</c:v>
                </c:pt>
                <c:pt idx="67">
                  <c:v>83.5</c:v>
                </c:pt>
                <c:pt idx="68">
                  <c:v>84</c:v>
                </c:pt>
                <c:pt idx="69">
                  <c:v>84.5</c:v>
                </c:pt>
                <c:pt idx="70">
                  <c:v>85</c:v>
                </c:pt>
                <c:pt idx="71">
                  <c:v>85.5</c:v>
                </c:pt>
                <c:pt idx="72">
                  <c:v>86</c:v>
                </c:pt>
                <c:pt idx="73">
                  <c:v>86.5</c:v>
                </c:pt>
                <c:pt idx="74">
                  <c:v>87</c:v>
                </c:pt>
                <c:pt idx="75">
                  <c:v>87.5</c:v>
                </c:pt>
                <c:pt idx="76">
                  <c:v>88</c:v>
                </c:pt>
                <c:pt idx="77">
                  <c:v>88.5</c:v>
                </c:pt>
                <c:pt idx="78">
                  <c:v>89</c:v>
                </c:pt>
                <c:pt idx="79">
                  <c:v>89.5</c:v>
                </c:pt>
                <c:pt idx="80">
                  <c:v>90</c:v>
                </c:pt>
                <c:pt idx="81">
                  <c:v>90.5</c:v>
                </c:pt>
                <c:pt idx="82">
                  <c:v>91</c:v>
                </c:pt>
                <c:pt idx="83">
                  <c:v>91.5</c:v>
                </c:pt>
                <c:pt idx="84">
                  <c:v>92</c:v>
                </c:pt>
                <c:pt idx="85">
                  <c:v>92.5</c:v>
                </c:pt>
                <c:pt idx="86">
                  <c:v>93</c:v>
                </c:pt>
                <c:pt idx="87">
                  <c:v>93.5</c:v>
                </c:pt>
                <c:pt idx="88">
                  <c:v>94</c:v>
                </c:pt>
                <c:pt idx="89">
                  <c:v>94.5</c:v>
                </c:pt>
                <c:pt idx="90">
                  <c:v>95</c:v>
                </c:pt>
                <c:pt idx="91">
                  <c:v>95.5</c:v>
                </c:pt>
                <c:pt idx="92">
                  <c:v>96</c:v>
                </c:pt>
                <c:pt idx="93">
                  <c:v>96.5</c:v>
                </c:pt>
                <c:pt idx="94">
                  <c:v>97</c:v>
                </c:pt>
                <c:pt idx="95">
                  <c:v>97.5</c:v>
                </c:pt>
                <c:pt idx="96">
                  <c:v>98</c:v>
                </c:pt>
                <c:pt idx="97">
                  <c:v>98.5</c:v>
                </c:pt>
                <c:pt idx="98">
                  <c:v>99</c:v>
                </c:pt>
                <c:pt idx="99">
                  <c:v>99.5</c:v>
                </c:pt>
                <c:pt idx="100">
                  <c:v>100</c:v>
                </c:pt>
              </c:numCache>
            </c:numRef>
          </c:xVal>
          <c:yVal>
            <c:numRef>
              <c:f>'Angle 0 all dist'!$D$105:$D$205</c:f>
              <c:numCache>
                <c:formatCode>0.000</c:formatCode>
                <c:ptCount val="101"/>
                <c:pt idx="0">
                  <c:v>4.5511999999999997</c:v>
                </c:pt>
                <c:pt idx="1">
                  <c:v>1.7234</c:v>
                </c:pt>
                <c:pt idx="2">
                  <c:v>1.2516</c:v>
                </c:pt>
                <c:pt idx="3">
                  <c:v>1.0463</c:v>
                </c:pt>
                <c:pt idx="4">
                  <c:v>0.91279999999999994</c:v>
                </c:pt>
                <c:pt idx="5">
                  <c:v>0.82630000000000003</c:v>
                </c:pt>
                <c:pt idx="6">
                  <c:v>0.75849999999999995</c:v>
                </c:pt>
                <c:pt idx="7">
                  <c:v>0.70479999999999998</c:v>
                </c:pt>
                <c:pt idx="8">
                  <c:v>0.6603</c:v>
                </c:pt>
                <c:pt idx="9">
                  <c:v>0.62239999999999995</c:v>
                </c:pt>
                <c:pt idx="10">
                  <c:v>0.59060000000000001</c:v>
                </c:pt>
                <c:pt idx="11">
                  <c:v>0.56189999999999996</c:v>
                </c:pt>
                <c:pt idx="12">
                  <c:v>0.53590000000000004</c:v>
                </c:pt>
                <c:pt idx="13">
                  <c:v>0.51339999999999997</c:v>
                </c:pt>
                <c:pt idx="14">
                  <c:v>0.49259999999999998</c:v>
                </c:pt>
                <c:pt idx="15">
                  <c:v>0.47349999999999998</c:v>
                </c:pt>
                <c:pt idx="16">
                  <c:v>0.45669999999999999</c:v>
                </c:pt>
                <c:pt idx="17">
                  <c:v>0.44030000000000002</c:v>
                </c:pt>
                <c:pt idx="18">
                  <c:v>0.42499999999999999</c:v>
                </c:pt>
                <c:pt idx="19">
                  <c:v>0.41089999999999999</c:v>
                </c:pt>
                <c:pt idx="20">
                  <c:v>0.39760000000000001</c:v>
                </c:pt>
                <c:pt idx="21">
                  <c:v>0.38540000000000002</c:v>
                </c:pt>
                <c:pt idx="22">
                  <c:v>0.37309999999999999</c:v>
                </c:pt>
                <c:pt idx="23">
                  <c:v>0.36209999999999998</c:v>
                </c:pt>
                <c:pt idx="24">
                  <c:v>0.35139999999999999</c:v>
                </c:pt>
                <c:pt idx="25">
                  <c:v>0.34100000000000003</c:v>
                </c:pt>
                <c:pt idx="26">
                  <c:v>0.33129999999999998</c:v>
                </c:pt>
                <c:pt idx="27">
                  <c:v>0.32200000000000001</c:v>
                </c:pt>
                <c:pt idx="28">
                  <c:v>0.31319999999999998</c:v>
                </c:pt>
                <c:pt idx="29">
                  <c:v>0.30459999999999998</c:v>
                </c:pt>
                <c:pt idx="30">
                  <c:v>0.29620000000000002</c:v>
                </c:pt>
                <c:pt idx="31">
                  <c:v>0.28789999999999999</c:v>
                </c:pt>
                <c:pt idx="32">
                  <c:v>0.28010000000000002</c:v>
                </c:pt>
                <c:pt idx="33">
                  <c:v>0.27279999999999999</c:v>
                </c:pt>
                <c:pt idx="34">
                  <c:v>0.26540000000000002</c:v>
                </c:pt>
                <c:pt idx="35">
                  <c:v>0.25850000000000001</c:v>
                </c:pt>
                <c:pt idx="36">
                  <c:v>0.25169999999999998</c:v>
                </c:pt>
                <c:pt idx="37">
                  <c:v>0.24529999999999999</c:v>
                </c:pt>
                <c:pt idx="38">
                  <c:v>0.23880000000000001</c:v>
                </c:pt>
                <c:pt idx="39">
                  <c:v>0.23250000000000001</c:v>
                </c:pt>
                <c:pt idx="40">
                  <c:v>0.2266</c:v>
                </c:pt>
                <c:pt idx="41">
                  <c:v>0.22059999999999999</c:v>
                </c:pt>
                <c:pt idx="42">
                  <c:v>0.21479999999999999</c:v>
                </c:pt>
                <c:pt idx="43">
                  <c:v>0.20899999999999999</c:v>
                </c:pt>
                <c:pt idx="44">
                  <c:v>0.2036</c:v>
                </c:pt>
                <c:pt idx="45">
                  <c:v>0.19800000000000001</c:v>
                </c:pt>
                <c:pt idx="46">
                  <c:v>0.19289999999999999</c:v>
                </c:pt>
                <c:pt idx="47">
                  <c:v>0.18790000000000001</c:v>
                </c:pt>
                <c:pt idx="48">
                  <c:v>0.18279999999999999</c:v>
                </c:pt>
                <c:pt idx="49">
                  <c:v>0.1779</c:v>
                </c:pt>
                <c:pt idx="50">
                  <c:v>0.17319999999999999</c:v>
                </c:pt>
                <c:pt idx="51">
                  <c:v>0.16839999999999999</c:v>
                </c:pt>
                <c:pt idx="52">
                  <c:v>0.16370000000000001</c:v>
                </c:pt>
                <c:pt idx="53">
                  <c:v>0.15909999999999999</c:v>
                </c:pt>
                <c:pt idx="54">
                  <c:v>0.1547</c:v>
                </c:pt>
                <c:pt idx="55">
                  <c:v>0.1502</c:v>
                </c:pt>
                <c:pt idx="56">
                  <c:v>0.14599999999999999</c:v>
                </c:pt>
                <c:pt idx="57">
                  <c:v>0.14169999999999999</c:v>
                </c:pt>
                <c:pt idx="58">
                  <c:v>0.1376</c:v>
                </c:pt>
                <c:pt idx="59">
                  <c:v>0.1336</c:v>
                </c:pt>
                <c:pt idx="60">
                  <c:v>0.12959999999999999</c:v>
                </c:pt>
                <c:pt idx="61">
                  <c:v>0.12570000000000001</c:v>
                </c:pt>
                <c:pt idx="62">
                  <c:v>0.1217</c:v>
                </c:pt>
                <c:pt idx="63">
                  <c:v>0.1179</c:v>
                </c:pt>
                <c:pt idx="64">
                  <c:v>0.11409999999999999</c:v>
                </c:pt>
                <c:pt idx="65">
                  <c:v>0.1103</c:v>
                </c:pt>
                <c:pt idx="66">
                  <c:v>0.1066</c:v>
                </c:pt>
                <c:pt idx="67">
                  <c:v>0.10299999999999999</c:v>
                </c:pt>
                <c:pt idx="68">
                  <c:v>9.9400000000000002E-2</c:v>
                </c:pt>
                <c:pt idx="69">
                  <c:v>9.5899999999999999E-2</c:v>
                </c:pt>
                <c:pt idx="70">
                  <c:v>9.2499999999999999E-2</c:v>
                </c:pt>
                <c:pt idx="71">
                  <c:v>8.9200000000000002E-2</c:v>
                </c:pt>
                <c:pt idx="72">
                  <c:v>8.5699999999999998E-2</c:v>
                </c:pt>
                <c:pt idx="73">
                  <c:v>8.2199999999999995E-2</c:v>
                </c:pt>
                <c:pt idx="74">
                  <c:v>7.8899999999999998E-2</c:v>
                </c:pt>
                <c:pt idx="75">
                  <c:v>7.5700000000000003E-2</c:v>
                </c:pt>
                <c:pt idx="76">
                  <c:v>7.2400000000000006E-2</c:v>
                </c:pt>
                <c:pt idx="77">
                  <c:v>6.9099999999999995E-2</c:v>
                </c:pt>
                <c:pt idx="78">
                  <c:v>6.5799999999999997E-2</c:v>
                </c:pt>
                <c:pt idx="79">
                  <c:v>6.25E-2</c:v>
                </c:pt>
                <c:pt idx="80">
                  <c:v>5.9400000000000001E-2</c:v>
                </c:pt>
                <c:pt idx="81">
                  <c:v>5.6399999999999999E-2</c:v>
                </c:pt>
                <c:pt idx="82">
                  <c:v>5.3400000000000003E-2</c:v>
                </c:pt>
                <c:pt idx="83">
                  <c:v>5.0200000000000002E-2</c:v>
                </c:pt>
                <c:pt idx="84">
                  <c:v>4.7100000000000003E-2</c:v>
                </c:pt>
                <c:pt idx="85">
                  <c:v>4.4200000000000003E-2</c:v>
                </c:pt>
                <c:pt idx="86">
                  <c:v>4.1200000000000001E-2</c:v>
                </c:pt>
                <c:pt idx="87">
                  <c:v>3.8199999999999998E-2</c:v>
                </c:pt>
                <c:pt idx="88">
                  <c:v>3.5099999999999999E-2</c:v>
                </c:pt>
                <c:pt idx="89">
                  <c:v>3.2199999999999999E-2</c:v>
                </c:pt>
                <c:pt idx="90">
                  <c:v>2.9399999999999999E-2</c:v>
                </c:pt>
                <c:pt idx="91">
                  <c:v>2.64E-2</c:v>
                </c:pt>
                <c:pt idx="92">
                  <c:v>2.3699999999999999E-2</c:v>
                </c:pt>
                <c:pt idx="93">
                  <c:v>2.0799999999999999E-2</c:v>
                </c:pt>
                <c:pt idx="94">
                  <c:v>1.7999999999999999E-2</c:v>
                </c:pt>
                <c:pt idx="95">
                  <c:v>1.5100000000000001E-2</c:v>
                </c:pt>
                <c:pt idx="96">
                  <c:v>1.2200000000000001E-2</c:v>
                </c:pt>
                <c:pt idx="97">
                  <c:v>9.2999999999999992E-3</c:v>
                </c:pt>
                <c:pt idx="98">
                  <c:v>6.4000000000000003E-3</c:v>
                </c:pt>
                <c:pt idx="99">
                  <c:v>3.2000000000000002E-3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4E2-4693-842B-BABDE6C5D521}"/>
            </c:ext>
          </c:extLst>
        </c:ser>
        <c:ser>
          <c:idx val="2"/>
          <c:order val="3"/>
          <c:tx>
            <c:strRef>
              <c:f>'Angle 0 all dist'!$E$104</c:f>
              <c:strCache>
                <c:ptCount val="1"/>
                <c:pt idx="0">
                  <c:v>512</c:v>
                </c:pt>
              </c:strCache>
            </c:strRef>
          </c:tx>
          <c:spPr>
            <a:ln w="19050" cap="rnd">
              <a:solidFill>
                <a:schemeClr val="accent1">
                  <a:shade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'Angle 0 all dist'!$A$105:$A$205</c:f>
              <c:numCache>
                <c:formatCode>0.0</c:formatCode>
                <c:ptCount val="101"/>
                <c:pt idx="0">
                  <c:v>50</c:v>
                </c:pt>
                <c:pt idx="1">
                  <c:v>50.5</c:v>
                </c:pt>
                <c:pt idx="2">
                  <c:v>51</c:v>
                </c:pt>
                <c:pt idx="3">
                  <c:v>51.5</c:v>
                </c:pt>
                <c:pt idx="4">
                  <c:v>52</c:v>
                </c:pt>
                <c:pt idx="5">
                  <c:v>52.5</c:v>
                </c:pt>
                <c:pt idx="6">
                  <c:v>53</c:v>
                </c:pt>
                <c:pt idx="7">
                  <c:v>53.5</c:v>
                </c:pt>
                <c:pt idx="8">
                  <c:v>54</c:v>
                </c:pt>
                <c:pt idx="9">
                  <c:v>54.5</c:v>
                </c:pt>
                <c:pt idx="10">
                  <c:v>55</c:v>
                </c:pt>
                <c:pt idx="11">
                  <c:v>55.5</c:v>
                </c:pt>
                <c:pt idx="12">
                  <c:v>56</c:v>
                </c:pt>
                <c:pt idx="13">
                  <c:v>56.5</c:v>
                </c:pt>
                <c:pt idx="14">
                  <c:v>57</c:v>
                </c:pt>
                <c:pt idx="15">
                  <c:v>57.5</c:v>
                </c:pt>
                <c:pt idx="16">
                  <c:v>58</c:v>
                </c:pt>
                <c:pt idx="17">
                  <c:v>58.5</c:v>
                </c:pt>
                <c:pt idx="18">
                  <c:v>59</c:v>
                </c:pt>
                <c:pt idx="19">
                  <c:v>59.5</c:v>
                </c:pt>
                <c:pt idx="20">
                  <c:v>60</c:v>
                </c:pt>
                <c:pt idx="21">
                  <c:v>60.5</c:v>
                </c:pt>
                <c:pt idx="22">
                  <c:v>61</c:v>
                </c:pt>
                <c:pt idx="23">
                  <c:v>61.5</c:v>
                </c:pt>
                <c:pt idx="24">
                  <c:v>62</c:v>
                </c:pt>
                <c:pt idx="25">
                  <c:v>62.5</c:v>
                </c:pt>
                <c:pt idx="26">
                  <c:v>63</c:v>
                </c:pt>
                <c:pt idx="27">
                  <c:v>63.5</c:v>
                </c:pt>
                <c:pt idx="28">
                  <c:v>64</c:v>
                </c:pt>
                <c:pt idx="29">
                  <c:v>64.5</c:v>
                </c:pt>
                <c:pt idx="30">
                  <c:v>65</c:v>
                </c:pt>
                <c:pt idx="31">
                  <c:v>65.5</c:v>
                </c:pt>
                <c:pt idx="32">
                  <c:v>66</c:v>
                </c:pt>
                <c:pt idx="33">
                  <c:v>66.5</c:v>
                </c:pt>
                <c:pt idx="34">
                  <c:v>67</c:v>
                </c:pt>
                <c:pt idx="35">
                  <c:v>67.5</c:v>
                </c:pt>
                <c:pt idx="36">
                  <c:v>68</c:v>
                </c:pt>
                <c:pt idx="37">
                  <c:v>68.5</c:v>
                </c:pt>
                <c:pt idx="38">
                  <c:v>69</c:v>
                </c:pt>
                <c:pt idx="39">
                  <c:v>69.5</c:v>
                </c:pt>
                <c:pt idx="40">
                  <c:v>70</c:v>
                </c:pt>
                <c:pt idx="41">
                  <c:v>70.5</c:v>
                </c:pt>
                <c:pt idx="42">
                  <c:v>71</c:v>
                </c:pt>
                <c:pt idx="43">
                  <c:v>71.5</c:v>
                </c:pt>
                <c:pt idx="44">
                  <c:v>72</c:v>
                </c:pt>
                <c:pt idx="45">
                  <c:v>72.5</c:v>
                </c:pt>
                <c:pt idx="46">
                  <c:v>73</c:v>
                </c:pt>
                <c:pt idx="47">
                  <c:v>73.5</c:v>
                </c:pt>
                <c:pt idx="48">
                  <c:v>74</c:v>
                </c:pt>
                <c:pt idx="49">
                  <c:v>74.5</c:v>
                </c:pt>
                <c:pt idx="50">
                  <c:v>75</c:v>
                </c:pt>
                <c:pt idx="51">
                  <c:v>75.5</c:v>
                </c:pt>
                <c:pt idx="52">
                  <c:v>76</c:v>
                </c:pt>
                <c:pt idx="53">
                  <c:v>76.5</c:v>
                </c:pt>
                <c:pt idx="54">
                  <c:v>77</c:v>
                </c:pt>
                <c:pt idx="55">
                  <c:v>77.5</c:v>
                </c:pt>
                <c:pt idx="56">
                  <c:v>78</c:v>
                </c:pt>
                <c:pt idx="57">
                  <c:v>78.5</c:v>
                </c:pt>
                <c:pt idx="58">
                  <c:v>79</c:v>
                </c:pt>
                <c:pt idx="59">
                  <c:v>79.5</c:v>
                </c:pt>
                <c:pt idx="60">
                  <c:v>80</c:v>
                </c:pt>
                <c:pt idx="61">
                  <c:v>80.5</c:v>
                </c:pt>
                <c:pt idx="62">
                  <c:v>81</c:v>
                </c:pt>
                <c:pt idx="63">
                  <c:v>81.5</c:v>
                </c:pt>
                <c:pt idx="64">
                  <c:v>82</c:v>
                </c:pt>
                <c:pt idx="65">
                  <c:v>82.5</c:v>
                </c:pt>
                <c:pt idx="66">
                  <c:v>83</c:v>
                </c:pt>
                <c:pt idx="67">
                  <c:v>83.5</c:v>
                </c:pt>
                <c:pt idx="68">
                  <c:v>84</c:v>
                </c:pt>
                <c:pt idx="69">
                  <c:v>84.5</c:v>
                </c:pt>
                <c:pt idx="70">
                  <c:v>85</c:v>
                </c:pt>
                <c:pt idx="71">
                  <c:v>85.5</c:v>
                </c:pt>
                <c:pt idx="72">
                  <c:v>86</c:v>
                </c:pt>
                <c:pt idx="73">
                  <c:v>86.5</c:v>
                </c:pt>
                <c:pt idx="74">
                  <c:v>87</c:v>
                </c:pt>
                <c:pt idx="75">
                  <c:v>87.5</c:v>
                </c:pt>
                <c:pt idx="76">
                  <c:v>88</c:v>
                </c:pt>
                <c:pt idx="77">
                  <c:v>88.5</c:v>
                </c:pt>
                <c:pt idx="78">
                  <c:v>89</c:v>
                </c:pt>
                <c:pt idx="79">
                  <c:v>89.5</c:v>
                </c:pt>
                <c:pt idx="80">
                  <c:v>90</c:v>
                </c:pt>
                <c:pt idx="81">
                  <c:v>90.5</c:v>
                </c:pt>
                <c:pt idx="82">
                  <c:v>91</c:v>
                </c:pt>
                <c:pt idx="83">
                  <c:v>91.5</c:v>
                </c:pt>
                <c:pt idx="84">
                  <c:v>92</c:v>
                </c:pt>
                <c:pt idx="85">
                  <c:v>92.5</c:v>
                </c:pt>
                <c:pt idx="86">
                  <c:v>93</c:v>
                </c:pt>
                <c:pt idx="87">
                  <c:v>93.5</c:v>
                </c:pt>
                <c:pt idx="88">
                  <c:v>94</c:v>
                </c:pt>
                <c:pt idx="89">
                  <c:v>94.5</c:v>
                </c:pt>
                <c:pt idx="90">
                  <c:v>95</c:v>
                </c:pt>
                <c:pt idx="91">
                  <c:v>95.5</c:v>
                </c:pt>
                <c:pt idx="92">
                  <c:v>96</c:v>
                </c:pt>
                <c:pt idx="93">
                  <c:v>96.5</c:v>
                </c:pt>
                <c:pt idx="94">
                  <c:v>97</c:v>
                </c:pt>
                <c:pt idx="95">
                  <c:v>97.5</c:v>
                </c:pt>
                <c:pt idx="96">
                  <c:v>98</c:v>
                </c:pt>
                <c:pt idx="97">
                  <c:v>98.5</c:v>
                </c:pt>
                <c:pt idx="98">
                  <c:v>99</c:v>
                </c:pt>
                <c:pt idx="99">
                  <c:v>99.5</c:v>
                </c:pt>
                <c:pt idx="100">
                  <c:v>100</c:v>
                </c:pt>
              </c:numCache>
            </c:numRef>
          </c:xVal>
          <c:yVal>
            <c:numRef>
              <c:f>'Angle 0 all dist'!$E$105:$E$205</c:f>
              <c:numCache>
                <c:formatCode>0.000</c:formatCode>
                <c:ptCount val="101"/>
                <c:pt idx="0">
                  <c:v>2.6996000000000002</c:v>
                </c:pt>
                <c:pt idx="1">
                  <c:v>2.024</c:v>
                </c:pt>
                <c:pt idx="2">
                  <c:v>1.425</c:v>
                </c:pt>
                <c:pt idx="3">
                  <c:v>1.1552</c:v>
                </c:pt>
                <c:pt idx="4">
                  <c:v>0.99590000000000001</c:v>
                </c:pt>
                <c:pt idx="5">
                  <c:v>0.88700000000000001</c:v>
                </c:pt>
                <c:pt idx="6">
                  <c:v>0.80820000000000003</c:v>
                </c:pt>
                <c:pt idx="7">
                  <c:v>0.746</c:v>
                </c:pt>
                <c:pt idx="8">
                  <c:v>0.69589999999999996</c:v>
                </c:pt>
                <c:pt idx="9">
                  <c:v>0.65480000000000005</c:v>
                </c:pt>
                <c:pt idx="10">
                  <c:v>0.61919999999999997</c:v>
                </c:pt>
                <c:pt idx="11">
                  <c:v>0.58750000000000002</c:v>
                </c:pt>
                <c:pt idx="12">
                  <c:v>0.5595</c:v>
                </c:pt>
                <c:pt idx="13">
                  <c:v>0.53520000000000001</c:v>
                </c:pt>
                <c:pt idx="14">
                  <c:v>0.51319999999999999</c:v>
                </c:pt>
                <c:pt idx="15">
                  <c:v>0.49270000000000003</c:v>
                </c:pt>
                <c:pt idx="16">
                  <c:v>0.47399999999999998</c:v>
                </c:pt>
                <c:pt idx="17">
                  <c:v>0.45679999999999998</c:v>
                </c:pt>
                <c:pt idx="18">
                  <c:v>0.44059999999999999</c:v>
                </c:pt>
                <c:pt idx="19">
                  <c:v>0.4259</c:v>
                </c:pt>
                <c:pt idx="20">
                  <c:v>0.41199999999999998</c:v>
                </c:pt>
                <c:pt idx="21">
                  <c:v>0.39889999999999998</c:v>
                </c:pt>
                <c:pt idx="22">
                  <c:v>0.3866</c:v>
                </c:pt>
                <c:pt idx="23">
                  <c:v>0.37490000000000001</c:v>
                </c:pt>
                <c:pt idx="24">
                  <c:v>0.3639</c:v>
                </c:pt>
                <c:pt idx="25">
                  <c:v>0.35310000000000002</c:v>
                </c:pt>
                <c:pt idx="26">
                  <c:v>0.34279999999999999</c:v>
                </c:pt>
                <c:pt idx="27">
                  <c:v>0.33300000000000002</c:v>
                </c:pt>
                <c:pt idx="28">
                  <c:v>0.32379999999999998</c:v>
                </c:pt>
                <c:pt idx="29">
                  <c:v>0.31469999999999998</c:v>
                </c:pt>
                <c:pt idx="30">
                  <c:v>0.30609999999999998</c:v>
                </c:pt>
                <c:pt idx="31">
                  <c:v>0.29780000000000001</c:v>
                </c:pt>
                <c:pt idx="32">
                  <c:v>0.28989999999999999</c:v>
                </c:pt>
                <c:pt idx="33">
                  <c:v>0.28199999999999997</c:v>
                </c:pt>
                <c:pt idx="34">
                  <c:v>0.27450000000000002</c:v>
                </c:pt>
                <c:pt idx="35">
                  <c:v>0.26750000000000002</c:v>
                </c:pt>
                <c:pt idx="36">
                  <c:v>0.26040000000000002</c:v>
                </c:pt>
                <c:pt idx="37">
                  <c:v>0.25359999999999999</c:v>
                </c:pt>
                <c:pt idx="38">
                  <c:v>0.247</c:v>
                </c:pt>
                <c:pt idx="39">
                  <c:v>0.2407</c:v>
                </c:pt>
                <c:pt idx="40">
                  <c:v>0.23449999999999999</c:v>
                </c:pt>
                <c:pt idx="41">
                  <c:v>0.22839999999999999</c:v>
                </c:pt>
                <c:pt idx="42">
                  <c:v>0.2225</c:v>
                </c:pt>
                <c:pt idx="43">
                  <c:v>0.2167</c:v>
                </c:pt>
                <c:pt idx="44">
                  <c:v>0.21099999999999999</c:v>
                </c:pt>
                <c:pt idx="45">
                  <c:v>0.20549999999999999</c:v>
                </c:pt>
                <c:pt idx="46">
                  <c:v>0.2001</c:v>
                </c:pt>
                <c:pt idx="47">
                  <c:v>0.1948</c:v>
                </c:pt>
                <c:pt idx="48">
                  <c:v>0.1898</c:v>
                </c:pt>
                <c:pt idx="49">
                  <c:v>0.1847</c:v>
                </c:pt>
                <c:pt idx="50">
                  <c:v>0.1797</c:v>
                </c:pt>
                <c:pt idx="51">
                  <c:v>0.17499999999999999</c:v>
                </c:pt>
                <c:pt idx="52">
                  <c:v>0.17030000000000001</c:v>
                </c:pt>
                <c:pt idx="53">
                  <c:v>0.1656</c:v>
                </c:pt>
                <c:pt idx="54">
                  <c:v>0.161</c:v>
                </c:pt>
                <c:pt idx="55">
                  <c:v>0.1565</c:v>
                </c:pt>
                <c:pt idx="56">
                  <c:v>0.152</c:v>
                </c:pt>
                <c:pt idx="57">
                  <c:v>0.1477</c:v>
                </c:pt>
                <c:pt idx="58">
                  <c:v>0.1434</c:v>
                </c:pt>
                <c:pt idx="59">
                  <c:v>0.13919999999999999</c:v>
                </c:pt>
                <c:pt idx="60">
                  <c:v>0.13500000000000001</c:v>
                </c:pt>
                <c:pt idx="61">
                  <c:v>0.13100000000000001</c:v>
                </c:pt>
                <c:pt idx="62">
                  <c:v>0.12709999999999999</c:v>
                </c:pt>
                <c:pt idx="63">
                  <c:v>0.1232</c:v>
                </c:pt>
                <c:pt idx="64">
                  <c:v>0.1193</c:v>
                </c:pt>
                <c:pt idx="65">
                  <c:v>0.11559999999999999</c:v>
                </c:pt>
                <c:pt idx="66">
                  <c:v>0.1118</c:v>
                </c:pt>
                <c:pt idx="67">
                  <c:v>0.108</c:v>
                </c:pt>
                <c:pt idx="68">
                  <c:v>0.1043</c:v>
                </c:pt>
                <c:pt idx="69">
                  <c:v>0.1007</c:v>
                </c:pt>
                <c:pt idx="70">
                  <c:v>9.7100000000000006E-2</c:v>
                </c:pt>
                <c:pt idx="71">
                  <c:v>9.3600000000000003E-2</c:v>
                </c:pt>
                <c:pt idx="72">
                  <c:v>9.01E-2</c:v>
                </c:pt>
                <c:pt idx="73">
                  <c:v>8.6599999999999996E-2</c:v>
                </c:pt>
                <c:pt idx="74">
                  <c:v>8.3199999999999996E-2</c:v>
                </c:pt>
                <c:pt idx="75">
                  <c:v>7.9899999999999999E-2</c:v>
                </c:pt>
                <c:pt idx="76">
                  <c:v>7.6600000000000001E-2</c:v>
                </c:pt>
                <c:pt idx="77">
                  <c:v>7.3300000000000004E-2</c:v>
                </c:pt>
                <c:pt idx="78">
                  <c:v>7.0000000000000007E-2</c:v>
                </c:pt>
                <c:pt idx="79">
                  <c:v>6.6699999999999995E-2</c:v>
                </c:pt>
                <c:pt idx="80">
                  <c:v>6.3600000000000004E-2</c:v>
                </c:pt>
                <c:pt idx="81">
                  <c:v>6.0299999999999999E-2</c:v>
                </c:pt>
                <c:pt idx="82">
                  <c:v>5.7200000000000001E-2</c:v>
                </c:pt>
                <c:pt idx="83">
                  <c:v>5.3900000000000003E-2</c:v>
                </c:pt>
                <c:pt idx="84">
                  <c:v>5.0900000000000001E-2</c:v>
                </c:pt>
                <c:pt idx="85">
                  <c:v>4.7899999999999998E-2</c:v>
                </c:pt>
                <c:pt idx="86">
                  <c:v>4.48E-2</c:v>
                </c:pt>
                <c:pt idx="87">
                  <c:v>4.1799999999999997E-2</c:v>
                </c:pt>
                <c:pt idx="88">
                  <c:v>3.8800000000000001E-2</c:v>
                </c:pt>
                <c:pt idx="89">
                  <c:v>3.5700000000000003E-2</c:v>
                </c:pt>
                <c:pt idx="90">
                  <c:v>3.2800000000000003E-2</c:v>
                </c:pt>
                <c:pt idx="91">
                  <c:v>2.98E-2</c:v>
                </c:pt>
                <c:pt idx="92">
                  <c:v>2.6800000000000001E-2</c:v>
                </c:pt>
                <c:pt idx="93">
                  <c:v>2.3800000000000002E-2</c:v>
                </c:pt>
                <c:pt idx="94">
                  <c:v>2.0899999999999998E-2</c:v>
                </c:pt>
                <c:pt idx="95">
                  <c:v>1.78E-2</c:v>
                </c:pt>
                <c:pt idx="96">
                  <c:v>1.47E-2</c:v>
                </c:pt>
                <c:pt idx="97">
                  <c:v>1.1599999999999999E-2</c:v>
                </c:pt>
                <c:pt idx="98">
                  <c:v>8.3999999999999995E-3</c:v>
                </c:pt>
                <c:pt idx="99">
                  <c:v>5.0000000000000001E-3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4E2-4693-842B-BABDE6C5D521}"/>
            </c:ext>
          </c:extLst>
        </c:ser>
        <c:ser>
          <c:idx val="3"/>
          <c:order val="4"/>
          <c:tx>
            <c:strRef>
              <c:f>'Angle 0 all dist'!$F$104</c:f>
              <c:strCache>
                <c:ptCount val="1"/>
                <c:pt idx="0">
                  <c:v>256</c:v>
                </c:pt>
              </c:strCache>
            </c:strRef>
          </c:tx>
          <c:spPr>
            <a:ln w="19050" cap="rnd">
              <a:solidFill>
                <a:schemeClr val="accent1">
                  <a:shade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'Angle 0 all dist'!$A$105:$A$205</c:f>
              <c:numCache>
                <c:formatCode>0.0</c:formatCode>
                <c:ptCount val="101"/>
                <c:pt idx="0">
                  <c:v>50</c:v>
                </c:pt>
                <c:pt idx="1">
                  <c:v>50.5</c:v>
                </c:pt>
                <c:pt idx="2">
                  <c:v>51</c:v>
                </c:pt>
                <c:pt idx="3">
                  <c:v>51.5</c:v>
                </c:pt>
                <c:pt idx="4">
                  <c:v>52</c:v>
                </c:pt>
                <c:pt idx="5">
                  <c:v>52.5</c:v>
                </c:pt>
                <c:pt idx="6">
                  <c:v>53</c:v>
                </c:pt>
                <c:pt idx="7">
                  <c:v>53.5</c:v>
                </c:pt>
                <c:pt idx="8">
                  <c:v>54</c:v>
                </c:pt>
                <c:pt idx="9">
                  <c:v>54.5</c:v>
                </c:pt>
                <c:pt idx="10">
                  <c:v>55</c:v>
                </c:pt>
                <c:pt idx="11">
                  <c:v>55.5</c:v>
                </c:pt>
                <c:pt idx="12">
                  <c:v>56</c:v>
                </c:pt>
                <c:pt idx="13">
                  <c:v>56.5</c:v>
                </c:pt>
                <c:pt idx="14">
                  <c:v>57</c:v>
                </c:pt>
                <c:pt idx="15">
                  <c:v>57.5</c:v>
                </c:pt>
                <c:pt idx="16">
                  <c:v>58</c:v>
                </c:pt>
                <c:pt idx="17">
                  <c:v>58.5</c:v>
                </c:pt>
                <c:pt idx="18">
                  <c:v>59</c:v>
                </c:pt>
                <c:pt idx="19">
                  <c:v>59.5</c:v>
                </c:pt>
                <c:pt idx="20">
                  <c:v>60</c:v>
                </c:pt>
                <c:pt idx="21">
                  <c:v>60.5</c:v>
                </c:pt>
                <c:pt idx="22">
                  <c:v>61</c:v>
                </c:pt>
                <c:pt idx="23">
                  <c:v>61.5</c:v>
                </c:pt>
                <c:pt idx="24">
                  <c:v>62</c:v>
                </c:pt>
                <c:pt idx="25">
                  <c:v>62.5</c:v>
                </c:pt>
                <c:pt idx="26">
                  <c:v>63</c:v>
                </c:pt>
                <c:pt idx="27">
                  <c:v>63.5</c:v>
                </c:pt>
                <c:pt idx="28">
                  <c:v>64</c:v>
                </c:pt>
                <c:pt idx="29">
                  <c:v>64.5</c:v>
                </c:pt>
                <c:pt idx="30">
                  <c:v>65</c:v>
                </c:pt>
                <c:pt idx="31">
                  <c:v>65.5</c:v>
                </c:pt>
                <c:pt idx="32">
                  <c:v>66</c:v>
                </c:pt>
                <c:pt idx="33">
                  <c:v>66.5</c:v>
                </c:pt>
                <c:pt idx="34">
                  <c:v>67</c:v>
                </c:pt>
                <c:pt idx="35">
                  <c:v>67.5</c:v>
                </c:pt>
                <c:pt idx="36">
                  <c:v>68</c:v>
                </c:pt>
                <c:pt idx="37">
                  <c:v>68.5</c:v>
                </c:pt>
                <c:pt idx="38">
                  <c:v>69</c:v>
                </c:pt>
                <c:pt idx="39">
                  <c:v>69.5</c:v>
                </c:pt>
                <c:pt idx="40">
                  <c:v>70</c:v>
                </c:pt>
                <c:pt idx="41">
                  <c:v>70.5</c:v>
                </c:pt>
                <c:pt idx="42">
                  <c:v>71</c:v>
                </c:pt>
                <c:pt idx="43">
                  <c:v>71.5</c:v>
                </c:pt>
                <c:pt idx="44">
                  <c:v>72</c:v>
                </c:pt>
                <c:pt idx="45">
                  <c:v>72.5</c:v>
                </c:pt>
                <c:pt idx="46">
                  <c:v>73</c:v>
                </c:pt>
                <c:pt idx="47">
                  <c:v>73.5</c:v>
                </c:pt>
                <c:pt idx="48">
                  <c:v>74</c:v>
                </c:pt>
                <c:pt idx="49">
                  <c:v>74.5</c:v>
                </c:pt>
                <c:pt idx="50">
                  <c:v>75</c:v>
                </c:pt>
                <c:pt idx="51">
                  <c:v>75.5</c:v>
                </c:pt>
                <c:pt idx="52">
                  <c:v>76</c:v>
                </c:pt>
                <c:pt idx="53">
                  <c:v>76.5</c:v>
                </c:pt>
                <c:pt idx="54">
                  <c:v>77</c:v>
                </c:pt>
                <c:pt idx="55">
                  <c:v>77.5</c:v>
                </c:pt>
                <c:pt idx="56">
                  <c:v>78</c:v>
                </c:pt>
                <c:pt idx="57">
                  <c:v>78.5</c:v>
                </c:pt>
                <c:pt idx="58">
                  <c:v>79</c:v>
                </c:pt>
                <c:pt idx="59">
                  <c:v>79.5</c:v>
                </c:pt>
                <c:pt idx="60">
                  <c:v>80</c:v>
                </c:pt>
                <c:pt idx="61">
                  <c:v>80.5</c:v>
                </c:pt>
                <c:pt idx="62">
                  <c:v>81</c:v>
                </c:pt>
                <c:pt idx="63">
                  <c:v>81.5</c:v>
                </c:pt>
                <c:pt idx="64">
                  <c:v>82</c:v>
                </c:pt>
                <c:pt idx="65">
                  <c:v>82.5</c:v>
                </c:pt>
                <c:pt idx="66">
                  <c:v>83</c:v>
                </c:pt>
                <c:pt idx="67">
                  <c:v>83.5</c:v>
                </c:pt>
                <c:pt idx="68">
                  <c:v>84</c:v>
                </c:pt>
                <c:pt idx="69">
                  <c:v>84.5</c:v>
                </c:pt>
                <c:pt idx="70">
                  <c:v>85</c:v>
                </c:pt>
                <c:pt idx="71">
                  <c:v>85.5</c:v>
                </c:pt>
                <c:pt idx="72">
                  <c:v>86</c:v>
                </c:pt>
                <c:pt idx="73">
                  <c:v>86.5</c:v>
                </c:pt>
                <c:pt idx="74">
                  <c:v>87</c:v>
                </c:pt>
                <c:pt idx="75">
                  <c:v>87.5</c:v>
                </c:pt>
                <c:pt idx="76">
                  <c:v>88</c:v>
                </c:pt>
                <c:pt idx="77">
                  <c:v>88.5</c:v>
                </c:pt>
                <c:pt idx="78">
                  <c:v>89</c:v>
                </c:pt>
                <c:pt idx="79">
                  <c:v>89.5</c:v>
                </c:pt>
                <c:pt idx="80">
                  <c:v>90</c:v>
                </c:pt>
                <c:pt idx="81">
                  <c:v>90.5</c:v>
                </c:pt>
                <c:pt idx="82">
                  <c:v>91</c:v>
                </c:pt>
                <c:pt idx="83">
                  <c:v>91.5</c:v>
                </c:pt>
                <c:pt idx="84">
                  <c:v>92</c:v>
                </c:pt>
                <c:pt idx="85">
                  <c:v>92.5</c:v>
                </c:pt>
                <c:pt idx="86">
                  <c:v>93</c:v>
                </c:pt>
                <c:pt idx="87">
                  <c:v>93.5</c:v>
                </c:pt>
                <c:pt idx="88">
                  <c:v>94</c:v>
                </c:pt>
                <c:pt idx="89">
                  <c:v>94.5</c:v>
                </c:pt>
                <c:pt idx="90">
                  <c:v>95</c:v>
                </c:pt>
                <c:pt idx="91">
                  <c:v>95.5</c:v>
                </c:pt>
                <c:pt idx="92">
                  <c:v>96</c:v>
                </c:pt>
                <c:pt idx="93">
                  <c:v>96.5</c:v>
                </c:pt>
                <c:pt idx="94">
                  <c:v>97</c:v>
                </c:pt>
                <c:pt idx="95">
                  <c:v>97.5</c:v>
                </c:pt>
                <c:pt idx="96">
                  <c:v>98</c:v>
                </c:pt>
                <c:pt idx="97">
                  <c:v>98.5</c:v>
                </c:pt>
                <c:pt idx="98">
                  <c:v>99</c:v>
                </c:pt>
                <c:pt idx="99">
                  <c:v>99.5</c:v>
                </c:pt>
                <c:pt idx="100">
                  <c:v>100</c:v>
                </c:pt>
              </c:numCache>
            </c:numRef>
          </c:xVal>
          <c:yVal>
            <c:numRef>
              <c:f>'Angle 0 all dist'!$F$105:$F$205</c:f>
              <c:numCache>
                <c:formatCode>0.000</c:formatCode>
                <c:ptCount val="101"/>
                <c:pt idx="0">
                  <c:v>3.6373000000000002</c:v>
                </c:pt>
                <c:pt idx="1">
                  <c:v>2.6577000000000002</c:v>
                </c:pt>
                <c:pt idx="2">
                  <c:v>1.7376</c:v>
                </c:pt>
                <c:pt idx="3">
                  <c:v>1.3462000000000001</c:v>
                </c:pt>
                <c:pt idx="4">
                  <c:v>1.1335999999999999</c:v>
                </c:pt>
                <c:pt idx="5">
                  <c:v>0.99170000000000003</c:v>
                </c:pt>
                <c:pt idx="6">
                  <c:v>0.89429999999999998</c:v>
                </c:pt>
                <c:pt idx="7">
                  <c:v>0.81720000000000004</c:v>
                </c:pt>
                <c:pt idx="8">
                  <c:v>0.75649999999999995</c:v>
                </c:pt>
                <c:pt idx="9">
                  <c:v>0.70789999999999997</c:v>
                </c:pt>
                <c:pt idx="10">
                  <c:v>0.66559999999999997</c:v>
                </c:pt>
                <c:pt idx="11">
                  <c:v>0.62870000000000004</c:v>
                </c:pt>
                <c:pt idx="12">
                  <c:v>0.59799999999999998</c:v>
                </c:pt>
                <c:pt idx="13">
                  <c:v>0.56989999999999996</c:v>
                </c:pt>
                <c:pt idx="14">
                  <c:v>0.54490000000000005</c:v>
                </c:pt>
                <c:pt idx="15">
                  <c:v>0.52170000000000005</c:v>
                </c:pt>
                <c:pt idx="16">
                  <c:v>0.50129999999999997</c:v>
                </c:pt>
                <c:pt idx="17">
                  <c:v>0.48259999999999997</c:v>
                </c:pt>
                <c:pt idx="18">
                  <c:v>0.4647</c:v>
                </c:pt>
                <c:pt idx="19">
                  <c:v>0.44900000000000001</c:v>
                </c:pt>
                <c:pt idx="20">
                  <c:v>0.43369999999999997</c:v>
                </c:pt>
                <c:pt idx="21">
                  <c:v>0.41970000000000002</c:v>
                </c:pt>
                <c:pt idx="22">
                  <c:v>0.40629999999999999</c:v>
                </c:pt>
                <c:pt idx="23">
                  <c:v>0.39369999999999999</c:v>
                </c:pt>
                <c:pt idx="24">
                  <c:v>0.38179999999999997</c:v>
                </c:pt>
                <c:pt idx="25">
                  <c:v>0.37040000000000001</c:v>
                </c:pt>
                <c:pt idx="26">
                  <c:v>0.35959999999999998</c:v>
                </c:pt>
                <c:pt idx="27">
                  <c:v>0.34910000000000002</c:v>
                </c:pt>
                <c:pt idx="28">
                  <c:v>0.3392</c:v>
                </c:pt>
                <c:pt idx="29">
                  <c:v>0.32990000000000003</c:v>
                </c:pt>
                <c:pt idx="30">
                  <c:v>0.32069999999999999</c:v>
                </c:pt>
                <c:pt idx="31">
                  <c:v>0.31190000000000001</c:v>
                </c:pt>
                <c:pt idx="32">
                  <c:v>0.30370000000000003</c:v>
                </c:pt>
                <c:pt idx="33">
                  <c:v>0.29549999999999998</c:v>
                </c:pt>
                <c:pt idx="34">
                  <c:v>0.28760000000000002</c:v>
                </c:pt>
                <c:pt idx="35">
                  <c:v>0.28010000000000002</c:v>
                </c:pt>
                <c:pt idx="36">
                  <c:v>0.2727</c:v>
                </c:pt>
                <c:pt idx="37">
                  <c:v>0.2656</c:v>
                </c:pt>
                <c:pt idx="38">
                  <c:v>0.25869999999999999</c:v>
                </c:pt>
                <c:pt idx="39">
                  <c:v>0.25219999999999998</c:v>
                </c:pt>
                <c:pt idx="40">
                  <c:v>0.24560000000000001</c:v>
                </c:pt>
                <c:pt idx="41">
                  <c:v>0.2394</c:v>
                </c:pt>
                <c:pt idx="42">
                  <c:v>0.23319999999999999</c:v>
                </c:pt>
                <c:pt idx="43">
                  <c:v>0.2271</c:v>
                </c:pt>
                <c:pt idx="44">
                  <c:v>0.22109999999999999</c:v>
                </c:pt>
                <c:pt idx="45">
                  <c:v>0.21540000000000001</c:v>
                </c:pt>
                <c:pt idx="46">
                  <c:v>0.2099</c:v>
                </c:pt>
                <c:pt idx="47">
                  <c:v>0.2044</c:v>
                </c:pt>
                <c:pt idx="48">
                  <c:v>0.19900000000000001</c:v>
                </c:pt>
                <c:pt idx="49">
                  <c:v>0.19389999999999999</c:v>
                </c:pt>
                <c:pt idx="50">
                  <c:v>0.18870000000000001</c:v>
                </c:pt>
                <c:pt idx="51">
                  <c:v>0.1837</c:v>
                </c:pt>
                <c:pt idx="52">
                  <c:v>0.1787</c:v>
                </c:pt>
                <c:pt idx="53">
                  <c:v>0.17399999999999999</c:v>
                </c:pt>
                <c:pt idx="54">
                  <c:v>0.1691</c:v>
                </c:pt>
                <c:pt idx="55">
                  <c:v>0.16439999999999999</c:v>
                </c:pt>
                <c:pt idx="56">
                  <c:v>0.1598</c:v>
                </c:pt>
                <c:pt idx="57">
                  <c:v>0.15540000000000001</c:v>
                </c:pt>
                <c:pt idx="58">
                  <c:v>0.1512</c:v>
                </c:pt>
                <c:pt idx="59">
                  <c:v>0.14680000000000001</c:v>
                </c:pt>
                <c:pt idx="60">
                  <c:v>0.1424</c:v>
                </c:pt>
                <c:pt idx="61">
                  <c:v>0.13830000000000001</c:v>
                </c:pt>
                <c:pt idx="62">
                  <c:v>0.13400000000000001</c:v>
                </c:pt>
                <c:pt idx="63">
                  <c:v>0.13009999999999999</c:v>
                </c:pt>
                <c:pt idx="64">
                  <c:v>0.12620000000000001</c:v>
                </c:pt>
                <c:pt idx="65">
                  <c:v>0.12239999999999999</c:v>
                </c:pt>
                <c:pt idx="66">
                  <c:v>0.11849999999999999</c:v>
                </c:pt>
                <c:pt idx="67">
                  <c:v>0.11459999999999999</c:v>
                </c:pt>
                <c:pt idx="68">
                  <c:v>0.1108</c:v>
                </c:pt>
                <c:pt idx="69">
                  <c:v>0.1071</c:v>
                </c:pt>
                <c:pt idx="70">
                  <c:v>0.1033</c:v>
                </c:pt>
                <c:pt idx="71">
                  <c:v>9.9699999999999997E-2</c:v>
                </c:pt>
                <c:pt idx="72">
                  <c:v>9.6100000000000005E-2</c:v>
                </c:pt>
                <c:pt idx="73">
                  <c:v>9.2499999999999999E-2</c:v>
                </c:pt>
                <c:pt idx="74">
                  <c:v>8.8999999999999996E-2</c:v>
                </c:pt>
                <c:pt idx="75">
                  <c:v>8.5599999999999996E-2</c:v>
                </c:pt>
                <c:pt idx="76">
                  <c:v>8.2100000000000006E-2</c:v>
                </c:pt>
                <c:pt idx="77">
                  <c:v>7.8600000000000003E-2</c:v>
                </c:pt>
                <c:pt idx="78">
                  <c:v>7.5200000000000003E-2</c:v>
                </c:pt>
                <c:pt idx="79">
                  <c:v>7.1599999999999997E-2</c:v>
                </c:pt>
                <c:pt idx="80">
                  <c:v>6.8199999999999997E-2</c:v>
                </c:pt>
                <c:pt idx="81">
                  <c:v>6.4899999999999999E-2</c:v>
                </c:pt>
                <c:pt idx="82">
                  <c:v>6.1800000000000001E-2</c:v>
                </c:pt>
                <c:pt idx="83">
                  <c:v>5.8400000000000001E-2</c:v>
                </c:pt>
                <c:pt idx="84">
                  <c:v>5.5199999999999999E-2</c:v>
                </c:pt>
                <c:pt idx="85">
                  <c:v>5.1999999999999998E-2</c:v>
                </c:pt>
                <c:pt idx="86">
                  <c:v>4.8800000000000003E-2</c:v>
                </c:pt>
                <c:pt idx="87">
                  <c:v>4.5699999999999998E-2</c:v>
                </c:pt>
                <c:pt idx="88">
                  <c:v>4.2599999999999999E-2</c:v>
                </c:pt>
                <c:pt idx="89">
                  <c:v>3.9300000000000002E-2</c:v>
                </c:pt>
                <c:pt idx="90">
                  <c:v>3.6200000000000003E-2</c:v>
                </c:pt>
                <c:pt idx="91">
                  <c:v>3.3099999999999997E-2</c:v>
                </c:pt>
                <c:pt idx="92">
                  <c:v>3.0099999999999998E-2</c:v>
                </c:pt>
                <c:pt idx="93">
                  <c:v>2.69E-2</c:v>
                </c:pt>
                <c:pt idx="94">
                  <c:v>2.3599999999999999E-2</c:v>
                </c:pt>
                <c:pt idx="95">
                  <c:v>2.0299999999999999E-2</c:v>
                </c:pt>
                <c:pt idx="96">
                  <c:v>1.7100000000000001E-2</c:v>
                </c:pt>
                <c:pt idx="97">
                  <c:v>1.3599999999999999E-2</c:v>
                </c:pt>
                <c:pt idx="98">
                  <c:v>0.01</c:v>
                </c:pt>
                <c:pt idx="99">
                  <c:v>6.1000000000000004E-3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4E2-4693-842B-BABDE6C5D521}"/>
            </c:ext>
          </c:extLst>
        </c:ser>
        <c:ser>
          <c:idx val="4"/>
          <c:order val="5"/>
          <c:tx>
            <c:strRef>
              <c:f>'Angle 0 all dist'!$G$104</c:f>
              <c:strCache>
                <c:ptCount val="1"/>
                <c:pt idx="0">
                  <c:v>128</c:v>
                </c:pt>
              </c:strCache>
            </c:strRef>
          </c:tx>
          <c:spPr>
            <a:ln w="19050" cap="rnd">
              <a:solidFill>
                <a:schemeClr val="accent1">
                  <a:shade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'Angle 0 all dist'!$A$105:$A$205</c:f>
              <c:numCache>
                <c:formatCode>0.0</c:formatCode>
                <c:ptCount val="101"/>
                <c:pt idx="0">
                  <c:v>50</c:v>
                </c:pt>
                <c:pt idx="1">
                  <c:v>50.5</c:v>
                </c:pt>
                <c:pt idx="2">
                  <c:v>51</c:v>
                </c:pt>
                <c:pt idx="3">
                  <c:v>51.5</c:v>
                </c:pt>
                <c:pt idx="4">
                  <c:v>52</c:v>
                </c:pt>
                <c:pt idx="5">
                  <c:v>52.5</c:v>
                </c:pt>
                <c:pt idx="6">
                  <c:v>53</c:v>
                </c:pt>
                <c:pt idx="7">
                  <c:v>53.5</c:v>
                </c:pt>
                <c:pt idx="8">
                  <c:v>54</c:v>
                </c:pt>
                <c:pt idx="9">
                  <c:v>54.5</c:v>
                </c:pt>
                <c:pt idx="10">
                  <c:v>55</c:v>
                </c:pt>
                <c:pt idx="11">
                  <c:v>55.5</c:v>
                </c:pt>
                <c:pt idx="12">
                  <c:v>56</c:v>
                </c:pt>
                <c:pt idx="13">
                  <c:v>56.5</c:v>
                </c:pt>
                <c:pt idx="14">
                  <c:v>57</c:v>
                </c:pt>
                <c:pt idx="15">
                  <c:v>57.5</c:v>
                </c:pt>
                <c:pt idx="16">
                  <c:v>58</c:v>
                </c:pt>
                <c:pt idx="17">
                  <c:v>58.5</c:v>
                </c:pt>
                <c:pt idx="18">
                  <c:v>59</c:v>
                </c:pt>
                <c:pt idx="19">
                  <c:v>59.5</c:v>
                </c:pt>
                <c:pt idx="20">
                  <c:v>60</c:v>
                </c:pt>
                <c:pt idx="21">
                  <c:v>60.5</c:v>
                </c:pt>
                <c:pt idx="22">
                  <c:v>61</c:v>
                </c:pt>
                <c:pt idx="23">
                  <c:v>61.5</c:v>
                </c:pt>
                <c:pt idx="24">
                  <c:v>62</c:v>
                </c:pt>
                <c:pt idx="25">
                  <c:v>62.5</c:v>
                </c:pt>
                <c:pt idx="26">
                  <c:v>63</c:v>
                </c:pt>
                <c:pt idx="27">
                  <c:v>63.5</c:v>
                </c:pt>
                <c:pt idx="28">
                  <c:v>64</c:v>
                </c:pt>
                <c:pt idx="29">
                  <c:v>64.5</c:v>
                </c:pt>
                <c:pt idx="30">
                  <c:v>65</c:v>
                </c:pt>
                <c:pt idx="31">
                  <c:v>65.5</c:v>
                </c:pt>
                <c:pt idx="32">
                  <c:v>66</c:v>
                </c:pt>
                <c:pt idx="33">
                  <c:v>66.5</c:v>
                </c:pt>
                <c:pt idx="34">
                  <c:v>67</c:v>
                </c:pt>
                <c:pt idx="35">
                  <c:v>67.5</c:v>
                </c:pt>
                <c:pt idx="36">
                  <c:v>68</c:v>
                </c:pt>
                <c:pt idx="37">
                  <c:v>68.5</c:v>
                </c:pt>
                <c:pt idx="38">
                  <c:v>69</c:v>
                </c:pt>
                <c:pt idx="39">
                  <c:v>69.5</c:v>
                </c:pt>
                <c:pt idx="40">
                  <c:v>70</c:v>
                </c:pt>
                <c:pt idx="41">
                  <c:v>70.5</c:v>
                </c:pt>
                <c:pt idx="42">
                  <c:v>71</c:v>
                </c:pt>
                <c:pt idx="43">
                  <c:v>71.5</c:v>
                </c:pt>
                <c:pt idx="44">
                  <c:v>72</c:v>
                </c:pt>
                <c:pt idx="45">
                  <c:v>72.5</c:v>
                </c:pt>
                <c:pt idx="46">
                  <c:v>73</c:v>
                </c:pt>
                <c:pt idx="47">
                  <c:v>73.5</c:v>
                </c:pt>
                <c:pt idx="48">
                  <c:v>74</c:v>
                </c:pt>
                <c:pt idx="49">
                  <c:v>74.5</c:v>
                </c:pt>
                <c:pt idx="50">
                  <c:v>75</c:v>
                </c:pt>
                <c:pt idx="51">
                  <c:v>75.5</c:v>
                </c:pt>
                <c:pt idx="52">
                  <c:v>76</c:v>
                </c:pt>
                <c:pt idx="53">
                  <c:v>76.5</c:v>
                </c:pt>
                <c:pt idx="54">
                  <c:v>77</c:v>
                </c:pt>
                <c:pt idx="55">
                  <c:v>77.5</c:v>
                </c:pt>
                <c:pt idx="56">
                  <c:v>78</c:v>
                </c:pt>
                <c:pt idx="57">
                  <c:v>78.5</c:v>
                </c:pt>
                <c:pt idx="58">
                  <c:v>79</c:v>
                </c:pt>
                <c:pt idx="59">
                  <c:v>79.5</c:v>
                </c:pt>
                <c:pt idx="60">
                  <c:v>80</c:v>
                </c:pt>
                <c:pt idx="61">
                  <c:v>80.5</c:v>
                </c:pt>
                <c:pt idx="62">
                  <c:v>81</c:v>
                </c:pt>
                <c:pt idx="63">
                  <c:v>81.5</c:v>
                </c:pt>
                <c:pt idx="64">
                  <c:v>82</c:v>
                </c:pt>
                <c:pt idx="65">
                  <c:v>82.5</c:v>
                </c:pt>
                <c:pt idx="66">
                  <c:v>83</c:v>
                </c:pt>
                <c:pt idx="67">
                  <c:v>83.5</c:v>
                </c:pt>
                <c:pt idx="68">
                  <c:v>84</c:v>
                </c:pt>
                <c:pt idx="69">
                  <c:v>84.5</c:v>
                </c:pt>
                <c:pt idx="70">
                  <c:v>85</c:v>
                </c:pt>
                <c:pt idx="71">
                  <c:v>85.5</c:v>
                </c:pt>
                <c:pt idx="72">
                  <c:v>86</c:v>
                </c:pt>
                <c:pt idx="73">
                  <c:v>86.5</c:v>
                </c:pt>
                <c:pt idx="74">
                  <c:v>87</c:v>
                </c:pt>
                <c:pt idx="75">
                  <c:v>87.5</c:v>
                </c:pt>
                <c:pt idx="76">
                  <c:v>88</c:v>
                </c:pt>
                <c:pt idx="77">
                  <c:v>88.5</c:v>
                </c:pt>
                <c:pt idx="78">
                  <c:v>89</c:v>
                </c:pt>
                <c:pt idx="79">
                  <c:v>89.5</c:v>
                </c:pt>
                <c:pt idx="80">
                  <c:v>90</c:v>
                </c:pt>
                <c:pt idx="81">
                  <c:v>90.5</c:v>
                </c:pt>
                <c:pt idx="82">
                  <c:v>91</c:v>
                </c:pt>
                <c:pt idx="83">
                  <c:v>91.5</c:v>
                </c:pt>
                <c:pt idx="84">
                  <c:v>92</c:v>
                </c:pt>
                <c:pt idx="85">
                  <c:v>92.5</c:v>
                </c:pt>
                <c:pt idx="86">
                  <c:v>93</c:v>
                </c:pt>
                <c:pt idx="87">
                  <c:v>93.5</c:v>
                </c:pt>
                <c:pt idx="88">
                  <c:v>94</c:v>
                </c:pt>
                <c:pt idx="89">
                  <c:v>94.5</c:v>
                </c:pt>
                <c:pt idx="90">
                  <c:v>95</c:v>
                </c:pt>
                <c:pt idx="91">
                  <c:v>95.5</c:v>
                </c:pt>
                <c:pt idx="92">
                  <c:v>96</c:v>
                </c:pt>
                <c:pt idx="93">
                  <c:v>96.5</c:v>
                </c:pt>
                <c:pt idx="94">
                  <c:v>97</c:v>
                </c:pt>
                <c:pt idx="95">
                  <c:v>97.5</c:v>
                </c:pt>
                <c:pt idx="96">
                  <c:v>98</c:v>
                </c:pt>
                <c:pt idx="97">
                  <c:v>98.5</c:v>
                </c:pt>
                <c:pt idx="98">
                  <c:v>99</c:v>
                </c:pt>
                <c:pt idx="99">
                  <c:v>99.5</c:v>
                </c:pt>
                <c:pt idx="100">
                  <c:v>100</c:v>
                </c:pt>
              </c:numCache>
            </c:numRef>
          </c:xVal>
          <c:yVal>
            <c:numRef>
              <c:f>'Angle 0 all dist'!$G$105:$G$205</c:f>
              <c:numCache>
                <c:formatCode>0.000</c:formatCode>
                <c:ptCount val="101"/>
                <c:pt idx="0">
                  <c:v>4.4520999999999997</c:v>
                </c:pt>
                <c:pt idx="1">
                  <c:v>3.5468000000000002</c:v>
                </c:pt>
                <c:pt idx="2">
                  <c:v>2.2191000000000001</c:v>
                </c:pt>
                <c:pt idx="3">
                  <c:v>1.6547000000000001</c:v>
                </c:pt>
                <c:pt idx="4">
                  <c:v>1.3740000000000001</c:v>
                </c:pt>
                <c:pt idx="5">
                  <c:v>1.1783999999999999</c:v>
                </c:pt>
                <c:pt idx="6">
                  <c:v>1.0447</c:v>
                </c:pt>
                <c:pt idx="7">
                  <c:v>0.93940000000000001</c:v>
                </c:pt>
                <c:pt idx="8">
                  <c:v>0.85950000000000004</c:v>
                </c:pt>
                <c:pt idx="9">
                  <c:v>0.79949999999999999</c:v>
                </c:pt>
                <c:pt idx="10">
                  <c:v>0.74550000000000005</c:v>
                </c:pt>
                <c:pt idx="11">
                  <c:v>0.70099999999999996</c:v>
                </c:pt>
                <c:pt idx="12">
                  <c:v>0.66120000000000001</c:v>
                </c:pt>
                <c:pt idx="13">
                  <c:v>0.62619999999999998</c:v>
                </c:pt>
                <c:pt idx="14">
                  <c:v>0.59719999999999995</c:v>
                </c:pt>
                <c:pt idx="15">
                  <c:v>0.57040000000000002</c:v>
                </c:pt>
                <c:pt idx="16">
                  <c:v>0.54649999999999999</c:v>
                </c:pt>
                <c:pt idx="17">
                  <c:v>0.52480000000000004</c:v>
                </c:pt>
                <c:pt idx="18">
                  <c:v>0.50409999999999999</c:v>
                </c:pt>
                <c:pt idx="19">
                  <c:v>0.4869</c:v>
                </c:pt>
                <c:pt idx="20">
                  <c:v>0.46920000000000001</c:v>
                </c:pt>
                <c:pt idx="21">
                  <c:v>0.4536</c:v>
                </c:pt>
                <c:pt idx="22">
                  <c:v>0.43819999999999998</c:v>
                </c:pt>
                <c:pt idx="23">
                  <c:v>0.42409999999999998</c:v>
                </c:pt>
                <c:pt idx="24">
                  <c:v>0.4108</c:v>
                </c:pt>
                <c:pt idx="25">
                  <c:v>0.39860000000000001</c:v>
                </c:pt>
                <c:pt idx="26">
                  <c:v>0.38650000000000001</c:v>
                </c:pt>
                <c:pt idx="27">
                  <c:v>0.37530000000000002</c:v>
                </c:pt>
                <c:pt idx="28">
                  <c:v>0.36430000000000001</c:v>
                </c:pt>
                <c:pt idx="29">
                  <c:v>0.35389999999999999</c:v>
                </c:pt>
                <c:pt idx="30">
                  <c:v>0.34399999999999997</c:v>
                </c:pt>
                <c:pt idx="31">
                  <c:v>0.33460000000000001</c:v>
                </c:pt>
                <c:pt idx="32">
                  <c:v>0.3256</c:v>
                </c:pt>
                <c:pt idx="33">
                  <c:v>0.3165</c:v>
                </c:pt>
                <c:pt idx="34">
                  <c:v>0.308</c:v>
                </c:pt>
                <c:pt idx="35">
                  <c:v>0.30009999999999998</c:v>
                </c:pt>
                <c:pt idx="36">
                  <c:v>0.29210000000000003</c:v>
                </c:pt>
                <c:pt idx="37">
                  <c:v>0.28460000000000002</c:v>
                </c:pt>
                <c:pt idx="38">
                  <c:v>0.27729999999999999</c:v>
                </c:pt>
                <c:pt idx="39">
                  <c:v>0.27029999999999998</c:v>
                </c:pt>
                <c:pt idx="40">
                  <c:v>0.26340000000000002</c:v>
                </c:pt>
                <c:pt idx="41">
                  <c:v>0.25640000000000002</c:v>
                </c:pt>
                <c:pt idx="42">
                  <c:v>0.25009999999999999</c:v>
                </c:pt>
                <c:pt idx="43">
                  <c:v>0.2437</c:v>
                </c:pt>
                <c:pt idx="44">
                  <c:v>0.23730000000000001</c:v>
                </c:pt>
                <c:pt idx="45">
                  <c:v>0.23100000000000001</c:v>
                </c:pt>
                <c:pt idx="46">
                  <c:v>0.2253</c:v>
                </c:pt>
                <c:pt idx="47">
                  <c:v>0.21959999999999999</c:v>
                </c:pt>
                <c:pt idx="48">
                  <c:v>0.21390000000000001</c:v>
                </c:pt>
                <c:pt idx="49">
                  <c:v>0.2087</c:v>
                </c:pt>
                <c:pt idx="50">
                  <c:v>0.20300000000000001</c:v>
                </c:pt>
                <c:pt idx="51">
                  <c:v>0.19739999999999999</c:v>
                </c:pt>
                <c:pt idx="52">
                  <c:v>0.19220000000000001</c:v>
                </c:pt>
                <c:pt idx="53">
                  <c:v>0.18740000000000001</c:v>
                </c:pt>
                <c:pt idx="54">
                  <c:v>0.18210000000000001</c:v>
                </c:pt>
                <c:pt idx="55">
                  <c:v>0.1772</c:v>
                </c:pt>
                <c:pt idx="56">
                  <c:v>0.1724</c:v>
                </c:pt>
                <c:pt idx="57">
                  <c:v>0.1676</c:v>
                </c:pt>
                <c:pt idx="58">
                  <c:v>0.16309999999999999</c:v>
                </c:pt>
                <c:pt idx="59">
                  <c:v>0.1585</c:v>
                </c:pt>
                <c:pt idx="60">
                  <c:v>0.15409999999999999</c:v>
                </c:pt>
                <c:pt idx="61">
                  <c:v>0.1497</c:v>
                </c:pt>
                <c:pt idx="62">
                  <c:v>0.14510000000000001</c:v>
                </c:pt>
                <c:pt idx="63">
                  <c:v>0.1409</c:v>
                </c:pt>
                <c:pt idx="64">
                  <c:v>0.1368</c:v>
                </c:pt>
                <c:pt idx="65">
                  <c:v>0.13300000000000001</c:v>
                </c:pt>
                <c:pt idx="66">
                  <c:v>0.1288</c:v>
                </c:pt>
                <c:pt idx="67">
                  <c:v>0.12470000000000001</c:v>
                </c:pt>
                <c:pt idx="68">
                  <c:v>0.1208</c:v>
                </c:pt>
                <c:pt idx="69">
                  <c:v>0.1166</c:v>
                </c:pt>
                <c:pt idx="70">
                  <c:v>0.11260000000000001</c:v>
                </c:pt>
                <c:pt idx="71">
                  <c:v>0.10879999999999999</c:v>
                </c:pt>
                <c:pt idx="72">
                  <c:v>0.10489999999999999</c:v>
                </c:pt>
                <c:pt idx="73">
                  <c:v>0.10100000000000001</c:v>
                </c:pt>
                <c:pt idx="74">
                  <c:v>9.7500000000000003E-2</c:v>
                </c:pt>
                <c:pt idx="75">
                  <c:v>9.3899999999999997E-2</c:v>
                </c:pt>
                <c:pt idx="76">
                  <c:v>9.0200000000000002E-2</c:v>
                </c:pt>
                <c:pt idx="77">
                  <c:v>8.6599999999999996E-2</c:v>
                </c:pt>
                <c:pt idx="78">
                  <c:v>8.2900000000000001E-2</c:v>
                </c:pt>
                <c:pt idx="79">
                  <c:v>7.9299999999999995E-2</c:v>
                </c:pt>
                <c:pt idx="80">
                  <c:v>7.5700000000000003E-2</c:v>
                </c:pt>
                <c:pt idx="81">
                  <c:v>7.2300000000000003E-2</c:v>
                </c:pt>
                <c:pt idx="82">
                  <c:v>6.88E-2</c:v>
                </c:pt>
                <c:pt idx="83">
                  <c:v>6.5299999999999997E-2</c:v>
                </c:pt>
                <c:pt idx="84">
                  <c:v>6.1800000000000001E-2</c:v>
                </c:pt>
                <c:pt idx="85">
                  <c:v>5.8400000000000001E-2</c:v>
                </c:pt>
                <c:pt idx="86">
                  <c:v>5.5E-2</c:v>
                </c:pt>
                <c:pt idx="87">
                  <c:v>5.16E-2</c:v>
                </c:pt>
                <c:pt idx="88">
                  <c:v>4.82E-2</c:v>
                </c:pt>
                <c:pt idx="89">
                  <c:v>4.4699999999999997E-2</c:v>
                </c:pt>
                <c:pt idx="90">
                  <c:v>4.1399999999999999E-2</c:v>
                </c:pt>
                <c:pt idx="91">
                  <c:v>3.7900000000000003E-2</c:v>
                </c:pt>
                <c:pt idx="92">
                  <c:v>3.4700000000000002E-2</c:v>
                </c:pt>
                <c:pt idx="93">
                  <c:v>3.1099999999999999E-2</c:v>
                </c:pt>
                <c:pt idx="94">
                  <c:v>2.75E-2</c:v>
                </c:pt>
                <c:pt idx="95">
                  <c:v>2.41E-2</c:v>
                </c:pt>
                <c:pt idx="96">
                  <c:v>2.0500000000000001E-2</c:v>
                </c:pt>
                <c:pt idx="97">
                  <c:v>1.67E-2</c:v>
                </c:pt>
                <c:pt idx="98">
                  <c:v>1.2500000000000001E-2</c:v>
                </c:pt>
                <c:pt idx="99">
                  <c:v>7.4999999999999997E-3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4E2-4693-842B-BABDE6C5D521}"/>
            </c:ext>
          </c:extLst>
        </c:ser>
        <c:ser>
          <c:idx val="5"/>
          <c:order val="6"/>
          <c:tx>
            <c:strRef>
              <c:f>'Angle 0 all dist'!$H$104</c:f>
              <c:strCache>
                <c:ptCount val="1"/>
                <c:pt idx="0">
                  <c:v>64</c:v>
                </c:pt>
              </c:strCache>
            </c:strRef>
          </c:tx>
          <c:spPr>
            <a:ln w="19050" cap="rnd">
              <a:solidFill>
                <a:schemeClr val="accent1">
                  <a:shade val="9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'Angle 0 all dist'!$A$105:$A$205</c:f>
              <c:numCache>
                <c:formatCode>0.0</c:formatCode>
                <c:ptCount val="101"/>
                <c:pt idx="0">
                  <c:v>50</c:v>
                </c:pt>
                <c:pt idx="1">
                  <c:v>50.5</c:v>
                </c:pt>
                <c:pt idx="2">
                  <c:v>51</c:v>
                </c:pt>
                <c:pt idx="3">
                  <c:v>51.5</c:v>
                </c:pt>
                <c:pt idx="4">
                  <c:v>52</c:v>
                </c:pt>
                <c:pt idx="5">
                  <c:v>52.5</c:v>
                </c:pt>
                <c:pt idx="6">
                  <c:v>53</c:v>
                </c:pt>
                <c:pt idx="7">
                  <c:v>53.5</c:v>
                </c:pt>
                <c:pt idx="8">
                  <c:v>54</c:v>
                </c:pt>
                <c:pt idx="9">
                  <c:v>54.5</c:v>
                </c:pt>
                <c:pt idx="10">
                  <c:v>55</c:v>
                </c:pt>
                <c:pt idx="11">
                  <c:v>55.5</c:v>
                </c:pt>
                <c:pt idx="12">
                  <c:v>56</c:v>
                </c:pt>
                <c:pt idx="13">
                  <c:v>56.5</c:v>
                </c:pt>
                <c:pt idx="14">
                  <c:v>57</c:v>
                </c:pt>
                <c:pt idx="15">
                  <c:v>57.5</c:v>
                </c:pt>
                <c:pt idx="16">
                  <c:v>58</c:v>
                </c:pt>
                <c:pt idx="17">
                  <c:v>58.5</c:v>
                </c:pt>
                <c:pt idx="18">
                  <c:v>59</c:v>
                </c:pt>
                <c:pt idx="19">
                  <c:v>59.5</c:v>
                </c:pt>
                <c:pt idx="20">
                  <c:v>60</c:v>
                </c:pt>
                <c:pt idx="21">
                  <c:v>60.5</c:v>
                </c:pt>
                <c:pt idx="22">
                  <c:v>61</c:v>
                </c:pt>
                <c:pt idx="23">
                  <c:v>61.5</c:v>
                </c:pt>
                <c:pt idx="24">
                  <c:v>62</c:v>
                </c:pt>
                <c:pt idx="25">
                  <c:v>62.5</c:v>
                </c:pt>
                <c:pt idx="26">
                  <c:v>63</c:v>
                </c:pt>
                <c:pt idx="27">
                  <c:v>63.5</c:v>
                </c:pt>
                <c:pt idx="28">
                  <c:v>64</c:v>
                </c:pt>
                <c:pt idx="29">
                  <c:v>64.5</c:v>
                </c:pt>
                <c:pt idx="30">
                  <c:v>65</c:v>
                </c:pt>
                <c:pt idx="31">
                  <c:v>65.5</c:v>
                </c:pt>
                <c:pt idx="32">
                  <c:v>66</c:v>
                </c:pt>
                <c:pt idx="33">
                  <c:v>66.5</c:v>
                </c:pt>
                <c:pt idx="34">
                  <c:v>67</c:v>
                </c:pt>
                <c:pt idx="35">
                  <c:v>67.5</c:v>
                </c:pt>
                <c:pt idx="36">
                  <c:v>68</c:v>
                </c:pt>
                <c:pt idx="37">
                  <c:v>68.5</c:v>
                </c:pt>
                <c:pt idx="38">
                  <c:v>69</c:v>
                </c:pt>
                <c:pt idx="39">
                  <c:v>69.5</c:v>
                </c:pt>
                <c:pt idx="40">
                  <c:v>70</c:v>
                </c:pt>
                <c:pt idx="41">
                  <c:v>70.5</c:v>
                </c:pt>
                <c:pt idx="42">
                  <c:v>71</c:v>
                </c:pt>
                <c:pt idx="43">
                  <c:v>71.5</c:v>
                </c:pt>
                <c:pt idx="44">
                  <c:v>72</c:v>
                </c:pt>
                <c:pt idx="45">
                  <c:v>72.5</c:v>
                </c:pt>
                <c:pt idx="46">
                  <c:v>73</c:v>
                </c:pt>
                <c:pt idx="47">
                  <c:v>73.5</c:v>
                </c:pt>
                <c:pt idx="48">
                  <c:v>74</c:v>
                </c:pt>
                <c:pt idx="49">
                  <c:v>74.5</c:v>
                </c:pt>
                <c:pt idx="50">
                  <c:v>75</c:v>
                </c:pt>
                <c:pt idx="51">
                  <c:v>75.5</c:v>
                </c:pt>
                <c:pt idx="52">
                  <c:v>76</c:v>
                </c:pt>
                <c:pt idx="53">
                  <c:v>76.5</c:v>
                </c:pt>
                <c:pt idx="54">
                  <c:v>77</c:v>
                </c:pt>
                <c:pt idx="55">
                  <c:v>77.5</c:v>
                </c:pt>
                <c:pt idx="56">
                  <c:v>78</c:v>
                </c:pt>
                <c:pt idx="57">
                  <c:v>78.5</c:v>
                </c:pt>
                <c:pt idx="58">
                  <c:v>79</c:v>
                </c:pt>
                <c:pt idx="59">
                  <c:v>79.5</c:v>
                </c:pt>
                <c:pt idx="60">
                  <c:v>80</c:v>
                </c:pt>
                <c:pt idx="61">
                  <c:v>80.5</c:v>
                </c:pt>
                <c:pt idx="62">
                  <c:v>81</c:v>
                </c:pt>
                <c:pt idx="63">
                  <c:v>81.5</c:v>
                </c:pt>
                <c:pt idx="64">
                  <c:v>82</c:v>
                </c:pt>
                <c:pt idx="65">
                  <c:v>82.5</c:v>
                </c:pt>
                <c:pt idx="66">
                  <c:v>83</c:v>
                </c:pt>
                <c:pt idx="67">
                  <c:v>83.5</c:v>
                </c:pt>
                <c:pt idx="68">
                  <c:v>84</c:v>
                </c:pt>
                <c:pt idx="69">
                  <c:v>84.5</c:v>
                </c:pt>
                <c:pt idx="70">
                  <c:v>85</c:v>
                </c:pt>
                <c:pt idx="71">
                  <c:v>85.5</c:v>
                </c:pt>
                <c:pt idx="72">
                  <c:v>86</c:v>
                </c:pt>
                <c:pt idx="73">
                  <c:v>86.5</c:v>
                </c:pt>
                <c:pt idx="74">
                  <c:v>87</c:v>
                </c:pt>
                <c:pt idx="75">
                  <c:v>87.5</c:v>
                </c:pt>
                <c:pt idx="76">
                  <c:v>88</c:v>
                </c:pt>
                <c:pt idx="77">
                  <c:v>88.5</c:v>
                </c:pt>
                <c:pt idx="78">
                  <c:v>89</c:v>
                </c:pt>
                <c:pt idx="79">
                  <c:v>89.5</c:v>
                </c:pt>
                <c:pt idx="80">
                  <c:v>90</c:v>
                </c:pt>
                <c:pt idx="81">
                  <c:v>90.5</c:v>
                </c:pt>
                <c:pt idx="82">
                  <c:v>91</c:v>
                </c:pt>
                <c:pt idx="83">
                  <c:v>91.5</c:v>
                </c:pt>
                <c:pt idx="84">
                  <c:v>92</c:v>
                </c:pt>
                <c:pt idx="85">
                  <c:v>92.5</c:v>
                </c:pt>
                <c:pt idx="86">
                  <c:v>93</c:v>
                </c:pt>
                <c:pt idx="87">
                  <c:v>93.5</c:v>
                </c:pt>
                <c:pt idx="88">
                  <c:v>94</c:v>
                </c:pt>
                <c:pt idx="89">
                  <c:v>94.5</c:v>
                </c:pt>
                <c:pt idx="90">
                  <c:v>95</c:v>
                </c:pt>
                <c:pt idx="91">
                  <c:v>95.5</c:v>
                </c:pt>
                <c:pt idx="92">
                  <c:v>96</c:v>
                </c:pt>
                <c:pt idx="93">
                  <c:v>96.5</c:v>
                </c:pt>
                <c:pt idx="94">
                  <c:v>97</c:v>
                </c:pt>
                <c:pt idx="95">
                  <c:v>97.5</c:v>
                </c:pt>
                <c:pt idx="96">
                  <c:v>98</c:v>
                </c:pt>
                <c:pt idx="97">
                  <c:v>98.5</c:v>
                </c:pt>
                <c:pt idx="98">
                  <c:v>99</c:v>
                </c:pt>
                <c:pt idx="99">
                  <c:v>99.5</c:v>
                </c:pt>
                <c:pt idx="100">
                  <c:v>100</c:v>
                </c:pt>
              </c:numCache>
            </c:numRef>
          </c:xVal>
          <c:yVal>
            <c:numRef>
              <c:f>'Angle 0 all dist'!$H$105:$H$205</c:f>
              <c:numCache>
                <c:formatCode>0.000</c:formatCode>
                <c:ptCount val="101"/>
                <c:pt idx="0">
                  <c:v>4.8133999999999997</c:v>
                </c:pt>
                <c:pt idx="1">
                  <c:v>4.4615999999999998</c:v>
                </c:pt>
                <c:pt idx="2">
                  <c:v>2.8980999999999999</c:v>
                </c:pt>
                <c:pt idx="3">
                  <c:v>2.1518999999999999</c:v>
                </c:pt>
                <c:pt idx="4">
                  <c:v>1.7638</c:v>
                </c:pt>
                <c:pt idx="5">
                  <c:v>1.4665999999999999</c:v>
                </c:pt>
                <c:pt idx="6">
                  <c:v>1.2783</c:v>
                </c:pt>
                <c:pt idx="7">
                  <c:v>1.1325000000000001</c:v>
                </c:pt>
                <c:pt idx="8">
                  <c:v>1.0195000000000001</c:v>
                </c:pt>
                <c:pt idx="9">
                  <c:v>0.94230000000000003</c:v>
                </c:pt>
                <c:pt idx="10">
                  <c:v>0.86880000000000002</c:v>
                </c:pt>
                <c:pt idx="11">
                  <c:v>0.81479999999999997</c:v>
                </c:pt>
                <c:pt idx="12">
                  <c:v>0.7651</c:v>
                </c:pt>
                <c:pt idx="13">
                  <c:v>0.7208</c:v>
                </c:pt>
                <c:pt idx="14">
                  <c:v>0.68340000000000001</c:v>
                </c:pt>
                <c:pt idx="15">
                  <c:v>0.64790000000000003</c:v>
                </c:pt>
                <c:pt idx="16">
                  <c:v>0.6169</c:v>
                </c:pt>
                <c:pt idx="17">
                  <c:v>0.58960000000000001</c:v>
                </c:pt>
                <c:pt idx="18">
                  <c:v>0.56410000000000005</c:v>
                </c:pt>
                <c:pt idx="19">
                  <c:v>0.54449999999999998</c:v>
                </c:pt>
                <c:pt idx="20">
                  <c:v>0.52490000000000003</c:v>
                </c:pt>
                <c:pt idx="21">
                  <c:v>0.50609999999999999</c:v>
                </c:pt>
                <c:pt idx="22">
                  <c:v>0.48759999999999998</c:v>
                </c:pt>
                <c:pt idx="23">
                  <c:v>0.47120000000000001</c:v>
                </c:pt>
                <c:pt idx="24">
                  <c:v>0.45569999999999999</c:v>
                </c:pt>
                <c:pt idx="25">
                  <c:v>0.441</c:v>
                </c:pt>
                <c:pt idx="26">
                  <c:v>0.42680000000000001</c:v>
                </c:pt>
                <c:pt idx="27">
                  <c:v>0.41360000000000002</c:v>
                </c:pt>
                <c:pt idx="28">
                  <c:v>0.40110000000000001</c:v>
                </c:pt>
                <c:pt idx="29">
                  <c:v>0.3891</c:v>
                </c:pt>
                <c:pt idx="30">
                  <c:v>0.37840000000000001</c:v>
                </c:pt>
                <c:pt idx="31">
                  <c:v>0.36780000000000002</c:v>
                </c:pt>
                <c:pt idx="32">
                  <c:v>0.35809999999999997</c:v>
                </c:pt>
                <c:pt idx="33">
                  <c:v>0.34820000000000001</c:v>
                </c:pt>
                <c:pt idx="34">
                  <c:v>0.33929999999999999</c:v>
                </c:pt>
                <c:pt idx="35">
                  <c:v>0.3306</c:v>
                </c:pt>
                <c:pt idx="36">
                  <c:v>0.3216</c:v>
                </c:pt>
                <c:pt idx="37">
                  <c:v>0.31330000000000002</c:v>
                </c:pt>
                <c:pt idx="38">
                  <c:v>0.30549999999999999</c:v>
                </c:pt>
                <c:pt idx="39">
                  <c:v>0.29730000000000001</c:v>
                </c:pt>
                <c:pt idx="40">
                  <c:v>0.28999999999999998</c:v>
                </c:pt>
                <c:pt idx="41">
                  <c:v>0.28239999999999998</c:v>
                </c:pt>
                <c:pt idx="42">
                  <c:v>0.2752</c:v>
                </c:pt>
                <c:pt idx="43">
                  <c:v>0.26829999999999998</c:v>
                </c:pt>
                <c:pt idx="44">
                  <c:v>0.26129999999999998</c:v>
                </c:pt>
                <c:pt idx="45">
                  <c:v>0.25469999999999998</c:v>
                </c:pt>
                <c:pt idx="46">
                  <c:v>0.24859999999999999</c:v>
                </c:pt>
                <c:pt idx="47">
                  <c:v>0.2424</c:v>
                </c:pt>
                <c:pt idx="48">
                  <c:v>0.2359</c:v>
                </c:pt>
                <c:pt idx="49">
                  <c:v>0.23019999999999999</c:v>
                </c:pt>
                <c:pt idx="50">
                  <c:v>0.22439999999999999</c:v>
                </c:pt>
                <c:pt idx="51">
                  <c:v>0.218</c:v>
                </c:pt>
                <c:pt idx="52">
                  <c:v>0.21260000000000001</c:v>
                </c:pt>
                <c:pt idx="53">
                  <c:v>0.20710000000000001</c:v>
                </c:pt>
                <c:pt idx="54">
                  <c:v>0.20119999999999999</c:v>
                </c:pt>
                <c:pt idx="55">
                  <c:v>0.1958</c:v>
                </c:pt>
                <c:pt idx="56">
                  <c:v>0.19059999999999999</c:v>
                </c:pt>
                <c:pt idx="57">
                  <c:v>0.18540000000000001</c:v>
                </c:pt>
                <c:pt idx="58">
                  <c:v>0.18060000000000001</c:v>
                </c:pt>
                <c:pt idx="59">
                  <c:v>0.1754</c:v>
                </c:pt>
                <c:pt idx="60">
                  <c:v>0.17050000000000001</c:v>
                </c:pt>
                <c:pt idx="61">
                  <c:v>0.16589999999999999</c:v>
                </c:pt>
                <c:pt idx="62">
                  <c:v>0.16109999999999999</c:v>
                </c:pt>
                <c:pt idx="63">
                  <c:v>0.15659999999999999</c:v>
                </c:pt>
                <c:pt idx="64">
                  <c:v>0.15240000000000001</c:v>
                </c:pt>
                <c:pt idx="65">
                  <c:v>0.14829999999999999</c:v>
                </c:pt>
                <c:pt idx="66">
                  <c:v>0.1439</c:v>
                </c:pt>
                <c:pt idx="67">
                  <c:v>0.1396</c:v>
                </c:pt>
                <c:pt idx="68">
                  <c:v>0.13539999999999999</c:v>
                </c:pt>
                <c:pt idx="69">
                  <c:v>0.13070000000000001</c:v>
                </c:pt>
                <c:pt idx="70">
                  <c:v>0.1263</c:v>
                </c:pt>
                <c:pt idx="71">
                  <c:v>0.1221</c:v>
                </c:pt>
                <c:pt idx="72">
                  <c:v>0.1182</c:v>
                </c:pt>
                <c:pt idx="73">
                  <c:v>0.11409999999999999</c:v>
                </c:pt>
                <c:pt idx="74">
                  <c:v>0.1103</c:v>
                </c:pt>
                <c:pt idx="75">
                  <c:v>0.10639999999999999</c:v>
                </c:pt>
                <c:pt idx="76">
                  <c:v>0.1024</c:v>
                </c:pt>
                <c:pt idx="77">
                  <c:v>9.8299999999999998E-2</c:v>
                </c:pt>
                <c:pt idx="78">
                  <c:v>9.4399999999999998E-2</c:v>
                </c:pt>
                <c:pt idx="79">
                  <c:v>9.0300000000000005E-2</c:v>
                </c:pt>
                <c:pt idx="80">
                  <c:v>8.6400000000000005E-2</c:v>
                </c:pt>
                <c:pt idx="81">
                  <c:v>8.2500000000000004E-2</c:v>
                </c:pt>
                <c:pt idx="82">
                  <c:v>7.8700000000000006E-2</c:v>
                </c:pt>
                <c:pt idx="83">
                  <c:v>7.4899999999999994E-2</c:v>
                </c:pt>
                <c:pt idx="84">
                  <c:v>7.1199999999999999E-2</c:v>
                </c:pt>
                <c:pt idx="85">
                  <c:v>6.7400000000000002E-2</c:v>
                </c:pt>
                <c:pt idx="86">
                  <c:v>6.3500000000000001E-2</c:v>
                </c:pt>
                <c:pt idx="87">
                  <c:v>5.9900000000000002E-2</c:v>
                </c:pt>
                <c:pt idx="88">
                  <c:v>5.62E-2</c:v>
                </c:pt>
                <c:pt idx="89">
                  <c:v>5.2200000000000003E-2</c:v>
                </c:pt>
                <c:pt idx="90">
                  <c:v>4.8599999999999997E-2</c:v>
                </c:pt>
                <c:pt idx="91">
                  <c:v>4.4900000000000002E-2</c:v>
                </c:pt>
                <c:pt idx="92">
                  <c:v>4.1300000000000003E-2</c:v>
                </c:pt>
                <c:pt idx="93">
                  <c:v>3.73E-2</c:v>
                </c:pt>
                <c:pt idx="94">
                  <c:v>3.3399999999999999E-2</c:v>
                </c:pt>
                <c:pt idx="95">
                  <c:v>2.93E-2</c:v>
                </c:pt>
                <c:pt idx="96">
                  <c:v>2.4899999999999999E-2</c:v>
                </c:pt>
                <c:pt idx="97">
                  <c:v>2.0299999999999999E-2</c:v>
                </c:pt>
                <c:pt idx="98">
                  <c:v>1.4999999999999999E-2</c:v>
                </c:pt>
                <c:pt idx="99">
                  <c:v>8.5000000000000006E-3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4E2-4693-842B-BABDE6C5D521}"/>
            </c:ext>
          </c:extLst>
        </c:ser>
        <c:ser>
          <c:idx val="6"/>
          <c:order val="7"/>
          <c:tx>
            <c:strRef>
              <c:f>'Angle 0 all dist'!$I$104</c:f>
              <c:strCache>
                <c:ptCount val="1"/>
                <c:pt idx="0">
                  <c:v>32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'Angle 0 all dist'!$A$105:$A$205</c:f>
              <c:numCache>
                <c:formatCode>0.0</c:formatCode>
                <c:ptCount val="101"/>
                <c:pt idx="0">
                  <c:v>50</c:v>
                </c:pt>
                <c:pt idx="1">
                  <c:v>50.5</c:v>
                </c:pt>
                <c:pt idx="2">
                  <c:v>51</c:v>
                </c:pt>
                <c:pt idx="3">
                  <c:v>51.5</c:v>
                </c:pt>
                <c:pt idx="4">
                  <c:v>52</c:v>
                </c:pt>
                <c:pt idx="5">
                  <c:v>52.5</c:v>
                </c:pt>
                <c:pt idx="6">
                  <c:v>53</c:v>
                </c:pt>
                <c:pt idx="7">
                  <c:v>53.5</c:v>
                </c:pt>
                <c:pt idx="8">
                  <c:v>54</c:v>
                </c:pt>
                <c:pt idx="9">
                  <c:v>54.5</c:v>
                </c:pt>
                <c:pt idx="10">
                  <c:v>55</c:v>
                </c:pt>
                <c:pt idx="11">
                  <c:v>55.5</c:v>
                </c:pt>
                <c:pt idx="12">
                  <c:v>56</c:v>
                </c:pt>
                <c:pt idx="13">
                  <c:v>56.5</c:v>
                </c:pt>
                <c:pt idx="14">
                  <c:v>57</c:v>
                </c:pt>
                <c:pt idx="15">
                  <c:v>57.5</c:v>
                </c:pt>
                <c:pt idx="16">
                  <c:v>58</c:v>
                </c:pt>
                <c:pt idx="17">
                  <c:v>58.5</c:v>
                </c:pt>
                <c:pt idx="18">
                  <c:v>59</c:v>
                </c:pt>
                <c:pt idx="19">
                  <c:v>59.5</c:v>
                </c:pt>
                <c:pt idx="20">
                  <c:v>60</c:v>
                </c:pt>
                <c:pt idx="21">
                  <c:v>60.5</c:v>
                </c:pt>
                <c:pt idx="22">
                  <c:v>61</c:v>
                </c:pt>
                <c:pt idx="23">
                  <c:v>61.5</c:v>
                </c:pt>
                <c:pt idx="24">
                  <c:v>62</c:v>
                </c:pt>
                <c:pt idx="25">
                  <c:v>62.5</c:v>
                </c:pt>
                <c:pt idx="26">
                  <c:v>63</c:v>
                </c:pt>
                <c:pt idx="27">
                  <c:v>63.5</c:v>
                </c:pt>
                <c:pt idx="28">
                  <c:v>64</c:v>
                </c:pt>
                <c:pt idx="29">
                  <c:v>64.5</c:v>
                </c:pt>
                <c:pt idx="30">
                  <c:v>65</c:v>
                </c:pt>
                <c:pt idx="31">
                  <c:v>65.5</c:v>
                </c:pt>
                <c:pt idx="32">
                  <c:v>66</c:v>
                </c:pt>
                <c:pt idx="33">
                  <c:v>66.5</c:v>
                </c:pt>
                <c:pt idx="34">
                  <c:v>67</c:v>
                </c:pt>
                <c:pt idx="35">
                  <c:v>67.5</c:v>
                </c:pt>
                <c:pt idx="36">
                  <c:v>68</c:v>
                </c:pt>
                <c:pt idx="37">
                  <c:v>68.5</c:v>
                </c:pt>
                <c:pt idx="38">
                  <c:v>69</c:v>
                </c:pt>
                <c:pt idx="39">
                  <c:v>69.5</c:v>
                </c:pt>
                <c:pt idx="40">
                  <c:v>70</c:v>
                </c:pt>
                <c:pt idx="41">
                  <c:v>70.5</c:v>
                </c:pt>
                <c:pt idx="42">
                  <c:v>71</c:v>
                </c:pt>
                <c:pt idx="43">
                  <c:v>71.5</c:v>
                </c:pt>
                <c:pt idx="44">
                  <c:v>72</c:v>
                </c:pt>
                <c:pt idx="45">
                  <c:v>72.5</c:v>
                </c:pt>
                <c:pt idx="46">
                  <c:v>73</c:v>
                </c:pt>
                <c:pt idx="47">
                  <c:v>73.5</c:v>
                </c:pt>
                <c:pt idx="48">
                  <c:v>74</c:v>
                </c:pt>
                <c:pt idx="49">
                  <c:v>74.5</c:v>
                </c:pt>
                <c:pt idx="50">
                  <c:v>75</c:v>
                </c:pt>
                <c:pt idx="51">
                  <c:v>75.5</c:v>
                </c:pt>
                <c:pt idx="52">
                  <c:v>76</c:v>
                </c:pt>
                <c:pt idx="53">
                  <c:v>76.5</c:v>
                </c:pt>
                <c:pt idx="54">
                  <c:v>77</c:v>
                </c:pt>
                <c:pt idx="55">
                  <c:v>77.5</c:v>
                </c:pt>
                <c:pt idx="56">
                  <c:v>78</c:v>
                </c:pt>
                <c:pt idx="57">
                  <c:v>78.5</c:v>
                </c:pt>
                <c:pt idx="58">
                  <c:v>79</c:v>
                </c:pt>
                <c:pt idx="59">
                  <c:v>79.5</c:v>
                </c:pt>
                <c:pt idx="60">
                  <c:v>80</c:v>
                </c:pt>
                <c:pt idx="61">
                  <c:v>80.5</c:v>
                </c:pt>
                <c:pt idx="62">
                  <c:v>81</c:v>
                </c:pt>
                <c:pt idx="63">
                  <c:v>81.5</c:v>
                </c:pt>
                <c:pt idx="64">
                  <c:v>82</c:v>
                </c:pt>
                <c:pt idx="65">
                  <c:v>82.5</c:v>
                </c:pt>
                <c:pt idx="66">
                  <c:v>83</c:v>
                </c:pt>
                <c:pt idx="67">
                  <c:v>83.5</c:v>
                </c:pt>
                <c:pt idx="68">
                  <c:v>84</c:v>
                </c:pt>
                <c:pt idx="69">
                  <c:v>84.5</c:v>
                </c:pt>
                <c:pt idx="70">
                  <c:v>85</c:v>
                </c:pt>
                <c:pt idx="71">
                  <c:v>85.5</c:v>
                </c:pt>
                <c:pt idx="72">
                  <c:v>86</c:v>
                </c:pt>
                <c:pt idx="73">
                  <c:v>86.5</c:v>
                </c:pt>
                <c:pt idx="74">
                  <c:v>87</c:v>
                </c:pt>
                <c:pt idx="75">
                  <c:v>87.5</c:v>
                </c:pt>
                <c:pt idx="76">
                  <c:v>88</c:v>
                </c:pt>
                <c:pt idx="77">
                  <c:v>88.5</c:v>
                </c:pt>
                <c:pt idx="78">
                  <c:v>89</c:v>
                </c:pt>
                <c:pt idx="79">
                  <c:v>89.5</c:v>
                </c:pt>
                <c:pt idx="80">
                  <c:v>90</c:v>
                </c:pt>
                <c:pt idx="81">
                  <c:v>90.5</c:v>
                </c:pt>
                <c:pt idx="82">
                  <c:v>91</c:v>
                </c:pt>
                <c:pt idx="83">
                  <c:v>91.5</c:v>
                </c:pt>
                <c:pt idx="84">
                  <c:v>92</c:v>
                </c:pt>
                <c:pt idx="85">
                  <c:v>92.5</c:v>
                </c:pt>
                <c:pt idx="86">
                  <c:v>93</c:v>
                </c:pt>
                <c:pt idx="87">
                  <c:v>93.5</c:v>
                </c:pt>
                <c:pt idx="88">
                  <c:v>94</c:v>
                </c:pt>
                <c:pt idx="89">
                  <c:v>94.5</c:v>
                </c:pt>
                <c:pt idx="90">
                  <c:v>95</c:v>
                </c:pt>
                <c:pt idx="91">
                  <c:v>95.5</c:v>
                </c:pt>
                <c:pt idx="92">
                  <c:v>96</c:v>
                </c:pt>
                <c:pt idx="93">
                  <c:v>96.5</c:v>
                </c:pt>
                <c:pt idx="94">
                  <c:v>97</c:v>
                </c:pt>
                <c:pt idx="95">
                  <c:v>97.5</c:v>
                </c:pt>
                <c:pt idx="96">
                  <c:v>98</c:v>
                </c:pt>
                <c:pt idx="97">
                  <c:v>98.5</c:v>
                </c:pt>
                <c:pt idx="98">
                  <c:v>99</c:v>
                </c:pt>
                <c:pt idx="99">
                  <c:v>99.5</c:v>
                </c:pt>
                <c:pt idx="100">
                  <c:v>100</c:v>
                </c:pt>
              </c:numCache>
            </c:numRef>
          </c:xVal>
          <c:yVal>
            <c:numRef>
              <c:f>'Angle 0 all dist'!$I$105:$I$205</c:f>
              <c:numCache>
                <c:formatCode>0.000</c:formatCode>
                <c:ptCount val="101"/>
                <c:pt idx="0">
                  <c:v>5.2373000000000003</c:v>
                </c:pt>
                <c:pt idx="1">
                  <c:v>5.1749999999999998</c:v>
                </c:pt>
                <c:pt idx="2">
                  <c:v>3.7336</c:v>
                </c:pt>
                <c:pt idx="3">
                  <c:v>2.8672</c:v>
                </c:pt>
                <c:pt idx="4">
                  <c:v>2.3694000000000002</c:v>
                </c:pt>
                <c:pt idx="5">
                  <c:v>1.9376</c:v>
                </c:pt>
                <c:pt idx="6">
                  <c:v>1.6793</c:v>
                </c:pt>
                <c:pt idx="7">
                  <c:v>1.4939</c:v>
                </c:pt>
                <c:pt idx="8">
                  <c:v>1.3173999999999999</c:v>
                </c:pt>
                <c:pt idx="9">
                  <c:v>1.2126999999999999</c:v>
                </c:pt>
                <c:pt idx="10">
                  <c:v>1.1079000000000001</c:v>
                </c:pt>
                <c:pt idx="11">
                  <c:v>1.0256000000000001</c:v>
                </c:pt>
                <c:pt idx="12">
                  <c:v>0.94869999999999999</c:v>
                </c:pt>
                <c:pt idx="13">
                  <c:v>0.88470000000000004</c:v>
                </c:pt>
                <c:pt idx="14">
                  <c:v>0.83320000000000005</c:v>
                </c:pt>
                <c:pt idx="15">
                  <c:v>0.78649999999999998</c:v>
                </c:pt>
                <c:pt idx="16">
                  <c:v>0.74829999999999997</c:v>
                </c:pt>
                <c:pt idx="17">
                  <c:v>0.71109999999999995</c:v>
                </c:pt>
                <c:pt idx="18">
                  <c:v>0.67500000000000004</c:v>
                </c:pt>
                <c:pt idx="19">
                  <c:v>0.64700000000000002</c:v>
                </c:pt>
                <c:pt idx="20">
                  <c:v>0.62009999999999998</c:v>
                </c:pt>
                <c:pt idx="21">
                  <c:v>0.59560000000000002</c:v>
                </c:pt>
                <c:pt idx="22">
                  <c:v>0.5716</c:v>
                </c:pt>
                <c:pt idx="23">
                  <c:v>0.5504</c:v>
                </c:pt>
                <c:pt idx="24">
                  <c:v>0.53100000000000003</c:v>
                </c:pt>
                <c:pt idx="25">
                  <c:v>0.51180000000000003</c:v>
                </c:pt>
                <c:pt idx="26">
                  <c:v>0.49380000000000002</c:v>
                </c:pt>
                <c:pt idx="27">
                  <c:v>0.4768</c:v>
                </c:pt>
                <c:pt idx="28">
                  <c:v>0.46210000000000001</c:v>
                </c:pt>
                <c:pt idx="29">
                  <c:v>0.44779999999999998</c:v>
                </c:pt>
                <c:pt idx="30">
                  <c:v>0.43509999999999999</c:v>
                </c:pt>
                <c:pt idx="31">
                  <c:v>0.42249999999999999</c:v>
                </c:pt>
                <c:pt idx="32">
                  <c:v>0.41139999999999999</c:v>
                </c:pt>
                <c:pt idx="33">
                  <c:v>0.39889999999999998</c:v>
                </c:pt>
                <c:pt idx="34">
                  <c:v>0.38829999999999998</c:v>
                </c:pt>
                <c:pt idx="35">
                  <c:v>0.37830000000000003</c:v>
                </c:pt>
                <c:pt idx="36">
                  <c:v>0.36770000000000003</c:v>
                </c:pt>
                <c:pt idx="37">
                  <c:v>0.35799999999999998</c:v>
                </c:pt>
                <c:pt idx="38">
                  <c:v>0.34889999999999999</c:v>
                </c:pt>
                <c:pt idx="39">
                  <c:v>0.33950000000000002</c:v>
                </c:pt>
                <c:pt idx="40">
                  <c:v>0.33050000000000002</c:v>
                </c:pt>
                <c:pt idx="41">
                  <c:v>0.32140000000000002</c:v>
                </c:pt>
                <c:pt idx="42">
                  <c:v>0.31330000000000002</c:v>
                </c:pt>
                <c:pt idx="43">
                  <c:v>0.30570000000000003</c:v>
                </c:pt>
                <c:pt idx="44">
                  <c:v>0.29780000000000001</c:v>
                </c:pt>
                <c:pt idx="45">
                  <c:v>0.2898</c:v>
                </c:pt>
                <c:pt idx="46">
                  <c:v>0.28249999999999997</c:v>
                </c:pt>
                <c:pt idx="47">
                  <c:v>0.27600000000000002</c:v>
                </c:pt>
                <c:pt idx="48">
                  <c:v>0.26910000000000001</c:v>
                </c:pt>
                <c:pt idx="49">
                  <c:v>0.26250000000000001</c:v>
                </c:pt>
                <c:pt idx="50">
                  <c:v>0.25600000000000001</c:v>
                </c:pt>
                <c:pt idx="51">
                  <c:v>0.24879999999999999</c:v>
                </c:pt>
                <c:pt idx="52">
                  <c:v>0.2429</c:v>
                </c:pt>
                <c:pt idx="53">
                  <c:v>0.23669999999999999</c:v>
                </c:pt>
                <c:pt idx="54">
                  <c:v>0.23</c:v>
                </c:pt>
                <c:pt idx="55">
                  <c:v>0.22370000000000001</c:v>
                </c:pt>
                <c:pt idx="56">
                  <c:v>0.21759999999999999</c:v>
                </c:pt>
                <c:pt idx="57">
                  <c:v>0.21190000000000001</c:v>
                </c:pt>
                <c:pt idx="58">
                  <c:v>0.20619999999999999</c:v>
                </c:pt>
                <c:pt idx="59">
                  <c:v>0.20069999999999999</c:v>
                </c:pt>
                <c:pt idx="60">
                  <c:v>0.1953</c:v>
                </c:pt>
                <c:pt idx="61">
                  <c:v>0.18990000000000001</c:v>
                </c:pt>
                <c:pt idx="62">
                  <c:v>0.185</c:v>
                </c:pt>
                <c:pt idx="63">
                  <c:v>0.17979999999999999</c:v>
                </c:pt>
                <c:pt idx="64">
                  <c:v>0.1749</c:v>
                </c:pt>
                <c:pt idx="65">
                  <c:v>0.1701</c:v>
                </c:pt>
                <c:pt idx="66">
                  <c:v>0.1653</c:v>
                </c:pt>
                <c:pt idx="67">
                  <c:v>0.1608</c:v>
                </c:pt>
                <c:pt idx="68">
                  <c:v>0.15590000000000001</c:v>
                </c:pt>
                <c:pt idx="69">
                  <c:v>0.15090000000000001</c:v>
                </c:pt>
                <c:pt idx="70">
                  <c:v>0.1459</c:v>
                </c:pt>
                <c:pt idx="71">
                  <c:v>0.1416</c:v>
                </c:pt>
                <c:pt idx="72">
                  <c:v>0.1371</c:v>
                </c:pt>
                <c:pt idx="73">
                  <c:v>0.13239999999999999</c:v>
                </c:pt>
                <c:pt idx="74">
                  <c:v>0.1283</c:v>
                </c:pt>
                <c:pt idx="75">
                  <c:v>0.1236</c:v>
                </c:pt>
                <c:pt idx="76">
                  <c:v>0.11890000000000001</c:v>
                </c:pt>
                <c:pt idx="77">
                  <c:v>0.1143</c:v>
                </c:pt>
                <c:pt idx="78">
                  <c:v>0.11020000000000001</c:v>
                </c:pt>
                <c:pt idx="79">
                  <c:v>0.10589999999999999</c:v>
                </c:pt>
                <c:pt idx="80">
                  <c:v>0.1013</c:v>
                </c:pt>
                <c:pt idx="81">
                  <c:v>9.7000000000000003E-2</c:v>
                </c:pt>
                <c:pt idx="82">
                  <c:v>9.2600000000000002E-2</c:v>
                </c:pt>
                <c:pt idx="83">
                  <c:v>8.7900000000000006E-2</c:v>
                </c:pt>
                <c:pt idx="84">
                  <c:v>8.3799999999999999E-2</c:v>
                </c:pt>
                <c:pt idx="85">
                  <c:v>7.9699999999999993E-2</c:v>
                </c:pt>
                <c:pt idx="86">
                  <c:v>7.5800000000000006E-2</c:v>
                </c:pt>
                <c:pt idx="87">
                  <c:v>7.1300000000000002E-2</c:v>
                </c:pt>
                <c:pt idx="88">
                  <c:v>6.6799999999999998E-2</c:v>
                </c:pt>
                <c:pt idx="89">
                  <c:v>6.25E-2</c:v>
                </c:pt>
                <c:pt idx="90">
                  <c:v>5.8299999999999998E-2</c:v>
                </c:pt>
                <c:pt idx="91">
                  <c:v>5.4199999999999998E-2</c:v>
                </c:pt>
                <c:pt idx="92">
                  <c:v>4.9799999999999997E-2</c:v>
                </c:pt>
                <c:pt idx="93">
                  <c:v>4.5600000000000002E-2</c:v>
                </c:pt>
                <c:pt idx="94">
                  <c:v>4.0899999999999999E-2</c:v>
                </c:pt>
                <c:pt idx="95">
                  <c:v>3.5799999999999998E-2</c:v>
                </c:pt>
                <c:pt idx="96">
                  <c:v>0.03</c:v>
                </c:pt>
                <c:pt idx="97">
                  <c:v>2.3800000000000002E-2</c:v>
                </c:pt>
                <c:pt idx="98">
                  <c:v>1.7100000000000001E-2</c:v>
                </c:pt>
                <c:pt idx="99">
                  <c:v>8.8999999999999999E-3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4E2-4693-842B-BABDE6C5D521}"/>
            </c:ext>
          </c:extLst>
        </c:ser>
        <c:ser>
          <c:idx val="7"/>
          <c:order val="8"/>
          <c:tx>
            <c:strRef>
              <c:f>'Angle 0 all dist'!$J$104</c:f>
              <c:strCache>
                <c:ptCount val="1"/>
                <c:pt idx="0">
                  <c:v>16</c:v>
                </c:pt>
              </c:strCache>
            </c:strRef>
          </c:tx>
          <c:spPr>
            <a:ln w="19050" cap="rnd">
              <a:solidFill>
                <a:schemeClr val="accent1">
                  <a:tint val="9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'Angle 0 all dist'!$A$105:$A$205</c:f>
              <c:numCache>
                <c:formatCode>0.0</c:formatCode>
                <c:ptCount val="101"/>
                <c:pt idx="0">
                  <c:v>50</c:v>
                </c:pt>
                <c:pt idx="1">
                  <c:v>50.5</c:v>
                </c:pt>
                <c:pt idx="2">
                  <c:v>51</c:v>
                </c:pt>
                <c:pt idx="3">
                  <c:v>51.5</c:v>
                </c:pt>
                <c:pt idx="4">
                  <c:v>52</c:v>
                </c:pt>
                <c:pt idx="5">
                  <c:v>52.5</c:v>
                </c:pt>
                <c:pt idx="6">
                  <c:v>53</c:v>
                </c:pt>
                <c:pt idx="7">
                  <c:v>53.5</c:v>
                </c:pt>
                <c:pt idx="8">
                  <c:v>54</c:v>
                </c:pt>
                <c:pt idx="9">
                  <c:v>54.5</c:v>
                </c:pt>
                <c:pt idx="10">
                  <c:v>55</c:v>
                </c:pt>
                <c:pt idx="11">
                  <c:v>55.5</c:v>
                </c:pt>
                <c:pt idx="12">
                  <c:v>56</c:v>
                </c:pt>
                <c:pt idx="13">
                  <c:v>56.5</c:v>
                </c:pt>
                <c:pt idx="14">
                  <c:v>57</c:v>
                </c:pt>
                <c:pt idx="15">
                  <c:v>57.5</c:v>
                </c:pt>
                <c:pt idx="16">
                  <c:v>58</c:v>
                </c:pt>
                <c:pt idx="17">
                  <c:v>58.5</c:v>
                </c:pt>
                <c:pt idx="18">
                  <c:v>59</c:v>
                </c:pt>
                <c:pt idx="19">
                  <c:v>59.5</c:v>
                </c:pt>
                <c:pt idx="20">
                  <c:v>60</c:v>
                </c:pt>
                <c:pt idx="21">
                  <c:v>60.5</c:v>
                </c:pt>
                <c:pt idx="22">
                  <c:v>61</c:v>
                </c:pt>
                <c:pt idx="23">
                  <c:v>61.5</c:v>
                </c:pt>
                <c:pt idx="24">
                  <c:v>62</c:v>
                </c:pt>
                <c:pt idx="25">
                  <c:v>62.5</c:v>
                </c:pt>
                <c:pt idx="26">
                  <c:v>63</c:v>
                </c:pt>
                <c:pt idx="27">
                  <c:v>63.5</c:v>
                </c:pt>
                <c:pt idx="28">
                  <c:v>64</c:v>
                </c:pt>
                <c:pt idx="29">
                  <c:v>64.5</c:v>
                </c:pt>
                <c:pt idx="30">
                  <c:v>65</c:v>
                </c:pt>
                <c:pt idx="31">
                  <c:v>65.5</c:v>
                </c:pt>
                <c:pt idx="32">
                  <c:v>66</c:v>
                </c:pt>
                <c:pt idx="33">
                  <c:v>66.5</c:v>
                </c:pt>
                <c:pt idx="34">
                  <c:v>67</c:v>
                </c:pt>
                <c:pt idx="35">
                  <c:v>67.5</c:v>
                </c:pt>
                <c:pt idx="36">
                  <c:v>68</c:v>
                </c:pt>
                <c:pt idx="37">
                  <c:v>68.5</c:v>
                </c:pt>
                <c:pt idx="38">
                  <c:v>69</c:v>
                </c:pt>
                <c:pt idx="39">
                  <c:v>69.5</c:v>
                </c:pt>
                <c:pt idx="40">
                  <c:v>70</c:v>
                </c:pt>
                <c:pt idx="41">
                  <c:v>70.5</c:v>
                </c:pt>
                <c:pt idx="42">
                  <c:v>71</c:v>
                </c:pt>
                <c:pt idx="43">
                  <c:v>71.5</c:v>
                </c:pt>
                <c:pt idx="44">
                  <c:v>72</c:v>
                </c:pt>
                <c:pt idx="45">
                  <c:v>72.5</c:v>
                </c:pt>
                <c:pt idx="46">
                  <c:v>73</c:v>
                </c:pt>
                <c:pt idx="47">
                  <c:v>73.5</c:v>
                </c:pt>
                <c:pt idx="48">
                  <c:v>74</c:v>
                </c:pt>
                <c:pt idx="49">
                  <c:v>74.5</c:v>
                </c:pt>
                <c:pt idx="50">
                  <c:v>75</c:v>
                </c:pt>
                <c:pt idx="51">
                  <c:v>75.5</c:v>
                </c:pt>
                <c:pt idx="52">
                  <c:v>76</c:v>
                </c:pt>
                <c:pt idx="53">
                  <c:v>76.5</c:v>
                </c:pt>
                <c:pt idx="54">
                  <c:v>77</c:v>
                </c:pt>
                <c:pt idx="55">
                  <c:v>77.5</c:v>
                </c:pt>
                <c:pt idx="56">
                  <c:v>78</c:v>
                </c:pt>
                <c:pt idx="57">
                  <c:v>78.5</c:v>
                </c:pt>
                <c:pt idx="58">
                  <c:v>79</c:v>
                </c:pt>
                <c:pt idx="59">
                  <c:v>79.5</c:v>
                </c:pt>
                <c:pt idx="60">
                  <c:v>80</c:v>
                </c:pt>
                <c:pt idx="61">
                  <c:v>80.5</c:v>
                </c:pt>
                <c:pt idx="62">
                  <c:v>81</c:v>
                </c:pt>
                <c:pt idx="63">
                  <c:v>81.5</c:v>
                </c:pt>
                <c:pt idx="64">
                  <c:v>82</c:v>
                </c:pt>
                <c:pt idx="65">
                  <c:v>82.5</c:v>
                </c:pt>
                <c:pt idx="66">
                  <c:v>83</c:v>
                </c:pt>
                <c:pt idx="67">
                  <c:v>83.5</c:v>
                </c:pt>
                <c:pt idx="68">
                  <c:v>84</c:v>
                </c:pt>
                <c:pt idx="69">
                  <c:v>84.5</c:v>
                </c:pt>
                <c:pt idx="70">
                  <c:v>85</c:v>
                </c:pt>
                <c:pt idx="71">
                  <c:v>85.5</c:v>
                </c:pt>
                <c:pt idx="72">
                  <c:v>86</c:v>
                </c:pt>
                <c:pt idx="73">
                  <c:v>86.5</c:v>
                </c:pt>
                <c:pt idx="74">
                  <c:v>87</c:v>
                </c:pt>
                <c:pt idx="75">
                  <c:v>87.5</c:v>
                </c:pt>
                <c:pt idx="76">
                  <c:v>88</c:v>
                </c:pt>
                <c:pt idx="77">
                  <c:v>88.5</c:v>
                </c:pt>
                <c:pt idx="78">
                  <c:v>89</c:v>
                </c:pt>
                <c:pt idx="79">
                  <c:v>89.5</c:v>
                </c:pt>
                <c:pt idx="80">
                  <c:v>90</c:v>
                </c:pt>
                <c:pt idx="81">
                  <c:v>90.5</c:v>
                </c:pt>
                <c:pt idx="82">
                  <c:v>91</c:v>
                </c:pt>
                <c:pt idx="83">
                  <c:v>91.5</c:v>
                </c:pt>
                <c:pt idx="84">
                  <c:v>92</c:v>
                </c:pt>
                <c:pt idx="85">
                  <c:v>92.5</c:v>
                </c:pt>
                <c:pt idx="86">
                  <c:v>93</c:v>
                </c:pt>
                <c:pt idx="87">
                  <c:v>93.5</c:v>
                </c:pt>
                <c:pt idx="88">
                  <c:v>94</c:v>
                </c:pt>
                <c:pt idx="89">
                  <c:v>94.5</c:v>
                </c:pt>
                <c:pt idx="90">
                  <c:v>95</c:v>
                </c:pt>
                <c:pt idx="91">
                  <c:v>95.5</c:v>
                </c:pt>
                <c:pt idx="92">
                  <c:v>96</c:v>
                </c:pt>
                <c:pt idx="93">
                  <c:v>96.5</c:v>
                </c:pt>
                <c:pt idx="94">
                  <c:v>97</c:v>
                </c:pt>
                <c:pt idx="95">
                  <c:v>97.5</c:v>
                </c:pt>
                <c:pt idx="96">
                  <c:v>98</c:v>
                </c:pt>
                <c:pt idx="97">
                  <c:v>98.5</c:v>
                </c:pt>
                <c:pt idx="98">
                  <c:v>99</c:v>
                </c:pt>
                <c:pt idx="99">
                  <c:v>99.5</c:v>
                </c:pt>
                <c:pt idx="100">
                  <c:v>100</c:v>
                </c:pt>
              </c:numCache>
            </c:numRef>
          </c:xVal>
          <c:yVal>
            <c:numRef>
              <c:f>'Angle 0 all dist'!$J$105:$J$205</c:f>
              <c:numCache>
                <c:formatCode>0.000</c:formatCode>
                <c:ptCount val="101"/>
                <c:pt idx="0">
                  <c:v>5.5509000000000004</c:v>
                </c:pt>
                <c:pt idx="1">
                  <c:v>6.3967000000000001</c:v>
                </c:pt>
                <c:pt idx="2">
                  <c:v>4.5255999999999998</c:v>
                </c:pt>
                <c:pt idx="3">
                  <c:v>3.4622999999999999</c:v>
                </c:pt>
                <c:pt idx="4">
                  <c:v>3.0872000000000002</c:v>
                </c:pt>
                <c:pt idx="5">
                  <c:v>2.5669</c:v>
                </c:pt>
                <c:pt idx="6">
                  <c:v>2.2351999999999999</c:v>
                </c:pt>
                <c:pt idx="7">
                  <c:v>2.0026000000000002</c:v>
                </c:pt>
                <c:pt idx="8">
                  <c:v>1.7464999999999999</c:v>
                </c:pt>
                <c:pt idx="9">
                  <c:v>1.593</c:v>
                </c:pt>
                <c:pt idx="10">
                  <c:v>1.456</c:v>
                </c:pt>
                <c:pt idx="11">
                  <c:v>1.3516999999999999</c:v>
                </c:pt>
                <c:pt idx="12">
                  <c:v>1.242</c:v>
                </c:pt>
                <c:pt idx="13">
                  <c:v>1.1505000000000001</c:v>
                </c:pt>
                <c:pt idx="14">
                  <c:v>1.0767</c:v>
                </c:pt>
                <c:pt idx="15">
                  <c:v>1.0023</c:v>
                </c:pt>
                <c:pt idx="16">
                  <c:v>0.95409999999999995</c:v>
                </c:pt>
                <c:pt idx="17">
                  <c:v>0.90129999999999999</c:v>
                </c:pt>
                <c:pt idx="18">
                  <c:v>0.85489999999999999</c:v>
                </c:pt>
                <c:pt idx="19">
                  <c:v>0.82030000000000003</c:v>
                </c:pt>
                <c:pt idx="20">
                  <c:v>0.7823</c:v>
                </c:pt>
                <c:pt idx="21">
                  <c:v>0.746</c:v>
                </c:pt>
                <c:pt idx="22">
                  <c:v>0.71440000000000003</c:v>
                </c:pt>
                <c:pt idx="23">
                  <c:v>0.6845</c:v>
                </c:pt>
                <c:pt idx="24">
                  <c:v>0.65939999999999999</c:v>
                </c:pt>
                <c:pt idx="25">
                  <c:v>0.63249999999999995</c:v>
                </c:pt>
                <c:pt idx="26">
                  <c:v>0.60860000000000003</c:v>
                </c:pt>
                <c:pt idx="27">
                  <c:v>0.58560000000000001</c:v>
                </c:pt>
                <c:pt idx="28">
                  <c:v>0.56720000000000004</c:v>
                </c:pt>
                <c:pt idx="29">
                  <c:v>0.54759999999999998</c:v>
                </c:pt>
                <c:pt idx="30">
                  <c:v>0.53010000000000002</c:v>
                </c:pt>
                <c:pt idx="31">
                  <c:v>0.51439999999999997</c:v>
                </c:pt>
                <c:pt idx="32">
                  <c:v>0.498</c:v>
                </c:pt>
                <c:pt idx="33">
                  <c:v>0.48159999999999997</c:v>
                </c:pt>
                <c:pt idx="34">
                  <c:v>0.46889999999999998</c:v>
                </c:pt>
                <c:pt idx="35">
                  <c:v>0.45639999999999997</c:v>
                </c:pt>
                <c:pt idx="36">
                  <c:v>0.44450000000000001</c:v>
                </c:pt>
                <c:pt idx="37">
                  <c:v>0.4325</c:v>
                </c:pt>
                <c:pt idx="38">
                  <c:v>0.42149999999999999</c:v>
                </c:pt>
                <c:pt idx="39">
                  <c:v>0.41010000000000002</c:v>
                </c:pt>
                <c:pt idx="40">
                  <c:v>0.39879999999999999</c:v>
                </c:pt>
                <c:pt idx="41">
                  <c:v>0.38640000000000002</c:v>
                </c:pt>
                <c:pt idx="42">
                  <c:v>0.376</c:v>
                </c:pt>
                <c:pt idx="43">
                  <c:v>0.36649999999999999</c:v>
                </c:pt>
                <c:pt idx="44">
                  <c:v>0.35639999999999999</c:v>
                </c:pt>
                <c:pt idx="45">
                  <c:v>0.34670000000000001</c:v>
                </c:pt>
                <c:pt idx="46">
                  <c:v>0.3387</c:v>
                </c:pt>
                <c:pt idx="47">
                  <c:v>0.32979999999999998</c:v>
                </c:pt>
                <c:pt idx="48">
                  <c:v>0.32040000000000002</c:v>
                </c:pt>
                <c:pt idx="49">
                  <c:v>0.31280000000000002</c:v>
                </c:pt>
                <c:pt idx="50">
                  <c:v>0.30470000000000003</c:v>
                </c:pt>
                <c:pt idx="51">
                  <c:v>0.2954</c:v>
                </c:pt>
                <c:pt idx="52">
                  <c:v>0.28770000000000001</c:v>
                </c:pt>
                <c:pt idx="53">
                  <c:v>0.28070000000000001</c:v>
                </c:pt>
                <c:pt idx="54">
                  <c:v>0.27360000000000001</c:v>
                </c:pt>
                <c:pt idx="55">
                  <c:v>0.2656</c:v>
                </c:pt>
                <c:pt idx="56">
                  <c:v>0.25729999999999997</c:v>
                </c:pt>
                <c:pt idx="57">
                  <c:v>0.25109999999999999</c:v>
                </c:pt>
                <c:pt idx="58">
                  <c:v>0.2452</c:v>
                </c:pt>
                <c:pt idx="59">
                  <c:v>0.23830000000000001</c:v>
                </c:pt>
                <c:pt idx="60">
                  <c:v>0.2319</c:v>
                </c:pt>
                <c:pt idx="61">
                  <c:v>0.2271</c:v>
                </c:pt>
                <c:pt idx="62">
                  <c:v>0.22070000000000001</c:v>
                </c:pt>
                <c:pt idx="63">
                  <c:v>0.21390000000000001</c:v>
                </c:pt>
                <c:pt idx="64">
                  <c:v>0.2082</c:v>
                </c:pt>
                <c:pt idx="65">
                  <c:v>0.2031</c:v>
                </c:pt>
                <c:pt idx="66">
                  <c:v>0.1976</c:v>
                </c:pt>
                <c:pt idx="67">
                  <c:v>0.19259999999999999</c:v>
                </c:pt>
                <c:pt idx="68">
                  <c:v>0.18709999999999999</c:v>
                </c:pt>
                <c:pt idx="69">
                  <c:v>0.18099999999999999</c:v>
                </c:pt>
                <c:pt idx="70">
                  <c:v>0.17469999999999999</c:v>
                </c:pt>
                <c:pt idx="71">
                  <c:v>0.1694</c:v>
                </c:pt>
                <c:pt idx="72">
                  <c:v>0.1646</c:v>
                </c:pt>
                <c:pt idx="73">
                  <c:v>0.15909999999999999</c:v>
                </c:pt>
                <c:pt idx="74">
                  <c:v>0.1545</c:v>
                </c:pt>
                <c:pt idx="75">
                  <c:v>0.1492</c:v>
                </c:pt>
                <c:pt idx="76">
                  <c:v>0.14380000000000001</c:v>
                </c:pt>
                <c:pt idx="77">
                  <c:v>0.1381</c:v>
                </c:pt>
                <c:pt idx="78">
                  <c:v>0.1331</c:v>
                </c:pt>
                <c:pt idx="79">
                  <c:v>0.1285</c:v>
                </c:pt>
                <c:pt idx="80">
                  <c:v>0.12330000000000001</c:v>
                </c:pt>
                <c:pt idx="81">
                  <c:v>0.1177</c:v>
                </c:pt>
                <c:pt idx="82">
                  <c:v>0.1129</c:v>
                </c:pt>
                <c:pt idx="83">
                  <c:v>0.1075</c:v>
                </c:pt>
                <c:pt idx="84">
                  <c:v>0.10199999999999999</c:v>
                </c:pt>
                <c:pt idx="85">
                  <c:v>9.7199999999999995E-2</c:v>
                </c:pt>
                <c:pt idx="86">
                  <c:v>9.2799999999999994E-2</c:v>
                </c:pt>
                <c:pt idx="87">
                  <c:v>8.77E-2</c:v>
                </c:pt>
                <c:pt idx="88">
                  <c:v>8.2299999999999998E-2</c:v>
                </c:pt>
                <c:pt idx="89">
                  <c:v>7.6899999999999996E-2</c:v>
                </c:pt>
                <c:pt idx="90">
                  <c:v>7.1400000000000005E-2</c:v>
                </c:pt>
                <c:pt idx="91">
                  <c:v>6.6100000000000006E-2</c:v>
                </c:pt>
                <c:pt idx="92">
                  <c:v>6.0499999999999998E-2</c:v>
                </c:pt>
                <c:pt idx="93">
                  <c:v>5.5100000000000003E-2</c:v>
                </c:pt>
                <c:pt idx="94">
                  <c:v>4.87E-2</c:v>
                </c:pt>
                <c:pt idx="95">
                  <c:v>4.1099999999999998E-2</c:v>
                </c:pt>
                <c:pt idx="96">
                  <c:v>3.4099999999999998E-2</c:v>
                </c:pt>
                <c:pt idx="97">
                  <c:v>2.6700000000000002E-2</c:v>
                </c:pt>
                <c:pt idx="98">
                  <c:v>1.84E-2</c:v>
                </c:pt>
                <c:pt idx="99">
                  <c:v>9.2999999999999992E-3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4E2-4693-842B-BABDE6C5D521}"/>
            </c:ext>
          </c:extLst>
        </c:ser>
        <c:ser>
          <c:idx val="8"/>
          <c:order val="9"/>
          <c:tx>
            <c:strRef>
              <c:f>'Angle 0 all dist'!$K$104</c:f>
              <c:strCache>
                <c:ptCount val="1"/>
                <c:pt idx="0">
                  <c:v>8</c:v>
                </c:pt>
              </c:strCache>
            </c:strRef>
          </c:tx>
          <c:spPr>
            <a:ln w="19050" cap="rnd">
              <a:solidFill>
                <a:schemeClr val="accent1">
                  <a:tint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'Angle 0 all dist'!$A$105:$A$205</c:f>
              <c:numCache>
                <c:formatCode>0.0</c:formatCode>
                <c:ptCount val="101"/>
                <c:pt idx="0">
                  <c:v>50</c:v>
                </c:pt>
                <c:pt idx="1">
                  <c:v>50.5</c:v>
                </c:pt>
                <c:pt idx="2">
                  <c:v>51</c:v>
                </c:pt>
                <c:pt idx="3">
                  <c:v>51.5</c:v>
                </c:pt>
                <c:pt idx="4">
                  <c:v>52</c:v>
                </c:pt>
                <c:pt idx="5">
                  <c:v>52.5</c:v>
                </c:pt>
                <c:pt idx="6">
                  <c:v>53</c:v>
                </c:pt>
                <c:pt idx="7">
                  <c:v>53.5</c:v>
                </c:pt>
                <c:pt idx="8">
                  <c:v>54</c:v>
                </c:pt>
                <c:pt idx="9">
                  <c:v>54.5</c:v>
                </c:pt>
                <c:pt idx="10">
                  <c:v>55</c:v>
                </c:pt>
                <c:pt idx="11">
                  <c:v>55.5</c:v>
                </c:pt>
                <c:pt idx="12">
                  <c:v>56</c:v>
                </c:pt>
                <c:pt idx="13">
                  <c:v>56.5</c:v>
                </c:pt>
                <c:pt idx="14">
                  <c:v>57</c:v>
                </c:pt>
                <c:pt idx="15">
                  <c:v>57.5</c:v>
                </c:pt>
                <c:pt idx="16">
                  <c:v>58</c:v>
                </c:pt>
                <c:pt idx="17">
                  <c:v>58.5</c:v>
                </c:pt>
                <c:pt idx="18">
                  <c:v>59</c:v>
                </c:pt>
                <c:pt idx="19">
                  <c:v>59.5</c:v>
                </c:pt>
                <c:pt idx="20">
                  <c:v>60</c:v>
                </c:pt>
                <c:pt idx="21">
                  <c:v>60.5</c:v>
                </c:pt>
                <c:pt idx="22">
                  <c:v>61</c:v>
                </c:pt>
                <c:pt idx="23">
                  <c:v>61.5</c:v>
                </c:pt>
                <c:pt idx="24">
                  <c:v>62</c:v>
                </c:pt>
                <c:pt idx="25">
                  <c:v>62.5</c:v>
                </c:pt>
                <c:pt idx="26">
                  <c:v>63</c:v>
                </c:pt>
                <c:pt idx="27">
                  <c:v>63.5</c:v>
                </c:pt>
                <c:pt idx="28">
                  <c:v>64</c:v>
                </c:pt>
                <c:pt idx="29">
                  <c:v>64.5</c:v>
                </c:pt>
                <c:pt idx="30">
                  <c:v>65</c:v>
                </c:pt>
                <c:pt idx="31">
                  <c:v>65.5</c:v>
                </c:pt>
                <c:pt idx="32">
                  <c:v>66</c:v>
                </c:pt>
                <c:pt idx="33">
                  <c:v>66.5</c:v>
                </c:pt>
                <c:pt idx="34">
                  <c:v>67</c:v>
                </c:pt>
                <c:pt idx="35">
                  <c:v>67.5</c:v>
                </c:pt>
                <c:pt idx="36">
                  <c:v>68</c:v>
                </c:pt>
                <c:pt idx="37">
                  <c:v>68.5</c:v>
                </c:pt>
                <c:pt idx="38">
                  <c:v>69</c:v>
                </c:pt>
                <c:pt idx="39">
                  <c:v>69.5</c:v>
                </c:pt>
                <c:pt idx="40">
                  <c:v>70</c:v>
                </c:pt>
                <c:pt idx="41">
                  <c:v>70.5</c:v>
                </c:pt>
                <c:pt idx="42">
                  <c:v>71</c:v>
                </c:pt>
                <c:pt idx="43">
                  <c:v>71.5</c:v>
                </c:pt>
                <c:pt idx="44">
                  <c:v>72</c:v>
                </c:pt>
                <c:pt idx="45">
                  <c:v>72.5</c:v>
                </c:pt>
                <c:pt idx="46">
                  <c:v>73</c:v>
                </c:pt>
                <c:pt idx="47">
                  <c:v>73.5</c:v>
                </c:pt>
                <c:pt idx="48">
                  <c:v>74</c:v>
                </c:pt>
                <c:pt idx="49">
                  <c:v>74.5</c:v>
                </c:pt>
                <c:pt idx="50">
                  <c:v>75</c:v>
                </c:pt>
                <c:pt idx="51">
                  <c:v>75.5</c:v>
                </c:pt>
                <c:pt idx="52">
                  <c:v>76</c:v>
                </c:pt>
                <c:pt idx="53">
                  <c:v>76.5</c:v>
                </c:pt>
                <c:pt idx="54">
                  <c:v>77</c:v>
                </c:pt>
                <c:pt idx="55">
                  <c:v>77.5</c:v>
                </c:pt>
                <c:pt idx="56">
                  <c:v>78</c:v>
                </c:pt>
                <c:pt idx="57">
                  <c:v>78.5</c:v>
                </c:pt>
                <c:pt idx="58">
                  <c:v>79</c:v>
                </c:pt>
                <c:pt idx="59">
                  <c:v>79.5</c:v>
                </c:pt>
                <c:pt idx="60">
                  <c:v>80</c:v>
                </c:pt>
                <c:pt idx="61">
                  <c:v>80.5</c:v>
                </c:pt>
                <c:pt idx="62">
                  <c:v>81</c:v>
                </c:pt>
                <c:pt idx="63">
                  <c:v>81.5</c:v>
                </c:pt>
                <c:pt idx="64">
                  <c:v>82</c:v>
                </c:pt>
                <c:pt idx="65">
                  <c:v>82.5</c:v>
                </c:pt>
                <c:pt idx="66">
                  <c:v>83</c:v>
                </c:pt>
                <c:pt idx="67">
                  <c:v>83.5</c:v>
                </c:pt>
                <c:pt idx="68">
                  <c:v>84</c:v>
                </c:pt>
                <c:pt idx="69">
                  <c:v>84.5</c:v>
                </c:pt>
                <c:pt idx="70">
                  <c:v>85</c:v>
                </c:pt>
                <c:pt idx="71">
                  <c:v>85.5</c:v>
                </c:pt>
                <c:pt idx="72">
                  <c:v>86</c:v>
                </c:pt>
                <c:pt idx="73">
                  <c:v>86.5</c:v>
                </c:pt>
                <c:pt idx="74">
                  <c:v>87</c:v>
                </c:pt>
                <c:pt idx="75">
                  <c:v>87.5</c:v>
                </c:pt>
                <c:pt idx="76">
                  <c:v>88</c:v>
                </c:pt>
                <c:pt idx="77">
                  <c:v>88.5</c:v>
                </c:pt>
                <c:pt idx="78">
                  <c:v>89</c:v>
                </c:pt>
                <c:pt idx="79">
                  <c:v>89.5</c:v>
                </c:pt>
                <c:pt idx="80">
                  <c:v>90</c:v>
                </c:pt>
                <c:pt idx="81">
                  <c:v>90.5</c:v>
                </c:pt>
                <c:pt idx="82">
                  <c:v>91</c:v>
                </c:pt>
                <c:pt idx="83">
                  <c:v>91.5</c:v>
                </c:pt>
                <c:pt idx="84">
                  <c:v>92</c:v>
                </c:pt>
                <c:pt idx="85">
                  <c:v>92.5</c:v>
                </c:pt>
                <c:pt idx="86">
                  <c:v>93</c:v>
                </c:pt>
                <c:pt idx="87">
                  <c:v>93.5</c:v>
                </c:pt>
                <c:pt idx="88">
                  <c:v>94</c:v>
                </c:pt>
                <c:pt idx="89">
                  <c:v>94.5</c:v>
                </c:pt>
                <c:pt idx="90">
                  <c:v>95</c:v>
                </c:pt>
                <c:pt idx="91">
                  <c:v>95.5</c:v>
                </c:pt>
                <c:pt idx="92">
                  <c:v>96</c:v>
                </c:pt>
                <c:pt idx="93">
                  <c:v>96.5</c:v>
                </c:pt>
                <c:pt idx="94">
                  <c:v>97</c:v>
                </c:pt>
                <c:pt idx="95">
                  <c:v>97.5</c:v>
                </c:pt>
                <c:pt idx="96">
                  <c:v>98</c:v>
                </c:pt>
                <c:pt idx="97">
                  <c:v>98.5</c:v>
                </c:pt>
                <c:pt idx="98">
                  <c:v>99</c:v>
                </c:pt>
                <c:pt idx="99">
                  <c:v>99.5</c:v>
                </c:pt>
                <c:pt idx="100">
                  <c:v>100</c:v>
                </c:pt>
              </c:numCache>
            </c:numRef>
          </c:xVal>
          <c:yVal>
            <c:numRef>
              <c:f>'Angle 0 all dist'!$K$105:$K$205</c:f>
              <c:numCache>
                <c:formatCode>0.000</c:formatCode>
                <c:ptCount val="101"/>
                <c:pt idx="0">
                  <c:v>5.9215999999999998</c:v>
                </c:pt>
                <c:pt idx="1">
                  <c:v>6.6056999999999997</c:v>
                </c:pt>
                <c:pt idx="2">
                  <c:v>5.4797000000000002</c:v>
                </c:pt>
                <c:pt idx="3">
                  <c:v>4.1722000000000001</c:v>
                </c:pt>
                <c:pt idx="4">
                  <c:v>3.9409999999999998</c:v>
                </c:pt>
                <c:pt idx="5">
                  <c:v>3.3262999999999998</c:v>
                </c:pt>
                <c:pt idx="6">
                  <c:v>2.9087999999999998</c:v>
                </c:pt>
                <c:pt idx="7">
                  <c:v>2.6646999999999998</c:v>
                </c:pt>
                <c:pt idx="8">
                  <c:v>2.3307000000000002</c:v>
                </c:pt>
                <c:pt idx="9">
                  <c:v>2.1332</c:v>
                </c:pt>
                <c:pt idx="10">
                  <c:v>1.9524999999999999</c:v>
                </c:pt>
                <c:pt idx="11">
                  <c:v>1.8069</c:v>
                </c:pt>
                <c:pt idx="12">
                  <c:v>1.6684000000000001</c:v>
                </c:pt>
                <c:pt idx="13">
                  <c:v>1.5567</c:v>
                </c:pt>
                <c:pt idx="14">
                  <c:v>1.4639</c:v>
                </c:pt>
                <c:pt idx="15">
                  <c:v>1.375</c:v>
                </c:pt>
                <c:pt idx="16">
                  <c:v>1.2958000000000001</c:v>
                </c:pt>
                <c:pt idx="17">
                  <c:v>1.216</c:v>
                </c:pt>
                <c:pt idx="18">
                  <c:v>1.145</c:v>
                </c:pt>
                <c:pt idx="19">
                  <c:v>1.1009</c:v>
                </c:pt>
                <c:pt idx="20">
                  <c:v>1.0457000000000001</c:v>
                </c:pt>
                <c:pt idx="21">
                  <c:v>1.0009999999999999</c:v>
                </c:pt>
                <c:pt idx="22">
                  <c:v>0.95709999999999995</c:v>
                </c:pt>
                <c:pt idx="23">
                  <c:v>0.9093</c:v>
                </c:pt>
                <c:pt idx="24">
                  <c:v>0.86909999999999998</c:v>
                </c:pt>
                <c:pt idx="25">
                  <c:v>0.83020000000000005</c:v>
                </c:pt>
                <c:pt idx="26">
                  <c:v>0.79500000000000004</c:v>
                </c:pt>
                <c:pt idx="27">
                  <c:v>0.75649999999999995</c:v>
                </c:pt>
                <c:pt idx="28">
                  <c:v>0.7288</c:v>
                </c:pt>
                <c:pt idx="29">
                  <c:v>0.70079999999999998</c:v>
                </c:pt>
                <c:pt idx="30">
                  <c:v>0.6754</c:v>
                </c:pt>
                <c:pt idx="31">
                  <c:v>0.65400000000000003</c:v>
                </c:pt>
                <c:pt idx="32">
                  <c:v>0.63349999999999995</c:v>
                </c:pt>
                <c:pt idx="33">
                  <c:v>0.60840000000000005</c:v>
                </c:pt>
                <c:pt idx="34">
                  <c:v>0.59089999999999998</c:v>
                </c:pt>
                <c:pt idx="35">
                  <c:v>0.57530000000000003</c:v>
                </c:pt>
                <c:pt idx="36">
                  <c:v>0.55989999999999995</c:v>
                </c:pt>
                <c:pt idx="37">
                  <c:v>0.54400000000000004</c:v>
                </c:pt>
                <c:pt idx="38">
                  <c:v>0.53049999999999997</c:v>
                </c:pt>
                <c:pt idx="39">
                  <c:v>0.51519999999999999</c:v>
                </c:pt>
                <c:pt idx="40">
                  <c:v>0.50029999999999997</c:v>
                </c:pt>
                <c:pt idx="41">
                  <c:v>0.48299999999999998</c:v>
                </c:pt>
                <c:pt idx="42">
                  <c:v>0.47039999999999998</c:v>
                </c:pt>
                <c:pt idx="43">
                  <c:v>0.4572</c:v>
                </c:pt>
                <c:pt idx="44">
                  <c:v>0.44340000000000002</c:v>
                </c:pt>
                <c:pt idx="45">
                  <c:v>0.43190000000000001</c:v>
                </c:pt>
                <c:pt idx="46">
                  <c:v>0.42359999999999998</c:v>
                </c:pt>
                <c:pt idx="47">
                  <c:v>0.41120000000000001</c:v>
                </c:pt>
                <c:pt idx="48">
                  <c:v>0.39750000000000002</c:v>
                </c:pt>
                <c:pt idx="49">
                  <c:v>0.38829999999999998</c:v>
                </c:pt>
                <c:pt idx="50">
                  <c:v>0.37659999999999999</c:v>
                </c:pt>
                <c:pt idx="51">
                  <c:v>0.3649</c:v>
                </c:pt>
                <c:pt idx="52">
                  <c:v>0.35649999999999998</c:v>
                </c:pt>
                <c:pt idx="53">
                  <c:v>0.34749999999999998</c:v>
                </c:pt>
                <c:pt idx="54">
                  <c:v>0.33929999999999999</c:v>
                </c:pt>
                <c:pt idx="55">
                  <c:v>0.32979999999999998</c:v>
                </c:pt>
                <c:pt idx="56">
                  <c:v>0.3206</c:v>
                </c:pt>
                <c:pt idx="57">
                  <c:v>0.31180000000000002</c:v>
                </c:pt>
                <c:pt idx="58">
                  <c:v>0.30480000000000002</c:v>
                </c:pt>
                <c:pt idx="59">
                  <c:v>0.29680000000000001</c:v>
                </c:pt>
                <c:pt idx="60">
                  <c:v>0.2888</c:v>
                </c:pt>
                <c:pt idx="61">
                  <c:v>0.28220000000000001</c:v>
                </c:pt>
                <c:pt idx="62">
                  <c:v>0.27439999999999998</c:v>
                </c:pt>
                <c:pt idx="63">
                  <c:v>0.2656</c:v>
                </c:pt>
                <c:pt idx="64">
                  <c:v>0.25829999999999997</c:v>
                </c:pt>
                <c:pt idx="65">
                  <c:v>0.25240000000000001</c:v>
                </c:pt>
                <c:pt idx="66">
                  <c:v>0.24510000000000001</c:v>
                </c:pt>
                <c:pt idx="67">
                  <c:v>0.23899999999999999</c:v>
                </c:pt>
                <c:pt idx="68">
                  <c:v>0.23150000000000001</c:v>
                </c:pt>
                <c:pt idx="69">
                  <c:v>0.22550000000000001</c:v>
                </c:pt>
                <c:pt idx="70">
                  <c:v>0.21729999999999999</c:v>
                </c:pt>
                <c:pt idx="71">
                  <c:v>0.21199999999999999</c:v>
                </c:pt>
                <c:pt idx="72">
                  <c:v>0.20599999999999999</c:v>
                </c:pt>
                <c:pt idx="73">
                  <c:v>0.19869999999999999</c:v>
                </c:pt>
                <c:pt idx="74">
                  <c:v>0.1933</c:v>
                </c:pt>
                <c:pt idx="75">
                  <c:v>0.1862</c:v>
                </c:pt>
                <c:pt idx="76">
                  <c:v>0.17829999999999999</c:v>
                </c:pt>
                <c:pt idx="77">
                  <c:v>0.1704</c:v>
                </c:pt>
                <c:pt idx="78">
                  <c:v>0.16439999999999999</c:v>
                </c:pt>
                <c:pt idx="79">
                  <c:v>0.15820000000000001</c:v>
                </c:pt>
                <c:pt idx="80">
                  <c:v>0.15140000000000001</c:v>
                </c:pt>
                <c:pt idx="81">
                  <c:v>0.14460000000000001</c:v>
                </c:pt>
                <c:pt idx="82">
                  <c:v>0.1381</c:v>
                </c:pt>
                <c:pt idx="83">
                  <c:v>0.1308</c:v>
                </c:pt>
                <c:pt idx="84">
                  <c:v>0.1239</c:v>
                </c:pt>
                <c:pt idx="85">
                  <c:v>0.1169</c:v>
                </c:pt>
                <c:pt idx="86">
                  <c:v>0.11020000000000001</c:v>
                </c:pt>
                <c:pt idx="87">
                  <c:v>0.1046</c:v>
                </c:pt>
                <c:pt idx="88">
                  <c:v>9.8100000000000007E-2</c:v>
                </c:pt>
                <c:pt idx="89">
                  <c:v>9.1200000000000003E-2</c:v>
                </c:pt>
                <c:pt idx="90">
                  <c:v>8.3599999999999994E-2</c:v>
                </c:pt>
                <c:pt idx="91">
                  <c:v>7.5399999999999995E-2</c:v>
                </c:pt>
                <c:pt idx="92">
                  <c:v>6.8400000000000002E-2</c:v>
                </c:pt>
                <c:pt idx="93">
                  <c:v>6.2199999999999998E-2</c:v>
                </c:pt>
                <c:pt idx="94">
                  <c:v>5.3900000000000003E-2</c:v>
                </c:pt>
                <c:pt idx="95">
                  <c:v>4.6199999999999998E-2</c:v>
                </c:pt>
                <c:pt idx="96">
                  <c:v>3.8600000000000002E-2</c:v>
                </c:pt>
                <c:pt idx="97">
                  <c:v>2.93E-2</c:v>
                </c:pt>
                <c:pt idx="98">
                  <c:v>2.0299999999999999E-2</c:v>
                </c:pt>
                <c:pt idx="99">
                  <c:v>1.0800000000000001E-2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4E2-4693-842B-BABDE6C5D521}"/>
            </c:ext>
          </c:extLst>
        </c:ser>
        <c:ser>
          <c:idx val="9"/>
          <c:order val="10"/>
          <c:tx>
            <c:strRef>
              <c:f>'Angle 0 all dist'!$L$104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chemeClr val="accent1">
                  <a:tint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'Angle 0 all dist'!$A$105:$A$205</c:f>
              <c:numCache>
                <c:formatCode>0.0</c:formatCode>
                <c:ptCount val="101"/>
                <c:pt idx="0">
                  <c:v>50</c:v>
                </c:pt>
                <c:pt idx="1">
                  <c:v>50.5</c:v>
                </c:pt>
                <c:pt idx="2">
                  <c:v>51</c:v>
                </c:pt>
                <c:pt idx="3">
                  <c:v>51.5</c:v>
                </c:pt>
                <c:pt idx="4">
                  <c:v>52</c:v>
                </c:pt>
                <c:pt idx="5">
                  <c:v>52.5</c:v>
                </c:pt>
                <c:pt idx="6">
                  <c:v>53</c:v>
                </c:pt>
                <c:pt idx="7">
                  <c:v>53.5</c:v>
                </c:pt>
                <c:pt idx="8">
                  <c:v>54</c:v>
                </c:pt>
                <c:pt idx="9">
                  <c:v>54.5</c:v>
                </c:pt>
                <c:pt idx="10">
                  <c:v>55</c:v>
                </c:pt>
                <c:pt idx="11">
                  <c:v>55.5</c:v>
                </c:pt>
                <c:pt idx="12">
                  <c:v>56</c:v>
                </c:pt>
                <c:pt idx="13">
                  <c:v>56.5</c:v>
                </c:pt>
                <c:pt idx="14">
                  <c:v>57</c:v>
                </c:pt>
                <c:pt idx="15">
                  <c:v>57.5</c:v>
                </c:pt>
                <c:pt idx="16">
                  <c:v>58</c:v>
                </c:pt>
                <c:pt idx="17">
                  <c:v>58.5</c:v>
                </c:pt>
                <c:pt idx="18">
                  <c:v>59</c:v>
                </c:pt>
                <c:pt idx="19">
                  <c:v>59.5</c:v>
                </c:pt>
                <c:pt idx="20">
                  <c:v>60</c:v>
                </c:pt>
                <c:pt idx="21">
                  <c:v>60.5</c:v>
                </c:pt>
                <c:pt idx="22">
                  <c:v>61</c:v>
                </c:pt>
                <c:pt idx="23">
                  <c:v>61.5</c:v>
                </c:pt>
                <c:pt idx="24">
                  <c:v>62</c:v>
                </c:pt>
                <c:pt idx="25">
                  <c:v>62.5</c:v>
                </c:pt>
                <c:pt idx="26">
                  <c:v>63</c:v>
                </c:pt>
                <c:pt idx="27">
                  <c:v>63.5</c:v>
                </c:pt>
                <c:pt idx="28">
                  <c:v>64</c:v>
                </c:pt>
                <c:pt idx="29">
                  <c:v>64.5</c:v>
                </c:pt>
                <c:pt idx="30">
                  <c:v>65</c:v>
                </c:pt>
                <c:pt idx="31">
                  <c:v>65.5</c:v>
                </c:pt>
                <c:pt idx="32">
                  <c:v>66</c:v>
                </c:pt>
                <c:pt idx="33">
                  <c:v>66.5</c:v>
                </c:pt>
                <c:pt idx="34">
                  <c:v>67</c:v>
                </c:pt>
                <c:pt idx="35">
                  <c:v>67.5</c:v>
                </c:pt>
                <c:pt idx="36">
                  <c:v>68</c:v>
                </c:pt>
                <c:pt idx="37">
                  <c:v>68.5</c:v>
                </c:pt>
                <c:pt idx="38">
                  <c:v>69</c:v>
                </c:pt>
                <c:pt idx="39">
                  <c:v>69.5</c:v>
                </c:pt>
                <c:pt idx="40">
                  <c:v>70</c:v>
                </c:pt>
                <c:pt idx="41">
                  <c:v>70.5</c:v>
                </c:pt>
                <c:pt idx="42">
                  <c:v>71</c:v>
                </c:pt>
                <c:pt idx="43">
                  <c:v>71.5</c:v>
                </c:pt>
                <c:pt idx="44">
                  <c:v>72</c:v>
                </c:pt>
                <c:pt idx="45">
                  <c:v>72.5</c:v>
                </c:pt>
                <c:pt idx="46">
                  <c:v>73</c:v>
                </c:pt>
                <c:pt idx="47">
                  <c:v>73.5</c:v>
                </c:pt>
                <c:pt idx="48">
                  <c:v>74</c:v>
                </c:pt>
                <c:pt idx="49">
                  <c:v>74.5</c:v>
                </c:pt>
                <c:pt idx="50">
                  <c:v>75</c:v>
                </c:pt>
                <c:pt idx="51">
                  <c:v>75.5</c:v>
                </c:pt>
                <c:pt idx="52">
                  <c:v>76</c:v>
                </c:pt>
                <c:pt idx="53">
                  <c:v>76.5</c:v>
                </c:pt>
                <c:pt idx="54">
                  <c:v>77</c:v>
                </c:pt>
                <c:pt idx="55">
                  <c:v>77.5</c:v>
                </c:pt>
                <c:pt idx="56">
                  <c:v>78</c:v>
                </c:pt>
                <c:pt idx="57">
                  <c:v>78.5</c:v>
                </c:pt>
                <c:pt idx="58">
                  <c:v>79</c:v>
                </c:pt>
                <c:pt idx="59">
                  <c:v>79.5</c:v>
                </c:pt>
                <c:pt idx="60">
                  <c:v>80</c:v>
                </c:pt>
                <c:pt idx="61">
                  <c:v>80.5</c:v>
                </c:pt>
                <c:pt idx="62">
                  <c:v>81</c:v>
                </c:pt>
                <c:pt idx="63">
                  <c:v>81.5</c:v>
                </c:pt>
                <c:pt idx="64">
                  <c:v>82</c:v>
                </c:pt>
                <c:pt idx="65">
                  <c:v>82.5</c:v>
                </c:pt>
                <c:pt idx="66">
                  <c:v>83</c:v>
                </c:pt>
                <c:pt idx="67">
                  <c:v>83.5</c:v>
                </c:pt>
                <c:pt idx="68">
                  <c:v>84</c:v>
                </c:pt>
                <c:pt idx="69">
                  <c:v>84.5</c:v>
                </c:pt>
                <c:pt idx="70">
                  <c:v>85</c:v>
                </c:pt>
                <c:pt idx="71">
                  <c:v>85.5</c:v>
                </c:pt>
                <c:pt idx="72">
                  <c:v>86</c:v>
                </c:pt>
                <c:pt idx="73">
                  <c:v>86.5</c:v>
                </c:pt>
                <c:pt idx="74">
                  <c:v>87</c:v>
                </c:pt>
                <c:pt idx="75">
                  <c:v>87.5</c:v>
                </c:pt>
                <c:pt idx="76">
                  <c:v>88</c:v>
                </c:pt>
                <c:pt idx="77">
                  <c:v>88.5</c:v>
                </c:pt>
                <c:pt idx="78">
                  <c:v>89</c:v>
                </c:pt>
                <c:pt idx="79">
                  <c:v>89.5</c:v>
                </c:pt>
                <c:pt idx="80">
                  <c:v>90</c:v>
                </c:pt>
                <c:pt idx="81">
                  <c:v>90.5</c:v>
                </c:pt>
                <c:pt idx="82">
                  <c:v>91</c:v>
                </c:pt>
                <c:pt idx="83">
                  <c:v>91.5</c:v>
                </c:pt>
                <c:pt idx="84">
                  <c:v>92</c:v>
                </c:pt>
                <c:pt idx="85">
                  <c:v>92.5</c:v>
                </c:pt>
                <c:pt idx="86">
                  <c:v>93</c:v>
                </c:pt>
                <c:pt idx="87">
                  <c:v>93.5</c:v>
                </c:pt>
                <c:pt idx="88">
                  <c:v>94</c:v>
                </c:pt>
                <c:pt idx="89">
                  <c:v>94.5</c:v>
                </c:pt>
                <c:pt idx="90">
                  <c:v>95</c:v>
                </c:pt>
                <c:pt idx="91">
                  <c:v>95.5</c:v>
                </c:pt>
                <c:pt idx="92">
                  <c:v>96</c:v>
                </c:pt>
                <c:pt idx="93">
                  <c:v>96.5</c:v>
                </c:pt>
                <c:pt idx="94">
                  <c:v>97</c:v>
                </c:pt>
                <c:pt idx="95">
                  <c:v>97.5</c:v>
                </c:pt>
                <c:pt idx="96">
                  <c:v>98</c:v>
                </c:pt>
                <c:pt idx="97">
                  <c:v>98.5</c:v>
                </c:pt>
                <c:pt idx="98">
                  <c:v>99</c:v>
                </c:pt>
                <c:pt idx="99">
                  <c:v>99.5</c:v>
                </c:pt>
                <c:pt idx="100">
                  <c:v>100</c:v>
                </c:pt>
              </c:numCache>
            </c:numRef>
          </c:xVal>
          <c:yVal>
            <c:numRef>
              <c:f>'Angle 0 all dist'!$L$105:$L$205</c:f>
              <c:numCache>
                <c:formatCode>0.000</c:formatCode>
                <c:ptCount val="101"/>
                <c:pt idx="0">
                  <c:v>5.5118999999999998</c:v>
                </c:pt>
                <c:pt idx="1">
                  <c:v>6.3517000000000001</c:v>
                </c:pt>
                <c:pt idx="2">
                  <c:v>6.0430000000000001</c:v>
                </c:pt>
                <c:pt idx="3">
                  <c:v>4.8973000000000004</c:v>
                </c:pt>
                <c:pt idx="4">
                  <c:v>4.4836</c:v>
                </c:pt>
                <c:pt idx="5">
                  <c:v>3.9533</c:v>
                </c:pt>
                <c:pt idx="6">
                  <c:v>3.5274999999999999</c:v>
                </c:pt>
                <c:pt idx="7">
                  <c:v>3.4243000000000001</c:v>
                </c:pt>
                <c:pt idx="8">
                  <c:v>3.0339999999999998</c:v>
                </c:pt>
                <c:pt idx="9">
                  <c:v>2.8374000000000001</c:v>
                </c:pt>
                <c:pt idx="10">
                  <c:v>2.5777999999999999</c:v>
                </c:pt>
                <c:pt idx="11">
                  <c:v>2.3860999999999999</c:v>
                </c:pt>
                <c:pt idx="12">
                  <c:v>2.2370000000000001</c:v>
                </c:pt>
                <c:pt idx="13">
                  <c:v>2.1145</c:v>
                </c:pt>
                <c:pt idx="14">
                  <c:v>2.0009000000000001</c:v>
                </c:pt>
                <c:pt idx="15">
                  <c:v>1.8988</c:v>
                </c:pt>
                <c:pt idx="16">
                  <c:v>1.7734000000000001</c:v>
                </c:pt>
                <c:pt idx="17">
                  <c:v>1.6458999999999999</c:v>
                </c:pt>
                <c:pt idx="18">
                  <c:v>1.5502</c:v>
                </c:pt>
                <c:pt idx="19">
                  <c:v>1.4983</c:v>
                </c:pt>
                <c:pt idx="20">
                  <c:v>1.4134</c:v>
                </c:pt>
                <c:pt idx="21">
                  <c:v>1.36</c:v>
                </c:pt>
                <c:pt idx="22">
                  <c:v>1.2806999999999999</c:v>
                </c:pt>
                <c:pt idx="23">
                  <c:v>1.2112000000000001</c:v>
                </c:pt>
                <c:pt idx="24">
                  <c:v>1.1532</c:v>
                </c:pt>
                <c:pt idx="25">
                  <c:v>1.1060000000000001</c:v>
                </c:pt>
                <c:pt idx="26">
                  <c:v>1.0492999999999999</c:v>
                </c:pt>
                <c:pt idx="27">
                  <c:v>0.996</c:v>
                </c:pt>
                <c:pt idx="28">
                  <c:v>0.95660000000000001</c:v>
                </c:pt>
                <c:pt idx="29">
                  <c:v>0.91520000000000001</c:v>
                </c:pt>
                <c:pt idx="30">
                  <c:v>0.88329999999999997</c:v>
                </c:pt>
                <c:pt idx="31">
                  <c:v>0.85540000000000005</c:v>
                </c:pt>
                <c:pt idx="32">
                  <c:v>0.83250000000000002</c:v>
                </c:pt>
                <c:pt idx="33">
                  <c:v>0.79749999999999999</c:v>
                </c:pt>
                <c:pt idx="34">
                  <c:v>0.77600000000000002</c:v>
                </c:pt>
                <c:pt idx="35">
                  <c:v>0.75519999999999998</c:v>
                </c:pt>
                <c:pt idx="36">
                  <c:v>0.73760000000000003</c:v>
                </c:pt>
                <c:pt idx="37">
                  <c:v>0.71509999999999996</c:v>
                </c:pt>
                <c:pt idx="38">
                  <c:v>0.70009999999999994</c:v>
                </c:pt>
                <c:pt idx="39">
                  <c:v>0.67600000000000005</c:v>
                </c:pt>
                <c:pt idx="40">
                  <c:v>0.65649999999999997</c:v>
                </c:pt>
                <c:pt idx="41">
                  <c:v>0.63280000000000003</c:v>
                </c:pt>
                <c:pt idx="42">
                  <c:v>0.61429999999999996</c:v>
                </c:pt>
                <c:pt idx="43">
                  <c:v>0.59819999999999995</c:v>
                </c:pt>
                <c:pt idx="44">
                  <c:v>0.57820000000000005</c:v>
                </c:pt>
                <c:pt idx="45">
                  <c:v>0.56179999999999997</c:v>
                </c:pt>
                <c:pt idx="46">
                  <c:v>0.54810000000000003</c:v>
                </c:pt>
                <c:pt idx="47">
                  <c:v>0.53169999999999995</c:v>
                </c:pt>
                <c:pt idx="48">
                  <c:v>0.50849999999999995</c:v>
                </c:pt>
                <c:pt idx="49">
                  <c:v>0.49730000000000002</c:v>
                </c:pt>
                <c:pt idx="50">
                  <c:v>0.48299999999999998</c:v>
                </c:pt>
                <c:pt idx="51">
                  <c:v>0.4667</c:v>
                </c:pt>
                <c:pt idx="52">
                  <c:v>0.45679999999999998</c:v>
                </c:pt>
                <c:pt idx="53">
                  <c:v>0.44330000000000003</c:v>
                </c:pt>
                <c:pt idx="54">
                  <c:v>0.43140000000000001</c:v>
                </c:pt>
                <c:pt idx="55">
                  <c:v>0.41830000000000001</c:v>
                </c:pt>
                <c:pt idx="56">
                  <c:v>0.40589999999999998</c:v>
                </c:pt>
                <c:pt idx="57">
                  <c:v>0.39369999999999999</c:v>
                </c:pt>
                <c:pt idx="58">
                  <c:v>0.38490000000000002</c:v>
                </c:pt>
                <c:pt idx="59">
                  <c:v>0.373</c:v>
                </c:pt>
                <c:pt idx="60">
                  <c:v>0.36299999999999999</c:v>
                </c:pt>
                <c:pt idx="61">
                  <c:v>0.35370000000000001</c:v>
                </c:pt>
                <c:pt idx="62">
                  <c:v>0.34239999999999998</c:v>
                </c:pt>
                <c:pt idx="63">
                  <c:v>0.33150000000000002</c:v>
                </c:pt>
                <c:pt idx="64">
                  <c:v>0.32050000000000001</c:v>
                </c:pt>
                <c:pt idx="65">
                  <c:v>0.31209999999999999</c:v>
                </c:pt>
                <c:pt idx="66">
                  <c:v>0.30220000000000002</c:v>
                </c:pt>
                <c:pt idx="67">
                  <c:v>0.2923</c:v>
                </c:pt>
                <c:pt idx="68">
                  <c:v>0.28220000000000001</c:v>
                </c:pt>
                <c:pt idx="69">
                  <c:v>0.27510000000000001</c:v>
                </c:pt>
                <c:pt idx="70">
                  <c:v>0.2641</c:v>
                </c:pt>
                <c:pt idx="71">
                  <c:v>0.25719999999999998</c:v>
                </c:pt>
                <c:pt idx="72">
                  <c:v>0.24959999999999999</c:v>
                </c:pt>
                <c:pt idx="73">
                  <c:v>0.24129999999999999</c:v>
                </c:pt>
                <c:pt idx="74">
                  <c:v>0.23280000000000001</c:v>
                </c:pt>
                <c:pt idx="75">
                  <c:v>0.2225</c:v>
                </c:pt>
                <c:pt idx="76">
                  <c:v>0.21149999999999999</c:v>
                </c:pt>
                <c:pt idx="77">
                  <c:v>0.20150000000000001</c:v>
                </c:pt>
                <c:pt idx="78">
                  <c:v>0.19120000000000001</c:v>
                </c:pt>
                <c:pt idx="79">
                  <c:v>0.18340000000000001</c:v>
                </c:pt>
                <c:pt idx="80">
                  <c:v>0.17580000000000001</c:v>
                </c:pt>
                <c:pt idx="81">
                  <c:v>0.16700000000000001</c:v>
                </c:pt>
                <c:pt idx="82">
                  <c:v>0.16</c:v>
                </c:pt>
                <c:pt idx="83">
                  <c:v>0.1482</c:v>
                </c:pt>
                <c:pt idx="84">
                  <c:v>0.1384</c:v>
                </c:pt>
                <c:pt idx="85">
                  <c:v>0.13</c:v>
                </c:pt>
                <c:pt idx="86">
                  <c:v>0.1222</c:v>
                </c:pt>
                <c:pt idx="87">
                  <c:v>0.1147</c:v>
                </c:pt>
                <c:pt idx="88">
                  <c:v>0.1065</c:v>
                </c:pt>
                <c:pt idx="89">
                  <c:v>9.9599999999999994E-2</c:v>
                </c:pt>
                <c:pt idx="90">
                  <c:v>9.0999999999999998E-2</c:v>
                </c:pt>
                <c:pt idx="91">
                  <c:v>7.9500000000000001E-2</c:v>
                </c:pt>
                <c:pt idx="92">
                  <c:v>7.0900000000000005E-2</c:v>
                </c:pt>
                <c:pt idx="93">
                  <c:v>6.5699999999999995E-2</c:v>
                </c:pt>
                <c:pt idx="94">
                  <c:v>5.6500000000000002E-2</c:v>
                </c:pt>
                <c:pt idx="95">
                  <c:v>4.8500000000000001E-2</c:v>
                </c:pt>
                <c:pt idx="96">
                  <c:v>4.0800000000000003E-2</c:v>
                </c:pt>
                <c:pt idx="97">
                  <c:v>3.0599999999999999E-2</c:v>
                </c:pt>
                <c:pt idx="98">
                  <c:v>2.06E-2</c:v>
                </c:pt>
                <c:pt idx="99">
                  <c:v>0.01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74E2-4693-842B-BABDE6C5D521}"/>
            </c:ext>
          </c:extLst>
        </c:ser>
        <c:ser>
          <c:idx val="10"/>
          <c:order val="11"/>
          <c:tx>
            <c:strRef>
              <c:f>'Angle 0 all dist'!$M$104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1">
                  <a:tint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'Angle 0 all dist'!$A$105:$A$205</c:f>
              <c:numCache>
                <c:formatCode>0.0</c:formatCode>
                <c:ptCount val="101"/>
                <c:pt idx="0">
                  <c:v>50</c:v>
                </c:pt>
                <c:pt idx="1">
                  <c:v>50.5</c:v>
                </c:pt>
                <c:pt idx="2">
                  <c:v>51</c:v>
                </c:pt>
                <c:pt idx="3">
                  <c:v>51.5</c:v>
                </c:pt>
                <c:pt idx="4">
                  <c:v>52</c:v>
                </c:pt>
                <c:pt idx="5">
                  <c:v>52.5</c:v>
                </c:pt>
                <c:pt idx="6">
                  <c:v>53</c:v>
                </c:pt>
                <c:pt idx="7">
                  <c:v>53.5</c:v>
                </c:pt>
                <c:pt idx="8">
                  <c:v>54</c:v>
                </c:pt>
                <c:pt idx="9">
                  <c:v>54.5</c:v>
                </c:pt>
                <c:pt idx="10">
                  <c:v>55</c:v>
                </c:pt>
                <c:pt idx="11">
                  <c:v>55.5</c:v>
                </c:pt>
                <c:pt idx="12">
                  <c:v>56</c:v>
                </c:pt>
                <c:pt idx="13">
                  <c:v>56.5</c:v>
                </c:pt>
                <c:pt idx="14">
                  <c:v>57</c:v>
                </c:pt>
                <c:pt idx="15">
                  <c:v>57.5</c:v>
                </c:pt>
                <c:pt idx="16">
                  <c:v>58</c:v>
                </c:pt>
                <c:pt idx="17">
                  <c:v>58.5</c:v>
                </c:pt>
                <c:pt idx="18">
                  <c:v>59</c:v>
                </c:pt>
                <c:pt idx="19">
                  <c:v>59.5</c:v>
                </c:pt>
                <c:pt idx="20">
                  <c:v>60</c:v>
                </c:pt>
                <c:pt idx="21">
                  <c:v>60.5</c:v>
                </c:pt>
                <c:pt idx="22">
                  <c:v>61</c:v>
                </c:pt>
                <c:pt idx="23">
                  <c:v>61.5</c:v>
                </c:pt>
                <c:pt idx="24">
                  <c:v>62</c:v>
                </c:pt>
                <c:pt idx="25">
                  <c:v>62.5</c:v>
                </c:pt>
                <c:pt idx="26">
                  <c:v>63</c:v>
                </c:pt>
                <c:pt idx="27">
                  <c:v>63.5</c:v>
                </c:pt>
                <c:pt idx="28">
                  <c:v>64</c:v>
                </c:pt>
                <c:pt idx="29">
                  <c:v>64.5</c:v>
                </c:pt>
                <c:pt idx="30">
                  <c:v>65</c:v>
                </c:pt>
                <c:pt idx="31">
                  <c:v>65.5</c:v>
                </c:pt>
                <c:pt idx="32">
                  <c:v>66</c:v>
                </c:pt>
                <c:pt idx="33">
                  <c:v>66.5</c:v>
                </c:pt>
                <c:pt idx="34">
                  <c:v>67</c:v>
                </c:pt>
                <c:pt idx="35">
                  <c:v>67.5</c:v>
                </c:pt>
                <c:pt idx="36">
                  <c:v>68</c:v>
                </c:pt>
                <c:pt idx="37">
                  <c:v>68.5</c:v>
                </c:pt>
                <c:pt idx="38">
                  <c:v>69</c:v>
                </c:pt>
                <c:pt idx="39">
                  <c:v>69.5</c:v>
                </c:pt>
                <c:pt idx="40">
                  <c:v>70</c:v>
                </c:pt>
                <c:pt idx="41">
                  <c:v>70.5</c:v>
                </c:pt>
                <c:pt idx="42">
                  <c:v>71</c:v>
                </c:pt>
                <c:pt idx="43">
                  <c:v>71.5</c:v>
                </c:pt>
                <c:pt idx="44">
                  <c:v>72</c:v>
                </c:pt>
                <c:pt idx="45">
                  <c:v>72.5</c:v>
                </c:pt>
                <c:pt idx="46">
                  <c:v>73</c:v>
                </c:pt>
                <c:pt idx="47">
                  <c:v>73.5</c:v>
                </c:pt>
                <c:pt idx="48">
                  <c:v>74</c:v>
                </c:pt>
                <c:pt idx="49">
                  <c:v>74.5</c:v>
                </c:pt>
                <c:pt idx="50">
                  <c:v>75</c:v>
                </c:pt>
                <c:pt idx="51">
                  <c:v>75.5</c:v>
                </c:pt>
                <c:pt idx="52">
                  <c:v>76</c:v>
                </c:pt>
                <c:pt idx="53">
                  <c:v>76.5</c:v>
                </c:pt>
                <c:pt idx="54">
                  <c:v>77</c:v>
                </c:pt>
                <c:pt idx="55">
                  <c:v>77.5</c:v>
                </c:pt>
                <c:pt idx="56">
                  <c:v>78</c:v>
                </c:pt>
                <c:pt idx="57">
                  <c:v>78.5</c:v>
                </c:pt>
                <c:pt idx="58">
                  <c:v>79</c:v>
                </c:pt>
                <c:pt idx="59">
                  <c:v>79.5</c:v>
                </c:pt>
                <c:pt idx="60">
                  <c:v>80</c:v>
                </c:pt>
                <c:pt idx="61">
                  <c:v>80.5</c:v>
                </c:pt>
                <c:pt idx="62">
                  <c:v>81</c:v>
                </c:pt>
                <c:pt idx="63">
                  <c:v>81.5</c:v>
                </c:pt>
                <c:pt idx="64">
                  <c:v>82</c:v>
                </c:pt>
                <c:pt idx="65">
                  <c:v>82.5</c:v>
                </c:pt>
                <c:pt idx="66">
                  <c:v>83</c:v>
                </c:pt>
                <c:pt idx="67">
                  <c:v>83.5</c:v>
                </c:pt>
                <c:pt idx="68">
                  <c:v>84</c:v>
                </c:pt>
                <c:pt idx="69">
                  <c:v>84.5</c:v>
                </c:pt>
                <c:pt idx="70">
                  <c:v>85</c:v>
                </c:pt>
                <c:pt idx="71">
                  <c:v>85.5</c:v>
                </c:pt>
                <c:pt idx="72">
                  <c:v>86</c:v>
                </c:pt>
                <c:pt idx="73">
                  <c:v>86.5</c:v>
                </c:pt>
                <c:pt idx="74">
                  <c:v>87</c:v>
                </c:pt>
                <c:pt idx="75">
                  <c:v>87.5</c:v>
                </c:pt>
                <c:pt idx="76">
                  <c:v>88</c:v>
                </c:pt>
                <c:pt idx="77">
                  <c:v>88.5</c:v>
                </c:pt>
                <c:pt idx="78">
                  <c:v>89</c:v>
                </c:pt>
                <c:pt idx="79">
                  <c:v>89.5</c:v>
                </c:pt>
                <c:pt idx="80">
                  <c:v>90</c:v>
                </c:pt>
                <c:pt idx="81">
                  <c:v>90.5</c:v>
                </c:pt>
                <c:pt idx="82">
                  <c:v>91</c:v>
                </c:pt>
                <c:pt idx="83">
                  <c:v>91.5</c:v>
                </c:pt>
                <c:pt idx="84">
                  <c:v>92</c:v>
                </c:pt>
                <c:pt idx="85">
                  <c:v>92.5</c:v>
                </c:pt>
                <c:pt idx="86">
                  <c:v>93</c:v>
                </c:pt>
                <c:pt idx="87">
                  <c:v>93.5</c:v>
                </c:pt>
                <c:pt idx="88">
                  <c:v>94</c:v>
                </c:pt>
                <c:pt idx="89">
                  <c:v>94.5</c:v>
                </c:pt>
                <c:pt idx="90">
                  <c:v>95</c:v>
                </c:pt>
                <c:pt idx="91">
                  <c:v>95.5</c:v>
                </c:pt>
                <c:pt idx="92">
                  <c:v>96</c:v>
                </c:pt>
                <c:pt idx="93">
                  <c:v>96.5</c:v>
                </c:pt>
                <c:pt idx="94">
                  <c:v>97</c:v>
                </c:pt>
                <c:pt idx="95">
                  <c:v>97.5</c:v>
                </c:pt>
                <c:pt idx="96">
                  <c:v>98</c:v>
                </c:pt>
                <c:pt idx="97">
                  <c:v>98.5</c:v>
                </c:pt>
                <c:pt idx="98">
                  <c:v>99</c:v>
                </c:pt>
                <c:pt idx="99">
                  <c:v>99.5</c:v>
                </c:pt>
                <c:pt idx="100">
                  <c:v>100</c:v>
                </c:pt>
              </c:numCache>
            </c:numRef>
          </c:xVal>
          <c:yVal>
            <c:numRef>
              <c:f>'Angle 0 all dist'!$M$105:$M$205</c:f>
              <c:numCache>
                <c:formatCode>0.000</c:formatCode>
                <c:ptCount val="101"/>
                <c:pt idx="0">
                  <c:v>6.1222000000000003</c:v>
                </c:pt>
                <c:pt idx="1">
                  <c:v>7.4</c:v>
                </c:pt>
                <c:pt idx="2">
                  <c:v>6.3</c:v>
                </c:pt>
                <c:pt idx="3">
                  <c:v>5.3712</c:v>
                </c:pt>
                <c:pt idx="4">
                  <c:v>4.9646999999999997</c:v>
                </c:pt>
                <c:pt idx="5">
                  <c:v>4.3217999999999996</c:v>
                </c:pt>
                <c:pt idx="6">
                  <c:v>3.8763999999999998</c:v>
                </c:pt>
                <c:pt idx="7">
                  <c:v>3.8003999999999998</c:v>
                </c:pt>
                <c:pt idx="8">
                  <c:v>3.3885000000000001</c:v>
                </c:pt>
                <c:pt idx="9">
                  <c:v>3.2555999999999998</c:v>
                </c:pt>
                <c:pt idx="10">
                  <c:v>3.0106999999999999</c:v>
                </c:pt>
                <c:pt idx="11">
                  <c:v>2.8746999999999998</c:v>
                </c:pt>
                <c:pt idx="12">
                  <c:v>2.6779999999999999</c:v>
                </c:pt>
                <c:pt idx="13">
                  <c:v>2.6126</c:v>
                </c:pt>
                <c:pt idx="14">
                  <c:v>2.5042</c:v>
                </c:pt>
                <c:pt idx="15">
                  <c:v>2.3794</c:v>
                </c:pt>
                <c:pt idx="16">
                  <c:v>2.2431999999999999</c:v>
                </c:pt>
                <c:pt idx="17">
                  <c:v>2.1011000000000002</c:v>
                </c:pt>
                <c:pt idx="18">
                  <c:v>1.9872000000000001</c:v>
                </c:pt>
                <c:pt idx="19">
                  <c:v>1.9391</c:v>
                </c:pt>
                <c:pt idx="20">
                  <c:v>1.8170999999999999</c:v>
                </c:pt>
                <c:pt idx="21">
                  <c:v>1.7372000000000001</c:v>
                </c:pt>
                <c:pt idx="22">
                  <c:v>1.625</c:v>
                </c:pt>
                <c:pt idx="23">
                  <c:v>1.5667</c:v>
                </c:pt>
                <c:pt idx="24">
                  <c:v>1.4961</c:v>
                </c:pt>
                <c:pt idx="25">
                  <c:v>1.429</c:v>
                </c:pt>
                <c:pt idx="26">
                  <c:v>1.3427</c:v>
                </c:pt>
                <c:pt idx="27">
                  <c:v>1.264</c:v>
                </c:pt>
                <c:pt idx="28">
                  <c:v>1.2209000000000001</c:v>
                </c:pt>
                <c:pt idx="29">
                  <c:v>1.1742999999999999</c:v>
                </c:pt>
                <c:pt idx="30">
                  <c:v>1.1508</c:v>
                </c:pt>
                <c:pt idx="31">
                  <c:v>1.1176999999999999</c:v>
                </c:pt>
                <c:pt idx="32">
                  <c:v>1.0861000000000001</c:v>
                </c:pt>
                <c:pt idx="33">
                  <c:v>1.0333000000000001</c:v>
                </c:pt>
                <c:pt idx="34">
                  <c:v>1.0049999999999999</c:v>
                </c:pt>
                <c:pt idx="35">
                  <c:v>0.97629999999999995</c:v>
                </c:pt>
                <c:pt idx="36">
                  <c:v>0.94669999999999999</c:v>
                </c:pt>
                <c:pt idx="37">
                  <c:v>0.91849999999999998</c:v>
                </c:pt>
                <c:pt idx="38">
                  <c:v>0.89859999999999995</c:v>
                </c:pt>
                <c:pt idx="39">
                  <c:v>0.86219999999999997</c:v>
                </c:pt>
                <c:pt idx="40">
                  <c:v>0.82909999999999995</c:v>
                </c:pt>
                <c:pt idx="41">
                  <c:v>0.79930000000000001</c:v>
                </c:pt>
                <c:pt idx="42">
                  <c:v>0.78129999999999999</c:v>
                </c:pt>
                <c:pt idx="43">
                  <c:v>0.76239999999999997</c:v>
                </c:pt>
                <c:pt idx="44">
                  <c:v>0.73550000000000004</c:v>
                </c:pt>
                <c:pt idx="45">
                  <c:v>0.70789999999999997</c:v>
                </c:pt>
                <c:pt idx="46">
                  <c:v>0.69530000000000003</c:v>
                </c:pt>
                <c:pt idx="47">
                  <c:v>0.6724</c:v>
                </c:pt>
                <c:pt idx="48">
                  <c:v>0.64039999999999997</c:v>
                </c:pt>
                <c:pt idx="49">
                  <c:v>0.62639999999999996</c:v>
                </c:pt>
                <c:pt idx="50">
                  <c:v>0.61040000000000005</c:v>
                </c:pt>
                <c:pt idx="51">
                  <c:v>0.58430000000000004</c:v>
                </c:pt>
                <c:pt idx="52">
                  <c:v>0.57120000000000004</c:v>
                </c:pt>
                <c:pt idx="53">
                  <c:v>0.55459999999999998</c:v>
                </c:pt>
                <c:pt idx="54">
                  <c:v>0.53800000000000003</c:v>
                </c:pt>
                <c:pt idx="55">
                  <c:v>0.52090000000000003</c:v>
                </c:pt>
                <c:pt idx="56">
                  <c:v>0.50149999999999995</c:v>
                </c:pt>
                <c:pt idx="57">
                  <c:v>0.48820000000000002</c:v>
                </c:pt>
                <c:pt idx="58">
                  <c:v>0.4773</c:v>
                </c:pt>
                <c:pt idx="59">
                  <c:v>0.46010000000000001</c:v>
                </c:pt>
                <c:pt idx="60">
                  <c:v>0.44590000000000002</c:v>
                </c:pt>
                <c:pt idx="61">
                  <c:v>0.4284</c:v>
                </c:pt>
                <c:pt idx="62">
                  <c:v>0.40629999999999999</c:v>
                </c:pt>
                <c:pt idx="63">
                  <c:v>0.39069999999999999</c:v>
                </c:pt>
                <c:pt idx="64">
                  <c:v>0.37819999999999998</c:v>
                </c:pt>
                <c:pt idx="65">
                  <c:v>0.36709999999999998</c:v>
                </c:pt>
                <c:pt idx="66">
                  <c:v>0.35520000000000002</c:v>
                </c:pt>
                <c:pt idx="67">
                  <c:v>0.3458</c:v>
                </c:pt>
                <c:pt idx="68">
                  <c:v>0.33160000000000001</c:v>
                </c:pt>
                <c:pt idx="69">
                  <c:v>0.32</c:v>
                </c:pt>
                <c:pt idx="70">
                  <c:v>0.30080000000000001</c:v>
                </c:pt>
                <c:pt idx="71">
                  <c:v>0.29199999999999998</c:v>
                </c:pt>
                <c:pt idx="72">
                  <c:v>0.28199999999999997</c:v>
                </c:pt>
                <c:pt idx="73">
                  <c:v>0.27150000000000002</c:v>
                </c:pt>
                <c:pt idx="74">
                  <c:v>0.26119999999999999</c:v>
                </c:pt>
                <c:pt idx="75">
                  <c:v>0.248</c:v>
                </c:pt>
                <c:pt idx="76">
                  <c:v>0.23400000000000001</c:v>
                </c:pt>
                <c:pt idx="77">
                  <c:v>0.2185</c:v>
                </c:pt>
                <c:pt idx="78">
                  <c:v>0.20699999999999999</c:v>
                </c:pt>
                <c:pt idx="79">
                  <c:v>0.19750000000000001</c:v>
                </c:pt>
                <c:pt idx="80">
                  <c:v>0.1883</c:v>
                </c:pt>
                <c:pt idx="81">
                  <c:v>0.17599999999999999</c:v>
                </c:pt>
                <c:pt idx="82">
                  <c:v>0.1678</c:v>
                </c:pt>
                <c:pt idx="83">
                  <c:v>0.1525</c:v>
                </c:pt>
                <c:pt idx="84">
                  <c:v>0.14099999999999999</c:v>
                </c:pt>
                <c:pt idx="85">
                  <c:v>0.1318</c:v>
                </c:pt>
                <c:pt idx="86">
                  <c:v>0.12330000000000001</c:v>
                </c:pt>
                <c:pt idx="87">
                  <c:v>0.1162</c:v>
                </c:pt>
                <c:pt idx="88">
                  <c:v>0.10979999999999999</c:v>
                </c:pt>
                <c:pt idx="89">
                  <c:v>0.1027</c:v>
                </c:pt>
                <c:pt idx="90">
                  <c:v>9.4200000000000006E-2</c:v>
                </c:pt>
                <c:pt idx="91">
                  <c:v>8.0199999999999994E-2</c:v>
                </c:pt>
                <c:pt idx="92">
                  <c:v>7.0199999999999999E-2</c:v>
                </c:pt>
                <c:pt idx="93">
                  <c:v>6.6500000000000004E-2</c:v>
                </c:pt>
                <c:pt idx="94">
                  <c:v>5.8999999999999997E-2</c:v>
                </c:pt>
                <c:pt idx="95">
                  <c:v>5.1700000000000003E-2</c:v>
                </c:pt>
                <c:pt idx="96">
                  <c:v>4.4499999999999998E-2</c:v>
                </c:pt>
                <c:pt idx="97">
                  <c:v>3.3700000000000001E-2</c:v>
                </c:pt>
                <c:pt idx="98">
                  <c:v>2.23E-2</c:v>
                </c:pt>
                <c:pt idx="99">
                  <c:v>0.01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74E2-4693-842B-BABDE6C5D521}"/>
            </c:ext>
          </c:extLst>
        </c:ser>
        <c:ser>
          <c:idx val="12"/>
          <c:order val="12"/>
          <c:tx>
            <c:strRef>
              <c:f>'Angle 0 all dist'!$N$104</c:f>
              <c:strCache>
                <c:ptCount val="1"/>
                <c:pt idx="0">
                  <c:v>Formula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'Angle 0 all dist'!$A$105:$A$205</c:f>
              <c:numCache>
                <c:formatCode>0.0</c:formatCode>
                <c:ptCount val="101"/>
                <c:pt idx="0">
                  <c:v>50</c:v>
                </c:pt>
                <c:pt idx="1">
                  <c:v>50.5</c:v>
                </c:pt>
                <c:pt idx="2">
                  <c:v>51</c:v>
                </c:pt>
                <c:pt idx="3">
                  <c:v>51.5</c:v>
                </c:pt>
                <c:pt idx="4">
                  <c:v>52</c:v>
                </c:pt>
                <c:pt idx="5">
                  <c:v>52.5</c:v>
                </c:pt>
                <c:pt idx="6">
                  <c:v>53</c:v>
                </c:pt>
                <c:pt idx="7">
                  <c:v>53.5</c:v>
                </c:pt>
                <c:pt idx="8">
                  <c:v>54</c:v>
                </c:pt>
                <c:pt idx="9">
                  <c:v>54.5</c:v>
                </c:pt>
                <c:pt idx="10">
                  <c:v>55</c:v>
                </c:pt>
                <c:pt idx="11">
                  <c:v>55.5</c:v>
                </c:pt>
                <c:pt idx="12">
                  <c:v>56</c:v>
                </c:pt>
                <c:pt idx="13">
                  <c:v>56.5</c:v>
                </c:pt>
                <c:pt idx="14">
                  <c:v>57</c:v>
                </c:pt>
                <c:pt idx="15">
                  <c:v>57.5</c:v>
                </c:pt>
                <c:pt idx="16">
                  <c:v>58</c:v>
                </c:pt>
                <c:pt idx="17">
                  <c:v>58.5</c:v>
                </c:pt>
                <c:pt idx="18">
                  <c:v>59</c:v>
                </c:pt>
                <c:pt idx="19">
                  <c:v>59.5</c:v>
                </c:pt>
                <c:pt idx="20">
                  <c:v>60</c:v>
                </c:pt>
                <c:pt idx="21">
                  <c:v>60.5</c:v>
                </c:pt>
                <c:pt idx="22">
                  <c:v>61</c:v>
                </c:pt>
                <c:pt idx="23">
                  <c:v>61.5</c:v>
                </c:pt>
                <c:pt idx="24">
                  <c:v>62</c:v>
                </c:pt>
                <c:pt idx="25">
                  <c:v>62.5</c:v>
                </c:pt>
                <c:pt idx="26">
                  <c:v>63</c:v>
                </c:pt>
                <c:pt idx="27">
                  <c:v>63.5</c:v>
                </c:pt>
                <c:pt idx="28">
                  <c:v>64</c:v>
                </c:pt>
                <c:pt idx="29">
                  <c:v>64.5</c:v>
                </c:pt>
                <c:pt idx="30">
                  <c:v>65</c:v>
                </c:pt>
                <c:pt idx="31">
                  <c:v>65.5</c:v>
                </c:pt>
                <c:pt idx="32">
                  <c:v>66</c:v>
                </c:pt>
                <c:pt idx="33">
                  <c:v>66.5</c:v>
                </c:pt>
                <c:pt idx="34">
                  <c:v>67</c:v>
                </c:pt>
                <c:pt idx="35">
                  <c:v>67.5</c:v>
                </c:pt>
                <c:pt idx="36">
                  <c:v>68</c:v>
                </c:pt>
                <c:pt idx="37">
                  <c:v>68.5</c:v>
                </c:pt>
                <c:pt idx="38">
                  <c:v>69</c:v>
                </c:pt>
                <c:pt idx="39">
                  <c:v>69.5</c:v>
                </c:pt>
                <c:pt idx="40">
                  <c:v>70</c:v>
                </c:pt>
                <c:pt idx="41">
                  <c:v>70.5</c:v>
                </c:pt>
                <c:pt idx="42">
                  <c:v>71</c:v>
                </c:pt>
                <c:pt idx="43">
                  <c:v>71.5</c:v>
                </c:pt>
                <c:pt idx="44">
                  <c:v>72</c:v>
                </c:pt>
                <c:pt idx="45">
                  <c:v>72.5</c:v>
                </c:pt>
                <c:pt idx="46">
                  <c:v>73</c:v>
                </c:pt>
                <c:pt idx="47">
                  <c:v>73.5</c:v>
                </c:pt>
                <c:pt idx="48">
                  <c:v>74</c:v>
                </c:pt>
                <c:pt idx="49">
                  <c:v>74.5</c:v>
                </c:pt>
                <c:pt idx="50">
                  <c:v>75</c:v>
                </c:pt>
                <c:pt idx="51">
                  <c:v>75.5</c:v>
                </c:pt>
                <c:pt idx="52">
                  <c:v>76</c:v>
                </c:pt>
                <c:pt idx="53">
                  <c:v>76.5</c:v>
                </c:pt>
                <c:pt idx="54">
                  <c:v>77</c:v>
                </c:pt>
                <c:pt idx="55">
                  <c:v>77.5</c:v>
                </c:pt>
                <c:pt idx="56">
                  <c:v>78</c:v>
                </c:pt>
                <c:pt idx="57">
                  <c:v>78.5</c:v>
                </c:pt>
                <c:pt idx="58">
                  <c:v>79</c:v>
                </c:pt>
                <c:pt idx="59">
                  <c:v>79.5</c:v>
                </c:pt>
                <c:pt idx="60">
                  <c:v>80</c:v>
                </c:pt>
                <c:pt idx="61">
                  <c:v>80.5</c:v>
                </c:pt>
                <c:pt idx="62">
                  <c:v>81</c:v>
                </c:pt>
                <c:pt idx="63">
                  <c:v>81.5</c:v>
                </c:pt>
                <c:pt idx="64">
                  <c:v>82</c:v>
                </c:pt>
                <c:pt idx="65">
                  <c:v>82.5</c:v>
                </c:pt>
                <c:pt idx="66">
                  <c:v>83</c:v>
                </c:pt>
                <c:pt idx="67">
                  <c:v>83.5</c:v>
                </c:pt>
                <c:pt idx="68">
                  <c:v>84</c:v>
                </c:pt>
                <c:pt idx="69">
                  <c:v>84.5</c:v>
                </c:pt>
                <c:pt idx="70">
                  <c:v>85</c:v>
                </c:pt>
                <c:pt idx="71">
                  <c:v>85.5</c:v>
                </c:pt>
                <c:pt idx="72">
                  <c:v>86</c:v>
                </c:pt>
                <c:pt idx="73">
                  <c:v>86.5</c:v>
                </c:pt>
                <c:pt idx="74">
                  <c:v>87</c:v>
                </c:pt>
                <c:pt idx="75">
                  <c:v>87.5</c:v>
                </c:pt>
                <c:pt idx="76">
                  <c:v>88</c:v>
                </c:pt>
                <c:pt idx="77">
                  <c:v>88.5</c:v>
                </c:pt>
                <c:pt idx="78">
                  <c:v>89</c:v>
                </c:pt>
                <c:pt idx="79">
                  <c:v>89.5</c:v>
                </c:pt>
                <c:pt idx="80">
                  <c:v>90</c:v>
                </c:pt>
                <c:pt idx="81">
                  <c:v>90.5</c:v>
                </c:pt>
                <c:pt idx="82">
                  <c:v>91</c:v>
                </c:pt>
                <c:pt idx="83">
                  <c:v>91.5</c:v>
                </c:pt>
                <c:pt idx="84">
                  <c:v>92</c:v>
                </c:pt>
                <c:pt idx="85">
                  <c:v>92.5</c:v>
                </c:pt>
                <c:pt idx="86">
                  <c:v>93</c:v>
                </c:pt>
                <c:pt idx="87">
                  <c:v>93.5</c:v>
                </c:pt>
                <c:pt idx="88">
                  <c:v>94</c:v>
                </c:pt>
                <c:pt idx="89">
                  <c:v>94.5</c:v>
                </c:pt>
                <c:pt idx="90">
                  <c:v>95</c:v>
                </c:pt>
                <c:pt idx="91">
                  <c:v>95.5</c:v>
                </c:pt>
                <c:pt idx="92">
                  <c:v>96</c:v>
                </c:pt>
                <c:pt idx="93">
                  <c:v>96.5</c:v>
                </c:pt>
                <c:pt idx="94">
                  <c:v>97</c:v>
                </c:pt>
                <c:pt idx="95">
                  <c:v>97.5</c:v>
                </c:pt>
                <c:pt idx="96">
                  <c:v>98</c:v>
                </c:pt>
                <c:pt idx="97">
                  <c:v>98.5</c:v>
                </c:pt>
                <c:pt idx="98">
                  <c:v>99</c:v>
                </c:pt>
                <c:pt idx="99">
                  <c:v>99.5</c:v>
                </c:pt>
                <c:pt idx="100">
                  <c:v>100</c:v>
                </c:pt>
              </c:numCache>
            </c:numRef>
          </c:xVal>
          <c:yVal>
            <c:numRef>
              <c:f>'Angle 0 all dist'!$N$105:$N$205</c:f>
              <c:numCache>
                <c:formatCode>0.000</c:formatCode>
                <c:ptCount val="101"/>
                <c:pt idx="0">
                  <c:v>0.25</c:v>
                </c:pt>
                <c:pt idx="1">
                  <c:v>0.24750000000000005</c:v>
                </c:pt>
                <c:pt idx="2">
                  <c:v>0.24500000000000011</c:v>
                </c:pt>
                <c:pt idx="3">
                  <c:v>0.24249999999999994</c:v>
                </c:pt>
                <c:pt idx="4">
                  <c:v>0.24</c:v>
                </c:pt>
                <c:pt idx="5">
                  <c:v>0.23750000000000004</c:v>
                </c:pt>
                <c:pt idx="6">
                  <c:v>0.23499999999999988</c:v>
                </c:pt>
                <c:pt idx="7">
                  <c:v>0.23249999999999993</c:v>
                </c:pt>
                <c:pt idx="8">
                  <c:v>0.22999999999999998</c:v>
                </c:pt>
                <c:pt idx="9">
                  <c:v>0.22750000000000004</c:v>
                </c:pt>
                <c:pt idx="10">
                  <c:v>0.22500000000000009</c:v>
                </c:pt>
                <c:pt idx="11">
                  <c:v>0.22249999999999992</c:v>
                </c:pt>
                <c:pt idx="12">
                  <c:v>0.21999999999999997</c:v>
                </c:pt>
                <c:pt idx="13">
                  <c:v>0.21750000000000003</c:v>
                </c:pt>
                <c:pt idx="14">
                  <c:v>0.21500000000000008</c:v>
                </c:pt>
                <c:pt idx="15">
                  <c:v>0.21249999999999991</c:v>
                </c:pt>
                <c:pt idx="16">
                  <c:v>0.20999999999999996</c:v>
                </c:pt>
                <c:pt idx="17">
                  <c:v>0.20750000000000002</c:v>
                </c:pt>
                <c:pt idx="18">
                  <c:v>0.20500000000000007</c:v>
                </c:pt>
                <c:pt idx="19">
                  <c:v>0.20250000000000012</c:v>
                </c:pt>
                <c:pt idx="20">
                  <c:v>0.19999999999999996</c:v>
                </c:pt>
                <c:pt idx="21">
                  <c:v>0.19750000000000001</c:v>
                </c:pt>
                <c:pt idx="22">
                  <c:v>0.19500000000000006</c:v>
                </c:pt>
                <c:pt idx="23">
                  <c:v>0.19249999999999989</c:v>
                </c:pt>
                <c:pt idx="24">
                  <c:v>0.18999999999999995</c:v>
                </c:pt>
                <c:pt idx="25">
                  <c:v>0.1875</c:v>
                </c:pt>
                <c:pt idx="26">
                  <c:v>0.18500000000000005</c:v>
                </c:pt>
                <c:pt idx="27">
                  <c:v>0.18250000000000011</c:v>
                </c:pt>
                <c:pt idx="28">
                  <c:v>0.17999999999999994</c:v>
                </c:pt>
                <c:pt idx="29">
                  <c:v>0.17749999999999999</c:v>
                </c:pt>
                <c:pt idx="30">
                  <c:v>0.17500000000000004</c:v>
                </c:pt>
                <c:pt idx="31">
                  <c:v>0.17249999999999988</c:v>
                </c:pt>
                <c:pt idx="32">
                  <c:v>0.16999999999999993</c:v>
                </c:pt>
                <c:pt idx="33">
                  <c:v>0.16749999999999998</c:v>
                </c:pt>
                <c:pt idx="34">
                  <c:v>0.16500000000000004</c:v>
                </c:pt>
                <c:pt idx="35">
                  <c:v>0.16250000000000009</c:v>
                </c:pt>
                <c:pt idx="36">
                  <c:v>0.15999999999999992</c:v>
                </c:pt>
                <c:pt idx="37">
                  <c:v>0.15749999999999997</c:v>
                </c:pt>
                <c:pt idx="38">
                  <c:v>0.15500000000000003</c:v>
                </c:pt>
                <c:pt idx="39">
                  <c:v>0.15250000000000008</c:v>
                </c:pt>
                <c:pt idx="40">
                  <c:v>0.14999999999999991</c:v>
                </c:pt>
                <c:pt idx="41">
                  <c:v>0.14749999999999996</c:v>
                </c:pt>
                <c:pt idx="42">
                  <c:v>0.14500000000000002</c:v>
                </c:pt>
                <c:pt idx="43">
                  <c:v>0.14250000000000007</c:v>
                </c:pt>
                <c:pt idx="44">
                  <c:v>0.14000000000000012</c:v>
                </c:pt>
                <c:pt idx="45">
                  <c:v>0.13749999999999996</c:v>
                </c:pt>
                <c:pt idx="46">
                  <c:v>0.13500000000000001</c:v>
                </c:pt>
                <c:pt idx="47">
                  <c:v>0.13250000000000006</c:v>
                </c:pt>
                <c:pt idx="48">
                  <c:v>0.12999999999999989</c:v>
                </c:pt>
                <c:pt idx="49">
                  <c:v>0.12749999999999995</c:v>
                </c:pt>
                <c:pt idx="50">
                  <c:v>0.125</c:v>
                </c:pt>
                <c:pt idx="51">
                  <c:v>0.12250000000000005</c:v>
                </c:pt>
                <c:pt idx="52">
                  <c:v>0.12000000000000011</c:v>
                </c:pt>
                <c:pt idx="53">
                  <c:v>0.11749999999999994</c:v>
                </c:pt>
                <c:pt idx="54">
                  <c:v>0.11499999999999999</c:v>
                </c:pt>
                <c:pt idx="55">
                  <c:v>0.11250000000000004</c:v>
                </c:pt>
                <c:pt idx="56">
                  <c:v>0.10999999999999988</c:v>
                </c:pt>
                <c:pt idx="57">
                  <c:v>0.10749999999999993</c:v>
                </c:pt>
                <c:pt idx="58">
                  <c:v>0.10499999999999998</c:v>
                </c:pt>
                <c:pt idx="59">
                  <c:v>0.10250000000000004</c:v>
                </c:pt>
                <c:pt idx="60">
                  <c:v>0.10000000000000009</c:v>
                </c:pt>
                <c:pt idx="61">
                  <c:v>9.749999999999992E-2</c:v>
                </c:pt>
                <c:pt idx="62">
                  <c:v>9.4999999999999973E-2</c:v>
                </c:pt>
                <c:pt idx="63">
                  <c:v>9.2500000000000027E-2</c:v>
                </c:pt>
                <c:pt idx="64">
                  <c:v>9.000000000000008E-2</c:v>
                </c:pt>
                <c:pt idx="65">
                  <c:v>8.7499999999999911E-2</c:v>
                </c:pt>
                <c:pt idx="66">
                  <c:v>8.4999999999999964E-2</c:v>
                </c:pt>
                <c:pt idx="67">
                  <c:v>8.2500000000000018E-2</c:v>
                </c:pt>
                <c:pt idx="68">
                  <c:v>8.0000000000000071E-2</c:v>
                </c:pt>
                <c:pt idx="69">
                  <c:v>7.7500000000000124E-2</c:v>
                </c:pt>
                <c:pt idx="70">
                  <c:v>7.4999999999999956E-2</c:v>
                </c:pt>
                <c:pt idx="71">
                  <c:v>7.2500000000000009E-2</c:v>
                </c:pt>
                <c:pt idx="72">
                  <c:v>7.0000000000000062E-2</c:v>
                </c:pt>
                <c:pt idx="73">
                  <c:v>6.7499999999999893E-2</c:v>
                </c:pt>
                <c:pt idx="74">
                  <c:v>6.4999999999999947E-2</c:v>
                </c:pt>
                <c:pt idx="75">
                  <c:v>6.25E-2</c:v>
                </c:pt>
                <c:pt idx="76">
                  <c:v>6.0000000000000053E-2</c:v>
                </c:pt>
                <c:pt idx="77">
                  <c:v>5.7500000000000107E-2</c:v>
                </c:pt>
                <c:pt idx="78">
                  <c:v>5.4999999999999938E-2</c:v>
                </c:pt>
                <c:pt idx="79">
                  <c:v>5.2499999999999991E-2</c:v>
                </c:pt>
                <c:pt idx="80">
                  <c:v>5.0000000000000044E-2</c:v>
                </c:pt>
                <c:pt idx="81">
                  <c:v>4.7499999999999876E-2</c:v>
                </c:pt>
                <c:pt idx="82">
                  <c:v>4.4999999999999929E-2</c:v>
                </c:pt>
                <c:pt idx="83">
                  <c:v>4.2499999999999982E-2</c:v>
                </c:pt>
                <c:pt idx="84">
                  <c:v>4.0000000000000036E-2</c:v>
                </c:pt>
                <c:pt idx="85">
                  <c:v>3.7500000000000089E-2</c:v>
                </c:pt>
                <c:pt idx="86">
                  <c:v>3.499999999999992E-2</c:v>
                </c:pt>
                <c:pt idx="87">
                  <c:v>3.2499999999999973E-2</c:v>
                </c:pt>
                <c:pt idx="88">
                  <c:v>3.0000000000000027E-2</c:v>
                </c:pt>
                <c:pt idx="89">
                  <c:v>2.750000000000008E-2</c:v>
                </c:pt>
                <c:pt idx="90">
                  <c:v>2.4999999999999911E-2</c:v>
                </c:pt>
                <c:pt idx="91">
                  <c:v>2.2499999999999964E-2</c:v>
                </c:pt>
                <c:pt idx="92">
                  <c:v>2.0000000000000018E-2</c:v>
                </c:pt>
                <c:pt idx="93">
                  <c:v>1.7500000000000071E-2</c:v>
                </c:pt>
                <c:pt idx="94">
                  <c:v>1.5000000000000124E-2</c:v>
                </c:pt>
                <c:pt idx="95">
                  <c:v>1.2499999999999956E-2</c:v>
                </c:pt>
                <c:pt idx="96">
                  <c:v>1.0000000000000009E-2</c:v>
                </c:pt>
                <c:pt idx="97">
                  <c:v>7.5000000000000622E-3</c:v>
                </c:pt>
                <c:pt idx="98">
                  <c:v>4.9999999999998934E-3</c:v>
                </c:pt>
                <c:pt idx="99">
                  <c:v>2.4999999999999467E-3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74E2-4693-842B-BABDE6C5D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883456"/>
        <c:axId val="1076884536"/>
      </c:scatterChart>
      <c:valAx>
        <c:axId val="1076883456"/>
        <c:scaling>
          <c:orientation val="minMax"/>
          <c:max val="100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Probability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884536"/>
        <c:crosses val="autoZero"/>
        <c:crossBetween val="midCat"/>
        <c:majorUnit val="5"/>
      </c:valAx>
      <c:valAx>
        <c:axId val="1076884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Stretch</a:t>
                </a:r>
              </a:p>
            </c:rich>
          </c:tx>
          <c:layout>
            <c:manualLayout>
              <c:xMode val="edge"/>
              <c:yMode val="edge"/>
              <c:x val="3.3005249343832019E-2"/>
              <c:y val="0.354647596133816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883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925962379702536"/>
          <c:y val="0.80505074365704299"/>
          <c:w val="0.79852515310586192"/>
          <c:h val="2.29781020019556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12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5000"/>
            <a:lumOff val="95000"/>
          </a:schemeClr>
        </a:solidFill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35000"/>
        </a:schemeClr>
      </a:solidFill>
      <a:ln w="9525">
        <a:solidFill>
          <a:schemeClr val="phClr"/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35000"/>
        </a:schemeClr>
      </a:solidFill>
      <a:ln w="9525"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  <a:ln>
        <a:solidFill>
          <a:schemeClr val="phClr">
            <a:lumMod val="7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5000"/>
            <a:lumOff val="95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12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5000"/>
            <a:lumOff val="95000"/>
          </a:schemeClr>
        </a:solidFill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35000"/>
        </a:schemeClr>
      </a:solidFill>
      <a:ln w="9525">
        <a:solidFill>
          <a:schemeClr val="phClr"/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35000"/>
        </a:schemeClr>
      </a:solidFill>
      <a:ln w="9525"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  <a:ln>
        <a:solidFill>
          <a:schemeClr val="phClr">
            <a:lumMod val="7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5000"/>
            <a:lumOff val="95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95</xdr:row>
      <xdr:rowOff>0</xdr:rowOff>
    </xdr:from>
    <xdr:to>
      <xdr:col>19</xdr:col>
      <xdr:colOff>334800</xdr:colOff>
      <xdr:row>115</xdr:row>
      <xdr:rowOff>150858</xdr:rowOff>
    </xdr:to>
    <xdr:graphicFrame macro="">
      <xdr:nvGraphicFramePr>
        <xdr:cNvPr id="2" name="Skip0Rotated">
          <a:extLst>
            <a:ext uri="{FF2B5EF4-FFF2-40B4-BE49-F238E27FC236}">
              <a16:creationId xmlns:a16="http://schemas.microsoft.com/office/drawing/2014/main" id="{AC816479-BEFE-46D1-89EC-492159657C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95</xdr:row>
      <xdr:rowOff>0</xdr:rowOff>
    </xdr:from>
    <xdr:to>
      <xdr:col>37</xdr:col>
      <xdr:colOff>236828</xdr:colOff>
      <xdr:row>115</xdr:row>
      <xdr:rowOff>150858</xdr:rowOff>
    </xdr:to>
    <xdr:graphicFrame macro="">
      <xdr:nvGraphicFramePr>
        <xdr:cNvPr id="3" name="Skip0Front">
          <a:extLst>
            <a:ext uri="{FF2B5EF4-FFF2-40B4-BE49-F238E27FC236}">
              <a16:creationId xmlns:a16="http://schemas.microsoft.com/office/drawing/2014/main" id="{98B262A0-E449-4024-B5BB-1F4CC06E12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119</xdr:row>
      <xdr:rowOff>163288</xdr:rowOff>
    </xdr:from>
    <xdr:to>
      <xdr:col>9</xdr:col>
      <xdr:colOff>0</xdr:colOff>
      <xdr:row>135</xdr:row>
      <xdr:rowOff>163288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F39ED01-401E-4C23-849D-A6EC867EB9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119</xdr:row>
      <xdr:rowOff>163288</xdr:rowOff>
    </xdr:from>
    <xdr:to>
      <xdr:col>16</xdr:col>
      <xdr:colOff>350520</xdr:colOff>
      <xdr:row>135</xdr:row>
      <xdr:rowOff>163288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E7C2900-CA9F-C92C-6816-692A8FF993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441960</xdr:colOff>
      <xdr:row>119</xdr:row>
      <xdr:rowOff>163288</xdr:rowOff>
    </xdr:from>
    <xdr:to>
      <xdr:col>24</xdr:col>
      <xdr:colOff>304800</xdr:colOff>
      <xdr:row>135</xdr:row>
      <xdr:rowOff>163288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966D231B-D83C-4C14-BB96-AC65E7D2F9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0</xdr:colOff>
      <xdr:row>136</xdr:row>
      <xdr:rowOff>163288</xdr:rowOff>
    </xdr:from>
    <xdr:to>
      <xdr:col>9</xdr:col>
      <xdr:colOff>0</xdr:colOff>
      <xdr:row>152</xdr:row>
      <xdr:rowOff>163288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59D2E6A1-AFC4-44BC-86F1-9EA59AA2ED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136</xdr:row>
      <xdr:rowOff>163288</xdr:rowOff>
    </xdr:from>
    <xdr:to>
      <xdr:col>16</xdr:col>
      <xdr:colOff>350520</xdr:colOff>
      <xdr:row>152</xdr:row>
      <xdr:rowOff>163288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14F57688-2BE7-4870-9D08-1FE7373166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434340</xdr:colOff>
      <xdr:row>136</xdr:row>
      <xdr:rowOff>163288</xdr:rowOff>
    </xdr:from>
    <xdr:to>
      <xdr:col>24</xdr:col>
      <xdr:colOff>297180</xdr:colOff>
      <xdr:row>152</xdr:row>
      <xdr:rowOff>163288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F151E64A-8E9A-4034-893F-95F6F6C8FE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0</xdr:colOff>
      <xdr:row>153</xdr:row>
      <xdr:rowOff>163288</xdr:rowOff>
    </xdr:from>
    <xdr:to>
      <xdr:col>25</xdr:col>
      <xdr:colOff>0</xdr:colOff>
      <xdr:row>181</xdr:row>
      <xdr:rowOff>163288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C5C7CDE2-CD2D-4486-B900-7EFF2B2C51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9</xdr:row>
      <xdr:rowOff>2</xdr:rowOff>
    </xdr:from>
    <xdr:to>
      <xdr:col>36</xdr:col>
      <xdr:colOff>742121</xdr:colOff>
      <xdr:row>27</xdr:row>
      <xdr:rowOff>92766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0BD324-E119-459F-B7ED-B608093380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34</xdr:col>
      <xdr:colOff>430697</xdr:colOff>
      <xdr:row>5</xdr:row>
      <xdr:rowOff>59635</xdr:rowOff>
    </xdr:from>
    <xdr:ext cx="2219738" cy="50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5518ACAF-8513-4DB7-8216-E1A541816811}"/>
                </a:ext>
              </a:extLst>
            </xdr:cNvPr>
            <xdr:cNvSpPr txBox="1"/>
          </xdr:nvSpPr>
          <xdr:spPr>
            <a:xfrm>
              <a:off x="24132210" y="1053548"/>
              <a:ext cx="2219738" cy="50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US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en-US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𝑓</m:t>
                        </m:r>
                      </m:e>
                      <m:sup>
                        <m:r>
                          <a:rPr lang="en-US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′</m:t>
                        </m:r>
                      </m:sup>
                    </m:sSup>
                    <m:d>
                      <m:dPr>
                        <m:ctrlPr>
                          <a:rPr lang="en-US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n-US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𝑝</m:t>
                        </m:r>
                      </m:e>
                    </m:d>
                    <m:r>
                      <a:rPr lang="en-US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n-US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n-US" sz="16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1−</m:t>
                        </m:r>
                        <m:r>
                          <a:rPr lang="en-US" sz="16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𝑝</m:t>
                        </m:r>
                      </m:num>
                      <m:den>
                        <m:r>
                          <a:rPr lang="en-US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2⋅</m:t>
                        </m:r>
                        <m:func>
                          <m:funcPr>
                            <m:ctrlPr>
                              <a:rPr lang="en-US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sSup>
                              <m:sSupPr>
                                <m:ctrlPr>
                                  <a:rPr lang="en-US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m:rPr>
                                    <m:sty m:val="p"/>
                                  </m:rPr>
                                  <a:rPr lang="en-US" sz="1600" b="0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log</m:t>
                                </m:r>
                              </m:e>
                              <m:sup>
                                <m:r>
                                  <a:rPr lang="en-US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16</m:t>
                                </m:r>
                              </m:sup>
                            </m:sSup>
                          </m:fName>
                          <m:e>
                            <m:r>
                              <a:rPr lang="en-US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(1−</m:t>
                            </m:r>
                            <m:r>
                              <a:rPr lang="en-US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𝑝</m:t>
                            </m:r>
                            <m:r>
                              <a:rPr lang="en-US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)</m:t>
                            </m:r>
                          </m:e>
                        </m:func>
                      </m:den>
                    </m:f>
                  </m:oMath>
                </m:oMathPara>
              </a14:m>
              <a:endParaRPr lang="en-US" sz="1600"/>
            </a:p>
          </xdr:txBody>
        </xdr:sp>
      </mc:Choice>
      <mc:Fallback xmlns="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5518ACAF-8513-4DB7-8216-E1A541816811}"/>
                </a:ext>
              </a:extLst>
            </xdr:cNvPr>
            <xdr:cNvSpPr txBox="1"/>
          </xdr:nvSpPr>
          <xdr:spPr>
            <a:xfrm>
              <a:off x="24132210" y="1053548"/>
              <a:ext cx="2219738" cy="50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US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𝑓^′ (𝑝)=(</a:t>
              </a:r>
              <a:r>
                <a:rPr lang="en-US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1−𝑝</a:t>
              </a:r>
              <a:r>
                <a:rPr lang="en-US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)/(2⋅log^16⁡〖(1−𝑝)〗 )</a:t>
              </a:r>
              <a:endParaRPr lang="en-US" sz="1600"/>
            </a:p>
          </xdr:txBody>
        </xdr:sp>
      </mc:Fallback>
    </mc:AlternateContent>
    <xdr:clientData/>
  </xdr:oneCellAnchor>
  <xdr:twoCellAnchor>
    <xdr:from>
      <xdr:col>26</xdr:col>
      <xdr:colOff>1</xdr:colOff>
      <xdr:row>29</xdr:row>
      <xdr:rowOff>0</xdr:rowOff>
    </xdr:from>
    <xdr:to>
      <xdr:col>37</xdr:col>
      <xdr:colOff>0</xdr:colOff>
      <xdr:row>47</xdr:row>
      <xdr:rowOff>92764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5FB70C-E3D2-48A0-8DB3-EC8FCFFB7D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27</xdr:col>
      <xdr:colOff>347870</xdr:colOff>
      <xdr:row>11</xdr:row>
      <xdr:rowOff>185530</xdr:rowOff>
    </xdr:from>
    <xdr:ext cx="65" cy="17222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C33C2AD-1335-DCBB-A0C3-C61FF302FC17}"/>
            </a:ext>
          </a:extLst>
        </xdr:cNvPr>
        <xdr:cNvSpPr txBox="1"/>
      </xdr:nvSpPr>
      <xdr:spPr>
        <a:xfrm>
          <a:off x="18947296" y="2782956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23</xdr:col>
      <xdr:colOff>228600</xdr:colOff>
      <xdr:row>3</xdr:row>
      <xdr:rowOff>86139</xdr:rowOff>
    </xdr:from>
    <xdr:ext cx="6096000" cy="3684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12FC0ECF-0834-BA33-B191-28EBA2BFC959}"/>
                </a:ext>
              </a:extLst>
            </xdr:cNvPr>
            <xdr:cNvSpPr txBox="1"/>
          </xdr:nvSpPr>
          <xdr:spPr>
            <a:xfrm>
              <a:off x="16230600" y="701601"/>
              <a:ext cx="6096000" cy="3684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US" sz="16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sz="1600" b="0" i="1">
                            <a:latin typeface="Cambria Math" panose="02040503050406030204" pitchFamily="18" charset="0"/>
                          </a:rPr>
                          <m:t>𝑓</m:t>
                        </m:r>
                      </m:e>
                      <m:sup>
                        <m:r>
                          <a:rPr lang="en-US" sz="1600" b="0" i="1">
                            <a:latin typeface="Cambria Math" panose="02040503050406030204" pitchFamily="18" charset="0"/>
                          </a:rPr>
                          <m:t>′′</m:t>
                        </m:r>
                      </m:sup>
                    </m:sSup>
                    <m:d>
                      <m:dPr>
                        <m:ctrlPr>
                          <a:rPr lang="en-U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US" sz="1600" b="0" i="1">
                            <a:latin typeface="Cambria Math" panose="02040503050406030204" pitchFamily="18" charset="0"/>
                          </a:rPr>
                          <m:t>𝛼</m:t>
                        </m:r>
                        <m:r>
                          <a:rPr lang="en-US" sz="16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n-US" sz="16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</m:d>
                    <m:r>
                      <a:rPr lang="en-US" sz="1600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ctrlPr>
                          <a:rPr lang="en-U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US" sz="1600" b="0" i="1">
                            <a:latin typeface="Cambria Math" panose="02040503050406030204" pitchFamily="18" charset="0"/>
                          </a:rPr>
                          <m:t>1−</m:t>
                        </m:r>
                        <m:r>
                          <a:rPr lang="en-US" sz="1600" b="0" i="1">
                            <a:latin typeface="Cambria Math" panose="02040503050406030204" pitchFamily="18" charset="0"/>
                          </a:rPr>
                          <m:t>𝑝</m:t>
                        </m:r>
                      </m:e>
                    </m:d>
                    <m:r>
                      <a:rPr lang="en-US" sz="1600" b="0" i="1">
                        <a:latin typeface="Cambria Math" panose="02040503050406030204" pitchFamily="18" charset="0"/>
                      </a:rPr>
                      <m:t>⋅</m:t>
                    </m:r>
                    <m:d>
                      <m:dPr>
                        <m:ctrlPr>
                          <a:rPr lang="en-US" sz="16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n-US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US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n-US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1−|</m:t>
                                </m:r>
                                <m:r>
                                  <a:rPr lang="en-US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𝑠𝑖𝑛</m:t>
                                </m:r>
                                <m:r>
                                  <a:rPr lang="en-US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⁡(2⋅</m:t>
                                </m:r>
                                <m:r>
                                  <a:rPr lang="en-US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𝛼</m:t>
                                </m:r>
                                <m:r>
                                  <a:rPr lang="en-US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) |</m:t>
                                </m:r>
                              </m:e>
                            </m:d>
                          </m:e>
                          <m:sup>
                            <m:r>
                              <a:rPr lang="en-US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func>
                              <m:funcPr>
                                <m:ctrlPr>
                                  <a:rPr lang="en-US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uncPr>
                              <m:fName>
                                <m:sSup>
                                  <m:sSupPr>
                                    <m:ctrlPr>
                                      <a:rPr lang="en-US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m:rPr>
                                        <m:sty m:val="p"/>
                                      </m:rPr>
                                      <a:rPr lang="en-US" sz="1600" b="0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log</m:t>
                                    </m:r>
                                  </m:e>
                                  <m:sup>
                                    <m:r>
                                      <a:rPr lang="en-US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fName>
                              <m:e>
                                <m:d>
                                  <m:dPr>
                                    <m:ctrlPr>
                                      <a:rPr lang="en-US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r>
                                      <a:rPr lang="en-US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1−</m:t>
                                    </m:r>
                                    <m:r>
                                      <a:rPr lang="en-US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𝑝</m:t>
                                    </m:r>
                                  </m:e>
                                </m:d>
                              </m:e>
                            </m:func>
                          </m:sup>
                        </m:sSup>
                        <m:r>
                          <a:rPr lang="en-US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+2⋅</m:t>
                        </m:r>
                        <m:func>
                          <m:funcPr>
                            <m:ctrlPr>
                              <a:rPr lang="en-US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sSup>
                              <m:sSupPr>
                                <m:ctrlPr>
                                  <a:rPr lang="en-US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m:rPr>
                                    <m:sty m:val="p"/>
                                  </m:rPr>
                                  <a:rPr lang="en-US" sz="1600" b="0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log</m:t>
                                </m:r>
                              </m:e>
                              <m:sup>
                                <m:r>
                                  <a:rPr lang="en-US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−16</m:t>
                                </m:r>
                              </m:sup>
                            </m:sSup>
                          </m:fName>
                          <m:e>
                            <m:r>
                              <a:rPr lang="en-US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(1−</m:t>
                            </m:r>
                            <m:r>
                              <a:rPr lang="en-US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𝑝</m:t>
                            </m:r>
                            <m:r>
                              <a:rPr lang="en-US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)</m:t>
                            </m:r>
                          </m:e>
                        </m:func>
                      </m:e>
                    </m:d>
                  </m:oMath>
                </m:oMathPara>
              </a14:m>
              <a:endParaRPr lang="en-US" sz="1600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12FC0ECF-0834-BA33-B191-28EBA2BFC959}"/>
                </a:ext>
              </a:extLst>
            </xdr:cNvPr>
            <xdr:cNvSpPr txBox="1"/>
          </xdr:nvSpPr>
          <xdr:spPr>
            <a:xfrm>
              <a:off x="16230600" y="701601"/>
              <a:ext cx="6096000" cy="3684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US" sz="1600" b="0" i="0">
                  <a:latin typeface="Cambria Math" panose="02040503050406030204" pitchFamily="18" charset="0"/>
                </a:rPr>
                <a:t>𝑓^′′ (𝛼,𝑝)=(1−𝑝)⋅(</a:t>
              </a:r>
              <a:r>
                <a:rPr lang="en-US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(1−|𝑠𝑖𝑛⁡(2⋅𝛼) |)^(−log^2⁡(1−𝑝) )+2⋅log^(−16)⁡〖(1−𝑝)〗 )</a:t>
              </a:r>
              <a:endParaRPr lang="en-US" sz="1600"/>
            </a:p>
          </xdr:txBody>
        </xdr:sp>
      </mc:Fallback>
    </mc:AlternateContent>
    <xdr:clientData/>
  </xdr:oneCellAnchor>
  <xdr:oneCellAnchor>
    <xdr:from>
      <xdr:col>38</xdr:col>
      <xdr:colOff>3</xdr:colOff>
      <xdr:row>5</xdr:row>
      <xdr:rowOff>13252</xdr:rowOff>
    </xdr:from>
    <xdr:ext cx="616224" cy="2504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89A0135A-780B-489D-8D3A-F4A4C9F3C8B9}"/>
                </a:ext>
              </a:extLst>
            </xdr:cNvPr>
            <xdr:cNvSpPr txBox="1"/>
          </xdr:nvSpPr>
          <xdr:spPr>
            <a:xfrm>
              <a:off x="26570612" y="1007165"/>
              <a:ext cx="616224" cy="2504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1−</m:t>
                    </m:r>
                    <m:r>
                      <a:rPr lang="en-US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𝑝</m:t>
                    </m:r>
                  </m:oMath>
                </m:oMathPara>
              </a14:m>
              <a:endParaRPr lang="en-US" sz="1600"/>
            </a:p>
          </xdr:txBody>
        </xdr:sp>
      </mc:Choice>
      <mc:Fallback xmlns="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89A0135A-780B-489D-8D3A-F4A4C9F3C8B9}"/>
                </a:ext>
              </a:extLst>
            </xdr:cNvPr>
            <xdr:cNvSpPr txBox="1"/>
          </xdr:nvSpPr>
          <xdr:spPr>
            <a:xfrm>
              <a:off x="26570612" y="1007165"/>
              <a:ext cx="616224" cy="2504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US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1−𝑝</a:t>
              </a:r>
              <a:endParaRPr lang="en-US" sz="1600"/>
            </a:p>
          </xdr:txBody>
        </xdr:sp>
      </mc:Fallback>
    </mc:AlternateContent>
    <xdr:clientData/>
  </xdr:oneCellAnchor>
  <xdr:oneCellAnchor>
    <xdr:from>
      <xdr:col>38</xdr:col>
      <xdr:colOff>33132</xdr:colOff>
      <xdr:row>7</xdr:row>
      <xdr:rowOff>496956</xdr:rowOff>
    </xdr:from>
    <xdr:ext cx="1325215" cy="46102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C3F401BD-6F3F-FD6A-2295-A2ED8280D936}"/>
                </a:ext>
              </a:extLst>
            </xdr:cNvPr>
            <xdr:cNvSpPr txBox="1"/>
          </xdr:nvSpPr>
          <xdr:spPr>
            <a:xfrm>
              <a:off x="26603741" y="1861930"/>
              <a:ext cx="1325215" cy="46102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𝑓</m:t>
                    </m:r>
                    <m:d>
                      <m:dPr>
                        <m:ctrlPr>
                          <a:rPr lang="en-US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n-US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𝑝</m:t>
                        </m:r>
                      </m:e>
                    </m:d>
                    <m:r>
                      <a:rPr lang="en-US" sz="16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n-US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n-US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1−</m:t>
                        </m:r>
                        <m:r>
                          <a:rPr lang="en-US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𝑝</m:t>
                        </m:r>
                      </m:num>
                      <m:den>
                        <m:r>
                          <a:rPr lang="en-US" sz="16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den>
                    </m:f>
                  </m:oMath>
                </m:oMathPara>
              </a14:m>
              <a:endParaRPr lang="en-US" sz="1600"/>
            </a:p>
          </xdr:txBody>
        </xdr:sp>
      </mc:Choice>
      <mc:Fallback xmlns="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C3F401BD-6F3F-FD6A-2295-A2ED8280D936}"/>
                </a:ext>
              </a:extLst>
            </xdr:cNvPr>
            <xdr:cNvSpPr txBox="1"/>
          </xdr:nvSpPr>
          <xdr:spPr>
            <a:xfrm>
              <a:off x="26603741" y="1861930"/>
              <a:ext cx="1325215" cy="46102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US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𝑓(𝑝)=(1−𝑝)/2</a:t>
              </a:r>
              <a:endParaRPr lang="en-US" sz="16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24</xdr:col>
      <xdr:colOff>0</xdr:colOff>
      <xdr:row>34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360843-E1F0-4FAE-B177-467887861E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95</xdr:row>
      <xdr:rowOff>0</xdr:rowOff>
    </xdr:from>
    <xdr:to>
      <xdr:col>13</xdr:col>
      <xdr:colOff>563880</xdr:colOff>
      <xdr:row>115</xdr:row>
      <xdr:rowOff>152400</xdr:rowOff>
    </xdr:to>
    <xdr:graphicFrame macro="">
      <xdr:nvGraphicFramePr>
        <xdr:cNvPr id="2" name="Skip1Rotated">
          <a:extLst>
            <a:ext uri="{FF2B5EF4-FFF2-40B4-BE49-F238E27FC236}">
              <a16:creationId xmlns:a16="http://schemas.microsoft.com/office/drawing/2014/main" id="{9F26C9ED-3981-4935-8532-B76E320807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792480</xdr:colOff>
      <xdr:row>95</xdr:row>
      <xdr:rowOff>0</xdr:rowOff>
    </xdr:from>
    <xdr:to>
      <xdr:col>24</xdr:col>
      <xdr:colOff>342900</xdr:colOff>
      <xdr:row>115</xdr:row>
      <xdr:rowOff>152400</xdr:rowOff>
    </xdr:to>
    <xdr:graphicFrame macro="">
      <xdr:nvGraphicFramePr>
        <xdr:cNvPr id="3" name="Skip1Front">
          <a:extLst>
            <a:ext uri="{FF2B5EF4-FFF2-40B4-BE49-F238E27FC236}">
              <a16:creationId xmlns:a16="http://schemas.microsoft.com/office/drawing/2014/main" id="{4966FABB-D124-4CDD-BB2F-445D835DC9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95</xdr:row>
      <xdr:rowOff>0</xdr:rowOff>
    </xdr:from>
    <xdr:to>
      <xdr:col>13</xdr:col>
      <xdr:colOff>632460</xdr:colOff>
      <xdr:row>115</xdr:row>
      <xdr:rowOff>152400</xdr:rowOff>
    </xdr:to>
    <xdr:graphicFrame macro="">
      <xdr:nvGraphicFramePr>
        <xdr:cNvPr id="3" name="Skip2Rotated">
          <a:extLst>
            <a:ext uri="{FF2B5EF4-FFF2-40B4-BE49-F238E27FC236}">
              <a16:creationId xmlns:a16="http://schemas.microsoft.com/office/drawing/2014/main" id="{0C7B36CB-4709-40FF-9EEE-B4D738A187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38100</xdr:colOff>
      <xdr:row>95</xdr:row>
      <xdr:rowOff>0</xdr:rowOff>
    </xdr:from>
    <xdr:to>
      <xdr:col>24</xdr:col>
      <xdr:colOff>342900</xdr:colOff>
      <xdr:row>115</xdr:row>
      <xdr:rowOff>152400</xdr:rowOff>
    </xdr:to>
    <xdr:graphicFrame macro="">
      <xdr:nvGraphicFramePr>
        <xdr:cNvPr id="4" name="Skip2Front">
          <a:extLst>
            <a:ext uri="{FF2B5EF4-FFF2-40B4-BE49-F238E27FC236}">
              <a16:creationId xmlns:a16="http://schemas.microsoft.com/office/drawing/2014/main" id="{A263ED9E-167A-4580-8E6E-990873F864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95</xdr:row>
      <xdr:rowOff>0</xdr:rowOff>
    </xdr:from>
    <xdr:to>
      <xdr:col>13</xdr:col>
      <xdr:colOff>563880</xdr:colOff>
      <xdr:row>115</xdr:row>
      <xdr:rowOff>141193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0CE18C-D0A8-4D56-9077-921ED3201F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792480</xdr:colOff>
      <xdr:row>95</xdr:row>
      <xdr:rowOff>0</xdr:rowOff>
    </xdr:from>
    <xdr:to>
      <xdr:col>24</xdr:col>
      <xdr:colOff>274320</xdr:colOff>
      <xdr:row>115</xdr:row>
      <xdr:rowOff>141193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1468A36-4EB8-4279-83C2-8182B1D090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23</xdr:row>
      <xdr:rowOff>0</xdr:rowOff>
    </xdr:from>
    <xdr:to>
      <xdr:col>14</xdr:col>
      <xdr:colOff>0</xdr:colOff>
      <xdr:row>44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074253-6DF1-4C9B-01AA-2AA664A333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</xdr:row>
      <xdr:rowOff>0</xdr:rowOff>
    </xdr:from>
    <xdr:to>
      <xdr:col>14</xdr:col>
      <xdr:colOff>0</xdr:colOff>
      <xdr:row>22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75BAA30-6BEE-3593-419A-E2A66CEBD2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0.09197</cdr:x>
      <cdr:y>0.7758</cdr:y>
    </cdr:from>
    <cdr:to>
      <cdr:x>0.1725</cdr:x>
      <cdr:y>0.89087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TextBox 4">
              <a:extLst xmlns:a="http://schemas.openxmlformats.org/drawingml/2006/main">
                <a:ext uri="{FF2B5EF4-FFF2-40B4-BE49-F238E27FC236}">
                  <a16:creationId xmlns:a16="http://schemas.microsoft.com/office/drawing/2014/main" id="{992A75DE-7776-FE95-19FC-9B908B516BEF}"/>
                </a:ext>
              </a:extLst>
            </cdr:cNvPr>
            <cdr:cNvSpPr txBox="1"/>
          </cdr:nvSpPr>
          <cdr:spPr>
            <a:xfrm xmlns:a="http://schemas.openxmlformats.org/drawingml/2006/main">
              <a:off x="560649" y="2979438"/>
              <a:ext cx="490911" cy="441924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 w="9525" cmpd="sng">
              <a:noFill/>
            </a:ln>
          </cdr:spPr>
          <cdr:style>
            <a:lnRef xmlns:a="http://schemas.openxmlformats.org/drawingml/2006/main" idx="0">
              <a:scrgbClr r="0" g="0" b="0"/>
            </a:lnRef>
            <a:fillRef xmlns:a="http://schemas.openxmlformats.org/drawingml/2006/main" idx="0">
              <a:scrgbClr r="0" g="0" b="0"/>
            </a:fillRef>
            <a:effectRef xmlns:a="http://schemas.openxmlformats.org/drawingml/2006/main" idx="0">
              <a:scrgbClr r="0" g="0" b="0"/>
            </a:effectRef>
            <a:fontRef xmlns:a="http://schemas.openxmlformats.org/drawingml/2006/main" idx="minor">
              <a:schemeClr val="dk1"/>
            </a:fontRef>
          </cdr:style>
          <cdr:txBody>
            <a:bodyPr xmlns:a="http://schemas.openxmlformats.org/drawingml/2006/main" wrap="square" rtlCol="0" anchor="t"/>
            <a:lstStyle xmlns:a="http://schemas.openxmlformats.org/drawingml/2006/main"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200" b="0" i="1">
                            <a:solidFill>
                              <a:srgbClr val="C00000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200" b="0" i="1">
                            <a:solidFill>
                              <a:srgbClr val="C00000"/>
                            </a:solidFill>
                            <a:latin typeface="Cambria Math" panose="02040503050406030204" pitchFamily="18" charset="0"/>
                          </a:rPr>
                          <m:t>1−</m:t>
                        </m:r>
                        <m:r>
                          <a:rPr lang="en-US" sz="1200" b="0" i="1">
                            <a:solidFill>
                              <a:srgbClr val="C00000"/>
                            </a:solidFill>
                            <a:latin typeface="Cambria Math" panose="02040503050406030204" pitchFamily="18" charset="0"/>
                          </a:rPr>
                          <m:t>𝑝</m:t>
                        </m:r>
                      </m:num>
                      <m:den>
                        <m:r>
                          <a:rPr lang="en-US" sz="1200" b="0" i="1">
                            <a:solidFill>
                              <a:srgbClr val="C00000"/>
                            </a:solidFill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</m:oMath>
                </m:oMathPara>
              </a14:m>
              <a:endParaRPr lang="en-US" sz="1200" b="0" i="1">
                <a:solidFill>
                  <a:srgbClr val="C00000"/>
                </a:solidFill>
                <a:latin typeface="Cambria Math" panose="02040503050406030204" pitchFamily="18" charset="0"/>
              </a:endParaRPr>
            </a:p>
          </cdr:txBody>
        </cdr:sp>
      </mc:Choice>
      <mc:Fallback xmlns="">
        <cdr:sp macro="" textlink="">
          <cdr:nvSpPr>
            <cdr:cNvPr id="2" name="TextBox 4">
              <a:extLst xmlns:a="http://schemas.openxmlformats.org/drawingml/2006/main">
                <a:ext uri="{FF2B5EF4-FFF2-40B4-BE49-F238E27FC236}">
                  <a16:creationId xmlns:a16="http://schemas.microsoft.com/office/drawing/2014/main" id="{992A75DE-7776-FE95-19FC-9B908B516BEF}"/>
                </a:ext>
              </a:extLst>
            </cdr:cNvPr>
            <cdr:cNvSpPr txBox="1"/>
          </cdr:nvSpPr>
          <cdr:spPr>
            <a:xfrm xmlns:a="http://schemas.openxmlformats.org/drawingml/2006/main">
              <a:off x="560649" y="2979438"/>
              <a:ext cx="490911" cy="441924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 w="9525" cmpd="sng">
              <a:noFill/>
            </a:ln>
          </cdr:spPr>
          <cdr:style>
            <a:lnRef xmlns:a="http://schemas.openxmlformats.org/drawingml/2006/main" idx="0">
              <a:scrgbClr r="0" g="0" b="0"/>
            </a:lnRef>
            <a:fillRef xmlns:a="http://schemas.openxmlformats.org/drawingml/2006/main" idx="0">
              <a:scrgbClr r="0" g="0" b="0"/>
            </a:fillRef>
            <a:effectRef xmlns:a="http://schemas.openxmlformats.org/drawingml/2006/main" idx="0">
              <a:scrgbClr r="0" g="0" b="0"/>
            </a:effectRef>
            <a:fontRef xmlns:a="http://schemas.openxmlformats.org/drawingml/2006/main" idx="minor">
              <a:schemeClr val="dk1"/>
            </a:fontRef>
          </cdr:style>
          <cdr:txBody>
            <a:bodyPr xmlns:a="http://schemas.openxmlformats.org/drawingml/2006/main" wrap="square" rtlCol="0" anchor="t"/>
            <a:lstStyle xmlns:a="http://schemas.openxmlformats.org/drawingml/2006/main"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sz="1200" b="0" i="0">
                  <a:solidFill>
                    <a:srgbClr val="C00000"/>
                  </a:solidFill>
                  <a:latin typeface="Cambria Math" panose="02040503050406030204" pitchFamily="18" charset="0"/>
                </a:rPr>
                <a:t>(1−𝑝)/2</a:t>
              </a:r>
              <a:endParaRPr lang="en-US" sz="1200" b="0" i="1">
                <a:solidFill>
                  <a:srgbClr val="C00000"/>
                </a:solidFill>
                <a:latin typeface="Cambria Math" panose="02040503050406030204" pitchFamily="18" charset="0"/>
              </a:endParaRPr>
            </a:p>
          </cdr:txBody>
        </cdr:sp>
      </mc:Fallback>
    </mc:AlternateContent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0.09147</cdr:x>
      <cdr:y>0.79501</cdr:y>
    </cdr:from>
    <cdr:to>
      <cdr:x>0.172</cdr:x>
      <cdr:y>0.9246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TextBox 4">
              <a:extLst xmlns:a="http://schemas.openxmlformats.org/drawingml/2006/main">
                <a:ext uri="{FF2B5EF4-FFF2-40B4-BE49-F238E27FC236}">
                  <a16:creationId xmlns:a16="http://schemas.microsoft.com/office/drawing/2014/main" id="{CA38BBD3-630C-2306-8A24-044A738AE4BD}"/>
                </a:ext>
              </a:extLst>
            </cdr:cNvPr>
            <cdr:cNvSpPr txBox="1"/>
          </cdr:nvSpPr>
          <cdr:spPr>
            <a:xfrm xmlns:a="http://schemas.openxmlformats.org/drawingml/2006/main">
              <a:off x="557601" y="3053218"/>
              <a:ext cx="490911" cy="497688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 w="9525" cmpd="sng">
              <a:noFill/>
            </a:ln>
          </cdr:spPr>
          <cdr:style>
            <a:lnRef xmlns:a="http://schemas.openxmlformats.org/drawingml/2006/main" idx="0">
              <a:scrgbClr r="0" g="0" b="0"/>
            </a:lnRef>
            <a:fillRef xmlns:a="http://schemas.openxmlformats.org/drawingml/2006/main" idx="0">
              <a:scrgbClr r="0" g="0" b="0"/>
            </a:fillRef>
            <a:effectRef xmlns:a="http://schemas.openxmlformats.org/drawingml/2006/main" idx="0">
              <a:scrgbClr r="0" g="0" b="0"/>
            </a:effectRef>
            <a:fontRef xmlns:a="http://schemas.openxmlformats.org/drawingml/2006/main" idx="minor">
              <a:schemeClr val="dk1"/>
            </a:fontRef>
          </cdr:style>
          <cdr:txBody>
            <a:bodyPr xmlns:a="http://schemas.openxmlformats.org/drawingml/2006/main" wrap="square" rtlCol="0" anchor="t"/>
            <a:lstStyle xmlns:a="http://schemas.openxmlformats.org/drawingml/2006/main"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200" b="0" i="1">
                            <a:solidFill>
                              <a:srgbClr val="C00000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200" b="0" i="1">
                            <a:solidFill>
                              <a:srgbClr val="C00000"/>
                            </a:solidFill>
                            <a:latin typeface="Cambria Math" panose="02040503050406030204" pitchFamily="18" charset="0"/>
                          </a:rPr>
                          <m:t>1−</m:t>
                        </m:r>
                        <m:r>
                          <a:rPr lang="en-US" sz="1200" b="0" i="1">
                            <a:solidFill>
                              <a:srgbClr val="C00000"/>
                            </a:solidFill>
                            <a:latin typeface="Cambria Math" panose="02040503050406030204" pitchFamily="18" charset="0"/>
                          </a:rPr>
                          <m:t>𝑝</m:t>
                        </m:r>
                      </m:num>
                      <m:den>
                        <m:r>
                          <a:rPr lang="en-US" sz="1200" b="0" i="1">
                            <a:solidFill>
                              <a:srgbClr val="C00000"/>
                            </a:solidFill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</m:oMath>
                </m:oMathPara>
              </a14:m>
              <a:endParaRPr lang="en-US" sz="1200" b="0" i="1">
                <a:solidFill>
                  <a:srgbClr val="C00000"/>
                </a:solidFill>
                <a:latin typeface="Cambria Math" panose="02040503050406030204" pitchFamily="18" charset="0"/>
              </a:endParaRPr>
            </a:p>
          </cdr:txBody>
        </cdr:sp>
      </mc:Choice>
      <mc:Fallback xmlns="">
        <cdr:sp macro="" textlink="">
          <cdr:nvSpPr>
            <cdr:cNvPr id="2" name="TextBox 4">
              <a:extLst xmlns:a="http://schemas.openxmlformats.org/drawingml/2006/main">
                <a:ext uri="{FF2B5EF4-FFF2-40B4-BE49-F238E27FC236}">
                  <a16:creationId xmlns:a16="http://schemas.microsoft.com/office/drawing/2014/main" id="{CA38BBD3-630C-2306-8A24-044A738AE4BD}"/>
                </a:ext>
              </a:extLst>
            </cdr:cNvPr>
            <cdr:cNvSpPr txBox="1"/>
          </cdr:nvSpPr>
          <cdr:spPr>
            <a:xfrm xmlns:a="http://schemas.openxmlformats.org/drawingml/2006/main">
              <a:off x="557601" y="3053218"/>
              <a:ext cx="490911" cy="497688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 w="9525" cmpd="sng">
              <a:noFill/>
            </a:ln>
          </cdr:spPr>
          <cdr:style>
            <a:lnRef xmlns:a="http://schemas.openxmlformats.org/drawingml/2006/main" idx="0">
              <a:scrgbClr r="0" g="0" b="0"/>
            </a:lnRef>
            <a:fillRef xmlns:a="http://schemas.openxmlformats.org/drawingml/2006/main" idx="0">
              <a:scrgbClr r="0" g="0" b="0"/>
            </a:fillRef>
            <a:effectRef xmlns:a="http://schemas.openxmlformats.org/drawingml/2006/main" idx="0">
              <a:scrgbClr r="0" g="0" b="0"/>
            </a:effectRef>
            <a:fontRef xmlns:a="http://schemas.openxmlformats.org/drawingml/2006/main" idx="minor">
              <a:schemeClr val="dk1"/>
            </a:fontRef>
          </cdr:style>
          <cdr:txBody>
            <a:bodyPr xmlns:a="http://schemas.openxmlformats.org/drawingml/2006/main" wrap="square" rtlCol="0" anchor="t"/>
            <a:lstStyle xmlns:a="http://schemas.openxmlformats.org/drawingml/2006/main"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sz="1200" b="0" i="0">
                  <a:solidFill>
                    <a:srgbClr val="C00000"/>
                  </a:solidFill>
                  <a:latin typeface="Cambria Math" panose="02040503050406030204" pitchFamily="18" charset="0"/>
                </a:rPr>
                <a:t>(1−𝑝)/2</a:t>
              </a:r>
              <a:endParaRPr lang="en-US" sz="1200" b="0" i="1">
                <a:solidFill>
                  <a:srgbClr val="C00000"/>
                </a:solidFill>
                <a:latin typeface="Cambria Math" panose="02040503050406030204" pitchFamily="18" charset="0"/>
              </a:endParaRPr>
            </a:p>
          </cdr:txBody>
        </cdr:sp>
      </mc:Fallback>
    </mc:AlternateContent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23</xdr:row>
      <xdr:rowOff>0</xdr:rowOff>
    </xdr:from>
    <xdr:to>
      <xdr:col>15</xdr:col>
      <xdr:colOff>0</xdr:colOff>
      <xdr:row>44</xdr:row>
      <xdr:rowOff>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8782FD-A2F3-48A4-AF2B-FB1BA48ED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1</xdr:row>
      <xdr:rowOff>0</xdr:rowOff>
    </xdr:from>
    <xdr:to>
      <xdr:col>15</xdr:col>
      <xdr:colOff>0</xdr:colOff>
      <xdr:row>22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B43D9DF-2049-4DD1-8478-890ABC5720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0.36631</cdr:x>
      <cdr:y>0.58849</cdr:y>
    </cdr:from>
    <cdr:to>
      <cdr:x>0.44684</cdr:x>
      <cdr:y>0.70356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TextBox 4">
              <a:extLst xmlns:a="http://schemas.openxmlformats.org/drawingml/2006/main">
                <a:ext uri="{FF2B5EF4-FFF2-40B4-BE49-F238E27FC236}">
                  <a16:creationId xmlns:a16="http://schemas.microsoft.com/office/drawing/2014/main" id="{992A75DE-7776-FE95-19FC-9B908B516BEF}"/>
                </a:ext>
              </a:extLst>
            </cdr:cNvPr>
            <cdr:cNvSpPr txBox="1"/>
          </cdr:nvSpPr>
          <cdr:spPr>
            <a:xfrm xmlns:a="http://schemas.openxmlformats.org/drawingml/2006/main">
              <a:off x="2233015" y="2215783"/>
              <a:ext cx="490911" cy="433259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 w="9525" cmpd="sng">
              <a:noFill/>
            </a:ln>
          </cdr:spPr>
          <cdr:style>
            <a:lnRef xmlns:a="http://schemas.openxmlformats.org/drawingml/2006/main" idx="0">
              <a:scrgbClr r="0" g="0" b="0"/>
            </a:lnRef>
            <a:fillRef xmlns:a="http://schemas.openxmlformats.org/drawingml/2006/main" idx="0">
              <a:scrgbClr r="0" g="0" b="0"/>
            </a:fillRef>
            <a:effectRef xmlns:a="http://schemas.openxmlformats.org/drawingml/2006/main" idx="0">
              <a:scrgbClr r="0" g="0" b="0"/>
            </a:effectRef>
            <a:fontRef xmlns:a="http://schemas.openxmlformats.org/drawingml/2006/main" idx="minor">
              <a:schemeClr val="dk1"/>
            </a:fontRef>
          </cdr:style>
          <cdr:txBody>
            <a:bodyPr xmlns:a="http://schemas.openxmlformats.org/drawingml/2006/main" wrap="square" rtlCol="0" anchor="t"/>
            <a:lstStyle xmlns:a="http://schemas.openxmlformats.org/drawingml/2006/main"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200" b="0" i="1">
                            <a:solidFill>
                              <a:srgbClr val="C00000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200" b="0" i="1">
                            <a:solidFill>
                              <a:srgbClr val="C00000"/>
                            </a:solidFill>
                            <a:latin typeface="Cambria Math" panose="02040503050406030204" pitchFamily="18" charset="0"/>
                          </a:rPr>
                          <m:t>1−</m:t>
                        </m:r>
                        <m:r>
                          <a:rPr lang="en-US" sz="1200" b="0" i="1">
                            <a:solidFill>
                              <a:srgbClr val="C00000"/>
                            </a:solidFill>
                            <a:latin typeface="Cambria Math" panose="02040503050406030204" pitchFamily="18" charset="0"/>
                          </a:rPr>
                          <m:t>𝑝</m:t>
                        </m:r>
                      </m:num>
                      <m:den>
                        <m:r>
                          <a:rPr lang="en-US" sz="1200" b="0" i="1">
                            <a:solidFill>
                              <a:srgbClr val="C00000"/>
                            </a:solidFill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</m:oMath>
                </m:oMathPara>
              </a14:m>
              <a:endParaRPr lang="en-US" sz="1200" b="0" i="1">
                <a:solidFill>
                  <a:srgbClr val="C00000"/>
                </a:solidFill>
                <a:latin typeface="Cambria Math" panose="02040503050406030204" pitchFamily="18" charset="0"/>
              </a:endParaRPr>
            </a:p>
          </cdr:txBody>
        </cdr:sp>
      </mc:Choice>
      <mc:Fallback xmlns="">
        <cdr:sp macro="" textlink="">
          <cdr:nvSpPr>
            <cdr:cNvPr id="2" name="TextBox 4">
              <a:extLst xmlns:a="http://schemas.openxmlformats.org/drawingml/2006/main">
                <a:ext uri="{FF2B5EF4-FFF2-40B4-BE49-F238E27FC236}">
                  <a16:creationId xmlns:a16="http://schemas.microsoft.com/office/drawing/2014/main" id="{992A75DE-7776-FE95-19FC-9B908B516BEF}"/>
                </a:ext>
              </a:extLst>
            </cdr:cNvPr>
            <cdr:cNvSpPr txBox="1"/>
          </cdr:nvSpPr>
          <cdr:spPr>
            <a:xfrm xmlns:a="http://schemas.openxmlformats.org/drawingml/2006/main">
              <a:off x="2233015" y="2215783"/>
              <a:ext cx="490911" cy="433259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 w="9525" cmpd="sng">
              <a:noFill/>
            </a:ln>
          </cdr:spPr>
          <cdr:style>
            <a:lnRef xmlns:a="http://schemas.openxmlformats.org/drawingml/2006/main" idx="0">
              <a:scrgbClr r="0" g="0" b="0"/>
            </a:lnRef>
            <a:fillRef xmlns:a="http://schemas.openxmlformats.org/drawingml/2006/main" idx="0">
              <a:scrgbClr r="0" g="0" b="0"/>
            </a:fillRef>
            <a:effectRef xmlns:a="http://schemas.openxmlformats.org/drawingml/2006/main" idx="0">
              <a:scrgbClr r="0" g="0" b="0"/>
            </a:effectRef>
            <a:fontRef xmlns:a="http://schemas.openxmlformats.org/drawingml/2006/main" idx="minor">
              <a:schemeClr val="dk1"/>
            </a:fontRef>
          </cdr:style>
          <cdr:txBody>
            <a:bodyPr xmlns:a="http://schemas.openxmlformats.org/drawingml/2006/main" wrap="square" rtlCol="0" anchor="t"/>
            <a:lstStyle xmlns:a="http://schemas.openxmlformats.org/drawingml/2006/main"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sz="1200" b="0" i="0">
                  <a:solidFill>
                    <a:srgbClr val="C00000"/>
                  </a:solidFill>
                  <a:latin typeface="Cambria Math" panose="02040503050406030204" pitchFamily="18" charset="0"/>
                </a:rPr>
                <a:t>(1−𝑝)/2</a:t>
              </a:r>
              <a:endParaRPr lang="en-US" sz="1200" b="0" i="1">
                <a:solidFill>
                  <a:srgbClr val="C00000"/>
                </a:solidFill>
                <a:latin typeface="Cambria Math" panose="02040503050406030204" pitchFamily="18" charset="0"/>
              </a:endParaRPr>
            </a:p>
          </cdr:txBody>
        </cdr:sp>
      </mc:Fallback>
    </mc:AlternateContent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0.44919</cdr:x>
      <cdr:y>0.40691</cdr:y>
    </cdr:from>
    <cdr:to>
      <cdr:x>0.52972</cdr:x>
      <cdr:y>0.5365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TextBox 4">
              <a:extLst xmlns:a="http://schemas.openxmlformats.org/drawingml/2006/main">
                <a:ext uri="{FF2B5EF4-FFF2-40B4-BE49-F238E27FC236}">
                  <a16:creationId xmlns:a16="http://schemas.microsoft.com/office/drawing/2014/main" id="{CA38BBD3-630C-2306-8A24-044A738AE4BD}"/>
                </a:ext>
              </a:extLst>
            </cdr:cNvPr>
            <cdr:cNvSpPr txBox="1"/>
          </cdr:nvSpPr>
          <cdr:spPr>
            <a:xfrm xmlns:a="http://schemas.openxmlformats.org/drawingml/2006/main">
              <a:off x="2738265" y="1532105"/>
              <a:ext cx="490911" cy="487929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 w="9525" cmpd="sng">
              <a:noFill/>
            </a:ln>
          </cdr:spPr>
          <cdr:style>
            <a:lnRef xmlns:a="http://schemas.openxmlformats.org/drawingml/2006/main" idx="0">
              <a:scrgbClr r="0" g="0" b="0"/>
            </a:lnRef>
            <a:fillRef xmlns:a="http://schemas.openxmlformats.org/drawingml/2006/main" idx="0">
              <a:scrgbClr r="0" g="0" b="0"/>
            </a:fillRef>
            <a:effectRef xmlns:a="http://schemas.openxmlformats.org/drawingml/2006/main" idx="0">
              <a:scrgbClr r="0" g="0" b="0"/>
            </a:effectRef>
            <a:fontRef xmlns:a="http://schemas.openxmlformats.org/drawingml/2006/main" idx="minor">
              <a:schemeClr val="dk1"/>
            </a:fontRef>
          </cdr:style>
          <cdr:txBody>
            <a:bodyPr xmlns:a="http://schemas.openxmlformats.org/drawingml/2006/main" wrap="square" rtlCol="0" anchor="t"/>
            <a:lstStyle xmlns:a="http://schemas.openxmlformats.org/drawingml/2006/main"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200" b="0" i="1">
                            <a:solidFill>
                              <a:srgbClr val="C00000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200" b="0" i="1">
                            <a:solidFill>
                              <a:srgbClr val="C00000"/>
                            </a:solidFill>
                            <a:latin typeface="Cambria Math" panose="02040503050406030204" pitchFamily="18" charset="0"/>
                          </a:rPr>
                          <m:t>1−</m:t>
                        </m:r>
                        <m:r>
                          <a:rPr lang="en-US" sz="1200" b="0" i="1">
                            <a:solidFill>
                              <a:srgbClr val="C00000"/>
                            </a:solidFill>
                            <a:latin typeface="Cambria Math" panose="02040503050406030204" pitchFamily="18" charset="0"/>
                          </a:rPr>
                          <m:t>𝑝</m:t>
                        </m:r>
                      </m:num>
                      <m:den>
                        <m:r>
                          <a:rPr lang="en-US" sz="1200" b="0" i="1">
                            <a:solidFill>
                              <a:srgbClr val="C00000"/>
                            </a:solidFill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</m:oMath>
                </m:oMathPara>
              </a14:m>
              <a:endParaRPr lang="en-US" sz="1200" b="0" i="1">
                <a:solidFill>
                  <a:srgbClr val="C00000"/>
                </a:solidFill>
                <a:latin typeface="Cambria Math" panose="02040503050406030204" pitchFamily="18" charset="0"/>
              </a:endParaRPr>
            </a:p>
          </cdr:txBody>
        </cdr:sp>
      </mc:Choice>
      <mc:Fallback xmlns="">
        <cdr:sp macro="" textlink="">
          <cdr:nvSpPr>
            <cdr:cNvPr id="2" name="TextBox 4">
              <a:extLst xmlns:a="http://schemas.openxmlformats.org/drawingml/2006/main">
                <a:ext uri="{FF2B5EF4-FFF2-40B4-BE49-F238E27FC236}">
                  <a16:creationId xmlns:a16="http://schemas.microsoft.com/office/drawing/2014/main" id="{CA38BBD3-630C-2306-8A24-044A738AE4BD}"/>
                </a:ext>
              </a:extLst>
            </cdr:cNvPr>
            <cdr:cNvSpPr txBox="1"/>
          </cdr:nvSpPr>
          <cdr:spPr>
            <a:xfrm xmlns:a="http://schemas.openxmlformats.org/drawingml/2006/main">
              <a:off x="2738265" y="1532105"/>
              <a:ext cx="490911" cy="487929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 w="9525" cmpd="sng">
              <a:noFill/>
            </a:ln>
          </cdr:spPr>
          <cdr:style>
            <a:lnRef xmlns:a="http://schemas.openxmlformats.org/drawingml/2006/main" idx="0">
              <a:scrgbClr r="0" g="0" b="0"/>
            </a:lnRef>
            <a:fillRef xmlns:a="http://schemas.openxmlformats.org/drawingml/2006/main" idx="0">
              <a:scrgbClr r="0" g="0" b="0"/>
            </a:fillRef>
            <a:effectRef xmlns:a="http://schemas.openxmlformats.org/drawingml/2006/main" idx="0">
              <a:scrgbClr r="0" g="0" b="0"/>
            </a:effectRef>
            <a:fontRef xmlns:a="http://schemas.openxmlformats.org/drawingml/2006/main" idx="minor">
              <a:schemeClr val="dk1"/>
            </a:fontRef>
          </cdr:style>
          <cdr:txBody>
            <a:bodyPr xmlns:a="http://schemas.openxmlformats.org/drawingml/2006/main" wrap="square" rtlCol="0" anchor="t"/>
            <a:lstStyle xmlns:a="http://schemas.openxmlformats.org/drawingml/2006/main"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sz="1200" b="0" i="0">
                  <a:solidFill>
                    <a:srgbClr val="C00000"/>
                  </a:solidFill>
                  <a:latin typeface="Cambria Math" panose="02040503050406030204" pitchFamily="18" charset="0"/>
                </a:rPr>
                <a:t>(1−𝑝)/2</a:t>
              </a:r>
              <a:endParaRPr lang="en-US" sz="1200" b="0" i="1">
                <a:solidFill>
                  <a:srgbClr val="C00000"/>
                </a:solidFill>
                <a:latin typeface="Cambria Math" panose="02040503050406030204" pitchFamily="18" charset="0"/>
              </a:endParaRPr>
            </a:p>
          </cdr:txBody>
        </cdr:sp>
      </mc:Fallback>
    </mc:AlternateContent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</xdr:colOff>
      <xdr:row>1</xdr:row>
      <xdr:rowOff>1</xdr:rowOff>
    </xdr:from>
    <xdr:to>
      <xdr:col>18</xdr:col>
      <xdr:colOff>1</xdr:colOff>
      <xdr:row>26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23FC58-ED26-4545-A52C-07663FAEB8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18</xdr:col>
      <xdr:colOff>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A46B47-8FEE-44F9-BA05-8361338ED6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51</xdr:row>
      <xdr:rowOff>182408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4DA72A-8E20-F47C-CD50-CC596BD8FC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104</xdr:row>
      <xdr:rowOff>0</xdr:rowOff>
    </xdr:from>
    <xdr:to>
      <xdr:col>30</xdr:col>
      <xdr:colOff>0</xdr:colOff>
      <xdr:row>155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312A76-7ACE-47BD-BF12-FAD1CD94EC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0.02698</cdr:x>
      <cdr:y>0.60722</cdr:y>
    </cdr:from>
    <cdr:to>
      <cdr:x>0.08417</cdr:x>
      <cdr:y>0.64573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TextBox 2">
              <a:extLst xmlns:a="http://schemas.openxmlformats.org/drawingml/2006/main">
                <a:ext uri="{FF2B5EF4-FFF2-40B4-BE49-F238E27FC236}">
                  <a16:creationId xmlns:a16="http://schemas.microsoft.com/office/drawing/2014/main" id="{78BCE483-0850-EC61-4AF2-FD680CDDF04D}"/>
                </a:ext>
              </a:extLst>
            </cdr:cNvPr>
            <cdr:cNvSpPr txBox="1"/>
          </cdr:nvSpPr>
          <cdr:spPr>
            <a:xfrm xmlns:a="http://schemas.openxmlformats.org/drawingml/2006/main">
              <a:off x="246678" y="5663190"/>
              <a:ext cx="522941" cy="359183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 w="9525" cmpd="sng">
              <a:noFill/>
            </a:ln>
          </cdr:spPr>
          <cdr:style>
            <a:lnRef xmlns:a="http://schemas.openxmlformats.org/drawingml/2006/main" idx="0">
              <a:scrgbClr r="0" g="0" b="0"/>
            </a:lnRef>
            <a:fillRef xmlns:a="http://schemas.openxmlformats.org/drawingml/2006/main" idx="0">
              <a:scrgbClr r="0" g="0" b="0"/>
            </a:fillRef>
            <a:effectRef xmlns:a="http://schemas.openxmlformats.org/drawingml/2006/main" idx="0">
              <a:scrgbClr r="0" g="0" b="0"/>
            </a:effectRef>
            <a:fontRef xmlns:a="http://schemas.openxmlformats.org/drawingml/2006/main" idx="minor">
              <a:schemeClr val="dk1"/>
            </a:fontRef>
          </cdr:style>
          <cdr:txBody>
            <a:bodyPr xmlns:a="http://schemas.openxmlformats.org/drawingml/2006/main" wrap="square" rtlCol="0" anchor="t"/>
            <a:lstStyle xmlns:a="http://schemas.openxmlformats.org/drawingml/2006/main"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900" b="0" i="1">
                            <a:solidFill>
                              <a:srgbClr val="C00000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900" b="0" i="1">
                            <a:solidFill>
                              <a:srgbClr val="C00000"/>
                            </a:solidFill>
                            <a:latin typeface="Cambria Math" panose="02040503050406030204" pitchFamily="18" charset="0"/>
                          </a:rPr>
                          <m:t>1−</m:t>
                        </m:r>
                        <m:r>
                          <a:rPr lang="en-US" sz="900" b="0" i="1">
                            <a:solidFill>
                              <a:srgbClr val="C00000"/>
                            </a:solidFill>
                            <a:latin typeface="Cambria Math" panose="02040503050406030204" pitchFamily="18" charset="0"/>
                          </a:rPr>
                          <m:t>𝑝</m:t>
                        </m:r>
                      </m:num>
                      <m:den>
                        <m:r>
                          <a:rPr lang="en-US" sz="900" b="0" i="1">
                            <a:solidFill>
                              <a:srgbClr val="C00000"/>
                            </a:solidFill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</m:oMath>
                </m:oMathPara>
              </a14:m>
              <a:endParaRPr lang="en-US" sz="900" b="0" i="1">
                <a:solidFill>
                  <a:srgbClr val="C00000"/>
                </a:solidFill>
                <a:latin typeface="Cambria Math" panose="02040503050406030204" pitchFamily="18" charset="0"/>
              </a:endParaRPr>
            </a:p>
          </cdr:txBody>
        </cdr:sp>
      </mc:Choice>
      <mc:Fallback xmlns="">
        <cdr:sp macro="" textlink="">
          <cdr:nvSpPr>
            <cdr:cNvPr id="2" name="TextBox 2">
              <a:extLst xmlns:a="http://schemas.openxmlformats.org/drawingml/2006/main">
                <a:ext uri="{FF2B5EF4-FFF2-40B4-BE49-F238E27FC236}">
                  <a16:creationId xmlns:a16="http://schemas.microsoft.com/office/drawing/2014/main" id="{78BCE483-0850-EC61-4AF2-FD680CDDF04D}"/>
                </a:ext>
              </a:extLst>
            </cdr:cNvPr>
            <cdr:cNvSpPr txBox="1"/>
          </cdr:nvSpPr>
          <cdr:spPr>
            <a:xfrm xmlns:a="http://schemas.openxmlformats.org/drawingml/2006/main">
              <a:off x="246678" y="5663190"/>
              <a:ext cx="522941" cy="359183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 w="9525" cmpd="sng">
              <a:noFill/>
            </a:ln>
          </cdr:spPr>
          <cdr:style>
            <a:lnRef xmlns:a="http://schemas.openxmlformats.org/drawingml/2006/main" idx="0">
              <a:scrgbClr r="0" g="0" b="0"/>
            </a:lnRef>
            <a:fillRef xmlns:a="http://schemas.openxmlformats.org/drawingml/2006/main" idx="0">
              <a:scrgbClr r="0" g="0" b="0"/>
            </a:fillRef>
            <a:effectRef xmlns:a="http://schemas.openxmlformats.org/drawingml/2006/main" idx="0">
              <a:scrgbClr r="0" g="0" b="0"/>
            </a:effectRef>
            <a:fontRef xmlns:a="http://schemas.openxmlformats.org/drawingml/2006/main" idx="minor">
              <a:schemeClr val="dk1"/>
            </a:fontRef>
          </cdr:style>
          <cdr:txBody>
            <a:bodyPr xmlns:a="http://schemas.openxmlformats.org/drawingml/2006/main" wrap="square" rtlCol="0" anchor="t"/>
            <a:lstStyle xmlns:a="http://schemas.openxmlformats.org/drawingml/2006/main"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sz="900" b="0" i="0">
                  <a:solidFill>
                    <a:srgbClr val="C00000"/>
                  </a:solidFill>
                  <a:latin typeface="Cambria Math" panose="02040503050406030204" pitchFamily="18" charset="0"/>
                </a:rPr>
                <a:t>(1−𝑝)/2</a:t>
              </a:r>
              <a:endParaRPr lang="en-US" sz="900" b="0" i="1">
                <a:solidFill>
                  <a:srgbClr val="C00000"/>
                </a:solidFill>
                <a:latin typeface="Cambria Math" panose="02040503050406030204" pitchFamily="18" charset="0"/>
              </a:endParaRPr>
            </a:p>
          </cdr:txBody>
        </cdr:sp>
      </mc:Fallback>
    </mc:AlternateContent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0.01758</cdr:x>
      <cdr:y>0.7049</cdr:y>
    </cdr:from>
    <cdr:to>
      <cdr:x>0.07605</cdr:x>
      <cdr:y>0.74209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TextBox 2">
              <a:extLst xmlns:a="http://schemas.openxmlformats.org/drawingml/2006/main">
                <a:ext uri="{FF2B5EF4-FFF2-40B4-BE49-F238E27FC236}">
                  <a16:creationId xmlns:a16="http://schemas.microsoft.com/office/drawing/2014/main" id="{F214051D-8709-48C0-8F9A-D1884A65CE39}"/>
                </a:ext>
              </a:extLst>
            </cdr:cNvPr>
            <cdr:cNvSpPr txBox="1"/>
          </cdr:nvSpPr>
          <cdr:spPr>
            <a:xfrm xmlns:a="http://schemas.openxmlformats.org/drawingml/2006/main">
              <a:off x="160724" y="6445624"/>
              <a:ext cx="534720" cy="340054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 w="9525" cmpd="sng">
              <a:noFill/>
            </a:ln>
          </cdr:spPr>
          <cdr:style>
            <a:lnRef xmlns:a="http://schemas.openxmlformats.org/drawingml/2006/main" idx="0">
              <a:scrgbClr r="0" g="0" b="0"/>
            </a:lnRef>
            <a:fillRef xmlns:a="http://schemas.openxmlformats.org/drawingml/2006/main" idx="0">
              <a:scrgbClr r="0" g="0" b="0"/>
            </a:fillRef>
            <a:effectRef xmlns:a="http://schemas.openxmlformats.org/drawingml/2006/main" idx="0">
              <a:scrgbClr r="0" g="0" b="0"/>
            </a:effectRef>
            <a:fontRef xmlns:a="http://schemas.openxmlformats.org/drawingml/2006/main" idx="minor">
              <a:schemeClr val="dk1"/>
            </a:fontRef>
          </cdr:style>
          <cdr:txBody>
            <a:bodyPr xmlns:a="http://schemas.openxmlformats.org/drawingml/2006/main" wrap="square" rtlCol="0" anchor="t"/>
            <a:lstStyle xmlns:a="http://schemas.openxmlformats.org/drawingml/2006/main"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900" b="0" i="1">
                            <a:solidFill>
                              <a:srgbClr val="C00000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900" b="0" i="1">
                            <a:solidFill>
                              <a:srgbClr val="C00000"/>
                            </a:solidFill>
                            <a:latin typeface="Cambria Math" panose="02040503050406030204" pitchFamily="18" charset="0"/>
                          </a:rPr>
                          <m:t>1−</m:t>
                        </m:r>
                        <m:r>
                          <a:rPr lang="en-US" sz="900" b="0" i="1">
                            <a:solidFill>
                              <a:srgbClr val="C00000"/>
                            </a:solidFill>
                            <a:latin typeface="Cambria Math" panose="02040503050406030204" pitchFamily="18" charset="0"/>
                          </a:rPr>
                          <m:t>𝑝</m:t>
                        </m:r>
                      </m:num>
                      <m:den>
                        <m:r>
                          <a:rPr lang="en-US" sz="900" b="0" i="1">
                            <a:solidFill>
                              <a:srgbClr val="C00000"/>
                            </a:solidFill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</m:oMath>
                </m:oMathPara>
              </a14:m>
              <a:endParaRPr lang="en-US" sz="900" b="0" i="1">
                <a:solidFill>
                  <a:srgbClr val="C00000"/>
                </a:solidFill>
                <a:latin typeface="Cambria Math" panose="02040503050406030204" pitchFamily="18" charset="0"/>
              </a:endParaRPr>
            </a:p>
          </cdr:txBody>
        </cdr:sp>
      </mc:Choice>
      <mc:Fallback xmlns="">
        <cdr:sp macro="" textlink="">
          <cdr:nvSpPr>
            <cdr:cNvPr id="2" name="TextBox 2">
              <a:extLst xmlns:a="http://schemas.openxmlformats.org/drawingml/2006/main">
                <a:ext uri="{FF2B5EF4-FFF2-40B4-BE49-F238E27FC236}">
                  <a16:creationId xmlns:a16="http://schemas.microsoft.com/office/drawing/2014/main" id="{F214051D-8709-48C0-8F9A-D1884A65CE39}"/>
                </a:ext>
              </a:extLst>
            </cdr:cNvPr>
            <cdr:cNvSpPr txBox="1"/>
          </cdr:nvSpPr>
          <cdr:spPr>
            <a:xfrm xmlns:a="http://schemas.openxmlformats.org/drawingml/2006/main">
              <a:off x="160724" y="6445624"/>
              <a:ext cx="534720" cy="340054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 w="9525" cmpd="sng">
              <a:noFill/>
            </a:ln>
          </cdr:spPr>
          <cdr:style>
            <a:lnRef xmlns:a="http://schemas.openxmlformats.org/drawingml/2006/main" idx="0">
              <a:scrgbClr r="0" g="0" b="0"/>
            </a:lnRef>
            <a:fillRef xmlns:a="http://schemas.openxmlformats.org/drawingml/2006/main" idx="0">
              <a:scrgbClr r="0" g="0" b="0"/>
            </a:fillRef>
            <a:effectRef xmlns:a="http://schemas.openxmlformats.org/drawingml/2006/main" idx="0">
              <a:scrgbClr r="0" g="0" b="0"/>
            </a:effectRef>
            <a:fontRef xmlns:a="http://schemas.openxmlformats.org/drawingml/2006/main" idx="minor">
              <a:schemeClr val="dk1"/>
            </a:fontRef>
          </cdr:style>
          <cdr:txBody>
            <a:bodyPr xmlns:a="http://schemas.openxmlformats.org/drawingml/2006/main" wrap="square" rtlCol="0" anchor="t"/>
            <a:lstStyle xmlns:a="http://schemas.openxmlformats.org/drawingml/2006/main"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sz="900" b="0" i="0">
                  <a:solidFill>
                    <a:srgbClr val="C00000"/>
                  </a:solidFill>
                  <a:latin typeface="Cambria Math" panose="02040503050406030204" pitchFamily="18" charset="0"/>
                </a:rPr>
                <a:t>(1−𝑝)/2</a:t>
              </a:r>
              <a:endParaRPr lang="en-US" sz="900" b="0" i="1">
                <a:solidFill>
                  <a:srgbClr val="C00000"/>
                </a:solidFill>
                <a:latin typeface="Cambria Math" panose="02040503050406030204" pitchFamily="18" charset="0"/>
              </a:endParaRPr>
            </a:p>
          </cdr:txBody>
        </cdr:sp>
      </mc:Fallback>
    </mc:AlternateContent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l Raveh" refreshedDate="45380.405564930552" createdVersion="8" refreshedVersion="8" minRefreshableVersion="3" recordCount="2548" xr:uid="{21F3EEE0-5AD0-41D0-B30B-37825B0CFA9A}">
  <cacheSource type="worksheet">
    <worksheetSource name="AnglesSkip2Table"/>
  </cacheSource>
  <cacheFields count="3">
    <cacheField name="Prob" numFmtId="0">
      <sharedItems containsSemiMixedTypes="0" containsString="0" containsNumber="1" containsInteger="1" minValue="72" maxValue="100" count="29"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72" u="1"/>
      </sharedItems>
    </cacheField>
    <cacheField name="Angle" numFmtId="0">
      <sharedItems containsSemiMixedTypes="0" containsString="0" containsNumber="1" containsInteger="1" minValue="0" maxValue="90" count="91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</sharedItems>
    </cacheField>
    <cacheField name="Stretch" numFmtId="0">
      <sharedItems containsSemiMixedTypes="0" containsString="0" containsNumber="1" minValue="0" maxValue="2.651699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l Raveh" refreshedDate="45380.40556550926" createdVersion="8" refreshedVersion="8" minRefreshableVersion="3" recordCount="3185" xr:uid="{0BEF40DA-7AF5-4503-A1A8-BEA74FA05452}">
  <cacheSource type="worksheet">
    <worksheetSource name="AnglesSkip1Table"/>
  </cacheSource>
  <cacheFields count="3">
    <cacheField name="Prob" numFmtId="0">
      <sharedItems containsSemiMixedTypes="0" containsString="0" containsNumber="1" containsInteger="1" minValue="65" maxValue="100" count="36"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65" u="1"/>
      </sharedItems>
    </cacheField>
    <cacheField name="Angle" numFmtId="0">
      <sharedItems containsSemiMixedTypes="0" containsString="0" containsNumber="1" containsInteger="1" minValue="0" maxValue="90" count="91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</sharedItems>
    </cacheField>
    <cacheField name="Stretch" numFmtId="166">
      <sharedItems containsSemiMixedTypes="0" containsString="0" containsNumber="1" minValue="0" maxValue="2.288899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l Raveh" refreshedDate="45380.408839814816" createdVersion="8" refreshedVersion="8" minRefreshableVersion="3" recordCount="2184" xr:uid="{978CFEB8-A76B-4BD2-A53F-2E6F23BBC6EB}">
  <cacheSource type="worksheet">
    <worksheetSource name="AnglesSkip3Table"/>
  </cacheSource>
  <cacheFields count="3">
    <cacheField name="Prob" numFmtId="0">
      <sharedItems containsSemiMixedTypes="0" containsString="0" containsNumber="1" containsInteger="1" minValue="76" maxValue="100" count="25"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76" u="1"/>
      </sharedItems>
    </cacheField>
    <cacheField name="Angle" numFmtId="0">
      <sharedItems containsSemiMixedTypes="0" containsString="0" containsNumber="1" containsInteger="1" minValue="0" maxValue="90" count="91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</sharedItems>
    </cacheField>
    <cacheField name="Stretch" numFmtId="166">
      <sharedItems containsSemiMixedTypes="0" containsString="0" containsNumber="1" minValue="0" maxValue="3.095299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l Raveh" refreshedDate="45396.492701967596" createdVersion="8" refreshedVersion="8" minRefreshableVersion="3" recordCount="4550" xr:uid="{94FE7B4D-0982-4612-90FB-B88C02D3EDF2}">
  <cacheSource type="worksheet">
    <worksheetSource name="AnglesSkip0Table"/>
  </cacheSource>
  <cacheFields count="4">
    <cacheField name="Prob" numFmtId="164">
      <sharedItems containsSemiMixedTypes="0" containsString="0" containsNumber="1" minValue="0.51" maxValue="100" count="101">
        <n v="0.51"/>
        <n v="0.52"/>
        <n v="0.53"/>
        <n v="0.54"/>
        <n v="0.55000000000000004"/>
        <n v="0.56000000000000005"/>
        <n v="0.56999999999999995"/>
        <n v="0.57999999999999996"/>
        <n v="0.59"/>
        <n v="0.6"/>
        <n v="0.61"/>
        <n v="0.62"/>
        <n v="0.63"/>
        <n v="0.64"/>
        <n v="0.65"/>
        <n v="0.66"/>
        <n v="0.67"/>
        <n v="0.68"/>
        <n v="0.69"/>
        <n v="0.7"/>
        <n v="0.71"/>
        <n v="0.72"/>
        <n v="0.73"/>
        <n v="0.74"/>
        <n v="0.75"/>
        <n v="0.76"/>
        <n v="0.77"/>
        <n v="0.78"/>
        <n v="0.79"/>
        <n v="0.8"/>
        <n v="0.81"/>
        <n v="0.82"/>
        <n v="0.83"/>
        <n v="0.84"/>
        <n v="0.85"/>
        <n v="0.86"/>
        <n v="0.87"/>
        <n v="0.88"/>
        <n v="0.89"/>
        <n v="0.9"/>
        <n v="0.91"/>
        <n v="0.92"/>
        <n v="0.93"/>
        <n v="0.94"/>
        <n v="0.95"/>
        <n v="0.96"/>
        <n v="0.97"/>
        <n v="0.98"/>
        <n v="0.99"/>
        <n v="1"/>
        <n v="51" u="1"/>
        <n v="52" u="1"/>
        <n v="53" u="1"/>
        <n v="54" u="1"/>
        <n v="55" u="1"/>
        <n v="56" u="1"/>
        <n v="57" u="1"/>
        <n v="58" u="1"/>
        <n v="59" u="1"/>
        <n v="60" u="1"/>
        <n v="61" u="1"/>
        <n v="62" u="1"/>
        <n v="63" u="1"/>
        <n v="64" u="1"/>
        <n v="65" u="1"/>
        <n v="66" u="1"/>
        <n v="67" u="1"/>
        <n v="68" u="1"/>
        <n v="69" u="1"/>
        <n v="70" u="1"/>
        <n v="71" u="1"/>
        <n v="72" u="1"/>
        <n v="73" u="1"/>
        <n v="74" u="1"/>
        <n v="75" u="1"/>
        <n v="76" u="1"/>
        <n v="77" u="1"/>
        <n v="78" u="1"/>
        <n v="79" u="1"/>
        <n v="80" u="1"/>
        <n v="81" u="1"/>
        <n v="82" u="1"/>
        <n v="83" u="1"/>
        <n v="84" u="1"/>
        <n v="85" u="1"/>
        <n v="86" u="1"/>
        <n v="87" u="1"/>
        <n v="88" u="1"/>
        <n v="89" u="1"/>
        <n v="90" u="1"/>
        <n v="91" u="1"/>
        <n v="92" u="1"/>
        <n v="93" u="1"/>
        <n v="94" u="1"/>
        <n v="95" u="1"/>
        <n v="96" u="1"/>
        <n v="97" u="1"/>
        <n v="98" u="1"/>
        <n v="99" u="1"/>
        <n v="100" u="1"/>
        <n v="50" u="1"/>
      </sharedItems>
    </cacheField>
    <cacheField name="Angle" numFmtId="1">
      <sharedItems containsSemiMixedTypes="0" containsString="0" containsNumber="1" containsInteger="1" minValue="0" maxValue="90" count="91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</sharedItems>
    </cacheField>
    <cacheField name="Stretch" numFmtId="166">
      <sharedItems containsSemiMixedTypes="0" containsString="0" containsNumber="1" minValue="0" maxValue="1.1006"/>
    </cacheField>
    <cacheField name="Formula" numFmtId="166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48">
  <r>
    <x v="0"/>
    <x v="0"/>
    <n v="2.6516999999999999"/>
  </r>
  <r>
    <x v="0"/>
    <x v="1"/>
    <n v="2.6057000000000001"/>
  </r>
  <r>
    <x v="0"/>
    <x v="2"/>
    <n v="2.5467"/>
  </r>
  <r>
    <x v="0"/>
    <x v="3"/>
    <n v="2.4900000000000002"/>
  </r>
  <r>
    <x v="0"/>
    <x v="4"/>
    <n v="2.4371"/>
  </r>
  <r>
    <x v="0"/>
    <x v="5"/>
    <n v="2.3856999999999999"/>
  </r>
  <r>
    <x v="0"/>
    <x v="6"/>
    <n v="2.3355999999999999"/>
  </r>
  <r>
    <x v="0"/>
    <x v="7"/>
    <n v="2.2795000000000001"/>
  </r>
  <r>
    <x v="0"/>
    <x v="8"/>
    <n v="2.2341000000000002"/>
  </r>
  <r>
    <x v="0"/>
    <x v="9"/>
    <n v="2.1869000000000001"/>
  </r>
  <r>
    <x v="0"/>
    <x v="10"/>
    <n v="2.1448999999999998"/>
  </r>
  <r>
    <x v="0"/>
    <x v="11"/>
    <n v="2.1008"/>
  </r>
  <r>
    <x v="0"/>
    <x v="12"/>
    <n v="2.0575999999999999"/>
  </r>
  <r>
    <x v="0"/>
    <x v="13"/>
    <n v="2.0167000000000002"/>
  </r>
  <r>
    <x v="0"/>
    <x v="14"/>
    <n v="1.9782"/>
  </r>
  <r>
    <x v="0"/>
    <x v="15"/>
    <n v="1.9373"/>
  </r>
  <r>
    <x v="0"/>
    <x v="16"/>
    <n v="1.9"/>
  </r>
  <r>
    <x v="0"/>
    <x v="17"/>
    <n v="1.8595999999999999"/>
  </r>
  <r>
    <x v="0"/>
    <x v="18"/>
    <n v="1.8247"/>
  </r>
  <r>
    <x v="0"/>
    <x v="19"/>
    <n v="1.7867"/>
  </r>
  <r>
    <x v="0"/>
    <x v="20"/>
    <n v="1.7514000000000001"/>
  </r>
  <r>
    <x v="0"/>
    <x v="21"/>
    <n v="1.7183999999999999"/>
  </r>
  <r>
    <x v="0"/>
    <x v="22"/>
    <n v="1.6871"/>
  </r>
  <r>
    <x v="0"/>
    <x v="23"/>
    <n v="1.6536"/>
  </r>
  <r>
    <x v="0"/>
    <x v="24"/>
    <n v="1.6197999999999999"/>
  </r>
  <r>
    <x v="0"/>
    <x v="25"/>
    <n v="1.5880000000000001"/>
  </r>
  <r>
    <x v="0"/>
    <x v="26"/>
    <n v="1.5578000000000001"/>
  </r>
  <r>
    <x v="0"/>
    <x v="27"/>
    <n v="1.5258"/>
  </r>
  <r>
    <x v="0"/>
    <x v="28"/>
    <n v="1.4927999999999999"/>
  </r>
  <r>
    <x v="0"/>
    <x v="29"/>
    <n v="1.4645999999999999"/>
  </r>
  <r>
    <x v="0"/>
    <x v="30"/>
    <n v="1.4374"/>
  </r>
  <r>
    <x v="0"/>
    <x v="31"/>
    <n v="1.4084000000000001"/>
  </r>
  <r>
    <x v="0"/>
    <x v="32"/>
    <n v="1.3815999999999999"/>
  </r>
  <r>
    <x v="0"/>
    <x v="33"/>
    <n v="1.3566"/>
  </r>
  <r>
    <x v="0"/>
    <x v="34"/>
    <n v="1.3249"/>
  </r>
  <r>
    <x v="0"/>
    <x v="35"/>
    <n v="1.2988999999999999"/>
  </r>
  <r>
    <x v="0"/>
    <x v="36"/>
    <n v="1.2749999999999999"/>
  </r>
  <r>
    <x v="0"/>
    <x v="37"/>
    <n v="1.2484"/>
  </r>
  <r>
    <x v="0"/>
    <x v="38"/>
    <n v="1.2208000000000001"/>
  </r>
  <r>
    <x v="0"/>
    <x v="39"/>
    <n v="1.1967000000000001"/>
  </r>
  <r>
    <x v="0"/>
    <x v="40"/>
    <n v="1.1718999999999999"/>
  </r>
  <r>
    <x v="0"/>
    <x v="41"/>
    <n v="1.1477999999999999"/>
  </r>
  <r>
    <x v="0"/>
    <x v="42"/>
    <n v="1.1257999999999999"/>
  </r>
  <r>
    <x v="0"/>
    <x v="43"/>
    <n v="1.1047"/>
  </r>
  <r>
    <x v="0"/>
    <x v="44"/>
    <n v="1.0810999999999999"/>
  </r>
  <r>
    <x v="0"/>
    <x v="45"/>
    <n v="1.0580000000000001"/>
  </r>
  <r>
    <x v="0"/>
    <x v="46"/>
    <n v="1.0375000000000001"/>
  </r>
  <r>
    <x v="0"/>
    <x v="47"/>
    <n v="1.0139"/>
  </r>
  <r>
    <x v="0"/>
    <x v="48"/>
    <n v="0.99"/>
  </r>
  <r>
    <x v="0"/>
    <x v="49"/>
    <n v="0.97140000000000004"/>
  </r>
  <r>
    <x v="0"/>
    <x v="50"/>
    <n v="0.95"/>
  </r>
  <r>
    <x v="0"/>
    <x v="51"/>
    <n v="0.92559999999999998"/>
  </r>
  <r>
    <x v="0"/>
    <x v="52"/>
    <n v="0.90639999999999998"/>
  </r>
  <r>
    <x v="0"/>
    <x v="53"/>
    <n v="0.88700000000000001"/>
  </r>
  <r>
    <x v="0"/>
    <x v="54"/>
    <n v="0.86670000000000003"/>
  </r>
  <r>
    <x v="0"/>
    <x v="55"/>
    <n v="0.84889999999999999"/>
  </r>
  <r>
    <x v="0"/>
    <x v="56"/>
    <n v="0.83050000000000002"/>
  </r>
  <r>
    <x v="0"/>
    <x v="57"/>
    <n v="0.81240000000000001"/>
  </r>
  <r>
    <x v="0"/>
    <x v="58"/>
    <n v="0.79379999999999995"/>
  </r>
  <r>
    <x v="0"/>
    <x v="59"/>
    <n v="0.77580000000000005"/>
  </r>
  <r>
    <x v="0"/>
    <x v="60"/>
    <n v="0.75970000000000004"/>
  </r>
  <r>
    <x v="0"/>
    <x v="61"/>
    <n v="0.74460000000000004"/>
  </r>
  <r>
    <x v="0"/>
    <x v="62"/>
    <n v="0.73"/>
  </r>
  <r>
    <x v="0"/>
    <x v="63"/>
    <n v="0.71599999999999997"/>
  </r>
  <r>
    <x v="0"/>
    <x v="64"/>
    <n v="0.69799999999999995"/>
  </r>
  <r>
    <x v="0"/>
    <x v="65"/>
    <n v="0.68430000000000002"/>
  </r>
  <r>
    <x v="0"/>
    <x v="66"/>
    <n v="0.67"/>
  </r>
  <r>
    <x v="0"/>
    <x v="67"/>
    <n v="0.65810000000000002"/>
  </r>
  <r>
    <x v="0"/>
    <x v="68"/>
    <n v="0.64759999999999995"/>
  </r>
  <r>
    <x v="0"/>
    <x v="69"/>
    <n v="0.63439999999999996"/>
  </r>
  <r>
    <x v="0"/>
    <x v="70"/>
    <n v="0.62509999999999999"/>
  </r>
  <r>
    <x v="0"/>
    <x v="71"/>
    <n v="0.61799999999999999"/>
  </r>
  <r>
    <x v="0"/>
    <x v="72"/>
    <n v="0.61180000000000001"/>
  </r>
  <r>
    <x v="0"/>
    <x v="73"/>
    <n v="0.60199999999999998"/>
  </r>
  <r>
    <x v="0"/>
    <x v="74"/>
    <n v="0.59279999999999999"/>
  </r>
  <r>
    <x v="0"/>
    <x v="75"/>
    <n v="0.59"/>
  </r>
  <r>
    <x v="0"/>
    <x v="76"/>
    <n v="0.58220000000000005"/>
  </r>
  <r>
    <x v="0"/>
    <x v="77"/>
    <n v="0.58020000000000005"/>
  </r>
  <r>
    <x v="0"/>
    <x v="78"/>
    <n v="0.58099999999999996"/>
  </r>
  <r>
    <x v="0"/>
    <x v="79"/>
    <n v="0.57999999999999996"/>
  </r>
  <r>
    <x v="0"/>
    <x v="80"/>
    <n v="0.58189999999999997"/>
  </r>
  <r>
    <x v="0"/>
    <x v="81"/>
    <n v="0.58640000000000003"/>
  </r>
  <r>
    <x v="0"/>
    <x v="82"/>
    <n v="0.5907"/>
  </r>
  <r>
    <x v="0"/>
    <x v="83"/>
    <n v="0.60070000000000001"/>
  </r>
  <r>
    <x v="0"/>
    <x v="84"/>
    <n v="0.61099999999999999"/>
  </r>
  <r>
    <x v="0"/>
    <x v="85"/>
    <n v="0.62590000000000001"/>
  </r>
  <r>
    <x v="0"/>
    <x v="86"/>
    <n v="0.6421"/>
  </r>
  <r>
    <x v="0"/>
    <x v="87"/>
    <n v="0.6603"/>
  </r>
  <r>
    <x v="0"/>
    <x v="88"/>
    <n v="0.6825"/>
  </r>
  <r>
    <x v="0"/>
    <x v="89"/>
    <n v="0.70640000000000003"/>
  </r>
  <r>
    <x v="0"/>
    <x v="90"/>
    <n v="0.72470000000000001"/>
  </r>
  <r>
    <x v="1"/>
    <x v="0"/>
    <n v="2.1431"/>
  </r>
  <r>
    <x v="1"/>
    <x v="1"/>
    <n v="2.1040999999999999"/>
  </r>
  <r>
    <x v="1"/>
    <x v="2"/>
    <n v="2.0533000000000001"/>
  </r>
  <r>
    <x v="1"/>
    <x v="3"/>
    <n v="2.004"/>
  </r>
  <r>
    <x v="1"/>
    <x v="4"/>
    <n v="1.9547000000000001"/>
  </r>
  <r>
    <x v="1"/>
    <x v="5"/>
    <n v="1.9097999999999999"/>
  </r>
  <r>
    <x v="1"/>
    <x v="6"/>
    <n v="1.8646"/>
  </r>
  <r>
    <x v="1"/>
    <x v="7"/>
    <n v="1.821"/>
  </r>
  <r>
    <x v="1"/>
    <x v="8"/>
    <n v="1.7796000000000001"/>
  </r>
  <r>
    <x v="1"/>
    <x v="9"/>
    <n v="1.7388999999999999"/>
  </r>
  <r>
    <x v="1"/>
    <x v="10"/>
    <n v="1.6996"/>
  </r>
  <r>
    <x v="1"/>
    <x v="11"/>
    <n v="1.6617"/>
  </r>
  <r>
    <x v="1"/>
    <x v="12"/>
    <n v="1.6236999999999999"/>
  </r>
  <r>
    <x v="1"/>
    <x v="13"/>
    <n v="1.5869"/>
  </r>
  <r>
    <x v="1"/>
    <x v="14"/>
    <n v="1.5524"/>
  </r>
  <r>
    <x v="1"/>
    <x v="15"/>
    <n v="1.5170999999999999"/>
  </r>
  <r>
    <x v="1"/>
    <x v="16"/>
    <n v="1.4838"/>
  </r>
  <r>
    <x v="1"/>
    <x v="17"/>
    <n v="1.452"/>
  </r>
  <r>
    <x v="1"/>
    <x v="18"/>
    <n v="1.4201999999999999"/>
  </r>
  <r>
    <x v="1"/>
    <x v="19"/>
    <n v="1.3875999999999999"/>
  </r>
  <r>
    <x v="1"/>
    <x v="20"/>
    <n v="1.3576999999999999"/>
  </r>
  <r>
    <x v="1"/>
    <x v="21"/>
    <n v="1.3284"/>
  </r>
  <r>
    <x v="1"/>
    <x v="22"/>
    <n v="1.2983"/>
  </r>
  <r>
    <x v="1"/>
    <x v="23"/>
    <n v="1.2695000000000001"/>
  </r>
  <r>
    <x v="1"/>
    <x v="24"/>
    <n v="1.2423999999999999"/>
  </r>
  <r>
    <x v="1"/>
    <x v="25"/>
    <n v="1.2137"/>
  </r>
  <r>
    <x v="1"/>
    <x v="26"/>
    <n v="1.1884999999999999"/>
  </r>
  <r>
    <x v="1"/>
    <x v="27"/>
    <n v="1.1623000000000001"/>
  </r>
  <r>
    <x v="1"/>
    <x v="28"/>
    <n v="1.1346000000000001"/>
  </r>
  <r>
    <x v="1"/>
    <x v="29"/>
    <n v="1.1100000000000001"/>
  </r>
  <r>
    <x v="1"/>
    <x v="30"/>
    <n v="1.0847"/>
  </r>
  <r>
    <x v="1"/>
    <x v="31"/>
    <n v="1.0605"/>
  </r>
  <r>
    <x v="1"/>
    <x v="32"/>
    <n v="1.0365"/>
  </r>
  <r>
    <x v="1"/>
    <x v="33"/>
    <n v="1.0132000000000001"/>
  </r>
  <r>
    <x v="1"/>
    <x v="34"/>
    <n v="0.98919999999999997"/>
  </r>
  <r>
    <x v="1"/>
    <x v="35"/>
    <n v="0.96650000000000003"/>
  </r>
  <r>
    <x v="1"/>
    <x v="36"/>
    <n v="0.94169999999999998"/>
  </r>
  <r>
    <x v="1"/>
    <x v="37"/>
    <n v="0.92049999999999998"/>
  </r>
  <r>
    <x v="1"/>
    <x v="38"/>
    <n v="0.9"/>
  </r>
  <r>
    <x v="1"/>
    <x v="39"/>
    <n v="0.87860000000000005"/>
  </r>
  <r>
    <x v="1"/>
    <x v="40"/>
    <n v="0.85809999999999997"/>
  </r>
  <r>
    <x v="1"/>
    <x v="41"/>
    <n v="0.83720000000000006"/>
  </r>
  <r>
    <x v="1"/>
    <x v="42"/>
    <n v="0.81689999999999996"/>
  </r>
  <r>
    <x v="1"/>
    <x v="43"/>
    <n v="0.7964"/>
  </r>
  <r>
    <x v="1"/>
    <x v="44"/>
    <n v="0.77580000000000005"/>
  </r>
  <r>
    <x v="1"/>
    <x v="45"/>
    <n v="0.75600000000000001"/>
  </r>
  <r>
    <x v="1"/>
    <x v="46"/>
    <n v="0.73780000000000001"/>
  </r>
  <r>
    <x v="1"/>
    <x v="47"/>
    <n v="0.71830000000000005"/>
  </r>
  <r>
    <x v="1"/>
    <x v="48"/>
    <n v="0.6986"/>
  </r>
  <r>
    <x v="1"/>
    <x v="49"/>
    <n v="0.68140000000000001"/>
  </r>
  <r>
    <x v="1"/>
    <x v="50"/>
    <n v="0.6633"/>
  </r>
  <r>
    <x v="1"/>
    <x v="51"/>
    <n v="0.64439999999999997"/>
  </r>
  <r>
    <x v="1"/>
    <x v="52"/>
    <n v="0.62670000000000003"/>
  </r>
  <r>
    <x v="1"/>
    <x v="53"/>
    <n v="0.60950000000000004"/>
  </r>
  <r>
    <x v="1"/>
    <x v="54"/>
    <n v="0.59389999999999998"/>
  </r>
  <r>
    <x v="1"/>
    <x v="55"/>
    <n v="0.57699999999999996"/>
  </r>
  <r>
    <x v="1"/>
    <x v="56"/>
    <n v="0.5595"/>
  </r>
  <r>
    <x v="1"/>
    <x v="57"/>
    <n v="0.54500000000000004"/>
  </r>
  <r>
    <x v="1"/>
    <x v="58"/>
    <n v="0.52969999999999995"/>
  </r>
  <r>
    <x v="1"/>
    <x v="59"/>
    <n v="0.51549999999999996"/>
  </r>
  <r>
    <x v="1"/>
    <x v="60"/>
    <n v="0.50080000000000002"/>
  </r>
  <r>
    <x v="1"/>
    <x v="61"/>
    <n v="0.4859"/>
  </r>
  <r>
    <x v="1"/>
    <x v="62"/>
    <n v="0.47410000000000002"/>
  </r>
  <r>
    <x v="1"/>
    <x v="63"/>
    <n v="0.46150000000000002"/>
  </r>
  <r>
    <x v="1"/>
    <x v="64"/>
    <n v="0.44600000000000001"/>
  </r>
  <r>
    <x v="1"/>
    <x v="65"/>
    <n v="0.43419999999999997"/>
  </r>
  <r>
    <x v="1"/>
    <x v="66"/>
    <n v="0.42199999999999999"/>
  </r>
  <r>
    <x v="1"/>
    <x v="67"/>
    <n v="0.41210000000000002"/>
  </r>
  <r>
    <x v="1"/>
    <x v="68"/>
    <n v="0.4007"/>
  </r>
  <r>
    <x v="1"/>
    <x v="69"/>
    <n v="0.39140000000000003"/>
  </r>
  <r>
    <x v="1"/>
    <x v="70"/>
    <n v="0.3826"/>
  </r>
  <r>
    <x v="1"/>
    <x v="71"/>
    <n v="0.37669999999999998"/>
  </r>
  <r>
    <x v="1"/>
    <x v="72"/>
    <n v="0.36909999999999998"/>
  </r>
  <r>
    <x v="1"/>
    <x v="73"/>
    <n v="0.36070000000000002"/>
  </r>
  <r>
    <x v="1"/>
    <x v="74"/>
    <n v="0.35870000000000002"/>
  </r>
  <r>
    <x v="1"/>
    <x v="75"/>
    <n v="0.35099999999999998"/>
  </r>
  <r>
    <x v="1"/>
    <x v="76"/>
    <n v="0.35"/>
  </r>
  <r>
    <x v="1"/>
    <x v="77"/>
    <n v="0.35"/>
  </r>
  <r>
    <x v="1"/>
    <x v="78"/>
    <n v="0.35"/>
  </r>
  <r>
    <x v="1"/>
    <x v="79"/>
    <n v="0.35"/>
  </r>
  <r>
    <x v="1"/>
    <x v="80"/>
    <n v="0.35"/>
  </r>
  <r>
    <x v="1"/>
    <x v="81"/>
    <n v="0.3533"/>
  </r>
  <r>
    <x v="1"/>
    <x v="82"/>
    <n v="0.36"/>
  </r>
  <r>
    <x v="1"/>
    <x v="83"/>
    <n v="0.36930000000000002"/>
  </r>
  <r>
    <x v="1"/>
    <x v="84"/>
    <n v="0.37680000000000002"/>
  </r>
  <r>
    <x v="1"/>
    <x v="85"/>
    <n v="0.38750000000000001"/>
  </r>
  <r>
    <x v="1"/>
    <x v="86"/>
    <n v="0.40110000000000001"/>
  </r>
  <r>
    <x v="1"/>
    <x v="87"/>
    <n v="0.41820000000000002"/>
  </r>
  <r>
    <x v="1"/>
    <x v="88"/>
    <n v="0.4375"/>
  </r>
  <r>
    <x v="1"/>
    <x v="89"/>
    <n v="0.45779999999999998"/>
  </r>
  <r>
    <x v="1"/>
    <x v="90"/>
    <n v="0.47560000000000002"/>
  </r>
  <r>
    <x v="2"/>
    <x v="0"/>
    <n v="1.9064000000000001"/>
  </r>
  <r>
    <x v="2"/>
    <x v="1"/>
    <n v="1.8695999999999999"/>
  </r>
  <r>
    <x v="2"/>
    <x v="2"/>
    <n v="1.8218000000000001"/>
  </r>
  <r>
    <x v="2"/>
    <x v="3"/>
    <n v="1.7762"/>
  </r>
  <r>
    <x v="2"/>
    <x v="4"/>
    <n v="1.7313000000000001"/>
  </r>
  <r>
    <x v="2"/>
    <x v="5"/>
    <n v="1.6889000000000001"/>
  </r>
  <r>
    <x v="2"/>
    <x v="6"/>
    <n v="1.6477999999999999"/>
  </r>
  <r>
    <x v="2"/>
    <x v="7"/>
    <n v="1.6072"/>
  </r>
  <r>
    <x v="2"/>
    <x v="8"/>
    <n v="1.5682"/>
  </r>
  <r>
    <x v="2"/>
    <x v="9"/>
    <n v="1.5308999999999999"/>
  </r>
  <r>
    <x v="2"/>
    <x v="10"/>
    <n v="1.4943"/>
  </r>
  <r>
    <x v="2"/>
    <x v="11"/>
    <n v="1.4582999999999999"/>
  </r>
  <r>
    <x v="2"/>
    <x v="12"/>
    <n v="1.4238999999999999"/>
  </r>
  <r>
    <x v="2"/>
    <x v="13"/>
    <n v="1.3914"/>
  </r>
  <r>
    <x v="2"/>
    <x v="14"/>
    <n v="1.3575999999999999"/>
  </r>
  <r>
    <x v="2"/>
    <x v="15"/>
    <n v="1.3260000000000001"/>
  </r>
  <r>
    <x v="2"/>
    <x v="16"/>
    <n v="1.2943"/>
  </r>
  <r>
    <x v="2"/>
    <x v="17"/>
    <n v="1.264"/>
  </r>
  <r>
    <x v="2"/>
    <x v="18"/>
    <n v="1.2349000000000001"/>
  </r>
  <r>
    <x v="2"/>
    <x v="19"/>
    <n v="1.2056"/>
  </r>
  <r>
    <x v="2"/>
    <x v="20"/>
    <n v="1.1772"/>
  </r>
  <r>
    <x v="2"/>
    <x v="21"/>
    <n v="1.1501999999999999"/>
  </r>
  <r>
    <x v="2"/>
    <x v="22"/>
    <n v="1.1229"/>
  </r>
  <r>
    <x v="2"/>
    <x v="23"/>
    <n v="1.0969"/>
  </r>
  <r>
    <x v="2"/>
    <x v="24"/>
    <n v="1.07"/>
  </r>
  <r>
    <x v="2"/>
    <x v="25"/>
    <n v="1.0458000000000001"/>
  </r>
  <r>
    <x v="2"/>
    <x v="26"/>
    <n v="1.0205"/>
  </r>
  <r>
    <x v="2"/>
    <x v="27"/>
    <n v="0.99670000000000003"/>
  </r>
  <r>
    <x v="2"/>
    <x v="28"/>
    <n v="0.97150000000000003"/>
  </r>
  <r>
    <x v="2"/>
    <x v="29"/>
    <n v="0.94789999999999996"/>
  </r>
  <r>
    <x v="2"/>
    <x v="30"/>
    <n v="0.92390000000000005"/>
  </r>
  <r>
    <x v="2"/>
    <x v="31"/>
    <n v="0.90180000000000005"/>
  </r>
  <r>
    <x v="2"/>
    <x v="32"/>
    <n v="0.88"/>
  </r>
  <r>
    <x v="2"/>
    <x v="33"/>
    <n v="0.85919999999999996"/>
  </r>
  <r>
    <x v="2"/>
    <x v="34"/>
    <n v="0.83589999999999998"/>
  </r>
  <r>
    <x v="2"/>
    <x v="35"/>
    <n v="0.81430000000000002"/>
  </r>
  <r>
    <x v="2"/>
    <x v="36"/>
    <n v="0.79330000000000001"/>
  </r>
  <r>
    <x v="2"/>
    <x v="37"/>
    <n v="0.77300000000000002"/>
  </r>
  <r>
    <x v="2"/>
    <x v="38"/>
    <n v="0.75360000000000005"/>
  </r>
  <r>
    <x v="2"/>
    <x v="39"/>
    <n v="0.73329999999999995"/>
  </r>
  <r>
    <x v="2"/>
    <x v="40"/>
    <n v="0.71389999999999998"/>
  </r>
  <r>
    <x v="2"/>
    <x v="41"/>
    <n v="0.69469999999999998"/>
  </r>
  <r>
    <x v="2"/>
    <x v="42"/>
    <n v="0.67610000000000003"/>
  </r>
  <r>
    <x v="2"/>
    <x v="43"/>
    <n v="0.65669999999999995"/>
  </r>
  <r>
    <x v="2"/>
    <x v="44"/>
    <n v="0.63780000000000003"/>
  </r>
  <r>
    <x v="2"/>
    <x v="45"/>
    <n v="0.62109999999999999"/>
  </r>
  <r>
    <x v="2"/>
    <x v="46"/>
    <n v="0.60329999999999995"/>
  </r>
  <r>
    <x v="2"/>
    <x v="47"/>
    <n v="0.5847"/>
  </r>
  <r>
    <x v="2"/>
    <x v="48"/>
    <n v="0.56720000000000004"/>
  </r>
  <r>
    <x v="2"/>
    <x v="49"/>
    <n v="0.55079999999999996"/>
  </r>
  <r>
    <x v="2"/>
    <x v="50"/>
    <n v="0.53420000000000001"/>
  </r>
  <r>
    <x v="2"/>
    <x v="51"/>
    <n v="0.51670000000000005"/>
  </r>
  <r>
    <x v="2"/>
    <x v="52"/>
    <n v="0.50170000000000003"/>
  </r>
  <r>
    <x v="2"/>
    <x v="53"/>
    <n v="0.4854"/>
  </r>
  <r>
    <x v="2"/>
    <x v="54"/>
    <n v="0.4708"/>
  </r>
  <r>
    <x v="2"/>
    <x v="55"/>
    <n v="0.45569999999999999"/>
  </r>
  <r>
    <x v="2"/>
    <x v="56"/>
    <n v="0.44030000000000002"/>
  </r>
  <r>
    <x v="2"/>
    <x v="57"/>
    <n v="0.42549999999999999"/>
  </r>
  <r>
    <x v="2"/>
    <x v="58"/>
    <n v="0.41239999999999999"/>
  </r>
  <r>
    <x v="2"/>
    <x v="59"/>
    <n v="0.39760000000000001"/>
  </r>
  <r>
    <x v="2"/>
    <x v="60"/>
    <n v="0.38529999999999998"/>
  </r>
  <r>
    <x v="2"/>
    <x v="61"/>
    <n v="0.37280000000000002"/>
  </r>
  <r>
    <x v="2"/>
    <x v="62"/>
    <n v="0.35899999999999999"/>
  </r>
  <r>
    <x v="2"/>
    <x v="63"/>
    <n v="0.34649999999999997"/>
  </r>
  <r>
    <x v="2"/>
    <x v="64"/>
    <n v="0.33450000000000002"/>
  </r>
  <r>
    <x v="2"/>
    <x v="65"/>
    <n v="0.32350000000000001"/>
  </r>
  <r>
    <x v="2"/>
    <x v="66"/>
    <n v="0.31240000000000001"/>
  </r>
  <r>
    <x v="2"/>
    <x v="67"/>
    <n v="0.3024"/>
  </r>
  <r>
    <x v="2"/>
    <x v="68"/>
    <n v="0.29289999999999999"/>
  </r>
  <r>
    <x v="2"/>
    <x v="69"/>
    <n v="0.28420000000000001"/>
  </r>
  <r>
    <x v="2"/>
    <x v="70"/>
    <n v="0.27789999999999998"/>
  </r>
  <r>
    <x v="2"/>
    <x v="71"/>
    <n v="0.27"/>
  </r>
  <r>
    <x v="2"/>
    <x v="72"/>
    <n v="0.26240000000000002"/>
  </r>
  <r>
    <x v="2"/>
    <x v="73"/>
    <n v="0.2596"/>
  </r>
  <r>
    <x v="2"/>
    <x v="74"/>
    <n v="0.25"/>
  </r>
  <r>
    <x v="2"/>
    <x v="75"/>
    <n v="0.25"/>
  </r>
  <r>
    <x v="2"/>
    <x v="76"/>
    <n v="0.249"/>
  </r>
  <r>
    <x v="2"/>
    <x v="77"/>
    <n v="0.2404"/>
  </r>
  <r>
    <x v="2"/>
    <x v="78"/>
    <n v="0.2404"/>
  </r>
  <r>
    <x v="2"/>
    <x v="79"/>
    <n v="0.2452"/>
  </r>
  <r>
    <x v="2"/>
    <x v="80"/>
    <n v="0.25"/>
  </r>
  <r>
    <x v="2"/>
    <x v="81"/>
    <n v="0.25"/>
  </r>
  <r>
    <x v="2"/>
    <x v="82"/>
    <n v="0.25729999999999997"/>
  </r>
  <r>
    <x v="2"/>
    <x v="83"/>
    <n v="0.26379999999999998"/>
  </r>
  <r>
    <x v="2"/>
    <x v="84"/>
    <n v="0.27189999999999998"/>
  </r>
  <r>
    <x v="2"/>
    <x v="85"/>
    <n v="0.28339999999999999"/>
  </r>
  <r>
    <x v="2"/>
    <x v="86"/>
    <n v="0.29520000000000002"/>
  </r>
  <r>
    <x v="2"/>
    <x v="87"/>
    <n v="0.31090000000000001"/>
  </r>
  <r>
    <x v="2"/>
    <x v="88"/>
    <n v="0.3276"/>
  </r>
  <r>
    <x v="2"/>
    <x v="89"/>
    <n v="0.34720000000000001"/>
  </r>
  <r>
    <x v="2"/>
    <x v="90"/>
    <n v="0.36330000000000001"/>
  </r>
  <r>
    <x v="3"/>
    <x v="0"/>
    <n v="1.7575000000000001"/>
  </r>
  <r>
    <x v="3"/>
    <x v="1"/>
    <n v="1.7217"/>
  </r>
  <r>
    <x v="3"/>
    <x v="2"/>
    <n v="1.6769000000000001"/>
  </r>
  <r>
    <x v="3"/>
    <x v="3"/>
    <n v="1.6329"/>
  </r>
  <r>
    <x v="3"/>
    <x v="4"/>
    <n v="1.591"/>
  </r>
  <r>
    <x v="3"/>
    <x v="5"/>
    <n v="1.5502"/>
  </r>
  <r>
    <x v="3"/>
    <x v="6"/>
    <n v="1.5109999999999999"/>
  </r>
  <r>
    <x v="3"/>
    <x v="7"/>
    <n v="1.4734"/>
  </r>
  <r>
    <x v="3"/>
    <x v="8"/>
    <n v="1.4355"/>
  </r>
  <r>
    <x v="3"/>
    <x v="9"/>
    <n v="1.4"/>
  </r>
  <r>
    <x v="3"/>
    <x v="10"/>
    <n v="1.3651"/>
  </r>
  <r>
    <x v="3"/>
    <x v="11"/>
    <n v="1.3317000000000001"/>
  </r>
  <r>
    <x v="3"/>
    <x v="12"/>
    <n v="1.2982"/>
  </r>
  <r>
    <x v="3"/>
    <x v="13"/>
    <n v="1.2666999999999999"/>
  </r>
  <r>
    <x v="3"/>
    <x v="14"/>
    <n v="1.2355"/>
  </r>
  <r>
    <x v="3"/>
    <x v="15"/>
    <n v="1.2054"/>
  </r>
  <r>
    <x v="3"/>
    <x v="16"/>
    <n v="1.1755"/>
  </r>
  <r>
    <x v="3"/>
    <x v="17"/>
    <n v="1.1464000000000001"/>
  </r>
  <r>
    <x v="3"/>
    <x v="18"/>
    <n v="1.1189"/>
  </r>
  <r>
    <x v="3"/>
    <x v="19"/>
    <n v="1.0907"/>
  </r>
  <r>
    <x v="3"/>
    <x v="20"/>
    <n v="1.0637000000000001"/>
  </r>
  <r>
    <x v="3"/>
    <x v="21"/>
    <n v="1.0384"/>
  </r>
  <r>
    <x v="3"/>
    <x v="22"/>
    <n v="1.0119"/>
  </r>
  <r>
    <x v="3"/>
    <x v="23"/>
    <n v="0.9869"/>
  </r>
  <r>
    <x v="3"/>
    <x v="24"/>
    <n v="0.9617"/>
  </r>
  <r>
    <x v="3"/>
    <x v="25"/>
    <n v="0.93830000000000002"/>
  </r>
  <r>
    <x v="3"/>
    <x v="26"/>
    <n v="0.91449999999999998"/>
  </r>
  <r>
    <x v="3"/>
    <x v="27"/>
    <n v="0.89119999999999999"/>
  </r>
  <r>
    <x v="3"/>
    <x v="28"/>
    <n v="0.86870000000000003"/>
  </r>
  <r>
    <x v="3"/>
    <x v="29"/>
    <n v="0.84619999999999995"/>
  </r>
  <r>
    <x v="3"/>
    <x v="30"/>
    <n v="0.82369999999999999"/>
  </r>
  <r>
    <x v="3"/>
    <x v="31"/>
    <n v="0.80210000000000004"/>
  </r>
  <r>
    <x v="3"/>
    <x v="32"/>
    <n v="0.78110000000000002"/>
  </r>
  <r>
    <x v="3"/>
    <x v="33"/>
    <n v="0.76080000000000003"/>
  </r>
  <r>
    <x v="3"/>
    <x v="34"/>
    <n v="0.73950000000000005"/>
  </r>
  <r>
    <x v="3"/>
    <x v="35"/>
    <n v="0.71970000000000001"/>
  </r>
  <r>
    <x v="3"/>
    <x v="36"/>
    <n v="0.69969999999999999"/>
  </r>
  <r>
    <x v="3"/>
    <x v="37"/>
    <n v="0.68"/>
  </r>
  <r>
    <x v="3"/>
    <x v="38"/>
    <n v="0.66080000000000005"/>
  </r>
  <r>
    <x v="3"/>
    <x v="39"/>
    <n v="0.64249999999999996"/>
  </r>
  <r>
    <x v="3"/>
    <x v="40"/>
    <n v="0.62419999999999998"/>
  </r>
  <r>
    <x v="3"/>
    <x v="41"/>
    <n v="0.60529999999999995"/>
  </r>
  <r>
    <x v="3"/>
    <x v="42"/>
    <n v="0.58809999999999996"/>
  </r>
  <r>
    <x v="3"/>
    <x v="43"/>
    <n v="0.56969999999999998"/>
  </r>
  <r>
    <x v="3"/>
    <x v="44"/>
    <n v="0.55279999999999996"/>
  </r>
  <r>
    <x v="3"/>
    <x v="45"/>
    <n v="0.53459999999999996"/>
  </r>
  <r>
    <x v="3"/>
    <x v="46"/>
    <n v="0.51719999999999999"/>
  </r>
  <r>
    <x v="3"/>
    <x v="47"/>
    <n v="0.50139999999999996"/>
  </r>
  <r>
    <x v="3"/>
    <x v="48"/>
    <n v="0.48499999999999999"/>
  </r>
  <r>
    <x v="3"/>
    <x v="49"/>
    <n v="0.46920000000000001"/>
  </r>
  <r>
    <x v="3"/>
    <x v="50"/>
    <n v="0.45329999999999998"/>
  </r>
  <r>
    <x v="3"/>
    <x v="51"/>
    <n v="0.43669999999999998"/>
  </r>
  <r>
    <x v="3"/>
    <x v="52"/>
    <n v="0.42359999999999998"/>
  </r>
  <r>
    <x v="3"/>
    <x v="53"/>
    <n v="0.40649999999999997"/>
  </r>
  <r>
    <x v="3"/>
    <x v="54"/>
    <n v="0.39360000000000001"/>
  </r>
  <r>
    <x v="3"/>
    <x v="55"/>
    <n v="0.37840000000000001"/>
  </r>
  <r>
    <x v="3"/>
    <x v="56"/>
    <n v="0.3649"/>
  </r>
  <r>
    <x v="3"/>
    <x v="57"/>
    <n v="0.3513"/>
  </r>
  <r>
    <x v="3"/>
    <x v="58"/>
    <n v="0.33729999999999999"/>
  </r>
  <r>
    <x v="3"/>
    <x v="59"/>
    <n v="0.32500000000000001"/>
  </r>
  <r>
    <x v="3"/>
    <x v="60"/>
    <n v="0.31369999999999998"/>
  </r>
  <r>
    <x v="3"/>
    <x v="61"/>
    <n v="0.30130000000000001"/>
  </r>
  <r>
    <x v="3"/>
    <x v="62"/>
    <n v="0.28870000000000001"/>
  </r>
  <r>
    <x v="3"/>
    <x v="63"/>
    <n v="0.2772"/>
  </r>
  <r>
    <x v="3"/>
    <x v="64"/>
    <n v="0.26569999999999999"/>
  </r>
  <r>
    <x v="3"/>
    <x v="65"/>
    <n v="0.2555"/>
  </r>
  <r>
    <x v="3"/>
    <x v="66"/>
    <n v="0.24560000000000001"/>
  </r>
  <r>
    <x v="3"/>
    <x v="67"/>
    <n v="0.23599999999999999"/>
  </r>
  <r>
    <x v="3"/>
    <x v="68"/>
    <n v="0.22739999999999999"/>
  </r>
  <r>
    <x v="3"/>
    <x v="69"/>
    <n v="0.2198"/>
  </r>
  <r>
    <x v="3"/>
    <x v="70"/>
    <n v="0.21049999999999999"/>
  </r>
  <r>
    <x v="3"/>
    <x v="71"/>
    <n v="0.20380000000000001"/>
  </r>
  <r>
    <x v="3"/>
    <x v="72"/>
    <n v="0.2"/>
  </r>
  <r>
    <x v="3"/>
    <x v="73"/>
    <n v="0.19109999999999999"/>
  </r>
  <r>
    <x v="3"/>
    <x v="74"/>
    <n v="0.19"/>
  </r>
  <r>
    <x v="3"/>
    <x v="75"/>
    <n v="0.18459999999999999"/>
  </r>
  <r>
    <x v="3"/>
    <x v="76"/>
    <n v="0.18"/>
  </r>
  <r>
    <x v="3"/>
    <x v="77"/>
    <n v="0.18"/>
  </r>
  <r>
    <x v="3"/>
    <x v="78"/>
    <n v="0.18"/>
  </r>
  <r>
    <x v="3"/>
    <x v="79"/>
    <n v="0.18"/>
  </r>
  <r>
    <x v="3"/>
    <x v="80"/>
    <n v="0.1855"/>
  </r>
  <r>
    <x v="3"/>
    <x v="81"/>
    <n v="0.19"/>
  </r>
  <r>
    <x v="3"/>
    <x v="82"/>
    <n v="0.193"/>
  </r>
  <r>
    <x v="3"/>
    <x v="83"/>
    <n v="0.2"/>
  </r>
  <r>
    <x v="3"/>
    <x v="84"/>
    <n v="0.2092"/>
  </r>
  <r>
    <x v="3"/>
    <x v="85"/>
    <n v="0.2195"/>
  </r>
  <r>
    <x v="3"/>
    <x v="86"/>
    <n v="0.23269999999999999"/>
  </r>
  <r>
    <x v="3"/>
    <x v="87"/>
    <n v="0.246"/>
  </r>
  <r>
    <x v="3"/>
    <x v="88"/>
    <n v="0.26329999999999998"/>
  </r>
  <r>
    <x v="3"/>
    <x v="89"/>
    <n v="0.28189999999999998"/>
  </r>
  <r>
    <x v="3"/>
    <x v="90"/>
    <n v="0.29780000000000001"/>
  </r>
  <r>
    <x v="4"/>
    <x v="0"/>
    <n v="1.6525000000000001"/>
  </r>
  <r>
    <x v="4"/>
    <x v="1"/>
    <n v="1.619"/>
  </r>
  <r>
    <x v="4"/>
    <x v="2"/>
    <n v="1.5746"/>
  </r>
  <r>
    <x v="4"/>
    <x v="3"/>
    <n v="1.5323"/>
  </r>
  <r>
    <x v="4"/>
    <x v="4"/>
    <n v="1.4918"/>
  </r>
  <r>
    <x v="4"/>
    <x v="5"/>
    <n v="1.4530000000000001"/>
  </r>
  <r>
    <x v="4"/>
    <x v="6"/>
    <n v="1.4147000000000001"/>
  </r>
  <r>
    <x v="4"/>
    <x v="7"/>
    <n v="1.3775999999999999"/>
  </r>
  <r>
    <x v="4"/>
    <x v="8"/>
    <n v="1.3421000000000001"/>
  </r>
  <r>
    <x v="4"/>
    <x v="9"/>
    <n v="1.3069"/>
  </r>
  <r>
    <x v="4"/>
    <x v="10"/>
    <n v="1.2738"/>
  </r>
  <r>
    <x v="4"/>
    <x v="11"/>
    <n v="1.2419"/>
  </r>
  <r>
    <x v="4"/>
    <x v="12"/>
    <n v="1.2096"/>
  </r>
  <r>
    <x v="4"/>
    <x v="13"/>
    <n v="1.1792"/>
  </r>
  <r>
    <x v="4"/>
    <x v="14"/>
    <n v="1.1492"/>
  </r>
  <r>
    <x v="4"/>
    <x v="15"/>
    <n v="1.1202000000000001"/>
  </r>
  <r>
    <x v="4"/>
    <x v="16"/>
    <n v="1.0914999999999999"/>
  </r>
  <r>
    <x v="4"/>
    <x v="17"/>
    <n v="1.0636000000000001"/>
  </r>
  <r>
    <x v="4"/>
    <x v="18"/>
    <n v="1.0368999999999999"/>
  </r>
  <r>
    <x v="4"/>
    <x v="19"/>
    <n v="1.0102"/>
  </r>
  <r>
    <x v="4"/>
    <x v="20"/>
    <n v="0.98370000000000002"/>
  </r>
  <r>
    <x v="4"/>
    <x v="21"/>
    <n v="0.95909999999999995"/>
  </r>
  <r>
    <x v="4"/>
    <x v="22"/>
    <n v="0.93400000000000005"/>
  </r>
  <r>
    <x v="4"/>
    <x v="23"/>
    <n v="0.90980000000000005"/>
  </r>
  <r>
    <x v="4"/>
    <x v="24"/>
    <n v="0.88680000000000003"/>
  </r>
  <r>
    <x v="4"/>
    <x v="25"/>
    <n v="0.86280000000000001"/>
  </r>
  <r>
    <x v="4"/>
    <x v="26"/>
    <n v="0.84030000000000005"/>
  </r>
  <r>
    <x v="4"/>
    <x v="27"/>
    <n v="0.81799999999999995"/>
  </r>
  <r>
    <x v="4"/>
    <x v="28"/>
    <n v="0.7964"/>
  </r>
  <r>
    <x v="4"/>
    <x v="29"/>
    <n v="0.77410000000000001"/>
  </r>
  <r>
    <x v="4"/>
    <x v="30"/>
    <n v="0.75370000000000004"/>
  </r>
  <r>
    <x v="4"/>
    <x v="31"/>
    <n v="0.73319999999999996"/>
  </r>
  <r>
    <x v="4"/>
    <x v="32"/>
    <n v="0.7127"/>
  </r>
  <r>
    <x v="4"/>
    <x v="33"/>
    <n v="0.69240000000000002"/>
  </r>
  <r>
    <x v="4"/>
    <x v="34"/>
    <n v="0.67190000000000005"/>
  </r>
  <r>
    <x v="4"/>
    <x v="35"/>
    <n v="0.6532"/>
  </r>
  <r>
    <x v="4"/>
    <x v="36"/>
    <n v="0.63419999999999999"/>
  </r>
  <r>
    <x v="4"/>
    <x v="37"/>
    <n v="0.6149"/>
  </r>
  <r>
    <x v="4"/>
    <x v="38"/>
    <n v="0.59609999999999996"/>
  </r>
  <r>
    <x v="4"/>
    <x v="39"/>
    <n v="0.57830000000000004"/>
  </r>
  <r>
    <x v="4"/>
    <x v="40"/>
    <n v="0.56140000000000001"/>
  </r>
  <r>
    <x v="4"/>
    <x v="41"/>
    <n v="0.54390000000000005"/>
  </r>
  <r>
    <x v="4"/>
    <x v="42"/>
    <n v="0.52580000000000005"/>
  </r>
  <r>
    <x v="4"/>
    <x v="43"/>
    <n v="0.50939999999999996"/>
  </r>
  <r>
    <x v="4"/>
    <x v="44"/>
    <n v="0.49309999999999998"/>
  </r>
  <r>
    <x v="4"/>
    <x v="45"/>
    <n v="0.47539999999999999"/>
  </r>
  <r>
    <x v="4"/>
    <x v="46"/>
    <n v="0.46"/>
  </r>
  <r>
    <x v="4"/>
    <x v="47"/>
    <n v="0.44419999999999998"/>
  </r>
  <r>
    <x v="4"/>
    <x v="48"/>
    <n v="0.4269"/>
  </r>
  <r>
    <x v="4"/>
    <x v="49"/>
    <n v="0.41310000000000002"/>
  </r>
  <r>
    <x v="4"/>
    <x v="50"/>
    <n v="0.3967"/>
  </r>
  <r>
    <x v="4"/>
    <x v="51"/>
    <n v="0.38329999999999997"/>
  </r>
  <r>
    <x v="4"/>
    <x v="52"/>
    <n v="0.36670000000000003"/>
  </r>
  <r>
    <x v="4"/>
    <x v="53"/>
    <n v="0.3538"/>
  </r>
  <r>
    <x v="4"/>
    <x v="54"/>
    <n v="0.33860000000000001"/>
  </r>
  <r>
    <x v="4"/>
    <x v="55"/>
    <n v="0.32569999999999999"/>
  </r>
  <r>
    <x v="4"/>
    <x v="56"/>
    <n v="0.31240000000000001"/>
  </r>
  <r>
    <x v="4"/>
    <x v="57"/>
    <n v="0.29920000000000002"/>
  </r>
  <r>
    <x v="4"/>
    <x v="58"/>
    <n v="0.28620000000000001"/>
  </r>
  <r>
    <x v="4"/>
    <x v="59"/>
    <n v="0.2742"/>
  </r>
  <r>
    <x v="4"/>
    <x v="60"/>
    <n v="0.26240000000000002"/>
  </r>
  <r>
    <x v="4"/>
    <x v="61"/>
    <n v="0.25130000000000002"/>
  </r>
  <r>
    <x v="4"/>
    <x v="62"/>
    <n v="0.23899999999999999"/>
  </r>
  <r>
    <x v="4"/>
    <x v="63"/>
    <n v="0.22800000000000001"/>
  </r>
  <r>
    <x v="4"/>
    <x v="64"/>
    <n v="0.217"/>
  </r>
  <r>
    <x v="4"/>
    <x v="65"/>
    <n v="0.20780000000000001"/>
  </r>
  <r>
    <x v="4"/>
    <x v="66"/>
    <n v="0.1983"/>
  </r>
  <r>
    <x v="4"/>
    <x v="67"/>
    <n v="0.189"/>
  </r>
  <r>
    <x v="4"/>
    <x v="68"/>
    <n v="0.18"/>
  </r>
  <r>
    <x v="4"/>
    <x v="69"/>
    <n v="0.17230000000000001"/>
  </r>
  <r>
    <x v="4"/>
    <x v="70"/>
    <n v="0.1658"/>
  </r>
  <r>
    <x v="4"/>
    <x v="71"/>
    <n v="0.16"/>
  </r>
  <r>
    <x v="4"/>
    <x v="72"/>
    <n v="0.152"/>
  </r>
  <r>
    <x v="4"/>
    <x v="73"/>
    <n v="0.15"/>
  </r>
  <r>
    <x v="4"/>
    <x v="74"/>
    <n v="0.14360000000000001"/>
  </r>
  <r>
    <x v="4"/>
    <x v="75"/>
    <n v="0.14000000000000001"/>
  </r>
  <r>
    <x v="4"/>
    <x v="76"/>
    <n v="0.14000000000000001"/>
  </r>
  <r>
    <x v="4"/>
    <x v="77"/>
    <n v="0.14000000000000001"/>
  </r>
  <r>
    <x v="4"/>
    <x v="78"/>
    <n v="0.14000000000000001"/>
  </r>
  <r>
    <x v="4"/>
    <x v="79"/>
    <n v="0.14000000000000001"/>
  </r>
  <r>
    <x v="4"/>
    <x v="80"/>
    <n v="0.14000000000000001"/>
  </r>
  <r>
    <x v="4"/>
    <x v="81"/>
    <n v="0.14549999999999999"/>
  </r>
  <r>
    <x v="4"/>
    <x v="82"/>
    <n v="0.15"/>
  </r>
  <r>
    <x v="4"/>
    <x v="83"/>
    <n v="0.1593"/>
  </r>
  <r>
    <x v="4"/>
    <x v="84"/>
    <n v="0.16539999999999999"/>
  </r>
  <r>
    <x v="4"/>
    <x v="85"/>
    <n v="0.1759"/>
  </r>
  <r>
    <x v="4"/>
    <x v="86"/>
    <n v="0.18709999999999999"/>
  </r>
  <r>
    <x v="4"/>
    <x v="87"/>
    <n v="0.20250000000000001"/>
  </r>
  <r>
    <x v="4"/>
    <x v="88"/>
    <n v="0.21729999999999999"/>
  </r>
  <r>
    <x v="4"/>
    <x v="89"/>
    <n v="0.2361"/>
  </r>
  <r>
    <x v="4"/>
    <x v="90"/>
    <n v="0.25140000000000001"/>
  </r>
  <r>
    <x v="5"/>
    <x v="0"/>
    <n v="1.5728"/>
  </r>
  <r>
    <x v="5"/>
    <x v="1"/>
    <n v="1.5401"/>
  </r>
  <r>
    <x v="5"/>
    <x v="2"/>
    <n v="1.4978"/>
  </r>
  <r>
    <x v="5"/>
    <x v="3"/>
    <n v="1.4565999999999999"/>
  </r>
  <r>
    <x v="5"/>
    <x v="4"/>
    <n v="1.4168000000000001"/>
  </r>
  <r>
    <x v="5"/>
    <x v="5"/>
    <n v="1.379"/>
  </r>
  <r>
    <x v="5"/>
    <x v="6"/>
    <n v="1.3425"/>
  </r>
  <r>
    <x v="5"/>
    <x v="7"/>
    <n v="1.3064"/>
  </r>
  <r>
    <x v="5"/>
    <x v="8"/>
    <n v="1.2725"/>
  </r>
  <r>
    <x v="5"/>
    <x v="9"/>
    <n v="1.2376"/>
  </r>
  <r>
    <x v="5"/>
    <x v="10"/>
    <n v="1.2055"/>
  </r>
  <r>
    <x v="5"/>
    <x v="11"/>
    <n v="1.1739999999999999"/>
  </r>
  <r>
    <x v="5"/>
    <x v="12"/>
    <n v="1.1435"/>
  </r>
  <r>
    <x v="5"/>
    <x v="13"/>
    <n v="1.1134999999999999"/>
  </r>
  <r>
    <x v="5"/>
    <x v="14"/>
    <n v="1.0845"/>
  </r>
  <r>
    <x v="5"/>
    <x v="15"/>
    <n v="1.056"/>
  </r>
  <r>
    <x v="5"/>
    <x v="16"/>
    <n v="1.0286999999999999"/>
  </r>
  <r>
    <x v="5"/>
    <x v="17"/>
    <n v="1.0011000000000001"/>
  </r>
  <r>
    <x v="5"/>
    <x v="18"/>
    <n v="0.97560000000000002"/>
  </r>
  <r>
    <x v="5"/>
    <x v="19"/>
    <n v="0.94979999999999998"/>
  </r>
  <r>
    <x v="5"/>
    <x v="20"/>
    <n v="0.92420000000000002"/>
  </r>
  <r>
    <x v="5"/>
    <x v="21"/>
    <n v="0.9"/>
  </r>
  <r>
    <x v="5"/>
    <x v="22"/>
    <n v="0.876"/>
  </r>
  <r>
    <x v="5"/>
    <x v="23"/>
    <n v="0.85189999999999999"/>
  </r>
  <r>
    <x v="5"/>
    <x v="24"/>
    <n v="0.82950000000000002"/>
  </r>
  <r>
    <x v="5"/>
    <x v="25"/>
    <n v="0.80720000000000003"/>
  </r>
  <r>
    <x v="5"/>
    <x v="26"/>
    <n v="0.78469999999999995"/>
  </r>
  <r>
    <x v="5"/>
    <x v="27"/>
    <n v="0.76370000000000005"/>
  </r>
  <r>
    <x v="5"/>
    <x v="28"/>
    <n v="0.74150000000000005"/>
  </r>
  <r>
    <x v="5"/>
    <x v="29"/>
    <n v="0.72130000000000005"/>
  </r>
  <r>
    <x v="5"/>
    <x v="30"/>
    <n v="0.70079999999999998"/>
  </r>
  <r>
    <x v="5"/>
    <x v="31"/>
    <n v="0.68049999999999999"/>
  </r>
  <r>
    <x v="5"/>
    <x v="32"/>
    <n v="0.66110000000000002"/>
  </r>
  <r>
    <x v="5"/>
    <x v="33"/>
    <n v="0.64129999999999998"/>
  </r>
  <r>
    <x v="5"/>
    <x v="34"/>
    <n v="0.62160000000000004"/>
  </r>
  <r>
    <x v="5"/>
    <x v="35"/>
    <n v="0.60319999999999996"/>
  </r>
  <r>
    <x v="5"/>
    <x v="36"/>
    <n v="0.58499999999999996"/>
  </r>
  <r>
    <x v="5"/>
    <x v="37"/>
    <n v="0.56620000000000004"/>
  </r>
  <r>
    <x v="5"/>
    <x v="38"/>
    <n v="0.54859999999999998"/>
  </r>
  <r>
    <x v="5"/>
    <x v="39"/>
    <n v="0.53139999999999998"/>
  </r>
  <r>
    <x v="5"/>
    <x v="40"/>
    <n v="0.51390000000000002"/>
  </r>
  <r>
    <x v="5"/>
    <x v="41"/>
    <n v="0.49719999999999998"/>
  </r>
  <r>
    <x v="5"/>
    <x v="42"/>
    <n v="0.4803"/>
  </r>
  <r>
    <x v="5"/>
    <x v="43"/>
    <n v="0.46439999999999998"/>
  </r>
  <r>
    <x v="5"/>
    <x v="44"/>
    <n v="0.4461"/>
  </r>
  <r>
    <x v="5"/>
    <x v="45"/>
    <n v="0.43140000000000001"/>
  </r>
  <r>
    <x v="5"/>
    <x v="46"/>
    <n v="0.41499999999999998"/>
  </r>
  <r>
    <x v="5"/>
    <x v="47"/>
    <n v="0.3997"/>
  </r>
  <r>
    <x v="5"/>
    <x v="48"/>
    <n v="0.38440000000000002"/>
  </r>
  <r>
    <x v="5"/>
    <x v="49"/>
    <n v="0.36940000000000001"/>
  </r>
  <r>
    <x v="5"/>
    <x v="50"/>
    <n v="0.35439999999999999"/>
  </r>
  <r>
    <x v="5"/>
    <x v="51"/>
    <n v="0.34"/>
  </r>
  <r>
    <x v="5"/>
    <x v="52"/>
    <n v="0.32579999999999998"/>
  </r>
  <r>
    <x v="5"/>
    <x v="53"/>
    <n v="0.31219999999999998"/>
  </r>
  <r>
    <x v="5"/>
    <x v="54"/>
    <n v="0.29749999999999999"/>
  </r>
  <r>
    <x v="5"/>
    <x v="55"/>
    <n v="0.28570000000000001"/>
  </r>
  <r>
    <x v="5"/>
    <x v="56"/>
    <n v="0.2727"/>
  </r>
  <r>
    <x v="5"/>
    <x v="57"/>
    <n v="0.25969999999999999"/>
  </r>
  <r>
    <x v="5"/>
    <x v="58"/>
    <n v="0.24729999999999999"/>
  </r>
  <r>
    <x v="5"/>
    <x v="59"/>
    <n v="0.23580000000000001"/>
  </r>
  <r>
    <x v="5"/>
    <x v="60"/>
    <n v="0.22420000000000001"/>
  </r>
  <r>
    <x v="5"/>
    <x v="61"/>
    <n v="0.21310000000000001"/>
  </r>
  <r>
    <x v="5"/>
    <x v="62"/>
    <n v="0.2021"/>
  </r>
  <r>
    <x v="5"/>
    <x v="63"/>
    <n v="0.191"/>
  </r>
  <r>
    <x v="5"/>
    <x v="64"/>
    <n v="0.18099999999999999"/>
  </r>
  <r>
    <x v="5"/>
    <x v="65"/>
    <n v="0.17100000000000001"/>
  </r>
  <r>
    <x v="5"/>
    <x v="66"/>
    <n v="0.16120000000000001"/>
  </r>
  <r>
    <x v="5"/>
    <x v="67"/>
    <n v="0.15260000000000001"/>
  </r>
  <r>
    <x v="5"/>
    <x v="68"/>
    <n v="0.1462"/>
  </r>
  <r>
    <x v="5"/>
    <x v="69"/>
    <n v="0.13930000000000001"/>
  </r>
  <r>
    <x v="5"/>
    <x v="70"/>
    <n v="0.13020000000000001"/>
  </r>
  <r>
    <x v="5"/>
    <x v="71"/>
    <n v="0.1258"/>
  </r>
  <r>
    <x v="5"/>
    <x v="72"/>
    <n v="0.12"/>
  </r>
  <r>
    <x v="5"/>
    <x v="73"/>
    <n v="0.1162"/>
  </r>
  <r>
    <x v="5"/>
    <x v="74"/>
    <n v="0.11"/>
  </r>
  <r>
    <x v="5"/>
    <x v="75"/>
    <n v="0.11"/>
  </r>
  <r>
    <x v="5"/>
    <x v="76"/>
    <n v="0.11"/>
  </r>
  <r>
    <x v="5"/>
    <x v="77"/>
    <n v="0.11"/>
  </r>
  <r>
    <x v="5"/>
    <x v="78"/>
    <n v="0.11"/>
  </r>
  <r>
    <x v="5"/>
    <x v="79"/>
    <n v="0.11"/>
  </r>
  <r>
    <x v="5"/>
    <x v="80"/>
    <n v="0.11"/>
  </r>
  <r>
    <x v="5"/>
    <x v="81"/>
    <n v="0.1124"/>
  </r>
  <r>
    <x v="5"/>
    <x v="82"/>
    <n v="0.12"/>
  </r>
  <r>
    <x v="5"/>
    <x v="83"/>
    <n v="0.12620000000000001"/>
  </r>
  <r>
    <x v="5"/>
    <x v="84"/>
    <n v="0.13370000000000001"/>
  </r>
  <r>
    <x v="5"/>
    <x v="85"/>
    <n v="0.14380000000000001"/>
  </r>
  <r>
    <x v="5"/>
    <x v="86"/>
    <n v="0.1552"/>
  </r>
  <r>
    <x v="5"/>
    <x v="87"/>
    <n v="0.16850000000000001"/>
  </r>
  <r>
    <x v="5"/>
    <x v="88"/>
    <n v="0.1845"/>
  </r>
  <r>
    <x v="5"/>
    <x v="89"/>
    <n v="0.20250000000000001"/>
  </r>
  <r>
    <x v="5"/>
    <x v="90"/>
    <n v="0.21690000000000001"/>
  </r>
  <r>
    <x v="6"/>
    <x v="0"/>
    <n v="1.5114000000000001"/>
  </r>
  <r>
    <x v="6"/>
    <x v="1"/>
    <n v="1.4796"/>
  </r>
  <r>
    <x v="6"/>
    <x v="2"/>
    <n v="1.4378"/>
  </r>
  <r>
    <x v="6"/>
    <x v="3"/>
    <n v="1.3976999999999999"/>
  </r>
  <r>
    <x v="6"/>
    <x v="4"/>
    <n v="1.3592"/>
  </r>
  <r>
    <x v="6"/>
    <x v="5"/>
    <n v="1.3225"/>
  </r>
  <r>
    <x v="6"/>
    <x v="6"/>
    <n v="1.2859"/>
  </r>
  <r>
    <x v="6"/>
    <x v="7"/>
    <n v="1.2514000000000001"/>
  </r>
  <r>
    <x v="6"/>
    <x v="8"/>
    <n v="1.2170000000000001"/>
  </r>
  <r>
    <x v="6"/>
    <x v="9"/>
    <n v="1.1843999999999999"/>
  </r>
  <r>
    <x v="6"/>
    <x v="10"/>
    <n v="1.1525000000000001"/>
  </r>
  <r>
    <x v="6"/>
    <x v="11"/>
    <n v="1.1218999999999999"/>
  </r>
  <r>
    <x v="6"/>
    <x v="12"/>
    <n v="1.0918000000000001"/>
  </r>
  <r>
    <x v="6"/>
    <x v="13"/>
    <n v="1.0627"/>
  </r>
  <r>
    <x v="6"/>
    <x v="14"/>
    <n v="1.0347"/>
  </r>
  <r>
    <x v="6"/>
    <x v="15"/>
    <n v="1.0071000000000001"/>
  </r>
  <r>
    <x v="6"/>
    <x v="16"/>
    <n v="0.9798"/>
  </r>
  <r>
    <x v="6"/>
    <x v="17"/>
    <n v="0.95289999999999997"/>
  </r>
  <r>
    <x v="6"/>
    <x v="18"/>
    <n v="0.9284"/>
  </r>
  <r>
    <x v="6"/>
    <x v="19"/>
    <n v="0.90239999999999998"/>
  </r>
  <r>
    <x v="6"/>
    <x v="20"/>
    <n v="0.87839999999999996"/>
  </r>
  <r>
    <x v="6"/>
    <x v="21"/>
    <n v="0.85399999999999998"/>
  </r>
  <r>
    <x v="6"/>
    <x v="22"/>
    <n v="0.83099999999999996"/>
  </r>
  <r>
    <x v="6"/>
    <x v="23"/>
    <n v="0.80759999999999998"/>
  </r>
  <r>
    <x v="6"/>
    <x v="24"/>
    <n v="0.78490000000000004"/>
  </r>
  <r>
    <x v="6"/>
    <x v="25"/>
    <n v="0.76270000000000004"/>
  </r>
  <r>
    <x v="6"/>
    <x v="26"/>
    <n v="0.74119999999999997"/>
  </r>
  <r>
    <x v="6"/>
    <x v="27"/>
    <n v="0.72"/>
  </r>
  <r>
    <x v="6"/>
    <x v="28"/>
    <n v="0.69899999999999995"/>
  </r>
  <r>
    <x v="6"/>
    <x v="29"/>
    <n v="0.67900000000000005"/>
  </r>
  <r>
    <x v="6"/>
    <x v="30"/>
    <n v="0.65890000000000004"/>
  </r>
  <r>
    <x v="6"/>
    <x v="31"/>
    <n v="0.63949999999999996"/>
  </r>
  <r>
    <x v="6"/>
    <x v="32"/>
    <n v="0.62050000000000005"/>
  </r>
  <r>
    <x v="6"/>
    <x v="33"/>
    <n v="0.60109999999999997"/>
  </r>
  <r>
    <x v="6"/>
    <x v="34"/>
    <n v="0.58220000000000005"/>
  </r>
  <r>
    <x v="6"/>
    <x v="35"/>
    <n v="0.56459999999999999"/>
  </r>
  <r>
    <x v="6"/>
    <x v="36"/>
    <n v="0.54559999999999997"/>
  </r>
  <r>
    <x v="6"/>
    <x v="37"/>
    <n v="0.52780000000000005"/>
  </r>
  <r>
    <x v="6"/>
    <x v="38"/>
    <n v="0.51080000000000003"/>
  </r>
  <r>
    <x v="6"/>
    <x v="39"/>
    <n v="0.49419999999999997"/>
  </r>
  <r>
    <x v="6"/>
    <x v="40"/>
    <n v="0.4758"/>
  </r>
  <r>
    <x v="6"/>
    <x v="41"/>
    <n v="0.46"/>
  </r>
  <r>
    <x v="6"/>
    <x v="42"/>
    <n v="0.44440000000000002"/>
  </r>
  <r>
    <x v="6"/>
    <x v="43"/>
    <n v="0.4269"/>
  </r>
  <r>
    <x v="6"/>
    <x v="44"/>
    <n v="0.41189999999999999"/>
  </r>
  <r>
    <x v="6"/>
    <x v="45"/>
    <n v="0.39539999999999997"/>
  </r>
  <r>
    <x v="6"/>
    <x v="46"/>
    <n v="0.38109999999999999"/>
  </r>
  <r>
    <x v="6"/>
    <x v="47"/>
    <n v="0.36470000000000002"/>
  </r>
  <r>
    <x v="6"/>
    <x v="48"/>
    <n v="0.35"/>
  </r>
  <r>
    <x v="6"/>
    <x v="49"/>
    <n v="0.33560000000000001"/>
  </r>
  <r>
    <x v="6"/>
    <x v="50"/>
    <n v="0.32190000000000002"/>
  </r>
  <r>
    <x v="6"/>
    <x v="51"/>
    <n v="0.30669999999999997"/>
  </r>
  <r>
    <x v="6"/>
    <x v="52"/>
    <n v="0.29420000000000002"/>
  </r>
  <r>
    <x v="6"/>
    <x v="53"/>
    <n v="0.28050000000000003"/>
  </r>
  <r>
    <x v="6"/>
    <x v="54"/>
    <n v="0.2661"/>
  </r>
  <r>
    <x v="6"/>
    <x v="55"/>
    <n v="0.25430000000000003"/>
  </r>
  <r>
    <x v="6"/>
    <x v="56"/>
    <n v="0.2424"/>
  </r>
  <r>
    <x v="6"/>
    <x v="57"/>
    <n v="0.22869999999999999"/>
  </r>
  <r>
    <x v="6"/>
    <x v="58"/>
    <n v="0.21679999999999999"/>
  </r>
  <r>
    <x v="6"/>
    <x v="59"/>
    <n v="0.20549999999999999"/>
  </r>
  <r>
    <x v="6"/>
    <x v="60"/>
    <n v="0.19450000000000001"/>
  </r>
  <r>
    <x v="6"/>
    <x v="61"/>
    <n v="0.18329999999999999"/>
  </r>
  <r>
    <x v="6"/>
    <x v="62"/>
    <n v="0.17280000000000001"/>
  </r>
  <r>
    <x v="6"/>
    <x v="63"/>
    <n v="0.16250000000000001"/>
  </r>
  <r>
    <x v="6"/>
    <x v="64"/>
    <n v="0.15229999999999999"/>
  </r>
  <r>
    <x v="6"/>
    <x v="65"/>
    <n v="0.14299999999999999"/>
  </r>
  <r>
    <x v="6"/>
    <x v="66"/>
    <n v="0.13439999999999999"/>
  </r>
  <r>
    <x v="6"/>
    <x v="67"/>
    <n v="0.12620000000000001"/>
  </r>
  <r>
    <x v="6"/>
    <x v="68"/>
    <n v="0.1198"/>
  </r>
  <r>
    <x v="6"/>
    <x v="69"/>
    <n v="0.11020000000000001"/>
  </r>
  <r>
    <x v="6"/>
    <x v="70"/>
    <n v="0.10440000000000001"/>
  </r>
  <r>
    <x v="6"/>
    <x v="71"/>
    <n v="0.1"/>
  </r>
  <r>
    <x v="6"/>
    <x v="72"/>
    <n v="9.2700000000000005E-2"/>
  </r>
  <r>
    <x v="6"/>
    <x v="73"/>
    <n v="0.09"/>
  </r>
  <r>
    <x v="6"/>
    <x v="74"/>
    <n v="0.09"/>
  </r>
  <r>
    <x v="6"/>
    <x v="75"/>
    <n v="8.1299999999999997E-2"/>
  </r>
  <r>
    <x v="6"/>
    <x v="76"/>
    <n v="0.08"/>
  </r>
  <r>
    <x v="6"/>
    <x v="77"/>
    <n v="0.08"/>
  </r>
  <r>
    <x v="6"/>
    <x v="78"/>
    <n v="0.08"/>
  </r>
  <r>
    <x v="6"/>
    <x v="79"/>
    <n v="0.08"/>
  </r>
  <r>
    <x v="6"/>
    <x v="80"/>
    <n v="8.6199999999999999E-2"/>
  </r>
  <r>
    <x v="6"/>
    <x v="81"/>
    <n v="0.09"/>
  </r>
  <r>
    <x v="6"/>
    <x v="82"/>
    <n v="9.3600000000000003E-2"/>
  </r>
  <r>
    <x v="6"/>
    <x v="83"/>
    <n v="0.1"/>
  </r>
  <r>
    <x v="6"/>
    <x v="84"/>
    <n v="0.10970000000000001"/>
  </r>
  <r>
    <x v="6"/>
    <x v="85"/>
    <n v="0.1187"/>
  </r>
  <r>
    <x v="6"/>
    <x v="86"/>
    <n v="0.1308"/>
  </r>
  <r>
    <x v="6"/>
    <x v="87"/>
    <n v="0.14399999999999999"/>
  </r>
  <r>
    <x v="6"/>
    <x v="88"/>
    <n v="0.15870000000000001"/>
  </r>
  <r>
    <x v="6"/>
    <x v="89"/>
    <n v="0.17610000000000001"/>
  </r>
  <r>
    <x v="6"/>
    <x v="90"/>
    <n v="0.1908"/>
  </r>
  <r>
    <x v="7"/>
    <x v="0"/>
    <n v="1.4619"/>
  </r>
  <r>
    <x v="7"/>
    <x v="1"/>
    <n v="1.4303999999999999"/>
  </r>
  <r>
    <x v="7"/>
    <x v="2"/>
    <n v="1.3895999999999999"/>
  </r>
  <r>
    <x v="7"/>
    <x v="3"/>
    <n v="1.3505"/>
  </r>
  <r>
    <x v="7"/>
    <x v="4"/>
    <n v="1.3130999999999999"/>
  </r>
  <r>
    <x v="7"/>
    <x v="5"/>
    <n v="1.2762"/>
  </r>
  <r>
    <x v="7"/>
    <x v="6"/>
    <n v="1.2414000000000001"/>
  </r>
  <r>
    <x v="7"/>
    <x v="7"/>
    <n v="1.2067000000000001"/>
  </r>
  <r>
    <x v="7"/>
    <x v="8"/>
    <n v="1.1740999999999999"/>
  </r>
  <r>
    <x v="7"/>
    <x v="9"/>
    <n v="1.1415999999999999"/>
  </r>
  <r>
    <x v="7"/>
    <x v="10"/>
    <n v="1.1100000000000001"/>
  </r>
  <r>
    <x v="7"/>
    <x v="11"/>
    <n v="1.0802"/>
  </r>
  <r>
    <x v="7"/>
    <x v="12"/>
    <n v="1.0502"/>
  </r>
  <r>
    <x v="7"/>
    <x v="13"/>
    <n v="1.0216000000000001"/>
  </r>
  <r>
    <x v="7"/>
    <x v="14"/>
    <n v="0.99350000000000005"/>
  </r>
  <r>
    <x v="7"/>
    <x v="15"/>
    <n v="0.96689999999999998"/>
  </r>
  <r>
    <x v="7"/>
    <x v="16"/>
    <n v="0.94020000000000004"/>
  </r>
  <r>
    <x v="7"/>
    <x v="17"/>
    <n v="0.91400000000000003"/>
  </r>
  <r>
    <x v="7"/>
    <x v="18"/>
    <n v="0.88959999999999995"/>
  </r>
  <r>
    <x v="7"/>
    <x v="19"/>
    <n v="0.86419999999999997"/>
  </r>
  <r>
    <x v="7"/>
    <x v="20"/>
    <n v="0.84019999999999995"/>
  </r>
  <r>
    <x v="7"/>
    <x v="21"/>
    <n v="0.81699999999999995"/>
  </r>
  <r>
    <x v="7"/>
    <x v="22"/>
    <n v="0.79400000000000004"/>
  </r>
  <r>
    <x v="7"/>
    <x v="23"/>
    <n v="0.77139999999999997"/>
  </r>
  <r>
    <x v="7"/>
    <x v="24"/>
    <n v="0.749"/>
  </r>
  <r>
    <x v="7"/>
    <x v="25"/>
    <n v="0.72750000000000004"/>
  </r>
  <r>
    <x v="7"/>
    <x v="26"/>
    <n v="0.70679999999999998"/>
  </r>
  <r>
    <x v="7"/>
    <x v="27"/>
    <n v="0.6855"/>
  </r>
  <r>
    <x v="7"/>
    <x v="28"/>
    <n v="0.66459999999999997"/>
  </r>
  <r>
    <x v="7"/>
    <x v="29"/>
    <n v="0.64459999999999995"/>
  </r>
  <r>
    <x v="7"/>
    <x v="30"/>
    <n v="0.62529999999999997"/>
  </r>
  <r>
    <x v="7"/>
    <x v="31"/>
    <n v="0.60580000000000001"/>
  </r>
  <r>
    <x v="7"/>
    <x v="32"/>
    <n v="0.58679999999999999"/>
  </r>
  <r>
    <x v="7"/>
    <x v="33"/>
    <n v="0.56840000000000002"/>
  </r>
  <r>
    <x v="7"/>
    <x v="34"/>
    <n v="0.55049999999999999"/>
  </r>
  <r>
    <x v="7"/>
    <x v="35"/>
    <n v="0.53300000000000003"/>
  </r>
  <r>
    <x v="7"/>
    <x v="36"/>
    <n v="0.51470000000000005"/>
  </r>
  <r>
    <x v="7"/>
    <x v="37"/>
    <n v="0.49680000000000002"/>
  </r>
  <r>
    <x v="7"/>
    <x v="38"/>
    <n v="0.4803"/>
  </r>
  <r>
    <x v="7"/>
    <x v="39"/>
    <n v="0.46329999999999999"/>
  </r>
  <r>
    <x v="7"/>
    <x v="40"/>
    <n v="0.44579999999999997"/>
  </r>
  <r>
    <x v="7"/>
    <x v="41"/>
    <n v="0.43"/>
  </r>
  <r>
    <x v="7"/>
    <x v="42"/>
    <n v="0.41470000000000001"/>
  </r>
  <r>
    <x v="7"/>
    <x v="43"/>
    <n v="0.39779999999999999"/>
  </r>
  <r>
    <x v="7"/>
    <x v="44"/>
    <n v="0.3831"/>
  </r>
  <r>
    <x v="7"/>
    <x v="45"/>
    <n v="0.36659999999999998"/>
  </r>
  <r>
    <x v="7"/>
    <x v="46"/>
    <n v="0.3528"/>
  </r>
  <r>
    <x v="7"/>
    <x v="47"/>
    <n v="0.3367"/>
  </r>
  <r>
    <x v="7"/>
    <x v="48"/>
    <n v="0.32329999999999998"/>
  </r>
  <r>
    <x v="7"/>
    <x v="49"/>
    <n v="0.30780000000000002"/>
  </r>
  <r>
    <x v="7"/>
    <x v="50"/>
    <n v="0.29420000000000002"/>
  </r>
  <r>
    <x v="7"/>
    <x v="51"/>
    <n v="0.2797"/>
  </r>
  <r>
    <x v="7"/>
    <x v="52"/>
    <n v="0.26669999999999999"/>
  </r>
  <r>
    <x v="7"/>
    <x v="53"/>
    <n v="0.25430000000000003"/>
  </r>
  <r>
    <x v="7"/>
    <x v="54"/>
    <n v="0.24079999999999999"/>
  </r>
  <r>
    <x v="7"/>
    <x v="55"/>
    <n v="0.2273"/>
  </r>
  <r>
    <x v="7"/>
    <x v="56"/>
    <n v="0.2157"/>
  </r>
  <r>
    <x v="7"/>
    <x v="57"/>
    <n v="0.20419999999999999"/>
  </r>
  <r>
    <x v="7"/>
    <x v="58"/>
    <n v="0.19239999999999999"/>
  </r>
  <r>
    <x v="7"/>
    <x v="59"/>
    <n v="0.18049999999999999"/>
  </r>
  <r>
    <x v="7"/>
    <x v="60"/>
    <n v="0.16969999999999999"/>
  </r>
  <r>
    <x v="7"/>
    <x v="61"/>
    <n v="0.15920000000000001"/>
  </r>
  <r>
    <x v="7"/>
    <x v="62"/>
    <n v="0.1492"/>
  </r>
  <r>
    <x v="7"/>
    <x v="63"/>
    <n v="0.13900000000000001"/>
  </r>
  <r>
    <x v="7"/>
    <x v="64"/>
    <n v="0.13"/>
  </r>
  <r>
    <x v="7"/>
    <x v="65"/>
    <n v="0.1203"/>
  </r>
  <r>
    <x v="7"/>
    <x v="66"/>
    <n v="0.111"/>
  </r>
  <r>
    <x v="7"/>
    <x v="67"/>
    <n v="0.1036"/>
  </r>
  <r>
    <x v="7"/>
    <x v="68"/>
    <n v="9.8100000000000007E-2"/>
  </r>
  <r>
    <x v="7"/>
    <x v="69"/>
    <n v="0.09"/>
  </r>
  <r>
    <x v="7"/>
    <x v="70"/>
    <n v="8.3299999999999999E-2"/>
  </r>
  <r>
    <x v="7"/>
    <x v="71"/>
    <n v="0.08"/>
  </r>
  <r>
    <x v="7"/>
    <x v="72"/>
    <n v="7.1999999999999995E-2"/>
  </r>
  <r>
    <x v="7"/>
    <x v="73"/>
    <n v="7.0000000000000007E-2"/>
  </r>
  <r>
    <x v="7"/>
    <x v="74"/>
    <n v="7.0000000000000007E-2"/>
  </r>
  <r>
    <x v="7"/>
    <x v="75"/>
    <n v="6.1499999999999999E-2"/>
  </r>
  <r>
    <x v="7"/>
    <x v="76"/>
    <n v="0.06"/>
  </r>
  <r>
    <x v="7"/>
    <x v="77"/>
    <n v="0.06"/>
  </r>
  <r>
    <x v="7"/>
    <x v="78"/>
    <n v="0.06"/>
  </r>
  <r>
    <x v="7"/>
    <x v="79"/>
    <n v="0.06"/>
  </r>
  <r>
    <x v="7"/>
    <x v="80"/>
    <n v="6.8500000000000005E-2"/>
  </r>
  <r>
    <x v="7"/>
    <x v="81"/>
    <n v="7.0000000000000007E-2"/>
  </r>
  <r>
    <x v="7"/>
    <x v="82"/>
    <n v="7.46E-2"/>
  </r>
  <r>
    <x v="7"/>
    <x v="83"/>
    <n v="0.08"/>
  </r>
  <r>
    <x v="7"/>
    <x v="84"/>
    <n v="8.9800000000000005E-2"/>
  </r>
  <r>
    <x v="7"/>
    <x v="85"/>
    <n v="9.8500000000000004E-2"/>
  </r>
  <r>
    <x v="7"/>
    <x v="86"/>
    <n v="0.11"/>
  </r>
  <r>
    <x v="7"/>
    <x v="87"/>
    <n v="0.1234"/>
  </r>
  <r>
    <x v="7"/>
    <x v="88"/>
    <n v="0.13730000000000001"/>
  </r>
  <r>
    <x v="7"/>
    <x v="89"/>
    <n v="0.15490000000000001"/>
  </r>
  <r>
    <x v="7"/>
    <x v="90"/>
    <n v="0.16919999999999999"/>
  </r>
  <r>
    <x v="8"/>
    <x v="0"/>
    <n v="1.4218999999999999"/>
  </r>
  <r>
    <x v="8"/>
    <x v="1"/>
    <n v="1.391"/>
  </r>
  <r>
    <x v="8"/>
    <x v="2"/>
    <n v="1.351"/>
  </r>
  <r>
    <x v="8"/>
    <x v="3"/>
    <n v="1.3125"/>
  </r>
  <r>
    <x v="8"/>
    <x v="4"/>
    <n v="1.2751999999999999"/>
  </r>
  <r>
    <x v="8"/>
    <x v="5"/>
    <n v="1.2393000000000001"/>
  </r>
  <r>
    <x v="8"/>
    <x v="6"/>
    <n v="1.2047000000000001"/>
  </r>
  <r>
    <x v="8"/>
    <x v="7"/>
    <n v="1.171"/>
  </r>
  <r>
    <x v="8"/>
    <x v="8"/>
    <n v="1.1378999999999999"/>
  </r>
  <r>
    <x v="8"/>
    <x v="9"/>
    <n v="1.1062000000000001"/>
  </r>
  <r>
    <x v="8"/>
    <x v="10"/>
    <n v="1.0757000000000001"/>
  </r>
  <r>
    <x v="8"/>
    <x v="11"/>
    <n v="1.0456000000000001"/>
  </r>
  <r>
    <x v="8"/>
    <x v="12"/>
    <n v="1.0170999999999999"/>
  </r>
  <r>
    <x v="8"/>
    <x v="13"/>
    <n v="0.98899999999999999"/>
  </r>
  <r>
    <x v="8"/>
    <x v="14"/>
    <n v="0.96160000000000001"/>
  </r>
  <r>
    <x v="8"/>
    <x v="15"/>
    <n v="0.93440000000000001"/>
  </r>
  <r>
    <x v="8"/>
    <x v="16"/>
    <n v="0.90849999999999997"/>
  </r>
  <r>
    <x v="8"/>
    <x v="17"/>
    <n v="0.88219999999999998"/>
  </r>
  <r>
    <x v="8"/>
    <x v="18"/>
    <n v="0.85840000000000005"/>
  </r>
  <r>
    <x v="8"/>
    <x v="19"/>
    <n v="0.83360000000000001"/>
  </r>
  <r>
    <x v="8"/>
    <x v="20"/>
    <n v="0.81020000000000003"/>
  </r>
  <r>
    <x v="8"/>
    <x v="21"/>
    <n v="0.78700000000000003"/>
  </r>
  <r>
    <x v="8"/>
    <x v="22"/>
    <n v="0.76429999999999998"/>
  </r>
  <r>
    <x v="8"/>
    <x v="23"/>
    <n v="0.7419"/>
  </r>
  <r>
    <x v="8"/>
    <x v="24"/>
    <n v="0.7198"/>
  </r>
  <r>
    <x v="8"/>
    <x v="25"/>
    <n v="0.69869999999999999"/>
  </r>
  <r>
    <x v="8"/>
    <x v="26"/>
    <n v="0.67730000000000001"/>
  </r>
  <r>
    <x v="8"/>
    <x v="27"/>
    <n v="0.6573"/>
  </r>
  <r>
    <x v="8"/>
    <x v="28"/>
    <n v="0.63690000000000002"/>
  </r>
  <r>
    <x v="8"/>
    <x v="29"/>
    <n v="0.6169"/>
  </r>
  <r>
    <x v="8"/>
    <x v="30"/>
    <n v="0.59789999999999999"/>
  </r>
  <r>
    <x v="8"/>
    <x v="31"/>
    <n v="0.57840000000000003"/>
  </r>
  <r>
    <x v="8"/>
    <x v="32"/>
    <n v="0.56079999999999997"/>
  </r>
  <r>
    <x v="8"/>
    <x v="33"/>
    <n v="0.54210000000000003"/>
  </r>
  <r>
    <x v="8"/>
    <x v="34"/>
    <n v="0.52380000000000004"/>
  </r>
  <r>
    <x v="8"/>
    <x v="35"/>
    <n v="0.50570000000000004"/>
  </r>
  <r>
    <x v="8"/>
    <x v="36"/>
    <n v="0.48859999999999998"/>
  </r>
  <r>
    <x v="8"/>
    <x v="37"/>
    <n v="0.47189999999999999"/>
  </r>
  <r>
    <x v="8"/>
    <x v="38"/>
    <n v="0.45469999999999999"/>
  </r>
  <r>
    <x v="8"/>
    <x v="39"/>
    <n v="0.43669999999999998"/>
  </r>
  <r>
    <x v="8"/>
    <x v="40"/>
    <n v="0.42170000000000002"/>
  </r>
  <r>
    <x v="8"/>
    <x v="41"/>
    <n v="0.40500000000000003"/>
  </r>
  <r>
    <x v="8"/>
    <x v="42"/>
    <n v="0.38940000000000002"/>
  </r>
  <r>
    <x v="8"/>
    <x v="43"/>
    <n v="0.37440000000000001"/>
  </r>
  <r>
    <x v="8"/>
    <x v="44"/>
    <n v="0.35780000000000001"/>
  </r>
  <r>
    <x v="8"/>
    <x v="45"/>
    <n v="0.34339999999999998"/>
  </r>
  <r>
    <x v="8"/>
    <x v="46"/>
    <n v="0.32750000000000001"/>
  </r>
  <r>
    <x v="8"/>
    <x v="47"/>
    <n v="0.31419999999999998"/>
  </r>
  <r>
    <x v="8"/>
    <x v="48"/>
    <n v="0.29830000000000001"/>
  </r>
  <r>
    <x v="8"/>
    <x v="49"/>
    <n v="0.2853"/>
  </r>
  <r>
    <x v="8"/>
    <x v="50"/>
    <n v="0.2717"/>
  </r>
  <r>
    <x v="8"/>
    <x v="51"/>
    <n v="0.25719999999999998"/>
  </r>
  <r>
    <x v="8"/>
    <x v="52"/>
    <n v="0.24440000000000001"/>
  </r>
  <r>
    <x v="8"/>
    <x v="53"/>
    <n v="0.23219999999999999"/>
  </r>
  <r>
    <x v="8"/>
    <x v="54"/>
    <n v="0.21859999999999999"/>
  </r>
  <r>
    <x v="8"/>
    <x v="55"/>
    <n v="0.20649999999999999"/>
  </r>
  <r>
    <x v="8"/>
    <x v="56"/>
    <n v="0.19489999999999999"/>
  </r>
  <r>
    <x v="8"/>
    <x v="57"/>
    <n v="0.1832"/>
  </r>
  <r>
    <x v="8"/>
    <x v="58"/>
    <n v="0.1714"/>
  </r>
  <r>
    <x v="8"/>
    <x v="59"/>
    <n v="0.1603"/>
  </r>
  <r>
    <x v="8"/>
    <x v="60"/>
    <n v="0.1492"/>
  </r>
  <r>
    <x v="8"/>
    <x v="61"/>
    <n v="0.13919999999999999"/>
  </r>
  <r>
    <x v="8"/>
    <x v="62"/>
    <n v="0.12970000000000001"/>
  </r>
  <r>
    <x v="8"/>
    <x v="63"/>
    <n v="0.1198"/>
  </r>
  <r>
    <x v="8"/>
    <x v="64"/>
    <n v="0.11"/>
  </r>
  <r>
    <x v="8"/>
    <x v="65"/>
    <n v="0.10100000000000001"/>
  </r>
  <r>
    <x v="8"/>
    <x v="66"/>
    <n v="9.3399999999999997E-2"/>
  </r>
  <r>
    <x v="8"/>
    <x v="67"/>
    <n v="8.6400000000000005E-2"/>
  </r>
  <r>
    <x v="8"/>
    <x v="68"/>
    <n v="0.08"/>
  </r>
  <r>
    <x v="8"/>
    <x v="69"/>
    <n v="7.1599999999999997E-2"/>
  </r>
  <r>
    <x v="8"/>
    <x v="70"/>
    <n v="6.9099999999999995E-2"/>
  </r>
  <r>
    <x v="8"/>
    <x v="71"/>
    <n v="0.06"/>
  </r>
  <r>
    <x v="8"/>
    <x v="72"/>
    <n v="0.06"/>
  </r>
  <r>
    <x v="8"/>
    <x v="73"/>
    <n v="5.0700000000000002E-2"/>
  </r>
  <r>
    <x v="8"/>
    <x v="74"/>
    <n v="0.05"/>
  </r>
  <r>
    <x v="8"/>
    <x v="75"/>
    <n v="0.05"/>
  </r>
  <r>
    <x v="8"/>
    <x v="76"/>
    <n v="0.05"/>
  </r>
  <r>
    <x v="8"/>
    <x v="77"/>
    <n v="0.05"/>
  </r>
  <r>
    <x v="8"/>
    <x v="78"/>
    <n v="0.05"/>
  </r>
  <r>
    <x v="8"/>
    <x v="79"/>
    <n v="0.05"/>
  </r>
  <r>
    <x v="8"/>
    <x v="80"/>
    <n v="0.05"/>
  </r>
  <r>
    <x v="8"/>
    <x v="81"/>
    <n v="5.2499999999999998E-2"/>
  </r>
  <r>
    <x v="8"/>
    <x v="82"/>
    <n v="0.06"/>
  </r>
  <r>
    <x v="8"/>
    <x v="83"/>
    <n v="6.5000000000000002E-2"/>
  </r>
  <r>
    <x v="8"/>
    <x v="84"/>
    <n v="7.2400000000000006E-2"/>
  </r>
  <r>
    <x v="8"/>
    <x v="85"/>
    <n v="8.2000000000000003E-2"/>
  </r>
  <r>
    <x v="8"/>
    <x v="86"/>
    <n v="9.3200000000000005E-2"/>
  </r>
  <r>
    <x v="8"/>
    <x v="87"/>
    <n v="0.10539999999999999"/>
  </r>
  <r>
    <x v="8"/>
    <x v="88"/>
    <n v="0.12039999999999999"/>
  </r>
  <r>
    <x v="8"/>
    <x v="89"/>
    <n v="0.13700000000000001"/>
  </r>
  <r>
    <x v="8"/>
    <x v="90"/>
    <n v="0.15110000000000001"/>
  </r>
  <r>
    <x v="9"/>
    <x v="0"/>
    <n v="1.3906000000000001"/>
  </r>
  <r>
    <x v="9"/>
    <x v="1"/>
    <n v="1.3599000000000001"/>
  </r>
  <r>
    <x v="9"/>
    <x v="2"/>
    <n v="1.3203"/>
  </r>
  <r>
    <x v="9"/>
    <x v="3"/>
    <n v="1.282"/>
  </r>
  <r>
    <x v="9"/>
    <x v="4"/>
    <n v="1.2452000000000001"/>
  </r>
  <r>
    <x v="9"/>
    <x v="5"/>
    <n v="1.2098"/>
  </r>
  <r>
    <x v="9"/>
    <x v="6"/>
    <n v="1.1756"/>
  </r>
  <r>
    <x v="9"/>
    <x v="7"/>
    <n v="1.1424000000000001"/>
  </r>
  <r>
    <x v="9"/>
    <x v="8"/>
    <n v="1.1102000000000001"/>
  </r>
  <r>
    <x v="9"/>
    <x v="9"/>
    <n v="1.0782"/>
  </r>
  <r>
    <x v="9"/>
    <x v="10"/>
    <n v="1.0481"/>
  </r>
  <r>
    <x v="9"/>
    <x v="11"/>
    <n v="1.0187999999999999"/>
  </r>
  <r>
    <x v="9"/>
    <x v="12"/>
    <n v="0.99"/>
  </r>
  <r>
    <x v="9"/>
    <x v="13"/>
    <n v="0.96179999999999999"/>
  </r>
  <r>
    <x v="9"/>
    <x v="14"/>
    <n v="0.93530000000000002"/>
  </r>
  <r>
    <x v="9"/>
    <x v="15"/>
    <n v="0.90880000000000005"/>
  </r>
  <r>
    <x v="9"/>
    <x v="16"/>
    <n v="0.8821"/>
  </r>
  <r>
    <x v="9"/>
    <x v="17"/>
    <n v="0.85799999999999998"/>
  </r>
  <r>
    <x v="9"/>
    <x v="18"/>
    <n v="0.83289999999999997"/>
  </r>
  <r>
    <x v="9"/>
    <x v="19"/>
    <n v="0.80910000000000004"/>
  </r>
  <r>
    <x v="9"/>
    <x v="20"/>
    <n v="0.7853"/>
  </r>
  <r>
    <x v="9"/>
    <x v="21"/>
    <n v="0.76229999999999998"/>
  </r>
  <r>
    <x v="9"/>
    <x v="22"/>
    <n v="0.74"/>
  </r>
  <r>
    <x v="9"/>
    <x v="23"/>
    <n v="0.71809999999999996"/>
  </r>
  <r>
    <x v="9"/>
    <x v="24"/>
    <n v="0.6966"/>
  </r>
  <r>
    <x v="9"/>
    <x v="25"/>
    <n v="0.67500000000000004"/>
  </r>
  <r>
    <x v="9"/>
    <x v="26"/>
    <n v="0.65429999999999999"/>
  </r>
  <r>
    <x v="9"/>
    <x v="27"/>
    <n v="0.63400000000000001"/>
  </r>
  <r>
    <x v="9"/>
    <x v="28"/>
    <n v="0.61439999999999995"/>
  </r>
  <r>
    <x v="9"/>
    <x v="29"/>
    <n v="0.59460000000000002"/>
  </r>
  <r>
    <x v="9"/>
    <x v="30"/>
    <n v="0.57530000000000003"/>
  </r>
  <r>
    <x v="9"/>
    <x v="31"/>
    <n v="0.55610000000000004"/>
  </r>
  <r>
    <x v="9"/>
    <x v="32"/>
    <n v="0.53779999999999994"/>
  </r>
  <r>
    <x v="9"/>
    <x v="33"/>
    <n v="0.52"/>
  </r>
  <r>
    <x v="9"/>
    <x v="34"/>
    <n v="0.50219999999999998"/>
  </r>
  <r>
    <x v="9"/>
    <x v="35"/>
    <n v="0.48459999999999998"/>
  </r>
  <r>
    <x v="9"/>
    <x v="36"/>
    <n v="0.46610000000000001"/>
  </r>
  <r>
    <x v="9"/>
    <x v="37"/>
    <n v="0.44969999999999999"/>
  </r>
  <r>
    <x v="9"/>
    <x v="38"/>
    <n v="0.43359999999999999"/>
  </r>
  <r>
    <x v="9"/>
    <x v="39"/>
    <n v="0.41639999999999999"/>
  </r>
  <r>
    <x v="9"/>
    <x v="40"/>
    <n v="0.40079999999999999"/>
  </r>
  <r>
    <x v="9"/>
    <x v="41"/>
    <n v="0.38419999999999999"/>
  </r>
  <r>
    <x v="9"/>
    <x v="42"/>
    <n v="0.36749999999999999"/>
  </r>
  <r>
    <x v="9"/>
    <x v="43"/>
    <n v="0.35360000000000003"/>
  </r>
  <r>
    <x v="9"/>
    <x v="44"/>
    <n v="0.3372"/>
  </r>
  <r>
    <x v="9"/>
    <x v="45"/>
    <n v="0.32290000000000002"/>
  </r>
  <r>
    <x v="9"/>
    <x v="46"/>
    <n v="0.30669999999999997"/>
  </r>
  <r>
    <x v="9"/>
    <x v="47"/>
    <n v="0.29420000000000002"/>
  </r>
  <r>
    <x v="9"/>
    <x v="48"/>
    <n v="0.27829999999999999"/>
  </r>
  <r>
    <x v="9"/>
    <x v="49"/>
    <n v="0.26500000000000001"/>
  </r>
  <r>
    <x v="9"/>
    <x v="50"/>
    <n v="0.25219999999999998"/>
  </r>
  <r>
    <x v="9"/>
    <x v="51"/>
    <n v="0.23749999999999999"/>
  </r>
  <r>
    <x v="9"/>
    <x v="52"/>
    <n v="0.22500000000000001"/>
  </r>
  <r>
    <x v="9"/>
    <x v="53"/>
    <n v="0.2132"/>
  </r>
  <r>
    <x v="9"/>
    <x v="54"/>
    <n v="0.19969999999999999"/>
  </r>
  <r>
    <x v="9"/>
    <x v="55"/>
    <n v="0.18729999999999999"/>
  </r>
  <r>
    <x v="9"/>
    <x v="56"/>
    <n v="0.1757"/>
  </r>
  <r>
    <x v="9"/>
    <x v="57"/>
    <n v="0.16450000000000001"/>
  </r>
  <r>
    <x v="9"/>
    <x v="58"/>
    <n v="0.1532"/>
  </r>
  <r>
    <x v="9"/>
    <x v="59"/>
    <n v="0.1421"/>
  </r>
  <r>
    <x v="9"/>
    <x v="60"/>
    <n v="0.1321"/>
  </r>
  <r>
    <x v="9"/>
    <x v="61"/>
    <n v="0.12230000000000001"/>
  </r>
  <r>
    <x v="9"/>
    <x v="62"/>
    <n v="0.1123"/>
  </r>
  <r>
    <x v="9"/>
    <x v="63"/>
    <n v="0.1028"/>
  </r>
  <r>
    <x v="9"/>
    <x v="64"/>
    <n v="9.4E-2"/>
  </r>
  <r>
    <x v="9"/>
    <x v="65"/>
    <n v="8.6699999999999999E-2"/>
  </r>
  <r>
    <x v="9"/>
    <x v="66"/>
    <n v="7.9500000000000001E-2"/>
  </r>
  <r>
    <x v="9"/>
    <x v="67"/>
    <n v="7.0000000000000007E-2"/>
  </r>
  <r>
    <x v="9"/>
    <x v="68"/>
    <n v="6.3600000000000004E-2"/>
  </r>
  <r>
    <x v="9"/>
    <x v="69"/>
    <n v="0.06"/>
  </r>
  <r>
    <x v="9"/>
    <x v="70"/>
    <n v="5.1200000000000002E-2"/>
  </r>
  <r>
    <x v="9"/>
    <x v="71"/>
    <n v="0.05"/>
  </r>
  <r>
    <x v="9"/>
    <x v="72"/>
    <n v="4.1300000000000003E-2"/>
  </r>
  <r>
    <x v="9"/>
    <x v="73"/>
    <n v="0.04"/>
  </r>
  <r>
    <x v="9"/>
    <x v="74"/>
    <n v="0.04"/>
  </r>
  <r>
    <x v="9"/>
    <x v="75"/>
    <n v="3.6900000000000002E-2"/>
  </r>
  <r>
    <x v="9"/>
    <x v="76"/>
    <n v="0.03"/>
  </r>
  <r>
    <x v="9"/>
    <x v="77"/>
    <n v="0.03"/>
  </r>
  <r>
    <x v="9"/>
    <x v="78"/>
    <n v="0.03"/>
  </r>
  <r>
    <x v="9"/>
    <x v="79"/>
    <n v="3.5400000000000001E-2"/>
  </r>
  <r>
    <x v="9"/>
    <x v="80"/>
    <n v="0.04"/>
  </r>
  <r>
    <x v="9"/>
    <x v="81"/>
    <n v="0.04"/>
  </r>
  <r>
    <x v="9"/>
    <x v="82"/>
    <n v="4.6300000000000001E-2"/>
  </r>
  <r>
    <x v="9"/>
    <x v="83"/>
    <n v="5.0200000000000002E-2"/>
  </r>
  <r>
    <x v="9"/>
    <x v="84"/>
    <n v="0.06"/>
  </r>
  <r>
    <x v="9"/>
    <x v="85"/>
    <n v="6.8199999999999997E-2"/>
  </r>
  <r>
    <x v="9"/>
    <x v="86"/>
    <n v="7.8399999999999997E-2"/>
  </r>
  <r>
    <x v="9"/>
    <x v="87"/>
    <n v="9.1499999999999998E-2"/>
  </r>
  <r>
    <x v="9"/>
    <x v="88"/>
    <n v="0.1052"/>
  </r>
  <r>
    <x v="9"/>
    <x v="89"/>
    <n v="0.1222"/>
  </r>
  <r>
    <x v="9"/>
    <x v="90"/>
    <n v="0.1356"/>
  </r>
  <r>
    <x v="10"/>
    <x v="0"/>
    <n v="1.3657999999999999"/>
  </r>
  <r>
    <x v="10"/>
    <x v="1"/>
    <n v="1.3351"/>
  </r>
  <r>
    <x v="10"/>
    <x v="2"/>
    <n v="1.2958000000000001"/>
  </r>
  <r>
    <x v="10"/>
    <x v="3"/>
    <n v="1.258"/>
  </r>
  <r>
    <x v="10"/>
    <x v="4"/>
    <n v="1.2221"/>
  </r>
  <r>
    <x v="10"/>
    <x v="5"/>
    <n v="1.1863999999999999"/>
  </r>
  <r>
    <x v="10"/>
    <x v="6"/>
    <n v="1.1532"/>
  </r>
  <r>
    <x v="10"/>
    <x v="7"/>
    <n v="1.1197999999999999"/>
  </r>
  <r>
    <x v="10"/>
    <x v="8"/>
    <n v="1.0876999999999999"/>
  </r>
  <r>
    <x v="10"/>
    <x v="9"/>
    <n v="1.0564"/>
  </r>
  <r>
    <x v="10"/>
    <x v="10"/>
    <n v="1.0264"/>
  </r>
  <r>
    <x v="10"/>
    <x v="11"/>
    <n v="0.99729999999999996"/>
  </r>
  <r>
    <x v="10"/>
    <x v="12"/>
    <n v="0.96879999999999999"/>
  </r>
  <r>
    <x v="10"/>
    <x v="13"/>
    <n v="0.94059999999999999"/>
  </r>
  <r>
    <x v="10"/>
    <x v="14"/>
    <n v="0.91390000000000005"/>
  </r>
  <r>
    <x v="10"/>
    <x v="15"/>
    <n v="0.88829999999999998"/>
  </r>
  <r>
    <x v="10"/>
    <x v="16"/>
    <n v="0.86150000000000004"/>
  </r>
  <r>
    <x v="10"/>
    <x v="17"/>
    <n v="0.83799999999999997"/>
  </r>
  <r>
    <x v="10"/>
    <x v="18"/>
    <n v="0.81240000000000001"/>
  </r>
  <r>
    <x v="10"/>
    <x v="19"/>
    <n v="0.78910000000000002"/>
  </r>
  <r>
    <x v="10"/>
    <x v="20"/>
    <n v="0.76580000000000004"/>
  </r>
  <r>
    <x v="10"/>
    <x v="21"/>
    <n v="0.74229999999999996"/>
  </r>
  <r>
    <x v="10"/>
    <x v="22"/>
    <n v="0.72099999999999997"/>
  </r>
  <r>
    <x v="10"/>
    <x v="23"/>
    <n v="0.6986"/>
  </r>
  <r>
    <x v="10"/>
    <x v="24"/>
    <n v="0.67710000000000004"/>
  </r>
  <r>
    <x v="10"/>
    <x v="25"/>
    <n v="0.65629999999999999"/>
  </r>
  <r>
    <x v="10"/>
    <x v="26"/>
    <n v="0.63549999999999995"/>
  </r>
  <r>
    <x v="10"/>
    <x v="27"/>
    <n v="0.61529999999999996"/>
  </r>
  <r>
    <x v="10"/>
    <x v="28"/>
    <n v="0.59509999999999996"/>
  </r>
  <r>
    <x v="10"/>
    <x v="29"/>
    <n v="0.5756"/>
  </r>
  <r>
    <x v="10"/>
    <x v="30"/>
    <n v="0.55659999999999998"/>
  </r>
  <r>
    <x v="10"/>
    <x v="31"/>
    <n v="0.53759999999999997"/>
  </r>
  <r>
    <x v="10"/>
    <x v="32"/>
    <n v="0.51919999999999999"/>
  </r>
  <r>
    <x v="10"/>
    <x v="33"/>
    <n v="0.50109999999999999"/>
  </r>
  <r>
    <x v="10"/>
    <x v="34"/>
    <n v="0.48349999999999999"/>
  </r>
  <r>
    <x v="10"/>
    <x v="35"/>
    <n v="0.46510000000000001"/>
  </r>
  <r>
    <x v="10"/>
    <x v="36"/>
    <n v="0.4481"/>
  </r>
  <r>
    <x v="10"/>
    <x v="37"/>
    <n v="0.43190000000000001"/>
  </r>
  <r>
    <x v="10"/>
    <x v="38"/>
    <n v="0.41470000000000001"/>
  </r>
  <r>
    <x v="10"/>
    <x v="39"/>
    <n v="0.39810000000000001"/>
  </r>
  <r>
    <x v="10"/>
    <x v="40"/>
    <n v="0.38219999999999998"/>
  </r>
  <r>
    <x v="10"/>
    <x v="41"/>
    <n v="0.36580000000000001"/>
  </r>
  <r>
    <x v="10"/>
    <x v="42"/>
    <n v="0.35060000000000002"/>
  </r>
  <r>
    <x v="10"/>
    <x v="43"/>
    <n v="0.33529999999999999"/>
  </r>
  <r>
    <x v="10"/>
    <x v="44"/>
    <n v="0.31940000000000002"/>
  </r>
  <r>
    <x v="10"/>
    <x v="45"/>
    <n v="0.3049"/>
  </r>
  <r>
    <x v="10"/>
    <x v="46"/>
    <n v="0.2908"/>
  </r>
  <r>
    <x v="10"/>
    <x v="47"/>
    <n v="0.27560000000000001"/>
  </r>
  <r>
    <x v="10"/>
    <x v="48"/>
    <n v="0.26219999999999999"/>
  </r>
  <r>
    <x v="10"/>
    <x v="49"/>
    <n v="0.2475"/>
  </r>
  <r>
    <x v="10"/>
    <x v="50"/>
    <n v="0.2344"/>
  </r>
  <r>
    <x v="10"/>
    <x v="51"/>
    <n v="0.22220000000000001"/>
  </r>
  <r>
    <x v="10"/>
    <x v="52"/>
    <n v="0.20830000000000001"/>
  </r>
  <r>
    <x v="10"/>
    <x v="53"/>
    <n v="0.19570000000000001"/>
  </r>
  <r>
    <x v="10"/>
    <x v="54"/>
    <n v="0.18390000000000001"/>
  </r>
  <r>
    <x v="10"/>
    <x v="55"/>
    <n v="0.17219999999999999"/>
  </r>
  <r>
    <x v="10"/>
    <x v="56"/>
    <n v="0.15970000000000001"/>
  </r>
  <r>
    <x v="10"/>
    <x v="57"/>
    <n v="0.14760000000000001"/>
  </r>
  <r>
    <x v="10"/>
    <x v="58"/>
    <n v="0.1376"/>
  </r>
  <r>
    <x v="10"/>
    <x v="59"/>
    <n v="0.12659999999999999"/>
  </r>
  <r>
    <x v="10"/>
    <x v="60"/>
    <n v="0.1171"/>
  </r>
  <r>
    <x v="10"/>
    <x v="61"/>
    <n v="0.1074"/>
  </r>
  <r>
    <x v="10"/>
    <x v="62"/>
    <n v="9.8500000000000004E-2"/>
  </r>
  <r>
    <x v="10"/>
    <x v="63"/>
    <n v="8.9700000000000002E-2"/>
  </r>
  <r>
    <x v="10"/>
    <x v="64"/>
    <n v="0.08"/>
  </r>
  <r>
    <x v="10"/>
    <x v="65"/>
    <n v="7.2499999999999995E-2"/>
  </r>
  <r>
    <x v="10"/>
    <x v="66"/>
    <n v="6.6100000000000006E-2"/>
  </r>
  <r>
    <x v="10"/>
    <x v="67"/>
    <n v="0.06"/>
  </r>
  <r>
    <x v="10"/>
    <x v="68"/>
    <n v="5.0200000000000002E-2"/>
  </r>
  <r>
    <x v="10"/>
    <x v="69"/>
    <n v="4.7899999999999998E-2"/>
  </r>
  <r>
    <x v="10"/>
    <x v="70"/>
    <n v="0.04"/>
  </r>
  <r>
    <x v="10"/>
    <x v="71"/>
    <n v="3.9100000000000003E-2"/>
  </r>
  <r>
    <x v="10"/>
    <x v="72"/>
    <n v="0.03"/>
  </r>
  <r>
    <x v="10"/>
    <x v="73"/>
    <n v="0.03"/>
  </r>
  <r>
    <x v="10"/>
    <x v="74"/>
    <n v="0.03"/>
  </r>
  <r>
    <x v="10"/>
    <x v="75"/>
    <n v="2.6700000000000002E-2"/>
  </r>
  <r>
    <x v="10"/>
    <x v="76"/>
    <n v="0.02"/>
  </r>
  <r>
    <x v="10"/>
    <x v="77"/>
    <n v="0.02"/>
  </r>
  <r>
    <x v="10"/>
    <x v="78"/>
    <n v="0.02"/>
  </r>
  <r>
    <x v="10"/>
    <x v="79"/>
    <n v="2.5399999999999999E-2"/>
  </r>
  <r>
    <x v="10"/>
    <x v="80"/>
    <n v="0.03"/>
  </r>
  <r>
    <x v="10"/>
    <x v="81"/>
    <n v="0.03"/>
  </r>
  <r>
    <x v="10"/>
    <x v="82"/>
    <n v="3.4599999999999999E-2"/>
  </r>
  <r>
    <x v="10"/>
    <x v="83"/>
    <n v="0.04"/>
  </r>
  <r>
    <x v="10"/>
    <x v="84"/>
    <n v="4.8500000000000001E-2"/>
  </r>
  <r>
    <x v="10"/>
    <x v="85"/>
    <n v="5.6399999999999999E-2"/>
  </r>
  <r>
    <x v="10"/>
    <x v="86"/>
    <n v="6.6299999999999998E-2"/>
  </r>
  <r>
    <x v="10"/>
    <x v="87"/>
    <n v="7.8E-2"/>
  </r>
  <r>
    <x v="10"/>
    <x v="88"/>
    <n v="9.3399999999999997E-2"/>
  </r>
  <r>
    <x v="10"/>
    <x v="89"/>
    <n v="0.1087"/>
  </r>
  <r>
    <x v="10"/>
    <x v="90"/>
    <n v="0.1222"/>
  </r>
  <r>
    <x v="11"/>
    <x v="0"/>
    <n v="1.3469"/>
  </r>
  <r>
    <x v="11"/>
    <x v="1"/>
    <n v="1.3165"/>
  </r>
  <r>
    <x v="11"/>
    <x v="2"/>
    <n v="1.2776000000000001"/>
  </r>
  <r>
    <x v="11"/>
    <x v="3"/>
    <n v="1.24"/>
  </r>
  <r>
    <x v="11"/>
    <x v="4"/>
    <n v="1.2041999999999999"/>
  </r>
  <r>
    <x v="11"/>
    <x v="5"/>
    <n v="1.1692"/>
  </r>
  <r>
    <x v="11"/>
    <x v="6"/>
    <n v="1.1354"/>
  </r>
  <r>
    <x v="11"/>
    <x v="7"/>
    <n v="1.1028"/>
  </r>
  <r>
    <x v="11"/>
    <x v="8"/>
    <n v="1.0707"/>
  </r>
  <r>
    <x v="11"/>
    <x v="9"/>
    <n v="1.0396000000000001"/>
  </r>
  <r>
    <x v="11"/>
    <x v="10"/>
    <n v="1.0098"/>
  </r>
  <r>
    <x v="11"/>
    <x v="11"/>
    <n v="0.98040000000000005"/>
  </r>
  <r>
    <x v="11"/>
    <x v="12"/>
    <n v="0.95179999999999998"/>
  </r>
  <r>
    <x v="11"/>
    <x v="13"/>
    <n v="0.92469999999999997"/>
  </r>
  <r>
    <x v="11"/>
    <x v="14"/>
    <n v="0.89859999999999995"/>
  </r>
  <r>
    <x v="11"/>
    <x v="15"/>
    <n v="0.87150000000000005"/>
  </r>
  <r>
    <x v="11"/>
    <x v="16"/>
    <n v="0.84619999999999995"/>
  </r>
  <r>
    <x v="11"/>
    <x v="17"/>
    <n v="0.82110000000000005"/>
  </r>
  <r>
    <x v="11"/>
    <x v="18"/>
    <n v="0.79779999999999995"/>
  </r>
  <r>
    <x v="11"/>
    <x v="19"/>
    <n v="0.77329999999999999"/>
  </r>
  <r>
    <x v="11"/>
    <x v="20"/>
    <n v="0.75019999999999998"/>
  </r>
  <r>
    <x v="11"/>
    <x v="21"/>
    <n v="0.72789999999999999"/>
  </r>
  <r>
    <x v="11"/>
    <x v="22"/>
    <n v="0.70479999999999998"/>
  </r>
  <r>
    <x v="11"/>
    <x v="23"/>
    <n v="0.68240000000000001"/>
  </r>
  <r>
    <x v="11"/>
    <x v="24"/>
    <n v="0.66120000000000001"/>
  </r>
  <r>
    <x v="11"/>
    <x v="25"/>
    <n v="0.64"/>
  </r>
  <r>
    <x v="11"/>
    <x v="26"/>
    <n v="0.62"/>
  </r>
  <r>
    <x v="11"/>
    <x v="27"/>
    <n v="0.6"/>
  </r>
  <r>
    <x v="11"/>
    <x v="28"/>
    <n v="0.57969999999999999"/>
  </r>
  <r>
    <x v="11"/>
    <x v="29"/>
    <n v="0.5605"/>
  </r>
  <r>
    <x v="11"/>
    <x v="30"/>
    <n v="0.54159999999999997"/>
  </r>
  <r>
    <x v="11"/>
    <x v="31"/>
    <n v="0.52259999999999995"/>
  </r>
  <r>
    <x v="11"/>
    <x v="32"/>
    <n v="0.50429999999999997"/>
  </r>
  <r>
    <x v="11"/>
    <x v="33"/>
    <n v="0.48580000000000001"/>
  </r>
  <r>
    <x v="11"/>
    <x v="34"/>
    <n v="0.46760000000000002"/>
  </r>
  <r>
    <x v="11"/>
    <x v="35"/>
    <n v="0.45029999999999998"/>
  </r>
  <r>
    <x v="11"/>
    <x v="36"/>
    <n v="0.43330000000000002"/>
  </r>
  <r>
    <x v="11"/>
    <x v="37"/>
    <n v="0.41570000000000001"/>
  </r>
  <r>
    <x v="11"/>
    <x v="38"/>
    <n v="0.3997"/>
  </r>
  <r>
    <x v="11"/>
    <x v="39"/>
    <n v="0.38329999999999997"/>
  </r>
  <r>
    <x v="11"/>
    <x v="40"/>
    <n v="0.36580000000000001"/>
  </r>
  <r>
    <x v="11"/>
    <x v="41"/>
    <n v="0.3508"/>
  </r>
  <r>
    <x v="11"/>
    <x v="42"/>
    <n v="0.33500000000000002"/>
  </r>
  <r>
    <x v="11"/>
    <x v="43"/>
    <n v="0.31919999999999998"/>
  </r>
  <r>
    <x v="11"/>
    <x v="44"/>
    <n v="0.3044"/>
  </r>
  <r>
    <x v="11"/>
    <x v="45"/>
    <n v="0.28939999999999999"/>
  </r>
  <r>
    <x v="11"/>
    <x v="46"/>
    <n v="0.27500000000000002"/>
  </r>
  <r>
    <x v="11"/>
    <x v="47"/>
    <n v="0.26079999999999998"/>
  </r>
  <r>
    <x v="11"/>
    <x v="48"/>
    <n v="0.24579999999999999"/>
  </r>
  <r>
    <x v="11"/>
    <x v="49"/>
    <n v="0.23330000000000001"/>
  </r>
  <r>
    <x v="11"/>
    <x v="50"/>
    <n v="0.21940000000000001"/>
  </r>
  <r>
    <x v="11"/>
    <x v="51"/>
    <n v="0.20580000000000001"/>
  </r>
  <r>
    <x v="11"/>
    <x v="52"/>
    <n v="0.19389999999999999"/>
  </r>
  <r>
    <x v="11"/>
    <x v="53"/>
    <n v="0.18190000000000001"/>
  </r>
  <r>
    <x v="11"/>
    <x v="54"/>
    <n v="0.1686"/>
  </r>
  <r>
    <x v="11"/>
    <x v="55"/>
    <n v="0.157"/>
  </r>
  <r>
    <x v="11"/>
    <x v="56"/>
    <n v="0.1454"/>
  </r>
  <r>
    <x v="11"/>
    <x v="57"/>
    <n v="0.13450000000000001"/>
  </r>
  <r>
    <x v="11"/>
    <x v="58"/>
    <n v="0.12379999999999999"/>
  </r>
  <r>
    <x v="11"/>
    <x v="59"/>
    <n v="0.1134"/>
  </r>
  <r>
    <x v="11"/>
    <x v="60"/>
    <n v="0.1037"/>
  </r>
  <r>
    <x v="11"/>
    <x v="61"/>
    <n v="9.4100000000000003E-2"/>
  </r>
  <r>
    <x v="11"/>
    <x v="62"/>
    <n v="8.5400000000000004E-2"/>
  </r>
  <r>
    <x v="11"/>
    <x v="63"/>
    <n v="7.7499999999999999E-2"/>
  </r>
  <r>
    <x v="11"/>
    <x v="64"/>
    <n v="7.0000000000000007E-2"/>
  </r>
  <r>
    <x v="11"/>
    <x v="65"/>
    <n v="6.0299999999999999E-2"/>
  </r>
  <r>
    <x v="11"/>
    <x v="66"/>
    <n v="5.4399999999999997E-2"/>
  </r>
  <r>
    <x v="11"/>
    <x v="67"/>
    <n v="0.05"/>
  </r>
  <r>
    <x v="11"/>
    <x v="68"/>
    <n v="0.04"/>
  </r>
  <r>
    <x v="11"/>
    <x v="69"/>
    <n v="3.8600000000000002E-2"/>
  </r>
  <r>
    <x v="11"/>
    <x v="70"/>
    <n v="0.03"/>
  </r>
  <r>
    <x v="11"/>
    <x v="71"/>
    <n v="0.03"/>
  </r>
  <r>
    <x v="11"/>
    <x v="72"/>
    <n v="2.29E-2"/>
  </r>
  <r>
    <x v="11"/>
    <x v="73"/>
    <n v="0.02"/>
  </r>
  <r>
    <x v="11"/>
    <x v="74"/>
    <n v="0.02"/>
  </r>
  <r>
    <x v="11"/>
    <x v="75"/>
    <n v="0.02"/>
  </r>
  <r>
    <x v="11"/>
    <x v="76"/>
    <n v="0.02"/>
  </r>
  <r>
    <x v="11"/>
    <x v="77"/>
    <n v="0.02"/>
  </r>
  <r>
    <x v="11"/>
    <x v="78"/>
    <n v="0.02"/>
  </r>
  <r>
    <x v="11"/>
    <x v="79"/>
    <n v="0.02"/>
  </r>
  <r>
    <x v="11"/>
    <x v="80"/>
    <n v="0.02"/>
  </r>
  <r>
    <x v="11"/>
    <x v="81"/>
    <n v="0.02"/>
  </r>
  <r>
    <x v="11"/>
    <x v="82"/>
    <n v="2.6800000000000001E-2"/>
  </r>
  <r>
    <x v="11"/>
    <x v="83"/>
    <n v="0.03"/>
  </r>
  <r>
    <x v="11"/>
    <x v="84"/>
    <n v="3.9199999999999999E-2"/>
  </r>
  <r>
    <x v="11"/>
    <x v="85"/>
    <n v="4.6199999999999998E-2"/>
  </r>
  <r>
    <x v="11"/>
    <x v="86"/>
    <n v="5.6000000000000001E-2"/>
  </r>
  <r>
    <x v="11"/>
    <x v="87"/>
    <n v="6.7100000000000007E-2"/>
  </r>
  <r>
    <x v="11"/>
    <x v="88"/>
    <n v="8.1900000000000001E-2"/>
  </r>
  <r>
    <x v="11"/>
    <x v="89"/>
    <n v="9.6799999999999997E-2"/>
  </r>
  <r>
    <x v="11"/>
    <x v="90"/>
    <n v="0.1106"/>
  </r>
  <r>
    <x v="12"/>
    <x v="0"/>
    <n v="1.3335999999999999"/>
  </r>
  <r>
    <x v="12"/>
    <x v="1"/>
    <n v="1.3039000000000001"/>
  </r>
  <r>
    <x v="12"/>
    <x v="2"/>
    <n v="1.2650999999999999"/>
  </r>
  <r>
    <x v="12"/>
    <x v="3"/>
    <n v="1.2274"/>
  </r>
  <r>
    <x v="12"/>
    <x v="4"/>
    <n v="1.1920999999999999"/>
  </r>
  <r>
    <x v="12"/>
    <x v="5"/>
    <n v="1.1567000000000001"/>
  </r>
  <r>
    <x v="12"/>
    <x v="6"/>
    <n v="1.1235999999999999"/>
  </r>
  <r>
    <x v="12"/>
    <x v="7"/>
    <n v="1.0909"/>
  </r>
  <r>
    <x v="12"/>
    <x v="8"/>
    <n v="1.0588"/>
  </r>
  <r>
    <x v="12"/>
    <x v="9"/>
    <n v="1.028"/>
  </r>
  <r>
    <x v="12"/>
    <x v="10"/>
    <n v="0.99809999999999999"/>
  </r>
  <r>
    <x v="12"/>
    <x v="11"/>
    <n v="0.96940000000000004"/>
  </r>
  <r>
    <x v="12"/>
    <x v="12"/>
    <n v="0.94079999999999997"/>
  </r>
  <r>
    <x v="12"/>
    <x v="13"/>
    <n v="0.91349999999999998"/>
  </r>
  <r>
    <x v="12"/>
    <x v="14"/>
    <n v="0.8871"/>
  </r>
  <r>
    <x v="12"/>
    <x v="15"/>
    <n v="0.86019999999999996"/>
  </r>
  <r>
    <x v="12"/>
    <x v="16"/>
    <n v="0.83509999999999995"/>
  </r>
  <r>
    <x v="12"/>
    <x v="17"/>
    <n v="0.80979999999999996"/>
  </r>
  <r>
    <x v="12"/>
    <x v="18"/>
    <n v="0.78620000000000001"/>
  </r>
  <r>
    <x v="12"/>
    <x v="19"/>
    <n v="0.76160000000000005"/>
  </r>
  <r>
    <x v="12"/>
    <x v="20"/>
    <n v="0.73860000000000003"/>
  </r>
  <r>
    <x v="12"/>
    <x v="21"/>
    <n v="0.71599999999999997"/>
  </r>
  <r>
    <x v="12"/>
    <x v="22"/>
    <n v="0.69310000000000005"/>
  </r>
  <r>
    <x v="12"/>
    <x v="23"/>
    <n v="0.67100000000000004"/>
  </r>
  <r>
    <x v="12"/>
    <x v="24"/>
    <n v="0.64929999999999999"/>
  </r>
  <r>
    <x v="12"/>
    <x v="25"/>
    <n v="0.62880000000000003"/>
  </r>
  <r>
    <x v="12"/>
    <x v="26"/>
    <n v="0.60770000000000002"/>
  </r>
  <r>
    <x v="12"/>
    <x v="27"/>
    <n v="0.58750000000000002"/>
  </r>
  <r>
    <x v="12"/>
    <x v="28"/>
    <n v="0.56769999999999998"/>
  </r>
  <r>
    <x v="12"/>
    <x v="29"/>
    <n v="0.5474"/>
  </r>
  <r>
    <x v="12"/>
    <x v="30"/>
    <n v="0.52790000000000004"/>
  </r>
  <r>
    <x v="12"/>
    <x v="31"/>
    <n v="0.50970000000000004"/>
  </r>
  <r>
    <x v="12"/>
    <x v="32"/>
    <n v="0.4914"/>
  </r>
  <r>
    <x v="12"/>
    <x v="33"/>
    <n v="0.47289999999999999"/>
  </r>
  <r>
    <x v="12"/>
    <x v="34"/>
    <n v="0.4546"/>
  </r>
  <r>
    <x v="12"/>
    <x v="35"/>
    <n v="0.43680000000000002"/>
  </r>
  <r>
    <x v="12"/>
    <x v="36"/>
    <n v="0.42"/>
  </r>
  <r>
    <x v="12"/>
    <x v="37"/>
    <n v="0.40300000000000002"/>
  </r>
  <r>
    <x v="12"/>
    <x v="38"/>
    <n v="0.3856"/>
  </r>
  <r>
    <x v="12"/>
    <x v="39"/>
    <n v="0.36940000000000001"/>
  </r>
  <r>
    <x v="12"/>
    <x v="40"/>
    <n v="0.35360000000000003"/>
  </r>
  <r>
    <x v="12"/>
    <x v="41"/>
    <n v="0.33639999999999998"/>
  </r>
  <r>
    <x v="12"/>
    <x v="42"/>
    <n v="0.3211"/>
  </r>
  <r>
    <x v="12"/>
    <x v="43"/>
    <n v="0.30530000000000002"/>
  </r>
  <r>
    <x v="12"/>
    <x v="44"/>
    <n v="0.2908"/>
  </r>
  <r>
    <x v="12"/>
    <x v="45"/>
    <n v="0.27539999999999998"/>
  </r>
  <r>
    <x v="12"/>
    <x v="46"/>
    <n v="0.26219999999999999"/>
  </r>
  <r>
    <x v="12"/>
    <x v="47"/>
    <n v="0.24640000000000001"/>
  </r>
  <r>
    <x v="12"/>
    <x v="48"/>
    <n v="0.23330000000000001"/>
  </r>
  <r>
    <x v="12"/>
    <x v="49"/>
    <n v="0.21859999999999999"/>
  </r>
  <r>
    <x v="12"/>
    <x v="50"/>
    <n v="0.2056"/>
  </r>
  <r>
    <x v="12"/>
    <x v="51"/>
    <n v="0.19309999999999999"/>
  </r>
  <r>
    <x v="12"/>
    <x v="52"/>
    <n v="0.18060000000000001"/>
  </r>
  <r>
    <x v="12"/>
    <x v="53"/>
    <n v="0.1676"/>
  </r>
  <r>
    <x v="12"/>
    <x v="54"/>
    <n v="0.15559999999999999"/>
  </r>
  <r>
    <x v="12"/>
    <x v="55"/>
    <n v="0.14430000000000001"/>
  </r>
  <r>
    <x v="12"/>
    <x v="56"/>
    <n v="0.13320000000000001"/>
  </r>
  <r>
    <x v="12"/>
    <x v="57"/>
    <n v="0.12239999999999999"/>
  </r>
  <r>
    <x v="12"/>
    <x v="58"/>
    <n v="0.1116"/>
  </r>
  <r>
    <x v="12"/>
    <x v="59"/>
    <n v="0.1016"/>
  </r>
  <r>
    <x v="12"/>
    <x v="60"/>
    <n v="9.1800000000000007E-2"/>
  </r>
  <r>
    <x v="12"/>
    <x v="61"/>
    <n v="8.3299999999999999E-2"/>
  </r>
  <r>
    <x v="12"/>
    <x v="62"/>
    <n v="7.46E-2"/>
  </r>
  <r>
    <x v="12"/>
    <x v="63"/>
    <n v="6.6799999999999998E-2"/>
  </r>
  <r>
    <x v="12"/>
    <x v="64"/>
    <n v="0.06"/>
  </r>
  <r>
    <x v="12"/>
    <x v="65"/>
    <n v="5.0500000000000003E-2"/>
  </r>
  <r>
    <x v="12"/>
    <x v="66"/>
    <n v="4.5600000000000002E-2"/>
  </r>
  <r>
    <x v="12"/>
    <x v="67"/>
    <n v="0.04"/>
  </r>
  <r>
    <x v="12"/>
    <x v="68"/>
    <n v="3.2899999999999999E-2"/>
  </r>
  <r>
    <x v="12"/>
    <x v="69"/>
    <n v="0.03"/>
  </r>
  <r>
    <x v="12"/>
    <x v="70"/>
    <n v="2.47E-2"/>
  </r>
  <r>
    <x v="12"/>
    <x v="71"/>
    <n v="0.02"/>
  </r>
  <r>
    <x v="12"/>
    <x v="72"/>
    <n v="0.02"/>
  </r>
  <r>
    <x v="12"/>
    <x v="73"/>
    <n v="1.7100000000000001E-2"/>
  </r>
  <r>
    <x v="12"/>
    <x v="74"/>
    <n v="0.01"/>
  </r>
  <r>
    <x v="12"/>
    <x v="75"/>
    <n v="0.01"/>
  </r>
  <r>
    <x v="12"/>
    <x v="76"/>
    <n v="0.01"/>
  </r>
  <r>
    <x v="12"/>
    <x v="77"/>
    <n v="0.01"/>
  </r>
  <r>
    <x v="12"/>
    <x v="78"/>
    <n v="0.01"/>
  </r>
  <r>
    <x v="12"/>
    <x v="79"/>
    <n v="0.01"/>
  </r>
  <r>
    <x v="12"/>
    <x v="80"/>
    <n v="0.01"/>
  </r>
  <r>
    <x v="12"/>
    <x v="81"/>
    <n v="1.38E-2"/>
  </r>
  <r>
    <x v="12"/>
    <x v="82"/>
    <n v="0.02"/>
  </r>
  <r>
    <x v="12"/>
    <x v="83"/>
    <n v="2.1899999999999999E-2"/>
  </r>
  <r>
    <x v="12"/>
    <x v="84"/>
    <n v="0.03"/>
  </r>
  <r>
    <x v="12"/>
    <x v="85"/>
    <n v="3.7400000000000003E-2"/>
  </r>
  <r>
    <x v="12"/>
    <x v="86"/>
    <n v="4.65E-2"/>
  </r>
  <r>
    <x v="12"/>
    <x v="87"/>
    <n v="5.7200000000000001E-2"/>
  </r>
  <r>
    <x v="12"/>
    <x v="88"/>
    <n v="7.1499999999999994E-2"/>
  </r>
  <r>
    <x v="12"/>
    <x v="89"/>
    <n v="8.5900000000000004E-2"/>
  </r>
  <r>
    <x v="12"/>
    <x v="90"/>
    <n v="0.1"/>
  </r>
  <r>
    <x v="13"/>
    <x v="0"/>
    <n v="1.3264"/>
  </r>
  <r>
    <x v="13"/>
    <x v="1"/>
    <n v="1.2965"/>
  </r>
  <r>
    <x v="13"/>
    <x v="2"/>
    <n v="1.2578"/>
  </r>
  <r>
    <x v="13"/>
    <x v="3"/>
    <n v="1.2205999999999999"/>
  </r>
  <r>
    <x v="13"/>
    <x v="4"/>
    <n v="1.1845000000000001"/>
  </r>
  <r>
    <x v="13"/>
    <x v="5"/>
    <n v="1.1497999999999999"/>
  </r>
  <r>
    <x v="13"/>
    <x v="6"/>
    <n v="1.1163000000000001"/>
  </r>
  <r>
    <x v="13"/>
    <x v="7"/>
    <n v="1.0840000000000001"/>
  </r>
  <r>
    <x v="13"/>
    <x v="8"/>
    <n v="1.0521"/>
  </r>
  <r>
    <x v="13"/>
    <x v="9"/>
    <n v="1.0215000000000001"/>
  </r>
  <r>
    <x v="13"/>
    <x v="10"/>
    <n v="0.99129999999999996"/>
  </r>
  <r>
    <x v="13"/>
    <x v="11"/>
    <n v="0.9617"/>
  </r>
  <r>
    <x v="13"/>
    <x v="12"/>
    <n v="0.9335"/>
  </r>
  <r>
    <x v="13"/>
    <x v="13"/>
    <n v="0.90629999999999999"/>
  </r>
  <r>
    <x v="13"/>
    <x v="14"/>
    <n v="0.87939999999999996"/>
  </r>
  <r>
    <x v="13"/>
    <x v="15"/>
    <n v="0.85270000000000001"/>
  </r>
  <r>
    <x v="13"/>
    <x v="16"/>
    <n v="0.82740000000000002"/>
  </r>
  <r>
    <x v="13"/>
    <x v="17"/>
    <n v="0.80200000000000005"/>
  </r>
  <r>
    <x v="13"/>
    <x v="18"/>
    <n v="0.77839999999999998"/>
  </r>
  <r>
    <x v="13"/>
    <x v="19"/>
    <n v="0.75329999999999997"/>
  </r>
  <r>
    <x v="13"/>
    <x v="20"/>
    <n v="0.73019999999999996"/>
  </r>
  <r>
    <x v="13"/>
    <x v="21"/>
    <n v="0.70720000000000005"/>
  </r>
  <r>
    <x v="13"/>
    <x v="22"/>
    <n v="0.6845"/>
  </r>
  <r>
    <x v="13"/>
    <x v="23"/>
    <n v="0.66239999999999999"/>
  </r>
  <r>
    <x v="13"/>
    <x v="24"/>
    <n v="0.64070000000000005"/>
  </r>
  <r>
    <x v="13"/>
    <x v="25"/>
    <n v="0.61919999999999997"/>
  </r>
  <r>
    <x v="13"/>
    <x v="26"/>
    <n v="0.59819999999999995"/>
  </r>
  <r>
    <x v="13"/>
    <x v="27"/>
    <n v="0.57799999999999996"/>
  </r>
  <r>
    <x v="13"/>
    <x v="28"/>
    <n v="0.55769999999999997"/>
  </r>
  <r>
    <x v="13"/>
    <x v="29"/>
    <n v="0.53739999999999999"/>
  </r>
  <r>
    <x v="13"/>
    <x v="30"/>
    <n v="0.51759999999999995"/>
  </r>
  <r>
    <x v="13"/>
    <x v="31"/>
    <n v="0.49890000000000001"/>
  </r>
  <r>
    <x v="13"/>
    <x v="32"/>
    <n v="0.4803"/>
  </r>
  <r>
    <x v="13"/>
    <x v="33"/>
    <n v="0.46210000000000001"/>
  </r>
  <r>
    <x v="13"/>
    <x v="34"/>
    <n v="0.44350000000000001"/>
  </r>
  <r>
    <x v="13"/>
    <x v="35"/>
    <n v="0.42509999999999998"/>
  </r>
  <r>
    <x v="13"/>
    <x v="36"/>
    <n v="0.40810000000000002"/>
  </r>
  <r>
    <x v="13"/>
    <x v="37"/>
    <n v="0.39140000000000003"/>
  </r>
  <r>
    <x v="13"/>
    <x v="38"/>
    <n v="0.37440000000000001"/>
  </r>
  <r>
    <x v="13"/>
    <x v="39"/>
    <n v="0.3569"/>
  </r>
  <r>
    <x v="13"/>
    <x v="40"/>
    <n v="0.34139999999999998"/>
  </r>
  <r>
    <x v="13"/>
    <x v="41"/>
    <n v="0.32500000000000001"/>
  </r>
  <r>
    <x v="13"/>
    <x v="42"/>
    <n v="0.30940000000000001"/>
  </r>
  <r>
    <x v="13"/>
    <x v="43"/>
    <n v="0.29420000000000002"/>
  </r>
  <r>
    <x v="13"/>
    <x v="44"/>
    <n v="0.27779999999999999"/>
  </r>
  <r>
    <x v="13"/>
    <x v="45"/>
    <n v="0.26400000000000001"/>
  </r>
  <r>
    <x v="13"/>
    <x v="46"/>
    <n v="0.24859999999999999"/>
  </r>
  <r>
    <x v="13"/>
    <x v="47"/>
    <n v="0.23469999999999999"/>
  </r>
  <r>
    <x v="13"/>
    <x v="48"/>
    <n v="0.22059999999999999"/>
  </r>
  <r>
    <x v="13"/>
    <x v="49"/>
    <n v="0.20669999999999999"/>
  </r>
  <r>
    <x v="13"/>
    <x v="50"/>
    <n v="0.19420000000000001"/>
  </r>
  <r>
    <x v="13"/>
    <x v="51"/>
    <n v="0.18110000000000001"/>
  </r>
  <r>
    <x v="13"/>
    <x v="52"/>
    <n v="0.16719999999999999"/>
  </r>
  <r>
    <x v="13"/>
    <x v="53"/>
    <n v="0.15570000000000001"/>
  </r>
  <r>
    <x v="13"/>
    <x v="54"/>
    <n v="0.14419999999999999"/>
  </r>
  <r>
    <x v="13"/>
    <x v="55"/>
    <n v="0.13300000000000001"/>
  </r>
  <r>
    <x v="13"/>
    <x v="56"/>
    <n v="0.1216"/>
  </r>
  <r>
    <x v="13"/>
    <x v="57"/>
    <n v="0.1111"/>
  </r>
  <r>
    <x v="13"/>
    <x v="58"/>
    <n v="0.10050000000000001"/>
  </r>
  <r>
    <x v="13"/>
    <x v="59"/>
    <n v="9.0800000000000006E-2"/>
  </r>
  <r>
    <x v="13"/>
    <x v="60"/>
    <n v="8.1600000000000006E-2"/>
  </r>
  <r>
    <x v="13"/>
    <x v="61"/>
    <n v="7.2800000000000004E-2"/>
  </r>
  <r>
    <x v="13"/>
    <x v="62"/>
    <n v="6.5100000000000005E-2"/>
  </r>
  <r>
    <x v="13"/>
    <x v="63"/>
    <n v="5.8299999999999998E-2"/>
  </r>
  <r>
    <x v="13"/>
    <x v="64"/>
    <n v="0.05"/>
  </r>
  <r>
    <x v="13"/>
    <x v="65"/>
    <n v="4.2799999999999998E-2"/>
  </r>
  <r>
    <x v="13"/>
    <x v="66"/>
    <n v="3.9800000000000002E-2"/>
  </r>
  <r>
    <x v="13"/>
    <x v="67"/>
    <n v="0.03"/>
  </r>
  <r>
    <x v="13"/>
    <x v="68"/>
    <n v="0.03"/>
  </r>
  <r>
    <x v="13"/>
    <x v="69"/>
    <n v="2.0899999999999998E-2"/>
  </r>
  <r>
    <x v="13"/>
    <x v="70"/>
    <n v="0.02"/>
  </r>
  <r>
    <x v="13"/>
    <x v="71"/>
    <n v="1.9599999999999999E-2"/>
  </r>
  <r>
    <x v="13"/>
    <x v="72"/>
    <n v="0.01"/>
  </r>
  <r>
    <x v="13"/>
    <x v="73"/>
    <n v="0.01"/>
  </r>
  <r>
    <x v="13"/>
    <x v="74"/>
    <n v="0.01"/>
  </r>
  <r>
    <x v="13"/>
    <x v="75"/>
    <n v="0.01"/>
  </r>
  <r>
    <x v="13"/>
    <x v="76"/>
    <n v="0.01"/>
  </r>
  <r>
    <x v="13"/>
    <x v="77"/>
    <n v="0.01"/>
  </r>
  <r>
    <x v="13"/>
    <x v="78"/>
    <n v="0.01"/>
  </r>
  <r>
    <x v="13"/>
    <x v="79"/>
    <n v="0.01"/>
  </r>
  <r>
    <x v="13"/>
    <x v="80"/>
    <n v="0.01"/>
  </r>
  <r>
    <x v="13"/>
    <x v="81"/>
    <n v="0.01"/>
  </r>
  <r>
    <x v="13"/>
    <x v="82"/>
    <n v="0.01"/>
  </r>
  <r>
    <x v="13"/>
    <x v="83"/>
    <n v="1.8100000000000002E-2"/>
  </r>
  <r>
    <x v="13"/>
    <x v="84"/>
    <n v="2.0500000000000001E-2"/>
  </r>
  <r>
    <x v="13"/>
    <x v="85"/>
    <n v="0.03"/>
  </r>
  <r>
    <x v="13"/>
    <x v="86"/>
    <n v="3.8199999999999998E-2"/>
  </r>
  <r>
    <x v="13"/>
    <x v="87"/>
    <n v="4.8300000000000003E-2"/>
  </r>
  <r>
    <x v="13"/>
    <x v="88"/>
    <n v="6.25E-2"/>
  </r>
  <r>
    <x v="13"/>
    <x v="89"/>
    <n v="7.6200000000000004E-2"/>
  </r>
  <r>
    <x v="13"/>
    <x v="90"/>
    <n v="0.09"/>
  </r>
  <r>
    <x v="14"/>
    <x v="0"/>
    <n v="1.3239000000000001"/>
  </r>
  <r>
    <x v="14"/>
    <x v="1"/>
    <n v="1.2941"/>
  </r>
  <r>
    <x v="14"/>
    <x v="2"/>
    <n v="1.2554000000000001"/>
  </r>
  <r>
    <x v="14"/>
    <x v="3"/>
    <n v="1.2177"/>
  </r>
  <r>
    <x v="14"/>
    <x v="4"/>
    <n v="1.1822999999999999"/>
  </r>
  <r>
    <x v="14"/>
    <x v="5"/>
    <n v="1.1469"/>
  </r>
  <r>
    <x v="14"/>
    <x v="6"/>
    <n v="1.1133999999999999"/>
  </r>
  <r>
    <x v="14"/>
    <x v="7"/>
    <n v="1.0805"/>
  </r>
  <r>
    <x v="14"/>
    <x v="8"/>
    <n v="1.048"/>
  </r>
  <r>
    <x v="14"/>
    <x v="9"/>
    <n v="1.0166999999999999"/>
  </r>
  <r>
    <x v="14"/>
    <x v="10"/>
    <n v="0.98660000000000003"/>
  </r>
  <r>
    <x v="14"/>
    <x v="11"/>
    <n v="0.9577"/>
  </r>
  <r>
    <x v="14"/>
    <x v="12"/>
    <n v="0.92879999999999996"/>
  </r>
  <r>
    <x v="14"/>
    <x v="13"/>
    <n v="0.90080000000000005"/>
  </r>
  <r>
    <x v="14"/>
    <x v="14"/>
    <n v="0.87390000000000001"/>
  </r>
  <r>
    <x v="14"/>
    <x v="15"/>
    <n v="0.84770000000000001"/>
  </r>
  <r>
    <x v="14"/>
    <x v="16"/>
    <n v="0.82110000000000005"/>
  </r>
  <r>
    <x v="14"/>
    <x v="17"/>
    <n v="0.79579999999999995"/>
  </r>
  <r>
    <x v="14"/>
    <x v="18"/>
    <n v="0.77129999999999999"/>
  </r>
  <r>
    <x v="14"/>
    <x v="19"/>
    <n v="0.74760000000000004"/>
  </r>
  <r>
    <x v="14"/>
    <x v="20"/>
    <n v="0.72299999999999998"/>
  </r>
  <r>
    <x v="14"/>
    <x v="21"/>
    <n v="0.70050000000000001"/>
  </r>
  <r>
    <x v="14"/>
    <x v="22"/>
    <n v="0.6774"/>
  </r>
  <r>
    <x v="14"/>
    <x v="23"/>
    <n v="0.65549999999999997"/>
  </r>
  <r>
    <x v="14"/>
    <x v="24"/>
    <n v="0.63290000000000002"/>
  </r>
  <r>
    <x v="14"/>
    <x v="25"/>
    <n v="0.61180000000000001"/>
  </r>
  <r>
    <x v="14"/>
    <x v="26"/>
    <n v="0.59079999999999999"/>
  </r>
  <r>
    <x v="14"/>
    <x v="27"/>
    <n v="0.56969999999999998"/>
  </r>
  <r>
    <x v="14"/>
    <x v="28"/>
    <n v="0.54900000000000004"/>
  </r>
  <r>
    <x v="14"/>
    <x v="29"/>
    <n v="0.52900000000000003"/>
  </r>
  <r>
    <x v="14"/>
    <x v="30"/>
    <n v="0.50949999999999995"/>
  </r>
  <r>
    <x v="14"/>
    <x v="31"/>
    <n v="0.48970000000000002"/>
  </r>
  <r>
    <x v="14"/>
    <x v="32"/>
    <n v="0.47139999999999999"/>
  </r>
  <r>
    <x v="14"/>
    <x v="33"/>
    <n v="0.4526"/>
  </r>
  <r>
    <x v="14"/>
    <x v="34"/>
    <n v="0.43430000000000002"/>
  </r>
  <r>
    <x v="14"/>
    <x v="35"/>
    <n v="0.41539999999999999"/>
  </r>
  <r>
    <x v="14"/>
    <x v="36"/>
    <n v="0.39829999999999999"/>
  </r>
  <r>
    <x v="14"/>
    <x v="37"/>
    <n v="0.38140000000000002"/>
  </r>
  <r>
    <x v="14"/>
    <x v="38"/>
    <n v="0.36420000000000002"/>
  </r>
  <r>
    <x v="14"/>
    <x v="39"/>
    <n v="0.34670000000000001"/>
  </r>
  <r>
    <x v="14"/>
    <x v="40"/>
    <n v="0.33110000000000001"/>
  </r>
  <r>
    <x v="14"/>
    <x v="41"/>
    <n v="0.31469999999999998"/>
  </r>
  <r>
    <x v="14"/>
    <x v="42"/>
    <n v="0.29830000000000001"/>
  </r>
  <r>
    <x v="14"/>
    <x v="43"/>
    <n v="0.2833"/>
  </r>
  <r>
    <x v="14"/>
    <x v="44"/>
    <n v="0.26640000000000003"/>
  </r>
  <r>
    <x v="14"/>
    <x v="45"/>
    <n v="0.25309999999999999"/>
  </r>
  <r>
    <x v="14"/>
    <x v="46"/>
    <n v="0.23669999999999999"/>
  </r>
  <r>
    <x v="14"/>
    <x v="47"/>
    <n v="0.22359999999999999"/>
  </r>
  <r>
    <x v="14"/>
    <x v="48"/>
    <n v="0.20860000000000001"/>
  </r>
  <r>
    <x v="14"/>
    <x v="49"/>
    <n v="0.1956"/>
  </r>
  <r>
    <x v="14"/>
    <x v="50"/>
    <n v="0.18279999999999999"/>
  </r>
  <r>
    <x v="14"/>
    <x v="51"/>
    <n v="0.16969999999999999"/>
  </r>
  <r>
    <x v="14"/>
    <x v="52"/>
    <n v="0.15670000000000001"/>
  </r>
  <r>
    <x v="14"/>
    <x v="53"/>
    <n v="0.1449"/>
  </r>
  <r>
    <x v="14"/>
    <x v="54"/>
    <n v="0.1331"/>
  </r>
  <r>
    <x v="14"/>
    <x v="55"/>
    <n v="0.1222"/>
  </r>
  <r>
    <x v="14"/>
    <x v="56"/>
    <n v="0.1114"/>
  </r>
  <r>
    <x v="14"/>
    <x v="57"/>
    <n v="0.1011"/>
  </r>
  <r>
    <x v="14"/>
    <x v="58"/>
    <n v="9.0499999999999997E-2"/>
  </r>
  <r>
    <x v="14"/>
    <x v="59"/>
    <n v="8.1299999999999997E-2"/>
  </r>
  <r>
    <x v="14"/>
    <x v="60"/>
    <n v="7.2599999999999998E-2"/>
  </r>
  <r>
    <x v="14"/>
    <x v="61"/>
    <n v="6.4100000000000004E-2"/>
  </r>
  <r>
    <x v="14"/>
    <x v="62"/>
    <n v="5.74E-2"/>
  </r>
  <r>
    <x v="14"/>
    <x v="63"/>
    <n v="0.05"/>
  </r>
  <r>
    <x v="14"/>
    <x v="64"/>
    <n v="4.1500000000000002E-2"/>
  </r>
  <r>
    <x v="14"/>
    <x v="65"/>
    <n v="3.8300000000000001E-2"/>
  </r>
  <r>
    <x v="14"/>
    <x v="66"/>
    <n v="0.03"/>
  </r>
  <r>
    <x v="14"/>
    <x v="67"/>
    <n v="2.8799999999999999E-2"/>
  </r>
  <r>
    <x v="14"/>
    <x v="68"/>
    <n v="0.02"/>
  </r>
  <r>
    <x v="14"/>
    <x v="69"/>
    <n v="0.02"/>
  </r>
  <r>
    <x v="14"/>
    <x v="70"/>
    <n v="1.6500000000000001E-2"/>
  </r>
  <r>
    <x v="14"/>
    <x v="71"/>
    <n v="0.01"/>
  </r>
  <r>
    <x v="14"/>
    <x v="72"/>
    <n v="0.01"/>
  </r>
  <r>
    <x v="14"/>
    <x v="73"/>
    <n v="0.01"/>
  </r>
  <r>
    <x v="14"/>
    <x v="74"/>
    <n v="0.01"/>
  </r>
  <r>
    <x v="14"/>
    <x v="75"/>
    <n v="2.7000000000000001E-3"/>
  </r>
  <r>
    <x v="14"/>
    <x v="76"/>
    <n v="0"/>
  </r>
  <r>
    <x v="14"/>
    <x v="77"/>
    <n v="0"/>
  </r>
  <r>
    <x v="14"/>
    <x v="78"/>
    <n v="0"/>
  </r>
  <r>
    <x v="14"/>
    <x v="79"/>
    <n v="0"/>
  </r>
  <r>
    <x v="14"/>
    <x v="80"/>
    <n v="0"/>
  </r>
  <r>
    <x v="14"/>
    <x v="81"/>
    <n v="4.4000000000000003E-3"/>
  </r>
  <r>
    <x v="14"/>
    <x v="82"/>
    <n v="0.01"/>
  </r>
  <r>
    <x v="14"/>
    <x v="83"/>
    <n v="0.01"/>
  </r>
  <r>
    <x v="14"/>
    <x v="84"/>
    <n v="1.66E-2"/>
  </r>
  <r>
    <x v="14"/>
    <x v="85"/>
    <n v="2.1299999999999999E-2"/>
  </r>
  <r>
    <x v="14"/>
    <x v="86"/>
    <n v="3.0200000000000001E-2"/>
  </r>
  <r>
    <x v="14"/>
    <x v="87"/>
    <n v="4.1399999999999999E-2"/>
  </r>
  <r>
    <x v="14"/>
    <x v="88"/>
    <n v="5.3699999999999998E-2"/>
  </r>
  <r>
    <x v="14"/>
    <x v="89"/>
    <n v="6.7500000000000004E-2"/>
  </r>
  <r>
    <x v="14"/>
    <x v="90"/>
    <n v="8.0600000000000005E-2"/>
  </r>
  <r>
    <x v="15"/>
    <x v="0"/>
    <n v="1.3236000000000001"/>
  </r>
  <r>
    <x v="15"/>
    <x v="1"/>
    <n v="1.2939000000000001"/>
  </r>
  <r>
    <x v="15"/>
    <x v="2"/>
    <n v="1.2551000000000001"/>
  </r>
  <r>
    <x v="15"/>
    <x v="3"/>
    <n v="1.2174"/>
  </r>
  <r>
    <x v="15"/>
    <x v="4"/>
    <n v="1.1816"/>
  </r>
  <r>
    <x v="15"/>
    <x v="5"/>
    <n v="1.1462000000000001"/>
  </r>
  <r>
    <x v="15"/>
    <x v="6"/>
    <n v="1.1124000000000001"/>
  </r>
  <r>
    <x v="15"/>
    <x v="7"/>
    <n v="1.0786"/>
  </r>
  <r>
    <x v="15"/>
    <x v="8"/>
    <n v="1.0464"/>
  </r>
  <r>
    <x v="15"/>
    <x v="9"/>
    <n v="1.0148999999999999"/>
  </r>
  <r>
    <x v="15"/>
    <x v="10"/>
    <n v="0.98470000000000002"/>
  </r>
  <r>
    <x v="15"/>
    <x v="11"/>
    <n v="0.95440000000000003"/>
  </r>
  <r>
    <x v="15"/>
    <x v="12"/>
    <n v="0.92549999999999999"/>
  </r>
  <r>
    <x v="15"/>
    <x v="13"/>
    <n v="0.89800000000000002"/>
  </r>
  <r>
    <x v="15"/>
    <x v="14"/>
    <n v="0.87019999999999997"/>
  </r>
  <r>
    <x v="15"/>
    <x v="15"/>
    <n v="0.84309999999999996"/>
  </r>
  <r>
    <x v="15"/>
    <x v="16"/>
    <n v="0.81720000000000004"/>
  </r>
  <r>
    <x v="15"/>
    <x v="17"/>
    <n v="0.79110000000000003"/>
  </r>
  <r>
    <x v="15"/>
    <x v="18"/>
    <n v="0.76690000000000003"/>
  </r>
  <r>
    <x v="15"/>
    <x v="19"/>
    <n v="0.74160000000000004"/>
  </r>
  <r>
    <x v="15"/>
    <x v="20"/>
    <n v="0.71840000000000004"/>
  </r>
  <r>
    <x v="15"/>
    <x v="21"/>
    <n v="0.69469999999999998"/>
  </r>
  <r>
    <x v="15"/>
    <x v="22"/>
    <n v="0.67120000000000002"/>
  </r>
  <r>
    <x v="15"/>
    <x v="23"/>
    <n v="0.64900000000000002"/>
  </r>
  <r>
    <x v="15"/>
    <x v="24"/>
    <n v="0.62709999999999999"/>
  </r>
  <r>
    <x v="15"/>
    <x v="25"/>
    <n v="0.60519999999999996"/>
  </r>
  <r>
    <x v="15"/>
    <x v="26"/>
    <n v="0.58379999999999999"/>
  </r>
  <r>
    <x v="15"/>
    <x v="27"/>
    <n v="0.56299999999999994"/>
  </r>
  <r>
    <x v="15"/>
    <x v="28"/>
    <n v="0.54259999999999997"/>
  </r>
  <r>
    <x v="15"/>
    <x v="29"/>
    <n v="0.52210000000000001"/>
  </r>
  <r>
    <x v="15"/>
    <x v="30"/>
    <n v="0.50239999999999996"/>
  </r>
  <r>
    <x v="15"/>
    <x v="31"/>
    <n v="0.4834"/>
  </r>
  <r>
    <x v="15"/>
    <x v="32"/>
    <n v="0.46460000000000001"/>
  </r>
  <r>
    <x v="15"/>
    <x v="33"/>
    <n v="0.44529999999999997"/>
  </r>
  <r>
    <x v="15"/>
    <x v="34"/>
    <n v="0.42649999999999999"/>
  </r>
  <r>
    <x v="15"/>
    <x v="35"/>
    <n v="0.40839999999999999"/>
  </r>
  <r>
    <x v="15"/>
    <x v="36"/>
    <n v="0.3906"/>
  </r>
  <r>
    <x v="15"/>
    <x v="37"/>
    <n v="0.373"/>
  </r>
  <r>
    <x v="15"/>
    <x v="38"/>
    <n v="0.35560000000000003"/>
  </r>
  <r>
    <x v="15"/>
    <x v="39"/>
    <n v="0.33810000000000001"/>
  </r>
  <r>
    <x v="15"/>
    <x v="40"/>
    <n v="0.32190000000000002"/>
  </r>
  <r>
    <x v="15"/>
    <x v="41"/>
    <n v="0.30530000000000002"/>
  </r>
  <r>
    <x v="15"/>
    <x v="42"/>
    <n v="0.28889999999999999"/>
  </r>
  <r>
    <x v="15"/>
    <x v="43"/>
    <n v="0.27360000000000001"/>
  </r>
  <r>
    <x v="15"/>
    <x v="44"/>
    <n v="0.25719999999999998"/>
  </r>
  <r>
    <x v="15"/>
    <x v="45"/>
    <n v="0.24310000000000001"/>
  </r>
  <r>
    <x v="15"/>
    <x v="46"/>
    <n v="0.22720000000000001"/>
  </r>
  <r>
    <x v="15"/>
    <x v="47"/>
    <n v="0.21390000000000001"/>
  </r>
  <r>
    <x v="15"/>
    <x v="48"/>
    <n v="0.19889999999999999"/>
  </r>
  <r>
    <x v="15"/>
    <x v="49"/>
    <n v="0.18579999999999999"/>
  </r>
  <r>
    <x v="15"/>
    <x v="50"/>
    <n v="0.17280000000000001"/>
  </r>
  <r>
    <x v="15"/>
    <x v="51"/>
    <n v="0.15939999999999999"/>
  </r>
  <r>
    <x v="15"/>
    <x v="52"/>
    <n v="0.1469"/>
  </r>
  <r>
    <x v="15"/>
    <x v="53"/>
    <n v="0.13489999999999999"/>
  </r>
  <r>
    <x v="15"/>
    <x v="54"/>
    <n v="0.1239"/>
  </r>
  <r>
    <x v="15"/>
    <x v="55"/>
    <n v="0.113"/>
  </r>
  <r>
    <x v="15"/>
    <x v="56"/>
    <n v="0.1024"/>
  </r>
  <r>
    <x v="15"/>
    <x v="57"/>
    <n v="9.1600000000000001E-2"/>
  </r>
  <r>
    <x v="15"/>
    <x v="58"/>
    <n v="8.1900000000000001E-2"/>
  </r>
  <r>
    <x v="15"/>
    <x v="59"/>
    <n v="7.2900000000000006E-2"/>
  </r>
  <r>
    <x v="15"/>
    <x v="60"/>
    <n v="6.4699999999999994E-2"/>
  </r>
  <r>
    <x v="15"/>
    <x v="61"/>
    <n v="5.7700000000000001E-2"/>
  </r>
  <r>
    <x v="15"/>
    <x v="62"/>
    <n v="0.05"/>
  </r>
  <r>
    <x v="15"/>
    <x v="63"/>
    <n v="4.1799999999999997E-2"/>
  </r>
  <r>
    <x v="15"/>
    <x v="64"/>
    <n v="3.85E-2"/>
  </r>
  <r>
    <x v="15"/>
    <x v="65"/>
    <n v="0.03"/>
  </r>
  <r>
    <x v="15"/>
    <x v="66"/>
    <n v="2.8500000000000001E-2"/>
  </r>
  <r>
    <x v="15"/>
    <x v="67"/>
    <n v="0.02"/>
  </r>
  <r>
    <x v="15"/>
    <x v="68"/>
    <n v="0.02"/>
  </r>
  <r>
    <x v="15"/>
    <x v="69"/>
    <n v="1.49E-2"/>
  </r>
  <r>
    <x v="15"/>
    <x v="70"/>
    <n v="0.01"/>
  </r>
  <r>
    <x v="15"/>
    <x v="71"/>
    <n v="0.01"/>
  </r>
  <r>
    <x v="15"/>
    <x v="72"/>
    <n v="0.01"/>
  </r>
  <r>
    <x v="15"/>
    <x v="73"/>
    <n v="6.1999999999999998E-3"/>
  </r>
  <r>
    <x v="15"/>
    <x v="74"/>
    <n v="0"/>
  </r>
  <r>
    <x v="15"/>
    <x v="75"/>
    <n v="0"/>
  </r>
  <r>
    <x v="15"/>
    <x v="76"/>
    <n v="0"/>
  </r>
  <r>
    <x v="15"/>
    <x v="77"/>
    <n v="0"/>
  </r>
  <r>
    <x v="15"/>
    <x v="78"/>
    <n v="0"/>
  </r>
  <r>
    <x v="15"/>
    <x v="79"/>
    <n v="0"/>
  </r>
  <r>
    <x v="15"/>
    <x v="80"/>
    <n v="0"/>
  </r>
  <r>
    <x v="15"/>
    <x v="81"/>
    <n v="0"/>
  </r>
  <r>
    <x v="15"/>
    <x v="82"/>
    <n v="2.0000000000000001E-4"/>
  </r>
  <r>
    <x v="15"/>
    <x v="83"/>
    <n v="0.01"/>
  </r>
  <r>
    <x v="15"/>
    <x v="84"/>
    <n v="0.01"/>
  </r>
  <r>
    <x v="15"/>
    <x v="85"/>
    <n v="1.6899999999999998E-2"/>
  </r>
  <r>
    <x v="15"/>
    <x v="86"/>
    <n v="2.35E-2"/>
  </r>
  <r>
    <x v="15"/>
    <x v="87"/>
    <n v="3.3500000000000002E-2"/>
  </r>
  <r>
    <x v="15"/>
    <x v="88"/>
    <n v="4.5199999999999997E-2"/>
  </r>
  <r>
    <x v="15"/>
    <x v="89"/>
    <n v="5.9900000000000002E-2"/>
  </r>
  <r>
    <x v="15"/>
    <x v="90"/>
    <n v="7.22E-2"/>
  </r>
  <r>
    <x v="16"/>
    <x v="0"/>
    <n v="1.3236000000000001"/>
  </r>
  <r>
    <x v="16"/>
    <x v="1"/>
    <n v="1.2939000000000001"/>
  </r>
  <r>
    <x v="16"/>
    <x v="2"/>
    <n v="1.2548999999999999"/>
  </r>
  <r>
    <x v="16"/>
    <x v="3"/>
    <n v="1.2174"/>
  </r>
  <r>
    <x v="16"/>
    <x v="4"/>
    <n v="1.1815"/>
  </r>
  <r>
    <x v="16"/>
    <x v="5"/>
    <n v="1.1460999999999999"/>
  </r>
  <r>
    <x v="16"/>
    <x v="6"/>
    <n v="1.1124000000000001"/>
  </r>
  <r>
    <x v="16"/>
    <x v="7"/>
    <n v="1.0784"/>
  </r>
  <r>
    <x v="16"/>
    <x v="8"/>
    <n v="1.0461"/>
  </r>
  <r>
    <x v="16"/>
    <x v="9"/>
    <n v="1.0145"/>
  </r>
  <r>
    <x v="16"/>
    <x v="10"/>
    <n v="0.98380000000000001"/>
  </r>
  <r>
    <x v="16"/>
    <x v="11"/>
    <n v="0.95379999999999998"/>
  </r>
  <r>
    <x v="16"/>
    <x v="12"/>
    <n v="0.92490000000000006"/>
  </r>
  <r>
    <x v="16"/>
    <x v="13"/>
    <n v="0.89610000000000001"/>
  </r>
  <r>
    <x v="16"/>
    <x v="14"/>
    <n v="0.86880000000000002"/>
  </r>
  <r>
    <x v="16"/>
    <x v="15"/>
    <n v="0.84060000000000001"/>
  </r>
  <r>
    <x v="16"/>
    <x v="16"/>
    <n v="0.81430000000000002"/>
  </r>
  <r>
    <x v="16"/>
    <x v="17"/>
    <n v="0.78890000000000005"/>
  </r>
  <r>
    <x v="16"/>
    <x v="18"/>
    <n v="0.7631"/>
  </r>
  <r>
    <x v="16"/>
    <x v="19"/>
    <n v="0.73870000000000002"/>
  </r>
  <r>
    <x v="16"/>
    <x v="20"/>
    <n v="0.71350000000000002"/>
  </r>
  <r>
    <x v="16"/>
    <x v="21"/>
    <n v="0.6905"/>
  </r>
  <r>
    <x v="16"/>
    <x v="22"/>
    <n v="0.66739999999999999"/>
  </r>
  <r>
    <x v="16"/>
    <x v="23"/>
    <n v="0.64400000000000002"/>
  </r>
  <r>
    <x v="16"/>
    <x v="24"/>
    <n v="0.62150000000000005"/>
  </r>
  <r>
    <x v="16"/>
    <x v="25"/>
    <n v="0.59970000000000001"/>
  </r>
  <r>
    <x v="16"/>
    <x v="26"/>
    <n v="0.57799999999999996"/>
  </r>
  <r>
    <x v="16"/>
    <x v="27"/>
    <n v="0.55700000000000005"/>
  </r>
  <r>
    <x v="16"/>
    <x v="28"/>
    <n v="0.53590000000000004"/>
  </r>
  <r>
    <x v="16"/>
    <x v="29"/>
    <n v="0.51590000000000003"/>
  </r>
  <r>
    <x v="16"/>
    <x v="30"/>
    <n v="0.49580000000000002"/>
  </r>
  <r>
    <x v="16"/>
    <x v="31"/>
    <n v="0.4758"/>
  </r>
  <r>
    <x v="16"/>
    <x v="32"/>
    <n v="0.45679999999999998"/>
  </r>
  <r>
    <x v="16"/>
    <x v="33"/>
    <n v="0.43790000000000001"/>
  </r>
  <r>
    <x v="16"/>
    <x v="34"/>
    <n v="0.41970000000000002"/>
  </r>
  <r>
    <x v="16"/>
    <x v="35"/>
    <n v="0.40110000000000001"/>
  </r>
  <r>
    <x v="16"/>
    <x v="36"/>
    <n v="0.3831"/>
  </r>
  <r>
    <x v="16"/>
    <x v="37"/>
    <n v="0.36509999999999998"/>
  </r>
  <r>
    <x v="16"/>
    <x v="38"/>
    <n v="0.34689999999999999"/>
  </r>
  <r>
    <x v="16"/>
    <x v="39"/>
    <n v="0.3306"/>
  </r>
  <r>
    <x v="16"/>
    <x v="40"/>
    <n v="0.31390000000000001"/>
  </r>
  <r>
    <x v="16"/>
    <x v="41"/>
    <n v="0.2969"/>
  </r>
  <r>
    <x v="16"/>
    <x v="42"/>
    <n v="0.28110000000000002"/>
  </r>
  <r>
    <x v="16"/>
    <x v="43"/>
    <n v="0.26529999999999998"/>
  </r>
  <r>
    <x v="16"/>
    <x v="44"/>
    <n v="0.2492"/>
  </r>
  <r>
    <x v="16"/>
    <x v="45"/>
    <n v="0.2346"/>
  </r>
  <r>
    <x v="16"/>
    <x v="46"/>
    <n v="0.21970000000000001"/>
  </r>
  <r>
    <x v="16"/>
    <x v="47"/>
    <n v="0.20469999999999999"/>
  </r>
  <r>
    <x v="16"/>
    <x v="48"/>
    <n v="0.19059999999999999"/>
  </r>
  <r>
    <x v="16"/>
    <x v="49"/>
    <n v="0.1767"/>
  </r>
  <r>
    <x v="16"/>
    <x v="50"/>
    <n v="0.16420000000000001"/>
  </r>
  <r>
    <x v="16"/>
    <x v="51"/>
    <n v="0.15110000000000001"/>
  </r>
  <r>
    <x v="16"/>
    <x v="52"/>
    <n v="0.1381"/>
  </r>
  <r>
    <x v="16"/>
    <x v="53"/>
    <n v="0.12620000000000001"/>
  </r>
  <r>
    <x v="16"/>
    <x v="54"/>
    <n v="0.1153"/>
  </r>
  <r>
    <x v="16"/>
    <x v="55"/>
    <n v="0.1043"/>
  </r>
  <r>
    <x v="16"/>
    <x v="56"/>
    <n v="9.3799999999999994E-2"/>
  </r>
  <r>
    <x v="16"/>
    <x v="57"/>
    <n v="8.3400000000000002E-2"/>
  </r>
  <r>
    <x v="16"/>
    <x v="58"/>
    <n v="7.4300000000000005E-2"/>
  </r>
  <r>
    <x v="16"/>
    <x v="59"/>
    <n v="6.5799999999999997E-2"/>
  </r>
  <r>
    <x v="16"/>
    <x v="60"/>
    <n v="5.8900000000000001E-2"/>
  </r>
  <r>
    <x v="16"/>
    <x v="61"/>
    <n v="0.05"/>
  </r>
  <r>
    <x v="16"/>
    <x v="62"/>
    <n v="4.2799999999999998E-2"/>
  </r>
  <r>
    <x v="16"/>
    <x v="63"/>
    <n v="3.9800000000000002E-2"/>
  </r>
  <r>
    <x v="16"/>
    <x v="64"/>
    <n v="0.03"/>
  </r>
  <r>
    <x v="16"/>
    <x v="65"/>
    <n v="2.98E-2"/>
  </r>
  <r>
    <x v="16"/>
    <x v="66"/>
    <n v="0.02"/>
  </r>
  <r>
    <x v="16"/>
    <x v="67"/>
    <n v="0.02"/>
  </r>
  <r>
    <x v="16"/>
    <x v="68"/>
    <n v="1.4999999999999999E-2"/>
  </r>
  <r>
    <x v="16"/>
    <x v="69"/>
    <n v="0.01"/>
  </r>
  <r>
    <x v="16"/>
    <x v="70"/>
    <n v="0.01"/>
  </r>
  <r>
    <x v="16"/>
    <x v="71"/>
    <n v="0.01"/>
  </r>
  <r>
    <x v="16"/>
    <x v="72"/>
    <n v="2.7000000000000001E-3"/>
  </r>
  <r>
    <x v="16"/>
    <x v="73"/>
    <n v="0"/>
  </r>
  <r>
    <x v="16"/>
    <x v="74"/>
    <n v="0"/>
  </r>
  <r>
    <x v="16"/>
    <x v="75"/>
    <n v="0"/>
  </r>
  <r>
    <x v="16"/>
    <x v="76"/>
    <n v="0"/>
  </r>
  <r>
    <x v="16"/>
    <x v="77"/>
    <n v="0"/>
  </r>
  <r>
    <x v="16"/>
    <x v="78"/>
    <n v="0"/>
  </r>
  <r>
    <x v="16"/>
    <x v="79"/>
    <n v="0"/>
  </r>
  <r>
    <x v="16"/>
    <x v="80"/>
    <n v="0"/>
  </r>
  <r>
    <x v="16"/>
    <x v="81"/>
    <n v="0"/>
  </r>
  <r>
    <x v="16"/>
    <x v="82"/>
    <n v="0"/>
  </r>
  <r>
    <x v="16"/>
    <x v="83"/>
    <n v="0"/>
  </r>
  <r>
    <x v="16"/>
    <x v="84"/>
    <n v="8.9999999999999993E-3"/>
  </r>
  <r>
    <x v="16"/>
    <x v="85"/>
    <n v="0.01"/>
  </r>
  <r>
    <x v="16"/>
    <x v="86"/>
    <n v="1.9E-2"/>
  </r>
  <r>
    <x v="16"/>
    <x v="87"/>
    <n v="2.6599999999999999E-2"/>
  </r>
  <r>
    <x v="16"/>
    <x v="88"/>
    <n v="3.7499999999999999E-2"/>
  </r>
  <r>
    <x v="16"/>
    <x v="89"/>
    <n v="5.2900000000000003E-2"/>
  </r>
  <r>
    <x v="16"/>
    <x v="90"/>
    <n v="6.4399999999999999E-2"/>
  </r>
  <r>
    <x v="17"/>
    <x v="0"/>
    <n v="1.3232999999999999"/>
  </r>
  <r>
    <x v="17"/>
    <x v="1"/>
    <n v="1.2938000000000001"/>
  </r>
  <r>
    <x v="17"/>
    <x v="2"/>
    <n v="1.2548999999999999"/>
  </r>
  <r>
    <x v="17"/>
    <x v="3"/>
    <n v="1.2171000000000001"/>
  </r>
  <r>
    <x v="17"/>
    <x v="4"/>
    <n v="1.1813"/>
  </r>
  <r>
    <x v="17"/>
    <x v="5"/>
    <n v="1.1460999999999999"/>
  </r>
  <r>
    <x v="17"/>
    <x v="6"/>
    <n v="1.1120000000000001"/>
  </r>
  <r>
    <x v="17"/>
    <x v="7"/>
    <n v="1.0783"/>
  </r>
  <r>
    <x v="17"/>
    <x v="8"/>
    <n v="1.0461"/>
  </r>
  <r>
    <x v="17"/>
    <x v="9"/>
    <n v="1.0146999999999999"/>
  </r>
  <r>
    <x v="17"/>
    <x v="10"/>
    <n v="0.98380000000000001"/>
  </r>
  <r>
    <x v="17"/>
    <x v="11"/>
    <n v="0.95379999999999998"/>
  </r>
  <r>
    <x v="17"/>
    <x v="12"/>
    <n v="0.92410000000000003"/>
  </r>
  <r>
    <x v="17"/>
    <x v="13"/>
    <n v="0.89590000000000003"/>
  </r>
  <r>
    <x v="17"/>
    <x v="14"/>
    <n v="0.86860000000000004"/>
  </r>
  <r>
    <x v="17"/>
    <x v="15"/>
    <n v="0.84040000000000004"/>
  </r>
  <r>
    <x v="17"/>
    <x v="16"/>
    <n v="0.81299999999999994"/>
  </r>
  <r>
    <x v="17"/>
    <x v="17"/>
    <n v="0.78779999999999994"/>
  </r>
  <r>
    <x v="17"/>
    <x v="18"/>
    <n v="0.7611"/>
  </r>
  <r>
    <x v="17"/>
    <x v="19"/>
    <n v="0.73670000000000002"/>
  </r>
  <r>
    <x v="17"/>
    <x v="20"/>
    <n v="0.71140000000000003"/>
  </r>
  <r>
    <x v="17"/>
    <x v="21"/>
    <n v="0.68840000000000001"/>
  </r>
  <r>
    <x v="17"/>
    <x v="22"/>
    <n v="0.66379999999999995"/>
  </r>
  <r>
    <x v="17"/>
    <x v="23"/>
    <n v="0.64"/>
  </r>
  <r>
    <x v="17"/>
    <x v="24"/>
    <n v="0.61829999999999996"/>
  </r>
  <r>
    <x v="17"/>
    <x v="25"/>
    <n v="0.59550000000000003"/>
  </r>
  <r>
    <x v="17"/>
    <x v="26"/>
    <n v="0.57350000000000001"/>
  </r>
  <r>
    <x v="17"/>
    <x v="27"/>
    <n v="0.55220000000000002"/>
  </r>
  <r>
    <x v="17"/>
    <x v="28"/>
    <n v="0.53100000000000003"/>
  </r>
  <r>
    <x v="17"/>
    <x v="29"/>
    <n v="0.51029999999999998"/>
  </r>
  <r>
    <x v="17"/>
    <x v="30"/>
    <n v="0.49"/>
  </r>
  <r>
    <x v="17"/>
    <x v="31"/>
    <n v="0.47049999999999997"/>
  </r>
  <r>
    <x v="17"/>
    <x v="32"/>
    <n v="0.4511"/>
  </r>
  <r>
    <x v="17"/>
    <x v="33"/>
    <n v="0.43209999999999998"/>
  </r>
  <r>
    <x v="17"/>
    <x v="34"/>
    <n v="0.41299999999999998"/>
  </r>
  <r>
    <x v="17"/>
    <x v="35"/>
    <n v="0.39429999999999998"/>
  </r>
  <r>
    <x v="17"/>
    <x v="36"/>
    <n v="0.37559999999999999"/>
  </r>
  <r>
    <x v="17"/>
    <x v="37"/>
    <n v="0.35780000000000001"/>
  </r>
  <r>
    <x v="17"/>
    <x v="38"/>
    <n v="0.34079999999999999"/>
  </r>
  <r>
    <x v="17"/>
    <x v="39"/>
    <n v="0.32419999999999999"/>
  </r>
  <r>
    <x v="17"/>
    <x v="40"/>
    <n v="0.30609999999999998"/>
  </r>
  <r>
    <x v="17"/>
    <x v="41"/>
    <n v="0.28999999999999998"/>
  </r>
  <r>
    <x v="17"/>
    <x v="42"/>
    <n v="0.27439999999999998"/>
  </r>
  <r>
    <x v="17"/>
    <x v="43"/>
    <n v="0.25690000000000002"/>
  </r>
  <r>
    <x v="17"/>
    <x v="44"/>
    <n v="0.24249999999999999"/>
  </r>
  <r>
    <x v="17"/>
    <x v="45"/>
    <n v="0.22600000000000001"/>
  </r>
  <r>
    <x v="17"/>
    <x v="46"/>
    <n v="0.21279999999999999"/>
  </r>
  <r>
    <x v="17"/>
    <x v="47"/>
    <n v="0.1961"/>
  </r>
  <r>
    <x v="17"/>
    <x v="48"/>
    <n v="0.18279999999999999"/>
  </r>
  <r>
    <x v="17"/>
    <x v="49"/>
    <n v="0.1686"/>
  </r>
  <r>
    <x v="17"/>
    <x v="50"/>
    <n v="0.15559999999999999"/>
  </r>
  <r>
    <x v="17"/>
    <x v="51"/>
    <n v="0.14280000000000001"/>
  </r>
  <r>
    <x v="17"/>
    <x v="52"/>
    <n v="0.1308"/>
  </r>
  <r>
    <x v="17"/>
    <x v="53"/>
    <n v="0.1178"/>
  </r>
  <r>
    <x v="17"/>
    <x v="54"/>
    <n v="0.1072"/>
  </r>
  <r>
    <x v="17"/>
    <x v="55"/>
    <n v="9.6199999999999994E-2"/>
  </r>
  <r>
    <x v="17"/>
    <x v="56"/>
    <n v="8.6800000000000002E-2"/>
  </r>
  <r>
    <x v="17"/>
    <x v="57"/>
    <n v="7.7100000000000002E-2"/>
  </r>
  <r>
    <x v="17"/>
    <x v="58"/>
    <n v="6.8599999999999994E-2"/>
  </r>
  <r>
    <x v="17"/>
    <x v="59"/>
    <n v="0.06"/>
  </r>
  <r>
    <x v="17"/>
    <x v="60"/>
    <n v="5.11E-2"/>
  </r>
  <r>
    <x v="17"/>
    <x v="61"/>
    <n v="4.5100000000000001E-2"/>
  </r>
  <r>
    <x v="17"/>
    <x v="62"/>
    <n v="0.04"/>
  </r>
  <r>
    <x v="17"/>
    <x v="63"/>
    <n v="3.1800000000000002E-2"/>
  </r>
  <r>
    <x v="17"/>
    <x v="64"/>
    <n v="0.03"/>
  </r>
  <r>
    <x v="17"/>
    <x v="65"/>
    <n v="2.1299999999999999E-2"/>
  </r>
  <r>
    <x v="17"/>
    <x v="66"/>
    <n v="0.02"/>
  </r>
  <r>
    <x v="17"/>
    <x v="67"/>
    <n v="1.55E-2"/>
  </r>
  <r>
    <x v="17"/>
    <x v="68"/>
    <n v="0.01"/>
  </r>
  <r>
    <x v="17"/>
    <x v="69"/>
    <n v="0.01"/>
  </r>
  <r>
    <x v="17"/>
    <x v="70"/>
    <n v="0.01"/>
  </r>
  <r>
    <x v="17"/>
    <x v="71"/>
    <n v="8.9999999999999998E-4"/>
  </r>
  <r>
    <x v="17"/>
    <x v="72"/>
    <n v="0"/>
  </r>
  <r>
    <x v="17"/>
    <x v="73"/>
    <n v="0"/>
  </r>
  <r>
    <x v="17"/>
    <x v="74"/>
    <n v="0"/>
  </r>
  <r>
    <x v="17"/>
    <x v="75"/>
    <n v="0"/>
  </r>
  <r>
    <x v="17"/>
    <x v="76"/>
    <n v="0"/>
  </r>
  <r>
    <x v="17"/>
    <x v="77"/>
    <n v="0"/>
  </r>
  <r>
    <x v="17"/>
    <x v="78"/>
    <n v="0"/>
  </r>
  <r>
    <x v="17"/>
    <x v="79"/>
    <n v="0"/>
  </r>
  <r>
    <x v="17"/>
    <x v="80"/>
    <n v="0"/>
  </r>
  <r>
    <x v="17"/>
    <x v="81"/>
    <n v="0"/>
  </r>
  <r>
    <x v="17"/>
    <x v="82"/>
    <n v="0"/>
  </r>
  <r>
    <x v="17"/>
    <x v="83"/>
    <n v="0"/>
  </r>
  <r>
    <x v="17"/>
    <x v="84"/>
    <n v="0"/>
  </r>
  <r>
    <x v="17"/>
    <x v="85"/>
    <n v="9.7000000000000003E-3"/>
  </r>
  <r>
    <x v="17"/>
    <x v="86"/>
    <n v="1.15E-2"/>
  </r>
  <r>
    <x v="17"/>
    <x v="87"/>
    <n v="2.0500000000000001E-2"/>
  </r>
  <r>
    <x v="17"/>
    <x v="88"/>
    <n v="3.1899999999999998E-2"/>
  </r>
  <r>
    <x v="17"/>
    <x v="89"/>
    <n v="4.4900000000000002E-2"/>
  </r>
  <r>
    <x v="17"/>
    <x v="90"/>
    <n v="5.7500000000000002E-2"/>
  </r>
  <r>
    <x v="18"/>
    <x v="0"/>
    <n v="1.3232999999999999"/>
  </r>
  <r>
    <x v="18"/>
    <x v="1"/>
    <n v="1.2938000000000001"/>
  </r>
  <r>
    <x v="18"/>
    <x v="2"/>
    <n v="1.2548999999999999"/>
  </r>
  <r>
    <x v="18"/>
    <x v="3"/>
    <n v="1.2171000000000001"/>
  </r>
  <r>
    <x v="18"/>
    <x v="4"/>
    <n v="1.1813"/>
  </r>
  <r>
    <x v="18"/>
    <x v="5"/>
    <n v="1.1460999999999999"/>
  </r>
  <r>
    <x v="18"/>
    <x v="6"/>
    <n v="1.1120000000000001"/>
  </r>
  <r>
    <x v="18"/>
    <x v="7"/>
    <n v="1.0783"/>
  </r>
  <r>
    <x v="18"/>
    <x v="8"/>
    <n v="1.0459000000000001"/>
  </r>
  <r>
    <x v="18"/>
    <x v="9"/>
    <n v="1.0145"/>
  </r>
  <r>
    <x v="18"/>
    <x v="10"/>
    <n v="0.98380000000000001"/>
  </r>
  <r>
    <x v="18"/>
    <x v="11"/>
    <n v="0.95379999999999998"/>
  </r>
  <r>
    <x v="18"/>
    <x v="12"/>
    <n v="0.92430000000000001"/>
  </r>
  <r>
    <x v="18"/>
    <x v="13"/>
    <n v="0.89570000000000005"/>
  </r>
  <r>
    <x v="18"/>
    <x v="14"/>
    <n v="0.86839999999999995"/>
  </r>
  <r>
    <x v="18"/>
    <x v="15"/>
    <n v="0.84019999999999995"/>
  </r>
  <r>
    <x v="18"/>
    <x v="16"/>
    <n v="0.81340000000000001"/>
  </r>
  <r>
    <x v="18"/>
    <x v="17"/>
    <n v="0.78759999999999997"/>
  </r>
  <r>
    <x v="18"/>
    <x v="18"/>
    <n v="0.7611"/>
  </r>
  <r>
    <x v="18"/>
    <x v="19"/>
    <n v="0.73619999999999997"/>
  </r>
  <r>
    <x v="18"/>
    <x v="20"/>
    <n v="0.71050000000000002"/>
  </r>
  <r>
    <x v="18"/>
    <x v="21"/>
    <n v="0.68669999999999998"/>
  </r>
  <r>
    <x v="18"/>
    <x v="22"/>
    <n v="0.66210000000000002"/>
  </r>
  <r>
    <x v="18"/>
    <x v="23"/>
    <n v="0.63900000000000001"/>
  </r>
  <r>
    <x v="18"/>
    <x v="24"/>
    <n v="0.61539999999999995"/>
  </r>
  <r>
    <x v="18"/>
    <x v="25"/>
    <n v="0.59250000000000003"/>
  </r>
  <r>
    <x v="18"/>
    <x v="26"/>
    <n v="0.57099999999999995"/>
  </r>
  <r>
    <x v="18"/>
    <x v="27"/>
    <n v="0.54879999999999995"/>
  </r>
  <r>
    <x v="18"/>
    <x v="28"/>
    <n v="0.52769999999999995"/>
  </r>
  <r>
    <x v="18"/>
    <x v="29"/>
    <n v="0.50619999999999998"/>
  </r>
  <r>
    <x v="18"/>
    <x v="30"/>
    <n v="0.48580000000000001"/>
  </r>
  <r>
    <x v="18"/>
    <x v="31"/>
    <n v="0.46579999999999999"/>
  </r>
  <r>
    <x v="18"/>
    <x v="32"/>
    <n v="0.4451"/>
  </r>
  <r>
    <x v="18"/>
    <x v="33"/>
    <n v="0.42609999999999998"/>
  </r>
  <r>
    <x v="18"/>
    <x v="34"/>
    <n v="0.40699999999999997"/>
  </r>
  <r>
    <x v="18"/>
    <x v="35"/>
    <n v="0.3886"/>
  </r>
  <r>
    <x v="18"/>
    <x v="36"/>
    <n v="0.37"/>
  </r>
  <r>
    <x v="18"/>
    <x v="37"/>
    <n v="0.35239999999999999"/>
  </r>
  <r>
    <x v="18"/>
    <x v="38"/>
    <n v="0.3347"/>
  </r>
  <r>
    <x v="18"/>
    <x v="39"/>
    <n v="0.31640000000000001"/>
  </r>
  <r>
    <x v="18"/>
    <x v="40"/>
    <n v="0.3"/>
  </r>
  <r>
    <x v="18"/>
    <x v="41"/>
    <n v="0.28389999999999999"/>
  </r>
  <r>
    <x v="18"/>
    <x v="42"/>
    <n v="0.2661"/>
  </r>
  <r>
    <x v="18"/>
    <x v="43"/>
    <n v="0.25140000000000001"/>
  </r>
  <r>
    <x v="18"/>
    <x v="44"/>
    <n v="0.2356"/>
  </r>
  <r>
    <x v="18"/>
    <x v="45"/>
    <n v="0.21970000000000001"/>
  </r>
  <r>
    <x v="18"/>
    <x v="46"/>
    <n v="0.20499999999999999"/>
  </r>
  <r>
    <x v="18"/>
    <x v="47"/>
    <n v="0.1903"/>
  </r>
  <r>
    <x v="18"/>
    <x v="48"/>
    <n v="0.17560000000000001"/>
  </r>
  <r>
    <x v="18"/>
    <x v="49"/>
    <n v="0.1628"/>
  </r>
  <r>
    <x v="18"/>
    <x v="50"/>
    <n v="0.14779999999999999"/>
  </r>
  <r>
    <x v="18"/>
    <x v="51"/>
    <n v="0.1356"/>
  </r>
  <r>
    <x v="18"/>
    <x v="52"/>
    <n v="0.1236"/>
  </r>
  <r>
    <x v="18"/>
    <x v="53"/>
    <n v="0.1124"/>
  </r>
  <r>
    <x v="18"/>
    <x v="54"/>
    <n v="0.10059999999999999"/>
  </r>
  <r>
    <x v="18"/>
    <x v="55"/>
    <n v="9.0300000000000005E-2"/>
  </r>
  <r>
    <x v="18"/>
    <x v="56"/>
    <n v="0.08"/>
  </r>
  <r>
    <x v="18"/>
    <x v="57"/>
    <n v="7.0499999999999993E-2"/>
  </r>
  <r>
    <x v="18"/>
    <x v="58"/>
    <n v="6.1899999999999997E-2"/>
  </r>
  <r>
    <x v="18"/>
    <x v="59"/>
    <n v="5.4199999999999998E-2"/>
  </r>
  <r>
    <x v="18"/>
    <x v="60"/>
    <n v="4.8899999999999999E-2"/>
  </r>
  <r>
    <x v="18"/>
    <x v="61"/>
    <n v="0.04"/>
  </r>
  <r>
    <x v="18"/>
    <x v="62"/>
    <n v="3.5099999999999999E-2"/>
  </r>
  <r>
    <x v="18"/>
    <x v="63"/>
    <n v="0.03"/>
  </r>
  <r>
    <x v="18"/>
    <x v="64"/>
    <n v="2.4E-2"/>
  </r>
  <r>
    <x v="18"/>
    <x v="65"/>
    <n v="0.02"/>
  </r>
  <r>
    <x v="18"/>
    <x v="66"/>
    <n v="1.6799999999999999E-2"/>
  </r>
  <r>
    <x v="18"/>
    <x v="67"/>
    <n v="0.01"/>
  </r>
  <r>
    <x v="18"/>
    <x v="68"/>
    <n v="0.01"/>
  </r>
  <r>
    <x v="18"/>
    <x v="69"/>
    <n v="9.7999999999999997E-3"/>
  </r>
  <r>
    <x v="18"/>
    <x v="70"/>
    <n v="0"/>
  </r>
  <r>
    <x v="18"/>
    <x v="71"/>
    <n v="0"/>
  </r>
  <r>
    <x v="18"/>
    <x v="72"/>
    <n v="0"/>
  </r>
  <r>
    <x v="18"/>
    <x v="73"/>
    <n v="0"/>
  </r>
  <r>
    <x v="18"/>
    <x v="74"/>
    <n v="0"/>
  </r>
  <r>
    <x v="18"/>
    <x v="75"/>
    <n v="0"/>
  </r>
  <r>
    <x v="18"/>
    <x v="76"/>
    <n v="0"/>
  </r>
  <r>
    <x v="18"/>
    <x v="77"/>
    <n v="0"/>
  </r>
  <r>
    <x v="18"/>
    <x v="78"/>
    <n v="0"/>
  </r>
  <r>
    <x v="18"/>
    <x v="79"/>
    <n v="0"/>
  </r>
  <r>
    <x v="18"/>
    <x v="80"/>
    <n v="0"/>
  </r>
  <r>
    <x v="18"/>
    <x v="81"/>
    <n v="0"/>
  </r>
  <r>
    <x v="18"/>
    <x v="82"/>
    <n v="0"/>
  </r>
  <r>
    <x v="18"/>
    <x v="83"/>
    <n v="0"/>
  </r>
  <r>
    <x v="18"/>
    <x v="84"/>
    <n v="0"/>
  </r>
  <r>
    <x v="18"/>
    <x v="85"/>
    <n v="1.2999999999999999E-3"/>
  </r>
  <r>
    <x v="18"/>
    <x v="86"/>
    <n v="0.01"/>
  </r>
  <r>
    <x v="18"/>
    <x v="87"/>
    <n v="1.5100000000000001E-2"/>
  </r>
  <r>
    <x v="18"/>
    <x v="88"/>
    <n v="2.4899999999999999E-2"/>
  </r>
  <r>
    <x v="18"/>
    <x v="89"/>
    <n v="3.7499999999999999E-2"/>
  </r>
  <r>
    <x v="18"/>
    <x v="90"/>
    <n v="0.05"/>
  </r>
  <r>
    <x v="19"/>
    <x v="0"/>
    <n v="1.3232999999999999"/>
  </r>
  <r>
    <x v="19"/>
    <x v="1"/>
    <n v="1.2936000000000001"/>
  </r>
  <r>
    <x v="19"/>
    <x v="2"/>
    <n v="1.2548999999999999"/>
  </r>
  <r>
    <x v="19"/>
    <x v="3"/>
    <n v="1.2171000000000001"/>
  </r>
  <r>
    <x v="19"/>
    <x v="4"/>
    <n v="1.1813"/>
  </r>
  <r>
    <x v="19"/>
    <x v="5"/>
    <n v="1.1460999999999999"/>
  </r>
  <r>
    <x v="19"/>
    <x v="6"/>
    <n v="1.1120000000000001"/>
  </r>
  <r>
    <x v="19"/>
    <x v="7"/>
    <n v="1.0783"/>
  </r>
  <r>
    <x v="19"/>
    <x v="8"/>
    <n v="1.0459000000000001"/>
  </r>
  <r>
    <x v="19"/>
    <x v="9"/>
    <n v="1.0145"/>
  </r>
  <r>
    <x v="19"/>
    <x v="10"/>
    <n v="0.98380000000000001"/>
  </r>
  <r>
    <x v="19"/>
    <x v="11"/>
    <n v="0.95379999999999998"/>
  </r>
  <r>
    <x v="19"/>
    <x v="12"/>
    <n v="0.92430000000000001"/>
  </r>
  <r>
    <x v="19"/>
    <x v="13"/>
    <n v="0.89570000000000005"/>
  </r>
  <r>
    <x v="19"/>
    <x v="14"/>
    <n v="0.86819999999999997"/>
  </r>
  <r>
    <x v="19"/>
    <x v="15"/>
    <n v="0.84019999999999995"/>
  </r>
  <r>
    <x v="19"/>
    <x v="16"/>
    <n v="0.81320000000000003"/>
  </r>
  <r>
    <x v="19"/>
    <x v="17"/>
    <n v="0.7873"/>
  </r>
  <r>
    <x v="19"/>
    <x v="18"/>
    <n v="0.7611"/>
  </r>
  <r>
    <x v="19"/>
    <x v="19"/>
    <n v="0.73619999999999997"/>
  </r>
  <r>
    <x v="19"/>
    <x v="20"/>
    <n v="0.71050000000000002"/>
  </r>
  <r>
    <x v="19"/>
    <x v="21"/>
    <n v="0.68669999999999998"/>
  </r>
  <r>
    <x v="19"/>
    <x v="22"/>
    <n v="0.66169999999999995"/>
  </r>
  <r>
    <x v="19"/>
    <x v="23"/>
    <n v="0.63829999999999998"/>
  </r>
  <r>
    <x v="19"/>
    <x v="24"/>
    <n v="0.61439999999999995"/>
  </r>
  <r>
    <x v="19"/>
    <x v="25"/>
    <n v="0.59150000000000003"/>
  </r>
  <r>
    <x v="19"/>
    <x v="26"/>
    <n v="0.56920000000000004"/>
  </r>
  <r>
    <x v="19"/>
    <x v="27"/>
    <n v="0.54679999999999995"/>
  </r>
  <r>
    <x v="19"/>
    <x v="28"/>
    <n v="0.52439999999999998"/>
  </r>
  <r>
    <x v="19"/>
    <x v="29"/>
    <n v="0.50280000000000002"/>
  </r>
  <r>
    <x v="19"/>
    <x v="30"/>
    <n v="0.48209999999999997"/>
  </r>
  <r>
    <x v="19"/>
    <x v="31"/>
    <n v="0.46129999999999999"/>
  </r>
  <r>
    <x v="19"/>
    <x v="32"/>
    <n v="0.44140000000000001"/>
  </r>
  <r>
    <x v="19"/>
    <x v="33"/>
    <n v="0.42180000000000001"/>
  </r>
  <r>
    <x v="19"/>
    <x v="34"/>
    <n v="0.4022"/>
  </r>
  <r>
    <x v="19"/>
    <x v="35"/>
    <n v="0.38319999999999999"/>
  </r>
  <r>
    <x v="19"/>
    <x v="36"/>
    <n v="0.36470000000000002"/>
  </r>
  <r>
    <x v="19"/>
    <x v="37"/>
    <n v="0.34570000000000001"/>
  </r>
  <r>
    <x v="19"/>
    <x v="38"/>
    <n v="0.32829999999999998"/>
  </r>
  <r>
    <x v="19"/>
    <x v="39"/>
    <n v="0.31109999999999999"/>
  </r>
  <r>
    <x v="19"/>
    <x v="40"/>
    <n v="0.29420000000000002"/>
  </r>
  <r>
    <x v="19"/>
    <x v="41"/>
    <n v="0.27639999999999998"/>
  </r>
  <r>
    <x v="19"/>
    <x v="42"/>
    <n v="0.2606"/>
  </r>
  <r>
    <x v="19"/>
    <x v="43"/>
    <n v="0.24440000000000001"/>
  </r>
  <r>
    <x v="19"/>
    <x v="44"/>
    <n v="0.2281"/>
  </r>
  <r>
    <x v="19"/>
    <x v="45"/>
    <n v="0.214"/>
  </r>
  <r>
    <x v="19"/>
    <x v="46"/>
    <n v="0.1983"/>
  </r>
  <r>
    <x v="19"/>
    <x v="47"/>
    <n v="0.18440000000000001"/>
  </r>
  <r>
    <x v="19"/>
    <x v="48"/>
    <n v="0.1694"/>
  </r>
  <r>
    <x v="19"/>
    <x v="49"/>
    <n v="0.15559999999999999"/>
  </r>
  <r>
    <x v="19"/>
    <x v="50"/>
    <n v="0.1431"/>
  </r>
  <r>
    <x v="19"/>
    <x v="51"/>
    <n v="0.12970000000000001"/>
  </r>
  <r>
    <x v="19"/>
    <x v="52"/>
    <n v="0.1172"/>
  </r>
  <r>
    <x v="19"/>
    <x v="53"/>
    <n v="0.10589999999999999"/>
  </r>
  <r>
    <x v="19"/>
    <x v="54"/>
    <n v="9.5299999999999996E-2"/>
  </r>
  <r>
    <x v="19"/>
    <x v="55"/>
    <n v="8.4900000000000003E-2"/>
  </r>
  <r>
    <x v="19"/>
    <x v="56"/>
    <n v="7.5399999999999995E-2"/>
  </r>
  <r>
    <x v="19"/>
    <x v="57"/>
    <n v="6.6600000000000006E-2"/>
  </r>
  <r>
    <x v="19"/>
    <x v="58"/>
    <n v="5.8900000000000001E-2"/>
  </r>
  <r>
    <x v="19"/>
    <x v="59"/>
    <n v="0.05"/>
  </r>
  <r>
    <x v="19"/>
    <x v="60"/>
    <n v="4.3400000000000001E-2"/>
  </r>
  <r>
    <x v="19"/>
    <x v="61"/>
    <n v="3.9199999999999999E-2"/>
  </r>
  <r>
    <x v="19"/>
    <x v="62"/>
    <n v="0.03"/>
  </r>
  <r>
    <x v="19"/>
    <x v="63"/>
    <n v="2.7300000000000001E-2"/>
  </r>
  <r>
    <x v="19"/>
    <x v="64"/>
    <n v="0.02"/>
  </r>
  <r>
    <x v="19"/>
    <x v="65"/>
    <n v="1.8800000000000001E-2"/>
  </r>
  <r>
    <x v="19"/>
    <x v="66"/>
    <n v="0.01"/>
  </r>
  <r>
    <x v="19"/>
    <x v="67"/>
    <n v="0.01"/>
  </r>
  <r>
    <x v="19"/>
    <x v="68"/>
    <n v="0.01"/>
  </r>
  <r>
    <x v="19"/>
    <x v="69"/>
    <n v="0"/>
  </r>
  <r>
    <x v="19"/>
    <x v="70"/>
    <n v="0"/>
  </r>
  <r>
    <x v="19"/>
    <x v="71"/>
    <n v="0"/>
  </r>
  <r>
    <x v="19"/>
    <x v="72"/>
    <n v="0"/>
  </r>
  <r>
    <x v="19"/>
    <x v="73"/>
    <n v="0"/>
  </r>
  <r>
    <x v="19"/>
    <x v="74"/>
    <n v="0"/>
  </r>
  <r>
    <x v="19"/>
    <x v="75"/>
    <n v="0"/>
  </r>
  <r>
    <x v="19"/>
    <x v="76"/>
    <n v="0"/>
  </r>
  <r>
    <x v="19"/>
    <x v="77"/>
    <n v="0"/>
  </r>
  <r>
    <x v="19"/>
    <x v="78"/>
    <n v="0"/>
  </r>
  <r>
    <x v="19"/>
    <x v="79"/>
    <n v="0"/>
  </r>
  <r>
    <x v="19"/>
    <x v="80"/>
    <n v="0"/>
  </r>
  <r>
    <x v="19"/>
    <x v="81"/>
    <n v="0"/>
  </r>
  <r>
    <x v="19"/>
    <x v="82"/>
    <n v="0"/>
  </r>
  <r>
    <x v="19"/>
    <x v="83"/>
    <n v="0"/>
  </r>
  <r>
    <x v="19"/>
    <x v="84"/>
    <n v="0"/>
  </r>
  <r>
    <x v="19"/>
    <x v="85"/>
    <n v="0"/>
  </r>
  <r>
    <x v="19"/>
    <x v="86"/>
    <n v="3.7000000000000002E-3"/>
  </r>
  <r>
    <x v="19"/>
    <x v="87"/>
    <n v="0.01"/>
  </r>
  <r>
    <x v="19"/>
    <x v="88"/>
    <n v="1.9099999999999999E-2"/>
  </r>
  <r>
    <x v="19"/>
    <x v="89"/>
    <n v="3.2199999999999999E-2"/>
  </r>
  <r>
    <x v="19"/>
    <x v="90"/>
    <n v="4.2799999999999998E-2"/>
  </r>
  <r>
    <x v="20"/>
    <x v="0"/>
    <n v="1.3232999999999999"/>
  </r>
  <r>
    <x v="20"/>
    <x v="1"/>
    <n v="1.2936000000000001"/>
  </r>
  <r>
    <x v="20"/>
    <x v="2"/>
    <n v="1.2548999999999999"/>
  </r>
  <r>
    <x v="20"/>
    <x v="3"/>
    <n v="1.2169000000000001"/>
  </r>
  <r>
    <x v="20"/>
    <x v="4"/>
    <n v="1.1811"/>
  </r>
  <r>
    <x v="20"/>
    <x v="5"/>
    <n v="1.1458999999999999"/>
  </r>
  <r>
    <x v="20"/>
    <x v="6"/>
    <n v="1.1120000000000001"/>
  </r>
  <r>
    <x v="20"/>
    <x v="7"/>
    <n v="1.0781000000000001"/>
  </r>
  <r>
    <x v="20"/>
    <x v="8"/>
    <n v="1.0459000000000001"/>
  </r>
  <r>
    <x v="20"/>
    <x v="9"/>
    <n v="1.0145"/>
  </r>
  <r>
    <x v="20"/>
    <x v="10"/>
    <n v="0.98380000000000001"/>
  </r>
  <r>
    <x v="20"/>
    <x v="11"/>
    <n v="0.95369999999999999"/>
  </r>
  <r>
    <x v="20"/>
    <x v="12"/>
    <n v="0.92430000000000001"/>
  </r>
  <r>
    <x v="20"/>
    <x v="13"/>
    <n v="0.89570000000000005"/>
  </r>
  <r>
    <x v="20"/>
    <x v="14"/>
    <n v="0.86819999999999997"/>
  </r>
  <r>
    <x v="20"/>
    <x v="15"/>
    <n v="0.84019999999999995"/>
  </r>
  <r>
    <x v="20"/>
    <x v="16"/>
    <n v="0.81320000000000003"/>
  </r>
  <r>
    <x v="20"/>
    <x v="17"/>
    <n v="0.7873"/>
  </r>
  <r>
    <x v="20"/>
    <x v="18"/>
    <n v="0.7611"/>
  </r>
  <r>
    <x v="20"/>
    <x v="19"/>
    <n v="0.73599999999999999"/>
  </r>
  <r>
    <x v="20"/>
    <x v="20"/>
    <n v="0.71050000000000002"/>
  </r>
  <r>
    <x v="20"/>
    <x v="21"/>
    <n v="0.6865"/>
  </r>
  <r>
    <x v="20"/>
    <x v="22"/>
    <n v="0.66169999999999995"/>
  </r>
  <r>
    <x v="20"/>
    <x v="23"/>
    <n v="0.63829999999999998"/>
  </r>
  <r>
    <x v="20"/>
    <x v="24"/>
    <n v="0.61409999999999998"/>
  </r>
  <r>
    <x v="20"/>
    <x v="25"/>
    <n v="0.59130000000000005"/>
  </r>
  <r>
    <x v="20"/>
    <x v="26"/>
    <n v="0.56869999999999998"/>
  </r>
  <r>
    <x v="20"/>
    <x v="27"/>
    <n v="0.54600000000000004"/>
  </r>
  <r>
    <x v="20"/>
    <x v="28"/>
    <n v="0.52329999999999999"/>
  </r>
  <r>
    <x v="20"/>
    <x v="29"/>
    <n v="0.50129999999999997"/>
  </r>
  <r>
    <x v="20"/>
    <x v="30"/>
    <n v="0.47970000000000002"/>
  </r>
  <r>
    <x v="20"/>
    <x v="31"/>
    <n v="0.45839999999999997"/>
  </r>
  <r>
    <x v="20"/>
    <x v="32"/>
    <n v="0.43840000000000001"/>
  </r>
  <r>
    <x v="20"/>
    <x v="33"/>
    <n v="0.41820000000000002"/>
  </r>
  <r>
    <x v="20"/>
    <x v="34"/>
    <n v="0.39760000000000001"/>
  </r>
  <r>
    <x v="20"/>
    <x v="35"/>
    <n v="0.37859999999999999"/>
  </r>
  <r>
    <x v="20"/>
    <x v="36"/>
    <n v="0.35920000000000002"/>
  </r>
  <r>
    <x v="20"/>
    <x v="37"/>
    <n v="0.34079999999999999"/>
  </r>
  <r>
    <x v="20"/>
    <x v="38"/>
    <n v="0.32279999999999998"/>
  </r>
  <r>
    <x v="20"/>
    <x v="39"/>
    <n v="0.30530000000000002"/>
  </r>
  <r>
    <x v="20"/>
    <x v="40"/>
    <n v="0.28689999999999999"/>
  </r>
  <r>
    <x v="20"/>
    <x v="41"/>
    <n v="0.27060000000000001"/>
  </r>
  <r>
    <x v="20"/>
    <x v="42"/>
    <n v="0.25440000000000002"/>
  </r>
  <r>
    <x v="20"/>
    <x v="43"/>
    <n v="0.23749999999999999"/>
  </r>
  <r>
    <x v="20"/>
    <x v="44"/>
    <n v="0.2228"/>
  </r>
  <r>
    <x v="20"/>
    <x v="45"/>
    <n v="0.20660000000000001"/>
  </r>
  <r>
    <x v="20"/>
    <x v="46"/>
    <n v="0.19309999999999999"/>
  </r>
  <r>
    <x v="20"/>
    <x v="47"/>
    <n v="0.1772"/>
  </r>
  <r>
    <x v="20"/>
    <x v="48"/>
    <n v="0.16420000000000001"/>
  </r>
  <r>
    <x v="20"/>
    <x v="49"/>
    <n v="0.15079999999999999"/>
  </r>
  <r>
    <x v="20"/>
    <x v="50"/>
    <n v="0.13719999999999999"/>
  </r>
  <r>
    <x v="20"/>
    <x v="51"/>
    <n v="0.12529999999999999"/>
  </r>
  <r>
    <x v="20"/>
    <x v="52"/>
    <n v="0.11360000000000001"/>
  </r>
  <r>
    <x v="20"/>
    <x v="53"/>
    <n v="0.1024"/>
  </r>
  <r>
    <x v="20"/>
    <x v="54"/>
    <n v="9.1399999999999995E-2"/>
  </r>
  <r>
    <x v="20"/>
    <x v="55"/>
    <n v="8.0799999999999997E-2"/>
  </r>
  <r>
    <x v="20"/>
    <x v="56"/>
    <n v="7.1099999999999997E-2"/>
  </r>
  <r>
    <x v="20"/>
    <x v="57"/>
    <n v="6.2899999999999998E-2"/>
  </r>
  <r>
    <x v="20"/>
    <x v="58"/>
    <n v="5.5399999999999998E-2"/>
  </r>
  <r>
    <x v="20"/>
    <x v="59"/>
    <n v="4.9200000000000001E-2"/>
  </r>
  <r>
    <x v="20"/>
    <x v="60"/>
    <n v="0.04"/>
  </r>
  <r>
    <x v="20"/>
    <x v="61"/>
    <n v="3.4099999999999998E-2"/>
  </r>
  <r>
    <x v="20"/>
    <x v="62"/>
    <n v="0.03"/>
  </r>
  <r>
    <x v="20"/>
    <x v="63"/>
    <n v="2.1000000000000001E-2"/>
  </r>
  <r>
    <x v="20"/>
    <x v="64"/>
    <n v="0.02"/>
  </r>
  <r>
    <x v="20"/>
    <x v="65"/>
    <n v="1.1299999999999999E-2"/>
  </r>
  <r>
    <x v="20"/>
    <x v="66"/>
    <n v="0.01"/>
  </r>
  <r>
    <x v="20"/>
    <x v="67"/>
    <n v="0.01"/>
  </r>
  <r>
    <x v="20"/>
    <x v="68"/>
    <n v="2.0000000000000001E-4"/>
  </r>
  <r>
    <x v="20"/>
    <x v="69"/>
    <n v="0"/>
  </r>
  <r>
    <x v="20"/>
    <x v="70"/>
    <n v="0"/>
  </r>
  <r>
    <x v="20"/>
    <x v="71"/>
    <n v="0"/>
  </r>
  <r>
    <x v="20"/>
    <x v="72"/>
    <n v="0"/>
  </r>
  <r>
    <x v="20"/>
    <x v="73"/>
    <n v="0"/>
  </r>
  <r>
    <x v="20"/>
    <x v="74"/>
    <n v="0"/>
  </r>
  <r>
    <x v="20"/>
    <x v="75"/>
    <n v="0"/>
  </r>
  <r>
    <x v="20"/>
    <x v="76"/>
    <n v="0"/>
  </r>
  <r>
    <x v="20"/>
    <x v="77"/>
    <n v="0"/>
  </r>
  <r>
    <x v="20"/>
    <x v="78"/>
    <n v="0"/>
  </r>
  <r>
    <x v="20"/>
    <x v="79"/>
    <n v="0"/>
  </r>
  <r>
    <x v="20"/>
    <x v="80"/>
    <n v="0"/>
  </r>
  <r>
    <x v="20"/>
    <x v="81"/>
    <n v="0"/>
  </r>
  <r>
    <x v="20"/>
    <x v="82"/>
    <n v="0"/>
  </r>
  <r>
    <x v="20"/>
    <x v="83"/>
    <n v="0"/>
  </r>
  <r>
    <x v="20"/>
    <x v="84"/>
    <n v="0"/>
  </r>
  <r>
    <x v="20"/>
    <x v="85"/>
    <n v="0"/>
  </r>
  <r>
    <x v="20"/>
    <x v="86"/>
    <n v="0"/>
  </r>
  <r>
    <x v="20"/>
    <x v="87"/>
    <n v="6.7999999999999996E-3"/>
  </r>
  <r>
    <x v="20"/>
    <x v="88"/>
    <n v="1.37E-2"/>
  </r>
  <r>
    <x v="20"/>
    <x v="89"/>
    <n v="2.52E-2"/>
  </r>
  <r>
    <x v="20"/>
    <x v="90"/>
    <n v="3.6900000000000002E-2"/>
  </r>
  <r>
    <x v="21"/>
    <x v="0"/>
    <n v="1.3232999999999999"/>
  </r>
  <r>
    <x v="21"/>
    <x v="1"/>
    <n v="1.2936000000000001"/>
  </r>
  <r>
    <x v="21"/>
    <x v="2"/>
    <n v="1.2547999999999999"/>
  </r>
  <r>
    <x v="21"/>
    <x v="3"/>
    <n v="1.2169000000000001"/>
  </r>
  <r>
    <x v="21"/>
    <x v="4"/>
    <n v="1.181"/>
  </r>
  <r>
    <x v="21"/>
    <x v="5"/>
    <n v="1.1458999999999999"/>
  </r>
  <r>
    <x v="21"/>
    <x v="6"/>
    <n v="1.1120000000000001"/>
  </r>
  <r>
    <x v="21"/>
    <x v="7"/>
    <n v="1.0783"/>
  </r>
  <r>
    <x v="21"/>
    <x v="8"/>
    <n v="1.0459000000000001"/>
  </r>
  <r>
    <x v="21"/>
    <x v="9"/>
    <n v="1.0144"/>
  </r>
  <r>
    <x v="21"/>
    <x v="10"/>
    <n v="0.98380000000000001"/>
  </r>
  <r>
    <x v="21"/>
    <x v="11"/>
    <n v="0.95369999999999999"/>
  </r>
  <r>
    <x v="21"/>
    <x v="12"/>
    <n v="0.92430000000000001"/>
  </r>
  <r>
    <x v="21"/>
    <x v="13"/>
    <n v="0.89570000000000005"/>
  </r>
  <r>
    <x v="21"/>
    <x v="14"/>
    <n v="0.86819999999999997"/>
  </r>
  <r>
    <x v="21"/>
    <x v="15"/>
    <n v="0.84019999999999995"/>
  </r>
  <r>
    <x v="21"/>
    <x v="16"/>
    <n v="0.81320000000000003"/>
  </r>
  <r>
    <x v="21"/>
    <x v="17"/>
    <n v="0.78759999999999997"/>
  </r>
  <r>
    <x v="21"/>
    <x v="18"/>
    <n v="0.7611"/>
  </r>
  <r>
    <x v="21"/>
    <x v="19"/>
    <n v="0.73599999999999999"/>
  </r>
  <r>
    <x v="21"/>
    <x v="20"/>
    <n v="0.71050000000000002"/>
  </r>
  <r>
    <x v="21"/>
    <x v="21"/>
    <n v="0.6865"/>
  </r>
  <r>
    <x v="21"/>
    <x v="22"/>
    <n v="0.66169999999999995"/>
  </r>
  <r>
    <x v="21"/>
    <x v="23"/>
    <n v="0.63829999999999998"/>
  </r>
  <r>
    <x v="21"/>
    <x v="24"/>
    <n v="0.61409999999999998"/>
  </r>
  <r>
    <x v="21"/>
    <x v="25"/>
    <n v="0.59130000000000005"/>
  </r>
  <r>
    <x v="21"/>
    <x v="26"/>
    <n v="0.56869999999999998"/>
  </r>
  <r>
    <x v="21"/>
    <x v="27"/>
    <n v="0.54579999999999995"/>
  </r>
  <r>
    <x v="21"/>
    <x v="28"/>
    <n v="0.52329999999999999"/>
  </r>
  <r>
    <x v="21"/>
    <x v="29"/>
    <n v="0.50080000000000002"/>
  </r>
  <r>
    <x v="21"/>
    <x v="30"/>
    <n v="0.47889999999999999"/>
  </r>
  <r>
    <x v="21"/>
    <x v="31"/>
    <n v="0.45789999999999997"/>
  </r>
  <r>
    <x v="21"/>
    <x v="32"/>
    <n v="0.4365"/>
  </r>
  <r>
    <x v="21"/>
    <x v="33"/>
    <n v="0.4158"/>
  </r>
  <r>
    <x v="21"/>
    <x v="34"/>
    <n v="0.39489999999999997"/>
  </r>
  <r>
    <x v="21"/>
    <x v="35"/>
    <n v="0.37490000000000001"/>
  </r>
  <r>
    <x v="21"/>
    <x v="36"/>
    <n v="0.35499999999999998"/>
  </r>
  <r>
    <x v="21"/>
    <x v="37"/>
    <n v="0.33650000000000002"/>
  </r>
  <r>
    <x v="21"/>
    <x v="38"/>
    <n v="0.3175"/>
  </r>
  <r>
    <x v="21"/>
    <x v="39"/>
    <n v="0.29970000000000002"/>
  </r>
  <r>
    <x v="21"/>
    <x v="40"/>
    <n v="0.28220000000000001"/>
  </r>
  <r>
    <x v="21"/>
    <x v="41"/>
    <n v="0.26469999999999999"/>
  </r>
  <r>
    <x v="21"/>
    <x v="42"/>
    <n v="0.24829999999999999"/>
  </r>
  <r>
    <x v="21"/>
    <x v="43"/>
    <n v="0.23219999999999999"/>
  </r>
  <r>
    <x v="21"/>
    <x v="44"/>
    <n v="0.21579999999999999"/>
  </r>
  <r>
    <x v="21"/>
    <x v="45"/>
    <n v="0.2014"/>
  </r>
  <r>
    <x v="21"/>
    <x v="46"/>
    <n v="0.18579999999999999"/>
  </r>
  <r>
    <x v="21"/>
    <x v="47"/>
    <n v="0.1731"/>
  </r>
  <r>
    <x v="21"/>
    <x v="48"/>
    <n v="0.15809999999999999"/>
  </r>
  <r>
    <x v="21"/>
    <x v="49"/>
    <n v="0.14560000000000001"/>
  </r>
  <r>
    <x v="21"/>
    <x v="50"/>
    <n v="0.1333"/>
  </r>
  <r>
    <x v="21"/>
    <x v="51"/>
    <n v="0.1217"/>
  </r>
  <r>
    <x v="21"/>
    <x v="52"/>
    <n v="0.10920000000000001"/>
  </r>
  <r>
    <x v="21"/>
    <x v="53"/>
    <n v="9.8599999999999993E-2"/>
  </r>
  <r>
    <x v="21"/>
    <x v="54"/>
    <n v="8.8599999999999998E-2"/>
  </r>
  <r>
    <x v="21"/>
    <x v="55"/>
    <n v="7.9200000000000007E-2"/>
  </r>
  <r>
    <x v="21"/>
    <x v="56"/>
    <n v="7.0000000000000007E-2"/>
  </r>
  <r>
    <x v="21"/>
    <x v="57"/>
    <n v="6.08E-2"/>
  </r>
  <r>
    <x v="21"/>
    <x v="58"/>
    <n v="5.2699999999999997E-2"/>
  </r>
  <r>
    <x v="21"/>
    <x v="59"/>
    <n v="4.58E-2"/>
  </r>
  <r>
    <x v="21"/>
    <x v="60"/>
    <n v="3.9699999999999999E-2"/>
  </r>
  <r>
    <x v="21"/>
    <x v="61"/>
    <n v="0.03"/>
  </r>
  <r>
    <x v="21"/>
    <x v="62"/>
    <n v="2.5600000000000001E-2"/>
  </r>
  <r>
    <x v="21"/>
    <x v="63"/>
    <n v="0.02"/>
  </r>
  <r>
    <x v="21"/>
    <x v="64"/>
    <n v="1.43E-2"/>
  </r>
  <r>
    <x v="21"/>
    <x v="65"/>
    <n v="0.01"/>
  </r>
  <r>
    <x v="21"/>
    <x v="66"/>
    <n v="0.01"/>
  </r>
  <r>
    <x v="21"/>
    <x v="67"/>
    <n v="1.4E-3"/>
  </r>
  <r>
    <x v="21"/>
    <x v="68"/>
    <n v="0"/>
  </r>
  <r>
    <x v="21"/>
    <x v="69"/>
    <n v="0"/>
  </r>
  <r>
    <x v="21"/>
    <x v="70"/>
    <n v="0"/>
  </r>
  <r>
    <x v="21"/>
    <x v="71"/>
    <n v="0"/>
  </r>
  <r>
    <x v="21"/>
    <x v="72"/>
    <n v="0"/>
  </r>
  <r>
    <x v="21"/>
    <x v="73"/>
    <n v="0"/>
  </r>
  <r>
    <x v="21"/>
    <x v="74"/>
    <n v="0"/>
  </r>
  <r>
    <x v="21"/>
    <x v="75"/>
    <n v="0"/>
  </r>
  <r>
    <x v="21"/>
    <x v="76"/>
    <n v="0"/>
  </r>
  <r>
    <x v="21"/>
    <x v="77"/>
    <n v="0"/>
  </r>
  <r>
    <x v="21"/>
    <x v="78"/>
    <n v="0"/>
  </r>
  <r>
    <x v="21"/>
    <x v="79"/>
    <n v="0"/>
  </r>
  <r>
    <x v="21"/>
    <x v="80"/>
    <n v="0"/>
  </r>
  <r>
    <x v="21"/>
    <x v="81"/>
    <n v="0"/>
  </r>
  <r>
    <x v="21"/>
    <x v="82"/>
    <n v="0"/>
  </r>
  <r>
    <x v="21"/>
    <x v="83"/>
    <n v="0"/>
  </r>
  <r>
    <x v="21"/>
    <x v="84"/>
    <n v="0"/>
  </r>
  <r>
    <x v="21"/>
    <x v="85"/>
    <n v="0"/>
  </r>
  <r>
    <x v="21"/>
    <x v="86"/>
    <n v="0"/>
  </r>
  <r>
    <x v="21"/>
    <x v="87"/>
    <n v="5.9999999999999995E-4"/>
  </r>
  <r>
    <x v="21"/>
    <x v="88"/>
    <n v="0.01"/>
  </r>
  <r>
    <x v="21"/>
    <x v="89"/>
    <n v="1.9699999999999999E-2"/>
  </r>
  <r>
    <x v="21"/>
    <x v="90"/>
    <n v="0.03"/>
  </r>
  <r>
    <x v="22"/>
    <x v="0"/>
    <n v="1.3232999999999999"/>
  </r>
  <r>
    <x v="22"/>
    <x v="1"/>
    <n v="1.2935000000000001"/>
  </r>
  <r>
    <x v="22"/>
    <x v="2"/>
    <n v="1.2547999999999999"/>
  </r>
  <r>
    <x v="22"/>
    <x v="3"/>
    <n v="1.2169000000000001"/>
  </r>
  <r>
    <x v="22"/>
    <x v="4"/>
    <n v="1.181"/>
  </r>
  <r>
    <x v="22"/>
    <x v="5"/>
    <n v="1.1458999999999999"/>
  </r>
  <r>
    <x v="22"/>
    <x v="6"/>
    <n v="1.1120000000000001"/>
  </r>
  <r>
    <x v="22"/>
    <x v="7"/>
    <n v="1.0783"/>
  </r>
  <r>
    <x v="22"/>
    <x v="8"/>
    <n v="1.0459000000000001"/>
  </r>
  <r>
    <x v="22"/>
    <x v="9"/>
    <n v="1.0144"/>
  </r>
  <r>
    <x v="22"/>
    <x v="10"/>
    <n v="0.98380000000000001"/>
  </r>
  <r>
    <x v="22"/>
    <x v="11"/>
    <n v="0.95369999999999999"/>
  </r>
  <r>
    <x v="22"/>
    <x v="12"/>
    <n v="0.92430000000000001"/>
  </r>
  <r>
    <x v="22"/>
    <x v="13"/>
    <n v="0.89570000000000005"/>
  </r>
  <r>
    <x v="22"/>
    <x v="14"/>
    <n v="0.86819999999999997"/>
  </r>
  <r>
    <x v="22"/>
    <x v="15"/>
    <n v="0.84019999999999995"/>
  </r>
  <r>
    <x v="22"/>
    <x v="16"/>
    <n v="0.81320000000000003"/>
  </r>
  <r>
    <x v="22"/>
    <x v="17"/>
    <n v="0.7873"/>
  </r>
  <r>
    <x v="22"/>
    <x v="18"/>
    <n v="0.7611"/>
  </r>
  <r>
    <x v="22"/>
    <x v="19"/>
    <n v="0.73599999999999999"/>
  </r>
  <r>
    <x v="22"/>
    <x v="20"/>
    <n v="0.71050000000000002"/>
  </r>
  <r>
    <x v="22"/>
    <x v="21"/>
    <n v="0.6865"/>
  </r>
  <r>
    <x v="22"/>
    <x v="22"/>
    <n v="0.66169999999999995"/>
  </r>
  <r>
    <x v="22"/>
    <x v="23"/>
    <n v="0.63829999999999998"/>
  </r>
  <r>
    <x v="22"/>
    <x v="24"/>
    <n v="0.61409999999999998"/>
  </r>
  <r>
    <x v="22"/>
    <x v="25"/>
    <n v="0.59130000000000005"/>
  </r>
  <r>
    <x v="22"/>
    <x v="26"/>
    <n v="0.56869999999999998"/>
  </r>
  <r>
    <x v="22"/>
    <x v="27"/>
    <n v="0.54579999999999995"/>
  </r>
  <r>
    <x v="22"/>
    <x v="28"/>
    <n v="0.52280000000000004"/>
  </r>
  <r>
    <x v="22"/>
    <x v="29"/>
    <n v="0.50080000000000002"/>
  </r>
  <r>
    <x v="22"/>
    <x v="30"/>
    <n v="0.47889999999999999"/>
  </r>
  <r>
    <x v="22"/>
    <x v="31"/>
    <n v="0.45789999999999997"/>
  </r>
  <r>
    <x v="22"/>
    <x v="32"/>
    <n v="0.43619999999999998"/>
  </r>
  <r>
    <x v="22"/>
    <x v="33"/>
    <n v="0.41449999999999998"/>
  </r>
  <r>
    <x v="22"/>
    <x v="34"/>
    <n v="0.39350000000000002"/>
  </r>
  <r>
    <x v="22"/>
    <x v="35"/>
    <n v="0.37269999999999998"/>
  </r>
  <r>
    <x v="22"/>
    <x v="36"/>
    <n v="0.3528"/>
  </r>
  <r>
    <x v="22"/>
    <x v="37"/>
    <n v="0.33300000000000002"/>
  </r>
  <r>
    <x v="22"/>
    <x v="38"/>
    <n v="0.31419999999999998"/>
  </r>
  <r>
    <x v="22"/>
    <x v="39"/>
    <n v="0.29530000000000001"/>
  </r>
  <r>
    <x v="22"/>
    <x v="40"/>
    <n v="0.2767"/>
  </r>
  <r>
    <x v="22"/>
    <x v="41"/>
    <n v="0.25940000000000002"/>
  </r>
  <r>
    <x v="22"/>
    <x v="42"/>
    <n v="0.24329999999999999"/>
  </r>
  <r>
    <x v="22"/>
    <x v="43"/>
    <n v="0.22559999999999999"/>
  </r>
  <r>
    <x v="22"/>
    <x v="44"/>
    <n v="0.21029999999999999"/>
  </r>
  <r>
    <x v="22"/>
    <x v="45"/>
    <n v="0.1951"/>
  </r>
  <r>
    <x v="22"/>
    <x v="46"/>
    <n v="0.18110000000000001"/>
  </r>
  <r>
    <x v="22"/>
    <x v="47"/>
    <n v="0.1661"/>
  </r>
  <r>
    <x v="22"/>
    <x v="48"/>
    <n v="0.15329999999999999"/>
  </r>
  <r>
    <x v="22"/>
    <x v="49"/>
    <n v="0.1411"/>
  </r>
  <r>
    <x v="22"/>
    <x v="50"/>
    <n v="0.12809999999999999"/>
  </r>
  <r>
    <x v="22"/>
    <x v="51"/>
    <n v="0.1172"/>
  </r>
  <r>
    <x v="22"/>
    <x v="52"/>
    <n v="0.1072"/>
  </r>
  <r>
    <x v="22"/>
    <x v="53"/>
    <n v="9.7000000000000003E-2"/>
  </r>
  <r>
    <x v="22"/>
    <x v="54"/>
    <n v="8.8099999999999998E-2"/>
  </r>
  <r>
    <x v="22"/>
    <x v="55"/>
    <n v="7.8600000000000003E-2"/>
  </r>
  <r>
    <x v="22"/>
    <x v="56"/>
    <n v="7.0000000000000007E-2"/>
  </r>
  <r>
    <x v="22"/>
    <x v="57"/>
    <n v="0.06"/>
  </r>
  <r>
    <x v="22"/>
    <x v="58"/>
    <n v="5.11E-2"/>
  </r>
  <r>
    <x v="22"/>
    <x v="59"/>
    <n v="4.3200000000000002E-2"/>
  </r>
  <r>
    <x v="22"/>
    <x v="60"/>
    <n v="3.6299999999999999E-2"/>
  </r>
  <r>
    <x v="22"/>
    <x v="61"/>
    <n v="0.03"/>
  </r>
  <r>
    <x v="22"/>
    <x v="62"/>
    <n v="2.0799999999999999E-2"/>
  </r>
  <r>
    <x v="22"/>
    <x v="63"/>
    <n v="1.7999999999999999E-2"/>
  </r>
  <r>
    <x v="22"/>
    <x v="64"/>
    <n v="0.01"/>
  </r>
  <r>
    <x v="22"/>
    <x v="65"/>
    <n v="0.01"/>
  </r>
  <r>
    <x v="22"/>
    <x v="66"/>
    <n v="2.8999999999999998E-3"/>
  </r>
  <r>
    <x v="22"/>
    <x v="67"/>
    <n v="0"/>
  </r>
  <r>
    <x v="22"/>
    <x v="68"/>
    <n v="0"/>
  </r>
  <r>
    <x v="22"/>
    <x v="69"/>
    <n v="0"/>
  </r>
  <r>
    <x v="22"/>
    <x v="70"/>
    <n v="0"/>
  </r>
  <r>
    <x v="22"/>
    <x v="71"/>
    <n v="0"/>
  </r>
  <r>
    <x v="22"/>
    <x v="72"/>
    <n v="0"/>
  </r>
  <r>
    <x v="22"/>
    <x v="73"/>
    <n v="0"/>
  </r>
  <r>
    <x v="22"/>
    <x v="74"/>
    <n v="0"/>
  </r>
  <r>
    <x v="22"/>
    <x v="75"/>
    <n v="0"/>
  </r>
  <r>
    <x v="22"/>
    <x v="76"/>
    <n v="0"/>
  </r>
  <r>
    <x v="22"/>
    <x v="77"/>
    <n v="0"/>
  </r>
  <r>
    <x v="22"/>
    <x v="78"/>
    <n v="0"/>
  </r>
  <r>
    <x v="22"/>
    <x v="79"/>
    <n v="0"/>
  </r>
  <r>
    <x v="22"/>
    <x v="80"/>
    <n v="0"/>
  </r>
  <r>
    <x v="22"/>
    <x v="81"/>
    <n v="0"/>
  </r>
  <r>
    <x v="22"/>
    <x v="82"/>
    <n v="0"/>
  </r>
  <r>
    <x v="22"/>
    <x v="83"/>
    <n v="0"/>
  </r>
  <r>
    <x v="22"/>
    <x v="84"/>
    <n v="0"/>
  </r>
  <r>
    <x v="22"/>
    <x v="85"/>
    <n v="0"/>
  </r>
  <r>
    <x v="22"/>
    <x v="86"/>
    <n v="0"/>
  </r>
  <r>
    <x v="22"/>
    <x v="87"/>
    <n v="0"/>
  </r>
  <r>
    <x v="22"/>
    <x v="88"/>
    <n v="4.5999999999999999E-3"/>
  </r>
  <r>
    <x v="22"/>
    <x v="89"/>
    <n v="1.41E-2"/>
  </r>
  <r>
    <x v="22"/>
    <x v="90"/>
    <n v="2.4400000000000002E-2"/>
  </r>
  <r>
    <x v="23"/>
    <x v="0"/>
    <n v="1.3232999999999999"/>
  </r>
  <r>
    <x v="23"/>
    <x v="1"/>
    <n v="1.2935000000000001"/>
  </r>
  <r>
    <x v="23"/>
    <x v="2"/>
    <n v="1.2547999999999999"/>
  </r>
  <r>
    <x v="23"/>
    <x v="3"/>
    <n v="1.2169000000000001"/>
  </r>
  <r>
    <x v="23"/>
    <x v="4"/>
    <n v="1.181"/>
  </r>
  <r>
    <x v="23"/>
    <x v="5"/>
    <n v="1.1458999999999999"/>
  </r>
  <r>
    <x v="23"/>
    <x v="6"/>
    <n v="1.1120000000000001"/>
  </r>
  <r>
    <x v="23"/>
    <x v="7"/>
    <n v="1.0783"/>
  </r>
  <r>
    <x v="23"/>
    <x v="8"/>
    <n v="1.0459000000000001"/>
  </r>
  <r>
    <x v="23"/>
    <x v="9"/>
    <n v="1.0144"/>
  </r>
  <r>
    <x v="23"/>
    <x v="10"/>
    <n v="0.98360000000000003"/>
  </r>
  <r>
    <x v="23"/>
    <x v="11"/>
    <n v="0.95369999999999999"/>
  </r>
  <r>
    <x v="23"/>
    <x v="12"/>
    <n v="0.92430000000000001"/>
  </r>
  <r>
    <x v="23"/>
    <x v="13"/>
    <n v="0.89570000000000005"/>
  </r>
  <r>
    <x v="23"/>
    <x v="14"/>
    <n v="0.86819999999999997"/>
  </r>
  <r>
    <x v="23"/>
    <x v="15"/>
    <n v="0.84019999999999995"/>
  </r>
  <r>
    <x v="23"/>
    <x v="16"/>
    <n v="0.81320000000000003"/>
  </r>
  <r>
    <x v="23"/>
    <x v="17"/>
    <n v="0.78759999999999997"/>
  </r>
  <r>
    <x v="23"/>
    <x v="18"/>
    <n v="0.7611"/>
  </r>
  <r>
    <x v="23"/>
    <x v="19"/>
    <n v="0.73599999999999999"/>
  </r>
  <r>
    <x v="23"/>
    <x v="20"/>
    <n v="0.7107"/>
  </r>
  <r>
    <x v="23"/>
    <x v="21"/>
    <n v="0.6865"/>
  </r>
  <r>
    <x v="23"/>
    <x v="22"/>
    <n v="0.66169999999999995"/>
  </r>
  <r>
    <x v="23"/>
    <x v="23"/>
    <n v="0.63829999999999998"/>
  </r>
  <r>
    <x v="23"/>
    <x v="24"/>
    <n v="0.61439999999999995"/>
  </r>
  <r>
    <x v="23"/>
    <x v="25"/>
    <n v="0.59099999999999997"/>
  </r>
  <r>
    <x v="23"/>
    <x v="26"/>
    <n v="0.56869999999999998"/>
  </r>
  <r>
    <x v="23"/>
    <x v="27"/>
    <n v="0.54579999999999995"/>
  </r>
  <r>
    <x v="23"/>
    <x v="28"/>
    <n v="0.52280000000000004"/>
  </r>
  <r>
    <x v="23"/>
    <x v="29"/>
    <n v="0.50080000000000002"/>
  </r>
  <r>
    <x v="23"/>
    <x v="30"/>
    <n v="0.47920000000000001"/>
  </r>
  <r>
    <x v="23"/>
    <x v="31"/>
    <n v="0.45760000000000001"/>
  </r>
  <r>
    <x v="23"/>
    <x v="32"/>
    <n v="0.43619999999999998"/>
  </r>
  <r>
    <x v="23"/>
    <x v="33"/>
    <n v="0.41449999999999998"/>
  </r>
  <r>
    <x v="23"/>
    <x v="34"/>
    <n v="0.39319999999999999"/>
  </r>
  <r>
    <x v="23"/>
    <x v="35"/>
    <n v="0.37219999999999998"/>
  </r>
  <r>
    <x v="23"/>
    <x v="36"/>
    <n v="0.35139999999999999"/>
  </r>
  <r>
    <x v="23"/>
    <x v="37"/>
    <n v="0.33079999999999998"/>
  </r>
  <r>
    <x v="23"/>
    <x v="38"/>
    <n v="0.31109999999999999"/>
  </r>
  <r>
    <x v="23"/>
    <x v="39"/>
    <n v="0.29139999999999999"/>
  </r>
  <r>
    <x v="23"/>
    <x v="40"/>
    <n v="0.27310000000000001"/>
  </r>
  <r>
    <x v="23"/>
    <x v="41"/>
    <n v="0.25469999999999998"/>
  </r>
  <r>
    <x v="23"/>
    <x v="42"/>
    <n v="0.23669999999999999"/>
  </r>
  <r>
    <x v="23"/>
    <x v="43"/>
    <n v="0.22059999999999999"/>
  </r>
  <r>
    <x v="23"/>
    <x v="44"/>
    <n v="0.20469999999999999"/>
  </r>
  <r>
    <x v="23"/>
    <x v="45"/>
    <n v="0.18909999999999999"/>
  </r>
  <r>
    <x v="23"/>
    <x v="46"/>
    <n v="0.17499999999999999"/>
  </r>
  <r>
    <x v="23"/>
    <x v="47"/>
    <n v="0.16220000000000001"/>
  </r>
  <r>
    <x v="23"/>
    <x v="48"/>
    <n v="0.14779999999999999"/>
  </r>
  <r>
    <x v="23"/>
    <x v="49"/>
    <n v="0.1361"/>
  </r>
  <r>
    <x v="23"/>
    <x v="50"/>
    <n v="0.12529999999999999"/>
  </r>
  <r>
    <x v="23"/>
    <x v="51"/>
    <n v="0.115"/>
  </r>
  <r>
    <x v="23"/>
    <x v="52"/>
    <n v="0.1056"/>
  </r>
  <r>
    <x v="23"/>
    <x v="53"/>
    <n v="9.6799999999999997E-2"/>
  </r>
  <r>
    <x v="23"/>
    <x v="54"/>
    <n v="8.7800000000000003E-2"/>
  </r>
  <r>
    <x v="23"/>
    <x v="55"/>
    <n v="7.8600000000000003E-2"/>
  </r>
  <r>
    <x v="23"/>
    <x v="56"/>
    <n v="6.9699999999999998E-2"/>
  </r>
  <r>
    <x v="23"/>
    <x v="57"/>
    <n v="0.06"/>
  </r>
  <r>
    <x v="23"/>
    <x v="58"/>
    <n v="5.0799999999999998E-2"/>
  </r>
  <r>
    <x v="23"/>
    <x v="59"/>
    <n v="4.2099999999999999E-2"/>
  </r>
  <r>
    <x v="23"/>
    <x v="60"/>
    <n v="3.3700000000000001E-2"/>
  </r>
  <r>
    <x v="23"/>
    <x v="61"/>
    <n v="2.69E-2"/>
  </r>
  <r>
    <x v="23"/>
    <x v="62"/>
    <n v="0.02"/>
  </r>
  <r>
    <x v="23"/>
    <x v="63"/>
    <n v="1.2800000000000001E-2"/>
  </r>
  <r>
    <x v="23"/>
    <x v="64"/>
    <n v="0.01"/>
  </r>
  <r>
    <x v="23"/>
    <x v="65"/>
    <n v="5.0000000000000001E-3"/>
  </r>
  <r>
    <x v="23"/>
    <x v="66"/>
    <n v="0"/>
  </r>
  <r>
    <x v="23"/>
    <x v="67"/>
    <n v="0"/>
  </r>
  <r>
    <x v="23"/>
    <x v="68"/>
    <n v="0"/>
  </r>
  <r>
    <x v="23"/>
    <x v="69"/>
    <n v="0"/>
  </r>
  <r>
    <x v="23"/>
    <x v="70"/>
    <n v="0"/>
  </r>
  <r>
    <x v="23"/>
    <x v="71"/>
    <n v="0"/>
  </r>
  <r>
    <x v="23"/>
    <x v="72"/>
    <n v="0"/>
  </r>
  <r>
    <x v="23"/>
    <x v="73"/>
    <n v="0"/>
  </r>
  <r>
    <x v="23"/>
    <x v="74"/>
    <n v="0"/>
  </r>
  <r>
    <x v="23"/>
    <x v="75"/>
    <n v="0"/>
  </r>
  <r>
    <x v="23"/>
    <x v="76"/>
    <n v="0"/>
  </r>
  <r>
    <x v="23"/>
    <x v="77"/>
    <n v="0"/>
  </r>
  <r>
    <x v="23"/>
    <x v="78"/>
    <n v="0"/>
  </r>
  <r>
    <x v="23"/>
    <x v="79"/>
    <n v="0"/>
  </r>
  <r>
    <x v="23"/>
    <x v="80"/>
    <n v="0"/>
  </r>
  <r>
    <x v="23"/>
    <x v="81"/>
    <n v="0"/>
  </r>
  <r>
    <x v="23"/>
    <x v="82"/>
    <n v="0"/>
  </r>
  <r>
    <x v="23"/>
    <x v="83"/>
    <n v="0"/>
  </r>
  <r>
    <x v="23"/>
    <x v="84"/>
    <n v="0"/>
  </r>
  <r>
    <x v="23"/>
    <x v="85"/>
    <n v="0"/>
  </r>
  <r>
    <x v="23"/>
    <x v="86"/>
    <n v="0"/>
  </r>
  <r>
    <x v="23"/>
    <x v="87"/>
    <n v="0"/>
  </r>
  <r>
    <x v="23"/>
    <x v="88"/>
    <n v="0"/>
  </r>
  <r>
    <x v="23"/>
    <x v="89"/>
    <n v="9.2999999999999992E-3"/>
  </r>
  <r>
    <x v="23"/>
    <x v="90"/>
    <n v="0.02"/>
  </r>
  <r>
    <x v="24"/>
    <x v="0"/>
    <n v="1.3232999999999999"/>
  </r>
  <r>
    <x v="24"/>
    <x v="1"/>
    <n v="1.2935000000000001"/>
  </r>
  <r>
    <x v="24"/>
    <x v="2"/>
    <n v="1.2547999999999999"/>
  </r>
  <r>
    <x v="24"/>
    <x v="3"/>
    <n v="1.2169000000000001"/>
  </r>
  <r>
    <x v="24"/>
    <x v="4"/>
    <n v="1.181"/>
  </r>
  <r>
    <x v="24"/>
    <x v="5"/>
    <n v="1.1458999999999999"/>
  </r>
  <r>
    <x v="24"/>
    <x v="6"/>
    <n v="1.1120000000000001"/>
  </r>
  <r>
    <x v="24"/>
    <x v="7"/>
    <n v="1.0779000000000001"/>
  </r>
  <r>
    <x v="24"/>
    <x v="8"/>
    <n v="1.0459000000000001"/>
  </r>
  <r>
    <x v="24"/>
    <x v="9"/>
    <n v="1.0144"/>
  </r>
  <r>
    <x v="24"/>
    <x v="10"/>
    <n v="0.98360000000000003"/>
  </r>
  <r>
    <x v="24"/>
    <x v="11"/>
    <n v="0.95369999999999999"/>
  </r>
  <r>
    <x v="24"/>
    <x v="12"/>
    <n v="0.92430000000000001"/>
  </r>
  <r>
    <x v="24"/>
    <x v="13"/>
    <n v="0.89570000000000005"/>
  </r>
  <r>
    <x v="24"/>
    <x v="14"/>
    <n v="0.86819999999999997"/>
  </r>
  <r>
    <x v="24"/>
    <x v="15"/>
    <n v="0.84019999999999995"/>
  </r>
  <r>
    <x v="24"/>
    <x v="16"/>
    <n v="0.81299999999999994"/>
  </r>
  <r>
    <x v="24"/>
    <x v="17"/>
    <n v="0.78759999999999997"/>
  </r>
  <r>
    <x v="24"/>
    <x v="18"/>
    <n v="0.7611"/>
  </r>
  <r>
    <x v="24"/>
    <x v="19"/>
    <n v="0.73599999999999999"/>
  </r>
  <r>
    <x v="24"/>
    <x v="20"/>
    <n v="0.71050000000000002"/>
  </r>
  <r>
    <x v="24"/>
    <x v="21"/>
    <n v="0.6865"/>
  </r>
  <r>
    <x v="24"/>
    <x v="22"/>
    <n v="0.66169999999999995"/>
  </r>
  <r>
    <x v="24"/>
    <x v="23"/>
    <n v="0.63829999999999998"/>
  </r>
  <r>
    <x v="24"/>
    <x v="24"/>
    <n v="0.61460000000000004"/>
  </r>
  <r>
    <x v="24"/>
    <x v="25"/>
    <n v="0.59099999999999997"/>
  </r>
  <r>
    <x v="24"/>
    <x v="26"/>
    <n v="0.56869999999999998"/>
  </r>
  <r>
    <x v="24"/>
    <x v="27"/>
    <n v="0.54579999999999995"/>
  </r>
  <r>
    <x v="24"/>
    <x v="28"/>
    <n v="0.52280000000000004"/>
  </r>
  <r>
    <x v="24"/>
    <x v="29"/>
    <n v="0.50080000000000002"/>
  </r>
  <r>
    <x v="24"/>
    <x v="30"/>
    <n v="0.47920000000000001"/>
  </r>
  <r>
    <x v="24"/>
    <x v="31"/>
    <n v="0.45760000000000001"/>
  </r>
  <r>
    <x v="24"/>
    <x v="32"/>
    <n v="0.43619999999999998"/>
  </r>
  <r>
    <x v="24"/>
    <x v="33"/>
    <n v="0.41449999999999998"/>
  </r>
  <r>
    <x v="24"/>
    <x v="34"/>
    <n v="0.39319999999999999"/>
  </r>
  <r>
    <x v="24"/>
    <x v="35"/>
    <n v="0.37219999999999998"/>
  </r>
  <r>
    <x v="24"/>
    <x v="36"/>
    <n v="0.35170000000000001"/>
  </r>
  <r>
    <x v="24"/>
    <x v="37"/>
    <n v="0.33050000000000002"/>
  </r>
  <r>
    <x v="24"/>
    <x v="38"/>
    <n v="0.30969999999999998"/>
  </r>
  <r>
    <x v="24"/>
    <x v="39"/>
    <n v="0.28939999999999999"/>
  </r>
  <r>
    <x v="24"/>
    <x v="40"/>
    <n v="0.2697"/>
  </r>
  <r>
    <x v="24"/>
    <x v="41"/>
    <n v="0.25059999999999999"/>
  </r>
  <r>
    <x v="24"/>
    <x v="42"/>
    <n v="0.23280000000000001"/>
  </r>
  <r>
    <x v="24"/>
    <x v="43"/>
    <n v="0.21529999999999999"/>
  </r>
  <r>
    <x v="24"/>
    <x v="44"/>
    <n v="0.19889999999999999"/>
  </r>
  <r>
    <x v="24"/>
    <x v="45"/>
    <n v="0.18429999999999999"/>
  </r>
  <r>
    <x v="24"/>
    <x v="46"/>
    <n v="0.16919999999999999"/>
  </r>
  <r>
    <x v="24"/>
    <x v="47"/>
    <n v="0.15609999999999999"/>
  </r>
  <r>
    <x v="24"/>
    <x v="48"/>
    <n v="0.14419999999999999"/>
  </r>
  <r>
    <x v="24"/>
    <x v="49"/>
    <n v="0.1333"/>
  </r>
  <r>
    <x v="24"/>
    <x v="50"/>
    <n v="0.1231"/>
  </r>
  <r>
    <x v="24"/>
    <x v="51"/>
    <n v="0.1139"/>
  </r>
  <r>
    <x v="24"/>
    <x v="52"/>
    <n v="0.1053"/>
  </r>
  <r>
    <x v="24"/>
    <x v="53"/>
    <n v="9.6500000000000002E-2"/>
  </r>
  <r>
    <x v="24"/>
    <x v="54"/>
    <n v="8.7800000000000003E-2"/>
  </r>
  <r>
    <x v="24"/>
    <x v="55"/>
    <n v="7.8899999999999998E-2"/>
  </r>
  <r>
    <x v="24"/>
    <x v="56"/>
    <n v="7.0000000000000007E-2"/>
  </r>
  <r>
    <x v="24"/>
    <x v="57"/>
    <n v="0.06"/>
  </r>
  <r>
    <x v="24"/>
    <x v="58"/>
    <n v="5.0799999999999998E-2"/>
  </r>
  <r>
    <x v="24"/>
    <x v="59"/>
    <n v="4.1799999999999997E-2"/>
  </r>
  <r>
    <x v="24"/>
    <x v="60"/>
    <n v="3.2599999999999997E-2"/>
  </r>
  <r>
    <x v="24"/>
    <x v="61"/>
    <n v="2.4400000000000002E-2"/>
  </r>
  <r>
    <x v="24"/>
    <x v="62"/>
    <n v="1.7899999999999999E-2"/>
  </r>
  <r>
    <x v="24"/>
    <x v="63"/>
    <n v="0.01"/>
  </r>
  <r>
    <x v="24"/>
    <x v="64"/>
    <n v="7.4999999999999997E-3"/>
  </r>
  <r>
    <x v="24"/>
    <x v="65"/>
    <n v="0"/>
  </r>
  <r>
    <x v="24"/>
    <x v="66"/>
    <n v="0"/>
  </r>
  <r>
    <x v="24"/>
    <x v="67"/>
    <n v="0"/>
  </r>
  <r>
    <x v="24"/>
    <x v="68"/>
    <n v="0"/>
  </r>
  <r>
    <x v="24"/>
    <x v="69"/>
    <n v="0"/>
  </r>
  <r>
    <x v="24"/>
    <x v="70"/>
    <n v="0"/>
  </r>
  <r>
    <x v="24"/>
    <x v="71"/>
    <n v="0"/>
  </r>
  <r>
    <x v="24"/>
    <x v="72"/>
    <n v="0"/>
  </r>
  <r>
    <x v="24"/>
    <x v="73"/>
    <n v="0"/>
  </r>
  <r>
    <x v="24"/>
    <x v="74"/>
    <n v="0"/>
  </r>
  <r>
    <x v="24"/>
    <x v="75"/>
    <n v="0"/>
  </r>
  <r>
    <x v="24"/>
    <x v="76"/>
    <n v="0"/>
  </r>
  <r>
    <x v="24"/>
    <x v="77"/>
    <n v="0"/>
  </r>
  <r>
    <x v="24"/>
    <x v="78"/>
    <n v="0"/>
  </r>
  <r>
    <x v="24"/>
    <x v="79"/>
    <n v="0"/>
  </r>
  <r>
    <x v="24"/>
    <x v="80"/>
    <n v="0"/>
  </r>
  <r>
    <x v="24"/>
    <x v="81"/>
    <n v="0"/>
  </r>
  <r>
    <x v="24"/>
    <x v="82"/>
    <n v="0"/>
  </r>
  <r>
    <x v="24"/>
    <x v="83"/>
    <n v="0"/>
  </r>
  <r>
    <x v="24"/>
    <x v="84"/>
    <n v="0"/>
  </r>
  <r>
    <x v="24"/>
    <x v="85"/>
    <n v="0"/>
  </r>
  <r>
    <x v="24"/>
    <x v="86"/>
    <n v="0"/>
  </r>
  <r>
    <x v="24"/>
    <x v="87"/>
    <n v="0"/>
  </r>
  <r>
    <x v="24"/>
    <x v="88"/>
    <n v="0"/>
  </r>
  <r>
    <x v="24"/>
    <x v="89"/>
    <n v="4.1999999999999997E-3"/>
  </r>
  <r>
    <x v="24"/>
    <x v="90"/>
    <n v="1.2800000000000001E-2"/>
  </r>
  <r>
    <x v="25"/>
    <x v="0"/>
    <n v="1.3232999999999999"/>
  </r>
  <r>
    <x v="25"/>
    <x v="1"/>
    <n v="1.2935000000000001"/>
  </r>
  <r>
    <x v="25"/>
    <x v="2"/>
    <n v="1.2547999999999999"/>
  </r>
  <r>
    <x v="25"/>
    <x v="3"/>
    <n v="1.2169000000000001"/>
  </r>
  <r>
    <x v="25"/>
    <x v="4"/>
    <n v="1.181"/>
  </r>
  <r>
    <x v="25"/>
    <x v="5"/>
    <n v="1.1458999999999999"/>
  </r>
  <r>
    <x v="25"/>
    <x v="6"/>
    <n v="1.1120000000000001"/>
  </r>
  <r>
    <x v="25"/>
    <x v="7"/>
    <n v="1.0781000000000001"/>
  </r>
  <r>
    <x v="25"/>
    <x v="8"/>
    <n v="1.0459000000000001"/>
  </r>
  <r>
    <x v="25"/>
    <x v="9"/>
    <n v="1.0144"/>
  </r>
  <r>
    <x v="25"/>
    <x v="10"/>
    <n v="0.98340000000000005"/>
  </r>
  <r>
    <x v="25"/>
    <x v="11"/>
    <n v="0.95369999999999999"/>
  </r>
  <r>
    <x v="25"/>
    <x v="12"/>
    <n v="0.92430000000000001"/>
  </r>
  <r>
    <x v="25"/>
    <x v="13"/>
    <n v="0.89570000000000005"/>
  </r>
  <r>
    <x v="25"/>
    <x v="14"/>
    <n v="0.86819999999999997"/>
  </r>
  <r>
    <x v="25"/>
    <x v="15"/>
    <n v="0.84019999999999995"/>
  </r>
  <r>
    <x v="25"/>
    <x v="16"/>
    <n v="0.81299999999999994"/>
  </r>
  <r>
    <x v="25"/>
    <x v="17"/>
    <n v="0.78759999999999997"/>
  </r>
  <r>
    <x v="25"/>
    <x v="18"/>
    <n v="0.7611"/>
  </r>
  <r>
    <x v="25"/>
    <x v="19"/>
    <n v="0.73580000000000001"/>
  </r>
  <r>
    <x v="25"/>
    <x v="20"/>
    <n v="0.71050000000000002"/>
  </r>
  <r>
    <x v="25"/>
    <x v="21"/>
    <n v="0.6865"/>
  </r>
  <r>
    <x v="25"/>
    <x v="22"/>
    <n v="0.66169999999999995"/>
  </r>
  <r>
    <x v="25"/>
    <x v="23"/>
    <n v="0.63829999999999998"/>
  </r>
  <r>
    <x v="25"/>
    <x v="24"/>
    <n v="0.61439999999999995"/>
  </r>
  <r>
    <x v="25"/>
    <x v="25"/>
    <n v="0.59099999999999997"/>
  </r>
  <r>
    <x v="25"/>
    <x v="26"/>
    <n v="0.56869999999999998"/>
  </r>
  <r>
    <x v="25"/>
    <x v="27"/>
    <n v="0.54600000000000004"/>
  </r>
  <r>
    <x v="25"/>
    <x v="28"/>
    <n v="0.52310000000000001"/>
  </r>
  <r>
    <x v="25"/>
    <x v="29"/>
    <n v="0.50080000000000002"/>
  </r>
  <r>
    <x v="25"/>
    <x v="30"/>
    <n v="0.47920000000000001"/>
  </r>
  <r>
    <x v="25"/>
    <x v="31"/>
    <n v="0.45760000000000001"/>
  </r>
  <r>
    <x v="25"/>
    <x v="32"/>
    <n v="0.43619999999999998"/>
  </r>
  <r>
    <x v="25"/>
    <x v="33"/>
    <n v="0.41470000000000001"/>
  </r>
  <r>
    <x v="25"/>
    <x v="34"/>
    <n v="0.39319999999999999"/>
  </r>
  <r>
    <x v="25"/>
    <x v="35"/>
    <n v="0.37219999999999998"/>
  </r>
  <r>
    <x v="25"/>
    <x v="36"/>
    <n v="0.35139999999999999"/>
  </r>
  <r>
    <x v="25"/>
    <x v="37"/>
    <n v="0.33050000000000002"/>
  </r>
  <r>
    <x v="25"/>
    <x v="38"/>
    <n v="0.30969999999999998"/>
  </r>
  <r>
    <x v="25"/>
    <x v="39"/>
    <n v="0.28939999999999999"/>
  </r>
  <r>
    <x v="25"/>
    <x v="40"/>
    <n v="0.26889999999999997"/>
  </r>
  <r>
    <x v="25"/>
    <x v="41"/>
    <n v="0.24829999999999999"/>
  </r>
  <r>
    <x v="25"/>
    <x v="42"/>
    <n v="0.22889999999999999"/>
  </r>
  <r>
    <x v="25"/>
    <x v="43"/>
    <n v="0.21060000000000001"/>
  </r>
  <r>
    <x v="25"/>
    <x v="44"/>
    <n v="0.19389999999999999"/>
  </r>
  <r>
    <x v="25"/>
    <x v="45"/>
    <n v="0.17710000000000001"/>
  </r>
  <r>
    <x v="25"/>
    <x v="46"/>
    <n v="0.16439999999999999"/>
  </r>
  <r>
    <x v="25"/>
    <x v="47"/>
    <n v="0.1525"/>
  </r>
  <r>
    <x v="25"/>
    <x v="48"/>
    <n v="0.1411"/>
  </r>
  <r>
    <x v="25"/>
    <x v="49"/>
    <n v="0.13139999999999999"/>
  </r>
  <r>
    <x v="25"/>
    <x v="50"/>
    <n v="0.1225"/>
  </r>
  <r>
    <x v="25"/>
    <x v="51"/>
    <n v="0.1139"/>
  </r>
  <r>
    <x v="25"/>
    <x v="52"/>
    <n v="0.1053"/>
  </r>
  <r>
    <x v="25"/>
    <x v="53"/>
    <n v="9.6500000000000002E-2"/>
  </r>
  <r>
    <x v="25"/>
    <x v="54"/>
    <n v="8.7499999999999994E-2"/>
  </r>
  <r>
    <x v="25"/>
    <x v="55"/>
    <n v="7.8600000000000003E-2"/>
  </r>
  <r>
    <x v="25"/>
    <x v="56"/>
    <n v="7.0000000000000007E-2"/>
  </r>
  <r>
    <x v="25"/>
    <x v="57"/>
    <n v="0.06"/>
  </r>
  <r>
    <x v="25"/>
    <x v="58"/>
    <n v="5.0799999999999998E-2"/>
  </r>
  <r>
    <x v="25"/>
    <x v="59"/>
    <n v="4.1799999999999997E-2"/>
  </r>
  <r>
    <x v="25"/>
    <x v="60"/>
    <n v="3.2599999999999997E-2"/>
  </r>
  <r>
    <x v="25"/>
    <x v="61"/>
    <n v="2.3300000000000001E-2"/>
  </r>
  <r>
    <x v="25"/>
    <x v="62"/>
    <n v="1.49E-2"/>
  </r>
  <r>
    <x v="25"/>
    <x v="63"/>
    <n v="0.01"/>
  </r>
  <r>
    <x v="25"/>
    <x v="64"/>
    <n v="1E-3"/>
  </r>
  <r>
    <x v="25"/>
    <x v="65"/>
    <n v="0"/>
  </r>
  <r>
    <x v="25"/>
    <x v="66"/>
    <n v="0"/>
  </r>
  <r>
    <x v="25"/>
    <x v="67"/>
    <n v="0"/>
  </r>
  <r>
    <x v="25"/>
    <x v="68"/>
    <n v="0"/>
  </r>
  <r>
    <x v="25"/>
    <x v="69"/>
    <n v="0"/>
  </r>
  <r>
    <x v="25"/>
    <x v="70"/>
    <n v="0"/>
  </r>
  <r>
    <x v="25"/>
    <x v="71"/>
    <n v="0"/>
  </r>
  <r>
    <x v="25"/>
    <x v="72"/>
    <n v="0"/>
  </r>
  <r>
    <x v="25"/>
    <x v="73"/>
    <n v="0"/>
  </r>
  <r>
    <x v="25"/>
    <x v="74"/>
    <n v="0"/>
  </r>
  <r>
    <x v="25"/>
    <x v="75"/>
    <n v="0"/>
  </r>
  <r>
    <x v="25"/>
    <x v="76"/>
    <n v="0"/>
  </r>
  <r>
    <x v="25"/>
    <x v="77"/>
    <n v="0"/>
  </r>
  <r>
    <x v="25"/>
    <x v="78"/>
    <n v="0"/>
  </r>
  <r>
    <x v="25"/>
    <x v="79"/>
    <n v="0"/>
  </r>
  <r>
    <x v="25"/>
    <x v="80"/>
    <n v="0"/>
  </r>
  <r>
    <x v="25"/>
    <x v="81"/>
    <n v="0"/>
  </r>
  <r>
    <x v="25"/>
    <x v="82"/>
    <n v="0"/>
  </r>
  <r>
    <x v="25"/>
    <x v="83"/>
    <n v="0"/>
  </r>
  <r>
    <x v="25"/>
    <x v="84"/>
    <n v="0"/>
  </r>
  <r>
    <x v="25"/>
    <x v="85"/>
    <n v="0"/>
  </r>
  <r>
    <x v="25"/>
    <x v="86"/>
    <n v="0"/>
  </r>
  <r>
    <x v="25"/>
    <x v="87"/>
    <n v="0"/>
  </r>
  <r>
    <x v="25"/>
    <x v="88"/>
    <n v="0"/>
  </r>
  <r>
    <x v="25"/>
    <x v="89"/>
    <n v="0"/>
  </r>
  <r>
    <x v="25"/>
    <x v="90"/>
    <n v="9.1999999999999998E-3"/>
  </r>
  <r>
    <x v="26"/>
    <x v="0"/>
    <n v="1.3232999999999999"/>
  </r>
  <r>
    <x v="26"/>
    <x v="1"/>
    <n v="1.2935000000000001"/>
  </r>
  <r>
    <x v="26"/>
    <x v="2"/>
    <n v="1.2547999999999999"/>
  </r>
  <r>
    <x v="26"/>
    <x v="3"/>
    <n v="1.2169000000000001"/>
  </r>
  <r>
    <x v="26"/>
    <x v="4"/>
    <n v="1.181"/>
  </r>
  <r>
    <x v="26"/>
    <x v="5"/>
    <n v="1.1458999999999999"/>
  </r>
  <r>
    <x v="26"/>
    <x v="6"/>
    <n v="1.1120000000000001"/>
  </r>
  <r>
    <x v="26"/>
    <x v="7"/>
    <n v="1.0779000000000001"/>
  </r>
  <r>
    <x v="26"/>
    <x v="8"/>
    <n v="1.0459000000000001"/>
  </r>
  <r>
    <x v="26"/>
    <x v="9"/>
    <n v="1.0144"/>
  </r>
  <r>
    <x v="26"/>
    <x v="10"/>
    <n v="0.98340000000000005"/>
  </r>
  <r>
    <x v="26"/>
    <x v="11"/>
    <n v="0.95369999999999999"/>
  </r>
  <r>
    <x v="26"/>
    <x v="12"/>
    <n v="0.92430000000000001"/>
  </r>
  <r>
    <x v="26"/>
    <x v="13"/>
    <n v="0.89570000000000005"/>
  </r>
  <r>
    <x v="26"/>
    <x v="14"/>
    <n v="0.86799999999999999"/>
  </r>
  <r>
    <x v="26"/>
    <x v="15"/>
    <n v="0.84019999999999995"/>
  </r>
  <r>
    <x v="26"/>
    <x v="16"/>
    <n v="0.81299999999999994"/>
  </r>
  <r>
    <x v="26"/>
    <x v="17"/>
    <n v="0.7873"/>
  </r>
  <r>
    <x v="26"/>
    <x v="18"/>
    <n v="0.7611"/>
  </r>
  <r>
    <x v="26"/>
    <x v="19"/>
    <n v="0.73580000000000001"/>
  </r>
  <r>
    <x v="26"/>
    <x v="20"/>
    <n v="0.71050000000000002"/>
  </r>
  <r>
    <x v="26"/>
    <x v="21"/>
    <n v="0.6865"/>
  </r>
  <r>
    <x v="26"/>
    <x v="22"/>
    <n v="0.66169999999999995"/>
  </r>
  <r>
    <x v="26"/>
    <x v="23"/>
    <n v="0.63829999999999998"/>
  </r>
  <r>
    <x v="26"/>
    <x v="24"/>
    <n v="0.61409999999999998"/>
  </r>
  <r>
    <x v="26"/>
    <x v="25"/>
    <n v="0.59099999999999997"/>
  </r>
  <r>
    <x v="26"/>
    <x v="26"/>
    <n v="0.56869999999999998"/>
  </r>
  <r>
    <x v="26"/>
    <x v="27"/>
    <n v="0.54600000000000004"/>
  </r>
  <r>
    <x v="26"/>
    <x v="28"/>
    <n v="0.52280000000000004"/>
  </r>
  <r>
    <x v="26"/>
    <x v="29"/>
    <n v="0.50080000000000002"/>
  </r>
  <r>
    <x v="26"/>
    <x v="30"/>
    <n v="0.47920000000000001"/>
  </r>
  <r>
    <x v="26"/>
    <x v="31"/>
    <n v="0.45760000000000001"/>
  </r>
  <r>
    <x v="26"/>
    <x v="32"/>
    <n v="0.43619999999999998"/>
  </r>
  <r>
    <x v="26"/>
    <x v="33"/>
    <n v="0.41470000000000001"/>
  </r>
  <r>
    <x v="26"/>
    <x v="34"/>
    <n v="0.39319999999999999"/>
  </r>
  <r>
    <x v="26"/>
    <x v="35"/>
    <n v="0.37219999999999998"/>
  </r>
  <r>
    <x v="26"/>
    <x v="36"/>
    <n v="0.35139999999999999"/>
  </r>
  <r>
    <x v="26"/>
    <x v="37"/>
    <n v="0.33050000000000002"/>
  </r>
  <r>
    <x v="26"/>
    <x v="38"/>
    <n v="0.31"/>
  </r>
  <r>
    <x v="26"/>
    <x v="39"/>
    <n v="0.28939999999999999"/>
  </r>
  <r>
    <x v="26"/>
    <x v="40"/>
    <n v="0.26889999999999997"/>
  </r>
  <r>
    <x v="26"/>
    <x v="41"/>
    <n v="0.24829999999999999"/>
  </r>
  <r>
    <x v="26"/>
    <x v="42"/>
    <n v="0.2278"/>
  </r>
  <r>
    <x v="26"/>
    <x v="43"/>
    <n v="0.20780000000000001"/>
  </r>
  <r>
    <x v="26"/>
    <x v="44"/>
    <n v="0.18859999999999999"/>
  </r>
  <r>
    <x v="26"/>
    <x v="45"/>
    <n v="0.1734"/>
  </r>
  <r>
    <x v="26"/>
    <x v="46"/>
    <n v="0.15970000000000001"/>
  </r>
  <r>
    <x v="26"/>
    <x v="47"/>
    <n v="0.1497"/>
  </r>
  <r>
    <x v="26"/>
    <x v="48"/>
    <n v="0.14000000000000001"/>
  </r>
  <r>
    <x v="26"/>
    <x v="49"/>
    <n v="0.13109999999999999"/>
  </r>
  <r>
    <x v="26"/>
    <x v="50"/>
    <n v="0.1225"/>
  </r>
  <r>
    <x v="26"/>
    <x v="51"/>
    <n v="0.1139"/>
  </r>
  <r>
    <x v="26"/>
    <x v="52"/>
    <n v="0.1053"/>
  </r>
  <r>
    <x v="26"/>
    <x v="53"/>
    <n v="9.6500000000000002E-2"/>
  </r>
  <r>
    <x v="26"/>
    <x v="54"/>
    <n v="8.7800000000000003E-2"/>
  </r>
  <r>
    <x v="26"/>
    <x v="55"/>
    <n v="7.8899999999999998E-2"/>
  </r>
  <r>
    <x v="26"/>
    <x v="56"/>
    <n v="7.0000000000000007E-2"/>
  </r>
  <r>
    <x v="26"/>
    <x v="57"/>
    <n v="0.06"/>
  </r>
  <r>
    <x v="26"/>
    <x v="58"/>
    <n v="5.0799999999999998E-2"/>
  </r>
  <r>
    <x v="26"/>
    <x v="59"/>
    <n v="4.1799999999999997E-2"/>
  </r>
  <r>
    <x v="26"/>
    <x v="60"/>
    <n v="3.2599999999999997E-2"/>
  </r>
  <r>
    <x v="26"/>
    <x v="61"/>
    <n v="2.3300000000000001E-2"/>
  </r>
  <r>
    <x v="26"/>
    <x v="62"/>
    <n v="1.38E-2"/>
  </r>
  <r>
    <x v="26"/>
    <x v="63"/>
    <n v="5.7999999999999996E-3"/>
  </r>
  <r>
    <x v="26"/>
    <x v="64"/>
    <n v="0"/>
  </r>
  <r>
    <x v="26"/>
    <x v="65"/>
    <n v="0"/>
  </r>
  <r>
    <x v="26"/>
    <x v="66"/>
    <n v="0"/>
  </r>
  <r>
    <x v="26"/>
    <x v="67"/>
    <n v="0"/>
  </r>
  <r>
    <x v="26"/>
    <x v="68"/>
    <n v="0"/>
  </r>
  <r>
    <x v="26"/>
    <x v="69"/>
    <n v="0"/>
  </r>
  <r>
    <x v="26"/>
    <x v="70"/>
    <n v="0"/>
  </r>
  <r>
    <x v="26"/>
    <x v="71"/>
    <n v="0"/>
  </r>
  <r>
    <x v="26"/>
    <x v="72"/>
    <n v="0"/>
  </r>
  <r>
    <x v="26"/>
    <x v="73"/>
    <n v="0"/>
  </r>
  <r>
    <x v="26"/>
    <x v="74"/>
    <n v="0"/>
  </r>
  <r>
    <x v="26"/>
    <x v="75"/>
    <n v="0"/>
  </r>
  <r>
    <x v="26"/>
    <x v="76"/>
    <n v="0"/>
  </r>
  <r>
    <x v="26"/>
    <x v="77"/>
    <n v="0"/>
  </r>
  <r>
    <x v="26"/>
    <x v="78"/>
    <n v="0"/>
  </r>
  <r>
    <x v="26"/>
    <x v="79"/>
    <n v="0"/>
  </r>
  <r>
    <x v="26"/>
    <x v="80"/>
    <n v="0"/>
  </r>
  <r>
    <x v="26"/>
    <x v="81"/>
    <n v="0"/>
  </r>
  <r>
    <x v="26"/>
    <x v="82"/>
    <n v="0"/>
  </r>
  <r>
    <x v="26"/>
    <x v="83"/>
    <n v="0"/>
  </r>
  <r>
    <x v="26"/>
    <x v="84"/>
    <n v="0"/>
  </r>
  <r>
    <x v="26"/>
    <x v="85"/>
    <n v="0"/>
  </r>
  <r>
    <x v="26"/>
    <x v="86"/>
    <n v="0"/>
  </r>
  <r>
    <x v="26"/>
    <x v="87"/>
    <n v="0"/>
  </r>
  <r>
    <x v="26"/>
    <x v="88"/>
    <n v="0"/>
  </r>
  <r>
    <x v="26"/>
    <x v="89"/>
    <n v="0"/>
  </r>
  <r>
    <x v="26"/>
    <x v="90"/>
    <n v="1.4E-3"/>
  </r>
  <r>
    <x v="27"/>
    <x v="0"/>
    <n v="1.3232999999999999"/>
  </r>
  <r>
    <x v="27"/>
    <x v="1"/>
    <n v="1.2935000000000001"/>
  </r>
  <r>
    <x v="27"/>
    <x v="2"/>
    <n v="1.2545999999999999"/>
  </r>
  <r>
    <x v="27"/>
    <x v="3"/>
    <n v="1.2169000000000001"/>
  </r>
  <r>
    <x v="27"/>
    <x v="4"/>
    <n v="1.181"/>
  </r>
  <r>
    <x v="27"/>
    <x v="5"/>
    <n v="1.1458999999999999"/>
  </r>
  <r>
    <x v="27"/>
    <x v="6"/>
    <n v="1.1120000000000001"/>
  </r>
  <r>
    <x v="27"/>
    <x v="7"/>
    <n v="1.0779000000000001"/>
  </r>
  <r>
    <x v="27"/>
    <x v="8"/>
    <n v="1.0459000000000001"/>
  </r>
  <r>
    <x v="27"/>
    <x v="9"/>
    <n v="1.0144"/>
  </r>
  <r>
    <x v="27"/>
    <x v="10"/>
    <n v="0.98340000000000005"/>
  </r>
  <r>
    <x v="27"/>
    <x v="11"/>
    <n v="0.95369999999999999"/>
  </r>
  <r>
    <x v="27"/>
    <x v="12"/>
    <n v="0.92430000000000001"/>
  </r>
  <r>
    <x v="27"/>
    <x v="13"/>
    <n v="0.89590000000000003"/>
  </r>
  <r>
    <x v="27"/>
    <x v="14"/>
    <n v="0.86799999999999999"/>
  </r>
  <r>
    <x v="27"/>
    <x v="15"/>
    <n v="0.84019999999999995"/>
  </r>
  <r>
    <x v="27"/>
    <x v="16"/>
    <n v="0.81299999999999994"/>
  </r>
  <r>
    <x v="27"/>
    <x v="17"/>
    <n v="0.7873"/>
  </r>
  <r>
    <x v="27"/>
    <x v="18"/>
    <n v="0.7611"/>
  </r>
  <r>
    <x v="27"/>
    <x v="19"/>
    <n v="0.73580000000000001"/>
  </r>
  <r>
    <x v="27"/>
    <x v="20"/>
    <n v="0.71050000000000002"/>
  </r>
  <r>
    <x v="27"/>
    <x v="21"/>
    <n v="0.6865"/>
  </r>
  <r>
    <x v="27"/>
    <x v="22"/>
    <n v="0.66169999999999995"/>
  </r>
  <r>
    <x v="27"/>
    <x v="23"/>
    <n v="0.63829999999999998"/>
  </r>
  <r>
    <x v="27"/>
    <x v="24"/>
    <n v="0.61409999999999998"/>
  </r>
  <r>
    <x v="27"/>
    <x v="25"/>
    <n v="0.59099999999999997"/>
  </r>
  <r>
    <x v="27"/>
    <x v="26"/>
    <n v="0.56869999999999998"/>
  </r>
  <r>
    <x v="27"/>
    <x v="27"/>
    <n v="0.54600000000000004"/>
  </r>
  <r>
    <x v="27"/>
    <x v="28"/>
    <n v="0.52280000000000004"/>
  </r>
  <r>
    <x v="27"/>
    <x v="29"/>
    <n v="0.501"/>
  </r>
  <r>
    <x v="27"/>
    <x v="30"/>
    <n v="0.47920000000000001"/>
  </r>
  <r>
    <x v="27"/>
    <x v="31"/>
    <n v="0.45760000000000001"/>
  </r>
  <r>
    <x v="27"/>
    <x v="32"/>
    <n v="0.43619999999999998"/>
  </r>
  <r>
    <x v="27"/>
    <x v="33"/>
    <n v="0.41470000000000001"/>
  </r>
  <r>
    <x v="27"/>
    <x v="34"/>
    <n v="0.39319999999999999"/>
  </r>
  <r>
    <x v="27"/>
    <x v="35"/>
    <n v="0.37219999999999998"/>
  </r>
  <r>
    <x v="27"/>
    <x v="36"/>
    <n v="0.35139999999999999"/>
  </r>
  <r>
    <x v="27"/>
    <x v="37"/>
    <n v="0.33050000000000002"/>
  </r>
  <r>
    <x v="27"/>
    <x v="38"/>
    <n v="0.31"/>
  </r>
  <r>
    <x v="27"/>
    <x v="39"/>
    <n v="0.28939999999999999"/>
  </r>
  <r>
    <x v="27"/>
    <x v="40"/>
    <n v="0.26889999999999997"/>
  </r>
  <r>
    <x v="27"/>
    <x v="41"/>
    <n v="0.24829999999999999"/>
  </r>
  <r>
    <x v="27"/>
    <x v="42"/>
    <n v="0.2278"/>
  </r>
  <r>
    <x v="27"/>
    <x v="43"/>
    <n v="0.20749999999999999"/>
  </r>
  <r>
    <x v="27"/>
    <x v="44"/>
    <n v="0.18690000000000001"/>
  </r>
  <r>
    <x v="27"/>
    <x v="45"/>
    <n v="0.16769999999999999"/>
  </r>
  <r>
    <x v="27"/>
    <x v="46"/>
    <n v="0.1583"/>
  </r>
  <r>
    <x v="27"/>
    <x v="47"/>
    <n v="0.1497"/>
  </r>
  <r>
    <x v="27"/>
    <x v="48"/>
    <n v="0.14000000000000001"/>
  </r>
  <r>
    <x v="27"/>
    <x v="49"/>
    <n v="0.13109999999999999"/>
  </r>
  <r>
    <x v="27"/>
    <x v="50"/>
    <n v="0.1225"/>
  </r>
  <r>
    <x v="27"/>
    <x v="51"/>
    <n v="0.1139"/>
  </r>
  <r>
    <x v="27"/>
    <x v="52"/>
    <n v="0.1053"/>
  </r>
  <r>
    <x v="27"/>
    <x v="53"/>
    <n v="9.6500000000000002E-2"/>
  </r>
  <r>
    <x v="27"/>
    <x v="54"/>
    <n v="8.7800000000000003E-2"/>
  </r>
  <r>
    <x v="27"/>
    <x v="55"/>
    <n v="7.8899999999999998E-2"/>
  </r>
  <r>
    <x v="27"/>
    <x v="56"/>
    <n v="7.0000000000000007E-2"/>
  </r>
  <r>
    <x v="27"/>
    <x v="57"/>
    <n v="0.06"/>
  </r>
  <r>
    <x v="27"/>
    <x v="58"/>
    <n v="5.0799999999999998E-2"/>
  </r>
  <r>
    <x v="27"/>
    <x v="59"/>
    <n v="4.1799999999999997E-2"/>
  </r>
  <r>
    <x v="27"/>
    <x v="60"/>
    <n v="3.2599999999999997E-2"/>
  </r>
  <r>
    <x v="27"/>
    <x v="61"/>
    <n v="2.3300000000000001E-2"/>
  </r>
  <r>
    <x v="27"/>
    <x v="62"/>
    <n v="1.38E-2"/>
  </r>
  <r>
    <x v="27"/>
    <x v="63"/>
    <n v="4.1999999999999997E-3"/>
  </r>
  <r>
    <x v="27"/>
    <x v="64"/>
    <n v="0"/>
  </r>
  <r>
    <x v="27"/>
    <x v="65"/>
    <n v="0"/>
  </r>
  <r>
    <x v="27"/>
    <x v="66"/>
    <n v="0"/>
  </r>
  <r>
    <x v="27"/>
    <x v="67"/>
    <n v="0"/>
  </r>
  <r>
    <x v="27"/>
    <x v="68"/>
    <n v="0"/>
  </r>
  <r>
    <x v="27"/>
    <x v="69"/>
    <n v="0"/>
  </r>
  <r>
    <x v="27"/>
    <x v="70"/>
    <n v="0"/>
  </r>
  <r>
    <x v="27"/>
    <x v="71"/>
    <n v="0"/>
  </r>
  <r>
    <x v="27"/>
    <x v="72"/>
    <n v="0"/>
  </r>
  <r>
    <x v="27"/>
    <x v="73"/>
    <n v="0"/>
  </r>
  <r>
    <x v="27"/>
    <x v="74"/>
    <n v="0"/>
  </r>
  <r>
    <x v="27"/>
    <x v="75"/>
    <n v="0"/>
  </r>
  <r>
    <x v="27"/>
    <x v="76"/>
    <n v="0"/>
  </r>
  <r>
    <x v="27"/>
    <x v="77"/>
    <n v="0"/>
  </r>
  <r>
    <x v="27"/>
    <x v="78"/>
    <n v="0"/>
  </r>
  <r>
    <x v="27"/>
    <x v="79"/>
    <n v="0"/>
  </r>
  <r>
    <x v="27"/>
    <x v="80"/>
    <n v="0"/>
  </r>
  <r>
    <x v="27"/>
    <x v="81"/>
    <n v="0"/>
  </r>
  <r>
    <x v="27"/>
    <x v="82"/>
    <n v="0"/>
  </r>
  <r>
    <x v="27"/>
    <x v="83"/>
    <n v="0"/>
  </r>
  <r>
    <x v="27"/>
    <x v="84"/>
    <n v="0"/>
  </r>
  <r>
    <x v="27"/>
    <x v="85"/>
    <n v="0"/>
  </r>
  <r>
    <x v="27"/>
    <x v="86"/>
    <n v="0"/>
  </r>
  <r>
    <x v="27"/>
    <x v="87"/>
    <n v="0"/>
  </r>
  <r>
    <x v="27"/>
    <x v="88"/>
    <n v="0"/>
  </r>
  <r>
    <x v="27"/>
    <x v="89"/>
    <n v="0"/>
  </r>
  <r>
    <x v="27"/>
    <x v="9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85">
  <r>
    <x v="0"/>
    <x v="0"/>
    <n v="2.2888999999999999"/>
  </r>
  <r>
    <x v="0"/>
    <x v="1"/>
    <n v="2.2450999999999999"/>
  </r>
  <r>
    <x v="0"/>
    <x v="2"/>
    <n v="2.1930000000000001"/>
  </r>
  <r>
    <x v="0"/>
    <x v="3"/>
    <n v="2.1394000000000002"/>
  </r>
  <r>
    <x v="0"/>
    <x v="4"/>
    <n v="2.0922999999999998"/>
  </r>
  <r>
    <x v="0"/>
    <x v="5"/>
    <n v="2.0507"/>
  </r>
  <r>
    <x v="0"/>
    <x v="6"/>
    <n v="1.9983"/>
  </r>
  <r>
    <x v="0"/>
    <x v="7"/>
    <n v="1.9550000000000001"/>
  </r>
  <r>
    <x v="0"/>
    <x v="8"/>
    <n v="1.9162999999999999"/>
  </r>
  <r>
    <x v="0"/>
    <x v="9"/>
    <n v="1.8773"/>
  </r>
  <r>
    <x v="0"/>
    <x v="10"/>
    <n v="1.8385"/>
  </r>
  <r>
    <x v="0"/>
    <x v="11"/>
    <n v="1.7956000000000001"/>
  </r>
  <r>
    <x v="0"/>
    <x v="12"/>
    <n v="1.7553000000000001"/>
  </r>
  <r>
    <x v="0"/>
    <x v="13"/>
    <n v="1.7183999999999999"/>
  </r>
  <r>
    <x v="0"/>
    <x v="14"/>
    <n v="1.6816"/>
  </r>
  <r>
    <x v="0"/>
    <x v="15"/>
    <n v="1.6492"/>
  </r>
  <r>
    <x v="0"/>
    <x v="16"/>
    <n v="1.6164000000000001"/>
  </r>
  <r>
    <x v="0"/>
    <x v="17"/>
    <n v="1.5898000000000001"/>
  </r>
  <r>
    <x v="0"/>
    <x v="18"/>
    <n v="1.5562"/>
  </r>
  <r>
    <x v="0"/>
    <x v="19"/>
    <n v="1.528"/>
  </r>
  <r>
    <x v="0"/>
    <x v="20"/>
    <n v="1.4972000000000001"/>
  </r>
  <r>
    <x v="0"/>
    <x v="21"/>
    <n v="1.4683999999999999"/>
  </r>
  <r>
    <x v="0"/>
    <x v="22"/>
    <n v="1.4369000000000001"/>
  </r>
  <r>
    <x v="0"/>
    <x v="23"/>
    <n v="1.4097999999999999"/>
  </r>
  <r>
    <x v="0"/>
    <x v="24"/>
    <n v="1.3768"/>
  </r>
  <r>
    <x v="0"/>
    <x v="25"/>
    <n v="1.3468"/>
  </r>
  <r>
    <x v="0"/>
    <x v="26"/>
    <n v="1.3265"/>
  </r>
  <r>
    <x v="0"/>
    <x v="27"/>
    <n v="1.3015000000000001"/>
  </r>
  <r>
    <x v="0"/>
    <x v="28"/>
    <n v="1.2771999999999999"/>
  </r>
  <r>
    <x v="0"/>
    <x v="29"/>
    <n v="1.2536"/>
  </r>
  <r>
    <x v="0"/>
    <x v="30"/>
    <n v="1.2316"/>
  </r>
  <r>
    <x v="0"/>
    <x v="31"/>
    <n v="1.2121"/>
  </r>
  <r>
    <x v="0"/>
    <x v="32"/>
    <n v="1.1854"/>
  </r>
  <r>
    <x v="0"/>
    <x v="33"/>
    <n v="1.1653"/>
  </r>
  <r>
    <x v="0"/>
    <x v="34"/>
    <n v="1.1477999999999999"/>
  </r>
  <r>
    <x v="0"/>
    <x v="35"/>
    <n v="1.1243000000000001"/>
  </r>
  <r>
    <x v="0"/>
    <x v="36"/>
    <n v="1.1028"/>
  </r>
  <r>
    <x v="0"/>
    <x v="37"/>
    <n v="1.0805"/>
  </r>
  <r>
    <x v="0"/>
    <x v="38"/>
    <n v="1.0649999999999999"/>
  </r>
  <r>
    <x v="0"/>
    <x v="39"/>
    <n v="1.0452999999999999"/>
  </r>
  <r>
    <x v="0"/>
    <x v="40"/>
    <n v="1.0253000000000001"/>
  </r>
  <r>
    <x v="0"/>
    <x v="41"/>
    <n v="1.0092000000000001"/>
  </r>
  <r>
    <x v="0"/>
    <x v="42"/>
    <n v="0.98970000000000002"/>
  </r>
  <r>
    <x v="0"/>
    <x v="43"/>
    <n v="0.97640000000000005"/>
  </r>
  <r>
    <x v="0"/>
    <x v="44"/>
    <n v="0.96030000000000004"/>
  </r>
  <r>
    <x v="0"/>
    <x v="45"/>
    <n v="0.94689999999999996"/>
  </r>
  <r>
    <x v="0"/>
    <x v="46"/>
    <n v="0.9264"/>
  </r>
  <r>
    <x v="0"/>
    <x v="47"/>
    <n v="0.91249999999999998"/>
  </r>
  <r>
    <x v="0"/>
    <x v="48"/>
    <n v="0.89500000000000002"/>
  </r>
  <r>
    <x v="0"/>
    <x v="49"/>
    <n v="0.87829999999999997"/>
  </r>
  <r>
    <x v="0"/>
    <x v="50"/>
    <n v="0.86140000000000005"/>
  </r>
  <r>
    <x v="0"/>
    <x v="51"/>
    <n v="0.84670000000000001"/>
  </r>
  <r>
    <x v="0"/>
    <x v="52"/>
    <n v="0.84189999999999998"/>
  </r>
  <r>
    <x v="0"/>
    <x v="53"/>
    <n v="0.82950000000000002"/>
  </r>
  <r>
    <x v="0"/>
    <x v="54"/>
    <n v="0.81359999999999999"/>
  </r>
  <r>
    <x v="0"/>
    <x v="55"/>
    <n v="0.80159999999999998"/>
  </r>
  <r>
    <x v="0"/>
    <x v="56"/>
    <n v="0.78969999999999996"/>
  </r>
  <r>
    <x v="0"/>
    <x v="57"/>
    <n v="0.78390000000000004"/>
  </r>
  <r>
    <x v="0"/>
    <x v="58"/>
    <n v="0.77510000000000001"/>
  </r>
  <r>
    <x v="0"/>
    <x v="59"/>
    <n v="0.76319999999999999"/>
  </r>
  <r>
    <x v="0"/>
    <x v="60"/>
    <n v="0.75609999999999999"/>
  </r>
  <r>
    <x v="0"/>
    <x v="61"/>
    <n v="0.74870000000000003"/>
  </r>
  <r>
    <x v="0"/>
    <x v="62"/>
    <n v="0.74539999999999995"/>
  </r>
  <r>
    <x v="0"/>
    <x v="63"/>
    <n v="0.73799999999999999"/>
  </r>
  <r>
    <x v="0"/>
    <x v="64"/>
    <n v="0.73050000000000004"/>
  </r>
  <r>
    <x v="0"/>
    <x v="65"/>
    <n v="0.7278"/>
  </r>
  <r>
    <x v="0"/>
    <x v="66"/>
    <n v="0.72389999999999999"/>
  </r>
  <r>
    <x v="0"/>
    <x v="67"/>
    <n v="0.7167"/>
  </r>
  <r>
    <x v="0"/>
    <x v="68"/>
    <n v="0.71099999999999997"/>
  </r>
  <r>
    <x v="0"/>
    <x v="69"/>
    <n v="0.70369999999999999"/>
  </r>
  <r>
    <x v="0"/>
    <x v="70"/>
    <n v="0.70399999999999996"/>
  </r>
  <r>
    <x v="0"/>
    <x v="71"/>
    <n v="0.70640000000000003"/>
  </r>
  <r>
    <x v="0"/>
    <x v="72"/>
    <n v="0.70820000000000005"/>
  </r>
  <r>
    <x v="0"/>
    <x v="73"/>
    <n v="0.70269999999999999"/>
  </r>
  <r>
    <x v="0"/>
    <x v="74"/>
    <n v="0.70850000000000002"/>
  </r>
  <r>
    <x v="0"/>
    <x v="75"/>
    <n v="0.71060000000000001"/>
  </r>
  <r>
    <x v="0"/>
    <x v="76"/>
    <n v="0.71630000000000005"/>
  </r>
  <r>
    <x v="0"/>
    <x v="77"/>
    <n v="0.72729999999999995"/>
  </r>
  <r>
    <x v="0"/>
    <x v="78"/>
    <n v="0.73839999999999995"/>
  </r>
  <r>
    <x v="0"/>
    <x v="79"/>
    <n v="0.74060000000000004"/>
  </r>
  <r>
    <x v="0"/>
    <x v="80"/>
    <n v="0.74639999999999995"/>
  </r>
  <r>
    <x v="0"/>
    <x v="81"/>
    <n v="0.76019999999999999"/>
  </r>
  <r>
    <x v="0"/>
    <x v="82"/>
    <n v="0.76859999999999995"/>
  </r>
  <r>
    <x v="0"/>
    <x v="83"/>
    <n v="0.78810000000000002"/>
  </r>
  <r>
    <x v="0"/>
    <x v="84"/>
    <n v="0.80689999999999995"/>
  </r>
  <r>
    <x v="0"/>
    <x v="85"/>
    <n v="0.82969999999999999"/>
  </r>
  <r>
    <x v="0"/>
    <x v="86"/>
    <n v="0.84319999999999995"/>
  </r>
  <r>
    <x v="0"/>
    <x v="87"/>
    <n v="0.86780000000000002"/>
  </r>
  <r>
    <x v="0"/>
    <x v="88"/>
    <n v="0.89359999999999995"/>
  </r>
  <r>
    <x v="0"/>
    <x v="89"/>
    <n v="0.91539999999999999"/>
  </r>
  <r>
    <x v="0"/>
    <x v="90"/>
    <n v="0.94330000000000003"/>
  </r>
  <r>
    <x v="1"/>
    <x v="0"/>
    <n v="1.7730999999999999"/>
  </r>
  <r>
    <x v="1"/>
    <x v="1"/>
    <n v="1.7393000000000001"/>
  </r>
  <r>
    <x v="1"/>
    <x v="2"/>
    <n v="1.6927000000000001"/>
  </r>
  <r>
    <x v="1"/>
    <x v="3"/>
    <n v="1.6501999999999999"/>
  </r>
  <r>
    <x v="1"/>
    <x v="4"/>
    <n v="1.6076999999999999"/>
  </r>
  <r>
    <x v="1"/>
    <x v="5"/>
    <n v="1.5677000000000001"/>
  </r>
  <r>
    <x v="1"/>
    <x v="6"/>
    <n v="1.5305"/>
  </r>
  <r>
    <x v="1"/>
    <x v="7"/>
    <n v="1.4921"/>
  </r>
  <r>
    <x v="1"/>
    <x v="8"/>
    <n v="1.4554"/>
  </r>
  <r>
    <x v="1"/>
    <x v="9"/>
    <n v="1.4196"/>
  </r>
  <r>
    <x v="1"/>
    <x v="10"/>
    <n v="1.3843000000000001"/>
  </r>
  <r>
    <x v="1"/>
    <x v="11"/>
    <n v="1.3516999999999999"/>
  </r>
  <r>
    <x v="1"/>
    <x v="12"/>
    <n v="1.3216000000000001"/>
  </r>
  <r>
    <x v="1"/>
    <x v="13"/>
    <n v="1.2902"/>
  </r>
  <r>
    <x v="1"/>
    <x v="14"/>
    <n v="1.2607999999999999"/>
  </r>
  <r>
    <x v="1"/>
    <x v="15"/>
    <n v="1.2315"/>
  </r>
  <r>
    <x v="1"/>
    <x v="16"/>
    <n v="1.2028000000000001"/>
  </r>
  <r>
    <x v="1"/>
    <x v="17"/>
    <n v="1.1767000000000001"/>
  </r>
  <r>
    <x v="1"/>
    <x v="18"/>
    <n v="1.1497999999999999"/>
  </r>
  <r>
    <x v="1"/>
    <x v="19"/>
    <n v="1.1222000000000001"/>
  </r>
  <r>
    <x v="1"/>
    <x v="20"/>
    <n v="1.0955999999999999"/>
  </r>
  <r>
    <x v="1"/>
    <x v="21"/>
    <n v="1.0698000000000001"/>
  </r>
  <r>
    <x v="1"/>
    <x v="22"/>
    <n v="1.0443"/>
  </r>
  <r>
    <x v="1"/>
    <x v="23"/>
    <n v="1.0214000000000001"/>
  </r>
  <r>
    <x v="1"/>
    <x v="24"/>
    <n v="0.99829999999999997"/>
  </r>
  <r>
    <x v="1"/>
    <x v="25"/>
    <n v="0.97650000000000003"/>
  </r>
  <r>
    <x v="1"/>
    <x v="26"/>
    <n v="0.95530000000000004"/>
  </r>
  <r>
    <x v="1"/>
    <x v="27"/>
    <n v="0.93479999999999996"/>
  </r>
  <r>
    <x v="1"/>
    <x v="28"/>
    <n v="0.91439999999999999"/>
  </r>
  <r>
    <x v="1"/>
    <x v="29"/>
    <n v="0.89229999999999998"/>
  </r>
  <r>
    <x v="1"/>
    <x v="30"/>
    <n v="0.87529999999999997"/>
  </r>
  <r>
    <x v="1"/>
    <x v="31"/>
    <n v="0.85499999999999998"/>
  </r>
  <r>
    <x v="1"/>
    <x v="32"/>
    <n v="0.83509999999999995"/>
  </r>
  <r>
    <x v="1"/>
    <x v="33"/>
    <n v="0.81740000000000002"/>
  </r>
  <r>
    <x v="1"/>
    <x v="34"/>
    <n v="0.79949999999999999"/>
  </r>
  <r>
    <x v="1"/>
    <x v="35"/>
    <n v="0.78080000000000005"/>
  </r>
  <r>
    <x v="1"/>
    <x v="36"/>
    <n v="0.76390000000000002"/>
  </r>
  <r>
    <x v="1"/>
    <x v="37"/>
    <n v="0.74590000000000001"/>
  </r>
  <r>
    <x v="1"/>
    <x v="38"/>
    <n v="0.73080000000000001"/>
  </r>
  <r>
    <x v="1"/>
    <x v="39"/>
    <n v="0.71360000000000001"/>
  </r>
  <r>
    <x v="1"/>
    <x v="40"/>
    <n v="0.69669999999999999"/>
  </r>
  <r>
    <x v="1"/>
    <x v="41"/>
    <n v="0.68310000000000004"/>
  </r>
  <r>
    <x v="1"/>
    <x v="42"/>
    <n v="0.66720000000000002"/>
  </r>
  <r>
    <x v="1"/>
    <x v="43"/>
    <n v="0.65529999999999999"/>
  </r>
  <r>
    <x v="1"/>
    <x v="44"/>
    <n v="0.63919999999999999"/>
  </r>
  <r>
    <x v="1"/>
    <x v="45"/>
    <n v="0.62690000000000001"/>
  </r>
  <r>
    <x v="1"/>
    <x v="46"/>
    <n v="0.61309999999999998"/>
  </r>
  <r>
    <x v="1"/>
    <x v="47"/>
    <n v="0.60029999999999994"/>
  </r>
  <r>
    <x v="1"/>
    <x v="48"/>
    <n v="0.58609999999999995"/>
  </r>
  <r>
    <x v="1"/>
    <x v="49"/>
    <n v="0.57440000000000002"/>
  </r>
  <r>
    <x v="1"/>
    <x v="50"/>
    <n v="0.56030000000000002"/>
  </r>
  <r>
    <x v="1"/>
    <x v="51"/>
    <n v="0.54779999999999995"/>
  </r>
  <r>
    <x v="1"/>
    <x v="52"/>
    <n v="0.5383"/>
  </r>
  <r>
    <x v="1"/>
    <x v="53"/>
    <n v="0.52810000000000001"/>
  </r>
  <r>
    <x v="1"/>
    <x v="54"/>
    <n v="0.51559999999999995"/>
  </r>
  <r>
    <x v="1"/>
    <x v="55"/>
    <n v="0.50490000000000002"/>
  </r>
  <r>
    <x v="1"/>
    <x v="56"/>
    <n v="0.49540000000000001"/>
  </r>
  <r>
    <x v="1"/>
    <x v="57"/>
    <n v="0.48870000000000002"/>
  </r>
  <r>
    <x v="1"/>
    <x v="58"/>
    <n v="0.47970000000000002"/>
  </r>
  <r>
    <x v="1"/>
    <x v="59"/>
    <n v="0.4703"/>
  </r>
  <r>
    <x v="1"/>
    <x v="60"/>
    <n v="0.46260000000000001"/>
  </r>
  <r>
    <x v="1"/>
    <x v="61"/>
    <n v="0.4592"/>
  </r>
  <r>
    <x v="1"/>
    <x v="62"/>
    <n v="0.45029999999999998"/>
  </r>
  <r>
    <x v="1"/>
    <x v="63"/>
    <n v="0.44219999999999998"/>
  </r>
  <r>
    <x v="1"/>
    <x v="64"/>
    <n v="0.44"/>
  </r>
  <r>
    <x v="1"/>
    <x v="65"/>
    <n v="0.4335"/>
  </r>
  <r>
    <x v="1"/>
    <x v="66"/>
    <n v="0.43"/>
  </r>
  <r>
    <x v="1"/>
    <x v="67"/>
    <n v="0.4279"/>
  </r>
  <r>
    <x v="1"/>
    <x v="68"/>
    <n v="0.42099999999999999"/>
  </r>
  <r>
    <x v="1"/>
    <x v="69"/>
    <n v="0.41980000000000001"/>
  </r>
  <r>
    <x v="1"/>
    <x v="70"/>
    <n v="0.41810000000000003"/>
  </r>
  <r>
    <x v="1"/>
    <x v="71"/>
    <n v="0.41930000000000001"/>
  </r>
  <r>
    <x v="1"/>
    <x v="72"/>
    <n v="0.41820000000000002"/>
  </r>
  <r>
    <x v="1"/>
    <x v="73"/>
    <n v="0.41270000000000001"/>
  </r>
  <r>
    <x v="1"/>
    <x v="74"/>
    <n v="0.41660000000000003"/>
  </r>
  <r>
    <x v="1"/>
    <x v="75"/>
    <n v="0.42"/>
  </r>
  <r>
    <x v="1"/>
    <x v="76"/>
    <n v="0.4229"/>
  </r>
  <r>
    <x v="1"/>
    <x v="77"/>
    <n v="0.43"/>
  </r>
  <r>
    <x v="1"/>
    <x v="78"/>
    <n v="0.43530000000000002"/>
  </r>
  <r>
    <x v="1"/>
    <x v="79"/>
    <n v="0.44169999999999998"/>
  </r>
  <r>
    <x v="1"/>
    <x v="80"/>
    <n v="0.44979999999999998"/>
  </r>
  <r>
    <x v="1"/>
    <x v="81"/>
    <n v="0.45779999999999998"/>
  </r>
  <r>
    <x v="1"/>
    <x v="82"/>
    <n v="0.46929999999999999"/>
  </r>
  <r>
    <x v="1"/>
    <x v="83"/>
    <n v="0.4824"/>
  </r>
  <r>
    <x v="1"/>
    <x v="84"/>
    <n v="0.4975"/>
  </r>
  <r>
    <x v="1"/>
    <x v="85"/>
    <n v="0.51339999999999997"/>
  </r>
  <r>
    <x v="1"/>
    <x v="86"/>
    <n v="0.53059999999999996"/>
  </r>
  <r>
    <x v="1"/>
    <x v="87"/>
    <n v="0.55059999999999998"/>
  </r>
  <r>
    <x v="1"/>
    <x v="88"/>
    <n v="0.57220000000000004"/>
  </r>
  <r>
    <x v="1"/>
    <x v="89"/>
    <n v="0.59670000000000001"/>
  </r>
  <r>
    <x v="1"/>
    <x v="90"/>
    <n v="0.61919999999999997"/>
  </r>
  <r>
    <x v="2"/>
    <x v="0"/>
    <n v="1.5569"/>
  </r>
  <r>
    <x v="2"/>
    <x v="1"/>
    <n v="1.5239"/>
  </r>
  <r>
    <x v="2"/>
    <x v="2"/>
    <n v="1.4815"/>
  </r>
  <r>
    <x v="2"/>
    <x v="3"/>
    <n v="1.4415"/>
  </r>
  <r>
    <x v="2"/>
    <x v="4"/>
    <n v="1.4020999999999999"/>
  </r>
  <r>
    <x v="2"/>
    <x v="5"/>
    <n v="1.3652"/>
  </r>
  <r>
    <x v="2"/>
    <x v="6"/>
    <n v="1.33"/>
  </r>
  <r>
    <x v="2"/>
    <x v="7"/>
    <n v="1.2949999999999999"/>
  </r>
  <r>
    <x v="2"/>
    <x v="8"/>
    <n v="1.2629999999999999"/>
  </r>
  <r>
    <x v="2"/>
    <x v="9"/>
    <n v="1.2296"/>
  </r>
  <r>
    <x v="2"/>
    <x v="10"/>
    <n v="1.1980999999999999"/>
  </r>
  <r>
    <x v="2"/>
    <x v="11"/>
    <n v="1.1675"/>
  </r>
  <r>
    <x v="2"/>
    <x v="12"/>
    <n v="1.1375"/>
  </r>
  <r>
    <x v="2"/>
    <x v="13"/>
    <n v="1.1088"/>
  </r>
  <r>
    <x v="2"/>
    <x v="14"/>
    <n v="1.0808"/>
  </r>
  <r>
    <x v="2"/>
    <x v="15"/>
    <n v="1.0542"/>
  </r>
  <r>
    <x v="2"/>
    <x v="16"/>
    <n v="1.0285"/>
  </r>
  <r>
    <x v="2"/>
    <x v="17"/>
    <n v="1.0018"/>
  </r>
  <r>
    <x v="2"/>
    <x v="18"/>
    <n v="0.9778"/>
  </r>
  <r>
    <x v="2"/>
    <x v="19"/>
    <n v="0.95130000000000003"/>
  </r>
  <r>
    <x v="2"/>
    <x v="20"/>
    <n v="0.92910000000000004"/>
  </r>
  <r>
    <x v="2"/>
    <x v="21"/>
    <n v="0.90529999999999999"/>
  </r>
  <r>
    <x v="2"/>
    <x v="22"/>
    <n v="0.88190000000000002"/>
  </r>
  <r>
    <x v="2"/>
    <x v="23"/>
    <n v="0.86050000000000004"/>
  </r>
  <r>
    <x v="2"/>
    <x v="24"/>
    <n v="0.83979999999999999"/>
  </r>
  <r>
    <x v="2"/>
    <x v="25"/>
    <n v="0.82020000000000004"/>
  </r>
  <r>
    <x v="2"/>
    <x v="26"/>
    <n v="0.8"/>
  </r>
  <r>
    <x v="2"/>
    <x v="27"/>
    <n v="0.78100000000000003"/>
  </r>
  <r>
    <x v="2"/>
    <x v="28"/>
    <n v="0.76100000000000001"/>
  </r>
  <r>
    <x v="2"/>
    <x v="29"/>
    <n v="0.74180000000000001"/>
  </r>
  <r>
    <x v="2"/>
    <x v="30"/>
    <n v="0.72450000000000003"/>
  </r>
  <r>
    <x v="2"/>
    <x v="31"/>
    <n v="0.70679999999999998"/>
  </r>
  <r>
    <x v="2"/>
    <x v="32"/>
    <n v="0.68810000000000004"/>
  </r>
  <r>
    <x v="2"/>
    <x v="33"/>
    <n v="0.67159999999999997"/>
  </r>
  <r>
    <x v="2"/>
    <x v="34"/>
    <n v="0.6532"/>
  </r>
  <r>
    <x v="2"/>
    <x v="35"/>
    <n v="0.63590000000000002"/>
  </r>
  <r>
    <x v="2"/>
    <x v="36"/>
    <n v="0.62080000000000002"/>
  </r>
  <r>
    <x v="2"/>
    <x v="37"/>
    <n v="0.60409999999999997"/>
  </r>
  <r>
    <x v="2"/>
    <x v="38"/>
    <n v="0.5897"/>
  </r>
  <r>
    <x v="2"/>
    <x v="39"/>
    <n v="0.57469999999999999"/>
  </r>
  <r>
    <x v="2"/>
    <x v="40"/>
    <n v="0.56030000000000002"/>
  </r>
  <r>
    <x v="2"/>
    <x v="41"/>
    <n v="0.54690000000000005"/>
  </r>
  <r>
    <x v="2"/>
    <x v="42"/>
    <n v="0.53359999999999996"/>
  </r>
  <r>
    <x v="2"/>
    <x v="43"/>
    <n v="0.51939999999999997"/>
  </r>
  <r>
    <x v="2"/>
    <x v="44"/>
    <n v="0.50580000000000003"/>
  </r>
  <r>
    <x v="2"/>
    <x v="45"/>
    <n v="0.49340000000000001"/>
  </r>
  <r>
    <x v="2"/>
    <x v="46"/>
    <n v="0.4803"/>
  </r>
  <r>
    <x v="2"/>
    <x v="47"/>
    <n v="0.46750000000000003"/>
  </r>
  <r>
    <x v="2"/>
    <x v="48"/>
    <n v="0.45579999999999998"/>
  </r>
  <r>
    <x v="2"/>
    <x v="49"/>
    <n v="0.4456"/>
  </r>
  <r>
    <x v="2"/>
    <x v="50"/>
    <n v="0.43359999999999999"/>
  </r>
  <r>
    <x v="2"/>
    <x v="51"/>
    <n v="0.42220000000000002"/>
  </r>
  <r>
    <x v="2"/>
    <x v="52"/>
    <n v="0.41170000000000001"/>
  </r>
  <r>
    <x v="2"/>
    <x v="53"/>
    <n v="0.40189999999999998"/>
  </r>
  <r>
    <x v="2"/>
    <x v="54"/>
    <n v="0.39190000000000003"/>
  </r>
  <r>
    <x v="2"/>
    <x v="55"/>
    <n v="0.38190000000000002"/>
  </r>
  <r>
    <x v="2"/>
    <x v="56"/>
    <n v="0.37409999999999999"/>
  </r>
  <r>
    <x v="2"/>
    <x v="57"/>
    <n v="0.36499999999999999"/>
  </r>
  <r>
    <x v="2"/>
    <x v="58"/>
    <n v="0.3584"/>
  </r>
  <r>
    <x v="2"/>
    <x v="59"/>
    <n v="0.35"/>
  </r>
  <r>
    <x v="2"/>
    <x v="60"/>
    <n v="0.34179999999999999"/>
  </r>
  <r>
    <x v="2"/>
    <x v="61"/>
    <n v="0.33639999999999998"/>
  </r>
  <r>
    <x v="2"/>
    <x v="62"/>
    <n v="0.33"/>
  </r>
  <r>
    <x v="2"/>
    <x v="63"/>
    <n v="0.32279999999999998"/>
  </r>
  <r>
    <x v="2"/>
    <x v="64"/>
    <n v="0.32"/>
  </r>
  <r>
    <x v="2"/>
    <x v="65"/>
    <n v="0.311"/>
  </r>
  <r>
    <x v="2"/>
    <x v="66"/>
    <n v="0.31"/>
  </r>
  <r>
    <x v="2"/>
    <x v="67"/>
    <n v="0.30599999999999999"/>
  </r>
  <r>
    <x v="2"/>
    <x v="68"/>
    <n v="0.30099999999999999"/>
  </r>
  <r>
    <x v="2"/>
    <x v="69"/>
    <n v="0.3"/>
  </r>
  <r>
    <x v="2"/>
    <x v="70"/>
    <n v="0.3"/>
  </r>
  <r>
    <x v="2"/>
    <x v="71"/>
    <n v="0.3"/>
  </r>
  <r>
    <x v="2"/>
    <x v="72"/>
    <n v="0.3"/>
  </r>
  <r>
    <x v="2"/>
    <x v="73"/>
    <n v="0.3"/>
  </r>
  <r>
    <x v="2"/>
    <x v="74"/>
    <n v="0.3"/>
  </r>
  <r>
    <x v="2"/>
    <x v="75"/>
    <n v="0.3"/>
  </r>
  <r>
    <x v="2"/>
    <x v="76"/>
    <n v="0.30549999999999999"/>
  </r>
  <r>
    <x v="2"/>
    <x v="77"/>
    <n v="0.31"/>
  </r>
  <r>
    <x v="2"/>
    <x v="78"/>
    <n v="0.3155"/>
  </r>
  <r>
    <x v="2"/>
    <x v="79"/>
    <n v="0.32040000000000002"/>
  </r>
  <r>
    <x v="2"/>
    <x v="80"/>
    <n v="0.33"/>
  </r>
  <r>
    <x v="2"/>
    <x v="81"/>
    <n v="0.33929999999999999"/>
  </r>
  <r>
    <x v="2"/>
    <x v="82"/>
    <n v="0.34889999999999999"/>
  </r>
  <r>
    <x v="2"/>
    <x v="83"/>
    <n v="0.3619"/>
  </r>
  <r>
    <x v="2"/>
    <x v="84"/>
    <n v="0.37559999999999999"/>
  </r>
  <r>
    <x v="2"/>
    <x v="85"/>
    <n v="0.39100000000000001"/>
  </r>
  <r>
    <x v="2"/>
    <x v="86"/>
    <n v="0.4052"/>
  </r>
  <r>
    <x v="2"/>
    <x v="87"/>
    <n v="0.4249"/>
  </r>
  <r>
    <x v="2"/>
    <x v="88"/>
    <n v="0.44540000000000002"/>
  </r>
  <r>
    <x v="2"/>
    <x v="89"/>
    <n v="0.46810000000000002"/>
  </r>
  <r>
    <x v="2"/>
    <x v="90"/>
    <n v="0.48609999999999998"/>
  </r>
  <r>
    <x v="3"/>
    <x v="0"/>
    <n v="1.4214"/>
  </r>
  <r>
    <x v="3"/>
    <x v="1"/>
    <n v="1.3906000000000001"/>
  </r>
  <r>
    <x v="3"/>
    <x v="2"/>
    <n v="1.3512"/>
  </r>
  <r>
    <x v="3"/>
    <x v="3"/>
    <n v="1.3129"/>
  </r>
  <r>
    <x v="3"/>
    <x v="4"/>
    <n v="1.2751999999999999"/>
  </r>
  <r>
    <x v="3"/>
    <x v="5"/>
    <n v="1.24"/>
  </r>
  <r>
    <x v="3"/>
    <x v="6"/>
    <n v="1.2065999999999999"/>
  </r>
  <r>
    <x v="3"/>
    <x v="7"/>
    <n v="1.1742999999999999"/>
  </r>
  <r>
    <x v="3"/>
    <x v="8"/>
    <n v="1.1423000000000001"/>
  </r>
  <r>
    <x v="3"/>
    <x v="9"/>
    <n v="1.1115999999999999"/>
  </r>
  <r>
    <x v="3"/>
    <x v="10"/>
    <n v="1.0817000000000001"/>
  </r>
  <r>
    <x v="3"/>
    <x v="11"/>
    <n v="1.0519000000000001"/>
  </r>
  <r>
    <x v="3"/>
    <x v="12"/>
    <n v="1.0239"/>
  </r>
  <r>
    <x v="3"/>
    <x v="13"/>
    <n v="0.99729999999999996"/>
  </r>
  <r>
    <x v="3"/>
    <x v="14"/>
    <n v="0.97119999999999995"/>
  </r>
  <r>
    <x v="3"/>
    <x v="15"/>
    <n v="0.94520000000000004"/>
  </r>
  <r>
    <x v="3"/>
    <x v="16"/>
    <n v="0.92020000000000002"/>
  </r>
  <r>
    <x v="3"/>
    <x v="17"/>
    <n v="0.89580000000000004"/>
  </r>
  <r>
    <x v="3"/>
    <x v="18"/>
    <n v="0.87219999999999998"/>
  </r>
  <r>
    <x v="3"/>
    <x v="19"/>
    <n v="0.84870000000000001"/>
  </r>
  <r>
    <x v="3"/>
    <x v="20"/>
    <n v="0.82650000000000001"/>
  </r>
  <r>
    <x v="3"/>
    <x v="21"/>
    <n v="0.80489999999999995"/>
  </r>
  <r>
    <x v="3"/>
    <x v="22"/>
    <n v="0.78259999999999996"/>
  </r>
  <r>
    <x v="3"/>
    <x v="23"/>
    <n v="0.7621"/>
  </r>
  <r>
    <x v="3"/>
    <x v="24"/>
    <n v="0.74219999999999997"/>
  </r>
  <r>
    <x v="3"/>
    <x v="25"/>
    <n v="0.72350000000000003"/>
  </r>
  <r>
    <x v="3"/>
    <x v="26"/>
    <n v="0.70430000000000004"/>
  </r>
  <r>
    <x v="3"/>
    <x v="27"/>
    <n v="0.68530000000000002"/>
  </r>
  <r>
    <x v="3"/>
    <x v="28"/>
    <n v="0.66590000000000005"/>
  </r>
  <r>
    <x v="3"/>
    <x v="29"/>
    <n v="0.64790000000000003"/>
  </r>
  <r>
    <x v="3"/>
    <x v="30"/>
    <n v="0.6321"/>
  </r>
  <r>
    <x v="3"/>
    <x v="31"/>
    <n v="0.61419999999999997"/>
  </r>
  <r>
    <x v="3"/>
    <x v="32"/>
    <n v="0.59619999999999995"/>
  </r>
  <r>
    <x v="3"/>
    <x v="33"/>
    <n v="0.58109999999999995"/>
  </r>
  <r>
    <x v="3"/>
    <x v="34"/>
    <n v="0.56430000000000002"/>
  </r>
  <r>
    <x v="3"/>
    <x v="35"/>
    <n v="0.54779999999999995"/>
  </r>
  <r>
    <x v="3"/>
    <x v="36"/>
    <n v="0.53390000000000004"/>
  </r>
  <r>
    <x v="3"/>
    <x v="37"/>
    <n v="0.51759999999999995"/>
  </r>
  <r>
    <x v="3"/>
    <x v="38"/>
    <n v="0.50470000000000004"/>
  </r>
  <r>
    <x v="3"/>
    <x v="39"/>
    <n v="0.49"/>
  </r>
  <r>
    <x v="3"/>
    <x v="40"/>
    <n v="0.47499999999999998"/>
  </r>
  <r>
    <x v="3"/>
    <x v="41"/>
    <n v="0.46310000000000001"/>
  </r>
  <r>
    <x v="3"/>
    <x v="42"/>
    <n v="0.44919999999999999"/>
  </r>
  <r>
    <x v="3"/>
    <x v="43"/>
    <n v="0.43580000000000002"/>
  </r>
  <r>
    <x v="3"/>
    <x v="44"/>
    <n v="0.42420000000000002"/>
  </r>
  <r>
    <x v="3"/>
    <x v="45"/>
    <n v="0.41170000000000001"/>
  </r>
  <r>
    <x v="3"/>
    <x v="46"/>
    <n v="0.3997"/>
  </r>
  <r>
    <x v="3"/>
    <x v="47"/>
    <n v="0.38719999999999999"/>
  </r>
  <r>
    <x v="3"/>
    <x v="48"/>
    <n v="0.37669999999999998"/>
  </r>
  <r>
    <x v="3"/>
    <x v="49"/>
    <n v="0.36559999999999998"/>
  </r>
  <r>
    <x v="3"/>
    <x v="50"/>
    <n v="0.35439999999999999"/>
  </r>
  <r>
    <x v="3"/>
    <x v="51"/>
    <n v="0.34389999999999998"/>
  </r>
  <r>
    <x v="3"/>
    <x v="52"/>
    <n v="0.33439999999999998"/>
  </r>
  <r>
    <x v="3"/>
    <x v="53"/>
    <n v="0.32490000000000002"/>
  </r>
  <r>
    <x v="3"/>
    <x v="54"/>
    <n v="0.31530000000000002"/>
  </r>
  <r>
    <x v="3"/>
    <x v="55"/>
    <n v="0.30620000000000003"/>
  </r>
  <r>
    <x v="3"/>
    <x v="56"/>
    <n v="0.2984"/>
  </r>
  <r>
    <x v="3"/>
    <x v="57"/>
    <n v="0.28999999999999998"/>
  </r>
  <r>
    <x v="3"/>
    <x v="58"/>
    <n v="0.28110000000000002"/>
  </r>
  <r>
    <x v="3"/>
    <x v="59"/>
    <n v="0.27450000000000002"/>
  </r>
  <r>
    <x v="3"/>
    <x v="60"/>
    <n v="0.26889999999999997"/>
  </r>
  <r>
    <x v="3"/>
    <x v="61"/>
    <n v="0.26"/>
  </r>
  <r>
    <x v="3"/>
    <x v="62"/>
    <n v="0.25559999999999999"/>
  </r>
  <r>
    <x v="3"/>
    <x v="63"/>
    <n v="0.25"/>
  </r>
  <r>
    <x v="3"/>
    <x v="64"/>
    <n v="0.24479999999999999"/>
  </r>
  <r>
    <x v="3"/>
    <x v="65"/>
    <n v="0.24"/>
  </r>
  <r>
    <x v="3"/>
    <x v="66"/>
    <n v="0.23849999999999999"/>
  </r>
  <r>
    <x v="3"/>
    <x v="67"/>
    <n v="0.23"/>
  </r>
  <r>
    <x v="3"/>
    <x v="68"/>
    <n v="0.23"/>
  </r>
  <r>
    <x v="3"/>
    <x v="69"/>
    <n v="0.23"/>
  </r>
  <r>
    <x v="3"/>
    <x v="70"/>
    <n v="0.23"/>
  </r>
  <r>
    <x v="3"/>
    <x v="71"/>
    <n v="0.22889999999999999"/>
  </r>
  <r>
    <x v="3"/>
    <x v="72"/>
    <n v="0.22889999999999999"/>
  </r>
  <r>
    <x v="3"/>
    <x v="73"/>
    <n v="0.23"/>
  </r>
  <r>
    <x v="3"/>
    <x v="74"/>
    <n v="0.23"/>
  </r>
  <r>
    <x v="3"/>
    <x v="75"/>
    <n v="0.23"/>
  </r>
  <r>
    <x v="3"/>
    <x v="76"/>
    <n v="0.23019999999999999"/>
  </r>
  <r>
    <x v="3"/>
    <x v="77"/>
    <n v="0.2394"/>
  </r>
  <r>
    <x v="3"/>
    <x v="78"/>
    <n v="0.24099999999999999"/>
  </r>
  <r>
    <x v="3"/>
    <x v="79"/>
    <n v="0.24979999999999999"/>
  </r>
  <r>
    <x v="3"/>
    <x v="80"/>
    <n v="0.25619999999999998"/>
  </r>
  <r>
    <x v="3"/>
    <x v="81"/>
    <n v="0.2651"/>
  </r>
  <r>
    <x v="3"/>
    <x v="82"/>
    <n v="0.27500000000000002"/>
  </r>
  <r>
    <x v="3"/>
    <x v="83"/>
    <n v="0.28639999999999999"/>
  </r>
  <r>
    <x v="3"/>
    <x v="84"/>
    <n v="0.3"/>
  </r>
  <r>
    <x v="3"/>
    <x v="85"/>
    <n v="0.31390000000000001"/>
  </r>
  <r>
    <x v="3"/>
    <x v="86"/>
    <n v="0.32919999999999999"/>
  </r>
  <r>
    <x v="3"/>
    <x v="87"/>
    <n v="0.34620000000000001"/>
  </r>
  <r>
    <x v="3"/>
    <x v="88"/>
    <n v="0.3654"/>
  </r>
  <r>
    <x v="3"/>
    <x v="89"/>
    <n v="0.38740000000000002"/>
  </r>
  <r>
    <x v="3"/>
    <x v="90"/>
    <n v="0.40439999999999998"/>
  </r>
  <r>
    <x v="4"/>
    <x v="0"/>
    <n v="1.3291999999999999"/>
  </r>
  <r>
    <x v="4"/>
    <x v="1"/>
    <n v="1.2988"/>
  </r>
  <r>
    <x v="4"/>
    <x v="2"/>
    <n v="1.2609999999999999"/>
  </r>
  <r>
    <x v="4"/>
    <x v="3"/>
    <n v="1.2238"/>
  </r>
  <r>
    <x v="4"/>
    <x v="4"/>
    <n v="1.1880999999999999"/>
  </r>
  <r>
    <x v="4"/>
    <x v="5"/>
    <n v="1.1538999999999999"/>
  </r>
  <r>
    <x v="4"/>
    <x v="6"/>
    <n v="1.1218999999999999"/>
  </r>
  <r>
    <x v="4"/>
    <x v="7"/>
    <n v="1.0902000000000001"/>
  </r>
  <r>
    <x v="4"/>
    <x v="8"/>
    <n v="1.0595000000000001"/>
  </r>
  <r>
    <x v="4"/>
    <x v="9"/>
    <n v="1.0298"/>
  </r>
  <r>
    <x v="4"/>
    <x v="10"/>
    <n v="1.0004"/>
  </r>
  <r>
    <x v="4"/>
    <x v="11"/>
    <n v="0.97209999999999996"/>
  </r>
  <r>
    <x v="4"/>
    <x v="12"/>
    <n v="0.94489999999999996"/>
  </r>
  <r>
    <x v="4"/>
    <x v="13"/>
    <n v="0.91900000000000004"/>
  </r>
  <r>
    <x v="4"/>
    <x v="14"/>
    <n v="0.89290000000000003"/>
  </r>
  <r>
    <x v="4"/>
    <x v="15"/>
    <n v="0.86880000000000002"/>
  </r>
  <r>
    <x v="4"/>
    <x v="16"/>
    <n v="0.84399999999999997"/>
  </r>
  <r>
    <x v="4"/>
    <x v="17"/>
    <n v="0.82040000000000002"/>
  </r>
  <r>
    <x v="4"/>
    <x v="18"/>
    <n v="0.79820000000000002"/>
  </r>
  <r>
    <x v="4"/>
    <x v="19"/>
    <n v="0.77600000000000002"/>
  </r>
  <r>
    <x v="4"/>
    <x v="20"/>
    <n v="0.754"/>
  </r>
  <r>
    <x v="4"/>
    <x v="21"/>
    <n v="0.73329999999999995"/>
  </r>
  <r>
    <x v="4"/>
    <x v="22"/>
    <n v="0.71260000000000001"/>
  </r>
  <r>
    <x v="4"/>
    <x v="23"/>
    <n v="0.69310000000000005"/>
  </r>
  <r>
    <x v="4"/>
    <x v="24"/>
    <n v="0.67390000000000005"/>
  </r>
  <r>
    <x v="4"/>
    <x v="25"/>
    <n v="0.65480000000000005"/>
  </r>
  <r>
    <x v="4"/>
    <x v="26"/>
    <n v="0.63629999999999998"/>
  </r>
  <r>
    <x v="4"/>
    <x v="27"/>
    <n v="0.61819999999999997"/>
  </r>
  <r>
    <x v="4"/>
    <x v="28"/>
    <n v="0.6008"/>
  </r>
  <r>
    <x v="4"/>
    <x v="29"/>
    <n v="0.58440000000000003"/>
  </r>
  <r>
    <x v="4"/>
    <x v="30"/>
    <n v="0.56610000000000005"/>
  </r>
  <r>
    <x v="4"/>
    <x v="31"/>
    <n v="0.55030000000000001"/>
  </r>
  <r>
    <x v="4"/>
    <x v="32"/>
    <n v="0.53510000000000002"/>
  </r>
  <r>
    <x v="4"/>
    <x v="33"/>
    <n v="0.51890000000000003"/>
  </r>
  <r>
    <x v="4"/>
    <x v="34"/>
    <n v="0.50409999999999999"/>
  </r>
  <r>
    <x v="4"/>
    <x v="35"/>
    <n v="0.48780000000000001"/>
  </r>
  <r>
    <x v="4"/>
    <x v="36"/>
    <n v="0.47389999999999999"/>
  </r>
  <r>
    <x v="4"/>
    <x v="37"/>
    <n v="0.45860000000000001"/>
  </r>
  <r>
    <x v="4"/>
    <x v="38"/>
    <n v="0.44500000000000001"/>
  </r>
  <r>
    <x v="4"/>
    <x v="39"/>
    <n v="0.43140000000000001"/>
  </r>
  <r>
    <x v="4"/>
    <x v="40"/>
    <n v="0.41689999999999999"/>
  </r>
  <r>
    <x v="4"/>
    <x v="41"/>
    <n v="0.40439999999999998"/>
  </r>
  <r>
    <x v="4"/>
    <x v="42"/>
    <n v="0.39279999999999998"/>
  </r>
  <r>
    <x v="4"/>
    <x v="43"/>
    <n v="0.37890000000000001"/>
  </r>
  <r>
    <x v="4"/>
    <x v="44"/>
    <n v="0.3669"/>
  </r>
  <r>
    <x v="4"/>
    <x v="45"/>
    <n v="0.35489999999999999"/>
  </r>
  <r>
    <x v="4"/>
    <x v="46"/>
    <n v="0.34420000000000001"/>
  </r>
  <r>
    <x v="4"/>
    <x v="47"/>
    <n v="0.33250000000000002"/>
  </r>
  <r>
    <x v="4"/>
    <x v="48"/>
    <n v="0.32140000000000002"/>
  </r>
  <r>
    <x v="4"/>
    <x v="49"/>
    <n v="0.31030000000000002"/>
  </r>
  <r>
    <x v="4"/>
    <x v="50"/>
    <n v="0.3"/>
  </r>
  <r>
    <x v="4"/>
    <x v="51"/>
    <n v="0.28999999999999998"/>
  </r>
  <r>
    <x v="4"/>
    <x v="52"/>
    <n v="0.28000000000000003"/>
  </r>
  <r>
    <x v="4"/>
    <x v="53"/>
    <n v="0.27079999999999999"/>
  </r>
  <r>
    <x v="4"/>
    <x v="54"/>
    <n v="0.26219999999999999"/>
  </r>
  <r>
    <x v="4"/>
    <x v="55"/>
    <n v="0.253"/>
  </r>
  <r>
    <x v="4"/>
    <x v="56"/>
    <n v="0.24510000000000001"/>
  </r>
  <r>
    <x v="4"/>
    <x v="57"/>
    <n v="0.23760000000000001"/>
  </r>
  <r>
    <x v="4"/>
    <x v="58"/>
    <n v="0.23"/>
  </r>
  <r>
    <x v="4"/>
    <x v="59"/>
    <n v="0.22239999999999999"/>
  </r>
  <r>
    <x v="4"/>
    <x v="60"/>
    <n v="0.21820000000000001"/>
  </r>
  <r>
    <x v="4"/>
    <x v="61"/>
    <n v="0.21"/>
  </r>
  <r>
    <x v="4"/>
    <x v="62"/>
    <n v="0.2036"/>
  </r>
  <r>
    <x v="4"/>
    <x v="63"/>
    <n v="0.2"/>
  </r>
  <r>
    <x v="4"/>
    <x v="64"/>
    <n v="0.1928"/>
  </r>
  <r>
    <x v="4"/>
    <x v="65"/>
    <n v="0.19"/>
  </r>
  <r>
    <x v="4"/>
    <x v="66"/>
    <n v="0.188"/>
  </r>
  <r>
    <x v="4"/>
    <x v="67"/>
    <n v="0.18"/>
  </r>
  <r>
    <x v="4"/>
    <x v="68"/>
    <n v="0.18"/>
  </r>
  <r>
    <x v="4"/>
    <x v="69"/>
    <n v="0.18"/>
  </r>
  <r>
    <x v="4"/>
    <x v="70"/>
    <n v="0.18"/>
  </r>
  <r>
    <x v="4"/>
    <x v="71"/>
    <n v="0.18"/>
  </r>
  <r>
    <x v="4"/>
    <x v="72"/>
    <n v="0.18"/>
  </r>
  <r>
    <x v="4"/>
    <x v="73"/>
    <n v="0.18"/>
  </r>
  <r>
    <x v="4"/>
    <x v="74"/>
    <n v="0.18"/>
  </r>
  <r>
    <x v="4"/>
    <x v="75"/>
    <n v="0.18"/>
  </r>
  <r>
    <x v="4"/>
    <x v="76"/>
    <n v="0.18079999999999999"/>
  </r>
  <r>
    <x v="4"/>
    <x v="77"/>
    <n v="0.19"/>
  </r>
  <r>
    <x v="4"/>
    <x v="78"/>
    <n v="0.1908"/>
  </r>
  <r>
    <x v="4"/>
    <x v="79"/>
    <n v="0.2"/>
  </r>
  <r>
    <x v="4"/>
    <x v="80"/>
    <n v="0.20530000000000001"/>
  </r>
  <r>
    <x v="4"/>
    <x v="81"/>
    <n v="0.21379999999999999"/>
  </r>
  <r>
    <x v="4"/>
    <x v="82"/>
    <n v="0.22389999999999999"/>
  </r>
  <r>
    <x v="4"/>
    <x v="83"/>
    <n v="0.23480000000000001"/>
  </r>
  <r>
    <x v="4"/>
    <x v="84"/>
    <n v="0.24709999999999999"/>
  </r>
  <r>
    <x v="4"/>
    <x v="85"/>
    <n v="0.26200000000000001"/>
  </r>
  <r>
    <x v="4"/>
    <x v="86"/>
    <n v="0.27550000000000002"/>
  </r>
  <r>
    <x v="4"/>
    <x v="87"/>
    <n v="0.29310000000000003"/>
  </r>
  <r>
    <x v="4"/>
    <x v="88"/>
    <n v="0.31130000000000002"/>
  </r>
  <r>
    <x v="4"/>
    <x v="89"/>
    <n v="0.3322"/>
  </r>
  <r>
    <x v="4"/>
    <x v="90"/>
    <n v="0.34810000000000002"/>
  </r>
  <r>
    <x v="5"/>
    <x v="0"/>
    <n v="1.2581"/>
  </r>
  <r>
    <x v="5"/>
    <x v="1"/>
    <n v="1.2291000000000001"/>
  </r>
  <r>
    <x v="5"/>
    <x v="2"/>
    <n v="1.1923999999999999"/>
  </r>
  <r>
    <x v="5"/>
    <x v="3"/>
    <n v="1.1557999999999999"/>
  </r>
  <r>
    <x v="5"/>
    <x v="4"/>
    <n v="1.1221000000000001"/>
  </r>
  <r>
    <x v="5"/>
    <x v="5"/>
    <n v="1.0884"/>
  </r>
  <r>
    <x v="5"/>
    <x v="6"/>
    <n v="1.0568"/>
  </r>
  <r>
    <x v="5"/>
    <x v="7"/>
    <n v="1.0264"/>
  </r>
  <r>
    <x v="5"/>
    <x v="8"/>
    <n v="0.99639999999999995"/>
  </r>
  <r>
    <x v="5"/>
    <x v="9"/>
    <n v="0.96760000000000002"/>
  </r>
  <r>
    <x v="5"/>
    <x v="10"/>
    <n v="0.93959999999999999"/>
  </r>
  <r>
    <x v="5"/>
    <x v="11"/>
    <n v="0.91190000000000004"/>
  </r>
  <r>
    <x v="5"/>
    <x v="12"/>
    <n v="0.8861"/>
  </r>
  <r>
    <x v="5"/>
    <x v="13"/>
    <n v="0.86040000000000005"/>
  </r>
  <r>
    <x v="5"/>
    <x v="14"/>
    <n v="0.83609999999999995"/>
  </r>
  <r>
    <x v="5"/>
    <x v="15"/>
    <n v="0.8115"/>
  </r>
  <r>
    <x v="5"/>
    <x v="16"/>
    <n v="0.78869999999999996"/>
  </r>
  <r>
    <x v="5"/>
    <x v="17"/>
    <n v="0.76600000000000001"/>
  </r>
  <r>
    <x v="5"/>
    <x v="18"/>
    <n v="0.74360000000000004"/>
  </r>
  <r>
    <x v="5"/>
    <x v="19"/>
    <n v="0.72199999999999998"/>
  </r>
  <r>
    <x v="5"/>
    <x v="20"/>
    <n v="0.70120000000000005"/>
  </r>
  <r>
    <x v="5"/>
    <x v="21"/>
    <n v="0.68089999999999995"/>
  </r>
  <r>
    <x v="5"/>
    <x v="22"/>
    <n v="0.66120000000000001"/>
  </r>
  <r>
    <x v="5"/>
    <x v="23"/>
    <n v="0.64170000000000005"/>
  </r>
  <r>
    <x v="5"/>
    <x v="24"/>
    <n v="0.62290000000000001"/>
  </r>
  <r>
    <x v="5"/>
    <x v="25"/>
    <n v="0.60450000000000004"/>
  </r>
  <r>
    <x v="5"/>
    <x v="26"/>
    <n v="0.58620000000000005"/>
  </r>
  <r>
    <x v="5"/>
    <x v="27"/>
    <n v="0.56920000000000004"/>
  </r>
  <r>
    <x v="5"/>
    <x v="28"/>
    <n v="0.55230000000000001"/>
  </r>
  <r>
    <x v="5"/>
    <x v="29"/>
    <n v="0.53510000000000002"/>
  </r>
  <r>
    <x v="5"/>
    <x v="30"/>
    <n v="0.51890000000000003"/>
  </r>
  <r>
    <x v="5"/>
    <x v="31"/>
    <n v="0.50390000000000001"/>
  </r>
  <r>
    <x v="5"/>
    <x v="32"/>
    <n v="0.48680000000000001"/>
  </r>
  <r>
    <x v="5"/>
    <x v="33"/>
    <n v="0.47370000000000001"/>
  </r>
  <r>
    <x v="5"/>
    <x v="34"/>
    <n v="0.45679999999999998"/>
  </r>
  <r>
    <x v="5"/>
    <x v="35"/>
    <n v="0.44319999999999998"/>
  </r>
  <r>
    <x v="5"/>
    <x v="36"/>
    <n v="0.42809999999999998"/>
  </r>
  <r>
    <x v="5"/>
    <x v="37"/>
    <n v="0.4143"/>
  </r>
  <r>
    <x v="5"/>
    <x v="38"/>
    <n v="0.40079999999999999"/>
  </r>
  <r>
    <x v="5"/>
    <x v="39"/>
    <n v="0.38669999999999999"/>
  </r>
  <r>
    <x v="5"/>
    <x v="40"/>
    <n v="0.37390000000000001"/>
  </r>
  <r>
    <x v="5"/>
    <x v="41"/>
    <n v="0.36170000000000002"/>
  </r>
  <r>
    <x v="5"/>
    <x v="42"/>
    <n v="0.34810000000000002"/>
  </r>
  <r>
    <x v="5"/>
    <x v="43"/>
    <n v="0.33639999999999998"/>
  </r>
  <r>
    <x v="5"/>
    <x v="44"/>
    <n v="0.32469999999999999"/>
  </r>
  <r>
    <x v="5"/>
    <x v="45"/>
    <n v="0.31340000000000001"/>
  </r>
  <r>
    <x v="5"/>
    <x v="46"/>
    <n v="0.30249999999999999"/>
  </r>
  <r>
    <x v="5"/>
    <x v="47"/>
    <n v="0.29139999999999999"/>
  </r>
  <r>
    <x v="5"/>
    <x v="48"/>
    <n v="0.28079999999999999"/>
  </r>
  <r>
    <x v="5"/>
    <x v="49"/>
    <n v="0.27029999999999998"/>
  </r>
  <r>
    <x v="5"/>
    <x v="50"/>
    <n v="0.25969999999999999"/>
  </r>
  <r>
    <x v="5"/>
    <x v="51"/>
    <n v="0.25"/>
  </r>
  <r>
    <x v="5"/>
    <x v="52"/>
    <n v="0.24060000000000001"/>
  </r>
  <r>
    <x v="5"/>
    <x v="53"/>
    <n v="0.2319"/>
  </r>
  <r>
    <x v="5"/>
    <x v="54"/>
    <n v="0.22359999999999999"/>
  </r>
  <r>
    <x v="5"/>
    <x v="55"/>
    <n v="0.21490000000000001"/>
  </r>
  <r>
    <x v="5"/>
    <x v="56"/>
    <n v="0.20730000000000001"/>
  </r>
  <r>
    <x v="5"/>
    <x v="57"/>
    <n v="0.2"/>
  </r>
  <r>
    <x v="5"/>
    <x v="58"/>
    <n v="0.19109999999999999"/>
  </r>
  <r>
    <x v="5"/>
    <x v="59"/>
    <n v="0.1855"/>
  </r>
  <r>
    <x v="5"/>
    <x v="60"/>
    <n v="0.18"/>
  </r>
  <r>
    <x v="5"/>
    <x v="61"/>
    <n v="0.17100000000000001"/>
  </r>
  <r>
    <x v="5"/>
    <x v="62"/>
    <n v="0.16900000000000001"/>
  </r>
  <r>
    <x v="5"/>
    <x v="63"/>
    <n v="0.16"/>
  </r>
  <r>
    <x v="5"/>
    <x v="64"/>
    <n v="0.16"/>
  </r>
  <r>
    <x v="5"/>
    <x v="65"/>
    <n v="0.15"/>
  </r>
  <r>
    <x v="5"/>
    <x v="66"/>
    <n v="0.15"/>
  </r>
  <r>
    <x v="5"/>
    <x v="67"/>
    <n v="0.14760000000000001"/>
  </r>
  <r>
    <x v="5"/>
    <x v="68"/>
    <n v="0.14000000000000001"/>
  </r>
  <r>
    <x v="5"/>
    <x v="69"/>
    <n v="0.14000000000000001"/>
  </r>
  <r>
    <x v="5"/>
    <x v="70"/>
    <n v="0.14000000000000001"/>
  </r>
  <r>
    <x v="5"/>
    <x v="71"/>
    <n v="0.14000000000000001"/>
  </r>
  <r>
    <x v="5"/>
    <x v="72"/>
    <n v="0.14000000000000001"/>
  </r>
  <r>
    <x v="5"/>
    <x v="73"/>
    <n v="0.14000000000000001"/>
  </r>
  <r>
    <x v="5"/>
    <x v="74"/>
    <n v="0.14000000000000001"/>
  </r>
  <r>
    <x v="5"/>
    <x v="75"/>
    <n v="0.14000000000000001"/>
  </r>
  <r>
    <x v="5"/>
    <x v="76"/>
    <n v="0.1482"/>
  </r>
  <r>
    <x v="5"/>
    <x v="77"/>
    <n v="0.15"/>
  </r>
  <r>
    <x v="5"/>
    <x v="78"/>
    <n v="0.15629999999999999"/>
  </r>
  <r>
    <x v="5"/>
    <x v="79"/>
    <n v="0.16"/>
  </r>
  <r>
    <x v="5"/>
    <x v="80"/>
    <n v="0.17"/>
  </r>
  <r>
    <x v="5"/>
    <x v="81"/>
    <n v="0.17749999999999999"/>
  </r>
  <r>
    <x v="5"/>
    <x v="82"/>
    <n v="0.1862"/>
  </r>
  <r>
    <x v="5"/>
    <x v="83"/>
    <n v="0.19670000000000001"/>
  </r>
  <r>
    <x v="5"/>
    <x v="84"/>
    <n v="0.20849999999999999"/>
  </r>
  <r>
    <x v="5"/>
    <x v="85"/>
    <n v="0.22259999999999999"/>
  </r>
  <r>
    <x v="5"/>
    <x v="86"/>
    <n v="0.23580000000000001"/>
  </r>
  <r>
    <x v="5"/>
    <x v="87"/>
    <n v="0.25290000000000001"/>
  </r>
  <r>
    <x v="5"/>
    <x v="88"/>
    <n v="0.27100000000000002"/>
  </r>
  <r>
    <x v="5"/>
    <x v="89"/>
    <n v="0.2913"/>
  </r>
  <r>
    <x v="5"/>
    <x v="90"/>
    <n v="0.30719999999999997"/>
  </r>
  <r>
    <x v="6"/>
    <x v="0"/>
    <n v="1.2033"/>
  </r>
  <r>
    <x v="6"/>
    <x v="1"/>
    <n v="1.1749000000000001"/>
  </r>
  <r>
    <x v="6"/>
    <x v="2"/>
    <n v="1.1387"/>
  </r>
  <r>
    <x v="6"/>
    <x v="3"/>
    <n v="1.1037999999999999"/>
  </r>
  <r>
    <x v="6"/>
    <x v="4"/>
    <n v="1.0703"/>
  </r>
  <r>
    <x v="6"/>
    <x v="5"/>
    <n v="1.0377000000000001"/>
  </r>
  <r>
    <x v="6"/>
    <x v="6"/>
    <n v="1.0067999999999999"/>
  </r>
  <r>
    <x v="6"/>
    <x v="7"/>
    <n v="0.97689999999999999"/>
  </r>
  <r>
    <x v="6"/>
    <x v="8"/>
    <n v="0.94789999999999996"/>
  </r>
  <r>
    <x v="6"/>
    <x v="9"/>
    <n v="0.91959999999999997"/>
  </r>
  <r>
    <x v="6"/>
    <x v="10"/>
    <n v="0.89170000000000005"/>
  </r>
  <r>
    <x v="6"/>
    <x v="11"/>
    <n v="0.86560000000000004"/>
  </r>
  <r>
    <x v="6"/>
    <x v="12"/>
    <n v="0.83979999999999999"/>
  </r>
  <r>
    <x v="6"/>
    <x v="13"/>
    <n v="0.81469999999999998"/>
  </r>
  <r>
    <x v="6"/>
    <x v="14"/>
    <n v="0.79059999999999997"/>
  </r>
  <r>
    <x v="6"/>
    <x v="15"/>
    <n v="0.76729999999999998"/>
  </r>
  <r>
    <x v="6"/>
    <x v="16"/>
    <n v="0.74360000000000004"/>
  </r>
  <r>
    <x v="6"/>
    <x v="17"/>
    <n v="0.72199999999999998"/>
  </r>
  <r>
    <x v="6"/>
    <x v="18"/>
    <n v="0.70089999999999997"/>
  </r>
  <r>
    <x v="6"/>
    <x v="19"/>
    <n v="0.67979999999999996"/>
  </r>
  <r>
    <x v="6"/>
    <x v="20"/>
    <n v="0.65980000000000005"/>
  </r>
  <r>
    <x v="6"/>
    <x v="21"/>
    <n v="0.63980000000000004"/>
  </r>
  <r>
    <x v="6"/>
    <x v="22"/>
    <n v="0.62"/>
  </r>
  <r>
    <x v="6"/>
    <x v="23"/>
    <n v="0.60170000000000001"/>
  </r>
  <r>
    <x v="6"/>
    <x v="24"/>
    <n v="0.58320000000000005"/>
  </r>
  <r>
    <x v="6"/>
    <x v="25"/>
    <n v="0.56499999999999995"/>
  </r>
  <r>
    <x v="6"/>
    <x v="26"/>
    <n v="0.54730000000000001"/>
  </r>
  <r>
    <x v="6"/>
    <x v="27"/>
    <n v="0.53049999999999997"/>
  </r>
  <r>
    <x v="6"/>
    <x v="28"/>
    <n v="0.5141"/>
  </r>
  <r>
    <x v="6"/>
    <x v="29"/>
    <n v="0.49640000000000001"/>
  </r>
  <r>
    <x v="6"/>
    <x v="30"/>
    <n v="0.48180000000000001"/>
  </r>
  <r>
    <x v="6"/>
    <x v="31"/>
    <n v="0.46550000000000002"/>
  </r>
  <r>
    <x v="6"/>
    <x v="32"/>
    <n v="0.4511"/>
  </r>
  <r>
    <x v="6"/>
    <x v="33"/>
    <n v="0.43580000000000002"/>
  </r>
  <r>
    <x v="6"/>
    <x v="34"/>
    <n v="0.42159999999999997"/>
  </r>
  <r>
    <x v="6"/>
    <x v="35"/>
    <n v="0.40620000000000001"/>
  </r>
  <r>
    <x v="6"/>
    <x v="36"/>
    <n v="0.39329999999999998"/>
  </r>
  <r>
    <x v="6"/>
    <x v="37"/>
    <n v="0.37859999999999999"/>
  </r>
  <r>
    <x v="6"/>
    <x v="38"/>
    <n v="0.36530000000000001"/>
  </r>
  <r>
    <x v="6"/>
    <x v="39"/>
    <n v="0.3528"/>
  </r>
  <r>
    <x v="6"/>
    <x v="40"/>
    <n v="0.3392"/>
  </r>
  <r>
    <x v="6"/>
    <x v="41"/>
    <n v="0.32669999999999999"/>
  </r>
  <r>
    <x v="6"/>
    <x v="42"/>
    <n v="0.31469999999999998"/>
  </r>
  <r>
    <x v="6"/>
    <x v="43"/>
    <n v="0.30330000000000001"/>
  </r>
  <r>
    <x v="6"/>
    <x v="44"/>
    <n v="0.29139999999999999"/>
  </r>
  <r>
    <x v="6"/>
    <x v="45"/>
    <n v="0.28060000000000002"/>
  </r>
  <r>
    <x v="6"/>
    <x v="46"/>
    <n v="0.26889999999999997"/>
  </r>
  <r>
    <x v="6"/>
    <x v="47"/>
    <n v="0.2586"/>
  </r>
  <r>
    <x v="6"/>
    <x v="48"/>
    <n v="0.24829999999999999"/>
  </r>
  <r>
    <x v="6"/>
    <x v="49"/>
    <n v="0.23830000000000001"/>
  </r>
  <r>
    <x v="6"/>
    <x v="50"/>
    <n v="0.2283"/>
  </r>
  <r>
    <x v="6"/>
    <x v="51"/>
    <n v="0.21940000000000001"/>
  </r>
  <r>
    <x v="6"/>
    <x v="52"/>
    <n v="0.21"/>
  </r>
  <r>
    <x v="6"/>
    <x v="53"/>
    <n v="0.20080000000000001"/>
  </r>
  <r>
    <x v="6"/>
    <x v="54"/>
    <n v="0.19309999999999999"/>
  </r>
  <r>
    <x v="6"/>
    <x v="55"/>
    <n v="0.18429999999999999"/>
  </r>
  <r>
    <x v="6"/>
    <x v="56"/>
    <n v="0.17649999999999999"/>
  </r>
  <r>
    <x v="6"/>
    <x v="57"/>
    <n v="0.17"/>
  </r>
  <r>
    <x v="6"/>
    <x v="58"/>
    <n v="0.1605"/>
  </r>
  <r>
    <x v="6"/>
    <x v="59"/>
    <n v="0.1555"/>
  </r>
  <r>
    <x v="6"/>
    <x v="60"/>
    <n v="0.15"/>
  </r>
  <r>
    <x v="6"/>
    <x v="61"/>
    <n v="0.14130000000000001"/>
  </r>
  <r>
    <x v="6"/>
    <x v="62"/>
    <n v="0.14000000000000001"/>
  </r>
  <r>
    <x v="6"/>
    <x v="63"/>
    <n v="0.1305"/>
  </r>
  <r>
    <x v="6"/>
    <x v="64"/>
    <n v="0.13"/>
  </r>
  <r>
    <x v="6"/>
    <x v="65"/>
    <n v="0.12230000000000001"/>
  </r>
  <r>
    <x v="6"/>
    <x v="66"/>
    <n v="0.12"/>
  </r>
  <r>
    <x v="6"/>
    <x v="67"/>
    <n v="0.12"/>
  </r>
  <r>
    <x v="6"/>
    <x v="68"/>
    <n v="0.1145"/>
  </r>
  <r>
    <x v="6"/>
    <x v="69"/>
    <n v="0.11"/>
  </r>
  <r>
    <x v="6"/>
    <x v="70"/>
    <n v="0.11"/>
  </r>
  <r>
    <x v="6"/>
    <x v="71"/>
    <n v="0.11"/>
  </r>
  <r>
    <x v="6"/>
    <x v="72"/>
    <n v="0.11"/>
  </r>
  <r>
    <x v="6"/>
    <x v="73"/>
    <n v="0.11"/>
  </r>
  <r>
    <x v="6"/>
    <x v="74"/>
    <n v="0.11"/>
  </r>
  <r>
    <x v="6"/>
    <x v="75"/>
    <n v="0.11459999999999999"/>
  </r>
  <r>
    <x v="6"/>
    <x v="76"/>
    <n v="0.12"/>
  </r>
  <r>
    <x v="6"/>
    <x v="77"/>
    <n v="0.12"/>
  </r>
  <r>
    <x v="6"/>
    <x v="78"/>
    <n v="0.12820000000000001"/>
  </r>
  <r>
    <x v="6"/>
    <x v="79"/>
    <n v="0.13120000000000001"/>
  </r>
  <r>
    <x v="6"/>
    <x v="80"/>
    <n v="0.14000000000000001"/>
  </r>
  <r>
    <x v="6"/>
    <x v="81"/>
    <n v="0.14779999999999999"/>
  </r>
  <r>
    <x v="6"/>
    <x v="82"/>
    <n v="0.15659999999999999"/>
  </r>
  <r>
    <x v="6"/>
    <x v="83"/>
    <n v="0.1666"/>
  </r>
  <r>
    <x v="6"/>
    <x v="84"/>
    <n v="0.17799999999999999"/>
  </r>
  <r>
    <x v="6"/>
    <x v="85"/>
    <n v="0.192"/>
  </r>
  <r>
    <x v="6"/>
    <x v="86"/>
    <n v="0.20530000000000001"/>
  </r>
  <r>
    <x v="6"/>
    <x v="87"/>
    <n v="0.22170000000000001"/>
  </r>
  <r>
    <x v="6"/>
    <x v="88"/>
    <n v="0.23930000000000001"/>
  </r>
  <r>
    <x v="6"/>
    <x v="89"/>
    <n v="0.25900000000000001"/>
  </r>
  <r>
    <x v="6"/>
    <x v="90"/>
    <n v="0.27439999999999998"/>
  </r>
  <r>
    <x v="7"/>
    <x v="0"/>
    <n v="1.1592"/>
  </r>
  <r>
    <x v="7"/>
    <x v="1"/>
    <n v="1.1318999999999999"/>
  </r>
  <r>
    <x v="7"/>
    <x v="2"/>
    <n v="1.0961000000000001"/>
  </r>
  <r>
    <x v="7"/>
    <x v="3"/>
    <n v="1.0620000000000001"/>
  </r>
  <r>
    <x v="7"/>
    <x v="4"/>
    <n v="1.0286999999999999"/>
  </r>
  <r>
    <x v="7"/>
    <x v="5"/>
    <n v="0.997"/>
  </r>
  <r>
    <x v="7"/>
    <x v="6"/>
    <n v="0.96640000000000004"/>
  </r>
  <r>
    <x v="7"/>
    <x v="7"/>
    <n v="0.93710000000000004"/>
  </r>
  <r>
    <x v="7"/>
    <x v="8"/>
    <n v="0.90880000000000005"/>
  </r>
  <r>
    <x v="7"/>
    <x v="9"/>
    <n v="0.88049999999999995"/>
  </r>
  <r>
    <x v="7"/>
    <x v="10"/>
    <n v="0.85360000000000003"/>
  </r>
  <r>
    <x v="7"/>
    <x v="11"/>
    <n v="0.82809999999999995"/>
  </r>
  <r>
    <x v="7"/>
    <x v="12"/>
    <n v="0.80220000000000002"/>
  </r>
  <r>
    <x v="7"/>
    <x v="13"/>
    <n v="0.77839999999999998"/>
  </r>
  <r>
    <x v="7"/>
    <x v="14"/>
    <n v="0.75470000000000004"/>
  </r>
  <r>
    <x v="7"/>
    <x v="15"/>
    <n v="0.73119999999999996"/>
  </r>
  <r>
    <x v="7"/>
    <x v="16"/>
    <n v="0.70940000000000003"/>
  </r>
  <r>
    <x v="7"/>
    <x v="17"/>
    <n v="0.68759999999999999"/>
  </r>
  <r>
    <x v="7"/>
    <x v="18"/>
    <n v="0.66690000000000005"/>
  </r>
  <r>
    <x v="7"/>
    <x v="19"/>
    <n v="0.6462"/>
  </r>
  <r>
    <x v="7"/>
    <x v="20"/>
    <n v="0.62560000000000004"/>
  </r>
  <r>
    <x v="7"/>
    <x v="21"/>
    <n v="0.60650000000000004"/>
  </r>
  <r>
    <x v="7"/>
    <x v="22"/>
    <n v="0.58709999999999996"/>
  </r>
  <r>
    <x v="7"/>
    <x v="23"/>
    <n v="0.56879999999999997"/>
  </r>
  <r>
    <x v="7"/>
    <x v="24"/>
    <n v="0.55100000000000005"/>
  </r>
  <r>
    <x v="7"/>
    <x v="25"/>
    <n v="0.53369999999999995"/>
  </r>
  <r>
    <x v="7"/>
    <x v="26"/>
    <n v="0.51549999999999996"/>
  </r>
  <r>
    <x v="7"/>
    <x v="27"/>
    <n v="0.499"/>
  </r>
  <r>
    <x v="7"/>
    <x v="28"/>
    <n v="0.48280000000000001"/>
  </r>
  <r>
    <x v="7"/>
    <x v="29"/>
    <n v="0.46589999999999998"/>
  </r>
  <r>
    <x v="7"/>
    <x v="30"/>
    <n v="0.4511"/>
  </r>
  <r>
    <x v="7"/>
    <x v="31"/>
    <n v="0.435"/>
  </r>
  <r>
    <x v="7"/>
    <x v="32"/>
    <n v="0.42049999999999998"/>
  </r>
  <r>
    <x v="7"/>
    <x v="33"/>
    <n v="0.40550000000000003"/>
  </r>
  <r>
    <x v="7"/>
    <x v="34"/>
    <n v="0.39190000000000003"/>
  </r>
  <r>
    <x v="7"/>
    <x v="35"/>
    <n v="0.37680000000000002"/>
  </r>
  <r>
    <x v="7"/>
    <x v="36"/>
    <n v="0.3639"/>
  </r>
  <r>
    <x v="7"/>
    <x v="37"/>
    <n v="0.35"/>
  </r>
  <r>
    <x v="7"/>
    <x v="38"/>
    <n v="0.33639999999999998"/>
  </r>
  <r>
    <x v="7"/>
    <x v="39"/>
    <n v="0.32390000000000002"/>
  </r>
  <r>
    <x v="7"/>
    <x v="40"/>
    <n v="0.31190000000000001"/>
  </r>
  <r>
    <x v="7"/>
    <x v="41"/>
    <n v="0.29859999999999998"/>
  </r>
  <r>
    <x v="7"/>
    <x v="42"/>
    <n v="0.28689999999999999"/>
  </r>
  <r>
    <x v="7"/>
    <x v="43"/>
    <n v="0.27560000000000001"/>
  </r>
  <r>
    <x v="7"/>
    <x v="44"/>
    <n v="0.26419999999999999"/>
  </r>
  <r>
    <x v="7"/>
    <x v="45"/>
    <n v="0.25340000000000001"/>
  </r>
  <r>
    <x v="7"/>
    <x v="46"/>
    <n v="0.24310000000000001"/>
  </r>
  <r>
    <x v="7"/>
    <x v="47"/>
    <n v="0.23250000000000001"/>
  </r>
  <r>
    <x v="7"/>
    <x v="48"/>
    <n v="0.22220000000000001"/>
  </r>
  <r>
    <x v="7"/>
    <x v="49"/>
    <n v="0.21190000000000001"/>
  </r>
  <r>
    <x v="7"/>
    <x v="50"/>
    <n v="0.20219999999999999"/>
  </r>
  <r>
    <x v="7"/>
    <x v="51"/>
    <n v="0.19309999999999999"/>
  </r>
  <r>
    <x v="7"/>
    <x v="52"/>
    <n v="0.1847"/>
  </r>
  <r>
    <x v="7"/>
    <x v="53"/>
    <n v="0.17649999999999999"/>
  </r>
  <r>
    <x v="7"/>
    <x v="54"/>
    <n v="0.16830000000000001"/>
  </r>
  <r>
    <x v="7"/>
    <x v="55"/>
    <n v="0.16"/>
  </r>
  <r>
    <x v="7"/>
    <x v="56"/>
    <n v="0.15110000000000001"/>
  </r>
  <r>
    <x v="7"/>
    <x v="57"/>
    <n v="0.14499999999999999"/>
  </r>
  <r>
    <x v="7"/>
    <x v="58"/>
    <n v="0.14000000000000001"/>
  </r>
  <r>
    <x v="7"/>
    <x v="59"/>
    <n v="0.1303"/>
  </r>
  <r>
    <x v="7"/>
    <x v="60"/>
    <n v="0.1255"/>
  </r>
  <r>
    <x v="7"/>
    <x v="61"/>
    <n v="0.12"/>
  </r>
  <r>
    <x v="7"/>
    <x v="62"/>
    <n v="0.1133"/>
  </r>
  <r>
    <x v="7"/>
    <x v="63"/>
    <n v="0.11"/>
  </r>
  <r>
    <x v="7"/>
    <x v="64"/>
    <n v="0.1052"/>
  </r>
  <r>
    <x v="7"/>
    <x v="65"/>
    <n v="0.1"/>
  </r>
  <r>
    <x v="7"/>
    <x v="66"/>
    <n v="0.1"/>
  </r>
  <r>
    <x v="7"/>
    <x v="67"/>
    <n v="9.3100000000000002E-2"/>
  </r>
  <r>
    <x v="7"/>
    <x v="68"/>
    <n v="0.09"/>
  </r>
  <r>
    <x v="7"/>
    <x v="69"/>
    <n v="0.09"/>
  </r>
  <r>
    <x v="7"/>
    <x v="70"/>
    <n v="0.09"/>
  </r>
  <r>
    <x v="7"/>
    <x v="71"/>
    <n v="0.09"/>
  </r>
  <r>
    <x v="7"/>
    <x v="72"/>
    <n v="0.09"/>
  </r>
  <r>
    <x v="7"/>
    <x v="73"/>
    <n v="0.09"/>
  </r>
  <r>
    <x v="7"/>
    <x v="74"/>
    <n v="0.09"/>
  </r>
  <r>
    <x v="7"/>
    <x v="75"/>
    <n v="0.09"/>
  </r>
  <r>
    <x v="7"/>
    <x v="76"/>
    <n v="9.5299999999999996E-2"/>
  </r>
  <r>
    <x v="7"/>
    <x v="77"/>
    <n v="0.1"/>
  </r>
  <r>
    <x v="7"/>
    <x v="78"/>
    <n v="0.10199999999999999"/>
  </r>
  <r>
    <x v="7"/>
    <x v="79"/>
    <n v="0.11"/>
  </r>
  <r>
    <x v="7"/>
    <x v="80"/>
    <n v="0.11550000000000001"/>
  </r>
  <r>
    <x v="7"/>
    <x v="81"/>
    <n v="0.12330000000000001"/>
  </r>
  <r>
    <x v="7"/>
    <x v="82"/>
    <n v="0.13250000000000001"/>
  </r>
  <r>
    <x v="7"/>
    <x v="83"/>
    <n v="0.1424"/>
  </r>
  <r>
    <x v="7"/>
    <x v="84"/>
    <n v="0.15390000000000001"/>
  </r>
  <r>
    <x v="7"/>
    <x v="85"/>
    <n v="0.16619999999999999"/>
  </r>
  <r>
    <x v="7"/>
    <x v="86"/>
    <n v="0.18099999999999999"/>
  </r>
  <r>
    <x v="7"/>
    <x v="87"/>
    <n v="0.1958"/>
  </r>
  <r>
    <x v="7"/>
    <x v="88"/>
    <n v="0.2142"/>
  </r>
  <r>
    <x v="7"/>
    <x v="89"/>
    <n v="0.23280000000000001"/>
  </r>
  <r>
    <x v="7"/>
    <x v="90"/>
    <n v="0.24809999999999999"/>
  </r>
  <r>
    <x v="8"/>
    <x v="0"/>
    <n v="1.1231"/>
  </r>
  <r>
    <x v="8"/>
    <x v="1"/>
    <n v="1.0954999999999999"/>
  </r>
  <r>
    <x v="8"/>
    <x v="2"/>
    <n v="1.0609"/>
  </r>
  <r>
    <x v="8"/>
    <x v="3"/>
    <n v="1.0267999999999999"/>
  </r>
  <r>
    <x v="8"/>
    <x v="4"/>
    <n v="0.99470000000000003"/>
  </r>
  <r>
    <x v="8"/>
    <x v="5"/>
    <n v="0.96379999999999999"/>
  </r>
  <r>
    <x v="8"/>
    <x v="6"/>
    <n v="0.93369999999999997"/>
  </r>
  <r>
    <x v="8"/>
    <x v="7"/>
    <n v="0.90429999999999999"/>
  </r>
  <r>
    <x v="8"/>
    <x v="8"/>
    <n v="0.87629999999999997"/>
  </r>
  <r>
    <x v="8"/>
    <x v="9"/>
    <n v="0.84909999999999997"/>
  </r>
  <r>
    <x v="8"/>
    <x v="10"/>
    <n v="0.82210000000000005"/>
  </r>
  <r>
    <x v="8"/>
    <x v="11"/>
    <n v="0.79710000000000003"/>
  </r>
  <r>
    <x v="8"/>
    <x v="12"/>
    <n v="0.77180000000000004"/>
  </r>
  <r>
    <x v="8"/>
    <x v="13"/>
    <n v="0.74860000000000004"/>
  </r>
  <r>
    <x v="8"/>
    <x v="14"/>
    <n v="0.72509999999999997"/>
  </r>
  <r>
    <x v="8"/>
    <x v="15"/>
    <n v="0.70209999999999995"/>
  </r>
  <r>
    <x v="8"/>
    <x v="16"/>
    <n v="0.68020000000000003"/>
  </r>
  <r>
    <x v="8"/>
    <x v="17"/>
    <n v="0.65890000000000004"/>
  </r>
  <r>
    <x v="8"/>
    <x v="18"/>
    <n v="0.63839999999999997"/>
  </r>
  <r>
    <x v="8"/>
    <x v="19"/>
    <n v="0.61799999999999999"/>
  </r>
  <r>
    <x v="8"/>
    <x v="20"/>
    <n v="0.59789999999999999"/>
  </r>
  <r>
    <x v="8"/>
    <x v="21"/>
    <n v="0.57909999999999995"/>
  </r>
  <r>
    <x v="8"/>
    <x v="22"/>
    <n v="0.56020000000000003"/>
  </r>
  <r>
    <x v="8"/>
    <x v="23"/>
    <n v="0.54169999999999996"/>
  </r>
  <r>
    <x v="8"/>
    <x v="24"/>
    <n v="0.52410000000000001"/>
  </r>
  <r>
    <x v="8"/>
    <x v="25"/>
    <n v="0.50580000000000003"/>
  </r>
  <r>
    <x v="8"/>
    <x v="26"/>
    <n v="0.48899999999999999"/>
  </r>
  <r>
    <x v="8"/>
    <x v="27"/>
    <n v="0.47299999999999998"/>
  </r>
  <r>
    <x v="8"/>
    <x v="28"/>
    <n v="0.4556"/>
  </r>
  <r>
    <x v="8"/>
    <x v="29"/>
    <n v="0.4405"/>
  </r>
  <r>
    <x v="8"/>
    <x v="30"/>
    <n v="0.42499999999999999"/>
  </r>
  <r>
    <x v="8"/>
    <x v="31"/>
    <n v="0.40949999999999998"/>
  </r>
  <r>
    <x v="8"/>
    <x v="32"/>
    <n v="0.39489999999999997"/>
  </r>
  <r>
    <x v="8"/>
    <x v="33"/>
    <n v="0.3805"/>
  </r>
  <r>
    <x v="8"/>
    <x v="34"/>
    <n v="0.3659"/>
  </r>
  <r>
    <x v="8"/>
    <x v="35"/>
    <n v="0.35270000000000001"/>
  </r>
  <r>
    <x v="8"/>
    <x v="36"/>
    <n v="0.33810000000000001"/>
  </r>
  <r>
    <x v="8"/>
    <x v="37"/>
    <n v="0.32540000000000002"/>
  </r>
  <r>
    <x v="8"/>
    <x v="38"/>
    <n v="0.31330000000000002"/>
  </r>
  <r>
    <x v="8"/>
    <x v="39"/>
    <n v="0.3"/>
  </r>
  <r>
    <x v="8"/>
    <x v="40"/>
    <n v="0.28720000000000001"/>
  </r>
  <r>
    <x v="8"/>
    <x v="41"/>
    <n v="0.27560000000000001"/>
  </r>
  <r>
    <x v="8"/>
    <x v="42"/>
    <n v="0.26419999999999999"/>
  </r>
  <r>
    <x v="8"/>
    <x v="43"/>
    <n v="0.25280000000000002"/>
  </r>
  <r>
    <x v="8"/>
    <x v="44"/>
    <n v="0.2417"/>
  </r>
  <r>
    <x v="8"/>
    <x v="45"/>
    <n v="0.23089999999999999"/>
  </r>
  <r>
    <x v="8"/>
    <x v="46"/>
    <n v="0.22059999999999999"/>
  </r>
  <r>
    <x v="8"/>
    <x v="47"/>
    <n v="0.2097"/>
  </r>
  <r>
    <x v="8"/>
    <x v="48"/>
    <n v="0.2"/>
  </r>
  <r>
    <x v="8"/>
    <x v="49"/>
    <n v="0.19"/>
  </r>
  <r>
    <x v="8"/>
    <x v="50"/>
    <n v="0.18060000000000001"/>
  </r>
  <r>
    <x v="8"/>
    <x v="51"/>
    <n v="0.17169999999999999"/>
  </r>
  <r>
    <x v="8"/>
    <x v="52"/>
    <n v="0.16309999999999999"/>
  </r>
  <r>
    <x v="8"/>
    <x v="53"/>
    <n v="0.15509999999999999"/>
  </r>
  <r>
    <x v="8"/>
    <x v="54"/>
    <n v="0.14749999999999999"/>
  </r>
  <r>
    <x v="8"/>
    <x v="55"/>
    <n v="0.14000000000000001"/>
  </r>
  <r>
    <x v="8"/>
    <x v="56"/>
    <n v="0.1305"/>
  </r>
  <r>
    <x v="8"/>
    <x v="57"/>
    <n v="0.12470000000000001"/>
  </r>
  <r>
    <x v="8"/>
    <x v="58"/>
    <n v="0.12"/>
  </r>
  <r>
    <x v="8"/>
    <x v="59"/>
    <n v="0.11"/>
  </r>
  <r>
    <x v="8"/>
    <x v="60"/>
    <n v="0.1061"/>
  </r>
  <r>
    <x v="8"/>
    <x v="61"/>
    <n v="0.1"/>
  </r>
  <r>
    <x v="8"/>
    <x v="62"/>
    <n v="9.4100000000000003E-2"/>
  </r>
  <r>
    <x v="8"/>
    <x v="63"/>
    <n v="0.09"/>
  </r>
  <r>
    <x v="8"/>
    <x v="64"/>
    <n v="8.5699999999999998E-2"/>
  </r>
  <r>
    <x v="8"/>
    <x v="65"/>
    <n v="0.08"/>
  </r>
  <r>
    <x v="8"/>
    <x v="66"/>
    <n v="0.08"/>
  </r>
  <r>
    <x v="8"/>
    <x v="67"/>
    <n v="7.5499999999999998E-2"/>
  </r>
  <r>
    <x v="8"/>
    <x v="68"/>
    <n v="7.0000000000000007E-2"/>
  </r>
  <r>
    <x v="8"/>
    <x v="69"/>
    <n v="7.0000000000000007E-2"/>
  </r>
  <r>
    <x v="8"/>
    <x v="70"/>
    <n v="7.0000000000000007E-2"/>
  </r>
  <r>
    <x v="8"/>
    <x v="71"/>
    <n v="7.0000000000000007E-2"/>
  </r>
  <r>
    <x v="8"/>
    <x v="72"/>
    <n v="7.0000000000000007E-2"/>
  </r>
  <r>
    <x v="8"/>
    <x v="73"/>
    <n v="7.0000000000000007E-2"/>
  </r>
  <r>
    <x v="8"/>
    <x v="74"/>
    <n v="7.0000000000000007E-2"/>
  </r>
  <r>
    <x v="8"/>
    <x v="75"/>
    <n v="7.0000000000000007E-2"/>
  </r>
  <r>
    <x v="8"/>
    <x v="76"/>
    <n v="7.8E-2"/>
  </r>
  <r>
    <x v="8"/>
    <x v="77"/>
    <n v="0.08"/>
  </r>
  <r>
    <x v="8"/>
    <x v="78"/>
    <n v="8.3099999999999993E-2"/>
  </r>
  <r>
    <x v="8"/>
    <x v="79"/>
    <n v="0.09"/>
  </r>
  <r>
    <x v="8"/>
    <x v="80"/>
    <n v="9.6199999999999994E-2"/>
  </r>
  <r>
    <x v="8"/>
    <x v="81"/>
    <n v="0.10349999999999999"/>
  </r>
  <r>
    <x v="8"/>
    <x v="82"/>
    <n v="0.1123"/>
  </r>
  <r>
    <x v="8"/>
    <x v="83"/>
    <n v="0.12239999999999999"/>
  </r>
  <r>
    <x v="8"/>
    <x v="84"/>
    <n v="0.1336"/>
  </r>
  <r>
    <x v="8"/>
    <x v="85"/>
    <n v="0.1459"/>
  </r>
  <r>
    <x v="8"/>
    <x v="86"/>
    <n v="0.1595"/>
  </r>
  <r>
    <x v="8"/>
    <x v="87"/>
    <n v="0.1749"/>
  </r>
  <r>
    <x v="8"/>
    <x v="88"/>
    <n v="0.19189999999999999"/>
  </r>
  <r>
    <x v="8"/>
    <x v="89"/>
    <n v="0.2104"/>
  </r>
  <r>
    <x v="8"/>
    <x v="90"/>
    <n v="0.22559999999999999"/>
  </r>
  <r>
    <x v="9"/>
    <x v="0"/>
    <n v="1.0928"/>
  </r>
  <r>
    <x v="9"/>
    <x v="1"/>
    <n v="1.0657000000000001"/>
  </r>
  <r>
    <x v="9"/>
    <x v="2"/>
    <n v="1.0316000000000001"/>
  </r>
  <r>
    <x v="9"/>
    <x v="3"/>
    <n v="0.998"/>
  </r>
  <r>
    <x v="9"/>
    <x v="4"/>
    <n v="0.96650000000000003"/>
  </r>
  <r>
    <x v="9"/>
    <x v="5"/>
    <n v="0.93569999999999998"/>
  </r>
  <r>
    <x v="9"/>
    <x v="6"/>
    <n v="0.90629999999999999"/>
  </r>
  <r>
    <x v="9"/>
    <x v="7"/>
    <n v="0.87739999999999996"/>
  </r>
  <r>
    <x v="9"/>
    <x v="8"/>
    <n v="0.84950000000000003"/>
  </r>
  <r>
    <x v="9"/>
    <x v="9"/>
    <n v="0.82199999999999995"/>
  </r>
  <r>
    <x v="9"/>
    <x v="10"/>
    <n v="0.79659999999999997"/>
  </r>
  <r>
    <x v="9"/>
    <x v="11"/>
    <n v="0.77100000000000002"/>
  </r>
  <r>
    <x v="9"/>
    <x v="12"/>
    <n v="0.74690000000000001"/>
  </r>
  <r>
    <x v="9"/>
    <x v="13"/>
    <n v="0.72219999999999995"/>
  </r>
  <r>
    <x v="9"/>
    <x v="14"/>
    <n v="0.6996"/>
  </r>
  <r>
    <x v="9"/>
    <x v="15"/>
    <n v="0.67749999999999999"/>
  </r>
  <r>
    <x v="9"/>
    <x v="16"/>
    <n v="0.65529999999999999"/>
  </r>
  <r>
    <x v="9"/>
    <x v="17"/>
    <n v="0.63419999999999999"/>
  </r>
  <r>
    <x v="9"/>
    <x v="18"/>
    <n v="0.61380000000000001"/>
  </r>
  <r>
    <x v="9"/>
    <x v="19"/>
    <n v="0.59379999999999999"/>
  </r>
  <r>
    <x v="9"/>
    <x v="20"/>
    <n v="0.57440000000000002"/>
  </r>
  <r>
    <x v="9"/>
    <x v="21"/>
    <n v="0.55510000000000004"/>
  </r>
  <r>
    <x v="9"/>
    <x v="22"/>
    <n v="0.53639999999999999"/>
  </r>
  <r>
    <x v="9"/>
    <x v="23"/>
    <n v="0.5181"/>
  </r>
  <r>
    <x v="9"/>
    <x v="24"/>
    <n v="0.50070000000000003"/>
  </r>
  <r>
    <x v="9"/>
    <x v="25"/>
    <n v="0.48399999999999999"/>
  </r>
  <r>
    <x v="9"/>
    <x v="26"/>
    <n v="0.46579999999999999"/>
  </r>
  <r>
    <x v="9"/>
    <x v="27"/>
    <n v="0.45"/>
  </r>
  <r>
    <x v="9"/>
    <x v="28"/>
    <n v="0.43409999999999999"/>
  </r>
  <r>
    <x v="9"/>
    <x v="29"/>
    <n v="0.41739999999999999"/>
  </r>
  <r>
    <x v="9"/>
    <x v="30"/>
    <n v="0.40339999999999998"/>
  </r>
  <r>
    <x v="9"/>
    <x v="31"/>
    <n v="0.38679999999999998"/>
  </r>
  <r>
    <x v="9"/>
    <x v="32"/>
    <n v="0.3735"/>
  </r>
  <r>
    <x v="9"/>
    <x v="33"/>
    <n v="0.3584"/>
  </r>
  <r>
    <x v="9"/>
    <x v="34"/>
    <n v="0.34510000000000002"/>
  </r>
  <r>
    <x v="9"/>
    <x v="35"/>
    <n v="0.33189999999999997"/>
  </r>
  <r>
    <x v="9"/>
    <x v="36"/>
    <n v="0.31719999999999998"/>
  </r>
  <r>
    <x v="9"/>
    <x v="37"/>
    <n v="0.3049"/>
  </r>
  <r>
    <x v="9"/>
    <x v="38"/>
    <n v="0.29249999999999998"/>
  </r>
  <r>
    <x v="9"/>
    <x v="39"/>
    <n v="0.2797"/>
  </r>
  <r>
    <x v="9"/>
    <x v="40"/>
    <n v="0.26690000000000003"/>
  </r>
  <r>
    <x v="9"/>
    <x v="41"/>
    <n v="0.25559999999999999"/>
  </r>
  <r>
    <x v="9"/>
    <x v="42"/>
    <n v="0.2442"/>
  </r>
  <r>
    <x v="9"/>
    <x v="43"/>
    <n v="0.2331"/>
  </r>
  <r>
    <x v="9"/>
    <x v="44"/>
    <n v="0.22220000000000001"/>
  </r>
  <r>
    <x v="9"/>
    <x v="45"/>
    <n v="0.21110000000000001"/>
  </r>
  <r>
    <x v="9"/>
    <x v="46"/>
    <n v="0.2011"/>
  </r>
  <r>
    <x v="9"/>
    <x v="47"/>
    <n v="0.19059999999999999"/>
  </r>
  <r>
    <x v="9"/>
    <x v="48"/>
    <n v="0.18079999999999999"/>
  </r>
  <r>
    <x v="9"/>
    <x v="49"/>
    <n v="0.1711"/>
  </r>
  <r>
    <x v="9"/>
    <x v="50"/>
    <n v="0.16189999999999999"/>
  </r>
  <r>
    <x v="9"/>
    <x v="51"/>
    <n v="0.15329999999999999"/>
  </r>
  <r>
    <x v="9"/>
    <x v="52"/>
    <n v="0.14499999999999999"/>
  </r>
  <r>
    <x v="9"/>
    <x v="53"/>
    <n v="0.13730000000000001"/>
  </r>
  <r>
    <x v="9"/>
    <x v="54"/>
    <n v="0.13"/>
  </r>
  <r>
    <x v="9"/>
    <x v="55"/>
    <n v="0.1203"/>
  </r>
  <r>
    <x v="9"/>
    <x v="56"/>
    <n v="0.1135"/>
  </r>
  <r>
    <x v="9"/>
    <x v="57"/>
    <n v="0.1084"/>
  </r>
  <r>
    <x v="9"/>
    <x v="58"/>
    <n v="0.1"/>
  </r>
  <r>
    <x v="9"/>
    <x v="59"/>
    <n v="9.4700000000000006E-2"/>
  </r>
  <r>
    <x v="9"/>
    <x v="60"/>
    <n v="0.09"/>
  </r>
  <r>
    <x v="9"/>
    <x v="61"/>
    <n v="8.1500000000000003E-2"/>
  </r>
  <r>
    <x v="9"/>
    <x v="62"/>
    <n v="0.08"/>
  </r>
  <r>
    <x v="9"/>
    <x v="63"/>
    <n v="7.1800000000000003E-2"/>
  </r>
  <r>
    <x v="9"/>
    <x v="64"/>
    <n v="7.0000000000000007E-2"/>
  </r>
  <r>
    <x v="9"/>
    <x v="65"/>
    <n v="6.7199999999999996E-2"/>
  </r>
  <r>
    <x v="9"/>
    <x v="66"/>
    <n v="0.06"/>
  </r>
  <r>
    <x v="9"/>
    <x v="67"/>
    <n v="0.06"/>
  </r>
  <r>
    <x v="9"/>
    <x v="68"/>
    <n v="0.06"/>
  </r>
  <r>
    <x v="9"/>
    <x v="69"/>
    <n v="5.91E-2"/>
  </r>
  <r>
    <x v="9"/>
    <x v="70"/>
    <n v="0.05"/>
  </r>
  <r>
    <x v="9"/>
    <x v="71"/>
    <n v="0.05"/>
  </r>
  <r>
    <x v="9"/>
    <x v="72"/>
    <n v="0.05"/>
  </r>
  <r>
    <x v="9"/>
    <x v="73"/>
    <n v="0.05"/>
  </r>
  <r>
    <x v="9"/>
    <x v="74"/>
    <n v="5.62E-2"/>
  </r>
  <r>
    <x v="9"/>
    <x v="75"/>
    <n v="0.06"/>
  </r>
  <r>
    <x v="9"/>
    <x v="76"/>
    <n v="0.06"/>
  </r>
  <r>
    <x v="9"/>
    <x v="77"/>
    <n v="6.2E-2"/>
  </r>
  <r>
    <x v="9"/>
    <x v="78"/>
    <n v="7.0000000000000007E-2"/>
  </r>
  <r>
    <x v="9"/>
    <x v="79"/>
    <n v="7.2099999999999997E-2"/>
  </r>
  <r>
    <x v="9"/>
    <x v="80"/>
    <n v="0.08"/>
  </r>
  <r>
    <x v="9"/>
    <x v="81"/>
    <n v="8.7499999999999994E-2"/>
  </r>
  <r>
    <x v="9"/>
    <x v="82"/>
    <n v="9.5399999999999999E-2"/>
  </r>
  <r>
    <x v="9"/>
    <x v="83"/>
    <n v="0.1047"/>
  </r>
  <r>
    <x v="9"/>
    <x v="84"/>
    <n v="0.1154"/>
  </r>
  <r>
    <x v="9"/>
    <x v="85"/>
    <n v="0.1275"/>
  </r>
  <r>
    <x v="9"/>
    <x v="86"/>
    <n v="0.1419"/>
  </r>
  <r>
    <x v="9"/>
    <x v="87"/>
    <n v="0.15579999999999999"/>
  </r>
  <r>
    <x v="9"/>
    <x v="88"/>
    <n v="0.1734"/>
  </r>
  <r>
    <x v="9"/>
    <x v="89"/>
    <n v="0.1913"/>
  </r>
  <r>
    <x v="9"/>
    <x v="90"/>
    <n v="0.20610000000000001"/>
  </r>
  <r>
    <x v="10"/>
    <x v="0"/>
    <n v="1.0671999999999999"/>
  </r>
  <r>
    <x v="10"/>
    <x v="1"/>
    <n v="1.0411999999999999"/>
  </r>
  <r>
    <x v="10"/>
    <x v="2"/>
    <n v="1.0066999999999999"/>
  </r>
  <r>
    <x v="10"/>
    <x v="3"/>
    <n v="0.97430000000000005"/>
  </r>
  <r>
    <x v="10"/>
    <x v="4"/>
    <n v="0.94269999999999998"/>
  </r>
  <r>
    <x v="10"/>
    <x v="5"/>
    <n v="0.91259999999999997"/>
  </r>
  <r>
    <x v="10"/>
    <x v="6"/>
    <n v="0.8831"/>
  </r>
  <r>
    <x v="10"/>
    <x v="7"/>
    <n v="0.85470000000000002"/>
  </r>
  <r>
    <x v="10"/>
    <x v="8"/>
    <n v="0.82709999999999995"/>
  </r>
  <r>
    <x v="10"/>
    <x v="9"/>
    <n v="0.80020000000000002"/>
  </r>
  <r>
    <x v="10"/>
    <x v="10"/>
    <n v="0.7742"/>
  </r>
  <r>
    <x v="10"/>
    <x v="11"/>
    <n v="0.74960000000000004"/>
  </r>
  <r>
    <x v="10"/>
    <x v="12"/>
    <n v="0.72509999999999997"/>
  </r>
  <r>
    <x v="10"/>
    <x v="13"/>
    <n v="0.70140000000000002"/>
  </r>
  <r>
    <x v="10"/>
    <x v="14"/>
    <n v="0.67920000000000003"/>
  </r>
  <r>
    <x v="10"/>
    <x v="15"/>
    <n v="0.65669999999999995"/>
  </r>
  <r>
    <x v="10"/>
    <x v="16"/>
    <n v="0.63470000000000004"/>
  </r>
  <r>
    <x v="10"/>
    <x v="17"/>
    <n v="0.61380000000000001"/>
  </r>
  <r>
    <x v="10"/>
    <x v="18"/>
    <n v="0.59360000000000002"/>
  </r>
  <r>
    <x v="10"/>
    <x v="19"/>
    <n v="0.5736"/>
  </r>
  <r>
    <x v="10"/>
    <x v="20"/>
    <n v="0.5544"/>
  </r>
  <r>
    <x v="10"/>
    <x v="21"/>
    <n v="0.53510000000000002"/>
  </r>
  <r>
    <x v="10"/>
    <x v="22"/>
    <n v="0.51639999999999997"/>
  </r>
  <r>
    <x v="10"/>
    <x v="23"/>
    <n v="0.49830000000000002"/>
  </r>
  <r>
    <x v="10"/>
    <x v="24"/>
    <n v="0.48099999999999998"/>
  </r>
  <r>
    <x v="10"/>
    <x v="25"/>
    <n v="0.46429999999999999"/>
  </r>
  <r>
    <x v="10"/>
    <x v="26"/>
    <n v="0.44650000000000001"/>
  </r>
  <r>
    <x v="10"/>
    <x v="27"/>
    <n v="0.43099999999999999"/>
  </r>
  <r>
    <x v="10"/>
    <x v="28"/>
    <n v="0.41489999999999999"/>
  </r>
  <r>
    <x v="10"/>
    <x v="29"/>
    <n v="0.39900000000000002"/>
  </r>
  <r>
    <x v="10"/>
    <x v="30"/>
    <n v="0.38419999999999999"/>
  </r>
  <r>
    <x v="10"/>
    <x v="31"/>
    <n v="0.36870000000000003"/>
  </r>
  <r>
    <x v="10"/>
    <x v="32"/>
    <n v="0.35460000000000003"/>
  </r>
  <r>
    <x v="10"/>
    <x v="33"/>
    <n v="0.34079999999999999"/>
  </r>
  <r>
    <x v="10"/>
    <x v="34"/>
    <n v="0.32619999999999999"/>
  </r>
  <r>
    <x v="10"/>
    <x v="35"/>
    <n v="0.3135"/>
  </r>
  <r>
    <x v="10"/>
    <x v="36"/>
    <n v="0.2994"/>
  </r>
  <r>
    <x v="10"/>
    <x v="37"/>
    <n v="0.28649999999999998"/>
  </r>
  <r>
    <x v="10"/>
    <x v="38"/>
    <n v="0.27439999999999998"/>
  </r>
  <r>
    <x v="10"/>
    <x v="39"/>
    <n v="0.26250000000000001"/>
  </r>
  <r>
    <x v="10"/>
    <x v="40"/>
    <n v="0.25"/>
  </r>
  <r>
    <x v="10"/>
    <x v="41"/>
    <n v="0.23780000000000001"/>
  </r>
  <r>
    <x v="10"/>
    <x v="42"/>
    <n v="0.22639999999999999"/>
  </r>
  <r>
    <x v="10"/>
    <x v="43"/>
    <n v="0.21560000000000001"/>
  </r>
  <r>
    <x v="10"/>
    <x v="44"/>
    <n v="0.20469999999999999"/>
  </r>
  <r>
    <x v="10"/>
    <x v="45"/>
    <n v="0.1943"/>
  </r>
  <r>
    <x v="10"/>
    <x v="46"/>
    <n v="0.1842"/>
  </r>
  <r>
    <x v="10"/>
    <x v="47"/>
    <n v="0.1739"/>
  </r>
  <r>
    <x v="10"/>
    <x v="48"/>
    <n v="0.16420000000000001"/>
  </r>
  <r>
    <x v="10"/>
    <x v="49"/>
    <n v="0.155"/>
  </r>
  <r>
    <x v="10"/>
    <x v="50"/>
    <n v="0.14610000000000001"/>
  </r>
  <r>
    <x v="10"/>
    <x v="51"/>
    <n v="0.13780000000000001"/>
  </r>
  <r>
    <x v="10"/>
    <x v="52"/>
    <n v="0.13"/>
  </r>
  <r>
    <x v="10"/>
    <x v="53"/>
    <n v="0.12"/>
  </r>
  <r>
    <x v="10"/>
    <x v="54"/>
    <n v="0.11310000000000001"/>
  </r>
  <r>
    <x v="10"/>
    <x v="55"/>
    <n v="0.10589999999999999"/>
  </r>
  <r>
    <x v="10"/>
    <x v="56"/>
    <n v="0.1"/>
  </r>
  <r>
    <x v="10"/>
    <x v="57"/>
    <n v="9.11E-2"/>
  </r>
  <r>
    <x v="10"/>
    <x v="58"/>
    <n v="8.6800000000000002E-2"/>
  </r>
  <r>
    <x v="10"/>
    <x v="59"/>
    <n v="0.08"/>
  </r>
  <r>
    <x v="10"/>
    <x v="60"/>
    <n v="7.4200000000000002E-2"/>
  </r>
  <r>
    <x v="10"/>
    <x v="61"/>
    <n v="7.0000000000000007E-2"/>
  </r>
  <r>
    <x v="10"/>
    <x v="62"/>
    <n v="6.3299999999999995E-2"/>
  </r>
  <r>
    <x v="10"/>
    <x v="63"/>
    <n v="0.06"/>
  </r>
  <r>
    <x v="10"/>
    <x v="64"/>
    <n v="5.6500000000000002E-2"/>
  </r>
  <r>
    <x v="10"/>
    <x v="65"/>
    <n v="0.05"/>
  </r>
  <r>
    <x v="10"/>
    <x v="66"/>
    <n v="0.05"/>
  </r>
  <r>
    <x v="10"/>
    <x v="67"/>
    <n v="0.05"/>
  </r>
  <r>
    <x v="10"/>
    <x v="68"/>
    <n v="4.1000000000000002E-2"/>
  </r>
  <r>
    <x v="10"/>
    <x v="69"/>
    <n v="0.04"/>
  </r>
  <r>
    <x v="10"/>
    <x v="70"/>
    <n v="0.04"/>
  </r>
  <r>
    <x v="10"/>
    <x v="71"/>
    <n v="0.04"/>
  </r>
  <r>
    <x v="10"/>
    <x v="72"/>
    <n v="0.04"/>
  </r>
  <r>
    <x v="10"/>
    <x v="73"/>
    <n v="0.04"/>
  </r>
  <r>
    <x v="10"/>
    <x v="74"/>
    <n v="0.04"/>
  </r>
  <r>
    <x v="10"/>
    <x v="75"/>
    <n v="4.1500000000000002E-2"/>
  </r>
  <r>
    <x v="10"/>
    <x v="76"/>
    <n v="0.05"/>
  </r>
  <r>
    <x v="10"/>
    <x v="77"/>
    <n v="0.05"/>
  </r>
  <r>
    <x v="10"/>
    <x v="78"/>
    <n v="5.4100000000000002E-2"/>
  </r>
  <r>
    <x v="10"/>
    <x v="79"/>
    <n v="0.06"/>
  </r>
  <r>
    <x v="10"/>
    <x v="80"/>
    <n v="6.5500000000000003E-2"/>
  </r>
  <r>
    <x v="10"/>
    <x v="81"/>
    <n v="7.1599999999999997E-2"/>
  </r>
  <r>
    <x v="10"/>
    <x v="82"/>
    <n v="0.08"/>
  </r>
  <r>
    <x v="10"/>
    <x v="83"/>
    <n v="0.09"/>
  </r>
  <r>
    <x v="10"/>
    <x v="84"/>
    <n v="0.1008"/>
  </r>
  <r>
    <x v="10"/>
    <x v="85"/>
    <n v="0.113"/>
  </r>
  <r>
    <x v="10"/>
    <x v="86"/>
    <n v="0.1255"/>
  </r>
  <r>
    <x v="10"/>
    <x v="87"/>
    <n v="0.14019999999999999"/>
  </r>
  <r>
    <x v="10"/>
    <x v="88"/>
    <n v="0.156"/>
  </r>
  <r>
    <x v="10"/>
    <x v="89"/>
    <n v="0.17480000000000001"/>
  </r>
  <r>
    <x v="10"/>
    <x v="90"/>
    <n v="0.18920000000000001"/>
  </r>
  <r>
    <x v="11"/>
    <x v="0"/>
    <n v="1.0467"/>
  </r>
  <r>
    <x v="11"/>
    <x v="1"/>
    <n v="1.0208999999999999"/>
  </r>
  <r>
    <x v="11"/>
    <x v="2"/>
    <n v="0.9869"/>
  </r>
  <r>
    <x v="11"/>
    <x v="3"/>
    <n v="0.95450000000000002"/>
  </r>
  <r>
    <x v="11"/>
    <x v="4"/>
    <n v="0.92320000000000002"/>
  </r>
  <r>
    <x v="11"/>
    <x v="5"/>
    <n v="0.89329999999999998"/>
  </r>
  <r>
    <x v="11"/>
    <x v="6"/>
    <n v="0.86370000000000002"/>
  </r>
  <r>
    <x v="11"/>
    <x v="7"/>
    <n v="0.83550000000000002"/>
  </r>
  <r>
    <x v="11"/>
    <x v="8"/>
    <n v="0.80869999999999997"/>
  </r>
  <r>
    <x v="11"/>
    <x v="9"/>
    <n v="0.78129999999999999"/>
  </r>
  <r>
    <x v="11"/>
    <x v="10"/>
    <n v="0.75619999999999998"/>
  </r>
  <r>
    <x v="11"/>
    <x v="11"/>
    <n v="0.73099999999999998"/>
  </r>
  <r>
    <x v="11"/>
    <x v="12"/>
    <n v="0.70750000000000002"/>
  </r>
  <r>
    <x v="11"/>
    <x v="13"/>
    <n v="0.6835"/>
  </r>
  <r>
    <x v="11"/>
    <x v="14"/>
    <n v="0.66100000000000003"/>
  </r>
  <r>
    <x v="11"/>
    <x v="15"/>
    <n v="0.63919999999999999"/>
  </r>
  <r>
    <x v="11"/>
    <x v="16"/>
    <n v="0.61770000000000003"/>
  </r>
  <r>
    <x v="11"/>
    <x v="17"/>
    <n v="0.59670000000000001"/>
  </r>
  <r>
    <x v="11"/>
    <x v="18"/>
    <n v="0.57640000000000002"/>
  </r>
  <r>
    <x v="11"/>
    <x v="19"/>
    <n v="0.55640000000000001"/>
  </r>
  <r>
    <x v="11"/>
    <x v="20"/>
    <n v="0.53669999999999995"/>
  </r>
  <r>
    <x v="11"/>
    <x v="21"/>
    <n v="0.5181"/>
  </r>
  <r>
    <x v="11"/>
    <x v="22"/>
    <n v="0.49980000000000002"/>
  </r>
  <r>
    <x v="11"/>
    <x v="23"/>
    <n v="0.4819"/>
  </r>
  <r>
    <x v="11"/>
    <x v="24"/>
    <n v="0.46460000000000001"/>
  </r>
  <r>
    <x v="11"/>
    <x v="25"/>
    <n v="0.44669999999999999"/>
  </r>
  <r>
    <x v="11"/>
    <x v="26"/>
    <n v="0.43099999999999999"/>
  </r>
  <r>
    <x v="11"/>
    <x v="27"/>
    <n v="0.4148"/>
  </r>
  <r>
    <x v="11"/>
    <x v="28"/>
    <n v="0.39789999999999998"/>
  </r>
  <r>
    <x v="11"/>
    <x v="29"/>
    <n v="0.38379999999999997"/>
  </r>
  <r>
    <x v="11"/>
    <x v="30"/>
    <n v="0.36680000000000001"/>
  </r>
  <r>
    <x v="11"/>
    <x v="31"/>
    <n v="0.35370000000000001"/>
  </r>
  <r>
    <x v="11"/>
    <x v="32"/>
    <n v="0.33810000000000001"/>
  </r>
  <r>
    <x v="11"/>
    <x v="33"/>
    <n v="0.32469999999999999"/>
  </r>
  <r>
    <x v="11"/>
    <x v="34"/>
    <n v="0.31140000000000001"/>
  </r>
  <r>
    <x v="11"/>
    <x v="35"/>
    <n v="0.29680000000000001"/>
  </r>
  <r>
    <x v="11"/>
    <x v="36"/>
    <n v="0.28439999999999999"/>
  </r>
  <r>
    <x v="11"/>
    <x v="37"/>
    <n v="0.27239999999999998"/>
  </r>
  <r>
    <x v="11"/>
    <x v="38"/>
    <n v="0.25829999999999997"/>
  </r>
  <r>
    <x v="11"/>
    <x v="39"/>
    <n v="0.24640000000000001"/>
  </r>
  <r>
    <x v="11"/>
    <x v="40"/>
    <n v="0.2344"/>
  </r>
  <r>
    <x v="11"/>
    <x v="41"/>
    <n v="0.2233"/>
  </r>
  <r>
    <x v="11"/>
    <x v="42"/>
    <n v="0.21190000000000001"/>
  </r>
  <r>
    <x v="11"/>
    <x v="43"/>
    <n v="0.20080000000000001"/>
  </r>
  <r>
    <x v="11"/>
    <x v="44"/>
    <n v="0.18940000000000001"/>
  </r>
  <r>
    <x v="11"/>
    <x v="45"/>
    <n v="0.17910000000000001"/>
  </r>
  <r>
    <x v="11"/>
    <x v="46"/>
    <n v="0.16919999999999999"/>
  </r>
  <r>
    <x v="11"/>
    <x v="47"/>
    <n v="0.15970000000000001"/>
  </r>
  <r>
    <x v="11"/>
    <x v="48"/>
    <n v="0.15"/>
  </r>
  <r>
    <x v="11"/>
    <x v="49"/>
    <n v="0.14030000000000001"/>
  </r>
  <r>
    <x v="11"/>
    <x v="50"/>
    <n v="0.13109999999999999"/>
  </r>
  <r>
    <x v="11"/>
    <x v="51"/>
    <n v="0.12280000000000001"/>
  </r>
  <r>
    <x v="11"/>
    <x v="52"/>
    <n v="0.115"/>
  </r>
  <r>
    <x v="11"/>
    <x v="53"/>
    <n v="0.1081"/>
  </r>
  <r>
    <x v="11"/>
    <x v="54"/>
    <n v="0.1"/>
  </r>
  <r>
    <x v="11"/>
    <x v="55"/>
    <n v="9.1899999999999996E-2"/>
  </r>
  <r>
    <x v="11"/>
    <x v="56"/>
    <n v="8.5900000000000004E-2"/>
  </r>
  <r>
    <x v="11"/>
    <x v="57"/>
    <n v="0.08"/>
  </r>
  <r>
    <x v="11"/>
    <x v="58"/>
    <n v="7.1599999999999997E-2"/>
  </r>
  <r>
    <x v="11"/>
    <x v="59"/>
    <n v="6.9199999999999998E-2"/>
  </r>
  <r>
    <x v="11"/>
    <x v="60"/>
    <n v="0.06"/>
  </r>
  <r>
    <x v="11"/>
    <x v="61"/>
    <n v="5.8700000000000002E-2"/>
  </r>
  <r>
    <x v="11"/>
    <x v="62"/>
    <n v="0.05"/>
  </r>
  <r>
    <x v="11"/>
    <x v="63"/>
    <n v="0.05"/>
  </r>
  <r>
    <x v="11"/>
    <x v="64"/>
    <n v="4.2299999999999997E-2"/>
  </r>
  <r>
    <x v="11"/>
    <x v="65"/>
    <n v="0.04"/>
  </r>
  <r>
    <x v="11"/>
    <x v="66"/>
    <n v="0.04"/>
  </r>
  <r>
    <x v="11"/>
    <x v="67"/>
    <n v="3.5499999999999997E-2"/>
  </r>
  <r>
    <x v="11"/>
    <x v="68"/>
    <n v="0.03"/>
  </r>
  <r>
    <x v="11"/>
    <x v="69"/>
    <n v="0.03"/>
  </r>
  <r>
    <x v="11"/>
    <x v="70"/>
    <n v="0.03"/>
  </r>
  <r>
    <x v="11"/>
    <x v="71"/>
    <n v="0.03"/>
  </r>
  <r>
    <x v="11"/>
    <x v="72"/>
    <n v="0.03"/>
  </r>
  <r>
    <x v="11"/>
    <x v="73"/>
    <n v="0.03"/>
  </r>
  <r>
    <x v="11"/>
    <x v="74"/>
    <n v="0.03"/>
  </r>
  <r>
    <x v="11"/>
    <x v="75"/>
    <n v="0.03"/>
  </r>
  <r>
    <x v="11"/>
    <x v="76"/>
    <n v="3.7600000000000001E-2"/>
  </r>
  <r>
    <x v="11"/>
    <x v="77"/>
    <n v="0.04"/>
  </r>
  <r>
    <x v="11"/>
    <x v="78"/>
    <n v="4.0599999999999997E-2"/>
  </r>
  <r>
    <x v="11"/>
    <x v="79"/>
    <n v="0.05"/>
  </r>
  <r>
    <x v="11"/>
    <x v="80"/>
    <n v="5.2299999999999999E-2"/>
  </r>
  <r>
    <x v="11"/>
    <x v="81"/>
    <n v="0.06"/>
  </r>
  <r>
    <x v="11"/>
    <x v="82"/>
    <n v="6.8699999999999997E-2"/>
  </r>
  <r>
    <x v="11"/>
    <x v="83"/>
    <n v="7.7100000000000002E-2"/>
  </r>
  <r>
    <x v="11"/>
    <x v="84"/>
    <n v="8.7099999999999997E-2"/>
  </r>
  <r>
    <x v="11"/>
    <x v="85"/>
    <n v="9.8199999999999996E-2"/>
  </r>
  <r>
    <x v="11"/>
    <x v="86"/>
    <n v="0.11269999999999999"/>
  </r>
  <r>
    <x v="11"/>
    <x v="87"/>
    <n v="0.12570000000000001"/>
  </r>
  <r>
    <x v="11"/>
    <x v="88"/>
    <n v="0.14249999999999999"/>
  </r>
  <r>
    <x v="11"/>
    <x v="89"/>
    <n v="0.16"/>
  </r>
  <r>
    <x v="11"/>
    <x v="90"/>
    <n v="0.1744"/>
  </r>
  <r>
    <x v="12"/>
    <x v="0"/>
    <n v="1.03"/>
  </r>
  <r>
    <x v="12"/>
    <x v="1"/>
    <n v="1.0042"/>
  </r>
  <r>
    <x v="12"/>
    <x v="2"/>
    <n v="0.97060000000000002"/>
  </r>
  <r>
    <x v="12"/>
    <x v="3"/>
    <n v="0.93779999999999997"/>
  </r>
  <r>
    <x v="12"/>
    <x v="4"/>
    <n v="0.90710000000000002"/>
  </r>
  <r>
    <x v="12"/>
    <x v="5"/>
    <n v="0.87719999999999998"/>
  </r>
  <r>
    <x v="12"/>
    <x v="6"/>
    <n v="0.84809999999999997"/>
  </r>
  <r>
    <x v="12"/>
    <x v="7"/>
    <n v="0.81979999999999997"/>
  </r>
  <r>
    <x v="12"/>
    <x v="8"/>
    <n v="0.7923"/>
  </r>
  <r>
    <x v="12"/>
    <x v="9"/>
    <n v="0.76639999999999997"/>
  </r>
  <r>
    <x v="12"/>
    <x v="10"/>
    <n v="0.74060000000000004"/>
  </r>
  <r>
    <x v="12"/>
    <x v="11"/>
    <n v="0.71619999999999995"/>
  </r>
  <r>
    <x v="12"/>
    <x v="12"/>
    <n v="0.69159999999999999"/>
  </r>
  <r>
    <x v="12"/>
    <x v="13"/>
    <n v="0.66900000000000004"/>
  </r>
  <r>
    <x v="12"/>
    <x v="14"/>
    <n v="0.64649999999999996"/>
  </r>
  <r>
    <x v="12"/>
    <x v="15"/>
    <n v="0.62370000000000003"/>
  </r>
  <r>
    <x v="12"/>
    <x v="16"/>
    <n v="0.60229999999999995"/>
  </r>
  <r>
    <x v="12"/>
    <x v="17"/>
    <n v="0.58160000000000001"/>
  </r>
  <r>
    <x v="12"/>
    <x v="18"/>
    <n v="0.56159999999999999"/>
  </r>
  <r>
    <x v="12"/>
    <x v="19"/>
    <n v="0.54179999999999995"/>
  </r>
  <r>
    <x v="12"/>
    <x v="20"/>
    <n v="0.52259999999999995"/>
  </r>
  <r>
    <x v="12"/>
    <x v="21"/>
    <n v="0.50370000000000004"/>
  </r>
  <r>
    <x v="12"/>
    <x v="22"/>
    <n v="0.48499999999999999"/>
  </r>
  <r>
    <x v="12"/>
    <x v="23"/>
    <n v="0.46689999999999998"/>
  </r>
  <r>
    <x v="12"/>
    <x v="24"/>
    <n v="0.44979999999999998"/>
  </r>
  <r>
    <x v="12"/>
    <x v="25"/>
    <n v="0.4335"/>
  </r>
  <r>
    <x v="12"/>
    <x v="26"/>
    <n v="0.4158"/>
  </r>
  <r>
    <x v="12"/>
    <x v="27"/>
    <n v="0.4"/>
  </r>
  <r>
    <x v="12"/>
    <x v="28"/>
    <n v="0.38440000000000002"/>
  </r>
  <r>
    <x v="12"/>
    <x v="29"/>
    <n v="0.36820000000000003"/>
  </r>
  <r>
    <x v="12"/>
    <x v="30"/>
    <n v="0.35389999999999999"/>
  </r>
  <r>
    <x v="12"/>
    <x v="31"/>
    <n v="0.33839999999999998"/>
  </r>
  <r>
    <x v="12"/>
    <x v="32"/>
    <n v="0.3246"/>
  </r>
  <r>
    <x v="12"/>
    <x v="33"/>
    <n v="0.3105"/>
  </r>
  <r>
    <x v="12"/>
    <x v="34"/>
    <n v="0.2959"/>
  </r>
  <r>
    <x v="12"/>
    <x v="35"/>
    <n v="0.28349999999999997"/>
  </r>
  <r>
    <x v="12"/>
    <x v="36"/>
    <n v="0.27"/>
  </r>
  <r>
    <x v="12"/>
    <x v="37"/>
    <n v="0.25679999999999997"/>
  </r>
  <r>
    <x v="12"/>
    <x v="38"/>
    <n v="0.2447"/>
  </r>
  <r>
    <x v="12"/>
    <x v="39"/>
    <n v="0.23280000000000001"/>
  </r>
  <r>
    <x v="12"/>
    <x v="40"/>
    <n v="0.2208"/>
  </r>
  <r>
    <x v="12"/>
    <x v="41"/>
    <n v="0.20860000000000001"/>
  </r>
  <r>
    <x v="12"/>
    <x v="42"/>
    <n v="0.19750000000000001"/>
  </r>
  <r>
    <x v="12"/>
    <x v="43"/>
    <n v="0.1867"/>
  </r>
  <r>
    <x v="12"/>
    <x v="44"/>
    <n v="0.17580000000000001"/>
  </r>
  <r>
    <x v="12"/>
    <x v="45"/>
    <n v="0.16569999999999999"/>
  </r>
  <r>
    <x v="12"/>
    <x v="46"/>
    <n v="0.15579999999999999"/>
  </r>
  <r>
    <x v="12"/>
    <x v="47"/>
    <n v="0.14610000000000001"/>
  </r>
  <r>
    <x v="12"/>
    <x v="48"/>
    <n v="0.13669999999999999"/>
  </r>
  <r>
    <x v="12"/>
    <x v="49"/>
    <n v="0.1283"/>
  </r>
  <r>
    <x v="12"/>
    <x v="50"/>
    <n v="0.1197"/>
  </r>
  <r>
    <x v="12"/>
    <x v="51"/>
    <n v="0.11"/>
  </r>
  <r>
    <x v="12"/>
    <x v="52"/>
    <n v="0.1017"/>
  </r>
  <r>
    <x v="12"/>
    <x v="53"/>
    <n v="9.5100000000000004E-2"/>
  </r>
  <r>
    <x v="12"/>
    <x v="54"/>
    <n v="8.8900000000000007E-2"/>
  </r>
  <r>
    <x v="12"/>
    <x v="55"/>
    <n v="0.08"/>
  </r>
  <r>
    <x v="12"/>
    <x v="56"/>
    <n v="7.3499999999999996E-2"/>
  </r>
  <r>
    <x v="12"/>
    <x v="57"/>
    <n v="6.9699999999999998E-2"/>
  </r>
  <r>
    <x v="12"/>
    <x v="58"/>
    <n v="0.06"/>
  </r>
  <r>
    <x v="12"/>
    <x v="59"/>
    <n v="5.7599999999999998E-2"/>
  </r>
  <r>
    <x v="12"/>
    <x v="60"/>
    <n v="0.05"/>
  </r>
  <r>
    <x v="12"/>
    <x v="61"/>
    <n v="4.82E-2"/>
  </r>
  <r>
    <x v="12"/>
    <x v="62"/>
    <n v="0.04"/>
  </r>
  <r>
    <x v="12"/>
    <x v="63"/>
    <n v="0.04"/>
  </r>
  <r>
    <x v="12"/>
    <x v="64"/>
    <n v="3.3000000000000002E-2"/>
  </r>
  <r>
    <x v="12"/>
    <x v="65"/>
    <n v="0.03"/>
  </r>
  <r>
    <x v="12"/>
    <x v="66"/>
    <n v="0.03"/>
  </r>
  <r>
    <x v="12"/>
    <x v="67"/>
    <n v="2.98E-2"/>
  </r>
  <r>
    <x v="12"/>
    <x v="68"/>
    <n v="0.02"/>
  </r>
  <r>
    <x v="12"/>
    <x v="69"/>
    <n v="0.02"/>
  </r>
  <r>
    <x v="12"/>
    <x v="70"/>
    <n v="0.02"/>
  </r>
  <r>
    <x v="12"/>
    <x v="71"/>
    <n v="0.02"/>
  </r>
  <r>
    <x v="12"/>
    <x v="72"/>
    <n v="0.02"/>
  </r>
  <r>
    <x v="12"/>
    <x v="73"/>
    <n v="0.02"/>
  </r>
  <r>
    <x v="12"/>
    <x v="74"/>
    <n v="0.02"/>
  </r>
  <r>
    <x v="12"/>
    <x v="75"/>
    <n v="2.0199999999999999E-2"/>
  </r>
  <r>
    <x v="12"/>
    <x v="76"/>
    <n v="0.03"/>
  </r>
  <r>
    <x v="12"/>
    <x v="77"/>
    <n v="0.03"/>
  </r>
  <r>
    <x v="12"/>
    <x v="78"/>
    <n v="3.0800000000000001E-2"/>
  </r>
  <r>
    <x v="12"/>
    <x v="79"/>
    <n v="0.04"/>
  </r>
  <r>
    <x v="12"/>
    <x v="80"/>
    <n v="4.1500000000000002E-2"/>
  </r>
  <r>
    <x v="12"/>
    <x v="81"/>
    <n v="0.05"/>
  </r>
  <r>
    <x v="12"/>
    <x v="82"/>
    <n v="5.7500000000000002E-2"/>
  </r>
  <r>
    <x v="12"/>
    <x v="83"/>
    <n v="6.5699999999999995E-2"/>
  </r>
  <r>
    <x v="12"/>
    <x v="84"/>
    <n v="7.5399999999999995E-2"/>
  </r>
  <r>
    <x v="12"/>
    <x v="85"/>
    <n v="8.6400000000000005E-2"/>
  </r>
  <r>
    <x v="12"/>
    <x v="86"/>
    <n v="9.8900000000000002E-2"/>
  </r>
  <r>
    <x v="12"/>
    <x v="87"/>
    <n v="0.1137"/>
  </r>
  <r>
    <x v="12"/>
    <x v="88"/>
    <n v="0.129"/>
  </r>
  <r>
    <x v="12"/>
    <x v="89"/>
    <n v="0.1462"/>
  </r>
  <r>
    <x v="12"/>
    <x v="90"/>
    <n v="0.16109999999999999"/>
  </r>
  <r>
    <x v="13"/>
    <x v="0"/>
    <n v="1.0156000000000001"/>
  </r>
  <r>
    <x v="13"/>
    <x v="1"/>
    <n v="0.99029999999999996"/>
  </r>
  <r>
    <x v="13"/>
    <x v="2"/>
    <n v="0.95689999999999997"/>
  </r>
  <r>
    <x v="13"/>
    <x v="3"/>
    <n v="0.92459999999999998"/>
  </r>
  <r>
    <x v="13"/>
    <x v="4"/>
    <n v="0.89390000000000003"/>
  </r>
  <r>
    <x v="13"/>
    <x v="5"/>
    <n v="0.86429999999999996"/>
  </r>
  <r>
    <x v="13"/>
    <x v="6"/>
    <n v="0.83530000000000004"/>
  </r>
  <r>
    <x v="13"/>
    <x v="7"/>
    <n v="0.80710000000000004"/>
  </r>
  <r>
    <x v="13"/>
    <x v="8"/>
    <n v="0.77980000000000005"/>
  </r>
  <r>
    <x v="13"/>
    <x v="9"/>
    <n v="0.75329999999999997"/>
  </r>
  <r>
    <x v="13"/>
    <x v="10"/>
    <n v="0.72850000000000004"/>
  </r>
  <r>
    <x v="13"/>
    <x v="11"/>
    <n v="0.70309999999999995"/>
  </r>
  <r>
    <x v="13"/>
    <x v="12"/>
    <n v="0.6794"/>
  </r>
  <r>
    <x v="13"/>
    <x v="13"/>
    <n v="0.65649999999999997"/>
  </r>
  <r>
    <x v="13"/>
    <x v="14"/>
    <n v="0.63329999999999997"/>
  </r>
  <r>
    <x v="13"/>
    <x v="15"/>
    <n v="0.61150000000000004"/>
  </r>
  <r>
    <x v="13"/>
    <x v="16"/>
    <n v="0.59019999999999995"/>
  </r>
  <r>
    <x v="13"/>
    <x v="17"/>
    <n v="0.56930000000000003"/>
  </r>
  <r>
    <x v="13"/>
    <x v="18"/>
    <n v="0.54930000000000001"/>
  </r>
  <r>
    <x v="13"/>
    <x v="19"/>
    <n v="0.52910000000000001"/>
  </r>
  <r>
    <x v="13"/>
    <x v="20"/>
    <n v="0.50980000000000003"/>
  </r>
  <r>
    <x v="13"/>
    <x v="21"/>
    <n v="0.49120000000000003"/>
  </r>
  <r>
    <x v="13"/>
    <x v="22"/>
    <n v="0.47310000000000002"/>
  </r>
  <r>
    <x v="13"/>
    <x v="23"/>
    <n v="0.45479999999999998"/>
  </r>
  <r>
    <x v="13"/>
    <x v="24"/>
    <n v="0.43680000000000002"/>
  </r>
  <r>
    <x v="13"/>
    <x v="25"/>
    <n v="0.42"/>
  </r>
  <r>
    <x v="13"/>
    <x v="26"/>
    <n v="0.40429999999999999"/>
  </r>
  <r>
    <x v="13"/>
    <x v="27"/>
    <n v="0.38679999999999998"/>
  </r>
  <r>
    <x v="13"/>
    <x v="28"/>
    <n v="0.3715"/>
  </r>
  <r>
    <x v="13"/>
    <x v="29"/>
    <n v="0.35539999999999999"/>
  </r>
  <r>
    <x v="13"/>
    <x v="30"/>
    <n v="0.34079999999999999"/>
  </r>
  <r>
    <x v="13"/>
    <x v="31"/>
    <n v="0.32550000000000001"/>
  </r>
  <r>
    <x v="13"/>
    <x v="32"/>
    <n v="0.31219999999999998"/>
  </r>
  <r>
    <x v="13"/>
    <x v="33"/>
    <n v="0.29659999999999997"/>
  </r>
  <r>
    <x v="13"/>
    <x v="34"/>
    <n v="0.2838"/>
  </r>
  <r>
    <x v="13"/>
    <x v="35"/>
    <n v="0.2697"/>
  </r>
  <r>
    <x v="13"/>
    <x v="36"/>
    <n v="0.25640000000000002"/>
  </r>
  <r>
    <x v="13"/>
    <x v="37"/>
    <n v="0.24429999999999999"/>
  </r>
  <r>
    <x v="13"/>
    <x v="38"/>
    <n v="0.23219999999999999"/>
  </r>
  <r>
    <x v="13"/>
    <x v="39"/>
    <n v="0.21940000000000001"/>
  </r>
  <r>
    <x v="13"/>
    <x v="40"/>
    <n v="0.2072"/>
  </r>
  <r>
    <x v="13"/>
    <x v="41"/>
    <n v="0.1961"/>
  </r>
  <r>
    <x v="13"/>
    <x v="42"/>
    <n v="0.185"/>
  </r>
  <r>
    <x v="13"/>
    <x v="43"/>
    <n v="0.17419999999999999"/>
  </r>
  <r>
    <x v="13"/>
    <x v="44"/>
    <n v="0.1636"/>
  </r>
  <r>
    <x v="13"/>
    <x v="45"/>
    <n v="0.15310000000000001"/>
  </r>
  <r>
    <x v="13"/>
    <x v="46"/>
    <n v="0.14330000000000001"/>
  </r>
  <r>
    <x v="13"/>
    <x v="47"/>
    <n v="0.1336"/>
  </r>
  <r>
    <x v="13"/>
    <x v="48"/>
    <n v="0.1244"/>
  </r>
  <r>
    <x v="13"/>
    <x v="49"/>
    <n v="0.1158"/>
  </r>
  <r>
    <x v="13"/>
    <x v="50"/>
    <n v="0.1075"/>
  </r>
  <r>
    <x v="13"/>
    <x v="51"/>
    <n v="0.1"/>
  </r>
  <r>
    <x v="13"/>
    <x v="52"/>
    <n v="0.09"/>
  </r>
  <r>
    <x v="13"/>
    <x v="53"/>
    <n v="8.3500000000000005E-2"/>
  </r>
  <r>
    <x v="13"/>
    <x v="54"/>
    <n v="7.7799999999999994E-2"/>
  </r>
  <r>
    <x v="13"/>
    <x v="55"/>
    <n v="7.0000000000000007E-2"/>
  </r>
  <r>
    <x v="13"/>
    <x v="56"/>
    <n v="6.3E-2"/>
  </r>
  <r>
    <x v="13"/>
    <x v="57"/>
    <n v="5.9499999999999997E-2"/>
  </r>
  <r>
    <x v="13"/>
    <x v="58"/>
    <n v="0.05"/>
  </r>
  <r>
    <x v="13"/>
    <x v="59"/>
    <n v="4.8399999999999999E-2"/>
  </r>
  <r>
    <x v="13"/>
    <x v="60"/>
    <n v="0.04"/>
  </r>
  <r>
    <x v="13"/>
    <x v="61"/>
    <n v="0.04"/>
  </r>
  <r>
    <x v="13"/>
    <x v="62"/>
    <n v="3.0499999999999999E-2"/>
  </r>
  <r>
    <x v="13"/>
    <x v="63"/>
    <n v="0.03"/>
  </r>
  <r>
    <x v="13"/>
    <x v="64"/>
    <n v="2.8299999999999999E-2"/>
  </r>
  <r>
    <x v="13"/>
    <x v="65"/>
    <n v="0.02"/>
  </r>
  <r>
    <x v="13"/>
    <x v="66"/>
    <n v="0.02"/>
  </r>
  <r>
    <x v="13"/>
    <x v="67"/>
    <n v="0.02"/>
  </r>
  <r>
    <x v="13"/>
    <x v="68"/>
    <n v="0.02"/>
  </r>
  <r>
    <x v="13"/>
    <x v="69"/>
    <n v="1.72E-2"/>
  </r>
  <r>
    <x v="13"/>
    <x v="70"/>
    <n v="0.01"/>
  </r>
  <r>
    <x v="13"/>
    <x v="71"/>
    <n v="0.01"/>
  </r>
  <r>
    <x v="13"/>
    <x v="72"/>
    <n v="0.01"/>
  </r>
  <r>
    <x v="13"/>
    <x v="73"/>
    <n v="0.01"/>
  </r>
  <r>
    <x v="13"/>
    <x v="74"/>
    <n v="1.6400000000000001E-2"/>
  </r>
  <r>
    <x v="13"/>
    <x v="75"/>
    <n v="0.02"/>
  </r>
  <r>
    <x v="13"/>
    <x v="76"/>
    <n v="0.02"/>
  </r>
  <r>
    <x v="13"/>
    <x v="77"/>
    <n v="0.02"/>
  </r>
  <r>
    <x v="13"/>
    <x v="78"/>
    <n v="2.47E-2"/>
  </r>
  <r>
    <x v="13"/>
    <x v="79"/>
    <n v="0.03"/>
  </r>
  <r>
    <x v="13"/>
    <x v="80"/>
    <n v="3.3399999999999999E-2"/>
  </r>
  <r>
    <x v="13"/>
    <x v="81"/>
    <n v="0.04"/>
  </r>
  <r>
    <x v="13"/>
    <x v="82"/>
    <n v="4.82E-2"/>
  </r>
  <r>
    <x v="13"/>
    <x v="83"/>
    <n v="5.5500000000000001E-2"/>
  </r>
  <r>
    <x v="13"/>
    <x v="84"/>
    <n v="6.4899999999999999E-2"/>
  </r>
  <r>
    <x v="13"/>
    <x v="85"/>
    <n v="7.5700000000000003E-2"/>
  </r>
  <r>
    <x v="13"/>
    <x v="86"/>
    <n v="8.7400000000000005E-2"/>
  </r>
  <r>
    <x v="13"/>
    <x v="87"/>
    <n v="0.10199999999999999"/>
  </r>
  <r>
    <x v="13"/>
    <x v="88"/>
    <n v="0.1163"/>
  </r>
  <r>
    <x v="13"/>
    <x v="89"/>
    <n v="0.1346"/>
  </r>
  <r>
    <x v="13"/>
    <x v="90"/>
    <n v="0.14860000000000001"/>
  </r>
  <r>
    <x v="14"/>
    <x v="0"/>
    <n v="1.0053000000000001"/>
  </r>
  <r>
    <x v="14"/>
    <x v="1"/>
    <n v="0.97970000000000002"/>
  </r>
  <r>
    <x v="14"/>
    <x v="2"/>
    <n v="0.94640000000000002"/>
  </r>
  <r>
    <x v="14"/>
    <x v="3"/>
    <n v="0.91449999999999998"/>
  </r>
  <r>
    <x v="14"/>
    <x v="4"/>
    <n v="0.88370000000000004"/>
  </r>
  <r>
    <x v="14"/>
    <x v="5"/>
    <n v="0.85389999999999999"/>
  </r>
  <r>
    <x v="14"/>
    <x v="6"/>
    <n v="0.82530000000000003"/>
  </r>
  <r>
    <x v="14"/>
    <x v="7"/>
    <n v="0.79759999999999998"/>
  </r>
  <r>
    <x v="14"/>
    <x v="8"/>
    <n v="0.76980000000000004"/>
  </r>
  <r>
    <x v="14"/>
    <x v="9"/>
    <n v="0.74360000000000004"/>
  </r>
  <r>
    <x v="14"/>
    <x v="10"/>
    <n v="0.71850000000000003"/>
  </r>
  <r>
    <x v="14"/>
    <x v="11"/>
    <n v="0.69310000000000005"/>
  </r>
  <r>
    <x v="14"/>
    <x v="12"/>
    <n v="0.66959999999999997"/>
  </r>
  <r>
    <x v="14"/>
    <x v="13"/>
    <n v="0.64649999999999996"/>
  </r>
  <r>
    <x v="14"/>
    <x v="14"/>
    <n v="0.62329999999999997"/>
  </r>
  <r>
    <x v="14"/>
    <x v="15"/>
    <n v="0.60119999999999996"/>
  </r>
  <r>
    <x v="14"/>
    <x v="16"/>
    <n v="0.57979999999999998"/>
  </r>
  <r>
    <x v="14"/>
    <x v="17"/>
    <n v="0.55889999999999995"/>
  </r>
  <r>
    <x v="14"/>
    <x v="18"/>
    <n v="0.53890000000000005"/>
  </r>
  <r>
    <x v="14"/>
    <x v="19"/>
    <n v="0.51870000000000005"/>
  </r>
  <r>
    <x v="14"/>
    <x v="20"/>
    <n v="0.49909999999999999"/>
  </r>
  <r>
    <x v="14"/>
    <x v="21"/>
    <n v="0.48049999999999998"/>
  </r>
  <r>
    <x v="14"/>
    <x v="22"/>
    <n v="0.46210000000000001"/>
  </r>
  <r>
    <x v="14"/>
    <x v="23"/>
    <n v="0.44429999999999997"/>
  </r>
  <r>
    <x v="14"/>
    <x v="24"/>
    <n v="0.42559999999999998"/>
  </r>
  <r>
    <x v="14"/>
    <x v="25"/>
    <n v="0.40899999999999997"/>
  </r>
  <r>
    <x v="14"/>
    <x v="26"/>
    <n v="0.39300000000000002"/>
  </r>
  <r>
    <x v="14"/>
    <x v="27"/>
    <n v="0.3755"/>
  </r>
  <r>
    <x v="14"/>
    <x v="28"/>
    <n v="0.36"/>
  </r>
  <r>
    <x v="14"/>
    <x v="29"/>
    <n v="0.34460000000000002"/>
  </r>
  <r>
    <x v="14"/>
    <x v="30"/>
    <n v="0.32869999999999999"/>
  </r>
  <r>
    <x v="14"/>
    <x v="31"/>
    <n v="0.3145"/>
  </r>
  <r>
    <x v="14"/>
    <x v="32"/>
    <n v="0.29970000000000002"/>
  </r>
  <r>
    <x v="14"/>
    <x v="33"/>
    <n v="0.28549999999999998"/>
  </r>
  <r>
    <x v="14"/>
    <x v="34"/>
    <n v="0.2727"/>
  </r>
  <r>
    <x v="14"/>
    <x v="35"/>
    <n v="0.25729999999999997"/>
  </r>
  <r>
    <x v="14"/>
    <x v="36"/>
    <n v="0.245"/>
  </r>
  <r>
    <x v="14"/>
    <x v="37"/>
    <n v="0.23300000000000001"/>
  </r>
  <r>
    <x v="14"/>
    <x v="38"/>
    <n v="0.22"/>
  </r>
  <r>
    <x v="14"/>
    <x v="39"/>
    <n v="0.20749999999999999"/>
  </r>
  <r>
    <x v="14"/>
    <x v="40"/>
    <n v="0.1958"/>
  </r>
  <r>
    <x v="14"/>
    <x v="41"/>
    <n v="0.1847"/>
  </r>
  <r>
    <x v="14"/>
    <x v="42"/>
    <n v="0.1739"/>
  </r>
  <r>
    <x v="14"/>
    <x v="43"/>
    <n v="0.1628"/>
  </r>
  <r>
    <x v="14"/>
    <x v="44"/>
    <n v="0.1522"/>
  </r>
  <r>
    <x v="14"/>
    <x v="45"/>
    <n v="0.14169999999999999"/>
  </r>
  <r>
    <x v="14"/>
    <x v="46"/>
    <n v="0.13220000000000001"/>
  </r>
  <r>
    <x v="14"/>
    <x v="47"/>
    <n v="0.12280000000000001"/>
  </r>
  <r>
    <x v="14"/>
    <x v="48"/>
    <n v="0.11360000000000001"/>
  </r>
  <r>
    <x v="14"/>
    <x v="49"/>
    <n v="0.105"/>
  </r>
  <r>
    <x v="14"/>
    <x v="50"/>
    <n v="9.69E-2"/>
  </r>
  <r>
    <x v="14"/>
    <x v="51"/>
    <n v="0.09"/>
  </r>
  <r>
    <x v="14"/>
    <x v="52"/>
    <n v="0.08"/>
  </r>
  <r>
    <x v="14"/>
    <x v="53"/>
    <n v="7.3200000000000001E-2"/>
  </r>
  <r>
    <x v="14"/>
    <x v="54"/>
    <n v="6.8099999999999994E-2"/>
  </r>
  <r>
    <x v="14"/>
    <x v="55"/>
    <n v="0.06"/>
  </r>
  <r>
    <x v="14"/>
    <x v="56"/>
    <n v="5.3800000000000001E-2"/>
  </r>
  <r>
    <x v="14"/>
    <x v="57"/>
    <n v="0.05"/>
  </r>
  <r>
    <x v="14"/>
    <x v="58"/>
    <n v="4.1399999999999999E-2"/>
  </r>
  <r>
    <x v="14"/>
    <x v="59"/>
    <n v="0.04"/>
  </r>
  <r>
    <x v="14"/>
    <x v="60"/>
    <n v="3.2099999999999997E-2"/>
  </r>
  <r>
    <x v="14"/>
    <x v="61"/>
    <n v="0.03"/>
  </r>
  <r>
    <x v="14"/>
    <x v="62"/>
    <n v="2.64E-2"/>
  </r>
  <r>
    <x v="14"/>
    <x v="63"/>
    <n v="0.02"/>
  </r>
  <r>
    <x v="14"/>
    <x v="64"/>
    <n v="0.02"/>
  </r>
  <r>
    <x v="14"/>
    <x v="65"/>
    <n v="0.02"/>
  </r>
  <r>
    <x v="14"/>
    <x v="66"/>
    <n v="1.0699999999999999E-2"/>
  </r>
  <r>
    <x v="14"/>
    <x v="67"/>
    <n v="0.01"/>
  </r>
  <r>
    <x v="14"/>
    <x v="68"/>
    <n v="0.01"/>
  </r>
  <r>
    <x v="14"/>
    <x v="69"/>
    <n v="0.01"/>
  </r>
  <r>
    <x v="14"/>
    <x v="70"/>
    <n v="0.01"/>
  </r>
  <r>
    <x v="14"/>
    <x v="71"/>
    <n v="0.01"/>
  </r>
  <r>
    <x v="14"/>
    <x v="72"/>
    <n v="0.01"/>
  </r>
  <r>
    <x v="14"/>
    <x v="73"/>
    <n v="0.01"/>
  </r>
  <r>
    <x v="14"/>
    <x v="74"/>
    <n v="0.01"/>
  </r>
  <r>
    <x v="14"/>
    <x v="75"/>
    <n v="0.01"/>
  </r>
  <r>
    <x v="14"/>
    <x v="76"/>
    <n v="0.01"/>
  </r>
  <r>
    <x v="14"/>
    <x v="77"/>
    <n v="1.55E-2"/>
  </r>
  <r>
    <x v="14"/>
    <x v="78"/>
    <n v="0.02"/>
  </r>
  <r>
    <x v="14"/>
    <x v="79"/>
    <n v="0.02"/>
  </r>
  <r>
    <x v="14"/>
    <x v="80"/>
    <n v="2.81E-2"/>
  </r>
  <r>
    <x v="14"/>
    <x v="81"/>
    <n v="3.0499999999999999E-2"/>
  </r>
  <r>
    <x v="14"/>
    <x v="82"/>
    <n v="0.04"/>
  </r>
  <r>
    <x v="14"/>
    <x v="83"/>
    <n v="4.6899999999999997E-2"/>
  </r>
  <r>
    <x v="14"/>
    <x v="84"/>
    <n v="5.5599999999999997E-2"/>
  </r>
  <r>
    <x v="14"/>
    <x v="85"/>
    <n v="6.59E-2"/>
  </r>
  <r>
    <x v="14"/>
    <x v="86"/>
    <n v="7.7299999999999994E-2"/>
  </r>
  <r>
    <x v="14"/>
    <x v="87"/>
    <n v="9.1499999999999998E-2"/>
  </r>
  <r>
    <x v="14"/>
    <x v="88"/>
    <n v="0.10580000000000001"/>
  </r>
  <r>
    <x v="14"/>
    <x v="89"/>
    <n v="0.12379999999999999"/>
  </r>
  <r>
    <x v="14"/>
    <x v="90"/>
    <n v="0.13750000000000001"/>
  </r>
  <r>
    <x v="15"/>
    <x v="0"/>
    <n v="0.99750000000000005"/>
  </r>
  <r>
    <x v="15"/>
    <x v="1"/>
    <n v="0.97250000000000003"/>
  </r>
  <r>
    <x v="15"/>
    <x v="2"/>
    <n v="0.93879999999999997"/>
  </r>
  <r>
    <x v="15"/>
    <x v="3"/>
    <n v="0.90690000000000004"/>
  </r>
  <r>
    <x v="15"/>
    <x v="4"/>
    <n v="0.87629999999999997"/>
  </r>
  <r>
    <x v="15"/>
    <x v="5"/>
    <n v="0.84660000000000002"/>
  </r>
  <r>
    <x v="15"/>
    <x v="6"/>
    <n v="0.81779999999999997"/>
  </r>
  <r>
    <x v="15"/>
    <x v="7"/>
    <n v="0.78979999999999995"/>
  </r>
  <r>
    <x v="15"/>
    <x v="8"/>
    <n v="0.76200000000000001"/>
  </r>
  <r>
    <x v="15"/>
    <x v="9"/>
    <n v="0.73640000000000005"/>
  </r>
  <r>
    <x v="15"/>
    <x v="10"/>
    <n v="0.71040000000000003"/>
  </r>
  <r>
    <x v="15"/>
    <x v="11"/>
    <n v="0.68559999999999999"/>
  </r>
  <r>
    <x v="15"/>
    <x v="12"/>
    <n v="0.66120000000000001"/>
  </r>
  <r>
    <x v="15"/>
    <x v="13"/>
    <n v="0.63839999999999997"/>
  </r>
  <r>
    <x v="15"/>
    <x v="14"/>
    <n v="0.61550000000000005"/>
  </r>
  <r>
    <x v="15"/>
    <x v="15"/>
    <n v="0.5927"/>
  </r>
  <r>
    <x v="15"/>
    <x v="16"/>
    <n v="0.57110000000000005"/>
  </r>
  <r>
    <x v="15"/>
    <x v="17"/>
    <n v="0.55020000000000002"/>
  </r>
  <r>
    <x v="15"/>
    <x v="18"/>
    <n v="0.52980000000000005"/>
  </r>
  <r>
    <x v="15"/>
    <x v="19"/>
    <n v="0.50980000000000003"/>
  </r>
  <r>
    <x v="15"/>
    <x v="20"/>
    <n v="0.49020000000000002"/>
  </r>
  <r>
    <x v="15"/>
    <x v="21"/>
    <n v="0.47139999999999999"/>
  </r>
  <r>
    <x v="15"/>
    <x v="22"/>
    <n v="0.4526"/>
  </r>
  <r>
    <x v="15"/>
    <x v="23"/>
    <n v="0.4345"/>
  </r>
  <r>
    <x v="15"/>
    <x v="24"/>
    <n v="0.41610000000000003"/>
  </r>
  <r>
    <x v="15"/>
    <x v="25"/>
    <n v="0.39929999999999999"/>
  </r>
  <r>
    <x v="15"/>
    <x v="26"/>
    <n v="0.38300000000000001"/>
  </r>
  <r>
    <x v="15"/>
    <x v="27"/>
    <n v="0.36549999999999999"/>
  </r>
  <r>
    <x v="15"/>
    <x v="28"/>
    <n v="0.34970000000000001"/>
  </r>
  <r>
    <x v="15"/>
    <x v="29"/>
    <n v="0.33439999999999998"/>
  </r>
  <r>
    <x v="15"/>
    <x v="30"/>
    <n v="0.31819999999999998"/>
  </r>
  <r>
    <x v="15"/>
    <x v="31"/>
    <n v="0.30420000000000003"/>
  </r>
  <r>
    <x v="15"/>
    <x v="32"/>
    <n v="0.28920000000000001"/>
  </r>
  <r>
    <x v="15"/>
    <x v="33"/>
    <n v="0.27500000000000002"/>
  </r>
  <r>
    <x v="15"/>
    <x v="34"/>
    <n v="0.2616"/>
  </r>
  <r>
    <x v="15"/>
    <x v="35"/>
    <n v="0.247"/>
  </r>
  <r>
    <x v="15"/>
    <x v="36"/>
    <n v="0.23469999999999999"/>
  </r>
  <r>
    <x v="15"/>
    <x v="37"/>
    <n v="0.22239999999999999"/>
  </r>
  <r>
    <x v="15"/>
    <x v="38"/>
    <n v="0.2089"/>
  </r>
  <r>
    <x v="15"/>
    <x v="39"/>
    <n v="0.19670000000000001"/>
  </r>
  <r>
    <x v="15"/>
    <x v="40"/>
    <n v="0.185"/>
  </r>
  <r>
    <x v="15"/>
    <x v="41"/>
    <n v="0.1739"/>
  </r>
  <r>
    <x v="15"/>
    <x v="42"/>
    <n v="0.16309999999999999"/>
  </r>
  <r>
    <x v="15"/>
    <x v="43"/>
    <n v="0.1522"/>
  </r>
  <r>
    <x v="15"/>
    <x v="44"/>
    <n v="0.1414"/>
  </r>
  <r>
    <x v="15"/>
    <x v="45"/>
    <n v="0.13109999999999999"/>
  </r>
  <r>
    <x v="15"/>
    <x v="46"/>
    <n v="0.1217"/>
  </r>
  <r>
    <x v="15"/>
    <x v="47"/>
    <n v="0.11219999999999999"/>
  </r>
  <r>
    <x v="15"/>
    <x v="48"/>
    <n v="0.1033"/>
  </r>
  <r>
    <x v="15"/>
    <x v="49"/>
    <n v="9.5000000000000001E-2"/>
  </r>
  <r>
    <x v="15"/>
    <x v="50"/>
    <n v="8.72E-2"/>
  </r>
  <r>
    <x v="15"/>
    <x v="51"/>
    <n v="0.08"/>
  </r>
  <r>
    <x v="15"/>
    <x v="52"/>
    <n v="7.0300000000000001E-2"/>
  </r>
  <r>
    <x v="15"/>
    <x v="53"/>
    <n v="6.4600000000000005E-2"/>
  </r>
  <r>
    <x v="15"/>
    <x v="54"/>
    <n v="5.9700000000000003E-2"/>
  </r>
  <r>
    <x v="15"/>
    <x v="55"/>
    <n v="0.05"/>
  </r>
  <r>
    <x v="15"/>
    <x v="56"/>
    <n v="4.65E-2"/>
  </r>
  <r>
    <x v="15"/>
    <x v="57"/>
    <n v="0.04"/>
  </r>
  <r>
    <x v="15"/>
    <x v="58"/>
    <n v="3.5900000000000001E-2"/>
  </r>
  <r>
    <x v="15"/>
    <x v="59"/>
    <n v="0.03"/>
  </r>
  <r>
    <x v="15"/>
    <x v="60"/>
    <n v="2.8899999999999999E-2"/>
  </r>
  <r>
    <x v="15"/>
    <x v="61"/>
    <n v="0.02"/>
  </r>
  <r>
    <x v="15"/>
    <x v="62"/>
    <n v="0.02"/>
  </r>
  <r>
    <x v="15"/>
    <x v="63"/>
    <n v="1.8499999999999999E-2"/>
  </r>
  <r>
    <x v="15"/>
    <x v="64"/>
    <n v="0.01"/>
  </r>
  <r>
    <x v="15"/>
    <x v="65"/>
    <n v="0.01"/>
  </r>
  <r>
    <x v="15"/>
    <x v="66"/>
    <n v="0.01"/>
  </r>
  <r>
    <x v="15"/>
    <x v="67"/>
    <n v="0.01"/>
  </r>
  <r>
    <x v="15"/>
    <x v="68"/>
    <n v="0.01"/>
  </r>
  <r>
    <x v="15"/>
    <x v="69"/>
    <n v="7.7000000000000002E-3"/>
  </r>
  <r>
    <x v="15"/>
    <x v="70"/>
    <n v="0"/>
  </r>
  <r>
    <x v="15"/>
    <x v="71"/>
    <n v="0"/>
  </r>
  <r>
    <x v="15"/>
    <x v="72"/>
    <n v="0"/>
  </r>
  <r>
    <x v="15"/>
    <x v="73"/>
    <n v="0"/>
  </r>
  <r>
    <x v="15"/>
    <x v="74"/>
    <n v="6.6E-3"/>
  </r>
  <r>
    <x v="15"/>
    <x v="75"/>
    <n v="0.01"/>
  </r>
  <r>
    <x v="15"/>
    <x v="76"/>
    <n v="0.01"/>
  </r>
  <r>
    <x v="15"/>
    <x v="77"/>
    <n v="0.01"/>
  </r>
  <r>
    <x v="15"/>
    <x v="78"/>
    <n v="0.01"/>
  </r>
  <r>
    <x v="15"/>
    <x v="79"/>
    <n v="1.7100000000000001E-2"/>
  </r>
  <r>
    <x v="15"/>
    <x v="80"/>
    <n v="0.02"/>
  </r>
  <r>
    <x v="15"/>
    <x v="81"/>
    <n v="2.5100000000000001E-2"/>
  </r>
  <r>
    <x v="15"/>
    <x v="82"/>
    <n v="0.03"/>
  </r>
  <r>
    <x v="15"/>
    <x v="83"/>
    <n v="3.95E-2"/>
  </r>
  <r>
    <x v="15"/>
    <x v="84"/>
    <n v="4.7500000000000001E-2"/>
  </r>
  <r>
    <x v="15"/>
    <x v="85"/>
    <n v="5.6899999999999999E-2"/>
  </r>
  <r>
    <x v="15"/>
    <x v="86"/>
    <n v="6.7900000000000002E-2"/>
  </r>
  <r>
    <x v="15"/>
    <x v="87"/>
    <n v="8.2199999999999995E-2"/>
  </r>
  <r>
    <x v="15"/>
    <x v="88"/>
    <n v="9.5799999999999996E-2"/>
  </r>
  <r>
    <x v="15"/>
    <x v="89"/>
    <n v="0.11360000000000001"/>
  </r>
  <r>
    <x v="15"/>
    <x v="90"/>
    <n v="0.12690000000000001"/>
  </r>
  <r>
    <x v="16"/>
    <x v="0"/>
    <n v="0.99390000000000001"/>
  </r>
  <r>
    <x v="16"/>
    <x v="1"/>
    <n v="0.96750000000000003"/>
  </r>
  <r>
    <x v="16"/>
    <x v="2"/>
    <n v="0.93459999999999999"/>
  </r>
  <r>
    <x v="16"/>
    <x v="3"/>
    <n v="0.90280000000000005"/>
  </r>
  <r>
    <x v="16"/>
    <x v="4"/>
    <n v="0.87180000000000002"/>
  </r>
  <r>
    <x v="16"/>
    <x v="5"/>
    <n v="0.84199999999999997"/>
  </r>
  <r>
    <x v="16"/>
    <x v="6"/>
    <n v="0.81289999999999996"/>
  </r>
  <r>
    <x v="16"/>
    <x v="7"/>
    <n v="0.78480000000000005"/>
  </r>
  <r>
    <x v="16"/>
    <x v="8"/>
    <n v="0.75770000000000004"/>
  </r>
  <r>
    <x v="16"/>
    <x v="9"/>
    <n v="0.73070000000000002"/>
  </r>
  <r>
    <x v="16"/>
    <x v="10"/>
    <n v="0.70530000000000004"/>
  </r>
  <r>
    <x v="16"/>
    <x v="11"/>
    <n v="0.68020000000000003"/>
  </r>
  <r>
    <x v="16"/>
    <x v="12"/>
    <n v="0.65590000000000004"/>
  </r>
  <r>
    <x v="16"/>
    <x v="13"/>
    <n v="0.63200000000000001"/>
  </r>
  <r>
    <x v="16"/>
    <x v="14"/>
    <n v="0.60940000000000005"/>
  </r>
  <r>
    <x v="16"/>
    <x v="15"/>
    <n v="0.58709999999999996"/>
  </r>
  <r>
    <x v="16"/>
    <x v="16"/>
    <n v="0.56469999999999998"/>
  </r>
  <r>
    <x v="16"/>
    <x v="17"/>
    <n v="0.54330000000000001"/>
  </r>
  <r>
    <x v="16"/>
    <x v="18"/>
    <n v="0.52290000000000003"/>
  </r>
  <r>
    <x v="16"/>
    <x v="19"/>
    <n v="0.50239999999999996"/>
  </r>
  <r>
    <x v="16"/>
    <x v="20"/>
    <n v="0.48299999999999998"/>
  </r>
  <r>
    <x v="16"/>
    <x v="21"/>
    <n v="0.4637"/>
  </r>
  <r>
    <x v="16"/>
    <x v="22"/>
    <n v="0.44479999999999997"/>
  </r>
  <r>
    <x v="16"/>
    <x v="23"/>
    <n v="0.42599999999999999"/>
  </r>
  <r>
    <x v="16"/>
    <x v="24"/>
    <n v="0.40799999999999997"/>
  </r>
  <r>
    <x v="16"/>
    <x v="25"/>
    <n v="0.39100000000000001"/>
  </r>
  <r>
    <x v="16"/>
    <x v="26"/>
    <n v="0.3745"/>
  </r>
  <r>
    <x v="16"/>
    <x v="27"/>
    <n v="0.35649999999999998"/>
  </r>
  <r>
    <x v="16"/>
    <x v="28"/>
    <n v="0.34100000000000003"/>
  </r>
  <r>
    <x v="16"/>
    <x v="29"/>
    <n v="0.32490000000000002"/>
  </r>
  <r>
    <x v="16"/>
    <x v="30"/>
    <n v="0.30919999999999997"/>
  </r>
  <r>
    <x v="16"/>
    <x v="31"/>
    <n v="0.29449999999999998"/>
  </r>
  <r>
    <x v="16"/>
    <x v="32"/>
    <n v="0.2797"/>
  </r>
  <r>
    <x v="16"/>
    <x v="33"/>
    <n v="0.26550000000000001"/>
  </r>
  <r>
    <x v="16"/>
    <x v="34"/>
    <n v="0.25219999999999998"/>
  </r>
  <r>
    <x v="16"/>
    <x v="35"/>
    <n v="0.23699999999999999"/>
  </r>
  <r>
    <x v="16"/>
    <x v="36"/>
    <n v="0.22470000000000001"/>
  </r>
  <r>
    <x v="16"/>
    <x v="37"/>
    <n v="0.21240000000000001"/>
  </r>
  <r>
    <x v="16"/>
    <x v="38"/>
    <n v="0.19889999999999999"/>
  </r>
  <r>
    <x v="16"/>
    <x v="39"/>
    <n v="0.1867"/>
  </r>
  <r>
    <x v="16"/>
    <x v="40"/>
    <n v="0.17530000000000001"/>
  </r>
  <r>
    <x v="16"/>
    <x v="41"/>
    <n v="0.16389999999999999"/>
  </r>
  <r>
    <x v="16"/>
    <x v="42"/>
    <n v="0.15310000000000001"/>
  </r>
  <r>
    <x v="16"/>
    <x v="43"/>
    <n v="0.14219999999999999"/>
  </r>
  <r>
    <x v="16"/>
    <x v="44"/>
    <n v="0.13170000000000001"/>
  </r>
  <r>
    <x v="16"/>
    <x v="45"/>
    <n v="0.12139999999999999"/>
  </r>
  <r>
    <x v="16"/>
    <x v="46"/>
    <n v="0.1119"/>
  </r>
  <r>
    <x v="16"/>
    <x v="47"/>
    <n v="0.1028"/>
  </r>
  <r>
    <x v="16"/>
    <x v="48"/>
    <n v="9.3899999999999997E-2"/>
  </r>
  <r>
    <x v="16"/>
    <x v="49"/>
    <n v="8.5800000000000001E-2"/>
  </r>
  <r>
    <x v="16"/>
    <x v="50"/>
    <n v="7.8299999999999995E-2"/>
  </r>
  <r>
    <x v="16"/>
    <x v="51"/>
    <n v="7.0000000000000007E-2"/>
  </r>
  <r>
    <x v="16"/>
    <x v="52"/>
    <n v="6.2199999999999998E-2"/>
  </r>
  <r>
    <x v="16"/>
    <x v="53"/>
    <n v="5.6800000000000003E-2"/>
  </r>
  <r>
    <x v="16"/>
    <x v="54"/>
    <n v="0.05"/>
  </r>
  <r>
    <x v="16"/>
    <x v="55"/>
    <n v="4.3200000000000002E-2"/>
  </r>
  <r>
    <x v="16"/>
    <x v="56"/>
    <n v="0.04"/>
  </r>
  <r>
    <x v="16"/>
    <x v="57"/>
    <n v="3.1300000000000001E-2"/>
  </r>
  <r>
    <x v="16"/>
    <x v="58"/>
    <n v="0.03"/>
  </r>
  <r>
    <x v="16"/>
    <x v="59"/>
    <n v="2.2599999999999999E-2"/>
  </r>
  <r>
    <x v="16"/>
    <x v="60"/>
    <n v="0.02"/>
  </r>
  <r>
    <x v="16"/>
    <x v="61"/>
    <n v="0.02"/>
  </r>
  <r>
    <x v="16"/>
    <x v="62"/>
    <n v="0.01"/>
  </r>
  <r>
    <x v="16"/>
    <x v="63"/>
    <n v="0.01"/>
  </r>
  <r>
    <x v="16"/>
    <x v="64"/>
    <n v="0.01"/>
  </r>
  <r>
    <x v="16"/>
    <x v="65"/>
    <n v="0.01"/>
  </r>
  <r>
    <x v="16"/>
    <x v="66"/>
    <n v="6.6E-3"/>
  </r>
  <r>
    <x v="16"/>
    <x v="67"/>
    <n v="0"/>
  </r>
  <r>
    <x v="16"/>
    <x v="68"/>
    <n v="0"/>
  </r>
  <r>
    <x v="16"/>
    <x v="69"/>
    <n v="0"/>
  </r>
  <r>
    <x v="16"/>
    <x v="70"/>
    <n v="0"/>
  </r>
  <r>
    <x v="16"/>
    <x v="71"/>
    <n v="0"/>
  </r>
  <r>
    <x v="16"/>
    <x v="72"/>
    <n v="0"/>
  </r>
  <r>
    <x v="16"/>
    <x v="73"/>
    <n v="0"/>
  </r>
  <r>
    <x v="16"/>
    <x v="74"/>
    <n v="0"/>
  </r>
  <r>
    <x v="16"/>
    <x v="75"/>
    <n v="0"/>
  </r>
  <r>
    <x v="16"/>
    <x v="76"/>
    <n v="0"/>
  </r>
  <r>
    <x v="16"/>
    <x v="77"/>
    <n v="9.4000000000000004E-3"/>
  </r>
  <r>
    <x v="16"/>
    <x v="78"/>
    <n v="0.01"/>
  </r>
  <r>
    <x v="16"/>
    <x v="79"/>
    <n v="0.01"/>
  </r>
  <r>
    <x v="16"/>
    <x v="80"/>
    <n v="1.3599999999999999E-2"/>
  </r>
  <r>
    <x v="16"/>
    <x v="81"/>
    <n v="0.02"/>
  </r>
  <r>
    <x v="16"/>
    <x v="82"/>
    <n v="2.4500000000000001E-2"/>
  </r>
  <r>
    <x v="16"/>
    <x v="83"/>
    <n v="3.0200000000000001E-2"/>
  </r>
  <r>
    <x v="16"/>
    <x v="84"/>
    <n v="0.04"/>
  </r>
  <r>
    <x v="16"/>
    <x v="85"/>
    <n v="4.8899999999999999E-2"/>
  </r>
  <r>
    <x v="16"/>
    <x v="86"/>
    <n v="0.06"/>
  </r>
  <r>
    <x v="16"/>
    <x v="87"/>
    <n v="7.3099999999999998E-2"/>
  </r>
  <r>
    <x v="16"/>
    <x v="88"/>
    <n v="8.6300000000000002E-2"/>
  </r>
  <r>
    <x v="16"/>
    <x v="89"/>
    <n v="0.10390000000000001"/>
  </r>
  <r>
    <x v="16"/>
    <x v="90"/>
    <n v="0.1172"/>
  </r>
  <r>
    <x v="17"/>
    <x v="0"/>
    <n v="0.99250000000000005"/>
  </r>
  <r>
    <x v="17"/>
    <x v="1"/>
    <n v="0.96640000000000004"/>
  </r>
  <r>
    <x v="17"/>
    <x v="2"/>
    <n v="0.93359999999999999"/>
  </r>
  <r>
    <x v="17"/>
    <x v="3"/>
    <n v="0.90139999999999998"/>
  </r>
  <r>
    <x v="17"/>
    <x v="4"/>
    <n v="0.87029999999999996"/>
  </r>
  <r>
    <x v="17"/>
    <x v="5"/>
    <n v="0.84019999999999995"/>
  </r>
  <r>
    <x v="17"/>
    <x v="6"/>
    <n v="0.81079999999999997"/>
  </r>
  <r>
    <x v="17"/>
    <x v="7"/>
    <n v="0.78220000000000001"/>
  </r>
  <r>
    <x v="17"/>
    <x v="8"/>
    <n v="0.75480000000000003"/>
  </r>
  <r>
    <x v="17"/>
    <x v="9"/>
    <n v="0.72840000000000005"/>
  </r>
  <r>
    <x v="17"/>
    <x v="10"/>
    <n v="0.70150000000000001"/>
  </r>
  <r>
    <x v="17"/>
    <x v="11"/>
    <n v="0.67710000000000004"/>
  </r>
  <r>
    <x v="17"/>
    <x v="12"/>
    <n v="0.65159999999999996"/>
  </r>
  <r>
    <x v="17"/>
    <x v="13"/>
    <n v="0.62839999999999996"/>
  </r>
  <r>
    <x v="17"/>
    <x v="14"/>
    <n v="0.60509999999999997"/>
  </r>
  <r>
    <x v="17"/>
    <x v="15"/>
    <n v="0.58189999999999997"/>
  </r>
  <r>
    <x v="17"/>
    <x v="16"/>
    <n v="0.56000000000000005"/>
  </r>
  <r>
    <x v="17"/>
    <x v="17"/>
    <n v="0.53839999999999999"/>
  </r>
  <r>
    <x v="17"/>
    <x v="18"/>
    <n v="0.51780000000000004"/>
  </r>
  <r>
    <x v="17"/>
    <x v="19"/>
    <n v="0.49709999999999999"/>
  </r>
  <r>
    <x v="17"/>
    <x v="20"/>
    <n v="0.47670000000000001"/>
  </r>
  <r>
    <x v="17"/>
    <x v="21"/>
    <n v="0.45739999999999997"/>
  </r>
  <r>
    <x v="17"/>
    <x v="22"/>
    <n v="0.43809999999999999"/>
  </r>
  <r>
    <x v="17"/>
    <x v="23"/>
    <n v="0.41949999999999998"/>
  </r>
  <r>
    <x v="17"/>
    <x v="24"/>
    <n v="0.40150000000000002"/>
  </r>
  <r>
    <x v="17"/>
    <x v="25"/>
    <n v="0.38429999999999997"/>
  </r>
  <r>
    <x v="17"/>
    <x v="26"/>
    <n v="0.36599999999999999"/>
  </r>
  <r>
    <x v="17"/>
    <x v="27"/>
    <n v="0.34949999999999998"/>
  </r>
  <r>
    <x v="17"/>
    <x v="28"/>
    <n v="0.33379999999999999"/>
  </r>
  <r>
    <x v="17"/>
    <x v="29"/>
    <n v="0.31619999999999998"/>
  </r>
  <r>
    <x v="17"/>
    <x v="30"/>
    <n v="0.30130000000000001"/>
  </r>
  <r>
    <x v="17"/>
    <x v="31"/>
    <n v="0.28549999999999998"/>
  </r>
  <r>
    <x v="17"/>
    <x v="32"/>
    <n v="0.27189999999999998"/>
  </r>
  <r>
    <x v="17"/>
    <x v="33"/>
    <n v="0.25629999999999997"/>
  </r>
  <r>
    <x v="17"/>
    <x v="34"/>
    <n v="0.2432"/>
  </r>
  <r>
    <x v="17"/>
    <x v="35"/>
    <n v="0.22839999999999999"/>
  </r>
  <r>
    <x v="17"/>
    <x v="36"/>
    <n v="0.21560000000000001"/>
  </r>
  <r>
    <x v="17"/>
    <x v="37"/>
    <n v="0.20319999999999999"/>
  </r>
  <r>
    <x v="17"/>
    <x v="38"/>
    <n v="0.19"/>
  </r>
  <r>
    <x v="17"/>
    <x v="39"/>
    <n v="0.17749999999999999"/>
  </r>
  <r>
    <x v="17"/>
    <x v="40"/>
    <n v="0.1658"/>
  </r>
  <r>
    <x v="17"/>
    <x v="41"/>
    <n v="0.15440000000000001"/>
  </r>
  <r>
    <x v="17"/>
    <x v="42"/>
    <n v="0.14360000000000001"/>
  </r>
  <r>
    <x v="17"/>
    <x v="43"/>
    <n v="0.1328"/>
  </r>
  <r>
    <x v="17"/>
    <x v="44"/>
    <n v="0.1222"/>
  </r>
  <r>
    <x v="17"/>
    <x v="45"/>
    <n v="0.1123"/>
  </r>
  <r>
    <x v="17"/>
    <x v="46"/>
    <n v="0.1031"/>
  </r>
  <r>
    <x v="17"/>
    <x v="47"/>
    <n v="9.3899999999999997E-2"/>
  </r>
  <r>
    <x v="17"/>
    <x v="48"/>
    <n v="8.5300000000000001E-2"/>
  </r>
  <r>
    <x v="17"/>
    <x v="49"/>
    <n v="7.7499999999999999E-2"/>
  </r>
  <r>
    <x v="17"/>
    <x v="50"/>
    <n v="7.0000000000000007E-2"/>
  </r>
  <r>
    <x v="17"/>
    <x v="51"/>
    <n v="6.0299999999999999E-2"/>
  </r>
  <r>
    <x v="17"/>
    <x v="52"/>
    <n v="5.4699999999999999E-2"/>
  </r>
  <r>
    <x v="17"/>
    <x v="53"/>
    <n v="0.05"/>
  </r>
  <r>
    <x v="17"/>
    <x v="54"/>
    <n v="4.0300000000000002E-2"/>
  </r>
  <r>
    <x v="17"/>
    <x v="55"/>
    <n v="3.78E-2"/>
  </r>
  <r>
    <x v="17"/>
    <x v="56"/>
    <n v="0.03"/>
  </r>
  <r>
    <x v="17"/>
    <x v="57"/>
    <n v="2.8199999999999999E-2"/>
  </r>
  <r>
    <x v="17"/>
    <x v="58"/>
    <n v="0.02"/>
  </r>
  <r>
    <x v="17"/>
    <x v="59"/>
    <n v="0.02"/>
  </r>
  <r>
    <x v="17"/>
    <x v="60"/>
    <n v="1.4500000000000001E-2"/>
  </r>
  <r>
    <x v="17"/>
    <x v="61"/>
    <n v="0.01"/>
  </r>
  <r>
    <x v="17"/>
    <x v="62"/>
    <n v="0.01"/>
  </r>
  <r>
    <x v="17"/>
    <x v="63"/>
    <n v="0.01"/>
  </r>
  <r>
    <x v="17"/>
    <x v="64"/>
    <n v="5.0000000000000001E-3"/>
  </r>
  <r>
    <x v="17"/>
    <x v="65"/>
    <n v="0"/>
  </r>
  <r>
    <x v="17"/>
    <x v="66"/>
    <n v="0"/>
  </r>
  <r>
    <x v="17"/>
    <x v="67"/>
    <n v="0"/>
  </r>
  <r>
    <x v="17"/>
    <x v="68"/>
    <n v="0"/>
  </r>
  <r>
    <x v="17"/>
    <x v="69"/>
    <n v="0"/>
  </r>
  <r>
    <x v="17"/>
    <x v="70"/>
    <n v="0"/>
  </r>
  <r>
    <x v="17"/>
    <x v="71"/>
    <n v="0"/>
  </r>
  <r>
    <x v="17"/>
    <x v="72"/>
    <n v="0"/>
  </r>
  <r>
    <x v="17"/>
    <x v="73"/>
    <n v="0"/>
  </r>
  <r>
    <x v="17"/>
    <x v="74"/>
    <n v="0"/>
  </r>
  <r>
    <x v="17"/>
    <x v="75"/>
    <n v="0"/>
  </r>
  <r>
    <x v="17"/>
    <x v="76"/>
    <n v="0"/>
  </r>
  <r>
    <x v="17"/>
    <x v="77"/>
    <n v="0"/>
  </r>
  <r>
    <x v="17"/>
    <x v="78"/>
    <n v="2.5000000000000001E-3"/>
  </r>
  <r>
    <x v="17"/>
    <x v="79"/>
    <n v="0.01"/>
  </r>
  <r>
    <x v="17"/>
    <x v="80"/>
    <n v="0.01"/>
  </r>
  <r>
    <x v="17"/>
    <x v="81"/>
    <n v="1.2200000000000001E-2"/>
  </r>
  <r>
    <x v="17"/>
    <x v="82"/>
    <n v="0.02"/>
  </r>
  <r>
    <x v="17"/>
    <x v="83"/>
    <n v="2.4799999999999999E-2"/>
  </r>
  <r>
    <x v="17"/>
    <x v="84"/>
    <n v="3.1899999999999998E-2"/>
  </r>
  <r>
    <x v="17"/>
    <x v="85"/>
    <n v="4.1300000000000003E-2"/>
  </r>
  <r>
    <x v="17"/>
    <x v="86"/>
    <n v="5.2400000000000002E-2"/>
  </r>
  <r>
    <x v="17"/>
    <x v="87"/>
    <n v="6.4299999999999996E-2"/>
  </r>
  <r>
    <x v="17"/>
    <x v="88"/>
    <n v="7.7799999999999994E-2"/>
  </r>
  <r>
    <x v="17"/>
    <x v="89"/>
    <n v="9.4600000000000004E-2"/>
  </r>
  <r>
    <x v="17"/>
    <x v="90"/>
    <n v="0.1081"/>
  </r>
  <r>
    <x v="18"/>
    <x v="0"/>
    <n v="0.99219999999999997"/>
  </r>
  <r>
    <x v="18"/>
    <x v="1"/>
    <n v="0.96619999999999995"/>
  </r>
  <r>
    <x v="18"/>
    <x v="2"/>
    <n v="0.93330000000000002"/>
  </r>
  <r>
    <x v="18"/>
    <x v="3"/>
    <n v="0.9012"/>
  </r>
  <r>
    <x v="18"/>
    <x v="4"/>
    <n v="0.87"/>
  </r>
  <r>
    <x v="18"/>
    <x v="5"/>
    <n v="0.84"/>
  </r>
  <r>
    <x v="18"/>
    <x v="6"/>
    <n v="0.81030000000000002"/>
  </r>
  <r>
    <x v="18"/>
    <x v="7"/>
    <n v="0.78169999999999995"/>
  </r>
  <r>
    <x v="18"/>
    <x v="8"/>
    <n v="0.75409999999999999"/>
  </r>
  <r>
    <x v="18"/>
    <x v="9"/>
    <n v="0.72729999999999995"/>
  </r>
  <r>
    <x v="18"/>
    <x v="10"/>
    <n v="0.7006"/>
  </r>
  <r>
    <x v="18"/>
    <x v="11"/>
    <n v="0.67520000000000002"/>
  </r>
  <r>
    <x v="18"/>
    <x v="12"/>
    <n v="0.6502"/>
  </r>
  <r>
    <x v="18"/>
    <x v="13"/>
    <n v="0.62629999999999997"/>
  </r>
  <r>
    <x v="18"/>
    <x v="14"/>
    <n v="0.60199999999999998"/>
  </r>
  <r>
    <x v="18"/>
    <x v="15"/>
    <n v="0.57940000000000003"/>
  </r>
  <r>
    <x v="18"/>
    <x v="16"/>
    <n v="0.55700000000000005"/>
  </r>
  <r>
    <x v="18"/>
    <x v="17"/>
    <n v="0.53469999999999995"/>
  </r>
  <r>
    <x v="18"/>
    <x v="18"/>
    <n v="0.51359999999999995"/>
  </r>
  <r>
    <x v="18"/>
    <x v="19"/>
    <n v="0.4924"/>
  </r>
  <r>
    <x v="18"/>
    <x v="20"/>
    <n v="0.4723"/>
  </r>
  <r>
    <x v="18"/>
    <x v="21"/>
    <n v="0.4526"/>
  </r>
  <r>
    <x v="18"/>
    <x v="22"/>
    <n v="0.43330000000000002"/>
  </r>
  <r>
    <x v="18"/>
    <x v="23"/>
    <n v="0.4143"/>
  </r>
  <r>
    <x v="18"/>
    <x v="24"/>
    <n v="0.39539999999999997"/>
  </r>
  <r>
    <x v="18"/>
    <x v="25"/>
    <n v="0.37730000000000002"/>
  </r>
  <r>
    <x v="18"/>
    <x v="26"/>
    <n v="0.36020000000000002"/>
  </r>
  <r>
    <x v="18"/>
    <x v="27"/>
    <n v="0.34320000000000001"/>
  </r>
  <r>
    <x v="18"/>
    <x v="28"/>
    <n v="0.3256"/>
  </r>
  <r>
    <x v="18"/>
    <x v="29"/>
    <n v="0.30969999999999998"/>
  </r>
  <r>
    <x v="18"/>
    <x v="30"/>
    <n v="0.29420000000000002"/>
  </r>
  <r>
    <x v="18"/>
    <x v="31"/>
    <n v="0.27789999999999998"/>
  </r>
  <r>
    <x v="18"/>
    <x v="32"/>
    <n v="0.2641"/>
  </r>
  <r>
    <x v="18"/>
    <x v="33"/>
    <n v="0.24840000000000001"/>
  </r>
  <r>
    <x v="18"/>
    <x v="34"/>
    <n v="0.2346"/>
  </r>
  <r>
    <x v="18"/>
    <x v="35"/>
    <n v="0.2205"/>
  </r>
  <r>
    <x v="18"/>
    <x v="36"/>
    <n v="0.20669999999999999"/>
  </r>
  <r>
    <x v="18"/>
    <x v="37"/>
    <n v="0.1943"/>
  </r>
  <r>
    <x v="18"/>
    <x v="38"/>
    <n v="0.1822"/>
  </r>
  <r>
    <x v="18"/>
    <x v="39"/>
    <n v="0.16889999999999999"/>
  </r>
  <r>
    <x v="18"/>
    <x v="40"/>
    <n v="0.15690000000000001"/>
  </r>
  <r>
    <x v="18"/>
    <x v="41"/>
    <n v="0.14560000000000001"/>
  </r>
  <r>
    <x v="18"/>
    <x v="42"/>
    <n v="0.13469999999999999"/>
  </r>
  <r>
    <x v="18"/>
    <x v="43"/>
    <n v="0.1239"/>
  </r>
  <r>
    <x v="18"/>
    <x v="44"/>
    <n v="0.11360000000000001"/>
  </r>
  <r>
    <x v="18"/>
    <x v="45"/>
    <n v="0.1037"/>
  </r>
  <r>
    <x v="18"/>
    <x v="46"/>
    <n v="9.4399999999999998E-2"/>
  </r>
  <r>
    <x v="18"/>
    <x v="47"/>
    <n v="8.5300000000000001E-2"/>
  </r>
  <r>
    <x v="18"/>
    <x v="48"/>
    <n v="7.7200000000000005E-2"/>
  </r>
  <r>
    <x v="18"/>
    <x v="49"/>
    <n v="7.0000000000000007E-2"/>
  </r>
  <r>
    <x v="18"/>
    <x v="50"/>
    <n v="0.06"/>
  </r>
  <r>
    <x v="18"/>
    <x v="51"/>
    <n v="5.3600000000000002E-2"/>
  </r>
  <r>
    <x v="18"/>
    <x v="52"/>
    <n v="4.8899999999999999E-2"/>
  </r>
  <r>
    <x v="18"/>
    <x v="53"/>
    <n v="0.04"/>
  </r>
  <r>
    <x v="18"/>
    <x v="54"/>
    <n v="3.56E-2"/>
  </r>
  <r>
    <x v="18"/>
    <x v="55"/>
    <n v="0.03"/>
  </r>
  <r>
    <x v="18"/>
    <x v="56"/>
    <n v="2.5100000000000001E-2"/>
  </r>
  <r>
    <x v="18"/>
    <x v="57"/>
    <n v="0.02"/>
  </r>
  <r>
    <x v="18"/>
    <x v="58"/>
    <n v="0.02"/>
  </r>
  <r>
    <x v="18"/>
    <x v="59"/>
    <n v="0.01"/>
  </r>
  <r>
    <x v="18"/>
    <x v="60"/>
    <n v="0.01"/>
  </r>
  <r>
    <x v="18"/>
    <x v="61"/>
    <n v="0.01"/>
  </r>
  <r>
    <x v="18"/>
    <x v="62"/>
    <n v="7.9000000000000008E-3"/>
  </r>
  <r>
    <x v="18"/>
    <x v="63"/>
    <n v="0"/>
  </r>
  <r>
    <x v="18"/>
    <x v="64"/>
    <n v="0"/>
  </r>
  <r>
    <x v="18"/>
    <x v="65"/>
    <n v="0"/>
  </r>
  <r>
    <x v="18"/>
    <x v="66"/>
    <n v="0"/>
  </r>
  <r>
    <x v="18"/>
    <x v="67"/>
    <n v="0"/>
  </r>
  <r>
    <x v="18"/>
    <x v="68"/>
    <n v="0"/>
  </r>
  <r>
    <x v="18"/>
    <x v="69"/>
    <n v="0"/>
  </r>
  <r>
    <x v="18"/>
    <x v="70"/>
    <n v="0"/>
  </r>
  <r>
    <x v="18"/>
    <x v="71"/>
    <n v="0"/>
  </r>
  <r>
    <x v="18"/>
    <x v="72"/>
    <n v="0"/>
  </r>
  <r>
    <x v="18"/>
    <x v="73"/>
    <n v="0"/>
  </r>
  <r>
    <x v="18"/>
    <x v="74"/>
    <n v="0"/>
  </r>
  <r>
    <x v="18"/>
    <x v="75"/>
    <n v="0"/>
  </r>
  <r>
    <x v="18"/>
    <x v="76"/>
    <n v="0"/>
  </r>
  <r>
    <x v="18"/>
    <x v="77"/>
    <n v="0"/>
  </r>
  <r>
    <x v="18"/>
    <x v="78"/>
    <n v="0"/>
  </r>
  <r>
    <x v="18"/>
    <x v="79"/>
    <n v="0"/>
  </r>
  <r>
    <x v="18"/>
    <x v="80"/>
    <n v="9.4000000000000004E-3"/>
  </r>
  <r>
    <x v="18"/>
    <x v="81"/>
    <n v="0.01"/>
  </r>
  <r>
    <x v="18"/>
    <x v="82"/>
    <n v="1.2500000000000001E-2"/>
  </r>
  <r>
    <x v="18"/>
    <x v="83"/>
    <n v="0.02"/>
  </r>
  <r>
    <x v="18"/>
    <x v="84"/>
    <n v="2.6800000000000001E-2"/>
  </r>
  <r>
    <x v="18"/>
    <x v="85"/>
    <n v="3.4599999999999999E-2"/>
  </r>
  <r>
    <x v="18"/>
    <x v="86"/>
    <n v="4.4499999999999998E-2"/>
  </r>
  <r>
    <x v="18"/>
    <x v="87"/>
    <n v="5.62E-2"/>
  </r>
  <r>
    <x v="18"/>
    <x v="88"/>
    <n v="7.0099999999999996E-2"/>
  </r>
  <r>
    <x v="18"/>
    <x v="89"/>
    <n v="8.5500000000000007E-2"/>
  </r>
  <r>
    <x v="18"/>
    <x v="90"/>
    <n v="9.9699999999999997E-2"/>
  </r>
  <r>
    <x v="19"/>
    <x v="0"/>
    <n v="0.99219999999999997"/>
  </r>
  <r>
    <x v="19"/>
    <x v="1"/>
    <n v="0.96619999999999995"/>
  </r>
  <r>
    <x v="19"/>
    <x v="2"/>
    <n v="0.93310000000000004"/>
  </r>
  <r>
    <x v="19"/>
    <x v="3"/>
    <n v="0.90090000000000003"/>
  </r>
  <r>
    <x v="19"/>
    <x v="4"/>
    <n v="0.86970000000000003"/>
  </r>
  <r>
    <x v="19"/>
    <x v="5"/>
    <n v="0.83979999999999999"/>
  </r>
  <r>
    <x v="19"/>
    <x v="6"/>
    <n v="0.81030000000000002"/>
  </r>
  <r>
    <x v="19"/>
    <x v="7"/>
    <n v="0.78169999999999995"/>
  </r>
  <r>
    <x v="19"/>
    <x v="8"/>
    <n v="0.75409999999999999"/>
  </r>
  <r>
    <x v="19"/>
    <x v="9"/>
    <n v="0.72729999999999995"/>
  </r>
  <r>
    <x v="19"/>
    <x v="10"/>
    <n v="0.7006"/>
  </r>
  <r>
    <x v="19"/>
    <x v="11"/>
    <n v="0.67500000000000004"/>
  </r>
  <r>
    <x v="19"/>
    <x v="12"/>
    <n v="0.64980000000000004"/>
  </r>
  <r>
    <x v="19"/>
    <x v="13"/>
    <n v="0.62549999999999994"/>
  </r>
  <r>
    <x v="19"/>
    <x v="14"/>
    <n v="0.60119999999999996"/>
  </r>
  <r>
    <x v="19"/>
    <x v="15"/>
    <n v="0.57809999999999995"/>
  </r>
  <r>
    <x v="19"/>
    <x v="16"/>
    <n v="0.55489999999999995"/>
  </r>
  <r>
    <x v="19"/>
    <x v="17"/>
    <n v="0.53269999999999995"/>
  </r>
  <r>
    <x v="19"/>
    <x v="18"/>
    <n v="0.51129999999999998"/>
  </r>
  <r>
    <x v="19"/>
    <x v="19"/>
    <n v="0.49"/>
  </r>
  <r>
    <x v="19"/>
    <x v="20"/>
    <n v="0.46910000000000002"/>
  </r>
  <r>
    <x v="19"/>
    <x v="21"/>
    <n v="0.44879999999999998"/>
  </r>
  <r>
    <x v="19"/>
    <x v="22"/>
    <n v="0.42899999999999999"/>
  </r>
  <r>
    <x v="19"/>
    <x v="23"/>
    <n v="0.40949999999999998"/>
  </r>
  <r>
    <x v="19"/>
    <x v="24"/>
    <n v="0.39069999999999999"/>
  </r>
  <r>
    <x v="19"/>
    <x v="25"/>
    <n v="0.373"/>
  </r>
  <r>
    <x v="19"/>
    <x v="26"/>
    <n v="0.35499999999999998"/>
  </r>
  <r>
    <x v="19"/>
    <x v="27"/>
    <n v="0.3367"/>
  </r>
  <r>
    <x v="19"/>
    <x v="28"/>
    <n v="0.32"/>
  </r>
  <r>
    <x v="19"/>
    <x v="29"/>
    <n v="0.30409999999999998"/>
  </r>
  <r>
    <x v="19"/>
    <x v="30"/>
    <n v="0.2868"/>
  </r>
  <r>
    <x v="19"/>
    <x v="31"/>
    <n v="0.27210000000000001"/>
  </r>
  <r>
    <x v="19"/>
    <x v="32"/>
    <n v="0.25590000000000002"/>
  </r>
  <r>
    <x v="19"/>
    <x v="33"/>
    <n v="0.24210000000000001"/>
  </r>
  <r>
    <x v="19"/>
    <x v="34"/>
    <n v="0.22650000000000001"/>
  </r>
  <r>
    <x v="19"/>
    <x v="35"/>
    <n v="0.2135"/>
  </r>
  <r>
    <x v="19"/>
    <x v="36"/>
    <n v="0.19919999999999999"/>
  </r>
  <r>
    <x v="19"/>
    <x v="37"/>
    <n v="0.18590000000000001"/>
  </r>
  <r>
    <x v="19"/>
    <x v="38"/>
    <n v="0.1736"/>
  </r>
  <r>
    <x v="19"/>
    <x v="39"/>
    <n v="0.16170000000000001"/>
  </r>
  <r>
    <x v="19"/>
    <x v="40"/>
    <n v="0.14829999999999999"/>
  </r>
  <r>
    <x v="19"/>
    <x v="41"/>
    <n v="0.13719999999999999"/>
  </r>
  <r>
    <x v="19"/>
    <x v="42"/>
    <n v="0.12609999999999999"/>
  </r>
  <r>
    <x v="19"/>
    <x v="43"/>
    <n v="0.11559999999999999"/>
  </r>
  <r>
    <x v="19"/>
    <x v="44"/>
    <n v="0.1053"/>
  </r>
  <r>
    <x v="19"/>
    <x v="45"/>
    <n v="9.5699999999999993E-2"/>
  </r>
  <r>
    <x v="19"/>
    <x v="46"/>
    <n v="8.6400000000000005E-2"/>
  </r>
  <r>
    <x v="19"/>
    <x v="47"/>
    <n v="7.7799999999999994E-2"/>
  </r>
  <r>
    <x v="19"/>
    <x v="48"/>
    <n v="7.0000000000000007E-2"/>
  </r>
  <r>
    <x v="19"/>
    <x v="49"/>
    <n v="0.06"/>
  </r>
  <r>
    <x v="19"/>
    <x v="50"/>
    <n v="5.3100000000000001E-2"/>
  </r>
  <r>
    <x v="19"/>
    <x v="51"/>
    <n v="4.7800000000000002E-2"/>
  </r>
  <r>
    <x v="19"/>
    <x v="52"/>
    <n v="0.04"/>
  </r>
  <r>
    <x v="19"/>
    <x v="53"/>
    <n v="3.4099999999999998E-2"/>
  </r>
  <r>
    <x v="19"/>
    <x v="54"/>
    <n v="0.03"/>
  </r>
  <r>
    <x v="19"/>
    <x v="55"/>
    <n v="2.3E-2"/>
  </r>
  <r>
    <x v="19"/>
    <x v="56"/>
    <n v="0.02"/>
  </r>
  <r>
    <x v="19"/>
    <x v="57"/>
    <n v="1.66E-2"/>
  </r>
  <r>
    <x v="19"/>
    <x v="58"/>
    <n v="0.01"/>
  </r>
  <r>
    <x v="19"/>
    <x v="59"/>
    <n v="0.01"/>
  </r>
  <r>
    <x v="19"/>
    <x v="60"/>
    <n v="0.01"/>
  </r>
  <r>
    <x v="19"/>
    <x v="61"/>
    <n v="2.8E-3"/>
  </r>
  <r>
    <x v="19"/>
    <x v="62"/>
    <n v="0"/>
  </r>
  <r>
    <x v="19"/>
    <x v="63"/>
    <n v="0"/>
  </r>
  <r>
    <x v="19"/>
    <x v="64"/>
    <n v="0"/>
  </r>
  <r>
    <x v="19"/>
    <x v="65"/>
    <n v="0"/>
  </r>
  <r>
    <x v="19"/>
    <x v="66"/>
    <n v="0"/>
  </r>
  <r>
    <x v="19"/>
    <x v="67"/>
    <n v="0"/>
  </r>
  <r>
    <x v="19"/>
    <x v="68"/>
    <n v="0"/>
  </r>
  <r>
    <x v="19"/>
    <x v="69"/>
    <n v="0"/>
  </r>
  <r>
    <x v="19"/>
    <x v="70"/>
    <n v="0"/>
  </r>
  <r>
    <x v="19"/>
    <x v="71"/>
    <n v="0"/>
  </r>
  <r>
    <x v="19"/>
    <x v="72"/>
    <n v="0"/>
  </r>
  <r>
    <x v="19"/>
    <x v="73"/>
    <n v="0"/>
  </r>
  <r>
    <x v="19"/>
    <x v="74"/>
    <n v="0"/>
  </r>
  <r>
    <x v="19"/>
    <x v="75"/>
    <n v="0"/>
  </r>
  <r>
    <x v="19"/>
    <x v="76"/>
    <n v="0"/>
  </r>
  <r>
    <x v="19"/>
    <x v="77"/>
    <n v="0"/>
  </r>
  <r>
    <x v="19"/>
    <x v="78"/>
    <n v="0"/>
  </r>
  <r>
    <x v="19"/>
    <x v="79"/>
    <n v="0"/>
  </r>
  <r>
    <x v="19"/>
    <x v="80"/>
    <n v="0"/>
  </r>
  <r>
    <x v="19"/>
    <x v="81"/>
    <n v="8.0000000000000002E-3"/>
  </r>
  <r>
    <x v="19"/>
    <x v="82"/>
    <n v="0.01"/>
  </r>
  <r>
    <x v="19"/>
    <x v="83"/>
    <n v="1.38E-2"/>
  </r>
  <r>
    <x v="19"/>
    <x v="84"/>
    <n v="0.02"/>
  </r>
  <r>
    <x v="19"/>
    <x v="85"/>
    <n v="2.9000000000000001E-2"/>
  </r>
  <r>
    <x v="19"/>
    <x v="86"/>
    <n v="3.7900000000000003E-2"/>
  </r>
  <r>
    <x v="19"/>
    <x v="87"/>
    <n v="4.8500000000000001E-2"/>
  </r>
  <r>
    <x v="19"/>
    <x v="88"/>
    <n v="6.3100000000000003E-2"/>
  </r>
  <r>
    <x v="19"/>
    <x v="89"/>
    <n v="7.7499999999999999E-2"/>
  </r>
  <r>
    <x v="19"/>
    <x v="90"/>
    <n v="9.0800000000000006E-2"/>
  </r>
  <r>
    <x v="20"/>
    <x v="0"/>
    <n v="0.9919"/>
  </r>
  <r>
    <x v="20"/>
    <x v="1"/>
    <n v="0.96589999999999998"/>
  </r>
  <r>
    <x v="20"/>
    <x v="2"/>
    <n v="0.93310000000000004"/>
  </r>
  <r>
    <x v="20"/>
    <x v="3"/>
    <n v="0.90090000000000003"/>
  </r>
  <r>
    <x v="20"/>
    <x v="4"/>
    <n v="0.86970000000000003"/>
  </r>
  <r>
    <x v="20"/>
    <x v="5"/>
    <n v="0.83979999999999999"/>
  </r>
  <r>
    <x v="20"/>
    <x v="6"/>
    <n v="0.81030000000000002"/>
  </r>
  <r>
    <x v="20"/>
    <x v="7"/>
    <n v="0.78159999999999996"/>
  </r>
  <r>
    <x v="20"/>
    <x v="8"/>
    <n v="0.75390000000000001"/>
  </r>
  <r>
    <x v="20"/>
    <x v="9"/>
    <n v="0.72709999999999997"/>
  </r>
  <r>
    <x v="20"/>
    <x v="10"/>
    <n v="0.70040000000000002"/>
  </r>
  <r>
    <x v="20"/>
    <x v="11"/>
    <n v="0.67479999999999996"/>
  </r>
  <r>
    <x v="20"/>
    <x v="12"/>
    <n v="0.64980000000000004"/>
  </r>
  <r>
    <x v="20"/>
    <x v="13"/>
    <n v="0.62549999999999994"/>
  </r>
  <r>
    <x v="20"/>
    <x v="14"/>
    <n v="0.60119999999999996"/>
  </r>
  <r>
    <x v="20"/>
    <x v="15"/>
    <n v="0.57809999999999995"/>
  </r>
  <r>
    <x v="20"/>
    <x v="16"/>
    <n v="0.55449999999999999"/>
  </r>
  <r>
    <x v="20"/>
    <x v="17"/>
    <n v="0.53180000000000005"/>
  </r>
  <r>
    <x v="20"/>
    <x v="18"/>
    <n v="0.51019999999999999"/>
  </r>
  <r>
    <x v="20"/>
    <x v="19"/>
    <n v="0.4884"/>
  </r>
  <r>
    <x v="20"/>
    <x v="20"/>
    <n v="0.4672"/>
  </r>
  <r>
    <x v="20"/>
    <x v="21"/>
    <n v="0.44669999999999999"/>
  </r>
  <r>
    <x v="20"/>
    <x v="22"/>
    <n v="0.4264"/>
  </r>
  <r>
    <x v="20"/>
    <x v="23"/>
    <n v="0.40639999999999998"/>
  </r>
  <r>
    <x v="20"/>
    <x v="24"/>
    <n v="0.38729999999999998"/>
  </r>
  <r>
    <x v="20"/>
    <x v="25"/>
    <n v="0.36849999999999999"/>
  </r>
  <r>
    <x v="20"/>
    <x v="26"/>
    <n v="0.35049999999999998"/>
  </r>
  <r>
    <x v="20"/>
    <x v="27"/>
    <n v="0.33300000000000002"/>
  </r>
  <r>
    <x v="20"/>
    <x v="28"/>
    <n v="0.31509999999999999"/>
  </r>
  <r>
    <x v="20"/>
    <x v="29"/>
    <n v="0.2979"/>
  </r>
  <r>
    <x v="20"/>
    <x v="30"/>
    <n v="0.28210000000000002"/>
  </r>
  <r>
    <x v="20"/>
    <x v="31"/>
    <n v="0.26529999999999998"/>
  </r>
  <r>
    <x v="20"/>
    <x v="32"/>
    <n v="0.25030000000000002"/>
  </r>
  <r>
    <x v="20"/>
    <x v="33"/>
    <n v="0.23499999999999999"/>
  </r>
  <r>
    <x v="20"/>
    <x v="34"/>
    <n v="0.2203"/>
  </r>
  <r>
    <x v="20"/>
    <x v="35"/>
    <n v="0.20569999999999999"/>
  </r>
  <r>
    <x v="20"/>
    <x v="36"/>
    <n v="0.1928"/>
  </r>
  <r>
    <x v="20"/>
    <x v="37"/>
    <n v="0.17810000000000001"/>
  </r>
  <r>
    <x v="20"/>
    <x v="38"/>
    <n v="0.1656"/>
  </r>
  <r>
    <x v="20"/>
    <x v="39"/>
    <n v="0.15359999999999999"/>
  </r>
  <r>
    <x v="20"/>
    <x v="40"/>
    <n v="0.1419"/>
  </r>
  <r>
    <x v="20"/>
    <x v="41"/>
    <n v="0.12939999999999999"/>
  </r>
  <r>
    <x v="20"/>
    <x v="42"/>
    <n v="0.1181"/>
  </r>
  <r>
    <x v="20"/>
    <x v="43"/>
    <n v="0.1075"/>
  </r>
  <r>
    <x v="20"/>
    <x v="44"/>
    <n v="9.7199999999999995E-2"/>
  </r>
  <r>
    <x v="20"/>
    <x v="45"/>
    <n v="8.77E-2"/>
  </r>
  <r>
    <x v="20"/>
    <x v="46"/>
    <n v="7.8899999999999998E-2"/>
  </r>
  <r>
    <x v="20"/>
    <x v="47"/>
    <n v="7.0000000000000007E-2"/>
  </r>
  <r>
    <x v="20"/>
    <x v="48"/>
    <n v="6.0600000000000001E-2"/>
  </r>
  <r>
    <x v="20"/>
    <x v="49"/>
    <n v="5.3600000000000002E-2"/>
  </r>
  <r>
    <x v="20"/>
    <x v="50"/>
    <n v="4.7500000000000001E-2"/>
  </r>
  <r>
    <x v="20"/>
    <x v="51"/>
    <n v="0.04"/>
  </r>
  <r>
    <x v="20"/>
    <x v="52"/>
    <n v="3.3099999999999997E-2"/>
  </r>
  <r>
    <x v="20"/>
    <x v="53"/>
    <n v="0.03"/>
  </r>
  <r>
    <x v="20"/>
    <x v="54"/>
    <n v="2.1399999999999999E-2"/>
  </r>
  <r>
    <x v="20"/>
    <x v="55"/>
    <n v="0.02"/>
  </r>
  <r>
    <x v="20"/>
    <x v="56"/>
    <n v="1.38E-2"/>
  </r>
  <r>
    <x v="20"/>
    <x v="57"/>
    <n v="0.01"/>
  </r>
  <r>
    <x v="20"/>
    <x v="58"/>
    <n v="0.01"/>
  </r>
  <r>
    <x v="20"/>
    <x v="59"/>
    <n v="7.9000000000000008E-3"/>
  </r>
  <r>
    <x v="20"/>
    <x v="60"/>
    <n v="0"/>
  </r>
  <r>
    <x v="20"/>
    <x v="61"/>
    <n v="0"/>
  </r>
  <r>
    <x v="20"/>
    <x v="62"/>
    <n v="0"/>
  </r>
  <r>
    <x v="20"/>
    <x v="63"/>
    <n v="0"/>
  </r>
  <r>
    <x v="20"/>
    <x v="64"/>
    <n v="0"/>
  </r>
  <r>
    <x v="20"/>
    <x v="65"/>
    <n v="0"/>
  </r>
  <r>
    <x v="20"/>
    <x v="66"/>
    <n v="0"/>
  </r>
  <r>
    <x v="20"/>
    <x v="67"/>
    <n v="0"/>
  </r>
  <r>
    <x v="20"/>
    <x v="68"/>
    <n v="0"/>
  </r>
  <r>
    <x v="20"/>
    <x v="69"/>
    <n v="0"/>
  </r>
  <r>
    <x v="20"/>
    <x v="70"/>
    <n v="0"/>
  </r>
  <r>
    <x v="20"/>
    <x v="71"/>
    <n v="0"/>
  </r>
  <r>
    <x v="20"/>
    <x v="72"/>
    <n v="0"/>
  </r>
  <r>
    <x v="20"/>
    <x v="73"/>
    <n v="0"/>
  </r>
  <r>
    <x v="20"/>
    <x v="74"/>
    <n v="0"/>
  </r>
  <r>
    <x v="20"/>
    <x v="75"/>
    <n v="0"/>
  </r>
  <r>
    <x v="20"/>
    <x v="76"/>
    <n v="0"/>
  </r>
  <r>
    <x v="20"/>
    <x v="77"/>
    <n v="0"/>
  </r>
  <r>
    <x v="20"/>
    <x v="78"/>
    <n v="0"/>
  </r>
  <r>
    <x v="20"/>
    <x v="79"/>
    <n v="0"/>
  </r>
  <r>
    <x v="20"/>
    <x v="80"/>
    <n v="0"/>
  </r>
  <r>
    <x v="20"/>
    <x v="81"/>
    <n v="0"/>
  </r>
  <r>
    <x v="20"/>
    <x v="82"/>
    <n v="8.2000000000000007E-3"/>
  </r>
  <r>
    <x v="20"/>
    <x v="83"/>
    <n v="0.01"/>
  </r>
  <r>
    <x v="20"/>
    <x v="84"/>
    <n v="1.5800000000000002E-2"/>
  </r>
  <r>
    <x v="20"/>
    <x v="85"/>
    <n v="2.1999999999999999E-2"/>
  </r>
  <r>
    <x v="20"/>
    <x v="86"/>
    <n v="3.1300000000000001E-2"/>
  </r>
  <r>
    <x v="20"/>
    <x v="87"/>
    <n v="4.2500000000000003E-2"/>
  </r>
  <r>
    <x v="20"/>
    <x v="88"/>
    <n v="5.4899999999999997E-2"/>
  </r>
  <r>
    <x v="20"/>
    <x v="89"/>
    <n v="7.0400000000000004E-2"/>
  </r>
  <r>
    <x v="20"/>
    <x v="90"/>
    <n v="8.3099999999999993E-2"/>
  </r>
  <r>
    <x v="21"/>
    <x v="0"/>
    <n v="0.9919"/>
  </r>
  <r>
    <x v="21"/>
    <x v="1"/>
    <n v="0.96589999999999998"/>
  </r>
  <r>
    <x v="21"/>
    <x v="2"/>
    <n v="0.93310000000000004"/>
  </r>
  <r>
    <x v="21"/>
    <x v="3"/>
    <n v="0.90090000000000003"/>
  </r>
  <r>
    <x v="21"/>
    <x v="4"/>
    <n v="0.86970000000000003"/>
  </r>
  <r>
    <x v="21"/>
    <x v="5"/>
    <n v="0.83950000000000002"/>
  </r>
  <r>
    <x v="21"/>
    <x v="6"/>
    <n v="0.81020000000000003"/>
  </r>
  <r>
    <x v="21"/>
    <x v="7"/>
    <n v="0.78159999999999996"/>
  </r>
  <r>
    <x v="21"/>
    <x v="8"/>
    <n v="0.75380000000000003"/>
  </r>
  <r>
    <x v="21"/>
    <x v="9"/>
    <n v="0.72709999999999997"/>
  </r>
  <r>
    <x v="21"/>
    <x v="10"/>
    <n v="0.70040000000000002"/>
  </r>
  <r>
    <x v="21"/>
    <x v="11"/>
    <n v="0.67479999999999996"/>
  </r>
  <r>
    <x v="21"/>
    <x v="12"/>
    <n v="0.64980000000000004"/>
  </r>
  <r>
    <x v="21"/>
    <x v="13"/>
    <n v="0.62529999999999997"/>
  </r>
  <r>
    <x v="21"/>
    <x v="14"/>
    <n v="0.60119999999999996"/>
  </r>
  <r>
    <x v="21"/>
    <x v="15"/>
    <n v="0.57789999999999997"/>
  </r>
  <r>
    <x v="21"/>
    <x v="16"/>
    <n v="0.55430000000000001"/>
  </r>
  <r>
    <x v="21"/>
    <x v="17"/>
    <n v="0.53180000000000005"/>
  </r>
  <r>
    <x v="21"/>
    <x v="18"/>
    <n v="0.51"/>
  </r>
  <r>
    <x v="21"/>
    <x v="19"/>
    <n v="0.48820000000000002"/>
  </r>
  <r>
    <x v="21"/>
    <x v="20"/>
    <n v="0.4667"/>
  </r>
  <r>
    <x v="21"/>
    <x v="21"/>
    <n v="0.44579999999999997"/>
  </r>
  <r>
    <x v="21"/>
    <x v="22"/>
    <n v="0.42499999999999999"/>
  </r>
  <r>
    <x v="21"/>
    <x v="23"/>
    <n v="0.40500000000000003"/>
  </r>
  <r>
    <x v="21"/>
    <x v="24"/>
    <n v="0.3851"/>
  </r>
  <r>
    <x v="21"/>
    <x v="25"/>
    <n v="0.36570000000000003"/>
  </r>
  <r>
    <x v="21"/>
    <x v="26"/>
    <n v="0.34720000000000001"/>
  </r>
  <r>
    <x v="21"/>
    <x v="27"/>
    <n v="0.32900000000000001"/>
  </r>
  <r>
    <x v="21"/>
    <x v="28"/>
    <n v="0.31130000000000002"/>
  </r>
  <r>
    <x v="21"/>
    <x v="29"/>
    <n v="0.2944"/>
  </r>
  <r>
    <x v="21"/>
    <x v="30"/>
    <n v="0.27610000000000001"/>
  </r>
  <r>
    <x v="21"/>
    <x v="31"/>
    <n v="0.26050000000000001"/>
  </r>
  <r>
    <x v="21"/>
    <x v="32"/>
    <n v="0.24490000000000001"/>
  </r>
  <r>
    <x v="21"/>
    <x v="33"/>
    <n v="0.22889999999999999"/>
  </r>
  <r>
    <x v="21"/>
    <x v="34"/>
    <n v="0.21429999999999999"/>
  </r>
  <r>
    <x v="21"/>
    <x v="35"/>
    <n v="0.19919999999999999"/>
  </r>
  <r>
    <x v="21"/>
    <x v="36"/>
    <n v="0.18529999999999999"/>
  </r>
  <r>
    <x v="21"/>
    <x v="37"/>
    <n v="0.17269999999999999"/>
  </r>
  <r>
    <x v="21"/>
    <x v="38"/>
    <n v="0.1578"/>
  </r>
  <r>
    <x v="21"/>
    <x v="39"/>
    <n v="0.14580000000000001"/>
  </r>
  <r>
    <x v="21"/>
    <x v="40"/>
    <n v="0.13389999999999999"/>
  </r>
  <r>
    <x v="21"/>
    <x v="41"/>
    <n v="0.1222"/>
  </r>
  <r>
    <x v="21"/>
    <x v="42"/>
    <n v="0.1111"/>
  </r>
  <r>
    <x v="21"/>
    <x v="43"/>
    <n v="0.1"/>
  </r>
  <r>
    <x v="21"/>
    <x v="44"/>
    <n v="8.9700000000000002E-2"/>
  </r>
  <r>
    <x v="21"/>
    <x v="45"/>
    <n v="0.08"/>
  </r>
  <r>
    <x v="21"/>
    <x v="46"/>
    <n v="7.0599999999999996E-2"/>
  </r>
  <r>
    <x v="21"/>
    <x v="47"/>
    <n v="6.1899999999999997E-2"/>
  </r>
  <r>
    <x v="21"/>
    <x v="48"/>
    <n v="5.4199999999999998E-2"/>
  </r>
  <r>
    <x v="21"/>
    <x v="49"/>
    <n v="4.7500000000000001E-2"/>
  </r>
  <r>
    <x v="21"/>
    <x v="50"/>
    <n v="0.04"/>
  </r>
  <r>
    <x v="21"/>
    <x v="51"/>
    <n v="3.2500000000000001E-2"/>
  </r>
  <r>
    <x v="21"/>
    <x v="52"/>
    <n v="0.03"/>
  </r>
  <r>
    <x v="21"/>
    <x v="53"/>
    <n v="0.02"/>
  </r>
  <r>
    <x v="21"/>
    <x v="54"/>
    <n v="0.02"/>
  </r>
  <r>
    <x v="21"/>
    <x v="55"/>
    <n v="1.1599999999999999E-2"/>
  </r>
  <r>
    <x v="21"/>
    <x v="56"/>
    <n v="0.01"/>
  </r>
  <r>
    <x v="21"/>
    <x v="57"/>
    <n v="0.01"/>
  </r>
  <r>
    <x v="21"/>
    <x v="58"/>
    <n v="4.1000000000000003E-3"/>
  </r>
  <r>
    <x v="21"/>
    <x v="59"/>
    <n v="0"/>
  </r>
  <r>
    <x v="21"/>
    <x v="60"/>
    <n v="0"/>
  </r>
  <r>
    <x v="21"/>
    <x v="61"/>
    <n v="0"/>
  </r>
  <r>
    <x v="21"/>
    <x v="62"/>
    <n v="0"/>
  </r>
  <r>
    <x v="21"/>
    <x v="63"/>
    <n v="0"/>
  </r>
  <r>
    <x v="21"/>
    <x v="64"/>
    <n v="0"/>
  </r>
  <r>
    <x v="21"/>
    <x v="65"/>
    <n v="0"/>
  </r>
  <r>
    <x v="21"/>
    <x v="66"/>
    <n v="0"/>
  </r>
  <r>
    <x v="21"/>
    <x v="67"/>
    <n v="0"/>
  </r>
  <r>
    <x v="21"/>
    <x v="68"/>
    <n v="0"/>
  </r>
  <r>
    <x v="21"/>
    <x v="69"/>
    <n v="0"/>
  </r>
  <r>
    <x v="21"/>
    <x v="70"/>
    <n v="0"/>
  </r>
  <r>
    <x v="21"/>
    <x v="71"/>
    <n v="0"/>
  </r>
  <r>
    <x v="21"/>
    <x v="72"/>
    <n v="0"/>
  </r>
  <r>
    <x v="21"/>
    <x v="73"/>
    <n v="0"/>
  </r>
  <r>
    <x v="21"/>
    <x v="74"/>
    <n v="0"/>
  </r>
  <r>
    <x v="21"/>
    <x v="75"/>
    <n v="0"/>
  </r>
  <r>
    <x v="21"/>
    <x v="76"/>
    <n v="0"/>
  </r>
  <r>
    <x v="21"/>
    <x v="77"/>
    <n v="0"/>
  </r>
  <r>
    <x v="21"/>
    <x v="78"/>
    <n v="0"/>
  </r>
  <r>
    <x v="21"/>
    <x v="79"/>
    <n v="0"/>
  </r>
  <r>
    <x v="21"/>
    <x v="80"/>
    <n v="0"/>
  </r>
  <r>
    <x v="21"/>
    <x v="81"/>
    <n v="0"/>
  </r>
  <r>
    <x v="21"/>
    <x v="82"/>
    <n v="0"/>
  </r>
  <r>
    <x v="21"/>
    <x v="83"/>
    <n v="8.9999999999999993E-3"/>
  </r>
  <r>
    <x v="21"/>
    <x v="84"/>
    <n v="0.01"/>
  </r>
  <r>
    <x v="21"/>
    <x v="85"/>
    <n v="1.84E-2"/>
  </r>
  <r>
    <x v="21"/>
    <x v="86"/>
    <n v="2.53E-2"/>
  </r>
  <r>
    <x v="21"/>
    <x v="87"/>
    <n v="3.5400000000000001E-2"/>
  </r>
  <r>
    <x v="21"/>
    <x v="88"/>
    <n v="4.7199999999999999E-2"/>
  </r>
  <r>
    <x v="21"/>
    <x v="89"/>
    <n v="6.3600000000000004E-2"/>
  </r>
  <r>
    <x v="21"/>
    <x v="90"/>
    <n v="7.5800000000000006E-2"/>
  </r>
  <r>
    <x v="22"/>
    <x v="0"/>
    <n v="0.9919"/>
  </r>
  <r>
    <x v="22"/>
    <x v="1"/>
    <n v="0.96589999999999998"/>
  </r>
  <r>
    <x v="22"/>
    <x v="2"/>
    <n v="0.93310000000000004"/>
  </r>
  <r>
    <x v="22"/>
    <x v="3"/>
    <n v="0.90059999999999996"/>
  </r>
  <r>
    <x v="22"/>
    <x v="4"/>
    <n v="0.86950000000000005"/>
  </r>
  <r>
    <x v="22"/>
    <x v="5"/>
    <n v="0.83950000000000002"/>
  </r>
  <r>
    <x v="22"/>
    <x v="6"/>
    <n v="0.81020000000000003"/>
  </r>
  <r>
    <x v="22"/>
    <x v="7"/>
    <n v="0.78159999999999996"/>
  </r>
  <r>
    <x v="22"/>
    <x v="8"/>
    <n v="0.75380000000000003"/>
  </r>
  <r>
    <x v="22"/>
    <x v="9"/>
    <n v="0.72709999999999997"/>
  </r>
  <r>
    <x v="22"/>
    <x v="10"/>
    <n v="0.70040000000000002"/>
  </r>
  <r>
    <x v="22"/>
    <x v="11"/>
    <n v="0.67479999999999996"/>
  </r>
  <r>
    <x v="22"/>
    <x v="12"/>
    <n v="0.64980000000000004"/>
  </r>
  <r>
    <x v="22"/>
    <x v="13"/>
    <n v="0.62509999999999999"/>
  </r>
  <r>
    <x v="22"/>
    <x v="14"/>
    <n v="0.60099999999999998"/>
  </r>
  <r>
    <x v="22"/>
    <x v="15"/>
    <n v="0.57789999999999997"/>
  </r>
  <r>
    <x v="22"/>
    <x v="16"/>
    <n v="0.55430000000000001"/>
  </r>
  <r>
    <x v="22"/>
    <x v="17"/>
    <n v="0.53180000000000005"/>
  </r>
  <r>
    <x v="22"/>
    <x v="18"/>
    <n v="0.51"/>
  </r>
  <r>
    <x v="22"/>
    <x v="19"/>
    <n v="0.48820000000000002"/>
  </r>
  <r>
    <x v="22"/>
    <x v="20"/>
    <n v="0.4667"/>
  </r>
  <r>
    <x v="22"/>
    <x v="21"/>
    <n v="0.44579999999999997"/>
  </r>
  <r>
    <x v="22"/>
    <x v="22"/>
    <n v="0.42480000000000001"/>
  </r>
  <r>
    <x v="22"/>
    <x v="23"/>
    <n v="0.40429999999999999"/>
  </r>
  <r>
    <x v="22"/>
    <x v="24"/>
    <n v="0.3841"/>
  </r>
  <r>
    <x v="22"/>
    <x v="25"/>
    <n v="0.36470000000000002"/>
  </r>
  <r>
    <x v="22"/>
    <x v="26"/>
    <n v="0.34520000000000001"/>
  </r>
  <r>
    <x v="22"/>
    <x v="27"/>
    <n v="0.32629999999999998"/>
  </r>
  <r>
    <x v="22"/>
    <x v="28"/>
    <n v="0.30790000000000001"/>
  </r>
  <r>
    <x v="22"/>
    <x v="29"/>
    <n v="0.2903"/>
  </r>
  <r>
    <x v="22"/>
    <x v="30"/>
    <n v="0.27339999999999998"/>
  </r>
  <r>
    <x v="22"/>
    <x v="31"/>
    <n v="0.25580000000000003"/>
  </r>
  <r>
    <x v="22"/>
    <x v="32"/>
    <n v="0.24"/>
  </r>
  <r>
    <x v="22"/>
    <x v="33"/>
    <n v="0.22450000000000001"/>
  </r>
  <r>
    <x v="22"/>
    <x v="34"/>
    <n v="0.20810000000000001"/>
  </r>
  <r>
    <x v="22"/>
    <x v="35"/>
    <n v="0.19409999999999999"/>
  </r>
  <r>
    <x v="22"/>
    <x v="36"/>
    <n v="0.1789"/>
  </r>
  <r>
    <x v="22"/>
    <x v="37"/>
    <n v="0.16539999999999999"/>
  </r>
  <r>
    <x v="22"/>
    <x v="38"/>
    <n v="0.15279999999999999"/>
  </r>
  <r>
    <x v="22"/>
    <x v="39"/>
    <n v="0.1386"/>
  </r>
  <r>
    <x v="22"/>
    <x v="40"/>
    <n v="0.12640000000000001"/>
  </r>
  <r>
    <x v="22"/>
    <x v="41"/>
    <n v="0.1147"/>
  </r>
  <r>
    <x v="22"/>
    <x v="42"/>
    <n v="0.1036"/>
  </r>
  <r>
    <x v="22"/>
    <x v="43"/>
    <n v="9.3100000000000002E-2"/>
  </r>
  <r>
    <x v="22"/>
    <x v="44"/>
    <n v="8.2500000000000004E-2"/>
  </r>
  <r>
    <x v="22"/>
    <x v="45"/>
    <n v="7.2599999999999998E-2"/>
  </r>
  <r>
    <x v="22"/>
    <x v="46"/>
    <n v="6.3600000000000004E-2"/>
  </r>
  <r>
    <x v="22"/>
    <x v="47"/>
    <n v="5.5599999999999997E-2"/>
  </r>
  <r>
    <x v="22"/>
    <x v="48"/>
    <n v="4.8300000000000003E-2"/>
  </r>
  <r>
    <x v="22"/>
    <x v="49"/>
    <n v="0.04"/>
  </r>
  <r>
    <x v="22"/>
    <x v="50"/>
    <n v="3.2800000000000003E-2"/>
  </r>
  <r>
    <x v="22"/>
    <x v="51"/>
    <n v="2.9399999999999999E-2"/>
  </r>
  <r>
    <x v="22"/>
    <x v="52"/>
    <n v="0.02"/>
  </r>
  <r>
    <x v="22"/>
    <x v="53"/>
    <n v="0.02"/>
  </r>
  <r>
    <x v="22"/>
    <x v="54"/>
    <n v="0.01"/>
  </r>
  <r>
    <x v="22"/>
    <x v="55"/>
    <n v="0.01"/>
  </r>
  <r>
    <x v="22"/>
    <x v="56"/>
    <n v="0.01"/>
  </r>
  <r>
    <x v="22"/>
    <x v="57"/>
    <n v="1.1000000000000001E-3"/>
  </r>
  <r>
    <x v="22"/>
    <x v="58"/>
    <n v="0"/>
  </r>
  <r>
    <x v="22"/>
    <x v="59"/>
    <n v="0"/>
  </r>
  <r>
    <x v="22"/>
    <x v="60"/>
    <n v="0"/>
  </r>
  <r>
    <x v="22"/>
    <x v="61"/>
    <n v="0"/>
  </r>
  <r>
    <x v="22"/>
    <x v="62"/>
    <n v="0"/>
  </r>
  <r>
    <x v="22"/>
    <x v="63"/>
    <n v="0"/>
  </r>
  <r>
    <x v="22"/>
    <x v="64"/>
    <n v="0"/>
  </r>
  <r>
    <x v="22"/>
    <x v="65"/>
    <n v="0"/>
  </r>
  <r>
    <x v="22"/>
    <x v="66"/>
    <n v="0"/>
  </r>
  <r>
    <x v="22"/>
    <x v="67"/>
    <n v="0"/>
  </r>
  <r>
    <x v="22"/>
    <x v="68"/>
    <n v="0"/>
  </r>
  <r>
    <x v="22"/>
    <x v="69"/>
    <n v="0"/>
  </r>
  <r>
    <x v="22"/>
    <x v="70"/>
    <n v="0"/>
  </r>
  <r>
    <x v="22"/>
    <x v="71"/>
    <n v="0"/>
  </r>
  <r>
    <x v="22"/>
    <x v="72"/>
    <n v="0"/>
  </r>
  <r>
    <x v="22"/>
    <x v="73"/>
    <n v="0"/>
  </r>
  <r>
    <x v="22"/>
    <x v="74"/>
    <n v="0"/>
  </r>
  <r>
    <x v="22"/>
    <x v="75"/>
    <n v="0"/>
  </r>
  <r>
    <x v="22"/>
    <x v="76"/>
    <n v="0"/>
  </r>
  <r>
    <x v="22"/>
    <x v="77"/>
    <n v="0"/>
  </r>
  <r>
    <x v="22"/>
    <x v="78"/>
    <n v="0"/>
  </r>
  <r>
    <x v="22"/>
    <x v="79"/>
    <n v="0"/>
  </r>
  <r>
    <x v="22"/>
    <x v="80"/>
    <n v="0"/>
  </r>
  <r>
    <x v="22"/>
    <x v="81"/>
    <n v="0"/>
  </r>
  <r>
    <x v="22"/>
    <x v="82"/>
    <n v="0"/>
  </r>
  <r>
    <x v="22"/>
    <x v="83"/>
    <n v="2.9999999999999997E-4"/>
  </r>
  <r>
    <x v="22"/>
    <x v="84"/>
    <n v="0.01"/>
  </r>
  <r>
    <x v="22"/>
    <x v="85"/>
    <n v="1.1299999999999999E-2"/>
  </r>
  <r>
    <x v="22"/>
    <x v="86"/>
    <n v="0.02"/>
  </r>
  <r>
    <x v="22"/>
    <x v="87"/>
    <n v="2.92E-2"/>
  </r>
  <r>
    <x v="22"/>
    <x v="88"/>
    <n v="4.19E-2"/>
  </r>
  <r>
    <x v="22"/>
    <x v="89"/>
    <n v="5.5500000000000001E-2"/>
  </r>
  <r>
    <x v="22"/>
    <x v="90"/>
    <n v="6.8599999999999994E-2"/>
  </r>
  <r>
    <x v="23"/>
    <x v="0"/>
    <n v="0.9919"/>
  </r>
  <r>
    <x v="23"/>
    <x v="1"/>
    <n v="0.96589999999999998"/>
  </r>
  <r>
    <x v="23"/>
    <x v="2"/>
    <n v="0.93300000000000005"/>
  </r>
  <r>
    <x v="23"/>
    <x v="3"/>
    <n v="0.90059999999999996"/>
  </r>
  <r>
    <x v="23"/>
    <x v="4"/>
    <n v="0.86950000000000005"/>
  </r>
  <r>
    <x v="23"/>
    <x v="5"/>
    <n v="0.83950000000000002"/>
  </r>
  <r>
    <x v="23"/>
    <x v="6"/>
    <n v="0.81020000000000003"/>
  </r>
  <r>
    <x v="23"/>
    <x v="7"/>
    <n v="0.78159999999999996"/>
  </r>
  <r>
    <x v="23"/>
    <x v="8"/>
    <n v="0.75380000000000003"/>
  </r>
  <r>
    <x v="23"/>
    <x v="9"/>
    <n v="0.72709999999999997"/>
  </r>
  <r>
    <x v="23"/>
    <x v="10"/>
    <n v="0.70020000000000004"/>
  </r>
  <r>
    <x v="23"/>
    <x v="11"/>
    <n v="0.67459999999999998"/>
  </r>
  <r>
    <x v="23"/>
    <x v="12"/>
    <n v="0.64959999999999996"/>
  </r>
  <r>
    <x v="23"/>
    <x v="13"/>
    <n v="0.62509999999999999"/>
  </r>
  <r>
    <x v="23"/>
    <x v="14"/>
    <n v="0.60099999999999998"/>
  </r>
  <r>
    <x v="23"/>
    <x v="15"/>
    <n v="0.57789999999999997"/>
  </r>
  <r>
    <x v="23"/>
    <x v="16"/>
    <n v="0.55430000000000001"/>
  </r>
  <r>
    <x v="23"/>
    <x v="17"/>
    <n v="0.53180000000000005"/>
  </r>
  <r>
    <x v="23"/>
    <x v="18"/>
    <n v="0.51"/>
  </r>
  <r>
    <x v="23"/>
    <x v="19"/>
    <n v="0.48820000000000002"/>
  </r>
  <r>
    <x v="23"/>
    <x v="20"/>
    <n v="0.4667"/>
  </r>
  <r>
    <x v="23"/>
    <x v="21"/>
    <n v="0.44579999999999997"/>
  </r>
  <r>
    <x v="23"/>
    <x v="22"/>
    <n v="0.42449999999999999"/>
  </r>
  <r>
    <x v="23"/>
    <x v="23"/>
    <n v="0.40400000000000003"/>
  </r>
  <r>
    <x v="23"/>
    <x v="24"/>
    <n v="0.38390000000000002"/>
  </r>
  <r>
    <x v="23"/>
    <x v="25"/>
    <n v="0.36420000000000002"/>
  </r>
  <r>
    <x v="23"/>
    <x v="26"/>
    <n v="0.34470000000000001"/>
  </r>
  <r>
    <x v="23"/>
    <x v="27"/>
    <n v="0.32529999999999998"/>
  </r>
  <r>
    <x v="23"/>
    <x v="28"/>
    <n v="0.30590000000000001"/>
  </r>
  <r>
    <x v="23"/>
    <x v="29"/>
    <n v="0.28789999999999999"/>
  </r>
  <r>
    <x v="23"/>
    <x v="30"/>
    <n v="0.27"/>
  </r>
  <r>
    <x v="23"/>
    <x v="31"/>
    <n v="0.25319999999999998"/>
  </r>
  <r>
    <x v="23"/>
    <x v="32"/>
    <n v="0.23569999999999999"/>
  </r>
  <r>
    <x v="23"/>
    <x v="33"/>
    <n v="0.21970000000000001"/>
  </r>
  <r>
    <x v="23"/>
    <x v="34"/>
    <n v="0.20430000000000001"/>
  </r>
  <r>
    <x v="23"/>
    <x v="35"/>
    <n v="0.18779999999999999"/>
  </r>
  <r>
    <x v="23"/>
    <x v="36"/>
    <n v="0.17419999999999999"/>
  </r>
  <r>
    <x v="23"/>
    <x v="37"/>
    <n v="0.15920000000000001"/>
  </r>
  <r>
    <x v="23"/>
    <x v="38"/>
    <n v="0.14560000000000001"/>
  </r>
  <r>
    <x v="23"/>
    <x v="39"/>
    <n v="0.1331"/>
  </r>
  <r>
    <x v="23"/>
    <x v="40"/>
    <n v="0.1203"/>
  </r>
  <r>
    <x v="23"/>
    <x v="41"/>
    <n v="0.1075"/>
  </r>
  <r>
    <x v="23"/>
    <x v="42"/>
    <n v="9.64E-2"/>
  </r>
  <r>
    <x v="23"/>
    <x v="43"/>
    <n v="8.5800000000000001E-2"/>
  </r>
  <r>
    <x v="23"/>
    <x v="44"/>
    <n v="7.5600000000000001E-2"/>
  </r>
  <r>
    <x v="23"/>
    <x v="45"/>
    <n v="6.6000000000000003E-2"/>
  </r>
  <r>
    <x v="23"/>
    <x v="46"/>
    <n v="5.7500000000000002E-2"/>
  </r>
  <r>
    <x v="23"/>
    <x v="47"/>
    <n v="4.9399999999999999E-2"/>
  </r>
  <r>
    <x v="23"/>
    <x v="48"/>
    <n v="0.04"/>
  </r>
  <r>
    <x v="23"/>
    <x v="49"/>
    <n v="3.3300000000000003E-2"/>
  </r>
  <r>
    <x v="23"/>
    <x v="50"/>
    <n v="2.92E-2"/>
  </r>
  <r>
    <x v="23"/>
    <x v="51"/>
    <n v="0.02"/>
  </r>
  <r>
    <x v="23"/>
    <x v="52"/>
    <n v="1.89E-2"/>
  </r>
  <r>
    <x v="23"/>
    <x v="53"/>
    <n v="0.01"/>
  </r>
  <r>
    <x v="23"/>
    <x v="54"/>
    <n v="0.01"/>
  </r>
  <r>
    <x v="23"/>
    <x v="55"/>
    <n v="8.6E-3"/>
  </r>
  <r>
    <x v="23"/>
    <x v="56"/>
    <n v="0"/>
  </r>
  <r>
    <x v="23"/>
    <x v="57"/>
    <n v="0"/>
  </r>
  <r>
    <x v="23"/>
    <x v="58"/>
    <n v="0"/>
  </r>
  <r>
    <x v="23"/>
    <x v="59"/>
    <n v="0"/>
  </r>
  <r>
    <x v="23"/>
    <x v="60"/>
    <n v="0"/>
  </r>
  <r>
    <x v="23"/>
    <x v="61"/>
    <n v="0"/>
  </r>
  <r>
    <x v="23"/>
    <x v="62"/>
    <n v="0"/>
  </r>
  <r>
    <x v="23"/>
    <x v="63"/>
    <n v="0"/>
  </r>
  <r>
    <x v="23"/>
    <x v="64"/>
    <n v="0"/>
  </r>
  <r>
    <x v="23"/>
    <x v="65"/>
    <n v="0"/>
  </r>
  <r>
    <x v="23"/>
    <x v="66"/>
    <n v="0"/>
  </r>
  <r>
    <x v="23"/>
    <x v="67"/>
    <n v="0"/>
  </r>
  <r>
    <x v="23"/>
    <x v="68"/>
    <n v="0"/>
  </r>
  <r>
    <x v="23"/>
    <x v="69"/>
    <n v="0"/>
  </r>
  <r>
    <x v="23"/>
    <x v="70"/>
    <n v="0"/>
  </r>
  <r>
    <x v="23"/>
    <x v="71"/>
    <n v="0"/>
  </r>
  <r>
    <x v="23"/>
    <x v="72"/>
    <n v="0"/>
  </r>
  <r>
    <x v="23"/>
    <x v="73"/>
    <n v="0"/>
  </r>
  <r>
    <x v="23"/>
    <x v="74"/>
    <n v="0"/>
  </r>
  <r>
    <x v="23"/>
    <x v="75"/>
    <n v="0"/>
  </r>
  <r>
    <x v="23"/>
    <x v="76"/>
    <n v="0"/>
  </r>
  <r>
    <x v="23"/>
    <x v="77"/>
    <n v="0"/>
  </r>
  <r>
    <x v="23"/>
    <x v="78"/>
    <n v="0"/>
  </r>
  <r>
    <x v="23"/>
    <x v="79"/>
    <n v="0"/>
  </r>
  <r>
    <x v="23"/>
    <x v="80"/>
    <n v="0"/>
  </r>
  <r>
    <x v="23"/>
    <x v="81"/>
    <n v="0"/>
  </r>
  <r>
    <x v="23"/>
    <x v="82"/>
    <n v="0"/>
  </r>
  <r>
    <x v="23"/>
    <x v="83"/>
    <n v="0"/>
  </r>
  <r>
    <x v="23"/>
    <x v="84"/>
    <n v="2.5000000000000001E-3"/>
  </r>
  <r>
    <x v="23"/>
    <x v="85"/>
    <n v="0.01"/>
  </r>
  <r>
    <x v="23"/>
    <x v="86"/>
    <n v="1.4800000000000001E-2"/>
  </r>
  <r>
    <x v="23"/>
    <x v="87"/>
    <n v="2.35E-2"/>
  </r>
  <r>
    <x v="23"/>
    <x v="88"/>
    <n v="3.4799999999999998E-2"/>
  </r>
  <r>
    <x v="23"/>
    <x v="89"/>
    <n v="4.87E-2"/>
  </r>
  <r>
    <x v="23"/>
    <x v="90"/>
    <n v="6.1100000000000002E-2"/>
  </r>
  <r>
    <x v="24"/>
    <x v="0"/>
    <n v="0.9919"/>
  </r>
  <r>
    <x v="24"/>
    <x v="1"/>
    <n v="0.96579999999999999"/>
  </r>
  <r>
    <x v="24"/>
    <x v="2"/>
    <n v="0.93279999999999996"/>
  </r>
  <r>
    <x v="24"/>
    <x v="3"/>
    <n v="0.90059999999999996"/>
  </r>
  <r>
    <x v="24"/>
    <x v="4"/>
    <n v="0.86950000000000005"/>
  </r>
  <r>
    <x v="24"/>
    <x v="5"/>
    <n v="0.83950000000000002"/>
  </r>
  <r>
    <x v="24"/>
    <x v="6"/>
    <n v="0.81020000000000003"/>
  </r>
  <r>
    <x v="24"/>
    <x v="7"/>
    <n v="0.78159999999999996"/>
  </r>
  <r>
    <x v="24"/>
    <x v="8"/>
    <n v="0.75380000000000003"/>
  </r>
  <r>
    <x v="24"/>
    <x v="9"/>
    <n v="0.72670000000000001"/>
  </r>
  <r>
    <x v="24"/>
    <x v="10"/>
    <n v="0.70020000000000004"/>
  </r>
  <r>
    <x v="24"/>
    <x v="11"/>
    <n v="0.67459999999999998"/>
  </r>
  <r>
    <x v="24"/>
    <x v="12"/>
    <n v="0.64959999999999996"/>
  </r>
  <r>
    <x v="24"/>
    <x v="13"/>
    <n v="0.62509999999999999"/>
  </r>
  <r>
    <x v="24"/>
    <x v="14"/>
    <n v="0.60099999999999998"/>
  </r>
  <r>
    <x v="24"/>
    <x v="15"/>
    <n v="0.57789999999999997"/>
  </r>
  <r>
    <x v="24"/>
    <x v="16"/>
    <n v="0.55430000000000001"/>
  </r>
  <r>
    <x v="24"/>
    <x v="17"/>
    <n v="0.53180000000000005"/>
  </r>
  <r>
    <x v="24"/>
    <x v="18"/>
    <n v="0.51"/>
  </r>
  <r>
    <x v="24"/>
    <x v="19"/>
    <n v="0.48820000000000002"/>
  </r>
  <r>
    <x v="24"/>
    <x v="20"/>
    <n v="0.46650000000000003"/>
  </r>
  <r>
    <x v="24"/>
    <x v="21"/>
    <n v="0.4456"/>
  </r>
  <r>
    <x v="24"/>
    <x v="22"/>
    <n v="0.42449999999999999"/>
  </r>
  <r>
    <x v="24"/>
    <x v="23"/>
    <n v="0.40400000000000003"/>
  </r>
  <r>
    <x v="24"/>
    <x v="24"/>
    <n v="0.38390000000000002"/>
  </r>
  <r>
    <x v="24"/>
    <x v="25"/>
    <n v="0.36420000000000002"/>
  </r>
  <r>
    <x v="24"/>
    <x v="26"/>
    <n v="0.34470000000000001"/>
  </r>
  <r>
    <x v="24"/>
    <x v="27"/>
    <n v="0.32500000000000001"/>
  </r>
  <r>
    <x v="24"/>
    <x v="28"/>
    <n v="0.30559999999999998"/>
  </r>
  <r>
    <x v="24"/>
    <x v="29"/>
    <n v="0.28670000000000001"/>
  </r>
  <r>
    <x v="24"/>
    <x v="30"/>
    <n v="0.26819999999999999"/>
  </r>
  <r>
    <x v="24"/>
    <x v="31"/>
    <n v="0.25080000000000002"/>
  </r>
  <r>
    <x v="24"/>
    <x v="32"/>
    <n v="0.2341"/>
  </r>
  <r>
    <x v="24"/>
    <x v="33"/>
    <n v="0.21579999999999999"/>
  </r>
  <r>
    <x v="24"/>
    <x v="34"/>
    <n v="0.2"/>
  </r>
  <r>
    <x v="24"/>
    <x v="35"/>
    <n v="0.18429999999999999"/>
  </r>
  <r>
    <x v="24"/>
    <x v="36"/>
    <n v="0.1686"/>
  </r>
  <r>
    <x v="24"/>
    <x v="37"/>
    <n v="0.15459999999999999"/>
  </r>
  <r>
    <x v="24"/>
    <x v="38"/>
    <n v="0.14030000000000001"/>
  </r>
  <r>
    <x v="24"/>
    <x v="39"/>
    <n v="0.12640000000000001"/>
  </r>
  <r>
    <x v="24"/>
    <x v="40"/>
    <n v="0.1142"/>
  </r>
  <r>
    <x v="24"/>
    <x v="41"/>
    <n v="0.1022"/>
  </r>
  <r>
    <x v="24"/>
    <x v="42"/>
    <n v="0.09"/>
  </r>
  <r>
    <x v="24"/>
    <x v="43"/>
    <n v="7.8600000000000003E-2"/>
  </r>
  <r>
    <x v="24"/>
    <x v="44"/>
    <n v="6.8599999999999994E-2"/>
  </r>
  <r>
    <x v="24"/>
    <x v="45"/>
    <n v="5.9700000000000003E-2"/>
  </r>
  <r>
    <x v="24"/>
    <x v="46"/>
    <n v="0.05"/>
  </r>
  <r>
    <x v="24"/>
    <x v="47"/>
    <n v="4.1399999999999999E-2"/>
  </r>
  <r>
    <x v="24"/>
    <x v="48"/>
    <n v="3.44E-2"/>
  </r>
  <r>
    <x v="24"/>
    <x v="49"/>
    <n v="2.9399999999999999E-2"/>
  </r>
  <r>
    <x v="24"/>
    <x v="50"/>
    <n v="0.02"/>
  </r>
  <r>
    <x v="24"/>
    <x v="51"/>
    <n v="1.83E-2"/>
  </r>
  <r>
    <x v="24"/>
    <x v="52"/>
    <n v="0.01"/>
  </r>
  <r>
    <x v="24"/>
    <x v="53"/>
    <n v="0.01"/>
  </r>
  <r>
    <x v="24"/>
    <x v="54"/>
    <n v="6.4000000000000003E-3"/>
  </r>
  <r>
    <x v="24"/>
    <x v="55"/>
    <n v="0"/>
  </r>
  <r>
    <x v="24"/>
    <x v="56"/>
    <n v="0"/>
  </r>
  <r>
    <x v="24"/>
    <x v="57"/>
    <n v="0"/>
  </r>
  <r>
    <x v="24"/>
    <x v="58"/>
    <n v="0"/>
  </r>
  <r>
    <x v="24"/>
    <x v="59"/>
    <n v="0"/>
  </r>
  <r>
    <x v="24"/>
    <x v="60"/>
    <n v="0"/>
  </r>
  <r>
    <x v="24"/>
    <x v="61"/>
    <n v="0"/>
  </r>
  <r>
    <x v="24"/>
    <x v="62"/>
    <n v="0"/>
  </r>
  <r>
    <x v="24"/>
    <x v="63"/>
    <n v="0"/>
  </r>
  <r>
    <x v="24"/>
    <x v="64"/>
    <n v="0"/>
  </r>
  <r>
    <x v="24"/>
    <x v="65"/>
    <n v="0"/>
  </r>
  <r>
    <x v="24"/>
    <x v="66"/>
    <n v="0"/>
  </r>
  <r>
    <x v="24"/>
    <x v="67"/>
    <n v="0"/>
  </r>
  <r>
    <x v="24"/>
    <x v="68"/>
    <n v="0"/>
  </r>
  <r>
    <x v="24"/>
    <x v="69"/>
    <n v="0"/>
  </r>
  <r>
    <x v="24"/>
    <x v="70"/>
    <n v="0"/>
  </r>
  <r>
    <x v="24"/>
    <x v="71"/>
    <n v="0"/>
  </r>
  <r>
    <x v="24"/>
    <x v="72"/>
    <n v="0"/>
  </r>
  <r>
    <x v="24"/>
    <x v="73"/>
    <n v="0"/>
  </r>
  <r>
    <x v="24"/>
    <x v="74"/>
    <n v="0"/>
  </r>
  <r>
    <x v="24"/>
    <x v="75"/>
    <n v="0"/>
  </r>
  <r>
    <x v="24"/>
    <x v="76"/>
    <n v="0"/>
  </r>
  <r>
    <x v="24"/>
    <x v="77"/>
    <n v="0"/>
  </r>
  <r>
    <x v="24"/>
    <x v="78"/>
    <n v="0"/>
  </r>
  <r>
    <x v="24"/>
    <x v="79"/>
    <n v="0"/>
  </r>
  <r>
    <x v="24"/>
    <x v="80"/>
    <n v="0"/>
  </r>
  <r>
    <x v="24"/>
    <x v="81"/>
    <n v="0"/>
  </r>
  <r>
    <x v="24"/>
    <x v="82"/>
    <n v="0"/>
  </r>
  <r>
    <x v="24"/>
    <x v="83"/>
    <n v="0"/>
  </r>
  <r>
    <x v="24"/>
    <x v="84"/>
    <n v="0"/>
  </r>
  <r>
    <x v="24"/>
    <x v="85"/>
    <n v="5.4000000000000003E-3"/>
  </r>
  <r>
    <x v="24"/>
    <x v="86"/>
    <n v="0.01"/>
  </r>
  <r>
    <x v="24"/>
    <x v="87"/>
    <n v="1.8800000000000001E-2"/>
  </r>
  <r>
    <x v="24"/>
    <x v="88"/>
    <n v="2.8500000000000001E-2"/>
  </r>
  <r>
    <x v="24"/>
    <x v="89"/>
    <n v="4.3299999999999998E-2"/>
  </r>
  <r>
    <x v="24"/>
    <x v="90"/>
    <n v="5.4699999999999999E-2"/>
  </r>
  <r>
    <x v="25"/>
    <x v="0"/>
    <n v="0.99170000000000003"/>
  </r>
  <r>
    <x v="25"/>
    <x v="1"/>
    <n v="0.96579999999999999"/>
  </r>
  <r>
    <x v="25"/>
    <x v="2"/>
    <n v="0.93279999999999996"/>
  </r>
  <r>
    <x v="25"/>
    <x v="3"/>
    <n v="0.90059999999999996"/>
  </r>
  <r>
    <x v="25"/>
    <x v="4"/>
    <n v="0.86950000000000005"/>
  </r>
  <r>
    <x v="25"/>
    <x v="5"/>
    <n v="0.83950000000000002"/>
  </r>
  <r>
    <x v="25"/>
    <x v="6"/>
    <n v="0.81020000000000003"/>
  </r>
  <r>
    <x v="25"/>
    <x v="7"/>
    <n v="0.78159999999999996"/>
  </r>
  <r>
    <x v="25"/>
    <x v="8"/>
    <n v="0.75360000000000005"/>
  </r>
  <r>
    <x v="25"/>
    <x v="9"/>
    <n v="0.72670000000000001"/>
  </r>
  <r>
    <x v="25"/>
    <x v="10"/>
    <n v="0.70020000000000004"/>
  </r>
  <r>
    <x v="25"/>
    <x v="11"/>
    <n v="0.67459999999999998"/>
  </r>
  <r>
    <x v="25"/>
    <x v="12"/>
    <n v="0.64959999999999996"/>
  </r>
  <r>
    <x v="25"/>
    <x v="13"/>
    <n v="0.62509999999999999"/>
  </r>
  <r>
    <x v="25"/>
    <x v="14"/>
    <n v="0.60099999999999998"/>
  </r>
  <r>
    <x v="25"/>
    <x v="15"/>
    <n v="0.57789999999999997"/>
  </r>
  <r>
    <x v="25"/>
    <x v="16"/>
    <n v="0.55430000000000001"/>
  </r>
  <r>
    <x v="25"/>
    <x v="17"/>
    <n v="0.53180000000000005"/>
  </r>
  <r>
    <x v="25"/>
    <x v="18"/>
    <n v="0.50980000000000003"/>
  </r>
  <r>
    <x v="25"/>
    <x v="19"/>
    <n v="0.48799999999999999"/>
  </r>
  <r>
    <x v="25"/>
    <x v="20"/>
    <n v="0.46650000000000003"/>
  </r>
  <r>
    <x v="25"/>
    <x v="21"/>
    <n v="0.4456"/>
  </r>
  <r>
    <x v="25"/>
    <x v="22"/>
    <n v="0.42449999999999999"/>
  </r>
  <r>
    <x v="25"/>
    <x v="23"/>
    <n v="0.40400000000000003"/>
  </r>
  <r>
    <x v="25"/>
    <x v="24"/>
    <n v="0.38390000000000002"/>
  </r>
  <r>
    <x v="25"/>
    <x v="25"/>
    <n v="0.36420000000000002"/>
  </r>
  <r>
    <x v="25"/>
    <x v="26"/>
    <n v="0.34470000000000001"/>
  </r>
  <r>
    <x v="25"/>
    <x v="27"/>
    <n v="0.32500000000000001"/>
  </r>
  <r>
    <x v="25"/>
    <x v="28"/>
    <n v="0.30559999999999998"/>
  </r>
  <r>
    <x v="25"/>
    <x v="29"/>
    <n v="0.28670000000000001"/>
  </r>
  <r>
    <x v="25"/>
    <x v="30"/>
    <n v="0.26790000000000003"/>
  </r>
  <r>
    <x v="25"/>
    <x v="31"/>
    <n v="0.2495"/>
  </r>
  <r>
    <x v="25"/>
    <x v="32"/>
    <n v="0.2316"/>
  </r>
  <r>
    <x v="25"/>
    <x v="33"/>
    <n v="0.2145"/>
  </r>
  <r>
    <x v="25"/>
    <x v="34"/>
    <n v="0.19650000000000001"/>
  </r>
  <r>
    <x v="25"/>
    <x v="35"/>
    <n v="0.18049999999999999"/>
  </r>
  <r>
    <x v="25"/>
    <x v="36"/>
    <n v="0.16500000000000001"/>
  </r>
  <r>
    <x v="25"/>
    <x v="37"/>
    <n v="0.14949999999999999"/>
  </r>
  <r>
    <x v="25"/>
    <x v="38"/>
    <n v="0.13500000000000001"/>
  </r>
  <r>
    <x v="25"/>
    <x v="39"/>
    <n v="0.12189999999999999"/>
  </r>
  <r>
    <x v="25"/>
    <x v="40"/>
    <n v="0.1072"/>
  </r>
  <r>
    <x v="25"/>
    <x v="41"/>
    <n v="9.5299999999999996E-2"/>
  </r>
  <r>
    <x v="25"/>
    <x v="42"/>
    <n v="8.3599999999999994E-2"/>
  </r>
  <r>
    <x v="25"/>
    <x v="43"/>
    <n v="7.2800000000000004E-2"/>
  </r>
  <r>
    <x v="25"/>
    <x v="44"/>
    <n v="6.1899999999999997E-2"/>
  </r>
  <r>
    <x v="25"/>
    <x v="45"/>
    <n v="5.2299999999999999E-2"/>
  </r>
  <r>
    <x v="25"/>
    <x v="46"/>
    <n v="4.3900000000000002E-2"/>
  </r>
  <r>
    <x v="25"/>
    <x v="47"/>
    <n v="3.61E-2"/>
  </r>
  <r>
    <x v="25"/>
    <x v="48"/>
    <n v="0.03"/>
  </r>
  <r>
    <x v="25"/>
    <x v="49"/>
    <n v="2.06E-2"/>
  </r>
  <r>
    <x v="25"/>
    <x v="50"/>
    <n v="1.83E-2"/>
  </r>
  <r>
    <x v="25"/>
    <x v="51"/>
    <n v="0.01"/>
  </r>
  <r>
    <x v="25"/>
    <x v="52"/>
    <n v="0.01"/>
  </r>
  <r>
    <x v="25"/>
    <x v="53"/>
    <n v="4.5999999999999999E-3"/>
  </r>
  <r>
    <x v="25"/>
    <x v="54"/>
    <n v="0"/>
  </r>
  <r>
    <x v="25"/>
    <x v="55"/>
    <n v="0"/>
  </r>
  <r>
    <x v="25"/>
    <x v="56"/>
    <n v="0"/>
  </r>
  <r>
    <x v="25"/>
    <x v="57"/>
    <n v="0"/>
  </r>
  <r>
    <x v="25"/>
    <x v="58"/>
    <n v="0"/>
  </r>
  <r>
    <x v="25"/>
    <x v="59"/>
    <n v="0"/>
  </r>
  <r>
    <x v="25"/>
    <x v="60"/>
    <n v="0"/>
  </r>
  <r>
    <x v="25"/>
    <x v="61"/>
    <n v="0"/>
  </r>
  <r>
    <x v="25"/>
    <x v="62"/>
    <n v="0"/>
  </r>
  <r>
    <x v="25"/>
    <x v="63"/>
    <n v="0"/>
  </r>
  <r>
    <x v="25"/>
    <x v="64"/>
    <n v="0"/>
  </r>
  <r>
    <x v="25"/>
    <x v="65"/>
    <n v="0"/>
  </r>
  <r>
    <x v="25"/>
    <x v="66"/>
    <n v="0"/>
  </r>
  <r>
    <x v="25"/>
    <x v="67"/>
    <n v="0"/>
  </r>
  <r>
    <x v="25"/>
    <x v="68"/>
    <n v="0"/>
  </r>
  <r>
    <x v="25"/>
    <x v="69"/>
    <n v="0"/>
  </r>
  <r>
    <x v="25"/>
    <x v="70"/>
    <n v="0"/>
  </r>
  <r>
    <x v="25"/>
    <x v="71"/>
    <n v="0"/>
  </r>
  <r>
    <x v="25"/>
    <x v="72"/>
    <n v="0"/>
  </r>
  <r>
    <x v="25"/>
    <x v="73"/>
    <n v="0"/>
  </r>
  <r>
    <x v="25"/>
    <x v="74"/>
    <n v="0"/>
  </r>
  <r>
    <x v="25"/>
    <x v="75"/>
    <n v="0"/>
  </r>
  <r>
    <x v="25"/>
    <x v="76"/>
    <n v="0"/>
  </r>
  <r>
    <x v="25"/>
    <x v="77"/>
    <n v="0"/>
  </r>
  <r>
    <x v="25"/>
    <x v="78"/>
    <n v="0"/>
  </r>
  <r>
    <x v="25"/>
    <x v="79"/>
    <n v="0"/>
  </r>
  <r>
    <x v="25"/>
    <x v="80"/>
    <n v="0"/>
  </r>
  <r>
    <x v="25"/>
    <x v="81"/>
    <n v="0"/>
  </r>
  <r>
    <x v="25"/>
    <x v="82"/>
    <n v="0"/>
  </r>
  <r>
    <x v="25"/>
    <x v="83"/>
    <n v="0"/>
  </r>
  <r>
    <x v="25"/>
    <x v="84"/>
    <n v="0"/>
  </r>
  <r>
    <x v="25"/>
    <x v="85"/>
    <n v="0"/>
  </r>
  <r>
    <x v="25"/>
    <x v="86"/>
    <n v="8.3999999999999995E-3"/>
  </r>
  <r>
    <x v="25"/>
    <x v="87"/>
    <n v="1.3100000000000001E-2"/>
  </r>
  <r>
    <x v="25"/>
    <x v="88"/>
    <n v="2.3300000000000001E-2"/>
  </r>
  <r>
    <x v="25"/>
    <x v="89"/>
    <n v="3.5700000000000003E-2"/>
  </r>
  <r>
    <x v="25"/>
    <x v="90"/>
    <n v="4.8599999999999997E-2"/>
  </r>
  <r>
    <x v="26"/>
    <x v="0"/>
    <n v="0.99170000000000003"/>
  </r>
  <r>
    <x v="26"/>
    <x v="1"/>
    <n v="0.96579999999999999"/>
  </r>
  <r>
    <x v="26"/>
    <x v="2"/>
    <n v="0.93279999999999996"/>
  </r>
  <r>
    <x v="26"/>
    <x v="3"/>
    <n v="0.90059999999999996"/>
  </r>
  <r>
    <x v="26"/>
    <x v="4"/>
    <n v="0.86950000000000005"/>
  </r>
  <r>
    <x v="26"/>
    <x v="5"/>
    <n v="0.83950000000000002"/>
  </r>
  <r>
    <x v="26"/>
    <x v="6"/>
    <n v="0.81020000000000003"/>
  </r>
  <r>
    <x v="26"/>
    <x v="7"/>
    <n v="0.78139999999999998"/>
  </r>
  <r>
    <x v="26"/>
    <x v="8"/>
    <n v="0.75360000000000005"/>
  </r>
  <r>
    <x v="26"/>
    <x v="9"/>
    <n v="0.72670000000000001"/>
  </r>
  <r>
    <x v="26"/>
    <x v="10"/>
    <n v="0.70020000000000004"/>
  </r>
  <r>
    <x v="26"/>
    <x v="11"/>
    <n v="0.67459999999999998"/>
  </r>
  <r>
    <x v="26"/>
    <x v="12"/>
    <n v="0.64959999999999996"/>
  </r>
  <r>
    <x v="26"/>
    <x v="13"/>
    <n v="0.62509999999999999"/>
  </r>
  <r>
    <x v="26"/>
    <x v="14"/>
    <n v="0.60099999999999998"/>
  </r>
  <r>
    <x v="26"/>
    <x v="15"/>
    <n v="0.57789999999999997"/>
  </r>
  <r>
    <x v="26"/>
    <x v="16"/>
    <n v="0.55430000000000001"/>
  </r>
  <r>
    <x v="26"/>
    <x v="17"/>
    <n v="0.53180000000000005"/>
  </r>
  <r>
    <x v="26"/>
    <x v="18"/>
    <n v="0.50980000000000003"/>
  </r>
  <r>
    <x v="26"/>
    <x v="19"/>
    <n v="0.48799999999999999"/>
  </r>
  <r>
    <x v="26"/>
    <x v="20"/>
    <n v="0.46650000000000003"/>
  </r>
  <r>
    <x v="26"/>
    <x v="21"/>
    <n v="0.4456"/>
  </r>
  <r>
    <x v="26"/>
    <x v="22"/>
    <n v="0.42449999999999999"/>
  </r>
  <r>
    <x v="26"/>
    <x v="23"/>
    <n v="0.40400000000000003"/>
  </r>
  <r>
    <x v="26"/>
    <x v="24"/>
    <n v="0.38390000000000002"/>
  </r>
  <r>
    <x v="26"/>
    <x v="25"/>
    <n v="0.36420000000000002"/>
  </r>
  <r>
    <x v="26"/>
    <x v="26"/>
    <n v="0.34470000000000001"/>
  </r>
  <r>
    <x v="26"/>
    <x v="27"/>
    <n v="0.32500000000000001"/>
  </r>
  <r>
    <x v="26"/>
    <x v="28"/>
    <n v="0.30559999999999998"/>
  </r>
  <r>
    <x v="26"/>
    <x v="29"/>
    <n v="0.28670000000000001"/>
  </r>
  <r>
    <x v="26"/>
    <x v="30"/>
    <n v="0.2676"/>
  </r>
  <r>
    <x v="26"/>
    <x v="31"/>
    <n v="0.2492"/>
  </r>
  <r>
    <x v="26"/>
    <x v="32"/>
    <n v="0.2311"/>
  </r>
  <r>
    <x v="26"/>
    <x v="33"/>
    <n v="0.2132"/>
  </r>
  <r>
    <x v="26"/>
    <x v="34"/>
    <n v="0.1951"/>
  </r>
  <r>
    <x v="26"/>
    <x v="35"/>
    <n v="0.17760000000000001"/>
  </r>
  <r>
    <x v="26"/>
    <x v="36"/>
    <n v="0.16189999999999999"/>
  </r>
  <r>
    <x v="26"/>
    <x v="37"/>
    <n v="0.1454"/>
  </r>
  <r>
    <x v="26"/>
    <x v="38"/>
    <n v="0.1308"/>
  </r>
  <r>
    <x v="26"/>
    <x v="39"/>
    <n v="0.1158"/>
  </r>
  <r>
    <x v="26"/>
    <x v="40"/>
    <n v="0.1033"/>
  </r>
  <r>
    <x v="26"/>
    <x v="41"/>
    <n v="8.9700000000000002E-2"/>
  </r>
  <r>
    <x v="26"/>
    <x v="42"/>
    <n v="7.7200000000000005E-2"/>
  </r>
  <r>
    <x v="26"/>
    <x v="43"/>
    <n v="6.6100000000000006E-2"/>
  </r>
  <r>
    <x v="26"/>
    <x v="44"/>
    <n v="5.5599999999999997E-2"/>
  </r>
  <r>
    <x v="26"/>
    <x v="45"/>
    <n v="4.6300000000000001E-2"/>
  </r>
  <r>
    <x v="26"/>
    <x v="46"/>
    <n v="3.8300000000000001E-2"/>
  </r>
  <r>
    <x v="26"/>
    <x v="47"/>
    <n v="0.03"/>
  </r>
  <r>
    <x v="26"/>
    <x v="48"/>
    <n v="2.1899999999999999E-2"/>
  </r>
  <r>
    <x v="26"/>
    <x v="49"/>
    <n v="1.8599999999999998E-2"/>
  </r>
  <r>
    <x v="26"/>
    <x v="50"/>
    <n v="0.01"/>
  </r>
  <r>
    <x v="26"/>
    <x v="51"/>
    <n v="0.01"/>
  </r>
  <r>
    <x v="26"/>
    <x v="52"/>
    <n v="3.5999999999999999E-3"/>
  </r>
  <r>
    <x v="26"/>
    <x v="53"/>
    <n v="0"/>
  </r>
  <r>
    <x v="26"/>
    <x v="54"/>
    <n v="0"/>
  </r>
  <r>
    <x v="26"/>
    <x v="55"/>
    <n v="0"/>
  </r>
  <r>
    <x v="26"/>
    <x v="56"/>
    <n v="0"/>
  </r>
  <r>
    <x v="26"/>
    <x v="57"/>
    <n v="0"/>
  </r>
  <r>
    <x v="26"/>
    <x v="58"/>
    <n v="0"/>
  </r>
  <r>
    <x v="26"/>
    <x v="59"/>
    <n v="0"/>
  </r>
  <r>
    <x v="26"/>
    <x v="60"/>
    <n v="0"/>
  </r>
  <r>
    <x v="26"/>
    <x v="61"/>
    <n v="0"/>
  </r>
  <r>
    <x v="26"/>
    <x v="62"/>
    <n v="0"/>
  </r>
  <r>
    <x v="26"/>
    <x v="63"/>
    <n v="0"/>
  </r>
  <r>
    <x v="26"/>
    <x v="64"/>
    <n v="0"/>
  </r>
  <r>
    <x v="26"/>
    <x v="65"/>
    <n v="0"/>
  </r>
  <r>
    <x v="26"/>
    <x v="66"/>
    <n v="0"/>
  </r>
  <r>
    <x v="26"/>
    <x v="67"/>
    <n v="0"/>
  </r>
  <r>
    <x v="26"/>
    <x v="68"/>
    <n v="0"/>
  </r>
  <r>
    <x v="26"/>
    <x v="69"/>
    <n v="0"/>
  </r>
  <r>
    <x v="26"/>
    <x v="70"/>
    <n v="0"/>
  </r>
  <r>
    <x v="26"/>
    <x v="71"/>
    <n v="0"/>
  </r>
  <r>
    <x v="26"/>
    <x v="72"/>
    <n v="0"/>
  </r>
  <r>
    <x v="26"/>
    <x v="73"/>
    <n v="0"/>
  </r>
  <r>
    <x v="26"/>
    <x v="74"/>
    <n v="0"/>
  </r>
  <r>
    <x v="26"/>
    <x v="75"/>
    <n v="0"/>
  </r>
  <r>
    <x v="26"/>
    <x v="76"/>
    <n v="0"/>
  </r>
  <r>
    <x v="26"/>
    <x v="77"/>
    <n v="0"/>
  </r>
  <r>
    <x v="26"/>
    <x v="78"/>
    <n v="0"/>
  </r>
  <r>
    <x v="26"/>
    <x v="79"/>
    <n v="0"/>
  </r>
  <r>
    <x v="26"/>
    <x v="80"/>
    <n v="0"/>
  </r>
  <r>
    <x v="26"/>
    <x v="81"/>
    <n v="0"/>
  </r>
  <r>
    <x v="26"/>
    <x v="82"/>
    <n v="0"/>
  </r>
  <r>
    <x v="26"/>
    <x v="83"/>
    <n v="0"/>
  </r>
  <r>
    <x v="26"/>
    <x v="84"/>
    <n v="0"/>
  </r>
  <r>
    <x v="26"/>
    <x v="85"/>
    <n v="0"/>
  </r>
  <r>
    <x v="26"/>
    <x v="86"/>
    <n v="1.6000000000000001E-3"/>
  </r>
  <r>
    <x v="26"/>
    <x v="87"/>
    <n v="0.01"/>
  </r>
  <r>
    <x v="26"/>
    <x v="88"/>
    <n v="1.78E-2"/>
  </r>
  <r>
    <x v="26"/>
    <x v="89"/>
    <n v="3.0300000000000001E-2"/>
  </r>
  <r>
    <x v="26"/>
    <x v="90"/>
    <n v="4.1700000000000001E-2"/>
  </r>
  <r>
    <x v="27"/>
    <x v="0"/>
    <n v="0.99170000000000003"/>
  </r>
  <r>
    <x v="27"/>
    <x v="1"/>
    <n v="0.96579999999999999"/>
  </r>
  <r>
    <x v="27"/>
    <x v="2"/>
    <n v="0.93279999999999996"/>
  </r>
  <r>
    <x v="27"/>
    <x v="3"/>
    <n v="0.90059999999999996"/>
  </r>
  <r>
    <x v="27"/>
    <x v="4"/>
    <n v="0.86950000000000005"/>
  </r>
  <r>
    <x v="27"/>
    <x v="5"/>
    <n v="0.83950000000000002"/>
  </r>
  <r>
    <x v="27"/>
    <x v="6"/>
    <n v="0.81020000000000003"/>
  </r>
  <r>
    <x v="27"/>
    <x v="7"/>
    <n v="0.78120000000000001"/>
  </r>
  <r>
    <x v="27"/>
    <x v="8"/>
    <n v="0.75360000000000005"/>
  </r>
  <r>
    <x v="27"/>
    <x v="9"/>
    <n v="0.72670000000000001"/>
  </r>
  <r>
    <x v="27"/>
    <x v="10"/>
    <n v="0.70020000000000004"/>
  </r>
  <r>
    <x v="27"/>
    <x v="11"/>
    <n v="0.67459999999999998"/>
  </r>
  <r>
    <x v="27"/>
    <x v="12"/>
    <n v="0.64959999999999996"/>
  </r>
  <r>
    <x v="27"/>
    <x v="13"/>
    <n v="0.62509999999999999"/>
  </r>
  <r>
    <x v="27"/>
    <x v="14"/>
    <n v="0.60099999999999998"/>
  </r>
  <r>
    <x v="27"/>
    <x v="15"/>
    <n v="0.57789999999999997"/>
  </r>
  <r>
    <x v="27"/>
    <x v="16"/>
    <n v="0.55400000000000005"/>
  </r>
  <r>
    <x v="27"/>
    <x v="17"/>
    <n v="0.53159999999999996"/>
  </r>
  <r>
    <x v="27"/>
    <x v="18"/>
    <n v="0.50980000000000003"/>
  </r>
  <r>
    <x v="27"/>
    <x v="19"/>
    <n v="0.48799999999999999"/>
  </r>
  <r>
    <x v="27"/>
    <x v="20"/>
    <n v="0.46650000000000003"/>
  </r>
  <r>
    <x v="27"/>
    <x v="21"/>
    <n v="0.4456"/>
  </r>
  <r>
    <x v="27"/>
    <x v="22"/>
    <n v="0.42449999999999999"/>
  </r>
  <r>
    <x v="27"/>
    <x v="23"/>
    <n v="0.40400000000000003"/>
  </r>
  <r>
    <x v="27"/>
    <x v="24"/>
    <n v="0.38390000000000002"/>
  </r>
  <r>
    <x v="27"/>
    <x v="25"/>
    <n v="0.36420000000000002"/>
  </r>
  <r>
    <x v="27"/>
    <x v="26"/>
    <n v="0.34470000000000001"/>
  </r>
  <r>
    <x v="27"/>
    <x v="27"/>
    <n v="0.32500000000000001"/>
  </r>
  <r>
    <x v="27"/>
    <x v="28"/>
    <n v="0.30559999999999998"/>
  </r>
  <r>
    <x v="27"/>
    <x v="29"/>
    <n v="0.28639999999999999"/>
  </r>
  <r>
    <x v="27"/>
    <x v="30"/>
    <n v="0.2676"/>
  </r>
  <r>
    <x v="27"/>
    <x v="31"/>
    <n v="0.2492"/>
  </r>
  <r>
    <x v="27"/>
    <x v="32"/>
    <n v="0.2311"/>
  </r>
  <r>
    <x v="27"/>
    <x v="33"/>
    <n v="0.21290000000000001"/>
  </r>
  <r>
    <x v="27"/>
    <x v="34"/>
    <n v="0.1946"/>
  </r>
  <r>
    <x v="27"/>
    <x v="35"/>
    <n v="0.1762"/>
  </r>
  <r>
    <x v="27"/>
    <x v="36"/>
    <n v="0.15920000000000001"/>
  </r>
  <r>
    <x v="27"/>
    <x v="37"/>
    <n v="0.14349999999999999"/>
  </r>
  <r>
    <x v="27"/>
    <x v="38"/>
    <n v="0.12609999999999999"/>
  </r>
  <r>
    <x v="27"/>
    <x v="39"/>
    <n v="0.1125"/>
  </r>
  <r>
    <x v="27"/>
    <x v="40"/>
    <n v="9.69E-2"/>
  </r>
  <r>
    <x v="27"/>
    <x v="41"/>
    <n v="8.4400000000000003E-2"/>
  </r>
  <r>
    <x v="27"/>
    <x v="42"/>
    <n v="7.2499999999999995E-2"/>
  </r>
  <r>
    <x v="27"/>
    <x v="43"/>
    <n v="6.0600000000000001E-2"/>
  </r>
  <r>
    <x v="27"/>
    <x v="44"/>
    <n v="4.9700000000000001E-2"/>
  </r>
  <r>
    <x v="27"/>
    <x v="45"/>
    <n v="0.04"/>
  </r>
  <r>
    <x v="27"/>
    <x v="46"/>
    <n v="3.1099999999999999E-2"/>
  </r>
  <r>
    <x v="27"/>
    <x v="47"/>
    <n v="2.3599999999999999E-2"/>
  </r>
  <r>
    <x v="27"/>
    <x v="48"/>
    <n v="1.9400000000000001E-2"/>
  </r>
  <r>
    <x v="27"/>
    <x v="49"/>
    <n v="0.01"/>
  </r>
  <r>
    <x v="27"/>
    <x v="50"/>
    <n v="0.01"/>
  </r>
  <r>
    <x v="27"/>
    <x v="51"/>
    <n v="2.5000000000000001E-3"/>
  </r>
  <r>
    <x v="27"/>
    <x v="52"/>
    <n v="0"/>
  </r>
  <r>
    <x v="27"/>
    <x v="53"/>
    <n v="0"/>
  </r>
  <r>
    <x v="27"/>
    <x v="54"/>
    <n v="0"/>
  </r>
  <r>
    <x v="27"/>
    <x v="55"/>
    <n v="0"/>
  </r>
  <r>
    <x v="27"/>
    <x v="56"/>
    <n v="0"/>
  </r>
  <r>
    <x v="27"/>
    <x v="57"/>
    <n v="0"/>
  </r>
  <r>
    <x v="27"/>
    <x v="58"/>
    <n v="0"/>
  </r>
  <r>
    <x v="27"/>
    <x v="59"/>
    <n v="0"/>
  </r>
  <r>
    <x v="27"/>
    <x v="60"/>
    <n v="0"/>
  </r>
  <r>
    <x v="27"/>
    <x v="61"/>
    <n v="0"/>
  </r>
  <r>
    <x v="27"/>
    <x v="62"/>
    <n v="0"/>
  </r>
  <r>
    <x v="27"/>
    <x v="63"/>
    <n v="0"/>
  </r>
  <r>
    <x v="27"/>
    <x v="64"/>
    <n v="0"/>
  </r>
  <r>
    <x v="27"/>
    <x v="65"/>
    <n v="0"/>
  </r>
  <r>
    <x v="27"/>
    <x v="66"/>
    <n v="0"/>
  </r>
  <r>
    <x v="27"/>
    <x v="67"/>
    <n v="0"/>
  </r>
  <r>
    <x v="27"/>
    <x v="68"/>
    <n v="0"/>
  </r>
  <r>
    <x v="27"/>
    <x v="69"/>
    <n v="0"/>
  </r>
  <r>
    <x v="27"/>
    <x v="70"/>
    <n v="0"/>
  </r>
  <r>
    <x v="27"/>
    <x v="71"/>
    <n v="0"/>
  </r>
  <r>
    <x v="27"/>
    <x v="72"/>
    <n v="0"/>
  </r>
  <r>
    <x v="27"/>
    <x v="73"/>
    <n v="0"/>
  </r>
  <r>
    <x v="27"/>
    <x v="74"/>
    <n v="0"/>
  </r>
  <r>
    <x v="27"/>
    <x v="75"/>
    <n v="0"/>
  </r>
  <r>
    <x v="27"/>
    <x v="76"/>
    <n v="0"/>
  </r>
  <r>
    <x v="27"/>
    <x v="77"/>
    <n v="0"/>
  </r>
  <r>
    <x v="27"/>
    <x v="78"/>
    <n v="0"/>
  </r>
  <r>
    <x v="27"/>
    <x v="79"/>
    <n v="0"/>
  </r>
  <r>
    <x v="27"/>
    <x v="80"/>
    <n v="0"/>
  </r>
  <r>
    <x v="27"/>
    <x v="81"/>
    <n v="0"/>
  </r>
  <r>
    <x v="27"/>
    <x v="82"/>
    <n v="0"/>
  </r>
  <r>
    <x v="27"/>
    <x v="83"/>
    <n v="0"/>
  </r>
  <r>
    <x v="27"/>
    <x v="84"/>
    <n v="0"/>
  </r>
  <r>
    <x v="27"/>
    <x v="85"/>
    <n v="0"/>
  </r>
  <r>
    <x v="27"/>
    <x v="86"/>
    <n v="0"/>
  </r>
  <r>
    <x v="27"/>
    <x v="87"/>
    <n v="5.4999999999999997E-3"/>
  </r>
  <r>
    <x v="27"/>
    <x v="88"/>
    <n v="1.2800000000000001E-2"/>
  </r>
  <r>
    <x v="27"/>
    <x v="89"/>
    <n v="2.4500000000000001E-2"/>
  </r>
  <r>
    <x v="27"/>
    <x v="90"/>
    <n v="3.61E-2"/>
  </r>
  <r>
    <x v="28"/>
    <x v="0"/>
    <n v="0.99170000000000003"/>
  </r>
  <r>
    <x v="28"/>
    <x v="1"/>
    <n v="0.96579999999999999"/>
  </r>
  <r>
    <x v="28"/>
    <x v="2"/>
    <n v="0.93279999999999996"/>
  </r>
  <r>
    <x v="28"/>
    <x v="3"/>
    <n v="0.90059999999999996"/>
  </r>
  <r>
    <x v="28"/>
    <x v="4"/>
    <n v="0.86950000000000005"/>
  </r>
  <r>
    <x v="28"/>
    <x v="5"/>
    <n v="0.83950000000000002"/>
  </r>
  <r>
    <x v="28"/>
    <x v="6"/>
    <n v="0.81020000000000003"/>
  </r>
  <r>
    <x v="28"/>
    <x v="7"/>
    <n v="0.78120000000000001"/>
  </r>
  <r>
    <x v="28"/>
    <x v="8"/>
    <n v="0.75360000000000005"/>
  </r>
  <r>
    <x v="28"/>
    <x v="9"/>
    <n v="0.72670000000000001"/>
  </r>
  <r>
    <x v="28"/>
    <x v="10"/>
    <n v="0.70020000000000004"/>
  </r>
  <r>
    <x v="28"/>
    <x v="11"/>
    <n v="0.67459999999999998"/>
  </r>
  <r>
    <x v="28"/>
    <x v="12"/>
    <n v="0.64959999999999996"/>
  </r>
  <r>
    <x v="28"/>
    <x v="13"/>
    <n v="0.62509999999999999"/>
  </r>
  <r>
    <x v="28"/>
    <x v="14"/>
    <n v="0.60099999999999998"/>
  </r>
  <r>
    <x v="28"/>
    <x v="15"/>
    <n v="0.57789999999999997"/>
  </r>
  <r>
    <x v="28"/>
    <x v="16"/>
    <n v="0.55379999999999996"/>
  </r>
  <r>
    <x v="28"/>
    <x v="17"/>
    <n v="0.53159999999999996"/>
  </r>
  <r>
    <x v="28"/>
    <x v="18"/>
    <n v="0.50980000000000003"/>
  </r>
  <r>
    <x v="28"/>
    <x v="19"/>
    <n v="0.48799999999999999"/>
  </r>
  <r>
    <x v="28"/>
    <x v="20"/>
    <n v="0.46650000000000003"/>
  </r>
  <r>
    <x v="28"/>
    <x v="21"/>
    <n v="0.4456"/>
  </r>
  <r>
    <x v="28"/>
    <x v="22"/>
    <n v="0.42449999999999999"/>
  </r>
  <r>
    <x v="28"/>
    <x v="23"/>
    <n v="0.40400000000000003"/>
  </r>
  <r>
    <x v="28"/>
    <x v="24"/>
    <n v="0.38390000000000002"/>
  </r>
  <r>
    <x v="28"/>
    <x v="25"/>
    <n v="0.36420000000000002"/>
  </r>
  <r>
    <x v="28"/>
    <x v="26"/>
    <n v="0.34470000000000001"/>
  </r>
  <r>
    <x v="28"/>
    <x v="27"/>
    <n v="0.32500000000000001"/>
  </r>
  <r>
    <x v="28"/>
    <x v="28"/>
    <n v="0.30559999999999998"/>
  </r>
  <r>
    <x v="28"/>
    <x v="29"/>
    <n v="0.28639999999999999"/>
  </r>
  <r>
    <x v="28"/>
    <x v="30"/>
    <n v="0.2676"/>
  </r>
  <r>
    <x v="28"/>
    <x v="31"/>
    <n v="0.2492"/>
  </r>
  <r>
    <x v="28"/>
    <x v="32"/>
    <n v="0.2311"/>
  </r>
  <r>
    <x v="28"/>
    <x v="33"/>
    <n v="0.21290000000000001"/>
  </r>
  <r>
    <x v="28"/>
    <x v="34"/>
    <n v="0.1946"/>
  </r>
  <r>
    <x v="28"/>
    <x v="35"/>
    <n v="0.1759"/>
  </r>
  <r>
    <x v="28"/>
    <x v="36"/>
    <n v="0.1583"/>
  </r>
  <r>
    <x v="28"/>
    <x v="37"/>
    <n v="0.1411"/>
  </r>
  <r>
    <x v="28"/>
    <x v="38"/>
    <n v="0.1244"/>
  </r>
  <r>
    <x v="28"/>
    <x v="39"/>
    <n v="0.1081"/>
  </r>
  <r>
    <x v="28"/>
    <x v="40"/>
    <n v="9.3899999999999997E-2"/>
  </r>
  <r>
    <x v="28"/>
    <x v="41"/>
    <n v="7.9200000000000007E-2"/>
  </r>
  <r>
    <x v="28"/>
    <x v="42"/>
    <n v="6.6100000000000006E-2"/>
  </r>
  <r>
    <x v="28"/>
    <x v="43"/>
    <n v="5.4399999999999997E-2"/>
  </r>
  <r>
    <x v="28"/>
    <x v="44"/>
    <n v="4.36E-2"/>
  </r>
  <r>
    <x v="28"/>
    <x v="45"/>
    <n v="3.4000000000000002E-2"/>
  </r>
  <r>
    <x v="28"/>
    <x v="46"/>
    <n v="2.58E-2"/>
  </r>
  <r>
    <x v="28"/>
    <x v="47"/>
    <n v="0.02"/>
  </r>
  <r>
    <x v="28"/>
    <x v="48"/>
    <n v="1.06E-2"/>
  </r>
  <r>
    <x v="28"/>
    <x v="49"/>
    <n v="0.01"/>
  </r>
  <r>
    <x v="28"/>
    <x v="50"/>
    <n v="1.9E-3"/>
  </r>
  <r>
    <x v="28"/>
    <x v="51"/>
    <n v="0"/>
  </r>
  <r>
    <x v="28"/>
    <x v="52"/>
    <n v="0"/>
  </r>
  <r>
    <x v="28"/>
    <x v="53"/>
    <n v="0"/>
  </r>
  <r>
    <x v="28"/>
    <x v="54"/>
    <n v="0"/>
  </r>
  <r>
    <x v="28"/>
    <x v="55"/>
    <n v="0"/>
  </r>
  <r>
    <x v="28"/>
    <x v="56"/>
    <n v="0"/>
  </r>
  <r>
    <x v="28"/>
    <x v="57"/>
    <n v="0"/>
  </r>
  <r>
    <x v="28"/>
    <x v="58"/>
    <n v="0"/>
  </r>
  <r>
    <x v="28"/>
    <x v="59"/>
    <n v="0"/>
  </r>
  <r>
    <x v="28"/>
    <x v="60"/>
    <n v="0"/>
  </r>
  <r>
    <x v="28"/>
    <x v="61"/>
    <n v="0"/>
  </r>
  <r>
    <x v="28"/>
    <x v="62"/>
    <n v="0"/>
  </r>
  <r>
    <x v="28"/>
    <x v="63"/>
    <n v="0"/>
  </r>
  <r>
    <x v="28"/>
    <x v="64"/>
    <n v="0"/>
  </r>
  <r>
    <x v="28"/>
    <x v="65"/>
    <n v="0"/>
  </r>
  <r>
    <x v="28"/>
    <x v="66"/>
    <n v="0"/>
  </r>
  <r>
    <x v="28"/>
    <x v="67"/>
    <n v="0"/>
  </r>
  <r>
    <x v="28"/>
    <x v="68"/>
    <n v="0"/>
  </r>
  <r>
    <x v="28"/>
    <x v="69"/>
    <n v="0"/>
  </r>
  <r>
    <x v="28"/>
    <x v="70"/>
    <n v="0"/>
  </r>
  <r>
    <x v="28"/>
    <x v="71"/>
    <n v="0"/>
  </r>
  <r>
    <x v="28"/>
    <x v="72"/>
    <n v="0"/>
  </r>
  <r>
    <x v="28"/>
    <x v="73"/>
    <n v="0"/>
  </r>
  <r>
    <x v="28"/>
    <x v="74"/>
    <n v="0"/>
  </r>
  <r>
    <x v="28"/>
    <x v="75"/>
    <n v="0"/>
  </r>
  <r>
    <x v="28"/>
    <x v="76"/>
    <n v="0"/>
  </r>
  <r>
    <x v="28"/>
    <x v="77"/>
    <n v="0"/>
  </r>
  <r>
    <x v="28"/>
    <x v="78"/>
    <n v="0"/>
  </r>
  <r>
    <x v="28"/>
    <x v="79"/>
    <n v="0"/>
  </r>
  <r>
    <x v="28"/>
    <x v="80"/>
    <n v="0"/>
  </r>
  <r>
    <x v="28"/>
    <x v="81"/>
    <n v="0"/>
  </r>
  <r>
    <x v="28"/>
    <x v="82"/>
    <n v="0"/>
  </r>
  <r>
    <x v="28"/>
    <x v="83"/>
    <n v="0"/>
  </r>
  <r>
    <x v="28"/>
    <x v="84"/>
    <n v="0"/>
  </r>
  <r>
    <x v="28"/>
    <x v="85"/>
    <n v="0"/>
  </r>
  <r>
    <x v="28"/>
    <x v="86"/>
    <n v="0"/>
  </r>
  <r>
    <x v="28"/>
    <x v="87"/>
    <n v="0"/>
  </r>
  <r>
    <x v="28"/>
    <x v="88"/>
    <n v="9.7000000000000003E-3"/>
  </r>
  <r>
    <x v="28"/>
    <x v="89"/>
    <n v="1.8599999999999998E-2"/>
  </r>
  <r>
    <x v="28"/>
    <x v="90"/>
    <n v="0.03"/>
  </r>
  <r>
    <x v="29"/>
    <x v="0"/>
    <n v="0.99170000000000003"/>
  </r>
  <r>
    <x v="29"/>
    <x v="1"/>
    <n v="0.96579999999999999"/>
  </r>
  <r>
    <x v="29"/>
    <x v="2"/>
    <n v="0.93279999999999996"/>
  </r>
  <r>
    <x v="29"/>
    <x v="3"/>
    <n v="0.90059999999999996"/>
  </r>
  <r>
    <x v="29"/>
    <x v="4"/>
    <n v="0.86950000000000005"/>
  </r>
  <r>
    <x v="29"/>
    <x v="5"/>
    <n v="0.83950000000000002"/>
  </r>
  <r>
    <x v="29"/>
    <x v="6"/>
    <n v="0.81"/>
  </r>
  <r>
    <x v="29"/>
    <x v="7"/>
    <n v="0.78120000000000001"/>
  </r>
  <r>
    <x v="29"/>
    <x v="8"/>
    <n v="0.75360000000000005"/>
  </r>
  <r>
    <x v="29"/>
    <x v="9"/>
    <n v="0.72670000000000001"/>
  </r>
  <r>
    <x v="29"/>
    <x v="10"/>
    <n v="0.70020000000000004"/>
  </r>
  <r>
    <x v="29"/>
    <x v="11"/>
    <n v="0.67459999999999998"/>
  </r>
  <r>
    <x v="29"/>
    <x v="12"/>
    <n v="0.64959999999999996"/>
  </r>
  <r>
    <x v="29"/>
    <x v="13"/>
    <n v="0.62509999999999999"/>
  </r>
  <r>
    <x v="29"/>
    <x v="14"/>
    <n v="0.60099999999999998"/>
  </r>
  <r>
    <x v="29"/>
    <x v="15"/>
    <n v="0.57769999999999999"/>
  </r>
  <r>
    <x v="29"/>
    <x v="16"/>
    <n v="0.55379999999999996"/>
  </r>
  <r>
    <x v="29"/>
    <x v="17"/>
    <n v="0.53159999999999996"/>
  </r>
  <r>
    <x v="29"/>
    <x v="18"/>
    <n v="0.50980000000000003"/>
  </r>
  <r>
    <x v="29"/>
    <x v="19"/>
    <n v="0.48799999999999999"/>
  </r>
  <r>
    <x v="29"/>
    <x v="20"/>
    <n v="0.46650000000000003"/>
  </r>
  <r>
    <x v="29"/>
    <x v="21"/>
    <n v="0.4456"/>
  </r>
  <r>
    <x v="29"/>
    <x v="22"/>
    <n v="0.42449999999999999"/>
  </r>
  <r>
    <x v="29"/>
    <x v="23"/>
    <n v="0.40400000000000003"/>
  </r>
  <r>
    <x v="29"/>
    <x v="24"/>
    <n v="0.38390000000000002"/>
  </r>
  <r>
    <x v="29"/>
    <x v="25"/>
    <n v="0.36420000000000002"/>
  </r>
  <r>
    <x v="29"/>
    <x v="26"/>
    <n v="0.34470000000000001"/>
  </r>
  <r>
    <x v="29"/>
    <x v="27"/>
    <n v="0.32500000000000001"/>
  </r>
  <r>
    <x v="29"/>
    <x v="28"/>
    <n v="0.3054"/>
  </r>
  <r>
    <x v="29"/>
    <x v="29"/>
    <n v="0.28639999999999999"/>
  </r>
  <r>
    <x v="29"/>
    <x v="30"/>
    <n v="0.2676"/>
  </r>
  <r>
    <x v="29"/>
    <x v="31"/>
    <n v="0.2492"/>
  </r>
  <r>
    <x v="29"/>
    <x v="32"/>
    <n v="0.2311"/>
  </r>
  <r>
    <x v="29"/>
    <x v="33"/>
    <n v="0.21290000000000001"/>
  </r>
  <r>
    <x v="29"/>
    <x v="34"/>
    <n v="0.1946"/>
  </r>
  <r>
    <x v="29"/>
    <x v="35"/>
    <n v="0.1759"/>
  </r>
  <r>
    <x v="29"/>
    <x v="36"/>
    <n v="0.1583"/>
  </r>
  <r>
    <x v="29"/>
    <x v="37"/>
    <n v="0.14080000000000001"/>
  </r>
  <r>
    <x v="29"/>
    <x v="38"/>
    <n v="0.1236"/>
  </r>
  <r>
    <x v="29"/>
    <x v="39"/>
    <n v="0.1056"/>
  </r>
  <r>
    <x v="29"/>
    <x v="40"/>
    <n v="9.0300000000000005E-2"/>
  </r>
  <r>
    <x v="29"/>
    <x v="41"/>
    <n v="7.4999999999999997E-2"/>
  </r>
  <r>
    <x v="29"/>
    <x v="42"/>
    <n v="6.2199999999999998E-2"/>
  </r>
  <r>
    <x v="29"/>
    <x v="43"/>
    <n v="4.8300000000000003E-2"/>
  </r>
  <r>
    <x v="29"/>
    <x v="44"/>
    <n v="3.78E-2"/>
  </r>
  <r>
    <x v="29"/>
    <x v="45"/>
    <n v="2.8899999999999999E-2"/>
  </r>
  <r>
    <x v="29"/>
    <x v="46"/>
    <n v="0.02"/>
  </r>
  <r>
    <x v="29"/>
    <x v="47"/>
    <n v="1.1900000000000001E-2"/>
  </r>
  <r>
    <x v="29"/>
    <x v="48"/>
    <n v="0.01"/>
  </r>
  <r>
    <x v="29"/>
    <x v="49"/>
    <n v="1.9E-3"/>
  </r>
  <r>
    <x v="29"/>
    <x v="50"/>
    <n v="0"/>
  </r>
  <r>
    <x v="29"/>
    <x v="51"/>
    <n v="0"/>
  </r>
  <r>
    <x v="29"/>
    <x v="52"/>
    <n v="0"/>
  </r>
  <r>
    <x v="29"/>
    <x v="53"/>
    <n v="0"/>
  </r>
  <r>
    <x v="29"/>
    <x v="54"/>
    <n v="0"/>
  </r>
  <r>
    <x v="29"/>
    <x v="55"/>
    <n v="0"/>
  </r>
  <r>
    <x v="29"/>
    <x v="56"/>
    <n v="0"/>
  </r>
  <r>
    <x v="29"/>
    <x v="57"/>
    <n v="0"/>
  </r>
  <r>
    <x v="29"/>
    <x v="58"/>
    <n v="0"/>
  </r>
  <r>
    <x v="29"/>
    <x v="59"/>
    <n v="0"/>
  </r>
  <r>
    <x v="29"/>
    <x v="60"/>
    <n v="0"/>
  </r>
  <r>
    <x v="29"/>
    <x v="61"/>
    <n v="0"/>
  </r>
  <r>
    <x v="29"/>
    <x v="62"/>
    <n v="0"/>
  </r>
  <r>
    <x v="29"/>
    <x v="63"/>
    <n v="0"/>
  </r>
  <r>
    <x v="29"/>
    <x v="64"/>
    <n v="0"/>
  </r>
  <r>
    <x v="29"/>
    <x v="65"/>
    <n v="0"/>
  </r>
  <r>
    <x v="29"/>
    <x v="66"/>
    <n v="0"/>
  </r>
  <r>
    <x v="29"/>
    <x v="67"/>
    <n v="0"/>
  </r>
  <r>
    <x v="29"/>
    <x v="68"/>
    <n v="0"/>
  </r>
  <r>
    <x v="29"/>
    <x v="69"/>
    <n v="0"/>
  </r>
  <r>
    <x v="29"/>
    <x v="70"/>
    <n v="0"/>
  </r>
  <r>
    <x v="29"/>
    <x v="71"/>
    <n v="0"/>
  </r>
  <r>
    <x v="29"/>
    <x v="72"/>
    <n v="0"/>
  </r>
  <r>
    <x v="29"/>
    <x v="73"/>
    <n v="0"/>
  </r>
  <r>
    <x v="29"/>
    <x v="74"/>
    <n v="0"/>
  </r>
  <r>
    <x v="29"/>
    <x v="75"/>
    <n v="0"/>
  </r>
  <r>
    <x v="29"/>
    <x v="76"/>
    <n v="0"/>
  </r>
  <r>
    <x v="29"/>
    <x v="77"/>
    <n v="0"/>
  </r>
  <r>
    <x v="29"/>
    <x v="78"/>
    <n v="0"/>
  </r>
  <r>
    <x v="29"/>
    <x v="79"/>
    <n v="0"/>
  </r>
  <r>
    <x v="29"/>
    <x v="80"/>
    <n v="0"/>
  </r>
  <r>
    <x v="29"/>
    <x v="81"/>
    <n v="0"/>
  </r>
  <r>
    <x v="29"/>
    <x v="82"/>
    <n v="0"/>
  </r>
  <r>
    <x v="29"/>
    <x v="83"/>
    <n v="0"/>
  </r>
  <r>
    <x v="29"/>
    <x v="84"/>
    <n v="0"/>
  </r>
  <r>
    <x v="29"/>
    <x v="85"/>
    <n v="0"/>
  </r>
  <r>
    <x v="29"/>
    <x v="86"/>
    <n v="0"/>
  </r>
  <r>
    <x v="29"/>
    <x v="87"/>
    <n v="0"/>
  </r>
  <r>
    <x v="29"/>
    <x v="88"/>
    <n v="4.1999999999999997E-3"/>
  </r>
  <r>
    <x v="29"/>
    <x v="89"/>
    <n v="1.38E-2"/>
  </r>
  <r>
    <x v="29"/>
    <x v="90"/>
    <n v="2.3900000000000001E-2"/>
  </r>
  <r>
    <x v="30"/>
    <x v="0"/>
    <n v="0.99170000000000003"/>
  </r>
  <r>
    <x v="30"/>
    <x v="1"/>
    <n v="0.96579999999999999"/>
  </r>
  <r>
    <x v="30"/>
    <x v="2"/>
    <n v="0.93279999999999996"/>
  </r>
  <r>
    <x v="30"/>
    <x v="3"/>
    <n v="0.90059999999999996"/>
  </r>
  <r>
    <x v="30"/>
    <x v="4"/>
    <n v="0.86950000000000005"/>
  </r>
  <r>
    <x v="30"/>
    <x v="5"/>
    <n v="0.83930000000000005"/>
  </r>
  <r>
    <x v="30"/>
    <x v="6"/>
    <n v="0.81"/>
  </r>
  <r>
    <x v="30"/>
    <x v="7"/>
    <n v="0.78120000000000001"/>
  </r>
  <r>
    <x v="30"/>
    <x v="8"/>
    <n v="0.75360000000000005"/>
  </r>
  <r>
    <x v="30"/>
    <x v="9"/>
    <n v="0.72670000000000001"/>
  </r>
  <r>
    <x v="30"/>
    <x v="10"/>
    <n v="0.70020000000000004"/>
  </r>
  <r>
    <x v="30"/>
    <x v="11"/>
    <n v="0.67459999999999998"/>
  </r>
  <r>
    <x v="30"/>
    <x v="12"/>
    <n v="0.64959999999999996"/>
  </r>
  <r>
    <x v="30"/>
    <x v="13"/>
    <n v="0.62509999999999999"/>
  </r>
  <r>
    <x v="30"/>
    <x v="14"/>
    <n v="0.60099999999999998"/>
  </r>
  <r>
    <x v="30"/>
    <x v="15"/>
    <n v="0.57769999999999999"/>
  </r>
  <r>
    <x v="30"/>
    <x v="16"/>
    <n v="0.55379999999999996"/>
  </r>
  <r>
    <x v="30"/>
    <x v="17"/>
    <n v="0.53159999999999996"/>
  </r>
  <r>
    <x v="30"/>
    <x v="18"/>
    <n v="0.50980000000000003"/>
  </r>
  <r>
    <x v="30"/>
    <x v="19"/>
    <n v="0.48799999999999999"/>
  </r>
  <r>
    <x v="30"/>
    <x v="20"/>
    <n v="0.46650000000000003"/>
  </r>
  <r>
    <x v="30"/>
    <x v="21"/>
    <n v="0.4456"/>
  </r>
  <r>
    <x v="30"/>
    <x v="22"/>
    <n v="0.42449999999999999"/>
  </r>
  <r>
    <x v="30"/>
    <x v="23"/>
    <n v="0.40400000000000003"/>
  </r>
  <r>
    <x v="30"/>
    <x v="24"/>
    <n v="0.38390000000000002"/>
  </r>
  <r>
    <x v="30"/>
    <x v="25"/>
    <n v="0.36420000000000002"/>
  </r>
  <r>
    <x v="30"/>
    <x v="26"/>
    <n v="0.34449999999999997"/>
  </r>
  <r>
    <x v="30"/>
    <x v="27"/>
    <n v="0.32500000000000001"/>
  </r>
  <r>
    <x v="30"/>
    <x v="28"/>
    <n v="0.3054"/>
  </r>
  <r>
    <x v="30"/>
    <x v="29"/>
    <n v="0.28639999999999999"/>
  </r>
  <r>
    <x v="30"/>
    <x v="30"/>
    <n v="0.2676"/>
  </r>
  <r>
    <x v="30"/>
    <x v="31"/>
    <n v="0.2492"/>
  </r>
  <r>
    <x v="30"/>
    <x v="32"/>
    <n v="0.2311"/>
  </r>
  <r>
    <x v="30"/>
    <x v="33"/>
    <n v="0.21290000000000001"/>
  </r>
  <r>
    <x v="30"/>
    <x v="34"/>
    <n v="0.1946"/>
  </r>
  <r>
    <x v="30"/>
    <x v="35"/>
    <n v="0.1759"/>
  </r>
  <r>
    <x v="30"/>
    <x v="36"/>
    <n v="0.1583"/>
  </r>
  <r>
    <x v="30"/>
    <x v="37"/>
    <n v="0.14080000000000001"/>
  </r>
  <r>
    <x v="30"/>
    <x v="38"/>
    <n v="0.12330000000000001"/>
  </r>
  <r>
    <x v="30"/>
    <x v="39"/>
    <n v="0.1053"/>
  </r>
  <r>
    <x v="30"/>
    <x v="40"/>
    <n v="8.7499999999999994E-2"/>
  </r>
  <r>
    <x v="30"/>
    <x v="41"/>
    <n v="7.2499999999999995E-2"/>
  </r>
  <r>
    <x v="30"/>
    <x v="42"/>
    <n v="5.67E-2"/>
  </r>
  <r>
    <x v="30"/>
    <x v="43"/>
    <n v="4.4200000000000003E-2"/>
  </r>
  <r>
    <x v="30"/>
    <x v="44"/>
    <n v="3.2500000000000001E-2"/>
  </r>
  <r>
    <x v="30"/>
    <x v="45"/>
    <n v="2.23E-2"/>
  </r>
  <r>
    <x v="30"/>
    <x v="46"/>
    <n v="1.44E-2"/>
  </r>
  <r>
    <x v="30"/>
    <x v="47"/>
    <n v="0.01"/>
  </r>
  <r>
    <x v="30"/>
    <x v="48"/>
    <n v="1.9E-3"/>
  </r>
  <r>
    <x v="30"/>
    <x v="49"/>
    <n v="0"/>
  </r>
  <r>
    <x v="30"/>
    <x v="50"/>
    <n v="0"/>
  </r>
  <r>
    <x v="30"/>
    <x v="51"/>
    <n v="0"/>
  </r>
  <r>
    <x v="30"/>
    <x v="52"/>
    <n v="0"/>
  </r>
  <r>
    <x v="30"/>
    <x v="53"/>
    <n v="0"/>
  </r>
  <r>
    <x v="30"/>
    <x v="54"/>
    <n v="0"/>
  </r>
  <r>
    <x v="30"/>
    <x v="55"/>
    <n v="0"/>
  </r>
  <r>
    <x v="30"/>
    <x v="56"/>
    <n v="0"/>
  </r>
  <r>
    <x v="30"/>
    <x v="57"/>
    <n v="0"/>
  </r>
  <r>
    <x v="30"/>
    <x v="58"/>
    <n v="0"/>
  </r>
  <r>
    <x v="30"/>
    <x v="59"/>
    <n v="0"/>
  </r>
  <r>
    <x v="30"/>
    <x v="60"/>
    <n v="0"/>
  </r>
  <r>
    <x v="30"/>
    <x v="61"/>
    <n v="0"/>
  </r>
  <r>
    <x v="30"/>
    <x v="62"/>
    <n v="0"/>
  </r>
  <r>
    <x v="30"/>
    <x v="63"/>
    <n v="0"/>
  </r>
  <r>
    <x v="30"/>
    <x v="64"/>
    <n v="0"/>
  </r>
  <r>
    <x v="30"/>
    <x v="65"/>
    <n v="0"/>
  </r>
  <r>
    <x v="30"/>
    <x v="66"/>
    <n v="0"/>
  </r>
  <r>
    <x v="30"/>
    <x v="67"/>
    <n v="0"/>
  </r>
  <r>
    <x v="30"/>
    <x v="68"/>
    <n v="0"/>
  </r>
  <r>
    <x v="30"/>
    <x v="69"/>
    <n v="0"/>
  </r>
  <r>
    <x v="30"/>
    <x v="70"/>
    <n v="0"/>
  </r>
  <r>
    <x v="30"/>
    <x v="71"/>
    <n v="0"/>
  </r>
  <r>
    <x v="30"/>
    <x v="72"/>
    <n v="0"/>
  </r>
  <r>
    <x v="30"/>
    <x v="73"/>
    <n v="0"/>
  </r>
  <r>
    <x v="30"/>
    <x v="74"/>
    <n v="0"/>
  </r>
  <r>
    <x v="30"/>
    <x v="75"/>
    <n v="0"/>
  </r>
  <r>
    <x v="30"/>
    <x v="76"/>
    <n v="0"/>
  </r>
  <r>
    <x v="30"/>
    <x v="77"/>
    <n v="0"/>
  </r>
  <r>
    <x v="30"/>
    <x v="78"/>
    <n v="0"/>
  </r>
  <r>
    <x v="30"/>
    <x v="79"/>
    <n v="0"/>
  </r>
  <r>
    <x v="30"/>
    <x v="80"/>
    <n v="0"/>
  </r>
  <r>
    <x v="30"/>
    <x v="81"/>
    <n v="0"/>
  </r>
  <r>
    <x v="30"/>
    <x v="82"/>
    <n v="0"/>
  </r>
  <r>
    <x v="30"/>
    <x v="83"/>
    <n v="0"/>
  </r>
  <r>
    <x v="30"/>
    <x v="84"/>
    <n v="0"/>
  </r>
  <r>
    <x v="30"/>
    <x v="85"/>
    <n v="0"/>
  </r>
  <r>
    <x v="30"/>
    <x v="86"/>
    <n v="0"/>
  </r>
  <r>
    <x v="30"/>
    <x v="87"/>
    <n v="0"/>
  </r>
  <r>
    <x v="30"/>
    <x v="88"/>
    <n v="0"/>
  </r>
  <r>
    <x v="30"/>
    <x v="89"/>
    <n v="8.8000000000000005E-3"/>
  </r>
  <r>
    <x v="30"/>
    <x v="90"/>
    <n v="1.9400000000000001E-2"/>
  </r>
  <r>
    <x v="31"/>
    <x v="0"/>
    <n v="0.99170000000000003"/>
  </r>
  <r>
    <x v="31"/>
    <x v="1"/>
    <n v="0.96579999999999999"/>
  </r>
  <r>
    <x v="31"/>
    <x v="2"/>
    <n v="0.93279999999999996"/>
  </r>
  <r>
    <x v="31"/>
    <x v="3"/>
    <n v="0.90059999999999996"/>
  </r>
  <r>
    <x v="31"/>
    <x v="4"/>
    <n v="0.86939999999999995"/>
  </r>
  <r>
    <x v="31"/>
    <x v="5"/>
    <n v="0.83930000000000005"/>
  </r>
  <r>
    <x v="31"/>
    <x v="6"/>
    <n v="0.81"/>
  </r>
  <r>
    <x v="31"/>
    <x v="7"/>
    <n v="0.78120000000000001"/>
  </r>
  <r>
    <x v="31"/>
    <x v="8"/>
    <n v="0.75360000000000005"/>
  </r>
  <r>
    <x v="31"/>
    <x v="9"/>
    <n v="0.72670000000000001"/>
  </r>
  <r>
    <x v="31"/>
    <x v="10"/>
    <n v="0.70020000000000004"/>
  </r>
  <r>
    <x v="31"/>
    <x v="11"/>
    <n v="0.67459999999999998"/>
  </r>
  <r>
    <x v="31"/>
    <x v="12"/>
    <n v="0.64959999999999996"/>
  </r>
  <r>
    <x v="31"/>
    <x v="13"/>
    <n v="0.62509999999999999"/>
  </r>
  <r>
    <x v="31"/>
    <x v="14"/>
    <n v="0.6008"/>
  </r>
  <r>
    <x v="31"/>
    <x v="15"/>
    <n v="0.57769999999999999"/>
  </r>
  <r>
    <x v="31"/>
    <x v="16"/>
    <n v="0.55379999999999996"/>
  </r>
  <r>
    <x v="31"/>
    <x v="17"/>
    <n v="0.53159999999999996"/>
  </r>
  <r>
    <x v="31"/>
    <x v="18"/>
    <n v="0.50980000000000003"/>
  </r>
  <r>
    <x v="31"/>
    <x v="19"/>
    <n v="0.48799999999999999"/>
  </r>
  <r>
    <x v="31"/>
    <x v="20"/>
    <n v="0.46650000000000003"/>
  </r>
  <r>
    <x v="31"/>
    <x v="21"/>
    <n v="0.4456"/>
  </r>
  <r>
    <x v="31"/>
    <x v="22"/>
    <n v="0.42449999999999999"/>
  </r>
  <r>
    <x v="31"/>
    <x v="23"/>
    <n v="0.40400000000000003"/>
  </r>
  <r>
    <x v="31"/>
    <x v="24"/>
    <n v="0.38390000000000002"/>
  </r>
  <r>
    <x v="31"/>
    <x v="25"/>
    <n v="0.36399999999999999"/>
  </r>
  <r>
    <x v="31"/>
    <x v="26"/>
    <n v="0.34449999999999997"/>
  </r>
  <r>
    <x v="31"/>
    <x v="27"/>
    <n v="0.32500000000000001"/>
  </r>
  <r>
    <x v="31"/>
    <x v="28"/>
    <n v="0.3054"/>
  </r>
  <r>
    <x v="31"/>
    <x v="29"/>
    <n v="0.28639999999999999"/>
  </r>
  <r>
    <x v="31"/>
    <x v="30"/>
    <n v="0.2676"/>
  </r>
  <r>
    <x v="31"/>
    <x v="31"/>
    <n v="0.2492"/>
  </r>
  <r>
    <x v="31"/>
    <x v="32"/>
    <n v="0.2311"/>
  </r>
  <r>
    <x v="31"/>
    <x v="33"/>
    <n v="0.21290000000000001"/>
  </r>
  <r>
    <x v="31"/>
    <x v="34"/>
    <n v="0.1946"/>
  </r>
  <r>
    <x v="31"/>
    <x v="35"/>
    <n v="0.1759"/>
  </r>
  <r>
    <x v="31"/>
    <x v="36"/>
    <n v="0.1583"/>
  </r>
  <r>
    <x v="31"/>
    <x v="37"/>
    <n v="0.14080000000000001"/>
  </r>
  <r>
    <x v="31"/>
    <x v="38"/>
    <n v="0.12330000000000001"/>
  </r>
  <r>
    <x v="31"/>
    <x v="39"/>
    <n v="0.105"/>
  </r>
  <r>
    <x v="31"/>
    <x v="40"/>
    <n v="8.72E-2"/>
  </r>
  <r>
    <x v="31"/>
    <x v="41"/>
    <n v="7.0300000000000001E-2"/>
  </r>
  <r>
    <x v="31"/>
    <x v="42"/>
    <n v="5.4199999999999998E-2"/>
  </r>
  <r>
    <x v="31"/>
    <x v="43"/>
    <n v="3.9199999999999999E-2"/>
  </r>
  <r>
    <x v="31"/>
    <x v="44"/>
    <n v="2.6700000000000002E-2"/>
  </r>
  <r>
    <x v="31"/>
    <x v="45"/>
    <n v="1.7399999999999999E-2"/>
  </r>
  <r>
    <x v="31"/>
    <x v="46"/>
    <n v="0.01"/>
  </r>
  <r>
    <x v="31"/>
    <x v="47"/>
    <n v="2.8E-3"/>
  </r>
  <r>
    <x v="31"/>
    <x v="48"/>
    <n v="0"/>
  </r>
  <r>
    <x v="31"/>
    <x v="49"/>
    <n v="0"/>
  </r>
  <r>
    <x v="31"/>
    <x v="50"/>
    <n v="0"/>
  </r>
  <r>
    <x v="31"/>
    <x v="51"/>
    <n v="0"/>
  </r>
  <r>
    <x v="31"/>
    <x v="52"/>
    <n v="0"/>
  </r>
  <r>
    <x v="31"/>
    <x v="53"/>
    <n v="0"/>
  </r>
  <r>
    <x v="31"/>
    <x v="54"/>
    <n v="0"/>
  </r>
  <r>
    <x v="31"/>
    <x v="55"/>
    <n v="0"/>
  </r>
  <r>
    <x v="31"/>
    <x v="56"/>
    <n v="0"/>
  </r>
  <r>
    <x v="31"/>
    <x v="57"/>
    <n v="0"/>
  </r>
  <r>
    <x v="31"/>
    <x v="58"/>
    <n v="0"/>
  </r>
  <r>
    <x v="31"/>
    <x v="59"/>
    <n v="0"/>
  </r>
  <r>
    <x v="31"/>
    <x v="60"/>
    <n v="0"/>
  </r>
  <r>
    <x v="31"/>
    <x v="61"/>
    <n v="0"/>
  </r>
  <r>
    <x v="31"/>
    <x v="62"/>
    <n v="0"/>
  </r>
  <r>
    <x v="31"/>
    <x v="63"/>
    <n v="0"/>
  </r>
  <r>
    <x v="31"/>
    <x v="64"/>
    <n v="0"/>
  </r>
  <r>
    <x v="31"/>
    <x v="65"/>
    <n v="0"/>
  </r>
  <r>
    <x v="31"/>
    <x v="66"/>
    <n v="0"/>
  </r>
  <r>
    <x v="31"/>
    <x v="67"/>
    <n v="0"/>
  </r>
  <r>
    <x v="31"/>
    <x v="68"/>
    <n v="0"/>
  </r>
  <r>
    <x v="31"/>
    <x v="69"/>
    <n v="0"/>
  </r>
  <r>
    <x v="31"/>
    <x v="70"/>
    <n v="0"/>
  </r>
  <r>
    <x v="31"/>
    <x v="71"/>
    <n v="0"/>
  </r>
  <r>
    <x v="31"/>
    <x v="72"/>
    <n v="0"/>
  </r>
  <r>
    <x v="31"/>
    <x v="73"/>
    <n v="0"/>
  </r>
  <r>
    <x v="31"/>
    <x v="74"/>
    <n v="0"/>
  </r>
  <r>
    <x v="31"/>
    <x v="75"/>
    <n v="0"/>
  </r>
  <r>
    <x v="31"/>
    <x v="76"/>
    <n v="0"/>
  </r>
  <r>
    <x v="31"/>
    <x v="77"/>
    <n v="0"/>
  </r>
  <r>
    <x v="31"/>
    <x v="78"/>
    <n v="0"/>
  </r>
  <r>
    <x v="31"/>
    <x v="79"/>
    <n v="0"/>
  </r>
  <r>
    <x v="31"/>
    <x v="80"/>
    <n v="0"/>
  </r>
  <r>
    <x v="31"/>
    <x v="81"/>
    <n v="0"/>
  </r>
  <r>
    <x v="31"/>
    <x v="82"/>
    <n v="0"/>
  </r>
  <r>
    <x v="31"/>
    <x v="83"/>
    <n v="0"/>
  </r>
  <r>
    <x v="31"/>
    <x v="84"/>
    <n v="0"/>
  </r>
  <r>
    <x v="31"/>
    <x v="85"/>
    <n v="0"/>
  </r>
  <r>
    <x v="31"/>
    <x v="86"/>
    <n v="0"/>
  </r>
  <r>
    <x v="31"/>
    <x v="87"/>
    <n v="0"/>
  </r>
  <r>
    <x v="31"/>
    <x v="88"/>
    <n v="0"/>
  </r>
  <r>
    <x v="31"/>
    <x v="89"/>
    <n v="4.1000000000000003E-3"/>
  </r>
  <r>
    <x v="31"/>
    <x v="90"/>
    <n v="1.2500000000000001E-2"/>
  </r>
  <r>
    <x v="32"/>
    <x v="0"/>
    <n v="0.99170000000000003"/>
  </r>
  <r>
    <x v="32"/>
    <x v="1"/>
    <n v="0.96579999999999999"/>
  </r>
  <r>
    <x v="32"/>
    <x v="2"/>
    <n v="0.93279999999999996"/>
  </r>
  <r>
    <x v="32"/>
    <x v="3"/>
    <n v="0.90059999999999996"/>
  </r>
  <r>
    <x v="32"/>
    <x v="4"/>
    <n v="0.86939999999999995"/>
  </r>
  <r>
    <x v="32"/>
    <x v="5"/>
    <n v="0.83930000000000005"/>
  </r>
  <r>
    <x v="32"/>
    <x v="6"/>
    <n v="0.81"/>
  </r>
  <r>
    <x v="32"/>
    <x v="7"/>
    <n v="0.78120000000000001"/>
  </r>
  <r>
    <x v="32"/>
    <x v="8"/>
    <n v="0.75360000000000005"/>
  </r>
  <r>
    <x v="32"/>
    <x v="9"/>
    <n v="0.72670000000000001"/>
  </r>
  <r>
    <x v="32"/>
    <x v="10"/>
    <n v="0.70020000000000004"/>
  </r>
  <r>
    <x v="32"/>
    <x v="11"/>
    <n v="0.67459999999999998"/>
  </r>
  <r>
    <x v="32"/>
    <x v="12"/>
    <n v="0.64959999999999996"/>
  </r>
  <r>
    <x v="32"/>
    <x v="13"/>
    <n v="0.62509999999999999"/>
  </r>
  <r>
    <x v="32"/>
    <x v="14"/>
    <n v="0.6008"/>
  </r>
  <r>
    <x v="32"/>
    <x v="15"/>
    <n v="0.57769999999999999"/>
  </r>
  <r>
    <x v="32"/>
    <x v="16"/>
    <n v="0.55379999999999996"/>
  </r>
  <r>
    <x v="32"/>
    <x v="17"/>
    <n v="0.53159999999999996"/>
  </r>
  <r>
    <x v="32"/>
    <x v="18"/>
    <n v="0.50980000000000003"/>
  </r>
  <r>
    <x v="32"/>
    <x v="19"/>
    <n v="0.48799999999999999"/>
  </r>
  <r>
    <x v="32"/>
    <x v="20"/>
    <n v="0.46650000000000003"/>
  </r>
  <r>
    <x v="32"/>
    <x v="21"/>
    <n v="0.4456"/>
  </r>
  <r>
    <x v="32"/>
    <x v="22"/>
    <n v="0.42449999999999999"/>
  </r>
  <r>
    <x v="32"/>
    <x v="23"/>
    <n v="0.40400000000000003"/>
  </r>
  <r>
    <x v="32"/>
    <x v="24"/>
    <n v="0.38390000000000002"/>
  </r>
  <r>
    <x v="32"/>
    <x v="25"/>
    <n v="0.36399999999999999"/>
  </r>
  <r>
    <x v="32"/>
    <x v="26"/>
    <n v="0.34449999999999997"/>
  </r>
  <r>
    <x v="32"/>
    <x v="27"/>
    <n v="0.32500000000000001"/>
  </r>
  <r>
    <x v="32"/>
    <x v="28"/>
    <n v="0.3054"/>
  </r>
  <r>
    <x v="32"/>
    <x v="29"/>
    <n v="0.28639999999999999"/>
  </r>
  <r>
    <x v="32"/>
    <x v="30"/>
    <n v="0.2676"/>
  </r>
  <r>
    <x v="32"/>
    <x v="31"/>
    <n v="0.2492"/>
  </r>
  <r>
    <x v="32"/>
    <x v="32"/>
    <n v="0.2311"/>
  </r>
  <r>
    <x v="32"/>
    <x v="33"/>
    <n v="0.21290000000000001"/>
  </r>
  <r>
    <x v="32"/>
    <x v="34"/>
    <n v="0.1946"/>
  </r>
  <r>
    <x v="32"/>
    <x v="35"/>
    <n v="0.1759"/>
  </r>
  <r>
    <x v="32"/>
    <x v="36"/>
    <n v="0.1583"/>
  </r>
  <r>
    <x v="32"/>
    <x v="37"/>
    <n v="0.14080000000000001"/>
  </r>
  <r>
    <x v="32"/>
    <x v="38"/>
    <n v="0.12330000000000001"/>
  </r>
  <r>
    <x v="32"/>
    <x v="39"/>
    <n v="0.105"/>
  </r>
  <r>
    <x v="32"/>
    <x v="40"/>
    <n v="8.72E-2"/>
  </r>
  <r>
    <x v="32"/>
    <x v="41"/>
    <n v="7.0000000000000007E-2"/>
  </r>
  <r>
    <x v="32"/>
    <x v="42"/>
    <n v="5.3100000000000001E-2"/>
  </r>
  <r>
    <x v="32"/>
    <x v="43"/>
    <n v="3.56E-2"/>
  </r>
  <r>
    <x v="32"/>
    <x v="44"/>
    <n v="2.2499999999999999E-2"/>
  </r>
  <r>
    <x v="32"/>
    <x v="45"/>
    <n v="1.11E-2"/>
  </r>
  <r>
    <x v="32"/>
    <x v="46"/>
    <n v="4.1999999999999997E-3"/>
  </r>
  <r>
    <x v="32"/>
    <x v="47"/>
    <n v="0"/>
  </r>
  <r>
    <x v="32"/>
    <x v="48"/>
    <n v="0"/>
  </r>
  <r>
    <x v="32"/>
    <x v="49"/>
    <n v="0"/>
  </r>
  <r>
    <x v="32"/>
    <x v="50"/>
    <n v="0"/>
  </r>
  <r>
    <x v="32"/>
    <x v="51"/>
    <n v="0"/>
  </r>
  <r>
    <x v="32"/>
    <x v="52"/>
    <n v="0"/>
  </r>
  <r>
    <x v="32"/>
    <x v="53"/>
    <n v="0"/>
  </r>
  <r>
    <x v="32"/>
    <x v="54"/>
    <n v="0"/>
  </r>
  <r>
    <x v="32"/>
    <x v="55"/>
    <n v="0"/>
  </r>
  <r>
    <x v="32"/>
    <x v="56"/>
    <n v="0"/>
  </r>
  <r>
    <x v="32"/>
    <x v="57"/>
    <n v="0"/>
  </r>
  <r>
    <x v="32"/>
    <x v="58"/>
    <n v="0"/>
  </r>
  <r>
    <x v="32"/>
    <x v="59"/>
    <n v="0"/>
  </r>
  <r>
    <x v="32"/>
    <x v="60"/>
    <n v="0"/>
  </r>
  <r>
    <x v="32"/>
    <x v="61"/>
    <n v="0"/>
  </r>
  <r>
    <x v="32"/>
    <x v="62"/>
    <n v="0"/>
  </r>
  <r>
    <x v="32"/>
    <x v="63"/>
    <n v="0"/>
  </r>
  <r>
    <x v="32"/>
    <x v="64"/>
    <n v="0"/>
  </r>
  <r>
    <x v="32"/>
    <x v="65"/>
    <n v="0"/>
  </r>
  <r>
    <x v="32"/>
    <x v="66"/>
    <n v="0"/>
  </r>
  <r>
    <x v="32"/>
    <x v="67"/>
    <n v="0"/>
  </r>
  <r>
    <x v="32"/>
    <x v="68"/>
    <n v="0"/>
  </r>
  <r>
    <x v="32"/>
    <x v="69"/>
    <n v="0"/>
  </r>
  <r>
    <x v="32"/>
    <x v="70"/>
    <n v="0"/>
  </r>
  <r>
    <x v="32"/>
    <x v="71"/>
    <n v="0"/>
  </r>
  <r>
    <x v="32"/>
    <x v="72"/>
    <n v="0"/>
  </r>
  <r>
    <x v="32"/>
    <x v="73"/>
    <n v="0"/>
  </r>
  <r>
    <x v="32"/>
    <x v="74"/>
    <n v="0"/>
  </r>
  <r>
    <x v="32"/>
    <x v="75"/>
    <n v="0"/>
  </r>
  <r>
    <x v="32"/>
    <x v="76"/>
    <n v="0"/>
  </r>
  <r>
    <x v="32"/>
    <x v="77"/>
    <n v="0"/>
  </r>
  <r>
    <x v="32"/>
    <x v="78"/>
    <n v="0"/>
  </r>
  <r>
    <x v="32"/>
    <x v="79"/>
    <n v="0"/>
  </r>
  <r>
    <x v="32"/>
    <x v="80"/>
    <n v="0"/>
  </r>
  <r>
    <x v="32"/>
    <x v="81"/>
    <n v="0"/>
  </r>
  <r>
    <x v="32"/>
    <x v="82"/>
    <n v="0"/>
  </r>
  <r>
    <x v="32"/>
    <x v="83"/>
    <n v="0"/>
  </r>
  <r>
    <x v="32"/>
    <x v="84"/>
    <n v="0"/>
  </r>
  <r>
    <x v="32"/>
    <x v="85"/>
    <n v="0"/>
  </r>
  <r>
    <x v="32"/>
    <x v="86"/>
    <n v="0"/>
  </r>
  <r>
    <x v="32"/>
    <x v="87"/>
    <n v="0"/>
  </r>
  <r>
    <x v="32"/>
    <x v="88"/>
    <n v="0"/>
  </r>
  <r>
    <x v="32"/>
    <x v="89"/>
    <n v="0"/>
  </r>
  <r>
    <x v="32"/>
    <x v="90"/>
    <n v="8.8999999999999999E-3"/>
  </r>
  <r>
    <x v="33"/>
    <x v="0"/>
    <n v="0.99170000000000003"/>
  </r>
  <r>
    <x v="33"/>
    <x v="1"/>
    <n v="0.96579999999999999"/>
  </r>
  <r>
    <x v="33"/>
    <x v="2"/>
    <n v="0.93279999999999996"/>
  </r>
  <r>
    <x v="33"/>
    <x v="3"/>
    <n v="0.90059999999999996"/>
  </r>
  <r>
    <x v="33"/>
    <x v="4"/>
    <n v="0.86939999999999995"/>
  </r>
  <r>
    <x v="33"/>
    <x v="5"/>
    <n v="0.83930000000000005"/>
  </r>
  <r>
    <x v="33"/>
    <x v="6"/>
    <n v="0.81"/>
  </r>
  <r>
    <x v="33"/>
    <x v="7"/>
    <n v="0.78120000000000001"/>
  </r>
  <r>
    <x v="33"/>
    <x v="8"/>
    <n v="0.75360000000000005"/>
  </r>
  <r>
    <x v="33"/>
    <x v="9"/>
    <n v="0.72670000000000001"/>
  </r>
  <r>
    <x v="33"/>
    <x v="10"/>
    <n v="0.70020000000000004"/>
  </r>
  <r>
    <x v="33"/>
    <x v="11"/>
    <n v="0.67459999999999998"/>
  </r>
  <r>
    <x v="33"/>
    <x v="12"/>
    <n v="0.64959999999999996"/>
  </r>
  <r>
    <x v="33"/>
    <x v="13"/>
    <n v="0.62509999999999999"/>
  </r>
  <r>
    <x v="33"/>
    <x v="14"/>
    <n v="0.6008"/>
  </r>
  <r>
    <x v="33"/>
    <x v="15"/>
    <n v="0.57769999999999999"/>
  </r>
  <r>
    <x v="33"/>
    <x v="16"/>
    <n v="0.55379999999999996"/>
  </r>
  <r>
    <x v="33"/>
    <x v="17"/>
    <n v="0.53159999999999996"/>
  </r>
  <r>
    <x v="33"/>
    <x v="18"/>
    <n v="0.50980000000000003"/>
  </r>
  <r>
    <x v="33"/>
    <x v="19"/>
    <n v="0.48799999999999999"/>
  </r>
  <r>
    <x v="33"/>
    <x v="20"/>
    <n v="0.46650000000000003"/>
  </r>
  <r>
    <x v="33"/>
    <x v="21"/>
    <n v="0.4456"/>
  </r>
  <r>
    <x v="33"/>
    <x v="22"/>
    <n v="0.42449999999999999"/>
  </r>
  <r>
    <x v="33"/>
    <x v="23"/>
    <n v="0.40400000000000003"/>
  </r>
  <r>
    <x v="33"/>
    <x v="24"/>
    <n v="0.38390000000000002"/>
  </r>
  <r>
    <x v="33"/>
    <x v="25"/>
    <n v="0.36399999999999999"/>
  </r>
  <r>
    <x v="33"/>
    <x v="26"/>
    <n v="0.34449999999999997"/>
  </r>
  <r>
    <x v="33"/>
    <x v="27"/>
    <n v="0.32500000000000001"/>
  </r>
  <r>
    <x v="33"/>
    <x v="28"/>
    <n v="0.3054"/>
  </r>
  <r>
    <x v="33"/>
    <x v="29"/>
    <n v="0.28639999999999999"/>
  </r>
  <r>
    <x v="33"/>
    <x v="30"/>
    <n v="0.2676"/>
  </r>
  <r>
    <x v="33"/>
    <x v="31"/>
    <n v="0.2492"/>
  </r>
  <r>
    <x v="33"/>
    <x v="32"/>
    <n v="0.2311"/>
  </r>
  <r>
    <x v="33"/>
    <x v="33"/>
    <n v="0.21290000000000001"/>
  </r>
  <r>
    <x v="33"/>
    <x v="34"/>
    <n v="0.1946"/>
  </r>
  <r>
    <x v="33"/>
    <x v="35"/>
    <n v="0.1759"/>
  </r>
  <r>
    <x v="33"/>
    <x v="36"/>
    <n v="0.1583"/>
  </r>
  <r>
    <x v="33"/>
    <x v="37"/>
    <n v="0.14080000000000001"/>
  </r>
  <r>
    <x v="33"/>
    <x v="38"/>
    <n v="0.12330000000000001"/>
  </r>
  <r>
    <x v="33"/>
    <x v="39"/>
    <n v="0.105"/>
  </r>
  <r>
    <x v="33"/>
    <x v="40"/>
    <n v="8.72E-2"/>
  </r>
  <r>
    <x v="33"/>
    <x v="41"/>
    <n v="7.0000000000000007E-2"/>
  </r>
  <r>
    <x v="33"/>
    <x v="42"/>
    <n v="5.28E-2"/>
  </r>
  <r>
    <x v="33"/>
    <x v="43"/>
    <n v="3.5000000000000003E-2"/>
  </r>
  <r>
    <x v="33"/>
    <x v="44"/>
    <n v="1.7500000000000002E-2"/>
  </r>
  <r>
    <x v="33"/>
    <x v="45"/>
    <n v="6.3E-3"/>
  </r>
  <r>
    <x v="33"/>
    <x v="46"/>
    <n v="0"/>
  </r>
  <r>
    <x v="33"/>
    <x v="47"/>
    <n v="0"/>
  </r>
  <r>
    <x v="33"/>
    <x v="48"/>
    <n v="0"/>
  </r>
  <r>
    <x v="33"/>
    <x v="49"/>
    <n v="0"/>
  </r>
  <r>
    <x v="33"/>
    <x v="50"/>
    <n v="0"/>
  </r>
  <r>
    <x v="33"/>
    <x v="51"/>
    <n v="0"/>
  </r>
  <r>
    <x v="33"/>
    <x v="52"/>
    <n v="0"/>
  </r>
  <r>
    <x v="33"/>
    <x v="53"/>
    <n v="0"/>
  </r>
  <r>
    <x v="33"/>
    <x v="54"/>
    <n v="0"/>
  </r>
  <r>
    <x v="33"/>
    <x v="55"/>
    <n v="0"/>
  </r>
  <r>
    <x v="33"/>
    <x v="56"/>
    <n v="0"/>
  </r>
  <r>
    <x v="33"/>
    <x v="57"/>
    <n v="0"/>
  </r>
  <r>
    <x v="33"/>
    <x v="58"/>
    <n v="0"/>
  </r>
  <r>
    <x v="33"/>
    <x v="59"/>
    <n v="0"/>
  </r>
  <r>
    <x v="33"/>
    <x v="60"/>
    <n v="0"/>
  </r>
  <r>
    <x v="33"/>
    <x v="61"/>
    <n v="0"/>
  </r>
  <r>
    <x v="33"/>
    <x v="62"/>
    <n v="0"/>
  </r>
  <r>
    <x v="33"/>
    <x v="63"/>
    <n v="0"/>
  </r>
  <r>
    <x v="33"/>
    <x v="64"/>
    <n v="0"/>
  </r>
  <r>
    <x v="33"/>
    <x v="65"/>
    <n v="0"/>
  </r>
  <r>
    <x v="33"/>
    <x v="66"/>
    <n v="0"/>
  </r>
  <r>
    <x v="33"/>
    <x v="67"/>
    <n v="0"/>
  </r>
  <r>
    <x v="33"/>
    <x v="68"/>
    <n v="0"/>
  </r>
  <r>
    <x v="33"/>
    <x v="69"/>
    <n v="0"/>
  </r>
  <r>
    <x v="33"/>
    <x v="70"/>
    <n v="0"/>
  </r>
  <r>
    <x v="33"/>
    <x v="71"/>
    <n v="0"/>
  </r>
  <r>
    <x v="33"/>
    <x v="72"/>
    <n v="0"/>
  </r>
  <r>
    <x v="33"/>
    <x v="73"/>
    <n v="0"/>
  </r>
  <r>
    <x v="33"/>
    <x v="74"/>
    <n v="0"/>
  </r>
  <r>
    <x v="33"/>
    <x v="75"/>
    <n v="0"/>
  </r>
  <r>
    <x v="33"/>
    <x v="76"/>
    <n v="0"/>
  </r>
  <r>
    <x v="33"/>
    <x v="77"/>
    <n v="0"/>
  </r>
  <r>
    <x v="33"/>
    <x v="78"/>
    <n v="0"/>
  </r>
  <r>
    <x v="33"/>
    <x v="79"/>
    <n v="0"/>
  </r>
  <r>
    <x v="33"/>
    <x v="80"/>
    <n v="0"/>
  </r>
  <r>
    <x v="33"/>
    <x v="81"/>
    <n v="0"/>
  </r>
  <r>
    <x v="33"/>
    <x v="82"/>
    <n v="0"/>
  </r>
  <r>
    <x v="33"/>
    <x v="83"/>
    <n v="0"/>
  </r>
  <r>
    <x v="33"/>
    <x v="84"/>
    <n v="0"/>
  </r>
  <r>
    <x v="33"/>
    <x v="85"/>
    <n v="0"/>
  </r>
  <r>
    <x v="33"/>
    <x v="86"/>
    <n v="0"/>
  </r>
  <r>
    <x v="33"/>
    <x v="87"/>
    <n v="0"/>
  </r>
  <r>
    <x v="33"/>
    <x v="88"/>
    <n v="0"/>
  </r>
  <r>
    <x v="33"/>
    <x v="89"/>
    <n v="0"/>
  </r>
  <r>
    <x v="33"/>
    <x v="90"/>
    <n v="1.4E-3"/>
  </r>
  <r>
    <x v="34"/>
    <x v="0"/>
    <n v="0.99170000000000003"/>
  </r>
  <r>
    <x v="34"/>
    <x v="1"/>
    <n v="0.96579999999999999"/>
  </r>
  <r>
    <x v="34"/>
    <x v="2"/>
    <n v="0.93279999999999996"/>
  </r>
  <r>
    <x v="34"/>
    <x v="3"/>
    <n v="0.90059999999999996"/>
  </r>
  <r>
    <x v="34"/>
    <x v="4"/>
    <n v="0.86939999999999995"/>
  </r>
  <r>
    <x v="34"/>
    <x v="5"/>
    <n v="0.83930000000000005"/>
  </r>
  <r>
    <x v="34"/>
    <x v="6"/>
    <n v="0.81"/>
  </r>
  <r>
    <x v="34"/>
    <x v="7"/>
    <n v="0.78120000000000001"/>
  </r>
  <r>
    <x v="34"/>
    <x v="8"/>
    <n v="0.75360000000000005"/>
  </r>
  <r>
    <x v="34"/>
    <x v="9"/>
    <n v="0.72670000000000001"/>
  </r>
  <r>
    <x v="34"/>
    <x v="10"/>
    <n v="0.70020000000000004"/>
  </r>
  <r>
    <x v="34"/>
    <x v="11"/>
    <n v="0.67459999999999998"/>
  </r>
  <r>
    <x v="34"/>
    <x v="12"/>
    <n v="0.64959999999999996"/>
  </r>
  <r>
    <x v="34"/>
    <x v="13"/>
    <n v="0.62490000000000001"/>
  </r>
  <r>
    <x v="34"/>
    <x v="14"/>
    <n v="0.6008"/>
  </r>
  <r>
    <x v="34"/>
    <x v="15"/>
    <n v="0.57769999999999999"/>
  </r>
  <r>
    <x v="34"/>
    <x v="16"/>
    <n v="0.55379999999999996"/>
  </r>
  <r>
    <x v="34"/>
    <x v="17"/>
    <n v="0.53159999999999996"/>
  </r>
  <r>
    <x v="34"/>
    <x v="18"/>
    <n v="0.50980000000000003"/>
  </r>
  <r>
    <x v="34"/>
    <x v="19"/>
    <n v="0.48799999999999999"/>
  </r>
  <r>
    <x v="34"/>
    <x v="20"/>
    <n v="0.46650000000000003"/>
  </r>
  <r>
    <x v="34"/>
    <x v="21"/>
    <n v="0.4456"/>
  </r>
  <r>
    <x v="34"/>
    <x v="22"/>
    <n v="0.42449999999999999"/>
  </r>
  <r>
    <x v="34"/>
    <x v="23"/>
    <n v="0.40400000000000003"/>
  </r>
  <r>
    <x v="34"/>
    <x v="24"/>
    <n v="0.38390000000000002"/>
  </r>
  <r>
    <x v="34"/>
    <x v="25"/>
    <n v="0.36399999999999999"/>
  </r>
  <r>
    <x v="34"/>
    <x v="26"/>
    <n v="0.34449999999999997"/>
  </r>
  <r>
    <x v="34"/>
    <x v="27"/>
    <n v="0.32500000000000001"/>
  </r>
  <r>
    <x v="34"/>
    <x v="28"/>
    <n v="0.3054"/>
  </r>
  <r>
    <x v="34"/>
    <x v="29"/>
    <n v="0.28639999999999999"/>
  </r>
  <r>
    <x v="34"/>
    <x v="30"/>
    <n v="0.2676"/>
  </r>
  <r>
    <x v="34"/>
    <x v="31"/>
    <n v="0.2492"/>
  </r>
  <r>
    <x v="34"/>
    <x v="32"/>
    <n v="0.2311"/>
  </r>
  <r>
    <x v="34"/>
    <x v="33"/>
    <n v="0.21290000000000001"/>
  </r>
  <r>
    <x v="34"/>
    <x v="34"/>
    <n v="0.1946"/>
  </r>
  <r>
    <x v="34"/>
    <x v="35"/>
    <n v="0.1759"/>
  </r>
  <r>
    <x v="34"/>
    <x v="36"/>
    <n v="0.1583"/>
  </r>
  <r>
    <x v="34"/>
    <x v="37"/>
    <n v="0.14080000000000001"/>
  </r>
  <r>
    <x v="34"/>
    <x v="38"/>
    <n v="0.1231"/>
  </r>
  <r>
    <x v="34"/>
    <x v="39"/>
    <n v="0.105"/>
  </r>
  <r>
    <x v="34"/>
    <x v="40"/>
    <n v="8.72E-2"/>
  </r>
  <r>
    <x v="34"/>
    <x v="41"/>
    <n v="7.0000000000000007E-2"/>
  </r>
  <r>
    <x v="34"/>
    <x v="42"/>
    <n v="5.28E-2"/>
  </r>
  <r>
    <x v="34"/>
    <x v="43"/>
    <n v="3.5000000000000003E-2"/>
  </r>
  <r>
    <x v="34"/>
    <x v="44"/>
    <n v="1.6899999999999998E-2"/>
  </r>
  <r>
    <x v="34"/>
    <x v="45"/>
    <n v="2E-3"/>
  </r>
  <r>
    <x v="34"/>
    <x v="46"/>
    <n v="0"/>
  </r>
  <r>
    <x v="34"/>
    <x v="47"/>
    <n v="0"/>
  </r>
  <r>
    <x v="34"/>
    <x v="48"/>
    <n v="0"/>
  </r>
  <r>
    <x v="34"/>
    <x v="49"/>
    <n v="0"/>
  </r>
  <r>
    <x v="34"/>
    <x v="50"/>
    <n v="0"/>
  </r>
  <r>
    <x v="34"/>
    <x v="51"/>
    <n v="0"/>
  </r>
  <r>
    <x v="34"/>
    <x v="52"/>
    <n v="0"/>
  </r>
  <r>
    <x v="34"/>
    <x v="53"/>
    <n v="0"/>
  </r>
  <r>
    <x v="34"/>
    <x v="54"/>
    <n v="0"/>
  </r>
  <r>
    <x v="34"/>
    <x v="55"/>
    <n v="0"/>
  </r>
  <r>
    <x v="34"/>
    <x v="56"/>
    <n v="0"/>
  </r>
  <r>
    <x v="34"/>
    <x v="57"/>
    <n v="0"/>
  </r>
  <r>
    <x v="34"/>
    <x v="58"/>
    <n v="0"/>
  </r>
  <r>
    <x v="34"/>
    <x v="59"/>
    <n v="0"/>
  </r>
  <r>
    <x v="34"/>
    <x v="60"/>
    <n v="0"/>
  </r>
  <r>
    <x v="34"/>
    <x v="61"/>
    <n v="0"/>
  </r>
  <r>
    <x v="34"/>
    <x v="62"/>
    <n v="0"/>
  </r>
  <r>
    <x v="34"/>
    <x v="63"/>
    <n v="0"/>
  </r>
  <r>
    <x v="34"/>
    <x v="64"/>
    <n v="0"/>
  </r>
  <r>
    <x v="34"/>
    <x v="65"/>
    <n v="0"/>
  </r>
  <r>
    <x v="34"/>
    <x v="66"/>
    <n v="0"/>
  </r>
  <r>
    <x v="34"/>
    <x v="67"/>
    <n v="0"/>
  </r>
  <r>
    <x v="34"/>
    <x v="68"/>
    <n v="0"/>
  </r>
  <r>
    <x v="34"/>
    <x v="69"/>
    <n v="0"/>
  </r>
  <r>
    <x v="34"/>
    <x v="70"/>
    <n v="0"/>
  </r>
  <r>
    <x v="34"/>
    <x v="71"/>
    <n v="0"/>
  </r>
  <r>
    <x v="34"/>
    <x v="72"/>
    <n v="0"/>
  </r>
  <r>
    <x v="34"/>
    <x v="73"/>
    <n v="0"/>
  </r>
  <r>
    <x v="34"/>
    <x v="74"/>
    <n v="0"/>
  </r>
  <r>
    <x v="34"/>
    <x v="75"/>
    <n v="0"/>
  </r>
  <r>
    <x v="34"/>
    <x v="76"/>
    <n v="0"/>
  </r>
  <r>
    <x v="34"/>
    <x v="77"/>
    <n v="0"/>
  </r>
  <r>
    <x v="34"/>
    <x v="78"/>
    <n v="0"/>
  </r>
  <r>
    <x v="34"/>
    <x v="79"/>
    <n v="0"/>
  </r>
  <r>
    <x v="34"/>
    <x v="80"/>
    <n v="0"/>
  </r>
  <r>
    <x v="34"/>
    <x v="81"/>
    <n v="0"/>
  </r>
  <r>
    <x v="34"/>
    <x v="82"/>
    <n v="0"/>
  </r>
  <r>
    <x v="34"/>
    <x v="83"/>
    <n v="0"/>
  </r>
  <r>
    <x v="34"/>
    <x v="84"/>
    <n v="0"/>
  </r>
  <r>
    <x v="34"/>
    <x v="85"/>
    <n v="0"/>
  </r>
  <r>
    <x v="34"/>
    <x v="86"/>
    <n v="0"/>
  </r>
  <r>
    <x v="34"/>
    <x v="87"/>
    <n v="0"/>
  </r>
  <r>
    <x v="34"/>
    <x v="88"/>
    <n v="0"/>
  </r>
  <r>
    <x v="34"/>
    <x v="89"/>
    <n v="0"/>
  </r>
  <r>
    <x v="34"/>
    <x v="9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84">
  <r>
    <x v="0"/>
    <x v="0"/>
    <n v="3.0952999999999999"/>
  </r>
  <r>
    <x v="0"/>
    <x v="1"/>
    <n v="3.0445000000000002"/>
  </r>
  <r>
    <x v="0"/>
    <x v="2"/>
    <n v="2.9752000000000001"/>
  </r>
  <r>
    <x v="0"/>
    <x v="3"/>
    <n v="2.9123000000000001"/>
  </r>
  <r>
    <x v="0"/>
    <x v="4"/>
    <n v="2.8517999999999999"/>
  </r>
  <r>
    <x v="0"/>
    <x v="5"/>
    <n v="2.7925"/>
  </r>
  <r>
    <x v="0"/>
    <x v="6"/>
    <n v="2.7328999999999999"/>
  </r>
  <r>
    <x v="0"/>
    <x v="7"/>
    <n v="2.6774"/>
  </r>
  <r>
    <x v="0"/>
    <x v="8"/>
    <n v="2.6211000000000002"/>
  </r>
  <r>
    <x v="0"/>
    <x v="9"/>
    <n v="2.5687000000000002"/>
  </r>
  <r>
    <x v="0"/>
    <x v="10"/>
    <n v="2.5211000000000001"/>
  </r>
  <r>
    <x v="0"/>
    <x v="11"/>
    <n v="2.4706000000000001"/>
  </r>
  <r>
    <x v="0"/>
    <x v="12"/>
    <n v="2.4232999999999998"/>
  </r>
  <r>
    <x v="0"/>
    <x v="13"/>
    <n v="2.3761000000000001"/>
  </r>
  <r>
    <x v="0"/>
    <x v="14"/>
    <n v="2.3283999999999998"/>
  </r>
  <r>
    <x v="0"/>
    <x v="15"/>
    <n v="2.2856000000000001"/>
  </r>
  <r>
    <x v="0"/>
    <x v="16"/>
    <n v="2.2406000000000001"/>
  </r>
  <r>
    <x v="0"/>
    <x v="17"/>
    <n v="2.1964000000000001"/>
  </r>
  <r>
    <x v="0"/>
    <x v="18"/>
    <n v="2.1616"/>
  </r>
  <r>
    <x v="0"/>
    <x v="19"/>
    <n v="2.1206999999999998"/>
  </r>
  <r>
    <x v="0"/>
    <x v="20"/>
    <n v="2.08"/>
  </r>
  <r>
    <x v="0"/>
    <x v="21"/>
    <n v="2.0409000000000002"/>
  </r>
  <r>
    <x v="0"/>
    <x v="22"/>
    <n v="2.0032999999999999"/>
  </r>
  <r>
    <x v="0"/>
    <x v="23"/>
    <n v="1.9685999999999999"/>
  </r>
  <r>
    <x v="0"/>
    <x v="24"/>
    <n v="1.9315"/>
  </r>
  <r>
    <x v="0"/>
    <x v="25"/>
    <n v="1.8905000000000001"/>
  </r>
  <r>
    <x v="0"/>
    <x v="26"/>
    <n v="1.8542000000000001"/>
  </r>
  <r>
    <x v="0"/>
    <x v="27"/>
    <n v="1.8182"/>
  </r>
  <r>
    <x v="0"/>
    <x v="28"/>
    <n v="1.7862"/>
  </r>
  <r>
    <x v="0"/>
    <x v="29"/>
    <n v="1.7531000000000001"/>
  </r>
  <r>
    <x v="0"/>
    <x v="30"/>
    <n v="1.7216"/>
  </r>
  <r>
    <x v="0"/>
    <x v="31"/>
    <n v="1.6887000000000001"/>
  </r>
  <r>
    <x v="0"/>
    <x v="32"/>
    <n v="1.657"/>
  </r>
  <r>
    <x v="0"/>
    <x v="33"/>
    <n v="1.6226"/>
  </r>
  <r>
    <x v="0"/>
    <x v="34"/>
    <n v="1.5891999999999999"/>
  </r>
  <r>
    <x v="0"/>
    <x v="35"/>
    <n v="1.5589"/>
  </r>
  <r>
    <x v="0"/>
    <x v="36"/>
    <n v="1.5319"/>
  </r>
  <r>
    <x v="0"/>
    <x v="37"/>
    <n v="1.4988999999999999"/>
  </r>
  <r>
    <x v="0"/>
    <x v="38"/>
    <n v="1.4743999999999999"/>
  </r>
  <r>
    <x v="0"/>
    <x v="39"/>
    <n v="1.4447000000000001"/>
  </r>
  <r>
    <x v="0"/>
    <x v="40"/>
    <n v="1.4147000000000001"/>
  </r>
  <r>
    <x v="0"/>
    <x v="41"/>
    <n v="1.3833"/>
  </r>
  <r>
    <x v="0"/>
    <x v="42"/>
    <n v="1.3561000000000001"/>
  </r>
  <r>
    <x v="0"/>
    <x v="43"/>
    <n v="1.3289"/>
  </r>
  <r>
    <x v="0"/>
    <x v="44"/>
    <n v="1.3006"/>
  </r>
  <r>
    <x v="0"/>
    <x v="45"/>
    <n v="1.2723"/>
  </r>
  <r>
    <x v="0"/>
    <x v="46"/>
    <n v="1.2492000000000001"/>
  </r>
  <r>
    <x v="0"/>
    <x v="47"/>
    <n v="1.2202999999999999"/>
  </r>
  <r>
    <x v="0"/>
    <x v="48"/>
    <n v="1.1953"/>
  </r>
  <r>
    <x v="0"/>
    <x v="49"/>
    <n v="1.1647000000000001"/>
  </r>
  <r>
    <x v="0"/>
    <x v="50"/>
    <n v="1.1361000000000001"/>
  </r>
  <r>
    <x v="0"/>
    <x v="51"/>
    <n v="1.1119000000000001"/>
  </r>
  <r>
    <x v="0"/>
    <x v="52"/>
    <n v="1.0855999999999999"/>
  </r>
  <r>
    <x v="0"/>
    <x v="53"/>
    <n v="1.0584"/>
  </r>
  <r>
    <x v="0"/>
    <x v="54"/>
    <n v="1.0347"/>
  </r>
  <r>
    <x v="0"/>
    <x v="55"/>
    <n v="1.0114000000000001"/>
  </r>
  <r>
    <x v="0"/>
    <x v="56"/>
    <n v="0.98860000000000003"/>
  </r>
  <r>
    <x v="0"/>
    <x v="57"/>
    <n v="0.96550000000000002"/>
  </r>
  <r>
    <x v="0"/>
    <x v="58"/>
    <n v="0.93459999999999999"/>
  </r>
  <r>
    <x v="0"/>
    <x v="59"/>
    <n v="0.91549999999999998"/>
  </r>
  <r>
    <x v="0"/>
    <x v="60"/>
    <n v="0.89890000000000003"/>
  </r>
  <r>
    <x v="0"/>
    <x v="61"/>
    <n v="0.87739999999999996"/>
  </r>
  <r>
    <x v="0"/>
    <x v="62"/>
    <n v="0.85540000000000005"/>
  </r>
  <r>
    <x v="0"/>
    <x v="63"/>
    <n v="0.82950000000000002"/>
  </r>
  <r>
    <x v="0"/>
    <x v="64"/>
    <n v="0.80900000000000005"/>
  </r>
  <r>
    <x v="0"/>
    <x v="65"/>
    <n v="0.78469999999999995"/>
  </r>
  <r>
    <x v="0"/>
    <x v="66"/>
    <n v="0.7671"/>
  </r>
  <r>
    <x v="0"/>
    <x v="67"/>
    <n v="0.745"/>
  </r>
  <r>
    <x v="0"/>
    <x v="68"/>
    <n v="0.72709999999999997"/>
  </r>
  <r>
    <x v="0"/>
    <x v="69"/>
    <n v="0.70809999999999995"/>
  </r>
  <r>
    <x v="0"/>
    <x v="70"/>
    <n v="0.68740000000000001"/>
  </r>
  <r>
    <x v="0"/>
    <x v="71"/>
    <n v="0.67559999999999998"/>
  </r>
  <r>
    <x v="0"/>
    <x v="72"/>
    <n v="0.66"/>
  </r>
  <r>
    <x v="0"/>
    <x v="73"/>
    <n v="0.64839999999999998"/>
  </r>
  <r>
    <x v="0"/>
    <x v="74"/>
    <n v="0.64039999999999997"/>
  </r>
  <r>
    <x v="0"/>
    <x v="75"/>
    <n v="0.62580000000000002"/>
  </r>
  <r>
    <x v="0"/>
    <x v="76"/>
    <n v="0.61329999999999996"/>
  </r>
  <r>
    <x v="0"/>
    <x v="77"/>
    <n v="0.60350000000000004"/>
  </r>
  <r>
    <x v="0"/>
    <x v="78"/>
    <n v="0.59760000000000002"/>
  </r>
  <r>
    <x v="0"/>
    <x v="79"/>
    <n v="0.59150000000000003"/>
  </r>
  <r>
    <x v="0"/>
    <x v="80"/>
    <n v="0.59019999999999995"/>
  </r>
  <r>
    <x v="0"/>
    <x v="81"/>
    <n v="0.59040000000000004"/>
  </r>
  <r>
    <x v="0"/>
    <x v="82"/>
    <n v="0.59660000000000002"/>
  </r>
  <r>
    <x v="0"/>
    <x v="83"/>
    <n v="0.60219999999999996"/>
  </r>
  <r>
    <x v="0"/>
    <x v="84"/>
    <n v="0.6069"/>
  </r>
  <r>
    <x v="0"/>
    <x v="85"/>
    <n v="0.61819999999999997"/>
  </r>
  <r>
    <x v="0"/>
    <x v="86"/>
    <n v="0.63029999999999997"/>
  </r>
  <r>
    <x v="0"/>
    <x v="87"/>
    <n v="0.6472"/>
  </r>
  <r>
    <x v="0"/>
    <x v="88"/>
    <n v="0.66639999999999999"/>
  </r>
  <r>
    <x v="0"/>
    <x v="89"/>
    <n v="0.6865"/>
  </r>
  <r>
    <x v="0"/>
    <x v="90"/>
    <n v="0.70579999999999998"/>
  </r>
  <r>
    <x v="1"/>
    <x v="0"/>
    <n v="2.4361000000000002"/>
  </r>
  <r>
    <x v="1"/>
    <x v="1"/>
    <n v="2.3927999999999998"/>
  </r>
  <r>
    <x v="1"/>
    <x v="2"/>
    <n v="2.3361000000000001"/>
  </r>
  <r>
    <x v="1"/>
    <x v="3"/>
    <n v="2.282"/>
  </r>
  <r>
    <x v="1"/>
    <x v="4"/>
    <n v="2.2286999999999999"/>
  </r>
  <r>
    <x v="1"/>
    <x v="5"/>
    <n v="2.1781999999999999"/>
  </r>
  <r>
    <x v="1"/>
    <x v="6"/>
    <n v="2.1293000000000002"/>
  </r>
  <r>
    <x v="1"/>
    <x v="7"/>
    <n v="2.0815999999999999"/>
  </r>
  <r>
    <x v="1"/>
    <x v="8"/>
    <n v="2.0363000000000002"/>
  </r>
  <r>
    <x v="1"/>
    <x v="9"/>
    <n v="1.9896"/>
  </r>
  <r>
    <x v="1"/>
    <x v="10"/>
    <n v="1.9477"/>
  </r>
  <r>
    <x v="1"/>
    <x v="11"/>
    <n v="1.9063000000000001"/>
  </r>
  <r>
    <x v="1"/>
    <x v="12"/>
    <n v="1.8641000000000001"/>
  </r>
  <r>
    <x v="1"/>
    <x v="13"/>
    <n v="1.8234999999999999"/>
  </r>
  <r>
    <x v="1"/>
    <x v="14"/>
    <n v="1.7841"/>
  </r>
  <r>
    <x v="1"/>
    <x v="15"/>
    <n v="1.7454000000000001"/>
  </r>
  <r>
    <x v="1"/>
    <x v="16"/>
    <n v="1.7070000000000001"/>
  </r>
  <r>
    <x v="1"/>
    <x v="17"/>
    <n v="1.6719999999999999"/>
  </r>
  <r>
    <x v="1"/>
    <x v="18"/>
    <n v="1.6369"/>
  </r>
  <r>
    <x v="1"/>
    <x v="19"/>
    <n v="1.6032999999999999"/>
  </r>
  <r>
    <x v="1"/>
    <x v="20"/>
    <n v="1.5686"/>
  </r>
  <r>
    <x v="1"/>
    <x v="21"/>
    <n v="1.5348999999999999"/>
  </r>
  <r>
    <x v="1"/>
    <x v="22"/>
    <n v="1.5021"/>
  </r>
  <r>
    <x v="1"/>
    <x v="23"/>
    <n v="1.4710000000000001"/>
  </r>
  <r>
    <x v="1"/>
    <x v="24"/>
    <n v="1.4393"/>
  </r>
  <r>
    <x v="1"/>
    <x v="25"/>
    <n v="1.409"/>
  </r>
  <r>
    <x v="1"/>
    <x v="26"/>
    <n v="1.3783000000000001"/>
  </r>
  <r>
    <x v="1"/>
    <x v="27"/>
    <n v="1.3494999999999999"/>
  </r>
  <r>
    <x v="1"/>
    <x v="28"/>
    <n v="1.3205"/>
  </r>
  <r>
    <x v="1"/>
    <x v="29"/>
    <n v="1.2918000000000001"/>
  </r>
  <r>
    <x v="1"/>
    <x v="30"/>
    <n v="1.2639"/>
  </r>
  <r>
    <x v="1"/>
    <x v="31"/>
    <n v="1.2365999999999999"/>
  </r>
  <r>
    <x v="1"/>
    <x v="32"/>
    <n v="1.2089000000000001"/>
  </r>
  <r>
    <x v="1"/>
    <x v="33"/>
    <n v="1.1795"/>
  </r>
  <r>
    <x v="1"/>
    <x v="34"/>
    <n v="1.1527000000000001"/>
  </r>
  <r>
    <x v="1"/>
    <x v="35"/>
    <n v="1.1281000000000001"/>
  </r>
  <r>
    <x v="1"/>
    <x v="36"/>
    <n v="1.1011"/>
  </r>
  <r>
    <x v="1"/>
    <x v="37"/>
    <n v="1.0772999999999999"/>
  </r>
  <r>
    <x v="1"/>
    <x v="38"/>
    <n v="1.0532999999999999"/>
  </r>
  <r>
    <x v="1"/>
    <x v="39"/>
    <n v="1.0281"/>
  </r>
  <r>
    <x v="1"/>
    <x v="40"/>
    <n v="1.0036"/>
  </r>
  <r>
    <x v="1"/>
    <x v="41"/>
    <n v="0.97940000000000005"/>
  </r>
  <r>
    <x v="1"/>
    <x v="42"/>
    <n v="0.95530000000000004"/>
  </r>
  <r>
    <x v="1"/>
    <x v="43"/>
    <n v="0.93110000000000004"/>
  </r>
  <r>
    <x v="1"/>
    <x v="44"/>
    <n v="0.90920000000000001"/>
  </r>
  <r>
    <x v="1"/>
    <x v="45"/>
    <n v="0.88460000000000005"/>
  </r>
  <r>
    <x v="1"/>
    <x v="46"/>
    <n v="0.86219999999999997"/>
  </r>
  <r>
    <x v="1"/>
    <x v="47"/>
    <n v="0.83860000000000001"/>
  </r>
  <r>
    <x v="1"/>
    <x v="48"/>
    <n v="0.81640000000000001"/>
  </r>
  <r>
    <x v="1"/>
    <x v="49"/>
    <n v="0.7944"/>
  </r>
  <r>
    <x v="1"/>
    <x v="50"/>
    <n v="0.77190000000000003"/>
  </r>
  <r>
    <x v="1"/>
    <x v="51"/>
    <n v="0.74970000000000003"/>
  </r>
  <r>
    <x v="1"/>
    <x v="52"/>
    <n v="0.72940000000000005"/>
  </r>
  <r>
    <x v="1"/>
    <x v="53"/>
    <n v="0.70779999999999998"/>
  </r>
  <r>
    <x v="1"/>
    <x v="54"/>
    <n v="0.68720000000000003"/>
  </r>
  <r>
    <x v="1"/>
    <x v="55"/>
    <n v="0.66700000000000004"/>
  </r>
  <r>
    <x v="1"/>
    <x v="56"/>
    <n v="0.64700000000000002"/>
  </r>
  <r>
    <x v="1"/>
    <x v="57"/>
    <n v="0.62819999999999998"/>
  </r>
  <r>
    <x v="1"/>
    <x v="58"/>
    <n v="0.60760000000000003"/>
  </r>
  <r>
    <x v="1"/>
    <x v="59"/>
    <n v="0.58919999999999995"/>
  </r>
  <r>
    <x v="1"/>
    <x v="60"/>
    <n v="0.57050000000000001"/>
  </r>
  <r>
    <x v="1"/>
    <x v="61"/>
    <n v="0.55149999999999999"/>
  </r>
  <r>
    <x v="1"/>
    <x v="62"/>
    <n v="0.53459999999999996"/>
  </r>
  <r>
    <x v="1"/>
    <x v="63"/>
    <n v="0.51619999999999999"/>
  </r>
  <r>
    <x v="1"/>
    <x v="64"/>
    <n v="0.4995"/>
  </r>
  <r>
    <x v="1"/>
    <x v="65"/>
    <n v="0.48180000000000001"/>
  </r>
  <r>
    <x v="1"/>
    <x v="66"/>
    <n v="0.46410000000000001"/>
  </r>
  <r>
    <x v="1"/>
    <x v="67"/>
    <n v="0.44900000000000001"/>
  </r>
  <r>
    <x v="1"/>
    <x v="68"/>
    <n v="0.434"/>
  </r>
  <r>
    <x v="1"/>
    <x v="69"/>
    <n v="0.41810000000000003"/>
  </r>
  <r>
    <x v="1"/>
    <x v="70"/>
    <n v="0.40439999999999998"/>
  </r>
  <r>
    <x v="1"/>
    <x v="71"/>
    <n v="0.39400000000000002"/>
  </r>
  <r>
    <x v="1"/>
    <x v="72"/>
    <n v="0.38069999999999998"/>
  </r>
  <r>
    <x v="1"/>
    <x v="73"/>
    <n v="0.37219999999999998"/>
  </r>
  <r>
    <x v="1"/>
    <x v="74"/>
    <n v="0.36149999999999999"/>
  </r>
  <r>
    <x v="1"/>
    <x v="75"/>
    <n v="0.35099999999999998"/>
  </r>
  <r>
    <x v="1"/>
    <x v="76"/>
    <n v="0.3427"/>
  </r>
  <r>
    <x v="1"/>
    <x v="77"/>
    <n v="0.33879999999999999"/>
  </r>
  <r>
    <x v="1"/>
    <x v="78"/>
    <n v="0.33019999999999999"/>
  </r>
  <r>
    <x v="1"/>
    <x v="79"/>
    <n v="0.32900000000000001"/>
  </r>
  <r>
    <x v="1"/>
    <x v="80"/>
    <n v="0.32700000000000001"/>
  </r>
  <r>
    <x v="1"/>
    <x v="81"/>
    <n v="0.32450000000000001"/>
  </r>
  <r>
    <x v="1"/>
    <x v="82"/>
    <n v="0.32979999999999998"/>
  </r>
  <r>
    <x v="1"/>
    <x v="83"/>
    <n v="0.33019999999999999"/>
  </r>
  <r>
    <x v="1"/>
    <x v="84"/>
    <n v="0.33829999999999999"/>
  </r>
  <r>
    <x v="1"/>
    <x v="85"/>
    <n v="0.34639999999999999"/>
  </r>
  <r>
    <x v="1"/>
    <x v="86"/>
    <n v="0.35709999999999997"/>
  </r>
  <r>
    <x v="1"/>
    <x v="87"/>
    <n v="0.37169999999999997"/>
  </r>
  <r>
    <x v="1"/>
    <x v="88"/>
    <n v="0.38790000000000002"/>
  </r>
  <r>
    <x v="1"/>
    <x v="89"/>
    <n v="0.40710000000000002"/>
  </r>
  <r>
    <x v="1"/>
    <x v="90"/>
    <n v="0.4239"/>
  </r>
  <r>
    <x v="2"/>
    <x v="0"/>
    <n v="2.1507999999999998"/>
  </r>
  <r>
    <x v="2"/>
    <x v="1"/>
    <n v="2.1113"/>
  </r>
  <r>
    <x v="2"/>
    <x v="2"/>
    <n v="2.0596999999999999"/>
  </r>
  <r>
    <x v="2"/>
    <x v="3"/>
    <n v="2.0091000000000001"/>
  </r>
  <r>
    <x v="2"/>
    <x v="4"/>
    <n v="1.9608000000000001"/>
  </r>
  <r>
    <x v="2"/>
    <x v="5"/>
    <n v="1.9137999999999999"/>
  </r>
  <r>
    <x v="2"/>
    <x v="6"/>
    <n v="1.869"/>
  </r>
  <r>
    <x v="2"/>
    <x v="7"/>
    <n v="1.8243"/>
  </r>
  <r>
    <x v="2"/>
    <x v="8"/>
    <n v="1.7821"/>
  </r>
  <r>
    <x v="2"/>
    <x v="9"/>
    <n v="1.7404999999999999"/>
  </r>
  <r>
    <x v="2"/>
    <x v="10"/>
    <n v="1.7005999999999999"/>
  </r>
  <r>
    <x v="2"/>
    <x v="11"/>
    <n v="1.6617"/>
  </r>
  <r>
    <x v="2"/>
    <x v="12"/>
    <n v="1.6241000000000001"/>
  </r>
  <r>
    <x v="2"/>
    <x v="13"/>
    <n v="1.5880000000000001"/>
  </r>
  <r>
    <x v="2"/>
    <x v="14"/>
    <n v="1.5522"/>
  </r>
  <r>
    <x v="2"/>
    <x v="15"/>
    <n v="1.5166999999999999"/>
  </r>
  <r>
    <x v="2"/>
    <x v="16"/>
    <n v="1.4830000000000001"/>
  </r>
  <r>
    <x v="2"/>
    <x v="17"/>
    <n v="1.4493"/>
  </r>
  <r>
    <x v="2"/>
    <x v="18"/>
    <n v="1.4169"/>
  </r>
  <r>
    <x v="2"/>
    <x v="19"/>
    <n v="1.3849"/>
  </r>
  <r>
    <x v="2"/>
    <x v="20"/>
    <n v="1.3542000000000001"/>
  </r>
  <r>
    <x v="2"/>
    <x v="21"/>
    <n v="1.3232999999999999"/>
  </r>
  <r>
    <x v="2"/>
    <x v="22"/>
    <n v="1.2930999999999999"/>
  </r>
  <r>
    <x v="2"/>
    <x v="23"/>
    <n v="1.2643"/>
  </r>
  <r>
    <x v="2"/>
    <x v="24"/>
    <n v="1.2361"/>
  </r>
  <r>
    <x v="2"/>
    <x v="25"/>
    <n v="1.2075"/>
  </r>
  <r>
    <x v="2"/>
    <x v="26"/>
    <n v="1.1797"/>
  </r>
  <r>
    <x v="2"/>
    <x v="27"/>
    <n v="1.1512"/>
  </r>
  <r>
    <x v="2"/>
    <x v="28"/>
    <n v="1.1251"/>
  </r>
  <r>
    <x v="2"/>
    <x v="29"/>
    <n v="1.0987"/>
  </r>
  <r>
    <x v="2"/>
    <x v="30"/>
    <n v="1.0721000000000001"/>
  </r>
  <r>
    <x v="2"/>
    <x v="31"/>
    <n v="1.0470999999999999"/>
  </r>
  <r>
    <x v="2"/>
    <x v="32"/>
    <n v="1.0226999999999999"/>
  </r>
  <r>
    <x v="2"/>
    <x v="33"/>
    <n v="0.99709999999999999"/>
  </r>
  <r>
    <x v="2"/>
    <x v="34"/>
    <n v="0.97189999999999999"/>
  </r>
  <r>
    <x v="2"/>
    <x v="35"/>
    <n v="0.94699999999999995"/>
  </r>
  <r>
    <x v="2"/>
    <x v="36"/>
    <n v="0.92279999999999995"/>
  </r>
  <r>
    <x v="2"/>
    <x v="37"/>
    <n v="0.90110000000000001"/>
  </r>
  <r>
    <x v="2"/>
    <x v="38"/>
    <n v="0.87809999999999999"/>
  </r>
  <r>
    <x v="2"/>
    <x v="39"/>
    <n v="0.85560000000000003"/>
  </r>
  <r>
    <x v="2"/>
    <x v="40"/>
    <n v="0.83309999999999995"/>
  </r>
  <r>
    <x v="2"/>
    <x v="41"/>
    <n v="0.81030000000000002"/>
  </r>
  <r>
    <x v="2"/>
    <x v="42"/>
    <n v="0.7883"/>
  </r>
  <r>
    <x v="2"/>
    <x v="43"/>
    <n v="0.7661"/>
  </r>
  <r>
    <x v="2"/>
    <x v="44"/>
    <n v="0.74470000000000003"/>
  </r>
  <r>
    <x v="2"/>
    <x v="45"/>
    <n v="0.72340000000000004"/>
  </r>
  <r>
    <x v="2"/>
    <x v="46"/>
    <n v="0.70309999999999995"/>
  </r>
  <r>
    <x v="2"/>
    <x v="47"/>
    <n v="0.68189999999999995"/>
  </r>
  <r>
    <x v="2"/>
    <x v="48"/>
    <n v="0.66110000000000002"/>
  </r>
  <r>
    <x v="2"/>
    <x v="49"/>
    <n v="0.64139999999999997"/>
  </r>
  <r>
    <x v="2"/>
    <x v="50"/>
    <n v="0.62170000000000003"/>
  </r>
  <r>
    <x v="2"/>
    <x v="51"/>
    <n v="0.60140000000000005"/>
  </r>
  <r>
    <x v="2"/>
    <x v="52"/>
    <n v="0.58220000000000005"/>
  </r>
  <r>
    <x v="2"/>
    <x v="53"/>
    <n v="0.5635"/>
  </r>
  <r>
    <x v="2"/>
    <x v="54"/>
    <n v="0.5444"/>
  </r>
  <r>
    <x v="2"/>
    <x v="55"/>
    <n v="0.52680000000000005"/>
  </r>
  <r>
    <x v="2"/>
    <x v="56"/>
    <n v="0.50780000000000003"/>
  </r>
  <r>
    <x v="2"/>
    <x v="57"/>
    <n v="0.49030000000000001"/>
  </r>
  <r>
    <x v="2"/>
    <x v="58"/>
    <n v="0.47270000000000001"/>
  </r>
  <r>
    <x v="2"/>
    <x v="59"/>
    <n v="0.45500000000000002"/>
  </r>
  <r>
    <x v="2"/>
    <x v="60"/>
    <n v="0.43890000000000001"/>
  </r>
  <r>
    <x v="2"/>
    <x v="61"/>
    <n v="0.42209999999999998"/>
  </r>
  <r>
    <x v="2"/>
    <x v="62"/>
    <n v="0.40510000000000002"/>
  </r>
  <r>
    <x v="2"/>
    <x v="63"/>
    <n v="0.38929999999999998"/>
  </r>
  <r>
    <x v="2"/>
    <x v="64"/>
    <n v="0.3735"/>
  </r>
  <r>
    <x v="2"/>
    <x v="65"/>
    <n v="0.35799999999999998"/>
  </r>
  <r>
    <x v="2"/>
    <x v="66"/>
    <n v="0.34410000000000002"/>
  </r>
  <r>
    <x v="2"/>
    <x v="67"/>
    <n v="0.32950000000000002"/>
  </r>
  <r>
    <x v="2"/>
    <x v="68"/>
    <n v="0.31619999999999998"/>
  </r>
  <r>
    <x v="2"/>
    <x v="69"/>
    <n v="0.30370000000000003"/>
  </r>
  <r>
    <x v="2"/>
    <x v="70"/>
    <n v="0.29139999999999999"/>
  </r>
  <r>
    <x v="2"/>
    <x v="71"/>
    <n v="0.27979999999999999"/>
  </r>
  <r>
    <x v="2"/>
    <x v="72"/>
    <n v="0.26910000000000001"/>
  </r>
  <r>
    <x v="2"/>
    <x v="73"/>
    <n v="0.2596"/>
  </r>
  <r>
    <x v="2"/>
    <x v="74"/>
    <n v="0.25059999999999999"/>
  </r>
  <r>
    <x v="2"/>
    <x v="75"/>
    <n v="0.24229999999999999"/>
  </r>
  <r>
    <x v="2"/>
    <x v="76"/>
    <n v="0.2369"/>
  </r>
  <r>
    <x v="2"/>
    <x v="77"/>
    <n v="0.23"/>
  </r>
  <r>
    <x v="2"/>
    <x v="78"/>
    <n v="0.2278"/>
  </r>
  <r>
    <x v="2"/>
    <x v="79"/>
    <n v="0.22040000000000001"/>
  </r>
  <r>
    <x v="2"/>
    <x v="80"/>
    <n v="0.22"/>
  </r>
  <r>
    <x v="2"/>
    <x v="81"/>
    <n v="0.22"/>
  </r>
  <r>
    <x v="2"/>
    <x v="82"/>
    <n v="0.22109999999999999"/>
  </r>
  <r>
    <x v="2"/>
    <x v="83"/>
    <n v="0.2298"/>
  </r>
  <r>
    <x v="2"/>
    <x v="84"/>
    <n v="0.23219999999999999"/>
  </r>
  <r>
    <x v="2"/>
    <x v="85"/>
    <n v="0.2402"/>
  </r>
  <r>
    <x v="2"/>
    <x v="86"/>
    <n v="0.25180000000000002"/>
  </r>
  <r>
    <x v="2"/>
    <x v="87"/>
    <n v="0.26400000000000001"/>
  </r>
  <r>
    <x v="2"/>
    <x v="88"/>
    <n v="0.27900000000000003"/>
  </r>
  <r>
    <x v="2"/>
    <x v="89"/>
    <n v="0.29709999999999998"/>
  </r>
  <r>
    <x v="2"/>
    <x v="90"/>
    <n v="0.31309999999999999"/>
  </r>
  <r>
    <x v="3"/>
    <x v="0"/>
    <n v="1.9739"/>
  </r>
  <r>
    <x v="3"/>
    <x v="1"/>
    <n v="1.9359"/>
  </r>
  <r>
    <x v="3"/>
    <x v="2"/>
    <n v="1.8867"/>
  </r>
  <r>
    <x v="3"/>
    <x v="3"/>
    <n v="1.8391999999999999"/>
  </r>
  <r>
    <x v="3"/>
    <x v="4"/>
    <n v="1.7935000000000001"/>
  </r>
  <r>
    <x v="3"/>
    <x v="5"/>
    <n v="1.7498"/>
  </r>
  <r>
    <x v="3"/>
    <x v="6"/>
    <n v="1.7071000000000001"/>
  </r>
  <r>
    <x v="3"/>
    <x v="7"/>
    <n v="1.6657"/>
  </r>
  <r>
    <x v="3"/>
    <x v="8"/>
    <n v="1.6256999999999999"/>
  </r>
  <r>
    <x v="3"/>
    <x v="9"/>
    <n v="1.5864"/>
  </r>
  <r>
    <x v="3"/>
    <x v="10"/>
    <n v="1.5488999999999999"/>
  </r>
  <r>
    <x v="3"/>
    <x v="11"/>
    <n v="1.5125"/>
  </r>
  <r>
    <x v="3"/>
    <x v="12"/>
    <n v="1.4759"/>
  </r>
  <r>
    <x v="3"/>
    <x v="13"/>
    <n v="1.4423999999999999"/>
  </r>
  <r>
    <x v="3"/>
    <x v="14"/>
    <n v="1.4081999999999999"/>
  </r>
  <r>
    <x v="3"/>
    <x v="15"/>
    <n v="1.375"/>
  </r>
  <r>
    <x v="3"/>
    <x v="16"/>
    <n v="1.3419000000000001"/>
  </r>
  <r>
    <x v="3"/>
    <x v="17"/>
    <n v="1.3109"/>
  </r>
  <r>
    <x v="3"/>
    <x v="18"/>
    <n v="1.2806999999999999"/>
  </r>
  <r>
    <x v="3"/>
    <x v="19"/>
    <n v="1.25"/>
  </r>
  <r>
    <x v="3"/>
    <x v="20"/>
    <n v="1.22"/>
  </r>
  <r>
    <x v="3"/>
    <x v="21"/>
    <n v="1.1912"/>
  </r>
  <r>
    <x v="3"/>
    <x v="22"/>
    <n v="1.1633"/>
  </r>
  <r>
    <x v="3"/>
    <x v="23"/>
    <n v="1.1362000000000001"/>
  </r>
  <r>
    <x v="3"/>
    <x v="24"/>
    <n v="1.1088"/>
  </r>
  <r>
    <x v="3"/>
    <x v="25"/>
    <n v="1.0818000000000001"/>
  </r>
  <r>
    <x v="3"/>
    <x v="26"/>
    <n v="1.056"/>
  </r>
  <r>
    <x v="3"/>
    <x v="27"/>
    <n v="1.03"/>
  </r>
  <r>
    <x v="3"/>
    <x v="28"/>
    <n v="1.0041"/>
  </r>
  <r>
    <x v="3"/>
    <x v="29"/>
    <n v="0.97899999999999998"/>
  </r>
  <r>
    <x v="3"/>
    <x v="30"/>
    <n v="0.95320000000000005"/>
  </r>
  <r>
    <x v="3"/>
    <x v="31"/>
    <n v="0.93049999999999999"/>
  </r>
  <r>
    <x v="3"/>
    <x v="32"/>
    <n v="0.9073"/>
  </r>
  <r>
    <x v="3"/>
    <x v="33"/>
    <n v="0.88290000000000002"/>
  </r>
  <r>
    <x v="3"/>
    <x v="34"/>
    <n v="0.86029999999999995"/>
  </r>
  <r>
    <x v="3"/>
    <x v="35"/>
    <n v="0.83730000000000004"/>
  </r>
  <r>
    <x v="3"/>
    <x v="36"/>
    <n v="0.81499999999999995"/>
  </r>
  <r>
    <x v="3"/>
    <x v="37"/>
    <n v="0.79320000000000002"/>
  </r>
  <r>
    <x v="3"/>
    <x v="38"/>
    <n v="0.77139999999999997"/>
  </r>
  <r>
    <x v="3"/>
    <x v="39"/>
    <n v="0.75"/>
  </r>
  <r>
    <x v="3"/>
    <x v="40"/>
    <n v="0.72889999999999999"/>
  </r>
  <r>
    <x v="3"/>
    <x v="41"/>
    <n v="0.70830000000000004"/>
  </r>
  <r>
    <x v="3"/>
    <x v="42"/>
    <n v="0.68720000000000003"/>
  </r>
  <r>
    <x v="3"/>
    <x v="43"/>
    <n v="0.66720000000000002"/>
  </r>
  <r>
    <x v="3"/>
    <x v="44"/>
    <n v="0.64639999999999997"/>
  </r>
  <r>
    <x v="3"/>
    <x v="45"/>
    <n v="0.62690000000000001"/>
  </r>
  <r>
    <x v="3"/>
    <x v="46"/>
    <n v="0.60780000000000001"/>
  </r>
  <r>
    <x v="3"/>
    <x v="47"/>
    <n v="0.58750000000000002"/>
  </r>
  <r>
    <x v="3"/>
    <x v="48"/>
    <n v="0.56720000000000004"/>
  </r>
  <r>
    <x v="3"/>
    <x v="49"/>
    <n v="0.54969999999999997"/>
  </r>
  <r>
    <x v="3"/>
    <x v="50"/>
    <n v="0.53139999999999998"/>
  </r>
  <r>
    <x v="3"/>
    <x v="51"/>
    <n v="0.5131"/>
  </r>
  <r>
    <x v="3"/>
    <x v="52"/>
    <n v="0.49469999999999997"/>
  </r>
  <r>
    <x v="3"/>
    <x v="53"/>
    <n v="0.47589999999999999"/>
  </r>
  <r>
    <x v="3"/>
    <x v="54"/>
    <n v="0.46"/>
  </r>
  <r>
    <x v="3"/>
    <x v="55"/>
    <n v="0.44240000000000002"/>
  </r>
  <r>
    <x v="3"/>
    <x v="56"/>
    <n v="0.42459999999999998"/>
  </r>
  <r>
    <x v="3"/>
    <x v="57"/>
    <n v="0.40820000000000001"/>
  </r>
  <r>
    <x v="3"/>
    <x v="58"/>
    <n v="0.39190000000000003"/>
  </r>
  <r>
    <x v="3"/>
    <x v="59"/>
    <n v="0.375"/>
  </r>
  <r>
    <x v="3"/>
    <x v="60"/>
    <n v="0.36"/>
  </r>
  <r>
    <x v="3"/>
    <x v="61"/>
    <n v="0.34379999999999999"/>
  </r>
  <r>
    <x v="3"/>
    <x v="62"/>
    <n v="0.32819999999999999"/>
  </r>
  <r>
    <x v="3"/>
    <x v="63"/>
    <n v="0.31380000000000002"/>
  </r>
  <r>
    <x v="3"/>
    <x v="64"/>
    <n v="0.29930000000000001"/>
  </r>
  <r>
    <x v="3"/>
    <x v="65"/>
    <n v="0.28449999999999998"/>
  </r>
  <r>
    <x v="3"/>
    <x v="66"/>
    <n v="0.2712"/>
  </r>
  <r>
    <x v="3"/>
    <x v="67"/>
    <n v="0.25690000000000002"/>
  </r>
  <r>
    <x v="3"/>
    <x v="68"/>
    <n v="0.2452"/>
  </r>
  <r>
    <x v="3"/>
    <x v="69"/>
    <n v="0.23350000000000001"/>
  </r>
  <r>
    <x v="3"/>
    <x v="70"/>
    <n v="0.2228"/>
  </r>
  <r>
    <x v="3"/>
    <x v="71"/>
    <n v="0.2122"/>
  </r>
  <r>
    <x v="3"/>
    <x v="72"/>
    <n v="0.2016"/>
  </r>
  <r>
    <x v="3"/>
    <x v="73"/>
    <n v="0.19270000000000001"/>
  </r>
  <r>
    <x v="3"/>
    <x v="74"/>
    <n v="0.1855"/>
  </r>
  <r>
    <x v="3"/>
    <x v="75"/>
    <n v="0.1787"/>
  </r>
  <r>
    <x v="3"/>
    <x v="76"/>
    <n v="0.17019999999999999"/>
  </r>
  <r>
    <x v="3"/>
    <x v="77"/>
    <n v="0.1676"/>
  </r>
  <r>
    <x v="3"/>
    <x v="78"/>
    <n v="0.16"/>
  </r>
  <r>
    <x v="3"/>
    <x v="79"/>
    <n v="0.16"/>
  </r>
  <r>
    <x v="3"/>
    <x v="80"/>
    <n v="0.16"/>
  </r>
  <r>
    <x v="3"/>
    <x v="81"/>
    <n v="0.16"/>
  </r>
  <r>
    <x v="3"/>
    <x v="82"/>
    <n v="0.16"/>
  </r>
  <r>
    <x v="3"/>
    <x v="83"/>
    <n v="0.1666"/>
  </r>
  <r>
    <x v="3"/>
    <x v="84"/>
    <n v="0.17"/>
  </r>
  <r>
    <x v="3"/>
    <x v="85"/>
    <n v="0.1789"/>
  </r>
  <r>
    <x v="3"/>
    <x v="86"/>
    <n v="0.18840000000000001"/>
  </r>
  <r>
    <x v="3"/>
    <x v="87"/>
    <n v="0.20219999999999999"/>
  </r>
  <r>
    <x v="3"/>
    <x v="88"/>
    <n v="0.2155"/>
  </r>
  <r>
    <x v="3"/>
    <x v="89"/>
    <n v="0.2339"/>
  </r>
  <r>
    <x v="3"/>
    <x v="90"/>
    <n v="0.24829999999999999"/>
  </r>
  <r>
    <x v="4"/>
    <x v="0"/>
    <n v="1.8496999999999999"/>
  </r>
  <r>
    <x v="4"/>
    <x v="1"/>
    <n v="1.8136000000000001"/>
  </r>
  <r>
    <x v="4"/>
    <x v="2"/>
    <n v="1.7665999999999999"/>
  </r>
  <r>
    <x v="4"/>
    <x v="3"/>
    <n v="1.7208000000000001"/>
  </r>
  <r>
    <x v="4"/>
    <x v="4"/>
    <n v="1.6774"/>
  </r>
  <r>
    <x v="4"/>
    <x v="5"/>
    <n v="1.6352"/>
  </r>
  <r>
    <x v="4"/>
    <x v="6"/>
    <n v="1.5944"/>
  </r>
  <r>
    <x v="4"/>
    <x v="7"/>
    <n v="1.5543"/>
  </r>
  <r>
    <x v="4"/>
    <x v="8"/>
    <n v="1.5161"/>
  </r>
  <r>
    <x v="4"/>
    <x v="9"/>
    <n v="1.4783999999999999"/>
  </r>
  <r>
    <x v="4"/>
    <x v="10"/>
    <n v="1.4426000000000001"/>
  </r>
  <r>
    <x v="4"/>
    <x v="11"/>
    <n v="1.4065000000000001"/>
  </r>
  <r>
    <x v="4"/>
    <x v="12"/>
    <n v="1.3727"/>
  </r>
  <r>
    <x v="4"/>
    <x v="13"/>
    <n v="1.3398000000000001"/>
  </r>
  <r>
    <x v="4"/>
    <x v="14"/>
    <n v="1.3067"/>
  </r>
  <r>
    <x v="4"/>
    <x v="15"/>
    <n v="1.2756000000000001"/>
  </r>
  <r>
    <x v="4"/>
    <x v="16"/>
    <n v="1.244"/>
  </r>
  <r>
    <x v="4"/>
    <x v="17"/>
    <n v="1.2143999999999999"/>
  </r>
  <r>
    <x v="4"/>
    <x v="18"/>
    <n v="1.1851"/>
  </r>
  <r>
    <x v="4"/>
    <x v="19"/>
    <n v="1.1561999999999999"/>
  </r>
  <r>
    <x v="4"/>
    <x v="20"/>
    <n v="1.1284000000000001"/>
  </r>
  <r>
    <x v="4"/>
    <x v="21"/>
    <n v="1.1005"/>
  </r>
  <r>
    <x v="4"/>
    <x v="22"/>
    <n v="1.0729"/>
  </r>
  <r>
    <x v="4"/>
    <x v="23"/>
    <n v="1.0468999999999999"/>
  </r>
  <r>
    <x v="4"/>
    <x v="24"/>
    <n v="1.02"/>
  </r>
  <r>
    <x v="4"/>
    <x v="25"/>
    <n v="0.995"/>
  </r>
  <r>
    <x v="4"/>
    <x v="26"/>
    <n v="0.97050000000000003"/>
  </r>
  <r>
    <x v="4"/>
    <x v="27"/>
    <n v="0.94550000000000001"/>
  </r>
  <r>
    <x v="4"/>
    <x v="28"/>
    <n v="0.92100000000000004"/>
  </r>
  <r>
    <x v="4"/>
    <x v="29"/>
    <n v="0.89739999999999998"/>
  </r>
  <r>
    <x v="4"/>
    <x v="30"/>
    <n v="0.87260000000000004"/>
  </r>
  <r>
    <x v="4"/>
    <x v="31"/>
    <n v="0.85050000000000003"/>
  </r>
  <r>
    <x v="4"/>
    <x v="32"/>
    <n v="0.82840000000000003"/>
  </r>
  <r>
    <x v="4"/>
    <x v="33"/>
    <n v="0.80630000000000002"/>
  </r>
  <r>
    <x v="4"/>
    <x v="34"/>
    <n v="0.78410000000000002"/>
  </r>
  <r>
    <x v="4"/>
    <x v="35"/>
    <n v="0.76190000000000002"/>
  </r>
  <r>
    <x v="4"/>
    <x v="36"/>
    <n v="0.74"/>
  </r>
  <r>
    <x v="4"/>
    <x v="37"/>
    <n v="0.71950000000000003"/>
  </r>
  <r>
    <x v="4"/>
    <x v="38"/>
    <n v="0.6986"/>
  </r>
  <r>
    <x v="4"/>
    <x v="39"/>
    <n v="0.67830000000000001"/>
  </r>
  <r>
    <x v="4"/>
    <x v="40"/>
    <n v="0.65859999999999996"/>
  </r>
  <r>
    <x v="4"/>
    <x v="41"/>
    <n v="0.63890000000000002"/>
  </r>
  <r>
    <x v="4"/>
    <x v="42"/>
    <n v="0.61809999999999998"/>
  </r>
  <r>
    <x v="4"/>
    <x v="43"/>
    <n v="0.59889999999999999"/>
  </r>
  <r>
    <x v="4"/>
    <x v="44"/>
    <n v="0.57969999999999999"/>
  </r>
  <r>
    <x v="4"/>
    <x v="45"/>
    <n v="0.56110000000000004"/>
  </r>
  <r>
    <x v="4"/>
    <x v="46"/>
    <n v="0.54279999999999995"/>
  </r>
  <r>
    <x v="4"/>
    <x v="47"/>
    <n v="0.5242"/>
  </r>
  <r>
    <x v="4"/>
    <x v="48"/>
    <n v="0.505"/>
  </r>
  <r>
    <x v="4"/>
    <x v="49"/>
    <n v="0.48720000000000002"/>
  </r>
  <r>
    <x v="4"/>
    <x v="50"/>
    <n v="0.46939999999999998"/>
  </r>
  <r>
    <x v="4"/>
    <x v="51"/>
    <n v="0.45219999999999999"/>
  </r>
  <r>
    <x v="4"/>
    <x v="52"/>
    <n v="0.435"/>
  </r>
  <r>
    <x v="4"/>
    <x v="53"/>
    <n v="0.41699999999999998"/>
  </r>
  <r>
    <x v="4"/>
    <x v="54"/>
    <n v="0.40189999999999998"/>
  </r>
  <r>
    <x v="4"/>
    <x v="55"/>
    <n v="0.3846"/>
  </r>
  <r>
    <x v="4"/>
    <x v="56"/>
    <n v="0.36809999999999998"/>
  </r>
  <r>
    <x v="4"/>
    <x v="57"/>
    <n v="0.35239999999999999"/>
  </r>
  <r>
    <x v="4"/>
    <x v="58"/>
    <n v="0.33650000000000002"/>
  </r>
  <r>
    <x v="4"/>
    <x v="59"/>
    <n v="0.3211"/>
  </r>
  <r>
    <x v="4"/>
    <x v="60"/>
    <n v="0.30609999999999998"/>
  </r>
  <r>
    <x v="4"/>
    <x v="61"/>
    <n v="0.2913"/>
  </r>
  <r>
    <x v="4"/>
    <x v="62"/>
    <n v="0.27589999999999998"/>
  </r>
  <r>
    <x v="4"/>
    <x v="63"/>
    <n v="0.26269999999999999"/>
  </r>
  <r>
    <x v="4"/>
    <x v="64"/>
    <n v="0.2485"/>
  </r>
  <r>
    <x v="4"/>
    <x v="65"/>
    <n v="0.23449999999999999"/>
  </r>
  <r>
    <x v="4"/>
    <x v="66"/>
    <n v="0.22289999999999999"/>
  </r>
  <r>
    <x v="4"/>
    <x v="67"/>
    <n v="0.2102"/>
  </r>
  <r>
    <x v="4"/>
    <x v="68"/>
    <n v="0.1981"/>
  </r>
  <r>
    <x v="4"/>
    <x v="69"/>
    <n v="0.187"/>
  </r>
  <r>
    <x v="4"/>
    <x v="70"/>
    <n v="0.17580000000000001"/>
  </r>
  <r>
    <x v="4"/>
    <x v="71"/>
    <n v="0.16639999999999999"/>
  </r>
  <r>
    <x v="4"/>
    <x v="72"/>
    <n v="0.158"/>
  </r>
  <r>
    <x v="4"/>
    <x v="73"/>
    <n v="0.15"/>
  </r>
  <r>
    <x v="4"/>
    <x v="74"/>
    <n v="0.1409"/>
  </r>
  <r>
    <x v="4"/>
    <x v="75"/>
    <n v="0.1348"/>
  </r>
  <r>
    <x v="4"/>
    <x v="76"/>
    <n v="0.13"/>
  </r>
  <r>
    <x v="4"/>
    <x v="77"/>
    <n v="0.1237"/>
  </r>
  <r>
    <x v="4"/>
    <x v="78"/>
    <n v="0.12"/>
  </r>
  <r>
    <x v="4"/>
    <x v="79"/>
    <n v="0.12"/>
  </r>
  <r>
    <x v="4"/>
    <x v="80"/>
    <n v="0.12"/>
  </r>
  <r>
    <x v="4"/>
    <x v="81"/>
    <n v="0.12"/>
  </r>
  <r>
    <x v="4"/>
    <x v="82"/>
    <n v="0.12"/>
  </r>
  <r>
    <x v="4"/>
    <x v="83"/>
    <n v="0.12520000000000001"/>
  </r>
  <r>
    <x v="4"/>
    <x v="84"/>
    <n v="0.13"/>
  </r>
  <r>
    <x v="4"/>
    <x v="85"/>
    <n v="0.13900000000000001"/>
  </r>
  <r>
    <x v="4"/>
    <x v="86"/>
    <n v="0.1479"/>
  </r>
  <r>
    <x v="4"/>
    <x v="87"/>
    <n v="0.1603"/>
  </r>
  <r>
    <x v="4"/>
    <x v="88"/>
    <n v="0.17449999999999999"/>
  </r>
  <r>
    <x v="4"/>
    <x v="89"/>
    <n v="0.1913"/>
  </r>
  <r>
    <x v="4"/>
    <x v="90"/>
    <n v="0.20499999999999999"/>
  </r>
  <r>
    <x v="5"/>
    <x v="0"/>
    <n v="1.7575000000000001"/>
  </r>
  <r>
    <x v="5"/>
    <x v="1"/>
    <n v="1.7217"/>
  </r>
  <r>
    <x v="5"/>
    <x v="2"/>
    <n v="1.6766000000000001"/>
  </r>
  <r>
    <x v="5"/>
    <x v="3"/>
    <n v="1.6323000000000001"/>
  </r>
  <r>
    <x v="5"/>
    <x v="4"/>
    <n v="1.5903"/>
  </r>
  <r>
    <x v="5"/>
    <x v="5"/>
    <n v="1.5491999999999999"/>
  </r>
  <r>
    <x v="5"/>
    <x v="6"/>
    <n v="1.5097"/>
  </r>
  <r>
    <x v="5"/>
    <x v="7"/>
    <n v="1.4706999999999999"/>
  </r>
  <r>
    <x v="5"/>
    <x v="8"/>
    <n v="1.4336"/>
  </r>
  <r>
    <x v="5"/>
    <x v="9"/>
    <n v="1.3971"/>
  </r>
  <r>
    <x v="5"/>
    <x v="10"/>
    <n v="1.3625"/>
  </r>
  <r>
    <x v="5"/>
    <x v="11"/>
    <n v="1.3283"/>
  </r>
  <r>
    <x v="5"/>
    <x v="12"/>
    <n v="1.2952999999999999"/>
  </r>
  <r>
    <x v="5"/>
    <x v="13"/>
    <n v="1.2633000000000001"/>
  </r>
  <r>
    <x v="5"/>
    <x v="14"/>
    <n v="1.2318"/>
  </r>
  <r>
    <x v="5"/>
    <x v="15"/>
    <n v="1.2013"/>
  </r>
  <r>
    <x v="5"/>
    <x v="16"/>
    <n v="1.1704000000000001"/>
  </r>
  <r>
    <x v="5"/>
    <x v="17"/>
    <n v="1.1415999999999999"/>
  </r>
  <r>
    <x v="5"/>
    <x v="18"/>
    <n v="1.1135999999999999"/>
  </r>
  <r>
    <x v="5"/>
    <x v="19"/>
    <n v="1.0860000000000001"/>
  </r>
  <r>
    <x v="5"/>
    <x v="20"/>
    <n v="1.0586"/>
  </r>
  <r>
    <x v="5"/>
    <x v="21"/>
    <n v="1.0316000000000001"/>
  </r>
  <r>
    <x v="5"/>
    <x v="22"/>
    <n v="1.0052000000000001"/>
  </r>
  <r>
    <x v="5"/>
    <x v="23"/>
    <n v="0.97950000000000004"/>
  </r>
  <r>
    <x v="5"/>
    <x v="24"/>
    <n v="0.95409999999999995"/>
  </r>
  <r>
    <x v="5"/>
    <x v="25"/>
    <n v="0.93"/>
  </r>
  <r>
    <x v="5"/>
    <x v="26"/>
    <n v="0.90629999999999999"/>
  </r>
  <r>
    <x v="5"/>
    <x v="27"/>
    <n v="0.88200000000000001"/>
  </r>
  <r>
    <x v="5"/>
    <x v="28"/>
    <n v="0.85870000000000002"/>
  </r>
  <r>
    <x v="5"/>
    <x v="29"/>
    <n v="0.83589999999999998"/>
  </r>
  <r>
    <x v="5"/>
    <x v="30"/>
    <n v="0.81259999999999999"/>
  </r>
  <r>
    <x v="5"/>
    <x v="31"/>
    <n v="0.79079999999999995"/>
  </r>
  <r>
    <x v="5"/>
    <x v="32"/>
    <n v="0.76890000000000003"/>
  </r>
  <r>
    <x v="5"/>
    <x v="33"/>
    <n v="0.74739999999999995"/>
  </r>
  <r>
    <x v="5"/>
    <x v="34"/>
    <n v="0.72589999999999999"/>
  </r>
  <r>
    <x v="5"/>
    <x v="35"/>
    <n v="0.70509999999999995"/>
  </r>
  <r>
    <x v="5"/>
    <x v="36"/>
    <n v="0.68420000000000003"/>
  </r>
  <r>
    <x v="5"/>
    <x v="37"/>
    <n v="0.66379999999999995"/>
  </r>
  <r>
    <x v="5"/>
    <x v="38"/>
    <n v="0.64439999999999997"/>
  </r>
  <r>
    <x v="5"/>
    <x v="39"/>
    <n v="0.62390000000000001"/>
  </r>
  <r>
    <x v="5"/>
    <x v="40"/>
    <n v="0.60440000000000005"/>
  </r>
  <r>
    <x v="5"/>
    <x v="41"/>
    <n v="0.58579999999999999"/>
  </r>
  <r>
    <x v="5"/>
    <x v="42"/>
    <n v="0.56669999999999998"/>
  </r>
  <r>
    <x v="5"/>
    <x v="43"/>
    <n v="0.54810000000000003"/>
  </r>
  <r>
    <x v="5"/>
    <x v="44"/>
    <n v="0.52859999999999996"/>
  </r>
  <r>
    <x v="5"/>
    <x v="45"/>
    <n v="0.51090000000000002"/>
  </r>
  <r>
    <x v="5"/>
    <x v="46"/>
    <n v="0.49330000000000002"/>
  </r>
  <r>
    <x v="5"/>
    <x v="47"/>
    <n v="0.47560000000000002"/>
  </r>
  <r>
    <x v="5"/>
    <x v="48"/>
    <n v="0.4572"/>
  </r>
  <r>
    <x v="5"/>
    <x v="49"/>
    <n v="0.44059999999999999"/>
  </r>
  <r>
    <x v="5"/>
    <x v="50"/>
    <n v="0.42420000000000002"/>
  </r>
  <r>
    <x v="5"/>
    <x v="51"/>
    <n v="0.40610000000000002"/>
  </r>
  <r>
    <x v="5"/>
    <x v="52"/>
    <n v="0.3906"/>
  </r>
  <r>
    <x v="5"/>
    <x v="53"/>
    <n v="0.37409999999999999"/>
  </r>
  <r>
    <x v="5"/>
    <x v="54"/>
    <n v="0.3569"/>
  </r>
  <r>
    <x v="5"/>
    <x v="55"/>
    <n v="0.3422"/>
  </r>
  <r>
    <x v="5"/>
    <x v="56"/>
    <n v="0.32569999999999999"/>
  </r>
  <r>
    <x v="5"/>
    <x v="57"/>
    <n v="0.31130000000000002"/>
  </r>
  <r>
    <x v="5"/>
    <x v="58"/>
    <n v="0.29570000000000002"/>
  </r>
  <r>
    <x v="5"/>
    <x v="59"/>
    <n v="0.28110000000000002"/>
  </r>
  <r>
    <x v="5"/>
    <x v="60"/>
    <n v="0.2661"/>
  </r>
  <r>
    <x v="5"/>
    <x v="61"/>
    <n v="0.25209999999999999"/>
  </r>
  <r>
    <x v="5"/>
    <x v="62"/>
    <n v="0.2379"/>
  </r>
  <r>
    <x v="5"/>
    <x v="63"/>
    <n v="0.224"/>
  </r>
  <r>
    <x v="5"/>
    <x v="64"/>
    <n v="0.21199999999999999"/>
  </r>
  <r>
    <x v="5"/>
    <x v="65"/>
    <n v="0.1978"/>
  </r>
  <r>
    <x v="5"/>
    <x v="66"/>
    <n v="0.18609999999999999"/>
  </r>
  <r>
    <x v="5"/>
    <x v="67"/>
    <n v="0.17480000000000001"/>
  </r>
  <r>
    <x v="5"/>
    <x v="68"/>
    <n v="0.1636"/>
  </r>
  <r>
    <x v="5"/>
    <x v="69"/>
    <n v="0.15260000000000001"/>
  </r>
  <r>
    <x v="5"/>
    <x v="70"/>
    <n v="0.1421"/>
  </r>
  <r>
    <x v="5"/>
    <x v="71"/>
    <n v="0.13289999999999999"/>
  </r>
  <r>
    <x v="5"/>
    <x v="72"/>
    <n v="0.12379999999999999"/>
  </r>
  <r>
    <x v="5"/>
    <x v="73"/>
    <n v="0.1171"/>
  </r>
  <r>
    <x v="5"/>
    <x v="74"/>
    <n v="0.11"/>
  </r>
  <r>
    <x v="5"/>
    <x v="75"/>
    <n v="0.1019"/>
  </r>
  <r>
    <x v="5"/>
    <x v="76"/>
    <n v="0.1"/>
  </r>
  <r>
    <x v="5"/>
    <x v="77"/>
    <n v="9.2700000000000005E-2"/>
  </r>
  <r>
    <x v="5"/>
    <x v="78"/>
    <n v="0.09"/>
  </r>
  <r>
    <x v="5"/>
    <x v="79"/>
    <n v="0.09"/>
  </r>
  <r>
    <x v="5"/>
    <x v="80"/>
    <n v="0.09"/>
  </r>
  <r>
    <x v="5"/>
    <x v="81"/>
    <n v="0.09"/>
  </r>
  <r>
    <x v="5"/>
    <x v="82"/>
    <n v="0.09"/>
  </r>
  <r>
    <x v="5"/>
    <x v="83"/>
    <n v="9.5299999999999996E-2"/>
  </r>
  <r>
    <x v="5"/>
    <x v="84"/>
    <n v="0.1"/>
  </r>
  <r>
    <x v="5"/>
    <x v="85"/>
    <n v="0.10929999999999999"/>
  </r>
  <r>
    <x v="5"/>
    <x v="86"/>
    <n v="0.1177"/>
  </r>
  <r>
    <x v="5"/>
    <x v="87"/>
    <n v="0.1298"/>
  </r>
  <r>
    <x v="5"/>
    <x v="88"/>
    <n v="0.1439"/>
  </r>
  <r>
    <x v="5"/>
    <x v="89"/>
    <n v="0.15970000000000001"/>
  </r>
  <r>
    <x v="5"/>
    <x v="90"/>
    <n v="0.1739"/>
  </r>
  <r>
    <x v="6"/>
    <x v="0"/>
    <n v="1.6850000000000001"/>
  </r>
  <r>
    <x v="6"/>
    <x v="1"/>
    <n v="1.6506000000000001"/>
  </r>
  <r>
    <x v="6"/>
    <x v="2"/>
    <n v="1.6067"/>
  </r>
  <r>
    <x v="6"/>
    <x v="3"/>
    <n v="1.5633999999999999"/>
  </r>
  <r>
    <x v="6"/>
    <x v="4"/>
    <n v="1.5226"/>
  </r>
  <r>
    <x v="6"/>
    <x v="5"/>
    <n v="1.4824999999999999"/>
  </r>
  <r>
    <x v="6"/>
    <x v="6"/>
    <n v="1.4440999999999999"/>
  </r>
  <r>
    <x v="6"/>
    <x v="7"/>
    <n v="1.4061999999999999"/>
  </r>
  <r>
    <x v="6"/>
    <x v="8"/>
    <n v="1.37"/>
  </r>
  <r>
    <x v="6"/>
    <x v="9"/>
    <n v="1.3347"/>
  </r>
  <r>
    <x v="6"/>
    <x v="10"/>
    <n v="1.3008"/>
  </r>
  <r>
    <x v="6"/>
    <x v="11"/>
    <n v="1.2675000000000001"/>
  </r>
  <r>
    <x v="6"/>
    <x v="12"/>
    <n v="1.2355"/>
  </r>
  <r>
    <x v="6"/>
    <x v="13"/>
    <n v="1.2044999999999999"/>
  </r>
  <r>
    <x v="6"/>
    <x v="14"/>
    <n v="1.1735"/>
  </r>
  <r>
    <x v="6"/>
    <x v="15"/>
    <n v="1.1436999999999999"/>
  </r>
  <r>
    <x v="6"/>
    <x v="16"/>
    <n v="1.1143000000000001"/>
  </r>
  <r>
    <x v="6"/>
    <x v="17"/>
    <n v="1.0860000000000001"/>
  </r>
  <r>
    <x v="6"/>
    <x v="18"/>
    <n v="1.0587"/>
  </r>
  <r>
    <x v="6"/>
    <x v="19"/>
    <n v="1.0310999999999999"/>
  </r>
  <r>
    <x v="6"/>
    <x v="20"/>
    <n v="1.0044"/>
  </r>
  <r>
    <x v="6"/>
    <x v="21"/>
    <n v="0.97909999999999997"/>
  </r>
  <r>
    <x v="6"/>
    <x v="22"/>
    <n v="0.95289999999999997"/>
  </r>
  <r>
    <x v="6"/>
    <x v="23"/>
    <n v="0.92859999999999998"/>
  </r>
  <r>
    <x v="6"/>
    <x v="24"/>
    <n v="0.90369999999999995"/>
  </r>
  <r>
    <x v="6"/>
    <x v="25"/>
    <n v="0.87970000000000004"/>
  </r>
  <r>
    <x v="6"/>
    <x v="26"/>
    <n v="0.85650000000000004"/>
  </r>
  <r>
    <x v="6"/>
    <x v="27"/>
    <n v="0.83250000000000002"/>
  </r>
  <r>
    <x v="6"/>
    <x v="28"/>
    <n v="0.8095"/>
  </r>
  <r>
    <x v="6"/>
    <x v="29"/>
    <n v="0.78739999999999999"/>
  </r>
  <r>
    <x v="6"/>
    <x v="30"/>
    <n v="0.76549999999999996"/>
  </r>
  <r>
    <x v="6"/>
    <x v="31"/>
    <n v="0.74370000000000003"/>
  </r>
  <r>
    <x v="6"/>
    <x v="32"/>
    <n v="0.72240000000000004"/>
  </r>
  <r>
    <x v="6"/>
    <x v="33"/>
    <n v="0.70179999999999998"/>
  </r>
  <r>
    <x v="6"/>
    <x v="34"/>
    <n v="0.68140000000000001"/>
  </r>
  <r>
    <x v="6"/>
    <x v="35"/>
    <n v="0.6603"/>
  </r>
  <r>
    <x v="6"/>
    <x v="36"/>
    <n v="0.64059999999999995"/>
  </r>
  <r>
    <x v="6"/>
    <x v="37"/>
    <n v="0.62139999999999995"/>
  </r>
  <r>
    <x v="6"/>
    <x v="38"/>
    <n v="0.60189999999999999"/>
  </r>
  <r>
    <x v="6"/>
    <x v="39"/>
    <n v="0.58279999999999998"/>
  </r>
  <r>
    <x v="6"/>
    <x v="40"/>
    <n v="0.56389999999999996"/>
  </r>
  <r>
    <x v="6"/>
    <x v="41"/>
    <n v="0.54530000000000001"/>
  </r>
  <r>
    <x v="6"/>
    <x v="42"/>
    <n v="0.52669999999999995"/>
  </r>
  <r>
    <x v="6"/>
    <x v="43"/>
    <n v="0.50829999999999997"/>
  </r>
  <r>
    <x v="6"/>
    <x v="44"/>
    <n v="0.49030000000000001"/>
  </r>
  <r>
    <x v="6"/>
    <x v="45"/>
    <n v="0.47370000000000001"/>
  </r>
  <r>
    <x v="6"/>
    <x v="46"/>
    <n v="0.45610000000000001"/>
  </r>
  <r>
    <x v="6"/>
    <x v="47"/>
    <n v="0.43830000000000002"/>
  </r>
  <r>
    <x v="6"/>
    <x v="48"/>
    <n v="0.42080000000000001"/>
  </r>
  <r>
    <x v="6"/>
    <x v="49"/>
    <n v="0.4042"/>
  </r>
  <r>
    <x v="6"/>
    <x v="50"/>
    <n v="0.38750000000000001"/>
  </r>
  <r>
    <x v="6"/>
    <x v="51"/>
    <n v="0.37109999999999999"/>
  </r>
  <r>
    <x v="6"/>
    <x v="52"/>
    <n v="0.3553"/>
  </r>
  <r>
    <x v="6"/>
    <x v="53"/>
    <n v="0.33950000000000002"/>
  </r>
  <r>
    <x v="6"/>
    <x v="54"/>
    <n v="0.32440000000000002"/>
  </r>
  <r>
    <x v="6"/>
    <x v="55"/>
    <n v="0.30780000000000002"/>
  </r>
  <r>
    <x v="6"/>
    <x v="56"/>
    <n v="0.29409999999999997"/>
  </r>
  <r>
    <x v="6"/>
    <x v="57"/>
    <n v="0.27889999999999998"/>
  </r>
  <r>
    <x v="6"/>
    <x v="58"/>
    <n v="0.2646"/>
  </r>
  <r>
    <x v="6"/>
    <x v="59"/>
    <n v="0.2495"/>
  </r>
  <r>
    <x v="6"/>
    <x v="60"/>
    <n v="0.23499999999999999"/>
  </r>
  <r>
    <x v="6"/>
    <x v="61"/>
    <n v="0.2218"/>
  </r>
  <r>
    <x v="6"/>
    <x v="62"/>
    <n v="0.2079"/>
  </r>
  <r>
    <x v="6"/>
    <x v="63"/>
    <n v="0.1948"/>
  </r>
  <r>
    <x v="6"/>
    <x v="64"/>
    <n v="0.18279999999999999"/>
  </r>
  <r>
    <x v="6"/>
    <x v="65"/>
    <n v="0.17"/>
  </r>
  <r>
    <x v="6"/>
    <x v="66"/>
    <n v="0.1578"/>
  </r>
  <r>
    <x v="6"/>
    <x v="67"/>
    <n v="0.1469"/>
  </r>
  <r>
    <x v="6"/>
    <x v="68"/>
    <n v="0.13689999999999999"/>
  </r>
  <r>
    <x v="6"/>
    <x v="69"/>
    <n v="0.12670000000000001"/>
  </r>
  <r>
    <x v="6"/>
    <x v="70"/>
    <n v="0.1167"/>
  </r>
  <r>
    <x v="6"/>
    <x v="71"/>
    <n v="0.1087"/>
  </r>
  <r>
    <x v="6"/>
    <x v="72"/>
    <n v="0.1"/>
  </r>
  <r>
    <x v="6"/>
    <x v="73"/>
    <n v="9.1300000000000006E-2"/>
  </r>
  <r>
    <x v="6"/>
    <x v="74"/>
    <n v="8.5699999999999998E-2"/>
  </r>
  <r>
    <x v="6"/>
    <x v="75"/>
    <n v="0.08"/>
  </r>
  <r>
    <x v="6"/>
    <x v="76"/>
    <n v="7.51E-2"/>
  </r>
  <r>
    <x v="6"/>
    <x v="77"/>
    <n v="7.0000000000000007E-2"/>
  </r>
  <r>
    <x v="6"/>
    <x v="78"/>
    <n v="7.0000000000000007E-2"/>
  </r>
  <r>
    <x v="6"/>
    <x v="79"/>
    <n v="7.0000000000000007E-2"/>
  </r>
  <r>
    <x v="6"/>
    <x v="80"/>
    <n v="7.0000000000000007E-2"/>
  </r>
  <r>
    <x v="6"/>
    <x v="81"/>
    <n v="7.0000000000000007E-2"/>
  </r>
  <r>
    <x v="6"/>
    <x v="82"/>
    <n v="7.0000000000000007E-2"/>
  </r>
  <r>
    <x v="6"/>
    <x v="83"/>
    <n v="7.0699999999999999E-2"/>
  </r>
  <r>
    <x v="6"/>
    <x v="84"/>
    <n v="0.08"/>
  </r>
  <r>
    <x v="6"/>
    <x v="85"/>
    <n v="8.5900000000000004E-2"/>
  </r>
  <r>
    <x v="6"/>
    <x v="86"/>
    <n v="9.4700000000000006E-2"/>
  </r>
  <r>
    <x v="6"/>
    <x v="87"/>
    <n v="0.1062"/>
  </r>
  <r>
    <x v="6"/>
    <x v="88"/>
    <n v="0.1201"/>
  </r>
  <r>
    <x v="6"/>
    <x v="89"/>
    <n v="0.13550000000000001"/>
  </r>
  <r>
    <x v="6"/>
    <x v="90"/>
    <n v="0.15"/>
  </r>
  <r>
    <x v="7"/>
    <x v="0"/>
    <n v="1.6283000000000001"/>
  </r>
  <r>
    <x v="7"/>
    <x v="1"/>
    <n v="1.5943000000000001"/>
  </r>
  <r>
    <x v="7"/>
    <x v="2"/>
    <n v="1.5508999999999999"/>
  </r>
  <r>
    <x v="7"/>
    <x v="3"/>
    <n v="1.5091000000000001"/>
  </r>
  <r>
    <x v="7"/>
    <x v="4"/>
    <n v="1.4686999999999999"/>
  </r>
  <r>
    <x v="7"/>
    <x v="5"/>
    <n v="1.43"/>
  </r>
  <r>
    <x v="7"/>
    <x v="6"/>
    <n v="1.3918999999999999"/>
  </r>
  <r>
    <x v="7"/>
    <x v="7"/>
    <n v="1.355"/>
  </r>
  <r>
    <x v="7"/>
    <x v="8"/>
    <n v="1.3192999999999999"/>
  </r>
  <r>
    <x v="7"/>
    <x v="9"/>
    <n v="1.2848999999999999"/>
  </r>
  <r>
    <x v="7"/>
    <x v="10"/>
    <n v="1.2523"/>
  </r>
  <r>
    <x v="7"/>
    <x v="11"/>
    <n v="1.2192000000000001"/>
  </r>
  <r>
    <x v="7"/>
    <x v="12"/>
    <n v="1.1873"/>
  </r>
  <r>
    <x v="7"/>
    <x v="13"/>
    <n v="1.1571"/>
  </r>
  <r>
    <x v="7"/>
    <x v="14"/>
    <n v="1.1269"/>
  </r>
  <r>
    <x v="7"/>
    <x v="15"/>
    <n v="1.0972999999999999"/>
  </r>
  <r>
    <x v="7"/>
    <x v="16"/>
    <n v="1.0689"/>
  </r>
  <r>
    <x v="7"/>
    <x v="17"/>
    <n v="1.0412999999999999"/>
  </r>
  <r>
    <x v="7"/>
    <x v="18"/>
    <n v="1.0142"/>
  </r>
  <r>
    <x v="7"/>
    <x v="19"/>
    <n v="0.98819999999999997"/>
  </r>
  <r>
    <x v="7"/>
    <x v="20"/>
    <n v="0.96140000000000003"/>
  </r>
  <r>
    <x v="7"/>
    <x v="21"/>
    <n v="0.9365"/>
  </r>
  <r>
    <x v="7"/>
    <x v="22"/>
    <n v="0.91139999999999999"/>
  </r>
  <r>
    <x v="7"/>
    <x v="23"/>
    <n v="0.88670000000000004"/>
  </r>
  <r>
    <x v="7"/>
    <x v="24"/>
    <n v="0.86240000000000006"/>
  </r>
  <r>
    <x v="7"/>
    <x v="25"/>
    <n v="0.83979999999999999"/>
  </r>
  <r>
    <x v="7"/>
    <x v="26"/>
    <n v="0.81720000000000004"/>
  </r>
  <r>
    <x v="7"/>
    <x v="27"/>
    <n v="0.79349999999999998"/>
  </r>
  <r>
    <x v="7"/>
    <x v="28"/>
    <n v="0.77129999999999999"/>
  </r>
  <r>
    <x v="7"/>
    <x v="29"/>
    <n v="0.75"/>
  </r>
  <r>
    <x v="7"/>
    <x v="30"/>
    <n v="0.72840000000000005"/>
  </r>
  <r>
    <x v="7"/>
    <x v="31"/>
    <n v="0.70709999999999995"/>
  </r>
  <r>
    <x v="7"/>
    <x v="32"/>
    <n v="0.6865"/>
  </r>
  <r>
    <x v="7"/>
    <x v="33"/>
    <n v="0.66610000000000003"/>
  </r>
  <r>
    <x v="7"/>
    <x v="34"/>
    <n v="0.64590000000000003"/>
  </r>
  <r>
    <x v="7"/>
    <x v="35"/>
    <n v="0.62619999999999998"/>
  </r>
  <r>
    <x v="7"/>
    <x v="36"/>
    <n v="0.60640000000000005"/>
  </r>
  <r>
    <x v="7"/>
    <x v="37"/>
    <n v="0.58679999999999999"/>
  </r>
  <r>
    <x v="7"/>
    <x v="38"/>
    <n v="0.5675"/>
  </r>
  <r>
    <x v="7"/>
    <x v="39"/>
    <n v="0.5494"/>
  </r>
  <r>
    <x v="7"/>
    <x v="40"/>
    <n v="0.53139999999999998"/>
  </r>
  <r>
    <x v="7"/>
    <x v="41"/>
    <n v="0.51280000000000003"/>
  </r>
  <r>
    <x v="7"/>
    <x v="42"/>
    <n v="0.495"/>
  </r>
  <r>
    <x v="7"/>
    <x v="43"/>
    <n v="0.47670000000000001"/>
  </r>
  <r>
    <x v="7"/>
    <x v="44"/>
    <n v="0.4592"/>
  </r>
  <r>
    <x v="7"/>
    <x v="45"/>
    <n v="0.44230000000000003"/>
  </r>
  <r>
    <x v="7"/>
    <x v="46"/>
    <n v="0.42559999999999998"/>
  </r>
  <r>
    <x v="7"/>
    <x v="47"/>
    <n v="0.4083"/>
  </r>
  <r>
    <x v="7"/>
    <x v="48"/>
    <n v="0.39279999999999998"/>
  </r>
  <r>
    <x v="7"/>
    <x v="49"/>
    <n v="0.37530000000000002"/>
  </r>
  <r>
    <x v="7"/>
    <x v="50"/>
    <n v="0.3589"/>
  </r>
  <r>
    <x v="7"/>
    <x v="51"/>
    <n v="0.34389999999999998"/>
  </r>
  <r>
    <x v="7"/>
    <x v="52"/>
    <n v="0.32719999999999999"/>
  </r>
  <r>
    <x v="7"/>
    <x v="53"/>
    <n v="0.31240000000000001"/>
  </r>
  <r>
    <x v="7"/>
    <x v="54"/>
    <n v="0.29670000000000002"/>
  </r>
  <r>
    <x v="7"/>
    <x v="55"/>
    <n v="0.28270000000000001"/>
  </r>
  <r>
    <x v="7"/>
    <x v="56"/>
    <n v="0.26700000000000002"/>
  </r>
  <r>
    <x v="7"/>
    <x v="57"/>
    <n v="0.25319999999999998"/>
  </r>
  <r>
    <x v="7"/>
    <x v="58"/>
    <n v="0.23810000000000001"/>
  </r>
  <r>
    <x v="7"/>
    <x v="59"/>
    <n v="0.22389999999999999"/>
  </r>
  <r>
    <x v="7"/>
    <x v="60"/>
    <n v="0.21160000000000001"/>
  </r>
  <r>
    <x v="7"/>
    <x v="61"/>
    <n v="0.19689999999999999"/>
  </r>
  <r>
    <x v="7"/>
    <x v="62"/>
    <n v="0.18459999999999999"/>
  </r>
  <r>
    <x v="7"/>
    <x v="63"/>
    <n v="0.17199999999999999"/>
  </r>
  <r>
    <x v="7"/>
    <x v="64"/>
    <n v="0.16"/>
  </r>
  <r>
    <x v="7"/>
    <x v="65"/>
    <n v="0.14749999999999999"/>
  </r>
  <r>
    <x v="7"/>
    <x v="66"/>
    <n v="0.1363"/>
  </r>
  <r>
    <x v="7"/>
    <x v="67"/>
    <n v="0.12570000000000001"/>
  </r>
  <r>
    <x v="7"/>
    <x v="68"/>
    <n v="0.1157"/>
  </r>
  <r>
    <x v="7"/>
    <x v="69"/>
    <n v="0.10630000000000001"/>
  </r>
  <r>
    <x v="7"/>
    <x v="70"/>
    <n v="9.7000000000000003E-2"/>
  </r>
  <r>
    <x v="7"/>
    <x v="71"/>
    <n v="8.9099999999999999E-2"/>
  </r>
  <r>
    <x v="7"/>
    <x v="72"/>
    <n v="0.08"/>
  </r>
  <r>
    <x v="7"/>
    <x v="73"/>
    <n v="7.2700000000000001E-2"/>
  </r>
  <r>
    <x v="7"/>
    <x v="74"/>
    <n v="6.8699999999999997E-2"/>
  </r>
  <r>
    <x v="7"/>
    <x v="75"/>
    <n v="6.0199999999999997E-2"/>
  </r>
  <r>
    <x v="7"/>
    <x v="76"/>
    <n v="0.06"/>
  </r>
  <r>
    <x v="7"/>
    <x v="77"/>
    <n v="5.0599999999999999E-2"/>
  </r>
  <r>
    <x v="7"/>
    <x v="78"/>
    <n v="0.05"/>
  </r>
  <r>
    <x v="7"/>
    <x v="79"/>
    <n v="0.05"/>
  </r>
  <r>
    <x v="7"/>
    <x v="80"/>
    <n v="0.05"/>
  </r>
  <r>
    <x v="7"/>
    <x v="81"/>
    <n v="0.05"/>
  </r>
  <r>
    <x v="7"/>
    <x v="82"/>
    <n v="0.05"/>
  </r>
  <r>
    <x v="7"/>
    <x v="83"/>
    <n v="5.57E-2"/>
  </r>
  <r>
    <x v="7"/>
    <x v="84"/>
    <n v="0.06"/>
  </r>
  <r>
    <x v="7"/>
    <x v="85"/>
    <n v="6.8500000000000005E-2"/>
  </r>
  <r>
    <x v="7"/>
    <x v="86"/>
    <n v="7.6600000000000001E-2"/>
  </r>
  <r>
    <x v="7"/>
    <x v="87"/>
    <n v="8.7400000000000005E-2"/>
  </r>
  <r>
    <x v="7"/>
    <x v="88"/>
    <n v="0.1018"/>
  </r>
  <r>
    <x v="7"/>
    <x v="89"/>
    <n v="0.1164"/>
  </r>
  <r>
    <x v="7"/>
    <x v="90"/>
    <n v="0.1303"/>
  </r>
  <r>
    <x v="8"/>
    <x v="0"/>
    <n v="1.5822000000000001"/>
  </r>
  <r>
    <x v="8"/>
    <x v="1"/>
    <n v="1.5497000000000001"/>
  </r>
  <r>
    <x v="8"/>
    <x v="2"/>
    <n v="1.5069999999999999"/>
  </r>
  <r>
    <x v="8"/>
    <x v="3"/>
    <n v="1.4657"/>
  </r>
  <r>
    <x v="8"/>
    <x v="4"/>
    <n v="1.4259999999999999"/>
  </r>
  <r>
    <x v="8"/>
    <x v="5"/>
    <n v="1.3876999999999999"/>
  </r>
  <r>
    <x v="8"/>
    <x v="6"/>
    <n v="1.3503000000000001"/>
  </r>
  <r>
    <x v="8"/>
    <x v="7"/>
    <n v="1.3148"/>
  </r>
  <r>
    <x v="8"/>
    <x v="8"/>
    <n v="1.2793000000000001"/>
  </r>
  <r>
    <x v="8"/>
    <x v="9"/>
    <n v="1.2456"/>
  </r>
  <r>
    <x v="8"/>
    <x v="10"/>
    <n v="1.2130000000000001"/>
  </r>
  <r>
    <x v="8"/>
    <x v="11"/>
    <n v="1.1808000000000001"/>
  </r>
  <r>
    <x v="8"/>
    <x v="12"/>
    <n v="1.1499999999999999"/>
  </r>
  <r>
    <x v="8"/>
    <x v="13"/>
    <n v="1.1197999999999999"/>
  </r>
  <r>
    <x v="8"/>
    <x v="14"/>
    <n v="1.0906"/>
  </r>
  <r>
    <x v="8"/>
    <x v="15"/>
    <n v="1.0615000000000001"/>
  </r>
  <r>
    <x v="8"/>
    <x v="16"/>
    <n v="1.0336000000000001"/>
  </r>
  <r>
    <x v="8"/>
    <x v="17"/>
    <n v="1.0066999999999999"/>
  </r>
  <r>
    <x v="8"/>
    <x v="18"/>
    <n v="0.98"/>
  </r>
  <r>
    <x v="8"/>
    <x v="19"/>
    <n v="0.95379999999999998"/>
  </r>
  <r>
    <x v="8"/>
    <x v="20"/>
    <n v="0.92810000000000004"/>
  </r>
  <r>
    <x v="8"/>
    <x v="21"/>
    <n v="0.90229999999999999"/>
  </r>
  <r>
    <x v="8"/>
    <x v="22"/>
    <n v="0.87880000000000003"/>
  </r>
  <r>
    <x v="8"/>
    <x v="23"/>
    <n v="0.8548"/>
  </r>
  <r>
    <x v="8"/>
    <x v="24"/>
    <n v="0.83099999999999996"/>
  </r>
  <r>
    <x v="8"/>
    <x v="25"/>
    <n v="0.80820000000000003"/>
  </r>
  <r>
    <x v="8"/>
    <x v="26"/>
    <n v="0.78620000000000001"/>
  </r>
  <r>
    <x v="8"/>
    <x v="27"/>
    <n v="0.76319999999999999"/>
  </r>
  <r>
    <x v="8"/>
    <x v="28"/>
    <n v="0.74129999999999996"/>
  </r>
  <r>
    <x v="8"/>
    <x v="29"/>
    <n v="0.72"/>
  </r>
  <r>
    <x v="8"/>
    <x v="30"/>
    <n v="0.69889999999999997"/>
  </r>
  <r>
    <x v="8"/>
    <x v="31"/>
    <n v="0.67820000000000003"/>
  </r>
  <r>
    <x v="8"/>
    <x v="32"/>
    <n v="0.6573"/>
  </r>
  <r>
    <x v="8"/>
    <x v="33"/>
    <n v="0.63759999999999994"/>
  </r>
  <r>
    <x v="8"/>
    <x v="34"/>
    <n v="0.61780000000000002"/>
  </r>
  <r>
    <x v="8"/>
    <x v="35"/>
    <n v="0.5978"/>
  </r>
  <r>
    <x v="8"/>
    <x v="36"/>
    <n v="0.5786"/>
  </r>
  <r>
    <x v="8"/>
    <x v="37"/>
    <n v="0.56030000000000002"/>
  </r>
  <r>
    <x v="8"/>
    <x v="38"/>
    <n v="0.54190000000000005"/>
  </r>
  <r>
    <x v="8"/>
    <x v="39"/>
    <n v="0.52329999999999999"/>
  </r>
  <r>
    <x v="8"/>
    <x v="40"/>
    <n v="0.50529999999999997"/>
  </r>
  <r>
    <x v="8"/>
    <x v="41"/>
    <n v="0.48809999999999998"/>
  </r>
  <r>
    <x v="8"/>
    <x v="42"/>
    <n v="0.46920000000000001"/>
  </r>
  <r>
    <x v="8"/>
    <x v="43"/>
    <n v="0.45219999999999999"/>
  </r>
  <r>
    <x v="8"/>
    <x v="44"/>
    <n v="0.43469999999999998"/>
  </r>
  <r>
    <x v="8"/>
    <x v="45"/>
    <n v="0.41739999999999999"/>
  </r>
  <r>
    <x v="8"/>
    <x v="46"/>
    <n v="0.40110000000000001"/>
  </r>
  <r>
    <x v="8"/>
    <x v="47"/>
    <n v="0.38469999999999999"/>
  </r>
  <r>
    <x v="8"/>
    <x v="48"/>
    <n v="0.36780000000000002"/>
  </r>
  <r>
    <x v="8"/>
    <x v="49"/>
    <n v="0.35220000000000001"/>
  </r>
  <r>
    <x v="8"/>
    <x v="50"/>
    <n v="0.33610000000000001"/>
  </r>
  <r>
    <x v="8"/>
    <x v="51"/>
    <n v="0.31969999999999998"/>
  </r>
  <r>
    <x v="8"/>
    <x v="52"/>
    <n v="0.30499999999999999"/>
  </r>
  <r>
    <x v="8"/>
    <x v="53"/>
    <n v="0.28949999999999998"/>
  </r>
  <r>
    <x v="8"/>
    <x v="54"/>
    <n v="0.27529999999999999"/>
  </r>
  <r>
    <x v="8"/>
    <x v="55"/>
    <n v="0.26079999999999998"/>
  </r>
  <r>
    <x v="8"/>
    <x v="56"/>
    <n v="0.24540000000000001"/>
  </r>
  <r>
    <x v="8"/>
    <x v="57"/>
    <n v="0.2321"/>
  </r>
  <r>
    <x v="8"/>
    <x v="58"/>
    <n v="0.21809999999999999"/>
  </r>
  <r>
    <x v="8"/>
    <x v="59"/>
    <n v="0.2039"/>
  </r>
  <r>
    <x v="8"/>
    <x v="60"/>
    <n v="0.19159999999999999"/>
  </r>
  <r>
    <x v="8"/>
    <x v="61"/>
    <n v="0.1772"/>
  </r>
  <r>
    <x v="8"/>
    <x v="62"/>
    <n v="0.1651"/>
  </r>
  <r>
    <x v="8"/>
    <x v="63"/>
    <n v="0.15329999999999999"/>
  </r>
  <r>
    <x v="8"/>
    <x v="64"/>
    <n v="0.14180000000000001"/>
  </r>
  <r>
    <x v="8"/>
    <x v="65"/>
    <n v="0.12970000000000001"/>
  </r>
  <r>
    <x v="8"/>
    <x v="66"/>
    <n v="0.11849999999999999"/>
  </r>
  <r>
    <x v="8"/>
    <x v="67"/>
    <n v="0.1086"/>
  </r>
  <r>
    <x v="8"/>
    <x v="68"/>
    <n v="9.8799999999999999E-2"/>
  </r>
  <r>
    <x v="8"/>
    <x v="69"/>
    <n v="8.9499999999999996E-2"/>
  </r>
  <r>
    <x v="8"/>
    <x v="70"/>
    <n v="8.0199999999999994E-2"/>
  </r>
  <r>
    <x v="8"/>
    <x v="71"/>
    <n v="7.2400000000000006E-2"/>
  </r>
  <r>
    <x v="8"/>
    <x v="72"/>
    <n v="6.5600000000000006E-2"/>
  </r>
  <r>
    <x v="8"/>
    <x v="73"/>
    <n v="0.06"/>
  </r>
  <r>
    <x v="8"/>
    <x v="74"/>
    <n v="5.21E-2"/>
  </r>
  <r>
    <x v="8"/>
    <x v="75"/>
    <n v="0.05"/>
  </r>
  <r>
    <x v="8"/>
    <x v="76"/>
    <n v="4.1799999999999997E-2"/>
  </r>
  <r>
    <x v="8"/>
    <x v="77"/>
    <n v="0.04"/>
  </r>
  <r>
    <x v="8"/>
    <x v="78"/>
    <n v="0.04"/>
  </r>
  <r>
    <x v="8"/>
    <x v="79"/>
    <n v="0.04"/>
  </r>
  <r>
    <x v="8"/>
    <x v="80"/>
    <n v="3.9800000000000002E-2"/>
  </r>
  <r>
    <x v="8"/>
    <x v="81"/>
    <n v="0.04"/>
  </r>
  <r>
    <x v="8"/>
    <x v="82"/>
    <n v="0.04"/>
  </r>
  <r>
    <x v="8"/>
    <x v="83"/>
    <n v="0.04"/>
  </r>
  <r>
    <x v="8"/>
    <x v="84"/>
    <n v="4.7300000000000002E-2"/>
  </r>
  <r>
    <x v="8"/>
    <x v="85"/>
    <n v="5.2499999999999998E-2"/>
  </r>
  <r>
    <x v="8"/>
    <x v="86"/>
    <n v="6.1800000000000001E-2"/>
  </r>
  <r>
    <x v="8"/>
    <x v="87"/>
    <n v="7.2900000000000006E-2"/>
  </r>
  <r>
    <x v="8"/>
    <x v="88"/>
    <n v="8.5199999999999998E-2"/>
  </r>
  <r>
    <x v="8"/>
    <x v="89"/>
    <n v="0.1013"/>
  </r>
  <r>
    <x v="8"/>
    <x v="90"/>
    <n v="0.1142"/>
  </r>
  <r>
    <x v="9"/>
    <x v="0"/>
    <n v="1.5478000000000001"/>
  </r>
  <r>
    <x v="9"/>
    <x v="1"/>
    <n v="1.5145999999999999"/>
  </r>
  <r>
    <x v="9"/>
    <x v="2"/>
    <n v="1.4723999999999999"/>
  </r>
  <r>
    <x v="9"/>
    <x v="3"/>
    <n v="1.4317"/>
  </r>
  <r>
    <x v="9"/>
    <x v="4"/>
    <n v="1.3931"/>
  </r>
  <r>
    <x v="9"/>
    <x v="5"/>
    <n v="1.3552"/>
  </r>
  <r>
    <x v="9"/>
    <x v="6"/>
    <n v="1.3183"/>
  </r>
  <r>
    <x v="9"/>
    <x v="7"/>
    <n v="1.2828999999999999"/>
  </r>
  <r>
    <x v="9"/>
    <x v="8"/>
    <n v="1.248"/>
  </r>
  <r>
    <x v="9"/>
    <x v="9"/>
    <n v="1.2151000000000001"/>
  </r>
  <r>
    <x v="9"/>
    <x v="10"/>
    <n v="1.1826000000000001"/>
  </r>
  <r>
    <x v="9"/>
    <x v="11"/>
    <n v="1.1513"/>
  </r>
  <r>
    <x v="9"/>
    <x v="12"/>
    <n v="1.1208"/>
  </r>
  <r>
    <x v="9"/>
    <x v="13"/>
    <n v="1.0908"/>
  </r>
  <r>
    <x v="9"/>
    <x v="14"/>
    <n v="1.0618000000000001"/>
  </r>
  <r>
    <x v="9"/>
    <x v="15"/>
    <n v="1.0330999999999999"/>
  </r>
  <r>
    <x v="9"/>
    <x v="16"/>
    <n v="1.0057"/>
  </r>
  <r>
    <x v="9"/>
    <x v="17"/>
    <n v="0.97909999999999997"/>
  </r>
  <r>
    <x v="9"/>
    <x v="18"/>
    <n v="0.95289999999999997"/>
  </r>
  <r>
    <x v="9"/>
    <x v="19"/>
    <n v="0.92779999999999996"/>
  </r>
  <r>
    <x v="9"/>
    <x v="20"/>
    <n v="0.9012"/>
  </r>
  <r>
    <x v="9"/>
    <x v="21"/>
    <n v="0.87770000000000004"/>
  </r>
  <r>
    <x v="9"/>
    <x v="22"/>
    <n v="0.85260000000000002"/>
  </r>
  <r>
    <x v="9"/>
    <x v="23"/>
    <n v="0.82950000000000002"/>
  </r>
  <r>
    <x v="9"/>
    <x v="24"/>
    <n v="0.80659999999999998"/>
  </r>
  <r>
    <x v="9"/>
    <x v="25"/>
    <n v="0.78369999999999995"/>
  </r>
  <r>
    <x v="9"/>
    <x v="26"/>
    <n v="0.76149999999999995"/>
  </r>
  <r>
    <x v="9"/>
    <x v="27"/>
    <n v="0.73970000000000002"/>
  </r>
  <r>
    <x v="9"/>
    <x v="28"/>
    <n v="0.71789999999999998"/>
  </r>
  <r>
    <x v="9"/>
    <x v="29"/>
    <n v="0.69689999999999996"/>
  </r>
  <r>
    <x v="9"/>
    <x v="30"/>
    <n v="0.67630000000000001"/>
  </r>
  <r>
    <x v="9"/>
    <x v="31"/>
    <n v="0.65500000000000003"/>
  </r>
  <r>
    <x v="9"/>
    <x v="32"/>
    <n v="0.63570000000000004"/>
  </r>
  <r>
    <x v="9"/>
    <x v="33"/>
    <n v="0.61580000000000001"/>
  </r>
  <r>
    <x v="9"/>
    <x v="34"/>
    <n v="0.59570000000000001"/>
  </r>
  <r>
    <x v="9"/>
    <x v="35"/>
    <n v="0.57679999999999998"/>
  </r>
  <r>
    <x v="9"/>
    <x v="36"/>
    <n v="0.55720000000000003"/>
  </r>
  <r>
    <x v="9"/>
    <x v="37"/>
    <n v="0.53859999999999997"/>
  </r>
  <r>
    <x v="9"/>
    <x v="38"/>
    <n v="0.51970000000000005"/>
  </r>
  <r>
    <x v="9"/>
    <x v="39"/>
    <n v="0.50190000000000001"/>
  </r>
  <r>
    <x v="9"/>
    <x v="40"/>
    <n v="0.48420000000000002"/>
  </r>
  <r>
    <x v="9"/>
    <x v="41"/>
    <n v="0.46689999999999998"/>
  </r>
  <r>
    <x v="9"/>
    <x v="42"/>
    <n v="0.44829999999999998"/>
  </r>
  <r>
    <x v="9"/>
    <x v="43"/>
    <n v="0.43140000000000001"/>
  </r>
  <r>
    <x v="9"/>
    <x v="44"/>
    <n v="0.41439999999999999"/>
  </r>
  <r>
    <x v="9"/>
    <x v="45"/>
    <n v="0.39710000000000001"/>
  </r>
  <r>
    <x v="9"/>
    <x v="46"/>
    <n v="0.38109999999999999"/>
  </r>
  <r>
    <x v="9"/>
    <x v="47"/>
    <n v="0.36499999999999999"/>
  </r>
  <r>
    <x v="9"/>
    <x v="48"/>
    <n v="0.3478"/>
  </r>
  <r>
    <x v="9"/>
    <x v="49"/>
    <n v="0.33250000000000002"/>
  </r>
  <r>
    <x v="9"/>
    <x v="50"/>
    <n v="0.31609999999999999"/>
  </r>
  <r>
    <x v="9"/>
    <x v="51"/>
    <n v="0.30109999999999998"/>
  </r>
  <r>
    <x v="9"/>
    <x v="52"/>
    <n v="0.28560000000000002"/>
  </r>
  <r>
    <x v="9"/>
    <x v="53"/>
    <n v="0.27110000000000001"/>
  </r>
  <r>
    <x v="9"/>
    <x v="54"/>
    <n v="0.25609999999999999"/>
  </r>
  <r>
    <x v="9"/>
    <x v="55"/>
    <n v="0.2424"/>
  </r>
  <r>
    <x v="9"/>
    <x v="56"/>
    <n v="0.2268"/>
  </r>
  <r>
    <x v="9"/>
    <x v="57"/>
    <n v="0.21390000000000001"/>
  </r>
  <r>
    <x v="9"/>
    <x v="58"/>
    <n v="0.20050000000000001"/>
  </r>
  <r>
    <x v="9"/>
    <x v="59"/>
    <n v="0.18579999999999999"/>
  </r>
  <r>
    <x v="9"/>
    <x v="60"/>
    <n v="0.1739"/>
  </r>
  <r>
    <x v="9"/>
    <x v="61"/>
    <n v="0.1615"/>
  </r>
  <r>
    <x v="9"/>
    <x v="62"/>
    <n v="0.1492"/>
  </r>
  <r>
    <x v="9"/>
    <x v="63"/>
    <n v="0.13669999999999999"/>
  </r>
  <r>
    <x v="9"/>
    <x v="64"/>
    <n v="0.12570000000000001"/>
  </r>
  <r>
    <x v="9"/>
    <x v="65"/>
    <n v="0.1148"/>
  </r>
  <r>
    <x v="9"/>
    <x v="66"/>
    <n v="0.10489999999999999"/>
  </r>
  <r>
    <x v="9"/>
    <x v="67"/>
    <n v="9.5000000000000001E-2"/>
  </r>
  <r>
    <x v="9"/>
    <x v="68"/>
    <n v="8.5999999999999993E-2"/>
  </r>
  <r>
    <x v="9"/>
    <x v="69"/>
    <n v="7.6999999999999999E-2"/>
  </r>
  <r>
    <x v="9"/>
    <x v="70"/>
    <n v="6.9500000000000006E-2"/>
  </r>
  <r>
    <x v="9"/>
    <x v="71"/>
    <n v="6.0400000000000002E-2"/>
  </r>
  <r>
    <x v="9"/>
    <x v="72"/>
    <n v="5.4199999999999998E-2"/>
  </r>
  <r>
    <x v="9"/>
    <x v="73"/>
    <n v="0.05"/>
  </r>
  <r>
    <x v="9"/>
    <x v="74"/>
    <n v="4.02E-2"/>
  </r>
  <r>
    <x v="9"/>
    <x v="75"/>
    <n v="0.04"/>
  </r>
  <r>
    <x v="9"/>
    <x v="76"/>
    <n v="3.1199999999999999E-2"/>
  </r>
  <r>
    <x v="9"/>
    <x v="77"/>
    <n v="0.03"/>
  </r>
  <r>
    <x v="9"/>
    <x v="78"/>
    <n v="0.03"/>
  </r>
  <r>
    <x v="9"/>
    <x v="79"/>
    <n v="0.03"/>
  </r>
  <r>
    <x v="9"/>
    <x v="80"/>
    <n v="2.64E-2"/>
  </r>
  <r>
    <x v="9"/>
    <x v="81"/>
    <n v="2.9499999999999998E-2"/>
  </r>
  <r>
    <x v="9"/>
    <x v="82"/>
    <n v="0.03"/>
  </r>
  <r>
    <x v="9"/>
    <x v="83"/>
    <n v="0.03"/>
  </r>
  <r>
    <x v="9"/>
    <x v="84"/>
    <n v="3.4599999999999999E-2"/>
  </r>
  <r>
    <x v="9"/>
    <x v="85"/>
    <n v="0.04"/>
  </r>
  <r>
    <x v="9"/>
    <x v="86"/>
    <n v="4.9799999999999997E-2"/>
  </r>
  <r>
    <x v="9"/>
    <x v="87"/>
    <n v="5.9799999999999999E-2"/>
  </r>
  <r>
    <x v="9"/>
    <x v="88"/>
    <n v="7.3099999999999998E-2"/>
  </r>
  <r>
    <x v="9"/>
    <x v="89"/>
    <n v="8.7099999999999997E-2"/>
  </r>
  <r>
    <x v="9"/>
    <x v="90"/>
    <n v="0.1003"/>
  </r>
  <r>
    <x v="10"/>
    <x v="0"/>
    <n v="1.5210999999999999"/>
  </r>
  <r>
    <x v="10"/>
    <x v="1"/>
    <n v="1.4887999999999999"/>
  </r>
  <r>
    <x v="10"/>
    <x v="2"/>
    <n v="1.4472"/>
  </r>
  <r>
    <x v="10"/>
    <x v="3"/>
    <n v="1.4066000000000001"/>
  </r>
  <r>
    <x v="10"/>
    <x v="4"/>
    <n v="1.3678999999999999"/>
  </r>
  <r>
    <x v="10"/>
    <x v="5"/>
    <n v="1.3308"/>
  </r>
  <r>
    <x v="10"/>
    <x v="6"/>
    <n v="1.2947"/>
  </r>
  <r>
    <x v="10"/>
    <x v="7"/>
    <n v="1.2591000000000001"/>
  </r>
  <r>
    <x v="10"/>
    <x v="8"/>
    <n v="1.2252000000000001"/>
  </r>
  <r>
    <x v="10"/>
    <x v="9"/>
    <n v="1.1921999999999999"/>
  </r>
  <r>
    <x v="10"/>
    <x v="10"/>
    <n v="1.1599999999999999"/>
  </r>
  <r>
    <x v="10"/>
    <x v="11"/>
    <n v="1.1288"/>
  </r>
  <r>
    <x v="10"/>
    <x v="12"/>
    <n v="1.0986"/>
  </r>
  <r>
    <x v="10"/>
    <x v="13"/>
    <n v="1.0693999999999999"/>
  </r>
  <r>
    <x v="10"/>
    <x v="14"/>
    <n v="1.0406"/>
  </r>
  <r>
    <x v="10"/>
    <x v="15"/>
    <n v="1.0123"/>
  </r>
  <r>
    <x v="10"/>
    <x v="16"/>
    <n v="0.9849"/>
  </r>
  <r>
    <x v="10"/>
    <x v="17"/>
    <n v="0.95889999999999997"/>
  </r>
  <r>
    <x v="10"/>
    <x v="18"/>
    <n v="0.93220000000000003"/>
  </r>
  <r>
    <x v="10"/>
    <x v="19"/>
    <n v="0.90759999999999996"/>
  </r>
  <r>
    <x v="10"/>
    <x v="20"/>
    <n v="0.88190000000000002"/>
  </r>
  <r>
    <x v="10"/>
    <x v="21"/>
    <n v="0.85770000000000002"/>
  </r>
  <r>
    <x v="10"/>
    <x v="22"/>
    <n v="0.83360000000000001"/>
  </r>
  <r>
    <x v="10"/>
    <x v="23"/>
    <n v="0.81020000000000003"/>
  </r>
  <r>
    <x v="10"/>
    <x v="24"/>
    <n v="0.7883"/>
  </r>
  <r>
    <x v="10"/>
    <x v="25"/>
    <n v="0.76519999999999999"/>
  </r>
  <r>
    <x v="10"/>
    <x v="26"/>
    <n v="0.74219999999999997"/>
  </r>
  <r>
    <x v="10"/>
    <x v="27"/>
    <n v="0.72130000000000005"/>
  </r>
  <r>
    <x v="10"/>
    <x v="28"/>
    <n v="0.69920000000000004"/>
  </r>
  <r>
    <x v="10"/>
    <x v="29"/>
    <n v="0.67849999999999999"/>
  </r>
  <r>
    <x v="10"/>
    <x v="30"/>
    <n v="0.65790000000000004"/>
  </r>
  <r>
    <x v="10"/>
    <x v="31"/>
    <n v="0.6371"/>
  </r>
  <r>
    <x v="10"/>
    <x v="32"/>
    <n v="0.61729999999999996"/>
  </r>
  <r>
    <x v="10"/>
    <x v="33"/>
    <n v="0.59760000000000002"/>
  </r>
  <r>
    <x v="10"/>
    <x v="34"/>
    <n v="0.57840000000000003"/>
  </r>
  <r>
    <x v="10"/>
    <x v="35"/>
    <n v="0.55889999999999995"/>
  </r>
  <r>
    <x v="10"/>
    <x v="36"/>
    <n v="0.53969999999999996"/>
  </r>
  <r>
    <x v="10"/>
    <x v="37"/>
    <n v="0.52190000000000003"/>
  </r>
  <r>
    <x v="10"/>
    <x v="38"/>
    <n v="0.50329999999999997"/>
  </r>
  <r>
    <x v="10"/>
    <x v="39"/>
    <n v="0.48530000000000001"/>
  </r>
  <r>
    <x v="10"/>
    <x v="40"/>
    <n v="0.4667"/>
  </r>
  <r>
    <x v="10"/>
    <x v="41"/>
    <n v="0.44940000000000002"/>
  </r>
  <r>
    <x v="10"/>
    <x v="42"/>
    <n v="0.43190000000000001"/>
  </r>
  <r>
    <x v="10"/>
    <x v="43"/>
    <n v="0.41499999999999998"/>
  </r>
  <r>
    <x v="10"/>
    <x v="44"/>
    <n v="0.39689999999999998"/>
  </r>
  <r>
    <x v="10"/>
    <x v="45"/>
    <n v="0.38059999999999999"/>
  </r>
  <r>
    <x v="10"/>
    <x v="46"/>
    <n v="0.36420000000000002"/>
  </r>
  <r>
    <x v="10"/>
    <x v="47"/>
    <n v="0.34670000000000001"/>
  </r>
  <r>
    <x v="10"/>
    <x v="48"/>
    <n v="0.33169999999999999"/>
  </r>
  <r>
    <x v="10"/>
    <x v="49"/>
    <n v="0.31580000000000003"/>
  </r>
  <r>
    <x v="10"/>
    <x v="50"/>
    <n v="0.3"/>
  </r>
  <r>
    <x v="10"/>
    <x v="51"/>
    <n v="0.28439999999999999"/>
  </r>
  <r>
    <x v="10"/>
    <x v="52"/>
    <n v="0.26919999999999999"/>
  </r>
  <r>
    <x v="10"/>
    <x v="53"/>
    <n v="0.25459999999999999"/>
  </r>
  <r>
    <x v="10"/>
    <x v="54"/>
    <n v="0.24030000000000001"/>
  </r>
  <r>
    <x v="10"/>
    <x v="55"/>
    <n v="0.22589999999999999"/>
  </r>
  <r>
    <x v="10"/>
    <x v="56"/>
    <n v="0.21299999999999999"/>
  </r>
  <r>
    <x v="10"/>
    <x v="57"/>
    <n v="0.19819999999999999"/>
  </r>
  <r>
    <x v="10"/>
    <x v="58"/>
    <n v="0.1857"/>
  </r>
  <r>
    <x v="10"/>
    <x v="59"/>
    <n v="0.1729"/>
  </r>
  <r>
    <x v="10"/>
    <x v="60"/>
    <n v="0.1595"/>
  </r>
  <r>
    <x v="10"/>
    <x v="61"/>
    <n v="0.1472"/>
  </r>
  <r>
    <x v="10"/>
    <x v="62"/>
    <n v="0.1356"/>
  </r>
  <r>
    <x v="10"/>
    <x v="63"/>
    <n v="0.124"/>
  </r>
  <r>
    <x v="10"/>
    <x v="64"/>
    <n v="0.113"/>
  </r>
  <r>
    <x v="10"/>
    <x v="65"/>
    <n v="0.1028"/>
  </r>
  <r>
    <x v="10"/>
    <x v="66"/>
    <n v="9.3200000000000005E-2"/>
  </r>
  <r>
    <x v="10"/>
    <x v="67"/>
    <n v="8.3599999999999994E-2"/>
  </r>
  <r>
    <x v="10"/>
    <x v="68"/>
    <n v="7.4800000000000005E-2"/>
  </r>
  <r>
    <x v="10"/>
    <x v="69"/>
    <n v="6.6699999999999995E-2"/>
  </r>
  <r>
    <x v="10"/>
    <x v="70"/>
    <n v="5.9799999999999999E-2"/>
  </r>
  <r>
    <x v="10"/>
    <x v="71"/>
    <n v="5.0700000000000002E-2"/>
  </r>
  <r>
    <x v="10"/>
    <x v="72"/>
    <n v="4.58E-2"/>
  </r>
  <r>
    <x v="10"/>
    <x v="73"/>
    <n v="0.04"/>
  </r>
  <r>
    <x v="10"/>
    <x v="74"/>
    <n v="3.4700000000000002E-2"/>
  </r>
  <r>
    <x v="10"/>
    <x v="75"/>
    <n v="0.03"/>
  </r>
  <r>
    <x v="10"/>
    <x v="76"/>
    <n v="2.8199999999999999E-2"/>
  </r>
  <r>
    <x v="10"/>
    <x v="77"/>
    <n v="0.02"/>
  </r>
  <r>
    <x v="10"/>
    <x v="78"/>
    <n v="0.02"/>
  </r>
  <r>
    <x v="10"/>
    <x v="79"/>
    <n v="0.02"/>
  </r>
  <r>
    <x v="10"/>
    <x v="80"/>
    <n v="0.02"/>
  </r>
  <r>
    <x v="10"/>
    <x v="81"/>
    <n v="0.02"/>
  </r>
  <r>
    <x v="10"/>
    <x v="82"/>
    <n v="0.02"/>
  </r>
  <r>
    <x v="10"/>
    <x v="83"/>
    <n v="0.02"/>
  </r>
  <r>
    <x v="10"/>
    <x v="84"/>
    <n v="2.53E-2"/>
  </r>
  <r>
    <x v="10"/>
    <x v="85"/>
    <n v="0.03"/>
  </r>
  <r>
    <x v="10"/>
    <x v="86"/>
    <n v="3.9399999999999998E-2"/>
  </r>
  <r>
    <x v="10"/>
    <x v="87"/>
    <n v="4.8300000000000003E-2"/>
  </r>
  <r>
    <x v="10"/>
    <x v="88"/>
    <n v="6.1600000000000002E-2"/>
  </r>
  <r>
    <x v="10"/>
    <x v="89"/>
    <n v="7.5499999999999998E-2"/>
  </r>
  <r>
    <x v="10"/>
    <x v="90"/>
    <n v="8.9200000000000002E-2"/>
  </r>
  <r>
    <x v="11"/>
    <x v="0"/>
    <n v="1.5024999999999999"/>
  </r>
  <r>
    <x v="11"/>
    <x v="1"/>
    <n v="1.4705999999999999"/>
  </r>
  <r>
    <x v="11"/>
    <x v="2"/>
    <n v="1.4293"/>
  </r>
  <r>
    <x v="11"/>
    <x v="3"/>
    <n v="1.3891"/>
  </r>
  <r>
    <x v="11"/>
    <x v="4"/>
    <n v="1.3508"/>
  </r>
  <r>
    <x v="11"/>
    <x v="5"/>
    <n v="1.3141"/>
  </r>
  <r>
    <x v="11"/>
    <x v="6"/>
    <n v="1.2776000000000001"/>
  </r>
  <r>
    <x v="11"/>
    <x v="7"/>
    <n v="1.2431000000000001"/>
  </r>
  <r>
    <x v="11"/>
    <x v="8"/>
    <n v="1.2089000000000001"/>
  </r>
  <r>
    <x v="11"/>
    <x v="9"/>
    <n v="1.1761999999999999"/>
  </r>
  <r>
    <x v="11"/>
    <x v="10"/>
    <n v="1.1445000000000001"/>
  </r>
  <r>
    <x v="11"/>
    <x v="11"/>
    <n v="1.1134999999999999"/>
  </r>
  <r>
    <x v="11"/>
    <x v="12"/>
    <n v="1.0832999999999999"/>
  </r>
  <r>
    <x v="11"/>
    <x v="13"/>
    <n v="1.0543"/>
  </r>
  <r>
    <x v="11"/>
    <x v="14"/>
    <n v="1.0261"/>
  </r>
  <r>
    <x v="11"/>
    <x v="15"/>
    <n v="0.99790000000000001"/>
  </r>
  <r>
    <x v="11"/>
    <x v="16"/>
    <n v="0.97019999999999995"/>
  </r>
  <r>
    <x v="11"/>
    <x v="17"/>
    <n v="0.94440000000000002"/>
  </r>
  <r>
    <x v="11"/>
    <x v="18"/>
    <n v="0.91869999999999996"/>
  </r>
  <r>
    <x v="11"/>
    <x v="19"/>
    <n v="0.89200000000000002"/>
  </r>
  <r>
    <x v="11"/>
    <x v="20"/>
    <n v="0.86839999999999995"/>
  </r>
  <r>
    <x v="11"/>
    <x v="21"/>
    <n v="0.84330000000000005"/>
  </r>
  <r>
    <x v="11"/>
    <x v="22"/>
    <n v="0.82"/>
  </r>
  <r>
    <x v="11"/>
    <x v="23"/>
    <n v="0.79620000000000002"/>
  </r>
  <r>
    <x v="11"/>
    <x v="24"/>
    <n v="0.7732"/>
  </r>
  <r>
    <x v="11"/>
    <x v="25"/>
    <n v="0.75080000000000002"/>
  </r>
  <r>
    <x v="11"/>
    <x v="26"/>
    <n v="0.72899999999999998"/>
  </r>
  <r>
    <x v="11"/>
    <x v="27"/>
    <n v="0.70730000000000004"/>
  </r>
  <r>
    <x v="11"/>
    <x v="28"/>
    <n v="0.68620000000000003"/>
  </r>
  <r>
    <x v="11"/>
    <x v="29"/>
    <n v="0.66459999999999997"/>
  </r>
  <r>
    <x v="11"/>
    <x v="30"/>
    <n v="0.64390000000000003"/>
  </r>
  <r>
    <x v="11"/>
    <x v="31"/>
    <n v="0.62339999999999995"/>
  </r>
  <r>
    <x v="11"/>
    <x v="32"/>
    <n v="0.60299999999999998"/>
  </r>
  <r>
    <x v="11"/>
    <x v="33"/>
    <n v="0.5837"/>
  </r>
  <r>
    <x v="11"/>
    <x v="34"/>
    <n v="0.56410000000000005"/>
  </r>
  <r>
    <x v="11"/>
    <x v="35"/>
    <n v="0.54510000000000003"/>
  </r>
  <r>
    <x v="11"/>
    <x v="36"/>
    <n v="0.52580000000000005"/>
  </r>
  <r>
    <x v="11"/>
    <x v="37"/>
    <n v="0.50729999999999997"/>
  </r>
  <r>
    <x v="11"/>
    <x v="38"/>
    <n v="0.48920000000000002"/>
  </r>
  <r>
    <x v="11"/>
    <x v="39"/>
    <n v="0.4708"/>
  </r>
  <r>
    <x v="11"/>
    <x v="40"/>
    <n v="0.45329999999999998"/>
  </r>
  <r>
    <x v="11"/>
    <x v="41"/>
    <n v="0.435"/>
  </r>
  <r>
    <x v="11"/>
    <x v="42"/>
    <n v="0.41689999999999999"/>
  </r>
  <r>
    <x v="11"/>
    <x v="43"/>
    <n v="0.4"/>
  </r>
  <r>
    <x v="11"/>
    <x v="44"/>
    <n v="0.3831"/>
  </r>
  <r>
    <x v="11"/>
    <x v="45"/>
    <n v="0.36630000000000001"/>
  </r>
  <r>
    <x v="11"/>
    <x v="46"/>
    <n v="0.34970000000000001"/>
  </r>
  <r>
    <x v="11"/>
    <x v="47"/>
    <n v="0.33389999999999997"/>
  </r>
  <r>
    <x v="11"/>
    <x v="48"/>
    <n v="0.31690000000000002"/>
  </r>
  <r>
    <x v="11"/>
    <x v="49"/>
    <n v="0.30170000000000002"/>
  </r>
  <r>
    <x v="11"/>
    <x v="50"/>
    <n v="0.28610000000000002"/>
  </r>
  <r>
    <x v="11"/>
    <x v="51"/>
    <n v="0.27079999999999999"/>
  </r>
  <r>
    <x v="11"/>
    <x v="52"/>
    <n v="0.25559999999999999"/>
  </r>
  <r>
    <x v="11"/>
    <x v="53"/>
    <n v="0.24110000000000001"/>
  </r>
  <r>
    <x v="11"/>
    <x v="54"/>
    <n v="0.22639999999999999"/>
  </r>
  <r>
    <x v="11"/>
    <x v="55"/>
    <n v="0.2135"/>
  </r>
  <r>
    <x v="11"/>
    <x v="56"/>
    <n v="0.19839999999999999"/>
  </r>
  <r>
    <x v="11"/>
    <x v="57"/>
    <n v="0.185"/>
  </r>
  <r>
    <x v="11"/>
    <x v="58"/>
    <n v="0.17319999999999999"/>
  </r>
  <r>
    <x v="11"/>
    <x v="59"/>
    <n v="0.1595"/>
  </r>
  <r>
    <x v="11"/>
    <x v="60"/>
    <n v="0.14710000000000001"/>
  </r>
  <r>
    <x v="11"/>
    <x v="61"/>
    <n v="0.1356"/>
  </r>
  <r>
    <x v="11"/>
    <x v="62"/>
    <n v="0.1241"/>
  </r>
  <r>
    <x v="11"/>
    <x v="63"/>
    <n v="0.1135"/>
  </r>
  <r>
    <x v="11"/>
    <x v="64"/>
    <n v="0.10249999999999999"/>
  </r>
  <r>
    <x v="11"/>
    <x v="65"/>
    <n v="9.2999999999999999E-2"/>
  </r>
  <r>
    <x v="11"/>
    <x v="66"/>
    <n v="8.3400000000000002E-2"/>
  </r>
  <r>
    <x v="11"/>
    <x v="67"/>
    <n v="7.4499999999999997E-2"/>
  </r>
  <r>
    <x v="11"/>
    <x v="68"/>
    <n v="6.6900000000000001E-2"/>
  </r>
  <r>
    <x v="11"/>
    <x v="69"/>
    <n v="5.9799999999999999E-2"/>
  </r>
  <r>
    <x v="11"/>
    <x v="70"/>
    <n v="5.0200000000000002E-2"/>
  </r>
  <r>
    <x v="11"/>
    <x v="71"/>
    <n v="4.6199999999999998E-2"/>
  </r>
  <r>
    <x v="11"/>
    <x v="72"/>
    <n v="0.04"/>
  </r>
  <r>
    <x v="11"/>
    <x v="73"/>
    <n v="3.3599999999999998E-2"/>
  </r>
  <r>
    <x v="11"/>
    <x v="74"/>
    <n v="0.03"/>
  </r>
  <r>
    <x v="11"/>
    <x v="75"/>
    <n v="2.4400000000000002E-2"/>
  </r>
  <r>
    <x v="11"/>
    <x v="76"/>
    <n v="0.02"/>
  </r>
  <r>
    <x v="11"/>
    <x v="77"/>
    <n v="0.02"/>
  </r>
  <r>
    <x v="11"/>
    <x v="78"/>
    <n v="1.2200000000000001E-2"/>
  </r>
  <r>
    <x v="11"/>
    <x v="79"/>
    <n v="0.01"/>
  </r>
  <r>
    <x v="11"/>
    <x v="80"/>
    <n v="0.01"/>
  </r>
  <r>
    <x v="11"/>
    <x v="81"/>
    <n v="0.01"/>
  </r>
  <r>
    <x v="11"/>
    <x v="82"/>
    <n v="0.01"/>
  </r>
  <r>
    <x v="11"/>
    <x v="83"/>
    <n v="1.0500000000000001E-2"/>
  </r>
  <r>
    <x v="11"/>
    <x v="84"/>
    <n v="0.02"/>
  </r>
  <r>
    <x v="11"/>
    <x v="85"/>
    <n v="2.1299999999999999E-2"/>
  </r>
  <r>
    <x v="11"/>
    <x v="86"/>
    <n v="0.03"/>
  </r>
  <r>
    <x v="11"/>
    <x v="87"/>
    <n v="3.8899999999999997E-2"/>
  </r>
  <r>
    <x v="11"/>
    <x v="88"/>
    <n v="5.1799999999999999E-2"/>
  </r>
  <r>
    <x v="11"/>
    <x v="89"/>
    <n v="6.5199999999999994E-2"/>
  </r>
  <r>
    <x v="11"/>
    <x v="90"/>
    <n v="7.8600000000000003E-2"/>
  </r>
  <r>
    <x v="12"/>
    <x v="0"/>
    <n v="1.4922"/>
  </r>
  <r>
    <x v="12"/>
    <x v="1"/>
    <n v="1.4605999999999999"/>
  </r>
  <r>
    <x v="12"/>
    <x v="2"/>
    <n v="1.4193"/>
  </r>
  <r>
    <x v="12"/>
    <x v="3"/>
    <n v="1.3792"/>
  </r>
  <r>
    <x v="12"/>
    <x v="4"/>
    <n v="1.341"/>
  </r>
  <r>
    <x v="12"/>
    <x v="5"/>
    <n v="1.3043"/>
  </r>
  <r>
    <x v="12"/>
    <x v="6"/>
    <n v="1.268"/>
  </r>
  <r>
    <x v="12"/>
    <x v="7"/>
    <n v="1.2338"/>
  </r>
  <r>
    <x v="12"/>
    <x v="8"/>
    <n v="1.1993"/>
  </r>
  <r>
    <x v="12"/>
    <x v="9"/>
    <n v="1.1665000000000001"/>
  </r>
  <r>
    <x v="12"/>
    <x v="10"/>
    <n v="1.1349"/>
  </r>
  <r>
    <x v="12"/>
    <x v="11"/>
    <n v="1.1040000000000001"/>
  </r>
  <r>
    <x v="12"/>
    <x v="12"/>
    <n v="1.0730999999999999"/>
  </r>
  <r>
    <x v="12"/>
    <x v="13"/>
    <n v="1.0441"/>
  </r>
  <r>
    <x v="12"/>
    <x v="14"/>
    <n v="1.0159"/>
  </r>
  <r>
    <x v="12"/>
    <x v="15"/>
    <n v="0.98750000000000004"/>
  </r>
  <r>
    <x v="12"/>
    <x v="16"/>
    <n v="0.96"/>
  </r>
  <r>
    <x v="12"/>
    <x v="17"/>
    <n v="0.93330000000000002"/>
  </r>
  <r>
    <x v="12"/>
    <x v="18"/>
    <n v="0.90780000000000005"/>
  </r>
  <r>
    <x v="12"/>
    <x v="19"/>
    <n v="0.88109999999999999"/>
  </r>
  <r>
    <x v="12"/>
    <x v="20"/>
    <n v="0.85719999999999996"/>
  </r>
  <r>
    <x v="12"/>
    <x v="21"/>
    <n v="0.83160000000000001"/>
  </r>
  <r>
    <x v="12"/>
    <x v="22"/>
    <n v="0.80859999999999999"/>
  </r>
  <r>
    <x v="12"/>
    <x v="23"/>
    <n v="0.78380000000000005"/>
  </r>
  <r>
    <x v="12"/>
    <x v="24"/>
    <n v="0.76100000000000001"/>
  </r>
  <r>
    <x v="12"/>
    <x v="25"/>
    <n v="0.73899999999999999"/>
  </r>
  <r>
    <x v="12"/>
    <x v="26"/>
    <n v="0.71719999999999995"/>
  </r>
  <r>
    <x v="12"/>
    <x v="27"/>
    <n v="0.69469999999999998"/>
  </r>
  <r>
    <x v="12"/>
    <x v="28"/>
    <n v="0.67310000000000003"/>
  </r>
  <r>
    <x v="12"/>
    <x v="29"/>
    <n v="0.65149999999999997"/>
  </r>
  <r>
    <x v="12"/>
    <x v="30"/>
    <n v="0.63049999999999995"/>
  </r>
  <r>
    <x v="12"/>
    <x v="31"/>
    <n v="0.61050000000000004"/>
  </r>
  <r>
    <x v="12"/>
    <x v="32"/>
    <n v="0.59079999999999999"/>
  </r>
  <r>
    <x v="12"/>
    <x v="33"/>
    <n v="0.57030000000000003"/>
  </r>
  <r>
    <x v="12"/>
    <x v="34"/>
    <n v="0.5514"/>
  </r>
  <r>
    <x v="12"/>
    <x v="35"/>
    <n v="0.53159999999999996"/>
  </r>
  <r>
    <x v="12"/>
    <x v="36"/>
    <n v="0.5131"/>
  </r>
  <r>
    <x v="12"/>
    <x v="37"/>
    <n v="0.49459999999999998"/>
  </r>
  <r>
    <x v="12"/>
    <x v="38"/>
    <n v="0.4758"/>
  </r>
  <r>
    <x v="12"/>
    <x v="39"/>
    <n v="0.4572"/>
  </r>
  <r>
    <x v="12"/>
    <x v="40"/>
    <n v="0.43940000000000001"/>
  </r>
  <r>
    <x v="12"/>
    <x v="41"/>
    <n v="0.42280000000000001"/>
  </r>
  <r>
    <x v="12"/>
    <x v="42"/>
    <n v="0.40500000000000003"/>
  </r>
  <r>
    <x v="12"/>
    <x v="43"/>
    <n v="0.38669999999999999"/>
  </r>
  <r>
    <x v="12"/>
    <x v="44"/>
    <n v="0.37059999999999998"/>
  </r>
  <r>
    <x v="12"/>
    <x v="45"/>
    <n v="0.35460000000000003"/>
  </r>
  <r>
    <x v="12"/>
    <x v="46"/>
    <n v="0.33689999999999998"/>
  </r>
  <r>
    <x v="12"/>
    <x v="47"/>
    <n v="0.32190000000000002"/>
  </r>
  <r>
    <x v="12"/>
    <x v="48"/>
    <n v="0.30470000000000003"/>
  </r>
  <r>
    <x v="12"/>
    <x v="49"/>
    <n v="0.28860000000000002"/>
  </r>
  <r>
    <x v="12"/>
    <x v="50"/>
    <n v="0.2742"/>
  </r>
  <r>
    <x v="12"/>
    <x v="51"/>
    <n v="0.25829999999999997"/>
  </r>
  <r>
    <x v="12"/>
    <x v="52"/>
    <n v="0.2447"/>
  </r>
  <r>
    <x v="12"/>
    <x v="53"/>
    <n v="0.22950000000000001"/>
  </r>
  <r>
    <x v="12"/>
    <x v="54"/>
    <n v="0.215"/>
  </r>
  <r>
    <x v="12"/>
    <x v="55"/>
    <n v="0.2014"/>
  </r>
  <r>
    <x v="12"/>
    <x v="56"/>
    <n v="0.18679999999999999"/>
  </r>
  <r>
    <x v="12"/>
    <x v="57"/>
    <n v="0.17449999999999999"/>
  </r>
  <r>
    <x v="12"/>
    <x v="58"/>
    <n v="0.16220000000000001"/>
  </r>
  <r>
    <x v="12"/>
    <x v="59"/>
    <n v="0.1487"/>
  </r>
  <r>
    <x v="12"/>
    <x v="60"/>
    <n v="0.1371"/>
  </r>
  <r>
    <x v="12"/>
    <x v="61"/>
    <n v="0.12559999999999999"/>
  </r>
  <r>
    <x v="12"/>
    <x v="62"/>
    <n v="0.11459999999999999"/>
  </r>
  <r>
    <x v="12"/>
    <x v="63"/>
    <n v="0.1042"/>
  </r>
  <r>
    <x v="12"/>
    <x v="64"/>
    <n v="9.4299999999999995E-2"/>
  </r>
  <r>
    <x v="12"/>
    <x v="65"/>
    <n v="8.4699999999999998E-2"/>
  </r>
  <r>
    <x v="12"/>
    <x v="66"/>
    <n v="7.6100000000000001E-2"/>
  </r>
  <r>
    <x v="12"/>
    <x v="67"/>
    <n v="6.8599999999999994E-2"/>
  </r>
  <r>
    <x v="12"/>
    <x v="68"/>
    <n v="0.06"/>
  </r>
  <r>
    <x v="12"/>
    <x v="69"/>
    <n v="5.2600000000000001E-2"/>
  </r>
  <r>
    <x v="12"/>
    <x v="70"/>
    <n v="4.7899999999999998E-2"/>
  </r>
  <r>
    <x v="12"/>
    <x v="71"/>
    <n v="0.04"/>
  </r>
  <r>
    <x v="12"/>
    <x v="72"/>
    <n v="3.44E-2"/>
  </r>
  <r>
    <x v="12"/>
    <x v="73"/>
    <n v="0.03"/>
  </r>
  <r>
    <x v="12"/>
    <x v="74"/>
    <n v="2.4E-2"/>
  </r>
  <r>
    <x v="12"/>
    <x v="75"/>
    <n v="0.02"/>
  </r>
  <r>
    <x v="12"/>
    <x v="76"/>
    <n v="1.8200000000000001E-2"/>
  </r>
  <r>
    <x v="12"/>
    <x v="77"/>
    <n v="0.01"/>
  </r>
  <r>
    <x v="12"/>
    <x v="78"/>
    <n v="0.01"/>
  </r>
  <r>
    <x v="12"/>
    <x v="79"/>
    <n v="0.01"/>
  </r>
  <r>
    <x v="12"/>
    <x v="80"/>
    <n v="0.01"/>
  </r>
  <r>
    <x v="12"/>
    <x v="81"/>
    <n v="0.01"/>
  </r>
  <r>
    <x v="12"/>
    <x v="82"/>
    <n v="0.01"/>
  </r>
  <r>
    <x v="12"/>
    <x v="83"/>
    <n v="0.01"/>
  </r>
  <r>
    <x v="12"/>
    <x v="84"/>
    <n v="0.01"/>
  </r>
  <r>
    <x v="12"/>
    <x v="85"/>
    <n v="1.61E-2"/>
  </r>
  <r>
    <x v="12"/>
    <x v="86"/>
    <n v="2.1299999999999999E-2"/>
  </r>
  <r>
    <x v="12"/>
    <x v="87"/>
    <n v="3.1099999999999999E-2"/>
  </r>
  <r>
    <x v="12"/>
    <x v="88"/>
    <n v="4.2799999999999998E-2"/>
  </r>
  <r>
    <x v="12"/>
    <x v="89"/>
    <n v="5.5800000000000002E-2"/>
  </r>
  <r>
    <x v="12"/>
    <x v="90"/>
    <n v="6.9400000000000003E-2"/>
  </r>
  <r>
    <x v="13"/>
    <x v="0"/>
    <n v="1.49"/>
  </r>
  <r>
    <x v="13"/>
    <x v="1"/>
    <n v="1.458"/>
  </r>
  <r>
    <x v="13"/>
    <x v="2"/>
    <n v="1.4164000000000001"/>
  </r>
  <r>
    <x v="13"/>
    <x v="3"/>
    <n v="1.3762000000000001"/>
  </r>
  <r>
    <x v="13"/>
    <x v="4"/>
    <n v="1.3373999999999999"/>
  </r>
  <r>
    <x v="13"/>
    <x v="5"/>
    <n v="1.3003"/>
  </r>
  <r>
    <x v="13"/>
    <x v="6"/>
    <n v="1.2642"/>
  </r>
  <r>
    <x v="13"/>
    <x v="7"/>
    <n v="1.2285999999999999"/>
  </r>
  <r>
    <x v="13"/>
    <x v="8"/>
    <n v="1.1944999999999999"/>
  </r>
  <r>
    <x v="13"/>
    <x v="9"/>
    <n v="1.1615"/>
  </r>
  <r>
    <x v="13"/>
    <x v="10"/>
    <n v="1.1289"/>
  </r>
  <r>
    <x v="13"/>
    <x v="11"/>
    <n v="1.0971"/>
  </r>
  <r>
    <x v="13"/>
    <x v="12"/>
    <n v="1.0669"/>
  </r>
  <r>
    <x v="13"/>
    <x v="13"/>
    <n v="1.0370999999999999"/>
  </r>
  <r>
    <x v="13"/>
    <x v="14"/>
    <n v="1.0085999999999999"/>
  </r>
  <r>
    <x v="13"/>
    <x v="15"/>
    <n v="0.9798"/>
  </r>
  <r>
    <x v="13"/>
    <x v="16"/>
    <n v="0.95130000000000003"/>
  </r>
  <r>
    <x v="13"/>
    <x v="17"/>
    <n v="0.92490000000000006"/>
  </r>
  <r>
    <x v="13"/>
    <x v="18"/>
    <n v="0.89910000000000001"/>
  </r>
  <r>
    <x v="13"/>
    <x v="19"/>
    <n v="0.87219999999999998"/>
  </r>
  <r>
    <x v="13"/>
    <x v="20"/>
    <n v="0.84809999999999997"/>
  </r>
  <r>
    <x v="13"/>
    <x v="21"/>
    <n v="0.82210000000000005"/>
  </r>
  <r>
    <x v="13"/>
    <x v="22"/>
    <n v="0.79859999999999998"/>
  </r>
  <r>
    <x v="13"/>
    <x v="23"/>
    <n v="0.77429999999999999"/>
  </r>
  <r>
    <x v="13"/>
    <x v="24"/>
    <n v="0.75070000000000003"/>
  </r>
  <r>
    <x v="13"/>
    <x v="25"/>
    <n v="0.72819999999999996"/>
  </r>
  <r>
    <x v="13"/>
    <x v="26"/>
    <n v="0.70599999999999996"/>
  </r>
  <r>
    <x v="13"/>
    <x v="27"/>
    <n v="0.68330000000000002"/>
  </r>
  <r>
    <x v="13"/>
    <x v="28"/>
    <n v="0.66180000000000005"/>
  </r>
  <r>
    <x v="13"/>
    <x v="29"/>
    <n v="0.64049999999999996"/>
  </r>
  <r>
    <x v="13"/>
    <x v="30"/>
    <n v="0.61950000000000005"/>
  </r>
  <r>
    <x v="13"/>
    <x v="31"/>
    <n v="0.59950000000000003"/>
  </r>
  <r>
    <x v="13"/>
    <x v="32"/>
    <n v="0.57889999999999997"/>
  </r>
  <r>
    <x v="13"/>
    <x v="33"/>
    <n v="0.55920000000000003"/>
  </r>
  <r>
    <x v="13"/>
    <x v="34"/>
    <n v="0.53949999999999998"/>
  </r>
  <r>
    <x v="13"/>
    <x v="35"/>
    <n v="0.52049999999999996"/>
  </r>
  <r>
    <x v="13"/>
    <x v="36"/>
    <n v="0.50139999999999996"/>
  </r>
  <r>
    <x v="13"/>
    <x v="37"/>
    <n v="0.4824"/>
  </r>
  <r>
    <x v="13"/>
    <x v="38"/>
    <n v="0.46389999999999998"/>
  </r>
  <r>
    <x v="13"/>
    <x v="39"/>
    <n v="0.44500000000000001"/>
  </r>
  <r>
    <x v="13"/>
    <x v="40"/>
    <n v="0.42749999999999999"/>
  </r>
  <r>
    <x v="13"/>
    <x v="41"/>
    <n v="0.4103"/>
  </r>
  <r>
    <x v="13"/>
    <x v="42"/>
    <n v="0.3931"/>
  </r>
  <r>
    <x v="13"/>
    <x v="43"/>
    <n v="0.37640000000000001"/>
  </r>
  <r>
    <x v="13"/>
    <x v="44"/>
    <n v="0.35809999999999997"/>
  </r>
  <r>
    <x v="13"/>
    <x v="45"/>
    <n v="0.34310000000000002"/>
  </r>
  <r>
    <x v="13"/>
    <x v="46"/>
    <n v="0.3256"/>
  </r>
  <r>
    <x v="13"/>
    <x v="47"/>
    <n v="0.31030000000000002"/>
  </r>
  <r>
    <x v="13"/>
    <x v="48"/>
    <n v="0.2944"/>
  </r>
  <r>
    <x v="13"/>
    <x v="49"/>
    <n v="0.27810000000000001"/>
  </r>
  <r>
    <x v="13"/>
    <x v="50"/>
    <n v="0.26419999999999999"/>
  </r>
  <r>
    <x v="13"/>
    <x v="51"/>
    <n v="0.24809999999999999"/>
  </r>
  <r>
    <x v="13"/>
    <x v="52"/>
    <n v="0.23419999999999999"/>
  </r>
  <r>
    <x v="13"/>
    <x v="53"/>
    <n v="0.21890000000000001"/>
  </r>
  <r>
    <x v="13"/>
    <x v="54"/>
    <n v="0.20469999999999999"/>
  </r>
  <r>
    <x v="13"/>
    <x v="55"/>
    <n v="0.19220000000000001"/>
  </r>
  <r>
    <x v="13"/>
    <x v="56"/>
    <n v="0.17760000000000001"/>
  </r>
  <r>
    <x v="13"/>
    <x v="57"/>
    <n v="0.16470000000000001"/>
  </r>
  <r>
    <x v="13"/>
    <x v="58"/>
    <n v="0.153"/>
  </r>
  <r>
    <x v="13"/>
    <x v="59"/>
    <n v="0.1411"/>
  </r>
  <r>
    <x v="13"/>
    <x v="60"/>
    <n v="0.12920000000000001"/>
  </r>
  <r>
    <x v="13"/>
    <x v="61"/>
    <n v="0.1177"/>
  </r>
  <r>
    <x v="13"/>
    <x v="62"/>
    <n v="0.1077"/>
  </r>
  <r>
    <x v="13"/>
    <x v="63"/>
    <n v="9.7299999999999998E-2"/>
  </r>
  <r>
    <x v="13"/>
    <x v="64"/>
    <n v="8.7999999999999995E-2"/>
  </r>
  <r>
    <x v="13"/>
    <x v="65"/>
    <n v="0.08"/>
  </r>
  <r>
    <x v="13"/>
    <x v="66"/>
    <n v="7.0199999999999999E-2"/>
  </r>
  <r>
    <x v="13"/>
    <x v="67"/>
    <n v="6.2899999999999998E-2"/>
  </r>
  <r>
    <x v="13"/>
    <x v="68"/>
    <n v="5.6399999999999999E-2"/>
  </r>
  <r>
    <x v="13"/>
    <x v="69"/>
    <n v="0.05"/>
  </r>
  <r>
    <x v="13"/>
    <x v="70"/>
    <n v="4.07E-2"/>
  </r>
  <r>
    <x v="13"/>
    <x v="71"/>
    <n v="3.6900000000000002E-2"/>
  </r>
  <r>
    <x v="13"/>
    <x v="72"/>
    <n v="0.03"/>
  </r>
  <r>
    <x v="13"/>
    <x v="73"/>
    <n v="2.5100000000000001E-2"/>
  </r>
  <r>
    <x v="13"/>
    <x v="74"/>
    <n v="0.02"/>
  </r>
  <r>
    <x v="13"/>
    <x v="75"/>
    <n v="1.7299999999999999E-2"/>
  </r>
  <r>
    <x v="13"/>
    <x v="76"/>
    <n v="0.01"/>
  </r>
  <r>
    <x v="13"/>
    <x v="77"/>
    <n v="0.01"/>
  </r>
  <r>
    <x v="13"/>
    <x v="78"/>
    <n v="0.01"/>
  </r>
  <r>
    <x v="13"/>
    <x v="79"/>
    <n v="3.8E-3"/>
  </r>
  <r>
    <x v="13"/>
    <x v="80"/>
    <n v="0"/>
  </r>
  <r>
    <x v="13"/>
    <x v="81"/>
    <n v="0"/>
  </r>
  <r>
    <x v="13"/>
    <x v="82"/>
    <n v="0"/>
  </r>
  <r>
    <x v="13"/>
    <x v="83"/>
    <n v="0"/>
  </r>
  <r>
    <x v="13"/>
    <x v="84"/>
    <n v="8.5000000000000006E-3"/>
  </r>
  <r>
    <x v="13"/>
    <x v="85"/>
    <n v="0.01"/>
  </r>
  <r>
    <x v="13"/>
    <x v="86"/>
    <n v="1.5800000000000002E-2"/>
  </r>
  <r>
    <x v="13"/>
    <x v="87"/>
    <n v="2.35E-2"/>
  </r>
  <r>
    <x v="13"/>
    <x v="88"/>
    <n v="3.4500000000000003E-2"/>
  </r>
  <r>
    <x v="13"/>
    <x v="89"/>
    <n v="4.7500000000000001E-2"/>
  </r>
  <r>
    <x v="13"/>
    <x v="90"/>
    <n v="0.06"/>
  </r>
  <r>
    <x v="14"/>
    <x v="0"/>
    <n v="1.4897"/>
  </r>
  <r>
    <x v="14"/>
    <x v="1"/>
    <n v="1.4577"/>
  </r>
  <r>
    <x v="14"/>
    <x v="2"/>
    <n v="1.4162999999999999"/>
  </r>
  <r>
    <x v="14"/>
    <x v="3"/>
    <n v="1.3757999999999999"/>
  </r>
  <r>
    <x v="14"/>
    <x v="4"/>
    <n v="1.3371"/>
  </r>
  <r>
    <x v="14"/>
    <x v="5"/>
    <n v="1.2995000000000001"/>
  </r>
  <r>
    <x v="14"/>
    <x v="6"/>
    <n v="1.2632000000000001"/>
  </r>
  <r>
    <x v="14"/>
    <x v="7"/>
    <n v="1.2272000000000001"/>
  </r>
  <r>
    <x v="14"/>
    <x v="8"/>
    <n v="1.1930000000000001"/>
  </r>
  <r>
    <x v="14"/>
    <x v="9"/>
    <n v="1.1585000000000001"/>
  </r>
  <r>
    <x v="14"/>
    <x v="10"/>
    <n v="1.1259999999999999"/>
  </r>
  <r>
    <x v="14"/>
    <x v="11"/>
    <n v="1.0944"/>
  </r>
  <r>
    <x v="14"/>
    <x v="12"/>
    <n v="1.0629"/>
  </r>
  <r>
    <x v="14"/>
    <x v="13"/>
    <n v="1.0330999999999999"/>
  </r>
  <r>
    <x v="14"/>
    <x v="14"/>
    <n v="1.0037"/>
  </r>
  <r>
    <x v="14"/>
    <x v="15"/>
    <n v="0.97460000000000002"/>
  </r>
  <r>
    <x v="14"/>
    <x v="16"/>
    <n v="0.9466"/>
  </r>
  <r>
    <x v="14"/>
    <x v="17"/>
    <n v="0.91890000000000005"/>
  </r>
  <r>
    <x v="14"/>
    <x v="18"/>
    <n v="0.89219999999999999"/>
  </r>
  <r>
    <x v="14"/>
    <x v="19"/>
    <n v="0.86619999999999997"/>
  </r>
  <r>
    <x v="14"/>
    <x v="20"/>
    <n v="0.84050000000000002"/>
  </r>
  <r>
    <x v="14"/>
    <x v="21"/>
    <n v="0.81510000000000005"/>
  </r>
  <r>
    <x v="14"/>
    <x v="22"/>
    <n v="0.79049999999999998"/>
  </r>
  <r>
    <x v="14"/>
    <x v="23"/>
    <n v="0.76639999999999997"/>
  </r>
  <r>
    <x v="14"/>
    <x v="24"/>
    <n v="0.74199999999999999"/>
  </r>
  <r>
    <x v="14"/>
    <x v="25"/>
    <n v="0.71950000000000003"/>
  </r>
  <r>
    <x v="14"/>
    <x v="26"/>
    <n v="0.69720000000000004"/>
  </r>
  <r>
    <x v="14"/>
    <x v="27"/>
    <n v="0.67449999999999999"/>
  </r>
  <r>
    <x v="14"/>
    <x v="28"/>
    <n v="0.65229999999999999"/>
  </r>
  <r>
    <x v="14"/>
    <x v="29"/>
    <n v="0.63049999999999995"/>
  </r>
  <r>
    <x v="14"/>
    <x v="30"/>
    <n v="0.60950000000000004"/>
  </r>
  <r>
    <x v="14"/>
    <x v="31"/>
    <n v="0.58840000000000003"/>
  </r>
  <r>
    <x v="14"/>
    <x v="32"/>
    <n v="0.56840000000000002"/>
  </r>
  <r>
    <x v="14"/>
    <x v="33"/>
    <n v="0.54790000000000005"/>
  </r>
  <r>
    <x v="14"/>
    <x v="34"/>
    <n v="0.52859999999999996"/>
  </r>
  <r>
    <x v="14"/>
    <x v="35"/>
    <n v="0.50890000000000002"/>
  </r>
  <r>
    <x v="14"/>
    <x v="36"/>
    <n v="0.4894"/>
  </r>
  <r>
    <x v="14"/>
    <x v="37"/>
    <n v="0.47139999999999999"/>
  </r>
  <r>
    <x v="14"/>
    <x v="38"/>
    <n v="0.4531"/>
  </r>
  <r>
    <x v="14"/>
    <x v="39"/>
    <n v="0.43419999999999997"/>
  </r>
  <r>
    <x v="14"/>
    <x v="40"/>
    <n v="0.41610000000000003"/>
  </r>
  <r>
    <x v="14"/>
    <x v="41"/>
    <n v="0.39889999999999998"/>
  </r>
  <r>
    <x v="14"/>
    <x v="42"/>
    <n v="0.38169999999999998"/>
  </r>
  <r>
    <x v="14"/>
    <x v="43"/>
    <n v="0.36530000000000001"/>
  </r>
  <r>
    <x v="14"/>
    <x v="44"/>
    <n v="0.34749999999999998"/>
  </r>
  <r>
    <x v="14"/>
    <x v="45"/>
    <n v="0.33200000000000002"/>
  </r>
  <r>
    <x v="14"/>
    <x v="46"/>
    <n v="0.315"/>
  </r>
  <r>
    <x v="14"/>
    <x v="47"/>
    <n v="0.3"/>
  </r>
  <r>
    <x v="14"/>
    <x v="48"/>
    <n v="0.28439999999999999"/>
  </r>
  <r>
    <x v="14"/>
    <x v="49"/>
    <n v="0.2681"/>
  </r>
  <r>
    <x v="14"/>
    <x v="50"/>
    <n v="0.25419999999999998"/>
  </r>
  <r>
    <x v="14"/>
    <x v="51"/>
    <n v="0.23830000000000001"/>
  </r>
  <r>
    <x v="14"/>
    <x v="52"/>
    <n v="0.22439999999999999"/>
  </r>
  <r>
    <x v="14"/>
    <x v="53"/>
    <n v="0.21110000000000001"/>
  </r>
  <r>
    <x v="14"/>
    <x v="54"/>
    <n v="0.19670000000000001"/>
  </r>
  <r>
    <x v="14"/>
    <x v="55"/>
    <n v="0.18379999999999999"/>
  </r>
  <r>
    <x v="14"/>
    <x v="56"/>
    <n v="0.1711"/>
  </r>
  <r>
    <x v="14"/>
    <x v="57"/>
    <n v="0.15759999999999999"/>
  </r>
  <r>
    <x v="14"/>
    <x v="58"/>
    <n v="0.1454"/>
  </r>
  <r>
    <x v="14"/>
    <x v="59"/>
    <n v="0.13389999999999999"/>
  </r>
  <r>
    <x v="14"/>
    <x v="60"/>
    <n v="0.1232"/>
  </r>
  <r>
    <x v="14"/>
    <x v="61"/>
    <n v="0.1123"/>
  </r>
  <r>
    <x v="14"/>
    <x v="62"/>
    <n v="0.1021"/>
  </r>
  <r>
    <x v="14"/>
    <x v="63"/>
    <n v="9.2299999999999993E-2"/>
  </r>
  <r>
    <x v="14"/>
    <x v="64"/>
    <n v="8.3199999999999996E-2"/>
  </r>
  <r>
    <x v="14"/>
    <x v="65"/>
    <n v="7.4999999999999997E-2"/>
  </r>
  <r>
    <x v="14"/>
    <x v="66"/>
    <n v="6.7799999999999999E-2"/>
  </r>
  <r>
    <x v="14"/>
    <x v="67"/>
    <n v="0.06"/>
  </r>
  <r>
    <x v="14"/>
    <x v="68"/>
    <n v="5.0700000000000002E-2"/>
  </r>
  <r>
    <x v="14"/>
    <x v="69"/>
    <n v="4.4900000000000002E-2"/>
  </r>
  <r>
    <x v="14"/>
    <x v="70"/>
    <n v="3.9800000000000002E-2"/>
  </r>
  <r>
    <x v="14"/>
    <x v="71"/>
    <n v="3.0200000000000001E-2"/>
  </r>
  <r>
    <x v="14"/>
    <x v="72"/>
    <n v="2.7300000000000001E-2"/>
  </r>
  <r>
    <x v="14"/>
    <x v="73"/>
    <n v="0.02"/>
  </r>
  <r>
    <x v="14"/>
    <x v="74"/>
    <n v="1.83E-2"/>
  </r>
  <r>
    <x v="14"/>
    <x v="75"/>
    <n v="0.01"/>
  </r>
  <r>
    <x v="14"/>
    <x v="76"/>
    <n v="0.01"/>
  </r>
  <r>
    <x v="14"/>
    <x v="77"/>
    <n v="9.7999999999999997E-3"/>
  </r>
  <r>
    <x v="14"/>
    <x v="78"/>
    <n v="2.0000000000000001E-4"/>
  </r>
  <r>
    <x v="14"/>
    <x v="79"/>
    <n v="0"/>
  </r>
  <r>
    <x v="14"/>
    <x v="80"/>
    <n v="0"/>
  </r>
  <r>
    <x v="14"/>
    <x v="81"/>
    <n v="0"/>
  </r>
  <r>
    <x v="14"/>
    <x v="82"/>
    <n v="0"/>
  </r>
  <r>
    <x v="14"/>
    <x v="83"/>
    <n v="0"/>
  </r>
  <r>
    <x v="14"/>
    <x v="84"/>
    <n v="0"/>
  </r>
  <r>
    <x v="14"/>
    <x v="85"/>
    <n v="6.4000000000000003E-3"/>
  </r>
  <r>
    <x v="14"/>
    <x v="86"/>
    <n v="0.01"/>
  </r>
  <r>
    <x v="14"/>
    <x v="87"/>
    <n v="1.77E-2"/>
  </r>
  <r>
    <x v="14"/>
    <x v="88"/>
    <n v="2.7E-2"/>
  </r>
  <r>
    <x v="14"/>
    <x v="89"/>
    <n v="4.0599999999999997E-2"/>
  </r>
  <r>
    <x v="14"/>
    <x v="90"/>
    <n v="5.1900000000000002E-2"/>
  </r>
  <r>
    <x v="15"/>
    <x v="0"/>
    <n v="1.4897"/>
  </r>
  <r>
    <x v="15"/>
    <x v="1"/>
    <n v="1.4577"/>
  </r>
  <r>
    <x v="15"/>
    <x v="2"/>
    <n v="1.4159999999999999"/>
  </r>
  <r>
    <x v="15"/>
    <x v="3"/>
    <n v="1.3757999999999999"/>
  </r>
  <r>
    <x v="15"/>
    <x v="4"/>
    <n v="1.3368"/>
  </r>
  <r>
    <x v="15"/>
    <x v="5"/>
    <n v="1.2995000000000001"/>
  </r>
  <r>
    <x v="15"/>
    <x v="6"/>
    <n v="1.2632000000000001"/>
  </r>
  <r>
    <x v="15"/>
    <x v="7"/>
    <n v="1.2271000000000001"/>
  </r>
  <r>
    <x v="15"/>
    <x v="8"/>
    <n v="1.1930000000000001"/>
  </r>
  <r>
    <x v="15"/>
    <x v="9"/>
    <n v="1.1584000000000001"/>
  </r>
  <r>
    <x v="15"/>
    <x v="10"/>
    <n v="1.1257999999999999"/>
  </r>
  <r>
    <x v="15"/>
    <x v="11"/>
    <n v="1.0936999999999999"/>
  </r>
  <r>
    <x v="15"/>
    <x v="12"/>
    <n v="1.0624"/>
  </r>
  <r>
    <x v="15"/>
    <x v="13"/>
    <n v="1.0316000000000001"/>
  </r>
  <r>
    <x v="15"/>
    <x v="14"/>
    <n v="1.0016"/>
  </r>
  <r>
    <x v="15"/>
    <x v="15"/>
    <n v="0.97230000000000005"/>
  </r>
  <r>
    <x v="15"/>
    <x v="16"/>
    <n v="0.94359999999999999"/>
  </r>
  <r>
    <x v="15"/>
    <x v="17"/>
    <n v="0.91579999999999995"/>
  </r>
  <r>
    <x v="15"/>
    <x v="18"/>
    <n v="0.88890000000000002"/>
  </r>
  <r>
    <x v="15"/>
    <x v="19"/>
    <n v="0.86129999999999995"/>
  </r>
  <r>
    <x v="15"/>
    <x v="20"/>
    <n v="0.83560000000000001"/>
  </r>
  <r>
    <x v="15"/>
    <x v="21"/>
    <n v="0.81"/>
  </r>
  <r>
    <x v="15"/>
    <x v="22"/>
    <n v="0.78480000000000005"/>
  </r>
  <r>
    <x v="15"/>
    <x v="23"/>
    <n v="0.76049999999999995"/>
  </r>
  <r>
    <x v="15"/>
    <x v="24"/>
    <n v="0.73629999999999995"/>
  </r>
  <r>
    <x v="15"/>
    <x v="25"/>
    <n v="0.71220000000000006"/>
  </r>
  <r>
    <x v="15"/>
    <x v="26"/>
    <n v="0.68920000000000003"/>
  </r>
  <r>
    <x v="15"/>
    <x v="27"/>
    <n v="0.66679999999999995"/>
  </r>
  <r>
    <x v="15"/>
    <x v="28"/>
    <n v="0.64439999999999997"/>
  </r>
  <r>
    <x v="15"/>
    <x v="29"/>
    <n v="0.62229999999999996"/>
  </r>
  <r>
    <x v="15"/>
    <x v="30"/>
    <n v="0.60029999999999994"/>
  </r>
  <r>
    <x v="15"/>
    <x v="31"/>
    <n v="0.57999999999999996"/>
  </r>
  <r>
    <x v="15"/>
    <x v="32"/>
    <n v="0.55920000000000003"/>
  </r>
  <r>
    <x v="15"/>
    <x v="33"/>
    <n v="0.53890000000000005"/>
  </r>
  <r>
    <x v="15"/>
    <x v="34"/>
    <n v="0.51890000000000003"/>
  </r>
  <r>
    <x v="15"/>
    <x v="35"/>
    <n v="0.49919999999999998"/>
  </r>
  <r>
    <x v="15"/>
    <x v="36"/>
    <n v="0.4803"/>
  </r>
  <r>
    <x v="15"/>
    <x v="37"/>
    <n v="0.46110000000000001"/>
  </r>
  <r>
    <x v="15"/>
    <x v="38"/>
    <n v="0.44280000000000003"/>
  </r>
  <r>
    <x v="15"/>
    <x v="39"/>
    <n v="0.42420000000000002"/>
  </r>
  <r>
    <x v="15"/>
    <x v="40"/>
    <n v="0.40579999999999999"/>
  </r>
  <r>
    <x v="15"/>
    <x v="41"/>
    <n v="0.38890000000000002"/>
  </r>
  <r>
    <x v="15"/>
    <x v="42"/>
    <n v="0.37140000000000001"/>
  </r>
  <r>
    <x v="15"/>
    <x v="43"/>
    <n v="0.35470000000000002"/>
  </r>
  <r>
    <x v="15"/>
    <x v="44"/>
    <n v="0.3372"/>
  </r>
  <r>
    <x v="15"/>
    <x v="45"/>
    <n v="0.32140000000000002"/>
  </r>
  <r>
    <x v="15"/>
    <x v="46"/>
    <n v="0.30499999999999999"/>
  </r>
  <r>
    <x v="15"/>
    <x v="47"/>
    <n v="0.28970000000000001"/>
  </r>
  <r>
    <x v="15"/>
    <x v="48"/>
    <n v="0.2747"/>
  </r>
  <r>
    <x v="15"/>
    <x v="49"/>
    <n v="0.25829999999999997"/>
  </r>
  <r>
    <x v="15"/>
    <x v="50"/>
    <n v="0.24440000000000001"/>
  </r>
  <r>
    <x v="15"/>
    <x v="51"/>
    <n v="0.22969999999999999"/>
  </r>
  <r>
    <x v="15"/>
    <x v="52"/>
    <n v="0.21579999999999999"/>
  </r>
  <r>
    <x v="15"/>
    <x v="53"/>
    <n v="0.20349999999999999"/>
  </r>
  <r>
    <x v="15"/>
    <x v="54"/>
    <n v="0.18970000000000001"/>
  </r>
  <r>
    <x v="15"/>
    <x v="55"/>
    <n v="0.1762"/>
  </r>
  <r>
    <x v="15"/>
    <x v="56"/>
    <n v="0.1646"/>
  </r>
  <r>
    <x v="15"/>
    <x v="57"/>
    <n v="0.15260000000000001"/>
  </r>
  <r>
    <x v="15"/>
    <x v="58"/>
    <n v="0.1411"/>
  </r>
  <r>
    <x v="15"/>
    <x v="59"/>
    <n v="0.12920000000000001"/>
  </r>
  <r>
    <x v="15"/>
    <x v="60"/>
    <n v="0.1187"/>
  </r>
  <r>
    <x v="15"/>
    <x v="61"/>
    <n v="0.1085"/>
  </r>
  <r>
    <x v="15"/>
    <x v="62"/>
    <n v="9.9500000000000005E-2"/>
  </r>
  <r>
    <x v="15"/>
    <x v="63"/>
    <n v="0.09"/>
  </r>
  <r>
    <x v="15"/>
    <x v="64"/>
    <n v="8.0500000000000002E-2"/>
  </r>
  <r>
    <x v="15"/>
    <x v="65"/>
    <n v="7.2300000000000003E-2"/>
  </r>
  <r>
    <x v="15"/>
    <x v="66"/>
    <n v="6.3899999999999998E-2"/>
  </r>
  <r>
    <x v="15"/>
    <x v="67"/>
    <n v="5.6399999999999999E-2"/>
  </r>
  <r>
    <x v="15"/>
    <x v="68"/>
    <n v="4.9799999999999997E-2"/>
  </r>
  <r>
    <x v="15"/>
    <x v="69"/>
    <n v="0.04"/>
  </r>
  <r>
    <x v="15"/>
    <x v="70"/>
    <n v="3.4200000000000001E-2"/>
  </r>
  <r>
    <x v="15"/>
    <x v="71"/>
    <n v="0.03"/>
  </r>
  <r>
    <x v="15"/>
    <x v="72"/>
    <n v="0.02"/>
  </r>
  <r>
    <x v="15"/>
    <x v="73"/>
    <n v="0.02"/>
  </r>
  <r>
    <x v="15"/>
    <x v="74"/>
    <n v="0.01"/>
  </r>
  <r>
    <x v="15"/>
    <x v="75"/>
    <n v="0.01"/>
  </r>
  <r>
    <x v="15"/>
    <x v="76"/>
    <n v="8.8000000000000005E-3"/>
  </r>
  <r>
    <x v="15"/>
    <x v="77"/>
    <n v="0"/>
  </r>
  <r>
    <x v="15"/>
    <x v="78"/>
    <n v="0"/>
  </r>
  <r>
    <x v="15"/>
    <x v="79"/>
    <n v="0"/>
  </r>
  <r>
    <x v="15"/>
    <x v="80"/>
    <n v="0"/>
  </r>
  <r>
    <x v="15"/>
    <x v="81"/>
    <n v="0"/>
  </r>
  <r>
    <x v="15"/>
    <x v="82"/>
    <n v="0"/>
  </r>
  <r>
    <x v="15"/>
    <x v="83"/>
    <n v="0"/>
  </r>
  <r>
    <x v="15"/>
    <x v="84"/>
    <n v="0"/>
  </r>
  <r>
    <x v="15"/>
    <x v="85"/>
    <n v="0"/>
  </r>
  <r>
    <x v="15"/>
    <x v="86"/>
    <n v="6.7999999999999996E-3"/>
  </r>
  <r>
    <x v="15"/>
    <x v="87"/>
    <n v="1.09E-2"/>
  </r>
  <r>
    <x v="15"/>
    <x v="88"/>
    <n v="2.12E-2"/>
  </r>
  <r>
    <x v="15"/>
    <x v="89"/>
    <n v="3.3599999999999998E-2"/>
  </r>
  <r>
    <x v="15"/>
    <x v="90"/>
    <n v="4.4999999999999998E-2"/>
  </r>
  <r>
    <x v="16"/>
    <x v="0"/>
    <n v="1.4894000000000001"/>
  </r>
  <r>
    <x v="16"/>
    <x v="1"/>
    <n v="1.4575"/>
  </r>
  <r>
    <x v="16"/>
    <x v="2"/>
    <n v="1.4159999999999999"/>
  </r>
  <r>
    <x v="16"/>
    <x v="3"/>
    <n v="1.3756999999999999"/>
  </r>
  <r>
    <x v="16"/>
    <x v="4"/>
    <n v="1.3368"/>
  </r>
  <r>
    <x v="16"/>
    <x v="5"/>
    <n v="1.2992999999999999"/>
  </r>
  <r>
    <x v="16"/>
    <x v="6"/>
    <n v="1.2632000000000001"/>
  </r>
  <r>
    <x v="16"/>
    <x v="7"/>
    <n v="1.2269000000000001"/>
  </r>
  <r>
    <x v="16"/>
    <x v="8"/>
    <n v="1.1927000000000001"/>
  </r>
  <r>
    <x v="16"/>
    <x v="9"/>
    <n v="1.1581999999999999"/>
  </r>
  <r>
    <x v="16"/>
    <x v="10"/>
    <n v="1.1256999999999999"/>
  </r>
  <r>
    <x v="16"/>
    <x v="11"/>
    <n v="1.0936999999999999"/>
  </r>
  <r>
    <x v="16"/>
    <x v="12"/>
    <n v="1.0624"/>
  </r>
  <r>
    <x v="16"/>
    <x v="13"/>
    <n v="1.0316000000000001"/>
  </r>
  <r>
    <x v="16"/>
    <x v="14"/>
    <n v="1.0016"/>
  </r>
  <r>
    <x v="16"/>
    <x v="15"/>
    <n v="0.97209999999999996"/>
  </r>
  <r>
    <x v="16"/>
    <x v="16"/>
    <n v="0.94299999999999995"/>
  </r>
  <r>
    <x v="16"/>
    <x v="17"/>
    <n v="0.91510000000000002"/>
  </r>
  <r>
    <x v="16"/>
    <x v="18"/>
    <n v="0.88780000000000003"/>
  </r>
  <r>
    <x v="16"/>
    <x v="19"/>
    <n v="0.86"/>
  </r>
  <r>
    <x v="16"/>
    <x v="20"/>
    <n v="0.83299999999999996"/>
  </r>
  <r>
    <x v="16"/>
    <x v="21"/>
    <n v="0.80769999999999997"/>
  </r>
  <r>
    <x v="16"/>
    <x v="22"/>
    <n v="0.78139999999999998"/>
  </r>
  <r>
    <x v="16"/>
    <x v="23"/>
    <n v="0.75639999999999996"/>
  </r>
  <r>
    <x v="16"/>
    <x v="24"/>
    <n v="0.73170000000000002"/>
  </r>
  <r>
    <x v="16"/>
    <x v="25"/>
    <n v="0.70850000000000002"/>
  </r>
  <r>
    <x v="16"/>
    <x v="26"/>
    <n v="0.68379999999999996"/>
  </r>
  <r>
    <x v="16"/>
    <x v="27"/>
    <n v="0.66049999999999998"/>
  </r>
  <r>
    <x v="16"/>
    <x v="28"/>
    <n v="0.63849999999999996"/>
  </r>
  <r>
    <x v="16"/>
    <x v="29"/>
    <n v="0.61560000000000004"/>
  </r>
  <r>
    <x v="16"/>
    <x v="30"/>
    <n v="0.59370000000000001"/>
  </r>
  <r>
    <x v="16"/>
    <x v="31"/>
    <n v="0.57179999999999997"/>
  </r>
  <r>
    <x v="16"/>
    <x v="32"/>
    <n v="0.5514"/>
  </r>
  <r>
    <x v="16"/>
    <x v="33"/>
    <n v="0.53049999999999997"/>
  </r>
  <r>
    <x v="16"/>
    <x v="34"/>
    <n v="0.51029999999999998"/>
  </r>
  <r>
    <x v="16"/>
    <x v="35"/>
    <n v="0.49030000000000001"/>
  </r>
  <r>
    <x v="16"/>
    <x v="36"/>
    <n v="0.47139999999999999"/>
  </r>
  <r>
    <x v="16"/>
    <x v="37"/>
    <n v="0.4516"/>
  </r>
  <r>
    <x v="16"/>
    <x v="38"/>
    <n v="0.43309999999999998"/>
  </r>
  <r>
    <x v="16"/>
    <x v="39"/>
    <n v="0.41470000000000001"/>
  </r>
  <r>
    <x v="16"/>
    <x v="40"/>
    <n v="0.39610000000000001"/>
  </r>
  <r>
    <x v="16"/>
    <x v="41"/>
    <n v="0.37890000000000001"/>
  </r>
  <r>
    <x v="16"/>
    <x v="42"/>
    <n v="0.3614"/>
  </r>
  <r>
    <x v="16"/>
    <x v="43"/>
    <n v="0.34470000000000001"/>
  </r>
  <r>
    <x v="16"/>
    <x v="44"/>
    <n v="0.32690000000000002"/>
  </r>
  <r>
    <x v="16"/>
    <x v="45"/>
    <n v="0.31169999999999998"/>
  </r>
  <r>
    <x v="16"/>
    <x v="46"/>
    <n v="0.29530000000000001"/>
  </r>
  <r>
    <x v="16"/>
    <x v="47"/>
    <n v="0.28000000000000003"/>
  </r>
  <r>
    <x v="16"/>
    <x v="48"/>
    <n v="0.26469999999999999"/>
  </r>
  <r>
    <x v="16"/>
    <x v="49"/>
    <n v="0.25030000000000002"/>
  </r>
  <r>
    <x v="16"/>
    <x v="50"/>
    <n v="0.23580000000000001"/>
  </r>
  <r>
    <x v="16"/>
    <x v="51"/>
    <n v="0.2228"/>
  </r>
  <r>
    <x v="16"/>
    <x v="52"/>
    <n v="0.20780000000000001"/>
  </r>
  <r>
    <x v="16"/>
    <x v="53"/>
    <n v="0.19539999999999999"/>
  </r>
  <r>
    <x v="16"/>
    <x v="54"/>
    <n v="0.18329999999999999"/>
  </r>
  <r>
    <x v="16"/>
    <x v="55"/>
    <n v="0.1714"/>
  </r>
  <r>
    <x v="16"/>
    <x v="56"/>
    <n v="0.15859999999999999"/>
  </r>
  <r>
    <x v="16"/>
    <x v="57"/>
    <n v="0.14760000000000001"/>
  </r>
  <r>
    <x v="16"/>
    <x v="58"/>
    <n v="0.1368"/>
  </r>
  <r>
    <x v="16"/>
    <x v="59"/>
    <n v="0.1263"/>
  </r>
  <r>
    <x v="16"/>
    <x v="60"/>
    <n v="0.1168"/>
  </r>
  <r>
    <x v="16"/>
    <x v="61"/>
    <n v="0.1074"/>
  </r>
  <r>
    <x v="16"/>
    <x v="62"/>
    <n v="9.7699999999999995E-2"/>
  </r>
  <r>
    <x v="16"/>
    <x v="63"/>
    <n v="8.8499999999999995E-2"/>
  </r>
  <r>
    <x v="16"/>
    <x v="64"/>
    <n v="7.9799999999999996E-2"/>
  </r>
  <r>
    <x v="16"/>
    <x v="65"/>
    <n v="7.0000000000000007E-2"/>
  </r>
  <r>
    <x v="16"/>
    <x v="66"/>
    <n v="6.1199999999999997E-2"/>
  </r>
  <r>
    <x v="16"/>
    <x v="67"/>
    <n v="5.3100000000000001E-2"/>
  </r>
  <r>
    <x v="16"/>
    <x v="68"/>
    <n v="4.5499999999999999E-2"/>
  </r>
  <r>
    <x v="16"/>
    <x v="69"/>
    <n v="3.9100000000000003E-2"/>
  </r>
  <r>
    <x v="16"/>
    <x v="70"/>
    <n v="0.03"/>
  </r>
  <r>
    <x v="16"/>
    <x v="71"/>
    <n v="2.4199999999999999E-2"/>
  </r>
  <r>
    <x v="16"/>
    <x v="72"/>
    <n v="0.02"/>
  </r>
  <r>
    <x v="16"/>
    <x v="73"/>
    <n v="1.24E-2"/>
  </r>
  <r>
    <x v="16"/>
    <x v="74"/>
    <n v="0.01"/>
  </r>
  <r>
    <x v="16"/>
    <x v="75"/>
    <n v="9.4000000000000004E-3"/>
  </r>
  <r>
    <x v="16"/>
    <x v="76"/>
    <n v="0"/>
  </r>
  <r>
    <x v="16"/>
    <x v="77"/>
    <n v="0"/>
  </r>
  <r>
    <x v="16"/>
    <x v="78"/>
    <n v="0"/>
  </r>
  <r>
    <x v="16"/>
    <x v="79"/>
    <n v="0"/>
  </r>
  <r>
    <x v="16"/>
    <x v="80"/>
    <n v="0"/>
  </r>
  <r>
    <x v="16"/>
    <x v="81"/>
    <n v="0"/>
  </r>
  <r>
    <x v="16"/>
    <x v="82"/>
    <n v="0"/>
  </r>
  <r>
    <x v="16"/>
    <x v="83"/>
    <n v="0"/>
  </r>
  <r>
    <x v="16"/>
    <x v="84"/>
    <n v="0"/>
  </r>
  <r>
    <x v="16"/>
    <x v="85"/>
    <n v="0"/>
  </r>
  <r>
    <x v="16"/>
    <x v="86"/>
    <n v="0"/>
  </r>
  <r>
    <x v="16"/>
    <x v="87"/>
    <n v="8.6E-3"/>
  </r>
  <r>
    <x v="16"/>
    <x v="88"/>
    <n v="1.4800000000000001E-2"/>
  </r>
  <r>
    <x v="16"/>
    <x v="89"/>
    <n v="2.6100000000000002E-2"/>
  </r>
  <r>
    <x v="16"/>
    <x v="90"/>
    <n v="3.8600000000000002E-2"/>
  </r>
  <r>
    <x v="17"/>
    <x v="0"/>
    <n v="1.4894000000000001"/>
  </r>
  <r>
    <x v="17"/>
    <x v="1"/>
    <n v="1.4575"/>
  </r>
  <r>
    <x v="17"/>
    <x v="2"/>
    <n v="1.4159999999999999"/>
  </r>
  <r>
    <x v="17"/>
    <x v="3"/>
    <n v="1.3756999999999999"/>
  </r>
  <r>
    <x v="17"/>
    <x v="4"/>
    <n v="1.3368"/>
  </r>
  <r>
    <x v="17"/>
    <x v="5"/>
    <n v="1.2992999999999999"/>
  </r>
  <r>
    <x v="17"/>
    <x v="6"/>
    <n v="1.2632000000000001"/>
  </r>
  <r>
    <x v="17"/>
    <x v="7"/>
    <n v="1.2269000000000001"/>
  </r>
  <r>
    <x v="17"/>
    <x v="8"/>
    <n v="1.1924999999999999"/>
  </r>
  <r>
    <x v="17"/>
    <x v="9"/>
    <n v="1.1581999999999999"/>
  </r>
  <r>
    <x v="17"/>
    <x v="10"/>
    <n v="1.1254999999999999"/>
  </r>
  <r>
    <x v="17"/>
    <x v="11"/>
    <n v="1.0936999999999999"/>
  </r>
  <r>
    <x v="17"/>
    <x v="12"/>
    <n v="1.0624"/>
  </r>
  <r>
    <x v="17"/>
    <x v="13"/>
    <n v="1.0316000000000001"/>
  </r>
  <r>
    <x v="17"/>
    <x v="14"/>
    <n v="1.0016"/>
  </r>
  <r>
    <x v="17"/>
    <x v="15"/>
    <n v="0.97209999999999996"/>
  </r>
  <r>
    <x v="17"/>
    <x v="16"/>
    <n v="0.94279999999999997"/>
  </r>
  <r>
    <x v="17"/>
    <x v="17"/>
    <n v="0.91510000000000002"/>
  </r>
  <r>
    <x v="17"/>
    <x v="18"/>
    <n v="0.88759999999999994"/>
  </r>
  <r>
    <x v="17"/>
    <x v="19"/>
    <n v="0.86"/>
  </r>
  <r>
    <x v="17"/>
    <x v="20"/>
    <n v="0.83279999999999998"/>
  </r>
  <r>
    <x v="17"/>
    <x v="21"/>
    <n v="0.80740000000000001"/>
  </r>
  <r>
    <x v="17"/>
    <x v="22"/>
    <n v="0.78100000000000003"/>
  </r>
  <r>
    <x v="17"/>
    <x v="23"/>
    <n v="0.75570000000000004"/>
  </r>
  <r>
    <x v="17"/>
    <x v="24"/>
    <n v="0.73"/>
  </r>
  <r>
    <x v="17"/>
    <x v="25"/>
    <n v="0.70599999999999996"/>
  </r>
  <r>
    <x v="17"/>
    <x v="26"/>
    <n v="0.68100000000000005"/>
  </r>
  <r>
    <x v="17"/>
    <x v="27"/>
    <n v="0.65749999999999997"/>
  </r>
  <r>
    <x v="17"/>
    <x v="28"/>
    <n v="0.63360000000000005"/>
  </r>
  <r>
    <x v="17"/>
    <x v="29"/>
    <n v="0.61080000000000001"/>
  </r>
  <r>
    <x v="17"/>
    <x v="30"/>
    <n v="0.58889999999999998"/>
  </r>
  <r>
    <x v="17"/>
    <x v="31"/>
    <n v="0.56659999999999999"/>
  </r>
  <r>
    <x v="17"/>
    <x v="32"/>
    <n v="0.54510000000000003"/>
  </r>
  <r>
    <x v="17"/>
    <x v="33"/>
    <n v="0.5232"/>
  </r>
  <r>
    <x v="17"/>
    <x v="34"/>
    <n v="0.50270000000000004"/>
  </r>
  <r>
    <x v="17"/>
    <x v="35"/>
    <n v="0.48220000000000002"/>
  </r>
  <r>
    <x v="17"/>
    <x v="36"/>
    <n v="0.46279999999999999"/>
  </r>
  <r>
    <x v="17"/>
    <x v="37"/>
    <n v="0.443"/>
  </r>
  <r>
    <x v="17"/>
    <x v="38"/>
    <n v="0.42420000000000002"/>
  </r>
  <r>
    <x v="17"/>
    <x v="39"/>
    <n v="0.40500000000000003"/>
  </r>
  <r>
    <x v="17"/>
    <x v="40"/>
    <n v="0.38669999999999999"/>
  </r>
  <r>
    <x v="17"/>
    <x v="41"/>
    <n v="0.36969999999999997"/>
  </r>
  <r>
    <x v="17"/>
    <x v="42"/>
    <n v="0.35220000000000001"/>
  </r>
  <r>
    <x v="17"/>
    <x v="43"/>
    <n v="0.33500000000000002"/>
  </r>
  <r>
    <x v="17"/>
    <x v="44"/>
    <n v="0.31780000000000003"/>
  </r>
  <r>
    <x v="17"/>
    <x v="45"/>
    <n v="0.3029"/>
  </r>
  <r>
    <x v="17"/>
    <x v="46"/>
    <n v="0.2858"/>
  </r>
  <r>
    <x v="17"/>
    <x v="47"/>
    <n v="0.27139999999999997"/>
  </r>
  <r>
    <x v="17"/>
    <x v="48"/>
    <n v="0.25609999999999999"/>
  </r>
  <r>
    <x v="17"/>
    <x v="49"/>
    <n v="0.24279999999999999"/>
  </r>
  <r>
    <x v="17"/>
    <x v="50"/>
    <n v="0.22750000000000001"/>
  </r>
  <r>
    <x v="17"/>
    <x v="51"/>
    <n v="0.2147"/>
  </r>
  <r>
    <x v="17"/>
    <x v="52"/>
    <n v="0.20250000000000001"/>
  </r>
  <r>
    <x v="17"/>
    <x v="53"/>
    <n v="0.1895"/>
  </r>
  <r>
    <x v="17"/>
    <x v="54"/>
    <n v="0.1772"/>
  </r>
  <r>
    <x v="17"/>
    <x v="55"/>
    <n v="0.16589999999999999"/>
  </r>
  <r>
    <x v="17"/>
    <x v="56"/>
    <n v="0.15540000000000001"/>
  </r>
  <r>
    <x v="17"/>
    <x v="57"/>
    <n v="0.14499999999999999"/>
  </r>
  <r>
    <x v="17"/>
    <x v="58"/>
    <n v="0.1351"/>
  </r>
  <r>
    <x v="17"/>
    <x v="59"/>
    <n v="0.1255"/>
  </r>
  <r>
    <x v="17"/>
    <x v="60"/>
    <n v="0.1163"/>
  </r>
  <r>
    <x v="17"/>
    <x v="61"/>
    <n v="0.1069"/>
  </r>
  <r>
    <x v="17"/>
    <x v="62"/>
    <n v="9.74E-2"/>
  </r>
  <r>
    <x v="17"/>
    <x v="63"/>
    <n v="8.7999999999999995E-2"/>
  </r>
  <r>
    <x v="17"/>
    <x v="64"/>
    <n v="7.85E-2"/>
  </r>
  <r>
    <x v="17"/>
    <x v="65"/>
    <n v="6.9000000000000006E-2"/>
  </r>
  <r>
    <x v="17"/>
    <x v="66"/>
    <n v="0.06"/>
  </r>
  <r>
    <x v="17"/>
    <x v="67"/>
    <n v="5.0200000000000002E-2"/>
  </r>
  <r>
    <x v="17"/>
    <x v="68"/>
    <n v="4.2099999999999999E-2"/>
  </r>
  <r>
    <x v="17"/>
    <x v="69"/>
    <n v="3.49E-2"/>
  </r>
  <r>
    <x v="17"/>
    <x v="70"/>
    <n v="2.9100000000000001E-2"/>
  </r>
  <r>
    <x v="17"/>
    <x v="71"/>
    <n v="0.02"/>
  </r>
  <r>
    <x v="17"/>
    <x v="72"/>
    <n v="1.5800000000000002E-2"/>
  </r>
  <r>
    <x v="17"/>
    <x v="73"/>
    <n v="0.01"/>
  </r>
  <r>
    <x v="17"/>
    <x v="74"/>
    <n v="0.01"/>
  </r>
  <r>
    <x v="17"/>
    <x v="75"/>
    <n v="5.9999999999999995E-4"/>
  </r>
  <r>
    <x v="17"/>
    <x v="76"/>
    <n v="0"/>
  </r>
  <r>
    <x v="17"/>
    <x v="77"/>
    <n v="0"/>
  </r>
  <r>
    <x v="17"/>
    <x v="78"/>
    <n v="0"/>
  </r>
  <r>
    <x v="17"/>
    <x v="79"/>
    <n v="0"/>
  </r>
  <r>
    <x v="17"/>
    <x v="80"/>
    <n v="0"/>
  </r>
  <r>
    <x v="17"/>
    <x v="81"/>
    <n v="0"/>
  </r>
  <r>
    <x v="17"/>
    <x v="82"/>
    <n v="0"/>
  </r>
  <r>
    <x v="17"/>
    <x v="83"/>
    <n v="0"/>
  </r>
  <r>
    <x v="17"/>
    <x v="84"/>
    <n v="0"/>
  </r>
  <r>
    <x v="17"/>
    <x v="85"/>
    <n v="0"/>
  </r>
  <r>
    <x v="17"/>
    <x v="86"/>
    <n v="0"/>
  </r>
  <r>
    <x v="17"/>
    <x v="87"/>
    <n v="1.6999999999999999E-3"/>
  </r>
  <r>
    <x v="17"/>
    <x v="88"/>
    <n v="0.01"/>
  </r>
  <r>
    <x v="17"/>
    <x v="89"/>
    <n v="2.07E-2"/>
  </r>
  <r>
    <x v="17"/>
    <x v="90"/>
    <n v="3.0599999999999999E-2"/>
  </r>
  <r>
    <x v="18"/>
    <x v="0"/>
    <n v="1.4894000000000001"/>
  </r>
  <r>
    <x v="18"/>
    <x v="1"/>
    <n v="1.4575"/>
  </r>
  <r>
    <x v="18"/>
    <x v="2"/>
    <n v="1.4159999999999999"/>
  </r>
  <r>
    <x v="18"/>
    <x v="3"/>
    <n v="1.3756999999999999"/>
  </r>
  <r>
    <x v="18"/>
    <x v="4"/>
    <n v="1.3368"/>
  </r>
  <r>
    <x v="18"/>
    <x v="5"/>
    <n v="1.2992999999999999"/>
  </r>
  <r>
    <x v="18"/>
    <x v="6"/>
    <n v="1.2628999999999999"/>
  </r>
  <r>
    <x v="18"/>
    <x v="7"/>
    <n v="1.2269000000000001"/>
  </r>
  <r>
    <x v="18"/>
    <x v="8"/>
    <n v="1.1924999999999999"/>
  </r>
  <r>
    <x v="18"/>
    <x v="9"/>
    <n v="1.1579999999999999"/>
  </r>
  <r>
    <x v="18"/>
    <x v="10"/>
    <n v="1.1254999999999999"/>
  </r>
  <r>
    <x v="18"/>
    <x v="11"/>
    <n v="1.0934999999999999"/>
  </r>
  <r>
    <x v="18"/>
    <x v="12"/>
    <n v="1.0622"/>
  </r>
  <r>
    <x v="18"/>
    <x v="13"/>
    <n v="1.0316000000000001"/>
  </r>
  <r>
    <x v="18"/>
    <x v="14"/>
    <n v="1.0016"/>
  </r>
  <r>
    <x v="18"/>
    <x v="15"/>
    <n v="0.97170000000000001"/>
  </r>
  <r>
    <x v="18"/>
    <x v="16"/>
    <n v="0.94279999999999997"/>
  </r>
  <r>
    <x v="18"/>
    <x v="17"/>
    <n v="0.91510000000000002"/>
  </r>
  <r>
    <x v="18"/>
    <x v="18"/>
    <n v="0.88759999999999994"/>
  </r>
  <r>
    <x v="18"/>
    <x v="19"/>
    <n v="0.86"/>
  </r>
  <r>
    <x v="18"/>
    <x v="20"/>
    <n v="0.83279999999999998"/>
  </r>
  <r>
    <x v="18"/>
    <x v="21"/>
    <n v="0.80740000000000001"/>
  </r>
  <r>
    <x v="18"/>
    <x v="22"/>
    <n v="0.78069999999999995"/>
  </r>
  <r>
    <x v="18"/>
    <x v="23"/>
    <n v="0.75549999999999995"/>
  </r>
  <r>
    <x v="18"/>
    <x v="24"/>
    <n v="0.73"/>
  </r>
  <r>
    <x v="18"/>
    <x v="25"/>
    <n v="0.70550000000000002"/>
  </r>
  <r>
    <x v="18"/>
    <x v="26"/>
    <n v="0.68049999999999999"/>
  </r>
  <r>
    <x v="18"/>
    <x v="27"/>
    <n v="0.65680000000000005"/>
  </r>
  <r>
    <x v="18"/>
    <x v="28"/>
    <n v="0.63180000000000003"/>
  </r>
  <r>
    <x v="18"/>
    <x v="29"/>
    <n v="0.60899999999999999"/>
  </r>
  <r>
    <x v="18"/>
    <x v="30"/>
    <n v="0.58579999999999999"/>
  </r>
  <r>
    <x v="18"/>
    <x v="31"/>
    <n v="0.56240000000000001"/>
  </r>
  <r>
    <x v="18"/>
    <x v="32"/>
    <n v="0.54079999999999995"/>
  </r>
  <r>
    <x v="18"/>
    <x v="33"/>
    <n v="0.51839999999999997"/>
  </r>
  <r>
    <x v="18"/>
    <x v="34"/>
    <n v="0.497"/>
  </r>
  <r>
    <x v="18"/>
    <x v="35"/>
    <n v="0.47620000000000001"/>
  </r>
  <r>
    <x v="18"/>
    <x v="36"/>
    <n v="0.45579999999999998"/>
  </r>
  <r>
    <x v="18"/>
    <x v="37"/>
    <n v="0.43569999999999998"/>
  </r>
  <r>
    <x v="18"/>
    <x v="38"/>
    <n v="0.4158"/>
  </r>
  <r>
    <x v="18"/>
    <x v="39"/>
    <n v="0.3972"/>
  </r>
  <r>
    <x v="18"/>
    <x v="40"/>
    <n v="0.37830000000000003"/>
  </r>
  <r>
    <x v="18"/>
    <x v="41"/>
    <n v="0.36059999999999998"/>
  </r>
  <r>
    <x v="18"/>
    <x v="42"/>
    <n v="0.34329999999999999"/>
  </r>
  <r>
    <x v="18"/>
    <x v="43"/>
    <n v="0.3256"/>
  </r>
  <r>
    <x v="18"/>
    <x v="44"/>
    <n v="0.30859999999999999"/>
  </r>
  <r>
    <x v="18"/>
    <x v="45"/>
    <n v="0.29370000000000002"/>
  </r>
  <r>
    <x v="18"/>
    <x v="46"/>
    <n v="0.27689999999999998"/>
  </r>
  <r>
    <x v="18"/>
    <x v="47"/>
    <n v="0.26329999999999998"/>
  </r>
  <r>
    <x v="18"/>
    <x v="48"/>
    <n v="0.2472"/>
  </r>
  <r>
    <x v="18"/>
    <x v="49"/>
    <n v="0.23419999999999999"/>
  </r>
  <r>
    <x v="18"/>
    <x v="50"/>
    <n v="0.22140000000000001"/>
  </r>
  <r>
    <x v="18"/>
    <x v="51"/>
    <n v="0.20749999999999999"/>
  </r>
  <r>
    <x v="18"/>
    <x v="52"/>
    <n v="0.1958"/>
  </r>
  <r>
    <x v="18"/>
    <x v="53"/>
    <n v="0.18459999999999999"/>
  </r>
  <r>
    <x v="18"/>
    <x v="54"/>
    <n v="0.1736"/>
  </r>
  <r>
    <x v="18"/>
    <x v="55"/>
    <n v="0.16300000000000001"/>
  </r>
  <r>
    <x v="18"/>
    <x v="56"/>
    <n v="0.1532"/>
  </r>
  <r>
    <x v="18"/>
    <x v="57"/>
    <n v="0.14369999999999999"/>
  </r>
  <r>
    <x v="18"/>
    <x v="58"/>
    <n v="0.1346"/>
  </r>
  <r>
    <x v="18"/>
    <x v="59"/>
    <n v="0.1255"/>
  </r>
  <r>
    <x v="18"/>
    <x v="60"/>
    <n v="0.1163"/>
  </r>
  <r>
    <x v="18"/>
    <x v="61"/>
    <n v="0.1069"/>
  </r>
  <r>
    <x v="18"/>
    <x v="62"/>
    <n v="9.74E-2"/>
  </r>
  <r>
    <x v="18"/>
    <x v="63"/>
    <n v="8.7499999999999994E-2"/>
  </r>
  <r>
    <x v="18"/>
    <x v="64"/>
    <n v="7.8299999999999995E-2"/>
  </r>
  <r>
    <x v="18"/>
    <x v="65"/>
    <n v="6.8500000000000005E-2"/>
  </r>
  <r>
    <x v="18"/>
    <x v="66"/>
    <n v="5.8799999999999998E-2"/>
  </r>
  <r>
    <x v="18"/>
    <x v="67"/>
    <n v="4.9500000000000002E-2"/>
  </r>
  <r>
    <x v="18"/>
    <x v="68"/>
    <n v="0.04"/>
  </r>
  <r>
    <x v="18"/>
    <x v="69"/>
    <n v="3.1199999999999999E-2"/>
  </r>
  <r>
    <x v="18"/>
    <x v="70"/>
    <n v="2.4400000000000002E-2"/>
  </r>
  <r>
    <x v="18"/>
    <x v="71"/>
    <n v="0.02"/>
  </r>
  <r>
    <x v="18"/>
    <x v="72"/>
    <n v="0.01"/>
  </r>
  <r>
    <x v="18"/>
    <x v="73"/>
    <n v="0.01"/>
  </r>
  <r>
    <x v="18"/>
    <x v="74"/>
    <n v="2.5999999999999999E-3"/>
  </r>
  <r>
    <x v="18"/>
    <x v="75"/>
    <n v="0"/>
  </r>
  <r>
    <x v="18"/>
    <x v="76"/>
    <n v="0"/>
  </r>
  <r>
    <x v="18"/>
    <x v="77"/>
    <n v="0"/>
  </r>
  <r>
    <x v="18"/>
    <x v="78"/>
    <n v="0"/>
  </r>
  <r>
    <x v="18"/>
    <x v="79"/>
    <n v="0"/>
  </r>
  <r>
    <x v="18"/>
    <x v="80"/>
    <n v="0"/>
  </r>
  <r>
    <x v="18"/>
    <x v="81"/>
    <n v="0"/>
  </r>
  <r>
    <x v="18"/>
    <x v="82"/>
    <n v="0"/>
  </r>
  <r>
    <x v="18"/>
    <x v="83"/>
    <n v="0"/>
  </r>
  <r>
    <x v="18"/>
    <x v="84"/>
    <n v="0"/>
  </r>
  <r>
    <x v="18"/>
    <x v="85"/>
    <n v="0"/>
  </r>
  <r>
    <x v="18"/>
    <x v="86"/>
    <n v="0"/>
  </r>
  <r>
    <x v="18"/>
    <x v="87"/>
    <n v="0"/>
  </r>
  <r>
    <x v="18"/>
    <x v="88"/>
    <n v="5.4000000000000003E-3"/>
  </r>
  <r>
    <x v="18"/>
    <x v="89"/>
    <n v="1.4500000000000001E-2"/>
  </r>
  <r>
    <x v="18"/>
    <x v="90"/>
    <n v="2.5000000000000001E-2"/>
  </r>
  <r>
    <x v="19"/>
    <x v="0"/>
    <n v="1.4894000000000001"/>
  </r>
  <r>
    <x v="19"/>
    <x v="1"/>
    <n v="1.4575"/>
  </r>
  <r>
    <x v="19"/>
    <x v="2"/>
    <n v="1.4159999999999999"/>
  </r>
  <r>
    <x v="19"/>
    <x v="3"/>
    <n v="1.3754999999999999"/>
  </r>
  <r>
    <x v="19"/>
    <x v="4"/>
    <n v="1.3366"/>
  </r>
  <r>
    <x v="19"/>
    <x v="5"/>
    <n v="1.2991999999999999"/>
  </r>
  <r>
    <x v="19"/>
    <x v="6"/>
    <n v="1.2628999999999999"/>
  </r>
  <r>
    <x v="19"/>
    <x v="7"/>
    <n v="1.2266999999999999"/>
  </r>
  <r>
    <x v="19"/>
    <x v="8"/>
    <n v="1.1924999999999999"/>
  </r>
  <r>
    <x v="19"/>
    <x v="9"/>
    <n v="1.1579999999999999"/>
  </r>
  <r>
    <x v="19"/>
    <x v="10"/>
    <n v="1.1253"/>
  </r>
  <r>
    <x v="19"/>
    <x v="11"/>
    <n v="1.0934999999999999"/>
  </r>
  <r>
    <x v="19"/>
    <x v="12"/>
    <n v="1.0620000000000001"/>
  </r>
  <r>
    <x v="19"/>
    <x v="13"/>
    <n v="1.0316000000000001"/>
  </r>
  <r>
    <x v="19"/>
    <x v="14"/>
    <n v="1.0014000000000001"/>
  </r>
  <r>
    <x v="19"/>
    <x v="15"/>
    <n v="0.97170000000000001"/>
  </r>
  <r>
    <x v="19"/>
    <x v="16"/>
    <n v="0.94279999999999997"/>
  </r>
  <r>
    <x v="19"/>
    <x v="17"/>
    <n v="0.91469999999999996"/>
  </r>
  <r>
    <x v="19"/>
    <x v="18"/>
    <n v="0.88759999999999994"/>
  </r>
  <r>
    <x v="19"/>
    <x v="19"/>
    <n v="0.86"/>
  </r>
  <r>
    <x v="19"/>
    <x v="20"/>
    <n v="0.83279999999999998"/>
  </r>
  <r>
    <x v="19"/>
    <x v="21"/>
    <n v="0.80720000000000003"/>
  </r>
  <r>
    <x v="19"/>
    <x v="22"/>
    <n v="0.78049999999999997"/>
  </r>
  <r>
    <x v="19"/>
    <x v="23"/>
    <n v="0.75549999999999995"/>
  </r>
  <r>
    <x v="19"/>
    <x v="24"/>
    <n v="0.73"/>
  </r>
  <r>
    <x v="19"/>
    <x v="25"/>
    <n v="0.70550000000000002"/>
  </r>
  <r>
    <x v="19"/>
    <x v="26"/>
    <n v="0.68049999999999999"/>
  </r>
  <r>
    <x v="19"/>
    <x v="27"/>
    <n v="0.65680000000000005"/>
  </r>
  <r>
    <x v="19"/>
    <x v="28"/>
    <n v="0.63180000000000003"/>
  </r>
  <r>
    <x v="19"/>
    <x v="29"/>
    <n v="0.60870000000000002"/>
  </r>
  <r>
    <x v="19"/>
    <x v="30"/>
    <n v="0.58499999999999996"/>
  </r>
  <r>
    <x v="19"/>
    <x v="31"/>
    <n v="0.56159999999999999"/>
  </r>
  <r>
    <x v="19"/>
    <x v="32"/>
    <n v="0.53920000000000001"/>
  </r>
  <r>
    <x v="19"/>
    <x v="33"/>
    <n v="0.51629999999999998"/>
  </r>
  <r>
    <x v="19"/>
    <x v="34"/>
    <n v="0.49349999999999999"/>
  </r>
  <r>
    <x v="19"/>
    <x v="35"/>
    <n v="0.47189999999999999"/>
  </r>
  <r>
    <x v="19"/>
    <x v="36"/>
    <n v="0.4506"/>
  </r>
  <r>
    <x v="19"/>
    <x v="37"/>
    <n v="0.43030000000000002"/>
  </r>
  <r>
    <x v="19"/>
    <x v="38"/>
    <n v="0.41"/>
  </r>
  <r>
    <x v="19"/>
    <x v="39"/>
    <n v="0.39"/>
  </r>
  <r>
    <x v="19"/>
    <x v="40"/>
    <n v="0.37109999999999999"/>
  </r>
  <r>
    <x v="19"/>
    <x v="41"/>
    <n v="0.3528"/>
  </r>
  <r>
    <x v="19"/>
    <x v="42"/>
    <n v="0.33439999999999998"/>
  </r>
  <r>
    <x v="19"/>
    <x v="43"/>
    <n v="0.31690000000000002"/>
  </r>
  <r>
    <x v="19"/>
    <x v="44"/>
    <n v="0.3"/>
  </r>
  <r>
    <x v="19"/>
    <x v="45"/>
    <n v="0.2843"/>
  </r>
  <r>
    <x v="19"/>
    <x v="46"/>
    <n v="0.26889999999999997"/>
  </r>
  <r>
    <x v="19"/>
    <x v="47"/>
    <n v="0.25440000000000002"/>
  </r>
  <r>
    <x v="19"/>
    <x v="48"/>
    <n v="0.24030000000000001"/>
  </r>
  <r>
    <x v="19"/>
    <x v="49"/>
    <n v="0.22670000000000001"/>
  </r>
  <r>
    <x v="19"/>
    <x v="50"/>
    <n v="0.21440000000000001"/>
  </r>
  <r>
    <x v="19"/>
    <x v="51"/>
    <n v="0.20280000000000001"/>
  </r>
  <r>
    <x v="19"/>
    <x v="52"/>
    <n v="0.19139999999999999"/>
  </r>
  <r>
    <x v="19"/>
    <x v="53"/>
    <n v="0.18079999999999999"/>
  </r>
  <r>
    <x v="19"/>
    <x v="54"/>
    <n v="0.1711"/>
  </r>
  <r>
    <x v="19"/>
    <x v="55"/>
    <n v="0.16159999999999999"/>
  </r>
  <r>
    <x v="19"/>
    <x v="56"/>
    <n v="0.1527"/>
  </r>
  <r>
    <x v="19"/>
    <x v="57"/>
    <n v="0.14369999999999999"/>
  </r>
  <r>
    <x v="19"/>
    <x v="58"/>
    <n v="0.1346"/>
  </r>
  <r>
    <x v="19"/>
    <x v="59"/>
    <n v="0.1258"/>
  </r>
  <r>
    <x v="19"/>
    <x v="60"/>
    <n v="0.1163"/>
  </r>
  <r>
    <x v="19"/>
    <x v="61"/>
    <n v="0.1069"/>
  </r>
  <r>
    <x v="19"/>
    <x v="62"/>
    <n v="9.74E-2"/>
  </r>
  <r>
    <x v="19"/>
    <x v="63"/>
    <n v="8.77E-2"/>
  </r>
  <r>
    <x v="19"/>
    <x v="64"/>
    <n v="7.8E-2"/>
  </r>
  <r>
    <x v="19"/>
    <x v="65"/>
    <n v="6.8000000000000005E-2"/>
  </r>
  <r>
    <x v="19"/>
    <x v="66"/>
    <n v="5.8299999999999998E-2"/>
  </r>
  <r>
    <x v="19"/>
    <x v="67"/>
    <n v="4.8300000000000003E-2"/>
  </r>
  <r>
    <x v="19"/>
    <x v="68"/>
    <n v="3.8800000000000001E-2"/>
  </r>
  <r>
    <x v="19"/>
    <x v="69"/>
    <n v="0.03"/>
  </r>
  <r>
    <x v="19"/>
    <x v="70"/>
    <n v="2.0899999999999998E-2"/>
  </r>
  <r>
    <x v="19"/>
    <x v="71"/>
    <n v="1.49E-2"/>
  </r>
  <r>
    <x v="19"/>
    <x v="72"/>
    <n v="0.01"/>
  </r>
  <r>
    <x v="19"/>
    <x v="73"/>
    <n v="5.1000000000000004E-3"/>
  </r>
  <r>
    <x v="19"/>
    <x v="74"/>
    <n v="0"/>
  </r>
  <r>
    <x v="19"/>
    <x v="75"/>
    <n v="0"/>
  </r>
  <r>
    <x v="19"/>
    <x v="76"/>
    <n v="0"/>
  </r>
  <r>
    <x v="19"/>
    <x v="77"/>
    <n v="0"/>
  </r>
  <r>
    <x v="19"/>
    <x v="78"/>
    <n v="0"/>
  </r>
  <r>
    <x v="19"/>
    <x v="79"/>
    <n v="0"/>
  </r>
  <r>
    <x v="19"/>
    <x v="80"/>
    <n v="0"/>
  </r>
  <r>
    <x v="19"/>
    <x v="81"/>
    <n v="0"/>
  </r>
  <r>
    <x v="19"/>
    <x v="82"/>
    <n v="0"/>
  </r>
  <r>
    <x v="19"/>
    <x v="83"/>
    <n v="0"/>
  </r>
  <r>
    <x v="19"/>
    <x v="84"/>
    <n v="0"/>
  </r>
  <r>
    <x v="19"/>
    <x v="85"/>
    <n v="0"/>
  </r>
  <r>
    <x v="19"/>
    <x v="86"/>
    <n v="0"/>
  </r>
  <r>
    <x v="19"/>
    <x v="87"/>
    <n v="0"/>
  </r>
  <r>
    <x v="19"/>
    <x v="88"/>
    <n v="0"/>
  </r>
  <r>
    <x v="19"/>
    <x v="89"/>
    <n v="9.5999999999999992E-3"/>
  </r>
  <r>
    <x v="19"/>
    <x v="90"/>
    <n v="0.02"/>
  </r>
  <r>
    <x v="20"/>
    <x v="0"/>
    <n v="1.4894000000000001"/>
  </r>
  <r>
    <x v="20"/>
    <x v="1"/>
    <n v="1.4575"/>
  </r>
  <r>
    <x v="20"/>
    <x v="2"/>
    <n v="1.4159999999999999"/>
  </r>
  <r>
    <x v="20"/>
    <x v="3"/>
    <n v="1.3754999999999999"/>
  </r>
  <r>
    <x v="20"/>
    <x v="4"/>
    <n v="1.3365"/>
  </r>
  <r>
    <x v="20"/>
    <x v="5"/>
    <n v="1.2991999999999999"/>
  </r>
  <r>
    <x v="20"/>
    <x v="6"/>
    <n v="1.2628999999999999"/>
  </r>
  <r>
    <x v="20"/>
    <x v="7"/>
    <n v="1.2266999999999999"/>
  </r>
  <r>
    <x v="20"/>
    <x v="8"/>
    <n v="1.1924999999999999"/>
  </r>
  <r>
    <x v="20"/>
    <x v="9"/>
    <n v="1.1579999999999999"/>
  </r>
  <r>
    <x v="20"/>
    <x v="10"/>
    <n v="1.1253"/>
  </r>
  <r>
    <x v="20"/>
    <x v="11"/>
    <n v="1.0932999999999999"/>
  </r>
  <r>
    <x v="20"/>
    <x v="12"/>
    <n v="1.0620000000000001"/>
  </r>
  <r>
    <x v="20"/>
    <x v="13"/>
    <n v="1.0314000000000001"/>
  </r>
  <r>
    <x v="20"/>
    <x v="14"/>
    <n v="1.0014000000000001"/>
  </r>
  <r>
    <x v="20"/>
    <x v="15"/>
    <n v="0.97170000000000001"/>
  </r>
  <r>
    <x v="20"/>
    <x v="16"/>
    <n v="0.94279999999999997"/>
  </r>
  <r>
    <x v="20"/>
    <x v="17"/>
    <n v="0.91469999999999996"/>
  </r>
  <r>
    <x v="20"/>
    <x v="18"/>
    <n v="0.88759999999999994"/>
  </r>
  <r>
    <x v="20"/>
    <x v="19"/>
    <n v="0.86"/>
  </r>
  <r>
    <x v="20"/>
    <x v="20"/>
    <n v="0.83260000000000001"/>
  </r>
  <r>
    <x v="20"/>
    <x v="21"/>
    <n v="0.80720000000000003"/>
  </r>
  <r>
    <x v="20"/>
    <x v="22"/>
    <n v="0.78049999999999997"/>
  </r>
  <r>
    <x v="20"/>
    <x v="23"/>
    <n v="0.75549999999999995"/>
  </r>
  <r>
    <x v="20"/>
    <x v="24"/>
    <n v="0.7298"/>
  </r>
  <r>
    <x v="20"/>
    <x v="25"/>
    <n v="0.70530000000000004"/>
  </r>
  <r>
    <x v="20"/>
    <x v="26"/>
    <n v="0.68049999999999999"/>
  </r>
  <r>
    <x v="20"/>
    <x v="27"/>
    <n v="0.65649999999999997"/>
  </r>
  <r>
    <x v="20"/>
    <x v="28"/>
    <n v="0.63180000000000003"/>
  </r>
  <r>
    <x v="20"/>
    <x v="29"/>
    <n v="0.60870000000000002"/>
  </r>
  <r>
    <x v="20"/>
    <x v="30"/>
    <n v="0.5847"/>
  </r>
  <r>
    <x v="20"/>
    <x v="31"/>
    <n v="0.56159999999999999"/>
  </r>
  <r>
    <x v="20"/>
    <x v="32"/>
    <n v="0.53920000000000001"/>
  </r>
  <r>
    <x v="20"/>
    <x v="33"/>
    <n v="0.5161"/>
  </r>
  <r>
    <x v="20"/>
    <x v="34"/>
    <n v="0.49270000000000003"/>
  </r>
  <r>
    <x v="20"/>
    <x v="35"/>
    <n v="0.4703"/>
  </r>
  <r>
    <x v="20"/>
    <x v="36"/>
    <n v="0.44829999999999998"/>
  </r>
  <r>
    <x v="20"/>
    <x v="37"/>
    <n v="0.42649999999999999"/>
  </r>
  <r>
    <x v="20"/>
    <x v="38"/>
    <n v="0.40500000000000003"/>
  </r>
  <r>
    <x v="20"/>
    <x v="39"/>
    <n v="0.38419999999999999"/>
  </r>
  <r>
    <x v="20"/>
    <x v="40"/>
    <n v="0.36420000000000002"/>
  </r>
  <r>
    <x v="20"/>
    <x v="41"/>
    <n v="0.34499999999999997"/>
  </r>
  <r>
    <x v="20"/>
    <x v="42"/>
    <n v="0.32579999999999998"/>
  </r>
  <r>
    <x v="20"/>
    <x v="43"/>
    <n v="0.30830000000000002"/>
  </r>
  <r>
    <x v="20"/>
    <x v="44"/>
    <n v="0.29220000000000002"/>
  </r>
  <r>
    <x v="20"/>
    <x v="45"/>
    <n v="0.27539999999999998"/>
  </r>
  <r>
    <x v="20"/>
    <x v="46"/>
    <n v="0.26079999999999998"/>
  </r>
  <r>
    <x v="20"/>
    <x v="47"/>
    <n v="0.24610000000000001"/>
  </r>
  <r>
    <x v="20"/>
    <x v="48"/>
    <n v="0.23330000000000001"/>
  </r>
  <r>
    <x v="20"/>
    <x v="49"/>
    <n v="0.2208"/>
  </r>
  <r>
    <x v="20"/>
    <x v="50"/>
    <n v="0.20860000000000001"/>
  </r>
  <r>
    <x v="20"/>
    <x v="51"/>
    <n v="0.1983"/>
  </r>
  <r>
    <x v="20"/>
    <x v="52"/>
    <n v="0.18940000000000001"/>
  </r>
  <r>
    <x v="20"/>
    <x v="53"/>
    <n v="0.1797"/>
  </r>
  <r>
    <x v="20"/>
    <x v="54"/>
    <n v="0.17030000000000001"/>
  </r>
  <r>
    <x v="20"/>
    <x v="55"/>
    <n v="0.16159999999999999"/>
  </r>
  <r>
    <x v="20"/>
    <x v="56"/>
    <n v="0.1527"/>
  </r>
  <r>
    <x v="20"/>
    <x v="57"/>
    <n v="0.14369999999999999"/>
  </r>
  <r>
    <x v="20"/>
    <x v="58"/>
    <n v="0.1346"/>
  </r>
  <r>
    <x v="20"/>
    <x v="59"/>
    <n v="0.1255"/>
  </r>
  <r>
    <x v="20"/>
    <x v="60"/>
    <n v="0.1163"/>
  </r>
  <r>
    <x v="20"/>
    <x v="61"/>
    <n v="0.1069"/>
  </r>
  <r>
    <x v="20"/>
    <x v="62"/>
    <n v="9.74E-2"/>
  </r>
  <r>
    <x v="20"/>
    <x v="63"/>
    <n v="8.7499999999999994E-2"/>
  </r>
  <r>
    <x v="20"/>
    <x v="64"/>
    <n v="7.8E-2"/>
  </r>
  <r>
    <x v="20"/>
    <x v="65"/>
    <n v="6.8000000000000005E-2"/>
  </r>
  <r>
    <x v="20"/>
    <x v="66"/>
    <n v="5.8299999999999998E-2"/>
  </r>
  <r>
    <x v="20"/>
    <x v="67"/>
    <n v="4.7899999999999998E-2"/>
  </r>
  <r>
    <x v="20"/>
    <x v="68"/>
    <n v="3.7900000000000003E-2"/>
  </r>
  <r>
    <x v="20"/>
    <x v="69"/>
    <n v="2.8400000000000002E-2"/>
  </r>
  <r>
    <x v="20"/>
    <x v="70"/>
    <n v="0.02"/>
  </r>
  <r>
    <x v="20"/>
    <x v="71"/>
    <n v="1.0699999999999999E-2"/>
  </r>
  <r>
    <x v="20"/>
    <x v="72"/>
    <n v="8.0000000000000002E-3"/>
  </r>
  <r>
    <x v="20"/>
    <x v="73"/>
    <n v="0"/>
  </r>
  <r>
    <x v="20"/>
    <x v="74"/>
    <n v="0"/>
  </r>
  <r>
    <x v="20"/>
    <x v="75"/>
    <n v="0"/>
  </r>
  <r>
    <x v="20"/>
    <x v="76"/>
    <n v="0"/>
  </r>
  <r>
    <x v="20"/>
    <x v="77"/>
    <n v="0"/>
  </r>
  <r>
    <x v="20"/>
    <x v="78"/>
    <n v="0"/>
  </r>
  <r>
    <x v="20"/>
    <x v="79"/>
    <n v="0"/>
  </r>
  <r>
    <x v="20"/>
    <x v="80"/>
    <n v="0"/>
  </r>
  <r>
    <x v="20"/>
    <x v="81"/>
    <n v="0"/>
  </r>
  <r>
    <x v="20"/>
    <x v="82"/>
    <n v="0"/>
  </r>
  <r>
    <x v="20"/>
    <x v="83"/>
    <n v="0"/>
  </r>
  <r>
    <x v="20"/>
    <x v="84"/>
    <n v="0"/>
  </r>
  <r>
    <x v="20"/>
    <x v="85"/>
    <n v="0"/>
  </r>
  <r>
    <x v="20"/>
    <x v="86"/>
    <n v="0"/>
  </r>
  <r>
    <x v="20"/>
    <x v="87"/>
    <n v="0"/>
  </r>
  <r>
    <x v="20"/>
    <x v="88"/>
    <n v="0"/>
  </r>
  <r>
    <x v="20"/>
    <x v="89"/>
    <n v="4.3E-3"/>
  </r>
  <r>
    <x v="20"/>
    <x v="90"/>
    <n v="1.2800000000000001E-2"/>
  </r>
  <r>
    <x v="21"/>
    <x v="0"/>
    <n v="1.4894000000000001"/>
  </r>
  <r>
    <x v="21"/>
    <x v="1"/>
    <n v="1.4575"/>
  </r>
  <r>
    <x v="21"/>
    <x v="2"/>
    <n v="1.4157999999999999"/>
  </r>
  <r>
    <x v="21"/>
    <x v="3"/>
    <n v="1.3754999999999999"/>
  </r>
  <r>
    <x v="21"/>
    <x v="4"/>
    <n v="1.3365"/>
  </r>
  <r>
    <x v="21"/>
    <x v="5"/>
    <n v="1.2991999999999999"/>
  </r>
  <r>
    <x v="21"/>
    <x v="6"/>
    <n v="1.2628999999999999"/>
  </r>
  <r>
    <x v="21"/>
    <x v="7"/>
    <n v="1.2265999999999999"/>
  </r>
  <r>
    <x v="21"/>
    <x v="8"/>
    <n v="1.1924999999999999"/>
  </r>
  <r>
    <x v="21"/>
    <x v="9"/>
    <n v="1.1579999999999999"/>
  </r>
  <r>
    <x v="21"/>
    <x v="10"/>
    <n v="1.1253"/>
  </r>
  <r>
    <x v="21"/>
    <x v="11"/>
    <n v="1.0932999999999999"/>
  </r>
  <r>
    <x v="21"/>
    <x v="12"/>
    <n v="1.0620000000000001"/>
  </r>
  <r>
    <x v="21"/>
    <x v="13"/>
    <n v="1.0311999999999999"/>
  </r>
  <r>
    <x v="21"/>
    <x v="14"/>
    <n v="1.0014000000000001"/>
  </r>
  <r>
    <x v="21"/>
    <x v="15"/>
    <n v="0.97170000000000001"/>
  </r>
  <r>
    <x v="21"/>
    <x v="16"/>
    <n v="0.94259999999999999"/>
  </r>
  <r>
    <x v="21"/>
    <x v="17"/>
    <n v="0.91469999999999996"/>
  </r>
  <r>
    <x v="21"/>
    <x v="18"/>
    <n v="0.88759999999999994"/>
  </r>
  <r>
    <x v="21"/>
    <x v="19"/>
    <n v="0.86"/>
  </r>
  <r>
    <x v="21"/>
    <x v="20"/>
    <n v="0.83260000000000001"/>
  </r>
  <r>
    <x v="21"/>
    <x v="21"/>
    <n v="0.80720000000000003"/>
  </r>
  <r>
    <x v="21"/>
    <x v="22"/>
    <n v="0.78049999999999997"/>
  </r>
  <r>
    <x v="21"/>
    <x v="23"/>
    <n v="0.75519999999999998"/>
  </r>
  <r>
    <x v="21"/>
    <x v="24"/>
    <n v="0.7298"/>
  </r>
  <r>
    <x v="21"/>
    <x v="25"/>
    <n v="0.70499999999999996"/>
  </r>
  <r>
    <x v="21"/>
    <x v="26"/>
    <n v="0.68049999999999999"/>
  </r>
  <r>
    <x v="21"/>
    <x v="27"/>
    <n v="0.65649999999999997"/>
  </r>
  <r>
    <x v="21"/>
    <x v="28"/>
    <n v="0.63180000000000003"/>
  </r>
  <r>
    <x v="21"/>
    <x v="29"/>
    <n v="0.60870000000000002"/>
  </r>
  <r>
    <x v="21"/>
    <x v="30"/>
    <n v="0.5847"/>
  </r>
  <r>
    <x v="21"/>
    <x v="31"/>
    <n v="0.56130000000000002"/>
  </r>
  <r>
    <x v="21"/>
    <x v="32"/>
    <n v="0.53890000000000005"/>
  </r>
  <r>
    <x v="21"/>
    <x v="33"/>
    <n v="0.5161"/>
  </r>
  <r>
    <x v="21"/>
    <x v="34"/>
    <n v="0.49270000000000003"/>
  </r>
  <r>
    <x v="21"/>
    <x v="35"/>
    <n v="0.4703"/>
  </r>
  <r>
    <x v="21"/>
    <x v="36"/>
    <n v="0.44829999999999998"/>
  </r>
  <r>
    <x v="21"/>
    <x v="37"/>
    <n v="0.4259"/>
  </r>
  <r>
    <x v="21"/>
    <x v="38"/>
    <n v="0.40329999999999999"/>
  </r>
  <r>
    <x v="21"/>
    <x v="39"/>
    <n v="0.38169999999999998"/>
  </r>
  <r>
    <x v="21"/>
    <x v="40"/>
    <n v="0.36030000000000001"/>
  </r>
  <r>
    <x v="21"/>
    <x v="41"/>
    <n v="0.33939999999999998"/>
  </r>
  <r>
    <x v="21"/>
    <x v="42"/>
    <n v="0.31940000000000002"/>
  </r>
  <r>
    <x v="21"/>
    <x v="43"/>
    <n v="0.3014"/>
  </r>
  <r>
    <x v="21"/>
    <x v="44"/>
    <n v="0.28389999999999999"/>
  </r>
  <r>
    <x v="21"/>
    <x v="45"/>
    <n v="0.2666"/>
  </r>
  <r>
    <x v="21"/>
    <x v="46"/>
    <n v="0.25330000000000003"/>
  </r>
  <r>
    <x v="21"/>
    <x v="47"/>
    <n v="0.2389"/>
  </r>
  <r>
    <x v="21"/>
    <x v="48"/>
    <n v="0.22670000000000001"/>
  </r>
  <r>
    <x v="21"/>
    <x v="49"/>
    <n v="0.21579999999999999"/>
  </r>
  <r>
    <x v="21"/>
    <x v="50"/>
    <n v="0.2064"/>
  </r>
  <r>
    <x v="21"/>
    <x v="51"/>
    <n v="0.1978"/>
  </r>
  <r>
    <x v="21"/>
    <x v="52"/>
    <n v="0.18920000000000001"/>
  </r>
  <r>
    <x v="21"/>
    <x v="53"/>
    <n v="0.18"/>
  </r>
  <r>
    <x v="21"/>
    <x v="54"/>
    <n v="0.17030000000000001"/>
  </r>
  <r>
    <x v="21"/>
    <x v="55"/>
    <n v="0.16189999999999999"/>
  </r>
  <r>
    <x v="21"/>
    <x v="56"/>
    <n v="0.1527"/>
  </r>
  <r>
    <x v="21"/>
    <x v="57"/>
    <n v="0.14369999999999999"/>
  </r>
  <r>
    <x v="21"/>
    <x v="58"/>
    <n v="0.1346"/>
  </r>
  <r>
    <x v="21"/>
    <x v="59"/>
    <n v="0.1255"/>
  </r>
  <r>
    <x v="21"/>
    <x v="60"/>
    <n v="0.1163"/>
  </r>
  <r>
    <x v="21"/>
    <x v="61"/>
    <n v="0.1067"/>
  </r>
  <r>
    <x v="21"/>
    <x v="62"/>
    <n v="9.74E-2"/>
  </r>
  <r>
    <x v="21"/>
    <x v="63"/>
    <n v="8.7499999999999994E-2"/>
  </r>
  <r>
    <x v="21"/>
    <x v="64"/>
    <n v="7.7799999999999994E-2"/>
  </r>
  <r>
    <x v="21"/>
    <x v="65"/>
    <n v="6.8000000000000005E-2"/>
  </r>
  <r>
    <x v="21"/>
    <x v="66"/>
    <n v="5.8000000000000003E-2"/>
  </r>
  <r>
    <x v="21"/>
    <x v="67"/>
    <n v="4.7899999999999998E-2"/>
  </r>
  <r>
    <x v="21"/>
    <x v="68"/>
    <n v="3.7600000000000001E-2"/>
  </r>
  <r>
    <x v="21"/>
    <x v="69"/>
    <n v="2.7199999999999998E-2"/>
  </r>
  <r>
    <x v="21"/>
    <x v="70"/>
    <n v="1.7899999999999999E-2"/>
  </r>
  <r>
    <x v="21"/>
    <x v="71"/>
    <n v="0.01"/>
  </r>
  <r>
    <x v="21"/>
    <x v="72"/>
    <n v="2E-3"/>
  </r>
  <r>
    <x v="21"/>
    <x v="73"/>
    <n v="0"/>
  </r>
  <r>
    <x v="21"/>
    <x v="74"/>
    <n v="0"/>
  </r>
  <r>
    <x v="21"/>
    <x v="75"/>
    <n v="0"/>
  </r>
  <r>
    <x v="21"/>
    <x v="76"/>
    <n v="0"/>
  </r>
  <r>
    <x v="21"/>
    <x v="77"/>
    <n v="0"/>
  </r>
  <r>
    <x v="21"/>
    <x v="78"/>
    <n v="0"/>
  </r>
  <r>
    <x v="21"/>
    <x v="79"/>
    <n v="0"/>
  </r>
  <r>
    <x v="21"/>
    <x v="80"/>
    <n v="0"/>
  </r>
  <r>
    <x v="21"/>
    <x v="81"/>
    <n v="0"/>
  </r>
  <r>
    <x v="21"/>
    <x v="82"/>
    <n v="0"/>
  </r>
  <r>
    <x v="21"/>
    <x v="83"/>
    <n v="0"/>
  </r>
  <r>
    <x v="21"/>
    <x v="84"/>
    <n v="0"/>
  </r>
  <r>
    <x v="21"/>
    <x v="85"/>
    <n v="0"/>
  </r>
  <r>
    <x v="21"/>
    <x v="86"/>
    <n v="0"/>
  </r>
  <r>
    <x v="21"/>
    <x v="87"/>
    <n v="0"/>
  </r>
  <r>
    <x v="21"/>
    <x v="88"/>
    <n v="0"/>
  </r>
  <r>
    <x v="21"/>
    <x v="89"/>
    <n v="0"/>
  </r>
  <r>
    <x v="21"/>
    <x v="90"/>
    <n v="9.1999999999999998E-3"/>
  </r>
  <r>
    <x v="22"/>
    <x v="0"/>
    <n v="1.4894000000000001"/>
  </r>
  <r>
    <x v="22"/>
    <x v="1"/>
    <n v="1.4574"/>
  </r>
  <r>
    <x v="22"/>
    <x v="2"/>
    <n v="1.4157999999999999"/>
  </r>
  <r>
    <x v="22"/>
    <x v="3"/>
    <n v="1.3754999999999999"/>
  </r>
  <r>
    <x v="22"/>
    <x v="4"/>
    <n v="1.3365"/>
  </r>
  <r>
    <x v="22"/>
    <x v="5"/>
    <n v="1.2991999999999999"/>
  </r>
  <r>
    <x v="22"/>
    <x v="6"/>
    <n v="1.2628999999999999"/>
  </r>
  <r>
    <x v="22"/>
    <x v="7"/>
    <n v="1.2265999999999999"/>
  </r>
  <r>
    <x v="22"/>
    <x v="8"/>
    <n v="1.1924999999999999"/>
  </r>
  <r>
    <x v="22"/>
    <x v="9"/>
    <n v="1.1577999999999999"/>
  </r>
  <r>
    <x v="22"/>
    <x v="10"/>
    <n v="1.1253"/>
  </r>
  <r>
    <x v="22"/>
    <x v="11"/>
    <n v="1.0932999999999999"/>
  </r>
  <r>
    <x v="22"/>
    <x v="12"/>
    <n v="1.0620000000000001"/>
  </r>
  <r>
    <x v="22"/>
    <x v="13"/>
    <n v="1.0311999999999999"/>
  </r>
  <r>
    <x v="22"/>
    <x v="14"/>
    <n v="1.0014000000000001"/>
  </r>
  <r>
    <x v="22"/>
    <x v="15"/>
    <n v="0.97170000000000001"/>
  </r>
  <r>
    <x v="22"/>
    <x v="16"/>
    <n v="0.94259999999999999"/>
  </r>
  <r>
    <x v="22"/>
    <x v="17"/>
    <n v="0.91469999999999996"/>
  </r>
  <r>
    <x v="22"/>
    <x v="18"/>
    <n v="0.88759999999999994"/>
  </r>
  <r>
    <x v="22"/>
    <x v="19"/>
    <n v="0.85980000000000001"/>
  </r>
  <r>
    <x v="22"/>
    <x v="20"/>
    <n v="0.83260000000000001"/>
  </r>
  <r>
    <x v="22"/>
    <x v="21"/>
    <n v="0.80700000000000005"/>
  </r>
  <r>
    <x v="22"/>
    <x v="22"/>
    <n v="0.78049999999999997"/>
  </r>
  <r>
    <x v="22"/>
    <x v="23"/>
    <n v="0.75519999999999998"/>
  </r>
  <r>
    <x v="22"/>
    <x v="24"/>
    <n v="0.7298"/>
  </r>
  <r>
    <x v="22"/>
    <x v="25"/>
    <n v="0.70499999999999996"/>
  </r>
  <r>
    <x v="22"/>
    <x v="26"/>
    <n v="0.68049999999999999"/>
  </r>
  <r>
    <x v="22"/>
    <x v="27"/>
    <n v="0.65649999999999997"/>
  </r>
  <r>
    <x v="22"/>
    <x v="28"/>
    <n v="0.63180000000000003"/>
  </r>
  <r>
    <x v="22"/>
    <x v="29"/>
    <n v="0.60850000000000004"/>
  </r>
  <r>
    <x v="22"/>
    <x v="30"/>
    <n v="0.5847"/>
  </r>
  <r>
    <x v="22"/>
    <x v="31"/>
    <n v="0.56130000000000002"/>
  </r>
  <r>
    <x v="22"/>
    <x v="32"/>
    <n v="0.53890000000000005"/>
  </r>
  <r>
    <x v="22"/>
    <x v="33"/>
    <n v="0.5161"/>
  </r>
  <r>
    <x v="22"/>
    <x v="34"/>
    <n v="0.4924"/>
  </r>
  <r>
    <x v="22"/>
    <x v="35"/>
    <n v="0.4703"/>
  </r>
  <r>
    <x v="22"/>
    <x v="36"/>
    <n v="0.44829999999999998"/>
  </r>
  <r>
    <x v="22"/>
    <x v="37"/>
    <n v="0.4259"/>
  </r>
  <r>
    <x v="22"/>
    <x v="38"/>
    <n v="0.40329999999999999"/>
  </r>
  <r>
    <x v="22"/>
    <x v="39"/>
    <n v="0.38140000000000002"/>
  </r>
  <r>
    <x v="22"/>
    <x v="40"/>
    <n v="0.3594"/>
  </r>
  <r>
    <x v="22"/>
    <x v="41"/>
    <n v="0.33779999999999999"/>
  </r>
  <r>
    <x v="22"/>
    <x v="42"/>
    <n v="0.31609999999999999"/>
  </r>
  <r>
    <x v="22"/>
    <x v="43"/>
    <n v="0.29470000000000002"/>
  </r>
  <r>
    <x v="22"/>
    <x v="44"/>
    <n v="0.27529999999999999"/>
  </r>
  <r>
    <x v="22"/>
    <x v="45"/>
    <n v="0.25890000000000002"/>
  </r>
  <r>
    <x v="22"/>
    <x v="46"/>
    <n v="0.245"/>
  </r>
  <r>
    <x v="22"/>
    <x v="47"/>
    <n v="0.23330000000000001"/>
  </r>
  <r>
    <x v="22"/>
    <x v="48"/>
    <n v="0.22359999999999999"/>
  </r>
  <r>
    <x v="22"/>
    <x v="49"/>
    <n v="0.215"/>
  </r>
  <r>
    <x v="22"/>
    <x v="50"/>
    <n v="0.2064"/>
  </r>
  <r>
    <x v="22"/>
    <x v="51"/>
    <n v="0.1978"/>
  </r>
  <r>
    <x v="22"/>
    <x v="52"/>
    <n v="0.18920000000000001"/>
  </r>
  <r>
    <x v="22"/>
    <x v="53"/>
    <n v="0.18"/>
  </r>
  <r>
    <x v="22"/>
    <x v="54"/>
    <n v="0.17030000000000001"/>
  </r>
  <r>
    <x v="22"/>
    <x v="55"/>
    <n v="0.16159999999999999"/>
  </r>
  <r>
    <x v="22"/>
    <x v="56"/>
    <n v="0.1527"/>
  </r>
  <r>
    <x v="22"/>
    <x v="57"/>
    <n v="0.14369999999999999"/>
  </r>
  <r>
    <x v="22"/>
    <x v="58"/>
    <n v="0.1346"/>
  </r>
  <r>
    <x v="22"/>
    <x v="59"/>
    <n v="0.1255"/>
  </r>
  <r>
    <x v="22"/>
    <x v="60"/>
    <n v="0.11609999999999999"/>
  </r>
  <r>
    <x v="22"/>
    <x v="61"/>
    <n v="0.1067"/>
  </r>
  <r>
    <x v="22"/>
    <x v="62"/>
    <n v="9.7199999999999995E-2"/>
  </r>
  <r>
    <x v="22"/>
    <x v="63"/>
    <n v="8.7499999999999994E-2"/>
  </r>
  <r>
    <x v="22"/>
    <x v="64"/>
    <n v="7.7799999999999994E-2"/>
  </r>
  <r>
    <x v="22"/>
    <x v="65"/>
    <n v="6.8000000000000005E-2"/>
  </r>
  <r>
    <x v="22"/>
    <x v="66"/>
    <n v="5.8000000000000003E-2"/>
  </r>
  <r>
    <x v="22"/>
    <x v="67"/>
    <n v="4.7899999999999998E-2"/>
  </r>
  <r>
    <x v="22"/>
    <x v="68"/>
    <n v="3.7600000000000001E-2"/>
  </r>
  <r>
    <x v="22"/>
    <x v="69"/>
    <n v="2.7199999999999998E-2"/>
  </r>
  <r>
    <x v="22"/>
    <x v="70"/>
    <n v="1.67E-2"/>
  </r>
  <r>
    <x v="22"/>
    <x v="71"/>
    <n v="7.3000000000000001E-3"/>
  </r>
  <r>
    <x v="22"/>
    <x v="72"/>
    <n v="0"/>
  </r>
  <r>
    <x v="22"/>
    <x v="73"/>
    <n v="0"/>
  </r>
  <r>
    <x v="22"/>
    <x v="74"/>
    <n v="0"/>
  </r>
  <r>
    <x v="22"/>
    <x v="75"/>
    <n v="0"/>
  </r>
  <r>
    <x v="22"/>
    <x v="76"/>
    <n v="0"/>
  </r>
  <r>
    <x v="22"/>
    <x v="77"/>
    <n v="0"/>
  </r>
  <r>
    <x v="22"/>
    <x v="78"/>
    <n v="0"/>
  </r>
  <r>
    <x v="22"/>
    <x v="79"/>
    <n v="0"/>
  </r>
  <r>
    <x v="22"/>
    <x v="80"/>
    <n v="0"/>
  </r>
  <r>
    <x v="22"/>
    <x v="81"/>
    <n v="0"/>
  </r>
  <r>
    <x v="22"/>
    <x v="82"/>
    <n v="0"/>
  </r>
  <r>
    <x v="22"/>
    <x v="83"/>
    <n v="0"/>
  </r>
  <r>
    <x v="22"/>
    <x v="84"/>
    <n v="0"/>
  </r>
  <r>
    <x v="22"/>
    <x v="85"/>
    <n v="0"/>
  </r>
  <r>
    <x v="22"/>
    <x v="86"/>
    <n v="0"/>
  </r>
  <r>
    <x v="22"/>
    <x v="87"/>
    <n v="0"/>
  </r>
  <r>
    <x v="22"/>
    <x v="88"/>
    <n v="0"/>
  </r>
  <r>
    <x v="22"/>
    <x v="89"/>
    <n v="0"/>
  </r>
  <r>
    <x v="22"/>
    <x v="90"/>
    <n v="1.4E-3"/>
  </r>
  <r>
    <x v="23"/>
    <x v="0"/>
    <n v="1.4894000000000001"/>
  </r>
  <r>
    <x v="23"/>
    <x v="1"/>
    <n v="1.4574"/>
  </r>
  <r>
    <x v="23"/>
    <x v="2"/>
    <n v="1.4157999999999999"/>
  </r>
  <r>
    <x v="23"/>
    <x v="3"/>
    <n v="1.3754999999999999"/>
  </r>
  <r>
    <x v="23"/>
    <x v="4"/>
    <n v="1.3365"/>
  </r>
  <r>
    <x v="23"/>
    <x v="5"/>
    <n v="1.2991999999999999"/>
  </r>
  <r>
    <x v="23"/>
    <x v="6"/>
    <n v="1.2628999999999999"/>
  </r>
  <r>
    <x v="23"/>
    <x v="7"/>
    <n v="1.2265999999999999"/>
  </r>
  <r>
    <x v="23"/>
    <x v="8"/>
    <n v="1.1924999999999999"/>
  </r>
  <r>
    <x v="23"/>
    <x v="9"/>
    <n v="1.1577999999999999"/>
  </r>
  <r>
    <x v="23"/>
    <x v="10"/>
    <n v="1.1253"/>
  </r>
  <r>
    <x v="23"/>
    <x v="11"/>
    <n v="1.0932999999999999"/>
  </r>
  <r>
    <x v="23"/>
    <x v="12"/>
    <n v="1.0620000000000001"/>
  </r>
  <r>
    <x v="23"/>
    <x v="13"/>
    <n v="1.0311999999999999"/>
  </r>
  <r>
    <x v="23"/>
    <x v="14"/>
    <n v="1.0014000000000001"/>
  </r>
  <r>
    <x v="23"/>
    <x v="15"/>
    <n v="0.97170000000000001"/>
  </r>
  <r>
    <x v="23"/>
    <x v="16"/>
    <n v="0.94259999999999999"/>
  </r>
  <r>
    <x v="23"/>
    <x v="17"/>
    <n v="0.91469999999999996"/>
  </r>
  <r>
    <x v="23"/>
    <x v="18"/>
    <n v="0.88759999999999994"/>
  </r>
  <r>
    <x v="23"/>
    <x v="19"/>
    <n v="0.85980000000000001"/>
  </r>
  <r>
    <x v="23"/>
    <x v="20"/>
    <n v="0.83260000000000001"/>
  </r>
  <r>
    <x v="23"/>
    <x v="21"/>
    <n v="0.80700000000000005"/>
  </r>
  <r>
    <x v="23"/>
    <x v="22"/>
    <n v="0.78049999999999997"/>
  </r>
  <r>
    <x v="23"/>
    <x v="23"/>
    <n v="0.755"/>
  </r>
  <r>
    <x v="23"/>
    <x v="24"/>
    <n v="0.7298"/>
  </r>
  <r>
    <x v="23"/>
    <x v="25"/>
    <n v="0.70499999999999996"/>
  </r>
  <r>
    <x v="23"/>
    <x v="26"/>
    <n v="0.68049999999999999"/>
  </r>
  <r>
    <x v="23"/>
    <x v="27"/>
    <n v="0.65649999999999997"/>
  </r>
  <r>
    <x v="23"/>
    <x v="28"/>
    <n v="0.63180000000000003"/>
  </r>
  <r>
    <x v="23"/>
    <x v="29"/>
    <n v="0.60850000000000004"/>
  </r>
  <r>
    <x v="23"/>
    <x v="30"/>
    <n v="0.5847"/>
  </r>
  <r>
    <x v="23"/>
    <x v="31"/>
    <n v="0.56130000000000002"/>
  </r>
  <r>
    <x v="23"/>
    <x v="32"/>
    <n v="0.53890000000000005"/>
  </r>
  <r>
    <x v="23"/>
    <x v="33"/>
    <n v="0.5161"/>
  </r>
  <r>
    <x v="23"/>
    <x v="34"/>
    <n v="0.4924"/>
  </r>
  <r>
    <x v="23"/>
    <x v="35"/>
    <n v="0.4703"/>
  </r>
  <r>
    <x v="23"/>
    <x v="36"/>
    <n v="0.44829999999999998"/>
  </r>
  <r>
    <x v="23"/>
    <x v="37"/>
    <n v="0.4259"/>
  </r>
  <r>
    <x v="23"/>
    <x v="38"/>
    <n v="0.40329999999999999"/>
  </r>
  <r>
    <x v="23"/>
    <x v="39"/>
    <n v="0.38140000000000002"/>
  </r>
  <r>
    <x v="23"/>
    <x v="40"/>
    <n v="0.3594"/>
  </r>
  <r>
    <x v="23"/>
    <x v="41"/>
    <n v="0.33779999999999999"/>
  </r>
  <r>
    <x v="23"/>
    <x v="42"/>
    <n v="0.31580000000000003"/>
  </r>
  <r>
    <x v="23"/>
    <x v="43"/>
    <n v="0.29330000000000001"/>
  </r>
  <r>
    <x v="23"/>
    <x v="44"/>
    <n v="0.2717"/>
  </r>
  <r>
    <x v="23"/>
    <x v="45"/>
    <n v="0.25259999999999999"/>
  </r>
  <r>
    <x v="23"/>
    <x v="46"/>
    <n v="0.24079999999999999"/>
  </r>
  <r>
    <x v="23"/>
    <x v="47"/>
    <n v="0.23219999999999999"/>
  </r>
  <r>
    <x v="23"/>
    <x v="48"/>
    <n v="0.22359999999999999"/>
  </r>
  <r>
    <x v="23"/>
    <x v="49"/>
    <n v="0.215"/>
  </r>
  <r>
    <x v="23"/>
    <x v="50"/>
    <n v="0.2064"/>
  </r>
  <r>
    <x v="23"/>
    <x v="51"/>
    <n v="0.1978"/>
  </r>
  <r>
    <x v="23"/>
    <x v="52"/>
    <n v="0.18920000000000001"/>
  </r>
  <r>
    <x v="23"/>
    <x v="53"/>
    <n v="0.18"/>
  </r>
  <r>
    <x v="23"/>
    <x v="54"/>
    <n v="0.17030000000000001"/>
  </r>
  <r>
    <x v="23"/>
    <x v="55"/>
    <n v="0.16159999999999999"/>
  </r>
  <r>
    <x v="23"/>
    <x v="56"/>
    <n v="0.1527"/>
  </r>
  <r>
    <x v="23"/>
    <x v="57"/>
    <n v="0.14369999999999999"/>
  </r>
  <r>
    <x v="23"/>
    <x v="58"/>
    <n v="0.1346"/>
  </r>
  <r>
    <x v="23"/>
    <x v="59"/>
    <n v="0.12529999999999999"/>
  </r>
  <r>
    <x v="23"/>
    <x v="60"/>
    <n v="0.11609999999999999"/>
  </r>
  <r>
    <x v="23"/>
    <x v="61"/>
    <n v="0.1067"/>
  </r>
  <r>
    <x v="23"/>
    <x v="62"/>
    <n v="9.7199999999999995E-2"/>
  </r>
  <r>
    <x v="23"/>
    <x v="63"/>
    <n v="8.7499999999999994E-2"/>
  </r>
  <r>
    <x v="23"/>
    <x v="64"/>
    <n v="7.7799999999999994E-2"/>
  </r>
  <r>
    <x v="23"/>
    <x v="65"/>
    <n v="6.8000000000000005E-2"/>
  </r>
  <r>
    <x v="23"/>
    <x v="66"/>
    <n v="5.8000000000000003E-2"/>
  </r>
  <r>
    <x v="23"/>
    <x v="67"/>
    <n v="4.7899999999999998E-2"/>
  </r>
  <r>
    <x v="23"/>
    <x v="68"/>
    <n v="3.7600000000000001E-2"/>
  </r>
  <r>
    <x v="23"/>
    <x v="69"/>
    <n v="2.7199999999999998E-2"/>
  </r>
  <r>
    <x v="23"/>
    <x v="70"/>
    <n v="1.67E-2"/>
  </r>
  <r>
    <x v="23"/>
    <x v="71"/>
    <n v="6.0000000000000001E-3"/>
  </r>
  <r>
    <x v="23"/>
    <x v="72"/>
    <n v="0"/>
  </r>
  <r>
    <x v="23"/>
    <x v="73"/>
    <n v="0"/>
  </r>
  <r>
    <x v="23"/>
    <x v="74"/>
    <n v="0"/>
  </r>
  <r>
    <x v="23"/>
    <x v="75"/>
    <n v="0"/>
  </r>
  <r>
    <x v="23"/>
    <x v="76"/>
    <n v="0"/>
  </r>
  <r>
    <x v="23"/>
    <x v="77"/>
    <n v="0"/>
  </r>
  <r>
    <x v="23"/>
    <x v="78"/>
    <n v="0"/>
  </r>
  <r>
    <x v="23"/>
    <x v="79"/>
    <n v="0"/>
  </r>
  <r>
    <x v="23"/>
    <x v="80"/>
    <n v="0"/>
  </r>
  <r>
    <x v="23"/>
    <x v="81"/>
    <n v="0"/>
  </r>
  <r>
    <x v="23"/>
    <x v="82"/>
    <n v="0"/>
  </r>
  <r>
    <x v="23"/>
    <x v="83"/>
    <n v="0"/>
  </r>
  <r>
    <x v="23"/>
    <x v="84"/>
    <n v="0"/>
  </r>
  <r>
    <x v="23"/>
    <x v="85"/>
    <n v="0"/>
  </r>
  <r>
    <x v="23"/>
    <x v="86"/>
    <n v="0"/>
  </r>
  <r>
    <x v="23"/>
    <x v="87"/>
    <n v="0"/>
  </r>
  <r>
    <x v="23"/>
    <x v="88"/>
    <n v="0"/>
  </r>
  <r>
    <x v="23"/>
    <x v="89"/>
    <n v="0"/>
  </r>
  <r>
    <x v="23"/>
    <x v="90"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50">
  <r>
    <x v="0"/>
    <x v="0"/>
    <n v="1.0958000000000001"/>
    <m/>
  </r>
  <r>
    <x v="0"/>
    <x v="1"/>
    <n v="1.0668"/>
    <m/>
  </r>
  <r>
    <x v="0"/>
    <x v="2"/>
    <n v="1.0343"/>
    <m/>
  </r>
  <r>
    <x v="0"/>
    <x v="3"/>
    <n v="1.0045999999999999"/>
    <m/>
  </r>
  <r>
    <x v="0"/>
    <x v="4"/>
    <n v="0.97629999999999995"/>
    <m/>
  </r>
  <r>
    <x v="0"/>
    <x v="5"/>
    <n v="0.94789999999999996"/>
    <m/>
  </r>
  <r>
    <x v="0"/>
    <x v="6"/>
    <n v="0.91849999999999998"/>
    <m/>
  </r>
  <r>
    <x v="0"/>
    <x v="7"/>
    <n v="0.89139999999999997"/>
    <m/>
  </r>
  <r>
    <x v="0"/>
    <x v="8"/>
    <n v="0.8679"/>
    <m/>
  </r>
  <r>
    <x v="0"/>
    <x v="9"/>
    <n v="0.84350000000000003"/>
    <m/>
  </r>
  <r>
    <x v="0"/>
    <x v="10"/>
    <n v="0.82379999999999998"/>
    <m/>
  </r>
  <r>
    <x v="0"/>
    <x v="11"/>
    <n v="0.80420000000000003"/>
    <m/>
  </r>
  <r>
    <x v="0"/>
    <x v="12"/>
    <n v="0.78469999999999995"/>
    <m/>
  </r>
  <r>
    <x v="0"/>
    <x v="13"/>
    <n v="0.76629999999999998"/>
    <m/>
  </r>
  <r>
    <x v="0"/>
    <x v="14"/>
    <n v="0.74839999999999995"/>
    <m/>
  </r>
  <r>
    <x v="0"/>
    <x v="15"/>
    <n v="0.72789999999999999"/>
    <m/>
  </r>
  <r>
    <x v="0"/>
    <x v="16"/>
    <n v="0.71319999999999995"/>
    <m/>
  </r>
  <r>
    <x v="0"/>
    <x v="17"/>
    <n v="0.69640000000000002"/>
    <m/>
  </r>
  <r>
    <x v="0"/>
    <x v="18"/>
    <n v="0.68240000000000001"/>
    <m/>
  </r>
  <r>
    <x v="0"/>
    <x v="19"/>
    <n v="0.67110000000000003"/>
    <m/>
  </r>
  <r>
    <x v="0"/>
    <x v="20"/>
    <n v="0.65529999999999999"/>
    <m/>
  </r>
  <r>
    <x v="0"/>
    <x v="21"/>
    <n v="0.64329999999999998"/>
    <m/>
  </r>
  <r>
    <x v="0"/>
    <x v="22"/>
    <n v="0.63190000000000002"/>
    <m/>
  </r>
  <r>
    <x v="0"/>
    <x v="23"/>
    <n v="0.621"/>
    <m/>
  </r>
  <r>
    <x v="0"/>
    <x v="24"/>
    <n v="0.60929999999999995"/>
    <m/>
  </r>
  <r>
    <x v="0"/>
    <x v="25"/>
    <n v="0.59750000000000003"/>
    <m/>
  </r>
  <r>
    <x v="0"/>
    <x v="26"/>
    <n v="0.58899999999999997"/>
    <m/>
  </r>
  <r>
    <x v="0"/>
    <x v="27"/>
    <n v="0.57950000000000002"/>
    <m/>
  </r>
  <r>
    <x v="0"/>
    <x v="28"/>
    <n v="0.56899999999999995"/>
    <m/>
  </r>
  <r>
    <x v="0"/>
    <x v="29"/>
    <n v="0.56079999999999997"/>
    <m/>
  </r>
  <r>
    <x v="0"/>
    <x v="30"/>
    <n v="0.55549999999999999"/>
    <m/>
  </r>
  <r>
    <x v="0"/>
    <x v="31"/>
    <n v="0.54920000000000002"/>
    <m/>
  </r>
  <r>
    <x v="0"/>
    <x v="32"/>
    <n v="0.54110000000000003"/>
    <m/>
  </r>
  <r>
    <x v="0"/>
    <x v="33"/>
    <n v="0.53549999999999998"/>
    <m/>
  </r>
  <r>
    <x v="0"/>
    <x v="34"/>
    <n v="0.53"/>
    <m/>
  </r>
  <r>
    <x v="0"/>
    <x v="35"/>
    <n v="0.52780000000000005"/>
    <m/>
  </r>
  <r>
    <x v="0"/>
    <x v="36"/>
    <n v="0.52059999999999995"/>
    <m/>
  </r>
  <r>
    <x v="0"/>
    <x v="37"/>
    <n v="0.5181"/>
    <m/>
  </r>
  <r>
    <x v="0"/>
    <x v="38"/>
    <n v="0.51780000000000004"/>
    <m/>
  </r>
  <r>
    <x v="0"/>
    <x v="39"/>
    <n v="0.51329999999999998"/>
    <m/>
  </r>
  <r>
    <x v="0"/>
    <x v="40"/>
    <n v="0.51060000000000005"/>
    <m/>
  </r>
  <r>
    <x v="0"/>
    <x v="41"/>
    <n v="0.5111"/>
    <m/>
  </r>
  <r>
    <x v="0"/>
    <x v="42"/>
    <n v="0.51"/>
    <m/>
  </r>
  <r>
    <x v="0"/>
    <x v="43"/>
    <n v="0.50860000000000005"/>
    <m/>
  </r>
  <r>
    <x v="0"/>
    <x v="44"/>
    <n v="0.50919999999999999"/>
    <m/>
  </r>
  <r>
    <x v="0"/>
    <x v="45"/>
    <n v="0.50939999999999996"/>
    <m/>
  </r>
  <r>
    <x v="0"/>
    <x v="46"/>
    <n v="0.50780000000000003"/>
    <m/>
  </r>
  <r>
    <x v="0"/>
    <x v="47"/>
    <n v="0.50190000000000001"/>
    <m/>
  </r>
  <r>
    <x v="0"/>
    <x v="48"/>
    <n v="0.50529999999999997"/>
    <m/>
  </r>
  <r>
    <x v="0"/>
    <x v="49"/>
    <n v="0.50890000000000002"/>
    <m/>
  </r>
  <r>
    <x v="0"/>
    <x v="50"/>
    <n v="0.51"/>
    <m/>
  </r>
  <r>
    <x v="0"/>
    <x v="51"/>
    <n v="0.51060000000000005"/>
    <m/>
  </r>
  <r>
    <x v="0"/>
    <x v="52"/>
    <n v="0.51559999999999995"/>
    <m/>
  </r>
  <r>
    <x v="0"/>
    <x v="53"/>
    <n v="0.51890000000000003"/>
    <m/>
  </r>
  <r>
    <x v="0"/>
    <x v="54"/>
    <n v="0.52029999999999998"/>
    <m/>
  </r>
  <r>
    <x v="0"/>
    <x v="55"/>
    <n v="0.52680000000000005"/>
    <m/>
  </r>
  <r>
    <x v="0"/>
    <x v="56"/>
    <n v="0.53159999999999996"/>
    <m/>
  </r>
  <r>
    <x v="0"/>
    <x v="57"/>
    <n v="0.53739999999999999"/>
    <m/>
  </r>
  <r>
    <x v="0"/>
    <x v="58"/>
    <n v="0.54110000000000003"/>
    <m/>
  </r>
  <r>
    <x v="0"/>
    <x v="59"/>
    <n v="0.54920000000000002"/>
    <m/>
  </r>
  <r>
    <x v="0"/>
    <x v="60"/>
    <n v="0.55710000000000004"/>
    <m/>
  </r>
  <r>
    <x v="0"/>
    <x v="61"/>
    <n v="0.56100000000000005"/>
    <m/>
  </r>
  <r>
    <x v="0"/>
    <x v="62"/>
    <n v="0.56999999999999995"/>
    <m/>
  </r>
  <r>
    <x v="0"/>
    <x v="63"/>
    <n v="0.57899999999999996"/>
    <m/>
  </r>
  <r>
    <x v="0"/>
    <x v="64"/>
    <n v="0.58850000000000002"/>
    <m/>
  </r>
  <r>
    <x v="0"/>
    <x v="65"/>
    <n v="0.59899999999999998"/>
    <m/>
  </r>
  <r>
    <x v="0"/>
    <x v="66"/>
    <n v="0.60780000000000001"/>
    <m/>
  </r>
  <r>
    <x v="0"/>
    <x v="67"/>
    <n v="0.62139999999999995"/>
    <m/>
  </r>
  <r>
    <x v="0"/>
    <x v="68"/>
    <n v="0.63480000000000003"/>
    <m/>
  </r>
  <r>
    <x v="0"/>
    <x v="69"/>
    <n v="0.6472"/>
    <m/>
  </r>
  <r>
    <x v="0"/>
    <x v="70"/>
    <n v="0.66190000000000004"/>
    <m/>
  </r>
  <r>
    <x v="0"/>
    <x v="71"/>
    <n v="0.6704"/>
    <m/>
  </r>
  <r>
    <x v="0"/>
    <x v="72"/>
    <n v="0.68400000000000005"/>
    <m/>
  </r>
  <r>
    <x v="0"/>
    <x v="73"/>
    <n v="0.69669999999999999"/>
    <m/>
  </r>
  <r>
    <x v="0"/>
    <x v="74"/>
    <n v="0.7157"/>
    <m/>
  </r>
  <r>
    <x v="0"/>
    <x v="75"/>
    <n v="0.73129999999999995"/>
    <m/>
  </r>
  <r>
    <x v="0"/>
    <x v="76"/>
    <n v="0.74939999999999996"/>
    <m/>
  </r>
  <r>
    <x v="0"/>
    <x v="77"/>
    <n v="0.76919999999999999"/>
    <m/>
  </r>
  <r>
    <x v="0"/>
    <x v="78"/>
    <n v="0.78669999999999995"/>
    <m/>
  </r>
  <r>
    <x v="0"/>
    <x v="79"/>
    <n v="0.80479999999999996"/>
    <m/>
  </r>
  <r>
    <x v="0"/>
    <x v="80"/>
    <n v="0.82509999999999994"/>
    <m/>
  </r>
  <r>
    <x v="0"/>
    <x v="81"/>
    <n v="0.84730000000000005"/>
    <m/>
  </r>
  <r>
    <x v="0"/>
    <x v="82"/>
    <n v="0.87339999999999995"/>
    <m/>
  </r>
  <r>
    <x v="0"/>
    <x v="83"/>
    <n v="0.89690000000000003"/>
    <m/>
  </r>
  <r>
    <x v="0"/>
    <x v="84"/>
    <n v="0.92249999999999999"/>
    <m/>
  </r>
  <r>
    <x v="0"/>
    <x v="85"/>
    <n v="0.95130000000000003"/>
    <m/>
  </r>
  <r>
    <x v="0"/>
    <x v="86"/>
    <n v="0.97950000000000004"/>
    <m/>
  </r>
  <r>
    <x v="0"/>
    <x v="87"/>
    <n v="1.0132000000000001"/>
    <m/>
  </r>
  <r>
    <x v="0"/>
    <x v="88"/>
    <n v="1.0422"/>
    <m/>
  </r>
  <r>
    <x v="0"/>
    <x v="89"/>
    <n v="1.0750999999999999"/>
    <m/>
  </r>
  <r>
    <x v="0"/>
    <x v="90"/>
    <n v="1.1006"/>
    <m/>
  </r>
  <r>
    <x v="1"/>
    <x v="0"/>
    <n v="0.83189999999999997"/>
    <m/>
  </r>
  <r>
    <x v="1"/>
    <x v="1"/>
    <n v="0.80879999999999996"/>
    <m/>
  </r>
  <r>
    <x v="1"/>
    <x v="2"/>
    <n v="0.78100000000000003"/>
    <m/>
  </r>
  <r>
    <x v="1"/>
    <x v="3"/>
    <n v="0.75380000000000003"/>
    <m/>
  </r>
  <r>
    <x v="1"/>
    <x v="4"/>
    <n v="0.72689999999999999"/>
    <m/>
  </r>
  <r>
    <x v="1"/>
    <x v="5"/>
    <n v="0.70179999999999998"/>
    <m/>
  </r>
  <r>
    <x v="1"/>
    <x v="6"/>
    <n v="0.67849999999999999"/>
    <m/>
  </r>
  <r>
    <x v="1"/>
    <x v="7"/>
    <n v="0.65429999999999999"/>
    <m/>
  </r>
  <r>
    <x v="1"/>
    <x v="8"/>
    <n v="0.63270000000000004"/>
    <m/>
  </r>
  <r>
    <x v="1"/>
    <x v="9"/>
    <n v="0.61350000000000005"/>
    <m/>
  </r>
  <r>
    <x v="1"/>
    <x v="10"/>
    <n v="0.59489999999999998"/>
    <m/>
  </r>
  <r>
    <x v="1"/>
    <x v="11"/>
    <n v="0.57620000000000005"/>
    <m/>
  </r>
  <r>
    <x v="1"/>
    <x v="12"/>
    <n v="0.55820000000000003"/>
    <m/>
  </r>
  <r>
    <x v="1"/>
    <x v="13"/>
    <n v="0.54179999999999995"/>
    <m/>
  </r>
  <r>
    <x v="1"/>
    <x v="14"/>
    <n v="0.52549999999999997"/>
    <m/>
  </r>
  <r>
    <x v="1"/>
    <x v="15"/>
    <n v="0.5081"/>
    <m/>
  </r>
  <r>
    <x v="1"/>
    <x v="16"/>
    <n v="0.49430000000000002"/>
    <m/>
  </r>
  <r>
    <x v="1"/>
    <x v="17"/>
    <n v="0.48220000000000002"/>
    <m/>
  </r>
  <r>
    <x v="1"/>
    <x v="18"/>
    <n v="0.4667"/>
    <m/>
  </r>
  <r>
    <x v="1"/>
    <x v="19"/>
    <n v="0.45579999999999998"/>
    <m/>
  </r>
  <r>
    <x v="1"/>
    <x v="20"/>
    <n v="0.44400000000000001"/>
    <m/>
  </r>
  <r>
    <x v="1"/>
    <x v="21"/>
    <n v="0.43280000000000002"/>
    <m/>
  </r>
  <r>
    <x v="1"/>
    <x v="22"/>
    <n v="0.4224"/>
    <m/>
  </r>
  <r>
    <x v="1"/>
    <x v="23"/>
    <n v="0.41260000000000002"/>
    <m/>
  </r>
  <r>
    <x v="1"/>
    <x v="24"/>
    <n v="0.4027"/>
    <m/>
  </r>
  <r>
    <x v="1"/>
    <x v="25"/>
    <n v="0.39129999999999998"/>
    <m/>
  </r>
  <r>
    <x v="1"/>
    <x v="26"/>
    <n v="0.38379999999999997"/>
    <m/>
  </r>
  <r>
    <x v="1"/>
    <x v="27"/>
    <n v="0.37780000000000002"/>
    <m/>
  </r>
  <r>
    <x v="1"/>
    <x v="28"/>
    <n v="0.37"/>
    <m/>
  </r>
  <r>
    <x v="1"/>
    <x v="29"/>
    <n v="0.36380000000000001"/>
    <m/>
  </r>
  <r>
    <x v="1"/>
    <x v="30"/>
    <n v="0.35759999999999997"/>
    <m/>
  </r>
  <r>
    <x v="1"/>
    <x v="31"/>
    <n v="0.35"/>
    <m/>
  </r>
  <r>
    <x v="1"/>
    <x v="32"/>
    <n v="0.34139999999999998"/>
    <m/>
  </r>
  <r>
    <x v="1"/>
    <x v="33"/>
    <n v="0.34"/>
    <m/>
  </r>
  <r>
    <x v="1"/>
    <x v="34"/>
    <n v="0.33489999999999998"/>
    <m/>
  </r>
  <r>
    <x v="1"/>
    <x v="35"/>
    <n v="0.33"/>
    <m/>
  </r>
  <r>
    <x v="1"/>
    <x v="36"/>
    <n v="0.33"/>
    <m/>
  </r>
  <r>
    <x v="1"/>
    <x v="37"/>
    <n v="0.32619999999999999"/>
    <m/>
  </r>
  <r>
    <x v="1"/>
    <x v="38"/>
    <n v="0.32029999999999997"/>
    <m/>
  </r>
  <r>
    <x v="1"/>
    <x v="39"/>
    <n v="0.32"/>
    <m/>
  </r>
  <r>
    <x v="1"/>
    <x v="40"/>
    <n v="0.32"/>
    <m/>
  </r>
  <r>
    <x v="1"/>
    <x v="41"/>
    <n v="0.31940000000000002"/>
    <m/>
  </r>
  <r>
    <x v="1"/>
    <x v="42"/>
    <n v="0.31580000000000003"/>
    <m/>
  </r>
  <r>
    <x v="1"/>
    <x v="43"/>
    <n v="0.31059999999999999"/>
    <m/>
  </r>
  <r>
    <x v="1"/>
    <x v="44"/>
    <n v="0.31059999999999999"/>
    <m/>
  </r>
  <r>
    <x v="1"/>
    <x v="45"/>
    <n v="0.31059999999999999"/>
    <m/>
  </r>
  <r>
    <x v="1"/>
    <x v="46"/>
    <n v="0.31080000000000002"/>
    <m/>
  </r>
  <r>
    <x v="1"/>
    <x v="47"/>
    <n v="0.31"/>
    <m/>
  </r>
  <r>
    <x v="1"/>
    <x v="48"/>
    <n v="0.31"/>
    <m/>
  </r>
  <r>
    <x v="1"/>
    <x v="49"/>
    <n v="0.31690000000000002"/>
    <m/>
  </r>
  <r>
    <x v="1"/>
    <x v="50"/>
    <n v="0.32"/>
    <m/>
  </r>
  <r>
    <x v="1"/>
    <x v="51"/>
    <n v="0.32"/>
    <m/>
  </r>
  <r>
    <x v="1"/>
    <x v="52"/>
    <n v="0.32"/>
    <m/>
  </r>
  <r>
    <x v="1"/>
    <x v="53"/>
    <n v="0.32319999999999999"/>
    <m/>
  </r>
  <r>
    <x v="1"/>
    <x v="54"/>
    <n v="0.33"/>
    <m/>
  </r>
  <r>
    <x v="1"/>
    <x v="55"/>
    <n v="0.33110000000000001"/>
    <m/>
  </r>
  <r>
    <x v="1"/>
    <x v="56"/>
    <n v="0.34"/>
    <m/>
  </r>
  <r>
    <x v="1"/>
    <x v="57"/>
    <n v="0.34"/>
    <m/>
  </r>
  <r>
    <x v="1"/>
    <x v="58"/>
    <n v="0.3478"/>
    <m/>
  </r>
  <r>
    <x v="1"/>
    <x v="59"/>
    <n v="0.3508"/>
    <m/>
  </r>
  <r>
    <x v="1"/>
    <x v="60"/>
    <n v="0.36"/>
    <m/>
  </r>
  <r>
    <x v="1"/>
    <x v="61"/>
    <n v="0.3654"/>
    <m/>
  </r>
  <r>
    <x v="1"/>
    <x v="62"/>
    <n v="0.37030000000000002"/>
    <m/>
  </r>
  <r>
    <x v="1"/>
    <x v="63"/>
    <n v="0.37930000000000003"/>
    <m/>
  </r>
  <r>
    <x v="1"/>
    <x v="64"/>
    <n v="0.38800000000000001"/>
    <m/>
  </r>
  <r>
    <x v="1"/>
    <x v="65"/>
    <n v="0.39650000000000002"/>
    <m/>
  </r>
  <r>
    <x v="1"/>
    <x v="66"/>
    <n v="0.40560000000000002"/>
    <m/>
  </r>
  <r>
    <x v="1"/>
    <x v="67"/>
    <n v="0.41760000000000003"/>
    <m/>
  </r>
  <r>
    <x v="1"/>
    <x v="68"/>
    <n v="0.4264"/>
    <m/>
  </r>
  <r>
    <x v="1"/>
    <x v="69"/>
    <n v="0.43580000000000002"/>
    <m/>
  </r>
  <r>
    <x v="1"/>
    <x v="70"/>
    <n v="0.4481"/>
    <m/>
  </r>
  <r>
    <x v="1"/>
    <x v="71"/>
    <n v="0.45960000000000001"/>
    <m/>
  </r>
  <r>
    <x v="1"/>
    <x v="72"/>
    <n v="0.47270000000000001"/>
    <m/>
  </r>
  <r>
    <x v="1"/>
    <x v="73"/>
    <n v="0.48559999999999998"/>
    <m/>
  </r>
  <r>
    <x v="1"/>
    <x v="74"/>
    <n v="0.49909999999999999"/>
    <m/>
  </r>
  <r>
    <x v="1"/>
    <x v="75"/>
    <n v="0.51539999999999997"/>
    <m/>
  </r>
  <r>
    <x v="1"/>
    <x v="76"/>
    <n v="0.52939999999999998"/>
    <m/>
  </r>
  <r>
    <x v="1"/>
    <x v="77"/>
    <n v="0.54490000000000005"/>
    <m/>
  </r>
  <r>
    <x v="1"/>
    <x v="78"/>
    <n v="0.56179999999999997"/>
    <m/>
  </r>
  <r>
    <x v="1"/>
    <x v="79"/>
    <n v="0.57809999999999995"/>
    <m/>
  </r>
  <r>
    <x v="1"/>
    <x v="80"/>
    <n v="0.5968"/>
    <m/>
  </r>
  <r>
    <x v="1"/>
    <x v="81"/>
    <n v="0.61599999999999999"/>
    <m/>
  </r>
  <r>
    <x v="1"/>
    <x v="82"/>
    <n v="0.63749999999999996"/>
    <m/>
  </r>
  <r>
    <x v="1"/>
    <x v="83"/>
    <n v="0.65859999999999996"/>
    <m/>
  </r>
  <r>
    <x v="1"/>
    <x v="84"/>
    <n v="0.68269999999999997"/>
    <m/>
  </r>
  <r>
    <x v="1"/>
    <x v="85"/>
    <n v="0.70620000000000005"/>
    <m/>
  </r>
  <r>
    <x v="1"/>
    <x v="86"/>
    <n v="0.73080000000000001"/>
    <m/>
  </r>
  <r>
    <x v="1"/>
    <x v="87"/>
    <n v="0.75739999999999996"/>
    <m/>
  </r>
  <r>
    <x v="1"/>
    <x v="88"/>
    <n v="0.78400000000000003"/>
    <m/>
  </r>
  <r>
    <x v="1"/>
    <x v="89"/>
    <n v="0.8145"/>
    <m/>
  </r>
  <r>
    <x v="1"/>
    <x v="90"/>
    <n v="0.83750000000000002"/>
    <m/>
  </r>
  <r>
    <x v="2"/>
    <x v="0"/>
    <n v="0.7036"/>
    <m/>
  </r>
  <r>
    <x v="2"/>
    <x v="1"/>
    <n v="0.68140000000000001"/>
    <m/>
  </r>
  <r>
    <x v="2"/>
    <x v="2"/>
    <n v="0.6552"/>
    <m/>
  </r>
  <r>
    <x v="2"/>
    <x v="3"/>
    <n v="0.62949999999999995"/>
    <m/>
  </r>
  <r>
    <x v="2"/>
    <x v="4"/>
    <n v="0.60470000000000002"/>
    <m/>
  </r>
  <r>
    <x v="2"/>
    <x v="5"/>
    <n v="0.58099999999999996"/>
    <m/>
  </r>
  <r>
    <x v="2"/>
    <x v="6"/>
    <n v="0.55859999999999999"/>
    <m/>
  </r>
  <r>
    <x v="2"/>
    <x v="7"/>
    <n v="0.53720000000000001"/>
    <m/>
  </r>
  <r>
    <x v="2"/>
    <x v="8"/>
    <n v="0.51680000000000004"/>
    <m/>
  </r>
  <r>
    <x v="2"/>
    <x v="9"/>
    <n v="0.4985"/>
    <m/>
  </r>
  <r>
    <x v="2"/>
    <x v="10"/>
    <n v="0.48"/>
    <m/>
  </r>
  <r>
    <x v="2"/>
    <x v="11"/>
    <n v="0.4637"/>
    <m/>
  </r>
  <r>
    <x v="2"/>
    <x v="12"/>
    <n v="0.44590000000000002"/>
    <m/>
  </r>
  <r>
    <x v="2"/>
    <x v="13"/>
    <n v="0.42959999999999998"/>
    <m/>
  </r>
  <r>
    <x v="2"/>
    <x v="14"/>
    <n v="0.41549999999999998"/>
    <m/>
  </r>
  <r>
    <x v="2"/>
    <x v="15"/>
    <n v="0.40210000000000001"/>
    <m/>
  </r>
  <r>
    <x v="2"/>
    <x v="16"/>
    <n v="0.38719999999999999"/>
    <m/>
  </r>
  <r>
    <x v="2"/>
    <x v="17"/>
    <n v="0.37580000000000002"/>
    <m/>
  </r>
  <r>
    <x v="2"/>
    <x v="18"/>
    <n v="0.36330000000000001"/>
    <m/>
  </r>
  <r>
    <x v="2"/>
    <x v="19"/>
    <n v="0.35220000000000001"/>
    <m/>
  </r>
  <r>
    <x v="2"/>
    <x v="20"/>
    <n v="0.33950000000000002"/>
    <m/>
  </r>
  <r>
    <x v="2"/>
    <x v="21"/>
    <n v="0.33"/>
    <m/>
  </r>
  <r>
    <x v="2"/>
    <x v="22"/>
    <n v="0.32"/>
    <m/>
  </r>
  <r>
    <x v="2"/>
    <x v="23"/>
    <n v="0.31140000000000001"/>
    <m/>
  </r>
  <r>
    <x v="2"/>
    <x v="24"/>
    <n v="0.3024"/>
    <m/>
  </r>
  <r>
    <x v="2"/>
    <x v="25"/>
    <n v="0.29449999999999998"/>
    <m/>
  </r>
  <r>
    <x v="2"/>
    <x v="26"/>
    <n v="0.28749999999999998"/>
    <m/>
  </r>
  <r>
    <x v="2"/>
    <x v="27"/>
    <n v="0.28000000000000003"/>
    <m/>
  </r>
  <r>
    <x v="2"/>
    <x v="28"/>
    <n v="0.27179999999999999"/>
    <m/>
  </r>
  <r>
    <x v="2"/>
    <x v="29"/>
    <n v="0.26719999999999999"/>
    <m/>
  </r>
  <r>
    <x v="2"/>
    <x v="30"/>
    <n v="0.26"/>
    <m/>
  </r>
  <r>
    <x v="2"/>
    <x v="31"/>
    <n v="0.25419999999999998"/>
    <m/>
  </r>
  <r>
    <x v="2"/>
    <x v="32"/>
    <n v="0.25"/>
    <m/>
  </r>
  <r>
    <x v="2"/>
    <x v="33"/>
    <n v="0.2442"/>
    <m/>
  </r>
  <r>
    <x v="2"/>
    <x v="34"/>
    <n v="0.24"/>
    <m/>
  </r>
  <r>
    <x v="2"/>
    <x v="35"/>
    <n v="0.23949999999999999"/>
    <m/>
  </r>
  <r>
    <x v="2"/>
    <x v="36"/>
    <n v="0.23080000000000001"/>
    <m/>
  </r>
  <r>
    <x v="2"/>
    <x v="37"/>
    <n v="0.23"/>
    <m/>
  </r>
  <r>
    <x v="2"/>
    <x v="38"/>
    <n v="0.23"/>
    <m/>
  </r>
  <r>
    <x v="2"/>
    <x v="39"/>
    <n v="0.22889999999999999"/>
    <m/>
  </r>
  <r>
    <x v="2"/>
    <x v="40"/>
    <n v="0.22059999999999999"/>
    <m/>
  </r>
  <r>
    <x v="2"/>
    <x v="41"/>
    <n v="0.22"/>
    <m/>
  </r>
  <r>
    <x v="2"/>
    <x v="42"/>
    <n v="0.22"/>
    <m/>
  </r>
  <r>
    <x v="2"/>
    <x v="43"/>
    <n v="0.22"/>
    <m/>
  </r>
  <r>
    <x v="2"/>
    <x v="44"/>
    <n v="0.22"/>
    <m/>
  </r>
  <r>
    <x v="2"/>
    <x v="45"/>
    <n v="0.22"/>
    <m/>
  </r>
  <r>
    <x v="2"/>
    <x v="46"/>
    <n v="0.22"/>
    <m/>
  </r>
  <r>
    <x v="2"/>
    <x v="47"/>
    <n v="0.22"/>
    <m/>
  </r>
  <r>
    <x v="2"/>
    <x v="48"/>
    <n v="0.22"/>
    <m/>
  </r>
  <r>
    <x v="2"/>
    <x v="49"/>
    <n v="0.22"/>
    <m/>
  </r>
  <r>
    <x v="2"/>
    <x v="50"/>
    <n v="0.22"/>
    <m/>
  </r>
  <r>
    <x v="2"/>
    <x v="51"/>
    <n v="0.2278"/>
    <m/>
  </r>
  <r>
    <x v="2"/>
    <x v="52"/>
    <n v="0.23"/>
    <m/>
  </r>
  <r>
    <x v="2"/>
    <x v="53"/>
    <n v="0.23"/>
    <m/>
  </r>
  <r>
    <x v="2"/>
    <x v="54"/>
    <n v="0.2306"/>
    <m/>
  </r>
  <r>
    <x v="2"/>
    <x v="55"/>
    <n v="0.2397"/>
    <m/>
  </r>
  <r>
    <x v="2"/>
    <x v="56"/>
    <n v="0.24"/>
    <m/>
  </r>
  <r>
    <x v="2"/>
    <x v="57"/>
    <n v="0.24759999999999999"/>
    <m/>
  </r>
  <r>
    <x v="2"/>
    <x v="58"/>
    <n v="0.25"/>
    <m/>
  </r>
  <r>
    <x v="2"/>
    <x v="59"/>
    <n v="0.25659999999999999"/>
    <m/>
  </r>
  <r>
    <x v="2"/>
    <x v="60"/>
    <n v="0.26"/>
    <m/>
  </r>
  <r>
    <x v="2"/>
    <x v="61"/>
    <n v="0.26769999999999999"/>
    <m/>
  </r>
  <r>
    <x v="2"/>
    <x v="62"/>
    <n v="0.27210000000000001"/>
    <m/>
  </r>
  <r>
    <x v="2"/>
    <x v="63"/>
    <n v="0.28000000000000003"/>
    <m/>
  </r>
  <r>
    <x v="2"/>
    <x v="64"/>
    <n v="0.28899999999999998"/>
    <m/>
  </r>
  <r>
    <x v="2"/>
    <x v="65"/>
    <n v="0.29749999999999999"/>
    <m/>
  </r>
  <r>
    <x v="2"/>
    <x v="66"/>
    <n v="0.30509999999999998"/>
    <m/>
  </r>
  <r>
    <x v="2"/>
    <x v="67"/>
    <n v="0.31309999999999999"/>
    <m/>
  </r>
  <r>
    <x v="2"/>
    <x v="68"/>
    <n v="0.3226"/>
    <m/>
  </r>
  <r>
    <x v="2"/>
    <x v="69"/>
    <n v="0.33300000000000002"/>
    <m/>
  </r>
  <r>
    <x v="2"/>
    <x v="70"/>
    <n v="0.34279999999999999"/>
    <m/>
  </r>
  <r>
    <x v="2"/>
    <x v="71"/>
    <n v="0.35360000000000003"/>
    <m/>
  </r>
  <r>
    <x v="2"/>
    <x v="72"/>
    <n v="0.36470000000000002"/>
    <m/>
  </r>
  <r>
    <x v="2"/>
    <x v="73"/>
    <n v="0.37730000000000002"/>
    <m/>
  </r>
  <r>
    <x v="2"/>
    <x v="74"/>
    <n v="0.39019999999999999"/>
    <m/>
  </r>
  <r>
    <x v="2"/>
    <x v="75"/>
    <n v="0.40460000000000002"/>
    <m/>
  </r>
  <r>
    <x v="2"/>
    <x v="76"/>
    <n v="0.41710000000000003"/>
    <m/>
  </r>
  <r>
    <x v="2"/>
    <x v="77"/>
    <n v="0.4335"/>
    <m/>
  </r>
  <r>
    <x v="2"/>
    <x v="78"/>
    <n v="0.4476"/>
    <m/>
  </r>
  <r>
    <x v="2"/>
    <x v="79"/>
    <n v="0.46439999999999998"/>
    <m/>
  </r>
  <r>
    <x v="2"/>
    <x v="80"/>
    <n v="0.48149999999999998"/>
    <m/>
  </r>
  <r>
    <x v="2"/>
    <x v="81"/>
    <n v="0.5"/>
    <m/>
  </r>
  <r>
    <x v="2"/>
    <x v="82"/>
    <n v="0.51910000000000001"/>
    <m/>
  </r>
  <r>
    <x v="2"/>
    <x v="83"/>
    <n v="0.53969999999999996"/>
    <m/>
  </r>
  <r>
    <x v="2"/>
    <x v="84"/>
    <n v="0.56030000000000002"/>
    <m/>
  </r>
  <r>
    <x v="2"/>
    <x v="85"/>
    <n v="0.58260000000000001"/>
    <m/>
  </r>
  <r>
    <x v="2"/>
    <x v="86"/>
    <n v="0.60680000000000001"/>
    <m/>
  </r>
  <r>
    <x v="2"/>
    <x v="87"/>
    <n v="0.62939999999999996"/>
    <m/>
  </r>
  <r>
    <x v="2"/>
    <x v="88"/>
    <n v="0.65639999999999998"/>
    <m/>
  </r>
  <r>
    <x v="2"/>
    <x v="89"/>
    <n v="0.68300000000000005"/>
    <m/>
  </r>
  <r>
    <x v="2"/>
    <x v="90"/>
    <n v="0.70530000000000004"/>
    <m/>
  </r>
  <r>
    <x v="3"/>
    <x v="0"/>
    <n v="0.61919999999999997"/>
    <m/>
  </r>
  <r>
    <x v="3"/>
    <x v="1"/>
    <n v="0.59899999999999998"/>
    <m/>
  </r>
  <r>
    <x v="3"/>
    <x v="2"/>
    <n v="0.57299999999999995"/>
    <m/>
  </r>
  <r>
    <x v="3"/>
    <x v="3"/>
    <n v="0.54890000000000005"/>
    <m/>
  </r>
  <r>
    <x v="3"/>
    <x v="4"/>
    <n v="0.52500000000000002"/>
    <m/>
  </r>
  <r>
    <x v="3"/>
    <x v="5"/>
    <n v="0.50260000000000005"/>
    <m/>
  </r>
  <r>
    <x v="3"/>
    <x v="6"/>
    <n v="0.48149999999999998"/>
    <m/>
  </r>
  <r>
    <x v="3"/>
    <x v="7"/>
    <n v="0.46100000000000002"/>
    <m/>
  </r>
  <r>
    <x v="3"/>
    <x v="8"/>
    <n v="0.44290000000000002"/>
    <m/>
  </r>
  <r>
    <x v="3"/>
    <x v="9"/>
    <n v="0.42470000000000002"/>
    <m/>
  </r>
  <r>
    <x v="3"/>
    <x v="10"/>
    <n v="0.40679999999999999"/>
    <m/>
  </r>
  <r>
    <x v="3"/>
    <x v="11"/>
    <n v="0.39129999999999998"/>
    <m/>
  </r>
  <r>
    <x v="3"/>
    <x v="12"/>
    <n v="0.37509999999999999"/>
    <m/>
  </r>
  <r>
    <x v="3"/>
    <x v="13"/>
    <n v="0.3604"/>
    <m/>
  </r>
  <r>
    <x v="3"/>
    <x v="14"/>
    <n v="0.34610000000000002"/>
    <m/>
  </r>
  <r>
    <x v="3"/>
    <x v="15"/>
    <n v="0.33350000000000002"/>
    <m/>
  </r>
  <r>
    <x v="3"/>
    <x v="16"/>
    <n v="0.32"/>
    <m/>
  </r>
  <r>
    <x v="3"/>
    <x v="17"/>
    <n v="0.308"/>
    <m/>
  </r>
  <r>
    <x v="3"/>
    <x v="18"/>
    <n v="0.29599999999999999"/>
    <m/>
  </r>
  <r>
    <x v="3"/>
    <x v="19"/>
    <n v="0.28510000000000002"/>
    <m/>
  </r>
  <r>
    <x v="3"/>
    <x v="20"/>
    <n v="0.27489999999999998"/>
    <m/>
  </r>
  <r>
    <x v="3"/>
    <x v="21"/>
    <n v="0.2651"/>
    <m/>
  </r>
  <r>
    <x v="3"/>
    <x v="22"/>
    <n v="0.25619999999999998"/>
    <m/>
  </r>
  <r>
    <x v="3"/>
    <x v="23"/>
    <n v="0.24740000000000001"/>
    <m/>
  </r>
  <r>
    <x v="3"/>
    <x v="24"/>
    <n v="0.23930000000000001"/>
    <m/>
  </r>
  <r>
    <x v="3"/>
    <x v="25"/>
    <n v="0.23"/>
    <m/>
  </r>
  <r>
    <x v="3"/>
    <x v="26"/>
    <n v="0.2238"/>
    <m/>
  </r>
  <r>
    <x v="3"/>
    <x v="27"/>
    <n v="0.21920000000000001"/>
    <m/>
  </r>
  <r>
    <x v="3"/>
    <x v="28"/>
    <n v="0.21"/>
    <m/>
  </r>
  <r>
    <x v="3"/>
    <x v="29"/>
    <n v="0.2046"/>
    <m/>
  </r>
  <r>
    <x v="3"/>
    <x v="30"/>
    <n v="0.2"/>
    <m/>
  </r>
  <r>
    <x v="3"/>
    <x v="31"/>
    <n v="0.19339999999999999"/>
    <m/>
  </r>
  <r>
    <x v="3"/>
    <x v="32"/>
    <n v="0.19"/>
    <m/>
  </r>
  <r>
    <x v="3"/>
    <x v="33"/>
    <n v="0.1842"/>
    <m/>
  </r>
  <r>
    <x v="3"/>
    <x v="34"/>
    <n v="0.18"/>
    <m/>
  </r>
  <r>
    <x v="3"/>
    <x v="35"/>
    <n v="0.18"/>
    <m/>
  </r>
  <r>
    <x v="3"/>
    <x v="36"/>
    <n v="0.17419999999999999"/>
    <m/>
  </r>
  <r>
    <x v="3"/>
    <x v="37"/>
    <n v="0.17"/>
    <m/>
  </r>
  <r>
    <x v="3"/>
    <x v="38"/>
    <n v="0.17"/>
    <m/>
  </r>
  <r>
    <x v="3"/>
    <x v="39"/>
    <n v="0.17"/>
    <m/>
  </r>
  <r>
    <x v="3"/>
    <x v="40"/>
    <n v="0.16889999999999999"/>
    <m/>
  </r>
  <r>
    <x v="3"/>
    <x v="41"/>
    <n v="0.16"/>
    <m/>
  </r>
  <r>
    <x v="3"/>
    <x v="42"/>
    <n v="0.16"/>
    <m/>
  </r>
  <r>
    <x v="3"/>
    <x v="43"/>
    <n v="0.16"/>
    <m/>
  </r>
  <r>
    <x v="3"/>
    <x v="44"/>
    <n v="0.16"/>
    <m/>
  </r>
  <r>
    <x v="3"/>
    <x v="45"/>
    <n v="0.16"/>
    <m/>
  </r>
  <r>
    <x v="3"/>
    <x v="46"/>
    <n v="0.16"/>
    <m/>
  </r>
  <r>
    <x v="3"/>
    <x v="47"/>
    <n v="0.16"/>
    <m/>
  </r>
  <r>
    <x v="3"/>
    <x v="48"/>
    <n v="0.16"/>
    <m/>
  </r>
  <r>
    <x v="3"/>
    <x v="49"/>
    <n v="0.16"/>
    <m/>
  </r>
  <r>
    <x v="3"/>
    <x v="50"/>
    <n v="0.1678"/>
    <m/>
  </r>
  <r>
    <x v="3"/>
    <x v="51"/>
    <n v="0.17"/>
    <m/>
  </r>
  <r>
    <x v="3"/>
    <x v="52"/>
    <n v="0.17"/>
    <m/>
  </r>
  <r>
    <x v="3"/>
    <x v="53"/>
    <n v="0.17"/>
    <m/>
  </r>
  <r>
    <x v="3"/>
    <x v="54"/>
    <n v="0.17249999999999999"/>
    <m/>
  </r>
  <r>
    <x v="3"/>
    <x v="55"/>
    <n v="0.18"/>
    <m/>
  </r>
  <r>
    <x v="3"/>
    <x v="56"/>
    <n v="0.18"/>
    <m/>
  </r>
  <r>
    <x v="3"/>
    <x v="57"/>
    <n v="0.18629999999999999"/>
    <m/>
  </r>
  <r>
    <x v="3"/>
    <x v="58"/>
    <n v="0.19"/>
    <m/>
  </r>
  <r>
    <x v="3"/>
    <x v="59"/>
    <n v="0.19389999999999999"/>
    <m/>
  </r>
  <r>
    <x v="3"/>
    <x v="60"/>
    <n v="0.2"/>
    <m/>
  </r>
  <r>
    <x v="3"/>
    <x v="61"/>
    <n v="0.2051"/>
    <m/>
  </r>
  <r>
    <x v="3"/>
    <x v="62"/>
    <n v="0.21"/>
    <m/>
  </r>
  <r>
    <x v="3"/>
    <x v="63"/>
    <n v="0.218"/>
    <m/>
  </r>
  <r>
    <x v="3"/>
    <x v="64"/>
    <n v="0.224"/>
    <m/>
  </r>
  <r>
    <x v="3"/>
    <x v="65"/>
    <n v="0.23080000000000001"/>
    <m/>
  </r>
  <r>
    <x v="3"/>
    <x v="66"/>
    <n v="0.24"/>
    <m/>
  </r>
  <r>
    <x v="3"/>
    <x v="67"/>
    <n v="0.24879999999999999"/>
    <m/>
  </r>
  <r>
    <x v="3"/>
    <x v="68"/>
    <n v="0.25740000000000002"/>
    <m/>
  </r>
  <r>
    <x v="3"/>
    <x v="69"/>
    <n v="0.26650000000000001"/>
    <m/>
  </r>
  <r>
    <x v="3"/>
    <x v="70"/>
    <n v="0.27600000000000002"/>
    <m/>
  </r>
  <r>
    <x v="3"/>
    <x v="71"/>
    <n v="0.28599999999999998"/>
    <m/>
  </r>
  <r>
    <x v="3"/>
    <x v="72"/>
    <n v="0.2964"/>
    <m/>
  </r>
  <r>
    <x v="3"/>
    <x v="73"/>
    <n v="0.308"/>
    <m/>
  </r>
  <r>
    <x v="3"/>
    <x v="74"/>
    <n v="0.32019999999999998"/>
    <m/>
  </r>
  <r>
    <x v="3"/>
    <x v="75"/>
    <n v="0.33310000000000001"/>
    <m/>
  </r>
  <r>
    <x v="3"/>
    <x v="76"/>
    <n v="0.3463"/>
    <m/>
  </r>
  <r>
    <x v="3"/>
    <x v="77"/>
    <n v="0.3604"/>
    <m/>
  </r>
  <r>
    <x v="3"/>
    <x v="78"/>
    <n v="0.37530000000000002"/>
    <m/>
  </r>
  <r>
    <x v="3"/>
    <x v="79"/>
    <n v="0.39119999999999999"/>
    <m/>
  </r>
  <r>
    <x v="3"/>
    <x v="80"/>
    <n v="0.40699999999999997"/>
    <m/>
  </r>
  <r>
    <x v="3"/>
    <x v="81"/>
    <n v="0.4249"/>
    <m/>
  </r>
  <r>
    <x v="3"/>
    <x v="82"/>
    <n v="0.44340000000000002"/>
    <m/>
  </r>
  <r>
    <x v="3"/>
    <x v="83"/>
    <n v="0.46210000000000001"/>
    <m/>
  </r>
  <r>
    <x v="3"/>
    <x v="84"/>
    <n v="0.48199999999999998"/>
    <m/>
  </r>
  <r>
    <x v="3"/>
    <x v="85"/>
    <n v="0.50260000000000005"/>
    <m/>
  </r>
  <r>
    <x v="3"/>
    <x v="86"/>
    <n v="0.52580000000000005"/>
    <m/>
  </r>
  <r>
    <x v="3"/>
    <x v="87"/>
    <n v="0.54849999999999999"/>
    <m/>
  </r>
  <r>
    <x v="3"/>
    <x v="88"/>
    <n v="0.57269999999999999"/>
    <m/>
  </r>
  <r>
    <x v="3"/>
    <x v="89"/>
    <n v="0.59940000000000004"/>
    <m/>
  </r>
  <r>
    <x v="3"/>
    <x v="90"/>
    <n v="0.62"/>
    <m/>
  </r>
  <r>
    <x v="4"/>
    <x v="0"/>
    <n v="0.55640000000000001"/>
    <m/>
  </r>
  <r>
    <x v="4"/>
    <x v="1"/>
    <n v="0.5383"/>
    <m/>
  </r>
  <r>
    <x v="4"/>
    <x v="2"/>
    <n v="0.51249999999999996"/>
    <m/>
  </r>
  <r>
    <x v="4"/>
    <x v="3"/>
    <n v="0.48909999999999998"/>
    <m/>
  </r>
  <r>
    <x v="4"/>
    <x v="4"/>
    <n v="0.46679999999999999"/>
    <m/>
  </r>
  <r>
    <x v="4"/>
    <x v="5"/>
    <n v="0.4456"/>
    <m/>
  </r>
  <r>
    <x v="4"/>
    <x v="6"/>
    <n v="0.42530000000000001"/>
    <m/>
  </r>
  <r>
    <x v="4"/>
    <x v="7"/>
    <n v="0.40570000000000001"/>
    <m/>
  </r>
  <r>
    <x v="4"/>
    <x v="8"/>
    <n v="0.38750000000000001"/>
    <m/>
  </r>
  <r>
    <x v="4"/>
    <x v="9"/>
    <n v="0.37069999999999997"/>
    <m/>
  </r>
  <r>
    <x v="4"/>
    <x v="10"/>
    <n v="0.3543"/>
    <m/>
  </r>
  <r>
    <x v="4"/>
    <x v="11"/>
    <n v="0.33789999999999998"/>
    <m/>
  </r>
  <r>
    <x v="4"/>
    <x v="12"/>
    <n v="0.32369999999999999"/>
    <m/>
  </r>
  <r>
    <x v="4"/>
    <x v="13"/>
    <n v="0.30819999999999997"/>
    <m/>
  </r>
  <r>
    <x v="4"/>
    <x v="14"/>
    <n v="0.29530000000000001"/>
    <m/>
  </r>
  <r>
    <x v="4"/>
    <x v="15"/>
    <n v="0.28249999999999997"/>
    <m/>
  </r>
  <r>
    <x v="4"/>
    <x v="16"/>
    <n v="0.27"/>
    <m/>
  </r>
  <r>
    <x v="4"/>
    <x v="17"/>
    <n v="0.25890000000000002"/>
    <m/>
  </r>
  <r>
    <x v="4"/>
    <x v="18"/>
    <n v="0.24779999999999999"/>
    <m/>
  </r>
  <r>
    <x v="4"/>
    <x v="19"/>
    <n v="0.23760000000000001"/>
    <m/>
  </r>
  <r>
    <x v="4"/>
    <x v="20"/>
    <n v="0.2281"/>
    <m/>
  </r>
  <r>
    <x v="4"/>
    <x v="21"/>
    <n v="0.2195"/>
    <m/>
  </r>
  <r>
    <x v="4"/>
    <x v="22"/>
    <n v="0.21"/>
    <m/>
  </r>
  <r>
    <x v="4"/>
    <x v="23"/>
    <n v="0.2014"/>
    <m/>
  </r>
  <r>
    <x v="4"/>
    <x v="24"/>
    <n v="0.19370000000000001"/>
    <m/>
  </r>
  <r>
    <x v="4"/>
    <x v="25"/>
    <n v="0.188"/>
    <m/>
  </r>
  <r>
    <x v="4"/>
    <x v="26"/>
    <n v="0.18"/>
    <m/>
  </r>
  <r>
    <x v="4"/>
    <x v="27"/>
    <n v="0.17299999999999999"/>
    <m/>
  </r>
  <r>
    <x v="4"/>
    <x v="28"/>
    <n v="0.16919999999999999"/>
    <m/>
  </r>
  <r>
    <x v="4"/>
    <x v="29"/>
    <n v="0.16"/>
    <m/>
  </r>
  <r>
    <x v="4"/>
    <x v="30"/>
    <n v="0.15840000000000001"/>
    <m/>
  </r>
  <r>
    <x v="4"/>
    <x v="31"/>
    <n v="0.15"/>
    <m/>
  </r>
  <r>
    <x v="4"/>
    <x v="32"/>
    <n v="0.15"/>
    <m/>
  </r>
  <r>
    <x v="4"/>
    <x v="33"/>
    <n v="0.1416"/>
    <m/>
  </r>
  <r>
    <x v="4"/>
    <x v="34"/>
    <n v="0.14000000000000001"/>
    <m/>
  </r>
  <r>
    <x v="4"/>
    <x v="35"/>
    <n v="0.1384"/>
    <m/>
  </r>
  <r>
    <x v="4"/>
    <x v="36"/>
    <n v="0.13"/>
    <m/>
  </r>
  <r>
    <x v="4"/>
    <x v="37"/>
    <n v="0.13"/>
    <m/>
  </r>
  <r>
    <x v="4"/>
    <x v="38"/>
    <n v="0.13"/>
    <m/>
  </r>
  <r>
    <x v="4"/>
    <x v="39"/>
    <n v="0.13"/>
    <m/>
  </r>
  <r>
    <x v="4"/>
    <x v="40"/>
    <n v="0.1236"/>
    <m/>
  </r>
  <r>
    <x v="4"/>
    <x v="41"/>
    <n v="0.12"/>
    <m/>
  </r>
  <r>
    <x v="4"/>
    <x v="42"/>
    <n v="0.12"/>
    <m/>
  </r>
  <r>
    <x v="4"/>
    <x v="43"/>
    <n v="0.12"/>
    <m/>
  </r>
  <r>
    <x v="4"/>
    <x v="44"/>
    <n v="0.12"/>
    <m/>
  </r>
  <r>
    <x v="4"/>
    <x v="45"/>
    <n v="0.12"/>
    <m/>
  </r>
  <r>
    <x v="4"/>
    <x v="46"/>
    <n v="0.12"/>
    <m/>
  </r>
  <r>
    <x v="4"/>
    <x v="47"/>
    <n v="0.12"/>
    <m/>
  </r>
  <r>
    <x v="4"/>
    <x v="48"/>
    <n v="0.12"/>
    <m/>
  </r>
  <r>
    <x v="4"/>
    <x v="49"/>
    <n v="0.12"/>
    <m/>
  </r>
  <r>
    <x v="4"/>
    <x v="50"/>
    <n v="0.1217"/>
    <m/>
  </r>
  <r>
    <x v="4"/>
    <x v="51"/>
    <n v="0.12970000000000001"/>
    <m/>
  </r>
  <r>
    <x v="4"/>
    <x v="52"/>
    <n v="0.13"/>
    <m/>
  </r>
  <r>
    <x v="4"/>
    <x v="53"/>
    <n v="0.13"/>
    <m/>
  </r>
  <r>
    <x v="4"/>
    <x v="54"/>
    <n v="0.13"/>
    <m/>
  </r>
  <r>
    <x v="4"/>
    <x v="55"/>
    <n v="0.13780000000000001"/>
    <m/>
  </r>
  <r>
    <x v="4"/>
    <x v="56"/>
    <n v="0.14000000000000001"/>
    <m/>
  </r>
  <r>
    <x v="4"/>
    <x v="57"/>
    <n v="0.14000000000000001"/>
    <m/>
  </r>
  <r>
    <x v="4"/>
    <x v="58"/>
    <n v="0.14949999999999999"/>
    <m/>
  </r>
  <r>
    <x v="4"/>
    <x v="59"/>
    <n v="0.15"/>
    <m/>
  </r>
  <r>
    <x v="4"/>
    <x v="60"/>
    <n v="0.15790000000000001"/>
    <m/>
  </r>
  <r>
    <x v="4"/>
    <x v="61"/>
    <n v="0.16"/>
    <m/>
  </r>
  <r>
    <x v="4"/>
    <x v="62"/>
    <n v="0.16850000000000001"/>
    <m/>
  </r>
  <r>
    <x v="4"/>
    <x v="63"/>
    <n v="0.17249999999999999"/>
    <m/>
  </r>
  <r>
    <x v="4"/>
    <x v="64"/>
    <n v="0.18"/>
    <m/>
  </r>
  <r>
    <x v="4"/>
    <x v="65"/>
    <n v="0.18720000000000001"/>
    <m/>
  </r>
  <r>
    <x v="4"/>
    <x v="66"/>
    <n v="0.19439999999999999"/>
    <m/>
  </r>
  <r>
    <x v="4"/>
    <x v="67"/>
    <n v="0.20119999999999999"/>
    <m/>
  </r>
  <r>
    <x v="4"/>
    <x v="68"/>
    <n v="0.21"/>
    <m/>
  </r>
  <r>
    <x v="4"/>
    <x v="69"/>
    <n v="0.21909999999999999"/>
    <m/>
  </r>
  <r>
    <x v="4"/>
    <x v="70"/>
    <n v="0.2281"/>
    <m/>
  </r>
  <r>
    <x v="4"/>
    <x v="71"/>
    <n v="0.23760000000000001"/>
    <m/>
  </r>
  <r>
    <x v="4"/>
    <x v="72"/>
    <n v="0.24759999999999999"/>
    <m/>
  </r>
  <r>
    <x v="4"/>
    <x v="73"/>
    <n v="0.25840000000000002"/>
    <m/>
  </r>
  <r>
    <x v="4"/>
    <x v="74"/>
    <n v="0.26979999999999998"/>
    <m/>
  </r>
  <r>
    <x v="4"/>
    <x v="75"/>
    <n v="0.28289999999999998"/>
    <m/>
  </r>
  <r>
    <x v="4"/>
    <x v="76"/>
    <n v="0.2949"/>
    <m/>
  </r>
  <r>
    <x v="4"/>
    <x v="77"/>
    <n v="0.30819999999999997"/>
    <m/>
  </r>
  <r>
    <x v="4"/>
    <x v="78"/>
    <n v="0.32350000000000001"/>
    <m/>
  </r>
  <r>
    <x v="4"/>
    <x v="79"/>
    <n v="0.3367"/>
    <m/>
  </r>
  <r>
    <x v="4"/>
    <x v="80"/>
    <n v="0.3538"/>
    <m/>
  </r>
  <r>
    <x v="4"/>
    <x v="81"/>
    <n v="0.36959999999999998"/>
    <m/>
  </r>
  <r>
    <x v="4"/>
    <x v="82"/>
    <n v="0.38700000000000001"/>
    <m/>
  </r>
  <r>
    <x v="4"/>
    <x v="83"/>
    <n v="0.40529999999999999"/>
    <m/>
  </r>
  <r>
    <x v="4"/>
    <x v="84"/>
    <n v="0.4249"/>
    <m/>
  </r>
  <r>
    <x v="4"/>
    <x v="85"/>
    <n v="0.44490000000000002"/>
    <m/>
  </r>
  <r>
    <x v="4"/>
    <x v="86"/>
    <n v="0.46689999999999998"/>
    <m/>
  </r>
  <r>
    <x v="4"/>
    <x v="87"/>
    <n v="0.48859999999999998"/>
    <m/>
  </r>
  <r>
    <x v="4"/>
    <x v="88"/>
    <n v="0.51190000000000002"/>
    <m/>
  </r>
  <r>
    <x v="4"/>
    <x v="89"/>
    <n v="0.53749999999999998"/>
    <m/>
  </r>
  <r>
    <x v="4"/>
    <x v="90"/>
    <n v="0.55689999999999995"/>
    <m/>
  </r>
  <r>
    <x v="5"/>
    <x v="0"/>
    <n v="0.50719999999999998"/>
    <m/>
  </r>
  <r>
    <x v="5"/>
    <x v="1"/>
    <n v="0.48909999999999998"/>
    <m/>
  </r>
  <r>
    <x v="5"/>
    <x v="2"/>
    <n v="0.4652"/>
    <m/>
  </r>
  <r>
    <x v="5"/>
    <x v="3"/>
    <n v="0.44180000000000003"/>
    <m/>
  </r>
  <r>
    <x v="5"/>
    <x v="4"/>
    <n v="0.42020000000000002"/>
    <m/>
  </r>
  <r>
    <x v="5"/>
    <x v="5"/>
    <n v="0.39950000000000002"/>
    <m/>
  </r>
  <r>
    <x v="5"/>
    <x v="6"/>
    <n v="0.37969999999999998"/>
    <m/>
  </r>
  <r>
    <x v="5"/>
    <x v="7"/>
    <n v="0.36209999999999998"/>
    <m/>
  </r>
  <r>
    <x v="5"/>
    <x v="8"/>
    <n v="0.34460000000000002"/>
    <m/>
  </r>
  <r>
    <x v="5"/>
    <x v="9"/>
    <n v="0.32729999999999998"/>
    <m/>
  </r>
  <r>
    <x v="5"/>
    <x v="10"/>
    <n v="0.3125"/>
    <m/>
  </r>
  <r>
    <x v="5"/>
    <x v="11"/>
    <n v="0.29620000000000002"/>
    <m/>
  </r>
  <r>
    <x v="5"/>
    <x v="12"/>
    <n v="0.2833"/>
    <m/>
  </r>
  <r>
    <x v="5"/>
    <x v="13"/>
    <n v="0.26819999999999999"/>
    <m/>
  </r>
  <r>
    <x v="5"/>
    <x v="14"/>
    <n v="0.25590000000000002"/>
    <m/>
  </r>
  <r>
    <x v="5"/>
    <x v="15"/>
    <n v="0.24379999999999999"/>
    <m/>
  </r>
  <r>
    <x v="5"/>
    <x v="16"/>
    <n v="0.2321"/>
    <m/>
  </r>
  <r>
    <x v="5"/>
    <x v="17"/>
    <n v="0.2213"/>
    <m/>
  </r>
  <r>
    <x v="5"/>
    <x v="18"/>
    <n v="0.21129999999999999"/>
    <m/>
  </r>
  <r>
    <x v="5"/>
    <x v="19"/>
    <n v="0.2009"/>
    <m/>
  </r>
  <r>
    <x v="5"/>
    <x v="20"/>
    <n v="0.19139999999999999"/>
    <m/>
  </r>
  <r>
    <x v="5"/>
    <x v="21"/>
    <n v="0.18279999999999999"/>
    <m/>
  </r>
  <r>
    <x v="5"/>
    <x v="22"/>
    <n v="0.17449999999999999"/>
    <m/>
  </r>
  <r>
    <x v="5"/>
    <x v="23"/>
    <n v="0.1676"/>
    <m/>
  </r>
  <r>
    <x v="5"/>
    <x v="24"/>
    <n v="0.16"/>
    <m/>
  </r>
  <r>
    <x v="5"/>
    <x v="25"/>
    <n v="0.1515"/>
    <m/>
  </r>
  <r>
    <x v="5"/>
    <x v="26"/>
    <n v="0.14680000000000001"/>
    <m/>
  </r>
  <r>
    <x v="5"/>
    <x v="27"/>
    <n v="0.14000000000000001"/>
    <m/>
  </r>
  <r>
    <x v="5"/>
    <x v="28"/>
    <n v="0.13439999999999999"/>
    <m/>
  </r>
  <r>
    <x v="5"/>
    <x v="29"/>
    <n v="0.13"/>
    <m/>
  </r>
  <r>
    <x v="5"/>
    <x v="30"/>
    <n v="0.1229"/>
    <m/>
  </r>
  <r>
    <x v="5"/>
    <x v="31"/>
    <n v="0.12"/>
    <m/>
  </r>
  <r>
    <x v="5"/>
    <x v="32"/>
    <n v="0.1159"/>
    <m/>
  </r>
  <r>
    <x v="5"/>
    <x v="33"/>
    <n v="0.11"/>
    <m/>
  </r>
  <r>
    <x v="5"/>
    <x v="34"/>
    <n v="0.11"/>
    <m/>
  </r>
  <r>
    <x v="5"/>
    <x v="35"/>
    <n v="0.1051"/>
    <m/>
  </r>
  <r>
    <x v="5"/>
    <x v="36"/>
    <n v="0.1"/>
    <m/>
  </r>
  <r>
    <x v="5"/>
    <x v="37"/>
    <n v="0.1"/>
    <m/>
  </r>
  <r>
    <x v="5"/>
    <x v="38"/>
    <n v="0.1"/>
    <m/>
  </r>
  <r>
    <x v="5"/>
    <x v="39"/>
    <n v="0.1"/>
    <m/>
  </r>
  <r>
    <x v="5"/>
    <x v="40"/>
    <n v="9.11E-2"/>
    <m/>
  </r>
  <r>
    <x v="5"/>
    <x v="41"/>
    <n v="0.09"/>
    <m/>
  </r>
  <r>
    <x v="5"/>
    <x v="42"/>
    <n v="0.09"/>
    <m/>
  </r>
  <r>
    <x v="5"/>
    <x v="43"/>
    <n v="0.09"/>
    <m/>
  </r>
  <r>
    <x v="5"/>
    <x v="44"/>
    <n v="0.09"/>
    <m/>
  </r>
  <r>
    <x v="5"/>
    <x v="45"/>
    <n v="0.09"/>
    <m/>
  </r>
  <r>
    <x v="5"/>
    <x v="46"/>
    <n v="0.09"/>
    <m/>
  </r>
  <r>
    <x v="5"/>
    <x v="47"/>
    <n v="0.09"/>
    <m/>
  </r>
  <r>
    <x v="5"/>
    <x v="48"/>
    <n v="0.09"/>
    <m/>
  </r>
  <r>
    <x v="5"/>
    <x v="49"/>
    <n v="0.09"/>
    <m/>
  </r>
  <r>
    <x v="5"/>
    <x v="50"/>
    <n v="0.09"/>
    <m/>
  </r>
  <r>
    <x v="5"/>
    <x v="51"/>
    <n v="9.7199999999999995E-2"/>
    <m/>
  </r>
  <r>
    <x v="5"/>
    <x v="52"/>
    <n v="0.1"/>
    <m/>
  </r>
  <r>
    <x v="5"/>
    <x v="53"/>
    <n v="0.1"/>
    <m/>
  </r>
  <r>
    <x v="5"/>
    <x v="54"/>
    <n v="0.1"/>
    <m/>
  </r>
  <r>
    <x v="5"/>
    <x v="55"/>
    <n v="0.10349999999999999"/>
    <m/>
  </r>
  <r>
    <x v="5"/>
    <x v="56"/>
    <n v="0.11"/>
    <m/>
  </r>
  <r>
    <x v="5"/>
    <x v="57"/>
    <n v="0.11"/>
    <m/>
  </r>
  <r>
    <x v="5"/>
    <x v="58"/>
    <n v="0.1149"/>
    <m/>
  </r>
  <r>
    <x v="5"/>
    <x v="59"/>
    <n v="0.12"/>
    <m/>
  </r>
  <r>
    <x v="5"/>
    <x v="60"/>
    <n v="0.1221"/>
    <m/>
  </r>
  <r>
    <x v="5"/>
    <x v="61"/>
    <n v="0.13"/>
    <m/>
  </r>
  <r>
    <x v="5"/>
    <x v="62"/>
    <n v="0.1318"/>
    <m/>
  </r>
  <r>
    <x v="5"/>
    <x v="63"/>
    <n v="0.14000000000000001"/>
    <m/>
  </r>
  <r>
    <x v="5"/>
    <x v="64"/>
    <n v="0.1462"/>
    <m/>
  </r>
  <r>
    <x v="5"/>
    <x v="65"/>
    <n v="0.15049999999999999"/>
    <m/>
  </r>
  <r>
    <x v="5"/>
    <x v="66"/>
    <n v="0.16"/>
    <m/>
  </r>
  <r>
    <x v="5"/>
    <x v="67"/>
    <n v="0.16689999999999999"/>
    <m/>
  </r>
  <r>
    <x v="5"/>
    <x v="68"/>
    <n v="0.17430000000000001"/>
    <m/>
  </r>
  <r>
    <x v="5"/>
    <x v="69"/>
    <n v="0.18229999999999999"/>
    <m/>
  </r>
  <r>
    <x v="5"/>
    <x v="70"/>
    <n v="0.19"/>
    <m/>
  </r>
  <r>
    <x v="5"/>
    <x v="71"/>
    <n v="0.20019999999999999"/>
    <m/>
  </r>
  <r>
    <x v="5"/>
    <x v="72"/>
    <n v="0.2102"/>
    <m/>
  </r>
  <r>
    <x v="5"/>
    <x v="73"/>
    <n v="0.22040000000000001"/>
    <m/>
  </r>
  <r>
    <x v="5"/>
    <x v="74"/>
    <n v="0.23169999999999999"/>
    <m/>
  </r>
  <r>
    <x v="5"/>
    <x v="75"/>
    <n v="0.24310000000000001"/>
    <m/>
  </r>
  <r>
    <x v="5"/>
    <x v="76"/>
    <n v="0.25509999999999999"/>
    <m/>
  </r>
  <r>
    <x v="5"/>
    <x v="77"/>
    <n v="0.26729999999999998"/>
    <m/>
  </r>
  <r>
    <x v="5"/>
    <x v="78"/>
    <n v="0.28239999999999998"/>
    <m/>
  </r>
  <r>
    <x v="5"/>
    <x v="79"/>
    <n v="0.29580000000000001"/>
    <m/>
  </r>
  <r>
    <x v="5"/>
    <x v="80"/>
    <n v="0.31109999999999999"/>
    <m/>
  </r>
  <r>
    <x v="5"/>
    <x v="81"/>
    <n v="0.32640000000000002"/>
    <m/>
  </r>
  <r>
    <x v="5"/>
    <x v="82"/>
    <n v="0.34389999999999998"/>
    <m/>
  </r>
  <r>
    <x v="5"/>
    <x v="83"/>
    <n v="0.36120000000000002"/>
    <m/>
  </r>
  <r>
    <x v="5"/>
    <x v="84"/>
    <n v="0.37969999999999998"/>
    <m/>
  </r>
  <r>
    <x v="5"/>
    <x v="85"/>
    <n v="0.3997"/>
    <m/>
  </r>
  <r>
    <x v="5"/>
    <x v="86"/>
    <n v="0.42030000000000001"/>
    <m/>
  </r>
  <r>
    <x v="5"/>
    <x v="87"/>
    <n v="0.4415"/>
    <m/>
  </r>
  <r>
    <x v="5"/>
    <x v="88"/>
    <n v="0.46479999999999999"/>
    <m/>
  </r>
  <r>
    <x v="5"/>
    <x v="89"/>
    <n v="0.48909999999999998"/>
    <m/>
  </r>
  <r>
    <x v="5"/>
    <x v="90"/>
    <n v="0.50749999999999995"/>
    <m/>
  </r>
  <r>
    <x v="6"/>
    <x v="0"/>
    <n v="0.46810000000000002"/>
    <m/>
  </r>
  <r>
    <x v="6"/>
    <x v="1"/>
    <n v="0.44990000000000002"/>
    <m/>
  </r>
  <r>
    <x v="6"/>
    <x v="2"/>
    <n v="0.4269"/>
    <m/>
  </r>
  <r>
    <x v="6"/>
    <x v="3"/>
    <n v="0.40350000000000003"/>
    <m/>
  </r>
  <r>
    <x v="6"/>
    <x v="4"/>
    <n v="0.38290000000000002"/>
    <m/>
  </r>
  <r>
    <x v="6"/>
    <x v="5"/>
    <n v="0.36309999999999998"/>
    <m/>
  </r>
  <r>
    <x v="6"/>
    <x v="6"/>
    <n v="0.34410000000000002"/>
    <m/>
  </r>
  <r>
    <x v="6"/>
    <x v="7"/>
    <n v="0.32550000000000001"/>
    <m/>
  </r>
  <r>
    <x v="6"/>
    <x v="8"/>
    <n v="0.30859999999999999"/>
    <m/>
  </r>
  <r>
    <x v="6"/>
    <x v="9"/>
    <n v="0.29360000000000003"/>
    <m/>
  </r>
  <r>
    <x v="6"/>
    <x v="10"/>
    <n v="0.27660000000000001"/>
    <m/>
  </r>
  <r>
    <x v="6"/>
    <x v="11"/>
    <n v="0.26369999999999999"/>
    <m/>
  </r>
  <r>
    <x v="6"/>
    <x v="12"/>
    <n v="0.24859999999999999"/>
    <m/>
  </r>
  <r>
    <x v="6"/>
    <x v="13"/>
    <n v="0.2359"/>
    <m/>
  </r>
  <r>
    <x v="6"/>
    <x v="14"/>
    <n v="0.2243"/>
    <m/>
  </r>
  <r>
    <x v="6"/>
    <x v="15"/>
    <n v="0.2127"/>
    <m/>
  </r>
  <r>
    <x v="6"/>
    <x v="16"/>
    <n v="0.20130000000000001"/>
    <m/>
  </r>
  <r>
    <x v="6"/>
    <x v="17"/>
    <n v="0.19020000000000001"/>
    <m/>
  </r>
  <r>
    <x v="6"/>
    <x v="18"/>
    <n v="0.1804"/>
    <m/>
  </r>
  <r>
    <x v="6"/>
    <x v="19"/>
    <n v="0.17069999999999999"/>
    <m/>
  </r>
  <r>
    <x v="6"/>
    <x v="20"/>
    <n v="0.16159999999999999"/>
    <m/>
  </r>
  <r>
    <x v="6"/>
    <x v="21"/>
    <n v="0.1542"/>
    <m/>
  </r>
  <r>
    <x v="6"/>
    <x v="22"/>
    <n v="0.1469"/>
    <m/>
  </r>
  <r>
    <x v="6"/>
    <x v="23"/>
    <n v="0.14000000000000001"/>
    <m/>
  </r>
  <r>
    <x v="6"/>
    <x v="24"/>
    <n v="0.13020000000000001"/>
    <m/>
  </r>
  <r>
    <x v="6"/>
    <x v="25"/>
    <n v="0.126"/>
    <m/>
  </r>
  <r>
    <x v="6"/>
    <x v="26"/>
    <n v="0.12"/>
    <m/>
  </r>
  <r>
    <x v="6"/>
    <x v="27"/>
    <n v="0.113"/>
    <m/>
  </r>
  <r>
    <x v="6"/>
    <x v="28"/>
    <n v="0.11"/>
    <m/>
  </r>
  <r>
    <x v="6"/>
    <x v="29"/>
    <n v="0.10150000000000001"/>
    <m/>
  </r>
  <r>
    <x v="6"/>
    <x v="30"/>
    <n v="0.1"/>
    <m/>
  </r>
  <r>
    <x v="6"/>
    <x v="31"/>
    <n v="9.3899999999999997E-2"/>
    <m/>
  </r>
  <r>
    <x v="6"/>
    <x v="32"/>
    <n v="0.09"/>
    <m/>
  </r>
  <r>
    <x v="6"/>
    <x v="33"/>
    <n v="0.09"/>
    <m/>
  </r>
  <r>
    <x v="6"/>
    <x v="34"/>
    <n v="8.14E-2"/>
    <m/>
  </r>
  <r>
    <x v="6"/>
    <x v="35"/>
    <n v="0.08"/>
    <m/>
  </r>
  <r>
    <x v="6"/>
    <x v="36"/>
    <n v="0.08"/>
    <m/>
  </r>
  <r>
    <x v="6"/>
    <x v="37"/>
    <n v="0.08"/>
    <m/>
  </r>
  <r>
    <x v="6"/>
    <x v="38"/>
    <n v="7.0300000000000001E-2"/>
    <m/>
  </r>
  <r>
    <x v="6"/>
    <x v="39"/>
    <n v="7.0000000000000007E-2"/>
    <m/>
  </r>
  <r>
    <x v="6"/>
    <x v="40"/>
    <n v="7.0000000000000007E-2"/>
    <m/>
  </r>
  <r>
    <x v="6"/>
    <x v="41"/>
    <n v="7.0000000000000007E-2"/>
    <m/>
  </r>
  <r>
    <x v="6"/>
    <x v="42"/>
    <n v="7.0000000000000007E-2"/>
    <m/>
  </r>
  <r>
    <x v="6"/>
    <x v="43"/>
    <n v="7.0000000000000007E-2"/>
    <m/>
  </r>
  <r>
    <x v="6"/>
    <x v="44"/>
    <n v="7.0000000000000007E-2"/>
    <m/>
  </r>
  <r>
    <x v="6"/>
    <x v="45"/>
    <n v="7.0000000000000007E-2"/>
    <m/>
  </r>
  <r>
    <x v="6"/>
    <x v="46"/>
    <n v="7.0000000000000007E-2"/>
    <m/>
  </r>
  <r>
    <x v="6"/>
    <x v="47"/>
    <n v="7.0000000000000007E-2"/>
    <m/>
  </r>
  <r>
    <x v="6"/>
    <x v="48"/>
    <n v="7.0000000000000007E-2"/>
    <m/>
  </r>
  <r>
    <x v="6"/>
    <x v="49"/>
    <n v="7.0000000000000007E-2"/>
    <m/>
  </r>
  <r>
    <x v="6"/>
    <x v="50"/>
    <n v="7.0000000000000007E-2"/>
    <m/>
  </r>
  <r>
    <x v="6"/>
    <x v="51"/>
    <n v="7.0000000000000007E-2"/>
    <m/>
  </r>
  <r>
    <x v="6"/>
    <x v="52"/>
    <n v="7.0000000000000007E-2"/>
    <m/>
  </r>
  <r>
    <x v="6"/>
    <x v="53"/>
    <n v="7.7799999999999994E-2"/>
    <m/>
  </r>
  <r>
    <x v="6"/>
    <x v="54"/>
    <n v="0.08"/>
    <m/>
  </r>
  <r>
    <x v="6"/>
    <x v="55"/>
    <n v="0.08"/>
    <m/>
  </r>
  <r>
    <x v="6"/>
    <x v="56"/>
    <n v="0.08"/>
    <m/>
  </r>
  <r>
    <x v="6"/>
    <x v="57"/>
    <n v="8.9499999999999996E-2"/>
    <m/>
  </r>
  <r>
    <x v="6"/>
    <x v="58"/>
    <n v="0.09"/>
    <m/>
  </r>
  <r>
    <x v="6"/>
    <x v="59"/>
    <n v="9.3700000000000006E-2"/>
    <m/>
  </r>
  <r>
    <x v="6"/>
    <x v="60"/>
    <n v="0.1"/>
    <m/>
  </r>
  <r>
    <x v="6"/>
    <x v="61"/>
    <n v="0.10100000000000001"/>
    <m/>
  </r>
  <r>
    <x v="6"/>
    <x v="62"/>
    <n v="0.11"/>
    <m/>
  </r>
  <r>
    <x v="6"/>
    <x v="63"/>
    <n v="0.11169999999999999"/>
    <m/>
  </r>
  <r>
    <x v="6"/>
    <x v="64"/>
    <n v="0.12"/>
    <m/>
  </r>
  <r>
    <x v="6"/>
    <x v="65"/>
    <n v="0.12479999999999999"/>
    <m/>
  </r>
  <r>
    <x v="6"/>
    <x v="66"/>
    <n v="0.13"/>
    <m/>
  </r>
  <r>
    <x v="6"/>
    <x v="67"/>
    <n v="0.13980000000000001"/>
    <m/>
  </r>
  <r>
    <x v="6"/>
    <x v="68"/>
    <n v="0.14599999999999999"/>
    <m/>
  </r>
  <r>
    <x v="6"/>
    <x v="69"/>
    <n v="0.15329999999999999"/>
    <m/>
  </r>
  <r>
    <x v="6"/>
    <x v="70"/>
    <n v="0.16120000000000001"/>
    <m/>
  </r>
  <r>
    <x v="6"/>
    <x v="71"/>
    <n v="0.1704"/>
    <m/>
  </r>
  <r>
    <x v="6"/>
    <x v="72"/>
    <n v="0.18"/>
    <m/>
  </r>
  <r>
    <x v="6"/>
    <x v="73"/>
    <n v="0.19"/>
    <m/>
  </r>
  <r>
    <x v="6"/>
    <x v="74"/>
    <n v="0.2006"/>
    <m/>
  </r>
  <r>
    <x v="6"/>
    <x v="75"/>
    <n v="0.21190000000000001"/>
    <m/>
  </r>
  <r>
    <x v="6"/>
    <x v="76"/>
    <n v="0.22370000000000001"/>
    <m/>
  </r>
  <r>
    <x v="6"/>
    <x v="77"/>
    <n v="0.23569999999999999"/>
    <m/>
  </r>
  <r>
    <x v="6"/>
    <x v="78"/>
    <n v="0.24840000000000001"/>
    <m/>
  </r>
  <r>
    <x v="6"/>
    <x v="79"/>
    <n v="0.26329999999999998"/>
    <m/>
  </r>
  <r>
    <x v="6"/>
    <x v="80"/>
    <n v="0.27660000000000001"/>
    <m/>
  </r>
  <r>
    <x v="6"/>
    <x v="81"/>
    <n v="0.29330000000000001"/>
    <m/>
  </r>
  <r>
    <x v="6"/>
    <x v="82"/>
    <n v="0.30880000000000002"/>
    <m/>
  </r>
  <r>
    <x v="6"/>
    <x v="83"/>
    <n v="0.32550000000000001"/>
    <m/>
  </r>
  <r>
    <x v="6"/>
    <x v="84"/>
    <n v="0.34439999999999998"/>
    <m/>
  </r>
  <r>
    <x v="6"/>
    <x v="85"/>
    <n v="0.36299999999999999"/>
    <m/>
  </r>
  <r>
    <x v="6"/>
    <x v="86"/>
    <n v="0.3826"/>
    <m/>
  </r>
  <r>
    <x v="6"/>
    <x v="87"/>
    <n v="0.4032"/>
    <m/>
  </r>
  <r>
    <x v="6"/>
    <x v="88"/>
    <n v="0.4264"/>
    <m/>
  </r>
  <r>
    <x v="6"/>
    <x v="89"/>
    <n v="0.4496"/>
    <m/>
  </r>
  <r>
    <x v="6"/>
    <x v="90"/>
    <n v="0.46750000000000003"/>
    <m/>
  </r>
  <r>
    <x v="7"/>
    <x v="0"/>
    <n v="0.435"/>
    <m/>
  </r>
  <r>
    <x v="7"/>
    <x v="1"/>
    <n v="0.41749999999999998"/>
    <m/>
  </r>
  <r>
    <x v="7"/>
    <x v="2"/>
    <n v="0.39369999999999999"/>
    <m/>
  </r>
  <r>
    <x v="7"/>
    <x v="3"/>
    <n v="0.37140000000000001"/>
    <m/>
  </r>
  <r>
    <x v="7"/>
    <x v="4"/>
    <n v="0.35110000000000002"/>
    <m/>
  </r>
  <r>
    <x v="7"/>
    <x v="5"/>
    <n v="0.33160000000000001"/>
    <m/>
  </r>
  <r>
    <x v="7"/>
    <x v="6"/>
    <n v="0.31359999999999999"/>
    <m/>
  </r>
  <r>
    <x v="7"/>
    <x v="7"/>
    <n v="0.29530000000000001"/>
    <m/>
  </r>
  <r>
    <x v="7"/>
    <x v="8"/>
    <n v="0.2787"/>
    <m/>
  </r>
  <r>
    <x v="7"/>
    <x v="9"/>
    <n v="0.26419999999999999"/>
    <m/>
  </r>
  <r>
    <x v="7"/>
    <x v="10"/>
    <n v="0.24809999999999999"/>
    <m/>
  </r>
  <r>
    <x v="7"/>
    <x v="11"/>
    <n v="0.2346"/>
    <m/>
  </r>
  <r>
    <x v="7"/>
    <x v="12"/>
    <n v="0.222"/>
    <m/>
  </r>
  <r>
    <x v="7"/>
    <x v="13"/>
    <n v="0.2082"/>
    <m/>
  </r>
  <r>
    <x v="7"/>
    <x v="14"/>
    <n v="0.19650000000000001"/>
    <m/>
  </r>
  <r>
    <x v="7"/>
    <x v="15"/>
    <n v="0.18540000000000001"/>
    <m/>
  </r>
  <r>
    <x v="7"/>
    <x v="16"/>
    <n v="0.1749"/>
    <m/>
  </r>
  <r>
    <x v="7"/>
    <x v="17"/>
    <n v="0.1653"/>
    <m/>
  </r>
  <r>
    <x v="7"/>
    <x v="18"/>
    <n v="0.156"/>
    <m/>
  </r>
  <r>
    <x v="7"/>
    <x v="19"/>
    <n v="0.1469"/>
    <m/>
  </r>
  <r>
    <x v="7"/>
    <x v="20"/>
    <n v="0.13930000000000001"/>
    <m/>
  </r>
  <r>
    <x v="7"/>
    <x v="21"/>
    <n v="0.13"/>
    <m/>
  </r>
  <r>
    <x v="7"/>
    <x v="22"/>
    <n v="0.12239999999999999"/>
    <m/>
  </r>
  <r>
    <x v="7"/>
    <x v="23"/>
    <n v="0.1164"/>
    <m/>
  </r>
  <r>
    <x v="7"/>
    <x v="24"/>
    <n v="0.11"/>
    <m/>
  </r>
  <r>
    <x v="7"/>
    <x v="25"/>
    <n v="0.10249999999999999"/>
    <m/>
  </r>
  <r>
    <x v="7"/>
    <x v="26"/>
    <n v="0.1"/>
    <m/>
  </r>
  <r>
    <x v="7"/>
    <x v="27"/>
    <n v="9.0499999999999997E-2"/>
    <m/>
  </r>
  <r>
    <x v="7"/>
    <x v="28"/>
    <n v="0.09"/>
    <m/>
  </r>
  <r>
    <x v="7"/>
    <x v="29"/>
    <n v="8.0299999999999996E-2"/>
    <m/>
  </r>
  <r>
    <x v="7"/>
    <x v="30"/>
    <n v="0.08"/>
    <m/>
  </r>
  <r>
    <x v="7"/>
    <x v="31"/>
    <n v="7.3700000000000002E-2"/>
    <m/>
  </r>
  <r>
    <x v="7"/>
    <x v="32"/>
    <n v="7.0000000000000007E-2"/>
    <m/>
  </r>
  <r>
    <x v="7"/>
    <x v="33"/>
    <n v="7.0000000000000007E-2"/>
    <m/>
  </r>
  <r>
    <x v="7"/>
    <x v="34"/>
    <n v="6.4100000000000004E-2"/>
    <m/>
  </r>
  <r>
    <x v="7"/>
    <x v="35"/>
    <n v="0.06"/>
    <m/>
  </r>
  <r>
    <x v="7"/>
    <x v="36"/>
    <n v="0.06"/>
    <m/>
  </r>
  <r>
    <x v="7"/>
    <x v="37"/>
    <n v="0.06"/>
    <m/>
  </r>
  <r>
    <x v="7"/>
    <x v="38"/>
    <n v="5.8599999999999999E-2"/>
    <m/>
  </r>
  <r>
    <x v="7"/>
    <x v="39"/>
    <n v="0.05"/>
    <m/>
  </r>
  <r>
    <x v="7"/>
    <x v="40"/>
    <n v="0.05"/>
    <m/>
  </r>
  <r>
    <x v="7"/>
    <x v="41"/>
    <n v="0.05"/>
    <m/>
  </r>
  <r>
    <x v="7"/>
    <x v="42"/>
    <n v="0.05"/>
    <m/>
  </r>
  <r>
    <x v="7"/>
    <x v="43"/>
    <n v="0.05"/>
    <m/>
  </r>
  <r>
    <x v="7"/>
    <x v="44"/>
    <n v="0.05"/>
    <m/>
  </r>
  <r>
    <x v="7"/>
    <x v="45"/>
    <n v="0.05"/>
    <m/>
  </r>
  <r>
    <x v="7"/>
    <x v="46"/>
    <n v="0.05"/>
    <m/>
  </r>
  <r>
    <x v="7"/>
    <x v="47"/>
    <n v="0.05"/>
    <m/>
  </r>
  <r>
    <x v="7"/>
    <x v="48"/>
    <n v="0.05"/>
    <m/>
  </r>
  <r>
    <x v="7"/>
    <x v="49"/>
    <n v="0.05"/>
    <m/>
  </r>
  <r>
    <x v="7"/>
    <x v="50"/>
    <n v="0.05"/>
    <m/>
  </r>
  <r>
    <x v="7"/>
    <x v="51"/>
    <n v="0.05"/>
    <m/>
  </r>
  <r>
    <x v="7"/>
    <x v="52"/>
    <n v="5.5800000000000002E-2"/>
    <m/>
  </r>
  <r>
    <x v="7"/>
    <x v="53"/>
    <n v="0.06"/>
    <m/>
  </r>
  <r>
    <x v="7"/>
    <x v="54"/>
    <n v="0.06"/>
    <m/>
  </r>
  <r>
    <x v="7"/>
    <x v="55"/>
    <n v="0.06"/>
    <m/>
  </r>
  <r>
    <x v="7"/>
    <x v="56"/>
    <n v="6.2199999999999998E-2"/>
    <m/>
  </r>
  <r>
    <x v="7"/>
    <x v="57"/>
    <n v="7.0000000000000007E-2"/>
    <m/>
  </r>
  <r>
    <x v="7"/>
    <x v="58"/>
    <n v="7.0000000000000007E-2"/>
    <m/>
  </r>
  <r>
    <x v="7"/>
    <x v="59"/>
    <n v="7.3700000000000002E-2"/>
    <m/>
  </r>
  <r>
    <x v="7"/>
    <x v="60"/>
    <n v="0.08"/>
    <m/>
  </r>
  <r>
    <x v="7"/>
    <x v="61"/>
    <n v="0.08"/>
    <m/>
  </r>
  <r>
    <x v="7"/>
    <x v="62"/>
    <n v="8.9499999999999996E-2"/>
    <m/>
  </r>
  <r>
    <x v="7"/>
    <x v="63"/>
    <n v="0.09"/>
    <m/>
  </r>
  <r>
    <x v="7"/>
    <x v="64"/>
    <n v="9.9500000000000005E-2"/>
    <m/>
  </r>
  <r>
    <x v="7"/>
    <x v="65"/>
    <n v="0.10199999999999999"/>
    <m/>
  </r>
  <r>
    <x v="7"/>
    <x v="66"/>
    <n v="0.11"/>
    <m/>
  </r>
  <r>
    <x v="7"/>
    <x v="67"/>
    <n v="0.1164"/>
    <m/>
  </r>
  <r>
    <x v="7"/>
    <x v="68"/>
    <n v="0.1221"/>
    <m/>
  </r>
  <r>
    <x v="7"/>
    <x v="69"/>
    <n v="0.13"/>
    <m/>
  </r>
  <r>
    <x v="7"/>
    <x v="70"/>
    <n v="0.1386"/>
    <m/>
  </r>
  <r>
    <x v="7"/>
    <x v="71"/>
    <n v="0.1464"/>
    <m/>
  </r>
  <r>
    <x v="7"/>
    <x v="72"/>
    <n v="0.15509999999999999"/>
    <m/>
  </r>
  <r>
    <x v="7"/>
    <x v="73"/>
    <n v="0.16439999999999999"/>
    <m/>
  </r>
  <r>
    <x v="7"/>
    <x v="74"/>
    <n v="0.17449999999999999"/>
    <m/>
  </r>
  <r>
    <x v="7"/>
    <x v="75"/>
    <n v="0.1852"/>
    <m/>
  </r>
  <r>
    <x v="7"/>
    <x v="76"/>
    <n v="0.1961"/>
    <m/>
  </r>
  <r>
    <x v="7"/>
    <x v="77"/>
    <n v="0.20780000000000001"/>
    <m/>
  </r>
  <r>
    <x v="7"/>
    <x v="78"/>
    <n v="0.22159999999999999"/>
    <m/>
  </r>
  <r>
    <x v="7"/>
    <x v="79"/>
    <n v="0.2344"/>
    <m/>
  </r>
  <r>
    <x v="7"/>
    <x v="80"/>
    <n v="0.2475"/>
    <m/>
  </r>
  <r>
    <x v="7"/>
    <x v="81"/>
    <n v="0.2636"/>
    <m/>
  </r>
  <r>
    <x v="7"/>
    <x v="82"/>
    <n v="0.27860000000000001"/>
    <m/>
  </r>
  <r>
    <x v="7"/>
    <x v="83"/>
    <n v="0.29520000000000002"/>
    <m/>
  </r>
  <r>
    <x v="7"/>
    <x v="84"/>
    <n v="0.31359999999999999"/>
    <m/>
  </r>
  <r>
    <x v="7"/>
    <x v="85"/>
    <n v="0.33160000000000001"/>
    <m/>
  </r>
  <r>
    <x v="7"/>
    <x v="86"/>
    <n v="0.35110000000000002"/>
    <m/>
  </r>
  <r>
    <x v="7"/>
    <x v="87"/>
    <n v="0.37140000000000001"/>
    <m/>
  </r>
  <r>
    <x v="7"/>
    <x v="88"/>
    <n v="0.3931"/>
    <m/>
  </r>
  <r>
    <x v="7"/>
    <x v="89"/>
    <n v="0.4168"/>
    <m/>
  </r>
  <r>
    <x v="7"/>
    <x v="90"/>
    <n v="0.43440000000000001"/>
    <m/>
  </r>
  <r>
    <x v="8"/>
    <x v="0"/>
    <n v="0.40500000000000003"/>
    <m/>
  </r>
  <r>
    <x v="8"/>
    <x v="1"/>
    <n v="0.38769999999999999"/>
    <m/>
  </r>
  <r>
    <x v="8"/>
    <x v="2"/>
    <n v="0.36459999999999998"/>
    <m/>
  </r>
  <r>
    <x v="8"/>
    <x v="3"/>
    <n v="0.34320000000000001"/>
    <m/>
  </r>
  <r>
    <x v="8"/>
    <x v="4"/>
    <n v="0.32350000000000001"/>
    <m/>
  </r>
  <r>
    <x v="8"/>
    <x v="5"/>
    <n v="0.30480000000000002"/>
    <m/>
  </r>
  <r>
    <x v="8"/>
    <x v="6"/>
    <n v="0.2858"/>
    <m/>
  </r>
  <r>
    <x v="8"/>
    <x v="7"/>
    <n v="0.26900000000000002"/>
    <m/>
  </r>
  <r>
    <x v="8"/>
    <x v="8"/>
    <n v="0.25369999999999998"/>
    <m/>
  </r>
  <r>
    <x v="8"/>
    <x v="9"/>
    <n v="0.23760000000000001"/>
    <m/>
  </r>
  <r>
    <x v="8"/>
    <x v="10"/>
    <n v="0.2243"/>
    <m/>
  </r>
  <r>
    <x v="8"/>
    <x v="11"/>
    <n v="0.21060000000000001"/>
    <m/>
  </r>
  <r>
    <x v="8"/>
    <x v="12"/>
    <n v="0.1971"/>
    <m/>
  </r>
  <r>
    <x v="8"/>
    <x v="13"/>
    <n v="0.1855"/>
    <m/>
  </r>
  <r>
    <x v="8"/>
    <x v="14"/>
    <n v="0.17449999999999999"/>
    <m/>
  </r>
  <r>
    <x v="8"/>
    <x v="15"/>
    <n v="0.1633"/>
    <m/>
  </r>
  <r>
    <x v="8"/>
    <x v="16"/>
    <n v="0.1532"/>
    <m/>
  </r>
  <r>
    <x v="8"/>
    <x v="17"/>
    <n v="0.14360000000000001"/>
    <m/>
  </r>
  <r>
    <x v="8"/>
    <x v="18"/>
    <n v="0.13469999999999999"/>
    <m/>
  </r>
  <r>
    <x v="8"/>
    <x v="19"/>
    <n v="0.126"/>
    <m/>
  </r>
  <r>
    <x v="8"/>
    <x v="20"/>
    <n v="0.1193"/>
    <m/>
  </r>
  <r>
    <x v="8"/>
    <x v="21"/>
    <n v="0.11"/>
    <m/>
  </r>
  <r>
    <x v="8"/>
    <x v="22"/>
    <n v="0.1036"/>
    <m/>
  </r>
  <r>
    <x v="8"/>
    <x v="23"/>
    <n v="9.8299999999999998E-2"/>
    <m/>
  </r>
  <r>
    <x v="8"/>
    <x v="24"/>
    <n v="0.09"/>
    <m/>
  </r>
  <r>
    <x v="8"/>
    <x v="25"/>
    <n v="8.5699999999999998E-2"/>
    <m/>
  </r>
  <r>
    <x v="8"/>
    <x v="26"/>
    <n v="0.08"/>
    <m/>
  </r>
  <r>
    <x v="8"/>
    <x v="27"/>
    <n v="7.4999999999999997E-2"/>
    <m/>
  </r>
  <r>
    <x v="8"/>
    <x v="28"/>
    <n v="7.0000000000000007E-2"/>
    <m/>
  </r>
  <r>
    <x v="8"/>
    <x v="29"/>
    <n v="6.7699999999999996E-2"/>
    <m/>
  </r>
  <r>
    <x v="8"/>
    <x v="30"/>
    <n v="0.06"/>
    <m/>
  </r>
  <r>
    <x v="8"/>
    <x v="31"/>
    <n v="0.06"/>
    <m/>
  </r>
  <r>
    <x v="8"/>
    <x v="32"/>
    <n v="5.5100000000000003E-2"/>
    <m/>
  </r>
  <r>
    <x v="8"/>
    <x v="33"/>
    <n v="0.05"/>
    <m/>
  </r>
  <r>
    <x v="8"/>
    <x v="34"/>
    <n v="0.05"/>
    <m/>
  </r>
  <r>
    <x v="8"/>
    <x v="35"/>
    <n v="0.05"/>
    <m/>
  </r>
  <r>
    <x v="8"/>
    <x v="36"/>
    <n v="4.2200000000000001E-2"/>
    <m/>
  </r>
  <r>
    <x v="8"/>
    <x v="37"/>
    <n v="0.04"/>
    <m/>
  </r>
  <r>
    <x v="8"/>
    <x v="38"/>
    <n v="0.04"/>
    <m/>
  </r>
  <r>
    <x v="8"/>
    <x v="39"/>
    <n v="0.04"/>
    <m/>
  </r>
  <r>
    <x v="8"/>
    <x v="40"/>
    <n v="0.04"/>
    <m/>
  </r>
  <r>
    <x v="8"/>
    <x v="41"/>
    <n v="0.04"/>
    <m/>
  </r>
  <r>
    <x v="8"/>
    <x v="42"/>
    <n v="0.04"/>
    <m/>
  </r>
  <r>
    <x v="8"/>
    <x v="43"/>
    <n v="0.04"/>
    <m/>
  </r>
  <r>
    <x v="8"/>
    <x v="44"/>
    <n v="0.04"/>
    <m/>
  </r>
  <r>
    <x v="8"/>
    <x v="45"/>
    <n v="0.04"/>
    <m/>
  </r>
  <r>
    <x v="8"/>
    <x v="46"/>
    <n v="0.04"/>
    <m/>
  </r>
  <r>
    <x v="8"/>
    <x v="47"/>
    <n v="0.04"/>
    <m/>
  </r>
  <r>
    <x v="8"/>
    <x v="48"/>
    <n v="0.04"/>
    <m/>
  </r>
  <r>
    <x v="8"/>
    <x v="49"/>
    <n v="0.04"/>
    <m/>
  </r>
  <r>
    <x v="8"/>
    <x v="50"/>
    <n v="0.04"/>
    <m/>
  </r>
  <r>
    <x v="8"/>
    <x v="51"/>
    <n v="0.04"/>
    <m/>
  </r>
  <r>
    <x v="8"/>
    <x v="52"/>
    <n v="0.04"/>
    <m/>
  </r>
  <r>
    <x v="8"/>
    <x v="53"/>
    <n v="0.04"/>
    <m/>
  </r>
  <r>
    <x v="8"/>
    <x v="54"/>
    <n v="4.1700000000000001E-2"/>
    <m/>
  </r>
  <r>
    <x v="8"/>
    <x v="55"/>
    <n v="0.05"/>
    <m/>
  </r>
  <r>
    <x v="8"/>
    <x v="56"/>
    <n v="0.05"/>
    <m/>
  </r>
  <r>
    <x v="8"/>
    <x v="57"/>
    <n v="0.05"/>
    <m/>
  </r>
  <r>
    <x v="8"/>
    <x v="58"/>
    <n v="5.5100000000000003E-2"/>
    <m/>
  </r>
  <r>
    <x v="8"/>
    <x v="59"/>
    <n v="0.06"/>
    <m/>
  </r>
  <r>
    <x v="8"/>
    <x v="60"/>
    <n v="0.06"/>
    <m/>
  </r>
  <r>
    <x v="8"/>
    <x v="61"/>
    <n v="6.7400000000000002E-2"/>
    <m/>
  </r>
  <r>
    <x v="8"/>
    <x v="62"/>
    <n v="7.0000000000000007E-2"/>
    <m/>
  </r>
  <r>
    <x v="8"/>
    <x v="63"/>
    <n v="7.4700000000000003E-2"/>
    <m/>
  </r>
  <r>
    <x v="8"/>
    <x v="64"/>
    <n v="0.08"/>
    <m/>
  </r>
  <r>
    <x v="8"/>
    <x v="65"/>
    <n v="8.5300000000000001E-2"/>
    <m/>
  </r>
  <r>
    <x v="8"/>
    <x v="66"/>
    <n v="0.09"/>
    <m/>
  </r>
  <r>
    <x v="8"/>
    <x v="67"/>
    <n v="9.8599999999999993E-2"/>
    <m/>
  </r>
  <r>
    <x v="8"/>
    <x v="68"/>
    <n v="0.10290000000000001"/>
    <m/>
  </r>
  <r>
    <x v="8"/>
    <x v="69"/>
    <n v="0.11"/>
    <m/>
  </r>
  <r>
    <x v="8"/>
    <x v="70"/>
    <n v="0.1188"/>
    <m/>
  </r>
  <r>
    <x v="8"/>
    <x v="71"/>
    <n v="0.12620000000000001"/>
    <m/>
  </r>
  <r>
    <x v="8"/>
    <x v="72"/>
    <n v="0.13439999999999999"/>
    <m/>
  </r>
  <r>
    <x v="8"/>
    <x v="73"/>
    <n v="0.14360000000000001"/>
    <m/>
  </r>
  <r>
    <x v="8"/>
    <x v="74"/>
    <n v="0.15279999999999999"/>
    <m/>
  </r>
  <r>
    <x v="8"/>
    <x v="75"/>
    <n v="0.16309999999999999"/>
    <m/>
  </r>
  <r>
    <x v="8"/>
    <x v="76"/>
    <n v="0.1739"/>
    <m/>
  </r>
  <r>
    <x v="8"/>
    <x v="77"/>
    <n v="0.18529999999999999"/>
    <m/>
  </r>
  <r>
    <x v="8"/>
    <x v="78"/>
    <n v="0.19689999999999999"/>
    <m/>
  </r>
  <r>
    <x v="8"/>
    <x v="79"/>
    <n v="0.2104"/>
    <m/>
  </r>
  <r>
    <x v="8"/>
    <x v="80"/>
    <n v="0.224"/>
    <m/>
  </r>
  <r>
    <x v="8"/>
    <x v="81"/>
    <n v="0.23749999999999999"/>
    <m/>
  </r>
  <r>
    <x v="8"/>
    <x v="82"/>
    <n v="0.25380000000000003"/>
    <m/>
  </r>
  <r>
    <x v="8"/>
    <x v="83"/>
    <n v="0.26950000000000002"/>
    <m/>
  </r>
  <r>
    <x v="8"/>
    <x v="84"/>
    <n v="0.28589999999999999"/>
    <m/>
  </r>
  <r>
    <x v="8"/>
    <x v="85"/>
    <n v="0.30480000000000002"/>
    <m/>
  </r>
  <r>
    <x v="8"/>
    <x v="86"/>
    <n v="0.32390000000000002"/>
    <m/>
  </r>
  <r>
    <x v="8"/>
    <x v="87"/>
    <n v="0.34320000000000001"/>
    <m/>
  </r>
  <r>
    <x v="8"/>
    <x v="88"/>
    <n v="0.3649"/>
    <m/>
  </r>
  <r>
    <x v="8"/>
    <x v="89"/>
    <n v="0.38769999999999999"/>
    <m/>
  </r>
  <r>
    <x v="8"/>
    <x v="90"/>
    <n v="0.40500000000000003"/>
    <m/>
  </r>
  <r>
    <x v="9"/>
    <x v="0"/>
    <n v="0.37859999999999999"/>
    <m/>
  </r>
  <r>
    <x v="9"/>
    <x v="1"/>
    <n v="0.36170000000000002"/>
    <m/>
  </r>
  <r>
    <x v="9"/>
    <x v="2"/>
    <n v="0.3397"/>
    <m/>
  </r>
  <r>
    <x v="9"/>
    <x v="3"/>
    <n v="0.31859999999999999"/>
    <m/>
  </r>
  <r>
    <x v="9"/>
    <x v="4"/>
    <n v="0.29899999999999999"/>
    <m/>
  </r>
  <r>
    <x v="9"/>
    <x v="5"/>
    <n v="0.28070000000000001"/>
    <m/>
  </r>
  <r>
    <x v="9"/>
    <x v="6"/>
    <n v="0.2636"/>
    <m/>
  </r>
  <r>
    <x v="9"/>
    <x v="7"/>
    <n v="0.24590000000000001"/>
    <m/>
  </r>
  <r>
    <x v="9"/>
    <x v="8"/>
    <n v="0.2311"/>
    <m/>
  </r>
  <r>
    <x v="9"/>
    <x v="9"/>
    <n v="0.21579999999999999"/>
    <m/>
  </r>
  <r>
    <x v="9"/>
    <x v="10"/>
    <n v="0.20280000000000001"/>
    <m/>
  </r>
  <r>
    <x v="9"/>
    <x v="11"/>
    <n v="0.189"/>
    <m/>
  </r>
  <r>
    <x v="9"/>
    <x v="12"/>
    <n v="0.17630000000000001"/>
    <m/>
  </r>
  <r>
    <x v="9"/>
    <x v="13"/>
    <n v="0.1653"/>
    <m/>
  </r>
  <r>
    <x v="9"/>
    <x v="14"/>
    <n v="0.1545"/>
    <m/>
  </r>
  <r>
    <x v="9"/>
    <x v="15"/>
    <n v="0.14399999999999999"/>
    <m/>
  </r>
  <r>
    <x v="9"/>
    <x v="16"/>
    <n v="0.1343"/>
    <m/>
  </r>
  <r>
    <x v="9"/>
    <x v="17"/>
    <n v="0.12529999999999999"/>
    <m/>
  </r>
  <r>
    <x v="9"/>
    <x v="18"/>
    <n v="0.1171"/>
    <m/>
  </r>
  <r>
    <x v="9"/>
    <x v="19"/>
    <n v="0.1096"/>
    <m/>
  </r>
  <r>
    <x v="9"/>
    <x v="20"/>
    <n v="0.1"/>
    <m/>
  </r>
  <r>
    <x v="9"/>
    <x v="21"/>
    <n v="9.3700000000000006E-2"/>
    <m/>
  </r>
  <r>
    <x v="9"/>
    <x v="22"/>
    <n v="8.8800000000000004E-2"/>
    <m/>
  </r>
  <r>
    <x v="9"/>
    <x v="23"/>
    <n v="0.08"/>
    <m/>
  </r>
  <r>
    <x v="9"/>
    <x v="24"/>
    <n v="7.5600000000000001E-2"/>
    <m/>
  </r>
  <r>
    <x v="9"/>
    <x v="25"/>
    <n v="7.0000000000000007E-2"/>
    <m/>
  </r>
  <r>
    <x v="9"/>
    <x v="26"/>
    <n v="6.5500000000000003E-2"/>
    <m/>
  </r>
  <r>
    <x v="9"/>
    <x v="27"/>
    <n v="0.06"/>
    <m/>
  </r>
  <r>
    <x v="9"/>
    <x v="28"/>
    <n v="5.7700000000000001E-2"/>
    <m/>
  </r>
  <r>
    <x v="9"/>
    <x v="29"/>
    <n v="0.05"/>
    <m/>
  </r>
  <r>
    <x v="9"/>
    <x v="30"/>
    <n v="0.05"/>
    <m/>
  </r>
  <r>
    <x v="9"/>
    <x v="31"/>
    <n v="4.58E-2"/>
    <m/>
  </r>
  <r>
    <x v="9"/>
    <x v="32"/>
    <n v="0.04"/>
    <m/>
  </r>
  <r>
    <x v="9"/>
    <x v="33"/>
    <n v="0.04"/>
    <m/>
  </r>
  <r>
    <x v="9"/>
    <x v="34"/>
    <n v="0.04"/>
    <m/>
  </r>
  <r>
    <x v="9"/>
    <x v="35"/>
    <n v="3.3500000000000002E-2"/>
    <m/>
  </r>
  <r>
    <x v="9"/>
    <x v="36"/>
    <n v="0.03"/>
    <m/>
  </r>
  <r>
    <x v="9"/>
    <x v="37"/>
    <n v="0.03"/>
    <m/>
  </r>
  <r>
    <x v="9"/>
    <x v="38"/>
    <n v="0.03"/>
    <m/>
  </r>
  <r>
    <x v="9"/>
    <x v="39"/>
    <n v="0.03"/>
    <m/>
  </r>
  <r>
    <x v="9"/>
    <x v="40"/>
    <n v="0.03"/>
    <m/>
  </r>
  <r>
    <x v="9"/>
    <x v="41"/>
    <n v="0.03"/>
    <m/>
  </r>
  <r>
    <x v="9"/>
    <x v="42"/>
    <n v="2.92E-2"/>
    <m/>
  </r>
  <r>
    <x v="9"/>
    <x v="43"/>
    <n v="0.02"/>
    <m/>
  </r>
  <r>
    <x v="9"/>
    <x v="44"/>
    <n v="0.02"/>
    <m/>
  </r>
  <r>
    <x v="9"/>
    <x v="45"/>
    <n v="0.02"/>
    <m/>
  </r>
  <r>
    <x v="9"/>
    <x v="46"/>
    <n v="0.02"/>
    <m/>
  </r>
  <r>
    <x v="9"/>
    <x v="47"/>
    <n v="2.06E-2"/>
    <m/>
  </r>
  <r>
    <x v="9"/>
    <x v="48"/>
    <n v="2.9700000000000001E-2"/>
    <m/>
  </r>
  <r>
    <x v="9"/>
    <x v="49"/>
    <n v="0.03"/>
    <m/>
  </r>
  <r>
    <x v="9"/>
    <x v="50"/>
    <n v="0.03"/>
    <m/>
  </r>
  <r>
    <x v="9"/>
    <x v="51"/>
    <n v="0.03"/>
    <m/>
  </r>
  <r>
    <x v="9"/>
    <x v="52"/>
    <n v="0.03"/>
    <m/>
  </r>
  <r>
    <x v="9"/>
    <x v="53"/>
    <n v="0.03"/>
    <m/>
  </r>
  <r>
    <x v="9"/>
    <x v="54"/>
    <n v="0.03"/>
    <m/>
  </r>
  <r>
    <x v="9"/>
    <x v="55"/>
    <n v="3.3000000000000002E-2"/>
    <m/>
  </r>
  <r>
    <x v="9"/>
    <x v="56"/>
    <n v="0.04"/>
    <m/>
  </r>
  <r>
    <x v="9"/>
    <x v="57"/>
    <n v="0.04"/>
    <m/>
  </r>
  <r>
    <x v="9"/>
    <x v="58"/>
    <n v="0.04"/>
    <m/>
  </r>
  <r>
    <x v="9"/>
    <x v="59"/>
    <n v="4.5499999999999999E-2"/>
    <m/>
  </r>
  <r>
    <x v="9"/>
    <x v="60"/>
    <n v="0.05"/>
    <m/>
  </r>
  <r>
    <x v="9"/>
    <x v="61"/>
    <n v="0.05"/>
    <m/>
  </r>
  <r>
    <x v="9"/>
    <x v="62"/>
    <n v="5.7700000000000001E-2"/>
    <m/>
  </r>
  <r>
    <x v="9"/>
    <x v="63"/>
    <n v="0.06"/>
    <m/>
  </r>
  <r>
    <x v="9"/>
    <x v="64"/>
    <n v="6.5000000000000002E-2"/>
    <m/>
  </r>
  <r>
    <x v="9"/>
    <x v="65"/>
    <n v="7.0000000000000007E-2"/>
    <m/>
  </r>
  <r>
    <x v="9"/>
    <x v="66"/>
    <n v="7.5600000000000001E-2"/>
    <m/>
  </r>
  <r>
    <x v="9"/>
    <x v="67"/>
    <n v="0.08"/>
    <m/>
  </r>
  <r>
    <x v="9"/>
    <x v="68"/>
    <n v="8.8800000000000004E-2"/>
    <m/>
  </r>
  <r>
    <x v="9"/>
    <x v="69"/>
    <n v="9.3299999999999994E-2"/>
    <m/>
  </r>
  <r>
    <x v="9"/>
    <x v="70"/>
    <n v="0.1"/>
    <m/>
  </r>
  <r>
    <x v="9"/>
    <x v="71"/>
    <n v="0.10929999999999999"/>
    <m/>
  </r>
  <r>
    <x v="9"/>
    <x v="72"/>
    <n v="0.1169"/>
    <m/>
  </r>
  <r>
    <x v="9"/>
    <x v="73"/>
    <n v="0.12509999999999999"/>
    <m/>
  </r>
  <r>
    <x v="9"/>
    <x v="74"/>
    <n v="0.13400000000000001"/>
    <m/>
  </r>
  <r>
    <x v="9"/>
    <x v="75"/>
    <n v="0.14369999999999999"/>
    <m/>
  </r>
  <r>
    <x v="9"/>
    <x v="76"/>
    <n v="0.15429999999999999"/>
    <m/>
  </r>
  <r>
    <x v="9"/>
    <x v="77"/>
    <n v="0.1651"/>
    <m/>
  </r>
  <r>
    <x v="9"/>
    <x v="78"/>
    <n v="0.17649999999999999"/>
    <m/>
  </r>
  <r>
    <x v="9"/>
    <x v="79"/>
    <n v="0.1885"/>
    <m/>
  </r>
  <r>
    <x v="9"/>
    <x v="80"/>
    <n v="0.20300000000000001"/>
    <m/>
  </r>
  <r>
    <x v="9"/>
    <x v="81"/>
    <n v="0.21579999999999999"/>
    <m/>
  </r>
  <r>
    <x v="9"/>
    <x v="82"/>
    <n v="0.23130000000000001"/>
    <m/>
  </r>
  <r>
    <x v="9"/>
    <x v="83"/>
    <n v="0.246"/>
    <m/>
  </r>
  <r>
    <x v="9"/>
    <x v="84"/>
    <n v="0.26369999999999999"/>
    <m/>
  </r>
  <r>
    <x v="9"/>
    <x v="85"/>
    <n v="0.28050000000000003"/>
    <m/>
  </r>
  <r>
    <x v="9"/>
    <x v="86"/>
    <n v="0.29899999999999999"/>
    <m/>
  </r>
  <r>
    <x v="9"/>
    <x v="87"/>
    <n v="0.31879999999999997"/>
    <m/>
  </r>
  <r>
    <x v="9"/>
    <x v="88"/>
    <n v="0.33989999999999998"/>
    <m/>
  </r>
  <r>
    <x v="9"/>
    <x v="89"/>
    <n v="0.36170000000000002"/>
    <m/>
  </r>
  <r>
    <x v="9"/>
    <x v="90"/>
    <n v="0.37830000000000003"/>
    <m/>
  </r>
  <r>
    <x v="10"/>
    <x v="0"/>
    <n v="0.35580000000000001"/>
    <m/>
  </r>
  <r>
    <x v="10"/>
    <x v="1"/>
    <n v="0.3387"/>
    <m/>
  </r>
  <r>
    <x v="10"/>
    <x v="2"/>
    <n v="0.317"/>
    <m/>
  </r>
  <r>
    <x v="10"/>
    <x v="3"/>
    <n v="0.29659999999999997"/>
    <m/>
  </r>
  <r>
    <x v="10"/>
    <x v="4"/>
    <n v="0.27729999999999999"/>
    <m/>
  </r>
  <r>
    <x v="10"/>
    <x v="5"/>
    <n v="0.25950000000000001"/>
    <m/>
  </r>
  <r>
    <x v="10"/>
    <x v="6"/>
    <n v="0.24249999999999999"/>
    <m/>
  </r>
  <r>
    <x v="10"/>
    <x v="7"/>
    <n v="0.22570000000000001"/>
    <m/>
  </r>
  <r>
    <x v="10"/>
    <x v="8"/>
    <n v="0.21129999999999999"/>
    <m/>
  </r>
  <r>
    <x v="10"/>
    <x v="9"/>
    <n v="0.19620000000000001"/>
    <m/>
  </r>
  <r>
    <x v="10"/>
    <x v="10"/>
    <n v="0.18360000000000001"/>
    <m/>
  </r>
  <r>
    <x v="10"/>
    <x v="11"/>
    <n v="0.17080000000000001"/>
    <m/>
  </r>
  <r>
    <x v="10"/>
    <x v="12"/>
    <n v="0.158"/>
    <m/>
  </r>
  <r>
    <x v="10"/>
    <x v="13"/>
    <n v="0.14729999999999999"/>
    <m/>
  </r>
  <r>
    <x v="10"/>
    <x v="14"/>
    <n v="0.13669999999999999"/>
    <m/>
  </r>
  <r>
    <x v="10"/>
    <x v="15"/>
    <n v="0.12690000000000001"/>
    <m/>
  </r>
  <r>
    <x v="10"/>
    <x v="16"/>
    <n v="0.1177"/>
    <m/>
  </r>
  <r>
    <x v="10"/>
    <x v="17"/>
    <n v="0.10979999999999999"/>
    <m/>
  </r>
  <r>
    <x v="10"/>
    <x v="18"/>
    <n v="0.1"/>
    <m/>
  </r>
  <r>
    <x v="10"/>
    <x v="19"/>
    <n v="9.2200000000000004E-2"/>
    <m/>
  </r>
  <r>
    <x v="10"/>
    <x v="20"/>
    <n v="8.6499999999999994E-2"/>
    <m/>
  </r>
  <r>
    <x v="10"/>
    <x v="21"/>
    <n v="0.08"/>
    <m/>
  </r>
  <r>
    <x v="10"/>
    <x v="22"/>
    <n v="7.17E-2"/>
    <m/>
  </r>
  <r>
    <x v="10"/>
    <x v="23"/>
    <n v="6.9500000000000006E-2"/>
    <m/>
  </r>
  <r>
    <x v="10"/>
    <x v="24"/>
    <n v="0.06"/>
    <m/>
  </r>
  <r>
    <x v="10"/>
    <x v="25"/>
    <n v="5.9799999999999999E-2"/>
    <m/>
  </r>
  <r>
    <x v="10"/>
    <x v="26"/>
    <n v="0.05"/>
    <m/>
  </r>
  <r>
    <x v="10"/>
    <x v="27"/>
    <n v="0.05"/>
    <m/>
  </r>
  <r>
    <x v="10"/>
    <x v="28"/>
    <n v="4.3099999999999999E-2"/>
    <m/>
  </r>
  <r>
    <x v="10"/>
    <x v="29"/>
    <n v="0.04"/>
    <m/>
  </r>
  <r>
    <x v="10"/>
    <x v="30"/>
    <n v="0.04"/>
    <m/>
  </r>
  <r>
    <x v="10"/>
    <x v="31"/>
    <n v="3.2399999999999998E-2"/>
    <m/>
  </r>
  <r>
    <x v="10"/>
    <x v="32"/>
    <n v="0.03"/>
    <m/>
  </r>
  <r>
    <x v="10"/>
    <x v="33"/>
    <n v="0.03"/>
    <m/>
  </r>
  <r>
    <x v="10"/>
    <x v="34"/>
    <n v="0.03"/>
    <m/>
  </r>
  <r>
    <x v="10"/>
    <x v="35"/>
    <n v="2.3800000000000002E-2"/>
    <m/>
  </r>
  <r>
    <x v="10"/>
    <x v="36"/>
    <n v="0.02"/>
    <m/>
  </r>
  <r>
    <x v="10"/>
    <x v="37"/>
    <n v="0.02"/>
    <m/>
  </r>
  <r>
    <x v="10"/>
    <x v="38"/>
    <n v="0.02"/>
    <m/>
  </r>
  <r>
    <x v="10"/>
    <x v="39"/>
    <n v="0.02"/>
    <m/>
  </r>
  <r>
    <x v="10"/>
    <x v="40"/>
    <n v="0.02"/>
    <m/>
  </r>
  <r>
    <x v="10"/>
    <x v="41"/>
    <n v="0.02"/>
    <m/>
  </r>
  <r>
    <x v="10"/>
    <x v="42"/>
    <n v="0.02"/>
    <m/>
  </r>
  <r>
    <x v="10"/>
    <x v="43"/>
    <n v="0.02"/>
    <m/>
  </r>
  <r>
    <x v="10"/>
    <x v="44"/>
    <n v="0.02"/>
    <m/>
  </r>
  <r>
    <x v="10"/>
    <x v="45"/>
    <n v="0.02"/>
    <m/>
  </r>
  <r>
    <x v="10"/>
    <x v="46"/>
    <n v="0.02"/>
    <m/>
  </r>
  <r>
    <x v="10"/>
    <x v="47"/>
    <n v="0.02"/>
    <m/>
  </r>
  <r>
    <x v="10"/>
    <x v="48"/>
    <n v="0.02"/>
    <m/>
  </r>
  <r>
    <x v="10"/>
    <x v="49"/>
    <n v="0.02"/>
    <m/>
  </r>
  <r>
    <x v="10"/>
    <x v="50"/>
    <n v="0.02"/>
    <m/>
  </r>
  <r>
    <x v="10"/>
    <x v="51"/>
    <n v="0.02"/>
    <m/>
  </r>
  <r>
    <x v="10"/>
    <x v="52"/>
    <n v="0.02"/>
    <m/>
  </r>
  <r>
    <x v="10"/>
    <x v="53"/>
    <n v="0.02"/>
    <m/>
  </r>
  <r>
    <x v="10"/>
    <x v="54"/>
    <n v="0.02"/>
    <m/>
  </r>
  <r>
    <x v="10"/>
    <x v="55"/>
    <n v="2.3199999999999998E-2"/>
    <m/>
  </r>
  <r>
    <x v="10"/>
    <x v="56"/>
    <n v="0.03"/>
    <m/>
  </r>
  <r>
    <x v="10"/>
    <x v="57"/>
    <n v="0.03"/>
    <m/>
  </r>
  <r>
    <x v="10"/>
    <x v="58"/>
    <n v="0.03"/>
    <m/>
  </r>
  <r>
    <x v="10"/>
    <x v="59"/>
    <n v="3.2599999999999997E-2"/>
    <m/>
  </r>
  <r>
    <x v="10"/>
    <x v="60"/>
    <n v="0.04"/>
    <m/>
  </r>
  <r>
    <x v="10"/>
    <x v="61"/>
    <n v="0.04"/>
    <m/>
  </r>
  <r>
    <x v="10"/>
    <x v="62"/>
    <n v="4.3299999999999998E-2"/>
    <m/>
  </r>
  <r>
    <x v="10"/>
    <x v="63"/>
    <n v="0.05"/>
    <m/>
  </r>
  <r>
    <x v="10"/>
    <x v="64"/>
    <n v="0.05"/>
    <m/>
  </r>
  <r>
    <x v="10"/>
    <x v="65"/>
    <n v="5.9299999999999999E-2"/>
    <m/>
  </r>
  <r>
    <x v="10"/>
    <x v="66"/>
    <n v="0.06"/>
    <m/>
  </r>
  <r>
    <x v="10"/>
    <x v="67"/>
    <n v="6.9500000000000006E-2"/>
    <m/>
  </r>
  <r>
    <x v="10"/>
    <x v="68"/>
    <n v="7.2400000000000006E-2"/>
    <m/>
  </r>
  <r>
    <x v="10"/>
    <x v="69"/>
    <n v="0.08"/>
    <m/>
  </r>
  <r>
    <x v="10"/>
    <x v="70"/>
    <n v="8.6699999999999999E-2"/>
    <m/>
  </r>
  <r>
    <x v="10"/>
    <x v="71"/>
    <n v="9.2399999999999996E-2"/>
    <m/>
  </r>
  <r>
    <x v="10"/>
    <x v="72"/>
    <n v="0.1"/>
    <m/>
  </r>
  <r>
    <x v="10"/>
    <x v="73"/>
    <n v="0.11"/>
    <m/>
  </r>
  <r>
    <x v="10"/>
    <x v="74"/>
    <n v="0.1179"/>
    <m/>
  </r>
  <r>
    <x v="10"/>
    <x v="75"/>
    <n v="0.12690000000000001"/>
    <m/>
  </r>
  <r>
    <x v="10"/>
    <x v="76"/>
    <n v="0.13689999999999999"/>
    <m/>
  </r>
  <r>
    <x v="10"/>
    <x v="77"/>
    <n v="0.14729999999999999"/>
    <m/>
  </r>
  <r>
    <x v="10"/>
    <x v="78"/>
    <n v="0.158"/>
    <m/>
  </r>
  <r>
    <x v="10"/>
    <x v="79"/>
    <n v="0.17119999999999999"/>
    <m/>
  </r>
  <r>
    <x v="10"/>
    <x v="80"/>
    <n v="0.18360000000000001"/>
    <m/>
  </r>
  <r>
    <x v="10"/>
    <x v="81"/>
    <n v="0.19639999999999999"/>
    <m/>
  </r>
  <r>
    <x v="10"/>
    <x v="82"/>
    <n v="0.21179999999999999"/>
    <m/>
  </r>
  <r>
    <x v="10"/>
    <x v="83"/>
    <n v="0.22600000000000001"/>
    <m/>
  </r>
  <r>
    <x v="10"/>
    <x v="84"/>
    <n v="0.2432"/>
    <m/>
  </r>
  <r>
    <x v="10"/>
    <x v="85"/>
    <n v="0.25969999999999999"/>
    <m/>
  </r>
  <r>
    <x v="10"/>
    <x v="86"/>
    <n v="0.27739999999999998"/>
    <m/>
  </r>
  <r>
    <x v="10"/>
    <x v="87"/>
    <n v="0.29680000000000001"/>
    <m/>
  </r>
  <r>
    <x v="10"/>
    <x v="88"/>
    <n v="0.31730000000000003"/>
    <m/>
  </r>
  <r>
    <x v="10"/>
    <x v="89"/>
    <n v="0.33910000000000001"/>
    <m/>
  </r>
  <r>
    <x v="10"/>
    <x v="90"/>
    <n v="0.35580000000000001"/>
    <m/>
  </r>
  <r>
    <x v="11"/>
    <x v="0"/>
    <n v="0.33500000000000002"/>
    <m/>
  </r>
  <r>
    <x v="11"/>
    <x v="1"/>
    <n v="0.31830000000000003"/>
    <m/>
  </r>
  <r>
    <x v="11"/>
    <x v="2"/>
    <n v="0.29699999999999999"/>
    <m/>
  </r>
  <r>
    <x v="11"/>
    <x v="3"/>
    <n v="0.27689999999999998"/>
    <m/>
  </r>
  <r>
    <x v="11"/>
    <x v="4"/>
    <n v="0.25790000000000002"/>
    <m/>
  </r>
  <r>
    <x v="11"/>
    <x v="5"/>
    <n v="0.2407"/>
    <m/>
  </r>
  <r>
    <x v="11"/>
    <x v="6"/>
    <n v="0.22409999999999999"/>
    <m/>
  </r>
  <r>
    <x v="11"/>
    <x v="7"/>
    <n v="0.20710000000000001"/>
    <m/>
  </r>
  <r>
    <x v="11"/>
    <x v="8"/>
    <n v="0.19359999999999999"/>
    <m/>
  </r>
  <r>
    <x v="11"/>
    <x v="9"/>
    <n v="0.17849999999999999"/>
    <m/>
  </r>
  <r>
    <x v="11"/>
    <x v="10"/>
    <n v="0.1658"/>
    <m/>
  </r>
  <r>
    <x v="11"/>
    <x v="11"/>
    <n v="0.15379999999999999"/>
    <m/>
  </r>
  <r>
    <x v="11"/>
    <x v="12"/>
    <n v="0.14249999999999999"/>
    <m/>
  </r>
  <r>
    <x v="11"/>
    <x v="13"/>
    <n v="0.13139999999999999"/>
    <m/>
  </r>
  <r>
    <x v="11"/>
    <x v="14"/>
    <n v="0.1212"/>
    <m/>
  </r>
  <r>
    <x v="11"/>
    <x v="15"/>
    <n v="0.1115"/>
    <m/>
  </r>
  <r>
    <x v="11"/>
    <x v="16"/>
    <n v="0.1023"/>
    <m/>
  </r>
  <r>
    <x v="11"/>
    <x v="17"/>
    <n v="9.4399999999999998E-2"/>
    <m/>
  </r>
  <r>
    <x v="11"/>
    <x v="18"/>
    <n v="8.7800000000000003E-2"/>
    <m/>
  </r>
  <r>
    <x v="11"/>
    <x v="19"/>
    <n v="0.08"/>
    <m/>
  </r>
  <r>
    <x v="11"/>
    <x v="20"/>
    <n v="7.1900000000000006E-2"/>
    <m/>
  </r>
  <r>
    <x v="11"/>
    <x v="21"/>
    <n v="6.7900000000000002E-2"/>
    <m/>
  </r>
  <r>
    <x v="11"/>
    <x v="22"/>
    <n v="0.06"/>
    <m/>
  </r>
  <r>
    <x v="11"/>
    <x v="23"/>
    <n v="5.6000000000000001E-2"/>
    <m/>
  </r>
  <r>
    <x v="11"/>
    <x v="24"/>
    <n v="0.05"/>
    <m/>
  </r>
  <r>
    <x v="11"/>
    <x v="25"/>
    <n v="4.7E-2"/>
    <m/>
  </r>
  <r>
    <x v="11"/>
    <x v="26"/>
    <n v="0.04"/>
    <m/>
  </r>
  <r>
    <x v="11"/>
    <x v="27"/>
    <n v="0.04"/>
    <m/>
  </r>
  <r>
    <x v="11"/>
    <x v="28"/>
    <n v="3.3099999999999997E-2"/>
    <m/>
  </r>
  <r>
    <x v="11"/>
    <x v="29"/>
    <n v="0.03"/>
    <m/>
  </r>
  <r>
    <x v="11"/>
    <x v="30"/>
    <n v="0.03"/>
    <m/>
  </r>
  <r>
    <x v="11"/>
    <x v="31"/>
    <n v="2.6100000000000002E-2"/>
    <m/>
  </r>
  <r>
    <x v="11"/>
    <x v="32"/>
    <n v="0.02"/>
    <m/>
  </r>
  <r>
    <x v="11"/>
    <x v="33"/>
    <n v="0.02"/>
    <m/>
  </r>
  <r>
    <x v="11"/>
    <x v="34"/>
    <n v="0.02"/>
    <m/>
  </r>
  <r>
    <x v="11"/>
    <x v="35"/>
    <n v="0.02"/>
    <m/>
  </r>
  <r>
    <x v="11"/>
    <x v="36"/>
    <n v="1.9199999999999998E-2"/>
    <m/>
  </r>
  <r>
    <x v="11"/>
    <x v="37"/>
    <n v="0.01"/>
    <m/>
  </r>
  <r>
    <x v="11"/>
    <x v="38"/>
    <n v="0.01"/>
    <m/>
  </r>
  <r>
    <x v="11"/>
    <x v="39"/>
    <n v="0.01"/>
    <m/>
  </r>
  <r>
    <x v="11"/>
    <x v="40"/>
    <n v="0.01"/>
    <m/>
  </r>
  <r>
    <x v="11"/>
    <x v="41"/>
    <n v="0.01"/>
    <m/>
  </r>
  <r>
    <x v="11"/>
    <x v="42"/>
    <n v="0.01"/>
    <m/>
  </r>
  <r>
    <x v="11"/>
    <x v="43"/>
    <n v="0.01"/>
    <m/>
  </r>
  <r>
    <x v="11"/>
    <x v="44"/>
    <n v="0.01"/>
    <m/>
  </r>
  <r>
    <x v="11"/>
    <x v="45"/>
    <n v="0.01"/>
    <m/>
  </r>
  <r>
    <x v="11"/>
    <x v="46"/>
    <n v="0.01"/>
    <m/>
  </r>
  <r>
    <x v="11"/>
    <x v="47"/>
    <n v="0.01"/>
    <m/>
  </r>
  <r>
    <x v="11"/>
    <x v="48"/>
    <n v="0.01"/>
    <m/>
  </r>
  <r>
    <x v="11"/>
    <x v="49"/>
    <n v="0.01"/>
    <m/>
  </r>
  <r>
    <x v="11"/>
    <x v="50"/>
    <n v="0.01"/>
    <m/>
  </r>
  <r>
    <x v="11"/>
    <x v="51"/>
    <n v="0.01"/>
    <m/>
  </r>
  <r>
    <x v="11"/>
    <x v="52"/>
    <n v="0.01"/>
    <m/>
  </r>
  <r>
    <x v="11"/>
    <x v="53"/>
    <n v="0.01"/>
    <m/>
  </r>
  <r>
    <x v="11"/>
    <x v="54"/>
    <n v="1.8100000000000002E-2"/>
    <m/>
  </r>
  <r>
    <x v="11"/>
    <x v="55"/>
    <n v="0.02"/>
    <m/>
  </r>
  <r>
    <x v="11"/>
    <x v="56"/>
    <n v="0.02"/>
    <m/>
  </r>
  <r>
    <x v="11"/>
    <x v="57"/>
    <n v="0.02"/>
    <m/>
  </r>
  <r>
    <x v="11"/>
    <x v="58"/>
    <n v="0.02"/>
    <m/>
  </r>
  <r>
    <x v="11"/>
    <x v="59"/>
    <n v="2.58E-2"/>
    <m/>
  </r>
  <r>
    <x v="11"/>
    <x v="60"/>
    <n v="0.03"/>
    <m/>
  </r>
  <r>
    <x v="11"/>
    <x v="61"/>
    <n v="0.03"/>
    <m/>
  </r>
  <r>
    <x v="11"/>
    <x v="62"/>
    <n v="3.3300000000000003E-2"/>
    <m/>
  </r>
  <r>
    <x v="11"/>
    <x v="63"/>
    <n v="0.04"/>
    <m/>
  </r>
  <r>
    <x v="11"/>
    <x v="64"/>
    <n v="0.04"/>
    <m/>
  </r>
  <r>
    <x v="11"/>
    <x v="65"/>
    <n v="4.7500000000000001E-2"/>
    <m/>
  </r>
  <r>
    <x v="11"/>
    <x v="66"/>
    <n v="0.05"/>
    <m/>
  </r>
  <r>
    <x v="11"/>
    <x v="67"/>
    <n v="5.67E-2"/>
    <m/>
  </r>
  <r>
    <x v="11"/>
    <x v="68"/>
    <n v="0.06"/>
    <m/>
  </r>
  <r>
    <x v="11"/>
    <x v="69"/>
    <n v="6.7900000000000002E-2"/>
    <m/>
  </r>
  <r>
    <x v="11"/>
    <x v="70"/>
    <n v="7.1900000000000006E-2"/>
    <m/>
  </r>
  <r>
    <x v="11"/>
    <x v="71"/>
    <n v="0.08"/>
    <m/>
  </r>
  <r>
    <x v="11"/>
    <x v="72"/>
    <n v="8.7800000000000003E-2"/>
    <m/>
  </r>
  <r>
    <x v="11"/>
    <x v="73"/>
    <n v="9.4399999999999998E-2"/>
    <m/>
  </r>
  <r>
    <x v="11"/>
    <x v="74"/>
    <n v="0.1026"/>
    <m/>
  </r>
  <r>
    <x v="11"/>
    <x v="75"/>
    <n v="0.11169999999999999"/>
    <m/>
  </r>
  <r>
    <x v="11"/>
    <x v="76"/>
    <n v="0.12139999999999999"/>
    <m/>
  </r>
  <r>
    <x v="11"/>
    <x v="77"/>
    <n v="0.13159999999999999"/>
    <m/>
  </r>
  <r>
    <x v="11"/>
    <x v="78"/>
    <n v="0.14249999999999999"/>
    <m/>
  </r>
  <r>
    <x v="11"/>
    <x v="79"/>
    <n v="0.15379999999999999"/>
    <m/>
  </r>
  <r>
    <x v="11"/>
    <x v="80"/>
    <n v="0.16569999999999999"/>
    <m/>
  </r>
  <r>
    <x v="11"/>
    <x v="81"/>
    <n v="0.17849999999999999"/>
    <m/>
  </r>
  <r>
    <x v="11"/>
    <x v="82"/>
    <n v="0.19339999999999999"/>
    <m/>
  </r>
  <r>
    <x v="11"/>
    <x v="83"/>
    <n v="0.20710000000000001"/>
    <m/>
  </r>
  <r>
    <x v="11"/>
    <x v="84"/>
    <n v="0.22420000000000001"/>
    <m/>
  </r>
  <r>
    <x v="11"/>
    <x v="85"/>
    <n v="0.24030000000000001"/>
    <m/>
  </r>
  <r>
    <x v="11"/>
    <x v="86"/>
    <n v="0.25790000000000002"/>
    <m/>
  </r>
  <r>
    <x v="11"/>
    <x v="87"/>
    <n v="0.27679999999999999"/>
    <m/>
  </r>
  <r>
    <x v="11"/>
    <x v="88"/>
    <n v="0.29720000000000002"/>
    <m/>
  </r>
  <r>
    <x v="11"/>
    <x v="89"/>
    <n v="0.31840000000000002"/>
    <m/>
  </r>
  <r>
    <x v="11"/>
    <x v="90"/>
    <n v="0.33500000000000002"/>
    <m/>
  </r>
  <r>
    <x v="12"/>
    <x v="0"/>
    <n v="0.31609999999999999"/>
    <m/>
  </r>
  <r>
    <x v="12"/>
    <x v="1"/>
    <n v="0.29970000000000002"/>
    <m/>
  </r>
  <r>
    <x v="12"/>
    <x v="2"/>
    <n v="0.27850000000000003"/>
    <m/>
  </r>
  <r>
    <x v="12"/>
    <x v="3"/>
    <n v="0.25890000000000002"/>
    <m/>
  </r>
  <r>
    <x v="12"/>
    <x v="4"/>
    <n v="0.24049999999999999"/>
    <m/>
  </r>
  <r>
    <x v="12"/>
    <x v="5"/>
    <n v="0.2238"/>
    <m/>
  </r>
  <r>
    <x v="12"/>
    <x v="6"/>
    <n v="0.2059"/>
    <m/>
  </r>
  <r>
    <x v="12"/>
    <x v="7"/>
    <n v="0.19159999999999999"/>
    <m/>
  </r>
  <r>
    <x v="12"/>
    <x v="8"/>
    <n v="0.1762"/>
    <m/>
  </r>
  <r>
    <x v="12"/>
    <x v="9"/>
    <n v="0.1636"/>
    <m/>
  </r>
  <r>
    <x v="12"/>
    <x v="10"/>
    <n v="0.15090000000000001"/>
    <m/>
  </r>
  <r>
    <x v="12"/>
    <x v="11"/>
    <n v="0.13830000000000001"/>
    <m/>
  </r>
  <r>
    <x v="12"/>
    <x v="12"/>
    <n v="0.1273"/>
    <m/>
  </r>
  <r>
    <x v="12"/>
    <x v="13"/>
    <n v="0.1173"/>
    <m/>
  </r>
  <r>
    <x v="12"/>
    <x v="14"/>
    <n v="0.10780000000000001"/>
    <m/>
  </r>
  <r>
    <x v="12"/>
    <x v="15"/>
    <n v="9.9000000000000005E-2"/>
    <m/>
  </r>
  <r>
    <x v="12"/>
    <x v="16"/>
    <n v="0.09"/>
    <m/>
  </r>
  <r>
    <x v="12"/>
    <x v="17"/>
    <n v="8.1100000000000005E-2"/>
    <m/>
  </r>
  <r>
    <x v="12"/>
    <x v="18"/>
    <n v="7.4899999999999994E-2"/>
    <m/>
  </r>
  <r>
    <x v="12"/>
    <x v="19"/>
    <n v="6.9599999999999995E-2"/>
    <m/>
  </r>
  <r>
    <x v="12"/>
    <x v="20"/>
    <n v="0.06"/>
    <m/>
  </r>
  <r>
    <x v="12"/>
    <x v="21"/>
    <n v="5.6500000000000002E-2"/>
    <m/>
  </r>
  <r>
    <x v="12"/>
    <x v="22"/>
    <n v="0.05"/>
    <m/>
  </r>
  <r>
    <x v="12"/>
    <x v="23"/>
    <n v="4.5999999999999999E-2"/>
    <m/>
  </r>
  <r>
    <x v="12"/>
    <x v="24"/>
    <n v="0.04"/>
    <m/>
  </r>
  <r>
    <x v="12"/>
    <x v="25"/>
    <n v="3.9800000000000002E-2"/>
    <m/>
  </r>
  <r>
    <x v="12"/>
    <x v="26"/>
    <n v="0.03"/>
    <m/>
  </r>
  <r>
    <x v="12"/>
    <x v="27"/>
    <n v="0.03"/>
    <m/>
  </r>
  <r>
    <x v="12"/>
    <x v="28"/>
    <n v="2.9000000000000001E-2"/>
    <m/>
  </r>
  <r>
    <x v="12"/>
    <x v="29"/>
    <n v="0.02"/>
    <m/>
  </r>
  <r>
    <x v="12"/>
    <x v="30"/>
    <n v="0.02"/>
    <m/>
  </r>
  <r>
    <x v="12"/>
    <x v="31"/>
    <n v="0.02"/>
    <m/>
  </r>
  <r>
    <x v="12"/>
    <x v="32"/>
    <n v="0.02"/>
    <m/>
  </r>
  <r>
    <x v="12"/>
    <x v="33"/>
    <n v="1.1299999999999999E-2"/>
    <m/>
  </r>
  <r>
    <x v="12"/>
    <x v="34"/>
    <n v="0.01"/>
    <m/>
  </r>
  <r>
    <x v="12"/>
    <x v="35"/>
    <n v="0.01"/>
    <m/>
  </r>
  <r>
    <x v="12"/>
    <x v="36"/>
    <n v="0.01"/>
    <m/>
  </r>
  <r>
    <x v="12"/>
    <x v="37"/>
    <n v="0.01"/>
    <m/>
  </r>
  <r>
    <x v="12"/>
    <x v="38"/>
    <n v="0.01"/>
    <m/>
  </r>
  <r>
    <x v="12"/>
    <x v="39"/>
    <n v="0.01"/>
    <m/>
  </r>
  <r>
    <x v="12"/>
    <x v="40"/>
    <n v="0.01"/>
    <m/>
  </r>
  <r>
    <x v="12"/>
    <x v="41"/>
    <n v="0.01"/>
    <m/>
  </r>
  <r>
    <x v="12"/>
    <x v="42"/>
    <n v="0.01"/>
    <m/>
  </r>
  <r>
    <x v="12"/>
    <x v="43"/>
    <n v="9.1999999999999998E-3"/>
    <m/>
  </r>
  <r>
    <x v="12"/>
    <x v="44"/>
    <n v="3.8999999999999998E-3"/>
    <m/>
  </r>
  <r>
    <x v="12"/>
    <x v="45"/>
    <n v="1.4E-3"/>
    <m/>
  </r>
  <r>
    <x v="12"/>
    <x v="46"/>
    <n v="8.0000000000000004E-4"/>
    <m/>
  </r>
  <r>
    <x v="12"/>
    <x v="47"/>
    <n v="9.4000000000000004E-3"/>
    <m/>
  </r>
  <r>
    <x v="12"/>
    <x v="48"/>
    <n v="0.01"/>
    <m/>
  </r>
  <r>
    <x v="12"/>
    <x v="49"/>
    <n v="0.01"/>
    <m/>
  </r>
  <r>
    <x v="12"/>
    <x v="50"/>
    <n v="0.01"/>
    <m/>
  </r>
  <r>
    <x v="12"/>
    <x v="51"/>
    <n v="0.01"/>
    <m/>
  </r>
  <r>
    <x v="12"/>
    <x v="52"/>
    <n v="0.01"/>
    <m/>
  </r>
  <r>
    <x v="12"/>
    <x v="53"/>
    <n v="0.01"/>
    <m/>
  </r>
  <r>
    <x v="12"/>
    <x v="54"/>
    <n v="0.01"/>
    <m/>
  </r>
  <r>
    <x v="12"/>
    <x v="55"/>
    <n v="0.01"/>
    <m/>
  </r>
  <r>
    <x v="12"/>
    <x v="56"/>
    <n v="0.01"/>
    <m/>
  </r>
  <r>
    <x v="12"/>
    <x v="57"/>
    <n v="1.03E-2"/>
    <m/>
  </r>
  <r>
    <x v="12"/>
    <x v="58"/>
    <n v="0.02"/>
    <m/>
  </r>
  <r>
    <x v="12"/>
    <x v="59"/>
    <n v="0.02"/>
    <m/>
  </r>
  <r>
    <x v="12"/>
    <x v="60"/>
    <n v="0.02"/>
    <m/>
  </r>
  <r>
    <x v="12"/>
    <x v="61"/>
    <n v="0.02"/>
    <m/>
  </r>
  <r>
    <x v="12"/>
    <x v="62"/>
    <n v="2.8500000000000001E-2"/>
    <m/>
  </r>
  <r>
    <x v="12"/>
    <x v="63"/>
    <n v="0.03"/>
    <m/>
  </r>
  <r>
    <x v="12"/>
    <x v="64"/>
    <n v="0.03"/>
    <m/>
  </r>
  <r>
    <x v="12"/>
    <x v="65"/>
    <n v="3.9300000000000002E-2"/>
    <m/>
  </r>
  <r>
    <x v="12"/>
    <x v="66"/>
    <n v="0.04"/>
    <m/>
  </r>
  <r>
    <x v="12"/>
    <x v="67"/>
    <n v="4.5999999999999999E-2"/>
    <m/>
  </r>
  <r>
    <x v="12"/>
    <x v="68"/>
    <n v="0.05"/>
    <m/>
  </r>
  <r>
    <x v="12"/>
    <x v="69"/>
    <n v="5.6300000000000003E-2"/>
    <m/>
  </r>
  <r>
    <x v="12"/>
    <x v="70"/>
    <n v="0.06"/>
    <m/>
  </r>
  <r>
    <x v="12"/>
    <x v="71"/>
    <n v="6.93E-2"/>
    <m/>
  </r>
  <r>
    <x v="12"/>
    <x v="72"/>
    <n v="7.4700000000000003E-2"/>
    <m/>
  </r>
  <r>
    <x v="12"/>
    <x v="73"/>
    <n v="8.1100000000000005E-2"/>
    <m/>
  </r>
  <r>
    <x v="12"/>
    <x v="74"/>
    <n v="0.09"/>
    <m/>
  </r>
  <r>
    <x v="12"/>
    <x v="75"/>
    <n v="9.9000000000000005E-2"/>
    <m/>
  </r>
  <r>
    <x v="12"/>
    <x v="76"/>
    <n v="0.10780000000000001"/>
    <m/>
  </r>
  <r>
    <x v="12"/>
    <x v="77"/>
    <n v="0.1171"/>
    <m/>
  </r>
  <r>
    <x v="12"/>
    <x v="78"/>
    <n v="0.12709999999999999"/>
    <m/>
  </r>
  <r>
    <x v="12"/>
    <x v="79"/>
    <n v="0.13830000000000001"/>
    <m/>
  </r>
  <r>
    <x v="12"/>
    <x v="80"/>
    <n v="0.15040000000000001"/>
    <m/>
  </r>
  <r>
    <x v="12"/>
    <x v="81"/>
    <n v="0.16350000000000001"/>
    <m/>
  </r>
  <r>
    <x v="12"/>
    <x v="82"/>
    <n v="0.17610000000000001"/>
    <m/>
  </r>
  <r>
    <x v="12"/>
    <x v="83"/>
    <n v="0.19120000000000001"/>
    <m/>
  </r>
  <r>
    <x v="12"/>
    <x v="84"/>
    <n v="0.2059"/>
    <m/>
  </r>
  <r>
    <x v="12"/>
    <x v="85"/>
    <n v="0.22359999999999999"/>
    <m/>
  </r>
  <r>
    <x v="12"/>
    <x v="86"/>
    <n v="0.24"/>
    <m/>
  </r>
  <r>
    <x v="12"/>
    <x v="87"/>
    <n v="0.25829999999999997"/>
    <m/>
  </r>
  <r>
    <x v="12"/>
    <x v="88"/>
    <n v="0.27850000000000003"/>
    <m/>
  </r>
  <r>
    <x v="12"/>
    <x v="89"/>
    <n v="0.29959999999999998"/>
    <m/>
  </r>
  <r>
    <x v="12"/>
    <x v="90"/>
    <n v="0.31580000000000003"/>
    <m/>
  </r>
  <r>
    <x v="13"/>
    <x v="0"/>
    <n v="0.29830000000000001"/>
    <m/>
  </r>
  <r>
    <x v="13"/>
    <x v="1"/>
    <n v="0.2823"/>
    <m/>
  </r>
  <r>
    <x v="13"/>
    <x v="2"/>
    <n v="0.26179999999999998"/>
    <m/>
  </r>
  <r>
    <x v="13"/>
    <x v="3"/>
    <n v="0.24249999999999999"/>
    <m/>
  </r>
  <r>
    <x v="13"/>
    <x v="4"/>
    <n v="0.22450000000000001"/>
    <m/>
  </r>
  <r>
    <x v="13"/>
    <x v="5"/>
    <n v="0.2069"/>
    <m/>
  </r>
  <r>
    <x v="13"/>
    <x v="6"/>
    <n v="0.1915"/>
    <m/>
  </r>
  <r>
    <x v="13"/>
    <x v="7"/>
    <n v="0.1757"/>
    <m/>
  </r>
  <r>
    <x v="13"/>
    <x v="8"/>
    <n v="0.16270000000000001"/>
    <m/>
  </r>
  <r>
    <x v="13"/>
    <x v="9"/>
    <n v="0.1482"/>
    <m/>
  </r>
  <r>
    <x v="13"/>
    <x v="10"/>
    <n v="0.13619999999999999"/>
    <m/>
  </r>
  <r>
    <x v="13"/>
    <x v="11"/>
    <n v="0.125"/>
    <m/>
  </r>
  <r>
    <x v="13"/>
    <x v="12"/>
    <n v="0.1143"/>
    <m/>
  </r>
  <r>
    <x v="13"/>
    <x v="13"/>
    <n v="0.1043"/>
    <m/>
  </r>
  <r>
    <x v="13"/>
    <x v="14"/>
    <n v="9.5100000000000004E-2"/>
    <m/>
  </r>
  <r>
    <x v="13"/>
    <x v="15"/>
    <n v="8.6499999999999994E-2"/>
    <m/>
  </r>
  <r>
    <x v="13"/>
    <x v="16"/>
    <n v="7.9100000000000004E-2"/>
    <m/>
  </r>
  <r>
    <x v="13"/>
    <x v="17"/>
    <n v="7.0000000000000007E-2"/>
    <m/>
  </r>
  <r>
    <x v="13"/>
    <x v="18"/>
    <n v="6.3600000000000004E-2"/>
    <m/>
  </r>
  <r>
    <x v="13"/>
    <x v="19"/>
    <n v="5.91E-2"/>
    <m/>
  </r>
  <r>
    <x v="13"/>
    <x v="20"/>
    <n v="0.05"/>
    <m/>
  </r>
  <r>
    <x v="13"/>
    <x v="21"/>
    <n v="4.7699999999999999E-2"/>
    <m/>
  </r>
  <r>
    <x v="13"/>
    <x v="22"/>
    <n v="0.04"/>
    <m/>
  </r>
  <r>
    <x v="13"/>
    <x v="23"/>
    <n v="3.9E-2"/>
    <m/>
  </r>
  <r>
    <x v="13"/>
    <x v="24"/>
    <n v="0.03"/>
    <m/>
  </r>
  <r>
    <x v="13"/>
    <x v="25"/>
    <n v="0.03"/>
    <m/>
  </r>
  <r>
    <x v="13"/>
    <x v="26"/>
    <n v="2.5999999999999999E-2"/>
    <m/>
  </r>
  <r>
    <x v="13"/>
    <x v="27"/>
    <n v="0.02"/>
    <m/>
  </r>
  <r>
    <x v="13"/>
    <x v="28"/>
    <n v="0.02"/>
    <m/>
  </r>
  <r>
    <x v="13"/>
    <x v="29"/>
    <n v="0.02"/>
    <m/>
  </r>
  <r>
    <x v="13"/>
    <x v="30"/>
    <n v="1.26E-2"/>
    <m/>
  </r>
  <r>
    <x v="13"/>
    <x v="31"/>
    <n v="0.01"/>
    <m/>
  </r>
  <r>
    <x v="13"/>
    <x v="32"/>
    <n v="0.01"/>
    <m/>
  </r>
  <r>
    <x v="13"/>
    <x v="33"/>
    <n v="0.01"/>
    <m/>
  </r>
  <r>
    <x v="13"/>
    <x v="34"/>
    <n v="0.01"/>
    <m/>
  </r>
  <r>
    <x v="13"/>
    <x v="35"/>
    <n v="0.01"/>
    <m/>
  </r>
  <r>
    <x v="13"/>
    <x v="36"/>
    <n v="0.01"/>
    <m/>
  </r>
  <r>
    <x v="13"/>
    <x v="37"/>
    <n v="3.0000000000000001E-3"/>
    <m/>
  </r>
  <r>
    <x v="13"/>
    <x v="38"/>
    <n v="0"/>
    <m/>
  </r>
  <r>
    <x v="13"/>
    <x v="39"/>
    <n v="0"/>
    <m/>
  </r>
  <r>
    <x v="13"/>
    <x v="40"/>
    <n v="0"/>
    <m/>
  </r>
  <r>
    <x v="13"/>
    <x v="41"/>
    <n v="0"/>
    <m/>
  </r>
  <r>
    <x v="13"/>
    <x v="42"/>
    <n v="0"/>
    <m/>
  </r>
  <r>
    <x v="13"/>
    <x v="43"/>
    <n v="0"/>
    <m/>
  </r>
  <r>
    <x v="13"/>
    <x v="44"/>
    <n v="0"/>
    <m/>
  </r>
  <r>
    <x v="13"/>
    <x v="45"/>
    <n v="0"/>
    <m/>
  </r>
  <r>
    <x v="13"/>
    <x v="46"/>
    <n v="0"/>
    <m/>
  </r>
  <r>
    <x v="13"/>
    <x v="47"/>
    <n v="0"/>
    <m/>
  </r>
  <r>
    <x v="13"/>
    <x v="48"/>
    <n v="0"/>
    <m/>
  </r>
  <r>
    <x v="13"/>
    <x v="49"/>
    <n v="0"/>
    <m/>
  </r>
  <r>
    <x v="13"/>
    <x v="50"/>
    <n v="0"/>
    <m/>
  </r>
  <r>
    <x v="13"/>
    <x v="51"/>
    <n v="0"/>
    <m/>
  </r>
  <r>
    <x v="13"/>
    <x v="52"/>
    <n v="0"/>
    <m/>
  </r>
  <r>
    <x v="13"/>
    <x v="53"/>
    <n v="2.7000000000000001E-3"/>
    <m/>
  </r>
  <r>
    <x v="13"/>
    <x v="54"/>
    <n v="0.01"/>
    <m/>
  </r>
  <r>
    <x v="13"/>
    <x v="55"/>
    <n v="0.01"/>
    <m/>
  </r>
  <r>
    <x v="13"/>
    <x v="56"/>
    <n v="0.01"/>
    <m/>
  </r>
  <r>
    <x v="13"/>
    <x v="57"/>
    <n v="0.01"/>
    <m/>
  </r>
  <r>
    <x v="13"/>
    <x v="58"/>
    <n v="0.01"/>
    <m/>
  </r>
  <r>
    <x v="13"/>
    <x v="59"/>
    <n v="0.01"/>
    <m/>
  </r>
  <r>
    <x v="13"/>
    <x v="60"/>
    <n v="1.32E-2"/>
    <m/>
  </r>
  <r>
    <x v="13"/>
    <x v="61"/>
    <n v="0.02"/>
    <m/>
  </r>
  <r>
    <x v="13"/>
    <x v="62"/>
    <n v="0.02"/>
    <m/>
  </r>
  <r>
    <x v="13"/>
    <x v="63"/>
    <n v="0.02"/>
    <m/>
  </r>
  <r>
    <x v="13"/>
    <x v="64"/>
    <n v="2.63E-2"/>
    <m/>
  </r>
  <r>
    <x v="13"/>
    <x v="65"/>
    <n v="0.03"/>
    <m/>
  </r>
  <r>
    <x v="13"/>
    <x v="66"/>
    <n v="0.03"/>
    <m/>
  </r>
  <r>
    <x v="13"/>
    <x v="67"/>
    <n v="3.9300000000000002E-2"/>
    <m/>
  </r>
  <r>
    <x v="13"/>
    <x v="68"/>
    <n v="0.04"/>
    <m/>
  </r>
  <r>
    <x v="13"/>
    <x v="69"/>
    <n v="4.7199999999999999E-2"/>
    <m/>
  </r>
  <r>
    <x v="13"/>
    <x v="70"/>
    <n v="0.05"/>
    <m/>
  </r>
  <r>
    <x v="13"/>
    <x v="71"/>
    <n v="5.91E-2"/>
    <m/>
  </r>
  <r>
    <x v="13"/>
    <x v="72"/>
    <n v="6.3600000000000004E-2"/>
    <m/>
  </r>
  <r>
    <x v="13"/>
    <x v="73"/>
    <n v="7.0000000000000007E-2"/>
    <m/>
  </r>
  <r>
    <x v="13"/>
    <x v="74"/>
    <n v="7.8899999999999998E-2"/>
    <m/>
  </r>
  <r>
    <x v="13"/>
    <x v="75"/>
    <n v="8.6499999999999994E-2"/>
    <m/>
  </r>
  <r>
    <x v="13"/>
    <x v="76"/>
    <n v="9.4899999999999998E-2"/>
    <m/>
  </r>
  <r>
    <x v="13"/>
    <x v="77"/>
    <n v="0.1041"/>
    <m/>
  </r>
  <r>
    <x v="13"/>
    <x v="78"/>
    <n v="0.1143"/>
    <m/>
  </r>
  <r>
    <x v="13"/>
    <x v="79"/>
    <n v="0.125"/>
    <m/>
  </r>
  <r>
    <x v="13"/>
    <x v="80"/>
    <n v="0.13619999999999999"/>
    <m/>
  </r>
  <r>
    <x v="13"/>
    <x v="81"/>
    <n v="0.14760000000000001"/>
    <m/>
  </r>
  <r>
    <x v="13"/>
    <x v="82"/>
    <n v="0.16250000000000001"/>
    <m/>
  </r>
  <r>
    <x v="13"/>
    <x v="83"/>
    <n v="0.17549999999999999"/>
    <m/>
  </r>
  <r>
    <x v="13"/>
    <x v="84"/>
    <n v="0.19120000000000001"/>
    <m/>
  </r>
  <r>
    <x v="13"/>
    <x v="85"/>
    <n v="0.2064"/>
    <m/>
  </r>
  <r>
    <x v="13"/>
    <x v="86"/>
    <n v="0.22439999999999999"/>
    <m/>
  </r>
  <r>
    <x v="13"/>
    <x v="87"/>
    <n v="0.24179999999999999"/>
    <m/>
  </r>
  <r>
    <x v="13"/>
    <x v="88"/>
    <n v="0.26150000000000001"/>
    <m/>
  </r>
  <r>
    <x v="13"/>
    <x v="89"/>
    <n v="0.28199999999999997"/>
    <m/>
  </r>
  <r>
    <x v="13"/>
    <x v="90"/>
    <n v="0.29809999999999998"/>
    <m/>
  </r>
  <r>
    <x v="14"/>
    <x v="0"/>
    <n v="0.28249999999999997"/>
    <m/>
  </r>
  <r>
    <x v="14"/>
    <x v="1"/>
    <n v="0.26640000000000003"/>
    <m/>
  </r>
  <r>
    <x v="14"/>
    <x v="2"/>
    <n v="0.246"/>
    <m/>
  </r>
  <r>
    <x v="14"/>
    <x v="3"/>
    <n v="0.2266"/>
    <m/>
  </r>
  <r>
    <x v="14"/>
    <x v="4"/>
    <n v="0.2087"/>
    <m/>
  </r>
  <r>
    <x v="14"/>
    <x v="5"/>
    <n v="0.19259999999999999"/>
    <m/>
  </r>
  <r>
    <x v="14"/>
    <x v="6"/>
    <n v="0.17610000000000001"/>
    <m/>
  </r>
  <r>
    <x v="14"/>
    <x v="7"/>
    <n v="0.16239999999999999"/>
    <m/>
  </r>
  <r>
    <x v="14"/>
    <x v="8"/>
    <n v="0.14729999999999999"/>
    <m/>
  </r>
  <r>
    <x v="14"/>
    <x v="9"/>
    <n v="0.1353"/>
    <m/>
  </r>
  <r>
    <x v="14"/>
    <x v="10"/>
    <n v="0.12379999999999999"/>
    <m/>
  </r>
  <r>
    <x v="14"/>
    <x v="11"/>
    <n v="0.1125"/>
    <m/>
  </r>
  <r>
    <x v="14"/>
    <x v="12"/>
    <n v="0.10199999999999999"/>
    <m/>
  </r>
  <r>
    <x v="14"/>
    <x v="13"/>
    <n v="9.2200000000000004E-2"/>
    <m/>
  </r>
  <r>
    <x v="14"/>
    <x v="14"/>
    <n v="8.3699999999999997E-2"/>
    <m/>
  </r>
  <r>
    <x v="14"/>
    <x v="15"/>
    <n v="7.5399999999999995E-2"/>
    <m/>
  </r>
  <r>
    <x v="14"/>
    <x v="16"/>
    <n v="6.8699999999999997E-2"/>
    <m/>
  </r>
  <r>
    <x v="14"/>
    <x v="17"/>
    <n v="0.06"/>
    <m/>
  </r>
  <r>
    <x v="14"/>
    <x v="18"/>
    <n v="5.3999999999999999E-2"/>
    <m/>
  </r>
  <r>
    <x v="14"/>
    <x v="19"/>
    <n v="0.05"/>
    <m/>
  </r>
  <r>
    <x v="14"/>
    <x v="20"/>
    <n v="4.0899999999999999E-2"/>
    <m/>
  </r>
  <r>
    <x v="14"/>
    <x v="21"/>
    <n v="0.04"/>
    <m/>
  </r>
  <r>
    <x v="14"/>
    <x v="22"/>
    <n v="3.1199999999999999E-2"/>
    <m/>
  </r>
  <r>
    <x v="14"/>
    <x v="23"/>
    <n v="0.03"/>
    <m/>
  </r>
  <r>
    <x v="14"/>
    <x v="24"/>
    <n v="2.6100000000000002E-2"/>
    <m/>
  </r>
  <r>
    <x v="14"/>
    <x v="25"/>
    <n v="0.02"/>
    <m/>
  </r>
  <r>
    <x v="14"/>
    <x v="26"/>
    <n v="0.02"/>
    <m/>
  </r>
  <r>
    <x v="14"/>
    <x v="27"/>
    <n v="0.02"/>
    <m/>
  </r>
  <r>
    <x v="14"/>
    <x v="28"/>
    <n v="0.01"/>
    <m/>
  </r>
  <r>
    <x v="14"/>
    <x v="29"/>
    <n v="0.01"/>
    <m/>
  </r>
  <r>
    <x v="14"/>
    <x v="30"/>
    <n v="0.01"/>
    <m/>
  </r>
  <r>
    <x v="14"/>
    <x v="31"/>
    <n v="0.01"/>
    <m/>
  </r>
  <r>
    <x v="14"/>
    <x v="32"/>
    <n v="0.01"/>
    <m/>
  </r>
  <r>
    <x v="14"/>
    <x v="33"/>
    <n v="8.2000000000000007E-3"/>
    <m/>
  </r>
  <r>
    <x v="14"/>
    <x v="34"/>
    <n v="0"/>
    <m/>
  </r>
  <r>
    <x v="14"/>
    <x v="35"/>
    <n v="0"/>
    <m/>
  </r>
  <r>
    <x v="14"/>
    <x v="36"/>
    <n v="0"/>
    <m/>
  </r>
  <r>
    <x v="14"/>
    <x v="37"/>
    <n v="0"/>
    <m/>
  </r>
  <r>
    <x v="14"/>
    <x v="38"/>
    <n v="0"/>
    <m/>
  </r>
  <r>
    <x v="14"/>
    <x v="39"/>
    <n v="0"/>
    <m/>
  </r>
  <r>
    <x v="14"/>
    <x v="40"/>
    <n v="0"/>
    <m/>
  </r>
  <r>
    <x v="14"/>
    <x v="41"/>
    <n v="0"/>
    <m/>
  </r>
  <r>
    <x v="14"/>
    <x v="42"/>
    <n v="0"/>
    <m/>
  </r>
  <r>
    <x v="14"/>
    <x v="43"/>
    <n v="0"/>
    <m/>
  </r>
  <r>
    <x v="14"/>
    <x v="44"/>
    <n v="0"/>
    <m/>
  </r>
  <r>
    <x v="14"/>
    <x v="45"/>
    <n v="0"/>
    <m/>
  </r>
  <r>
    <x v="14"/>
    <x v="46"/>
    <n v="0"/>
    <m/>
  </r>
  <r>
    <x v="14"/>
    <x v="47"/>
    <n v="0"/>
    <m/>
  </r>
  <r>
    <x v="14"/>
    <x v="48"/>
    <n v="0"/>
    <m/>
  </r>
  <r>
    <x v="14"/>
    <x v="49"/>
    <n v="0"/>
    <m/>
  </r>
  <r>
    <x v="14"/>
    <x v="50"/>
    <n v="0"/>
    <m/>
  </r>
  <r>
    <x v="14"/>
    <x v="51"/>
    <n v="0"/>
    <m/>
  </r>
  <r>
    <x v="14"/>
    <x v="52"/>
    <n v="0"/>
    <m/>
  </r>
  <r>
    <x v="14"/>
    <x v="53"/>
    <n v="0"/>
    <m/>
  </r>
  <r>
    <x v="14"/>
    <x v="54"/>
    <n v="0"/>
    <m/>
  </r>
  <r>
    <x v="14"/>
    <x v="55"/>
    <n v="0"/>
    <m/>
  </r>
  <r>
    <x v="14"/>
    <x v="56"/>
    <n v="0"/>
    <m/>
  </r>
  <r>
    <x v="14"/>
    <x v="57"/>
    <n v="8.3999999999999995E-3"/>
    <m/>
  </r>
  <r>
    <x v="14"/>
    <x v="58"/>
    <n v="0.01"/>
    <m/>
  </r>
  <r>
    <x v="14"/>
    <x v="59"/>
    <n v="0.01"/>
    <m/>
  </r>
  <r>
    <x v="14"/>
    <x v="60"/>
    <n v="0.01"/>
    <m/>
  </r>
  <r>
    <x v="14"/>
    <x v="61"/>
    <n v="0.01"/>
    <m/>
  </r>
  <r>
    <x v="14"/>
    <x v="62"/>
    <n v="0.01"/>
    <m/>
  </r>
  <r>
    <x v="14"/>
    <x v="63"/>
    <n v="1.9800000000000002E-2"/>
    <m/>
  </r>
  <r>
    <x v="14"/>
    <x v="64"/>
    <n v="0.02"/>
    <m/>
  </r>
  <r>
    <x v="14"/>
    <x v="65"/>
    <n v="0.02"/>
    <m/>
  </r>
  <r>
    <x v="14"/>
    <x v="66"/>
    <n v="2.6100000000000002E-2"/>
    <m/>
  </r>
  <r>
    <x v="14"/>
    <x v="67"/>
    <n v="0.03"/>
    <m/>
  </r>
  <r>
    <x v="14"/>
    <x v="68"/>
    <n v="3.1199999999999999E-2"/>
    <m/>
  </r>
  <r>
    <x v="14"/>
    <x v="69"/>
    <n v="0.04"/>
    <m/>
  </r>
  <r>
    <x v="14"/>
    <x v="70"/>
    <n v="4.07E-2"/>
    <m/>
  </r>
  <r>
    <x v="14"/>
    <x v="71"/>
    <n v="0.05"/>
    <m/>
  </r>
  <r>
    <x v="14"/>
    <x v="72"/>
    <n v="5.4199999999999998E-2"/>
    <m/>
  </r>
  <r>
    <x v="14"/>
    <x v="73"/>
    <n v="0.06"/>
    <m/>
  </r>
  <r>
    <x v="14"/>
    <x v="74"/>
    <n v="6.8500000000000005E-2"/>
    <m/>
  </r>
  <r>
    <x v="14"/>
    <x v="75"/>
    <n v="7.5399999999999995E-2"/>
    <m/>
  </r>
  <r>
    <x v="14"/>
    <x v="76"/>
    <n v="8.3500000000000005E-2"/>
    <m/>
  </r>
  <r>
    <x v="14"/>
    <x v="77"/>
    <n v="9.2399999999999996E-2"/>
    <m/>
  </r>
  <r>
    <x v="14"/>
    <x v="78"/>
    <n v="0.1022"/>
    <m/>
  </r>
  <r>
    <x v="14"/>
    <x v="79"/>
    <n v="0.1125"/>
    <m/>
  </r>
  <r>
    <x v="14"/>
    <x v="80"/>
    <n v="0.1236"/>
    <m/>
  </r>
  <r>
    <x v="14"/>
    <x v="81"/>
    <n v="0.1351"/>
    <m/>
  </r>
  <r>
    <x v="14"/>
    <x v="82"/>
    <n v="0.14710000000000001"/>
    <m/>
  </r>
  <r>
    <x v="14"/>
    <x v="83"/>
    <n v="0.16220000000000001"/>
    <m/>
  </r>
  <r>
    <x v="14"/>
    <x v="84"/>
    <n v="0.17580000000000001"/>
    <m/>
  </r>
  <r>
    <x v="14"/>
    <x v="85"/>
    <n v="0.1925"/>
    <m/>
  </r>
  <r>
    <x v="14"/>
    <x v="86"/>
    <n v="0.2082"/>
    <m/>
  </r>
  <r>
    <x v="14"/>
    <x v="87"/>
    <n v="0.22600000000000001"/>
    <m/>
  </r>
  <r>
    <x v="14"/>
    <x v="88"/>
    <n v="0.24540000000000001"/>
    <m/>
  </r>
  <r>
    <x v="14"/>
    <x v="89"/>
    <n v="0.26590000000000003"/>
    <m/>
  </r>
  <r>
    <x v="14"/>
    <x v="90"/>
    <n v="0.28220000000000001"/>
    <m/>
  </r>
  <r>
    <x v="15"/>
    <x v="0"/>
    <n v="0.26690000000000003"/>
    <m/>
  </r>
  <r>
    <x v="15"/>
    <x v="1"/>
    <n v="0.25119999999999998"/>
    <m/>
  </r>
  <r>
    <x v="15"/>
    <x v="2"/>
    <n v="0.23100000000000001"/>
    <m/>
  </r>
  <r>
    <x v="15"/>
    <x v="3"/>
    <n v="0.21260000000000001"/>
    <m/>
  </r>
  <r>
    <x v="15"/>
    <x v="4"/>
    <n v="0.19500000000000001"/>
    <m/>
  </r>
  <r>
    <x v="15"/>
    <x v="5"/>
    <n v="0.17799999999999999"/>
    <m/>
  </r>
  <r>
    <x v="15"/>
    <x v="6"/>
    <n v="0.16370000000000001"/>
    <m/>
  </r>
  <r>
    <x v="15"/>
    <x v="7"/>
    <n v="0.14829999999999999"/>
    <m/>
  </r>
  <r>
    <x v="15"/>
    <x v="8"/>
    <n v="0.13539999999999999"/>
    <m/>
  </r>
  <r>
    <x v="15"/>
    <x v="9"/>
    <n v="0.1235"/>
    <m/>
  </r>
  <r>
    <x v="15"/>
    <x v="10"/>
    <n v="0.11210000000000001"/>
    <m/>
  </r>
  <r>
    <x v="15"/>
    <x v="11"/>
    <n v="0.1012"/>
    <m/>
  </r>
  <r>
    <x v="15"/>
    <x v="12"/>
    <n v="9.0800000000000006E-2"/>
    <m/>
  </r>
  <r>
    <x v="15"/>
    <x v="13"/>
    <n v="8.1199999999999994E-2"/>
    <m/>
  </r>
  <r>
    <x v="15"/>
    <x v="14"/>
    <n v="7.3099999999999998E-2"/>
    <m/>
  </r>
  <r>
    <x v="15"/>
    <x v="15"/>
    <n v="6.5600000000000006E-2"/>
    <m/>
  </r>
  <r>
    <x v="15"/>
    <x v="16"/>
    <n v="5.96E-2"/>
    <m/>
  </r>
  <r>
    <x v="15"/>
    <x v="17"/>
    <n v="0.05"/>
    <m/>
  </r>
  <r>
    <x v="15"/>
    <x v="18"/>
    <n v="4.5999999999999999E-2"/>
    <m/>
  </r>
  <r>
    <x v="15"/>
    <x v="19"/>
    <n v="0.04"/>
    <m/>
  </r>
  <r>
    <x v="15"/>
    <x v="20"/>
    <n v="3.49E-2"/>
    <m/>
  </r>
  <r>
    <x v="15"/>
    <x v="21"/>
    <n v="0.03"/>
    <m/>
  </r>
  <r>
    <x v="15"/>
    <x v="22"/>
    <n v="2.8299999999999999E-2"/>
    <m/>
  </r>
  <r>
    <x v="15"/>
    <x v="23"/>
    <n v="0.02"/>
    <m/>
  </r>
  <r>
    <x v="15"/>
    <x v="24"/>
    <n v="0.02"/>
    <m/>
  </r>
  <r>
    <x v="15"/>
    <x v="25"/>
    <n v="1.9800000000000002E-2"/>
    <m/>
  </r>
  <r>
    <x v="15"/>
    <x v="26"/>
    <n v="0.01"/>
    <m/>
  </r>
  <r>
    <x v="15"/>
    <x v="27"/>
    <n v="0.01"/>
    <m/>
  </r>
  <r>
    <x v="15"/>
    <x v="28"/>
    <n v="0.01"/>
    <m/>
  </r>
  <r>
    <x v="15"/>
    <x v="29"/>
    <n v="0.01"/>
    <m/>
  </r>
  <r>
    <x v="15"/>
    <x v="30"/>
    <n v="0.01"/>
    <m/>
  </r>
  <r>
    <x v="15"/>
    <x v="31"/>
    <n v="2.8999999999999998E-3"/>
    <m/>
  </r>
  <r>
    <x v="15"/>
    <x v="32"/>
    <n v="0"/>
    <m/>
  </r>
  <r>
    <x v="15"/>
    <x v="33"/>
    <n v="0"/>
    <m/>
  </r>
  <r>
    <x v="15"/>
    <x v="34"/>
    <n v="0"/>
    <m/>
  </r>
  <r>
    <x v="15"/>
    <x v="35"/>
    <n v="0"/>
    <m/>
  </r>
  <r>
    <x v="15"/>
    <x v="36"/>
    <n v="0"/>
    <m/>
  </r>
  <r>
    <x v="15"/>
    <x v="37"/>
    <n v="0"/>
    <m/>
  </r>
  <r>
    <x v="15"/>
    <x v="38"/>
    <n v="0"/>
    <m/>
  </r>
  <r>
    <x v="15"/>
    <x v="39"/>
    <n v="0"/>
    <m/>
  </r>
  <r>
    <x v="15"/>
    <x v="40"/>
    <n v="0"/>
    <m/>
  </r>
  <r>
    <x v="15"/>
    <x v="41"/>
    <n v="0"/>
    <m/>
  </r>
  <r>
    <x v="15"/>
    <x v="42"/>
    <n v="0"/>
    <m/>
  </r>
  <r>
    <x v="15"/>
    <x v="43"/>
    <n v="0"/>
    <m/>
  </r>
  <r>
    <x v="15"/>
    <x v="44"/>
    <n v="0"/>
    <m/>
  </r>
  <r>
    <x v="15"/>
    <x v="45"/>
    <n v="0"/>
    <m/>
  </r>
  <r>
    <x v="15"/>
    <x v="46"/>
    <n v="0"/>
    <m/>
  </r>
  <r>
    <x v="15"/>
    <x v="47"/>
    <n v="0"/>
    <m/>
  </r>
  <r>
    <x v="15"/>
    <x v="48"/>
    <n v="0"/>
    <m/>
  </r>
  <r>
    <x v="15"/>
    <x v="49"/>
    <n v="0"/>
    <m/>
  </r>
  <r>
    <x v="15"/>
    <x v="50"/>
    <n v="0"/>
    <m/>
  </r>
  <r>
    <x v="15"/>
    <x v="51"/>
    <n v="0"/>
    <m/>
  </r>
  <r>
    <x v="15"/>
    <x v="52"/>
    <n v="0"/>
    <m/>
  </r>
  <r>
    <x v="15"/>
    <x v="53"/>
    <n v="0"/>
    <m/>
  </r>
  <r>
    <x v="15"/>
    <x v="54"/>
    <n v="0"/>
    <m/>
  </r>
  <r>
    <x v="15"/>
    <x v="55"/>
    <n v="0"/>
    <m/>
  </r>
  <r>
    <x v="15"/>
    <x v="56"/>
    <n v="0"/>
    <m/>
  </r>
  <r>
    <x v="15"/>
    <x v="57"/>
    <n v="0"/>
    <m/>
  </r>
  <r>
    <x v="15"/>
    <x v="58"/>
    <n v="0"/>
    <m/>
  </r>
  <r>
    <x v="15"/>
    <x v="59"/>
    <n v="3.3999999999999998E-3"/>
    <m/>
  </r>
  <r>
    <x v="15"/>
    <x v="60"/>
    <n v="0.01"/>
    <m/>
  </r>
  <r>
    <x v="15"/>
    <x v="61"/>
    <n v="0.01"/>
    <m/>
  </r>
  <r>
    <x v="15"/>
    <x v="62"/>
    <n v="0.01"/>
    <m/>
  </r>
  <r>
    <x v="15"/>
    <x v="63"/>
    <n v="0.01"/>
    <m/>
  </r>
  <r>
    <x v="15"/>
    <x v="64"/>
    <n v="0.01"/>
    <m/>
  </r>
  <r>
    <x v="15"/>
    <x v="65"/>
    <n v="0.02"/>
    <m/>
  </r>
  <r>
    <x v="15"/>
    <x v="66"/>
    <n v="0.02"/>
    <m/>
  </r>
  <r>
    <x v="15"/>
    <x v="67"/>
    <n v="0.02"/>
    <m/>
  </r>
  <r>
    <x v="15"/>
    <x v="68"/>
    <n v="2.8799999999999999E-2"/>
    <m/>
  </r>
  <r>
    <x v="15"/>
    <x v="69"/>
    <n v="0.03"/>
    <m/>
  </r>
  <r>
    <x v="15"/>
    <x v="70"/>
    <n v="3.5299999999999998E-2"/>
    <m/>
  </r>
  <r>
    <x v="15"/>
    <x v="71"/>
    <n v="0.04"/>
    <m/>
  </r>
  <r>
    <x v="15"/>
    <x v="72"/>
    <n v="4.6199999999999998E-2"/>
    <m/>
  </r>
  <r>
    <x v="15"/>
    <x v="73"/>
    <n v="0.05"/>
    <m/>
  </r>
  <r>
    <x v="15"/>
    <x v="74"/>
    <n v="5.96E-2"/>
    <m/>
  </r>
  <r>
    <x v="15"/>
    <x v="75"/>
    <n v="6.5799999999999997E-2"/>
    <m/>
  </r>
  <r>
    <x v="15"/>
    <x v="76"/>
    <n v="7.3099999999999998E-2"/>
    <m/>
  </r>
  <r>
    <x v="15"/>
    <x v="77"/>
    <n v="8.14E-2"/>
    <m/>
  </r>
  <r>
    <x v="15"/>
    <x v="78"/>
    <n v="9.0999999999999998E-2"/>
    <m/>
  </r>
  <r>
    <x v="15"/>
    <x v="79"/>
    <n v="0.1012"/>
    <m/>
  </r>
  <r>
    <x v="15"/>
    <x v="80"/>
    <n v="0.1119"/>
    <m/>
  </r>
  <r>
    <x v="15"/>
    <x v="81"/>
    <n v="0.12330000000000001"/>
    <m/>
  </r>
  <r>
    <x v="15"/>
    <x v="82"/>
    <n v="0.13500000000000001"/>
    <m/>
  </r>
  <r>
    <x v="15"/>
    <x v="83"/>
    <n v="0.1479"/>
    <m/>
  </r>
  <r>
    <x v="15"/>
    <x v="84"/>
    <n v="0.1636"/>
    <m/>
  </r>
  <r>
    <x v="15"/>
    <x v="85"/>
    <n v="0.1779"/>
    <m/>
  </r>
  <r>
    <x v="15"/>
    <x v="86"/>
    <n v="0.19470000000000001"/>
    <m/>
  </r>
  <r>
    <x v="15"/>
    <x v="87"/>
    <n v="0.21199999999999999"/>
    <m/>
  </r>
  <r>
    <x v="15"/>
    <x v="88"/>
    <n v="0.2306"/>
    <m/>
  </r>
  <r>
    <x v="15"/>
    <x v="89"/>
    <n v="0.25059999999999999"/>
    <m/>
  </r>
  <r>
    <x v="15"/>
    <x v="90"/>
    <n v="0.26640000000000003"/>
    <m/>
  </r>
  <r>
    <x v="16"/>
    <x v="0"/>
    <n v="0.25309999999999999"/>
    <m/>
  </r>
  <r>
    <x v="16"/>
    <x v="1"/>
    <n v="0.23710000000000001"/>
    <m/>
  </r>
  <r>
    <x v="16"/>
    <x v="2"/>
    <n v="0.217"/>
    <m/>
  </r>
  <r>
    <x v="16"/>
    <x v="3"/>
    <n v="0.1986"/>
    <m/>
  </r>
  <r>
    <x v="16"/>
    <x v="4"/>
    <n v="0.18190000000000001"/>
    <m/>
  </r>
  <r>
    <x v="16"/>
    <x v="5"/>
    <n v="0.16539999999999999"/>
    <m/>
  </r>
  <r>
    <x v="16"/>
    <x v="6"/>
    <n v="0.151"/>
    <m/>
  </r>
  <r>
    <x v="16"/>
    <x v="7"/>
    <n v="0.13639999999999999"/>
    <m/>
  </r>
  <r>
    <x v="16"/>
    <x v="8"/>
    <n v="0.1239"/>
    <m/>
  </r>
  <r>
    <x v="16"/>
    <x v="9"/>
    <n v="0.11219999999999999"/>
    <m/>
  </r>
  <r>
    <x v="16"/>
    <x v="10"/>
    <n v="0.1009"/>
    <m/>
  </r>
  <r>
    <x v="16"/>
    <x v="11"/>
    <n v="9.0200000000000002E-2"/>
    <m/>
  </r>
  <r>
    <x v="16"/>
    <x v="12"/>
    <n v="8.0199999999999994E-2"/>
    <m/>
  </r>
  <r>
    <x v="16"/>
    <x v="13"/>
    <n v="7.1199999999999999E-2"/>
    <m/>
  </r>
  <r>
    <x v="16"/>
    <x v="14"/>
    <n v="6.3500000000000001E-2"/>
    <m/>
  </r>
  <r>
    <x v="16"/>
    <x v="15"/>
    <n v="5.7099999999999998E-2"/>
    <m/>
  </r>
  <r>
    <x v="16"/>
    <x v="16"/>
    <n v="0.05"/>
    <m/>
  </r>
  <r>
    <x v="16"/>
    <x v="17"/>
    <n v="4.2700000000000002E-2"/>
    <m/>
  </r>
  <r>
    <x v="16"/>
    <x v="18"/>
    <n v="0.04"/>
    <m/>
  </r>
  <r>
    <x v="16"/>
    <x v="19"/>
    <n v="3.0700000000000002E-2"/>
    <m/>
  </r>
  <r>
    <x v="16"/>
    <x v="20"/>
    <n v="0.03"/>
    <m/>
  </r>
  <r>
    <x v="16"/>
    <x v="21"/>
    <n v="2.2800000000000001E-2"/>
    <m/>
  </r>
  <r>
    <x v="16"/>
    <x v="22"/>
    <n v="0.02"/>
    <m/>
  </r>
  <r>
    <x v="16"/>
    <x v="23"/>
    <n v="0.02"/>
    <m/>
  </r>
  <r>
    <x v="16"/>
    <x v="24"/>
    <n v="1.2E-2"/>
    <m/>
  </r>
  <r>
    <x v="16"/>
    <x v="25"/>
    <n v="0.01"/>
    <m/>
  </r>
  <r>
    <x v="16"/>
    <x v="26"/>
    <n v="0.01"/>
    <m/>
  </r>
  <r>
    <x v="16"/>
    <x v="27"/>
    <n v="0.01"/>
    <m/>
  </r>
  <r>
    <x v="16"/>
    <x v="28"/>
    <n v="0.01"/>
    <m/>
  </r>
  <r>
    <x v="16"/>
    <x v="29"/>
    <n v="1E-3"/>
    <m/>
  </r>
  <r>
    <x v="16"/>
    <x v="30"/>
    <n v="0"/>
    <m/>
  </r>
  <r>
    <x v="16"/>
    <x v="31"/>
    <n v="0"/>
    <m/>
  </r>
  <r>
    <x v="16"/>
    <x v="32"/>
    <n v="0"/>
    <m/>
  </r>
  <r>
    <x v="16"/>
    <x v="33"/>
    <n v="0"/>
    <m/>
  </r>
  <r>
    <x v="16"/>
    <x v="34"/>
    <n v="0"/>
    <m/>
  </r>
  <r>
    <x v="16"/>
    <x v="35"/>
    <n v="0"/>
    <m/>
  </r>
  <r>
    <x v="16"/>
    <x v="36"/>
    <n v="0"/>
    <m/>
  </r>
  <r>
    <x v="16"/>
    <x v="37"/>
    <n v="0"/>
    <m/>
  </r>
  <r>
    <x v="16"/>
    <x v="38"/>
    <n v="0"/>
    <m/>
  </r>
  <r>
    <x v="16"/>
    <x v="39"/>
    <n v="0"/>
    <m/>
  </r>
  <r>
    <x v="16"/>
    <x v="40"/>
    <n v="0"/>
    <m/>
  </r>
  <r>
    <x v="16"/>
    <x v="41"/>
    <n v="0"/>
    <m/>
  </r>
  <r>
    <x v="16"/>
    <x v="42"/>
    <n v="0"/>
    <m/>
  </r>
  <r>
    <x v="16"/>
    <x v="43"/>
    <n v="0"/>
    <m/>
  </r>
  <r>
    <x v="16"/>
    <x v="44"/>
    <n v="0"/>
    <m/>
  </r>
  <r>
    <x v="16"/>
    <x v="45"/>
    <n v="0"/>
    <m/>
  </r>
  <r>
    <x v="16"/>
    <x v="46"/>
    <n v="0"/>
    <m/>
  </r>
  <r>
    <x v="16"/>
    <x v="47"/>
    <n v="0"/>
    <m/>
  </r>
  <r>
    <x v="16"/>
    <x v="48"/>
    <n v="0"/>
    <m/>
  </r>
  <r>
    <x v="16"/>
    <x v="49"/>
    <n v="0"/>
    <m/>
  </r>
  <r>
    <x v="16"/>
    <x v="50"/>
    <n v="0"/>
    <m/>
  </r>
  <r>
    <x v="16"/>
    <x v="51"/>
    <n v="0"/>
    <m/>
  </r>
  <r>
    <x v="16"/>
    <x v="52"/>
    <n v="0"/>
    <m/>
  </r>
  <r>
    <x v="16"/>
    <x v="53"/>
    <n v="0"/>
    <m/>
  </r>
  <r>
    <x v="16"/>
    <x v="54"/>
    <n v="0"/>
    <m/>
  </r>
  <r>
    <x v="16"/>
    <x v="55"/>
    <n v="0"/>
    <m/>
  </r>
  <r>
    <x v="16"/>
    <x v="56"/>
    <n v="0"/>
    <m/>
  </r>
  <r>
    <x v="16"/>
    <x v="57"/>
    <n v="0"/>
    <m/>
  </r>
  <r>
    <x v="16"/>
    <x v="58"/>
    <n v="0"/>
    <m/>
  </r>
  <r>
    <x v="16"/>
    <x v="59"/>
    <n v="0"/>
    <m/>
  </r>
  <r>
    <x v="16"/>
    <x v="60"/>
    <n v="0"/>
    <m/>
  </r>
  <r>
    <x v="16"/>
    <x v="61"/>
    <n v="1.2999999999999999E-3"/>
    <m/>
  </r>
  <r>
    <x v="16"/>
    <x v="62"/>
    <n v="0.01"/>
    <m/>
  </r>
  <r>
    <x v="16"/>
    <x v="63"/>
    <n v="0.01"/>
    <m/>
  </r>
  <r>
    <x v="16"/>
    <x v="64"/>
    <n v="0.01"/>
    <m/>
  </r>
  <r>
    <x v="16"/>
    <x v="65"/>
    <n v="0.01"/>
    <m/>
  </r>
  <r>
    <x v="16"/>
    <x v="66"/>
    <n v="1.2200000000000001E-2"/>
    <m/>
  </r>
  <r>
    <x v="16"/>
    <x v="67"/>
    <n v="0.02"/>
    <m/>
  </r>
  <r>
    <x v="16"/>
    <x v="68"/>
    <n v="0.02"/>
    <m/>
  </r>
  <r>
    <x v="16"/>
    <x v="69"/>
    <n v="2.3E-2"/>
    <m/>
  </r>
  <r>
    <x v="16"/>
    <x v="70"/>
    <n v="0.03"/>
    <m/>
  </r>
  <r>
    <x v="16"/>
    <x v="71"/>
    <n v="3.09E-2"/>
    <m/>
  </r>
  <r>
    <x v="16"/>
    <x v="72"/>
    <n v="0.04"/>
    <m/>
  </r>
  <r>
    <x v="16"/>
    <x v="73"/>
    <n v="4.2700000000000002E-2"/>
    <m/>
  </r>
  <r>
    <x v="16"/>
    <x v="74"/>
    <n v="0.05"/>
    <m/>
  </r>
  <r>
    <x v="16"/>
    <x v="75"/>
    <n v="5.7099999999999998E-2"/>
    <m/>
  </r>
  <r>
    <x v="16"/>
    <x v="76"/>
    <n v="6.3899999999999998E-2"/>
    <m/>
  </r>
  <r>
    <x v="16"/>
    <x v="77"/>
    <n v="7.1400000000000005E-2"/>
    <m/>
  </r>
  <r>
    <x v="16"/>
    <x v="78"/>
    <n v="8.0399999999999999E-2"/>
    <m/>
  </r>
  <r>
    <x v="16"/>
    <x v="79"/>
    <n v="9.0200000000000002E-2"/>
    <m/>
  </r>
  <r>
    <x v="16"/>
    <x v="80"/>
    <n v="0.10059999999999999"/>
    <m/>
  </r>
  <r>
    <x v="16"/>
    <x v="81"/>
    <n v="0.112"/>
    <m/>
  </r>
  <r>
    <x v="16"/>
    <x v="82"/>
    <n v="0.12379999999999999"/>
    <m/>
  </r>
  <r>
    <x v="16"/>
    <x v="83"/>
    <n v="0.13600000000000001"/>
    <m/>
  </r>
  <r>
    <x v="16"/>
    <x v="84"/>
    <n v="0.1507"/>
    <m/>
  </r>
  <r>
    <x v="16"/>
    <x v="85"/>
    <n v="0.16539999999999999"/>
    <m/>
  </r>
  <r>
    <x v="16"/>
    <x v="86"/>
    <n v="0.18179999999999999"/>
    <m/>
  </r>
  <r>
    <x v="16"/>
    <x v="87"/>
    <n v="0.1983"/>
    <m/>
  </r>
  <r>
    <x v="16"/>
    <x v="88"/>
    <n v="0.217"/>
    <m/>
  </r>
  <r>
    <x v="16"/>
    <x v="89"/>
    <n v="0.23699999999999999"/>
    <m/>
  </r>
  <r>
    <x v="16"/>
    <x v="90"/>
    <n v="0.25280000000000002"/>
    <m/>
  </r>
  <r>
    <x v="17"/>
    <x v="0"/>
    <n v="0.2389"/>
    <m/>
  </r>
  <r>
    <x v="17"/>
    <x v="1"/>
    <n v="0.22359999999999999"/>
    <m/>
  </r>
  <r>
    <x v="17"/>
    <x v="2"/>
    <n v="0.20449999999999999"/>
    <m/>
  </r>
  <r>
    <x v="17"/>
    <x v="3"/>
    <n v="0.1855"/>
    <m/>
  </r>
  <r>
    <x v="17"/>
    <x v="4"/>
    <n v="0.16919999999999999"/>
    <m/>
  </r>
  <r>
    <x v="17"/>
    <x v="5"/>
    <n v="0.15409999999999999"/>
    <m/>
  </r>
  <r>
    <x v="17"/>
    <x v="6"/>
    <n v="0.13880000000000001"/>
    <m/>
  </r>
  <r>
    <x v="17"/>
    <x v="7"/>
    <n v="0.12529999999999999"/>
    <m/>
  </r>
  <r>
    <x v="17"/>
    <x v="8"/>
    <n v="0.1132"/>
    <m/>
  </r>
  <r>
    <x v="17"/>
    <x v="9"/>
    <n v="0.10150000000000001"/>
    <m/>
  </r>
  <r>
    <x v="17"/>
    <x v="10"/>
    <n v="9.0399999999999994E-2"/>
    <m/>
  </r>
  <r>
    <x v="17"/>
    <x v="11"/>
    <n v="8.0199999999999994E-2"/>
    <m/>
  </r>
  <r>
    <x v="17"/>
    <x v="12"/>
    <n v="7.0800000000000002E-2"/>
    <m/>
  </r>
  <r>
    <x v="17"/>
    <x v="13"/>
    <n v="6.2199999999999998E-2"/>
    <m/>
  </r>
  <r>
    <x v="17"/>
    <x v="14"/>
    <n v="5.5300000000000002E-2"/>
    <m/>
  </r>
  <r>
    <x v="17"/>
    <x v="15"/>
    <n v="4.9799999999999997E-2"/>
    <m/>
  </r>
  <r>
    <x v="17"/>
    <x v="16"/>
    <n v="0.04"/>
    <m/>
  </r>
  <r>
    <x v="17"/>
    <x v="17"/>
    <n v="3.7600000000000001E-2"/>
    <m/>
  </r>
  <r>
    <x v="17"/>
    <x v="18"/>
    <n v="0.03"/>
    <m/>
  </r>
  <r>
    <x v="17"/>
    <x v="19"/>
    <n v="2.8400000000000002E-2"/>
    <m/>
  </r>
  <r>
    <x v="17"/>
    <x v="20"/>
    <n v="0.02"/>
    <m/>
  </r>
  <r>
    <x v="17"/>
    <x v="21"/>
    <n v="0.02"/>
    <m/>
  </r>
  <r>
    <x v="17"/>
    <x v="22"/>
    <n v="1.6400000000000001E-2"/>
    <m/>
  </r>
  <r>
    <x v="17"/>
    <x v="23"/>
    <n v="0.01"/>
    <m/>
  </r>
  <r>
    <x v="17"/>
    <x v="24"/>
    <n v="0.01"/>
    <m/>
  </r>
  <r>
    <x v="17"/>
    <x v="25"/>
    <n v="0.01"/>
    <m/>
  </r>
  <r>
    <x v="17"/>
    <x v="26"/>
    <n v="0.01"/>
    <m/>
  </r>
  <r>
    <x v="17"/>
    <x v="27"/>
    <n v="1.5E-3"/>
    <m/>
  </r>
  <r>
    <x v="17"/>
    <x v="28"/>
    <n v="0"/>
    <m/>
  </r>
  <r>
    <x v="17"/>
    <x v="29"/>
    <n v="0"/>
    <m/>
  </r>
  <r>
    <x v="17"/>
    <x v="30"/>
    <n v="0"/>
    <m/>
  </r>
  <r>
    <x v="17"/>
    <x v="31"/>
    <n v="0"/>
    <m/>
  </r>
  <r>
    <x v="17"/>
    <x v="32"/>
    <n v="0"/>
    <m/>
  </r>
  <r>
    <x v="17"/>
    <x v="33"/>
    <n v="0"/>
    <m/>
  </r>
  <r>
    <x v="17"/>
    <x v="34"/>
    <n v="0"/>
    <m/>
  </r>
  <r>
    <x v="17"/>
    <x v="35"/>
    <n v="0"/>
    <m/>
  </r>
  <r>
    <x v="17"/>
    <x v="36"/>
    <n v="0"/>
    <m/>
  </r>
  <r>
    <x v="17"/>
    <x v="37"/>
    <n v="0"/>
    <m/>
  </r>
  <r>
    <x v="17"/>
    <x v="38"/>
    <n v="0"/>
    <m/>
  </r>
  <r>
    <x v="17"/>
    <x v="39"/>
    <n v="0"/>
    <m/>
  </r>
  <r>
    <x v="17"/>
    <x v="40"/>
    <n v="0"/>
    <m/>
  </r>
  <r>
    <x v="17"/>
    <x v="41"/>
    <n v="0"/>
    <m/>
  </r>
  <r>
    <x v="17"/>
    <x v="42"/>
    <n v="0"/>
    <m/>
  </r>
  <r>
    <x v="17"/>
    <x v="43"/>
    <n v="0"/>
    <m/>
  </r>
  <r>
    <x v="17"/>
    <x v="44"/>
    <n v="0"/>
    <m/>
  </r>
  <r>
    <x v="17"/>
    <x v="45"/>
    <n v="0"/>
    <m/>
  </r>
  <r>
    <x v="17"/>
    <x v="46"/>
    <n v="0"/>
    <m/>
  </r>
  <r>
    <x v="17"/>
    <x v="47"/>
    <n v="0"/>
    <m/>
  </r>
  <r>
    <x v="17"/>
    <x v="48"/>
    <n v="0"/>
    <m/>
  </r>
  <r>
    <x v="17"/>
    <x v="49"/>
    <n v="0"/>
    <m/>
  </r>
  <r>
    <x v="17"/>
    <x v="50"/>
    <n v="0"/>
    <m/>
  </r>
  <r>
    <x v="17"/>
    <x v="51"/>
    <n v="0"/>
    <m/>
  </r>
  <r>
    <x v="17"/>
    <x v="52"/>
    <n v="0"/>
    <m/>
  </r>
  <r>
    <x v="17"/>
    <x v="53"/>
    <n v="0"/>
    <m/>
  </r>
  <r>
    <x v="17"/>
    <x v="54"/>
    <n v="0"/>
    <m/>
  </r>
  <r>
    <x v="17"/>
    <x v="55"/>
    <n v="0"/>
    <m/>
  </r>
  <r>
    <x v="17"/>
    <x v="56"/>
    <n v="0"/>
    <m/>
  </r>
  <r>
    <x v="17"/>
    <x v="57"/>
    <n v="0"/>
    <m/>
  </r>
  <r>
    <x v="17"/>
    <x v="58"/>
    <n v="0"/>
    <m/>
  </r>
  <r>
    <x v="17"/>
    <x v="59"/>
    <n v="0"/>
    <m/>
  </r>
  <r>
    <x v="17"/>
    <x v="60"/>
    <n v="0"/>
    <m/>
  </r>
  <r>
    <x v="17"/>
    <x v="61"/>
    <n v="0"/>
    <m/>
  </r>
  <r>
    <x v="17"/>
    <x v="62"/>
    <n v="0"/>
    <m/>
  </r>
  <r>
    <x v="17"/>
    <x v="63"/>
    <n v="1.5E-3"/>
    <m/>
  </r>
  <r>
    <x v="17"/>
    <x v="64"/>
    <n v="0.01"/>
    <m/>
  </r>
  <r>
    <x v="17"/>
    <x v="65"/>
    <n v="0.01"/>
    <m/>
  </r>
  <r>
    <x v="17"/>
    <x v="66"/>
    <n v="0.01"/>
    <m/>
  </r>
  <r>
    <x v="17"/>
    <x v="67"/>
    <n v="0.01"/>
    <m/>
  </r>
  <r>
    <x v="17"/>
    <x v="68"/>
    <n v="1.6199999999999999E-2"/>
    <m/>
  </r>
  <r>
    <x v="17"/>
    <x v="69"/>
    <n v="0.02"/>
    <m/>
  </r>
  <r>
    <x v="17"/>
    <x v="70"/>
    <n v="0.02"/>
    <m/>
  </r>
  <r>
    <x v="17"/>
    <x v="71"/>
    <n v="2.8400000000000002E-2"/>
    <m/>
  </r>
  <r>
    <x v="17"/>
    <x v="72"/>
    <n v="0.03"/>
    <m/>
  </r>
  <r>
    <x v="17"/>
    <x v="73"/>
    <n v="3.73E-2"/>
    <m/>
  </r>
  <r>
    <x v="17"/>
    <x v="74"/>
    <n v="4.02E-2"/>
    <m/>
  </r>
  <r>
    <x v="17"/>
    <x v="75"/>
    <n v="0.05"/>
    <m/>
  </r>
  <r>
    <x v="17"/>
    <x v="76"/>
    <n v="5.57E-2"/>
    <m/>
  </r>
  <r>
    <x v="17"/>
    <x v="77"/>
    <n v="6.2700000000000006E-2"/>
    <m/>
  </r>
  <r>
    <x v="17"/>
    <x v="78"/>
    <n v="7.0999999999999994E-2"/>
    <m/>
  </r>
  <r>
    <x v="17"/>
    <x v="79"/>
    <n v="8.0199999999999994E-2"/>
    <m/>
  </r>
  <r>
    <x v="17"/>
    <x v="80"/>
    <n v="9.0399999999999994E-2"/>
    <m/>
  </r>
  <r>
    <x v="17"/>
    <x v="81"/>
    <n v="0.1013"/>
    <m/>
  </r>
  <r>
    <x v="17"/>
    <x v="82"/>
    <n v="0.1129"/>
    <m/>
  </r>
  <r>
    <x v="17"/>
    <x v="83"/>
    <n v="0.125"/>
    <m/>
  </r>
  <r>
    <x v="17"/>
    <x v="84"/>
    <n v="0.13830000000000001"/>
    <m/>
  </r>
  <r>
    <x v="17"/>
    <x v="85"/>
    <n v="0.15390000000000001"/>
    <m/>
  </r>
  <r>
    <x v="17"/>
    <x v="86"/>
    <n v="0.16889999999999999"/>
    <m/>
  </r>
  <r>
    <x v="17"/>
    <x v="87"/>
    <n v="0.1855"/>
    <m/>
  </r>
  <r>
    <x v="17"/>
    <x v="88"/>
    <n v="0.20430000000000001"/>
    <m/>
  </r>
  <r>
    <x v="17"/>
    <x v="89"/>
    <n v="0.22359999999999999"/>
    <m/>
  </r>
  <r>
    <x v="17"/>
    <x v="90"/>
    <n v="0.2389"/>
    <m/>
  </r>
  <r>
    <x v="18"/>
    <x v="0"/>
    <n v="0.2261"/>
    <m/>
  </r>
  <r>
    <x v="18"/>
    <x v="1"/>
    <n v="0.21129999999999999"/>
    <m/>
  </r>
  <r>
    <x v="18"/>
    <x v="2"/>
    <n v="0.19220000000000001"/>
    <m/>
  </r>
  <r>
    <x v="18"/>
    <x v="3"/>
    <n v="0.17430000000000001"/>
    <m/>
  </r>
  <r>
    <x v="18"/>
    <x v="4"/>
    <n v="0.15690000000000001"/>
    <m/>
  </r>
  <r>
    <x v="18"/>
    <x v="5"/>
    <n v="0.14299999999999999"/>
    <m/>
  </r>
  <r>
    <x v="18"/>
    <x v="6"/>
    <n v="0.1273"/>
    <m/>
  </r>
  <r>
    <x v="18"/>
    <x v="7"/>
    <n v="0.1148"/>
    <m/>
  </r>
  <r>
    <x v="18"/>
    <x v="8"/>
    <n v="0.10290000000000001"/>
    <m/>
  </r>
  <r>
    <x v="18"/>
    <x v="9"/>
    <n v="9.1600000000000001E-2"/>
    <m/>
  </r>
  <r>
    <x v="18"/>
    <x v="10"/>
    <n v="8.09E-2"/>
    <m/>
  </r>
  <r>
    <x v="18"/>
    <x v="11"/>
    <n v="7.1199999999999999E-2"/>
    <m/>
  </r>
  <r>
    <x v="18"/>
    <x v="12"/>
    <n v="6.2199999999999998E-2"/>
    <m/>
  </r>
  <r>
    <x v="18"/>
    <x v="13"/>
    <n v="5.45E-2"/>
    <m/>
  </r>
  <r>
    <x v="18"/>
    <x v="14"/>
    <n v="4.8599999999999997E-2"/>
    <m/>
  </r>
  <r>
    <x v="18"/>
    <x v="15"/>
    <n v="0.04"/>
    <m/>
  </r>
  <r>
    <x v="18"/>
    <x v="16"/>
    <n v="3.49E-2"/>
    <m/>
  </r>
  <r>
    <x v="18"/>
    <x v="17"/>
    <n v="0.03"/>
    <m/>
  </r>
  <r>
    <x v="18"/>
    <x v="18"/>
    <n v="2.53E-2"/>
    <m/>
  </r>
  <r>
    <x v="18"/>
    <x v="19"/>
    <n v="0.02"/>
    <m/>
  </r>
  <r>
    <x v="18"/>
    <x v="20"/>
    <n v="0.02"/>
    <m/>
  </r>
  <r>
    <x v="18"/>
    <x v="21"/>
    <n v="1.1599999999999999E-2"/>
    <m/>
  </r>
  <r>
    <x v="18"/>
    <x v="22"/>
    <n v="0.01"/>
    <m/>
  </r>
  <r>
    <x v="18"/>
    <x v="23"/>
    <n v="0.01"/>
    <m/>
  </r>
  <r>
    <x v="18"/>
    <x v="24"/>
    <n v="0.01"/>
    <m/>
  </r>
  <r>
    <x v="18"/>
    <x v="25"/>
    <n v="4.4999999999999997E-3"/>
    <m/>
  </r>
  <r>
    <x v="18"/>
    <x v="26"/>
    <n v="0"/>
    <m/>
  </r>
  <r>
    <x v="18"/>
    <x v="27"/>
    <n v="0"/>
    <m/>
  </r>
  <r>
    <x v="18"/>
    <x v="28"/>
    <n v="0"/>
    <m/>
  </r>
  <r>
    <x v="18"/>
    <x v="29"/>
    <n v="0"/>
    <m/>
  </r>
  <r>
    <x v="18"/>
    <x v="30"/>
    <n v="0"/>
    <m/>
  </r>
  <r>
    <x v="18"/>
    <x v="31"/>
    <n v="0"/>
    <m/>
  </r>
  <r>
    <x v="18"/>
    <x v="32"/>
    <n v="0"/>
    <m/>
  </r>
  <r>
    <x v="18"/>
    <x v="33"/>
    <n v="0"/>
    <m/>
  </r>
  <r>
    <x v="18"/>
    <x v="34"/>
    <n v="0"/>
    <m/>
  </r>
  <r>
    <x v="18"/>
    <x v="35"/>
    <n v="0"/>
    <m/>
  </r>
  <r>
    <x v="18"/>
    <x v="36"/>
    <n v="0"/>
    <m/>
  </r>
  <r>
    <x v="18"/>
    <x v="37"/>
    <n v="0"/>
    <m/>
  </r>
  <r>
    <x v="18"/>
    <x v="38"/>
    <n v="0"/>
    <m/>
  </r>
  <r>
    <x v="18"/>
    <x v="39"/>
    <n v="0"/>
    <m/>
  </r>
  <r>
    <x v="18"/>
    <x v="40"/>
    <n v="0"/>
    <m/>
  </r>
  <r>
    <x v="18"/>
    <x v="41"/>
    <n v="0"/>
    <m/>
  </r>
  <r>
    <x v="18"/>
    <x v="42"/>
    <n v="0"/>
    <m/>
  </r>
  <r>
    <x v="18"/>
    <x v="43"/>
    <n v="0"/>
    <m/>
  </r>
  <r>
    <x v="18"/>
    <x v="44"/>
    <n v="0"/>
    <m/>
  </r>
  <r>
    <x v="18"/>
    <x v="45"/>
    <n v="0"/>
    <m/>
  </r>
  <r>
    <x v="18"/>
    <x v="46"/>
    <n v="0"/>
    <m/>
  </r>
  <r>
    <x v="18"/>
    <x v="47"/>
    <n v="0"/>
    <m/>
  </r>
  <r>
    <x v="18"/>
    <x v="48"/>
    <n v="0"/>
    <m/>
  </r>
  <r>
    <x v="18"/>
    <x v="49"/>
    <n v="0"/>
    <m/>
  </r>
  <r>
    <x v="18"/>
    <x v="50"/>
    <n v="0"/>
    <m/>
  </r>
  <r>
    <x v="18"/>
    <x v="51"/>
    <n v="0"/>
    <m/>
  </r>
  <r>
    <x v="18"/>
    <x v="52"/>
    <n v="0"/>
    <m/>
  </r>
  <r>
    <x v="18"/>
    <x v="53"/>
    <n v="0"/>
    <m/>
  </r>
  <r>
    <x v="18"/>
    <x v="54"/>
    <n v="0"/>
    <m/>
  </r>
  <r>
    <x v="18"/>
    <x v="55"/>
    <n v="0"/>
    <m/>
  </r>
  <r>
    <x v="18"/>
    <x v="56"/>
    <n v="0"/>
    <m/>
  </r>
  <r>
    <x v="18"/>
    <x v="57"/>
    <n v="0"/>
    <m/>
  </r>
  <r>
    <x v="18"/>
    <x v="58"/>
    <n v="0"/>
    <m/>
  </r>
  <r>
    <x v="18"/>
    <x v="59"/>
    <n v="0"/>
    <m/>
  </r>
  <r>
    <x v="18"/>
    <x v="60"/>
    <n v="0"/>
    <m/>
  </r>
  <r>
    <x v="18"/>
    <x v="61"/>
    <n v="0"/>
    <m/>
  </r>
  <r>
    <x v="18"/>
    <x v="62"/>
    <n v="0"/>
    <m/>
  </r>
  <r>
    <x v="18"/>
    <x v="63"/>
    <n v="0"/>
    <m/>
  </r>
  <r>
    <x v="18"/>
    <x v="64"/>
    <n v="0"/>
    <m/>
  </r>
  <r>
    <x v="18"/>
    <x v="65"/>
    <n v="4.4999999999999997E-3"/>
    <m/>
  </r>
  <r>
    <x v="18"/>
    <x v="66"/>
    <n v="0.01"/>
    <m/>
  </r>
  <r>
    <x v="18"/>
    <x v="67"/>
    <n v="0.01"/>
    <m/>
  </r>
  <r>
    <x v="18"/>
    <x v="68"/>
    <n v="0.01"/>
    <m/>
  </r>
  <r>
    <x v="18"/>
    <x v="69"/>
    <n v="1.1599999999999999E-2"/>
    <m/>
  </r>
  <r>
    <x v="18"/>
    <x v="70"/>
    <n v="0.02"/>
    <m/>
  </r>
  <r>
    <x v="18"/>
    <x v="71"/>
    <n v="0.02"/>
    <m/>
  </r>
  <r>
    <x v="18"/>
    <x v="72"/>
    <n v="2.5100000000000001E-2"/>
    <m/>
  </r>
  <r>
    <x v="18"/>
    <x v="73"/>
    <n v="0.03"/>
    <m/>
  </r>
  <r>
    <x v="18"/>
    <x v="74"/>
    <n v="3.5099999999999999E-2"/>
    <m/>
  </r>
  <r>
    <x v="18"/>
    <x v="75"/>
    <n v="0.04"/>
    <m/>
  </r>
  <r>
    <x v="18"/>
    <x v="76"/>
    <n v="4.9000000000000002E-2"/>
    <m/>
  </r>
  <r>
    <x v="18"/>
    <x v="77"/>
    <n v="5.4899999999999997E-2"/>
    <m/>
  </r>
  <r>
    <x v="18"/>
    <x v="78"/>
    <n v="6.2399999999999997E-2"/>
    <m/>
  </r>
  <r>
    <x v="18"/>
    <x v="79"/>
    <n v="7.0999999999999994E-2"/>
    <m/>
  </r>
  <r>
    <x v="18"/>
    <x v="80"/>
    <n v="8.0799999999999997E-2"/>
    <m/>
  </r>
  <r>
    <x v="18"/>
    <x v="81"/>
    <n v="9.1499999999999998E-2"/>
    <m/>
  </r>
  <r>
    <x v="18"/>
    <x v="82"/>
    <n v="0.1027"/>
    <m/>
  </r>
  <r>
    <x v="18"/>
    <x v="83"/>
    <n v="0.1147"/>
    <m/>
  </r>
  <r>
    <x v="18"/>
    <x v="84"/>
    <n v="0.12690000000000001"/>
    <m/>
  </r>
  <r>
    <x v="18"/>
    <x v="85"/>
    <n v="0.14299999999999999"/>
    <m/>
  </r>
  <r>
    <x v="18"/>
    <x v="86"/>
    <n v="0.15690000000000001"/>
    <m/>
  </r>
  <r>
    <x v="18"/>
    <x v="87"/>
    <n v="0.17449999999999999"/>
    <m/>
  </r>
  <r>
    <x v="18"/>
    <x v="88"/>
    <n v="0.19189999999999999"/>
    <m/>
  </r>
  <r>
    <x v="18"/>
    <x v="89"/>
    <n v="0.2112"/>
    <m/>
  </r>
  <r>
    <x v="18"/>
    <x v="90"/>
    <n v="0.22670000000000001"/>
    <m/>
  </r>
  <r>
    <x v="19"/>
    <x v="0"/>
    <n v="0.2147"/>
    <m/>
  </r>
  <r>
    <x v="19"/>
    <x v="1"/>
    <n v="0.19969999999999999"/>
    <m/>
  </r>
  <r>
    <x v="19"/>
    <x v="2"/>
    <n v="0.1807"/>
    <m/>
  </r>
  <r>
    <x v="19"/>
    <x v="3"/>
    <n v="0.16350000000000001"/>
    <m/>
  </r>
  <r>
    <x v="19"/>
    <x v="4"/>
    <n v="0.14599999999999999"/>
    <m/>
  </r>
  <r>
    <x v="19"/>
    <x v="5"/>
    <n v="0.1323"/>
    <m/>
  </r>
  <r>
    <x v="19"/>
    <x v="6"/>
    <n v="0.1171"/>
    <m/>
  </r>
  <r>
    <x v="19"/>
    <x v="7"/>
    <n v="0.105"/>
    <m/>
  </r>
  <r>
    <x v="19"/>
    <x v="8"/>
    <n v="9.3200000000000005E-2"/>
    <m/>
  </r>
  <r>
    <x v="19"/>
    <x v="9"/>
    <n v="8.2400000000000001E-2"/>
    <m/>
  </r>
  <r>
    <x v="19"/>
    <x v="10"/>
    <n v="7.2099999999999997E-2"/>
    <m/>
  </r>
  <r>
    <x v="19"/>
    <x v="11"/>
    <n v="6.2899999999999998E-2"/>
    <m/>
  </r>
  <r>
    <x v="19"/>
    <x v="12"/>
    <n v="5.4699999999999999E-2"/>
    <m/>
  </r>
  <r>
    <x v="19"/>
    <x v="13"/>
    <n v="4.82E-2"/>
    <m/>
  </r>
  <r>
    <x v="19"/>
    <x v="14"/>
    <n v="0.04"/>
    <m/>
  </r>
  <r>
    <x v="19"/>
    <x v="15"/>
    <n v="3.3799999999999997E-2"/>
    <m/>
  </r>
  <r>
    <x v="19"/>
    <x v="16"/>
    <n v="0.03"/>
    <m/>
  </r>
  <r>
    <x v="19"/>
    <x v="17"/>
    <n v="2.3099999999999999E-2"/>
    <m/>
  </r>
  <r>
    <x v="19"/>
    <x v="18"/>
    <n v="0.02"/>
    <m/>
  </r>
  <r>
    <x v="19"/>
    <x v="19"/>
    <n v="1.7999999999999999E-2"/>
    <m/>
  </r>
  <r>
    <x v="19"/>
    <x v="20"/>
    <n v="0.01"/>
    <m/>
  </r>
  <r>
    <x v="19"/>
    <x v="21"/>
    <n v="0.01"/>
    <m/>
  </r>
  <r>
    <x v="19"/>
    <x v="22"/>
    <n v="0.01"/>
    <m/>
  </r>
  <r>
    <x v="19"/>
    <x v="23"/>
    <n v="8.3000000000000001E-3"/>
    <m/>
  </r>
  <r>
    <x v="19"/>
    <x v="24"/>
    <n v="0"/>
    <m/>
  </r>
  <r>
    <x v="19"/>
    <x v="25"/>
    <n v="0"/>
    <m/>
  </r>
  <r>
    <x v="19"/>
    <x v="26"/>
    <n v="0"/>
    <m/>
  </r>
  <r>
    <x v="19"/>
    <x v="27"/>
    <n v="0"/>
    <m/>
  </r>
  <r>
    <x v="19"/>
    <x v="28"/>
    <n v="0"/>
    <m/>
  </r>
  <r>
    <x v="19"/>
    <x v="29"/>
    <n v="0"/>
    <m/>
  </r>
  <r>
    <x v="19"/>
    <x v="30"/>
    <n v="0"/>
    <m/>
  </r>
  <r>
    <x v="19"/>
    <x v="31"/>
    <n v="0"/>
    <m/>
  </r>
  <r>
    <x v="19"/>
    <x v="32"/>
    <n v="0"/>
    <m/>
  </r>
  <r>
    <x v="19"/>
    <x v="33"/>
    <n v="0"/>
    <m/>
  </r>
  <r>
    <x v="19"/>
    <x v="34"/>
    <n v="0"/>
    <m/>
  </r>
  <r>
    <x v="19"/>
    <x v="35"/>
    <n v="0"/>
    <m/>
  </r>
  <r>
    <x v="19"/>
    <x v="36"/>
    <n v="0"/>
    <m/>
  </r>
  <r>
    <x v="19"/>
    <x v="37"/>
    <n v="0"/>
    <m/>
  </r>
  <r>
    <x v="19"/>
    <x v="38"/>
    <n v="0"/>
    <m/>
  </r>
  <r>
    <x v="19"/>
    <x v="39"/>
    <n v="0"/>
    <m/>
  </r>
  <r>
    <x v="19"/>
    <x v="40"/>
    <n v="0"/>
    <m/>
  </r>
  <r>
    <x v="19"/>
    <x v="41"/>
    <n v="0"/>
    <m/>
  </r>
  <r>
    <x v="19"/>
    <x v="42"/>
    <n v="0"/>
    <m/>
  </r>
  <r>
    <x v="19"/>
    <x v="43"/>
    <n v="0"/>
    <m/>
  </r>
  <r>
    <x v="19"/>
    <x v="44"/>
    <n v="0"/>
    <m/>
  </r>
  <r>
    <x v="19"/>
    <x v="45"/>
    <n v="0"/>
    <m/>
  </r>
  <r>
    <x v="19"/>
    <x v="46"/>
    <n v="0"/>
    <m/>
  </r>
  <r>
    <x v="19"/>
    <x v="47"/>
    <n v="0"/>
    <m/>
  </r>
  <r>
    <x v="19"/>
    <x v="48"/>
    <n v="0"/>
    <m/>
  </r>
  <r>
    <x v="19"/>
    <x v="49"/>
    <n v="0"/>
    <m/>
  </r>
  <r>
    <x v="19"/>
    <x v="50"/>
    <n v="0"/>
    <m/>
  </r>
  <r>
    <x v="19"/>
    <x v="51"/>
    <n v="0"/>
    <m/>
  </r>
  <r>
    <x v="19"/>
    <x v="52"/>
    <n v="0"/>
    <m/>
  </r>
  <r>
    <x v="19"/>
    <x v="53"/>
    <n v="0"/>
    <m/>
  </r>
  <r>
    <x v="19"/>
    <x v="54"/>
    <n v="0"/>
    <m/>
  </r>
  <r>
    <x v="19"/>
    <x v="55"/>
    <n v="0"/>
    <m/>
  </r>
  <r>
    <x v="19"/>
    <x v="56"/>
    <n v="0"/>
    <m/>
  </r>
  <r>
    <x v="19"/>
    <x v="57"/>
    <n v="0"/>
    <m/>
  </r>
  <r>
    <x v="19"/>
    <x v="58"/>
    <n v="0"/>
    <m/>
  </r>
  <r>
    <x v="19"/>
    <x v="59"/>
    <n v="0"/>
    <m/>
  </r>
  <r>
    <x v="19"/>
    <x v="60"/>
    <n v="0"/>
    <m/>
  </r>
  <r>
    <x v="19"/>
    <x v="61"/>
    <n v="0"/>
    <m/>
  </r>
  <r>
    <x v="19"/>
    <x v="62"/>
    <n v="0"/>
    <m/>
  </r>
  <r>
    <x v="19"/>
    <x v="63"/>
    <n v="0"/>
    <m/>
  </r>
  <r>
    <x v="19"/>
    <x v="64"/>
    <n v="0"/>
    <m/>
  </r>
  <r>
    <x v="19"/>
    <x v="65"/>
    <n v="0"/>
    <m/>
  </r>
  <r>
    <x v="19"/>
    <x v="66"/>
    <n v="0"/>
    <m/>
  </r>
  <r>
    <x v="19"/>
    <x v="67"/>
    <n v="8.6E-3"/>
    <m/>
  </r>
  <r>
    <x v="19"/>
    <x v="68"/>
    <n v="0.01"/>
    <m/>
  </r>
  <r>
    <x v="19"/>
    <x v="69"/>
    <n v="0.01"/>
    <m/>
  </r>
  <r>
    <x v="19"/>
    <x v="70"/>
    <n v="0.01"/>
    <m/>
  </r>
  <r>
    <x v="19"/>
    <x v="71"/>
    <n v="1.7999999999999999E-2"/>
    <m/>
  </r>
  <r>
    <x v="19"/>
    <x v="72"/>
    <n v="0.02"/>
    <m/>
  </r>
  <r>
    <x v="19"/>
    <x v="73"/>
    <n v="2.29E-2"/>
    <m/>
  </r>
  <r>
    <x v="19"/>
    <x v="74"/>
    <n v="0.03"/>
    <m/>
  </r>
  <r>
    <x v="19"/>
    <x v="75"/>
    <n v="3.4000000000000002E-2"/>
    <m/>
  </r>
  <r>
    <x v="19"/>
    <x v="76"/>
    <n v="0.04"/>
    <m/>
  </r>
  <r>
    <x v="19"/>
    <x v="77"/>
    <n v="4.8399999999999999E-2"/>
    <m/>
  </r>
  <r>
    <x v="19"/>
    <x v="78"/>
    <n v="5.4699999999999999E-2"/>
    <m/>
  </r>
  <r>
    <x v="19"/>
    <x v="79"/>
    <n v="6.2700000000000006E-2"/>
    <m/>
  </r>
  <r>
    <x v="19"/>
    <x v="80"/>
    <n v="7.2099999999999997E-2"/>
    <m/>
  </r>
  <r>
    <x v="19"/>
    <x v="81"/>
    <n v="8.2199999999999995E-2"/>
    <m/>
  </r>
  <r>
    <x v="19"/>
    <x v="82"/>
    <n v="9.3200000000000005E-2"/>
    <m/>
  </r>
  <r>
    <x v="19"/>
    <x v="83"/>
    <n v="0.1048"/>
    <m/>
  </r>
  <r>
    <x v="19"/>
    <x v="84"/>
    <n v="0.1169"/>
    <m/>
  </r>
  <r>
    <x v="19"/>
    <x v="85"/>
    <n v="0.1321"/>
    <m/>
  </r>
  <r>
    <x v="19"/>
    <x v="86"/>
    <n v="0.14610000000000001"/>
    <m/>
  </r>
  <r>
    <x v="19"/>
    <x v="87"/>
    <n v="0.16339999999999999"/>
    <m/>
  </r>
  <r>
    <x v="19"/>
    <x v="88"/>
    <n v="0.18060000000000001"/>
    <m/>
  </r>
  <r>
    <x v="19"/>
    <x v="89"/>
    <n v="0.19939999999999999"/>
    <m/>
  </r>
  <r>
    <x v="19"/>
    <x v="90"/>
    <n v="0.2147"/>
    <m/>
  </r>
  <r>
    <x v="20"/>
    <x v="0"/>
    <n v="0.2036"/>
    <m/>
  </r>
  <r>
    <x v="20"/>
    <x v="1"/>
    <n v="0.1883"/>
    <m/>
  </r>
  <r>
    <x v="20"/>
    <x v="2"/>
    <n v="0.1694"/>
    <m/>
  </r>
  <r>
    <x v="20"/>
    <x v="3"/>
    <n v="0.15260000000000001"/>
    <m/>
  </r>
  <r>
    <x v="20"/>
    <x v="4"/>
    <n v="0.1358"/>
    <m/>
  </r>
  <r>
    <x v="20"/>
    <x v="5"/>
    <n v="0.12230000000000001"/>
    <m/>
  </r>
  <r>
    <x v="20"/>
    <x v="6"/>
    <n v="0.10730000000000001"/>
    <m/>
  </r>
  <r>
    <x v="20"/>
    <x v="7"/>
    <n v="9.5299999999999996E-2"/>
    <m/>
  </r>
  <r>
    <x v="20"/>
    <x v="8"/>
    <n v="8.4099999999999994E-2"/>
    <m/>
  </r>
  <r>
    <x v="20"/>
    <x v="9"/>
    <n v="7.3499999999999996E-2"/>
    <m/>
  </r>
  <r>
    <x v="20"/>
    <x v="10"/>
    <n v="6.3799999999999996E-2"/>
    <m/>
  </r>
  <r>
    <x v="20"/>
    <x v="11"/>
    <n v="5.5199999999999999E-2"/>
    <m/>
  </r>
  <r>
    <x v="20"/>
    <x v="12"/>
    <n v="4.82E-2"/>
    <m/>
  </r>
  <r>
    <x v="20"/>
    <x v="13"/>
    <n v="0.04"/>
    <m/>
  </r>
  <r>
    <x v="20"/>
    <x v="14"/>
    <n v="3.3300000000000003E-2"/>
    <m/>
  </r>
  <r>
    <x v="20"/>
    <x v="15"/>
    <n v="0.03"/>
    <m/>
  </r>
  <r>
    <x v="20"/>
    <x v="16"/>
    <n v="2.1499999999999998E-2"/>
    <m/>
  </r>
  <r>
    <x v="20"/>
    <x v="17"/>
    <n v="0.02"/>
    <m/>
  </r>
  <r>
    <x v="20"/>
    <x v="18"/>
    <n v="1.5800000000000002E-2"/>
    <m/>
  </r>
  <r>
    <x v="20"/>
    <x v="19"/>
    <n v="0.01"/>
    <m/>
  </r>
  <r>
    <x v="20"/>
    <x v="20"/>
    <n v="0.01"/>
    <m/>
  </r>
  <r>
    <x v="20"/>
    <x v="21"/>
    <n v="0.01"/>
    <m/>
  </r>
  <r>
    <x v="20"/>
    <x v="22"/>
    <n v="3.3E-3"/>
    <m/>
  </r>
  <r>
    <x v="20"/>
    <x v="23"/>
    <n v="0"/>
    <m/>
  </r>
  <r>
    <x v="20"/>
    <x v="24"/>
    <n v="0"/>
    <m/>
  </r>
  <r>
    <x v="20"/>
    <x v="25"/>
    <n v="0"/>
    <m/>
  </r>
  <r>
    <x v="20"/>
    <x v="26"/>
    <n v="0"/>
    <m/>
  </r>
  <r>
    <x v="20"/>
    <x v="27"/>
    <n v="0"/>
    <m/>
  </r>
  <r>
    <x v="20"/>
    <x v="28"/>
    <n v="0"/>
    <m/>
  </r>
  <r>
    <x v="20"/>
    <x v="29"/>
    <n v="0"/>
    <m/>
  </r>
  <r>
    <x v="20"/>
    <x v="30"/>
    <n v="0"/>
    <m/>
  </r>
  <r>
    <x v="20"/>
    <x v="31"/>
    <n v="0"/>
    <m/>
  </r>
  <r>
    <x v="20"/>
    <x v="32"/>
    <n v="0"/>
    <m/>
  </r>
  <r>
    <x v="20"/>
    <x v="33"/>
    <n v="0"/>
    <m/>
  </r>
  <r>
    <x v="20"/>
    <x v="34"/>
    <n v="0"/>
    <m/>
  </r>
  <r>
    <x v="20"/>
    <x v="35"/>
    <n v="0"/>
    <m/>
  </r>
  <r>
    <x v="20"/>
    <x v="36"/>
    <n v="0"/>
    <m/>
  </r>
  <r>
    <x v="20"/>
    <x v="37"/>
    <n v="0"/>
    <m/>
  </r>
  <r>
    <x v="20"/>
    <x v="38"/>
    <n v="0"/>
    <m/>
  </r>
  <r>
    <x v="20"/>
    <x v="39"/>
    <n v="0"/>
    <m/>
  </r>
  <r>
    <x v="20"/>
    <x v="40"/>
    <n v="0"/>
    <m/>
  </r>
  <r>
    <x v="20"/>
    <x v="41"/>
    <n v="0"/>
    <m/>
  </r>
  <r>
    <x v="20"/>
    <x v="42"/>
    <n v="0"/>
    <m/>
  </r>
  <r>
    <x v="20"/>
    <x v="43"/>
    <n v="0"/>
    <m/>
  </r>
  <r>
    <x v="20"/>
    <x v="44"/>
    <n v="0"/>
    <m/>
  </r>
  <r>
    <x v="20"/>
    <x v="45"/>
    <n v="0"/>
    <m/>
  </r>
  <r>
    <x v="20"/>
    <x v="46"/>
    <n v="0"/>
    <m/>
  </r>
  <r>
    <x v="20"/>
    <x v="47"/>
    <n v="0"/>
    <m/>
  </r>
  <r>
    <x v="20"/>
    <x v="48"/>
    <n v="0"/>
    <m/>
  </r>
  <r>
    <x v="20"/>
    <x v="49"/>
    <n v="0"/>
    <m/>
  </r>
  <r>
    <x v="20"/>
    <x v="50"/>
    <n v="0"/>
    <m/>
  </r>
  <r>
    <x v="20"/>
    <x v="51"/>
    <n v="0"/>
    <m/>
  </r>
  <r>
    <x v="20"/>
    <x v="52"/>
    <n v="0"/>
    <m/>
  </r>
  <r>
    <x v="20"/>
    <x v="53"/>
    <n v="0"/>
    <m/>
  </r>
  <r>
    <x v="20"/>
    <x v="54"/>
    <n v="0"/>
    <m/>
  </r>
  <r>
    <x v="20"/>
    <x v="55"/>
    <n v="0"/>
    <m/>
  </r>
  <r>
    <x v="20"/>
    <x v="56"/>
    <n v="0"/>
    <m/>
  </r>
  <r>
    <x v="20"/>
    <x v="57"/>
    <n v="0"/>
    <m/>
  </r>
  <r>
    <x v="20"/>
    <x v="58"/>
    <n v="0"/>
    <m/>
  </r>
  <r>
    <x v="20"/>
    <x v="59"/>
    <n v="0"/>
    <m/>
  </r>
  <r>
    <x v="20"/>
    <x v="60"/>
    <n v="0"/>
    <m/>
  </r>
  <r>
    <x v="20"/>
    <x v="61"/>
    <n v="0"/>
    <m/>
  </r>
  <r>
    <x v="20"/>
    <x v="62"/>
    <n v="0"/>
    <m/>
  </r>
  <r>
    <x v="20"/>
    <x v="63"/>
    <n v="0"/>
    <m/>
  </r>
  <r>
    <x v="20"/>
    <x v="64"/>
    <n v="0"/>
    <m/>
  </r>
  <r>
    <x v="20"/>
    <x v="65"/>
    <n v="0"/>
    <m/>
  </r>
  <r>
    <x v="20"/>
    <x v="66"/>
    <n v="0"/>
    <m/>
  </r>
  <r>
    <x v="20"/>
    <x v="67"/>
    <n v="0"/>
    <m/>
  </r>
  <r>
    <x v="20"/>
    <x v="68"/>
    <n v="4.0000000000000001E-3"/>
    <m/>
  </r>
  <r>
    <x v="20"/>
    <x v="69"/>
    <n v="0.01"/>
    <m/>
  </r>
  <r>
    <x v="20"/>
    <x v="70"/>
    <n v="0.01"/>
    <m/>
  </r>
  <r>
    <x v="20"/>
    <x v="71"/>
    <n v="0.01"/>
    <m/>
  </r>
  <r>
    <x v="20"/>
    <x v="72"/>
    <n v="1.5599999999999999E-2"/>
    <m/>
  </r>
  <r>
    <x v="20"/>
    <x v="73"/>
    <n v="0.02"/>
    <m/>
  </r>
  <r>
    <x v="20"/>
    <x v="74"/>
    <n v="2.1499999999999998E-2"/>
    <m/>
  </r>
  <r>
    <x v="20"/>
    <x v="75"/>
    <n v="0.03"/>
    <m/>
  </r>
  <r>
    <x v="20"/>
    <x v="76"/>
    <n v="3.3300000000000003E-2"/>
    <m/>
  </r>
  <r>
    <x v="20"/>
    <x v="77"/>
    <n v="0.04"/>
    <m/>
  </r>
  <r>
    <x v="20"/>
    <x v="78"/>
    <n v="4.7800000000000002E-2"/>
    <m/>
  </r>
  <r>
    <x v="20"/>
    <x v="79"/>
    <n v="5.5E-2"/>
    <m/>
  </r>
  <r>
    <x v="20"/>
    <x v="80"/>
    <n v="6.3600000000000004E-2"/>
    <m/>
  </r>
  <r>
    <x v="20"/>
    <x v="81"/>
    <n v="7.3499999999999996E-2"/>
    <m/>
  </r>
  <r>
    <x v="20"/>
    <x v="82"/>
    <n v="8.4099999999999994E-2"/>
    <m/>
  </r>
  <r>
    <x v="20"/>
    <x v="83"/>
    <n v="9.5200000000000007E-2"/>
    <m/>
  </r>
  <r>
    <x v="20"/>
    <x v="84"/>
    <n v="0.1071"/>
    <m/>
  </r>
  <r>
    <x v="20"/>
    <x v="85"/>
    <n v="0.122"/>
    <m/>
  </r>
  <r>
    <x v="20"/>
    <x v="86"/>
    <n v="0.1358"/>
    <m/>
  </r>
  <r>
    <x v="20"/>
    <x v="87"/>
    <n v="0.1525"/>
    <m/>
  </r>
  <r>
    <x v="20"/>
    <x v="88"/>
    <n v="0.1694"/>
    <m/>
  </r>
  <r>
    <x v="20"/>
    <x v="89"/>
    <n v="0.1883"/>
    <m/>
  </r>
  <r>
    <x v="20"/>
    <x v="90"/>
    <n v="0.2036"/>
    <m/>
  </r>
  <r>
    <x v="21"/>
    <x v="0"/>
    <n v="0.1928"/>
    <m/>
  </r>
  <r>
    <x v="21"/>
    <x v="1"/>
    <n v="0.17780000000000001"/>
    <m/>
  </r>
  <r>
    <x v="21"/>
    <x v="2"/>
    <n v="0.15909999999999999"/>
    <m/>
  </r>
  <r>
    <x v="21"/>
    <x v="3"/>
    <n v="0.1426"/>
    <m/>
  </r>
  <r>
    <x v="21"/>
    <x v="4"/>
    <n v="0.126"/>
    <m/>
  </r>
  <r>
    <x v="21"/>
    <x v="5"/>
    <n v="0.1128"/>
    <m/>
  </r>
  <r>
    <x v="21"/>
    <x v="6"/>
    <n v="9.8299999999999998E-2"/>
    <m/>
  </r>
  <r>
    <x v="21"/>
    <x v="7"/>
    <n v="8.6400000000000005E-2"/>
    <m/>
  </r>
  <r>
    <x v="21"/>
    <x v="8"/>
    <n v="7.5399999999999995E-2"/>
    <m/>
  </r>
  <r>
    <x v="21"/>
    <x v="9"/>
    <n v="6.5500000000000003E-2"/>
    <m/>
  </r>
  <r>
    <x v="21"/>
    <x v="10"/>
    <n v="5.6399999999999999E-2"/>
    <m/>
  </r>
  <r>
    <x v="21"/>
    <x v="11"/>
    <n v="4.8800000000000003E-2"/>
    <m/>
  </r>
  <r>
    <x v="21"/>
    <x v="12"/>
    <n v="0.04"/>
    <m/>
  </r>
  <r>
    <x v="21"/>
    <x v="13"/>
    <n v="3.3300000000000003E-2"/>
    <m/>
  </r>
  <r>
    <x v="21"/>
    <x v="14"/>
    <n v="0.03"/>
    <m/>
  </r>
  <r>
    <x v="21"/>
    <x v="15"/>
    <n v="2.06E-2"/>
    <m/>
  </r>
  <r>
    <x v="21"/>
    <x v="16"/>
    <n v="0.02"/>
    <m/>
  </r>
  <r>
    <x v="21"/>
    <x v="17"/>
    <n v="1.3599999999999999E-2"/>
    <m/>
  </r>
  <r>
    <x v="21"/>
    <x v="18"/>
    <n v="0.01"/>
    <m/>
  </r>
  <r>
    <x v="21"/>
    <x v="19"/>
    <n v="0.01"/>
    <m/>
  </r>
  <r>
    <x v="21"/>
    <x v="20"/>
    <n v="0.01"/>
    <m/>
  </r>
  <r>
    <x v="21"/>
    <x v="21"/>
    <n v="0"/>
    <m/>
  </r>
  <r>
    <x v="21"/>
    <x v="22"/>
    <n v="0"/>
    <m/>
  </r>
  <r>
    <x v="21"/>
    <x v="23"/>
    <n v="0"/>
    <m/>
  </r>
  <r>
    <x v="21"/>
    <x v="24"/>
    <n v="0"/>
    <m/>
  </r>
  <r>
    <x v="21"/>
    <x v="25"/>
    <n v="0"/>
    <m/>
  </r>
  <r>
    <x v="21"/>
    <x v="26"/>
    <n v="0"/>
    <m/>
  </r>
  <r>
    <x v="21"/>
    <x v="27"/>
    <n v="0"/>
    <m/>
  </r>
  <r>
    <x v="21"/>
    <x v="28"/>
    <n v="0"/>
    <m/>
  </r>
  <r>
    <x v="21"/>
    <x v="29"/>
    <n v="0"/>
    <m/>
  </r>
  <r>
    <x v="21"/>
    <x v="30"/>
    <n v="0"/>
    <m/>
  </r>
  <r>
    <x v="21"/>
    <x v="31"/>
    <n v="0"/>
    <m/>
  </r>
  <r>
    <x v="21"/>
    <x v="32"/>
    <n v="0"/>
    <m/>
  </r>
  <r>
    <x v="21"/>
    <x v="33"/>
    <n v="0"/>
    <m/>
  </r>
  <r>
    <x v="21"/>
    <x v="34"/>
    <n v="0"/>
    <m/>
  </r>
  <r>
    <x v="21"/>
    <x v="35"/>
    <n v="0"/>
    <m/>
  </r>
  <r>
    <x v="21"/>
    <x v="36"/>
    <n v="0"/>
    <m/>
  </r>
  <r>
    <x v="21"/>
    <x v="37"/>
    <n v="0"/>
    <m/>
  </r>
  <r>
    <x v="21"/>
    <x v="38"/>
    <n v="0"/>
    <m/>
  </r>
  <r>
    <x v="21"/>
    <x v="39"/>
    <n v="0"/>
    <m/>
  </r>
  <r>
    <x v="21"/>
    <x v="40"/>
    <n v="0"/>
    <m/>
  </r>
  <r>
    <x v="21"/>
    <x v="41"/>
    <n v="0"/>
    <m/>
  </r>
  <r>
    <x v="21"/>
    <x v="42"/>
    <n v="0"/>
    <m/>
  </r>
  <r>
    <x v="21"/>
    <x v="43"/>
    <n v="0"/>
    <m/>
  </r>
  <r>
    <x v="21"/>
    <x v="44"/>
    <n v="0"/>
    <m/>
  </r>
  <r>
    <x v="21"/>
    <x v="45"/>
    <n v="0"/>
    <m/>
  </r>
  <r>
    <x v="21"/>
    <x v="46"/>
    <n v="0"/>
    <m/>
  </r>
  <r>
    <x v="21"/>
    <x v="47"/>
    <n v="0"/>
    <m/>
  </r>
  <r>
    <x v="21"/>
    <x v="48"/>
    <n v="0"/>
    <m/>
  </r>
  <r>
    <x v="21"/>
    <x v="49"/>
    <n v="0"/>
    <m/>
  </r>
  <r>
    <x v="21"/>
    <x v="50"/>
    <n v="0"/>
    <m/>
  </r>
  <r>
    <x v="21"/>
    <x v="51"/>
    <n v="0"/>
    <m/>
  </r>
  <r>
    <x v="21"/>
    <x v="52"/>
    <n v="0"/>
    <m/>
  </r>
  <r>
    <x v="21"/>
    <x v="53"/>
    <n v="0"/>
    <m/>
  </r>
  <r>
    <x v="21"/>
    <x v="54"/>
    <n v="0"/>
    <m/>
  </r>
  <r>
    <x v="21"/>
    <x v="55"/>
    <n v="0"/>
    <m/>
  </r>
  <r>
    <x v="21"/>
    <x v="56"/>
    <n v="0"/>
    <m/>
  </r>
  <r>
    <x v="21"/>
    <x v="57"/>
    <n v="0"/>
    <m/>
  </r>
  <r>
    <x v="21"/>
    <x v="58"/>
    <n v="0"/>
    <m/>
  </r>
  <r>
    <x v="21"/>
    <x v="59"/>
    <n v="0"/>
    <m/>
  </r>
  <r>
    <x v="21"/>
    <x v="60"/>
    <n v="0"/>
    <m/>
  </r>
  <r>
    <x v="21"/>
    <x v="61"/>
    <n v="0"/>
    <m/>
  </r>
  <r>
    <x v="21"/>
    <x v="62"/>
    <n v="0"/>
    <m/>
  </r>
  <r>
    <x v="21"/>
    <x v="63"/>
    <n v="0"/>
    <m/>
  </r>
  <r>
    <x v="21"/>
    <x v="64"/>
    <n v="0"/>
    <m/>
  </r>
  <r>
    <x v="21"/>
    <x v="65"/>
    <n v="0"/>
    <m/>
  </r>
  <r>
    <x v="21"/>
    <x v="66"/>
    <n v="0"/>
    <m/>
  </r>
  <r>
    <x v="21"/>
    <x v="67"/>
    <n v="0"/>
    <m/>
  </r>
  <r>
    <x v="21"/>
    <x v="68"/>
    <n v="0"/>
    <m/>
  </r>
  <r>
    <x v="21"/>
    <x v="69"/>
    <n v="5.0000000000000001E-4"/>
    <m/>
  </r>
  <r>
    <x v="21"/>
    <x v="70"/>
    <n v="0.01"/>
    <m/>
  </r>
  <r>
    <x v="21"/>
    <x v="71"/>
    <n v="0.01"/>
    <m/>
  </r>
  <r>
    <x v="21"/>
    <x v="72"/>
    <n v="0.01"/>
    <m/>
  </r>
  <r>
    <x v="21"/>
    <x v="73"/>
    <n v="1.3299999999999999E-2"/>
    <m/>
  </r>
  <r>
    <x v="21"/>
    <x v="74"/>
    <n v="0.02"/>
    <m/>
  </r>
  <r>
    <x v="21"/>
    <x v="75"/>
    <n v="2.0799999999999999E-2"/>
    <m/>
  </r>
  <r>
    <x v="21"/>
    <x v="76"/>
    <n v="0.03"/>
    <m/>
  </r>
  <r>
    <x v="21"/>
    <x v="77"/>
    <n v="3.3500000000000002E-2"/>
    <m/>
  </r>
  <r>
    <x v="21"/>
    <x v="78"/>
    <n v="0.04"/>
    <m/>
  </r>
  <r>
    <x v="21"/>
    <x v="79"/>
    <n v="4.87E-2"/>
    <m/>
  </r>
  <r>
    <x v="21"/>
    <x v="80"/>
    <n v="5.6399999999999999E-2"/>
    <m/>
  </r>
  <r>
    <x v="21"/>
    <x v="81"/>
    <n v="6.5299999999999997E-2"/>
    <m/>
  </r>
  <r>
    <x v="21"/>
    <x v="82"/>
    <n v="7.5399999999999995E-2"/>
    <m/>
  </r>
  <r>
    <x v="21"/>
    <x v="83"/>
    <n v="8.6199999999999999E-2"/>
    <m/>
  </r>
  <r>
    <x v="21"/>
    <x v="84"/>
    <n v="9.7600000000000006E-2"/>
    <m/>
  </r>
  <r>
    <x v="21"/>
    <x v="85"/>
    <n v="0.1128"/>
    <m/>
  </r>
  <r>
    <x v="21"/>
    <x v="86"/>
    <n v="0.1258"/>
    <m/>
  </r>
  <r>
    <x v="21"/>
    <x v="87"/>
    <n v="0.14249999999999999"/>
    <m/>
  </r>
  <r>
    <x v="21"/>
    <x v="88"/>
    <n v="0.15909999999999999"/>
    <m/>
  </r>
  <r>
    <x v="21"/>
    <x v="89"/>
    <n v="0.17749999999999999"/>
    <m/>
  </r>
  <r>
    <x v="21"/>
    <x v="90"/>
    <n v="0.1928"/>
    <m/>
  </r>
  <r>
    <x v="22"/>
    <x v="0"/>
    <n v="0.1825"/>
    <m/>
  </r>
  <r>
    <x v="22"/>
    <x v="1"/>
    <n v="0.16750000000000001"/>
    <m/>
  </r>
  <r>
    <x v="22"/>
    <x v="2"/>
    <n v="0.14910000000000001"/>
    <m/>
  </r>
  <r>
    <x v="22"/>
    <x v="3"/>
    <n v="0.1331"/>
    <m/>
  </r>
  <r>
    <x v="22"/>
    <x v="4"/>
    <n v="0.1163"/>
    <m/>
  </r>
  <r>
    <x v="22"/>
    <x v="5"/>
    <n v="0.10340000000000001"/>
    <m/>
  </r>
  <r>
    <x v="22"/>
    <x v="6"/>
    <n v="0.09"/>
    <m/>
  </r>
  <r>
    <x v="22"/>
    <x v="7"/>
    <n v="7.7799999999999994E-2"/>
    <m/>
  </r>
  <r>
    <x v="22"/>
    <x v="8"/>
    <n v="6.7500000000000004E-2"/>
    <m/>
  </r>
  <r>
    <x v="22"/>
    <x v="9"/>
    <n v="5.8000000000000003E-2"/>
    <m/>
  </r>
  <r>
    <x v="22"/>
    <x v="10"/>
    <n v="0.05"/>
    <m/>
  </r>
  <r>
    <x v="22"/>
    <x v="11"/>
    <n v="0.04"/>
    <m/>
  </r>
  <r>
    <x v="22"/>
    <x v="12"/>
    <n v="3.39E-2"/>
    <m/>
  </r>
  <r>
    <x v="22"/>
    <x v="13"/>
    <n v="0.03"/>
    <m/>
  </r>
  <r>
    <x v="22"/>
    <x v="14"/>
    <n v="2.06E-2"/>
    <m/>
  </r>
  <r>
    <x v="22"/>
    <x v="15"/>
    <n v="0.02"/>
    <m/>
  </r>
  <r>
    <x v="22"/>
    <x v="16"/>
    <n v="1.26E-2"/>
    <m/>
  </r>
  <r>
    <x v="22"/>
    <x v="17"/>
    <n v="0.01"/>
    <m/>
  </r>
  <r>
    <x v="22"/>
    <x v="18"/>
    <n v="0.01"/>
    <m/>
  </r>
  <r>
    <x v="22"/>
    <x v="19"/>
    <n v="7.6E-3"/>
    <m/>
  </r>
  <r>
    <x v="22"/>
    <x v="20"/>
    <n v="0"/>
    <m/>
  </r>
  <r>
    <x v="22"/>
    <x v="21"/>
    <n v="0"/>
    <m/>
  </r>
  <r>
    <x v="22"/>
    <x v="22"/>
    <n v="0"/>
    <m/>
  </r>
  <r>
    <x v="22"/>
    <x v="23"/>
    <n v="0"/>
    <m/>
  </r>
  <r>
    <x v="22"/>
    <x v="24"/>
    <n v="0"/>
    <m/>
  </r>
  <r>
    <x v="22"/>
    <x v="25"/>
    <n v="0"/>
    <m/>
  </r>
  <r>
    <x v="22"/>
    <x v="26"/>
    <n v="0"/>
    <m/>
  </r>
  <r>
    <x v="22"/>
    <x v="27"/>
    <n v="0"/>
    <m/>
  </r>
  <r>
    <x v="22"/>
    <x v="28"/>
    <n v="0"/>
    <m/>
  </r>
  <r>
    <x v="22"/>
    <x v="29"/>
    <n v="0"/>
    <m/>
  </r>
  <r>
    <x v="22"/>
    <x v="30"/>
    <n v="0"/>
    <m/>
  </r>
  <r>
    <x v="22"/>
    <x v="31"/>
    <n v="0"/>
    <m/>
  </r>
  <r>
    <x v="22"/>
    <x v="32"/>
    <n v="0"/>
    <m/>
  </r>
  <r>
    <x v="22"/>
    <x v="33"/>
    <n v="0"/>
    <m/>
  </r>
  <r>
    <x v="22"/>
    <x v="34"/>
    <n v="0"/>
    <m/>
  </r>
  <r>
    <x v="22"/>
    <x v="35"/>
    <n v="0"/>
    <m/>
  </r>
  <r>
    <x v="22"/>
    <x v="36"/>
    <n v="0"/>
    <m/>
  </r>
  <r>
    <x v="22"/>
    <x v="37"/>
    <n v="0"/>
    <m/>
  </r>
  <r>
    <x v="22"/>
    <x v="38"/>
    <n v="0"/>
    <m/>
  </r>
  <r>
    <x v="22"/>
    <x v="39"/>
    <n v="0"/>
    <m/>
  </r>
  <r>
    <x v="22"/>
    <x v="40"/>
    <n v="0"/>
    <m/>
  </r>
  <r>
    <x v="22"/>
    <x v="41"/>
    <n v="0"/>
    <m/>
  </r>
  <r>
    <x v="22"/>
    <x v="42"/>
    <n v="0"/>
    <m/>
  </r>
  <r>
    <x v="22"/>
    <x v="43"/>
    <n v="0"/>
    <m/>
  </r>
  <r>
    <x v="22"/>
    <x v="44"/>
    <n v="0"/>
    <m/>
  </r>
  <r>
    <x v="22"/>
    <x v="45"/>
    <n v="0"/>
    <m/>
  </r>
  <r>
    <x v="22"/>
    <x v="46"/>
    <n v="0"/>
    <m/>
  </r>
  <r>
    <x v="22"/>
    <x v="47"/>
    <n v="0"/>
    <m/>
  </r>
  <r>
    <x v="22"/>
    <x v="48"/>
    <n v="0"/>
    <m/>
  </r>
  <r>
    <x v="22"/>
    <x v="49"/>
    <n v="0"/>
    <m/>
  </r>
  <r>
    <x v="22"/>
    <x v="50"/>
    <n v="0"/>
    <m/>
  </r>
  <r>
    <x v="22"/>
    <x v="51"/>
    <n v="0"/>
    <m/>
  </r>
  <r>
    <x v="22"/>
    <x v="52"/>
    <n v="0"/>
    <m/>
  </r>
  <r>
    <x v="22"/>
    <x v="53"/>
    <n v="0"/>
    <m/>
  </r>
  <r>
    <x v="22"/>
    <x v="54"/>
    <n v="0"/>
    <m/>
  </r>
  <r>
    <x v="22"/>
    <x v="55"/>
    <n v="0"/>
    <m/>
  </r>
  <r>
    <x v="22"/>
    <x v="56"/>
    <n v="0"/>
    <m/>
  </r>
  <r>
    <x v="22"/>
    <x v="57"/>
    <n v="0"/>
    <m/>
  </r>
  <r>
    <x v="22"/>
    <x v="58"/>
    <n v="0"/>
    <m/>
  </r>
  <r>
    <x v="22"/>
    <x v="59"/>
    <n v="0"/>
    <m/>
  </r>
  <r>
    <x v="22"/>
    <x v="60"/>
    <n v="0"/>
    <m/>
  </r>
  <r>
    <x v="22"/>
    <x v="61"/>
    <n v="0"/>
    <m/>
  </r>
  <r>
    <x v="22"/>
    <x v="62"/>
    <n v="0"/>
    <m/>
  </r>
  <r>
    <x v="22"/>
    <x v="63"/>
    <n v="0"/>
    <m/>
  </r>
  <r>
    <x v="22"/>
    <x v="64"/>
    <n v="0"/>
    <m/>
  </r>
  <r>
    <x v="22"/>
    <x v="65"/>
    <n v="0"/>
    <m/>
  </r>
  <r>
    <x v="22"/>
    <x v="66"/>
    <n v="0"/>
    <m/>
  </r>
  <r>
    <x v="22"/>
    <x v="67"/>
    <n v="0"/>
    <m/>
  </r>
  <r>
    <x v="22"/>
    <x v="68"/>
    <n v="0"/>
    <m/>
  </r>
  <r>
    <x v="22"/>
    <x v="69"/>
    <n v="0"/>
    <m/>
  </r>
  <r>
    <x v="22"/>
    <x v="70"/>
    <n v="0"/>
    <m/>
  </r>
  <r>
    <x v="22"/>
    <x v="71"/>
    <n v="7.6E-3"/>
    <m/>
  </r>
  <r>
    <x v="22"/>
    <x v="72"/>
    <n v="0.01"/>
    <m/>
  </r>
  <r>
    <x v="22"/>
    <x v="73"/>
    <n v="0.01"/>
    <m/>
  </r>
  <r>
    <x v="22"/>
    <x v="74"/>
    <n v="1.23E-2"/>
    <m/>
  </r>
  <r>
    <x v="22"/>
    <x v="75"/>
    <n v="0.02"/>
    <m/>
  </r>
  <r>
    <x v="22"/>
    <x v="76"/>
    <n v="2.0799999999999999E-2"/>
    <m/>
  </r>
  <r>
    <x v="22"/>
    <x v="77"/>
    <n v="0.03"/>
    <m/>
  </r>
  <r>
    <x v="22"/>
    <x v="78"/>
    <n v="3.3700000000000001E-2"/>
    <m/>
  </r>
  <r>
    <x v="22"/>
    <x v="79"/>
    <n v="0.04"/>
    <m/>
  </r>
  <r>
    <x v="22"/>
    <x v="80"/>
    <n v="0.05"/>
    <m/>
  </r>
  <r>
    <x v="22"/>
    <x v="81"/>
    <n v="5.8000000000000003E-2"/>
    <m/>
  </r>
  <r>
    <x v="22"/>
    <x v="82"/>
    <n v="6.7500000000000004E-2"/>
    <m/>
  </r>
  <r>
    <x v="22"/>
    <x v="83"/>
    <n v="7.7799999999999994E-2"/>
    <m/>
  </r>
  <r>
    <x v="22"/>
    <x v="84"/>
    <n v="8.9800000000000005E-2"/>
    <m/>
  </r>
  <r>
    <x v="22"/>
    <x v="85"/>
    <n v="0.10340000000000001"/>
    <m/>
  </r>
  <r>
    <x v="22"/>
    <x v="86"/>
    <n v="0.11650000000000001"/>
    <m/>
  </r>
  <r>
    <x v="22"/>
    <x v="87"/>
    <n v="0.1331"/>
    <m/>
  </r>
  <r>
    <x v="22"/>
    <x v="88"/>
    <n v="0.14929999999999999"/>
    <m/>
  </r>
  <r>
    <x v="22"/>
    <x v="89"/>
    <n v="0.16750000000000001"/>
    <m/>
  </r>
  <r>
    <x v="22"/>
    <x v="90"/>
    <n v="0.1825"/>
    <m/>
  </r>
  <r>
    <x v="23"/>
    <x v="0"/>
    <n v="0.17280000000000001"/>
    <m/>
  </r>
  <r>
    <x v="23"/>
    <x v="1"/>
    <n v="0.158"/>
    <m/>
  </r>
  <r>
    <x v="23"/>
    <x v="2"/>
    <n v="0.1396"/>
    <m/>
  </r>
  <r>
    <x v="23"/>
    <x v="3"/>
    <n v="0.12379999999999999"/>
    <m/>
  </r>
  <r>
    <x v="23"/>
    <x v="4"/>
    <n v="0.10730000000000001"/>
    <m/>
  </r>
  <r>
    <x v="23"/>
    <x v="5"/>
    <n v="9.4399999999999998E-2"/>
    <m/>
  </r>
  <r>
    <x v="23"/>
    <x v="6"/>
    <n v="8.2199999999999995E-2"/>
    <m/>
  </r>
  <r>
    <x v="23"/>
    <x v="7"/>
    <n v="7.0300000000000001E-2"/>
    <m/>
  </r>
  <r>
    <x v="23"/>
    <x v="8"/>
    <n v="0.06"/>
    <m/>
  </r>
  <r>
    <x v="23"/>
    <x v="9"/>
    <n v="5.0200000000000002E-2"/>
    <m/>
  </r>
  <r>
    <x v="23"/>
    <x v="10"/>
    <n v="4.1700000000000001E-2"/>
    <m/>
  </r>
  <r>
    <x v="23"/>
    <x v="11"/>
    <n v="3.5000000000000003E-2"/>
    <m/>
  </r>
  <r>
    <x v="23"/>
    <x v="12"/>
    <n v="0.03"/>
    <m/>
  </r>
  <r>
    <x v="23"/>
    <x v="13"/>
    <n v="2.1000000000000001E-2"/>
    <m/>
  </r>
  <r>
    <x v="23"/>
    <x v="14"/>
    <n v="0.02"/>
    <m/>
  </r>
  <r>
    <x v="23"/>
    <x v="15"/>
    <n v="1.21E-2"/>
    <m/>
  </r>
  <r>
    <x v="23"/>
    <x v="16"/>
    <n v="0.01"/>
    <m/>
  </r>
  <r>
    <x v="23"/>
    <x v="17"/>
    <n v="0.01"/>
    <m/>
  </r>
  <r>
    <x v="23"/>
    <x v="18"/>
    <n v="5.7999999999999996E-3"/>
    <m/>
  </r>
  <r>
    <x v="23"/>
    <x v="19"/>
    <n v="0"/>
    <m/>
  </r>
  <r>
    <x v="23"/>
    <x v="20"/>
    <n v="0"/>
    <m/>
  </r>
  <r>
    <x v="23"/>
    <x v="21"/>
    <n v="0"/>
    <m/>
  </r>
  <r>
    <x v="23"/>
    <x v="22"/>
    <n v="0"/>
    <m/>
  </r>
  <r>
    <x v="23"/>
    <x v="23"/>
    <n v="0"/>
    <m/>
  </r>
  <r>
    <x v="23"/>
    <x v="24"/>
    <n v="0"/>
    <m/>
  </r>
  <r>
    <x v="23"/>
    <x v="25"/>
    <n v="0"/>
    <m/>
  </r>
  <r>
    <x v="23"/>
    <x v="26"/>
    <n v="0"/>
    <m/>
  </r>
  <r>
    <x v="23"/>
    <x v="27"/>
    <n v="0"/>
    <m/>
  </r>
  <r>
    <x v="23"/>
    <x v="28"/>
    <n v="0"/>
    <m/>
  </r>
  <r>
    <x v="23"/>
    <x v="29"/>
    <n v="0"/>
    <m/>
  </r>
  <r>
    <x v="23"/>
    <x v="30"/>
    <n v="0"/>
    <m/>
  </r>
  <r>
    <x v="23"/>
    <x v="31"/>
    <n v="0"/>
    <m/>
  </r>
  <r>
    <x v="23"/>
    <x v="32"/>
    <n v="0"/>
    <m/>
  </r>
  <r>
    <x v="23"/>
    <x v="33"/>
    <n v="0"/>
    <m/>
  </r>
  <r>
    <x v="23"/>
    <x v="34"/>
    <n v="0"/>
    <m/>
  </r>
  <r>
    <x v="23"/>
    <x v="35"/>
    <n v="0"/>
    <m/>
  </r>
  <r>
    <x v="23"/>
    <x v="36"/>
    <n v="0"/>
    <m/>
  </r>
  <r>
    <x v="23"/>
    <x v="37"/>
    <n v="0"/>
    <m/>
  </r>
  <r>
    <x v="23"/>
    <x v="38"/>
    <n v="0"/>
    <m/>
  </r>
  <r>
    <x v="23"/>
    <x v="39"/>
    <n v="0"/>
    <m/>
  </r>
  <r>
    <x v="23"/>
    <x v="40"/>
    <n v="0"/>
    <m/>
  </r>
  <r>
    <x v="23"/>
    <x v="41"/>
    <n v="0"/>
    <m/>
  </r>
  <r>
    <x v="23"/>
    <x v="42"/>
    <n v="0"/>
    <m/>
  </r>
  <r>
    <x v="23"/>
    <x v="43"/>
    <n v="0"/>
    <m/>
  </r>
  <r>
    <x v="23"/>
    <x v="44"/>
    <n v="0"/>
    <m/>
  </r>
  <r>
    <x v="23"/>
    <x v="45"/>
    <n v="0"/>
    <m/>
  </r>
  <r>
    <x v="23"/>
    <x v="46"/>
    <n v="0"/>
    <m/>
  </r>
  <r>
    <x v="23"/>
    <x v="47"/>
    <n v="0"/>
    <m/>
  </r>
  <r>
    <x v="23"/>
    <x v="48"/>
    <n v="0"/>
    <m/>
  </r>
  <r>
    <x v="23"/>
    <x v="49"/>
    <n v="0"/>
    <m/>
  </r>
  <r>
    <x v="23"/>
    <x v="50"/>
    <n v="0"/>
    <m/>
  </r>
  <r>
    <x v="23"/>
    <x v="51"/>
    <n v="0"/>
    <m/>
  </r>
  <r>
    <x v="23"/>
    <x v="52"/>
    <n v="0"/>
    <m/>
  </r>
  <r>
    <x v="23"/>
    <x v="53"/>
    <n v="0"/>
    <m/>
  </r>
  <r>
    <x v="23"/>
    <x v="54"/>
    <n v="0"/>
    <m/>
  </r>
  <r>
    <x v="23"/>
    <x v="55"/>
    <n v="0"/>
    <m/>
  </r>
  <r>
    <x v="23"/>
    <x v="56"/>
    <n v="0"/>
    <m/>
  </r>
  <r>
    <x v="23"/>
    <x v="57"/>
    <n v="0"/>
    <m/>
  </r>
  <r>
    <x v="23"/>
    <x v="58"/>
    <n v="0"/>
    <m/>
  </r>
  <r>
    <x v="23"/>
    <x v="59"/>
    <n v="0"/>
    <m/>
  </r>
  <r>
    <x v="23"/>
    <x v="60"/>
    <n v="0"/>
    <m/>
  </r>
  <r>
    <x v="23"/>
    <x v="61"/>
    <n v="0"/>
    <m/>
  </r>
  <r>
    <x v="23"/>
    <x v="62"/>
    <n v="0"/>
    <m/>
  </r>
  <r>
    <x v="23"/>
    <x v="63"/>
    <n v="0"/>
    <m/>
  </r>
  <r>
    <x v="23"/>
    <x v="64"/>
    <n v="0"/>
    <m/>
  </r>
  <r>
    <x v="23"/>
    <x v="65"/>
    <n v="0"/>
    <m/>
  </r>
  <r>
    <x v="23"/>
    <x v="66"/>
    <n v="0"/>
    <m/>
  </r>
  <r>
    <x v="23"/>
    <x v="67"/>
    <n v="0"/>
    <m/>
  </r>
  <r>
    <x v="23"/>
    <x v="68"/>
    <n v="0"/>
    <m/>
  </r>
  <r>
    <x v="23"/>
    <x v="69"/>
    <n v="0"/>
    <m/>
  </r>
  <r>
    <x v="23"/>
    <x v="70"/>
    <n v="0"/>
    <m/>
  </r>
  <r>
    <x v="23"/>
    <x v="71"/>
    <n v="0"/>
    <m/>
  </r>
  <r>
    <x v="23"/>
    <x v="72"/>
    <n v="5.3E-3"/>
    <m/>
  </r>
  <r>
    <x v="23"/>
    <x v="73"/>
    <n v="0.01"/>
    <m/>
  </r>
  <r>
    <x v="23"/>
    <x v="74"/>
    <n v="0.01"/>
    <m/>
  </r>
  <r>
    <x v="23"/>
    <x v="75"/>
    <n v="1.23E-2"/>
    <m/>
  </r>
  <r>
    <x v="23"/>
    <x v="76"/>
    <n v="0.02"/>
    <m/>
  </r>
  <r>
    <x v="23"/>
    <x v="77"/>
    <n v="2.12E-2"/>
    <m/>
  </r>
  <r>
    <x v="23"/>
    <x v="78"/>
    <n v="0.03"/>
    <m/>
  </r>
  <r>
    <x v="23"/>
    <x v="79"/>
    <n v="3.5200000000000002E-2"/>
    <m/>
  </r>
  <r>
    <x v="23"/>
    <x v="80"/>
    <n v="4.19E-2"/>
    <m/>
  </r>
  <r>
    <x v="23"/>
    <x v="81"/>
    <n v="5.04E-2"/>
    <m/>
  </r>
  <r>
    <x v="23"/>
    <x v="82"/>
    <n v="0.06"/>
    <m/>
  </r>
  <r>
    <x v="23"/>
    <x v="83"/>
    <n v="7.0699999999999999E-2"/>
    <m/>
  </r>
  <r>
    <x v="23"/>
    <x v="84"/>
    <n v="8.2199999999999995E-2"/>
    <m/>
  </r>
  <r>
    <x v="23"/>
    <x v="85"/>
    <n v="9.4399999999999998E-2"/>
    <m/>
  </r>
  <r>
    <x v="23"/>
    <x v="86"/>
    <n v="0.1074"/>
    <m/>
  </r>
  <r>
    <x v="23"/>
    <x v="87"/>
    <n v="0.12379999999999999"/>
    <m/>
  </r>
  <r>
    <x v="23"/>
    <x v="88"/>
    <n v="0.13969999999999999"/>
    <m/>
  </r>
  <r>
    <x v="23"/>
    <x v="89"/>
    <n v="0.1578"/>
    <m/>
  </r>
  <r>
    <x v="23"/>
    <x v="90"/>
    <n v="0.17249999999999999"/>
    <m/>
  </r>
  <r>
    <x v="24"/>
    <x v="0"/>
    <n v="0.16309999999999999"/>
    <m/>
  </r>
  <r>
    <x v="24"/>
    <x v="1"/>
    <n v="0.1487"/>
    <m/>
  </r>
  <r>
    <x v="24"/>
    <x v="2"/>
    <n v="0.13070000000000001"/>
    <m/>
  </r>
  <r>
    <x v="24"/>
    <x v="3"/>
    <n v="0.1145"/>
    <m/>
  </r>
  <r>
    <x v="24"/>
    <x v="4"/>
    <n v="9.9400000000000002E-2"/>
    <m/>
  </r>
  <r>
    <x v="24"/>
    <x v="5"/>
    <n v="8.5699999999999998E-2"/>
    <m/>
  </r>
  <r>
    <x v="24"/>
    <x v="6"/>
    <n v="7.4099999999999999E-2"/>
    <m/>
  </r>
  <r>
    <x v="24"/>
    <x v="7"/>
    <n v="6.2899999999999998E-2"/>
    <m/>
  </r>
  <r>
    <x v="24"/>
    <x v="8"/>
    <n v="5.2900000000000003E-2"/>
    <m/>
  </r>
  <r>
    <x v="24"/>
    <x v="9"/>
    <n v="4.3999999999999997E-2"/>
    <m/>
  </r>
  <r>
    <x v="24"/>
    <x v="10"/>
    <n v="3.6799999999999999E-2"/>
    <m/>
  </r>
  <r>
    <x v="24"/>
    <x v="11"/>
    <n v="0.03"/>
    <m/>
  </r>
  <r>
    <x v="24"/>
    <x v="12"/>
    <n v="2.2200000000000001E-2"/>
    <m/>
  </r>
  <r>
    <x v="24"/>
    <x v="13"/>
    <n v="0.02"/>
    <m/>
  </r>
  <r>
    <x v="24"/>
    <x v="14"/>
    <n v="1.2200000000000001E-2"/>
    <m/>
  </r>
  <r>
    <x v="24"/>
    <x v="15"/>
    <n v="0.01"/>
    <m/>
  </r>
  <r>
    <x v="24"/>
    <x v="16"/>
    <n v="0.01"/>
    <m/>
  </r>
  <r>
    <x v="24"/>
    <x v="17"/>
    <n v="3.8E-3"/>
    <m/>
  </r>
  <r>
    <x v="24"/>
    <x v="18"/>
    <n v="0"/>
    <m/>
  </r>
  <r>
    <x v="24"/>
    <x v="19"/>
    <n v="0"/>
    <m/>
  </r>
  <r>
    <x v="24"/>
    <x v="20"/>
    <n v="0"/>
    <m/>
  </r>
  <r>
    <x v="24"/>
    <x v="21"/>
    <n v="0"/>
    <m/>
  </r>
  <r>
    <x v="24"/>
    <x v="22"/>
    <n v="0"/>
    <m/>
  </r>
  <r>
    <x v="24"/>
    <x v="23"/>
    <n v="0"/>
    <m/>
  </r>
  <r>
    <x v="24"/>
    <x v="24"/>
    <n v="0"/>
    <m/>
  </r>
  <r>
    <x v="24"/>
    <x v="25"/>
    <n v="0"/>
    <m/>
  </r>
  <r>
    <x v="24"/>
    <x v="26"/>
    <n v="0"/>
    <m/>
  </r>
  <r>
    <x v="24"/>
    <x v="27"/>
    <n v="0"/>
    <m/>
  </r>
  <r>
    <x v="24"/>
    <x v="28"/>
    <n v="0"/>
    <m/>
  </r>
  <r>
    <x v="24"/>
    <x v="29"/>
    <n v="0"/>
    <m/>
  </r>
  <r>
    <x v="24"/>
    <x v="30"/>
    <n v="0"/>
    <m/>
  </r>
  <r>
    <x v="24"/>
    <x v="31"/>
    <n v="0"/>
    <m/>
  </r>
  <r>
    <x v="24"/>
    <x v="32"/>
    <n v="0"/>
    <m/>
  </r>
  <r>
    <x v="24"/>
    <x v="33"/>
    <n v="0"/>
    <m/>
  </r>
  <r>
    <x v="24"/>
    <x v="34"/>
    <n v="0"/>
    <m/>
  </r>
  <r>
    <x v="24"/>
    <x v="35"/>
    <n v="0"/>
    <m/>
  </r>
  <r>
    <x v="24"/>
    <x v="36"/>
    <n v="0"/>
    <m/>
  </r>
  <r>
    <x v="24"/>
    <x v="37"/>
    <n v="0"/>
    <m/>
  </r>
  <r>
    <x v="24"/>
    <x v="38"/>
    <n v="0"/>
    <m/>
  </r>
  <r>
    <x v="24"/>
    <x v="39"/>
    <n v="0"/>
    <m/>
  </r>
  <r>
    <x v="24"/>
    <x v="40"/>
    <n v="0"/>
    <m/>
  </r>
  <r>
    <x v="24"/>
    <x v="41"/>
    <n v="0"/>
    <m/>
  </r>
  <r>
    <x v="24"/>
    <x v="42"/>
    <n v="0"/>
    <m/>
  </r>
  <r>
    <x v="24"/>
    <x v="43"/>
    <n v="0"/>
    <m/>
  </r>
  <r>
    <x v="24"/>
    <x v="44"/>
    <n v="0"/>
    <m/>
  </r>
  <r>
    <x v="24"/>
    <x v="45"/>
    <n v="0"/>
    <m/>
  </r>
  <r>
    <x v="24"/>
    <x v="46"/>
    <n v="0"/>
    <m/>
  </r>
  <r>
    <x v="24"/>
    <x v="47"/>
    <n v="0"/>
    <m/>
  </r>
  <r>
    <x v="24"/>
    <x v="48"/>
    <n v="0"/>
    <m/>
  </r>
  <r>
    <x v="24"/>
    <x v="49"/>
    <n v="0"/>
    <m/>
  </r>
  <r>
    <x v="24"/>
    <x v="50"/>
    <n v="0"/>
    <m/>
  </r>
  <r>
    <x v="24"/>
    <x v="51"/>
    <n v="0"/>
    <m/>
  </r>
  <r>
    <x v="24"/>
    <x v="52"/>
    <n v="0"/>
    <m/>
  </r>
  <r>
    <x v="24"/>
    <x v="53"/>
    <n v="0"/>
    <m/>
  </r>
  <r>
    <x v="24"/>
    <x v="54"/>
    <n v="0"/>
    <m/>
  </r>
  <r>
    <x v="24"/>
    <x v="55"/>
    <n v="0"/>
    <m/>
  </r>
  <r>
    <x v="24"/>
    <x v="56"/>
    <n v="0"/>
    <m/>
  </r>
  <r>
    <x v="24"/>
    <x v="57"/>
    <n v="0"/>
    <m/>
  </r>
  <r>
    <x v="24"/>
    <x v="58"/>
    <n v="0"/>
    <m/>
  </r>
  <r>
    <x v="24"/>
    <x v="59"/>
    <n v="0"/>
    <m/>
  </r>
  <r>
    <x v="24"/>
    <x v="60"/>
    <n v="0"/>
    <m/>
  </r>
  <r>
    <x v="24"/>
    <x v="61"/>
    <n v="0"/>
    <m/>
  </r>
  <r>
    <x v="24"/>
    <x v="62"/>
    <n v="0"/>
    <m/>
  </r>
  <r>
    <x v="24"/>
    <x v="63"/>
    <n v="0"/>
    <m/>
  </r>
  <r>
    <x v="24"/>
    <x v="64"/>
    <n v="0"/>
    <m/>
  </r>
  <r>
    <x v="24"/>
    <x v="65"/>
    <n v="0"/>
    <m/>
  </r>
  <r>
    <x v="24"/>
    <x v="66"/>
    <n v="0"/>
    <m/>
  </r>
  <r>
    <x v="24"/>
    <x v="67"/>
    <n v="0"/>
    <m/>
  </r>
  <r>
    <x v="24"/>
    <x v="68"/>
    <n v="0"/>
    <m/>
  </r>
  <r>
    <x v="24"/>
    <x v="69"/>
    <n v="0"/>
    <m/>
  </r>
  <r>
    <x v="24"/>
    <x v="70"/>
    <n v="0"/>
    <m/>
  </r>
  <r>
    <x v="24"/>
    <x v="71"/>
    <n v="0"/>
    <m/>
  </r>
  <r>
    <x v="24"/>
    <x v="72"/>
    <n v="0"/>
    <m/>
  </r>
  <r>
    <x v="24"/>
    <x v="73"/>
    <n v="3.8E-3"/>
    <m/>
  </r>
  <r>
    <x v="24"/>
    <x v="74"/>
    <n v="0.01"/>
    <m/>
  </r>
  <r>
    <x v="24"/>
    <x v="75"/>
    <n v="0.01"/>
    <m/>
  </r>
  <r>
    <x v="24"/>
    <x v="76"/>
    <n v="1.2200000000000001E-2"/>
    <m/>
  </r>
  <r>
    <x v="24"/>
    <x v="77"/>
    <n v="0.02"/>
    <m/>
  </r>
  <r>
    <x v="24"/>
    <x v="78"/>
    <n v="2.24E-2"/>
    <m/>
  </r>
  <r>
    <x v="24"/>
    <x v="79"/>
    <n v="0.03"/>
    <m/>
  </r>
  <r>
    <x v="24"/>
    <x v="80"/>
    <n v="3.6799999999999999E-2"/>
    <m/>
  </r>
  <r>
    <x v="24"/>
    <x v="81"/>
    <n v="4.3999999999999997E-2"/>
    <m/>
  </r>
  <r>
    <x v="24"/>
    <x v="82"/>
    <n v="5.2699999999999997E-2"/>
    <m/>
  </r>
  <r>
    <x v="24"/>
    <x v="83"/>
    <n v="6.2899999999999998E-2"/>
    <m/>
  </r>
  <r>
    <x v="24"/>
    <x v="84"/>
    <n v="7.3899999999999993E-2"/>
    <m/>
  </r>
  <r>
    <x v="24"/>
    <x v="85"/>
    <n v="8.5699999999999998E-2"/>
    <m/>
  </r>
  <r>
    <x v="24"/>
    <x v="86"/>
    <n v="9.9500000000000005E-2"/>
    <m/>
  </r>
  <r>
    <x v="24"/>
    <x v="87"/>
    <n v="0.11459999999999999"/>
    <m/>
  </r>
  <r>
    <x v="24"/>
    <x v="88"/>
    <n v="0.13089999999999999"/>
    <m/>
  </r>
  <r>
    <x v="24"/>
    <x v="89"/>
    <n v="0.14860000000000001"/>
    <m/>
  </r>
  <r>
    <x v="24"/>
    <x v="90"/>
    <n v="0.16309999999999999"/>
    <m/>
  </r>
  <r>
    <x v="25"/>
    <x v="0"/>
    <n v="0.15390000000000001"/>
    <m/>
  </r>
  <r>
    <x v="25"/>
    <x v="1"/>
    <n v="0.13969999999999999"/>
    <m/>
  </r>
  <r>
    <x v="25"/>
    <x v="2"/>
    <n v="0.1222"/>
    <m/>
  </r>
  <r>
    <x v="25"/>
    <x v="3"/>
    <n v="0.10539999999999999"/>
    <m/>
  </r>
  <r>
    <x v="25"/>
    <x v="4"/>
    <n v="9.1800000000000007E-2"/>
    <m/>
  </r>
  <r>
    <x v="25"/>
    <x v="5"/>
    <n v="7.7499999999999999E-2"/>
    <m/>
  </r>
  <r>
    <x v="25"/>
    <x v="6"/>
    <n v="6.6299999999999998E-2"/>
    <m/>
  </r>
  <r>
    <x v="25"/>
    <x v="7"/>
    <n v="5.57E-2"/>
    <m/>
  </r>
  <r>
    <x v="25"/>
    <x v="8"/>
    <n v="4.6399999999999997E-2"/>
    <m/>
  </r>
  <r>
    <x v="25"/>
    <x v="9"/>
    <n v="3.8699999999999998E-2"/>
    <m/>
  </r>
  <r>
    <x v="25"/>
    <x v="10"/>
    <n v="0.03"/>
    <m/>
  </r>
  <r>
    <x v="25"/>
    <x v="11"/>
    <n v="2.35E-2"/>
    <m/>
  </r>
  <r>
    <x v="25"/>
    <x v="12"/>
    <n v="0.02"/>
    <m/>
  </r>
  <r>
    <x v="25"/>
    <x v="13"/>
    <n v="1.29E-2"/>
    <m/>
  </r>
  <r>
    <x v="25"/>
    <x v="14"/>
    <n v="0.01"/>
    <m/>
  </r>
  <r>
    <x v="25"/>
    <x v="15"/>
    <n v="0.01"/>
    <m/>
  </r>
  <r>
    <x v="25"/>
    <x v="16"/>
    <n v="2.8E-3"/>
    <m/>
  </r>
  <r>
    <x v="25"/>
    <x v="17"/>
    <n v="0"/>
    <m/>
  </r>
  <r>
    <x v="25"/>
    <x v="18"/>
    <n v="0"/>
    <m/>
  </r>
  <r>
    <x v="25"/>
    <x v="19"/>
    <n v="0"/>
    <m/>
  </r>
  <r>
    <x v="25"/>
    <x v="20"/>
    <n v="0"/>
    <m/>
  </r>
  <r>
    <x v="25"/>
    <x v="21"/>
    <n v="0"/>
    <m/>
  </r>
  <r>
    <x v="25"/>
    <x v="22"/>
    <n v="0"/>
    <m/>
  </r>
  <r>
    <x v="25"/>
    <x v="23"/>
    <n v="0"/>
    <m/>
  </r>
  <r>
    <x v="25"/>
    <x v="24"/>
    <n v="0"/>
    <m/>
  </r>
  <r>
    <x v="25"/>
    <x v="25"/>
    <n v="0"/>
    <m/>
  </r>
  <r>
    <x v="25"/>
    <x v="26"/>
    <n v="0"/>
    <m/>
  </r>
  <r>
    <x v="25"/>
    <x v="27"/>
    <n v="0"/>
    <m/>
  </r>
  <r>
    <x v="25"/>
    <x v="28"/>
    <n v="0"/>
    <m/>
  </r>
  <r>
    <x v="25"/>
    <x v="29"/>
    <n v="0"/>
    <m/>
  </r>
  <r>
    <x v="25"/>
    <x v="30"/>
    <n v="0"/>
    <m/>
  </r>
  <r>
    <x v="25"/>
    <x v="31"/>
    <n v="0"/>
    <m/>
  </r>
  <r>
    <x v="25"/>
    <x v="32"/>
    <n v="0"/>
    <m/>
  </r>
  <r>
    <x v="25"/>
    <x v="33"/>
    <n v="0"/>
    <m/>
  </r>
  <r>
    <x v="25"/>
    <x v="34"/>
    <n v="0"/>
    <m/>
  </r>
  <r>
    <x v="25"/>
    <x v="35"/>
    <n v="0"/>
    <m/>
  </r>
  <r>
    <x v="25"/>
    <x v="36"/>
    <n v="0"/>
    <m/>
  </r>
  <r>
    <x v="25"/>
    <x v="37"/>
    <n v="0"/>
    <m/>
  </r>
  <r>
    <x v="25"/>
    <x v="38"/>
    <n v="0"/>
    <m/>
  </r>
  <r>
    <x v="25"/>
    <x v="39"/>
    <n v="0"/>
    <m/>
  </r>
  <r>
    <x v="25"/>
    <x v="40"/>
    <n v="0"/>
    <m/>
  </r>
  <r>
    <x v="25"/>
    <x v="41"/>
    <n v="0"/>
    <m/>
  </r>
  <r>
    <x v="25"/>
    <x v="42"/>
    <n v="0"/>
    <m/>
  </r>
  <r>
    <x v="25"/>
    <x v="43"/>
    <n v="0"/>
    <m/>
  </r>
  <r>
    <x v="25"/>
    <x v="44"/>
    <n v="0"/>
    <m/>
  </r>
  <r>
    <x v="25"/>
    <x v="45"/>
    <n v="0"/>
    <m/>
  </r>
  <r>
    <x v="25"/>
    <x v="46"/>
    <n v="0"/>
    <m/>
  </r>
  <r>
    <x v="25"/>
    <x v="47"/>
    <n v="0"/>
    <m/>
  </r>
  <r>
    <x v="25"/>
    <x v="48"/>
    <n v="0"/>
    <m/>
  </r>
  <r>
    <x v="25"/>
    <x v="49"/>
    <n v="0"/>
    <m/>
  </r>
  <r>
    <x v="25"/>
    <x v="50"/>
    <n v="0"/>
    <m/>
  </r>
  <r>
    <x v="25"/>
    <x v="51"/>
    <n v="0"/>
    <m/>
  </r>
  <r>
    <x v="25"/>
    <x v="52"/>
    <n v="0"/>
    <m/>
  </r>
  <r>
    <x v="25"/>
    <x v="53"/>
    <n v="0"/>
    <m/>
  </r>
  <r>
    <x v="25"/>
    <x v="54"/>
    <n v="0"/>
    <m/>
  </r>
  <r>
    <x v="25"/>
    <x v="55"/>
    <n v="0"/>
    <m/>
  </r>
  <r>
    <x v="25"/>
    <x v="56"/>
    <n v="0"/>
    <m/>
  </r>
  <r>
    <x v="25"/>
    <x v="57"/>
    <n v="0"/>
    <m/>
  </r>
  <r>
    <x v="25"/>
    <x v="58"/>
    <n v="0"/>
    <m/>
  </r>
  <r>
    <x v="25"/>
    <x v="59"/>
    <n v="0"/>
    <m/>
  </r>
  <r>
    <x v="25"/>
    <x v="60"/>
    <n v="0"/>
    <m/>
  </r>
  <r>
    <x v="25"/>
    <x v="61"/>
    <n v="0"/>
    <m/>
  </r>
  <r>
    <x v="25"/>
    <x v="62"/>
    <n v="0"/>
    <m/>
  </r>
  <r>
    <x v="25"/>
    <x v="63"/>
    <n v="0"/>
    <m/>
  </r>
  <r>
    <x v="25"/>
    <x v="64"/>
    <n v="0"/>
    <m/>
  </r>
  <r>
    <x v="25"/>
    <x v="65"/>
    <n v="0"/>
    <m/>
  </r>
  <r>
    <x v="25"/>
    <x v="66"/>
    <n v="0"/>
    <m/>
  </r>
  <r>
    <x v="25"/>
    <x v="67"/>
    <n v="0"/>
    <m/>
  </r>
  <r>
    <x v="25"/>
    <x v="68"/>
    <n v="0"/>
    <m/>
  </r>
  <r>
    <x v="25"/>
    <x v="69"/>
    <n v="0"/>
    <m/>
  </r>
  <r>
    <x v="25"/>
    <x v="70"/>
    <n v="0"/>
    <m/>
  </r>
  <r>
    <x v="25"/>
    <x v="71"/>
    <n v="0"/>
    <m/>
  </r>
  <r>
    <x v="25"/>
    <x v="72"/>
    <n v="0"/>
    <m/>
  </r>
  <r>
    <x v="25"/>
    <x v="73"/>
    <n v="0"/>
    <m/>
  </r>
  <r>
    <x v="25"/>
    <x v="74"/>
    <n v="2.5999999999999999E-3"/>
    <m/>
  </r>
  <r>
    <x v="25"/>
    <x v="75"/>
    <n v="0.01"/>
    <m/>
  </r>
  <r>
    <x v="25"/>
    <x v="76"/>
    <n v="0.01"/>
    <m/>
  </r>
  <r>
    <x v="25"/>
    <x v="77"/>
    <n v="1.29E-2"/>
    <m/>
  </r>
  <r>
    <x v="25"/>
    <x v="78"/>
    <n v="0.02"/>
    <m/>
  </r>
  <r>
    <x v="25"/>
    <x v="79"/>
    <n v="2.3699999999999999E-2"/>
    <m/>
  </r>
  <r>
    <x v="25"/>
    <x v="80"/>
    <n v="0.03"/>
    <m/>
  </r>
  <r>
    <x v="25"/>
    <x v="81"/>
    <n v="3.85E-2"/>
    <m/>
  </r>
  <r>
    <x v="25"/>
    <x v="82"/>
    <n v="4.6399999999999997E-2"/>
    <m/>
  </r>
  <r>
    <x v="25"/>
    <x v="83"/>
    <n v="5.57E-2"/>
    <m/>
  </r>
  <r>
    <x v="25"/>
    <x v="84"/>
    <n v="6.6299999999999998E-2"/>
    <m/>
  </r>
  <r>
    <x v="25"/>
    <x v="85"/>
    <n v="7.7499999999999999E-2"/>
    <m/>
  </r>
  <r>
    <x v="25"/>
    <x v="86"/>
    <n v="9.2100000000000001E-2"/>
    <m/>
  </r>
  <r>
    <x v="25"/>
    <x v="87"/>
    <n v="0.1055"/>
    <m/>
  </r>
  <r>
    <x v="25"/>
    <x v="88"/>
    <n v="0.1222"/>
    <m/>
  </r>
  <r>
    <x v="25"/>
    <x v="89"/>
    <n v="0.1396"/>
    <m/>
  </r>
  <r>
    <x v="25"/>
    <x v="90"/>
    <n v="0.15390000000000001"/>
    <m/>
  </r>
  <r>
    <x v="26"/>
    <x v="0"/>
    <n v="0.14499999999999999"/>
    <m/>
  </r>
  <r>
    <x v="26"/>
    <x v="1"/>
    <n v="0.1313"/>
    <m/>
  </r>
  <r>
    <x v="26"/>
    <x v="2"/>
    <n v="0.1142"/>
    <m/>
  </r>
  <r>
    <x v="26"/>
    <x v="3"/>
    <n v="9.69E-2"/>
    <m/>
  </r>
  <r>
    <x v="26"/>
    <x v="4"/>
    <n v="8.3900000000000002E-2"/>
    <m/>
  </r>
  <r>
    <x v="26"/>
    <x v="5"/>
    <n v="7.1099999999999997E-2"/>
    <m/>
  </r>
  <r>
    <x v="26"/>
    <x v="6"/>
    <n v="5.8999999999999997E-2"/>
    <m/>
  </r>
  <r>
    <x v="26"/>
    <x v="7"/>
    <n v="4.9299999999999997E-2"/>
    <m/>
  </r>
  <r>
    <x v="26"/>
    <x v="8"/>
    <n v="0.04"/>
    <m/>
  </r>
  <r>
    <x v="26"/>
    <x v="9"/>
    <n v="3.1099999999999999E-2"/>
    <m/>
  </r>
  <r>
    <x v="26"/>
    <x v="10"/>
    <n v="2.53E-2"/>
    <m/>
  </r>
  <r>
    <x v="26"/>
    <x v="11"/>
    <n v="0.02"/>
    <m/>
  </r>
  <r>
    <x v="26"/>
    <x v="12"/>
    <n v="1.3899999999999999E-2"/>
    <m/>
  </r>
  <r>
    <x v="26"/>
    <x v="13"/>
    <n v="0.01"/>
    <m/>
  </r>
  <r>
    <x v="26"/>
    <x v="14"/>
    <n v="0.01"/>
    <m/>
  </r>
  <r>
    <x v="26"/>
    <x v="15"/>
    <n v="2.7000000000000001E-3"/>
    <m/>
  </r>
  <r>
    <x v="26"/>
    <x v="16"/>
    <n v="0"/>
    <m/>
  </r>
  <r>
    <x v="26"/>
    <x v="17"/>
    <n v="0"/>
    <m/>
  </r>
  <r>
    <x v="26"/>
    <x v="18"/>
    <n v="0"/>
    <m/>
  </r>
  <r>
    <x v="26"/>
    <x v="19"/>
    <n v="0"/>
    <m/>
  </r>
  <r>
    <x v="26"/>
    <x v="20"/>
    <n v="0"/>
    <m/>
  </r>
  <r>
    <x v="26"/>
    <x v="21"/>
    <n v="0"/>
    <m/>
  </r>
  <r>
    <x v="26"/>
    <x v="22"/>
    <n v="0"/>
    <m/>
  </r>
  <r>
    <x v="26"/>
    <x v="23"/>
    <n v="0"/>
    <m/>
  </r>
  <r>
    <x v="26"/>
    <x v="24"/>
    <n v="0"/>
    <m/>
  </r>
  <r>
    <x v="26"/>
    <x v="25"/>
    <n v="0"/>
    <m/>
  </r>
  <r>
    <x v="26"/>
    <x v="26"/>
    <n v="0"/>
    <m/>
  </r>
  <r>
    <x v="26"/>
    <x v="27"/>
    <n v="0"/>
    <m/>
  </r>
  <r>
    <x v="26"/>
    <x v="28"/>
    <n v="0"/>
    <m/>
  </r>
  <r>
    <x v="26"/>
    <x v="29"/>
    <n v="0"/>
    <m/>
  </r>
  <r>
    <x v="26"/>
    <x v="30"/>
    <n v="0"/>
    <m/>
  </r>
  <r>
    <x v="26"/>
    <x v="31"/>
    <n v="0"/>
    <m/>
  </r>
  <r>
    <x v="26"/>
    <x v="32"/>
    <n v="0"/>
    <m/>
  </r>
  <r>
    <x v="26"/>
    <x v="33"/>
    <n v="0"/>
    <m/>
  </r>
  <r>
    <x v="26"/>
    <x v="34"/>
    <n v="0"/>
    <m/>
  </r>
  <r>
    <x v="26"/>
    <x v="35"/>
    <n v="0"/>
    <m/>
  </r>
  <r>
    <x v="26"/>
    <x v="36"/>
    <n v="0"/>
    <m/>
  </r>
  <r>
    <x v="26"/>
    <x v="37"/>
    <n v="0"/>
    <m/>
  </r>
  <r>
    <x v="26"/>
    <x v="38"/>
    <n v="0"/>
    <m/>
  </r>
  <r>
    <x v="26"/>
    <x v="39"/>
    <n v="0"/>
    <m/>
  </r>
  <r>
    <x v="26"/>
    <x v="40"/>
    <n v="0"/>
    <m/>
  </r>
  <r>
    <x v="26"/>
    <x v="41"/>
    <n v="0"/>
    <m/>
  </r>
  <r>
    <x v="26"/>
    <x v="42"/>
    <n v="0"/>
    <m/>
  </r>
  <r>
    <x v="26"/>
    <x v="43"/>
    <n v="0"/>
    <m/>
  </r>
  <r>
    <x v="26"/>
    <x v="44"/>
    <n v="0"/>
    <m/>
  </r>
  <r>
    <x v="26"/>
    <x v="45"/>
    <n v="0"/>
    <m/>
  </r>
  <r>
    <x v="26"/>
    <x v="46"/>
    <n v="0"/>
    <m/>
  </r>
  <r>
    <x v="26"/>
    <x v="47"/>
    <n v="0"/>
    <m/>
  </r>
  <r>
    <x v="26"/>
    <x v="48"/>
    <n v="0"/>
    <m/>
  </r>
  <r>
    <x v="26"/>
    <x v="49"/>
    <n v="0"/>
    <m/>
  </r>
  <r>
    <x v="26"/>
    <x v="50"/>
    <n v="0"/>
    <m/>
  </r>
  <r>
    <x v="26"/>
    <x v="51"/>
    <n v="0"/>
    <m/>
  </r>
  <r>
    <x v="26"/>
    <x v="52"/>
    <n v="0"/>
    <m/>
  </r>
  <r>
    <x v="26"/>
    <x v="53"/>
    <n v="0"/>
    <m/>
  </r>
  <r>
    <x v="26"/>
    <x v="54"/>
    <n v="0"/>
    <m/>
  </r>
  <r>
    <x v="26"/>
    <x v="55"/>
    <n v="0"/>
    <m/>
  </r>
  <r>
    <x v="26"/>
    <x v="56"/>
    <n v="0"/>
    <m/>
  </r>
  <r>
    <x v="26"/>
    <x v="57"/>
    <n v="0"/>
    <m/>
  </r>
  <r>
    <x v="26"/>
    <x v="58"/>
    <n v="0"/>
    <m/>
  </r>
  <r>
    <x v="26"/>
    <x v="59"/>
    <n v="0"/>
    <m/>
  </r>
  <r>
    <x v="26"/>
    <x v="60"/>
    <n v="0"/>
    <m/>
  </r>
  <r>
    <x v="26"/>
    <x v="61"/>
    <n v="0"/>
    <m/>
  </r>
  <r>
    <x v="26"/>
    <x v="62"/>
    <n v="0"/>
    <m/>
  </r>
  <r>
    <x v="26"/>
    <x v="63"/>
    <n v="0"/>
    <m/>
  </r>
  <r>
    <x v="26"/>
    <x v="64"/>
    <n v="0"/>
    <m/>
  </r>
  <r>
    <x v="26"/>
    <x v="65"/>
    <n v="0"/>
    <m/>
  </r>
  <r>
    <x v="26"/>
    <x v="66"/>
    <n v="0"/>
    <m/>
  </r>
  <r>
    <x v="26"/>
    <x v="67"/>
    <n v="0"/>
    <m/>
  </r>
  <r>
    <x v="26"/>
    <x v="68"/>
    <n v="0"/>
    <m/>
  </r>
  <r>
    <x v="26"/>
    <x v="69"/>
    <n v="0"/>
    <m/>
  </r>
  <r>
    <x v="26"/>
    <x v="70"/>
    <n v="0"/>
    <m/>
  </r>
  <r>
    <x v="26"/>
    <x v="71"/>
    <n v="0"/>
    <m/>
  </r>
  <r>
    <x v="26"/>
    <x v="72"/>
    <n v="0"/>
    <m/>
  </r>
  <r>
    <x v="26"/>
    <x v="73"/>
    <n v="0"/>
    <m/>
  </r>
  <r>
    <x v="26"/>
    <x v="74"/>
    <n v="0"/>
    <m/>
  </r>
  <r>
    <x v="26"/>
    <x v="75"/>
    <n v="2.0999999999999999E-3"/>
    <m/>
  </r>
  <r>
    <x v="26"/>
    <x v="76"/>
    <n v="0.01"/>
    <m/>
  </r>
  <r>
    <x v="26"/>
    <x v="77"/>
    <n v="0.01"/>
    <m/>
  </r>
  <r>
    <x v="26"/>
    <x v="78"/>
    <n v="1.37E-2"/>
    <m/>
  </r>
  <r>
    <x v="26"/>
    <x v="79"/>
    <n v="0.02"/>
    <m/>
  </r>
  <r>
    <x v="26"/>
    <x v="80"/>
    <n v="2.53E-2"/>
    <m/>
  </r>
  <r>
    <x v="26"/>
    <x v="81"/>
    <n v="3.1300000000000001E-2"/>
    <m/>
  </r>
  <r>
    <x v="26"/>
    <x v="82"/>
    <n v="0.04"/>
    <m/>
  </r>
  <r>
    <x v="26"/>
    <x v="83"/>
    <n v="4.9299999999999997E-2"/>
    <m/>
  </r>
  <r>
    <x v="26"/>
    <x v="84"/>
    <n v="5.9200000000000003E-2"/>
    <m/>
  </r>
  <r>
    <x v="26"/>
    <x v="85"/>
    <n v="7.1499999999999994E-2"/>
    <m/>
  </r>
  <r>
    <x v="26"/>
    <x v="86"/>
    <n v="8.3900000000000002E-2"/>
    <m/>
  </r>
  <r>
    <x v="26"/>
    <x v="87"/>
    <n v="9.7100000000000006E-2"/>
    <m/>
  </r>
  <r>
    <x v="26"/>
    <x v="88"/>
    <n v="0.1142"/>
    <m/>
  </r>
  <r>
    <x v="26"/>
    <x v="89"/>
    <n v="0.13120000000000001"/>
    <m/>
  </r>
  <r>
    <x v="26"/>
    <x v="90"/>
    <n v="0.14499999999999999"/>
    <m/>
  </r>
  <r>
    <x v="27"/>
    <x v="0"/>
    <n v="0.13639999999999999"/>
    <m/>
  </r>
  <r>
    <x v="27"/>
    <x v="1"/>
    <n v="0.1229"/>
    <m/>
  </r>
  <r>
    <x v="27"/>
    <x v="2"/>
    <n v="0.10539999999999999"/>
    <m/>
  </r>
  <r>
    <x v="27"/>
    <x v="3"/>
    <n v="8.9800000000000005E-2"/>
    <m/>
  </r>
  <r>
    <x v="27"/>
    <x v="4"/>
    <n v="7.5600000000000001E-2"/>
    <m/>
  </r>
  <r>
    <x v="27"/>
    <x v="5"/>
    <n v="6.3799999999999996E-2"/>
    <m/>
  </r>
  <r>
    <x v="27"/>
    <x v="6"/>
    <n v="5.2499999999999998E-2"/>
    <m/>
  </r>
  <r>
    <x v="27"/>
    <x v="7"/>
    <n v="4.2599999999999999E-2"/>
    <m/>
  </r>
  <r>
    <x v="27"/>
    <x v="8"/>
    <n v="3.39E-2"/>
    <m/>
  </r>
  <r>
    <x v="27"/>
    <x v="9"/>
    <n v="2.75E-2"/>
    <m/>
  </r>
  <r>
    <x v="27"/>
    <x v="10"/>
    <n v="0.02"/>
    <m/>
  </r>
  <r>
    <x v="27"/>
    <x v="11"/>
    <n v="1.52E-2"/>
    <m/>
  </r>
  <r>
    <x v="27"/>
    <x v="12"/>
    <n v="0.01"/>
    <m/>
  </r>
  <r>
    <x v="27"/>
    <x v="13"/>
    <n v="0.01"/>
    <m/>
  </r>
  <r>
    <x v="27"/>
    <x v="14"/>
    <n v="3.0999999999999999E-3"/>
    <m/>
  </r>
  <r>
    <x v="27"/>
    <x v="15"/>
    <n v="0"/>
    <m/>
  </r>
  <r>
    <x v="27"/>
    <x v="16"/>
    <n v="0"/>
    <m/>
  </r>
  <r>
    <x v="27"/>
    <x v="17"/>
    <n v="0"/>
    <m/>
  </r>
  <r>
    <x v="27"/>
    <x v="18"/>
    <n v="0"/>
    <m/>
  </r>
  <r>
    <x v="27"/>
    <x v="19"/>
    <n v="0"/>
    <m/>
  </r>
  <r>
    <x v="27"/>
    <x v="20"/>
    <n v="0"/>
    <m/>
  </r>
  <r>
    <x v="27"/>
    <x v="21"/>
    <n v="0"/>
    <m/>
  </r>
  <r>
    <x v="27"/>
    <x v="22"/>
    <n v="0"/>
    <m/>
  </r>
  <r>
    <x v="27"/>
    <x v="23"/>
    <n v="0"/>
    <m/>
  </r>
  <r>
    <x v="27"/>
    <x v="24"/>
    <n v="0"/>
    <m/>
  </r>
  <r>
    <x v="27"/>
    <x v="25"/>
    <n v="0"/>
    <m/>
  </r>
  <r>
    <x v="27"/>
    <x v="26"/>
    <n v="0"/>
    <m/>
  </r>
  <r>
    <x v="27"/>
    <x v="27"/>
    <n v="0"/>
    <m/>
  </r>
  <r>
    <x v="27"/>
    <x v="28"/>
    <n v="0"/>
    <m/>
  </r>
  <r>
    <x v="27"/>
    <x v="29"/>
    <n v="0"/>
    <m/>
  </r>
  <r>
    <x v="27"/>
    <x v="30"/>
    <n v="0"/>
    <m/>
  </r>
  <r>
    <x v="27"/>
    <x v="31"/>
    <n v="0"/>
    <m/>
  </r>
  <r>
    <x v="27"/>
    <x v="32"/>
    <n v="0"/>
    <m/>
  </r>
  <r>
    <x v="27"/>
    <x v="33"/>
    <n v="0"/>
    <m/>
  </r>
  <r>
    <x v="27"/>
    <x v="34"/>
    <n v="0"/>
    <m/>
  </r>
  <r>
    <x v="27"/>
    <x v="35"/>
    <n v="0"/>
    <m/>
  </r>
  <r>
    <x v="27"/>
    <x v="36"/>
    <n v="0"/>
    <m/>
  </r>
  <r>
    <x v="27"/>
    <x v="37"/>
    <n v="0"/>
    <m/>
  </r>
  <r>
    <x v="27"/>
    <x v="38"/>
    <n v="0"/>
    <m/>
  </r>
  <r>
    <x v="27"/>
    <x v="39"/>
    <n v="0"/>
    <m/>
  </r>
  <r>
    <x v="27"/>
    <x v="40"/>
    <n v="0"/>
    <m/>
  </r>
  <r>
    <x v="27"/>
    <x v="41"/>
    <n v="0"/>
    <m/>
  </r>
  <r>
    <x v="27"/>
    <x v="42"/>
    <n v="0"/>
    <m/>
  </r>
  <r>
    <x v="27"/>
    <x v="43"/>
    <n v="0"/>
    <m/>
  </r>
  <r>
    <x v="27"/>
    <x v="44"/>
    <n v="0"/>
    <m/>
  </r>
  <r>
    <x v="27"/>
    <x v="45"/>
    <n v="0"/>
    <m/>
  </r>
  <r>
    <x v="27"/>
    <x v="46"/>
    <n v="0"/>
    <m/>
  </r>
  <r>
    <x v="27"/>
    <x v="47"/>
    <n v="0"/>
    <m/>
  </r>
  <r>
    <x v="27"/>
    <x v="48"/>
    <n v="0"/>
    <m/>
  </r>
  <r>
    <x v="27"/>
    <x v="49"/>
    <n v="0"/>
    <m/>
  </r>
  <r>
    <x v="27"/>
    <x v="50"/>
    <n v="0"/>
    <m/>
  </r>
  <r>
    <x v="27"/>
    <x v="51"/>
    <n v="0"/>
    <m/>
  </r>
  <r>
    <x v="27"/>
    <x v="52"/>
    <n v="0"/>
    <m/>
  </r>
  <r>
    <x v="27"/>
    <x v="53"/>
    <n v="0"/>
    <m/>
  </r>
  <r>
    <x v="27"/>
    <x v="54"/>
    <n v="0"/>
    <m/>
  </r>
  <r>
    <x v="27"/>
    <x v="55"/>
    <n v="0"/>
    <m/>
  </r>
  <r>
    <x v="27"/>
    <x v="56"/>
    <n v="0"/>
    <m/>
  </r>
  <r>
    <x v="27"/>
    <x v="57"/>
    <n v="0"/>
    <m/>
  </r>
  <r>
    <x v="27"/>
    <x v="58"/>
    <n v="0"/>
    <m/>
  </r>
  <r>
    <x v="27"/>
    <x v="59"/>
    <n v="0"/>
    <m/>
  </r>
  <r>
    <x v="27"/>
    <x v="60"/>
    <n v="0"/>
    <m/>
  </r>
  <r>
    <x v="27"/>
    <x v="61"/>
    <n v="0"/>
    <m/>
  </r>
  <r>
    <x v="27"/>
    <x v="62"/>
    <n v="0"/>
    <m/>
  </r>
  <r>
    <x v="27"/>
    <x v="63"/>
    <n v="0"/>
    <m/>
  </r>
  <r>
    <x v="27"/>
    <x v="64"/>
    <n v="0"/>
    <m/>
  </r>
  <r>
    <x v="27"/>
    <x v="65"/>
    <n v="0"/>
    <m/>
  </r>
  <r>
    <x v="27"/>
    <x v="66"/>
    <n v="0"/>
    <m/>
  </r>
  <r>
    <x v="27"/>
    <x v="67"/>
    <n v="0"/>
    <m/>
  </r>
  <r>
    <x v="27"/>
    <x v="68"/>
    <n v="0"/>
    <m/>
  </r>
  <r>
    <x v="27"/>
    <x v="69"/>
    <n v="0"/>
    <m/>
  </r>
  <r>
    <x v="27"/>
    <x v="70"/>
    <n v="0"/>
    <m/>
  </r>
  <r>
    <x v="27"/>
    <x v="71"/>
    <n v="0"/>
    <m/>
  </r>
  <r>
    <x v="27"/>
    <x v="72"/>
    <n v="0"/>
    <m/>
  </r>
  <r>
    <x v="27"/>
    <x v="73"/>
    <n v="0"/>
    <m/>
  </r>
  <r>
    <x v="27"/>
    <x v="74"/>
    <n v="0"/>
    <m/>
  </r>
  <r>
    <x v="27"/>
    <x v="75"/>
    <n v="0"/>
    <m/>
  </r>
  <r>
    <x v="27"/>
    <x v="76"/>
    <n v="2.3999999999999998E-3"/>
    <m/>
  </r>
  <r>
    <x v="27"/>
    <x v="77"/>
    <n v="0.01"/>
    <m/>
  </r>
  <r>
    <x v="27"/>
    <x v="78"/>
    <n v="0.01"/>
    <m/>
  </r>
  <r>
    <x v="27"/>
    <x v="79"/>
    <n v="1.52E-2"/>
    <m/>
  </r>
  <r>
    <x v="27"/>
    <x v="80"/>
    <n v="0.02"/>
    <m/>
  </r>
  <r>
    <x v="27"/>
    <x v="81"/>
    <n v="2.75E-2"/>
    <m/>
  </r>
  <r>
    <x v="27"/>
    <x v="82"/>
    <n v="3.39E-2"/>
    <m/>
  </r>
  <r>
    <x v="27"/>
    <x v="83"/>
    <n v="4.2599999999999999E-2"/>
    <m/>
  </r>
  <r>
    <x v="27"/>
    <x v="84"/>
    <n v="5.2499999999999998E-2"/>
    <m/>
  </r>
  <r>
    <x v="27"/>
    <x v="85"/>
    <n v="6.3799999999999996E-2"/>
    <m/>
  </r>
  <r>
    <x v="27"/>
    <x v="86"/>
    <n v="7.5800000000000006E-2"/>
    <m/>
  </r>
  <r>
    <x v="27"/>
    <x v="87"/>
    <n v="8.9800000000000005E-2"/>
    <m/>
  </r>
  <r>
    <x v="27"/>
    <x v="88"/>
    <n v="0.10539999999999999"/>
    <m/>
  </r>
  <r>
    <x v="27"/>
    <x v="89"/>
    <n v="0.123"/>
    <m/>
  </r>
  <r>
    <x v="27"/>
    <x v="90"/>
    <n v="0.13669999999999999"/>
    <m/>
  </r>
  <r>
    <x v="28"/>
    <x v="0"/>
    <n v="0.12859999999999999"/>
    <m/>
  </r>
  <r>
    <x v="28"/>
    <x v="1"/>
    <n v="0.1148"/>
    <m/>
  </r>
  <r>
    <x v="28"/>
    <x v="2"/>
    <n v="9.7000000000000003E-2"/>
    <m/>
  </r>
  <r>
    <x v="28"/>
    <x v="3"/>
    <n v="8.3099999999999993E-2"/>
    <m/>
  </r>
  <r>
    <x v="28"/>
    <x v="4"/>
    <n v="6.8199999999999997E-2"/>
    <m/>
  </r>
  <r>
    <x v="28"/>
    <x v="5"/>
    <n v="5.6599999999999998E-2"/>
    <m/>
  </r>
  <r>
    <x v="28"/>
    <x v="6"/>
    <n v="4.6100000000000002E-2"/>
    <m/>
  </r>
  <r>
    <x v="28"/>
    <x v="7"/>
    <n v="3.7100000000000001E-2"/>
    <m/>
  </r>
  <r>
    <x v="28"/>
    <x v="8"/>
    <n v="0.03"/>
    <m/>
  </r>
  <r>
    <x v="28"/>
    <x v="9"/>
    <n v="0.02"/>
    <m/>
  </r>
  <r>
    <x v="28"/>
    <x v="10"/>
    <n v="1.7000000000000001E-2"/>
    <m/>
  </r>
  <r>
    <x v="28"/>
    <x v="11"/>
    <n v="0.01"/>
    <m/>
  </r>
  <r>
    <x v="28"/>
    <x v="12"/>
    <n v="0.01"/>
    <m/>
  </r>
  <r>
    <x v="28"/>
    <x v="13"/>
    <n v="3.7000000000000002E-3"/>
    <m/>
  </r>
  <r>
    <x v="28"/>
    <x v="14"/>
    <n v="0"/>
    <m/>
  </r>
  <r>
    <x v="28"/>
    <x v="15"/>
    <n v="0"/>
    <m/>
  </r>
  <r>
    <x v="28"/>
    <x v="16"/>
    <n v="0"/>
    <m/>
  </r>
  <r>
    <x v="28"/>
    <x v="17"/>
    <n v="0"/>
    <m/>
  </r>
  <r>
    <x v="28"/>
    <x v="18"/>
    <n v="0"/>
    <m/>
  </r>
  <r>
    <x v="28"/>
    <x v="19"/>
    <n v="0"/>
    <m/>
  </r>
  <r>
    <x v="28"/>
    <x v="20"/>
    <n v="0"/>
    <m/>
  </r>
  <r>
    <x v="28"/>
    <x v="21"/>
    <n v="0"/>
    <m/>
  </r>
  <r>
    <x v="28"/>
    <x v="22"/>
    <n v="0"/>
    <m/>
  </r>
  <r>
    <x v="28"/>
    <x v="23"/>
    <n v="0"/>
    <m/>
  </r>
  <r>
    <x v="28"/>
    <x v="24"/>
    <n v="0"/>
    <m/>
  </r>
  <r>
    <x v="28"/>
    <x v="25"/>
    <n v="0"/>
    <m/>
  </r>
  <r>
    <x v="28"/>
    <x v="26"/>
    <n v="0"/>
    <m/>
  </r>
  <r>
    <x v="28"/>
    <x v="27"/>
    <n v="0"/>
    <m/>
  </r>
  <r>
    <x v="28"/>
    <x v="28"/>
    <n v="0"/>
    <m/>
  </r>
  <r>
    <x v="28"/>
    <x v="29"/>
    <n v="0"/>
    <m/>
  </r>
  <r>
    <x v="28"/>
    <x v="30"/>
    <n v="0"/>
    <m/>
  </r>
  <r>
    <x v="28"/>
    <x v="31"/>
    <n v="0"/>
    <m/>
  </r>
  <r>
    <x v="28"/>
    <x v="32"/>
    <n v="0"/>
    <m/>
  </r>
  <r>
    <x v="28"/>
    <x v="33"/>
    <n v="0"/>
    <m/>
  </r>
  <r>
    <x v="28"/>
    <x v="34"/>
    <n v="0"/>
    <m/>
  </r>
  <r>
    <x v="28"/>
    <x v="35"/>
    <n v="0"/>
    <m/>
  </r>
  <r>
    <x v="28"/>
    <x v="36"/>
    <n v="0"/>
    <m/>
  </r>
  <r>
    <x v="28"/>
    <x v="37"/>
    <n v="0"/>
    <m/>
  </r>
  <r>
    <x v="28"/>
    <x v="38"/>
    <n v="0"/>
    <m/>
  </r>
  <r>
    <x v="28"/>
    <x v="39"/>
    <n v="0"/>
    <m/>
  </r>
  <r>
    <x v="28"/>
    <x v="40"/>
    <n v="0"/>
    <m/>
  </r>
  <r>
    <x v="28"/>
    <x v="41"/>
    <n v="0"/>
    <m/>
  </r>
  <r>
    <x v="28"/>
    <x v="42"/>
    <n v="0"/>
    <m/>
  </r>
  <r>
    <x v="28"/>
    <x v="43"/>
    <n v="0"/>
    <m/>
  </r>
  <r>
    <x v="28"/>
    <x v="44"/>
    <n v="0"/>
    <m/>
  </r>
  <r>
    <x v="28"/>
    <x v="45"/>
    <n v="0"/>
    <m/>
  </r>
  <r>
    <x v="28"/>
    <x v="46"/>
    <n v="0"/>
    <m/>
  </r>
  <r>
    <x v="28"/>
    <x v="47"/>
    <n v="0"/>
    <m/>
  </r>
  <r>
    <x v="28"/>
    <x v="48"/>
    <n v="0"/>
    <m/>
  </r>
  <r>
    <x v="28"/>
    <x v="49"/>
    <n v="0"/>
    <m/>
  </r>
  <r>
    <x v="28"/>
    <x v="50"/>
    <n v="0"/>
    <m/>
  </r>
  <r>
    <x v="28"/>
    <x v="51"/>
    <n v="0"/>
    <m/>
  </r>
  <r>
    <x v="28"/>
    <x v="52"/>
    <n v="0"/>
    <m/>
  </r>
  <r>
    <x v="28"/>
    <x v="53"/>
    <n v="0"/>
    <m/>
  </r>
  <r>
    <x v="28"/>
    <x v="54"/>
    <n v="0"/>
    <m/>
  </r>
  <r>
    <x v="28"/>
    <x v="55"/>
    <n v="0"/>
    <m/>
  </r>
  <r>
    <x v="28"/>
    <x v="56"/>
    <n v="0"/>
    <m/>
  </r>
  <r>
    <x v="28"/>
    <x v="57"/>
    <n v="0"/>
    <m/>
  </r>
  <r>
    <x v="28"/>
    <x v="58"/>
    <n v="0"/>
    <m/>
  </r>
  <r>
    <x v="28"/>
    <x v="59"/>
    <n v="0"/>
    <m/>
  </r>
  <r>
    <x v="28"/>
    <x v="60"/>
    <n v="0"/>
    <m/>
  </r>
  <r>
    <x v="28"/>
    <x v="61"/>
    <n v="0"/>
    <m/>
  </r>
  <r>
    <x v="28"/>
    <x v="62"/>
    <n v="0"/>
    <m/>
  </r>
  <r>
    <x v="28"/>
    <x v="63"/>
    <n v="0"/>
    <m/>
  </r>
  <r>
    <x v="28"/>
    <x v="64"/>
    <n v="0"/>
    <m/>
  </r>
  <r>
    <x v="28"/>
    <x v="65"/>
    <n v="0"/>
    <m/>
  </r>
  <r>
    <x v="28"/>
    <x v="66"/>
    <n v="0"/>
    <m/>
  </r>
  <r>
    <x v="28"/>
    <x v="67"/>
    <n v="0"/>
    <m/>
  </r>
  <r>
    <x v="28"/>
    <x v="68"/>
    <n v="0"/>
    <m/>
  </r>
  <r>
    <x v="28"/>
    <x v="69"/>
    <n v="0"/>
    <m/>
  </r>
  <r>
    <x v="28"/>
    <x v="70"/>
    <n v="0"/>
    <m/>
  </r>
  <r>
    <x v="28"/>
    <x v="71"/>
    <n v="0"/>
    <m/>
  </r>
  <r>
    <x v="28"/>
    <x v="72"/>
    <n v="0"/>
    <m/>
  </r>
  <r>
    <x v="28"/>
    <x v="73"/>
    <n v="0"/>
    <m/>
  </r>
  <r>
    <x v="28"/>
    <x v="74"/>
    <n v="0"/>
    <m/>
  </r>
  <r>
    <x v="28"/>
    <x v="75"/>
    <n v="0"/>
    <m/>
  </r>
  <r>
    <x v="28"/>
    <x v="76"/>
    <n v="0"/>
    <m/>
  </r>
  <r>
    <x v="28"/>
    <x v="77"/>
    <n v="3.5000000000000001E-3"/>
    <m/>
  </r>
  <r>
    <x v="28"/>
    <x v="78"/>
    <n v="0.01"/>
    <m/>
  </r>
  <r>
    <x v="28"/>
    <x v="79"/>
    <n v="0.01"/>
    <m/>
  </r>
  <r>
    <x v="28"/>
    <x v="80"/>
    <n v="1.72E-2"/>
    <m/>
  </r>
  <r>
    <x v="28"/>
    <x v="81"/>
    <n v="2.0199999999999999E-2"/>
    <m/>
  </r>
  <r>
    <x v="28"/>
    <x v="82"/>
    <n v="0.03"/>
    <m/>
  </r>
  <r>
    <x v="28"/>
    <x v="83"/>
    <n v="3.7100000000000001E-2"/>
    <m/>
  </r>
  <r>
    <x v="28"/>
    <x v="84"/>
    <n v="4.6100000000000002E-2"/>
    <m/>
  </r>
  <r>
    <x v="28"/>
    <x v="85"/>
    <n v="5.6399999999999999E-2"/>
    <m/>
  </r>
  <r>
    <x v="28"/>
    <x v="86"/>
    <n v="6.8199999999999997E-2"/>
    <m/>
  </r>
  <r>
    <x v="28"/>
    <x v="87"/>
    <n v="8.3199999999999996E-2"/>
    <m/>
  </r>
  <r>
    <x v="28"/>
    <x v="88"/>
    <n v="9.7199999999999995E-2"/>
    <m/>
  </r>
  <r>
    <x v="28"/>
    <x v="89"/>
    <n v="0.1148"/>
    <m/>
  </r>
  <r>
    <x v="28"/>
    <x v="90"/>
    <n v="0.12859999999999999"/>
    <m/>
  </r>
  <r>
    <x v="29"/>
    <x v="0"/>
    <n v="0.1203"/>
    <m/>
  </r>
  <r>
    <x v="29"/>
    <x v="1"/>
    <n v="0.1065"/>
    <m/>
  </r>
  <r>
    <x v="29"/>
    <x v="2"/>
    <n v="9.01E-2"/>
    <m/>
  </r>
  <r>
    <x v="29"/>
    <x v="3"/>
    <n v="7.4899999999999994E-2"/>
    <m/>
  </r>
  <r>
    <x v="29"/>
    <x v="4"/>
    <n v="6.2600000000000003E-2"/>
    <m/>
  </r>
  <r>
    <x v="29"/>
    <x v="5"/>
    <n v="5.0500000000000003E-2"/>
    <m/>
  </r>
  <r>
    <x v="29"/>
    <x v="6"/>
    <n v="0.04"/>
    <m/>
  </r>
  <r>
    <x v="29"/>
    <x v="7"/>
    <n v="3.0300000000000001E-2"/>
    <m/>
  </r>
  <r>
    <x v="29"/>
    <x v="8"/>
    <n v="2.3E-2"/>
    <m/>
  </r>
  <r>
    <x v="29"/>
    <x v="9"/>
    <n v="1.9099999999999999E-2"/>
    <m/>
  </r>
  <r>
    <x v="29"/>
    <x v="10"/>
    <n v="0.01"/>
    <m/>
  </r>
  <r>
    <x v="29"/>
    <x v="11"/>
    <n v="0.01"/>
    <m/>
  </r>
  <r>
    <x v="29"/>
    <x v="12"/>
    <n v="4.4999999999999997E-3"/>
    <m/>
  </r>
  <r>
    <x v="29"/>
    <x v="13"/>
    <n v="0"/>
    <m/>
  </r>
  <r>
    <x v="29"/>
    <x v="14"/>
    <n v="0"/>
    <m/>
  </r>
  <r>
    <x v="29"/>
    <x v="15"/>
    <n v="0"/>
    <m/>
  </r>
  <r>
    <x v="29"/>
    <x v="16"/>
    <n v="0"/>
    <m/>
  </r>
  <r>
    <x v="29"/>
    <x v="17"/>
    <n v="0"/>
    <m/>
  </r>
  <r>
    <x v="29"/>
    <x v="18"/>
    <n v="0"/>
    <m/>
  </r>
  <r>
    <x v="29"/>
    <x v="19"/>
    <n v="0"/>
    <m/>
  </r>
  <r>
    <x v="29"/>
    <x v="20"/>
    <n v="0"/>
    <m/>
  </r>
  <r>
    <x v="29"/>
    <x v="21"/>
    <n v="0"/>
    <m/>
  </r>
  <r>
    <x v="29"/>
    <x v="22"/>
    <n v="0"/>
    <m/>
  </r>
  <r>
    <x v="29"/>
    <x v="23"/>
    <n v="0"/>
    <m/>
  </r>
  <r>
    <x v="29"/>
    <x v="24"/>
    <n v="0"/>
    <m/>
  </r>
  <r>
    <x v="29"/>
    <x v="25"/>
    <n v="0"/>
    <m/>
  </r>
  <r>
    <x v="29"/>
    <x v="26"/>
    <n v="0"/>
    <m/>
  </r>
  <r>
    <x v="29"/>
    <x v="27"/>
    <n v="0"/>
    <m/>
  </r>
  <r>
    <x v="29"/>
    <x v="28"/>
    <n v="0"/>
    <m/>
  </r>
  <r>
    <x v="29"/>
    <x v="29"/>
    <n v="0"/>
    <m/>
  </r>
  <r>
    <x v="29"/>
    <x v="30"/>
    <n v="0"/>
    <m/>
  </r>
  <r>
    <x v="29"/>
    <x v="31"/>
    <n v="0"/>
    <m/>
  </r>
  <r>
    <x v="29"/>
    <x v="32"/>
    <n v="0"/>
    <m/>
  </r>
  <r>
    <x v="29"/>
    <x v="33"/>
    <n v="0"/>
    <m/>
  </r>
  <r>
    <x v="29"/>
    <x v="34"/>
    <n v="0"/>
    <m/>
  </r>
  <r>
    <x v="29"/>
    <x v="35"/>
    <n v="0"/>
    <m/>
  </r>
  <r>
    <x v="29"/>
    <x v="36"/>
    <n v="0"/>
    <m/>
  </r>
  <r>
    <x v="29"/>
    <x v="37"/>
    <n v="0"/>
    <m/>
  </r>
  <r>
    <x v="29"/>
    <x v="38"/>
    <n v="0"/>
    <m/>
  </r>
  <r>
    <x v="29"/>
    <x v="39"/>
    <n v="0"/>
    <m/>
  </r>
  <r>
    <x v="29"/>
    <x v="40"/>
    <n v="0"/>
    <m/>
  </r>
  <r>
    <x v="29"/>
    <x v="41"/>
    <n v="0"/>
    <m/>
  </r>
  <r>
    <x v="29"/>
    <x v="42"/>
    <n v="0"/>
    <m/>
  </r>
  <r>
    <x v="29"/>
    <x v="43"/>
    <n v="0"/>
    <m/>
  </r>
  <r>
    <x v="29"/>
    <x v="44"/>
    <n v="0"/>
    <m/>
  </r>
  <r>
    <x v="29"/>
    <x v="45"/>
    <n v="0"/>
    <m/>
  </r>
  <r>
    <x v="29"/>
    <x v="46"/>
    <n v="0"/>
    <m/>
  </r>
  <r>
    <x v="29"/>
    <x v="47"/>
    <n v="0"/>
    <m/>
  </r>
  <r>
    <x v="29"/>
    <x v="48"/>
    <n v="0"/>
    <m/>
  </r>
  <r>
    <x v="29"/>
    <x v="49"/>
    <n v="0"/>
    <m/>
  </r>
  <r>
    <x v="29"/>
    <x v="50"/>
    <n v="0"/>
    <m/>
  </r>
  <r>
    <x v="29"/>
    <x v="51"/>
    <n v="0"/>
    <m/>
  </r>
  <r>
    <x v="29"/>
    <x v="52"/>
    <n v="0"/>
    <m/>
  </r>
  <r>
    <x v="29"/>
    <x v="53"/>
    <n v="0"/>
    <m/>
  </r>
  <r>
    <x v="29"/>
    <x v="54"/>
    <n v="0"/>
    <m/>
  </r>
  <r>
    <x v="29"/>
    <x v="55"/>
    <n v="0"/>
    <m/>
  </r>
  <r>
    <x v="29"/>
    <x v="56"/>
    <n v="0"/>
    <m/>
  </r>
  <r>
    <x v="29"/>
    <x v="57"/>
    <n v="0"/>
    <m/>
  </r>
  <r>
    <x v="29"/>
    <x v="58"/>
    <n v="0"/>
    <m/>
  </r>
  <r>
    <x v="29"/>
    <x v="59"/>
    <n v="0"/>
    <m/>
  </r>
  <r>
    <x v="29"/>
    <x v="60"/>
    <n v="0"/>
    <m/>
  </r>
  <r>
    <x v="29"/>
    <x v="61"/>
    <n v="0"/>
    <m/>
  </r>
  <r>
    <x v="29"/>
    <x v="62"/>
    <n v="0"/>
    <m/>
  </r>
  <r>
    <x v="29"/>
    <x v="63"/>
    <n v="0"/>
    <m/>
  </r>
  <r>
    <x v="29"/>
    <x v="64"/>
    <n v="0"/>
    <m/>
  </r>
  <r>
    <x v="29"/>
    <x v="65"/>
    <n v="0"/>
    <m/>
  </r>
  <r>
    <x v="29"/>
    <x v="66"/>
    <n v="0"/>
    <m/>
  </r>
  <r>
    <x v="29"/>
    <x v="67"/>
    <n v="0"/>
    <m/>
  </r>
  <r>
    <x v="29"/>
    <x v="68"/>
    <n v="0"/>
    <m/>
  </r>
  <r>
    <x v="29"/>
    <x v="69"/>
    <n v="0"/>
    <m/>
  </r>
  <r>
    <x v="29"/>
    <x v="70"/>
    <n v="0"/>
    <m/>
  </r>
  <r>
    <x v="29"/>
    <x v="71"/>
    <n v="0"/>
    <m/>
  </r>
  <r>
    <x v="29"/>
    <x v="72"/>
    <n v="0"/>
    <m/>
  </r>
  <r>
    <x v="29"/>
    <x v="73"/>
    <n v="0"/>
    <m/>
  </r>
  <r>
    <x v="29"/>
    <x v="74"/>
    <n v="0"/>
    <m/>
  </r>
  <r>
    <x v="29"/>
    <x v="75"/>
    <n v="0"/>
    <m/>
  </r>
  <r>
    <x v="29"/>
    <x v="76"/>
    <n v="0"/>
    <m/>
  </r>
  <r>
    <x v="29"/>
    <x v="77"/>
    <n v="0"/>
    <m/>
  </r>
  <r>
    <x v="29"/>
    <x v="78"/>
    <n v="4.4999999999999997E-3"/>
    <m/>
  </r>
  <r>
    <x v="29"/>
    <x v="79"/>
    <n v="0.01"/>
    <m/>
  </r>
  <r>
    <x v="29"/>
    <x v="80"/>
    <n v="0.01"/>
    <m/>
  </r>
  <r>
    <x v="29"/>
    <x v="81"/>
    <n v="1.9300000000000001E-2"/>
    <m/>
  </r>
  <r>
    <x v="29"/>
    <x v="82"/>
    <n v="2.3199999999999998E-2"/>
    <m/>
  </r>
  <r>
    <x v="29"/>
    <x v="83"/>
    <n v="3.0499999999999999E-2"/>
    <m/>
  </r>
  <r>
    <x v="29"/>
    <x v="84"/>
    <n v="0.04"/>
    <m/>
  </r>
  <r>
    <x v="29"/>
    <x v="85"/>
    <n v="5.0700000000000002E-2"/>
    <m/>
  </r>
  <r>
    <x v="29"/>
    <x v="86"/>
    <n v="6.2600000000000003E-2"/>
    <m/>
  </r>
  <r>
    <x v="29"/>
    <x v="87"/>
    <n v="7.51E-2"/>
    <m/>
  </r>
  <r>
    <x v="29"/>
    <x v="88"/>
    <n v="9.01E-2"/>
    <m/>
  </r>
  <r>
    <x v="29"/>
    <x v="89"/>
    <n v="0.1065"/>
    <m/>
  </r>
  <r>
    <x v="29"/>
    <x v="90"/>
    <n v="0.1206"/>
    <m/>
  </r>
  <r>
    <x v="30"/>
    <x v="0"/>
    <n v="0.11310000000000001"/>
    <m/>
  </r>
  <r>
    <x v="30"/>
    <x v="1"/>
    <n v="9.9299999999999999E-2"/>
    <m/>
  </r>
  <r>
    <x v="30"/>
    <x v="2"/>
    <n v="8.3699999999999997E-2"/>
    <m/>
  </r>
  <r>
    <x v="30"/>
    <x v="3"/>
    <n v="6.7199999999999996E-2"/>
    <m/>
  </r>
  <r>
    <x v="30"/>
    <x v="4"/>
    <n v="5.5300000000000002E-2"/>
    <m/>
  </r>
  <r>
    <x v="30"/>
    <x v="5"/>
    <n v="4.41E-2"/>
    <m/>
  </r>
  <r>
    <x v="30"/>
    <x v="6"/>
    <n v="3.4200000000000001E-2"/>
    <m/>
  </r>
  <r>
    <x v="30"/>
    <x v="7"/>
    <n v="2.64E-2"/>
    <m/>
  </r>
  <r>
    <x v="30"/>
    <x v="8"/>
    <n v="0.02"/>
    <m/>
  </r>
  <r>
    <x v="30"/>
    <x v="9"/>
    <n v="1.18E-2"/>
    <m/>
  </r>
  <r>
    <x v="30"/>
    <x v="10"/>
    <n v="0.01"/>
    <m/>
  </r>
  <r>
    <x v="30"/>
    <x v="11"/>
    <n v="6.0000000000000001E-3"/>
    <m/>
  </r>
  <r>
    <x v="30"/>
    <x v="12"/>
    <n v="0"/>
    <m/>
  </r>
  <r>
    <x v="30"/>
    <x v="13"/>
    <n v="0"/>
    <m/>
  </r>
  <r>
    <x v="30"/>
    <x v="14"/>
    <n v="0"/>
    <m/>
  </r>
  <r>
    <x v="30"/>
    <x v="15"/>
    <n v="0"/>
    <m/>
  </r>
  <r>
    <x v="30"/>
    <x v="16"/>
    <n v="0"/>
    <m/>
  </r>
  <r>
    <x v="30"/>
    <x v="17"/>
    <n v="0"/>
    <m/>
  </r>
  <r>
    <x v="30"/>
    <x v="18"/>
    <n v="0"/>
    <m/>
  </r>
  <r>
    <x v="30"/>
    <x v="19"/>
    <n v="0"/>
    <m/>
  </r>
  <r>
    <x v="30"/>
    <x v="20"/>
    <n v="0"/>
    <m/>
  </r>
  <r>
    <x v="30"/>
    <x v="21"/>
    <n v="0"/>
    <m/>
  </r>
  <r>
    <x v="30"/>
    <x v="22"/>
    <n v="0"/>
    <m/>
  </r>
  <r>
    <x v="30"/>
    <x v="23"/>
    <n v="0"/>
    <m/>
  </r>
  <r>
    <x v="30"/>
    <x v="24"/>
    <n v="0"/>
    <m/>
  </r>
  <r>
    <x v="30"/>
    <x v="25"/>
    <n v="0"/>
    <m/>
  </r>
  <r>
    <x v="30"/>
    <x v="26"/>
    <n v="0"/>
    <m/>
  </r>
  <r>
    <x v="30"/>
    <x v="27"/>
    <n v="0"/>
    <m/>
  </r>
  <r>
    <x v="30"/>
    <x v="28"/>
    <n v="0"/>
    <m/>
  </r>
  <r>
    <x v="30"/>
    <x v="29"/>
    <n v="0"/>
    <m/>
  </r>
  <r>
    <x v="30"/>
    <x v="30"/>
    <n v="0"/>
    <m/>
  </r>
  <r>
    <x v="30"/>
    <x v="31"/>
    <n v="0"/>
    <m/>
  </r>
  <r>
    <x v="30"/>
    <x v="32"/>
    <n v="0"/>
    <m/>
  </r>
  <r>
    <x v="30"/>
    <x v="33"/>
    <n v="0"/>
    <m/>
  </r>
  <r>
    <x v="30"/>
    <x v="34"/>
    <n v="0"/>
    <m/>
  </r>
  <r>
    <x v="30"/>
    <x v="35"/>
    <n v="0"/>
    <m/>
  </r>
  <r>
    <x v="30"/>
    <x v="36"/>
    <n v="0"/>
    <m/>
  </r>
  <r>
    <x v="30"/>
    <x v="37"/>
    <n v="0"/>
    <m/>
  </r>
  <r>
    <x v="30"/>
    <x v="38"/>
    <n v="0"/>
    <m/>
  </r>
  <r>
    <x v="30"/>
    <x v="39"/>
    <n v="0"/>
    <m/>
  </r>
  <r>
    <x v="30"/>
    <x v="40"/>
    <n v="0"/>
    <m/>
  </r>
  <r>
    <x v="30"/>
    <x v="41"/>
    <n v="0"/>
    <m/>
  </r>
  <r>
    <x v="30"/>
    <x v="42"/>
    <n v="0"/>
    <m/>
  </r>
  <r>
    <x v="30"/>
    <x v="43"/>
    <n v="0"/>
    <m/>
  </r>
  <r>
    <x v="30"/>
    <x v="44"/>
    <n v="0"/>
    <m/>
  </r>
  <r>
    <x v="30"/>
    <x v="45"/>
    <n v="0"/>
    <m/>
  </r>
  <r>
    <x v="30"/>
    <x v="46"/>
    <n v="0"/>
    <m/>
  </r>
  <r>
    <x v="30"/>
    <x v="47"/>
    <n v="0"/>
    <m/>
  </r>
  <r>
    <x v="30"/>
    <x v="48"/>
    <n v="0"/>
    <m/>
  </r>
  <r>
    <x v="30"/>
    <x v="49"/>
    <n v="0"/>
    <m/>
  </r>
  <r>
    <x v="30"/>
    <x v="50"/>
    <n v="0"/>
    <m/>
  </r>
  <r>
    <x v="30"/>
    <x v="51"/>
    <n v="0"/>
    <m/>
  </r>
  <r>
    <x v="30"/>
    <x v="52"/>
    <n v="0"/>
    <m/>
  </r>
  <r>
    <x v="30"/>
    <x v="53"/>
    <n v="0"/>
    <m/>
  </r>
  <r>
    <x v="30"/>
    <x v="54"/>
    <n v="0"/>
    <m/>
  </r>
  <r>
    <x v="30"/>
    <x v="55"/>
    <n v="0"/>
    <m/>
  </r>
  <r>
    <x v="30"/>
    <x v="56"/>
    <n v="0"/>
    <m/>
  </r>
  <r>
    <x v="30"/>
    <x v="57"/>
    <n v="0"/>
    <m/>
  </r>
  <r>
    <x v="30"/>
    <x v="58"/>
    <n v="0"/>
    <m/>
  </r>
  <r>
    <x v="30"/>
    <x v="59"/>
    <n v="0"/>
    <m/>
  </r>
  <r>
    <x v="30"/>
    <x v="60"/>
    <n v="0"/>
    <m/>
  </r>
  <r>
    <x v="30"/>
    <x v="61"/>
    <n v="0"/>
    <m/>
  </r>
  <r>
    <x v="30"/>
    <x v="62"/>
    <n v="0"/>
    <m/>
  </r>
  <r>
    <x v="30"/>
    <x v="63"/>
    <n v="0"/>
    <m/>
  </r>
  <r>
    <x v="30"/>
    <x v="64"/>
    <n v="0"/>
    <m/>
  </r>
  <r>
    <x v="30"/>
    <x v="65"/>
    <n v="0"/>
    <m/>
  </r>
  <r>
    <x v="30"/>
    <x v="66"/>
    <n v="0"/>
    <m/>
  </r>
  <r>
    <x v="30"/>
    <x v="67"/>
    <n v="0"/>
    <m/>
  </r>
  <r>
    <x v="30"/>
    <x v="68"/>
    <n v="0"/>
    <m/>
  </r>
  <r>
    <x v="30"/>
    <x v="69"/>
    <n v="0"/>
    <m/>
  </r>
  <r>
    <x v="30"/>
    <x v="70"/>
    <n v="0"/>
    <m/>
  </r>
  <r>
    <x v="30"/>
    <x v="71"/>
    <n v="0"/>
    <m/>
  </r>
  <r>
    <x v="30"/>
    <x v="72"/>
    <n v="0"/>
    <m/>
  </r>
  <r>
    <x v="30"/>
    <x v="73"/>
    <n v="0"/>
    <m/>
  </r>
  <r>
    <x v="30"/>
    <x v="74"/>
    <n v="0"/>
    <m/>
  </r>
  <r>
    <x v="30"/>
    <x v="75"/>
    <n v="0"/>
    <m/>
  </r>
  <r>
    <x v="30"/>
    <x v="76"/>
    <n v="0"/>
    <m/>
  </r>
  <r>
    <x v="30"/>
    <x v="77"/>
    <n v="0"/>
    <m/>
  </r>
  <r>
    <x v="30"/>
    <x v="78"/>
    <n v="0"/>
    <m/>
  </r>
  <r>
    <x v="30"/>
    <x v="79"/>
    <n v="5.7999999999999996E-3"/>
    <m/>
  </r>
  <r>
    <x v="30"/>
    <x v="80"/>
    <n v="0.01"/>
    <m/>
  </r>
  <r>
    <x v="30"/>
    <x v="81"/>
    <n v="1.18E-2"/>
    <m/>
  </r>
  <r>
    <x v="30"/>
    <x v="82"/>
    <n v="0.02"/>
    <m/>
  </r>
  <r>
    <x v="30"/>
    <x v="83"/>
    <n v="2.6200000000000001E-2"/>
    <m/>
  </r>
  <r>
    <x v="30"/>
    <x v="84"/>
    <n v="3.4200000000000001E-2"/>
    <m/>
  </r>
  <r>
    <x v="30"/>
    <x v="85"/>
    <n v="4.41E-2"/>
    <m/>
  </r>
  <r>
    <x v="30"/>
    <x v="86"/>
    <n v="5.5300000000000002E-2"/>
    <m/>
  </r>
  <r>
    <x v="30"/>
    <x v="87"/>
    <n v="6.7400000000000002E-2"/>
    <m/>
  </r>
  <r>
    <x v="30"/>
    <x v="88"/>
    <n v="8.3599999999999994E-2"/>
    <m/>
  </r>
  <r>
    <x v="30"/>
    <x v="89"/>
    <n v="9.9299999999999999E-2"/>
    <m/>
  </r>
  <r>
    <x v="30"/>
    <x v="90"/>
    <n v="0.11310000000000001"/>
    <m/>
  </r>
  <r>
    <x v="31"/>
    <x v="0"/>
    <n v="0.1056"/>
    <m/>
  </r>
  <r>
    <x v="31"/>
    <x v="1"/>
    <n v="9.2499999999999999E-2"/>
    <m/>
  </r>
  <r>
    <x v="31"/>
    <x v="2"/>
    <n v="7.5499999999999998E-2"/>
    <m/>
  </r>
  <r>
    <x v="31"/>
    <x v="3"/>
    <n v="6.2199999999999998E-2"/>
    <m/>
  </r>
  <r>
    <x v="31"/>
    <x v="4"/>
    <n v="4.8500000000000001E-2"/>
    <m/>
  </r>
  <r>
    <x v="31"/>
    <x v="5"/>
    <n v="3.8399999999999997E-2"/>
    <m/>
  </r>
  <r>
    <x v="31"/>
    <x v="6"/>
    <n v="2.98E-2"/>
    <m/>
  </r>
  <r>
    <x v="31"/>
    <x v="7"/>
    <n v="0.02"/>
    <m/>
  </r>
  <r>
    <x v="31"/>
    <x v="8"/>
    <n v="1.4500000000000001E-2"/>
    <m/>
  </r>
  <r>
    <x v="31"/>
    <x v="9"/>
    <n v="0.01"/>
    <m/>
  </r>
  <r>
    <x v="31"/>
    <x v="10"/>
    <n v="7.4000000000000003E-3"/>
    <m/>
  </r>
  <r>
    <x v="31"/>
    <x v="11"/>
    <n v="0"/>
    <m/>
  </r>
  <r>
    <x v="31"/>
    <x v="12"/>
    <n v="0"/>
    <m/>
  </r>
  <r>
    <x v="31"/>
    <x v="13"/>
    <n v="0"/>
    <m/>
  </r>
  <r>
    <x v="31"/>
    <x v="14"/>
    <n v="0"/>
    <m/>
  </r>
  <r>
    <x v="31"/>
    <x v="15"/>
    <n v="0"/>
    <m/>
  </r>
  <r>
    <x v="31"/>
    <x v="16"/>
    <n v="0"/>
    <m/>
  </r>
  <r>
    <x v="31"/>
    <x v="17"/>
    <n v="0"/>
    <m/>
  </r>
  <r>
    <x v="31"/>
    <x v="18"/>
    <n v="0"/>
    <m/>
  </r>
  <r>
    <x v="31"/>
    <x v="19"/>
    <n v="0"/>
    <m/>
  </r>
  <r>
    <x v="31"/>
    <x v="20"/>
    <n v="0"/>
    <m/>
  </r>
  <r>
    <x v="31"/>
    <x v="21"/>
    <n v="0"/>
    <m/>
  </r>
  <r>
    <x v="31"/>
    <x v="22"/>
    <n v="0"/>
    <m/>
  </r>
  <r>
    <x v="31"/>
    <x v="23"/>
    <n v="0"/>
    <m/>
  </r>
  <r>
    <x v="31"/>
    <x v="24"/>
    <n v="0"/>
    <m/>
  </r>
  <r>
    <x v="31"/>
    <x v="25"/>
    <n v="0"/>
    <m/>
  </r>
  <r>
    <x v="31"/>
    <x v="26"/>
    <n v="0"/>
    <m/>
  </r>
  <r>
    <x v="31"/>
    <x v="27"/>
    <n v="0"/>
    <m/>
  </r>
  <r>
    <x v="31"/>
    <x v="28"/>
    <n v="0"/>
    <m/>
  </r>
  <r>
    <x v="31"/>
    <x v="29"/>
    <n v="0"/>
    <m/>
  </r>
  <r>
    <x v="31"/>
    <x v="30"/>
    <n v="0"/>
    <m/>
  </r>
  <r>
    <x v="31"/>
    <x v="31"/>
    <n v="0"/>
    <m/>
  </r>
  <r>
    <x v="31"/>
    <x v="32"/>
    <n v="0"/>
    <m/>
  </r>
  <r>
    <x v="31"/>
    <x v="33"/>
    <n v="0"/>
    <m/>
  </r>
  <r>
    <x v="31"/>
    <x v="34"/>
    <n v="0"/>
    <m/>
  </r>
  <r>
    <x v="31"/>
    <x v="35"/>
    <n v="0"/>
    <m/>
  </r>
  <r>
    <x v="31"/>
    <x v="36"/>
    <n v="0"/>
    <m/>
  </r>
  <r>
    <x v="31"/>
    <x v="37"/>
    <n v="0"/>
    <m/>
  </r>
  <r>
    <x v="31"/>
    <x v="38"/>
    <n v="0"/>
    <m/>
  </r>
  <r>
    <x v="31"/>
    <x v="39"/>
    <n v="0"/>
    <m/>
  </r>
  <r>
    <x v="31"/>
    <x v="40"/>
    <n v="0"/>
    <m/>
  </r>
  <r>
    <x v="31"/>
    <x v="41"/>
    <n v="0"/>
    <m/>
  </r>
  <r>
    <x v="31"/>
    <x v="42"/>
    <n v="0"/>
    <m/>
  </r>
  <r>
    <x v="31"/>
    <x v="43"/>
    <n v="0"/>
    <m/>
  </r>
  <r>
    <x v="31"/>
    <x v="44"/>
    <n v="0"/>
    <m/>
  </r>
  <r>
    <x v="31"/>
    <x v="45"/>
    <n v="0"/>
    <m/>
  </r>
  <r>
    <x v="31"/>
    <x v="46"/>
    <n v="0"/>
    <m/>
  </r>
  <r>
    <x v="31"/>
    <x v="47"/>
    <n v="0"/>
    <m/>
  </r>
  <r>
    <x v="31"/>
    <x v="48"/>
    <n v="0"/>
    <m/>
  </r>
  <r>
    <x v="31"/>
    <x v="49"/>
    <n v="0"/>
    <m/>
  </r>
  <r>
    <x v="31"/>
    <x v="50"/>
    <n v="0"/>
    <m/>
  </r>
  <r>
    <x v="31"/>
    <x v="51"/>
    <n v="0"/>
    <m/>
  </r>
  <r>
    <x v="31"/>
    <x v="52"/>
    <n v="0"/>
    <m/>
  </r>
  <r>
    <x v="31"/>
    <x v="53"/>
    <n v="0"/>
    <m/>
  </r>
  <r>
    <x v="31"/>
    <x v="54"/>
    <n v="0"/>
    <m/>
  </r>
  <r>
    <x v="31"/>
    <x v="55"/>
    <n v="0"/>
    <m/>
  </r>
  <r>
    <x v="31"/>
    <x v="56"/>
    <n v="0"/>
    <m/>
  </r>
  <r>
    <x v="31"/>
    <x v="57"/>
    <n v="0"/>
    <m/>
  </r>
  <r>
    <x v="31"/>
    <x v="58"/>
    <n v="0"/>
    <m/>
  </r>
  <r>
    <x v="31"/>
    <x v="59"/>
    <n v="0"/>
    <m/>
  </r>
  <r>
    <x v="31"/>
    <x v="60"/>
    <n v="0"/>
    <m/>
  </r>
  <r>
    <x v="31"/>
    <x v="61"/>
    <n v="0"/>
    <m/>
  </r>
  <r>
    <x v="31"/>
    <x v="62"/>
    <n v="0"/>
    <m/>
  </r>
  <r>
    <x v="31"/>
    <x v="63"/>
    <n v="0"/>
    <m/>
  </r>
  <r>
    <x v="31"/>
    <x v="64"/>
    <n v="0"/>
    <m/>
  </r>
  <r>
    <x v="31"/>
    <x v="65"/>
    <n v="0"/>
    <m/>
  </r>
  <r>
    <x v="31"/>
    <x v="66"/>
    <n v="0"/>
    <m/>
  </r>
  <r>
    <x v="31"/>
    <x v="67"/>
    <n v="0"/>
    <m/>
  </r>
  <r>
    <x v="31"/>
    <x v="68"/>
    <n v="0"/>
    <m/>
  </r>
  <r>
    <x v="31"/>
    <x v="69"/>
    <n v="0"/>
    <m/>
  </r>
  <r>
    <x v="31"/>
    <x v="70"/>
    <n v="0"/>
    <m/>
  </r>
  <r>
    <x v="31"/>
    <x v="71"/>
    <n v="0"/>
    <m/>
  </r>
  <r>
    <x v="31"/>
    <x v="72"/>
    <n v="0"/>
    <m/>
  </r>
  <r>
    <x v="31"/>
    <x v="73"/>
    <n v="0"/>
    <m/>
  </r>
  <r>
    <x v="31"/>
    <x v="74"/>
    <n v="0"/>
    <m/>
  </r>
  <r>
    <x v="31"/>
    <x v="75"/>
    <n v="0"/>
    <m/>
  </r>
  <r>
    <x v="31"/>
    <x v="76"/>
    <n v="0"/>
    <m/>
  </r>
  <r>
    <x v="31"/>
    <x v="77"/>
    <n v="0"/>
    <m/>
  </r>
  <r>
    <x v="31"/>
    <x v="78"/>
    <n v="0"/>
    <m/>
  </r>
  <r>
    <x v="31"/>
    <x v="79"/>
    <n v="0"/>
    <m/>
  </r>
  <r>
    <x v="31"/>
    <x v="80"/>
    <n v="7.7000000000000002E-3"/>
    <m/>
  </r>
  <r>
    <x v="31"/>
    <x v="81"/>
    <n v="0.01"/>
    <m/>
  </r>
  <r>
    <x v="31"/>
    <x v="82"/>
    <n v="1.46E-2"/>
    <m/>
  </r>
  <r>
    <x v="31"/>
    <x v="83"/>
    <n v="0.02"/>
    <m/>
  </r>
  <r>
    <x v="31"/>
    <x v="84"/>
    <n v="2.98E-2"/>
    <m/>
  </r>
  <r>
    <x v="31"/>
    <x v="85"/>
    <n v="3.8199999999999998E-2"/>
    <m/>
  </r>
  <r>
    <x v="31"/>
    <x v="86"/>
    <n v="4.8500000000000001E-2"/>
    <m/>
  </r>
  <r>
    <x v="31"/>
    <x v="87"/>
    <n v="6.2199999999999998E-2"/>
    <m/>
  </r>
  <r>
    <x v="31"/>
    <x v="88"/>
    <n v="7.5499999999999998E-2"/>
    <m/>
  </r>
  <r>
    <x v="31"/>
    <x v="89"/>
    <n v="9.2499999999999999E-2"/>
    <m/>
  </r>
  <r>
    <x v="31"/>
    <x v="90"/>
    <n v="0.1056"/>
    <m/>
  </r>
  <r>
    <x v="32"/>
    <x v="0"/>
    <n v="9.8599999999999993E-2"/>
    <m/>
  </r>
  <r>
    <x v="32"/>
    <x v="1"/>
    <n v="8.4900000000000003E-2"/>
    <m/>
  </r>
  <r>
    <x v="32"/>
    <x v="2"/>
    <n v="6.8699999999999997E-2"/>
    <m/>
  </r>
  <r>
    <x v="32"/>
    <x v="3"/>
    <n v="5.4899999999999997E-2"/>
    <m/>
  </r>
  <r>
    <x v="32"/>
    <x v="4"/>
    <n v="4.3099999999999999E-2"/>
    <m/>
  </r>
  <r>
    <x v="32"/>
    <x v="5"/>
    <n v="3.2500000000000001E-2"/>
    <m/>
  </r>
  <r>
    <x v="32"/>
    <x v="6"/>
    <n v="2.3599999999999999E-2"/>
    <m/>
  </r>
  <r>
    <x v="32"/>
    <x v="7"/>
    <n v="1.7600000000000001E-2"/>
    <m/>
  </r>
  <r>
    <x v="32"/>
    <x v="8"/>
    <n v="0.01"/>
    <m/>
  </r>
  <r>
    <x v="32"/>
    <x v="9"/>
    <n v="9.5999999999999992E-3"/>
    <m/>
  </r>
  <r>
    <x v="32"/>
    <x v="10"/>
    <n v="0"/>
    <m/>
  </r>
  <r>
    <x v="32"/>
    <x v="11"/>
    <n v="0"/>
    <m/>
  </r>
  <r>
    <x v="32"/>
    <x v="12"/>
    <n v="0"/>
    <m/>
  </r>
  <r>
    <x v="32"/>
    <x v="13"/>
    <n v="0"/>
    <m/>
  </r>
  <r>
    <x v="32"/>
    <x v="14"/>
    <n v="0"/>
    <m/>
  </r>
  <r>
    <x v="32"/>
    <x v="15"/>
    <n v="0"/>
    <m/>
  </r>
  <r>
    <x v="32"/>
    <x v="16"/>
    <n v="0"/>
    <m/>
  </r>
  <r>
    <x v="32"/>
    <x v="17"/>
    <n v="0"/>
    <m/>
  </r>
  <r>
    <x v="32"/>
    <x v="18"/>
    <n v="0"/>
    <m/>
  </r>
  <r>
    <x v="32"/>
    <x v="19"/>
    <n v="0"/>
    <m/>
  </r>
  <r>
    <x v="32"/>
    <x v="20"/>
    <n v="0"/>
    <m/>
  </r>
  <r>
    <x v="32"/>
    <x v="21"/>
    <n v="0"/>
    <m/>
  </r>
  <r>
    <x v="32"/>
    <x v="22"/>
    <n v="0"/>
    <m/>
  </r>
  <r>
    <x v="32"/>
    <x v="23"/>
    <n v="0"/>
    <m/>
  </r>
  <r>
    <x v="32"/>
    <x v="24"/>
    <n v="0"/>
    <m/>
  </r>
  <r>
    <x v="32"/>
    <x v="25"/>
    <n v="0"/>
    <m/>
  </r>
  <r>
    <x v="32"/>
    <x v="26"/>
    <n v="0"/>
    <m/>
  </r>
  <r>
    <x v="32"/>
    <x v="27"/>
    <n v="0"/>
    <m/>
  </r>
  <r>
    <x v="32"/>
    <x v="28"/>
    <n v="0"/>
    <m/>
  </r>
  <r>
    <x v="32"/>
    <x v="29"/>
    <n v="0"/>
    <m/>
  </r>
  <r>
    <x v="32"/>
    <x v="30"/>
    <n v="0"/>
    <m/>
  </r>
  <r>
    <x v="32"/>
    <x v="31"/>
    <n v="0"/>
    <m/>
  </r>
  <r>
    <x v="32"/>
    <x v="32"/>
    <n v="0"/>
    <m/>
  </r>
  <r>
    <x v="32"/>
    <x v="33"/>
    <n v="0"/>
    <m/>
  </r>
  <r>
    <x v="32"/>
    <x v="34"/>
    <n v="0"/>
    <m/>
  </r>
  <r>
    <x v="32"/>
    <x v="35"/>
    <n v="0"/>
    <m/>
  </r>
  <r>
    <x v="32"/>
    <x v="36"/>
    <n v="0"/>
    <m/>
  </r>
  <r>
    <x v="32"/>
    <x v="37"/>
    <n v="0"/>
    <m/>
  </r>
  <r>
    <x v="32"/>
    <x v="38"/>
    <n v="0"/>
    <m/>
  </r>
  <r>
    <x v="32"/>
    <x v="39"/>
    <n v="0"/>
    <m/>
  </r>
  <r>
    <x v="32"/>
    <x v="40"/>
    <n v="0"/>
    <m/>
  </r>
  <r>
    <x v="32"/>
    <x v="41"/>
    <n v="0"/>
    <m/>
  </r>
  <r>
    <x v="32"/>
    <x v="42"/>
    <n v="0"/>
    <m/>
  </r>
  <r>
    <x v="32"/>
    <x v="43"/>
    <n v="0"/>
    <m/>
  </r>
  <r>
    <x v="32"/>
    <x v="44"/>
    <n v="0"/>
    <m/>
  </r>
  <r>
    <x v="32"/>
    <x v="45"/>
    <n v="0"/>
    <m/>
  </r>
  <r>
    <x v="32"/>
    <x v="46"/>
    <n v="0"/>
    <m/>
  </r>
  <r>
    <x v="32"/>
    <x v="47"/>
    <n v="0"/>
    <m/>
  </r>
  <r>
    <x v="32"/>
    <x v="48"/>
    <n v="0"/>
    <m/>
  </r>
  <r>
    <x v="32"/>
    <x v="49"/>
    <n v="0"/>
    <m/>
  </r>
  <r>
    <x v="32"/>
    <x v="50"/>
    <n v="0"/>
    <m/>
  </r>
  <r>
    <x v="32"/>
    <x v="51"/>
    <n v="0"/>
    <m/>
  </r>
  <r>
    <x v="32"/>
    <x v="52"/>
    <n v="0"/>
    <m/>
  </r>
  <r>
    <x v="32"/>
    <x v="53"/>
    <n v="0"/>
    <m/>
  </r>
  <r>
    <x v="32"/>
    <x v="54"/>
    <n v="0"/>
    <m/>
  </r>
  <r>
    <x v="32"/>
    <x v="55"/>
    <n v="0"/>
    <m/>
  </r>
  <r>
    <x v="32"/>
    <x v="56"/>
    <n v="0"/>
    <m/>
  </r>
  <r>
    <x v="32"/>
    <x v="57"/>
    <n v="0"/>
    <m/>
  </r>
  <r>
    <x v="32"/>
    <x v="58"/>
    <n v="0"/>
    <m/>
  </r>
  <r>
    <x v="32"/>
    <x v="59"/>
    <n v="0"/>
    <m/>
  </r>
  <r>
    <x v="32"/>
    <x v="60"/>
    <n v="0"/>
    <m/>
  </r>
  <r>
    <x v="32"/>
    <x v="61"/>
    <n v="0"/>
    <m/>
  </r>
  <r>
    <x v="32"/>
    <x v="62"/>
    <n v="0"/>
    <m/>
  </r>
  <r>
    <x v="32"/>
    <x v="63"/>
    <n v="0"/>
    <m/>
  </r>
  <r>
    <x v="32"/>
    <x v="64"/>
    <n v="0"/>
    <m/>
  </r>
  <r>
    <x v="32"/>
    <x v="65"/>
    <n v="0"/>
    <m/>
  </r>
  <r>
    <x v="32"/>
    <x v="66"/>
    <n v="0"/>
    <m/>
  </r>
  <r>
    <x v="32"/>
    <x v="67"/>
    <n v="0"/>
    <m/>
  </r>
  <r>
    <x v="32"/>
    <x v="68"/>
    <n v="0"/>
    <m/>
  </r>
  <r>
    <x v="32"/>
    <x v="69"/>
    <n v="0"/>
    <m/>
  </r>
  <r>
    <x v="32"/>
    <x v="70"/>
    <n v="0"/>
    <m/>
  </r>
  <r>
    <x v="32"/>
    <x v="71"/>
    <n v="0"/>
    <m/>
  </r>
  <r>
    <x v="32"/>
    <x v="72"/>
    <n v="0"/>
    <m/>
  </r>
  <r>
    <x v="32"/>
    <x v="73"/>
    <n v="0"/>
    <m/>
  </r>
  <r>
    <x v="32"/>
    <x v="74"/>
    <n v="0"/>
    <m/>
  </r>
  <r>
    <x v="32"/>
    <x v="75"/>
    <n v="0"/>
    <m/>
  </r>
  <r>
    <x v="32"/>
    <x v="76"/>
    <n v="0"/>
    <m/>
  </r>
  <r>
    <x v="32"/>
    <x v="77"/>
    <n v="0"/>
    <m/>
  </r>
  <r>
    <x v="32"/>
    <x v="78"/>
    <n v="0"/>
    <m/>
  </r>
  <r>
    <x v="32"/>
    <x v="79"/>
    <n v="0"/>
    <m/>
  </r>
  <r>
    <x v="32"/>
    <x v="80"/>
    <n v="0"/>
    <m/>
  </r>
  <r>
    <x v="32"/>
    <x v="81"/>
    <n v="9.7999999999999997E-3"/>
    <m/>
  </r>
  <r>
    <x v="32"/>
    <x v="82"/>
    <n v="0.01"/>
    <m/>
  </r>
  <r>
    <x v="32"/>
    <x v="83"/>
    <n v="1.7899999999999999E-2"/>
    <m/>
  </r>
  <r>
    <x v="32"/>
    <x v="84"/>
    <n v="2.3699999999999999E-2"/>
    <m/>
  </r>
  <r>
    <x v="32"/>
    <x v="85"/>
    <n v="3.2500000000000001E-2"/>
    <m/>
  </r>
  <r>
    <x v="32"/>
    <x v="86"/>
    <n v="4.3099999999999999E-2"/>
    <m/>
  </r>
  <r>
    <x v="32"/>
    <x v="87"/>
    <n v="5.4899999999999997E-2"/>
    <m/>
  </r>
  <r>
    <x v="32"/>
    <x v="88"/>
    <n v="6.8699999999999997E-2"/>
    <m/>
  </r>
  <r>
    <x v="32"/>
    <x v="89"/>
    <n v="8.5099999999999995E-2"/>
    <m/>
  </r>
  <r>
    <x v="32"/>
    <x v="90"/>
    <n v="9.8299999999999998E-2"/>
    <m/>
  </r>
  <r>
    <x v="33"/>
    <x v="0"/>
    <n v="9.0800000000000006E-2"/>
    <m/>
  </r>
  <r>
    <x v="33"/>
    <x v="1"/>
    <n v="7.7700000000000005E-2"/>
    <m/>
  </r>
  <r>
    <x v="33"/>
    <x v="2"/>
    <n v="6.3100000000000003E-2"/>
    <m/>
  </r>
  <r>
    <x v="33"/>
    <x v="3"/>
    <n v="4.7800000000000002E-2"/>
    <m/>
  </r>
  <r>
    <x v="33"/>
    <x v="4"/>
    <n v="3.6900000000000002E-2"/>
    <m/>
  </r>
  <r>
    <x v="33"/>
    <x v="5"/>
    <n v="2.75E-2"/>
    <m/>
  </r>
  <r>
    <x v="33"/>
    <x v="6"/>
    <n v="0.02"/>
    <m/>
  </r>
  <r>
    <x v="33"/>
    <x v="7"/>
    <n v="1.12E-2"/>
    <m/>
  </r>
  <r>
    <x v="33"/>
    <x v="8"/>
    <n v="0.01"/>
    <m/>
  </r>
  <r>
    <x v="33"/>
    <x v="9"/>
    <n v="2E-3"/>
    <m/>
  </r>
  <r>
    <x v="33"/>
    <x v="10"/>
    <n v="0"/>
    <m/>
  </r>
  <r>
    <x v="33"/>
    <x v="11"/>
    <n v="0"/>
    <m/>
  </r>
  <r>
    <x v="33"/>
    <x v="12"/>
    <n v="0"/>
    <m/>
  </r>
  <r>
    <x v="33"/>
    <x v="13"/>
    <n v="0"/>
    <m/>
  </r>
  <r>
    <x v="33"/>
    <x v="14"/>
    <n v="0"/>
    <m/>
  </r>
  <r>
    <x v="33"/>
    <x v="15"/>
    <n v="0"/>
    <m/>
  </r>
  <r>
    <x v="33"/>
    <x v="16"/>
    <n v="0"/>
    <m/>
  </r>
  <r>
    <x v="33"/>
    <x v="17"/>
    <n v="0"/>
    <m/>
  </r>
  <r>
    <x v="33"/>
    <x v="18"/>
    <n v="0"/>
    <m/>
  </r>
  <r>
    <x v="33"/>
    <x v="19"/>
    <n v="0"/>
    <m/>
  </r>
  <r>
    <x v="33"/>
    <x v="20"/>
    <n v="0"/>
    <m/>
  </r>
  <r>
    <x v="33"/>
    <x v="21"/>
    <n v="0"/>
    <m/>
  </r>
  <r>
    <x v="33"/>
    <x v="22"/>
    <n v="0"/>
    <m/>
  </r>
  <r>
    <x v="33"/>
    <x v="23"/>
    <n v="0"/>
    <m/>
  </r>
  <r>
    <x v="33"/>
    <x v="24"/>
    <n v="0"/>
    <m/>
  </r>
  <r>
    <x v="33"/>
    <x v="25"/>
    <n v="0"/>
    <m/>
  </r>
  <r>
    <x v="33"/>
    <x v="26"/>
    <n v="0"/>
    <m/>
  </r>
  <r>
    <x v="33"/>
    <x v="27"/>
    <n v="0"/>
    <m/>
  </r>
  <r>
    <x v="33"/>
    <x v="28"/>
    <n v="0"/>
    <m/>
  </r>
  <r>
    <x v="33"/>
    <x v="29"/>
    <n v="0"/>
    <m/>
  </r>
  <r>
    <x v="33"/>
    <x v="30"/>
    <n v="0"/>
    <m/>
  </r>
  <r>
    <x v="33"/>
    <x v="31"/>
    <n v="0"/>
    <m/>
  </r>
  <r>
    <x v="33"/>
    <x v="32"/>
    <n v="0"/>
    <m/>
  </r>
  <r>
    <x v="33"/>
    <x v="33"/>
    <n v="0"/>
    <m/>
  </r>
  <r>
    <x v="33"/>
    <x v="34"/>
    <n v="0"/>
    <m/>
  </r>
  <r>
    <x v="33"/>
    <x v="35"/>
    <n v="0"/>
    <m/>
  </r>
  <r>
    <x v="33"/>
    <x v="36"/>
    <n v="0"/>
    <m/>
  </r>
  <r>
    <x v="33"/>
    <x v="37"/>
    <n v="0"/>
    <m/>
  </r>
  <r>
    <x v="33"/>
    <x v="38"/>
    <n v="0"/>
    <m/>
  </r>
  <r>
    <x v="33"/>
    <x v="39"/>
    <n v="0"/>
    <m/>
  </r>
  <r>
    <x v="33"/>
    <x v="40"/>
    <n v="0"/>
    <m/>
  </r>
  <r>
    <x v="33"/>
    <x v="41"/>
    <n v="0"/>
    <m/>
  </r>
  <r>
    <x v="33"/>
    <x v="42"/>
    <n v="0"/>
    <m/>
  </r>
  <r>
    <x v="33"/>
    <x v="43"/>
    <n v="0"/>
    <m/>
  </r>
  <r>
    <x v="33"/>
    <x v="44"/>
    <n v="0"/>
    <m/>
  </r>
  <r>
    <x v="33"/>
    <x v="45"/>
    <n v="0"/>
    <m/>
  </r>
  <r>
    <x v="33"/>
    <x v="46"/>
    <n v="0"/>
    <m/>
  </r>
  <r>
    <x v="33"/>
    <x v="47"/>
    <n v="0"/>
    <m/>
  </r>
  <r>
    <x v="33"/>
    <x v="48"/>
    <n v="0"/>
    <m/>
  </r>
  <r>
    <x v="33"/>
    <x v="49"/>
    <n v="0"/>
    <m/>
  </r>
  <r>
    <x v="33"/>
    <x v="50"/>
    <n v="0"/>
    <m/>
  </r>
  <r>
    <x v="33"/>
    <x v="51"/>
    <n v="0"/>
    <m/>
  </r>
  <r>
    <x v="33"/>
    <x v="52"/>
    <n v="0"/>
    <m/>
  </r>
  <r>
    <x v="33"/>
    <x v="53"/>
    <n v="0"/>
    <m/>
  </r>
  <r>
    <x v="33"/>
    <x v="54"/>
    <n v="0"/>
    <m/>
  </r>
  <r>
    <x v="33"/>
    <x v="55"/>
    <n v="0"/>
    <m/>
  </r>
  <r>
    <x v="33"/>
    <x v="56"/>
    <n v="0"/>
    <m/>
  </r>
  <r>
    <x v="33"/>
    <x v="57"/>
    <n v="0"/>
    <m/>
  </r>
  <r>
    <x v="33"/>
    <x v="58"/>
    <n v="0"/>
    <m/>
  </r>
  <r>
    <x v="33"/>
    <x v="59"/>
    <n v="0"/>
    <m/>
  </r>
  <r>
    <x v="33"/>
    <x v="60"/>
    <n v="0"/>
    <m/>
  </r>
  <r>
    <x v="33"/>
    <x v="61"/>
    <n v="0"/>
    <m/>
  </r>
  <r>
    <x v="33"/>
    <x v="62"/>
    <n v="0"/>
    <m/>
  </r>
  <r>
    <x v="33"/>
    <x v="63"/>
    <n v="0"/>
    <m/>
  </r>
  <r>
    <x v="33"/>
    <x v="64"/>
    <n v="0"/>
    <m/>
  </r>
  <r>
    <x v="33"/>
    <x v="65"/>
    <n v="0"/>
    <m/>
  </r>
  <r>
    <x v="33"/>
    <x v="66"/>
    <n v="0"/>
    <m/>
  </r>
  <r>
    <x v="33"/>
    <x v="67"/>
    <n v="0"/>
    <m/>
  </r>
  <r>
    <x v="33"/>
    <x v="68"/>
    <n v="0"/>
    <m/>
  </r>
  <r>
    <x v="33"/>
    <x v="69"/>
    <n v="0"/>
    <m/>
  </r>
  <r>
    <x v="33"/>
    <x v="70"/>
    <n v="0"/>
    <m/>
  </r>
  <r>
    <x v="33"/>
    <x v="71"/>
    <n v="0"/>
    <m/>
  </r>
  <r>
    <x v="33"/>
    <x v="72"/>
    <n v="0"/>
    <m/>
  </r>
  <r>
    <x v="33"/>
    <x v="73"/>
    <n v="0"/>
    <m/>
  </r>
  <r>
    <x v="33"/>
    <x v="74"/>
    <n v="0"/>
    <m/>
  </r>
  <r>
    <x v="33"/>
    <x v="75"/>
    <n v="0"/>
    <m/>
  </r>
  <r>
    <x v="33"/>
    <x v="76"/>
    <n v="0"/>
    <m/>
  </r>
  <r>
    <x v="33"/>
    <x v="77"/>
    <n v="0"/>
    <m/>
  </r>
  <r>
    <x v="33"/>
    <x v="78"/>
    <n v="0"/>
    <m/>
  </r>
  <r>
    <x v="33"/>
    <x v="79"/>
    <n v="0"/>
    <m/>
  </r>
  <r>
    <x v="33"/>
    <x v="80"/>
    <n v="0"/>
    <m/>
  </r>
  <r>
    <x v="33"/>
    <x v="81"/>
    <n v="2.3999999999999998E-3"/>
    <m/>
  </r>
  <r>
    <x v="33"/>
    <x v="82"/>
    <n v="0.01"/>
    <m/>
  </r>
  <r>
    <x v="33"/>
    <x v="83"/>
    <n v="1.12E-2"/>
    <m/>
  </r>
  <r>
    <x v="33"/>
    <x v="84"/>
    <n v="0.02"/>
    <m/>
  </r>
  <r>
    <x v="33"/>
    <x v="85"/>
    <n v="2.7699999999999999E-2"/>
    <m/>
  </r>
  <r>
    <x v="33"/>
    <x v="86"/>
    <n v="3.6900000000000002E-2"/>
    <m/>
  </r>
  <r>
    <x v="33"/>
    <x v="87"/>
    <n v="4.82E-2"/>
    <m/>
  </r>
  <r>
    <x v="33"/>
    <x v="88"/>
    <n v="6.3100000000000003E-2"/>
    <m/>
  </r>
  <r>
    <x v="33"/>
    <x v="89"/>
    <n v="7.7799999999999994E-2"/>
    <m/>
  </r>
  <r>
    <x v="33"/>
    <x v="90"/>
    <n v="9.11E-2"/>
    <m/>
  </r>
  <r>
    <x v="34"/>
    <x v="0"/>
    <n v="8.4199999999999997E-2"/>
    <m/>
  </r>
  <r>
    <x v="34"/>
    <x v="1"/>
    <n v="7.1599999999999997E-2"/>
    <m/>
  </r>
  <r>
    <x v="34"/>
    <x v="2"/>
    <n v="5.57E-2"/>
    <m/>
  </r>
  <r>
    <x v="34"/>
    <x v="3"/>
    <n v="4.3099999999999999E-2"/>
    <m/>
  </r>
  <r>
    <x v="34"/>
    <x v="4"/>
    <n v="3.1600000000000003E-2"/>
    <m/>
  </r>
  <r>
    <x v="34"/>
    <x v="5"/>
    <n v="2.1999999999999999E-2"/>
    <m/>
  </r>
  <r>
    <x v="34"/>
    <x v="6"/>
    <n v="1.49E-2"/>
    <m/>
  </r>
  <r>
    <x v="34"/>
    <x v="7"/>
    <n v="0.01"/>
    <m/>
  </r>
  <r>
    <x v="34"/>
    <x v="8"/>
    <n v="5.0000000000000001E-3"/>
    <m/>
  </r>
  <r>
    <x v="34"/>
    <x v="9"/>
    <n v="0"/>
    <m/>
  </r>
  <r>
    <x v="34"/>
    <x v="10"/>
    <n v="0"/>
    <m/>
  </r>
  <r>
    <x v="34"/>
    <x v="11"/>
    <n v="0"/>
    <m/>
  </r>
  <r>
    <x v="34"/>
    <x v="12"/>
    <n v="0"/>
    <m/>
  </r>
  <r>
    <x v="34"/>
    <x v="13"/>
    <n v="0"/>
    <m/>
  </r>
  <r>
    <x v="34"/>
    <x v="14"/>
    <n v="0"/>
    <m/>
  </r>
  <r>
    <x v="34"/>
    <x v="15"/>
    <n v="0"/>
    <m/>
  </r>
  <r>
    <x v="34"/>
    <x v="16"/>
    <n v="0"/>
    <m/>
  </r>
  <r>
    <x v="34"/>
    <x v="17"/>
    <n v="0"/>
    <m/>
  </r>
  <r>
    <x v="34"/>
    <x v="18"/>
    <n v="0"/>
    <m/>
  </r>
  <r>
    <x v="34"/>
    <x v="19"/>
    <n v="0"/>
    <m/>
  </r>
  <r>
    <x v="34"/>
    <x v="20"/>
    <n v="0"/>
    <m/>
  </r>
  <r>
    <x v="34"/>
    <x v="21"/>
    <n v="0"/>
    <m/>
  </r>
  <r>
    <x v="34"/>
    <x v="22"/>
    <n v="0"/>
    <m/>
  </r>
  <r>
    <x v="34"/>
    <x v="23"/>
    <n v="0"/>
    <m/>
  </r>
  <r>
    <x v="34"/>
    <x v="24"/>
    <n v="0"/>
    <m/>
  </r>
  <r>
    <x v="34"/>
    <x v="25"/>
    <n v="0"/>
    <m/>
  </r>
  <r>
    <x v="34"/>
    <x v="26"/>
    <n v="0"/>
    <m/>
  </r>
  <r>
    <x v="34"/>
    <x v="27"/>
    <n v="0"/>
    <m/>
  </r>
  <r>
    <x v="34"/>
    <x v="28"/>
    <n v="0"/>
    <m/>
  </r>
  <r>
    <x v="34"/>
    <x v="29"/>
    <n v="0"/>
    <m/>
  </r>
  <r>
    <x v="34"/>
    <x v="30"/>
    <n v="0"/>
    <m/>
  </r>
  <r>
    <x v="34"/>
    <x v="31"/>
    <n v="0"/>
    <m/>
  </r>
  <r>
    <x v="34"/>
    <x v="32"/>
    <n v="0"/>
    <m/>
  </r>
  <r>
    <x v="34"/>
    <x v="33"/>
    <n v="0"/>
    <m/>
  </r>
  <r>
    <x v="34"/>
    <x v="34"/>
    <n v="0"/>
    <m/>
  </r>
  <r>
    <x v="34"/>
    <x v="35"/>
    <n v="0"/>
    <m/>
  </r>
  <r>
    <x v="34"/>
    <x v="36"/>
    <n v="0"/>
    <m/>
  </r>
  <r>
    <x v="34"/>
    <x v="37"/>
    <n v="0"/>
    <m/>
  </r>
  <r>
    <x v="34"/>
    <x v="38"/>
    <n v="0"/>
    <m/>
  </r>
  <r>
    <x v="34"/>
    <x v="39"/>
    <n v="0"/>
    <m/>
  </r>
  <r>
    <x v="34"/>
    <x v="40"/>
    <n v="0"/>
    <m/>
  </r>
  <r>
    <x v="34"/>
    <x v="41"/>
    <n v="0"/>
    <m/>
  </r>
  <r>
    <x v="34"/>
    <x v="42"/>
    <n v="0"/>
    <m/>
  </r>
  <r>
    <x v="34"/>
    <x v="43"/>
    <n v="0"/>
    <m/>
  </r>
  <r>
    <x v="34"/>
    <x v="44"/>
    <n v="0"/>
    <m/>
  </r>
  <r>
    <x v="34"/>
    <x v="45"/>
    <n v="0"/>
    <m/>
  </r>
  <r>
    <x v="34"/>
    <x v="46"/>
    <n v="0"/>
    <m/>
  </r>
  <r>
    <x v="34"/>
    <x v="47"/>
    <n v="0"/>
    <m/>
  </r>
  <r>
    <x v="34"/>
    <x v="48"/>
    <n v="0"/>
    <m/>
  </r>
  <r>
    <x v="34"/>
    <x v="49"/>
    <n v="0"/>
    <m/>
  </r>
  <r>
    <x v="34"/>
    <x v="50"/>
    <n v="0"/>
    <m/>
  </r>
  <r>
    <x v="34"/>
    <x v="51"/>
    <n v="0"/>
    <m/>
  </r>
  <r>
    <x v="34"/>
    <x v="52"/>
    <n v="0"/>
    <m/>
  </r>
  <r>
    <x v="34"/>
    <x v="53"/>
    <n v="0"/>
    <m/>
  </r>
  <r>
    <x v="34"/>
    <x v="54"/>
    <n v="0"/>
    <m/>
  </r>
  <r>
    <x v="34"/>
    <x v="55"/>
    <n v="0"/>
    <m/>
  </r>
  <r>
    <x v="34"/>
    <x v="56"/>
    <n v="0"/>
    <m/>
  </r>
  <r>
    <x v="34"/>
    <x v="57"/>
    <n v="0"/>
    <m/>
  </r>
  <r>
    <x v="34"/>
    <x v="58"/>
    <n v="0"/>
    <m/>
  </r>
  <r>
    <x v="34"/>
    <x v="59"/>
    <n v="0"/>
    <m/>
  </r>
  <r>
    <x v="34"/>
    <x v="60"/>
    <n v="0"/>
    <m/>
  </r>
  <r>
    <x v="34"/>
    <x v="61"/>
    <n v="0"/>
    <m/>
  </r>
  <r>
    <x v="34"/>
    <x v="62"/>
    <n v="0"/>
    <m/>
  </r>
  <r>
    <x v="34"/>
    <x v="63"/>
    <n v="0"/>
    <m/>
  </r>
  <r>
    <x v="34"/>
    <x v="64"/>
    <n v="0"/>
    <m/>
  </r>
  <r>
    <x v="34"/>
    <x v="65"/>
    <n v="0"/>
    <m/>
  </r>
  <r>
    <x v="34"/>
    <x v="66"/>
    <n v="0"/>
    <m/>
  </r>
  <r>
    <x v="34"/>
    <x v="67"/>
    <n v="0"/>
    <m/>
  </r>
  <r>
    <x v="34"/>
    <x v="68"/>
    <n v="0"/>
    <m/>
  </r>
  <r>
    <x v="34"/>
    <x v="69"/>
    <n v="0"/>
    <m/>
  </r>
  <r>
    <x v="34"/>
    <x v="70"/>
    <n v="0"/>
    <m/>
  </r>
  <r>
    <x v="34"/>
    <x v="71"/>
    <n v="0"/>
    <m/>
  </r>
  <r>
    <x v="34"/>
    <x v="72"/>
    <n v="0"/>
    <m/>
  </r>
  <r>
    <x v="34"/>
    <x v="73"/>
    <n v="0"/>
    <m/>
  </r>
  <r>
    <x v="34"/>
    <x v="74"/>
    <n v="0"/>
    <m/>
  </r>
  <r>
    <x v="34"/>
    <x v="75"/>
    <n v="0"/>
    <m/>
  </r>
  <r>
    <x v="34"/>
    <x v="76"/>
    <n v="0"/>
    <m/>
  </r>
  <r>
    <x v="34"/>
    <x v="77"/>
    <n v="0"/>
    <m/>
  </r>
  <r>
    <x v="34"/>
    <x v="78"/>
    <n v="0"/>
    <m/>
  </r>
  <r>
    <x v="34"/>
    <x v="79"/>
    <n v="0"/>
    <m/>
  </r>
  <r>
    <x v="34"/>
    <x v="80"/>
    <n v="0"/>
    <m/>
  </r>
  <r>
    <x v="34"/>
    <x v="81"/>
    <n v="0"/>
    <m/>
  </r>
  <r>
    <x v="34"/>
    <x v="82"/>
    <n v="4.7999999999999996E-3"/>
    <m/>
  </r>
  <r>
    <x v="34"/>
    <x v="83"/>
    <n v="0.01"/>
    <m/>
  </r>
  <r>
    <x v="34"/>
    <x v="84"/>
    <n v="1.49E-2"/>
    <m/>
  </r>
  <r>
    <x v="34"/>
    <x v="85"/>
    <n v="2.18E-2"/>
    <m/>
  </r>
  <r>
    <x v="34"/>
    <x v="86"/>
    <n v="3.1600000000000003E-2"/>
    <m/>
  </r>
  <r>
    <x v="34"/>
    <x v="87"/>
    <n v="4.3200000000000002E-2"/>
    <m/>
  </r>
  <r>
    <x v="34"/>
    <x v="88"/>
    <n v="5.57E-2"/>
    <m/>
  </r>
  <r>
    <x v="34"/>
    <x v="89"/>
    <n v="7.17E-2"/>
    <m/>
  </r>
  <r>
    <x v="34"/>
    <x v="90"/>
    <n v="8.4199999999999997E-2"/>
    <m/>
  </r>
  <r>
    <x v="35"/>
    <x v="0"/>
    <n v="7.8100000000000003E-2"/>
    <m/>
  </r>
  <r>
    <x v="35"/>
    <x v="1"/>
    <n v="6.4899999999999999E-2"/>
    <m/>
  </r>
  <r>
    <x v="35"/>
    <x v="2"/>
    <n v="4.9599999999999998E-2"/>
    <m/>
  </r>
  <r>
    <x v="35"/>
    <x v="3"/>
    <n v="3.6600000000000001E-2"/>
    <m/>
  </r>
  <r>
    <x v="35"/>
    <x v="4"/>
    <n v="2.63E-2"/>
    <m/>
  </r>
  <r>
    <x v="35"/>
    <x v="5"/>
    <n v="1.8700000000000001E-2"/>
    <m/>
  </r>
  <r>
    <x v="35"/>
    <x v="6"/>
    <n v="0.01"/>
    <m/>
  </r>
  <r>
    <x v="35"/>
    <x v="7"/>
    <n v="7.7999999999999996E-3"/>
    <m/>
  </r>
  <r>
    <x v="35"/>
    <x v="8"/>
    <n v="0"/>
    <m/>
  </r>
  <r>
    <x v="35"/>
    <x v="9"/>
    <n v="0"/>
    <m/>
  </r>
  <r>
    <x v="35"/>
    <x v="10"/>
    <n v="0"/>
    <m/>
  </r>
  <r>
    <x v="35"/>
    <x v="11"/>
    <n v="0"/>
    <m/>
  </r>
  <r>
    <x v="35"/>
    <x v="12"/>
    <n v="0"/>
    <m/>
  </r>
  <r>
    <x v="35"/>
    <x v="13"/>
    <n v="0"/>
    <m/>
  </r>
  <r>
    <x v="35"/>
    <x v="14"/>
    <n v="0"/>
    <m/>
  </r>
  <r>
    <x v="35"/>
    <x v="15"/>
    <n v="0"/>
    <m/>
  </r>
  <r>
    <x v="35"/>
    <x v="16"/>
    <n v="0"/>
    <m/>
  </r>
  <r>
    <x v="35"/>
    <x v="17"/>
    <n v="0"/>
    <m/>
  </r>
  <r>
    <x v="35"/>
    <x v="18"/>
    <n v="0"/>
    <m/>
  </r>
  <r>
    <x v="35"/>
    <x v="19"/>
    <n v="0"/>
    <m/>
  </r>
  <r>
    <x v="35"/>
    <x v="20"/>
    <n v="0"/>
    <m/>
  </r>
  <r>
    <x v="35"/>
    <x v="21"/>
    <n v="0"/>
    <m/>
  </r>
  <r>
    <x v="35"/>
    <x v="22"/>
    <n v="0"/>
    <m/>
  </r>
  <r>
    <x v="35"/>
    <x v="23"/>
    <n v="0"/>
    <m/>
  </r>
  <r>
    <x v="35"/>
    <x v="24"/>
    <n v="0"/>
    <m/>
  </r>
  <r>
    <x v="35"/>
    <x v="25"/>
    <n v="0"/>
    <m/>
  </r>
  <r>
    <x v="35"/>
    <x v="26"/>
    <n v="0"/>
    <m/>
  </r>
  <r>
    <x v="35"/>
    <x v="27"/>
    <n v="0"/>
    <m/>
  </r>
  <r>
    <x v="35"/>
    <x v="28"/>
    <n v="0"/>
    <m/>
  </r>
  <r>
    <x v="35"/>
    <x v="29"/>
    <n v="0"/>
    <m/>
  </r>
  <r>
    <x v="35"/>
    <x v="30"/>
    <n v="0"/>
    <m/>
  </r>
  <r>
    <x v="35"/>
    <x v="31"/>
    <n v="0"/>
    <m/>
  </r>
  <r>
    <x v="35"/>
    <x v="32"/>
    <n v="0"/>
    <m/>
  </r>
  <r>
    <x v="35"/>
    <x v="33"/>
    <n v="0"/>
    <m/>
  </r>
  <r>
    <x v="35"/>
    <x v="34"/>
    <n v="0"/>
    <m/>
  </r>
  <r>
    <x v="35"/>
    <x v="35"/>
    <n v="0"/>
    <m/>
  </r>
  <r>
    <x v="35"/>
    <x v="36"/>
    <n v="0"/>
    <m/>
  </r>
  <r>
    <x v="35"/>
    <x v="37"/>
    <n v="0"/>
    <m/>
  </r>
  <r>
    <x v="35"/>
    <x v="38"/>
    <n v="0"/>
    <m/>
  </r>
  <r>
    <x v="35"/>
    <x v="39"/>
    <n v="0"/>
    <m/>
  </r>
  <r>
    <x v="35"/>
    <x v="40"/>
    <n v="0"/>
    <m/>
  </r>
  <r>
    <x v="35"/>
    <x v="41"/>
    <n v="0"/>
    <m/>
  </r>
  <r>
    <x v="35"/>
    <x v="42"/>
    <n v="0"/>
    <m/>
  </r>
  <r>
    <x v="35"/>
    <x v="43"/>
    <n v="0"/>
    <m/>
  </r>
  <r>
    <x v="35"/>
    <x v="44"/>
    <n v="0"/>
    <m/>
  </r>
  <r>
    <x v="35"/>
    <x v="45"/>
    <n v="0"/>
    <m/>
  </r>
  <r>
    <x v="35"/>
    <x v="46"/>
    <n v="0"/>
    <m/>
  </r>
  <r>
    <x v="35"/>
    <x v="47"/>
    <n v="0"/>
    <m/>
  </r>
  <r>
    <x v="35"/>
    <x v="48"/>
    <n v="0"/>
    <m/>
  </r>
  <r>
    <x v="35"/>
    <x v="49"/>
    <n v="0"/>
    <m/>
  </r>
  <r>
    <x v="35"/>
    <x v="50"/>
    <n v="0"/>
    <m/>
  </r>
  <r>
    <x v="35"/>
    <x v="51"/>
    <n v="0"/>
    <m/>
  </r>
  <r>
    <x v="35"/>
    <x v="52"/>
    <n v="0"/>
    <m/>
  </r>
  <r>
    <x v="35"/>
    <x v="53"/>
    <n v="0"/>
    <m/>
  </r>
  <r>
    <x v="35"/>
    <x v="54"/>
    <n v="0"/>
    <m/>
  </r>
  <r>
    <x v="35"/>
    <x v="55"/>
    <n v="0"/>
    <m/>
  </r>
  <r>
    <x v="35"/>
    <x v="56"/>
    <n v="0"/>
    <m/>
  </r>
  <r>
    <x v="35"/>
    <x v="57"/>
    <n v="0"/>
    <m/>
  </r>
  <r>
    <x v="35"/>
    <x v="58"/>
    <n v="0"/>
    <m/>
  </r>
  <r>
    <x v="35"/>
    <x v="59"/>
    <n v="0"/>
    <m/>
  </r>
  <r>
    <x v="35"/>
    <x v="60"/>
    <n v="0"/>
    <m/>
  </r>
  <r>
    <x v="35"/>
    <x v="61"/>
    <n v="0"/>
    <m/>
  </r>
  <r>
    <x v="35"/>
    <x v="62"/>
    <n v="0"/>
    <m/>
  </r>
  <r>
    <x v="35"/>
    <x v="63"/>
    <n v="0"/>
    <m/>
  </r>
  <r>
    <x v="35"/>
    <x v="64"/>
    <n v="0"/>
    <m/>
  </r>
  <r>
    <x v="35"/>
    <x v="65"/>
    <n v="0"/>
    <m/>
  </r>
  <r>
    <x v="35"/>
    <x v="66"/>
    <n v="0"/>
    <m/>
  </r>
  <r>
    <x v="35"/>
    <x v="67"/>
    <n v="0"/>
    <m/>
  </r>
  <r>
    <x v="35"/>
    <x v="68"/>
    <n v="0"/>
    <m/>
  </r>
  <r>
    <x v="35"/>
    <x v="69"/>
    <n v="0"/>
    <m/>
  </r>
  <r>
    <x v="35"/>
    <x v="70"/>
    <n v="0"/>
    <m/>
  </r>
  <r>
    <x v="35"/>
    <x v="71"/>
    <n v="0"/>
    <m/>
  </r>
  <r>
    <x v="35"/>
    <x v="72"/>
    <n v="0"/>
    <m/>
  </r>
  <r>
    <x v="35"/>
    <x v="73"/>
    <n v="0"/>
    <m/>
  </r>
  <r>
    <x v="35"/>
    <x v="74"/>
    <n v="0"/>
    <m/>
  </r>
  <r>
    <x v="35"/>
    <x v="75"/>
    <n v="0"/>
    <m/>
  </r>
  <r>
    <x v="35"/>
    <x v="76"/>
    <n v="0"/>
    <m/>
  </r>
  <r>
    <x v="35"/>
    <x v="77"/>
    <n v="0"/>
    <m/>
  </r>
  <r>
    <x v="35"/>
    <x v="78"/>
    <n v="0"/>
    <m/>
  </r>
  <r>
    <x v="35"/>
    <x v="79"/>
    <n v="0"/>
    <m/>
  </r>
  <r>
    <x v="35"/>
    <x v="80"/>
    <n v="0"/>
    <m/>
  </r>
  <r>
    <x v="35"/>
    <x v="81"/>
    <n v="0"/>
    <m/>
  </r>
  <r>
    <x v="35"/>
    <x v="82"/>
    <n v="0"/>
    <m/>
  </r>
  <r>
    <x v="35"/>
    <x v="83"/>
    <n v="7.7999999999999996E-3"/>
    <m/>
  </r>
  <r>
    <x v="35"/>
    <x v="84"/>
    <n v="0.01"/>
    <m/>
  </r>
  <r>
    <x v="35"/>
    <x v="85"/>
    <n v="1.8700000000000001E-2"/>
    <m/>
  </r>
  <r>
    <x v="35"/>
    <x v="86"/>
    <n v="2.63E-2"/>
    <m/>
  </r>
  <r>
    <x v="35"/>
    <x v="87"/>
    <n v="3.6600000000000001E-2"/>
    <m/>
  </r>
  <r>
    <x v="35"/>
    <x v="88"/>
    <n v="4.99E-2"/>
    <m/>
  </r>
  <r>
    <x v="35"/>
    <x v="89"/>
    <n v="6.4899999999999999E-2"/>
    <m/>
  </r>
  <r>
    <x v="35"/>
    <x v="90"/>
    <n v="7.7799999999999994E-2"/>
    <m/>
  </r>
  <r>
    <x v="36"/>
    <x v="0"/>
    <n v="7.0800000000000002E-2"/>
    <m/>
  </r>
  <r>
    <x v="36"/>
    <x v="1"/>
    <n v="5.8099999999999999E-2"/>
    <m/>
  </r>
  <r>
    <x v="36"/>
    <x v="2"/>
    <n v="4.3999999999999997E-2"/>
    <m/>
  </r>
  <r>
    <x v="36"/>
    <x v="3"/>
    <n v="3.1699999999999999E-2"/>
    <m/>
  </r>
  <r>
    <x v="36"/>
    <x v="4"/>
    <n v="2.0799999999999999E-2"/>
    <m/>
  </r>
  <r>
    <x v="36"/>
    <x v="5"/>
    <n v="1.26E-2"/>
    <m/>
  </r>
  <r>
    <x v="36"/>
    <x v="6"/>
    <n v="0.01"/>
    <m/>
  </r>
  <r>
    <x v="36"/>
    <x v="7"/>
    <n v="8.9999999999999998E-4"/>
    <m/>
  </r>
  <r>
    <x v="36"/>
    <x v="8"/>
    <n v="0"/>
    <m/>
  </r>
  <r>
    <x v="36"/>
    <x v="9"/>
    <n v="0"/>
    <m/>
  </r>
  <r>
    <x v="36"/>
    <x v="10"/>
    <n v="0"/>
    <m/>
  </r>
  <r>
    <x v="36"/>
    <x v="11"/>
    <n v="0"/>
    <m/>
  </r>
  <r>
    <x v="36"/>
    <x v="12"/>
    <n v="0"/>
    <m/>
  </r>
  <r>
    <x v="36"/>
    <x v="13"/>
    <n v="0"/>
    <m/>
  </r>
  <r>
    <x v="36"/>
    <x v="14"/>
    <n v="0"/>
    <m/>
  </r>
  <r>
    <x v="36"/>
    <x v="15"/>
    <n v="0"/>
    <m/>
  </r>
  <r>
    <x v="36"/>
    <x v="16"/>
    <n v="0"/>
    <m/>
  </r>
  <r>
    <x v="36"/>
    <x v="17"/>
    <n v="0"/>
    <m/>
  </r>
  <r>
    <x v="36"/>
    <x v="18"/>
    <n v="0"/>
    <m/>
  </r>
  <r>
    <x v="36"/>
    <x v="19"/>
    <n v="0"/>
    <m/>
  </r>
  <r>
    <x v="36"/>
    <x v="20"/>
    <n v="0"/>
    <m/>
  </r>
  <r>
    <x v="36"/>
    <x v="21"/>
    <n v="0"/>
    <m/>
  </r>
  <r>
    <x v="36"/>
    <x v="22"/>
    <n v="0"/>
    <m/>
  </r>
  <r>
    <x v="36"/>
    <x v="23"/>
    <n v="0"/>
    <m/>
  </r>
  <r>
    <x v="36"/>
    <x v="24"/>
    <n v="0"/>
    <m/>
  </r>
  <r>
    <x v="36"/>
    <x v="25"/>
    <n v="0"/>
    <m/>
  </r>
  <r>
    <x v="36"/>
    <x v="26"/>
    <n v="0"/>
    <m/>
  </r>
  <r>
    <x v="36"/>
    <x v="27"/>
    <n v="0"/>
    <m/>
  </r>
  <r>
    <x v="36"/>
    <x v="28"/>
    <n v="0"/>
    <m/>
  </r>
  <r>
    <x v="36"/>
    <x v="29"/>
    <n v="0"/>
    <m/>
  </r>
  <r>
    <x v="36"/>
    <x v="30"/>
    <n v="0"/>
    <m/>
  </r>
  <r>
    <x v="36"/>
    <x v="31"/>
    <n v="0"/>
    <m/>
  </r>
  <r>
    <x v="36"/>
    <x v="32"/>
    <n v="0"/>
    <m/>
  </r>
  <r>
    <x v="36"/>
    <x v="33"/>
    <n v="0"/>
    <m/>
  </r>
  <r>
    <x v="36"/>
    <x v="34"/>
    <n v="0"/>
    <m/>
  </r>
  <r>
    <x v="36"/>
    <x v="35"/>
    <n v="0"/>
    <m/>
  </r>
  <r>
    <x v="36"/>
    <x v="36"/>
    <n v="0"/>
    <m/>
  </r>
  <r>
    <x v="36"/>
    <x v="37"/>
    <n v="0"/>
    <m/>
  </r>
  <r>
    <x v="36"/>
    <x v="38"/>
    <n v="0"/>
    <m/>
  </r>
  <r>
    <x v="36"/>
    <x v="39"/>
    <n v="0"/>
    <m/>
  </r>
  <r>
    <x v="36"/>
    <x v="40"/>
    <n v="0"/>
    <m/>
  </r>
  <r>
    <x v="36"/>
    <x v="41"/>
    <n v="0"/>
    <m/>
  </r>
  <r>
    <x v="36"/>
    <x v="42"/>
    <n v="0"/>
    <m/>
  </r>
  <r>
    <x v="36"/>
    <x v="43"/>
    <n v="0"/>
    <m/>
  </r>
  <r>
    <x v="36"/>
    <x v="44"/>
    <n v="0"/>
    <m/>
  </r>
  <r>
    <x v="36"/>
    <x v="45"/>
    <n v="0"/>
    <m/>
  </r>
  <r>
    <x v="36"/>
    <x v="46"/>
    <n v="0"/>
    <m/>
  </r>
  <r>
    <x v="36"/>
    <x v="47"/>
    <n v="0"/>
    <m/>
  </r>
  <r>
    <x v="36"/>
    <x v="48"/>
    <n v="0"/>
    <m/>
  </r>
  <r>
    <x v="36"/>
    <x v="49"/>
    <n v="0"/>
    <m/>
  </r>
  <r>
    <x v="36"/>
    <x v="50"/>
    <n v="0"/>
    <m/>
  </r>
  <r>
    <x v="36"/>
    <x v="51"/>
    <n v="0"/>
    <m/>
  </r>
  <r>
    <x v="36"/>
    <x v="52"/>
    <n v="0"/>
    <m/>
  </r>
  <r>
    <x v="36"/>
    <x v="53"/>
    <n v="0"/>
    <m/>
  </r>
  <r>
    <x v="36"/>
    <x v="54"/>
    <n v="0"/>
    <m/>
  </r>
  <r>
    <x v="36"/>
    <x v="55"/>
    <n v="0"/>
    <m/>
  </r>
  <r>
    <x v="36"/>
    <x v="56"/>
    <n v="0"/>
    <m/>
  </r>
  <r>
    <x v="36"/>
    <x v="57"/>
    <n v="0"/>
    <m/>
  </r>
  <r>
    <x v="36"/>
    <x v="58"/>
    <n v="0"/>
    <m/>
  </r>
  <r>
    <x v="36"/>
    <x v="59"/>
    <n v="0"/>
    <m/>
  </r>
  <r>
    <x v="36"/>
    <x v="60"/>
    <n v="0"/>
    <m/>
  </r>
  <r>
    <x v="36"/>
    <x v="61"/>
    <n v="0"/>
    <m/>
  </r>
  <r>
    <x v="36"/>
    <x v="62"/>
    <n v="0"/>
    <m/>
  </r>
  <r>
    <x v="36"/>
    <x v="63"/>
    <n v="0"/>
    <m/>
  </r>
  <r>
    <x v="36"/>
    <x v="64"/>
    <n v="0"/>
    <m/>
  </r>
  <r>
    <x v="36"/>
    <x v="65"/>
    <n v="0"/>
    <m/>
  </r>
  <r>
    <x v="36"/>
    <x v="66"/>
    <n v="0"/>
    <m/>
  </r>
  <r>
    <x v="36"/>
    <x v="67"/>
    <n v="0"/>
    <m/>
  </r>
  <r>
    <x v="36"/>
    <x v="68"/>
    <n v="0"/>
    <m/>
  </r>
  <r>
    <x v="36"/>
    <x v="69"/>
    <n v="0"/>
    <m/>
  </r>
  <r>
    <x v="36"/>
    <x v="70"/>
    <n v="0"/>
    <m/>
  </r>
  <r>
    <x v="36"/>
    <x v="71"/>
    <n v="0"/>
    <m/>
  </r>
  <r>
    <x v="36"/>
    <x v="72"/>
    <n v="0"/>
    <m/>
  </r>
  <r>
    <x v="36"/>
    <x v="73"/>
    <n v="0"/>
    <m/>
  </r>
  <r>
    <x v="36"/>
    <x v="74"/>
    <n v="0"/>
    <m/>
  </r>
  <r>
    <x v="36"/>
    <x v="75"/>
    <n v="0"/>
    <m/>
  </r>
  <r>
    <x v="36"/>
    <x v="76"/>
    <n v="0"/>
    <m/>
  </r>
  <r>
    <x v="36"/>
    <x v="77"/>
    <n v="0"/>
    <m/>
  </r>
  <r>
    <x v="36"/>
    <x v="78"/>
    <n v="0"/>
    <m/>
  </r>
  <r>
    <x v="36"/>
    <x v="79"/>
    <n v="0"/>
    <m/>
  </r>
  <r>
    <x v="36"/>
    <x v="80"/>
    <n v="0"/>
    <m/>
  </r>
  <r>
    <x v="36"/>
    <x v="81"/>
    <n v="0"/>
    <m/>
  </r>
  <r>
    <x v="36"/>
    <x v="82"/>
    <n v="0"/>
    <m/>
  </r>
  <r>
    <x v="36"/>
    <x v="83"/>
    <n v="8.9999999999999998E-4"/>
    <m/>
  </r>
  <r>
    <x v="36"/>
    <x v="84"/>
    <n v="0.01"/>
    <m/>
  </r>
  <r>
    <x v="36"/>
    <x v="85"/>
    <n v="1.2999999999999999E-2"/>
    <m/>
  </r>
  <r>
    <x v="36"/>
    <x v="86"/>
    <n v="2.1000000000000001E-2"/>
    <m/>
  </r>
  <r>
    <x v="36"/>
    <x v="87"/>
    <n v="3.1699999999999999E-2"/>
    <m/>
  </r>
  <r>
    <x v="36"/>
    <x v="88"/>
    <n v="4.3999999999999997E-2"/>
    <m/>
  </r>
  <r>
    <x v="36"/>
    <x v="89"/>
    <n v="5.8099999999999999E-2"/>
    <m/>
  </r>
  <r>
    <x v="36"/>
    <x v="90"/>
    <n v="7.0800000000000002E-2"/>
    <m/>
  </r>
  <r>
    <x v="37"/>
    <x v="0"/>
    <n v="6.4699999999999994E-2"/>
    <m/>
  </r>
  <r>
    <x v="37"/>
    <x v="1"/>
    <n v="5.2999999999999999E-2"/>
    <m/>
  </r>
  <r>
    <x v="37"/>
    <x v="2"/>
    <n v="3.7199999999999997E-2"/>
    <m/>
  </r>
  <r>
    <x v="37"/>
    <x v="3"/>
    <n v="2.5999999999999999E-2"/>
    <m/>
  </r>
  <r>
    <x v="37"/>
    <x v="4"/>
    <n v="1.6899999999999998E-2"/>
    <m/>
  </r>
  <r>
    <x v="37"/>
    <x v="5"/>
    <n v="0.01"/>
    <m/>
  </r>
  <r>
    <x v="37"/>
    <x v="6"/>
    <n v="4.1000000000000003E-3"/>
    <m/>
  </r>
  <r>
    <x v="37"/>
    <x v="7"/>
    <n v="0"/>
    <m/>
  </r>
  <r>
    <x v="37"/>
    <x v="8"/>
    <n v="0"/>
    <m/>
  </r>
  <r>
    <x v="37"/>
    <x v="9"/>
    <n v="0"/>
    <m/>
  </r>
  <r>
    <x v="37"/>
    <x v="10"/>
    <n v="0"/>
    <m/>
  </r>
  <r>
    <x v="37"/>
    <x v="11"/>
    <n v="0"/>
    <m/>
  </r>
  <r>
    <x v="37"/>
    <x v="12"/>
    <n v="0"/>
    <m/>
  </r>
  <r>
    <x v="37"/>
    <x v="13"/>
    <n v="0"/>
    <m/>
  </r>
  <r>
    <x v="37"/>
    <x v="14"/>
    <n v="0"/>
    <m/>
  </r>
  <r>
    <x v="37"/>
    <x v="15"/>
    <n v="0"/>
    <m/>
  </r>
  <r>
    <x v="37"/>
    <x v="16"/>
    <n v="0"/>
    <m/>
  </r>
  <r>
    <x v="37"/>
    <x v="17"/>
    <n v="0"/>
    <m/>
  </r>
  <r>
    <x v="37"/>
    <x v="18"/>
    <n v="0"/>
    <m/>
  </r>
  <r>
    <x v="37"/>
    <x v="19"/>
    <n v="0"/>
    <m/>
  </r>
  <r>
    <x v="37"/>
    <x v="20"/>
    <n v="0"/>
    <m/>
  </r>
  <r>
    <x v="37"/>
    <x v="21"/>
    <n v="0"/>
    <m/>
  </r>
  <r>
    <x v="37"/>
    <x v="22"/>
    <n v="0"/>
    <m/>
  </r>
  <r>
    <x v="37"/>
    <x v="23"/>
    <n v="0"/>
    <m/>
  </r>
  <r>
    <x v="37"/>
    <x v="24"/>
    <n v="0"/>
    <m/>
  </r>
  <r>
    <x v="37"/>
    <x v="25"/>
    <n v="0"/>
    <m/>
  </r>
  <r>
    <x v="37"/>
    <x v="26"/>
    <n v="0"/>
    <m/>
  </r>
  <r>
    <x v="37"/>
    <x v="27"/>
    <n v="0"/>
    <m/>
  </r>
  <r>
    <x v="37"/>
    <x v="28"/>
    <n v="0"/>
    <m/>
  </r>
  <r>
    <x v="37"/>
    <x v="29"/>
    <n v="0"/>
    <m/>
  </r>
  <r>
    <x v="37"/>
    <x v="30"/>
    <n v="0"/>
    <m/>
  </r>
  <r>
    <x v="37"/>
    <x v="31"/>
    <n v="0"/>
    <m/>
  </r>
  <r>
    <x v="37"/>
    <x v="32"/>
    <n v="0"/>
    <m/>
  </r>
  <r>
    <x v="37"/>
    <x v="33"/>
    <n v="0"/>
    <m/>
  </r>
  <r>
    <x v="37"/>
    <x v="34"/>
    <n v="0"/>
    <m/>
  </r>
  <r>
    <x v="37"/>
    <x v="35"/>
    <n v="0"/>
    <m/>
  </r>
  <r>
    <x v="37"/>
    <x v="36"/>
    <n v="0"/>
    <m/>
  </r>
  <r>
    <x v="37"/>
    <x v="37"/>
    <n v="0"/>
    <m/>
  </r>
  <r>
    <x v="37"/>
    <x v="38"/>
    <n v="0"/>
    <m/>
  </r>
  <r>
    <x v="37"/>
    <x v="39"/>
    <n v="0"/>
    <m/>
  </r>
  <r>
    <x v="37"/>
    <x v="40"/>
    <n v="0"/>
    <m/>
  </r>
  <r>
    <x v="37"/>
    <x v="41"/>
    <n v="0"/>
    <m/>
  </r>
  <r>
    <x v="37"/>
    <x v="42"/>
    <n v="0"/>
    <m/>
  </r>
  <r>
    <x v="37"/>
    <x v="43"/>
    <n v="0"/>
    <m/>
  </r>
  <r>
    <x v="37"/>
    <x v="44"/>
    <n v="0"/>
    <m/>
  </r>
  <r>
    <x v="37"/>
    <x v="45"/>
    <n v="0"/>
    <m/>
  </r>
  <r>
    <x v="37"/>
    <x v="46"/>
    <n v="0"/>
    <m/>
  </r>
  <r>
    <x v="37"/>
    <x v="47"/>
    <n v="0"/>
    <m/>
  </r>
  <r>
    <x v="37"/>
    <x v="48"/>
    <n v="0"/>
    <m/>
  </r>
  <r>
    <x v="37"/>
    <x v="49"/>
    <n v="0"/>
    <m/>
  </r>
  <r>
    <x v="37"/>
    <x v="50"/>
    <n v="0"/>
    <m/>
  </r>
  <r>
    <x v="37"/>
    <x v="51"/>
    <n v="0"/>
    <m/>
  </r>
  <r>
    <x v="37"/>
    <x v="52"/>
    <n v="0"/>
    <m/>
  </r>
  <r>
    <x v="37"/>
    <x v="53"/>
    <n v="0"/>
    <m/>
  </r>
  <r>
    <x v="37"/>
    <x v="54"/>
    <n v="0"/>
    <m/>
  </r>
  <r>
    <x v="37"/>
    <x v="55"/>
    <n v="0"/>
    <m/>
  </r>
  <r>
    <x v="37"/>
    <x v="56"/>
    <n v="0"/>
    <m/>
  </r>
  <r>
    <x v="37"/>
    <x v="57"/>
    <n v="0"/>
    <m/>
  </r>
  <r>
    <x v="37"/>
    <x v="58"/>
    <n v="0"/>
    <m/>
  </r>
  <r>
    <x v="37"/>
    <x v="59"/>
    <n v="0"/>
    <m/>
  </r>
  <r>
    <x v="37"/>
    <x v="60"/>
    <n v="0"/>
    <m/>
  </r>
  <r>
    <x v="37"/>
    <x v="61"/>
    <n v="0"/>
    <m/>
  </r>
  <r>
    <x v="37"/>
    <x v="62"/>
    <n v="0"/>
    <m/>
  </r>
  <r>
    <x v="37"/>
    <x v="63"/>
    <n v="0"/>
    <m/>
  </r>
  <r>
    <x v="37"/>
    <x v="64"/>
    <n v="0"/>
    <m/>
  </r>
  <r>
    <x v="37"/>
    <x v="65"/>
    <n v="0"/>
    <m/>
  </r>
  <r>
    <x v="37"/>
    <x v="66"/>
    <n v="0"/>
    <m/>
  </r>
  <r>
    <x v="37"/>
    <x v="67"/>
    <n v="0"/>
    <m/>
  </r>
  <r>
    <x v="37"/>
    <x v="68"/>
    <n v="0"/>
    <m/>
  </r>
  <r>
    <x v="37"/>
    <x v="69"/>
    <n v="0"/>
    <m/>
  </r>
  <r>
    <x v="37"/>
    <x v="70"/>
    <n v="0"/>
    <m/>
  </r>
  <r>
    <x v="37"/>
    <x v="71"/>
    <n v="0"/>
    <m/>
  </r>
  <r>
    <x v="37"/>
    <x v="72"/>
    <n v="0"/>
    <m/>
  </r>
  <r>
    <x v="37"/>
    <x v="73"/>
    <n v="0"/>
    <m/>
  </r>
  <r>
    <x v="37"/>
    <x v="74"/>
    <n v="0"/>
    <m/>
  </r>
  <r>
    <x v="37"/>
    <x v="75"/>
    <n v="0"/>
    <m/>
  </r>
  <r>
    <x v="37"/>
    <x v="76"/>
    <n v="0"/>
    <m/>
  </r>
  <r>
    <x v="37"/>
    <x v="77"/>
    <n v="0"/>
    <m/>
  </r>
  <r>
    <x v="37"/>
    <x v="78"/>
    <n v="0"/>
    <m/>
  </r>
  <r>
    <x v="37"/>
    <x v="79"/>
    <n v="0"/>
    <m/>
  </r>
  <r>
    <x v="37"/>
    <x v="80"/>
    <n v="0"/>
    <m/>
  </r>
  <r>
    <x v="37"/>
    <x v="81"/>
    <n v="0"/>
    <m/>
  </r>
  <r>
    <x v="37"/>
    <x v="82"/>
    <n v="0"/>
    <m/>
  </r>
  <r>
    <x v="37"/>
    <x v="83"/>
    <n v="0"/>
    <m/>
  </r>
  <r>
    <x v="37"/>
    <x v="84"/>
    <n v="4.4000000000000003E-3"/>
    <m/>
  </r>
  <r>
    <x v="37"/>
    <x v="85"/>
    <n v="0.01"/>
    <m/>
  </r>
  <r>
    <x v="37"/>
    <x v="86"/>
    <n v="1.7299999999999999E-2"/>
    <m/>
  </r>
  <r>
    <x v="37"/>
    <x v="87"/>
    <n v="2.5999999999999999E-2"/>
    <m/>
  </r>
  <r>
    <x v="37"/>
    <x v="88"/>
    <n v="3.7199999999999997E-2"/>
    <m/>
  </r>
  <r>
    <x v="37"/>
    <x v="89"/>
    <n v="5.2900000000000003E-2"/>
    <m/>
  </r>
  <r>
    <x v="37"/>
    <x v="90"/>
    <n v="6.4699999999999994E-2"/>
    <m/>
  </r>
  <r>
    <x v="38"/>
    <x v="0"/>
    <n v="5.9200000000000003E-2"/>
    <m/>
  </r>
  <r>
    <x v="38"/>
    <x v="1"/>
    <n v="4.5699999999999998E-2"/>
    <m/>
  </r>
  <r>
    <x v="38"/>
    <x v="2"/>
    <n v="3.2800000000000003E-2"/>
    <m/>
  </r>
  <r>
    <x v="38"/>
    <x v="3"/>
    <n v="2.1100000000000001E-2"/>
    <m/>
  </r>
  <r>
    <x v="38"/>
    <x v="4"/>
    <n v="1.15E-2"/>
    <m/>
  </r>
  <r>
    <x v="38"/>
    <x v="5"/>
    <n v="7.7000000000000002E-3"/>
    <m/>
  </r>
  <r>
    <x v="38"/>
    <x v="6"/>
    <n v="0"/>
    <m/>
  </r>
  <r>
    <x v="38"/>
    <x v="7"/>
    <n v="0"/>
    <m/>
  </r>
  <r>
    <x v="38"/>
    <x v="8"/>
    <n v="0"/>
    <m/>
  </r>
  <r>
    <x v="38"/>
    <x v="9"/>
    <n v="0"/>
    <m/>
  </r>
  <r>
    <x v="38"/>
    <x v="10"/>
    <n v="0"/>
    <m/>
  </r>
  <r>
    <x v="38"/>
    <x v="11"/>
    <n v="0"/>
    <m/>
  </r>
  <r>
    <x v="38"/>
    <x v="12"/>
    <n v="0"/>
    <m/>
  </r>
  <r>
    <x v="38"/>
    <x v="13"/>
    <n v="0"/>
    <m/>
  </r>
  <r>
    <x v="38"/>
    <x v="14"/>
    <n v="0"/>
    <m/>
  </r>
  <r>
    <x v="38"/>
    <x v="15"/>
    <n v="0"/>
    <m/>
  </r>
  <r>
    <x v="38"/>
    <x v="16"/>
    <n v="0"/>
    <m/>
  </r>
  <r>
    <x v="38"/>
    <x v="17"/>
    <n v="0"/>
    <m/>
  </r>
  <r>
    <x v="38"/>
    <x v="18"/>
    <n v="0"/>
    <m/>
  </r>
  <r>
    <x v="38"/>
    <x v="19"/>
    <n v="0"/>
    <m/>
  </r>
  <r>
    <x v="38"/>
    <x v="20"/>
    <n v="0"/>
    <m/>
  </r>
  <r>
    <x v="38"/>
    <x v="21"/>
    <n v="0"/>
    <m/>
  </r>
  <r>
    <x v="38"/>
    <x v="22"/>
    <n v="0"/>
    <m/>
  </r>
  <r>
    <x v="38"/>
    <x v="23"/>
    <n v="0"/>
    <m/>
  </r>
  <r>
    <x v="38"/>
    <x v="24"/>
    <n v="0"/>
    <m/>
  </r>
  <r>
    <x v="38"/>
    <x v="25"/>
    <n v="0"/>
    <m/>
  </r>
  <r>
    <x v="38"/>
    <x v="26"/>
    <n v="0"/>
    <m/>
  </r>
  <r>
    <x v="38"/>
    <x v="27"/>
    <n v="0"/>
    <m/>
  </r>
  <r>
    <x v="38"/>
    <x v="28"/>
    <n v="0"/>
    <m/>
  </r>
  <r>
    <x v="38"/>
    <x v="29"/>
    <n v="0"/>
    <m/>
  </r>
  <r>
    <x v="38"/>
    <x v="30"/>
    <n v="0"/>
    <m/>
  </r>
  <r>
    <x v="38"/>
    <x v="31"/>
    <n v="0"/>
    <m/>
  </r>
  <r>
    <x v="38"/>
    <x v="32"/>
    <n v="0"/>
    <m/>
  </r>
  <r>
    <x v="38"/>
    <x v="33"/>
    <n v="0"/>
    <m/>
  </r>
  <r>
    <x v="38"/>
    <x v="34"/>
    <n v="0"/>
    <m/>
  </r>
  <r>
    <x v="38"/>
    <x v="35"/>
    <n v="0"/>
    <m/>
  </r>
  <r>
    <x v="38"/>
    <x v="36"/>
    <n v="0"/>
    <m/>
  </r>
  <r>
    <x v="38"/>
    <x v="37"/>
    <n v="0"/>
    <m/>
  </r>
  <r>
    <x v="38"/>
    <x v="38"/>
    <n v="0"/>
    <m/>
  </r>
  <r>
    <x v="38"/>
    <x v="39"/>
    <n v="0"/>
    <m/>
  </r>
  <r>
    <x v="38"/>
    <x v="40"/>
    <n v="0"/>
    <m/>
  </r>
  <r>
    <x v="38"/>
    <x v="41"/>
    <n v="0"/>
    <m/>
  </r>
  <r>
    <x v="38"/>
    <x v="42"/>
    <n v="0"/>
    <m/>
  </r>
  <r>
    <x v="38"/>
    <x v="43"/>
    <n v="0"/>
    <m/>
  </r>
  <r>
    <x v="38"/>
    <x v="44"/>
    <n v="0"/>
    <m/>
  </r>
  <r>
    <x v="38"/>
    <x v="45"/>
    <n v="0"/>
    <m/>
  </r>
  <r>
    <x v="38"/>
    <x v="46"/>
    <n v="0"/>
    <m/>
  </r>
  <r>
    <x v="38"/>
    <x v="47"/>
    <n v="0"/>
    <m/>
  </r>
  <r>
    <x v="38"/>
    <x v="48"/>
    <n v="0"/>
    <m/>
  </r>
  <r>
    <x v="38"/>
    <x v="49"/>
    <n v="0"/>
    <m/>
  </r>
  <r>
    <x v="38"/>
    <x v="50"/>
    <n v="0"/>
    <m/>
  </r>
  <r>
    <x v="38"/>
    <x v="51"/>
    <n v="0"/>
    <m/>
  </r>
  <r>
    <x v="38"/>
    <x v="52"/>
    <n v="0"/>
    <m/>
  </r>
  <r>
    <x v="38"/>
    <x v="53"/>
    <n v="0"/>
    <m/>
  </r>
  <r>
    <x v="38"/>
    <x v="54"/>
    <n v="0"/>
    <m/>
  </r>
  <r>
    <x v="38"/>
    <x v="55"/>
    <n v="0"/>
    <m/>
  </r>
  <r>
    <x v="38"/>
    <x v="56"/>
    <n v="0"/>
    <m/>
  </r>
  <r>
    <x v="38"/>
    <x v="57"/>
    <n v="0"/>
    <m/>
  </r>
  <r>
    <x v="38"/>
    <x v="58"/>
    <n v="0"/>
    <m/>
  </r>
  <r>
    <x v="38"/>
    <x v="59"/>
    <n v="0"/>
    <m/>
  </r>
  <r>
    <x v="38"/>
    <x v="60"/>
    <n v="0"/>
    <m/>
  </r>
  <r>
    <x v="38"/>
    <x v="61"/>
    <n v="0"/>
    <m/>
  </r>
  <r>
    <x v="38"/>
    <x v="62"/>
    <n v="0"/>
    <m/>
  </r>
  <r>
    <x v="38"/>
    <x v="63"/>
    <n v="0"/>
    <m/>
  </r>
  <r>
    <x v="38"/>
    <x v="64"/>
    <n v="0"/>
    <m/>
  </r>
  <r>
    <x v="38"/>
    <x v="65"/>
    <n v="0"/>
    <m/>
  </r>
  <r>
    <x v="38"/>
    <x v="66"/>
    <n v="0"/>
    <m/>
  </r>
  <r>
    <x v="38"/>
    <x v="67"/>
    <n v="0"/>
    <m/>
  </r>
  <r>
    <x v="38"/>
    <x v="68"/>
    <n v="0"/>
    <m/>
  </r>
  <r>
    <x v="38"/>
    <x v="69"/>
    <n v="0"/>
    <m/>
  </r>
  <r>
    <x v="38"/>
    <x v="70"/>
    <n v="0"/>
    <m/>
  </r>
  <r>
    <x v="38"/>
    <x v="71"/>
    <n v="0"/>
    <m/>
  </r>
  <r>
    <x v="38"/>
    <x v="72"/>
    <n v="0"/>
    <m/>
  </r>
  <r>
    <x v="38"/>
    <x v="73"/>
    <n v="0"/>
    <m/>
  </r>
  <r>
    <x v="38"/>
    <x v="74"/>
    <n v="0"/>
    <m/>
  </r>
  <r>
    <x v="38"/>
    <x v="75"/>
    <n v="0"/>
    <m/>
  </r>
  <r>
    <x v="38"/>
    <x v="76"/>
    <n v="0"/>
    <m/>
  </r>
  <r>
    <x v="38"/>
    <x v="77"/>
    <n v="0"/>
    <m/>
  </r>
  <r>
    <x v="38"/>
    <x v="78"/>
    <n v="0"/>
    <m/>
  </r>
  <r>
    <x v="38"/>
    <x v="79"/>
    <n v="0"/>
    <m/>
  </r>
  <r>
    <x v="38"/>
    <x v="80"/>
    <n v="0"/>
    <m/>
  </r>
  <r>
    <x v="38"/>
    <x v="81"/>
    <n v="0"/>
    <m/>
  </r>
  <r>
    <x v="38"/>
    <x v="82"/>
    <n v="0"/>
    <m/>
  </r>
  <r>
    <x v="38"/>
    <x v="83"/>
    <n v="0"/>
    <m/>
  </r>
  <r>
    <x v="38"/>
    <x v="84"/>
    <n v="0"/>
    <m/>
  </r>
  <r>
    <x v="38"/>
    <x v="85"/>
    <n v="7.9000000000000008E-3"/>
    <m/>
  </r>
  <r>
    <x v="38"/>
    <x v="86"/>
    <n v="1.15E-2"/>
    <m/>
  </r>
  <r>
    <x v="38"/>
    <x v="87"/>
    <n v="2.1100000000000001E-2"/>
    <m/>
  </r>
  <r>
    <x v="38"/>
    <x v="88"/>
    <n v="3.27E-2"/>
    <m/>
  </r>
  <r>
    <x v="38"/>
    <x v="89"/>
    <n v="4.58E-2"/>
    <m/>
  </r>
  <r>
    <x v="38"/>
    <x v="90"/>
    <n v="5.8900000000000001E-2"/>
    <m/>
  </r>
  <r>
    <x v="39"/>
    <x v="0"/>
    <n v="5.2200000000000003E-2"/>
    <m/>
  </r>
  <r>
    <x v="39"/>
    <x v="1"/>
    <n v="4.0399999999999998E-2"/>
    <m/>
  </r>
  <r>
    <x v="39"/>
    <x v="2"/>
    <n v="2.64E-2"/>
    <m/>
  </r>
  <r>
    <x v="39"/>
    <x v="3"/>
    <n v="1.6299999999999999E-2"/>
    <m/>
  </r>
  <r>
    <x v="39"/>
    <x v="4"/>
    <n v="0.01"/>
    <m/>
  </r>
  <r>
    <x v="39"/>
    <x v="5"/>
    <n v="1.5E-3"/>
    <m/>
  </r>
  <r>
    <x v="39"/>
    <x v="6"/>
    <n v="0"/>
    <m/>
  </r>
  <r>
    <x v="39"/>
    <x v="7"/>
    <n v="0"/>
    <m/>
  </r>
  <r>
    <x v="39"/>
    <x v="8"/>
    <n v="0"/>
    <m/>
  </r>
  <r>
    <x v="39"/>
    <x v="9"/>
    <n v="0"/>
    <m/>
  </r>
  <r>
    <x v="39"/>
    <x v="10"/>
    <n v="0"/>
    <m/>
  </r>
  <r>
    <x v="39"/>
    <x v="11"/>
    <n v="0"/>
    <m/>
  </r>
  <r>
    <x v="39"/>
    <x v="12"/>
    <n v="0"/>
    <m/>
  </r>
  <r>
    <x v="39"/>
    <x v="13"/>
    <n v="0"/>
    <m/>
  </r>
  <r>
    <x v="39"/>
    <x v="14"/>
    <n v="0"/>
    <m/>
  </r>
  <r>
    <x v="39"/>
    <x v="15"/>
    <n v="0"/>
    <m/>
  </r>
  <r>
    <x v="39"/>
    <x v="16"/>
    <n v="0"/>
    <m/>
  </r>
  <r>
    <x v="39"/>
    <x v="17"/>
    <n v="0"/>
    <m/>
  </r>
  <r>
    <x v="39"/>
    <x v="18"/>
    <n v="0"/>
    <m/>
  </r>
  <r>
    <x v="39"/>
    <x v="19"/>
    <n v="0"/>
    <m/>
  </r>
  <r>
    <x v="39"/>
    <x v="20"/>
    <n v="0"/>
    <m/>
  </r>
  <r>
    <x v="39"/>
    <x v="21"/>
    <n v="0"/>
    <m/>
  </r>
  <r>
    <x v="39"/>
    <x v="22"/>
    <n v="0"/>
    <m/>
  </r>
  <r>
    <x v="39"/>
    <x v="23"/>
    <n v="0"/>
    <m/>
  </r>
  <r>
    <x v="39"/>
    <x v="24"/>
    <n v="0"/>
    <m/>
  </r>
  <r>
    <x v="39"/>
    <x v="25"/>
    <n v="0"/>
    <m/>
  </r>
  <r>
    <x v="39"/>
    <x v="26"/>
    <n v="0"/>
    <m/>
  </r>
  <r>
    <x v="39"/>
    <x v="27"/>
    <n v="0"/>
    <m/>
  </r>
  <r>
    <x v="39"/>
    <x v="28"/>
    <n v="0"/>
    <m/>
  </r>
  <r>
    <x v="39"/>
    <x v="29"/>
    <n v="0"/>
    <m/>
  </r>
  <r>
    <x v="39"/>
    <x v="30"/>
    <n v="0"/>
    <m/>
  </r>
  <r>
    <x v="39"/>
    <x v="31"/>
    <n v="0"/>
    <m/>
  </r>
  <r>
    <x v="39"/>
    <x v="32"/>
    <n v="0"/>
    <m/>
  </r>
  <r>
    <x v="39"/>
    <x v="33"/>
    <n v="0"/>
    <m/>
  </r>
  <r>
    <x v="39"/>
    <x v="34"/>
    <n v="0"/>
    <m/>
  </r>
  <r>
    <x v="39"/>
    <x v="35"/>
    <n v="0"/>
    <m/>
  </r>
  <r>
    <x v="39"/>
    <x v="36"/>
    <n v="0"/>
    <m/>
  </r>
  <r>
    <x v="39"/>
    <x v="37"/>
    <n v="0"/>
    <m/>
  </r>
  <r>
    <x v="39"/>
    <x v="38"/>
    <n v="0"/>
    <m/>
  </r>
  <r>
    <x v="39"/>
    <x v="39"/>
    <n v="0"/>
    <m/>
  </r>
  <r>
    <x v="39"/>
    <x v="40"/>
    <n v="0"/>
    <m/>
  </r>
  <r>
    <x v="39"/>
    <x v="41"/>
    <n v="0"/>
    <m/>
  </r>
  <r>
    <x v="39"/>
    <x v="42"/>
    <n v="0"/>
    <m/>
  </r>
  <r>
    <x v="39"/>
    <x v="43"/>
    <n v="0"/>
    <m/>
  </r>
  <r>
    <x v="39"/>
    <x v="44"/>
    <n v="0"/>
    <m/>
  </r>
  <r>
    <x v="39"/>
    <x v="45"/>
    <n v="0"/>
    <m/>
  </r>
  <r>
    <x v="39"/>
    <x v="46"/>
    <n v="0"/>
    <m/>
  </r>
  <r>
    <x v="39"/>
    <x v="47"/>
    <n v="0"/>
    <m/>
  </r>
  <r>
    <x v="39"/>
    <x v="48"/>
    <n v="0"/>
    <m/>
  </r>
  <r>
    <x v="39"/>
    <x v="49"/>
    <n v="0"/>
    <m/>
  </r>
  <r>
    <x v="39"/>
    <x v="50"/>
    <n v="0"/>
    <m/>
  </r>
  <r>
    <x v="39"/>
    <x v="51"/>
    <n v="0"/>
    <m/>
  </r>
  <r>
    <x v="39"/>
    <x v="52"/>
    <n v="0"/>
    <m/>
  </r>
  <r>
    <x v="39"/>
    <x v="53"/>
    <n v="0"/>
    <m/>
  </r>
  <r>
    <x v="39"/>
    <x v="54"/>
    <n v="0"/>
    <m/>
  </r>
  <r>
    <x v="39"/>
    <x v="55"/>
    <n v="0"/>
    <m/>
  </r>
  <r>
    <x v="39"/>
    <x v="56"/>
    <n v="0"/>
    <m/>
  </r>
  <r>
    <x v="39"/>
    <x v="57"/>
    <n v="0"/>
    <m/>
  </r>
  <r>
    <x v="39"/>
    <x v="58"/>
    <n v="0"/>
    <m/>
  </r>
  <r>
    <x v="39"/>
    <x v="59"/>
    <n v="0"/>
    <m/>
  </r>
  <r>
    <x v="39"/>
    <x v="60"/>
    <n v="0"/>
    <m/>
  </r>
  <r>
    <x v="39"/>
    <x v="61"/>
    <n v="0"/>
    <m/>
  </r>
  <r>
    <x v="39"/>
    <x v="62"/>
    <n v="0"/>
    <m/>
  </r>
  <r>
    <x v="39"/>
    <x v="63"/>
    <n v="0"/>
    <m/>
  </r>
  <r>
    <x v="39"/>
    <x v="64"/>
    <n v="0"/>
    <m/>
  </r>
  <r>
    <x v="39"/>
    <x v="65"/>
    <n v="0"/>
    <m/>
  </r>
  <r>
    <x v="39"/>
    <x v="66"/>
    <n v="0"/>
    <m/>
  </r>
  <r>
    <x v="39"/>
    <x v="67"/>
    <n v="0"/>
    <m/>
  </r>
  <r>
    <x v="39"/>
    <x v="68"/>
    <n v="0"/>
    <m/>
  </r>
  <r>
    <x v="39"/>
    <x v="69"/>
    <n v="0"/>
    <m/>
  </r>
  <r>
    <x v="39"/>
    <x v="70"/>
    <n v="0"/>
    <m/>
  </r>
  <r>
    <x v="39"/>
    <x v="71"/>
    <n v="0"/>
    <m/>
  </r>
  <r>
    <x v="39"/>
    <x v="72"/>
    <n v="0"/>
    <m/>
  </r>
  <r>
    <x v="39"/>
    <x v="73"/>
    <n v="0"/>
    <m/>
  </r>
  <r>
    <x v="39"/>
    <x v="74"/>
    <n v="0"/>
    <m/>
  </r>
  <r>
    <x v="39"/>
    <x v="75"/>
    <n v="0"/>
    <m/>
  </r>
  <r>
    <x v="39"/>
    <x v="76"/>
    <n v="0"/>
    <m/>
  </r>
  <r>
    <x v="39"/>
    <x v="77"/>
    <n v="0"/>
    <m/>
  </r>
  <r>
    <x v="39"/>
    <x v="78"/>
    <n v="0"/>
    <m/>
  </r>
  <r>
    <x v="39"/>
    <x v="79"/>
    <n v="0"/>
    <m/>
  </r>
  <r>
    <x v="39"/>
    <x v="80"/>
    <n v="0"/>
    <m/>
  </r>
  <r>
    <x v="39"/>
    <x v="81"/>
    <n v="0"/>
    <m/>
  </r>
  <r>
    <x v="39"/>
    <x v="82"/>
    <n v="0"/>
    <m/>
  </r>
  <r>
    <x v="39"/>
    <x v="83"/>
    <n v="0"/>
    <m/>
  </r>
  <r>
    <x v="39"/>
    <x v="84"/>
    <n v="0"/>
    <m/>
  </r>
  <r>
    <x v="39"/>
    <x v="85"/>
    <n v="1.6000000000000001E-3"/>
    <m/>
  </r>
  <r>
    <x v="39"/>
    <x v="86"/>
    <n v="0.01"/>
    <m/>
  </r>
  <r>
    <x v="39"/>
    <x v="87"/>
    <n v="1.6299999999999999E-2"/>
    <m/>
  </r>
  <r>
    <x v="39"/>
    <x v="88"/>
    <n v="2.64E-2"/>
    <m/>
  </r>
  <r>
    <x v="39"/>
    <x v="89"/>
    <n v="4.0399999999999998E-2"/>
    <m/>
  </r>
  <r>
    <x v="39"/>
    <x v="90"/>
    <n v="5.2200000000000003E-2"/>
    <m/>
  </r>
  <r>
    <x v="40"/>
    <x v="0"/>
    <n v="4.6699999999999998E-2"/>
    <m/>
  </r>
  <r>
    <x v="40"/>
    <x v="1"/>
    <n v="3.4599999999999999E-2"/>
    <m/>
  </r>
  <r>
    <x v="40"/>
    <x v="2"/>
    <n v="2.18E-2"/>
    <m/>
  </r>
  <r>
    <x v="40"/>
    <x v="3"/>
    <n v="1.14E-2"/>
    <m/>
  </r>
  <r>
    <x v="40"/>
    <x v="4"/>
    <n v="5.4999999999999997E-3"/>
    <m/>
  </r>
  <r>
    <x v="40"/>
    <x v="5"/>
    <n v="0"/>
    <m/>
  </r>
  <r>
    <x v="40"/>
    <x v="6"/>
    <n v="0"/>
    <m/>
  </r>
  <r>
    <x v="40"/>
    <x v="7"/>
    <n v="0"/>
    <m/>
  </r>
  <r>
    <x v="40"/>
    <x v="8"/>
    <n v="0"/>
    <m/>
  </r>
  <r>
    <x v="40"/>
    <x v="9"/>
    <n v="0"/>
    <m/>
  </r>
  <r>
    <x v="40"/>
    <x v="10"/>
    <n v="0"/>
    <m/>
  </r>
  <r>
    <x v="40"/>
    <x v="11"/>
    <n v="0"/>
    <m/>
  </r>
  <r>
    <x v="40"/>
    <x v="12"/>
    <n v="0"/>
    <m/>
  </r>
  <r>
    <x v="40"/>
    <x v="13"/>
    <n v="0"/>
    <m/>
  </r>
  <r>
    <x v="40"/>
    <x v="14"/>
    <n v="0"/>
    <m/>
  </r>
  <r>
    <x v="40"/>
    <x v="15"/>
    <n v="0"/>
    <m/>
  </r>
  <r>
    <x v="40"/>
    <x v="16"/>
    <n v="0"/>
    <m/>
  </r>
  <r>
    <x v="40"/>
    <x v="17"/>
    <n v="0"/>
    <m/>
  </r>
  <r>
    <x v="40"/>
    <x v="18"/>
    <n v="0"/>
    <m/>
  </r>
  <r>
    <x v="40"/>
    <x v="19"/>
    <n v="0"/>
    <m/>
  </r>
  <r>
    <x v="40"/>
    <x v="20"/>
    <n v="0"/>
    <m/>
  </r>
  <r>
    <x v="40"/>
    <x v="21"/>
    <n v="0"/>
    <m/>
  </r>
  <r>
    <x v="40"/>
    <x v="22"/>
    <n v="0"/>
    <m/>
  </r>
  <r>
    <x v="40"/>
    <x v="23"/>
    <n v="0"/>
    <m/>
  </r>
  <r>
    <x v="40"/>
    <x v="24"/>
    <n v="0"/>
    <m/>
  </r>
  <r>
    <x v="40"/>
    <x v="25"/>
    <n v="0"/>
    <m/>
  </r>
  <r>
    <x v="40"/>
    <x v="26"/>
    <n v="0"/>
    <m/>
  </r>
  <r>
    <x v="40"/>
    <x v="27"/>
    <n v="0"/>
    <m/>
  </r>
  <r>
    <x v="40"/>
    <x v="28"/>
    <n v="0"/>
    <m/>
  </r>
  <r>
    <x v="40"/>
    <x v="29"/>
    <n v="0"/>
    <m/>
  </r>
  <r>
    <x v="40"/>
    <x v="30"/>
    <n v="0"/>
    <m/>
  </r>
  <r>
    <x v="40"/>
    <x v="31"/>
    <n v="0"/>
    <m/>
  </r>
  <r>
    <x v="40"/>
    <x v="32"/>
    <n v="0"/>
    <m/>
  </r>
  <r>
    <x v="40"/>
    <x v="33"/>
    <n v="0"/>
    <m/>
  </r>
  <r>
    <x v="40"/>
    <x v="34"/>
    <n v="0"/>
    <m/>
  </r>
  <r>
    <x v="40"/>
    <x v="35"/>
    <n v="0"/>
    <m/>
  </r>
  <r>
    <x v="40"/>
    <x v="36"/>
    <n v="0"/>
    <m/>
  </r>
  <r>
    <x v="40"/>
    <x v="37"/>
    <n v="0"/>
    <m/>
  </r>
  <r>
    <x v="40"/>
    <x v="38"/>
    <n v="0"/>
    <m/>
  </r>
  <r>
    <x v="40"/>
    <x v="39"/>
    <n v="0"/>
    <m/>
  </r>
  <r>
    <x v="40"/>
    <x v="40"/>
    <n v="0"/>
    <m/>
  </r>
  <r>
    <x v="40"/>
    <x v="41"/>
    <n v="0"/>
    <m/>
  </r>
  <r>
    <x v="40"/>
    <x v="42"/>
    <n v="0"/>
    <m/>
  </r>
  <r>
    <x v="40"/>
    <x v="43"/>
    <n v="0"/>
    <m/>
  </r>
  <r>
    <x v="40"/>
    <x v="44"/>
    <n v="0"/>
    <m/>
  </r>
  <r>
    <x v="40"/>
    <x v="45"/>
    <n v="0"/>
    <m/>
  </r>
  <r>
    <x v="40"/>
    <x v="46"/>
    <n v="0"/>
    <m/>
  </r>
  <r>
    <x v="40"/>
    <x v="47"/>
    <n v="0"/>
    <m/>
  </r>
  <r>
    <x v="40"/>
    <x v="48"/>
    <n v="0"/>
    <m/>
  </r>
  <r>
    <x v="40"/>
    <x v="49"/>
    <n v="0"/>
    <m/>
  </r>
  <r>
    <x v="40"/>
    <x v="50"/>
    <n v="0"/>
    <m/>
  </r>
  <r>
    <x v="40"/>
    <x v="51"/>
    <n v="0"/>
    <m/>
  </r>
  <r>
    <x v="40"/>
    <x v="52"/>
    <n v="0"/>
    <m/>
  </r>
  <r>
    <x v="40"/>
    <x v="53"/>
    <n v="0"/>
    <m/>
  </r>
  <r>
    <x v="40"/>
    <x v="54"/>
    <n v="0"/>
    <m/>
  </r>
  <r>
    <x v="40"/>
    <x v="55"/>
    <n v="0"/>
    <m/>
  </r>
  <r>
    <x v="40"/>
    <x v="56"/>
    <n v="0"/>
    <m/>
  </r>
  <r>
    <x v="40"/>
    <x v="57"/>
    <n v="0"/>
    <m/>
  </r>
  <r>
    <x v="40"/>
    <x v="58"/>
    <n v="0"/>
    <m/>
  </r>
  <r>
    <x v="40"/>
    <x v="59"/>
    <n v="0"/>
    <m/>
  </r>
  <r>
    <x v="40"/>
    <x v="60"/>
    <n v="0"/>
    <m/>
  </r>
  <r>
    <x v="40"/>
    <x v="61"/>
    <n v="0"/>
    <m/>
  </r>
  <r>
    <x v="40"/>
    <x v="62"/>
    <n v="0"/>
    <m/>
  </r>
  <r>
    <x v="40"/>
    <x v="63"/>
    <n v="0"/>
    <m/>
  </r>
  <r>
    <x v="40"/>
    <x v="64"/>
    <n v="0"/>
    <m/>
  </r>
  <r>
    <x v="40"/>
    <x v="65"/>
    <n v="0"/>
    <m/>
  </r>
  <r>
    <x v="40"/>
    <x v="66"/>
    <n v="0"/>
    <m/>
  </r>
  <r>
    <x v="40"/>
    <x v="67"/>
    <n v="0"/>
    <m/>
  </r>
  <r>
    <x v="40"/>
    <x v="68"/>
    <n v="0"/>
    <m/>
  </r>
  <r>
    <x v="40"/>
    <x v="69"/>
    <n v="0"/>
    <m/>
  </r>
  <r>
    <x v="40"/>
    <x v="70"/>
    <n v="0"/>
    <m/>
  </r>
  <r>
    <x v="40"/>
    <x v="71"/>
    <n v="0"/>
    <m/>
  </r>
  <r>
    <x v="40"/>
    <x v="72"/>
    <n v="0"/>
    <m/>
  </r>
  <r>
    <x v="40"/>
    <x v="73"/>
    <n v="0"/>
    <m/>
  </r>
  <r>
    <x v="40"/>
    <x v="74"/>
    <n v="0"/>
    <m/>
  </r>
  <r>
    <x v="40"/>
    <x v="75"/>
    <n v="0"/>
    <m/>
  </r>
  <r>
    <x v="40"/>
    <x v="76"/>
    <n v="0"/>
    <m/>
  </r>
  <r>
    <x v="40"/>
    <x v="77"/>
    <n v="0"/>
    <m/>
  </r>
  <r>
    <x v="40"/>
    <x v="78"/>
    <n v="0"/>
    <m/>
  </r>
  <r>
    <x v="40"/>
    <x v="79"/>
    <n v="0"/>
    <m/>
  </r>
  <r>
    <x v="40"/>
    <x v="80"/>
    <n v="0"/>
    <m/>
  </r>
  <r>
    <x v="40"/>
    <x v="81"/>
    <n v="0"/>
    <m/>
  </r>
  <r>
    <x v="40"/>
    <x v="82"/>
    <n v="0"/>
    <m/>
  </r>
  <r>
    <x v="40"/>
    <x v="83"/>
    <n v="0"/>
    <m/>
  </r>
  <r>
    <x v="40"/>
    <x v="84"/>
    <n v="0"/>
    <m/>
  </r>
  <r>
    <x v="40"/>
    <x v="85"/>
    <n v="0"/>
    <m/>
  </r>
  <r>
    <x v="40"/>
    <x v="86"/>
    <n v="5.5999999999999999E-3"/>
    <m/>
  </r>
  <r>
    <x v="40"/>
    <x v="87"/>
    <n v="1.14E-2"/>
    <m/>
  </r>
  <r>
    <x v="40"/>
    <x v="88"/>
    <n v="2.1899999999999999E-2"/>
    <m/>
  </r>
  <r>
    <x v="40"/>
    <x v="89"/>
    <n v="3.4599999999999999E-2"/>
    <m/>
  </r>
  <r>
    <x v="40"/>
    <x v="90"/>
    <n v="4.6699999999999998E-2"/>
    <m/>
  </r>
  <r>
    <x v="41"/>
    <x v="0"/>
    <n v="0.04"/>
    <m/>
  </r>
  <r>
    <x v="41"/>
    <x v="1"/>
    <n v="2.8400000000000002E-2"/>
    <m/>
  </r>
  <r>
    <x v="41"/>
    <x v="2"/>
    <n v="1.6400000000000001E-2"/>
    <m/>
  </r>
  <r>
    <x v="41"/>
    <x v="3"/>
    <n v="9.7000000000000003E-3"/>
    <m/>
  </r>
  <r>
    <x v="41"/>
    <x v="4"/>
    <n v="0"/>
    <m/>
  </r>
  <r>
    <x v="41"/>
    <x v="5"/>
    <n v="0"/>
    <m/>
  </r>
  <r>
    <x v="41"/>
    <x v="6"/>
    <n v="0"/>
    <m/>
  </r>
  <r>
    <x v="41"/>
    <x v="7"/>
    <n v="0"/>
    <m/>
  </r>
  <r>
    <x v="41"/>
    <x v="8"/>
    <n v="0"/>
    <m/>
  </r>
  <r>
    <x v="41"/>
    <x v="9"/>
    <n v="0"/>
    <m/>
  </r>
  <r>
    <x v="41"/>
    <x v="10"/>
    <n v="0"/>
    <m/>
  </r>
  <r>
    <x v="41"/>
    <x v="11"/>
    <n v="0"/>
    <m/>
  </r>
  <r>
    <x v="41"/>
    <x v="12"/>
    <n v="0"/>
    <m/>
  </r>
  <r>
    <x v="41"/>
    <x v="13"/>
    <n v="0"/>
    <m/>
  </r>
  <r>
    <x v="41"/>
    <x v="14"/>
    <n v="0"/>
    <m/>
  </r>
  <r>
    <x v="41"/>
    <x v="15"/>
    <n v="0"/>
    <m/>
  </r>
  <r>
    <x v="41"/>
    <x v="16"/>
    <n v="0"/>
    <m/>
  </r>
  <r>
    <x v="41"/>
    <x v="17"/>
    <n v="0"/>
    <m/>
  </r>
  <r>
    <x v="41"/>
    <x v="18"/>
    <n v="0"/>
    <m/>
  </r>
  <r>
    <x v="41"/>
    <x v="19"/>
    <n v="0"/>
    <m/>
  </r>
  <r>
    <x v="41"/>
    <x v="20"/>
    <n v="0"/>
    <m/>
  </r>
  <r>
    <x v="41"/>
    <x v="21"/>
    <n v="0"/>
    <m/>
  </r>
  <r>
    <x v="41"/>
    <x v="22"/>
    <n v="0"/>
    <m/>
  </r>
  <r>
    <x v="41"/>
    <x v="23"/>
    <n v="0"/>
    <m/>
  </r>
  <r>
    <x v="41"/>
    <x v="24"/>
    <n v="0"/>
    <m/>
  </r>
  <r>
    <x v="41"/>
    <x v="25"/>
    <n v="0"/>
    <m/>
  </r>
  <r>
    <x v="41"/>
    <x v="26"/>
    <n v="0"/>
    <m/>
  </r>
  <r>
    <x v="41"/>
    <x v="27"/>
    <n v="0"/>
    <m/>
  </r>
  <r>
    <x v="41"/>
    <x v="28"/>
    <n v="0"/>
    <m/>
  </r>
  <r>
    <x v="41"/>
    <x v="29"/>
    <n v="0"/>
    <m/>
  </r>
  <r>
    <x v="41"/>
    <x v="30"/>
    <n v="0"/>
    <m/>
  </r>
  <r>
    <x v="41"/>
    <x v="31"/>
    <n v="0"/>
    <m/>
  </r>
  <r>
    <x v="41"/>
    <x v="32"/>
    <n v="0"/>
    <m/>
  </r>
  <r>
    <x v="41"/>
    <x v="33"/>
    <n v="0"/>
    <m/>
  </r>
  <r>
    <x v="41"/>
    <x v="34"/>
    <n v="0"/>
    <m/>
  </r>
  <r>
    <x v="41"/>
    <x v="35"/>
    <n v="0"/>
    <m/>
  </r>
  <r>
    <x v="41"/>
    <x v="36"/>
    <n v="0"/>
    <m/>
  </r>
  <r>
    <x v="41"/>
    <x v="37"/>
    <n v="0"/>
    <m/>
  </r>
  <r>
    <x v="41"/>
    <x v="38"/>
    <n v="0"/>
    <m/>
  </r>
  <r>
    <x v="41"/>
    <x v="39"/>
    <n v="0"/>
    <m/>
  </r>
  <r>
    <x v="41"/>
    <x v="40"/>
    <n v="0"/>
    <m/>
  </r>
  <r>
    <x v="41"/>
    <x v="41"/>
    <n v="0"/>
    <m/>
  </r>
  <r>
    <x v="41"/>
    <x v="42"/>
    <n v="0"/>
    <m/>
  </r>
  <r>
    <x v="41"/>
    <x v="43"/>
    <n v="0"/>
    <m/>
  </r>
  <r>
    <x v="41"/>
    <x v="44"/>
    <n v="0"/>
    <m/>
  </r>
  <r>
    <x v="41"/>
    <x v="45"/>
    <n v="0"/>
    <m/>
  </r>
  <r>
    <x v="41"/>
    <x v="46"/>
    <n v="0"/>
    <m/>
  </r>
  <r>
    <x v="41"/>
    <x v="47"/>
    <n v="0"/>
    <m/>
  </r>
  <r>
    <x v="41"/>
    <x v="48"/>
    <n v="0"/>
    <m/>
  </r>
  <r>
    <x v="41"/>
    <x v="49"/>
    <n v="0"/>
    <m/>
  </r>
  <r>
    <x v="41"/>
    <x v="50"/>
    <n v="0"/>
    <m/>
  </r>
  <r>
    <x v="41"/>
    <x v="51"/>
    <n v="0"/>
    <m/>
  </r>
  <r>
    <x v="41"/>
    <x v="52"/>
    <n v="0"/>
    <m/>
  </r>
  <r>
    <x v="41"/>
    <x v="53"/>
    <n v="0"/>
    <m/>
  </r>
  <r>
    <x v="41"/>
    <x v="54"/>
    <n v="0"/>
    <m/>
  </r>
  <r>
    <x v="41"/>
    <x v="55"/>
    <n v="0"/>
    <m/>
  </r>
  <r>
    <x v="41"/>
    <x v="56"/>
    <n v="0"/>
    <m/>
  </r>
  <r>
    <x v="41"/>
    <x v="57"/>
    <n v="0"/>
    <m/>
  </r>
  <r>
    <x v="41"/>
    <x v="58"/>
    <n v="0"/>
    <m/>
  </r>
  <r>
    <x v="41"/>
    <x v="59"/>
    <n v="0"/>
    <m/>
  </r>
  <r>
    <x v="41"/>
    <x v="60"/>
    <n v="0"/>
    <m/>
  </r>
  <r>
    <x v="41"/>
    <x v="61"/>
    <n v="0"/>
    <m/>
  </r>
  <r>
    <x v="41"/>
    <x v="62"/>
    <n v="0"/>
    <m/>
  </r>
  <r>
    <x v="41"/>
    <x v="63"/>
    <n v="0"/>
    <m/>
  </r>
  <r>
    <x v="41"/>
    <x v="64"/>
    <n v="0"/>
    <m/>
  </r>
  <r>
    <x v="41"/>
    <x v="65"/>
    <n v="0"/>
    <m/>
  </r>
  <r>
    <x v="41"/>
    <x v="66"/>
    <n v="0"/>
    <m/>
  </r>
  <r>
    <x v="41"/>
    <x v="67"/>
    <n v="0"/>
    <m/>
  </r>
  <r>
    <x v="41"/>
    <x v="68"/>
    <n v="0"/>
    <m/>
  </r>
  <r>
    <x v="41"/>
    <x v="69"/>
    <n v="0"/>
    <m/>
  </r>
  <r>
    <x v="41"/>
    <x v="70"/>
    <n v="0"/>
    <m/>
  </r>
  <r>
    <x v="41"/>
    <x v="71"/>
    <n v="0"/>
    <m/>
  </r>
  <r>
    <x v="41"/>
    <x v="72"/>
    <n v="0"/>
    <m/>
  </r>
  <r>
    <x v="41"/>
    <x v="73"/>
    <n v="0"/>
    <m/>
  </r>
  <r>
    <x v="41"/>
    <x v="74"/>
    <n v="0"/>
    <m/>
  </r>
  <r>
    <x v="41"/>
    <x v="75"/>
    <n v="0"/>
    <m/>
  </r>
  <r>
    <x v="41"/>
    <x v="76"/>
    <n v="0"/>
    <m/>
  </r>
  <r>
    <x v="41"/>
    <x v="77"/>
    <n v="0"/>
    <m/>
  </r>
  <r>
    <x v="41"/>
    <x v="78"/>
    <n v="0"/>
    <m/>
  </r>
  <r>
    <x v="41"/>
    <x v="79"/>
    <n v="0"/>
    <m/>
  </r>
  <r>
    <x v="41"/>
    <x v="80"/>
    <n v="0"/>
    <m/>
  </r>
  <r>
    <x v="41"/>
    <x v="81"/>
    <n v="0"/>
    <m/>
  </r>
  <r>
    <x v="41"/>
    <x v="82"/>
    <n v="0"/>
    <m/>
  </r>
  <r>
    <x v="41"/>
    <x v="83"/>
    <n v="0"/>
    <m/>
  </r>
  <r>
    <x v="41"/>
    <x v="84"/>
    <n v="0"/>
    <m/>
  </r>
  <r>
    <x v="41"/>
    <x v="85"/>
    <n v="0"/>
    <m/>
  </r>
  <r>
    <x v="41"/>
    <x v="86"/>
    <n v="0"/>
    <m/>
  </r>
  <r>
    <x v="41"/>
    <x v="87"/>
    <n v="9.7000000000000003E-3"/>
    <m/>
  </r>
  <r>
    <x v="41"/>
    <x v="88"/>
    <n v="1.66E-2"/>
    <m/>
  </r>
  <r>
    <x v="41"/>
    <x v="89"/>
    <n v="2.87E-2"/>
    <m/>
  </r>
  <r>
    <x v="41"/>
    <x v="90"/>
    <n v="4.0300000000000002E-2"/>
    <m/>
  </r>
  <r>
    <x v="42"/>
    <x v="0"/>
    <n v="3.4700000000000002E-2"/>
    <m/>
  </r>
  <r>
    <x v="42"/>
    <x v="1"/>
    <n v="2.3800000000000002E-2"/>
    <m/>
  </r>
  <r>
    <x v="42"/>
    <x v="2"/>
    <n v="1.1900000000000001E-2"/>
    <m/>
  </r>
  <r>
    <x v="42"/>
    <x v="3"/>
    <n v="4.1999999999999997E-3"/>
    <m/>
  </r>
  <r>
    <x v="42"/>
    <x v="4"/>
    <n v="0"/>
    <m/>
  </r>
  <r>
    <x v="42"/>
    <x v="5"/>
    <n v="0"/>
    <m/>
  </r>
  <r>
    <x v="42"/>
    <x v="6"/>
    <n v="0"/>
    <m/>
  </r>
  <r>
    <x v="42"/>
    <x v="7"/>
    <n v="0"/>
    <m/>
  </r>
  <r>
    <x v="42"/>
    <x v="8"/>
    <n v="0"/>
    <m/>
  </r>
  <r>
    <x v="42"/>
    <x v="9"/>
    <n v="0"/>
    <m/>
  </r>
  <r>
    <x v="42"/>
    <x v="10"/>
    <n v="0"/>
    <m/>
  </r>
  <r>
    <x v="42"/>
    <x v="11"/>
    <n v="0"/>
    <m/>
  </r>
  <r>
    <x v="42"/>
    <x v="12"/>
    <n v="0"/>
    <m/>
  </r>
  <r>
    <x v="42"/>
    <x v="13"/>
    <n v="0"/>
    <m/>
  </r>
  <r>
    <x v="42"/>
    <x v="14"/>
    <n v="0"/>
    <m/>
  </r>
  <r>
    <x v="42"/>
    <x v="15"/>
    <n v="0"/>
    <m/>
  </r>
  <r>
    <x v="42"/>
    <x v="16"/>
    <n v="0"/>
    <m/>
  </r>
  <r>
    <x v="42"/>
    <x v="17"/>
    <n v="0"/>
    <m/>
  </r>
  <r>
    <x v="42"/>
    <x v="18"/>
    <n v="0"/>
    <m/>
  </r>
  <r>
    <x v="42"/>
    <x v="19"/>
    <n v="0"/>
    <m/>
  </r>
  <r>
    <x v="42"/>
    <x v="20"/>
    <n v="0"/>
    <m/>
  </r>
  <r>
    <x v="42"/>
    <x v="21"/>
    <n v="0"/>
    <m/>
  </r>
  <r>
    <x v="42"/>
    <x v="22"/>
    <n v="0"/>
    <m/>
  </r>
  <r>
    <x v="42"/>
    <x v="23"/>
    <n v="0"/>
    <m/>
  </r>
  <r>
    <x v="42"/>
    <x v="24"/>
    <n v="0"/>
    <m/>
  </r>
  <r>
    <x v="42"/>
    <x v="25"/>
    <n v="0"/>
    <m/>
  </r>
  <r>
    <x v="42"/>
    <x v="26"/>
    <n v="0"/>
    <m/>
  </r>
  <r>
    <x v="42"/>
    <x v="27"/>
    <n v="0"/>
    <m/>
  </r>
  <r>
    <x v="42"/>
    <x v="28"/>
    <n v="0"/>
    <m/>
  </r>
  <r>
    <x v="42"/>
    <x v="29"/>
    <n v="0"/>
    <m/>
  </r>
  <r>
    <x v="42"/>
    <x v="30"/>
    <n v="0"/>
    <m/>
  </r>
  <r>
    <x v="42"/>
    <x v="31"/>
    <n v="0"/>
    <m/>
  </r>
  <r>
    <x v="42"/>
    <x v="32"/>
    <n v="0"/>
    <m/>
  </r>
  <r>
    <x v="42"/>
    <x v="33"/>
    <n v="0"/>
    <m/>
  </r>
  <r>
    <x v="42"/>
    <x v="34"/>
    <n v="0"/>
    <m/>
  </r>
  <r>
    <x v="42"/>
    <x v="35"/>
    <n v="0"/>
    <m/>
  </r>
  <r>
    <x v="42"/>
    <x v="36"/>
    <n v="0"/>
    <m/>
  </r>
  <r>
    <x v="42"/>
    <x v="37"/>
    <n v="0"/>
    <m/>
  </r>
  <r>
    <x v="42"/>
    <x v="38"/>
    <n v="0"/>
    <m/>
  </r>
  <r>
    <x v="42"/>
    <x v="39"/>
    <n v="0"/>
    <m/>
  </r>
  <r>
    <x v="42"/>
    <x v="40"/>
    <n v="0"/>
    <m/>
  </r>
  <r>
    <x v="42"/>
    <x v="41"/>
    <n v="0"/>
    <m/>
  </r>
  <r>
    <x v="42"/>
    <x v="42"/>
    <n v="0"/>
    <m/>
  </r>
  <r>
    <x v="42"/>
    <x v="43"/>
    <n v="0"/>
    <m/>
  </r>
  <r>
    <x v="42"/>
    <x v="44"/>
    <n v="0"/>
    <m/>
  </r>
  <r>
    <x v="42"/>
    <x v="45"/>
    <n v="0"/>
    <m/>
  </r>
  <r>
    <x v="42"/>
    <x v="46"/>
    <n v="0"/>
    <m/>
  </r>
  <r>
    <x v="42"/>
    <x v="47"/>
    <n v="0"/>
    <m/>
  </r>
  <r>
    <x v="42"/>
    <x v="48"/>
    <n v="0"/>
    <m/>
  </r>
  <r>
    <x v="42"/>
    <x v="49"/>
    <n v="0"/>
    <m/>
  </r>
  <r>
    <x v="42"/>
    <x v="50"/>
    <n v="0"/>
    <m/>
  </r>
  <r>
    <x v="42"/>
    <x v="51"/>
    <n v="0"/>
    <m/>
  </r>
  <r>
    <x v="42"/>
    <x v="52"/>
    <n v="0"/>
    <m/>
  </r>
  <r>
    <x v="42"/>
    <x v="53"/>
    <n v="0"/>
    <m/>
  </r>
  <r>
    <x v="42"/>
    <x v="54"/>
    <n v="0"/>
    <m/>
  </r>
  <r>
    <x v="42"/>
    <x v="55"/>
    <n v="0"/>
    <m/>
  </r>
  <r>
    <x v="42"/>
    <x v="56"/>
    <n v="0"/>
    <m/>
  </r>
  <r>
    <x v="42"/>
    <x v="57"/>
    <n v="0"/>
    <m/>
  </r>
  <r>
    <x v="42"/>
    <x v="58"/>
    <n v="0"/>
    <m/>
  </r>
  <r>
    <x v="42"/>
    <x v="59"/>
    <n v="0"/>
    <m/>
  </r>
  <r>
    <x v="42"/>
    <x v="60"/>
    <n v="0"/>
    <m/>
  </r>
  <r>
    <x v="42"/>
    <x v="61"/>
    <n v="0"/>
    <m/>
  </r>
  <r>
    <x v="42"/>
    <x v="62"/>
    <n v="0"/>
    <m/>
  </r>
  <r>
    <x v="42"/>
    <x v="63"/>
    <n v="0"/>
    <m/>
  </r>
  <r>
    <x v="42"/>
    <x v="64"/>
    <n v="0"/>
    <m/>
  </r>
  <r>
    <x v="42"/>
    <x v="65"/>
    <n v="0"/>
    <m/>
  </r>
  <r>
    <x v="42"/>
    <x v="66"/>
    <n v="0"/>
    <m/>
  </r>
  <r>
    <x v="42"/>
    <x v="67"/>
    <n v="0"/>
    <m/>
  </r>
  <r>
    <x v="42"/>
    <x v="68"/>
    <n v="0"/>
    <m/>
  </r>
  <r>
    <x v="42"/>
    <x v="69"/>
    <n v="0"/>
    <m/>
  </r>
  <r>
    <x v="42"/>
    <x v="70"/>
    <n v="0"/>
    <m/>
  </r>
  <r>
    <x v="42"/>
    <x v="71"/>
    <n v="0"/>
    <m/>
  </r>
  <r>
    <x v="42"/>
    <x v="72"/>
    <n v="0"/>
    <m/>
  </r>
  <r>
    <x v="42"/>
    <x v="73"/>
    <n v="0"/>
    <m/>
  </r>
  <r>
    <x v="42"/>
    <x v="74"/>
    <n v="0"/>
    <m/>
  </r>
  <r>
    <x v="42"/>
    <x v="75"/>
    <n v="0"/>
    <m/>
  </r>
  <r>
    <x v="42"/>
    <x v="76"/>
    <n v="0"/>
    <m/>
  </r>
  <r>
    <x v="42"/>
    <x v="77"/>
    <n v="0"/>
    <m/>
  </r>
  <r>
    <x v="42"/>
    <x v="78"/>
    <n v="0"/>
    <m/>
  </r>
  <r>
    <x v="42"/>
    <x v="79"/>
    <n v="0"/>
    <m/>
  </r>
  <r>
    <x v="42"/>
    <x v="80"/>
    <n v="0"/>
    <m/>
  </r>
  <r>
    <x v="42"/>
    <x v="81"/>
    <n v="0"/>
    <m/>
  </r>
  <r>
    <x v="42"/>
    <x v="82"/>
    <n v="0"/>
    <m/>
  </r>
  <r>
    <x v="42"/>
    <x v="83"/>
    <n v="0"/>
    <m/>
  </r>
  <r>
    <x v="42"/>
    <x v="84"/>
    <n v="0"/>
    <m/>
  </r>
  <r>
    <x v="42"/>
    <x v="85"/>
    <n v="0"/>
    <m/>
  </r>
  <r>
    <x v="42"/>
    <x v="86"/>
    <n v="0"/>
    <m/>
  </r>
  <r>
    <x v="42"/>
    <x v="87"/>
    <n v="4.0000000000000001E-3"/>
    <m/>
  </r>
  <r>
    <x v="42"/>
    <x v="88"/>
    <n v="1.1900000000000001E-2"/>
    <m/>
  </r>
  <r>
    <x v="42"/>
    <x v="89"/>
    <n v="2.3800000000000002E-2"/>
    <m/>
  </r>
  <r>
    <x v="42"/>
    <x v="90"/>
    <n v="3.5000000000000003E-2"/>
    <m/>
  </r>
  <r>
    <x v="43"/>
    <x v="0"/>
    <n v="0.03"/>
    <m/>
  </r>
  <r>
    <x v="43"/>
    <x v="1"/>
    <n v="1.7399999999999999E-2"/>
    <m/>
  </r>
  <r>
    <x v="43"/>
    <x v="2"/>
    <n v="8.8000000000000005E-3"/>
    <m/>
  </r>
  <r>
    <x v="43"/>
    <x v="3"/>
    <n v="0"/>
    <m/>
  </r>
  <r>
    <x v="43"/>
    <x v="4"/>
    <n v="0"/>
    <m/>
  </r>
  <r>
    <x v="43"/>
    <x v="5"/>
    <n v="0"/>
    <m/>
  </r>
  <r>
    <x v="43"/>
    <x v="6"/>
    <n v="0"/>
    <m/>
  </r>
  <r>
    <x v="43"/>
    <x v="7"/>
    <n v="0"/>
    <m/>
  </r>
  <r>
    <x v="43"/>
    <x v="8"/>
    <n v="0"/>
    <m/>
  </r>
  <r>
    <x v="43"/>
    <x v="9"/>
    <n v="0"/>
    <m/>
  </r>
  <r>
    <x v="43"/>
    <x v="10"/>
    <n v="0"/>
    <m/>
  </r>
  <r>
    <x v="43"/>
    <x v="11"/>
    <n v="0"/>
    <m/>
  </r>
  <r>
    <x v="43"/>
    <x v="12"/>
    <n v="0"/>
    <m/>
  </r>
  <r>
    <x v="43"/>
    <x v="13"/>
    <n v="0"/>
    <m/>
  </r>
  <r>
    <x v="43"/>
    <x v="14"/>
    <n v="0"/>
    <m/>
  </r>
  <r>
    <x v="43"/>
    <x v="15"/>
    <n v="0"/>
    <m/>
  </r>
  <r>
    <x v="43"/>
    <x v="16"/>
    <n v="0"/>
    <m/>
  </r>
  <r>
    <x v="43"/>
    <x v="17"/>
    <n v="0"/>
    <m/>
  </r>
  <r>
    <x v="43"/>
    <x v="18"/>
    <n v="0"/>
    <m/>
  </r>
  <r>
    <x v="43"/>
    <x v="19"/>
    <n v="0"/>
    <m/>
  </r>
  <r>
    <x v="43"/>
    <x v="20"/>
    <n v="0"/>
    <m/>
  </r>
  <r>
    <x v="43"/>
    <x v="21"/>
    <n v="0"/>
    <m/>
  </r>
  <r>
    <x v="43"/>
    <x v="22"/>
    <n v="0"/>
    <m/>
  </r>
  <r>
    <x v="43"/>
    <x v="23"/>
    <n v="0"/>
    <m/>
  </r>
  <r>
    <x v="43"/>
    <x v="24"/>
    <n v="0"/>
    <m/>
  </r>
  <r>
    <x v="43"/>
    <x v="25"/>
    <n v="0"/>
    <m/>
  </r>
  <r>
    <x v="43"/>
    <x v="26"/>
    <n v="0"/>
    <m/>
  </r>
  <r>
    <x v="43"/>
    <x v="27"/>
    <n v="0"/>
    <m/>
  </r>
  <r>
    <x v="43"/>
    <x v="28"/>
    <n v="0"/>
    <m/>
  </r>
  <r>
    <x v="43"/>
    <x v="29"/>
    <n v="0"/>
    <m/>
  </r>
  <r>
    <x v="43"/>
    <x v="30"/>
    <n v="0"/>
    <m/>
  </r>
  <r>
    <x v="43"/>
    <x v="31"/>
    <n v="0"/>
    <m/>
  </r>
  <r>
    <x v="43"/>
    <x v="32"/>
    <n v="0"/>
    <m/>
  </r>
  <r>
    <x v="43"/>
    <x v="33"/>
    <n v="0"/>
    <m/>
  </r>
  <r>
    <x v="43"/>
    <x v="34"/>
    <n v="0"/>
    <m/>
  </r>
  <r>
    <x v="43"/>
    <x v="35"/>
    <n v="0"/>
    <m/>
  </r>
  <r>
    <x v="43"/>
    <x v="36"/>
    <n v="0"/>
    <m/>
  </r>
  <r>
    <x v="43"/>
    <x v="37"/>
    <n v="0"/>
    <m/>
  </r>
  <r>
    <x v="43"/>
    <x v="38"/>
    <n v="0"/>
    <m/>
  </r>
  <r>
    <x v="43"/>
    <x v="39"/>
    <n v="0"/>
    <m/>
  </r>
  <r>
    <x v="43"/>
    <x v="40"/>
    <n v="0"/>
    <m/>
  </r>
  <r>
    <x v="43"/>
    <x v="41"/>
    <n v="0"/>
    <m/>
  </r>
  <r>
    <x v="43"/>
    <x v="42"/>
    <n v="0"/>
    <m/>
  </r>
  <r>
    <x v="43"/>
    <x v="43"/>
    <n v="0"/>
    <m/>
  </r>
  <r>
    <x v="43"/>
    <x v="44"/>
    <n v="0"/>
    <m/>
  </r>
  <r>
    <x v="43"/>
    <x v="45"/>
    <n v="0"/>
    <m/>
  </r>
  <r>
    <x v="43"/>
    <x v="46"/>
    <n v="0"/>
    <m/>
  </r>
  <r>
    <x v="43"/>
    <x v="47"/>
    <n v="0"/>
    <m/>
  </r>
  <r>
    <x v="43"/>
    <x v="48"/>
    <n v="0"/>
    <m/>
  </r>
  <r>
    <x v="43"/>
    <x v="49"/>
    <n v="0"/>
    <m/>
  </r>
  <r>
    <x v="43"/>
    <x v="50"/>
    <n v="0"/>
    <m/>
  </r>
  <r>
    <x v="43"/>
    <x v="51"/>
    <n v="0"/>
    <m/>
  </r>
  <r>
    <x v="43"/>
    <x v="52"/>
    <n v="0"/>
    <m/>
  </r>
  <r>
    <x v="43"/>
    <x v="53"/>
    <n v="0"/>
    <m/>
  </r>
  <r>
    <x v="43"/>
    <x v="54"/>
    <n v="0"/>
    <m/>
  </r>
  <r>
    <x v="43"/>
    <x v="55"/>
    <n v="0"/>
    <m/>
  </r>
  <r>
    <x v="43"/>
    <x v="56"/>
    <n v="0"/>
    <m/>
  </r>
  <r>
    <x v="43"/>
    <x v="57"/>
    <n v="0"/>
    <m/>
  </r>
  <r>
    <x v="43"/>
    <x v="58"/>
    <n v="0"/>
    <m/>
  </r>
  <r>
    <x v="43"/>
    <x v="59"/>
    <n v="0"/>
    <m/>
  </r>
  <r>
    <x v="43"/>
    <x v="60"/>
    <n v="0"/>
    <m/>
  </r>
  <r>
    <x v="43"/>
    <x v="61"/>
    <n v="0"/>
    <m/>
  </r>
  <r>
    <x v="43"/>
    <x v="62"/>
    <n v="0"/>
    <m/>
  </r>
  <r>
    <x v="43"/>
    <x v="63"/>
    <n v="0"/>
    <m/>
  </r>
  <r>
    <x v="43"/>
    <x v="64"/>
    <n v="0"/>
    <m/>
  </r>
  <r>
    <x v="43"/>
    <x v="65"/>
    <n v="0"/>
    <m/>
  </r>
  <r>
    <x v="43"/>
    <x v="66"/>
    <n v="0"/>
    <m/>
  </r>
  <r>
    <x v="43"/>
    <x v="67"/>
    <n v="0"/>
    <m/>
  </r>
  <r>
    <x v="43"/>
    <x v="68"/>
    <n v="0"/>
    <m/>
  </r>
  <r>
    <x v="43"/>
    <x v="69"/>
    <n v="0"/>
    <m/>
  </r>
  <r>
    <x v="43"/>
    <x v="70"/>
    <n v="0"/>
    <m/>
  </r>
  <r>
    <x v="43"/>
    <x v="71"/>
    <n v="0"/>
    <m/>
  </r>
  <r>
    <x v="43"/>
    <x v="72"/>
    <n v="0"/>
    <m/>
  </r>
  <r>
    <x v="43"/>
    <x v="73"/>
    <n v="0"/>
    <m/>
  </r>
  <r>
    <x v="43"/>
    <x v="74"/>
    <n v="0"/>
    <m/>
  </r>
  <r>
    <x v="43"/>
    <x v="75"/>
    <n v="0"/>
    <m/>
  </r>
  <r>
    <x v="43"/>
    <x v="76"/>
    <n v="0"/>
    <m/>
  </r>
  <r>
    <x v="43"/>
    <x v="77"/>
    <n v="0"/>
    <m/>
  </r>
  <r>
    <x v="43"/>
    <x v="78"/>
    <n v="0"/>
    <m/>
  </r>
  <r>
    <x v="43"/>
    <x v="79"/>
    <n v="0"/>
    <m/>
  </r>
  <r>
    <x v="43"/>
    <x v="80"/>
    <n v="0"/>
    <m/>
  </r>
  <r>
    <x v="43"/>
    <x v="81"/>
    <n v="0"/>
    <m/>
  </r>
  <r>
    <x v="43"/>
    <x v="82"/>
    <n v="0"/>
    <m/>
  </r>
  <r>
    <x v="43"/>
    <x v="83"/>
    <n v="0"/>
    <m/>
  </r>
  <r>
    <x v="43"/>
    <x v="84"/>
    <n v="0"/>
    <m/>
  </r>
  <r>
    <x v="43"/>
    <x v="85"/>
    <n v="0"/>
    <m/>
  </r>
  <r>
    <x v="43"/>
    <x v="86"/>
    <n v="0"/>
    <m/>
  </r>
  <r>
    <x v="43"/>
    <x v="87"/>
    <n v="0"/>
    <m/>
  </r>
  <r>
    <x v="43"/>
    <x v="88"/>
    <n v="8.6999999999999994E-3"/>
    <m/>
  </r>
  <r>
    <x v="43"/>
    <x v="89"/>
    <n v="1.7500000000000002E-2"/>
    <m/>
  </r>
  <r>
    <x v="43"/>
    <x v="90"/>
    <n v="0.03"/>
    <m/>
  </r>
  <r>
    <x v="44"/>
    <x v="0"/>
    <n v="2.3300000000000001E-2"/>
    <m/>
  </r>
  <r>
    <x v="44"/>
    <x v="1"/>
    <n v="1.3299999999999999E-2"/>
    <m/>
  </r>
  <r>
    <x v="44"/>
    <x v="2"/>
    <n v="3.5999999999999999E-3"/>
    <m/>
  </r>
  <r>
    <x v="44"/>
    <x v="3"/>
    <n v="0"/>
    <m/>
  </r>
  <r>
    <x v="44"/>
    <x v="4"/>
    <n v="0"/>
    <m/>
  </r>
  <r>
    <x v="44"/>
    <x v="5"/>
    <n v="0"/>
    <m/>
  </r>
  <r>
    <x v="44"/>
    <x v="6"/>
    <n v="0"/>
    <m/>
  </r>
  <r>
    <x v="44"/>
    <x v="7"/>
    <n v="0"/>
    <m/>
  </r>
  <r>
    <x v="44"/>
    <x v="8"/>
    <n v="0"/>
    <m/>
  </r>
  <r>
    <x v="44"/>
    <x v="9"/>
    <n v="0"/>
    <m/>
  </r>
  <r>
    <x v="44"/>
    <x v="10"/>
    <n v="0"/>
    <m/>
  </r>
  <r>
    <x v="44"/>
    <x v="11"/>
    <n v="0"/>
    <m/>
  </r>
  <r>
    <x v="44"/>
    <x v="12"/>
    <n v="0"/>
    <m/>
  </r>
  <r>
    <x v="44"/>
    <x v="13"/>
    <n v="0"/>
    <m/>
  </r>
  <r>
    <x v="44"/>
    <x v="14"/>
    <n v="0"/>
    <m/>
  </r>
  <r>
    <x v="44"/>
    <x v="15"/>
    <n v="0"/>
    <m/>
  </r>
  <r>
    <x v="44"/>
    <x v="16"/>
    <n v="0"/>
    <m/>
  </r>
  <r>
    <x v="44"/>
    <x v="17"/>
    <n v="0"/>
    <m/>
  </r>
  <r>
    <x v="44"/>
    <x v="18"/>
    <n v="0"/>
    <m/>
  </r>
  <r>
    <x v="44"/>
    <x v="19"/>
    <n v="0"/>
    <m/>
  </r>
  <r>
    <x v="44"/>
    <x v="20"/>
    <n v="0"/>
    <m/>
  </r>
  <r>
    <x v="44"/>
    <x v="21"/>
    <n v="0"/>
    <m/>
  </r>
  <r>
    <x v="44"/>
    <x v="22"/>
    <n v="0"/>
    <m/>
  </r>
  <r>
    <x v="44"/>
    <x v="23"/>
    <n v="0"/>
    <m/>
  </r>
  <r>
    <x v="44"/>
    <x v="24"/>
    <n v="0"/>
    <m/>
  </r>
  <r>
    <x v="44"/>
    <x v="25"/>
    <n v="0"/>
    <m/>
  </r>
  <r>
    <x v="44"/>
    <x v="26"/>
    <n v="0"/>
    <m/>
  </r>
  <r>
    <x v="44"/>
    <x v="27"/>
    <n v="0"/>
    <m/>
  </r>
  <r>
    <x v="44"/>
    <x v="28"/>
    <n v="0"/>
    <m/>
  </r>
  <r>
    <x v="44"/>
    <x v="29"/>
    <n v="0"/>
    <m/>
  </r>
  <r>
    <x v="44"/>
    <x v="30"/>
    <n v="0"/>
    <m/>
  </r>
  <r>
    <x v="44"/>
    <x v="31"/>
    <n v="0"/>
    <m/>
  </r>
  <r>
    <x v="44"/>
    <x v="32"/>
    <n v="0"/>
    <m/>
  </r>
  <r>
    <x v="44"/>
    <x v="33"/>
    <n v="0"/>
    <m/>
  </r>
  <r>
    <x v="44"/>
    <x v="34"/>
    <n v="0"/>
    <m/>
  </r>
  <r>
    <x v="44"/>
    <x v="35"/>
    <n v="0"/>
    <m/>
  </r>
  <r>
    <x v="44"/>
    <x v="36"/>
    <n v="0"/>
    <m/>
  </r>
  <r>
    <x v="44"/>
    <x v="37"/>
    <n v="0"/>
    <m/>
  </r>
  <r>
    <x v="44"/>
    <x v="38"/>
    <n v="0"/>
    <m/>
  </r>
  <r>
    <x v="44"/>
    <x v="39"/>
    <n v="0"/>
    <m/>
  </r>
  <r>
    <x v="44"/>
    <x v="40"/>
    <n v="0"/>
    <m/>
  </r>
  <r>
    <x v="44"/>
    <x v="41"/>
    <n v="0"/>
    <m/>
  </r>
  <r>
    <x v="44"/>
    <x v="42"/>
    <n v="0"/>
    <m/>
  </r>
  <r>
    <x v="44"/>
    <x v="43"/>
    <n v="0"/>
    <m/>
  </r>
  <r>
    <x v="44"/>
    <x v="44"/>
    <n v="0"/>
    <m/>
  </r>
  <r>
    <x v="44"/>
    <x v="45"/>
    <n v="0"/>
    <m/>
  </r>
  <r>
    <x v="44"/>
    <x v="46"/>
    <n v="0"/>
    <m/>
  </r>
  <r>
    <x v="44"/>
    <x v="47"/>
    <n v="0"/>
    <m/>
  </r>
  <r>
    <x v="44"/>
    <x v="48"/>
    <n v="0"/>
    <m/>
  </r>
  <r>
    <x v="44"/>
    <x v="49"/>
    <n v="0"/>
    <m/>
  </r>
  <r>
    <x v="44"/>
    <x v="50"/>
    <n v="0"/>
    <m/>
  </r>
  <r>
    <x v="44"/>
    <x v="51"/>
    <n v="0"/>
    <m/>
  </r>
  <r>
    <x v="44"/>
    <x v="52"/>
    <n v="0"/>
    <m/>
  </r>
  <r>
    <x v="44"/>
    <x v="53"/>
    <n v="0"/>
    <m/>
  </r>
  <r>
    <x v="44"/>
    <x v="54"/>
    <n v="0"/>
    <m/>
  </r>
  <r>
    <x v="44"/>
    <x v="55"/>
    <n v="0"/>
    <m/>
  </r>
  <r>
    <x v="44"/>
    <x v="56"/>
    <n v="0"/>
    <m/>
  </r>
  <r>
    <x v="44"/>
    <x v="57"/>
    <n v="0"/>
    <m/>
  </r>
  <r>
    <x v="44"/>
    <x v="58"/>
    <n v="0"/>
    <m/>
  </r>
  <r>
    <x v="44"/>
    <x v="59"/>
    <n v="0"/>
    <m/>
  </r>
  <r>
    <x v="44"/>
    <x v="60"/>
    <n v="0"/>
    <m/>
  </r>
  <r>
    <x v="44"/>
    <x v="61"/>
    <n v="0"/>
    <m/>
  </r>
  <r>
    <x v="44"/>
    <x v="62"/>
    <n v="0"/>
    <m/>
  </r>
  <r>
    <x v="44"/>
    <x v="63"/>
    <n v="0"/>
    <m/>
  </r>
  <r>
    <x v="44"/>
    <x v="64"/>
    <n v="0"/>
    <m/>
  </r>
  <r>
    <x v="44"/>
    <x v="65"/>
    <n v="0"/>
    <m/>
  </r>
  <r>
    <x v="44"/>
    <x v="66"/>
    <n v="0"/>
    <m/>
  </r>
  <r>
    <x v="44"/>
    <x v="67"/>
    <n v="0"/>
    <m/>
  </r>
  <r>
    <x v="44"/>
    <x v="68"/>
    <n v="0"/>
    <m/>
  </r>
  <r>
    <x v="44"/>
    <x v="69"/>
    <n v="0"/>
    <m/>
  </r>
  <r>
    <x v="44"/>
    <x v="70"/>
    <n v="0"/>
    <m/>
  </r>
  <r>
    <x v="44"/>
    <x v="71"/>
    <n v="0"/>
    <m/>
  </r>
  <r>
    <x v="44"/>
    <x v="72"/>
    <n v="0"/>
    <m/>
  </r>
  <r>
    <x v="44"/>
    <x v="73"/>
    <n v="0"/>
    <m/>
  </r>
  <r>
    <x v="44"/>
    <x v="74"/>
    <n v="0"/>
    <m/>
  </r>
  <r>
    <x v="44"/>
    <x v="75"/>
    <n v="0"/>
    <m/>
  </r>
  <r>
    <x v="44"/>
    <x v="76"/>
    <n v="0"/>
    <m/>
  </r>
  <r>
    <x v="44"/>
    <x v="77"/>
    <n v="0"/>
    <m/>
  </r>
  <r>
    <x v="44"/>
    <x v="78"/>
    <n v="0"/>
    <m/>
  </r>
  <r>
    <x v="44"/>
    <x v="79"/>
    <n v="0"/>
    <m/>
  </r>
  <r>
    <x v="44"/>
    <x v="80"/>
    <n v="0"/>
    <m/>
  </r>
  <r>
    <x v="44"/>
    <x v="81"/>
    <n v="0"/>
    <m/>
  </r>
  <r>
    <x v="44"/>
    <x v="82"/>
    <n v="0"/>
    <m/>
  </r>
  <r>
    <x v="44"/>
    <x v="83"/>
    <n v="0"/>
    <m/>
  </r>
  <r>
    <x v="44"/>
    <x v="84"/>
    <n v="0"/>
    <m/>
  </r>
  <r>
    <x v="44"/>
    <x v="85"/>
    <n v="0"/>
    <m/>
  </r>
  <r>
    <x v="44"/>
    <x v="86"/>
    <n v="0"/>
    <m/>
  </r>
  <r>
    <x v="44"/>
    <x v="87"/>
    <n v="0"/>
    <m/>
  </r>
  <r>
    <x v="44"/>
    <x v="88"/>
    <n v="3.5999999999999999E-3"/>
    <m/>
  </r>
  <r>
    <x v="44"/>
    <x v="89"/>
    <n v="1.35E-2"/>
    <m/>
  </r>
  <r>
    <x v="44"/>
    <x v="90"/>
    <n v="2.3599999999999999E-2"/>
    <m/>
  </r>
  <r>
    <x v="45"/>
    <x v="0"/>
    <n v="1.9199999999999998E-2"/>
    <m/>
  </r>
  <r>
    <x v="45"/>
    <x v="1"/>
    <n v="8.6E-3"/>
    <m/>
  </r>
  <r>
    <x v="45"/>
    <x v="2"/>
    <n v="0"/>
    <m/>
  </r>
  <r>
    <x v="45"/>
    <x v="3"/>
    <n v="0"/>
    <m/>
  </r>
  <r>
    <x v="45"/>
    <x v="4"/>
    <n v="0"/>
    <m/>
  </r>
  <r>
    <x v="45"/>
    <x v="5"/>
    <n v="0"/>
    <m/>
  </r>
  <r>
    <x v="45"/>
    <x v="6"/>
    <n v="0"/>
    <m/>
  </r>
  <r>
    <x v="45"/>
    <x v="7"/>
    <n v="0"/>
    <m/>
  </r>
  <r>
    <x v="45"/>
    <x v="8"/>
    <n v="0"/>
    <m/>
  </r>
  <r>
    <x v="45"/>
    <x v="9"/>
    <n v="0"/>
    <m/>
  </r>
  <r>
    <x v="45"/>
    <x v="10"/>
    <n v="0"/>
    <m/>
  </r>
  <r>
    <x v="45"/>
    <x v="11"/>
    <n v="0"/>
    <m/>
  </r>
  <r>
    <x v="45"/>
    <x v="12"/>
    <n v="0"/>
    <m/>
  </r>
  <r>
    <x v="45"/>
    <x v="13"/>
    <n v="0"/>
    <m/>
  </r>
  <r>
    <x v="45"/>
    <x v="14"/>
    <n v="0"/>
    <m/>
  </r>
  <r>
    <x v="45"/>
    <x v="15"/>
    <n v="0"/>
    <m/>
  </r>
  <r>
    <x v="45"/>
    <x v="16"/>
    <n v="0"/>
    <m/>
  </r>
  <r>
    <x v="45"/>
    <x v="17"/>
    <n v="0"/>
    <m/>
  </r>
  <r>
    <x v="45"/>
    <x v="18"/>
    <n v="0"/>
    <m/>
  </r>
  <r>
    <x v="45"/>
    <x v="19"/>
    <n v="0"/>
    <m/>
  </r>
  <r>
    <x v="45"/>
    <x v="20"/>
    <n v="0"/>
    <m/>
  </r>
  <r>
    <x v="45"/>
    <x v="21"/>
    <n v="0"/>
    <m/>
  </r>
  <r>
    <x v="45"/>
    <x v="22"/>
    <n v="0"/>
    <m/>
  </r>
  <r>
    <x v="45"/>
    <x v="23"/>
    <n v="0"/>
    <m/>
  </r>
  <r>
    <x v="45"/>
    <x v="24"/>
    <n v="0"/>
    <m/>
  </r>
  <r>
    <x v="45"/>
    <x v="25"/>
    <n v="0"/>
    <m/>
  </r>
  <r>
    <x v="45"/>
    <x v="26"/>
    <n v="0"/>
    <m/>
  </r>
  <r>
    <x v="45"/>
    <x v="27"/>
    <n v="0"/>
    <m/>
  </r>
  <r>
    <x v="45"/>
    <x v="28"/>
    <n v="0"/>
    <m/>
  </r>
  <r>
    <x v="45"/>
    <x v="29"/>
    <n v="0"/>
    <m/>
  </r>
  <r>
    <x v="45"/>
    <x v="30"/>
    <n v="0"/>
    <m/>
  </r>
  <r>
    <x v="45"/>
    <x v="31"/>
    <n v="0"/>
    <m/>
  </r>
  <r>
    <x v="45"/>
    <x v="32"/>
    <n v="0"/>
    <m/>
  </r>
  <r>
    <x v="45"/>
    <x v="33"/>
    <n v="0"/>
    <m/>
  </r>
  <r>
    <x v="45"/>
    <x v="34"/>
    <n v="0"/>
    <m/>
  </r>
  <r>
    <x v="45"/>
    <x v="35"/>
    <n v="0"/>
    <m/>
  </r>
  <r>
    <x v="45"/>
    <x v="36"/>
    <n v="0"/>
    <m/>
  </r>
  <r>
    <x v="45"/>
    <x v="37"/>
    <n v="0"/>
    <m/>
  </r>
  <r>
    <x v="45"/>
    <x v="38"/>
    <n v="0"/>
    <m/>
  </r>
  <r>
    <x v="45"/>
    <x v="39"/>
    <n v="0"/>
    <m/>
  </r>
  <r>
    <x v="45"/>
    <x v="40"/>
    <n v="0"/>
    <m/>
  </r>
  <r>
    <x v="45"/>
    <x v="41"/>
    <n v="0"/>
    <m/>
  </r>
  <r>
    <x v="45"/>
    <x v="42"/>
    <n v="0"/>
    <m/>
  </r>
  <r>
    <x v="45"/>
    <x v="43"/>
    <n v="0"/>
    <m/>
  </r>
  <r>
    <x v="45"/>
    <x v="44"/>
    <n v="0"/>
    <m/>
  </r>
  <r>
    <x v="45"/>
    <x v="45"/>
    <n v="0"/>
    <m/>
  </r>
  <r>
    <x v="45"/>
    <x v="46"/>
    <n v="0"/>
    <m/>
  </r>
  <r>
    <x v="45"/>
    <x v="47"/>
    <n v="0"/>
    <m/>
  </r>
  <r>
    <x v="45"/>
    <x v="48"/>
    <n v="0"/>
    <m/>
  </r>
  <r>
    <x v="45"/>
    <x v="49"/>
    <n v="0"/>
    <m/>
  </r>
  <r>
    <x v="45"/>
    <x v="50"/>
    <n v="0"/>
    <m/>
  </r>
  <r>
    <x v="45"/>
    <x v="51"/>
    <n v="0"/>
    <m/>
  </r>
  <r>
    <x v="45"/>
    <x v="52"/>
    <n v="0"/>
    <m/>
  </r>
  <r>
    <x v="45"/>
    <x v="53"/>
    <n v="0"/>
    <m/>
  </r>
  <r>
    <x v="45"/>
    <x v="54"/>
    <n v="0"/>
    <m/>
  </r>
  <r>
    <x v="45"/>
    <x v="55"/>
    <n v="0"/>
    <m/>
  </r>
  <r>
    <x v="45"/>
    <x v="56"/>
    <n v="0"/>
    <m/>
  </r>
  <r>
    <x v="45"/>
    <x v="57"/>
    <n v="0"/>
    <m/>
  </r>
  <r>
    <x v="45"/>
    <x v="58"/>
    <n v="0"/>
    <m/>
  </r>
  <r>
    <x v="45"/>
    <x v="59"/>
    <n v="0"/>
    <m/>
  </r>
  <r>
    <x v="45"/>
    <x v="60"/>
    <n v="0"/>
    <m/>
  </r>
  <r>
    <x v="45"/>
    <x v="61"/>
    <n v="0"/>
    <m/>
  </r>
  <r>
    <x v="45"/>
    <x v="62"/>
    <n v="0"/>
    <m/>
  </r>
  <r>
    <x v="45"/>
    <x v="63"/>
    <n v="0"/>
    <m/>
  </r>
  <r>
    <x v="45"/>
    <x v="64"/>
    <n v="0"/>
    <m/>
  </r>
  <r>
    <x v="45"/>
    <x v="65"/>
    <n v="0"/>
    <m/>
  </r>
  <r>
    <x v="45"/>
    <x v="66"/>
    <n v="0"/>
    <m/>
  </r>
  <r>
    <x v="45"/>
    <x v="67"/>
    <n v="0"/>
    <m/>
  </r>
  <r>
    <x v="45"/>
    <x v="68"/>
    <n v="0"/>
    <m/>
  </r>
  <r>
    <x v="45"/>
    <x v="69"/>
    <n v="0"/>
    <m/>
  </r>
  <r>
    <x v="45"/>
    <x v="70"/>
    <n v="0"/>
    <m/>
  </r>
  <r>
    <x v="45"/>
    <x v="71"/>
    <n v="0"/>
    <m/>
  </r>
  <r>
    <x v="45"/>
    <x v="72"/>
    <n v="0"/>
    <m/>
  </r>
  <r>
    <x v="45"/>
    <x v="73"/>
    <n v="0"/>
    <m/>
  </r>
  <r>
    <x v="45"/>
    <x v="74"/>
    <n v="0"/>
    <m/>
  </r>
  <r>
    <x v="45"/>
    <x v="75"/>
    <n v="0"/>
    <m/>
  </r>
  <r>
    <x v="45"/>
    <x v="76"/>
    <n v="0"/>
    <m/>
  </r>
  <r>
    <x v="45"/>
    <x v="77"/>
    <n v="0"/>
    <m/>
  </r>
  <r>
    <x v="45"/>
    <x v="78"/>
    <n v="0"/>
    <m/>
  </r>
  <r>
    <x v="45"/>
    <x v="79"/>
    <n v="0"/>
    <m/>
  </r>
  <r>
    <x v="45"/>
    <x v="80"/>
    <n v="0"/>
    <m/>
  </r>
  <r>
    <x v="45"/>
    <x v="81"/>
    <n v="0"/>
    <m/>
  </r>
  <r>
    <x v="45"/>
    <x v="82"/>
    <n v="0"/>
    <m/>
  </r>
  <r>
    <x v="45"/>
    <x v="83"/>
    <n v="0"/>
    <m/>
  </r>
  <r>
    <x v="45"/>
    <x v="84"/>
    <n v="0"/>
    <m/>
  </r>
  <r>
    <x v="45"/>
    <x v="85"/>
    <n v="0"/>
    <m/>
  </r>
  <r>
    <x v="45"/>
    <x v="86"/>
    <n v="0"/>
    <m/>
  </r>
  <r>
    <x v="45"/>
    <x v="87"/>
    <n v="0"/>
    <m/>
  </r>
  <r>
    <x v="45"/>
    <x v="88"/>
    <n v="0"/>
    <m/>
  </r>
  <r>
    <x v="45"/>
    <x v="89"/>
    <n v="8.6E-3"/>
    <m/>
  </r>
  <r>
    <x v="45"/>
    <x v="90"/>
    <n v="1.9199999999999998E-2"/>
    <m/>
  </r>
  <r>
    <x v="46"/>
    <x v="0"/>
    <n v="1.2200000000000001E-2"/>
    <m/>
  </r>
  <r>
    <x v="46"/>
    <x v="1"/>
    <n v="3.8999999999999998E-3"/>
    <m/>
  </r>
  <r>
    <x v="46"/>
    <x v="2"/>
    <n v="0"/>
    <m/>
  </r>
  <r>
    <x v="46"/>
    <x v="3"/>
    <n v="0"/>
    <m/>
  </r>
  <r>
    <x v="46"/>
    <x v="4"/>
    <n v="0"/>
    <m/>
  </r>
  <r>
    <x v="46"/>
    <x v="5"/>
    <n v="0"/>
    <m/>
  </r>
  <r>
    <x v="46"/>
    <x v="6"/>
    <n v="0"/>
    <m/>
  </r>
  <r>
    <x v="46"/>
    <x v="7"/>
    <n v="0"/>
    <m/>
  </r>
  <r>
    <x v="46"/>
    <x v="8"/>
    <n v="0"/>
    <m/>
  </r>
  <r>
    <x v="46"/>
    <x v="9"/>
    <n v="0"/>
    <m/>
  </r>
  <r>
    <x v="46"/>
    <x v="10"/>
    <n v="0"/>
    <m/>
  </r>
  <r>
    <x v="46"/>
    <x v="11"/>
    <n v="0"/>
    <m/>
  </r>
  <r>
    <x v="46"/>
    <x v="12"/>
    <n v="0"/>
    <m/>
  </r>
  <r>
    <x v="46"/>
    <x v="13"/>
    <n v="0"/>
    <m/>
  </r>
  <r>
    <x v="46"/>
    <x v="14"/>
    <n v="0"/>
    <m/>
  </r>
  <r>
    <x v="46"/>
    <x v="15"/>
    <n v="0"/>
    <m/>
  </r>
  <r>
    <x v="46"/>
    <x v="16"/>
    <n v="0"/>
    <m/>
  </r>
  <r>
    <x v="46"/>
    <x v="17"/>
    <n v="0"/>
    <m/>
  </r>
  <r>
    <x v="46"/>
    <x v="18"/>
    <n v="0"/>
    <m/>
  </r>
  <r>
    <x v="46"/>
    <x v="19"/>
    <n v="0"/>
    <m/>
  </r>
  <r>
    <x v="46"/>
    <x v="20"/>
    <n v="0"/>
    <m/>
  </r>
  <r>
    <x v="46"/>
    <x v="21"/>
    <n v="0"/>
    <m/>
  </r>
  <r>
    <x v="46"/>
    <x v="22"/>
    <n v="0"/>
    <m/>
  </r>
  <r>
    <x v="46"/>
    <x v="23"/>
    <n v="0"/>
    <m/>
  </r>
  <r>
    <x v="46"/>
    <x v="24"/>
    <n v="0"/>
    <m/>
  </r>
  <r>
    <x v="46"/>
    <x v="25"/>
    <n v="0"/>
    <m/>
  </r>
  <r>
    <x v="46"/>
    <x v="26"/>
    <n v="0"/>
    <m/>
  </r>
  <r>
    <x v="46"/>
    <x v="27"/>
    <n v="0"/>
    <m/>
  </r>
  <r>
    <x v="46"/>
    <x v="28"/>
    <n v="0"/>
    <m/>
  </r>
  <r>
    <x v="46"/>
    <x v="29"/>
    <n v="0"/>
    <m/>
  </r>
  <r>
    <x v="46"/>
    <x v="30"/>
    <n v="0"/>
    <m/>
  </r>
  <r>
    <x v="46"/>
    <x v="31"/>
    <n v="0"/>
    <m/>
  </r>
  <r>
    <x v="46"/>
    <x v="32"/>
    <n v="0"/>
    <m/>
  </r>
  <r>
    <x v="46"/>
    <x v="33"/>
    <n v="0"/>
    <m/>
  </r>
  <r>
    <x v="46"/>
    <x v="34"/>
    <n v="0"/>
    <m/>
  </r>
  <r>
    <x v="46"/>
    <x v="35"/>
    <n v="0"/>
    <m/>
  </r>
  <r>
    <x v="46"/>
    <x v="36"/>
    <n v="0"/>
    <m/>
  </r>
  <r>
    <x v="46"/>
    <x v="37"/>
    <n v="0"/>
    <m/>
  </r>
  <r>
    <x v="46"/>
    <x v="38"/>
    <n v="0"/>
    <m/>
  </r>
  <r>
    <x v="46"/>
    <x v="39"/>
    <n v="0"/>
    <m/>
  </r>
  <r>
    <x v="46"/>
    <x v="40"/>
    <n v="0"/>
    <m/>
  </r>
  <r>
    <x v="46"/>
    <x v="41"/>
    <n v="0"/>
    <m/>
  </r>
  <r>
    <x v="46"/>
    <x v="42"/>
    <n v="0"/>
    <m/>
  </r>
  <r>
    <x v="46"/>
    <x v="43"/>
    <n v="0"/>
    <m/>
  </r>
  <r>
    <x v="46"/>
    <x v="44"/>
    <n v="0"/>
    <m/>
  </r>
  <r>
    <x v="46"/>
    <x v="45"/>
    <n v="0"/>
    <m/>
  </r>
  <r>
    <x v="46"/>
    <x v="46"/>
    <n v="0"/>
    <m/>
  </r>
  <r>
    <x v="46"/>
    <x v="47"/>
    <n v="0"/>
    <m/>
  </r>
  <r>
    <x v="46"/>
    <x v="48"/>
    <n v="0"/>
    <m/>
  </r>
  <r>
    <x v="46"/>
    <x v="49"/>
    <n v="0"/>
    <m/>
  </r>
  <r>
    <x v="46"/>
    <x v="50"/>
    <n v="0"/>
    <m/>
  </r>
  <r>
    <x v="46"/>
    <x v="51"/>
    <n v="0"/>
    <m/>
  </r>
  <r>
    <x v="46"/>
    <x v="52"/>
    <n v="0"/>
    <m/>
  </r>
  <r>
    <x v="46"/>
    <x v="53"/>
    <n v="0"/>
    <m/>
  </r>
  <r>
    <x v="46"/>
    <x v="54"/>
    <n v="0"/>
    <m/>
  </r>
  <r>
    <x v="46"/>
    <x v="55"/>
    <n v="0"/>
    <m/>
  </r>
  <r>
    <x v="46"/>
    <x v="56"/>
    <n v="0"/>
    <m/>
  </r>
  <r>
    <x v="46"/>
    <x v="57"/>
    <n v="0"/>
    <m/>
  </r>
  <r>
    <x v="46"/>
    <x v="58"/>
    <n v="0"/>
    <m/>
  </r>
  <r>
    <x v="46"/>
    <x v="59"/>
    <n v="0"/>
    <m/>
  </r>
  <r>
    <x v="46"/>
    <x v="60"/>
    <n v="0"/>
    <m/>
  </r>
  <r>
    <x v="46"/>
    <x v="61"/>
    <n v="0"/>
    <m/>
  </r>
  <r>
    <x v="46"/>
    <x v="62"/>
    <n v="0"/>
    <m/>
  </r>
  <r>
    <x v="46"/>
    <x v="63"/>
    <n v="0"/>
    <m/>
  </r>
  <r>
    <x v="46"/>
    <x v="64"/>
    <n v="0"/>
    <m/>
  </r>
  <r>
    <x v="46"/>
    <x v="65"/>
    <n v="0"/>
    <m/>
  </r>
  <r>
    <x v="46"/>
    <x v="66"/>
    <n v="0"/>
    <m/>
  </r>
  <r>
    <x v="46"/>
    <x v="67"/>
    <n v="0"/>
    <m/>
  </r>
  <r>
    <x v="46"/>
    <x v="68"/>
    <n v="0"/>
    <m/>
  </r>
  <r>
    <x v="46"/>
    <x v="69"/>
    <n v="0"/>
    <m/>
  </r>
  <r>
    <x v="46"/>
    <x v="70"/>
    <n v="0"/>
    <m/>
  </r>
  <r>
    <x v="46"/>
    <x v="71"/>
    <n v="0"/>
    <m/>
  </r>
  <r>
    <x v="46"/>
    <x v="72"/>
    <n v="0"/>
    <m/>
  </r>
  <r>
    <x v="46"/>
    <x v="73"/>
    <n v="0"/>
    <m/>
  </r>
  <r>
    <x v="46"/>
    <x v="74"/>
    <n v="0"/>
    <m/>
  </r>
  <r>
    <x v="46"/>
    <x v="75"/>
    <n v="0"/>
    <m/>
  </r>
  <r>
    <x v="46"/>
    <x v="76"/>
    <n v="0"/>
    <m/>
  </r>
  <r>
    <x v="46"/>
    <x v="77"/>
    <n v="0"/>
    <m/>
  </r>
  <r>
    <x v="46"/>
    <x v="78"/>
    <n v="0"/>
    <m/>
  </r>
  <r>
    <x v="46"/>
    <x v="79"/>
    <n v="0"/>
    <m/>
  </r>
  <r>
    <x v="46"/>
    <x v="80"/>
    <n v="0"/>
    <m/>
  </r>
  <r>
    <x v="46"/>
    <x v="81"/>
    <n v="0"/>
    <m/>
  </r>
  <r>
    <x v="46"/>
    <x v="82"/>
    <n v="0"/>
    <m/>
  </r>
  <r>
    <x v="46"/>
    <x v="83"/>
    <n v="0"/>
    <m/>
  </r>
  <r>
    <x v="46"/>
    <x v="84"/>
    <n v="0"/>
    <m/>
  </r>
  <r>
    <x v="46"/>
    <x v="85"/>
    <n v="0"/>
    <m/>
  </r>
  <r>
    <x v="46"/>
    <x v="86"/>
    <n v="0"/>
    <m/>
  </r>
  <r>
    <x v="46"/>
    <x v="87"/>
    <n v="0"/>
    <m/>
  </r>
  <r>
    <x v="46"/>
    <x v="88"/>
    <n v="0"/>
    <m/>
  </r>
  <r>
    <x v="46"/>
    <x v="89"/>
    <n v="3.8E-3"/>
    <m/>
  </r>
  <r>
    <x v="46"/>
    <x v="90"/>
    <n v="1.2200000000000001E-2"/>
    <m/>
  </r>
  <r>
    <x v="47"/>
    <x v="0"/>
    <n v="8.8999999999999999E-3"/>
    <m/>
  </r>
  <r>
    <x v="47"/>
    <x v="1"/>
    <n v="0"/>
    <m/>
  </r>
  <r>
    <x v="47"/>
    <x v="2"/>
    <n v="0"/>
    <m/>
  </r>
  <r>
    <x v="47"/>
    <x v="3"/>
    <n v="0"/>
    <m/>
  </r>
  <r>
    <x v="47"/>
    <x v="4"/>
    <n v="0"/>
    <m/>
  </r>
  <r>
    <x v="47"/>
    <x v="5"/>
    <n v="0"/>
    <m/>
  </r>
  <r>
    <x v="47"/>
    <x v="6"/>
    <n v="0"/>
    <m/>
  </r>
  <r>
    <x v="47"/>
    <x v="7"/>
    <n v="0"/>
    <m/>
  </r>
  <r>
    <x v="47"/>
    <x v="8"/>
    <n v="0"/>
    <m/>
  </r>
  <r>
    <x v="47"/>
    <x v="9"/>
    <n v="0"/>
    <m/>
  </r>
  <r>
    <x v="47"/>
    <x v="10"/>
    <n v="0"/>
    <m/>
  </r>
  <r>
    <x v="47"/>
    <x v="11"/>
    <n v="0"/>
    <m/>
  </r>
  <r>
    <x v="47"/>
    <x v="12"/>
    <n v="0"/>
    <m/>
  </r>
  <r>
    <x v="47"/>
    <x v="13"/>
    <n v="0"/>
    <m/>
  </r>
  <r>
    <x v="47"/>
    <x v="14"/>
    <n v="0"/>
    <m/>
  </r>
  <r>
    <x v="47"/>
    <x v="15"/>
    <n v="0"/>
    <m/>
  </r>
  <r>
    <x v="47"/>
    <x v="16"/>
    <n v="0"/>
    <m/>
  </r>
  <r>
    <x v="47"/>
    <x v="17"/>
    <n v="0"/>
    <m/>
  </r>
  <r>
    <x v="47"/>
    <x v="18"/>
    <n v="0"/>
    <m/>
  </r>
  <r>
    <x v="47"/>
    <x v="19"/>
    <n v="0"/>
    <m/>
  </r>
  <r>
    <x v="47"/>
    <x v="20"/>
    <n v="0"/>
    <m/>
  </r>
  <r>
    <x v="47"/>
    <x v="21"/>
    <n v="0"/>
    <m/>
  </r>
  <r>
    <x v="47"/>
    <x v="22"/>
    <n v="0"/>
    <m/>
  </r>
  <r>
    <x v="47"/>
    <x v="23"/>
    <n v="0"/>
    <m/>
  </r>
  <r>
    <x v="47"/>
    <x v="24"/>
    <n v="0"/>
    <m/>
  </r>
  <r>
    <x v="47"/>
    <x v="25"/>
    <n v="0"/>
    <m/>
  </r>
  <r>
    <x v="47"/>
    <x v="26"/>
    <n v="0"/>
    <m/>
  </r>
  <r>
    <x v="47"/>
    <x v="27"/>
    <n v="0"/>
    <m/>
  </r>
  <r>
    <x v="47"/>
    <x v="28"/>
    <n v="0"/>
    <m/>
  </r>
  <r>
    <x v="47"/>
    <x v="29"/>
    <n v="0"/>
    <m/>
  </r>
  <r>
    <x v="47"/>
    <x v="30"/>
    <n v="0"/>
    <m/>
  </r>
  <r>
    <x v="47"/>
    <x v="31"/>
    <n v="0"/>
    <m/>
  </r>
  <r>
    <x v="47"/>
    <x v="32"/>
    <n v="0"/>
    <m/>
  </r>
  <r>
    <x v="47"/>
    <x v="33"/>
    <n v="0"/>
    <m/>
  </r>
  <r>
    <x v="47"/>
    <x v="34"/>
    <n v="0"/>
    <m/>
  </r>
  <r>
    <x v="47"/>
    <x v="35"/>
    <n v="0"/>
    <m/>
  </r>
  <r>
    <x v="47"/>
    <x v="36"/>
    <n v="0"/>
    <m/>
  </r>
  <r>
    <x v="47"/>
    <x v="37"/>
    <n v="0"/>
    <m/>
  </r>
  <r>
    <x v="47"/>
    <x v="38"/>
    <n v="0"/>
    <m/>
  </r>
  <r>
    <x v="47"/>
    <x v="39"/>
    <n v="0"/>
    <m/>
  </r>
  <r>
    <x v="47"/>
    <x v="40"/>
    <n v="0"/>
    <m/>
  </r>
  <r>
    <x v="47"/>
    <x v="41"/>
    <n v="0"/>
    <m/>
  </r>
  <r>
    <x v="47"/>
    <x v="42"/>
    <n v="0"/>
    <m/>
  </r>
  <r>
    <x v="47"/>
    <x v="43"/>
    <n v="0"/>
    <m/>
  </r>
  <r>
    <x v="47"/>
    <x v="44"/>
    <n v="0"/>
    <m/>
  </r>
  <r>
    <x v="47"/>
    <x v="45"/>
    <n v="0"/>
    <m/>
  </r>
  <r>
    <x v="47"/>
    <x v="46"/>
    <n v="0"/>
    <m/>
  </r>
  <r>
    <x v="47"/>
    <x v="47"/>
    <n v="0"/>
    <m/>
  </r>
  <r>
    <x v="47"/>
    <x v="48"/>
    <n v="0"/>
    <m/>
  </r>
  <r>
    <x v="47"/>
    <x v="49"/>
    <n v="0"/>
    <m/>
  </r>
  <r>
    <x v="47"/>
    <x v="50"/>
    <n v="0"/>
    <m/>
  </r>
  <r>
    <x v="47"/>
    <x v="51"/>
    <n v="0"/>
    <m/>
  </r>
  <r>
    <x v="47"/>
    <x v="52"/>
    <n v="0"/>
    <m/>
  </r>
  <r>
    <x v="47"/>
    <x v="53"/>
    <n v="0"/>
    <m/>
  </r>
  <r>
    <x v="47"/>
    <x v="54"/>
    <n v="0"/>
    <m/>
  </r>
  <r>
    <x v="47"/>
    <x v="55"/>
    <n v="0"/>
    <m/>
  </r>
  <r>
    <x v="47"/>
    <x v="56"/>
    <n v="0"/>
    <m/>
  </r>
  <r>
    <x v="47"/>
    <x v="57"/>
    <n v="0"/>
    <m/>
  </r>
  <r>
    <x v="47"/>
    <x v="58"/>
    <n v="0"/>
    <m/>
  </r>
  <r>
    <x v="47"/>
    <x v="59"/>
    <n v="0"/>
    <m/>
  </r>
  <r>
    <x v="47"/>
    <x v="60"/>
    <n v="0"/>
    <m/>
  </r>
  <r>
    <x v="47"/>
    <x v="61"/>
    <n v="0"/>
    <m/>
  </r>
  <r>
    <x v="47"/>
    <x v="62"/>
    <n v="0"/>
    <m/>
  </r>
  <r>
    <x v="47"/>
    <x v="63"/>
    <n v="0"/>
    <m/>
  </r>
  <r>
    <x v="47"/>
    <x v="64"/>
    <n v="0"/>
    <m/>
  </r>
  <r>
    <x v="47"/>
    <x v="65"/>
    <n v="0"/>
    <m/>
  </r>
  <r>
    <x v="47"/>
    <x v="66"/>
    <n v="0"/>
    <m/>
  </r>
  <r>
    <x v="47"/>
    <x v="67"/>
    <n v="0"/>
    <m/>
  </r>
  <r>
    <x v="47"/>
    <x v="68"/>
    <n v="0"/>
    <m/>
  </r>
  <r>
    <x v="47"/>
    <x v="69"/>
    <n v="0"/>
    <m/>
  </r>
  <r>
    <x v="47"/>
    <x v="70"/>
    <n v="0"/>
    <m/>
  </r>
  <r>
    <x v="47"/>
    <x v="71"/>
    <n v="0"/>
    <m/>
  </r>
  <r>
    <x v="47"/>
    <x v="72"/>
    <n v="0"/>
    <m/>
  </r>
  <r>
    <x v="47"/>
    <x v="73"/>
    <n v="0"/>
    <m/>
  </r>
  <r>
    <x v="47"/>
    <x v="74"/>
    <n v="0"/>
    <m/>
  </r>
  <r>
    <x v="47"/>
    <x v="75"/>
    <n v="0"/>
    <m/>
  </r>
  <r>
    <x v="47"/>
    <x v="76"/>
    <n v="0"/>
    <m/>
  </r>
  <r>
    <x v="47"/>
    <x v="77"/>
    <n v="0"/>
    <m/>
  </r>
  <r>
    <x v="47"/>
    <x v="78"/>
    <n v="0"/>
    <m/>
  </r>
  <r>
    <x v="47"/>
    <x v="79"/>
    <n v="0"/>
    <m/>
  </r>
  <r>
    <x v="47"/>
    <x v="80"/>
    <n v="0"/>
    <m/>
  </r>
  <r>
    <x v="47"/>
    <x v="81"/>
    <n v="0"/>
    <m/>
  </r>
  <r>
    <x v="47"/>
    <x v="82"/>
    <n v="0"/>
    <m/>
  </r>
  <r>
    <x v="47"/>
    <x v="83"/>
    <n v="0"/>
    <m/>
  </r>
  <r>
    <x v="47"/>
    <x v="84"/>
    <n v="0"/>
    <m/>
  </r>
  <r>
    <x v="47"/>
    <x v="85"/>
    <n v="0"/>
    <m/>
  </r>
  <r>
    <x v="47"/>
    <x v="86"/>
    <n v="0"/>
    <m/>
  </r>
  <r>
    <x v="47"/>
    <x v="87"/>
    <n v="0"/>
    <m/>
  </r>
  <r>
    <x v="47"/>
    <x v="88"/>
    <n v="0"/>
    <m/>
  </r>
  <r>
    <x v="47"/>
    <x v="89"/>
    <n v="0"/>
    <m/>
  </r>
  <r>
    <x v="47"/>
    <x v="90"/>
    <n v="8.8999999999999999E-3"/>
    <m/>
  </r>
  <r>
    <x v="48"/>
    <x v="0"/>
    <n v="1.4E-3"/>
    <m/>
  </r>
  <r>
    <x v="48"/>
    <x v="1"/>
    <n v="0"/>
    <m/>
  </r>
  <r>
    <x v="48"/>
    <x v="2"/>
    <n v="0"/>
    <m/>
  </r>
  <r>
    <x v="48"/>
    <x v="3"/>
    <n v="0"/>
    <m/>
  </r>
  <r>
    <x v="48"/>
    <x v="4"/>
    <n v="0"/>
    <m/>
  </r>
  <r>
    <x v="48"/>
    <x v="5"/>
    <n v="0"/>
    <m/>
  </r>
  <r>
    <x v="48"/>
    <x v="6"/>
    <n v="0"/>
    <m/>
  </r>
  <r>
    <x v="48"/>
    <x v="7"/>
    <n v="0"/>
    <m/>
  </r>
  <r>
    <x v="48"/>
    <x v="8"/>
    <n v="0"/>
    <m/>
  </r>
  <r>
    <x v="48"/>
    <x v="9"/>
    <n v="0"/>
    <m/>
  </r>
  <r>
    <x v="48"/>
    <x v="10"/>
    <n v="0"/>
    <m/>
  </r>
  <r>
    <x v="48"/>
    <x v="11"/>
    <n v="0"/>
    <m/>
  </r>
  <r>
    <x v="48"/>
    <x v="12"/>
    <n v="0"/>
    <m/>
  </r>
  <r>
    <x v="48"/>
    <x v="13"/>
    <n v="0"/>
    <m/>
  </r>
  <r>
    <x v="48"/>
    <x v="14"/>
    <n v="0"/>
    <m/>
  </r>
  <r>
    <x v="48"/>
    <x v="15"/>
    <n v="0"/>
    <m/>
  </r>
  <r>
    <x v="48"/>
    <x v="16"/>
    <n v="0"/>
    <m/>
  </r>
  <r>
    <x v="48"/>
    <x v="17"/>
    <n v="0"/>
    <m/>
  </r>
  <r>
    <x v="48"/>
    <x v="18"/>
    <n v="0"/>
    <m/>
  </r>
  <r>
    <x v="48"/>
    <x v="19"/>
    <n v="0"/>
    <m/>
  </r>
  <r>
    <x v="48"/>
    <x v="20"/>
    <n v="0"/>
    <m/>
  </r>
  <r>
    <x v="48"/>
    <x v="21"/>
    <n v="0"/>
    <m/>
  </r>
  <r>
    <x v="48"/>
    <x v="22"/>
    <n v="0"/>
    <m/>
  </r>
  <r>
    <x v="48"/>
    <x v="23"/>
    <n v="0"/>
    <m/>
  </r>
  <r>
    <x v="48"/>
    <x v="24"/>
    <n v="0"/>
    <m/>
  </r>
  <r>
    <x v="48"/>
    <x v="25"/>
    <n v="0"/>
    <m/>
  </r>
  <r>
    <x v="48"/>
    <x v="26"/>
    <n v="0"/>
    <m/>
  </r>
  <r>
    <x v="48"/>
    <x v="27"/>
    <n v="0"/>
    <m/>
  </r>
  <r>
    <x v="48"/>
    <x v="28"/>
    <n v="0"/>
    <m/>
  </r>
  <r>
    <x v="48"/>
    <x v="29"/>
    <n v="0"/>
    <m/>
  </r>
  <r>
    <x v="48"/>
    <x v="30"/>
    <n v="0"/>
    <m/>
  </r>
  <r>
    <x v="48"/>
    <x v="31"/>
    <n v="0"/>
    <m/>
  </r>
  <r>
    <x v="48"/>
    <x v="32"/>
    <n v="0"/>
    <m/>
  </r>
  <r>
    <x v="48"/>
    <x v="33"/>
    <n v="0"/>
    <m/>
  </r>
  <r>
    <x v="48"/>
    <x v="34"/>
    <n v="0"/>
    <m/>
  </r>
  <r>
    <x v="48"/>
    <x v="35"/>
    <n v="0"/>
    <m/>
  </r>
  <r>
    <x v="48"/>
    <x v="36"/>
    <n v="0"/>
    <m/>
  </r>
  <r>
    <x v="48"/>
    <x v="37"/>
    <n v="0"/>
    <m/>
  </r>
  <r>
    <x v="48"/>
    <x v="38"/>
    <n v="0"/>
    <m/>
  </r>
  <r>
    <x v="48"/>
    <x v="39"/>
    <n v="0"/>
    <m/>
  </r>
  <r>
    <x v="48"/>
    <x v="40"/>
    <n v="0"/>
    <m/>
  </r>
  <r>
    <x v="48"/>
    <x v="41"/>
    <n v="0"/>
    <m/>
  </r>
  <r>
    <x v="48"/>
    <x v="42"/>
    <n v="0"/>
    <m/>
  </r>
  <r>
    <x v="48"/>
    <x v="43"/>
    <n v="0"/>
    <m/>
  </r>
  <r>
    <x v="48"/>
    <x v="44"/>
    <n v="0"/>
    <m/>
  </r>
  <r>
    <x v="48"/>
    <x v="45"/>
    <n v="0"/>
    <m/>
  </r>
  <r>
    <x v="48"/>
    <x v="46"/>
    <n v="0"/>
    <m/>
  </r>
  <r>
    <x v="48"/>
    <x v="47"/>
    <n v="0"/>
    <m/>
  </r>
  <r>
    <x v="48"/>
    <x v="48"/>
    <n v="0"/>
    <m/>
  </r>
  <r>
    <x v="48"/>
    <x v="49"/>
    <n v="0"/>
    <m/>
  </r>
  <r>
    <x v="48"/>
    <x v="50"/>
    <n v="0"/>
    <m/>
  </r>
  <r>
    <x v="48"/>
    <x v="51"/>
    <n v="0"/>
    <m/>
  </r>
  <r>
    <x v="48"/>
    <x v="52"/>
    <n v="0"/>
    <m/>
  </r>
  <r>
    <x v="48"/>
    <x v="53"/>
    <n v="0"/>
    <m/>
  </r>
  <r>
    <x v="48"/>
    <x v="54"/>
    <n v="0"/>
    <m/>
  </r>
  <r>
    <x v="48"/>
    <x v="55"/>
    <n v="0"/>
    <m/>
  </r>
  <r>
    <x v="48"/>
    <x v="56"/>
    <n v="0"/>
    <m/>
  </r>
  <r>
    <x v="48"/>
    <x v="57"/>
    <n v="0"/>
    <m/>
  </r>
  <r>
    <x v="48"/>
    <x v="58"/>
    <n v="0"/>
    <m/>
  </r>
  <r>
    <x v="48"/>
    <x v="59"/>
    <n v="0"/>
    <m/>
  </r>
  <r>
    <x v="48"/>
    <x v="60"/>
    <n v="0"/>
    <m/>
  </r>
  <r>
    <x v="48"/>
    <x v="61"/>
    <n v="0"/>
    <m/>
  </r>
  <r>
    <x v="48"/>
    <x v="62"/>
    <n v="0"/>
    <m/>
  </r>
  <r>
    <x v="48"/>
    <x v="63"/>
    <n v="0"/>
    <m/>
  </r>
  <r>
    <x v="48"/>
    <x v="64"/>
    <n v="0"/>
    <m/>
  </r>
  <r>
    <x v="48"/>
    <x v="65"/>
    <n v="0"/>
    <m/>
  </r>
  <r>
    <x v="48"/>
    <x v="66"/>
    <n v="0"/>
    <m/>
  </r>
  <r>
    <x v="48"/>
    <x v="67"/>
    <n v="0"/>
    <m/>
  </r>
  <r>
    <x v="48"/>
    <x v="68"/>
    <n v="0"/>
    <m/>
  </r>
  <r>
    <x v="48"/>
    <x v="69"/>
    <n v="0"/>
    <m/>
  </r>
  <r>
    <x v="48"/>
    <x v="70"/>
    <n v="0"/>
    <m/>
  </r>
  <r>
    <x v="48"/>
    <x v="71"/>
    <n v="0"/>
    <m/>
  </r>
  <r>
    <x v="48"/>
    <x v="72"/>
    <n v="0"/>
    <m/>
  </r>
  <r>
    <x v="48"/>
    <x v="73"/>
    <n v="0"/>
    <m/>
  </r>
  <r>
    <x v="48"/>
    <x v="74"/>
    <n v="0"/>
    <m/>
  </r>
  <r>
    <x v="48"/>
    <x v="75"/>
    <n v="0"/>
    <m/>
  </r>
  <r>
    <x v="48"/>
    <x v="76"/>
    <n v="0"/>
    <m/>
  </r>
  <r>
    <x v="48"/>
    <x v="77"/>
    <n v="0"/>
    <m/>
  </r>
  <r>
    <x v="48"/>
    <x v="78"/>
    <n v="0"/>
    <m/>
  </r>
  <r>
    <x v="48"/>
    <x v="79"/>
    <n v="0"/>
    <m/>
  </r>
  <r>
    <x v="48"/>
    <x v="80"/>
    <n v="0"/>
    <m/>
  </r>
  <r>
    <x v="48"/>
    <x v="81"/>
    <n v="0"/>
    <m/>
  </r>
  <r>
    <x v="48"/>
    <x v="82"/>
    <n v="0"/>
    <m/>
  </r>
  <r>
    <x v="48"/>
    <x v="83"/>
    <n v="0"/>
    <m/>
  </r>
  <r>
    <x v="48"/>
    <x v="84"/>
    <n v="0"/>
    <m/>
  </r>
  <r>
    <x v="48"/>
    <x v="85"/>
    <n v="0"/>
    <m/>
  </r>
  <r>
    <x v="48"/>
    <x v="86"/>
    <n v="0"/>
    <m/>
  </r>
  <r>
    <x v="48"/>
    <x v="87"/>
    <n v="0"/>
    <m/>
  </r>
  <r>
    <x v="48"/>
    <x v="88"/>
    <n v="0"/>
    <m/>
  </r>
  <r>
    <x v="48"/>
    <x v="89"/>
    <n v="0"/>
    <m/>
  </r>
  <r>
    <x v="48"/>
    <x v="90"/>
    <n v="1.4E-3"/>
    <m/>
  </r>
  <r>
    <x v="49"/>
    <x v="0"/>
    <n v="0"/>
    <m/>
  </r>
  <r>
    <x v="49"/>
    <x v="1"/>
    <n v="0"/>
    <m/>
  </r>
  <r>
    <x v="49"/>
    <x v="2"/>
    <n v="0"/>
    <m/>
  </r>
  <r>
    <x v="49"/>
    <x v="3"/>
    <n v="0"/>
    <m/>
  </r>
  <r>
    <x v="49"/>
    <x v="4"/>
    <n v="0"/>
    <m/>
  </r>
  <r>
    <x v="49"/>
    <x v="5"/>
    <n v="0"/>
    <m/>
  </r>
  <r>
    <x v="49"/>
    <x v="6"/>
    <n v="0"/>
    <m/>
  </r>
  <r>
    <x v="49"/>
    <x v="7"/>
    <n v="0"/>
    <m/>
  </r>
  <r>
    <x v="49"/>
    <x v="8"/>
    <n v="0"/>
    <m/>
  </r>
  <r>
    <x v="49"/>
    <x v="9"/>
    <n v="0"/>
    <m/>
  </r>
  <r>
    <x v="49"/>
    <x v="10"/>
    <n v="0"/>
    <m/>
  </r>
  <r>
    <x v="49"/>
    <x v="11"/>
    <n v="0"/>
    <m/>
  </r>
  <r>
    <x v="49"/>
    <x v="12"/>
    <n v="0"/>
    <m/>
  </r>
  <r>
    <x v="49"/>
    <x v="13"/>
    <n v="0"/>
    <m/>
  </r>
  <r>
    <x v="49"/>
    <x v="14"/>
    <n v="0"/>
    <m/>
  </r>
  <r>
    <x v="49"/>
    <x v="15"/>
    <n v="0"/>
    <m/>
  </r>
  <r>
    <x v="49"/>
    <x v="16"/>
    <n v="0"/>
    <m/>
  </r>
  <r>
    <x v="49"/>
    <x v="17"/>
    <n v="0"/>
    <m/>
  </r>
  <r>
    <x v="49"/>
    <x v="18"/>
    <n v="0"/>
    <m/>
  </r>
  <r>
    <x v="49"/>
    <x v="19"/>
    <n v="0"/>
    <m/>
  </r>
  <r>
    <x v="49"/>
    <x v="20"/>
    <n v="0"/>
    <m/>
  </r>
  <r>
    <x v="49"/>
    <x v="21"/>
    <n v="0"/>
    <m/>
  </r>
  <r>
    <x v="49"/>
    <x v="22"/>
    <n v="0"/>
    <m/>
  </r>
  <r>
    <x v="49"/>
    <x v="23"/>
    <n v="0"/>
    <m/>
  </r>
  <r>
    <x v="49"/>
    <x v="24"/>
    <n v="0"/>
    <m/>
  </r>
  <r>
    <x v="49"/>
    <x v="25"/>
    <n v="0"/>
    <m/>
  </r>
  <r>
    <x v="49"/>
    <x v="26"/>
    <n v="0"/>
    <m/>
  </r>
  <r>
    <x v="49"/>
    <x v="27"/>
    <n v="0"/>
    <m/>
  </r>
  <r>
    <x v="49"/>
    <x v="28"/>
    <n v="0"/>
    <m/>
  </r>
  <r>
    <x v="49"/>
    <x v="29"/>
    <n v="0"/>
    <m/>
  </r>
  <r>
    <x v="49"/>
    <x v="30"/>
    <n v="0"/>
    <m/>
  </r>
  <r>
    <x v="49"/>
    <x v="31"/>
    <n v="0"/>
    <m/>
  </r>
  <r>
    <x v="49"/>
    <x v="32"/>
    <n v="0"/>
    <m/>
  </r>
  <r>
    <x v="49"/>
    <x v="33"/>
    <n v="0"/>
    <m/>
  </r>
  <r>
    <x v="49"/>
    <x v="34"/>
    <n v="0"/>
    <m/>
  </r>
  <r>
    <x v="49"/>
    <x v="35"/>
    <n v="0"/>
    <m/>
  </r>
  <r>
    <x v="49"/>
    <x v="36"/>
    <n v="0"/>
    <m/>
  </r>
  <r>
    <x v="49"/>
    <x v="37"/>
    <n v="0"/>
    <m/>
  </r>
  <r>
    <x v="49"/>
    <x v="38"/>
    <n v="0"/>
    <m/>
  </r>
  <r>
    <x v="49"/>
    <x v="39"/>
    <n v="0"/>
    <m/>
  </r>
  <r>
    <x v="49"/>
    <x v="40"/>
    <n v="0"/>
    <m/>
  </r>
  <r>
    <x v="49"/>
    <x v="41"/>
    <n v="0"/>
    <m/>
  </r>
  <r>
    <x v="49"/>
    <x v="42"/>
    <n v="0"/>
    <m/>
  </r>
  <r>
    <x v="49"/>
    <x v="43"/>
    <n v="0"/>
    <m/>
  </r>
  <r>
    <x v="49"/>
    <x v="44"/>
    <n v="0"/>
    <m/>
  </r>
  <r>
    <x v="49"/>
    <x v="45"/>
    <n v="0"/>
    <m/>
  </r>
  <r>
    <x v="49"/>
    <x v="46"/>
    <n v="0"/>
    <m/>
  </r>
  <r>
    <x v="49"/>
    <x v="47"/>
    <n v="0"/>
    <m/>
  </r>
  <r>
    <x v="49"/>
    <x v="48"/>
    <n v="0"/>
    <m/>
  </r>
  <r>
    <x v="49"/>
    <x v="49"/>
    <n v="0"/>
    <m/>
  </r>
  <r>
    <x v="49"/>
    <x v="50"/>
    <n v="0"/>
    <m/>
  </r>
  <r>
    <x v="49"/>
    <x v="51"/>
    <n v="0"/>
    <m/>
  </r>
  <r>
    <x v="49"/>
    <x v="52"/>
    <n v="0"/>
    <m/>
  </r>
  <r>
    <x v="49"/>
    <x v="53"/>
    <n v="0"/>
    <m/>
  </r>
  <r>
    <x v="49"/>
    <x v="54"/>
    <n v="0"/>
    <m/>
  </r>
  <r>
    <x v="49"/>
    <x v="55"/>
    <n v="0"/>
    <m/>
  </r>
  <r>
    <x v="49"/>
    <x v="56"/>
    <n v="0"/>
    <m/>
  </r>
  <r>
    <x v="49"/>
    <x v="57"/>
    <n v="0"/>
    <m/>
  </r>
  <r>
    <x v="49"/>
    <x v="58"/>
    <n v="0"/>
    <m/>
  </r>
  <r>
    <x v="49"/>
    <x v="59"/>
    <n v="0"/>
    <m/>
  </r>
  <r>
    <x v="49"/>
    <x v="60"/>
    <n v="0"/>
    <m/>
  </r>
  <r>
    <x v="49"/>
    <x v="61"/>
    <n v="0"/>
    <m/>
  </r>
  <r>
    <x v="49"/>
    <x v="62"/>
    <n v="0"/>
    <m/>
  </r>
  <r>
    <x v="49"/>
    <x v="63"/>
    <n v="0"/>
    <m/>
  </r>
  <r>
    <x v="49"/>
    <x v="64"/>
    <n v="0"/>
    <m/>
  </r>
  <r>
    <x v="49"/>
    <x v="65"/>
    <n v="0"/>
    <m/>
  </r>
  <r>
    <x v="49"/>
    <x v="66"/>
    <n v="0"/>
    <m/>
  </r>
  <r>
    <x v="49"/>
    <x v="67"/>
    <n v="0"/>
    <m/>
  </r>
  <r>
    <x v="49"/>
    <x v="68"/>
    <n v="0"/>
    <m/>
  </r>
  <r>
    <x v="49"/>
    <x v="69"/>
    <n v="0"/>
    <m/>
  </r>
  <r>
    <x v="49"/>
    <x v="70"/>
    <n v="0"/>
    <m/>
  </r>
  <r>
    <x v="49"/>
    <x v="71"/>
    <n v="0"/>
    <m/>
  </r>
  <r>
    <x v="49"/>
    <x v="72"/>
    <n v="0"/>
    <m/>
  </r>
  <r>
    <x v="49"/>
    <x v="73"/>
    <n v="0"/>
    <m/>
  </r>
  <r>
    <x v="49"/>
    <x v="74"/>
    <n v="0"/>
    <m/>
  </r>
  <r>
    <x v="49"/>
    <x v="75"/>
    <n v="0"/>
    <m/>
  </r>
  <r>
    <x v="49"/>
    <x v="76"/>
    <n v="0"/>
    <m/>
  </r>
  <r>
    <x v="49"/>
    <x v="77"/>
    <n v="0"/>
    <m/>
  </r>
  <r>
    <x v="49"/>
    <x v="78"/>
    <n v="0"/>
    <m/>
  </r>
  <r>
    <x v="49"/>
    <x v="79"/>
    <n v="0"/>
    <m/>
  </r>
  <r>
    <x v="49"/>
    <x v="80"/>
    <n v="0"/>
    <m/>
  </r>
  <r>
    <x v="49"/>
    <x v="81"/>
    <n v="0"/>
    <m/>
  </r>
  <r>
    <x v="49"/>
    <x v="82"/>
    <n v="0"/>
    <m/>
  </r>
  <r>
    <x v="49"/>
    <x v="83"/>
    <n v="0"/>
    <m/>
  </r>
  <r>
    <x v="49"/>
    <x v="84"/>
    <n v="0"/>
    <m/>
  </r>
  <r>
    <x v="49"/>
    <x v="85"/>
    <n v="0"/>
    <m/>
  </r>
  <r>
    <x v="49"/>
    <x v="86"/>
    <n v="0"/>
    <m/>
  </r>
  <r>
    <x v="49"/>
    <x v="87"/>
    <n v="0"/>
    <m/>
  </r>
  <r>
    <x v="49"/>
    <x v="88"/>
    <n v="0"/>
    <m/>
  </r>
  <r>
    <x v="49"/>
    <x v="89"/>
    <n v="0"/>
    <m/>
  </r>
  <r>
    <x v="49"/>
    <x v="90"/>
    <n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8627D2-7A11-4372-BCA2-E171470CC360}" name="PivotTable7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 rowHeaderCaption="Angle">
  <location ref="BG2:BH94" firstHeaderRow="1" firstDataRow="1" firstDataCol="1"/>
  <pivotFields count="4">
    <pivotField numFmtId="1" showAll="0"/>
    <pivotField axis="axisRow" numFmtId="1" showAll="0">
      <items count="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numFmtId="166" showAll="0"/>
    <pivotField showAll="0"/>
  </pivotFields>
  <rowFields count="1">
    <field x="1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Items count="1">
    <i/>
  </colItems>
  <dataFields count="1">
    <dataField name="Average of Stretch" fld="2" subtotal="average" baseField="1" baseItem="0" numFmtId="166"/>
  </dataFields>
  <formats count="15">
    <format dxfId="167">
      <pivotArea type="all" dataOnly="0" outline="0" fieldPosition="0"/>
    </format>
    <format dxfId="166">
      <pivotArea outline="0" collapsedLevelsAreSubtotals="1" fieldPosition="0"/>
    </format>
    <format dxfId="165">
      <pivotArea field="1" type="button" dataOnly="0" labelOnly="1" outline="0" axis="axisRow" fieldPosition="0"/>
    </format>
    <format dxfId="164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63">
      <pivotArea dataOnly="0" labelOnly="1" fieldPosition="0">
        <references count="1">
          <reference field="1" count="41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</reference>
        </references>
      </pivotArea>
    </format>
    <format dxfId="162">
      <pivotArea dataOnly="0" labelOnly="1" grandRow="1" outline="0" fieldPosition="0"/>
    </format>
    <format dxfId="161">
      <pivotArea dataOnly="0" labelOnly="1" outline="0" axis="axisValues" fieldPosition="0"/>
    </format>
    <format dxfId="160">
      <pivotArea type="all" dataOnly="0" outline="0" fieldPosition="0"/>
    </format>
    <format dxfId="159">
      <pivotArea outline="0" collapsedLevelsAreSubtotals="1" fieldPosition="0"/>
    </format>
    <format dxfId="158">
      <pivotArea field="1" type="button" dataOnly="0" labelOnly="1" outline="0" axis="axisRow" fieldPosition="0"/>
    </format>
    <format dxfId="157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56">
      <pivotArea dataOnly="0" labelOnly="1" fieldPosition="0">
        <references count="1">
          <reference field="1" count="41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</reference>
        </references>
      </pivotArea>
    </format>
    <format dxfId="155">
      <pivotArea dataOnly="0" labelOnly="1" grandRow="1" outline="0" fieldPosition="0"/>
    </format>
    <format dxfId="154">
      <pivotArea dataOnly="0" labelOnly="1" outline="0" axis="axisValues" fieldPosition="0"/>
    </format>
    <format dxfId="153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1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29FE71-13D4-49BC-9E4F-A94C03BBA76E}" name="Skip0Pivot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4" rowHeaderCaption="Angle" colHeaderCaption="Probability">
  <location ref="F1:BE94" firstHeaderRow="1" firstDataRow="2" firstDataCol="1"/>
  <pivotFields count="4">
    <pivotField axis="axisCol" showAll="0" sortType="ascending">
      <items count="1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m="1" x="100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t="default"/>
      </items>
    </pivotField>
    <pivotField axis="axisRow" showAll="0" sortType="ascending">
      <items count="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numFmtId="166" showAll="0"/>
    <pivotField showAll="0"/>
  </pivotFields>
  <rowFields count="1">
    <field x="1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0"/>
  </colFields>
  <col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colItems>
  <dataFields count="1">
    <dataField name="Average of Stretch" fld="2" subtotal="average" baseField="1" baseItem="7" numFmtId="166"/>
  </dataFields>
  <formats count="23">
    <format dxfId="190">
      <pivotArea type="all" dataOnly="0" outline="0" fieldPosition="0"/>
    </format>
    <format dxfId="189">
      <pivotArea outline="0" collapsedLevelsAreSubtotals="1" fieldPosition="0"/>
    </format>
    <format dxfId="188">
      <pivotArea type="origin" dataOnly="0" labelOnly="1" outline="0" fieldPosition="0"/>
    </format>
    <format dxfId="187">
      <pivotArea field="0" type="button" dataOnly="0" labelOnly="1" outline="0" axis="axisCol" fieldPosition="0"/>
    </format>
    <format dxfId="186">
      <pivotArea type="topRight" dataOnly="0" labelOnly="1" outline="0" fieldPosition="0"/>
    </format>
    <format dxfId="185">
      <pivotArea field="1" type="button" dataOnly="0" labelOnly="1" outline="0" axis="axisRow" fieldPosition="0"/>
    </format>
    <format dxfId="184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83">
      <pivotArea dataOnly="0" labelOnly="1" fieldPosition="0">
        <references count="1">
          <reference field="1" count="41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</reference>
        </references>
      </pivotArea>
    </format>
    <format dxfId="182">
      <pivotArea dataOnly="0" labelOnly="1" grandRow="1" outline="0" fieldPosition="0"/>
    </format>
    <format dxfId="181">
      <pivotArea dataOnly="0" labelOnly="1" fieldPosition="0">
        <references count="1">
          <reference field="0" count="0"/>
        </references>
      </pivotArea>
    </format>
    <format dxfId="180">
      <pivotArea dataOnly="0" labelOnly="1" grandCol="1" outline="0" fieldPosition="0"/>
    </format>
    <format dxfId="179">
      <pivotArea type="all" dataOnly="0" outline="0" fieldPosition="0"/>
    </format>
    <format dxfId="178">
      <pivotArea outline="0" collapsedLevelsAreSubtotals="1" fieldPosition="0"/>
    </format>
    <format dxfId="177">
      <pivotArea type="origin" dataOnly="0" labelOnly="1" outline="0" fieldPosition="0"/>
    </format>
    <format dxfId="176">
      <pivotArea field="0" type="button" dataOnly="0" labelOnly="1" outline="0" axis="axisCol" fieldPosition="0"/>
    </format>
    <format dxfId="175">
      <pivotArea type="topRight" dataOnly="0" labelOnly="1" outline="0" fieldPosition="0"/>
    </format>
    <format dxfId="174">
      <pivotArea field="1" type="button" dataOnly="0" labelOnly="1" outline="0" axis="axisRow" fieldPosition="0"/>
    </format>
    <format dxfId="173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72">
      <pivotArea dataOnly="0" labelOnly="1" fieldPosition="0">
        <references count="1">
          <reference field="1" count="41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</reference>
        </references>
      </pivotArea>
    </format>
    <format dxfId="171">
      <pivotArea dataOnly="0" labelOnly="1" grandRow="1" outline="0" fieldPosition="0"/>
    </format>
    <format dxfId="170">
      <pivotArea dataOnly="0" labelOnly="1" fieldPosition="0">
        <references count="1">
          <reference field="0" count="0"/>
        </references>
      </pivotArea>
    </format>
    <format dxfId="169">
      <pivotArea dataOnly="0" labelOnly="1" grandCol="1" outline="0" fieldPosition="0"/>
    </format>
    <format dxfId="168">
      <pivotArea outline="0" fieldPosition="0">
        <references count="1">
          <reference field="4294967294" count="1">
            <x v="0"/>
          </reference>
        </references>
      </pivotArea>
    </format>
  </formats>
  <chartFormats count="345">
    <chartFormat chart="34" format="4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1"/>
          </reference>
        </references>
      </pivotArea>
    </chartFormat>
    <chartFormat chart="34" format="476">
      <pivotArea type="data" outline="0" fieldPosition="0">
        <references count="3">
          <reference field="4294967294" count="1" selected="0">
            <x v="0"/>
          </reference>
          <reference field="0" count="1" selected="0">
            <x v="51"/>
          </reference>
          <reference field="1" count="1" selected="0">
            <x v="0"/>
          </reference>
        </references>
      </pivotArea>
    </chartFormat>
    <chartFormat chart="34" format="477">
      <pivotArea type="data" outline="0" fieldPosition="0">
        <references count="3">
          <reference field="4294967294" count="1" selected="0">
            <x v="0"/>
          </reference>
          <reference field="0" count="1" selected="0">
            <x v="51"/>
          </reference>
          <reference field="1" count="1" selected="0">
            <x v="1"/>
          </reference>
        </references>
      </pivotArea>
    </chartFormat>
    <chartFormat chart="34" format="478">
      <pivotArea type="data" outline="0" fieldPosition="0">
        <references count="3">
          <reference field="4294967294" count="1" selected="0">
            <x v="0"/>
          </reference>
          <reference field="0" count="1" selected="0">
            <x v="51"/>
          </reference>
          <reference field="1" count="1" selected="0">
            <x v="2"/>
          </reference>
        </references>
      </pivotArea>
    </chartFormat>
    <chartFormat chart="34" format="479">
      <pivotArea type="data" outline="0" fieldPosition="0">
        <references count="3">
          <reference field="4294967294" count="1" selected="0">
            <x v="0"/>
          </reference>
          <reference field="0" count="1" selected="0">
            <x v="51"/>
          </reference>
          <reference field="1" count="1" selected="0">
            <x v="3"/>
          </reference>
        </references>
      </pivotArea>
    </chartFormat>
    <chartFormat chart="34" format="480">
      <pivotArea type="data" outline="0" fieldPosition="0">
        <references count="3">
          <reference field="4294967294" count="1" selected="0">
            <x v="0"/>
          </reference>
          <reference field="0" count="1" selected="0">
            <x v="51"/>
          </reference>
          <reference field="1" count="1" selected="0">
            <x v="4"/>
          </reference>
        </references>
      </pivotArea>
    </chartFormat>
    <chartFormat chart="34" format="481">
      <pivotArea type="data" outline="0" fieldPosition="0">
        <references count="3">
          <reference field="4294967294" count="1" selected="0">
            <x v="0"/>
          </reference>
          <reference field="0" count="1" selected="0">
            <x v="51"/>
          </reference>
          <reference field="1" count="1" selected="0">
            <x v="5"/>
          </reference>
        </references>
      </pivotArea>
    </chartFormat>
    <chartFormat chart="34" format="482">
      <pivotArea type="data" outline="0" fieldPosition="0">
        <references count="3">
          <reference field="4294967294" count="1" selected="0">
            <x v="0"/>
          </reference>
          <reference field="0" count="1" selected="0">
            <x v="51"/>
          </reference>
          <reference field="1" count="1" selected="0">
            <x v="6"/>
          </reference>
        </references>
      </pivotArea>
    </chartFormat>
    <chartFormat chart="34" format="483">
      <pivotArea type="data" outline="0" fieldPosition="0">
        <references count="3">
          <reference field="4294967294" count="1" selected="0">
            <x v="0"/>
          </reference>
          <reference field="0" count="1" selected="0">
            <x v="51"/>
          </reference>
          <reference field="1" count="1" selected="0">
            <x v="7"/>
          </reference>
        </references>
      </pivotArea>
    </chartFormat>
    <chartFormat chart="34" format="484">
      <pivotArea type="data" outline="0" fieldPosition="0">
        <references count="3">
          <reference field="4294967294" count="1" selected="0">
            <x v="0"/>
          </reference>
          <reference field="0" count="1" selected="0">
            <x v="51"/>
          </reference>
          <reference field="1" count="1" selected="0">
            <x v="8"/>
          </reference>
        </references>
      </pivotArea>
    </chartFormat>
    <chartFormat chart="34" format="485">
      <pivotArea type="data" outline="0" fieldPosition="0">
        <references count="3">
          <reference field="4294967294" count="1" selected="0">
            <x v="0"/>
          </reference>
          <reference field="0" count="1" selected="0">
            <x v="51"/>
          </reference>
          <reference field="1" count="1" selected="0">
            <x v="9"/>
          </reference>
        </references>
      </pivotArea>
    </chartFormat>
    <chartFormat chart="34" format="486">
      <pivotArea type="data" outline="0" fieldPosition="0">
        <references count="3">
          <reference field="4294967294" count="1" selected="0">
            <x v="0"/>
          </reference>
          <reference field="0" count="1" selected="0">
            <x v="51"/>
          </reference>
          <reference field="1" count="1" selected="0">
            <x v="10"/>
          </reference>
        </references>
      </pivotArea>
    </chartFormat>
    <chartFormat chart="34" format="487">
      <pivotArea type="data" outline="0" fieldPosition="0">
        <references count="3">
          <reference field="4294967294" count="1" selected="0">
            <x v="0"/>
          </reference>
          <reference field="0" count="1" selected="0">
            <x v="51"/>
          </reference>
          <reference field="1" count="1" selected="0">
            <x v="11"/>
          </reference>
        </references>
      </pivotArea>
    </chartFormat>
    <chartFormat chart="34" format="488">
      <pivotArea type="data" outline="0" fieldPosition="0">
        <references count="3">
          <reference field="4294967294" count="1" selected="0">
            <x v="0"/>
          </reference>
          <reference field="0" count="1" selected="0">
            <x v="51"/>
          </reference>
          <reference field="1" count="1" selected="0">
            <x v="12"/>
          </reference>
        </references>
      </pivotArea>
    </chartFormat>
    <chartFormat chart="34" format="489">
      <pivotArea type="data" outline="0" fieldPosition="0">
        <references count="3">
          <reference field="4294967294" count="1" selected="0">
            <x v="0"/>
          </reference>
          <reference field="0" count="1" selected="0">
            <x v="51"/>
          </reference>
          <reference field="1" count="1" selected="0">
            <x v="13"/>
          </reference>
        </references>
      </pivotArea>
    </chartFormat>
    <chartFormat chart="34" format="490">
      <pivotArea type="data" outline="0" fieldPosition="0">
        <references count="3">
          <reference field="4294967294" count="1" selected="0">
            <x v="0"/>
          </reference>
          <reference field="0" count="1" selected="0">
            <x v="51"/>
          </reference>
          <reference field="1" count="1" selected="0">
            <x v="14"/>
          </reference>
        </references>
      </pivotArea>
    </chartFormat>
    <chartFormat chart="34" format="4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2"/>
          </reference>
        </references>
      </pivotArea>
    </chartFormat>
    <chartFormat chart="34" format="4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3"/>
          </reference>
        </references>
      </pivotArea>
    </chartFormat>
    <chartFormat chart="34" format="4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4"/>
          </reference>
        </references>
      </pivotArea>
    </chartFormat>
    <chartFormat chart="34" format="4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5"/>
          </reference>
        </references>
      </pivotArea>
    </chartFormat>
    <chartFormat chart="34" format="4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6"/>
          </reference>
        </references>
      </pivotArea>
    </chartFormat>
    <chartFormat chart="34" format="4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7"/>
          </reference>
        </references>
      </pivotArea>
    </chartFormat>
    <chartFormat chart="34" format="4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8"/>
          </reference>
        </references>
      </pivotArea>
    </chartFormat>
    <chartFormat chart="34" format="4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9"/>
          </reference>
        </references>
      </pivotArea>
    </chartFormat>
    <chartFormat chart="34" format="4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0"/>
          </reference>
        </references>
      </pivotArea>
    </chartFormat>
    <chartFormat chart="34" format="5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1"/>
          </reference>
        </references>
      </pivotArea>
    </chartFormat>
    <chartFormat chart="34" format="5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2"/>
          </reference>
        </references>
      </pivotArea>
    </chartFormat>
    <chartFormat chart="34" format="5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3"/>
          </reference>
        </references>
      </pivotArea>
    </chartFormat>
    <chartFormat chart="34" format="5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4"/>
          </reference>
        </references>
      </pivotArea>
    </chartFormat>
    <chartFormat chart="34" format="5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5"/>
          </reference>
        </references>
      </pivotArea>
    </chartFormat>
    <chartFormat chart="34" format="5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6"/>
          </reference>
        </references>
      </pivotArea>
    </chartFormat>
    <chartFormat chart="34" format="50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7"/>
          </reference>
        </references>
      </pivotArea>
    </chartFormat>
    <chartFormat chart="34" format="50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8"/>
          </reference>
        </references>
      </pivotArea>
    </chartFormat>
    <chartFormat chart="34" format="5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9"/>
          </reference>
        </references>
      </pivotArea>
    </chartFormat>
    <chartFormat chart="34" format="5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0"/>
          </reference>
        </references>
      </pivotArea>
    </chartFormat>
    <chartFormat chart="34" format="5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1"/>
          </reference>
        </references>
      </pivotArea>
    </chartFormat>
    <chartFormat chart="34" format="5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2"/>
          </reference>
        </references>
      </pivotArea>
    </chartFormat>
    <chartFormat chart="34" format="5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3"/>
          </reference>
        </references>
      </pivotArea>
    </chartFormat>
    <chartFormat chart="34" format="5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4"/>
          </reference>
        </references>
      </pivotArea>
    </chartFormat>
    <chartFormat chart="34" format="5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5"/>
          </reference>
        </references>
      </pivotArea>
    </chartFormat>
    <chartFormat chart="34" format="5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6"/>
          </reference>
        </references>
      </pivotArea>
    </chartFormat>
    <chartFormat chart="34" format="5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7"/>
          </reference>
        </references>
      </pivotArea>
    </chartFormat>
    <chartFormat chart="34" format="5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8"/>
          </reference>
        </references>
      </pivotArea>
    </chartFormat>
    <chartFormat chart="34" format="5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9"/>
          </reference>
        </references>
      </pivotArea>
    </chartFormat>
    <chartFormat chart="34" format="5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0"/>
          </reference>
        </references>
      </pivotArea>
    </chartFormat>
    <chartFormat chart="34" format="5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1"/>
          </reference>
        </references>
      </pivotArea>
    </chartFormat>
    <chartFormat chart="34" format="5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2"/>
          </reference>
        </references>
      </pivotArea>
    </chartFormat>
    <chartFormat chart="34" format="5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3"/>
          </reference>
        </references>
      </pivotArea>
    </chartFormat>
    <chartFormat chart="34" format="5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4"/>
          </reference>
        </references>
      </pivotArea>
    </chartFormat>
    <chartFormat chart="34" format="5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5"/>
          </reference>
        </references>
      </pivotArea>
    </chartFormat>
    <chartFormat chart="34" format="5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6"/>
          </reference>
        </references>
      </pivotArea>
    </chartFormat>
    <chartFormat chart="34" format="5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7"/>
          </reference>
        </references>
      </pivotArea>
    </chartFormat>
    <chartFormat chart="34" format="5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8"/>
          </reference>
        </references>
      </pivotArea>
    </chartFormat>
    <chartFormat chart="34" format="5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9"/>
          </reference>
        </references>
      </pivotArea>
    </chartFormat>
    <chartFormat chart="34" format="5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0"/>
          </reference>
        </references>
      </pivotArea>
    </chartFormat>
    <chartFormat chart="34" format="5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1"/>
          </reference>
        </references>
      </pivotArea>
    </chartFormat>
    <chartFormat chart="34" format="5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2"/>
          </reference>
        </references>
      </pivotArea>
    </chartFormat>
    <chartFormat chart="34" format="5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3"/>
          </reference>
        </references>
      </pivotArea>
    </chartFormat>
    <chartFormat chart="34" format="5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4"/>
          </reference>
        </references>
      </pivotArea>
    </chartFormat>
    <chartFormat chart="34" format="5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5"/>
          </reference>
        </references>
      </pivotArea>
    </chartFormat>
    <chartFormat chart="34" format="5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6"/>
          </reference>
        </references>
      </pivotArea>
    </chartFormat>
    <chartFormat chart="34" format="5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7"/>
          </reference>
        </references>
      </pivotArea>
    </chartFormat>
    <chartFormat chart="34" format="5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8"/>
          </reference>
        </references>
      </pivotArea>
    </chartFormat>
    <chartFormat chart="34" format="5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9"/>
          </reference>
        </references>
      </pivotArea>
    </chartFormat>
    <chartFormat chart="34" format="5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0"/>
          </reference>
        </references>
      </pivotArea>
    </chartFormat>
    <chartFormat chart="35" format="5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1"/>
          </reference>
        </references>
      </pivotArea>
    </chartFormat>
    <chartFormat chart="35" format="557">
      <pivotArea type="data" outline="0" fieldPosition="0">
        <references count="3">
          <reference field="4294967294" count="1" selected="0">
            <x v="0"/>
          </reference>
          <reference field="0" count="1" selected="0">
            <x v="51"/>
          </reference>
          <reference field="1" count="1" selected="0">
            <x v="0"/>
          </reference>
        </references>
      </pivotArea>
    </chartFormat>
    <chartFormat chart="35" format="558">
      <pivotArea type="data" outline="0" fieldPosition="0">
        <references count="3">
          <reference field="4294967294" count="1" selected="0">
            <x v="0"/>
          </reference>
          <reference field="0" count="1" selected="0">
            <x v="51"/>
          </reference>
          <reference field="1" count="1" selected="0">
            <x v="1"/>
          </reference>
        </references>
      </pivotArea>
    </chartFormat>
    <chartFormat chart="35" format="559">
      <pivotArea type="data" outline="0" fieldPosition="0">
        <references count="3">
          <reference field="4294967294" count="1" selected="0">
            <x v="0"/>
          </reference>
          <reference field="0" count="1" selected="0">
            <x v="51"/>
          </reference>
          <reference field="1" count="1" selected="0">
            <x v="2"/>
          </reference>
        </references>
      </pivotArea>
    </chartFormat>
    <chartFormat chart="35" format="560">
      <pivotArea type="data" outline="0" fieldPosition="0">
        <references count="3">
          <reference field="4294967294" count="1" selected="0">
            <x v="0"/>
          </reference>
          <reference field="0" count="1" selected="0">
            <x v="51"/>
          </reference>
          <reference field="1" count="1" selected="0">
            <x v="3"/>
          </reference>
        </references>
      </pivotArea>
    </chartFormat>
    <chartFormat chart="35" format="561">
      <pivotArea type="data" outline="0" fieldPosition="0">
        <references count="3">
          <reference field="4294967294" count="1" selected="0">
            <x v="0"/>
          </reference>
          <reference field="0" count="1" selected="0">
            <x v="51"/>
          </reference>
          <reference field="1" count="1" selected="0">
            <x v="4"/>
          </reference>
        </references>
      </pivotArea>
    </chartFormat>
    <chartFormat chart="35" format="562">
      <pivotArea type="data" outline="0" fieldPosition="0">
        <references count="3">
          <reference field="4294967294" count="1" selected="0">
            <x v="0"/>
          </reference>
          <reference field="0" count="1" selected="0">
            <x v="51"/>
          </reference>
          <reference field="1" count="1" selected="0">
            <x v="5"/>
          </reference>
        </references>
      </pivotArea>
    </chartFormat>
    <chartFormat chart="35" format="563">
      <pivotArea type="data" outline="0" fieldPosition="0">
        <references count="3">
          <reference field="4294967294" count="1" selected="0">
            <x v="0"/>
          </reference>
          <reference field="0" count="1" selected="0">
            <x v="51"/>
          </reference>
          <reference field="1" count="1" selected="0">
            <x v="6"/>
          </reference>
        </references>
      </pivotArea>
    </chartFormat>
    <chartFormat chart="35" format="564">
      <pivotArea type="data" outline="0" fieldPosition="0">
        <references count="3">
          <reference field="4294967294" count="1" selected="0">
            <x v="0"/>
          </reference>
          <reference field="0" count="1" selected="0">
            <x v="51"/>
          </reference>
          <reference field="1" count="1" selected="0">
            <x v="7"/>
          </reference>
        </references>
      </pivotArea>
    </chartFormat>
    <chartFormat chart="35" format="565">
      <pivotArea type="data" outline="0" fieldPosition="0">
        <references count="3">
          <reference field="4294967294" count="1" selected="0">
            <x v="0"/>
          </reference>
          <reference field="0" count="1" selected="0">
            <x v="51"/>
          </reference>
          <reference field="1" count="1" selected="0">
            <x v="8"/>
          </reference>
        </references>
      </pivotArea>
    </chartFormat>
    <chartFormat chart="35" format="566">
      <pivotArea type="data" outline="0" fieldPosition="0">
        <references count="3">
          <reference field="4294967294" count="1" selected="0">
            <x v="0"/>
          </reference>
          <reference field="0" count="1" selected="0">
            <x v="51"/>
          </reference>
          <reference field="1" count="1" selected="0">
            <x v="9"/>
          </reference>
        </references>
      </pivotArea>
    </chartFormat>
    <chartFormat chart="35" format="567">
      <pivotArea type="data" outline="0" fieldPosition="0">
        <references count="3">
          <reference field="4294967294" count="1" selected="0">
            <x v="0"/>
          </reference>
          <reference field="0" count="1" selected="0">
            <x v="51"/>
          </reference>
          <reference field="1" count="1" selected="0">
            <x v="10"/>
          </reference>
        </references>
      </pivotArea>
    </chartFormat>
    <chartFormat chart="35" format="568">
      <pivotArea type="data" outline="0" fieldPosition="0">
        <references count="3">
          <reference field="4294967294" count="1" selected="0">
            <x v="0"/>
          </reference>
          <reference field="0" count="1" selected="0">
            <x v="51"/>
          </reference>
          <reference field="1" count="1" selected="0">
            <x v="11"/>
          </reference>
        </references>
      </pivotArea>
    </chartFormat>
    <chartFormat chart="35" format="569">
      <pivotArea type="data" outline="0" fieldPosition="0">
        <references count="3">
          <reference field="4294967294" count="1" selected="0">
            <x v="0"/>
          </reference>
          <reference field="0" count="1" selected="0">
            <x v="51"/>
          </reference>
          <reference field="1" count="1" selected="0">
            <x v="12"/>
          </reference>
        </references>
      </pivotArea>
    </chartFormat>
    <chartFormat chart="35" format="570">
      <pivotArea type="data" outline="0" fieldPosition="0">
        <references count="3">
          <reference field="4294967294" count="1" selected="0">
            <x v="0"/>
          </reference>
          <reference field="0" count="1" selected="0">
            <x v="51"/>
          </reference>
          <reference field="1" count="1" selected="0">
            <x v="13"/>
          </reference>
        </references>
      </pivotArea>
    </chartFormat>
    <chartFormat chart="35" format="571">
      <pivotArea type="data" outline="0" fieldPosition="0">
        <references count="3">
          <reference field="4294967294" count="1" selected="0">
            <x v="0"/>
          </reference>
          <reference field="0" count="1" selected="0">
            <x v="51"/>
          </reference>
          <reference field="1" count="1" selected="0">
            <x v="14"/>
          </reference>
        </references>
      </pivotArea>
    </chartFormat>
    <chartFormat chart="35" format="5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2"/>
          </reference>
        </references>
      </pivotArea>
    </chartFormat>
    <chartFormat chart="35" format="5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3"/>
          </reference>
        </references>
      </pivotArea>
    </chartFormat>
    <chartFormat chart="35" format="5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4"/>
          </reference>
        </references>
      </pivotArea>
    </chartFormat>
    <chartFormat chart="35" format="5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5"/>
          </reference>
        </references>
      </pivotArea>
    </chartFormat>
    <chartFormat chart="35" format="5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6"/>
          </reference>
        </references>
      </pivotArea>
    </chartFormat>
    <chartFormat chart="35" format="5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7"/>
          </reference>
        </references>
      </pivotArea>
    </chartFormat>
    <chartFormat chart="35" format="5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8"/>
          </reference>
        </references>
      </pivotArea>
    </chartFormat>
    <chartFormat chart="35" format="5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9"/>
          </reference>
        </references>
      </pivotArea>
    </chartFormat>
    <chartFormat chart="35" format="5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0"/>
          </reference>
        </references>
      </pivotArea>
    </chartFormat>
    <chartFormat chart="35" format="5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1"/>
          </reference>
        </references>
      </pivotArea>
    </chartFormat>
    <chartFormat chart="35" format="5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2"/>
          </reference>
        </references>
      </pivotArea>
    </chartFormat>
    <chartFormat chart="35" format="5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3"/>
          </reference>
        </references>
      </pivotArea>
    </chartFormat>
    <chartFormat chart="35" format="5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4"/>
          </reference>
        </references>
      </pivotArea>
    </chartFormat>
    <chartFormat chart="35" format="5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5"/>
          </reference>
        </references>
      </pivotArea>
    </chartFormat>
    <chartFormat chart="35" format="5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6"/>
          </reference>
        </references>
      </pivotArea>
    </chartFormat>
    <chartFormat chart="35" format="5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7"/>
          </reference>
        </references>
      </pivotArea>
    </chartFormat>
    <chartFormat chart="35" format="5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8"/>
          </reference>
        </references>
      </pivotArea>
    </chartFormat>
    <chartFormat chart="35" format="5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9"/>
          </reference>
        </references>
      </pivotArea>
    </chartFormat>
    <chartFormat chart="35" format="5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0"/>
          </reference>
        </references>
      </pivotArea>
    </chartFormat>
    <chartFormat chart="35" format="5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1"/>
          </reference>
        </references>
      </pivotArea>
    </chartFormat>
    <chartFormat chart="35" format="5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2"/>
          </reference>
        </references>
      </pivotArea>
    </chartFormat>
    <chartFormat chart="35" format="5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3"/>
          </reference>
        </references>
      </pivotArea>
    </chartFormat>
    <chartFormat chart="35" format="5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4"/>
          </reference>
        </references>
      </pivotArea>
    </chartFormat>
    <chartFormat chart="35" format="5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5"/>
          </reference>
        </references>
      </pivotArea>
    </chartFormat>
    <chartFormat chart="35" format="5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6"/>
          </reference>
        </references>
      </pivotArea>
    </chartFormat>
    <chartFormat chart="35" format="5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7"/>
          </reference>
        </references>
      </pivotArea>
    </chartFormat>
    <chartFormat chart="35" format="5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8"/>
          </reference>
        </references>
      </pivotArea>
    </chartFormat>
    <chartFormat chart="35" format="5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9"/>
          </reference>
        </references>
      </pivotArea>
    </chartFormat>
    <chartFormat chart="35" format="6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0"/>
          </reference>
        </references>
      </pivotArea>
    </chartFormat>
    <chartFormat chart="35" format="6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1"/>
          </reference>
        </references>
      </pivotArea>
    </chartFormat>
    <chartFormat chart="35" format="6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2"/>
          </reference>
        </references>
      </pivotArea>
    </chartFormat>
    <chartFormat chart="35" format="6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3"/>
          </reference>
        </references>
      </pivotArea>
    </chartFormat>
    <chartFormat chart="35" format="6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4"/>
          </reference>
        </references>
      </pivotArea>
    </chartFormat>
    <chartFormat chart="35" format="6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5"/>
          </reference>
        </references>
      </pivotArea>
    </chartFormat>
    <chartFormat chart="35" format="60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6"/>
          </reference>
        </references>
      </pivotArea>
    </chartFormat>
    <chartFormat chart="35" format="60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7"/>
          </reference>
        </references>
      </pivotArea>
    </chartFormat>
    <chartFormat chart="35" format="6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8"/>
          </reference>
        </references>
      </pivotArea>
    </chartFormat>
    <chartFormat chart="35" format="6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9"/>
          </reference>
        </references>
      </pivotArea>
    </chartFormat>
    <chartFormat chart="35" format="6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0"/>
          </reference>
        </references>
      </pivotArea>
    </chartFormat>
    <chartFormat chart="35" format="6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1"/>
          </reference>
        </references>
      </pivotArea>
    </chartFormat>
    <chartFormat chart="35" format="6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2"/>
          </reference>
        </references>
      </pivotArea>
    </chartFormat>
    <chartFormat chart="35" format="6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3"/>
          </reference>
        </references>
      </pivotArea>
    </chartFormat>
    <chartFormat chart="35" format="6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4"/>
          </reference>
        </references>
      </pivotArea>
    </chartFormat>
    <chartFormat chart="35" format="6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5"/>
          </reference>
        </references>
      </pivotArea>
    </chartFormat>
    <chartFormat chart="35" format="6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6"/>
          </reference>
        </references>
      </pivotArea>
    </chartFormat>
    <chartFormat chart="35" format="6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7"/>
          </reference>
        </references>
      </pivotArea>
    </chartFormat>
    <chartFormat chart="35" format="6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8"/>
          </reference>
        </references>
      </pivotArea>
    </chartFormat>
    <chartFormat chart="35" format="6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9"/>
          </reference>
        </references>
      </pivotArea>
    </chartFormat>
    <chartFormat chart="35" format="6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0"/>
          </reference>
        </references>
      </pivotArea>
    </chartFormat>
    <chartFormat chart="36" format="5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1"/>
          </reference>
        </references>
      </pivotArea>
    </chartFormat>
    <chartFormat chart="36" format="541">
      <pivotArea type="data" outline="0" fieldPosition="0">
        <references count="3">
          <reference field="4294967294" count="1" selected="0">
            <x v="0"/>
          </reference>
          <reference field="0" count="1" selected="0">
            <x v="51"/>
          </reference>
          <reference field="1" count="1" selected="0">
            <x v="0"/>
          </reference>
        </references>
      </pivotArea>
    </chartFormat>
    <chartFormat chart="36" format="542">
      <pivotArea type="data" outline="0" fieldPosition="0">
        <references count="3">
          <reference field="4294967294" count="1" selected="0">
            <x v="0"/>
          </reference>
          <reference field="0" count="1" selected="0">
            <x v="51"/>
          </reference>
          <reference field="1" count="1" selected="0">
            <x v="1"/>
          </reference>
        </references>
      </pivotArea>
    </chartFormat>
    <chartFormat chart="36" format="543">
      <pivotArea type="data" outline="0" fieldPosition="0">
        <references count="3">
          <reference field="4294967294" count="1" selected="0">
            <x v="0"/>
          </reference>
          <reference field="0" count="1" selected="0">
            <x v="51"/>
          </reference>
          <reference field="1" count="1" selected="0">
            <x v="2"/>
          </reference>
        </references>
      </pivotArea>
    </chartFormat>
    <chartFormat chart="36" format="544">
      <pivotArea type="data" outline="0" fieldPosition="0">
        <references count="3">
          <reference field="4294967294" count="1" selected="0">
            <x v="0"/>
          </reference>
          <reference field="0" count="1" selected="0">
            <x v="51"/>
          </reference>
          <reference field="1" count="1" selected="0">
            <x v="3"/>
          </reference>
        </references>
      </pivotArea>
    </chartFormat>
    <chartFormat chart="36" format="545">
      <pivotArea type="data" outline="0" fieldPosition="0">
        <references count="3">
          <reference field="4294967294" count="1" selected="0">
            <x v="0"/>
          </reference>
          <reference field="0" count="1" selected="0">
            <x v="51"/>
          </reference>
          <reference field="1" count="1" selected="0">
            <x v="4"/>
          </reference>
        </references>
      </pivotArea>
    </chartFormat>
    <chartFormat chart="36" format="546">
      <pivotArea type="data" outline="0" fieldPosition="0">
        <references count="3">
          <reference field="4294967294" count="1" selected="0">
            <x v="0"/>
          </reference>
          <reference field="0" count="1" selected="0">
            <x v="51"/>
          </reference>
          <reference field="1" count="1" selected="0">
            <x v="5"/>
          </reference>
        </references>
      </pivotArea>
    </chartFormat>
    <chartFormat chart="36" format="547">
      <pivotArea type="data" outline="0" fieldPosition="0">
        <references count="3">
          <reference field="4294967294" count="1" selected="0">
            <x v="0"/>
          </reference>
          <reference field="0" count="1" selected="0">
            <x v="51"/>
          </reference>
          <reference field="1" count="1" selected="0">
            <x v="6"/>
          </reference>
        </references>
      </pivotArea>
    </chartFormat>
    <chartFormat chart="36" format="548">
      <pivotArea type="data" outline="0" fieldPosition="0">
        <references count="3">
          <reference field="4294967294" count="1" selected="0">
            <x v="0"/>
          </reference>
          <reference field="0" count="1" selected="0">
            <x v="51"/>
          </reference>
          <reference field="1" count="1" selected="0">
            <x v="7"/>
          </reference>
        </references>
      </pivotArea>
    </chartFormat>
    <chartFormat chart="36" format="549">
      <pivotArea type="data" outline="0" fieldPosition="0">
        <references count="3">
          <reference field="4294967294" count="1" selected="0">
            <x v="0"/>
          </reference>
          <reference field="0" count="1" selected="0">
            <x v="51"/>
          </reference>
          <reference field="1" count="1" selected="0">
            <x v="8"/>
          </reference>
        </references>
      </pivotArea>
    </chartFormat>
    <chartFormat chart="36" format="550">
      <pivotArea type="data" outline="0" fieldPosition="0">
        <references count="3">
          <reference field="4294967294" count="1" selected="0">
            <x v="0"/>
          </reference>
          <reference field="0" count="1" selected="0">
            <x v="51"/>
          </reference>
          <reference field="1" count="1" selected="0">
            <x v="9"/>
          </reference>
        </references>
      </pivotArea>
    </chartFormat>
    <chartFormat chart="36" format="551">
      <pivotArea type="data" outline="0" fieldPosition="0">
        <references count="3">
          <reference field="4294967294" count="1" selected="0">
            <x v="0"/>
          </reference>
          <reference field="0" count="1" selected="0">
            <x v="51"/>
          </reference>
          <reference field="1" count="1" selected="0">
            <x v="10"/>
          </reference>
        </references>
      </pivotArea>
    </chartFormat>
    <chartFormat chart="36" format="552">
      <pivotArea type="data" outline="0" fieldPosition="0">
        <references count="3">
          <reference field="4294967294" count="1" selected="0">
            <x v="0"/>
          </reference>
          <reference field="0" count="1" selected="0">
            <x v="51"/>
          </reference>
          <reference field="1" count="1" selected="0">
            <x v="11"/>
          </reference>
        </references>
      </pivotArea>
    </chartFormat>
    <chartFormat chart="36" format="553">
      <pivotArea type="data" outline="0" fieldPosition="0">
        <references count="3">
          <reference field="4294967294" count="1" selected="0">
            <x v="0"/>
          </reference>
          <reference field="0" count="1" selected="0">
            <x v="51"/>
          </reference>
          <reference field="1" count="1" selected="0">
            <x v="12"/>
          </reference>
        </references>
      </pivotArea>
    </chartFormat>
    <chartFormat chart="36" format="554">
      <pivotArea type="data" outline="0" fieldPosition="0">
        <references count="3">
          <reference field="4294967294" count="1" selected="0">
            <x v="0"/>
          </reference>
          <reference field="0" count="1" selected="0">
            <x v="51"/>
          </reference>
          <reference field="1" count="1" selected="0">
            <x v="13"/>
          </reference>
        </references>
      </pivotArea>
    </chartFormat>
    <chartFormat chart="36" format="555">
      <pivotArea type="data" outline="0" fieldPosition="0">
        <references count="3">
          <reference field="4294967294" count="1" selected="0">
            <x v="0"/>
          </reference>
          <reference field="0" count="1" selected="0">
            <x v="51"/>
          </reference>
          <reference field="1" count="1" selected="0">
            <x v="14"/>
          </reference>
        </references>
      </pivotArea>
    </chartFormat>
    <chartFormat chart="36" format="5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2"/>
          </reference>
        </references>
      </pivotArea>
    </chartFormat>
    <chartFormat chart="36" format="5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3"/>
          </reference>
        </references>
      </pivotArea>
    </chartFormat>
    <chartFormat chart="36" format="5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4"/>
          </reference>
        </references>
      </pivotArea>
    </chartFormat>
    <chartFormat chart="36" format="5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5"/>
          </reference>
        </references>
      </pivotArea>
    </chartFormat>
    <chartFormat chart="36" format="56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6"/>
          </reference>
        </references>
      </pivotArea>
    </chartFormat>
    <chartFormat chart="36" format="5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7"/>
          </reference>
        </references>
      </pivotArea>
    </chartFormat>
    <chartFormat chart="36" format="5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8"/>
          </reference>
        </references>
      </pivotArea>
    </chartFormat>
    <chartFormat chart="36" format="5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9"/>
          </reference>
        </references>
      </pivotArea>
    </chartFormat>
    <chartFormat chart="36" format="5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0"/>
          </reference>
        </references>
      </pivotArea>
    </chartFormat>
    <chartFormat chart="36" format="5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1"/>
          </reference>
        </references>
      </pivotArea>
    </chartFormat>
    <chartFormat chart="36" format="5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2"/>
          </reference>
        </references>
      </pivotArea>
    </chartFormat>
    <chartFormat chart="36" format="5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3"/>
          </reference>
        </references>
      </pivotArea>
    </chartFormat>
    <chartFormat chart="36" format="5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4"/>
          </reference>
        </references>
      </pivotArea>
    </chartFormat>
    <chartFormat chart="36" format="5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5"/>
          </reference>
        </references>
      </pivotArea>
    </chartFormat>
    <chartFormat chart="36" format="5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6"/>
          </reference>
        </references>
      </pivotArea>
    </chartFormat>
    <chartFormat chart="36" format="5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7"/>
          </reference>
        </references>
      </pivotArea>
    </chartFormat>
    <chartFormat chart="36" format="5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8"/>
          </reference>
        </references>
      </pivotArea>
    </chartFormat>
    <chartFormat chart="36" format="5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9"/>
          </reference>
        </references>
      </pivotArea>
    </chartFormat>
    <chartFormat chart="36" format="5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0"/>
          </reference>
        </references>
      </pivotArea>
    </chartFormat>
    <chartFormat chart="36" format="5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1"/>
          </reference>
        </references>
      </pivotArea>
    </chartFormat>
    <chartFormat chart="36" format="5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2"/>
          </reference>
        </references>
      </pivotArea>
    </chartFormat>
    <chartFormat chart="36" format="5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3"/>
          </reference>
        </references>
      </pivotArea>
    </chartFormat>
    <chartFormat chart="36" format="5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4"/>
          </reference>
        </references>
      </pivotArea>
    </chartFormat>
    <chartFormat chart="36" format="5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5"/>
          </reference>
        </references>
      </pivotArea>
    </chartFormat>
    <chartFormat chart="36" format="5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6"/>
          </reference>
        </references>
      </pivotArea>
    </chartFormat>
    <chartFormat chart="36" format="5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7"/>
          </reference>
        </references>
      </pivotArea>
    </chartFormat>
    <chartFormat chart="36" format="5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8"/>
          </reference>
        </references>
      </pivotArea>
    </chartFormat>
    <chartFormat chart="36" format="5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9"/>
          </reference>
        </references>
      </pivotArea>
    </chartFormat>
    <chartFormat chart="36" format="5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0"/>
          </reference>
        </references>
      </pivotArea>
    </chartFormat>
    <chartFormat chart="36" format="5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1"/>
          </reference>
        </references>
      </pivotArea>
    </chartFormat>
    <chartFormat chart="36" format="5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2"/>
          </reference>
        </references>
      </pivotArea>
    </chartFormat>
    <chartFormat chart="36" format="5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3"/>
          </reference>
        </references>
      </pivotArea>
    </chartFormat>
    <chartFormat chart="36" format="5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4"/>
          </reference>
        </references>
      </pivotArea>
    </chartFormat>
    <chartFormat chart="36" format="5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5"/>
          </reference>
        </references>
      </pivotArea>
    </chartFormat>
    <chartFormat chart="36" format="5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6"/>
          </reference>
        </references>
      </pivotArea>
    </chartFormat>
    <chartFormat chart="36" format="5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7"/>
          </reference>
        </references>
      </pivotArea>
    </chartFormat>
    <chartFormat chart="36" format="5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8"/>
          </reference>
        </references>
      </pivotArea>
    </chartFormat>
    <chartFormat chart="36" format="5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9"/>
          </reference>
        </references>
      </pivotArea>
    </chartFormat>
    <chartFormat chart="36" format="5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0"/>
          </reference>
        </references>
      </pivotArea>
    </chartFormat>
    <chartFormat chart="36" format="5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1"/>
          </reference>
        </references>
      </pivotArea>
    </chartFormat>
    <chartFormat chart="36" format="5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2"/>
          </reference>
        </references>
      </pivotArea>
    </chartFormat>
    <chartFormat chart="36" format="5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3"/>
          </reference>
        </references>
      </pivotArea>
    </chartFormat>
    <chartFormat chart="36" format="5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4"/>
          </reference>
        </references>
      </pivotArea>
    </chartFormat>
    <chartFormat chart="36" format="5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5"/>
          </reference>
        </references>
      </pivotArea>
    </chartFormat>
    <chartFormat chart="36" format="6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6"/>
          </reference>
        </references>
      </pivotArea>
    </chartFormat>
    <chartFormat chart="36" format="6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7"/>
          </reference>
        </references>
      </pivotArea>
    </chartFormat>
    <chartFormat chart="36" format="6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8"/>
          </reference>
        </references>
      </pivotArea>
    </chartFormat>
    <chartFormat chart="36" format="6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9"/>
          </reference>
        </references>
      </pivotArea>
    </chartFormat>
    <chartFormat chart="36" format="6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0"/>
          </reference>
        </references>
      </pivotArea>
    </chartFormat>
    <chartFormat chart="34" format="5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4" format="5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4" format="5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4" format="5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4" format="5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4" format="5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4" format="5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4" format="5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4" format="5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4" format="5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4" format="5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4" format="5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34" format="5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34" format="5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34" format="5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34" format="5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34" format="5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34" format="5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34" format="5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34" format="5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34" format="56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34" format="5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34" format="5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34" format="5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34" format="5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34" format="5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34" format="5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34" format="5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34" format="5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34" format="5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34" format="5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34" format="5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34" format="5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34" format="5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34" format="5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34" format="5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34" format="5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34" format="5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34" format="5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34" format="5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34" format="5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34" format="5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34" format="5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34" format="5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34" format="5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34" format="5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34" format="5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34" format="5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34" format="5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8"/>
          </reference>
        </references>
      </pivotArea>
    </chartFormat>
    <chartFormat chart="34" format="5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9"/>
          </reference>
        </references>
      </pivotArea>
    </chartFormat>
    <chartFormat chart="35" format="6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5" format="6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5" format="6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5" format="6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5" format="6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5" format="6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5" format="6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5" format="6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5" format="6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5" format="6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5" format="6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5" format="6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35" format="6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35" format="6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35" format="6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35" format="6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35" format="6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35" format="6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35" format="6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35" format="6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35" format="6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35" format="6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35" format="6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35" format="6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35" format="6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35" format="6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35" format="6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35" format="6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35" format="6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35" format="6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35" format="6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35" format="6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35" format="6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35" format="6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35" format="6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35" format="6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35" format="6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35" format="6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35" format="6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35" format="66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35" format="6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35" format="6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35" format="6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35" format="6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35" format="6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35" format="6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35" format="6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35" format="6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35" format="6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8"/>
          </reference>
        </references>
      </pivotArea>
    </chartFormat>
    <chartFormat chart="35" format="6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9"/>
          </reference>
        </references>
      </pivotArea>
    </chartFormat>
    <chartFormat chart="36" format="6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6" format="60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6" format="60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6" format="6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6" format="6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6" format="6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6" format="6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6" format="6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6" format="6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6" format="6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6" format="6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6" format="6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36" format="6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36" format="6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36" format="6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36" format="6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36" format="6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36" format="6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36" format="6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36" format="6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36" format="6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36" format="6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36" format="6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36" format="6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36" format="6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36" format="6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36" format="6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36" format="6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36" format="6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36" format="6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36" format="6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36" format="6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36" format="6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36" format="6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36" format="6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36" format="6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36" format="6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36" format="6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36" format="6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36" format="6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36" format="6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36" format="6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36" format="6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36" format="6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36" format="6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36" format="6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36" format="6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36" format="6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36" format="6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8"/>
          </reference>
        </references>
      </pivotArea>
    </chartFormat>
    <chartFormat chart="36" format="6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9"/>
          </reference>
        </references>
      </pivotArea>
    </chartFormat>
  </chartFormats>
  <pivotTableStyleInfo name="PivotStyleMedium2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B89D68-A684-45E3-880C-32641852F50B}" name="Skip1Pivot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9">
  <location ref="E1:AO94" firstHeaderRow="1" firstDataRow="2" firstDataCol="1"/>
  <pivotFields count="3">
    <pivotField axis="axisCol" showAll="0" sortType="ascending">
      <items count="37">
        <item m="1"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axis="axisRow" showAll="0" sortType="ascending">
      <items count="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numFmtId="166" showAll="0"/>
  </pivotFields>
  <rowFields count="1">
    <field x="1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0"/>
  </colFields>
  <colItems count="3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colItems>
  <dataFields count="1">
    <dataField name="Average of Stretch" fld="2" subtotal="average" baseField="1" baseItem="0"/>
  </dataFields>
  <chartFormats count="135">
    <chartFormat chart="32" format="5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2" format="550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</references>
      </pivotArea>
    </chartFormat>
    <chartFormat chart="32" format="55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</references>
      </pivotArea>
    </chartFormat>
    <chartFormat chart="32" format="55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</references>
      </pivotArea>
    </chartFormat>
    <chartFormat chart="32" format="55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3"/>
          </reference>
        </references>
      </pivotArea>
    </chartFormat>
    <chartFormat chart="32" format="554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4"/>
          </reference>
        </references>
      </pivotArea>
    </chartFormat>
    <chartFormat chart="32" format="555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5"/>
          </reference>
        </references>
      </pivotArea>
    </chartFormat>
    <chartFormat chart="32" format="556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6"/>
          </reference>
        </references>
      </pivotArea>
    </chartFormat>
    <chartFormat chart="32" format="557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7"/>
          </reference>
        </references>
      </pivotArea>
    </chartFormat>
    <chartFormat chart="32" format="558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8"/>
          </reference>
        </references>
      </pivotArea>
    </chartFormat>
    <chartFormat chart="32" format="559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9"/>
          </reference>
        </references>
      </pivotArea>
    </chartFormat>
    <chartFormat chart="32" format="560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0"/>
          </reference>
        </references>
      </pivotArea>
    </chartFormat>
    <chartFormat chart="32" format="56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1"/>
          </reference>
        </references>
      </pivotArea>
    </chartFormat>
    <chartFormat chart="32" format="56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2"/>
          </reference>
        </references>
      </pivotArea>
    </chartFormat>
    <chartFormat chart="32" format="56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3"/>
          </reference>
        </references>
      </pivotArea>
    </chartFormat>
    <chartFormat chart="32" format="564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4"/>
          </reference>
        </references>
      </pivotArea>
    </chartFormat>
    <chartFormat chart="32" format="5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2" format="5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2" format="5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2" format="5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2" format="5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2" format="5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2" format="5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2" format="5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2" format="5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2" format="5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32" format="5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32" format="5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32" format="5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32" format="5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32" format="5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32" format="5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32" format="5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32" format="5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32" format="5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32" format="5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32" format="5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32" format="5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32" format="5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32" format="5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32" format="5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32" format="5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32" format="5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32" format="5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32" format="5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32" format="5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32" format="5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32" format="5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32" format="5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32" format="5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33" format="6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3" format="615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</references>
      </pivotArea>
    </chartFormat>
    <chartFormat chart="33" format="616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</references>
      </pivotArea>
    </chartFormat>
    <chartFormat chart="33" format="617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</references>
      </pivotArea>
    </chartFormat>
    <chartFormat chart="33" format="618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3"/>
          </reference>
        </references>
      </pivotArea>
    </chartFormat>
    <chartFormat chart="33" format="619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4"/>
          </reference>
        </references>
      </pivotArea>
    </chartFormat>
    <chartFormat chart="33" format="620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5"/>
          </reference>
        </references>
      </pivotArea>
    </chartFormat>
    <chartFormat chart="33" format="62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6"/>
          </reference>
        </references>
      </pivotArea>
    </chartFormat>
    <chartFormat chart="33" format="62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7"/>
          </reference>
        </references>
      </pivotArea>
    </chartFormat>
    <chartFormat chart="33" format="62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8"/>
          </reference>
        </references>
      </pivotArea>
    </chartFormat>
    <chartFormat chart="33" format="624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9"/>
          </reference>
        </references>
      </pivotArea>
    </chartFormat>
    <chartFormat chart="33" format="625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0"/>
          </reference>
        </references>
      </pivotArea>
    </chartFormat>
    <chartFormat chart="33" format="626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1"/>
          </reference>
        </references>
      </pivotArea>
    </chartFormat>
    <chartFormat chart="33" format="627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2"/>
          </reference>
        </references>
      </pivotArea>
    </chartFormat>
    <chartFormat chart="33" format="628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3"/>
          </reference>
        </references>
      </pivotArea>
    </chartFormat>
    <chartFormat chart="33" format="629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4"/>
          </reference>
        </references>
      </pivotArea>
    </chartFormat>
    <chartFormat chart="33" format="6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3" format="6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3" format="6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3" format="6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3" format="6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3" format="6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3" format="6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3" format="6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3" format="6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3" format="6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33" format="6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33" format="6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33" format="6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33" format="6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33" format="6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33" format="6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33" format="6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33" format="6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33" format="6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33" format="6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33" format="6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33" format="6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33" format="6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33" format="6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33" format="6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33" format="6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33" format="6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33" format="6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33" format="6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33" format="6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33" format="66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33" format="6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33" format="6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33" format="6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34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4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4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4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4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4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4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4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4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4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4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34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34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34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34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34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34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34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34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34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34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34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34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34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34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34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34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34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34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34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34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34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34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34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34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</chartFormats>
  <pivotTableStyleInfo name="PivotStyleMedium2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550F24-DE46-4CE8-9212-18873E3B97CC}" name="Skip2Pivot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6">
  <location ref="E1:AH94" firstHeaderRow="1" firstDataRow="2" firstDataCol="1"/>
  <pivotFields count="3">
    <pivotField axis="axisCol" showAll="0">
      <items count="30">
        <item m="1"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axis="axisRow" showAll="0">
      <items count="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showAll="0"/>
  </pivotFields>
  <rowFields count="1">
    <field x="1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0"/>
  </colFields>
  <colItems count="2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colItems>
  <dataFields count="1">
    <dataField name="Average of Stretch" fld="2" subtotal="average" baseField="1" baseItem="0"/>
  </dataFields>
  <chartFormats count="86">
    <chartFormat chart="34" format="1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4" format="158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</references>
      </pivotArea>
    </chartFormat>
    <chartFormat chart="34" format="159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</references>
      </pivotArea>
    </chartFormat>
    <chartFormat chart="34" format="160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</references>
      </pivotArea>
    </chartFormat>
    <chartFormat chart="34" format="16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3"/>
          </reference>
        </references>
      </pivotArea>
    </chartFormat>
    <chartFormat chart="34" format="16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4"/>
          </reference>
        </references>
      </pivotArea>
    </chartFormat>
    <chartFormat chart="34" format="16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5"/>
          </reference>
        </references>
      </pivotArea>
    </chartFormat>
    <chartFormat chart="34" format="164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6"/>
          </reference>
        </references>
      </pivotArea>
    </chartFormat>
    <chartFormat chart="34" format="165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7"/>
          </reference>
        </references>
      </pivotArea>
    </chartFormat>
    <chartFormat chart="34" format="166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8"/>
          </reference>
        </references>
      </pivotArea>
    </chartFormat>
    <chartFormat chart="34" format="167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9"/>
          </reference>
        </references>
      </pivotArea>
    </chartFormat>
    <chartFormat chart="34" format="168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0"/>
          </reference>
        </references>
      </pivotArea>
    </chartFormat>
    <chartFormat chart="34" format="169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1"/>
          </reference>
        </references>
      </pivotArea>
    </chartFormat>
    <chartFormat chart="34" format="170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2"/>
          </reference>
        </references>
      </pivotArea>
    </chartFormat>
    <chartFormat chart="34" format="17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3"/>
          </reference>
        </references>
      </pivotArea>
    </chartFormat>
    <chartFormat chart="34" format="17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4"/>
          </reference>
        </references>
      </pivotArea>
    </chartFormat>
    <chartFormat chart="34" format="1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4" format="1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4" format="1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4" format="1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4" format="1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4" format="1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4" format="1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4" format="1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4" format="1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4" format="1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34" format="1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34" format="1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34" format="1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34" format="1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34" format="1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34" format="1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34" format="1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34" format="1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34" format="1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34" format="1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34" format="1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34" format="1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34" format="1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34" format="1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34" format="1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34" format="1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34" format="1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35" format="2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5" format="244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</references>
      </pivotArea>
    </chartFormat>
    <chartFormat chart="35" format="245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</references>
      </pivotArea>
    </chartFormat>
    <chartFormat chart="35" format="246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</references>
      </pivotArea>
    </chartFormat>
    <chartFormat chart="35" format="247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3"/>
          </reference>
        </references>
      </pivotArea>
    </chartFormat>
    <chartFormat chart="35" format="248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4"/>
          </reference>
        </references>
      </pivotArea>
    </chartFormat>
    <chartFormat chart="35" format="249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5"/>
          </reference>
        </references>
      </pivotArea>
    </chartFormat>
    <chartFormat chart="35" format="250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6"/>
          </reference>
        </references>
      </pivotArea>
    </chartFormat>
    <chartFormat chart="35" format="25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7"/>
          </reference>
        </references>
      </pivotArea>
    </chartFormat>
    <chartFormat chart="35" format="25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8"/>
          </reference>
        </references>
      </pivotArea>
    </chartFormat>
    <chartFormat chart="35" format="25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9"/>
          </reference>
        </references>
      </pivotArea>
    </chartFormat>
    <chartFormat chart="35" format="254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0"/>
          </reference>
        </references>
      </pivotArea>
    </chartFormat>
    <chartFormat chart="35" format="255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1"/>
          </reference>
        </references>
      </pivotArea>
    </chartFormat>
    <chartFormat chart="35" format="256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2"/>
          </reference>
        </references>
      </pivotArea>
    </chartFormat>
    <chartFormat chart="35" format="257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3"/>
          </reference>
        </references>
      </pivotArea>
    </chartFormat>
    <chartFormat chart="35" format="258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4"/>
          </reference>
        </references>
      </pivotArea>
    </chartFormat>
    <chartFormat chart="35" format="2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5" format="26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5" format="2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5" format="2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5" format="2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5" format="2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5" format="2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5" format="2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5" format="2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5" format="2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35" format="2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35" format="2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35" format="2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35" format="2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35" format="2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35" format="2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35" format="2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35" format="2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35" format="2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35" format="2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35" format="2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35" format="2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35" format="2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35" format="2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35" format="2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35" format="2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35" format="2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</chartFormats>
  <pivotTableStyleInfo name="PivotStyleMedium2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57805A-6B66-4D07-88E3-752889EE1193}" name="Skip3Pivot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0">
  <location ref="E1:AD94" firstHeaderRow="1" firstDataRow="2" firstDataCol="1"/>
  <pivotFields count="3">
    <pivotField axis="axisCol" showAll="0">
      <items count="26">
        <item m="1"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Row" showAll="0">
      <items count="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numFmtId="166" showAll="0"/>
  </pivotFields>
  <rowFields count="1">
    <field x="1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0"/>
  </colFields>
  <col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colItems>
  <dataFields count="1">
    <dataField name="Average of Stretch" fld="2" subtotal="average" baseField="1" baseItem="0"/>
  </dataFields>
  <chartFormats count="78">
    <chartFormat chart="38" format="5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8" format="517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</references>
      </pivotArea>
    </chartFormat>
    <chartFormat chart="38" format="518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</references>
      </pivotArea>
    </chartFormat>
    <chartFormat chart="38" format="519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</references>
      </pivotArea>
    </chartFormat>
    <chartFormat chart="38" format="520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3"/>
          </reference>
        </references>
      </pivotArea>
    </chartFormat>
    <chartFormat chart="38" format="52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4"/>
          </reference>
        </references>
      </pivotArea>
    </chartFormat>
    <chartFormat chart="38" format="52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5"/>
          </reference>
        </references>
      </pivotArea>
    </chartFormat>
    <chartFormat chart="38" format="52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6"/>
          </reference>
        </references>
      </pivotArea>
    </chartFormat>
    <chartFormat chart="38" format="524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7"/>
          </reference>
        </references>
      </pivotArea>
    </chartFormat>
    <chartFormat chart="38" format="525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8"/>
          </reference>
        </references>
      </pivotArea>
    </chartFormat>
    <chartFormat chart="38" format="526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9"/>
          </reference>
        </references>
      </pivotArea>
    </chartFormat>
    <chartFormat chart="38" format="527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0"/>
          </reference>
        </references>
      </pivotArea>
    </chartFormat>
    <chartFormat chart="38" format="528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1"/>
          </reference>
        </references>
      </pivotArea>
    </chartFormat>
    <chartFormat chart="38" format="529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2"/>
          </reference>
        </references>
      </pivotArea>
    </chartFormat>
    <chartFormat chart="38" format="530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3"/>
          </reference>
        </references>
      </pivotArea>
    </chartFormat>
    <chartFormat chart="38" format="53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4"/>
          </reference>
        </references>
      </pivotArea>
    </chartFormat>
    <chartFormat chart="38" format="5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8" format="5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8" format="5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8" format="5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8" format="5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8" format="5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8" format="5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8" format="5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8" format="5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8" format="5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38" format="5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38" format="5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38" format="5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38" format="5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38" format="5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38" format="5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38" format="5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38" format="5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38" format="5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38" format="5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38" format="5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38" format="5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38" format="5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39" format="4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9" format="478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</references>
      </pivotArea>
    </chartFormat>
    <chartFormat chart="39" format="479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</references>
      </pivotArea>
    </chartFormat>
    <chartFormat chart="39" format="480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</references>
      </pivotArea>
    </chartFormat>
    <chartFormat chart="39" format="48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3"/>
          </reference>
        </references>
      </pivotArea>
    </chartFormat>
    <chartFormat chart="39" format="48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4"/>
          </reference>
        </references>
      </pivotArea>
    </chartFormat>
    <chartFormat chart="39" format="48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5"/>
          </reference>
        </references>
      </pivotArea>
    </chartFormat>
    <chartFormat chart="39" format="484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6"/>
          </reference>
        </references>
      </pivotArea>
    </chartFormat>
    <chartFormat chart="39" format="485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7"/>
          </reference>
        </references>
      </pivotArea>
    </chartFormat>
    <chartFormat chart="39" format="486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8"/>
          </reference>
        </references>
      </pivotArea>
    </chartFormat>
    <chartFormat chart="39" format="487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9"/>
          </reference>
        </references>
      </pivotArea>
    </chartFormat>
    <chartFormat chart="39" format="488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0"/>
          </reference>
        </references>
      </pivotArea>
    </chartFormat>
    <chartFormat chart="39" format="489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1"/>
          </reference>
        </references>
      </pivotArea>
    </chartFormat>
    <chartFormat chart="39" format="490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2"/>
          </reference>
        </references>
      </pivotArea>
    </chartFormat>
    <chartFormat chart="39" format="49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3"/>
          </reference>
        </references>
      </pivotArea>
    </chartFormat>
    <chartFormat chart="39" format="49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4"/>
          </reference>
        </references>
      </pivotArea>
    </chartFormat>
    <chartFormat chart="39" format="4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9" format="4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9" format="4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9" format="4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9" format="4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9" format="4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9" format="4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9" format="5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9" format="5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9" format="5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39" format="5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39" format="5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39" format="5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39" format="50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39" format="50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39" format="5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39" format="5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39" format="5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39" format="5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39" format="5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39" format="5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39" format="5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39" format="5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</chartFormats>
  <pivotTableStyleInfo name="PivotStyleMedium2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445F824-A5F3-48A0-AF51-07842867EF78}" name="AnglesSkip0Table" displayName="AnglesSkip0Table" ref="A1:D4551" totalsRowShown="0" headerRowDxfId="152" dataDxfId="151">
  <autoFilter ref="A1:D4551" xr:uid="{F445F824-A5F3-48A0-AF51-07842867EF78}">
    <filterColumn colId="0" hiddenButton="1"/>
    <filterColumn colId="1" hiddenButton="1"/>
    <filterColumn colId="2" hiddenButton="1"/>
    <filterColumn colId="3" hiddenButton="1"/>
  </autoFilter>
  <tableColumns count="4">
    <tableColumn id="2" xr3:uid="{375B5478-5705-4040-A117-80E1DA40734D}" name="Prob" dataDxfId="1"/>
    <tableColumn id="1" xr3:uid="{3390577A-A2F8-4A96-93D3-33769660D472}" name="Angle" dataDxfId="2"/>
    <tableColumn id="5" xr3:uid="{ECE9272E-2EA0-47D5-A3C2-1538B89A1C93}" name="Stretch" dataDxfId="150"/>
    <tableColumn id="3" xr3:uid="{0D3D53BD-3A72-4B8B-8E7C-F5F6391F6CF5}" name="Formula" dataDxfId="3"/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FEF726AF-5045-4242-8C3F-7B70EDCE2C59}" name="S0P5022" displayName="S0P5022" ref="A9:Y1814" totalsRowShown="0" headerRowDxfId="149" dataDxfId="148">
  <autoFilter ref="A9:Y1814" xr:uid="{F445F824-A5F3-48A0-AF51-07842867EF7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</autoFilter>
  <tableColumns count="25">
    <tableColumn id="1" xr3:uid="{2043AFD7-528C-4407-84FD-EBAD084A1425}" name="Deg" dataDxfId="147"/>
    <tableColumn id="21" xr3:uid="{57FA9E00-2D60-4F47-A7A1-2EEBDBF52DE7}" name="Rad" dataDxfId="146">
      <calculatedColumnFormula>RADIANS(S0P5022[[#This Row],[Deg]])</calculatedColumnFormula>
    </tableColumn>
    <tableColumn id="5" xr3:uid="{E134728B-88B2-46CC-B4F3-279BD4FD2526}" name="Stretch" dataDxfId="145"/>
    <tableColumn id="6" xr3:uid="{8E3A83F8-AAA1-4107-A90A-E7170FE0DAB0}" name="p" dataDxfId="144"/>
    <tableColumn id="22" xr3:uid="{705FE70B-E049-48E4-9400-818996AB719E}" name="-LOG(p-0.5)" dataDxfId="143">
      <calculatedColumnFormula>-LOG(S0P5022[[#This Row],[p]]-0.5,2)</calculatedColumnFormula>
    </tableColumn>
    <tableColumn id="26" xr3:uid="{D08AB014-C652-4B68-B0A4-36172EA285A5}" name="-LOG(1-p)^2" dataDxfId="142">
      <calculatedColumnFormula>-LOG(1-S0P5022[[#This Row],[p]],2)^2</calculatedColumnFormula>
    </tableColumn>
    <tableColumn id="24" xr3:uid="{42F7F9BF-7427-4CC8-8538-19E86332B887}" name="-LOG(p-0.5)^2" dataDxfId="141">
      <calculatedColumnFormula>-LOG(S0P5022[[#This Row],[p]]-0.5,2)^2</calculatedColumnFormula>
    </tableColumn>
    <tableColumn id="23" xr3:uid="{5D08F908-BE13-4D0C-B589-F006F335D559}" name="-LOG(1-p)" dataDxfId="140">
      <calculatedColumnFormula>-LOG(1-S0P5022[[#This Row],[p]],2)</calculatedColumnFormula>
    </tableColumn>
    <tableColumn id="25" xr3:uid="{97BEC969-5D4B-4B8D-8975-B830ECD39A6C}" name="-1/LOG(p-0.5)^2" dataDxfId="139">
      <calculatedColumnFormula>1/S0P5022[[#This Row],[-LOG(p-0.5)^2]]</calculatedColumnFormula>
    </tableColumn>
    <tableColumn id="7" xr3:uid="{3D57A3A1-12CA-4115-9ADF-AF005E525DE3}" name="1-p" dataDxfId="138">
      <calculatedColumnFormula>1-S0P5022[[#This Row],[p]]</calculatedColumnFormula>
    </tableColumn>
    <tableColumn id="20" xr3:uid="{1D79EAA1-A0EA-42BC-99EE-118924E6C682}" name="1/(1-p)" dataDxfId="137">
      <calculatedColumnFormula>1/S0P5022[[#This Row],[1-p]]</calculatedColumnFormula>
    </tableColumn>
    <tableColumn id="16" xr3:uid="{1B7451F4-3B14-408A-ACD4-11239143B2B8}" name="2p-1" dataDxfId="136">
      <calculatedColumnFormula>S0P5022[[#This Row],[p]]*2-1</calculatedColumnFormula>
    </tableColumn>
    <tableColumn id="13" xr3:uid="{EE4AD02C-E3F7-433B-8F0B-35884AD0DD4A}" name="2-2p" dataDxfId="135">
      <calculatedColumnFormula>S0P5022[[#This Row],[1-p]]*2</calculatedColumnFormula>
    </tableColumn>
    <tableColumn id="17" xr3:uid="{D2DBE704-1DC3-4F02-A092-BFC46E6A22E6}" name="4p-2" dataDxfId="134">
      <calculatedColumnFormula>S0P5022[[#This Row],[2p-1]]*2</calculatedColumnFormula>
    </tableColumn>
    <tableColumn id="15" xr3:uid="{A3408194-68DF-48D0-9561-5C8B8CE7C221}" name="4-4p" dataDxfId="133">
      <calculatedColumnFormula>S0P5022[[#This Row],[2-2p]]*2</calculatedColumnFormula>
    </tableColumn>
    <tableColumn id="10" xr3:uid="{7371B71D-0EB4-433D-9C40-C429899486C6}" name="2^(4p-2)" dataDxfId="132">
      <calculatedColumnFormula>2^S0P5022[[#This Row],[4p-2]]</calculatedColumnFormula>
    </tableColumn>
    <tableColumn id="11" xr3:uid="{36C698CD-0759-48CD-8899-E92BC102FD9A}" name="2^(4-4p)" dataDxfId="131">
      <calculatedColumnFormula>2^S0P5022[[#This Row],[4-4p]]</calculatedColumnFormula>
    </tableColumn>
    <tableColumn id="12" xr3:uid="{9E23DA62-01FF-496D-8AE1-74DFC746D607}" name="2^(2^(4p-2))" dataDxfId="130">
      <calculatedColumnFormula>2^S0P5022[[#This Row],[2^(4p-2)]]</calculatedColumnFormula>
    </tableColumn>
    <tableColumn id="9" xr3:uid="{BE53D668-9139-4667-82DD-EE8010211DF4}" name="f(p)" dataDxfId="129">
      <calculatedColumnFormula>S0P5022[[#This Row],[1-p]]/2</calculatedColumnFormula>
    </tableColumn>
    <tableColumn id="14" xr3:uid="{C1F413EA-00A6-4118-9E4E-B4C56AB23C11}" name="f'(p)" dataDxfId="128">
      <calculatedColumnFormula>S0P5022[[#This Row],[f(p)]]/LOG(1-S0P5022[[#This Row],[p]],2)^16</calculatedColumnFormula>
    </tableColumn>
    <tableColumn id="19" xr3:uid="{E5C356B3-35A7-4C92-B427-E6CE6B95FEFE}" name="F1" dataDxfId="127">
      <calculatedColumnFormula>2*(1-ABS(SIN(S0P5022[[#This Row],[Rad]]*2)))^(S0P5022[[#This Row],[-LOG(1-p)]])</calculatedColumnFormula>
    </tableColumn>
    <tableColumn id="8" xr3:uid="{9B6D13C4-88B7-4945-8913-9F75B3883D2D}" name="F2" dataDxfId="126">
      <calculatedColumnFormula>S0P5022[[#This Row],[f(p)]]*LOG(1-S0P5022[[#This Row],[p]],2)^-16</calculatedColumnFormula>
    </tableColumn>
    <tableColumn id="2" xr3:uid="{3CC6CAFD-8899-4E24-92CC-A2EA58302BB6}" name="F3" dataDxfId="125">
      <calculatedColumnFormula>S0P5022[[#This Row],[f(p)]]*2*((1-ABS(SIN(S0P5022[[#This Row],[Rad]]*2)))^(S0P5022[[#This Row],[-LOG(1-p)]]^2))</calculatedColumnFormula>
    </tableColumn>
    <tableColumn id="4" xr3:uid="{B9EC512E-A2E8-48DE-9C20-02752313CC33}" name="f''(a,p)" dataDxfId="124">
      <calculatedColumnFormula>S0P5022[[#This Row],[F3]]+S0P5022[[#This Row],[F2]]</calculatedColumnFormula>
    </tableColumn>
    <tableColumn id="3" xr3:uid="{B36DB6B7-C731-46AC-9212-03C56FB37986}" name="Formula" dataDxfId="123"/>
  </tableColumns>
  <tableStyleInfo name="TableStyleMedium14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D1AFA01F-9986-4716-B891-17009416D06C}" name="Table25" displayName="Table25" ref="A2:W7" totalsRowShown="0" headerRowDxfId="122" dataDxfId="120" headerRowBorderDxfId="121" tableBorderDxfId="119" totalsRowBorderDxfId="118">
  <autoFilter ref="A2:W7" xr:uid="{D1AFA01F-9986-4716-B891-17009416D06C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D50E23AB-5F2E-49A1-8A1E-0DD6FB47F838}" name="Deg" dataDxfId="117"/>
    <tableColumn id="2" xr3:uid="{F236491A-C4E0-43E9-AD5B-D29FE42AFEA1}" name="Rad" dataDxfId="116"/>
    <tableColumn id="3" xr3:uid="{BDA1645D-91C5-4FD8-BCAD-439A564EAC41}" name="Stretch" dataDxfId="115"/>
    <tableColumn id="4" xr3:uid="{E0C8E48E-1363-41FE-A9E6-E6CF51C0B327}" name="p" dataDxfId="114"/>
    <tableColumn id="5" xr3:uid="{74CFC24C-19D6-4D38-BAB8-BBB8EA9AB294}" name="-LOG(p-0.5)" dataDxfId="113">
      <calculatedColumnFormula>-LOG(Table25[[#This Row],[p]]-0.5,2)</calculatedColumnFormula>
    </tableColumn>
    <tableColumn id="6" xr3:uid="{94C5C1E7-4F61-43EE-9C48-A63A2D53144E}" name="-LOG(1-p)^2" dataDxfId="112">
      <calculatedColumnFormula>-LOG(1-Table25[[#This Row],[p]],2)^2</calculatedColumnFormula>
    </tableColumn>
    <tableColumn id="7" xr3:uid="{FE0B48BC-15BF-4C42-8937-AF620E097663}" name="-LOG(p-0.5)^2" dataDxfId="111">
      <calculatedColumnFormula>-LOG(Table25[[#This Row],[p]]-0.5,2)^2</calculatedColumnFormula>
    </tableColumn>
    <tableColumn id="8" xr3:uid="{844150CD-49BF-40F5-8738-CE8B78358879}" name="-LOG(1-p)" dataDxfId="110">
      <calculatedColumnFormula>-LOG(1-Table25[[#This Row],[p]],2)</calculatedColumnFormula>
    </tableColumn>
    <tableColumn id="9" xr3:uid="{A48D9208-3DF6-4365-AB42-0563957E9F17}" name="-1/LOG(p-0.5)^2" dataDxfId="109">
      <calculatedColumnFormula>1/Table25[[#This Row],[-LOG(p-0.5)^2]]</calculatedColumnFormula>
    </tableColumn>
    <tableColumn id="10" xr3:uid="{F7F9CD2A-DBA4-4712-A9BB-457AA7696C7E}" name="1-p" dataDxfId="108">
      <calculatedColumnFormula>1-Table25[[#This Row],[p]]</calculatedColumnFormula>
    </tableColumn>
    <tableColumn id="11" xr3:uid="{BA391534-4368-4F0B-8476-5ADE8B4CDDFA}" name="1/(1-p)" dataDxfId="107">
      <calculatedColumnFormula>1/Table25[[#This Row],[1-p]]</calculatedColumnFormula>
    </tableColumn>
    <tableColumn id="12" xr3:uid="{2191A2C7-B463-47F9-80F4-9162B816C364}" name="2p-1" dataDxfId="106">
      <calculatedColumnFormula>Table25[[#This Row],[p]]*2-1</calculatedColumnFormula>
    </tableColumn>
    <tableColumn id="13" xr3:uid="{A87F3995-321B-4A75-A12F-37170C73975C}" name="2-2p" dataDxfId="105">
      <calculatedColumnFormula>Table25[[#This Row],[1-p]]*2</calculatedColumnFormula>
    </tableColumn>
    <tableColumn id="14" xr3:uid="{6C3BE4A5-981A-4AC0-AED1-7B1BCCFBAD44}" name="4p-2" dataDxfId="104">
      <calculatedColumnFormula>Table25[[#This Row],[2p-1]]*2</calculatedColumnFormula>
    </tableColumn>
    <tableColumn id="15" xr3:uid="{1ADAE076-18FF-4367-8ED5-7C6DFB79EFDF}" name="4-4p" dataDxfId="103">
      <calculatedColumnFormula>Table25[[#This Row],[2-2p]]*2</calculatedColumnFormula>
    </tableColumn>
    <tableColumn id="16" xr3:uid="{EE1C696B-E2BB-4D81-B653-D6DDCB6B7E40}" name="2^(4p-2)" dataDxfId="102">
      <calculatedColumnFormula>2^Table25[[#This Row],[4p-2]]</calculatedColumnFormula>
    </tableColumn>
    <tableColumn id="17" xr3:uid="{717E8B4B-26A5-47F4-AF4A-548F988B614F}" name="2^(4-4p)" dataDxfId="101">
      <calculatedColumnFormula>2^Table25[[#This Row],[4-4p]]</calculatedColumnFormula>
    </tableColumn>
    <tableColumn id="18" xr3:uid="{01205D19-8FB5-445E-8CA9-498DE61D844C}" name="2^(2^(4p-2))" dataDxfId="100">
      <calculatedColumnFormula>2^Table25[[#This Row],[2^(4p-2)]]</calculatedColumnFormula>
    </tableColumn>
    <tableColumn id="20" xr3:uid="{EC42BCAB-A7B5-4FBB-948F-078CEE31BD62}" name="F1" dataDxfId="99">
      <calculatedColumnFormula>(1-ABS(SIN(Table25[[#This Row],[Rad]]*2)))</calculatedColumnFormula>
    </tableColumn>
    <tableColumn id="21" xr3:uid="{8669B127-07F5-4ABD-9BA6-582FBBA7592E}" name="F2" dataDxfId="98">
      <calculatedColumnFormula>((1-ABS(SIN(Table25[[#This Row],[Rad]]*2)))^(Table25[[#This Row],[-LOG(1-p)]]^2))*Table25[[#This Row],[1-p]]+2^(-64*(Table25[[#This Row],[p]]-0.5))/2</calculatedColumnFormula>
    </tableColumn>
    <tableColumn id="22" xr3:uid="{B1C36803-502B-4A61-9F84-49886625F846}" name="F3" dataDxfId="97"/>
    <tableColumn id="23" xr3:uid="{D961C83B-F3A7-46BC-ACED-43E8EDE7094A}" name="F4" dataDxfId="96"/>
    <tableColumn id="24" xr3:uid="{C6048143-2F01-4482-9625-BAABF1021E4A}" name="Formula" dataDxfId="95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C0E553C4-AEF1-4D76-90C3-235B795EB599}" name="Table24" displayName="Table24" ref="B2:D101" totalsRowShown="0" headerRowDxfId="94" dataDxfId="93">
  <autoFilter ref="B2:D101" xr:uid="{C0E553C4-AEF1-4D76-90C3-235B795EB599}">
    <filterColumn colId="0" hiddenButton="1"/>
    <filterColumn colId="1" hiddenButton="1"/>
    <filterColumn colId="2" hiddenButton="1"/>
  </autoFilter>
  <tableColumns count="3">
    <tableColumn id="1" xr3:uid="{DCD41A56-1079-498D-AF3B-8B01981927A8}" name="p" dataDxfId="92">
      <calculatedColumnFormula>0.01</calculatedColumnFormula>
    </tableColumn>
    <tableColumn id="4" xr3:uid="{99163745-237A-4E06-823D-4141F8921EFF}" name="x" dataDxfId="91">
      <calculatedColumnFormula>1/LOG(1-Table24[[#This Row],[p]],2)</calculatedColumnFormula>
    </tableColumn>
    <tableColumn id="2" xr3:uid="{E5E3870F-D8A7-4B9A-A337-D6DC033A5C98}" name="f" dataDxfId="90">
      <calculatedColumnFormula>1/LOG(1-Table24[[#This Row],[p]]/100,2)^16</calculatedColumnFormula>
    </tableColumn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D3890BF-CC22-4222-B0E3-A5592FB5C8AC}" name="AnglesSkip1Table" displayName="AnglesSkip1Table" ref="A1:C3186" totalsRowShown="0" headerRowDxfId="89" dataDxfId="88">
  <autoFilter ref="A1:C3186" xr:uid="{9D3890BF-CC22-4222-B0E3-A5592FB5C8AC}">
    <filterColumn colId="0" hiddenButton="1"/>
    <filterColumn colId="1" hiddenButton="1"/>
    <filterColumn colId="2" hiddenButton="1"/>
  </autoFilter>
  <tableColumns count="3">
    <tableColumn id="1" xr3:uid="{B1DA849F-0806-4619-8941-23CFB0BDDD82}" name="Prob" dataDxfId="87"/>
    <tableColumn id="2" xr3:uid="{65B371AA-1D26-4B0E-BA0C-3A3ABFB617BD}" name="Angle" dataDxfId="86"/>
    <tableColumn id="3" xr3:uid="{2BCEAC6F-558F-45D1-A7ED-D3F15704ADA4}" name="Stretch" dataDxfId="85"/>
  </tableColumns>
  <tableStyleInfo name="TableStyleMedium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9A0085A-D7B8-4506-89EA-DD34EB60C3AD}" name="AnglesSkip2Table" displayName="AnglesSkip2Table" ref="A1:C2549" totalsRowShown="0" headerRowDxfId="84" dataDxfId="83">
  <autoFilter ref="A1:C2549" xr:uid="{9D3890BF-CC22-4222-B0E3-A5592FB5C8AC}">
    <filterColumn colId="0" hiddenButton="1"/>
    <filterColumn colId="1" hiddenButton="1"/>
    <filterColumn colId="2" hiddenButton="1"/>
  </autoFilter>
  <tableColumns count="3">
    <tableColumn id="1" xr3:uid="{23DCF420-FF96-44BF-AF78-BAF92FF73ADA}" name="Prob" dataDxfId="82"/>
    <tableColumn id="2" xr3:uid="{4AEFE350-C6B1-4AD5-8D0D-CBEB3C347815}" name="Angle" dataDxfId="81"/>
    <tableColumn id="3" xr3:uid="{8674B700-D500-4387-8FDD-67A54DB4F793}" name="Stretch" dataDxfId="80"/>
  </tableColumns>
  <tableStyleInfo name="TableStyleMedium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F8F017F-B27B-45E7-AEBD-16A51FBBFADE}" name="AnglesSkip3Table" displayName="AnglesSkip3Table" ref="A1:C2185" totalsRowShown="0" headerRowDxfId="79" dataDxfId="78">
  <autoFilter ref="A1:C2185" xr:uid="{9D3890BF-CC22-4222-B0E3-A5592FB5C8AC}">
    <filterColumn colId="0" hiddenButton="1"/>
    <filterColumn colId="1" hiddenButton="1"/>
    <filterColumn colId="2" hiddenButton="1"/>
  </autoFilter>
  <tableColumns count="3">
    <tableColumn id="1" xr3:uid="{0A24B1CA-B9C6-4B90-9B63-983A56BFE05C}" name="Prob" dataDxfId="77"/>
    <tableColumn id="2" xr3:uid="{D7690C57-7B34-43C8-A1ED-67D8CEE66358}" name="Angle" dataDxfId="76"/>
    <tableColumn id="3" xr3:uid="{9AB88E5D-0BD1-4DB6-92A0-B5232763F4DD}" name="Stretch" dataDxfId="75"/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0BCBD50-42E0-4DB0-95B3-729FA5E21201}" name="AngleZeroTable" displayName="AngleZeroTable" ref="A1:C110" totalsRowShown="0" headerRowDxfId="74" dataDxfId="73">
  <autoFilter ref="A1:C110" xr:uid="{60BCBD50-42E0-4DB0-95B3-729FA5E21201}">
    <filterColumn colId="0" hiddenButton="1"/>
    <filterColumn colId="1" hiddenButton="1"/>
    <filterColumn colId="2" hiddenButton="1"/>
  </autoFilter>
  <tableColumns count="3">
    <tableColumn id="1" xr3:uid="{77C2FA11-EB75-4C82-A044-51340E7DF2D4}" name="p" dataDxfId="72"/>
    <tableColumn id="2" xr3:uid="{1F31537C-787F-4A14-949D-A8FF5551D932}" name="s" dataDxfId="71"/>
    <tableColumn id="5" xr3:uid="{F6AD08CF-8B19-4F76-9AD5-4FFF98A348C9}" name="f" dataDxfId="70">
      <calculatedColumnFormula>1.5-0.5*AngleZeroTable[[#This Row],[p]]-1</calculatedColumnFormula>
    </tableColumn>
  </tableColumns>
  <tableStyleInfo name="TableStyleMedium13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566F768-CED7-40E4-A3FE-69D9499A3446}" name="Table1" displayName="Table1" ref="P3:T15" totalsRowShown="0" dataDxfId="69">
  <autoFilter ref="P3:T15" xr:uid="{6566F768-CED7-40E4-A3FE-69D9499A3446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462A61F3-3BF7-4CAD-A3BF-337F7F7ECB8D}" name="Distance" dataDxfId="68"/>
    <tableColumn id="2" xr3:uid="{4C3AF91B-8DED-427F-9493-85F7401F0D9A}" name="Stretch" dataDxfId="67"/>
    <tableColumn id="5" xr3:uid="{B60049F0-AEC7-41A2-823D-01B0DFC59C1C}" name="Actual" dataDxfId="66"/>
    <tableColumn id="4" xr3:uid="{AD5FE32B-BD6D-4136-BB38-6293FB51E2ED}" name="Count" dataDxfId="65"/>
    <tableColumn id="3" xr3:uid="{062BD2E3-E60F-4F7F-ACD0-98E900147840}" name="Formula" dataDxfId="0">
      <calculatedColumnFormula>(1-0.9)/2</calculatedColumnFormula>
    </tableColumn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36920A2-5D44-4A3D-8EAA-AB2B5CC3E2BE}" name="AngleZeroTable16" displayName="AngleZeroTable16" ref="A1:D102" totalsRowShown="0" headerRowDxfId="64" dataDxfId="63">
  <autoFilter ref="A1:D102" xr:uid="{60BCBD50-42E0-4DB0-95B3-729FA5E21201}">
    <filterColumn colId="0" hiddenButton="1"/>
    <filterColumn colId="1" hiddenButton="1"/>
    <filterColumn colId="2" hiddenButton="1"/>
    <filterColumn colId="3" hiddenButton="1"/>
  </autoFilter>
  <tableColumns count="4">
    <tableColumn id="1" xr3:uid="{14E502C7-D86E-465C-82AC-D0C73F67EEE6}" name="p" dataDxfId="62"/>
    <tableColumn id="2" xr3:uid="{5E085458-EE73-4A29-BFF3-E9A67BEC1472}" name="s" dataDxfId="61"/>
    <tableColumn id="5" xr3:uid="{BB141B52-F543-4CEA-B686-5DA1F36BB07C}" name="f" dataDxfId="60">
      <calculatedColumnFormula>0.5-0.5*AngleZeroTable16[[#This Row],[p]]</calculatedColumnFormula>
    </tableColumn>
    <tableColumn id="4" xr3:uid="{98563CE3-B790-4B40-AADE-E704B6A05A41}" name="guess" dataDxfId="59">
      <calculatedColumnFormula>AngleZeroTable16[[#This Row],[f]]*LOG(1-AngleZeroTable16[[#This Row],[p]],2)^-16</calculatedColumnFormula>
    </tableColumn>
  </tableColumns>
  <tableStyleInfo name="TableStyleMedium13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82BAA62E-C3DA-4A85-9F94-73413E44C0DC}" name="Table117" displayName="Table117" ref="Q2:U14" totalsRowShown="0" dataDxfId="58">
  <autoFilter ref="Q2:U14" xr:uid="{6566F768-CED7-40E4-A3FE-69D9499A3446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759F6103-0D39-4914-8543-720AA26CE9DD}" name="Distance" dataDxfId="57"/>
    <tableColumn id="2" xr3:uid="{C3EE0645-1E75-4515-9DFD-0A3DCF521EE3}" name="Stretch" dataDxfId="56"/>
    <tableColumn id="5" xr3:uid="{0A5F070A-41C9-4374-A54B-3F4C854FDE8D}" name="Actual" dataDxfId="55"/>
    <tableColumn id="4" xr3:uid="{9CCDCDD5-548A-46D4-A0B7-7E9C2A7396B5}" name="Count" dataDxfId="54"/>
    <tableColumn id="3" xr3:uid="{449FB032-0850-47AF-934F-8ED0EED7185D}" name="Formula" dataDxfId="53">
      <calculatedColumnFormula>(1-0.75)/2</calculatedColumnFormula>
    </tableColumn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CAB2048-CCB9-4B08-817A-EDAE37116334}" name="Angle0X" displayName="Angle0X" ref="A1:F102" totalsRowShown="0" headerRowDxfId="52" dataDxfId="51">
  <autoFilter ref="A1:F102" xr:uid="{60BCBD50-42E0-4DB0-95B3-729FA5E2120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DB8CAE82-D669-4F3E-B07C-5D97007C9FA7}" name="p" dataDxfId="50"/>
    <tableColumn id="2" xr3:uid="{E5693CB1-B493-4CF2-8A5A-359515FC70EA}" name="Skip-0" dataDxfId="49"/>
    <tableColumn id="7" xr3:uid="{4EB8F3D3-07D9-4C30-A102-D655D9241D19}" name="Skip-1" dataDxfId="48"/>
    <tableColumn id="3" xr3:uid="{280F780F-6801-4666-A127-4CB1875B72C8}" name="Skip-2" dataDxfId="47">
      <calculatedColumnFormula array="1">INDEX(AnglesSkip1Table[Stretch], MATCH(1, (AnglesSkip1Table[Prob] = Angle0X[[#This Row],[p]]) * (AnglesSkip1Table[Angle] = 0), 0))</calculatedColumnFormula>
    </tableColumn>
    <tableColumn id="9" xr3:uid="{39D44F20-CC61-4D6D-9B28-590EE49684F2}" name="Skip-3" dataDxfId="46"/>
    <tableColumn id="10" xr3:uid="{1E37FF1A-2C95-4DF4-BB42-B9A842D1DC6E}" name="Formula" dataDxfId="45" dataCellStyle="60% - Accent2">
      <calculatedColumnFormula>1.5-0.5*Angle0X[[#This Row],[p]]-1</calculatedColumnFormula>
    </tableColumn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3F565B2-BA08-40E4-8081-8CFD70B39F0C}" name="Angle0Y" displayName="Angle0Y" ref="A1:F102" totalsRowShown="0" headerRowDxfId="44" dataDxfId="43">
  <autoFilter ref="A1:F102" xr:uid="{60BCBD50-42E0-4DB0-95B3-729FA5E2120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6EA15744-A396-435D-9A6B-98D0E39C1339}" name="p" dataDxfId="42"/>
    <tableColumn id="2" xr3:uid="{82564C7E-4B10-4743-8591-9AD97C6A9D7D}" name="Skip-0" dataDxfId="41"/>
    <tableColumn id="4" xr3:uid="{FED6121F-736B-495E-8AB8-C2C1C073D19A}" name="Skip-1" dataDxfId="40"/>
    <tableColumn id="8" xr3:uid="{EB4E0571-7339-48E4-9998-263A0BFEE680}" name="Skip-2" dataDxfId="39"/>
    <tableColumn id="5" xr3:uid="{86DE7EAA-7CF8-4F41-9125-EDB5D10B02ED}" name="Skip-3" dataDxfId="38"/>
    <tableColumn id="10" xr3:uid="{79CB9496-4CDD-414C-80ED-3B9A8D3BCF95}" name="Formula" dataDxfId="37" dataCellStyle="60% - Accent2">
      <calculatedColumnFormula>1.5-0.5*Angle0Y[[#This Row],[p]]-1</calculatedColumnFormula>
    </tableColumn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4F6391B-2BF9-4554-A7B1-F0AB055553C6}" name="AngleZeroTable8" displayName="AngleZeroTable8" ref="A1:N102" totalsRowShown="0" headerRowDxfId="36" dataDxfId="35">
  <autoFilter ref="A1:N102" xr:uid="{60BCBD50-42E0-4DB0-95B3-729FA5E2120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</autoFilter>
  <tableColumns count="14">
    <tableColumn id="1" xr3:uid="{B45CB4D7-D4A7-4217-AD85-E2F9D129D458}" name="p" dataDxfId="34"/>
    <tableColumn id="2" xr3:uid="{EF2BCB3A-D843-473F-A9FC-9B8E50611937}" name="4096" dataDxfId="33"/>
    <tableColumn id="4" xr3:uid="{11AAEB52-C837-45CE-8887-E9305D48D924}" name="2048" dataDxfId="32"/>
    <tableColumn id="6" xr3:uid="{31A30516-A54C-44C4-95BE-13D1C3B2BC17}" name="1024" dataDxfId="31"/>
    <tableColumn id="7" xr3:uid="{15D99957-5DC6-4A41-9329-F9C5E6BD5391}" name="512" dataDxfId="30"/>
    <tableColumn id="8" xr3:uid="{012108D9-3072-4B3A-AF8A-701731F36179}" name="256" dataDxfId="29"/>
    <tableColumn id="9" xr3:uid="{AB638A16-838A-42BE-8BDE-6F059881DA33}" name="128" dataDxfId="28"/>
    <tableColumn id="10" xr3:uid="{F55949FD-FDCF-40D2-9C4B-55D41AEC66A4}" name="64" dataDxfId="27"/>
    <tableColumn id="11" xr3:uid="{4B495474-F4C3-4F3B-8F0F-96389FD0F713}" name="32" dataDxfId="26"/>
    <tableColumn id="12" xr3:uid="{4BC57D6A-F980-4530-887A-DB5C6BF036B2}" name="16" dataDxfId="25"/>
    <tableColumn id="13" xr3:uid="{96F1E7F5-3866-40C9-B97F-9622E4DD871E}" name="8" dataDxfId="24"/>
    <tableColumn id="14" xr3:uid="{5F6FE34F-8EB6-4C0F-B995-B8A772348517}" name="4" dataDxfId="23"/>
    <tableColumn id="15" xr3:uid="{4EB0D778-40F7-4B2A-9AAC-BD51EC0C0140}" name="2" dataDxfId="22"/>
    <tableColumn id="5" xr3:uid="{8C97B3FE-C5B8-49B1-B3B6-0CEB02575B0A}" name="Formula" dataDxfId="21" dataCellStyle="60% - Accent2">
      <calculatedColumnFormula>1.5-0.5*AngleZeroTable8[[#This Row],[p]]-1</calculatedColumnFormula>
    </tableColumn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498DD14-FBC2-4095-9D64-ABABBFB2ACE4}" name="AngleZeroTable85" displayName="AngleZeroTable85" ref="A104:N205" totalsRowShown="0" headerRowDxfId="20" dataDxfId="19">
  <autoFilter ref="A104:N205" xr:uid="{D498DD14-FBC2-4095-9D64-ABABBFB2ACE4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</autoFilter>
  <tableColumns count="14">
    <tableColumn id="1" xr3:uid="{057032AA-A307-4281-93E2-61474FDDAC25}" name="Probability" dataDxfId="18"/>
    <tableColumn id="2" xr3:uid="{87002F0D-C957-486B-B8C8-5928F632C450}" name="4096" dataDxfId="17"/>
    <tableColumn id="4" xr3:uid="{3D6045E7-00F2-4E44-B89D-391E589A8DF3}" name="2048" dataDxfId="16"/>
    <tableColumn id="6" xr3:uid="{D8980B49-0EBF-4869-8E9C-B1BCAB818173}" name="1024" dataDxfId="15"/>
    <tableColumn id="7" xr3:uid="{7497BE73-3DFF-4DB7-8734-3C5369794586}" name="512" dataDxfId="14"/>
    <tableColumn id="8" xr3:uid="{9BEAC94F-137C-454D-93EE-0904FF136620}" name="256" dataDxfId="13"/>
    <tableColumn id="9" xr3:uid="{24A22F0A-26A6-4EBF-BDD5-9A0ED27D54AA}" name="128" dataDxfId="12"/>
    <tableColumn id="10" xr3:uid="{6B5679D1-39CF-48B7-92E3-6858B90B3A51}" name="64" dataDxfId="11"/>
    <tableColumn id="11" xr3:uid="{03EE277A-15C5-4BD9-86A5-C48D7C7A7658}" name="32" dataDxfId="10"/>
    <tableColumn id="12" xr3:uid="{CD5839D9-2933-4F55-A4D2-FB491613FDF2}" name="16" dataDxfId="9"/>
    <tableColumn id="13" xr3:uid="{D645C000-BCA4-460B-8681-414188D9A79B}" name="8" dataDxfId="8"/>
    <tableColumn id="14" xr3:uid="{C9BA3D99-6F3C-4951-B462-39568EC016BA}" name="4" dataDxfId="7"/>
    <tableColumn id="15" xr3:uid="{58E71B41-B0C0-4861-A083-44EDE382AFC7}" name="2" dataDxfId="6"/>
    <tableColumn id="5" xr3:uid="{C00B33F0-4572-4EFA-8204-EF2AFF22654A}" name="Formula" dataDxfId="5" dataCellStyle="60% - Accent2">
      <calculatedColumnFormula>1.5-0.5*(AngleZeroTable85[[#This Row],[Probability]]/100)-1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Relationship Id="rId4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Relationship Id="rId4" Type="http://schemas.openxmlformats.org/officeDocument/2006/relationships/table" Target="../tables/table6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5.xml"/><Relationship Id="rId4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table" Target="../tables/table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Relationship Id="rId4" Type="http://schemas.openxmlformats.org/officeDocument/2006/relationships/table" Target="../tables/table1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1.bin"/><Relationship Id="rId4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99B14-C804-4803-9D33-0ABB6479BAAF}">
  <sheetPr codeName="Sheet2"/>
  <dimension ref="A1:BH4551"/>
  <sheetViews>
    <sheetView topLeftCell="B88" zoomScale="70" zoomScaleNormal="70" workbookViewId="0">
      <selection activeCell="AH140" sqref="AH140"/>
    </sheetView>
  </sheetViews>
  <sheetFormatPr defaultRowHeight="14.4" x14ac:dyDescent="0.3"/>
  <cols>
    <col min="1" max="1" width="11.5546875" style="3" customWidth="1"/>
    <col min="2" max="2" width="8.88671875" style="3"/>
    <col min="3" max="3" width="9.88671875" style="13" customWidth="1"/>
    <col min="4" max="4" width="9.88671875" style="4" customWidth="1"/>
    <col min="5" max="6" width="17.44140625" style="15" bestFit="1" customWidth="1"/>
    <col min="7" max="7" width="16.77734375" style="15" bestFit="1" customWidth="1"/>
    <col min="8" max="56" width="7.109375" style="15" bestFit="1" customWidth="1"/>
    <col min="57" max="57" width="11.109375" bestFit="1" customWidth="1"/>
    <col min="58" max="59" width="12.33203125" bestFit="1" customWidth="1"/>
    <col min="60" max="60" width="17.44140625" bestFit="1" customWidth="1"/>
    <col min="61" max="61" width="11.44140625" bestFit="1" customWidth="1"/>
    <col min="62" max="62" width="17.88671875" bestFit="1" customWidth="1"/>
    <col min="63" max="89" width="7" bestFit="1" customWidth="1"/>
    <col min="90" max="93" width="8" bestFit="1" customWidth="1"/>
    <col min="94" max="94" width="7" bestFit="1" customWidth="1"/>
    <col min="95" max="96" width="8" bestFit="1" customWidth="1"/>
    <col min="97" max="97" width="10.77734375" bestFit="1" customWidth="1"/>
    <col min="98" max="106" width="6.5546875" bestFit="1" customWidth="1"/>
    <col min="107" max="107" width="10.77734375" bestFit="1" customWidth="1"/>
    <col min="108" max="108" width="6" bestFit="1" customWidth="1"/>
    <col min="109" max="109" width="4" bestFit="1" customWidth="1"/>
    <col min="110" max="110" width="7" bestFit="1" customWidth="1"/>
    <col min="111" max="112" width="6" bestFit="1" customWidth="1"/>
    <col min="113" max="113" width="5" bestFit="1" customWidth="1"/>
    <col min="114" max="141" width="6" bestFit="1" customWidth="1"/>
    <col min="142" max="142" width="5" bestFit="1" customWidth="1"/>
    <col min="143" max="150" width="6" bestFit="1" customWidth="1"/>
    <col min="151" max="151" width="5" bestFit="1" customWidth="1"/>
    <col min="152" max="157" width="6" bestFit="1" customWidth="1"/>
    <col min="158" max="159" width="3" bestFit="1" customWidth="1"/>
    <col min="160" max="160" width="7" bestFit="1" customWidth="1"/>
    <col min="161" max="161" width="5" bestFit="1" customWidth="1"/>
    <col min="162" max="166" width="6" bestFit="1" customWidth="1"/>
    <col min="167" max="167" width="4" bestFit="1" customWidth="1"/>
    <col min="168" max="174" width="6" bestFit="1" customWidth="1"/>
    <col min="175" max="175" width="5" bestFit="1" customWidth="1"/>
    <col min="176" max="178" width="6" bestFit="1" customWidth="1"/>
    <col min="179" max="179" width="4" bestFit="1" customWidth="1"/>
    <col min="180" max="189" width="6" bestFit="1" customWidth="1"/>
    <col min="190" max="190" width="5" bestFit="1" customWidth="1"/>
    <col min="191" max="196" width="6" bestFit="1" customWidth="1"/>
    <col min="197" max="197" width="5" bestFit="1" customWidth="1"/>
    <col min="198" max="202" width="6" bestFit="1" customWidth="1"/>
    <col min="203" max="203" width="5" bestFit="1" customWidth="1"/>
    <col min="204" max="206" width="6" bestFit="1" customWidth="1"/>
    <col min="207" max="208" width="3" bestFit="1" customWidth="1"/>
    <col min="209" max="209" width="7" bestFit="1" customWidth="1"/>
    <col min="210" max="213" width="6" bestFit="1" customWidth="1"/>
    <col min="214" max="214" width="4" bestFit="1" customWidth="1"/>
    <col min="215" max="217" width="6" bestFit="1" customWidth="1"/>
    <col min="218" max="218" width="5" bestFit="1" customWidth="1"/>
    <col min="219" max="222" width="6" bestFit="1" customWidth="1"/>
    <col min="223" max="224" width="5" bestFit="1" customWidth="1"/>
    <col min="225" max="226" width="6" bestFit="1" customWidth="1"/>
    <col min="227" max="227" width="5" bestFit="1" customWidth="1"/>
    <col min="228" max="229" width="6" bestFit="1" customWidth="1"/>
    <col min="230" max="230" width="5" bestFit="1" customWidth="1"/>
    <col min="231" max="235" width="6" bestFit="1" customWidth="1"/>
    <col min="236" max="236" width="5" bestFit="1" customWidth="1"/>
    <col min="237" max="244" width="6" bestFit="1" customWidth="1"/>
    <col min="245" max="245" width="5" bestFit="1" customWidth="1"/>
    <col min="246" max="246" width="6" bestFit="1" customWidth="1"/>
    <col min="247" max="247" width="5" bestFit="1" customWidth="1"/>
    <col min="248" max="248" width="6" bestFit="1" customWidth="1"/>
    <col min="249" max="249" width="5" bestFit="1" customWidth="1"/>
    <col min="250" max="254" width="6" bestFit="1" customWidth="1"/>
    <col min="255" max="258" width="3" bestFit="1" customWidth="1"/>
    <col min="259" max="259" width="7" bestFit="1" customWidth="1"/>
    <col min="260" max="261" width="6" bestFit="1" customWidth="1"/>
    <col min="262" max="262" width="5" bestFit="1" customWidth="1"/>
    <col min="263" max="277" width="6" bestFit="1" customWidth="1"/>
    <col min="278" max="278" width="5" bestFit="1" customWidth="1"/>
    <col min="279" max="299" width="6" bestFit="1" customWidth="1"/>
    <col min="300" max="300" width="5" bestFit="1" customWidth="1"/>
    <col min="301" max="303" width="6" bestFit="1" customWidth="1"/>
    <col min="304" max="308" width="3" bestFit="1" customWidth="1"/>
    <col min="309" max="309" width="6.6640625" bestFit="1" customWidth="1"/>
    <col min="310" max="316" width="6" bestFit="1" customWidth="1"/>
    <col min="317" max="317" width="5" bestFit="1" customWidth="1"/>
    <col min="318" max="319" width="6" bestFit="1" customWidth="1"/>
    <col min="320" max="320" width="5" bestFit="1" customWidth="1"/>
    <col min="321" max="323" width="6" bestFit="1" customWidth="1"/>
    <col min="324" max="324" width="5" bestFit="1" customWidth="1"/>
    <col min="325" max="343" width="6" bestFit="1" customWidth="1"/>
    <col min="344" max="344" width="5" bestFit="1" customWidth="1"/>
    <col min="345" max="345" width="6" bestFit="1" customWidth="1"/>
    <col min="346" max="346" width="5" bestFit="1" customWidth="1"/>
    <col min="347" max="347" width="6" bestFit="1" customWidth="1"/>
    <col min="348" max="348" width="5" bestFit="1" customWidth="1"/>
    <col min="349" max="353" width="6" bestFit="1" customWidth="1"/>
    <col min="354" max="357" width="3" bestFit="1" customWidth="1"/>
    <col min="358" max="358" width="7" bestFit="1" customWidth="1"/>
    <col min="359" max="359" width="5" bestFit="1" customWidth="1"/>
    <col min="360" max="382" width="6" bestFit="1" customWidth="1"/>
    <col min="383" max="383" width="5" bestFit="1" customWidth="1"/>
    <col min="384" max="395" width="6" bestFit="1" customWidth="1"/>
    <col min="396" max="396" width="5" bestFit="1" customWidth="1"/>
    <col min="397" max="400" width="6" bestFit="1" customWidth="1"/>
    <col min="401" max="406" width="3" bestFit="1" customWidth="1"/>
    <col min="407" max="407" width="7" bestFit="1" customWidth="1"/>
    <col min="408" max="409" width="6" bestFit="1" customWidth="1"/>
    <col min="410" max="410" width="5" bestFit="1" customWidth="1"/>
    <col min="411" max="436" width="6" bestFit="1" customWidth="1"/>
    <col min="437" max="437" width="5" bestFit="1" customWidth="1"/>
    <col min="438" max="438" width="6" bestFit="1" customWidth="1"/>
    <col min="439" max="439" width="5" bestFit="1" customWidth="1"/>
    <col min="440" max="448" width="6" bestFit="1" customWidth="1"/>
    <col min="449" max="449" width="3" bestFit="1" customWidth="1"/>
    <col min="450" max="450" width="6" bestFit="1" customWidth="1"/>
    <col min="451" max="452" width="3" bestFit="1" customWidth="1"/>
    <col min="453" max="453" width="7" bestFit="1" customWidth="1"/>
    <col min="454" max="456" width="6" bestFit="1" customWidth="1"/>
    <col min="457" max="457" width="5" bestFit="1" customWidth="1"/>
    <col min="458" max="460" width="6" bestFit="1" customWidth="1"/>
    <col min="461" max="461" width="5" bestFit="1" customWidth="1"/>
    <col min="462" max="470" width="6" bestFit="1" customWidth="1"/>
    <col min="471" max="471" width="5" bestFit="1" customWidth="1"/>
    <col min="472" max="481" width="6" bestFit="1" customWidth="1"/>
    <col min="482" max="482" width="5" bestFit="1" customWidth="1"/>
    <col min="483" max="485" width="6" bestFit="1" customWidth="1"/>
    <col min="486" max="486" width="5" bestFit="1" customWidth="1"/>
    <col min="487" max="487" width="6" bestFit="1" customWidth="1"/>
    <col min="488" max="488" width="5" bestFit="1" customWidth="1"/>
    <col min="489" max="492" width="6" bestFit="1" customWidth="1"/>
    <col min="493" max="497" width="3" bestFit="1" customWidth="1"/>
    <col min="498" max="498" width="7" bestFit="1" customWidth="1"/>
    <col min="499" max="502" width="6" bestFit="1" customWidth="1"/>
    <col min="503" max="503" width="5" bestFit="1" customWidth="1"/>
    <col min="504" max="510" width="6" bestFit="1" customWidth="1"/>
    <col min="511" max="511" width="5" bestFit="1" customWidth="1"/>
    <col min="512" max="538" width="6" bestFit="1" customWidth="1"/>
    <col min="539" max="543" width="3" bestFit="1" customWidth="1"/>
    <col min="544" max="544" width="7.6640625" bestFit="1" customWidth="1"/>
    <col min="545" max="558" width="6" bestFit="1" customWidth="1"/>
    <col min="559" max="559" width="5" bestFit="1" customWidth="1"/>
    <col min="560" max="568" width="6" bestFit="1" customWidth="1"/>
    <col min="569" max="569" width="5" bestFit="1" customWidth="1"/>
    <col min="570" max="576" width="6" bestFit="1" customWidth="1"/>
    <col min="577" max="577" width="5" bestFit="1" customWidth="1"/>
    <col min="578" max="584" width="6" bestFit="1" customWidth="1"/>
    <col min="585" max="588" width="3" bestFit="1" customWidth="1"/>
    <col min="589" max="589" width="7.6640625" bestFit="1" customWidth="1"/>
    <col min="590" max="596" width="6" bestFit="1" customWidth="1"/>
    <col min="597" max="597" width="5" bestFit="1" customWidth="1"/>
    <col min="598" max="605" width="6" bestFit="1" customWidth="1"/>
    <col min="606" max="606" width="5" bestFit="1" customWidth="1"/>
    <col min="607" max="617" width="6" bestFit="1" customWidth="1"/>
    <col min="618" max="618" width="5" bestFit="1" customWidth="1"/>
    <col min="619" max="627" width="6" bestFit="1" customWidth="1"/>
    <col min="628" max="635" width="3" bestFit="1" customWidth="1"/>
    <col min="636" max="636" width="7.6640625" bestFit="1" customWidth="1"/>
    <col min="637" max="644" width="6" bestFit="1" customWidth="1"/>
    <col min="645" max="645" width="5" bestFit="1" customWidth="1"/>
    <col min="646" max="652" width="6" bestFit="1" customWidth="1"/>
    <col min="653" max="653" width="5" bestFit="1" customWidth="1"/>
    <col min="654" max="657" width="6" bestFit="1" customWidth="1"/>
    <col min="658" max="658" width="5" bestFit="1" customWidth="1"/>
    <col min="659" max="671" width="6" bestFit="1" customWidth="1"/>
    <col min="672" max="672" width="3" bestFit="1" customWidth="1"/>
    <col min="673" max="673" width="6" bestFit="1" customWidth="1"/>
    <col min="674" max="676" width="3" bestFit="1" customWidth="1"/>
    <col min="677" max="677" width="6" bestFit="1" customWidth="1"/>
    <col min="678" max="682" width="3" bestFit="1" customWidth="1"/>
    <col min="683" max="683" width="7.6640625" bestFit="1" customWidth="1"/>
    <col min="684" max="691" width="6" bestFit="1" customWidth="1"/>
    <col min="692" max="692" width="5" bestFit="1" customWidth="1"/>
    <col min="693" max="700" width="6" bestFit="1" customWidth="1"/>
    <col min="701" max="702" width="5" bestFit="1" customWidth="1"/>
    <col min="703" max="718" width="6" bestFit="1" customWidth="1"/>
    <col min="719" max="726" width="3" bestFit="1" customWidth="1"/>
    <col min="727" max="727" width="7.6640625" bestFit="1" customWidth="1"/>
    <col min="728" max="732" width="6" bestFit="1" customWidth="1"/>
    <col min="733" max="733" width="5" bestFit="1" customWidth="1"/>
    <col min="734" max="741" width="6" bestFit="1" customWidth="1"/>
    <col min="742" max="742" width="5" bestFit="1" customWidth="1"/>
    <col min="743" max="762" width="6" bestFit="1" customWidth="1"/>
    <col min="763" max="763" width="3" bestFit="1" customWidth="1"/>
    <col min="764" max="764" width="6" bestFit="1" customWidth="1"/>
    <col min="765" max="766" width="3" bestFit="1" customWidth="1"/>
    <col min="767" max="767" width="6" bestFit="1" customWidth="1"/>
    <col min="768" max="772" width="3" bestFit="1" customWidth="1"/>
    <col min="773" max="773" width="4" bestFit="1" customWidth="1"/>
    <col min="774" max="774" width="7.6640625" bestFit="1" customWidth="1"/>
    <col min="775" max="775" width="5" bestFit="1" customWidth="1"/>
    <col min="776" max="776" width="6" bestFit="1" customWidth="1"/>
    <col min="777" max="777" width="5" bestFit="1" customWidth="1"/>
    <col min="778" max="781" width="6" bestFit="1" customWidth="1"/>
    <col min="782" max="782" width="5" bestFit="1" customWidth="1"/>
    <col min="783" max="785" width="6" bestFit="1" customWidth="1"/>
    <col min="786" max="786" width="5" bestFit="1" customWidth="1"/>
    <col min="787" max="801" width="6" bestFit="1" customWidth="1"/>
    <col min="802" max="802" width="5" bestFit="1" customWidth="1"/>
    <col min="803" max="808" width="6" bestFit="1" customWidth="1"/>
    <col min="809" max="810" width="3" bestFit="1" customWidth="1"/>
    <col min="811" max="811" width="6" bestFit="1" customWidth="1"/>
    <col min="812" max="817" width="3" bestFit="1" customWidth="1"/>
    <col min="818" max="818" width="7.6640625" bestFit="1" customWidth="1"/>
    <col min="819" max="819" width="5" bestFit="1" customWidth="1"/>
    <col min="820" max="825" width="6" bestFit="1" customWidth="1"/>
    <col min="826" max="826" width="5" bestFit="1" customWidth="1"/>
    <col min="827" max="833" width="6" bestFit="1" customWidth="1"/>
    <col min="834" max="836" width="5" bestFit="1" customWidth="1"/>
    <col min="837" max="842" width="6" bestFit="1" customWidth="1"/>
    <col min="843" max="843" width="5" bestFit="1" customWidth="1"/>
    <col min="844" max="852" width="6" bestFit="1" customWidth="1"/>
    <col min="853" max="860" width="3" bestFit="1" customWidth="1"/>
    <col min="861" max="861" width="7.6640625" bestFit="1" customWidth="1"/>
    <col min="862" max="867" width="6" bestFit="1" customWidth="1"/>
    <col min="868" max="868" width="5" bestFit="1" customWidth="1"/>
    <col min="869" max="869" width="6" bestFit="1" customWidth="1"/>
    <col min="870" max="870" width="5" bestFit="1" customWidth="1"/>
    <col min="871" max="887" width="6" bestFit="1" customWidth="1"/>
    <col min="888" max="888" width="5" bestFit="1" customWidth="1"/>
    <col min="889" max="894" width="6" bestFit="1" customWidth="1"/>
    <col min="895" max="896" width="3" bestFit="1" customWidth="1"/>
    <col min="897" max="897" width="6" bestFit="1" customWidth="1"/>
    <col min="898" max="902" width="3" bestFit="1" customWidth="1"/>
    <col min="903" max="903" width="6" bestFit="1" customWidth="1"/>
    <col min="904" max="907" width="3" bestFit="1" customWidth="1"/>
    <col min="908" max="908" width="7.6640625" bestFit="1" customWidth="1"/>
    <col min="909" max="913" width="6" bestFit="1" customWidth="1"/>
    <col min="914" max="914" width="5" bestFit="1" customWidth="1"/>
    <col min="915" max="922" width="6" bestFit="1" customWidth="1"/>
    <col min="923" max="923" width="5" bestFit="1" customWidth="1"/>
    <col min="924" max="927" width="6" bestFit="1" customWidth="1"/>
    <col min="928" max="928" width="5" bestFit="1" customWidth="1"/>
    <col min="929" max="940" width="6" bestFit="1" customWidth="1"/>
    <col min="941" max="943" width="3" bestFit="1" customWidth="1"/>
    <col min="944" max="945" width="6" bestFit="1" customWidth="1"/>
    <col min="946" max="950" width="3" bestFit="1" customWidth="1"/>
    <col min="951" max="951" width="7.6640625" bestFit="1" customWidth="1"/>
    <col min="952" max="975" width="6" bestFit="1" customWidth="1"/>
    <col min="976" max="976" width="5" bestFit="1" customWidth="1"/>
    <col min="977" max="983" width="6" bestFit="1" customWidth="1"/>
    <col min="984" max="989" width="3" bestFit="1" customWidth="1"/>
    <col min="990" max="990" width="6" bestFit="1" customWidth="1"/>
    <col min="991" max="996" width="3" bestFit="1" customWidth="1"/>
    <col min="997" max="997" width="7.6640625" bestFit="1" customWidth="1"/>
    <col min="998" max="1007" width="6" bestFit="1" customWidth="1"/>
    <col min="1008" max="1008" width="5" bestFit="1" customWidth="1"/>
    <col min="1009" max="1010" width="6" bestFit="1" customWidth="1"/>
    <col min="1011" max="1011" width="5" bestFit="1" customWidth="1"/>
    <col min="1012" max="1028" width="6" bestFit="1" customWidth="1"/>
    <col min="1029" max="1031" width="3" bestFit="1" customWidth="1"/>
    <col min="1032" max="1032" width="6" bestFit="1" customWidth="1"/>
    <col min="1033" max="1038" width="3" bestFit="1" customWidth="1"/>
    <col min="1039" max="1039" width="7.6640625" bestFit="1" customWidth="1"/>
    <col min="1040" max="1043" width="6" bestFit="1" customWidth="1"/>
    <col min="1044" max="1044" width="5" bestFit="1" customWidth="1"/>
    <col min="1045" max="1054" width="6" bestFit="1" customWidth="1"/>
    <col min="1055" max="1055" width="5" bestFit="1" customWidth="1"/>
    <col min="1056" max="1062" width="6" bestFit="1" customWidth="1"/>
    <col min="1063" max="1063" width="5" bestFit="1" customWidth="1"/>
    <col min="1064" max="1069" width="6" bestFit="1" customWidth="1"/>
    <col min="1070" max="1070" width="3" bestFit="1" customWidth="1"/>
    <col min="1071" max="1072" width="6" bestFit="1" customWidth="1"/>
    <col min="1073" max="1073" width="3" bestFit="1" customWidth="1"/>
    <col min="1074" max="1074" width="6" bestFit="1" customWidth="1"/>
    <col min="1075" max="1083" width="3" bestFit="1" customWidth="1"/>
    <col min="1084" max="1084" width="7.6640625" bestFit="1" customWidth="1"/>
    <col min="1085" max="1093" width="6" bestFit="1" customWidth="1"/>
    <col min="1094" max="1094" width="5" bestFit="1" customWidth="1"/>
    <col min="1095" max="1115" width="6" bestFit="1" customWidth="1"/>
    <col min="1116" max="1117" width="3" bestFit="1" customWidth="1"/>
    <col min="1118" max="1119" width="6" bestFit="1" customWidth="1"/>
    <col min="1120" max="1122" width="3" bestFit="1" customWidth="1"/>
    <col min="1123" max="1123" width="6" bestFit="1" customWidth="1"/>
    <col min="1124" max="1128" width="3" bestFit="1" customWidth="1"/>
    <col min="1129" max="1129" width="7.6640625" bestFit="1" customWidth="1"/>
    <col min="1130" max="1159" width="6" bestFit="1" customWidth="1"/>
    <col min="1160" max="1160" width="3" bestFit="1" customWidth="1"/>
    <col min="1161" max="1162" width="6" bestFit="1" customWidth="1"/>
    <col min="1163" max="1169" width="3" bestFit="1" customWidth="1"/>
    <col min="1170" max="1170" width="6" bestFit="1" customWidth="1"/>
    <col min="1171" max="1173" width="3" bestFit="1" customWidth="1"/>
    <col min="1174" max="1174" width="7.6640625" bestFit="1" customWidth="1"/>
    <col min="1175" max="1175" width="6" bestFit="1" customWidth="1"/>
    <col min="1176" max="1176" width="5" bestFit="1" customWidth="1"/>
    <col min="1177" max="1190" width="6" bestFit="1" customWidth="1"/>
    <col min="1191" max="1191" width="5" bestFit="1" customWidth="1"/>
    <col min="1192" max="1204" width="6" bestFit="1" customWidth="1"/>
    <col min="1205" max="1205" width="3" bestFit="1" customWidth="1"/>
    <col min="1206" max="1206" width="6" bestFit="1" customWidth="1"/>
    <col min="1207" max="1208" width="3" bestFit="1" customWidth="1"/>
    <col min="1209" max="1209" width="6" bestFit="1" customWidth="1"/>
    <col min="1210" max="1210" width="3" bestFit="1" customWidth="1"/>
    <col min="1211" max="1211" width="6" bestFit="1" customWidth="1"/>
    <col min="1212" max="1216" width="3" bestFit="1" customWidth="1"/>
    <col min="1217" max="1217" width="7.6640625" bestFit="1" customWidth="1"/>
    <col min="1218" max="1218" width="6" bestFit="1" customWidth="1"/>
    <col min="1219" max="1219" width="4" bestFit="1" customWidth="1"/>
    <col min="1220" max="1246" width="6" bestFit="1" customWidth="1"/>
    <col min="1247" max="1247" width="3" bestFit="1" customWidth="1"/>
    <col min="1248" max="1251" width="6" bestFit="1" customWidth="1"/>
    <col min="1252" max="1252" width="3" bestFit="1" customWidth="1"/>
    <col min="1253" max="1253" width="6" bestFit="1" customWidth="1"/>
    <col min="1254" max="1262" width="3" bestFit="1" customWidth="1"/>
    <col min="1263" max="1263" width="7.6640625" bestFit="1" customWidth="1"/>
    <col min="1264" max="1266" width="6" bestFit="1" customWidth="1"/>
    <col min="1267" max="1267" width="5" bestFit="1" customWidth="1"/>
    <col min="1268" max="1282" width="6" bestFit="1" customWidth="1"/>
    <col min="1283" max="1283" width="5" bestFit="1" customWidth="1"/>
    <col min="1284" max="1290" width="6" bestFit="1" customWidth="1"/>
    <col min="1291" max="1291" width="3" bestFit="1" customWidth="1"/>
    <col min="1292" max="1293" width="6" bestFit="1" customWidth="1"/>
    <col min="1294" max="1294" width="3" bestFit="1" customWidth="1"/>
    <col min="1295" max="1296" width="6" bestFit="1" customWidth="1"/>
    <col min="1297" max="1303" width="3" bestFit="1" customWidth="1"/>
    <col min="1304" max="1304" width="7.6640625" bestFit="1" customWidth="1"/>
    <col min="1305" max="1307" width="6" bestFit="1" customWidth="1"/>
    <col min="1308" max="1308" width="5" bestFit="1" customWidth="1"/>
    <col min="1309" max="1333" width="6" bestFit="1" customWidth="1"/>
    <col min="1334" max="1336" width="3" bestFit="1" customWidth="1"/>
    <col min="1337" max="1337" width="6" bestFit="1" customWidth="1"/>
    <col min="1338" max="1338" width="3" bestFit="1" customWidth="1"/>
    <col min="1339" max="1339" width="6" bestFit="1" customWidth="1"/>
    <col min="1340" max="1346" width="3" bestFit="1" customWidth="1"/>
    <col min="1347" max="1347" width="7.6640625" bestFit="1" customWidth="1"/>
    <col min="1348" max="1348" width="5" bestFit="1" customWidth="1"/>
    <col min="1349" max="1364" width="6" bestFit="1" customWidth="1"/>
    <col min="1365" max="1365" width="5" bestFit="1" customWidth="1"/>
    <col min="1366" max="1379" width="6" bestFit="1" customWidth="1"/>
    <col min="1380" max="1382" width="3" bestFit="1" customWidth="1"/>
    <col min="1383" max="1383" width="6" bestFit="1" customWidth="1"/>
    <col min="1384" max="1391" width="3" bestFit="1" customWidth="1"/>
    <col min="1392" max="1392" width="7.6640625" bestFit="1" customWidth="1"/>
    <col min="1393" max="1399" width="6" bestFit="1" customWidth="1"/>
    <col min="1400" max="1400" width="5" bestFit="1" customWidth="1"/>
    <col min="1401" max="1422" width="6" bestFit="1" customWidth="1"/>
    <col min="1423" max="1425" width="3" bestFit="1" customWidth="1"/>
    <col min="1426" max="1427" width="6" bestFit="1" customWidth="1"/>
    <col min="1428" max="1433" width="3" bestFit="1" customWidth="1"/>
    <col min="1434" max="1434" width="7.6640625" bestFit="1" customWidth="1"/>
    <col min="1435" max="1437" width="6" bestFit="1" customWidth="1"/>
    <col min="1438" max="1438" width="5" bestFit="1" customWidth="1"/>
    <col min="1439" max="1465" width="6" bestFit="1" customWidth="1"/>
    <col min="1466" max="1467" width="3" bestFit="1" customWidth="1"/>
    <col min="1468" max="1468" width="6" bestFit="1" customWidth="1"/>
    <col min="1469" max="1477" width="3" bestFit="1" customWidth="1"/>
    <col min="1478" max="1478" width="7.6640625" bestFit="1" customWidth="1"/>
    <col min="1479" max="1481" width="6" bestFit="1" customWidth="1"/>
    <col min="1482" max="1482" width="5" bestFit="1" customWidth="1"/>
    <col min="1483" max="1506" width="6" bestFit="1" customWidth="1"/>
    <col min="1507" max="1507" width="3" bestFit="1" customWidth="1"/>
    <col min="1508" max="1511" width="6" bestFit="1" customWidth="1"/>
    <col min="1512" max="1523" width="3" bestFit="1" customWidth="1"/>
    <col min="1524" max="1524" width="7.6640625" bestFit="1" customWidth="1"/>
    <col min="1525" max="1525" width="5" bestFit="1" customWidth="1"/>
    <col min="1526" max="1542" width="6" bestFit="1" customWidth="1"/>
    <col min="1543" max="1543" width="5" bestFit="1" customWidth="1"/>
    <col min="1544" max="1552" width="6" bestFit="1" customWidth="1"/>
    <col min="1553" max="1553" width="3" bestFit="1" customWidth="1"/>
    <col min="1554" max="1555" width="6" bestFit="1" customWidth="1"/>
    <col min="1556" max="1562" width="3" bestFit="1" customWidth="1"/>
    <col min="1563" max="1563" width="7.6640625" bestFit="1" customWidth="1"/>
    <col min="1564" max="1565" width="6" bestFit="1" customWidth="1"/>
    <col min="1566" max="1566" width="4" bestFit="1" customWidth="1"/>
    <col min="1567" max="1570" width="6" bestFit="1" customWidth="1"/>
    <col min="1571" max="1572" width="5" bestFit="1" customWidth="1"/>
    <col min="1573" max="1577" width="6" bestFit="1" customWidth="1"/>
    <col min="1578" max="1578" width="5" bestFit="1" customWidth="1"/>
    <col min="1579" max="1583" width="6" bestFit="1" customWidth="1"/>
    <col min="1584" max="1584" width="5" bestFit="1" customWidth="1"/>
    <col min="1585" max="1591" width="6" bestFit="1" customWidth="1"/>
    <col min="1592" max="1592" width="3" bestFit="1" customWidth="1"/>
    <col min="1593" max="1594" width="6" bestFit="1" customWidth="1"/>
    <col min="1595" max="1606" width="3" bestFit="1" customWidth="1"/>
    <col min="1607" max="1607" width="4" bestFit="1" customWidth="1"/>
    <col min="1608" max="1608" width="7.6640625" bestFit="1" customWidth="1"/>
    <col min="1609" max="1610" width="6" bestFit="1" customWidth="1"/>
    <col min="1611" max="1611" width="5" bestFit="1" customWidth="1"/>
    <col min="1612" max="1628" width="6" bestFit="1" customWidth="1"/>
    <col min="1629" max="1629" width="5" bestFit="1" customWidth="1"/>
    <col min="1630" max="1636" width="6" bestFit="1" customWidth="1"/>
    <col min="1637" max="1637" width="3" bestFit="1" customWidth="1"/>
    <col min="1638" max="1638" width="6" bestFit="1" customWidth="1"/>
    <col min="1639" max="1641" width="3" bestFit="1" customWidth="1"/>
    <col min="1642" max="1642" width="6" bestFit="1" customWidth="1"/>
    <col min="1643" max="1651" width="3" bestFit="1" customWidth="1"/>
    <col min="1652" max="1652" width="7.6640625" bestFit="1" customWidth="1"/>
    <col min="1653" max="1657" width="6" bestFit="1" customWidth="1"/>
    <col min="1658" max="1658" width="4" bestFit="1" customWidth="1"/>
    <col min="1659" max="1661" width="6" bestFit="1" customWidth="1"/>
    <col min="1662" max="1662" width="5" bestFit="1" customWidth="1"/>
    <col min="1663" max="1687" width="6" bestFit="1" customWidth="1"/>
    <col min="1688" max="1694" width="3" bestFit="1" customWidth="1"/>
    <col min="1695" max="1695" width="7.6640625" bestFit="1" customWidth="1"/>
    <col min="1696" max="1698" width="6" bestFit="1" customWidth="1"/>
    <col min="1699" max="1699" width="5" bestFit="1" customWidth="1"/>
    <col min="1700" max="1715" width="6" bestFit="1" customWidth="1"/>
    <col min="1716" max="1716" width="5" bestFit="1" customWidth="1"/>
    <col min="1717" max="1724" width="6" bestFit="1" customWidth="1"/>
    <col min="1725" max="1738" width="3" bestFit="1" customWidth="1"/>
    <col min="1739" max="1739" width="7.6640625" bestFit="1" customWidth="1"/>
    <col min="1740" max="1759" width="6" bestFit="1" customWidth="1"/>
    <col min="1760" max="1760" width="5" bestFit="1" customWidth="1"/>
    <col min="1761" max="1770" width="6" bestFit="1" customWidth="1"/>
    <col min="1771" max="1772" width="3" bestFit="1" customWidth="1"/>
    <col min="1773" max="1773" width="6" bestFit="1" customWidth="1"/>
    <col min="1774" max="1775" width="3" bestFit="1" customWidth="1"/>
    <col min="1776" max="1776" width="6" bestFit="1" customWidth="1"/>
    <col min="1777" max="1782" width="3" bestFit="1" customWidth="1"/>
    <col min="1783" max="1783" width="7.6640625" bestFit="1" customWidth="1"/>
    <col min="1784" max="1789" width="6" bestFit="1" customWidth="1"/>
    <col min="1790" max="1790" width="5" bestFit="1" customWidth="1"/>
    <col min="1791" max="1811" width="6" bestFit="1" customWidth="1"/>
    <col min="1812" max="1812" width="3" bestFit="1" customWidth="1"/>
    <col min="1813" max="1816" width="6" bestFit="1" customWidth="1"/>
    <col min="1817" max="1817" width="3" bestFit="1" customWidth="1"/>
    <col min="1818" max="1818" width="6" bestFit="1" customWidth="1"/>
    <col min="1819" max="1827" width="3" bestFit="1" customWidth="1"/>
    <col min="1828" max="1828" width="7.6640625" bestFit="1" customWidth="1"/>
    <col min="1829" max="1858" width="6" bestFit="1" customWidth="1"/>
    <col min="1859" max="1859" width="3" bestFit="1" customWidth="1"/>
    <col min="1860" max="1861" width="6" bestFit="1" customWidth="1"/>
    <col min="1862" max="1862" width="3" bestFit="1" customWidth="1"/>
    <col min="1863" max="1863" width="6" bestFit="1" customWidth="1"/>
    <col min="1864" max="1865" width="3" bestFit="1" customWidth="1"/>
    <col min="1866" max="1866" width="6" bestFit="1" customWidth="1"/>
    <col min="1867" max="1870" width="3" bestFit="1" customWidth="1"/>
    <col min="1871" max="1871" width="7.6640625" bestFit="1" customWidth="1"/>
    <col min="1872" max="1877" width="6" bestFit="1" customWidth="1"/>
    <col min="1878" max="1878" width="5" bestFit="1" customWidth="1"/>
    <col min="1879" max="1882" width="6" bestFit="1" customWidth="1"/>
    <col min="1883" max="1885" width="5" bestFit="1" customWidth="1"/>
    <col min="1886" max="1904" width="6" bestFit="1" customWidth="1"/>
    <col min="1905" max="1911" width="3" bestFit="1" customWidth="1"/>
    <col min="1912" max="1912" width="7.6640625" bestFit="1" customWidth="1"/>
    <col min="1913" max="1923" width="6" bestFit="1" customWidth="1"/>
    <col min="1924" max="1925" width="5" bestFit="1" customWidth="1"/>
    <col min="1926" max="1941" width="6" bestFit="1" customWidth="1"/>
    <col min="1942" max="1953" width="3" bestFit="1" customWidth="1"/>
    <col min="1954" max="1954" width="7.6640625" bestFit="1" customWidth="1"/>
    <col min="1955" max="1957" width="6" bestFit="1" customWidth="1"/>
    <col min="1958" max="1958" width="4" bestFit="1" customWidth="1"/>
    <col min="1959" max="1959" width="6" bestFit="1" customWidth="1"/>
    <col min="1960" max="1960" width="5" bestFit="1" customWidth="1"/>
    <col min="1961" max="1965" width="6" bestFit="1" customWidth="1"/>
    <col min="1966" max="1966" width="5" bestFit="1" customWidth="1"/>
    <col min="1967" max="1983" width="6" bestFit="1" customWidth="1"/>
    <col min="1984" max="1994" width="3" bestFit="1" customWidth="1"/>
    <col min="1995" max="1995" width="7.6640625" bestFit="1" customWidth="1"/>
    <col min="1996" max="1999" width="6" bestFit="1" customWidth="1"/>
    <col min="2000" max="2000" width="5" bestFit="1" customWidth="1"/>
    <col min="2001" max="2002" width="6" bestFit="1" customWidth="1"/>
    <col min="2003" max="2003" width="4" bestFit="1" customWidth="1"/>
    <col min="2004" max="2014" width="6" bestFit="1" customWidth="1"/>
    <col min="2015" max="2015" width="5" bestFit="1" customWidth="1"/>
    <col min="2016" max="2024" width="6" bestFit="1" customWidth="1"/>
    <col min="2025" max="2026" width="3" bestFit="1" customWidth="1"/>
    <col min="2027" max="2027" width="6" bestFit="1" customWidth="1"/>
    <col min="2028" max="2028" width="3" bestFit="1" customWidth="1"/>
    <col min="2029" max="2029" width="6" bestFit="1" customWidth="1"/>
    <col min="2030" max="2030" width="3" bestFit="1" customWidth="1"/>
    <col min="2031" max="2031" width="6" bestFit="1" customWidth="1"/>
    <col min="2032" max="2036" width="3" bestFit="1" customWidth="1"/>
    <col min="2037" max="2037" width="7.6640625" bestFit="1" customWidth="1"/>
    <col min="2038" max="2041" width="6" bestFit="1" customWidth="1"/>
    <col min="2042" max="2042" width="4" bestFit="1" customWidth="1"/>
    <col min="2043" max="2043" width="5" bestFit="1" customWidth="1"/>
    <col min="2044" max="2051" width="6" bestFit="1" customWidth="1"/>
    <col min="2052" max="2052" width="5" bestFit="1" customWidth="1"/>
    <col min="2053" max="2066" width="6" bestFit="1" customWidth="1"/>
    <col min="2067" max="2069" width="3" bestFit="1" customWidth="1"/>
    <col min="2070" max="2070" width="6" bestFit="1" customWidth="1"/>
    <col min="2071" max="2078" width="3" bestFit="1" customWidth="1"/>
    <col min="2079" max="2079" width="7.6640625" bestFit="1" customWidth="1"/>
    <col min="2080" max="2089" width="6" bestFit="1" customWidth="1"/>
    <col min="2090" max="2090" width="5" bestFit="1" customWidth="1"/>
    <col min="2091" max="2095" width="6" bestFit="1" customWidth="1"/>
    <col min="2096" max="2096" width="5" bestFit="1" customWidth="1"/>
    <col min="2097" max="2106" width="6" bestFit="1" customWidth="1"/>
    <col min="2107" max="2107" width="3" bestFit="1" customWidth="1"/>
    <col min="2108" max="2108" width="6" bestFit="1" customWidth="1"/>
    <col min="2109" max="2109" width="3" bestFit="1" customWidth="1"/>
    <col min="2110" max="2110" width="6" bestFit="1" customWidth="1"/>
    <col min="2111" max="2111" width="3" bestFit="1" customWidth="1"/>
    <col min="2112" max="2113" width="6" bestFit="1" customWidth="1"/>
    <col min="2114" max="2121" width="3" bestFit="1" customWidth="1"/>
    <col min="2122" max="2122" width="7.6640625" bestFit="1" customWidth="1"/>
    <col min="2123" max="2124" width="6" bestFit="1" customWidth="1"/>
    <col min="2125" max="2125" width="5" bestFit="1" customWidth="1"/>
    <col min="2126" max="2130" width="6" bestFit="1" customWidth="1"/>
    <col min="2131" max="2131" width="4" bestFit="1" customWidth="1"/>
    <col min="2132" max="2151" width="6" bestFit="1" customWidth="1"/>
    <col min="2152" max="2153" width="3" bestFit="1" customWidth="1"/>
    <col min="2154" max="2156" width="6" bestFit="1" customWidth="1"/>
    <col min="2157" max="2166" width="3" bestFit="1" customWidth="1"/>
    <col min="2167" max="2167" width="7.6640625" bestFit="1" customWidth="1"/>
    <col min="2168" max="2173" width="6" bestFit="1" customWidth="1"/>
    <col min="2174" max="2174" width="5" bestFit="1" customWidth="1"/>
    <col min="2175" max="2198" width="6" bestFit="1" customWidth="1"/>
    <col min="2199" max="2208" width="3" bestFit="1" customWidth="1"/>
    <col min="2209" max="2209" width="6" bestFit="1" customWidth="1"/>
    <col min="2210" max="2215" width="3" bestFit="1" customWidth="1"/>
    <col min="2216" max="2216" width="7.6640625" bestFit="1" customWidth="1"/>
    <col min="2217" max="2222" width="6" bestFit="1" customWidth="1"/>
    <col min="2223" max="2223" width="5" bestFit="1" customWidth="1"/>
    <col min="2224" max="2245" width="6" bestFit="1" customWidth="1"/>
    <col min="2246" max="2248" width="3" bestFit="1" customWidth="1"/>
    <col min="2249" max="2249" width="6" bestFit="1" customWidth="1"/>
    <col min="2250" max="2255" width="3" bestFit="1" customWidth="1"/>
    <col min="2256" max="2256" width="7.6640625" bestFit="1" customWidth="1"/>
    <col min="2257" max="2259" width="6" bestFit="1" customWidth="1"/>
    <col min="2260" max="2261" width="5" bestFit="1" customWidth="1"/>
    <col min="2262" max="2268" width="6" bestFit="1" customWidth="1"/>
    <col min="2269" max="2269" width="5" bestFit="1" customWidth="1"/>
    <col min="2270" max="2287" width="6" bestFit="1" customWidth="1"/>
    <col min="2288" max="2289" width="3" bestFit="1" customWidth="1"/>
    <col min="2290" max="2291" width="6" bestFit="1" customWidth="1"/>
    <col min="2292" max="2302" width="3" bestFit="1" customWidth="1"/>
    <col min="2303" max="2303" width="7.6640625" bestFit="1" customWidth="1"/>
    <col min="2304" max="2314" width="6" bestFit="1" customWidth="1"/>
    <col min="2315" max="2315" width="5" bestFit="1" customWidth="1"/>
    <col min="2316" max="2332" width="6" bestFit="1" customWidth="1"/>
    <col min="2333" max="2335" width="3" bestFit="1" customWidth="1"/>
    <col min="2336" max="2337" width="6" bestFit="1" customWidth="1"/>
    <col min="2338" max="2348" width="3" bestFit="1" customWidth="1"/>
    <col min="2349" max="2349" width="7.6640625" bestFit="1" customWidth="1"/>
    <col min="2350" max="2352" width="6" bestFit="1" customWidth="1"/>
    <col min="2353" max="2353" width="5" bestFit="1" customWidth="1"/>
    <col min="2354" max="2364" width="6" bestFit="1" customWidth="1"/>
    <col min="2365" max="2365" width="5" bestFit="1" customWidth="1"/>
    <col min="2366" max="2367" width="6" bestFit="1" customWidth="1"/>
    <col min="2368" max="2368" width="5" bestFit="1" customWidth="1"/>
    <col min="2369" max="2379" width="6" bestFit="1" customWidth="1"/>
    <col min="2380" max="2382" width="3" bestFit="1" customWidth="1"/>
    <col min="2383" max="2383" width="6" bestFit="1" customWidth="1"/>
    <col min="2384" max="2393" width="3" bestFit="1" customWidth="1"/>
    <col min="2394" max="2394" width="7.6640625" bestFit="1" customWidth="1"/>
    <col min="2395" max="2409" width="6" bestFit="1" customWidth="1"/>
    <col min="2410" max="2410" width="5" bestFit="1" customWidth="1"/>
    <col min="2411" max="2425" width="6" bestFit="1" customWidth="1"/>
    <col min="2426" max="2427" width="3" bestFit="1" customWidth="1"/>
    <col min="2428" max="2429" width="6" bestFit="1" customWidth="1"/>
    <col min="2430" max="2438" width="3" bestFit="1" customWidth="1"/>
    <col min="2439" max="2439" width="7.6640625" bestFit="1" customWidth="1"/>
    <col min="2440" max="2441" width="6" bestFit="1" customWidth="1"/>
    <col min="2442" max="2442" width="5" bestFit="1" customWidth="1"/>
    <col min="2443" max="2444" width="6" bestFit="1" customWidth="1"/>
    <col min="2445" max="2445" width="4" bestFit="1" customWidth="1"/>
    <col min="2446" max="2446" width="6" bestFit="1" customWidth="1"/>
    <col min="2447" max="2448" width="5" bestFit="1" customWidth="1"/>
    <col min="2449" max="2454" width="6" bestFit="1" customWidth="1"/>
    <col min="2455" max="2455" width="5" bestFit="1" customWidth="1"/>
    <col min="2456" max="2459" width="6" bestFit="1" customWidth="1"/>
    <col min="2460" max="2460" width="5" bestFit="1" customWidth="1"/>
    <col min="2461" max="2467" width="6" bestFit="1" customWidth="1"/>
    <col min="2468" max="2469" width="3" bestFit="1" customWidth="1"/>
    <col min="2470" max="2470" width="6" bestFit="1" customWidth="1"/>
    <col min="2471" max="2479" width="3" bestFit="1" customWidth="1"/>
    <col min="2480" max="2480" width="7.6640625" bestFit="1" customWidth="1"/>
    <col min="2481" max="2484" width="6" bestFit="1" customWidth="1"/>
    <col min="2485" max="2485" width="5" bestFit="1" customWidth="1"/>
    <col min="2486" max="2487" width="6" bestFit="1" customWidth="1"/>
    <col min="2488" max="2488" width="5" bestFit="1" customWidth="1"/>
    <col min="2489" max="2512" width="6" bestFit="1" customWidth="1"/>
    <col min="2513" max="2524" width="3" bestFit="1" customWidth="1"/>
    <col min="2525" max="2525" width="7.6640625" bestFit="1" customWidth="1"/>
    <col min="2526" max="2530" width="6" bestFit="1" customWidth="1"/>
    <col min="2531" max="2531" width="4" bestFit="1" customWidth="1"/>
    <col min="2532" max="2532" width="5" bestFit="1" customWidth="1"/>
    <col min="2533" max="2536" width="6" bestFit="1" customWidth="1"/>
    <col min="2537" max="2537" width="5" bestFit="1" customWidth="1"/>
    <col min="2538" max="2555" width="6" bestFit="1" customWidth="1"/>
    <col min="2556" max="2558" width="3" bestFit="1" customWidth="1"/>
    <col min="2559" max="2559" width="6" bestFit="1" customWidth="1"/>
    <col min="2560" max="2560" width="3" bestFit="1" customWidth="1"/>
    <col min="2561" max="2561" width="6" bestFit="1" customWidth="1"/>
    <col min="2562" max="2567" width="3" bestFit="1" customWidth="1"/>
    <col min="2568" max="2568" width="4" bestFit="1" customWidth="1"/>
    <col min="2569" max="2569" width="7.6640625" bestFit="1" customWidth="1"/>
    <col min="2570" max="2581" width="6" bestFit="1" customWidth="1"/>
    <col min="2582" max="2582" width="5" bestFit="1" customWidth="1"/>
    <col min="2583" max="2583" width="6" bestFit="1" customWidth="1"/>
    <col min="2584" max="2584" width="5" bestFit="1" customWidth="1"/>
    <col min="2585" max="2587" width="6" bestFit="1" customWidth="1"/>
    <col min="2588" max="2588" width="5" bestFit="1" customWidth="1"/>
    <col min="2589" max="2597" width="6" bestFit="1" customWidth="1"/>
    <col min="2598" max="2598" width="3" bestFit="1" customWidth="1"/>
    <col min="2599" max="2600" width="6" bestFit="1" customWidth="1"/>
    <col min="2601" max="2603" width="3" bestFit="1" customWidth="1"/>
    <col min="2604" max="2604" width="6" bestFit="1" customWidth="1"/>
    <col min="2605" max="2615" width="3" bestFit="1" customWidth="1"/>
    <col min="2616" max="2616" width="7.6640625" bestFit="1" customWidth="1"/>
    <col min="2617" max="2619" width="6" bestFit="1" customWidth="1"/>
    <col min="2620" max="2620" width="5" bestFit="1" customWidth="1"/>
    <col min="2621" max="2623" width="6" bestFit="1" customWidth="1"/>
    <col min="2624" max="2624" width="5" bestFit="1" customWidth="1"/>
    <col min="2625" max="2634" width="6" bestFit="1" customWidth="1"/>
    <col min="2635" max="2635" width="5" bestFit="1" customWidth="1"/>
    <col min="2636" max="2645" width="6" bestFit="1" customWidth="1"/>
    <col min="2646" max="2647" width="3" bestFit="1" customWidth="1"/>
    <col min="2648" max="2649" width="6" bestFit="1" customWidth="1"/>
    <col min="2650" max="2653" width="3" bestFit="1" customWidth="1"/>
    <col min="2654" max="2654" width="6" bestFit="1" customWidth="1"/>
    <col min="2655" max="2661" width="3" bestFit="1" customWidth="1"/>
    <col min="2662" max="2662" width="7.6640625" bestFit="1" customWidth="1"/>
    <col min="2663" max="2668" width="6" bestFit="1" customWidth="1"/>
    <col min="2669" max="2669" width="5" bestFit="1" customWidth="1"/>
    <col min="2670" max="2690" width="6" bestFit="1" customWidth="1"/>
    <col min="2691" max="2693" width="3" bestFit="1" customWidth="1"/>
    <col min="2694" max="2694" width="6" bestFit="1" customWidth="1"/>
    <col min="2695" max="2695" width="3" bestFit="1" customWidth="1"/>
    <col min="2696" max="2696" width="6" bestFit="1" customWidth="1"/>
    <col min="2697" max="2699" width="3" bestFit="1" customWidth="1"/>
    <col min="2700" max="2700" width="6" bestFit="1" customWidth="1"/>
    <col min="2701" max="2706" width="3" bestFit="1" customWidth="1"/>
    <col min="2707" max="2707" width="7.6640625" bestFit="1" customWidth="1"/>
    <col min="2708" max="2710" width="6" bestFit="1" customWidth="1"/>
    <col min="2711" max="2711" width="5" bestFit="1" customWidth="1"/>
    <col min="2712" max="2719" width="6" bestFit="1" customWidth="1"/>
    <col min="2720" max="2720" width="5" bestFit="1" customWidth="1"/>
    <col min="2721" max="2722" width="6" bestFit="1" customWidth="1"/>
    <col min="2723" max="2723" width="5" bestFit="1" customWidth="1"/>
    <col min="2724" max="2736" width="6" bestFit="1" customWidth="1"/>
    <col min="2737" max="2737" width="3" bestFit="1" customWidth="1"/>
    <col min="2738" max="2738" width="6" bestFit="1" customWidth="1"/>
    <col min="2739" max="2742" width="3" bestFit="1" customWidth="1"/>
    <col min="2743" max="2743" width="6" bestFit="1" customWidth="1"/>
    <col min="2744" max="2749" width="3" bestFit="1" customWidth="1"/>
    <col min="2750" max="2750" width="7.6640625" bestFit="1" customWidth="1"/>
    <col min="2751" max="2751" width="5" bestFit="1" customWidth="1"/>
    <col min="2752" max="2760" width="6" bestFit="1" customWidth="1"/>
    <col min="2761" max="2761" width="5" bestFit="1" customWidth="1"/>
    <col min="2762" max="2763" width="6" bestFit="1" customWidth="1"/>
    <col min="2764" max="2764" width="5" bestFit="1" customWidth="1"/>
    <col min="2765" max="2767" width="6" bestFit="1" customWidth="1"/>
    <col min="2768" max="2768" width="5" bestFit="1" customWidth="1"/>
    <col min="2769" max="2782" width="6" bestFit="1" customWidth="1"/>
    <col min="2783" max="2783" width="3" bestFit="1" customWidth="1"/>
    <col min="2784" max="2785" width="6" bestFit="1" customWidth="1"/>
    <col min="2786" max="2794" width="3" bestFit="1" customWidth="1"/>
    <col min="2795" max="2795" width="7.6640625" bestFit="1" customWidth="1"/>
    <col min="2796" max="2800" width="6" bestFit="1" customWidth="1"/>
    <col min="2801" max="2801" width="5" bestFit="1" customWidth="1"/>
    <col min="2802" max="2823" width="6" bestFit="1" customWidth="1"/>
    <col min="2824" max="2829" width="3" bestFit="1" customWidth="1"/>
    <col min="2830" max="2830" width="6" bestFit="1" customWidth="1"/>
    <col min="2831" max="2831" width="3" bestFit="1" customWidth="1"/>
    <col min="2832" max="2832" width="6" bestFit="1" customWidth="1"/>
    <col min="2833" max="2838" width="3" bestFit="1" customWidth="1"/>
    <col min="2839" max="2839" width="7.6640625" bestFit="1" customWidth="1"/>
    <col min="2840" max="2845" width="6" bestFit="1" customWidth="1"/>
    <col min="2846" max="2846" width="5" bestFit="1" customWidth="1"/>
    <col min="2847" max="2855" width="6" bestFit="1" customWidth="1"/>
    <col min="2856" max="2856" width="5" bestFit="1" customWidth="1"/>
    <col min="2857" max="2867" width="6" bestFit="1" customWidth="1"/>
    <col min="2868" max="2868" width="3" bestFit="1" customWidth="1"/>
    <col min="2869" max="2871" width="6" bestFit="1" customWidth="1"/>
    <col min="2872" max="2880" width="3" bestFit="1" customWidth="1"/>
    <col min="2881" max="2881" width="7.6640625" bestFit="1" customWidth="1"/>
    <col min="2882" max="2882" width="6" bestFit="1" customWidth="1"/>
    <col min="2883" max="2883" width="5" bestFit="1" customWidth="1"/>
    <col min="2884" max="2892" width="6" bestFit="1" customWidth="1"/>
    <col min="2893" max="2893" width="5" bestFit="1" customWidth="1"/>
    <col min="2894" max="2899" width="6" bestFit="1" customWidth="1"/>
    <col min="2900" max="2900" width="5" bestFit="1" customWidth="1"/>
    <col min="2901" max="2910" width="6" bestFit="1" customWidth="1"/>
    <col min="2911" max="2914" width="3" bestFit="1" customWidth="1"/>
    <col min="2915" max="2915" width="6" bestFit="1" customWidth="1"/>
    <col min="2916" max="2925" width="3" bestFit="1" customWidth="1"/>
    <col min="2926" max="2926" width="7.6640625" bestFit="1" customWidth="1"/>
    <col min="2927" max="2932" width="6" bestFit="1" customWidth="1"/>
    <col min="2933" max="2933" width="5" bestFit="1" customWidth="1"/>
    <col min="2934" max="2943" width="6" bestFit="1" customWidth="1"/>
    <col min="2944" max="2944" width="5" bestFit="1" customWidth="1"/>
    <col min="2945" max="2947" width="6" bestFit="1" customWidth="1"/>
    <col min="2948" max="2948" width="5" bestFit="1" customWidth="1"/>
    <col min="2949" max="2960" width="6" bestFit="1" customWidth="1"/>
    <col min="2961" max="2970" width="3" bestFit="1" customWidth="1"/>
    <col min="2971" max="2971" width="7.6640625" bestFit="1" customWidth="1"/>
    <col min="2972" max="2987" width="6" bestFit="1" customWidth="1"/>
    <col min="2988" max="2988" width="5" bestFit="1" customWidth="1"/>
    <col min="2989" max="2990" width="6" bestFit="1" customWidth="1"/>
    <col min="2991" max="2991" width="5" bestFit="1" customWidth="1"/>
    <col min="2992" max="3003" width="6" bestFit="1" customWidth="1"/>
    <col min="3004" max="3005" width="3" bestFit="1" customWidth="1"/>
    <col min="3006" max="3006" width="6" bestFit="1" customWidth="1"/>
    <col min="3007" max="3008" width="3" bestFit="1" customWidth="1"/>
    <col min="3009" max="3009" width="6" bestFit="1" customWidth="1"/>
    <col min="3010" max="3016" width="3" bestFit="1" customWidth="1"/>
    <col min="3017" max="3017" width="7.6640625" bestFit="1" customWidth="1"/>
    <col min="3018" max="3023" width="6" bestFit="1" customWidth="1"/>
    <col min="3024" max="3024" width="4" bestFit="1" customWidth="1"/>
    <col min="3025" max="3048" width="6" bestFit="1" customWidth="1"/>
    <col min="3049" max="3061" width="3" bestFit="1" customWidth="1"/>
    <col min="3062" max="3062" width="7.6640625" bestFit="1" customWidth="1"/>
    <col min="3063" max="3092" width="6" bestFit="1" customWidth="1"/>
    <col min="3093" max="3093" width="3" bestFit="1" customWidth="1"/>
    <col min="3094" max="3094" width="6" bestFit="1" customWidth="1"/>
    <col min="3095" max="3095" width="3" bestFit="1" customWidth="1"/>
    <col min="3096" max="3097" width="6" bestFit="1" customWidth="1"/>
    <col min="3098" max="3100" width="3" bestFit="1" customWidth="1"/>
    <col min="3101" max="3101" width="6" bestFit="1" customWidth="1"/>
    <col min="3102" max="3107" width="3" bestFit="1" customWidth="1"/>
    <col min="3108" max="3108" width="7.6640625" bestFit="1" customWidth="1"/>
    <col min="3109" max="3115" width="6" bestFit="1" customWidth="1"/>
    <col min="3116" max="3116" width="5" bestFit="1" customWidth="1"/>
    <col min="3117" max="3120" width="6" bestFit="1" customWidth="1"/>
    <col min="3121" max="3121" width="4" bestFit="1" customWidth="1"/>
    <col min="3122" max="3131" width="6" bestFit="1" customWidth="1"/>
    <col min="3132" max="3132" width="5" bestFit="1" customWidth="1"/>
    <col min="3133" max="3137" width="6" bestFit="1" customWidth="1"/>
    <col min="3138" max="3138" width="3" bestFit="1" customWidth="1"/>
    <col min="3139" max="3139" width="6" bestFit="1" customWidth="1"/>
    <col min="3140" max="3141" width="3" bestFit="1" customWidth="1"/>
    <col min="3142" max="3142" width="6" bestFit="1" customWidth="1"/>
    <col min="3143" max="3145" width="3" bestFit="1" customWidth="1"/>
    <col min="3146" max="3146" width="6" bestFit="1" customWidth="1"/>
    <col min="3147" max="3154" width="3" bestFit="1" customWidth="1"/>
    <col min="3155" max="3155" width="4" bestFit="1" customWidth="1"/>
    <col min="3156" max="3156" width="7.6640625" bestFit="1" customWidth="1"/>
    <col min="3157" max="3170" width="6" bestFit="1" customWidth="1"/>
    <col min="3171" max="3171" width="5" bestFit="1" customWidth="1"/>
    <col min="3172" max="3188" width="6" bestFit="1" customWidth="1"/>
    <col min="3189" max="3189" width="3" bestFit="1" customWidth="1"/>
    <col min="3190" max="3190" width="6" bestFit="1" customWidth="1"/>
    <col min="3191" max="3192" width="3" bestFit="1" customWidth="1"/>
    <col min="3193" max="3193" width="6" bestFit="1" customWidth="1"/>
    <col min="3194" max="3202" width="3" bestFit="1" customWidth="1"/>
    <col min="3203" max="3203" width="7.6640625" bestFit="1" customWidth="1"/>
    <col min="3204" max="3225" width="6" bestFit="1" customWidth="1"/>
    <col min="3226" max="3226" width="5" bestFit="1" customWidth="1"/>
    <col min="3227" max="3239" width="6" bestFit="1" customWidth="1"/>
    <col min="3240" max="3246" width="3" bestFit="1" customWidth="1"/>
    <col min="3247" max="3247" width="7.6640625" bestFit="1" customWidth="1"/>
    <col min="3248" max="3258" width="6" bestFit="1" customWidth="1"/>
    <col min="3259" max="3259" width="5" bestFit="1" customWidth="1"/>
    <col min="3260" max="3279" width="6" bestFit="1" customWidth="1"/>
    <col min="3280" max="3285" width="3" bestFit="1" customWidth="1"/>
    <col min="3286" max="3286" width="6" bestFit="1" customWidth="1"/>
    <col min="3287" max="3289" width="3" bestFit="1" customWidth="1"/>
    <col min="3290" max="3290" width="7.6640625" bestFit="1" customWidth="1"/>
    <col min="3291" max="3301" width="6" bestFit="1" customWidth="1"/>
    <col min="3302" max="3302" width="5" bestFit="1" customWidth="1"/>
    <col min="3303" max="3324" width="6" bestFit="1" customWidth="1"/>
    <col min="3325" max="3325" width="3" bestFit="1" customWidth="1"/>
    <col min="3326" max="3326" width="6" bestFit="1" customWidth="1"/>
    <col min="3327" max="3333" width="3" bestFit="1" customWidth="1"/>
    <col min="3334" max="3334" width="7.6640625" bestFit="1" customWidth="1"/>
    <col min="3335" max="3346" width="6" bestFit="1" customWidth="1"/>
    <col min="3347" max="3347" width="5" bestFit="1" customWidth="1"/>
    <col min="3348" max="3369" width="6" bestFit="1" customWidth="1"/>
    <col min="3370" max="3372" width="3" bestFit="1" customWidth="1"/>
    <col min="3373" max="3373" width="6" bestFit="1" customWidth="1"/>
    <col min="3374" max="3377" width="3" bestFit="1" customWidth="1"/>
    <col min="3378" max="3378" width="7.6640625" bestFit="1" customWidth="1"/>
    <col min="3379" max="3390" width="6" bestFit="1" customWidth="1"/>
    <col min="3391" max="3391" width="5" bestFit="1" customWidth="1"/>
    <col min="3392" max="3395" width="6" bestFit="1" customWidth="1"/>
    <col min="3396" max="3396" width="5" bestFit="1" customWidth="1"/>
    <col min="3397" max="3412" width="6" bestFit="1" customWidth="1"/>
    <col min="3413" max="3413" width="3" bestFit="1" customWidth="1"/>
    <col min="3414" max="3415" width="6" bestFit="1" customWidth="1"/>
    <col min="3416" max="3422" width="3" bestFit="1" customWidth="1"/>
    <col min="3423" max="3423" width="7.6640625" bestFit="1" customWidth="1"/>
    <col min="3424" max="3427" width="6" bestFit="1" customWidth="1"/>
    <col min="3428" max="3428" width="5" bestFit="1" customWidth="1"/>
    <col min="3429" max="3433" width="6" bestFit="1" customWidth="1"/>
    <col min="3434" max="3434" width="4" bestFit="1" customWidth="1"/>
    <col min="3435" max="3442" width="6" bestFit="1" customWidth="1"/>
    <col min="3443" max="3443" width="5" bestFit="1" customWidth="1"/>
    <col min="3444" max="3458" width="6" bestFit="1" customWidth="1"/>
    <col min="3459" max="3459" width="3" bestFit="1" customWidth="1"/>
    <col min="3460" max="3461" width="6" bestFit="1" customWidth="1"/>
    <col min="3462" max="3463" width="3" bestFit="1" customWidth="1"/>
    <col min="3464" max="3464" width="6" bestFit="1" customWidth="1"/>
    <col min="3465" max="3468" width="3" bestFit="1" customWidth="1"/>
    <col min="3469" max="3469" width="7.6640625" bestFit="1" customWidth="1"/>
    <col min="3470" max="3482" width="6" bestFit="1" customWidth="1"/>
    <col min="3483" max="3483" width="5" bestFit="1" customWidth="1"/>
    <col min="3484" max="3505" width="6" bestFit="1" customWidth="1"/>
    <col min="3506" max="3506" width="3" bestFit="1" customWidth="1"/>
    <col min="3507" max="3507" width="6" bestFit="1" customWidth="1"/>
    <col min="3508" max="3508" width="3" bestFit="1" customWidth="1"/>
    <col min="3509" max="3509" width="6" bestFit="1" customWidth="1"/>
    <col min="3510" max="3514" width="3" bestFit="1" customWidth="1"/>
    <col min="3515" max="3515" width="7.6640625" bestFit="1" customWidth="1"/>
    <col min="3516" max="3527" width="6" bestFit="1" customWidth="1"/>
    <col min="3528" max="3528" width="5" bestFit="1" customWidth="1"/>
    <col min="3529" max="3538" width="6" bestFit="1" customWidth="1"/>
    <col min="3539" max="3539" width="5" bestFit="1" customWidth="1"/>
    <col min="3540" max="3541" width="6" bestFit="1" customWidth="1"/>
    <col min="3542" max="3542" width="5" bestFit="1" customWidth="1"/>
    <col min="3543" max="3543" width="6" bestFit="1" customWidth="1"/>
    <col min="3544" max="3544" width="5" bestFit="1" customWidth="1"/>
    <col min="3545" max="3551" width="6" bestFit="1" customWidth="1"/>
    <col min="3552" max="3561" width="3" bestFit="1" customWidth="1"/>
    <col min="3562" max="3562" width="7.6640625" bestFit="1" customWidth="1"/>
    <col min="3563" max="3574" width="6" bestFit="1" customWidth="1"/>
    <col min="3575" max="3575" width="5" bestFit="1" customWidth="1"/>
    <col min="3576" max="3594" width="6" bestFit="1" customWidth="1"/>
    <col min="3595" max="3595" width="5" bestFit="1" customWidth="1"/>
    <col min="3596" max="3600" width="6" bestFit="1" customWidth="1"/>
    <col min="3601" max="3610" width="3" bestFit="1" customWidth="1"/>
    <col min="3611" max="3611" width="7.6640625" bestFit="1" customWidth="1"/>
    <col min="3612" max="3625" width="6" bestFit="1" customWidth="1"/>
    <col min="3626" max="3626" width="5" bestFit="1" customWidth="1"/>
    <col min="3627" max="3635" width="6" bestFit="1" customWidth="1"/>
    <col min="3636" max="3636" width="5" bestFit="1" customWidth="1"/>
    <col min="3637" max="3650" width="6" bestFit="1" customWidth="1"/>
    <col min="3651" max="3656" width="3" bestFit="1" customWidth="1"/>
    <col min="3657" max="3657" width="7.6640625" bestFit="1" customWidth="1"/>
    <col min="3658" max="3658" width="5" bestFit="1" customWidth="1"/>
    <col min="3659" max="3689" width="6" bestFit="1" customWidth="1"/>
    <col min="3690" max="3690" width="5" bestFit="1" customWidth="1"/>
    <col min="3691" max="3696" width="6" bestFit="1" customWidth="1"/>
    <col min="3697" max="3702" width="3" bestFit="1" customWidth="1"/>
    <col min="3703" max="3703" width="7.6640625" bestFit="1" customWidth="1"/>
    <col min="3704" max="3708" width="6" bestFit="1" customWidth="1"/>
    <col min="3709" max="3709" width="5" bestFit="1" customWidth="1"/>
    <col min="3710" max="3710" width="6" bestFit="1" customWidth="1"/>
    <col min="3711" max="3711" width="4" bestFit="1" customWidth="1"/>
    <col min="3712" max="3718" width="6" bestFit="1" customWidth="1"/>
    <col min="3719" max="3719" width="5" bestFit="1" customWidth="1"/>
    <col min="3720" max="3729" width="6" bestFit="1" customWidth="1"/>
    <col min="3730" max="3730" width="5" bestFit="1" customWidth="1"/>
    <col min="3731" max="3736" width="6" bestFit="1" customWidth="1"/>
    <col min="3737" max="3737" width="5" bestFit="1" customWidth="1"/>
    <col min="3738" max="3738" width="6" bestFit="1" customWidth="1"/>
    <col min="3739" max="3739" width="5" bestFit="1" customWidth="1"/>
    <col min="3740" max="3744" width="6" bestFit="1" customWidth="1"/>
    <col min="3745" max="3748" width="3" bestFit="1" customWidth="1"/>
    <col min="3749" max="3749" width="7.6640625" bestFit="1" customWidth="1"/>
    <col min="3750" max="3750" width="5" bestFit="1" customWidth="1"/>
    <col min="3751" max="3763" width="6" bestFit="1" customWidth="1"/>
    <col min="3764" max="3764" width="5" bestFit="1" customWidth="1"/>
    <col min="3765" max="3765" width="6" bestFit="1" customWidth="1"/>
    <col min="3766" max="3766" width="5" bestFit="1" customWidth="1"/>
    <col min="3767" max="3768" width="6" bestFit="1" customWidth="1"/>
    <col min="3769" max="3769" width="5" bestFit="1" customWidth="1"/>
    <col min="3770" max="3774" width="6" bestFit="1" customWidth="1"/>
    <col min="3775" max="3775" width="5" bestFit="1" customWidth="1"/>
    <col min="3776" max="3778" width="6" bestFit="1" customWidth="1"/>
    <col min="3779" max="3779" width="5" bestFit="1" customWidth="1"/>
    <col min="3780" max="3792" width="6" bestFit="1" customWidth="1"/>
    <col min="3793" max="3796" width="3" bestFit="1" customWidth="1"/>
    <col min="3797" max="3797" width="7.6640625" bestFit="1" customWidth="1"/>
    <col min="3798" max="3803" width="6" bestFit="1" customWidth="1"/>
    <col min="3804" max="3804" width="5" bestFit="1" customWidth="1"/>
    <col min="3805" max="3840" width="6" bestFit="1" customWidth="1"/>
    <col min="3841" max="3846" width="3" bestFit="1" customWidth="1"/>
    <col min="3847" max="3847" width="7.6640625" bestFit="1" customWidth="1"/>
    <col min="3848" max="3848" width="6" bestFit="1" customWidth="1"/>
    <col min="3849" max="3849" width="5" bestFit="1" customWidth="1"/>
    <col min="3850" max="3859" width="6" bestFit="1" customWidth="1"/>
    <col min="3860" max="3861" width="5" bestFit="1" customWidth="1"/>
    <col min="3862" max="3866" width="6" bestFit="1" customWidth="1"/>
    <col min="3867" max="3867" width="5" bestFit="1" customWidth="1"/>
    <col min="3868" max="3881" width="6" bestFit="1" customWidth="1"/>
    <col min="3882" max="3882" width="5" bestFit="1" customWidth="1"/>
    <col min="3883" max="3891" width="6" bestFit="1" customWidth="1"/>
    <col min="3892" max="3895" width="3" bestFit="1" customWidth="1"/>
    <col min="3896" max="3896" width="7.6640625" bestFit="1" customWidth="1"/>
    <col min="3897" max="3901" width="6" bestFit="1" customWidth="1"/>
    <col min="3902" max="3902" width="5" bestFit="1" customWidth="1"/>
    <col min="3903" max="3904" width="6" bestFit="1" customWidth="1"/>
    <col min="3905" max="3905" width="5" bestFit="1" customWidth="1"/>
    <col min="3906" max="3913" width="6" bestFit="1" customWidth="1"/>
    <col min="3914" max="3914" width="5" bestFit="1" customWidth="1"/>
    <col min="3915" max="3916" width="6" bestFit="1" customWidth="1"/>
    <col min="3917" max="3917" width="5" bestFit="1" customWidth="1"/>
    <col min="3918" max="3920" width="6" bestFit="1" customWidth="1"/>
    <col min="3921" max="3923" width="5" bestFit="1" customWidth="1"/>
    <col min="3924" max="3930" width="6" bestFit="1" customWidth="1"/>
    <col min="3931" max="3931" width="5" bestFit="1" customWidth="1"/>
    <col min="3932" max="3941" width="6" bestFit="1" customWidth="1"/>
    <col min="3942" max="3945" width="3" bestFit="1" customWidth="1"/>
    <col min="3946" max="3946" width="7.6640625" bestFit="1" customWidth="1"/>
    <col min="3947" max="3947" width="5" bestFit="1" customWidth="1"/>
    <col min="3948" max="3949" width="6" bestFit="1" customWidth="1"/>
    <col min="3950" max="3950" width="5" bestFit="1" customWidth="1"/>
    <col min="3951" max="3951" width="6" bestFit="1" customWidth="1"/>
    <col min="3952" max="3953" width="5" bestFit="1" customWidth="1"/>
    <col min="3954" max="3954" width="4" bestFit="1" customWidth="1"/>
    <col min="3955" max="3979" width="6" bestFit="1" customWidth="1"/>
    <col min="3980" max="3980" width="5" bestFit="1" customWidth="1"/>
    <col min="3981" max="3987" width="6" bestFit="1" customWidth="1"/>
    <col min="3988" max="3988" width="5" bestFit="1" customWidth="1"/>
    <col min="3989" max="3989" width="6" bestFit="1" customWidth="1"/>
    <col min="3990" max="3990" width="5" bestFit="1" customWidth="1"/>
    <col min="3991" max="3993" width="6" bestFit="1" customWidth="1"/>
    <col min="3994" max="3995" width="3" bestFit="1" customWidth="1"/>
    <col min="3996" max="3996" width="7.6640625" bestFit="1" customWidth="1"/>
    <col min="3997" max="3997" width="6" bestFit="1" customWidth="1"/>
    <col min="3998" max="3998" width="5" bestFit="1" customWidth="1"/>
    <col min="3999" max="4002" width="6" bestFit="1" customWidth="1"/>
    <col min="4003" max="4003" width="5" bestFit="1" customWidth="1"/>
    <col min="4004" max="4015" width="6" bestFit="1" customWidth="1"/>
    <col min="4016" max="4016" width="5" bestFit="1" customWidth="1"/>
    <col min="4017" max="4018" width="6" bestFit="1" customWidth="1"/>
    <col min="4019" max="4020" width="5" bestFit="1" customWidth="1"/>
    <col min="4021" max="4027" width="6" bestFit="1" customWidth="1"/>
    <col min="4028" max="4028" width="4" bestFit="1" customWidth="1"/>
    <col min="4029" max="4037" width="6" bestFit="1" customWidth="1"/>
    <col min="4038" max="4038" width="5" bestFit="1" customWidth="1"/>
    <col min="4039" max="4044" width="6" bestFit="1" customWidth="1"/>
    <col min="4045" max="4046" width="3" bestFit="1" customWidth="1"/>
    <col min="4047" max="4047" width="7.6640625" bestFit="1" customWidth="1"/>
    <col min="4048" max="4055" width="6" bestFit="1" customWidth="1"/>
    <col min="4056" max="4056" width="5" bestFit="1" customWidth="1"/>
    <col min="4057" max="4059" width="6" bestFit="1" customWidth="1"/>
    <col min="4060" max="4060" width="5" bestFit="1" customWidth="1"/>
    <col min="4061" max="4068" width="6" bestFit="1" customWidth="1"/>
    <col min="4069" max="4069" width="5" bestFit="1" customWidth="1"/>
    <col min="4070" max="4072" width="6" bestFit="1" customWidth="1"/>
    <col min="4073" max="4074" width="5" bestFit="1" customWidth="1"/>
    <col min="4075" max="4075" width="6" bestFit="1" customWidth="1"/>
    <col min="4076" max="4076" width="5" bestFit="1" customWidth="1"/>
    <col min="4077" max="4087" width="6" bestFit="1" customWidth="1"/>
    <col min="4088" max="4088" width="5" bestFit="1" customWidth="1"/>
    <col min="4089" max="4097" width="6" bestFit="1" customWidth="1"/>
    <col min="4098" max="4098" width="4" bestFit="1" customWidth="1"/>
    <col min="4099" max="4099" width="7.6640625" bestFit="1" customWidth="1"/>
    <col min="4100" max="4135" width="6" bestFit="1" customWidth="1"/>
    <col min="4136" max="4136" width="5" bestFit="1" customWidth="1"/>
    <col min="4137" max="4140" width="6" bestFit="1" customWidth="1"/>
    <col min="4141" max="4141" width="5" bestFit="1" customWidth="1"/>
    <col min="4142" max="4143" width="6" bestFit="1" customWidth="1"/>
    <col min="4144" max="4144" width="5" bestFit="1" customWidth="1"/>
    <col min="4145" max="4148" width="6" bestFit="1" customWidth="1"/>
    <col min="4149" max="4149" width="4" bestFit="1" customWidth="1"/>
    <col min="4150" max="4150" width="7.6640625" bestFit="1" customWidth="1"/>
    <col min="4151" max="4151" width="10.77734375" bestFit="1" customWidth="1"/>
  </cols>
  <sheetData>
    <row r="1" spans="1:60" x14ac:dyDescent="0.3">
      <c r="A1" s="17" t="s">
        <v>20</v>
      </c>
      <c r="B1" s="17" t="s">
        <v>1</v>
      </c>
      <c r="C1" s="16" t="s">
        <v>5</v>
      </c>
      <c r="D1" s="16" t="s">
        <v>4</v>
      </c>
      <c r="E1"/>
      <c r="F1" s="19" t="s">
        <v>23</v>
      </c>
      <c r="G1" s="19" t="s">
        <v>0</v>
      </c>
      <c r="BE1" s="15"/>
    </row>
    <row r="2" spans="1:60" x14ac:dyDescent="0.3">
      <c r="A2" s="20">
        <v>0.51</v>
      </c>
      <c r="B2" s="17">
        <v>0</v>
      </c>
      <c r="C2" s="16">
        <v>1.0958000000000001</v>
      </c>
      <c r="D2" s="16"/>
      <c r="E2"/>
      <c r="F2" s="19" t="s">
        <v>1</v>
      </c>
      <c r="G2" s="15">
        <v>0.51</v>
      </c>
      <c r="H2" s="15">
        <v>0.52</v>
      </c>
      <c r="I2" s="15">
        <v>0.53</v>
      </c>
      <c r="J2" s="15">
        <v>0.54</v>
      </c>
      <c r="K2" s="15">
        <v>0.55000000000000004</v>
      </c>
      <c r="L2" s="15">
        <v>0.56000000000000005</v>
      </c>
      <c r="M2" s="15">
        <v>0.56999999999999995</v>
      </c>
      <c r="N2" s="15">
        <v>0.57999999999999996</v>
      </c>
      <c r="O2" s="15">
        <v>0.59</v>
      </c>
      <c r="P2" s="15">
        <v>0.6</v>
      </c>
      <c r="Q2" s="15">
        <v>0.61</v>
      </c>
      <c r="R2" s="15">
        <v>0.62</v>
      </c>
      <c r="S2" s="15">
        <v>0.63</v>
      </c>
      <c r="T2" s="15">
        <v>0.64</v>
      </c>
      <c r="U2" s="15">
        <v>0.65</v>
      </c>
      <c r="V2" s="15">
        <v>0.66</v>
      </c>
      <c r="W2" s="15">
        <v>0.67</v>
      </c>
      <c r="X2" s="15">
        <v>0.68</v>
      </c>
      <c r="Y2" s="15">
        <v>0.69</v>
      </c>
      <c r="Z2" s="15">
        <v>0.7</v>
      </c>
      <c r="AA2" s="15">
        <v>0.71</v>
      </c>
      <c r="AB2" s="15">
        <v>0.72</v>
      </c>
      <c r="AC2" s="15">
        <v>0.73</v>
      </c>
      <c r="AD2" s="15">
        <v>0.74</v>
      </c>
      <c r="AE2" s="15">
        <v>0.75</v>
      </c>
      <c r="AF2" s="15">
        <v>0.76</v>
      </c>
      <c r="AG2" s="15">
        <v>0.77</v>
      </c>
      <c r="AH2" s="15">
        <v>0.78</v>
      </c>
      <c r="AI2" s="15">
        <v>0.79</v>
      </c>
      <c r="AJ2" s="15">
        <v>0.8</v>
      </c>
      <c r="AK2" s="15">
        <v>0.81</v>
      </c>
      <c r="AL2" s="15">
        <v>0.82</v>
      </c>
      <c r="AM2" s="15">
        <v>0.83</v>
      </c>
      <c r="AN2" s="15">
        <v>0.84</v>
      </c>
      <c r="AO2" s="15">
        <v>0.85</v>
      </c>
      <c r="AP2" s="15">
        <v>0.86</v>
      </c>
      <c r="AQ2" s="15">
        <v>0.87</v>
      </c>
      <c r="AR2" s="15">
        <v>0.88</v>
      </c>
      <c r="AS2" s="15">
        <v>0.89</v>
      </c>
      <c r="AT2" s="15">
        <v>0.9</v>
      </c>
      <c r="AU2" s="15">
        <v>0.91</v>
      </c>
      <c r="AV2" s="15">
        <v>0.92</v>
      </c>
      <c r="AW2" s="15">
        <v>0.93</v>
      </c>
      <c r="AX2" s="15">
        <v>0.94</v>
      </c>
      <c r="AY2" s="15">
        <v>0.95</v>
      </c>
      <c r="AZ2" s="15">
        <v>0.96</v>
      </c>
      <c r="BA2" s="15">
        <v>0.97</v>
      </c>
      <c r="BB2" s="15">
        <v>0.98</v>
      </c>
      <c r="BC2" s="15">
        <v>0.99</v>
      </c>
      <c r="BD2" s="15">
        <v>1</v>
      </c>
      <c r="BE2" s="15" t="s">
        <v>3</v>
      </c>
      <c r="BG2" s="19" t="s">
        <v>1</v>
      </c>
      <c r="BH2" s="15" t="s">
        <v>23</v>
      </c>
    </row>
    <row r="3" spans="1:60" x14ac:dyDescent="0.3">
      <c r="A3" s="20">
        <v>0.51</v>
      </c>
      <c r="B3" s="17">
        <v>1</v>
      </c>
      <c r="C3" s="16">
        <v>1.0668</v>
      </c>
      <c r="D3" s="16"/>
      <c r="E3" s="4"/>
      <c r="F3" s="15">
        <v>0</v>
      </c>
      <c r="G3" s="16">
        <v>1.0958000000000001</v>
      </c>
      <c r="H3" s="16">
        <v>0.83189999999999997</v>
      </c>
      <c r="I3" s="16">
        <v>0.7036</v>
      </c>
      <c r="J3" s="16">
        <v>0.61919999999999997</v>
      </c>
      <c r="K3" s="16">
        <v>0.55640000000000001</v>
      </c>
      <c r="L3" s="16">
        <v>0.50719999999999998</v>
      </c>
      <c r="M3" s="16">
        <v>0.46810000000000002</v>
      </c>
      <c r="N3" s="16">
        <v>0.435</v>
      </c>
      <c r="O3" s="16">
        <v>0.40500000000000003</v>
      </c>
      <c r="P3" s="16">
        <v>0.37859999999999999</v>
      </c>
      <c r="Q3" s="16">
        <v>0.35580000000000001</v>
      </c>
      <c r="R3" s="16">
        <v>0.33500000000000002</v>
      </c>
      <c r="S3" s="16">
        <v>0.31609999999999999</v>
      </c>
      <c r="T3" s="16">
        <v>0.29830000000000001</v>
      </c>
      <c r="U3" s="16">
        <v>0.28249999999999997</v>
      </c>
      <c r="V3" s="16">
        <v>0.26690000000000003</v>
      </c>
      <c r="W3" s="16">
        <v>0.25309999999999999</v>
      </c>
      <c r="X3" s="16">
        <v>0.2389</v>
      </c>
      <c r="Y3" s="16">
        <v>0.2261</v>
      </c>
      <c r="Z3" s="16">
        <v>0.2147</v>
      </c>
      <c r="AA3" s="16">
        <v>0.2036</v>
      </c>
      <c r="AB3" s="16">
        <v>0.1928</v>
      </c>
      <c r="AC3" s="16">
        <v>0.1825</v>
      </c>
      <c r="AD3" s="16">
        <v>0.17280000000000001</v>
      </c>
      <c r="AE3" s="16">
        <v>0.16309999999999999</v>
      </c>
      <c r="AF3" s="16">
        <v>0.15390000000000001</v>
      </c>
      <c r="AG3" s="16">
        <v>0.14499999999999999</v>
      </c>
      <c r="AH3" s="16">
        <v>0.13639999999999999</v>
      </c>
      <c r="AI3" s="16">
        <v>0.12859999999999999</v>
      </c>
      <c r="AJ3" s="16">
        <v>0.1203</v>
      </c>
      <c r="AK3" s="16">
        <v>0.11310000000000001</v>
      </c>
      <c r="AL3" s="16">
        <v>0.1056</v>
      </c>
      <c r="AM3" s="16">
        <v>9.8599999999999993E-2</v>
      </c>
      <c r="AN3" s="16">
        <v>9.0800000000000006E-2</v>
      </c>
      <c r="AO3" s="16">
        <v>8.4199999999999997E-2</v>
      </c>
      <c r="AP3" s="16">
        <v>7.8100000000000003E-2</v>
      </c>
      <c r="AQ3" s="16">
        <v>7.0800000000000002E-2</v>
      </c>
      <c r="AR3" s="16">
        <v>6.4699999999999994E-2</v>
      </c>
      <c r="AS3" s="16">
        <v>5.9200000000000003E-2</v>
      </c>
      <c r="AT3" s="16">
        <v>5.2200000000000003E-2</v>
      </c>
      <c r="AU3" s="16">
        <v>4.6699999999999998E-2</v>
      </c>
      <c r="AV3" s="16">
        <v>0.04</v>
      </c>
      <c r="AW3" s="16">
        <v>3.4700000000000002E-2</v>
      </c>
      <c r="AX3" s="16">
        <v>0.03</v>
      </c>
      <c r="AY3" s="16">
        <v>2.3300000000000001E-2</v>
      </c>
      <c r="AZ3" s="16">
        <v>1.9199999999999998E-2</v>
      </c>
      <c r="BA3" s="16">
        <v>1.2200000000000001E-2</v>
      </c>
      <c r="BB3" s="16">
        <v>8.8999999999999999E-3</v>
      </c>
      <c r="BC3" s="16">
        <v>1.4E-3</v>
      </c>
      <c r="BD3" s="16">
        <v>0</v>
      </c>
      <c r="BE3" s="16">
        <v>0.22841799999999995</v>
      </c>
      <c r="BG3" s="17">
        <v>0</v>
      </c>
      <c r="BH3" s="16">
        <v>0.22841799999999995</v>
      </c>
    </row>
    <row r="4" spans="1:60" x14ac:dyDescent="0.3">
      <c r="A4" s="20">
        <v>0.51</v>
      </c>
      <c r="B4" s="17">
        <v>2</v>
      </c>
      <c r="C4" s="16">
        <v>1.0343</v>
      </c>
      <c r="D4" s="16"/>
      <c r="E4" s="4"/>
      <c r="F4" s="15">
        <v>1</v>
      </c>
      <c r="G4" s="16">
        <v>1.0668</v>
      </c>
      <c r="H4" s="16">
        <v>0.80879999999999996</v>
      </c>
      <c r="I4" s="16">
        <v>0.68140000000000001</v>
      </c>
      <c r="J4" s="16">
        <v>0.59899999999999998</v>
      </c>
      <c r="K4" s="16">
        <v>0.5383</v>
      </c>
      <c r="L4" s="16">
        <v>0.48909999999999998</v>
      </c>
      <c r="M4" s="16">
        <v>0.44990000000000002</v>
      </c>
      <c r="N4" s="16">
        <v>0.41749999999999998</v>
      </c>
      <c r="O4" s="16">
        <v>0.38769999999999999</v>
      </c>
      <c r="P4" s="16">
        <v>0.36170000000000002</v>
      </c>
      <c r="Q4" s="16">
        <v>0.3387</v>
      </c>
      <c r="R4" s="16">
        <v>0.31830000000000003</v>
      </c>
      <c r="S4" s="16">
        <v>0.29970000000000002</v>
      </c>
      <c r="T4" s="16">
        <v>0.2823</v>
      </c>
      <c r="U4" s="16">
        <v>0.26640000000000003</v>
      </c>
      <c r="V4" s="16">
        <v>0.25119999999999998</v>
      </c>
      <c r="W4" s="16">
        <v>0.23710000000000001</v>
      </c>
      <c r="X4" s="16">
        <v>0.22359999999999999</v>
      </c>
      <c r="Y4" s="16">
        <v>0.21129999999999999</v>
      </c>
      <c r="Z4" s="16">
        <v>0.19969999999999999</v>
      </c>
      <c r="AA4" s="16">
        <v>0.1883</v>
      </c>
      <c r="AB4" s="16">
        <v>0.17780000000000001</v>
      </c>
      <c r="AC4" s="16">
        <v>0.16750000000000001</v>
      </c>
      <c r="AD4" s="16">
        <v>0.158</v>
      </c>
      <c r="AE4" s="16">
        <v>0.1487</v>
      </c>
      <c r="AF4" s="16">
        <v>0.13969999999999999</v>
      </c>
      <c r="AG4" s="16">
        <v>0.1313</v>
      </c>
      <c r="AH4" s="16">
        <v>0.1229</v>
      </c>
      <c r="AI4" s="16">
        <v>0.1148</v>
      </c>
      <c r="AJ4" s="16">
        <v>0.1065</v>
      </c>
      <c r="AK4" s="16">
        <v>9.9299999999999999E-2</v>
      </c>
      <c r="AL4" s="16">
        <v>9.2499999999999999E-2</v>
      </c>
      <c r="AM4" s="16">
        <v>8.4900000000000003E-2</v>
      </c>
      <c r="AN4" s="16">
        <v>7.7700000000000005E-2</v>
      </c>
      <c r="AO4" s="16">
        <v>7.1599999999999997E-2</v>
      </c>
      <c r="AP4" s="16">
        <v>6.4899999999999999E-2</v>
      </c>
      <c r="AQ4" s="16">
        <v>5.8099999999999999E-2</v>
      </c>
      <c r="AR4" s="16">
        <v>5.2999999999999999E-2</v>
      </c>
      <c r="AS4" s="16">
        <v>4.5699999999999998E-2</v>
      </c>
      <c r="AT4" s="16">
        <v>4.0399999999999998E-2</v>
      </c>
      <c r="AU4" s="16">
        <v>3.4599999999999999E-2</v>
      </c>
      <c r="AV4" s="16">
        <v>2.8400000000000002E-2</v>
      </c>
      <c r="AW4" s="16">
        <v>2.3800000000000002E-2</v>
      </c>
      <c r="AX4" s="16">
        <v>1.7399999999999999E-2</v>
      </c>
      <c r="AY4" s="16">
        <v>1.3299999999999999E-2</v>
      </c>
      <c r="AZ4" s="16">
        <v>8.6E-3</v>
      </c>
      <c r="BA4" s="16">
        <v>3.8999999999999998E-3</v>
      </c>
      <c r="BB4" s="16">
        <v>0</v>
      </c>
      <c r="BC4" s="16">
        <v>0</v>
      </c>
      <c r="BD4" s="16">
        <v>0</v>
      </c>
      <c r="BE4" s="16">
        <v>0.2140419999999999</v>
      </c>
      <c r="BG4" s="17">
        <v>1</v>
      </c>
      <c r="BH4" s="16">
        <v>0.2140419999999999</v>
      </c>
    </row>
    <row r="5" spans="1:60" x14ac:dyDescent="0.3">
      <c r="A5" s="20">
        <v>0.51</v>
      </c>
      <c r="B5" s="17">
        <v>3</v>
      </c>
      <c r="C5" s="16">
        <v>1.0045999999999999</v>
      </c>
      <c r="D5" s="16"/>
      <c r="E5" s="4"/>
      <c r="F5" s="15">
        <v>2</v>
      </c>
      <c r="G5" s="16">
        <v>1.0343</v>
      </c>
      <c r="H5" s="16">
        <v>0.78100000000000003</v>
      </c>
      <c r="I5" s="16">
        <v>0.6552</v>
      </c>
      <c r="J5" s="16">
        <v>0.57299999999999995</v>
      </c>
      <c r="K5" s="16">
        <v>0.51249999999999996</v>
      </c>
      <c r="L5" s="16">
        <v>0.4652</v>
      </c>
      <c r="M5" s="16">
        <v>0.4269</v>
      </c>
      <c r="N5" s="16">
        <v>0.39369999999999999</v>
      </c>
      <c r="O5" s="16">
        <v>0.36459999999999998</v>
      </c>
      <c r="P5" s="16">
        <v>0.3397</v>
      </c>
      <c r="Q5" s="16">
        <v>0.317</v>
      </c>
      <c r="R5" s="16">
        <v>0.29699999999999999</v>
      </c>
      <c r="S5" s="16">
        <v>0.27850000000000003</v>
      </c>
      <c r="T5" s="16">
        <v>0.26179999999999998</v>
      </c>
      <c r="U5" s="16">
        <v>0.246</v>
      </c>
      <c r="V5" s="16">
        <v>0.23100000000000001</v>
      </c>
      <c r="W5" s="16">
        <v>0.217</v>
      </c>
      <c r="X5" s="16">
        <v>0.20449999999999999</v>
      </c>
      <c r="Y5" s="16">
        <v>0.19220000000000001</v>
      </c>
      <c r="Z5" s="16">
        <v>0.1807</v>
      </c>
      <c r="AA5" s="16">
        <v>0.1694</v>
      </c>
      <c r="AB5" s="16">
        <v>0.15909999999999999</v>
      </c>
      <c r="AC5" s="16">
        <v>0.14910000000000001</v>
      </c>
      <c r="AD5" s="16">
        <v>0.1396</v>
      </c>
      <c r="AE5" s="16">
        <v>0.13070000000000001</v>
      </c>
      <c r="AF5" s="16">
        <v>0.1222</v>
      </c>
      <c r="AG5" s="16">
        <v>0.1142</v>
      </c>
      <c r="AH5" s="16">
        <v>0.10539999999999999</v>
      </c>
      <c r="AI5" s="16">
        <v>9.7000000000000003E-2</v>
      </c>
      <c r="AJ5" s="16">
        <v>9.01E-2</v>
      </c>
      <c r="AK5" s="16">
        <v>8.3699999999999997E-2</v>
      </c>
      <c r="AL5" s="16">
        <v>7.5499999999999998E-2</v>
      </c>
      <c r="AM5" s="16">
        <v>6.8699999999999997E-2</v>
      </c>
      <c r="AN5" s="16">
        <v>6.3100000000000003E-2</v>
      </c>
      <c r="AO5" s="16">
        <v>5.57E-2</v>
      </c>
      <c r="AP5" s="16">
        <v>4.9599999999999998E-2</v>
      </c>
      <c r="AQ5" s="16">
        <v>4.3999999999999997E-2</v>
      </c>
      <c r="AR5" s="16">
        <v>3.7199999999999997E-2</v>
      </c>
      <c r="AS5" s="16">
        <v>3.2800000000000003E-2</v>
      </c>
      <c r="AT5" s="16">
        <v>2.64E-2</v>
      </c>
      <c r="AU5" s="16">
        <v>2.18E-2</v>
      </c>
      <c r="AV5" s="16">
        <v>1.6400000000000001E-2</v>
      </c>
      <c r="AW5" s="16">
        <v>1.1900000000000001E-2</v>
      </c>
      <c r="AX5" s="16">
        <v>8.8000000000000005E-3</v>
      </c>
      <c r="AY5" s="16">
        <v>3.5999999999999999E-3</v>
      </c>
      <c r="AZ5" s="16">
        <v>0</v>
      </c>
      <c r="BA5" s="16">
        <v>0</v>
      </c>
      <c r="BB5" s="16">
        <v>0</v>
      </c>
      <c r="BC5" s="16">
        <v>0</v>
      </c>
      <c r="BD5" s="16">
        <v>0</v>
      </c>
      <c r="BE5" s="16">
        <v>0.19695600000000005</v>
      </c>
      <c r="BG5" s="17">
        <v>2</v>
      </c>
      <c r="BH5" s="16">
        <v>0.19695600000000005</v>
      </c>
    </row>
    <row r="6" spans="1:60" x14ac:dyDescent="0.3">
      <c r="A6" s="20">
        <v>0.51</v>
      </c>
      <c r="B6" s="17">
        <v>4</v>
      </c>
      <c r="C6" s="16">
        <v>0.97629999999999995</v>
      </c>
      <c r="D6" s="16"/>
      <c r="E6" s="4"/>
      <c r="F6" s="15">
        <v>3</v>
      </c>
      <c r="G6" s="16">
        <v>1.0045999999999999</v>
      </c>
      <c r="H6" s="16">
        <v>0.75380000000000003</v>
      </c>
      <c r="I6" s="16">
        <v>0.62949999999999995</v>
      </c>
      <c r="J6" s="16">
        <v>0.54890000000000005</v>
      </c>
      <c r="K6" s="16">
        <v>0.48909999999999998</v>
      </c>
      <c r="L6" s="16">
        <v>0.44180000000000003</v>
      </c>
      <c r="M6" s="16">
        <v>0.40350000000000003</v>
      </c>
      <c r="N6" s="16">
        <v>0.37140000000000001</v>
      </c>
      <c r="O6" s="16">
        <v>0.34320000000000001</v>
      </c>
      <c r="P6" s="16">
        <v>0.31859999999999999</v>
      </c>
      <c r="Q6" s="16">
        <v>0.29659999999999997</v>
      </c>
      <c r="R6" s="16">
        <v>0.27689999999999998</v>
      </c>
      <c r="S6" s="16">
        <v>0.25890000000000002</v>
      </c>
      <c r="T6" s="16">
        <v>0.24249999999999999</v>
      </c>
      <c r="U6" s="16">
        <v>0.2266</v>
      </c>
      <c r="V6" s="16">
        <v>0.21260000000000001</v>
      </c>
      <c r="W6" s="16">
        <v>0.1986</v>
      </c>
      <c r="X6" s="16">
        <v>0.1855</v>
      </c>
      <c r="Y6" s="16">
        <v>0.17430000000000001</v>
      </c>
      <c r="Z6" s="16">
        <v>0.16350000000000001</v>
      </c>
      <c r="AA6" s="16">
        <v>0.15260000000000001</v>
      </c>
      <c r="AB6" s="16">
        <v>0.1426</v>
      </c>
      <c r="AC6" s="16">
        <v>0.1331</v>
      </c>
      <c r="AD6" s="16">
        <v>0.12379999999999999</v>
      </c>
      <c r="AE6" s="16">
        <v>0.1145</v>
      </c>
      <c r="AF6" s="16">
        <v>0.10539999999999999</v>
      </c>
      <c r="AG6" s="16">
        <v>9.69E-2</v>
      </c>
      <c r="AH6" s="16">
        <v>8.9800000000000005E-2</v>
      </c>
      <c r="AI6" s="16">
        <v>8.3099999999999993E-2</v>
      </c>
      <c r="AJ6" s="16">
        <v>7.4899999999999994E-2</v>
      </c>
      <c r="AK6" s="16">
        <v>6.7199999999999996E-2</v>
      </c>
      <c r="AL6" s="16">
        <v>6.2199999999999998E-2</v>
      </c>
      <c r="AM6" s="16">
        <v>5.4899999999999997E-2</v>
      </c>
      <c r="AN6" s="16">
        <v>4.7800000000000002E-2</v>
      </c>
      <c r="AO6" s="16">
        <v>4.3099999999999999E-2</v>
      </c>
      <c r="AP6" s="16">
        <v>3.6600000000000001E-2</v>
      </c>
      <c r="AQ6" s="16">
        <v>3.1699999999999999E-2</v>
      </c>
      <c r="AR6" s="16">
        <v>2.5999999999999999E-2</v>
      </c>
      <c r="AS6" s="16">
        <v>2.1100000000000001E-2</v>
      </c>
      <c r="AT6" s="16">
        <v>1.6299999999999999E-2</v>
      </c>
      <c r="AU6" s="16">
        <v>1.14E-2</v>
      </c>
      <c r="AV6" s="16">
        <v>9.7000000000000003E-3</v>
      </c>
      <c r="AW6" s="16">
        <v>4.1999999999999997E-3</v>
      </c>
      <c r="AX6" s="16">
        <v>0</v>
      </c>
      <c r="AY6" s="16">
        <v>0</v>
      </c>
      <c r="AZ6" s="16">
        <v>0</v>
      </c>
      <c r="BA6" s="16">
        <v>0</v>
      </c>
      <c r="BB6" s="16">
        <v>0</v>
      </c>
      <c r="BC6" s="16">
        <v>0</v>
      </c>
      <c r="BD6" s="16">
        <v>0</v>
      </c>
      <c r="BE6" s="16">
        <v>0.18178600000000003</v>
      </c>
      <c r="BG6" s="17">
        <v>3</v>
      </c>
      <c r="BH6" s="16">
        <v>0.18178600000000003</v>
      </c>
    </row>
    <row r="7" spans="1:60" x14ac:dyDescent="0.3">
      <c r="A7" s="20">
        <v>0.51</v>
      </c>
      <c r="B7" s="17">
        <v>5</v>
      </c>
      <c r="C7" s="16">
        <v>0.94789999999999996</v>
      </c>
      <c r="D7" s="16"/>
      <c r="E7" s="4"/>
      <c r="F7" s="15">
        <v>4</v>
      </c>
      <c r="G7" s="16">
        <v>0.97629999999999995</v>
      </c>
      <c r="H7" s="16">
        <v>0.72689999999999999</v>
      </c>
      <c r="I7" s="16">
        <v>0.60470000000000002</v>
      </c>
      <c r="J7" s="16">
        <v>0.52500000000000002</v>
      </c>
      <c r="K7" s="16">
        <v>0.46679999999999999</v>
      </c>
      <c r="L7" s="16">
        <v>0.42020000000000002</v>
      </c>
      <c r="M7" s="16">
        <v>0.38290000000000002</v>
      </c>
      <c r="N7" s="16">
        <v>0.35110000000000002</v>
      </c>
      <c r="O7" s="16">
        <v>0.32350000000000001</v>
      </c>
      <c r="P7" s="16">
        <v>0.29899999999999999</v>
      </c>
      <c r="Q7" s="16">
        <v>0.27729999999999999</v>
      </c>
      <c r="R7" s="16">
        <v>0.25790000000000002</v>
      </c>
      <c r="S7" s="16">
        <v>0.24049999999999999</v>
      </c>
      <c r="T7" s="16">
        <v>0.22450000000000001</v>
      </c>
      <c r="U7" s="16">
        <v>0.2087</v>
      </c>
      <c r="V7" s="16">
        <v>0.19500000000000001</v>
      </c>
      <c r="W7" s="16">
        <v>0.18190000000000001</v>
      </c>
      <c r="X7" s="16">
        <v>0.16919999999999999</v>
      </c>
      <c r="Y7" s="16">
        <v>0.15690000000000001</v>
      </c>
      <c r="Z7" s="16">
        <v>0.14599999999999999</v>
      </c>
      <c r="AA7" s="16">
        <v>0.1358</v>
      </c>
      <c r="AB7" s="16">
        <v>0.126</v>
      </c>
      <c r="AC7" s="16">
        <v>0.1163</v>
      </c>
      <c r="AD7" s="16">
        <v>0.10730000000000001</v>
      </c>
      <c r="AE7" s="16">
        <v>9.9400000000000002E-2</v>
      </c>
      <c r="AF7" s="16">
        <v>9.1800000000000007E-2</v>
      </c>
      <c r="AG7" s="16">
        <v>8.3900000000000002E-2</v>
      </c>
      <c r="AH7" s="16">
        <v>7.5600000000000001E-2</v>
      </c>
      <c r="AI7" s="16">
        <v>6.8199999999999997E-2</v>
      </c>
      <c r="AJ7" s="16">
        <v>6.2600000000000003E-2</v>
      </c>
      <c r="AK7" s="16">
        <v>5.5300000000000002E-2</v>
      </c>
      <c r="AL7" s="16">
        <v>4.8500000000000001E-2</v>
      </c>
      <c r="AM7" s="16">
        <v>4.3099999999999999E-2</v>
      </c>
      <c r="AN7" s="16">
        <v>3.6900000000000002E-2</v>
      </c>
      <c r="AO7" s="16">
        <v>3.1600000000000003E-2</v>
      </c>
      <c r="AP7" s="16">
        <v>2.63E-2</v>
      </c>
      <c r="AQ7" s="16">
        <v>2.0799999999999999E-2</v>
      </c>
      <c r="AR7" s="16">
        <v>1.6899999999999998E-2</v>
      </c>
      <c r="AS7" s="16">
        <v>1.15E-2</v>
      </c>
      <c r="AT7" s="16">
        <v>0.01</v>
      </c>
      <c r="AU7" s="16">
        <v>5.4999999999999997E-3</v>
      </c>
      <c r="AV7" s="16">
        <v>0</v>
      </c>
      <c r="AW7" s="16">
        <v>0</v>
      </c>
      <c r="AX7" s="16">
        <v>0</v>
      </c>
      <c r="AY7" s="16">
        <v>0</v>
      </c>
      <c r="AZ7" s="16">
        <v>0</v>
      </c>
      <c r="BA7" s="16">
        <v>0</v>
      </c>
      <c r="BB7" s="16">
        <v>0</v>
      </c>
      <c r="BC7" s="16">
        <v>0</v>
      </c>
      <c r="BD7" s="16">
        <v>0</v>
      </c>
      <c r="BE7" s="16">
        <v>0.168152</v>
      </c>
      <c r="BG7" s="17">
        <v>4</v>
      </c>
      <c r="BH7" s="16">
        <v>0.168152</v>
      </c>
    </row>
    <row r="8" spans="1:60" x14ac:dyDescent="0.3">
      <c r="A8" s="20">
        <v>0.51</v>
      </c>
      <c r="B8" s="17">
        <v>6</v>
      </c>
      <c r="C8" s="16">
        <v>0.91849999999999998</v>
      </c>
      <c r="D8" s="16"/>
      <c r="E8" s="4"/>
      <c r="F8" s="15">
        <v>5</v>
      </c>
      <c r="G8" s="16">
        <v>0.94789999999999996</v>
      </c>
      <c r="H8" s="16">
        <v>0.70179999999999998</v>
      </c>
      <c r="I8" s="16">
        <v>0.58099999999999996</v>
      </c>
      <c r="J8" s="16">
        <v>0.50260000000000005</v>
      </c>
      <c r="K8" s="16">
        <v>0.4456</v>
      </c>
      <c r="L8" s="16">
        <v>0.39950000000000002</v>
      </c>
      <c r="M8" s="16">
        <v>0.36309999999999998</v>
      </c>
      <c r="N8" s="16">
        <v>0.33160000000000001</v>
      </c>
      <c r="O8" s="16">
        <v>0.30480000000000002</v>
      </c>
      <c r="P8" s="16">
        <v>0.28070000000000001</v>
      </c>
      <c r="Q8" s="16">
        <v>0.25950000000000001</v>
      </c>
      <c r="R8" s="16">
        <v>0.2407</v>
      </c>
      <c r="S8" s="16">
        <v>0.2238</v>
      </c>
      <c r="T8" s="16">
        <v>0.2069</v>
      </c>
      <c r="U8" s="16">
        <v>0.19259999999999999</v>
      </c>
      <c r="V8" s="16">
        <v>0.17799999999999999</v>
      </c>
      <c r="W8" s="16">
        <v>0.16539999999999999</v>
      </c>
      <c r="X8" s="16">
        <v>0.15409999999999999</v>
      </c>
      <c r="Y8" s="16">
        <v>0.14299999999999999</v>
      </c>
      <c r="Z8" s="16">
        <v>0.1323</v>
      </c>
      <c r="AA8" s="16">
        <v>0.12230000000000001</v>
      </c>
      <c r="AB8" s="16">
        <v>0.1128</v>
      </c>
      <c r="AC8" s="16">
        <v>0.10340000000000001</v>
      </c>
      <c r="AD8" s="16">
        <v>9.4399999999999998E-2</v>
      </c>
      <c r="AE8" s="16">
        <v>8.5699999999999998E-2</v>
      </c>
      <c r="AF8" s="16">
        <v>7.7499999999999999E-2</v>
      </c>
      <c r="AG8" s="16">
        <v>7.1099999999999997E-2</v>
      </c>
      <c r="AH8" s="16">
        <v>6.3799999999999996E-2</v>
      </c>
      <c r="AI8" s="16">
        <v>5.6599999999999998E-2</v>
      </c>
      <c r="AJ8" s="16">
        <v>5.0500000000000003E-2</v>
      </c>
      <c r="AK8" s="16">
        <v>4.41E-2</v>
      </c>
      <c r="AL8" s="16">
        <v>3.8399999999999997E-2</v>
      </c>
      <c r="AM8" s="16">
        <v>3.2500000000000001E-2</v>
      </c>
      <c r="AN8" s="16">
        <v>2.75E-2</v>
      </c>
      <c r="AO8" s="16">
        <v>2.1999999999999999E-2</v>
      </c>
      <c r="AP8" s="16">
        <v>1.8700000000000001E-2</v>
      </c>
      <c r="AQ8" s="16">
        <v>1.26E-2</v>
      </c>
      <c r="AR8" s="16">
        <v>0.01</v>
      </c>
      <c r="AS8" s="16">
        <v>7.7000000000000002E-3</v>
      </c>
      <c r="AT8" s="16">
        <v>1.5E-3</v>
      </c>
      <c r="AU8" s="16">
        <v>0</v>
      </c>
      <c r="AV8" s="16">
        <v>0</v>
      </c>
      <c r="AW8" s="16">
        <v>0</v>
      </c>
      <c r="AX8" s="16">
        <v>0</v>
      </c>
      <c r="AY8" s="16">
        <v>0</v>
      </c>
      <c r="AZ8" s="16">
        <v>0</v>
      </c>
      <c r="BA8" s="16">
        <v>0</v>
      </c>
      <c r="BB8" s="16">
        <v>0</v>
      </c>
      <c r="BC8" s="16">
        <v>0</v>
      </c>
      <c r="BD8" s="16">
        <v>0</v>
      </c>
      <c r="BE8" s="16">
        <v>0.15615999999999999</v>
      </c>
      <c r="BG8" s="17">
        <v>5</v>
      </c>
      <c r="BH8" s="16">
        <v>0.15615999999999999</v>
      </c>
    </row>
    <row r="9" spans="1:60" x14ac:dyDescent="0.3">
      <c r="A9" s="20">
        <v>0.51</v>
      </c>
      <c r="B9" s="17">
        <v>7</v>
      </c>
      <c r="C9" s="16">
        <v>0.89139999999999997</v>
      </c>
      <c r="D9" s="16"/>
      <c r="E9" s="4"/>
      <c r="F9" s="15">
        <v>6</v>
      </c>
      <c r="G9" s="16">
        <v>0.91849999999999998</v>
      </c>
      <c r="H9" s="16">
        <v>0.67849999999999999</v>
      </c>
      <c r="I9" s="16">
        <v>0.55859999999999999</v>
      </c>
      <c r="J9" s="16">
        <v>0.48149999999999998</v>
      </c>
      <c r="K9" s="16">
        <v>0.42530000000000001</v>
      </c>
      <c r="L9" s="16">
        <v>0.37969999999999998</v>
      </c>
      <c r="M9" s="16">
        <v>0.34410000000000002</v>
      </c>
      <c r="N9" s="16">
        <v>0.31359999999999999</v>
      </c>
      <c r="O9" s="16">
        <v>0.2858</v>
      </c>
      <c r="P9" s="16">
        <v>0.2636</v>
      </c>
      <c r="Q9" s="16">
        <v>0.24249999999999999</v>
      </c>
      <c r="R9" s="16">
        <v>0.22409999999999999</v>
      </c>
      <c r="S9" s="16">
        <v>0.2059</v>
      </c>
      <c r="T9" s="16">
        <v>0.1915</v>
      </c>
      <c r="U9" s="16">
        <v>0.17610000000000001</v>
      </c>
      <c r="V9" s="16">
        <v>0.16370000000000001</v>
      </c>
      <c r="W9" s="16">
        <v>0.151</v>
      </c>
      <c r="X9" s="16">
        <v>0.13880000000000001</v>
      </c>
      <c r="Y9" s="16">
        <v>0.1273</v>
      </c>
      <c r="Z9" s="16">
        <v>0.1171</v>
      </c>
      <c r="AA9" s="16">
        <v>0.10730000000000001</v>
      </c>
      <c r="AB9" s="16">
        <v>9.8299999999999998E-2</v>
      </c>
      <c r="AC9" s="16">
        <v>0.09</v>
      </c>
      <c r="AD9" s="16">
        <v>8.2199999999999995E-2</v>
      </c>
      <c r="AE9" s="16">
        <v>7.4099999999999999E-2</v>
      </c>
      <c r="AF9" s="16">
        <v>6.6299999999999998E-2</v>
      </c>
      <c r="AG9" s="16">
        <v>5.8999999999999997E-2</v>
      </c>
      <c r="AH9" s="16">
        <v>5.2499999999999998E-2</v>
      </c>
      <c r="AI9" s="16">
        <v>4.6100000000000002E-2</v>
      </c>
      <c r="AJ9" s="16">
        <v>0.04</v>
      </c>
      <c r="AK9" s="16">
        <v>3.4200000000000001E-2</v>
      </c>
      <c r="AL9" s="16">
        <v>2.98E-2</v>
      </c>
      <c r="AM9" s="16">
        <v>2.3599999999999999E-2</v>
      </c>
      <c r="AN9" s="16">
        <v>0.02</v>
      </c>
      <c r="AO9" s="16">
        <v>1.49E-2</v>
      </c>
      <c r="AP9" s="16">
        <v>0.01</v>
      </c>
      <c r="AQ9" s="16">
        <v>0.01</v>
      </c>
      <c r="AR9" s="16">
        <v>4.1000000000000003E-3</v>
      </c>
      <c r="AS9" s="16">
        <v>0</v>
      </c>
      <c r="AT9" s="16">
        <v>0</v>
      </c>
      <c r="AU9" s="16">
        <v>0</v>
      </c>
      <c r="AV9" s="16">
        <v>0</v>
      </c>
      <c r="AW9" s="16">
        <v>0</v>
      </c>
      <c r="AX9" s="16">
        <v>0</v>
      </c>
      <c r="AY9" s="16">
        <v>0</v>
      </c>
      <c r="AZ9" s="16">
        <v>0</v>
      </c>
      <c r="BA9" s="16">
        <v>0</v>
      </c>
      <c r="BB9" s="16">
        <v>0</v>
      </c>
      <c r="BC9" s="16">
        <v>0</v>
      </c>
      <c r="BD9" s="16">
        <v>0</v>
      </c>
      <c r="BE9" s="16">
        <v>0.14499199999999998</v>
      </c>
      <c r="BG9" s="17">
        <v>6</v>
      </c>
      <c r="BH9" s="16">
        <v>0.14499199999999998</v>
      </c>
    </row>
    <row r="10" spans="1:60" x14ac:dyDescent="0.3">
      <c r="A10" s="20">
        <v>0.51</v>
      </c>
      <c r="B10" s="17">
        <v>8</v>
      </c>
      <c r="C10" s="16">
        <v>0.8679</v>
      </c>
      <c r="D10" s="16"/>
      <c r="E10" s="4"/>
      <c r="F10" s="15">
        <v>7</v>
      </c>
      <c r="G10" s="16">
        <v>0.89139999999999997</v>
      </c>
      <c r="H10" s="16">
        <v>0.65429999999999999</v>
      </c>
      <c r="I10" s="16">
        <v>0.53720000000000001</v>
      </c>
      <c r="J10" s="16">
        <v>0.46100000000000002</v>
      </c>
      <c r="K10" s="16">
        <v>0.40570000000000001</v>
      </c>
      <c r="L10" s="16">
        <v>0.36209999999999998</v>
      </c>
      <c r="M10" s="16">
        <v>0.32550000000000001</v>
      </c>
      <c r="N10" s="16">
        <v>0.29530000000000001</v>
      </c>
      <c r="O10" s="16">
        <v>0.26900000000000002</v>
      </c>
      <c r="P10" s="16">
        <v>0.24590000000000001</v>
      </c>
      <c r="Q10" s="16">
        <v>0.22570000000000001</v>
      </c>
      <c r="R10" s="16">
        <v>0.20710000000000001</v>
      </c>
      <c r="S10" s="16">
        <v>0.19159999999999999</v>
      </c>
      <c r="T10" s="16">
        <v>0.1757</v>
      </c>
      <c r="U10" s="16">
        <v>0.16239999999999999</v>
      </c>
      <c r="V10" s="16">
        <v>0.14829999999999999</v>
      </c>
      <c r="W10" s="16">
        <v>0.13639999999999999</v>
      </c>
      <c r="X10" s="16">
        <v>0.12529999999999999</v>
      </c>
      <c r="Y10" s="16">
        <v>0.1148</v>
      </c>
      <c r="Z10" s="16">
        <v>0.105</v>
      </c>
      <c r="AA10" s="16">
        <v>9.5299999999999996E-2</v>
      </c>
      <c r="AB10" s="16">
        <v>8.6400000000000005E-2</v>
      </c>
      <c r="AC10" s="16">
        <v>7.7799999999999994E-2</v>
      </c>
      <c r="AD10" s="16">
        <v>7.0300000000000001E-2</v>
      </c>
      <c r="AE10" s="16">
        <v>6.2899999999999998E-2</v>
      </c>
      <c r="AF10" s="16">
        <v>5.57E-2</v>
      </c>
      <c r="AG10" s="16">
        <v>4.9299999999999997E-2</v>
      </c>
      <c r="AH10" s="16">
        <v>4.2599999999999999E-2</v>
      </c>
      <c r="AI10" s="16">
        <v>3.7100000000000001E-2</v>
      </c>
      <c r="AJ10" s="16">
        <v>3.0300000000000001E-2</v>
      </c>
      <c r="AK10" s="16">
        <v>2.64E-2</v>
      </c>
      <c r="AL10" s="16">
        <v>0.02</v>
      </c>
      <c r="AM10" s="16">
        <v>1.7600000000000001E-2</v>
      </c>
      <c r="AN10" s="16">
        <v>1.12E-2</v>
      </c>
      <c r="AO10" s="16">
        <v>0.01</v>
      </c>
      <c r="AP10" s="16">
        <v>7.7999999999999996E-3</v>
      </c>
      <c r="AQ10" s="16">
        <v>8.9999999999999998E-4</v>
      </c>
      <c r="AR10" s="16">
        <v>0</v>
      </c>
      <c r="AS10" s="16">
        <v>0</v>
      </c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0.13482599999999992</v>
      </c>
      <c r="BG10" s="17">
        <v>7</v>
      </c>
      <c r="BH10" s="16">
        <v>0.13482599999999992</v>
      </c>
    </row>
    <row r="11" spans="1:60" x14ac:dyDescent="0.3">
      <c r="A11" s="20">
        <v>0.51</v>
      </c>
      <c r="B11" s="17">
        <v>9</v>
      </c>
      <c r="C11" s="16">
        <v>0.84350000000000003</v>
      </c>
      <c r="D11" s="16"/>
      <c r="E11" s="4"/>
      <c r="F11" s="15">
        <v>8</v>
      </c>
      <c r="G11" s="16">
        <v>0.8679</v>
      </c>
      <c r="H11" s="16">
        <v>0.63270000000000004</v>
      </c>
      <c r="I11" s="16">
        <v>0.51680000000000004</v>
      </c>
      <c r="J11" s="16">
        <v>0.44290000000000002</v>
      </c>
      <c r="K11" s="16">
        <v>0.38750000000000001</v>
      </c>
      <c r="L11" s="16">
        <v>0.34460000000000002</v>
      </c>
      <c r="M11" s="16">
        <v>0.30859999999999999</v>
      </c>
      <c r="N11" s="16">
        <v>0.2787</v>
      </c>
      <c r="O11" s="16">
        <v>0.25369999999999998</v>
      </c>
      <c r="P11" s="16">
        <v>0.2311</v>
      </c>
      <c r="Q11" s="16">
        <v>0.21129999999999999</v>
      </c>
      <c r="R11" s="16">
        <v>0.19359999999999999</v>
      </c>
      <c r="S11" s="16">
        <v>0.1762</v>
      </c>
      <c r="T11" s="16">
        <v>0.16270000000000001</v>
      </c>
      <c r="U11" s="16">
        <v>0.14729999999999999</v>
      </c>
      <c r="V11" s="16">
        <v>0.13539999999999999</v>
      </c>
      <c r="W11" s="16">
        <v>0.1239</v>
      </c>
      <c r="X11" s="16">
        <v>0.1132</v>
      </c>
      <c r="Y11" s="16">
        <v>0.10290000000000001</v>
      </c>
      <c r="Z11" s="16">
        <v>9.3200000000000005E-2</v>
      </c>
      <c r="AA11" s="16">
        <v>8.4099999999999994E-2</v>
      </c>
      <c r="AB11" s="16">
        <v>7.5399999999999995E-2</v>
      </c>
      <c r="AC11" s="16">
        <v>6.7500000000000004E-2</v>
      </c>
      <c r="AD11" s="16">
        <v>0.06</v>
      </c>
      <c r="AE11" s="16">
        <v>5.2900000000000003E-2</v>
      </c>
      <c r="AF11" s="16">
        <v>4.6399999999999997E-2</v>
      </c>
      <c r="AG11" s="16">
        <v>0.04</v>
      </c>
      <c r="AH11" s="16">
        <v>3.39E-2</v>
      </c>
      <c r="AI11" s="16">
        <v>0.03</v>
      </c>
      <c r="AJ11" s="16">
        <v>2.3E-2</v>
      </c>
      <c r="AK11" s="16">
        <v>0.02</v>
      </c>
      <c r="AL11" s="16">
        <v>1.4500000000000001E-2</v>
      </c>
      <c r="AM11" s="16">
        <v>0.01</v>
      </c>
      <c r="AN11" s="16">
        <v>0.01</v>
      </c>
      <c r="AO11" s="16">
        <v>5.0000000000000001E-3</v>
      </c>
      <c r="AP11" s="16">
        <v>0</v>
      </c>
      <c r="AQ11" s="16">
        <v>0</v>
      </c>
      <c r="AR11" s="16">
        <v>0</v>
      </c>
      <c r="AS11" s="16">
        <v>0</v>
      </c>
      <c r="AT11" s="16">
        <v>0</v>
      </c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0.12593799999999999</v>
      </c>
      <c r="BG11" s="17">
        <v>8</v>
      </c>
      <c r="BH11" s="16">
        <v>0.12593799999999999</v>
      </c>
    </row>
    <row r="12" spans="1:60" x14ac:dyDescent="0.3">
      <c r="A12" s="20">
        <v>0.51</v>
      </c>
      <c r="B12" s="17">
        <v>10</v>
      </c>
      <c r="C12" s="16">
        <v>0.82379999999999998</v>
      </c>
      <c r="D12" s="16"/>
      <c r="E12" s="4"/>
      <c r="F12" s="15">
        <v>9</v>
      </c>
      <c r="G12" s="16">
        <v>0.84350000000000003</v>
      </c>
      <c r="H12" s="16">
        <v>0.61350000000000005</v>
      </c>
      <c r="I12" s="16">
        <v>0.4985</v>
      </c>
      <c r="J12" s="16">
        <v>0.42470000000000002</v>
      </c>
      <c r="K12" s="16">
        <v>0.37069999999999997</v>
      </c>
      <c r="L12" s="16">
        <v>0.32729999999999998</v>
      </c>
      <c r="M12" s="16">
        <v>0.29360000000000003</v>
      </c>
      <c r="N12" s="16">
        <v>0.26419999999999999</v>
      </c>
      <c r="O12" s="16">
        <v>0.23760000000000001</v>
      </c>
      <c r="P12" s="16">
        <v>0.21579999999999999</v>
      </c>
      <c r="Q12" s="16">
        <v>0.19620000000000001</v>
      </c>
      <c r="R12" s="16">
        <v>0.17849999999999999</v>
      </c>
      <c r="S12" s="16">
        <v>0.1636</v>
      </c>
      <c r="T12" s="16">
        <v>0.1482</v>
      </c>
      <c r="U12" s="16">
        <v>0.1353</v>
      </c>
      <c r="V12" s="16">
        <v>0.1235</v>
      </c>
      <c r="W12" s="16">
        <v>0.11219999999999999</v>
      </c>
      <c r="X12" s="16">
        <v>0.10150000000000001</v>
      </c>
      <c r="Y12" s="16">
        <v>9.1600000000000001E-2</v>
      </c>
      <c r="Z12" s="16">
        <v>8.2400000000000001E-2</v>
      </c>
      <c r="AA12" s="16">
        <v>7.3499999999999996E-2</v>
      </c>
      <c r="AB12" s="16">
        <v>6.5500000000000003E-2</v>
      </c>
      <c r="AC12" s="16">
        <v>5.8000000000000003E-2</v>
      </c>
      <c r="AD12" s="16">
        <v>5.0200000000000002E-2</v>
      </c>
      <c r="AE12" s="16">
        <v>4.3999999999999997E-2</v>
      </c>
      <c r="AF12" s="16">
        <v>3.8699999999999998E-2</v>
      </c>
      <c r="AG12" s="16">
        <v>3.1099999999999999E-2</v>
      </c>
      <c r="AH12" s="16">
        <v>2.75E-2</v>
      </c>
      <c r="AI12" s="16">
        <v>0.02</v>
      </c>
      <c r="AJ12" s="16">
        <v>1.9099999999999999E-2</v>
      </c>
      <c r="AK12" s="16">
        <v>1.18E-2</v>
      </c>
      <c r="AL12" s="16">
        <v>0.01</v>
      </c>
      <c r="AM12" s="16">
        <v>9.5999999999999992E-3</v>
      </c>
      <c r="AN12" s="16">
        <v>2E-3</v>
      </c>
      <c r="AO12" s="16">
        <v>0</v>
      </c>
      <c r="AP12" s="16">
        <v>0</v>
      </c>
      <c r="AQ12" s="16">
        <v>0</v>
      </c>
      <c r="AR12" s="16">
        <v>0</v>
      </c>
      <c r="AS12" s="16">
        <v>0</v>
      </c>
      <c r="AT12" s="16">
        <v>0</v>
      </c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0.11766799999999997</v>
      </c>
      <c r="BG12" s="17">
        <v>9</v>
      </c>
      <c r="BH12" s="16">
        <v>0.11766799999999997</v>
      </c>
    </row>
    <row r="13" spans="1:60" x14ac:dyDescent="0.3">
      <c r="A13" s="20">
        <v>0.51</v>
      </c>
      <c r="B13" s="17">
        <v>11</v>
      </c>
      <c r="C13" s="16">
        <v>0.80420000000000003</v>
      </c>
      <c r="D13" s="16"/>
      <c r="E13" s="4"/>
      <c r="F13" s="15">
        <v>10</v>
      </c>
      <c r="G13" s="16">
        <v>0.82379999999999998</v>
      </c>
      <c r="H13" s="16">
        <v>0.59489999999999998</v>
      </c>
      <c r="I13" s="16">
        <v>0.48</v>
      </c>
      <c r="J13" s="16">
        <v>0.40679999999999999</v>
      </c>
      <c r="K13" s="16">
        <v>0.3543</v>
      </c>
      <c r="L13" s="16">
        <v>0.3125</v>
      </c>
      <c r="M13" s="16">
        <v>0.27660000000000001</v>
      </c>
      <c r="N13" s="16">
        <v>0.24809999999999999</v>
      </c>
      <c r="O13" s="16">
        <v>0.2243</v>
      </c>
      <c r="P13" s="16">
        <v>0.20280000000000001</v>
      </c>
      <c r="Q13" s="16">
        <v>0.18360000000000001</v>
      </c>
      <c r="R13" s="16">
        <v>0.1658</v>
      </c>
      <c r="S13" s="16">
        <v>0.15090000000000001</v>
      </c>
      <c r="T13" s="16">
        <v>0.13619999999999999</v>
      </c>
      <c r="U13" s="16">
        <v>0.12379999999999999</v>
      </c>
      <c r="V13" s="16">
        <v>0.11210000000000001</v>
      </c>
      <c r="W13" s="16">
        <v>0.1009</v>
      </c>
      <c r="X13" s="16">
        <v>9.0399999999999994E-2</v>
      </c>
      <c r="Y13" s="16">
        <v>8.09E-2</v>
      </c>
      <c r="Z13" s="16">
        <v>7.2099999999999997E-2</v>
      </c>
      <c r="AA13" s="16">
        <v>6.3799999999999996E-2</v>
      </c>
      <c r="AB13" s="16">
        <v>5.6399999999999999E-2</v>
      </c>
      <c r="AC13" s="16">
        <v>0.05</v>
      </c>
      <c r="AD13" s="16">
        <v>4.1700000000000001E-2</v>
      </c>
      <c r="AE13" s="16">
        <v>3.6799999999999999E-2</v>
      </c>
      <c r="AF13" s="16">
        <v>0.03</v>
      </c>
      <c r="AG13" s="16">
        <v>2.53E-2</v>
      </c>
      <c r="AH13" s="16">
        <v>0.02</v>
      </c>
      <c r="AI13" s="16">
        <v>1.7000000000000001E-2</v>
      </c>
      <c r="AJ13" s="16">
        <v>0.01</v>
      </c>
      <c r="AK13" s="16">
        <v>0.01</v>
      </c>
      <c r="AL13" s="16">
        <v>7.4000000000000003E-3</v>
      </c>
      <c r="AM13" s="16">
        <v>0</v>
      </c>
      <c r="AN13" s="16">
        <v>0</v>
      </c>
      <c r="AO13" s="16">
        <v>0</v>
      </c>
      <c r="AP13" s="16">
        <v>0</v>
      </c>
      <c r="AQ13" s="16">
        <v>0</v>
      </c>
      <c r="AR13" s="16">
        <v>0</v>
      </c>
      <c r="AS13" s="16">
        <v>0</v>
      </c>
      <c r="AT13" s="16">
        <v>0</v>
      </c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0.11018399999999995</v>
      </c>
      <c r="BG13" s="17">
        <v>10</v>
      </c>
      <c r="BH13" s="16">
        <v>0.11018399999999995</v>
      </c>
    </row>
    <row r="14" spans="1:60" x14ac:dyDescent="0.3">
      <c r="A14" s="20">
        <v>0.51</v>
      </c>
      <c r="B14" s="17">
        <v>12</v>
      </c>
      <c r="C14" s="16">
        <v>0.78469999999999995</v>
      </c>
      <c r="D14" s="16"/>
      <c r="E14" s="4"/>
      <c r="F14" s="15">
        <v>11</v>
      </c>
      <c r="G14" s="16">
        <v>0.80420000000000003</v>
      </c>
      <c r="H14" s="16">
        <v>0.57620000000000005</v>
      </c>
      <c r="I14" s="16">
        <v>0.4637</v>
      </c>
      <c r="J14" s="16">
        <v>0.39129999999999998</v>
      </c>
      <c r="K14" s="16">
        <v>0.33789999999999998</v>
      </c>
      <c r="L14" s="16">
        <v>0.29620000000000002</v>
      </c>
      <c r="M14" s="16">
        <v>0.26369999999999999</v>
      </c>
      <c r="N14" s="16">
        <v>0.2346</v>
      </c>
      <c r="O14" s="16">
        <v>0.21060000000000001</v>
      </c>
      <c r="P14" s="16">
        <v>0.189</v>
      </c>
      <c r="Q14" s="16">
        <v>0.17080000000000001</v>
      </c>
      <c r="R14" s="16">
        <v>0.15379999999999999</v>
      </c>
      <c r="S14" s="16">
        <v>0.13830000000000001</v>
      </c>
      <c r="T14" s="16">
        <v>0.125</v>
      </c>
      <c r="U14" s="16">
        <v>0.1125</v>
      </c>
      <c r="V14" s="16">
        <v>0.1012</v>
      </c>
      <c r="W14" s="16">
        <v>9.0200000000000002E-2</v>
      </c>
      <c r="X14" s="16">
        <v>8.0199999999999994E-2</v>
      </c>
      <c r="Y14" s="16">
        <v>7.1199999999999999E-2</v>
      </c>
      <c r="Z14" s="16">
        <v>6.2899999999999998E-2</v>
      </c>
      <c r="AA14" s="16">
        <v>5.5199999999999999E-2</v>
      </c>
      <c r="AB14" s="16">
        <v>4.8800000000000003E-2</v>
      </c>
      <c r="AC14" s="16">
        <v>0.04</v>
      </c>
      <c r="AD14" s="16">
        <v>3.5000000000000003E-2</v>
      </c>
      <c r="AE14" s="16">
        <v>0.03</v>
      </c>
      <c r="AF14" s="16">
        <v>2.35E-2</v>
      </c>
      <c r="AG14" s="16">
        <v>0.02</v>
      </c>
      <c r="AH14" s="16">
        <v>1.52E-2</v>
      </c>
      <c r="AI14" s="16">
        <v>0.01</v>
      </c>
      <c r="AJ14" s="16">
        <v>0.01</v>
      </c>
      <c r="AK14" s="16">
        <v>6.0000000000000001E-3</v>
      </c>
      <c r="AL14" s="16">
        <v>0</v>
      </c>
      <c r="AM14" s="16">
        <v>0</v>
      </c>
      <c r="AN14" s="16">
        <v>0</v>
      </c>
      <c r="AO14" s="16">
        <v>0</v>
      </c>
      <c r="AP14" s="16">
        <v>0</v>
      </c>
      <c r="AQ14" s="16">
        <v>0</v>
      </c>
      <c r="AR14" s="16">
        <v>0</v>
      </c>
      <c r="AS14" s="16">
        <v>0</v>
      </c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0.10334400000000002</v>
      </c>
      <c r="BG14" s="17">
        <v>11</v>
      </c>
      <c r="BH14" s="16">
        <v>0.10334400000000002</v>
      </c>
    </row>
    <row r="15" spans="1:60" x14ac:dyDescent="0.3">
      <c r="A15" s="20">
        <v>0.51</v>
      </c>
      <c r="B15" s="17">
        <v>13</v>
      </c>
      <c r="C15" s="16">
        <v>0.76629999999999998</v>
      </c>
      <c r="D15" s="16"/>
      <c r="E15" s="4"/>
      <c r="F15" s="15">
        <v>12</v>
      </c>
      <c r="G15" s="16">
        <v>0.78469999999999995</v>
      </c>
      <c r="H15" s="16">
        <v>0.55820000000000003</v>
      </c>
      <c r="I15" s="16">
        <v>0.44590000000000002</v>
      </c>
      <c r="J15" s="16">
        <v>0.37509999999999999</v>
      </c>
      <c r="K15" s="16">
        <v>0.32369999999999999</v>
      </c>
      <c r="L15" s="16">
        <v>0.2833</v>
      </c>
      <c r="M15" s="16">
        <v>0.24859999999999999</v>
      </c>
      <c r="N15" s="16">
        <v>0.222</v>
      </c>
      <c r="O15" s="16">
        <v>0.1971</v>
      </c>
      <c r="P15" s="16">
        <v>0.17630000000000001</v>
      </c>
      <c r="Q15" s="16">
        <v>0.158</v>
      </c>
      <c r="R15" s="16">
        <v>0.14249999999999999</v>
      </c>
      <c r="S15" s="16">
        <v>0.1273</v>
      </c>
      <c r="T15" s="16">
        <v>0.1143</v>
      </c>
      <c r="U15" s="16">
        <v>0.10199999999999999</v>
      </c>
      <c r="V15" s="16">
        <v>9.0800000000000006E-2</v>
      </c>
      <c r="W15" s="16">
        <v>8.0199999999999994E-2</v>
      </c>
      <c r="X15" s="16">
        <v>7.0800000000000002E-2</v>
      </c>
      <c r="Y15" s="16">
        <v>6.2199999999999998E-2</v>
      </c>
      <c r="Z15" s="16">
        <v>5.4699999999999999E-2</v>
      </c>
      <c r="AA15" s="16">
        <v>4.82E-2</v>
      </c>
      <c r="AB15" s="16">
        <v>0.04</v>
      </c>
      <c r="AC15" s="16">
        <v>3.39E-2</v>
      </c>
      <c r="AD15" s="16">
        <v>0.03</v>
      </c>
      <c r="AE15" s="16">
        <v>2.2200000000000001E-2</v>
      </c>
      <c r="AF15" s="16">
        <v>0.02</v>
      </c>
      <c r="AG15" s="16">
        <v>1.3899999999999999E-2</v>
      </c>
      <c r="AH15" s="16">
        <v>0.01</v>
      </c>
      <c r="AI15" s="16">
        <v>0.01</v>
      </c>
      <c r="AJ15" s="16">
        <v>4.4999999999999997E-3</v>
      </c>
      <c r="AK15" s="16">
        <v>0</v>
      </c>
      <c r="AL15" s="16">
        <v>0</v>
      </c>
      <c r="AM15" s="16">
        <v>0</v>
      </c>
      <c r="AN15" s="16">
        <v>0</v>
      </c>
      <c r="AO15" s="16">
        <v>0</v>
      </c>
      <c r="AP15" s="16">
        <v>0</v>
      </c>
      <c r="AQ15" s="16">
        <v>0</v>
      </c>
      <c r="AR15" s="16">
        <v>0</v>
      </c>
      <c r="AS15" s="16">
        <v>0</v>
      </c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9.7007999999999969E-2</v>
      </c>
      <c r="BG15" s="17">
        <v>12</v>
      </c>
      <c r="BH15" s="16">
        <v>9.7007999999999969E-2</v>
      </c>
    </row>
    <row r="16" spans="1:60" x14ac:dyDescent="0.3">
      <c r="A16" s="20">
        <v>0.51</v>
      </c>
      <c r="B16" s="17">
        <v>14</v>
      </c>
      <c r="C16" s="16">
        <v>0.74839999999999995</v>
      </c>
      <c r="D16" s="16"/>
      <c r="E16" s="4"/>
      <c r="F16" s="15">
        <v>13</v>
      </c>
      <c r="G16" s="16">
        <v>0.76629999999999998</v>
      </c>
      <c r="H16" s="16">
        <v>0.54179999999999995</v>
      </c>
      <c r="I16" s="16">
        <v>0.42959999999999998</v>
      </c>
      <c r="J16" s="16">
        <v>0.3604</v>
      </c>
      <c r="K16" s="16">
        <v>0.30819999999999997</v>
      </c>
      <c r="L16" s="16">
        <v>0.26819999999999999</v>
      </c>
      <c r="M16" s="16">
        <v>0.2359</v>
      </c>
      <c r="N16" s="16">
        <v>0.2082</v>
      </c>
      <c r="O16" s="16">
        <v>0.1855</v>
      </c>
      <c r="P16" s="16">
        <v>0.1653</v>
      </c>
      <c r="Q16" s="16">
        <v>0.14729999999999999</v>
      </c>
      <c r="R16" s="16">
        <v>0.13139999999999999</v>
      </c>
      <c r="S16" s="16">
        <v>0.1173</v>
      </c>
      <c r="T16" s="16">
        <v>0.1043</v>
      </c>
      <c r="U16" s="16">
        <v>9.2200000000000004E-2</v>
      </c>
      <c r="V16" s="16">
        <v>8.1199999999999994E-2</v>
      </c>
      <c r="W16" s="16">
        <v>7.1199999999999999E-2</v>
      </c>
      <c r="X16" s="16">
        <v>6.2199999999999998E-2</v>
      </c>
      <c r="Y16" s="16">
        <v>5.45E-2</v>
      </c>
      <c r="Z16" s="16">
        <v>4.82E-2</v>
      </c>
      <c r="AA16" s="16">
        <v>0.04</v>
      </c>
      <c r="AB16" s="16">
        <v>3.3300000000000003E-2</v>
      </c>
      <c r="AC16" s="16">
        <v>0.03</v>
      </c>
      <c r="AD16" s="16">
        <v>2.1000000000000001E-2</v>
      </c>
      <c r="AE16" s="16">
        <v>0.02</v>
      </c>
      <c r="AF16" s="16">
        <v>1.29E-2</v>
      </c>
      <c r="AG16" s="16">
        <v>0.01</v>
      </c>
      <c r="AH16" s="16">
        <v>0.01</v>
      </c>
      <c r="AI16" s="16">
        <v>3.7000000000000002E-3</v>
      </c>
      <c r="AJ16" s="16">
        <v>0</v>
      </c>
      <c r="AK16" s="16">
        <v>0</v>
      </c>
      <c r="AL16" s="16">
        <v>0</v>
      </c>
      <c r="AM16" s="16">
        <v>0</v>
      </c>
      <c r="AN16" s="16">
        <v>0</v>
      </c>
      <c r="AO16" s="16">
        <v>0</v>
      </c>
      <c r="AP16" s="16">
        <v>0</v>
      </c>
      <c r="AQ16" s="16">
        <v>0</v>
      </c>
      <c r="AR16" s="16">
        <v>0</v>
      </c>
      <c r="AS16" s="16">
        <v>0</v>
      </c>
      <c r="AT16" s="16">
        <v>0</v>
      </c>
      <c r="AU16" s="16">
        <v>0</v>
      </c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9.1201999999999991E-2</v>
      </c>
      <c r="BG16" s="17">
        <v>13</v>
      </c>
      <c r="BH16" s="16">
        <v>9.1201999999999991E-2</v>
      </c>
    </row>
    <row r="17" spans="1:60" x14ac:dyDescent="0.3">
      <c r="A17" s="20">
        <v>0.51</v>
      </c>
      <c r="B17" s="17">
        <v>15</v>
      </c>
      <c r="C17" s="16">
        <v>0.72789999999999999</v>
      </c>
      <c r="D17" s="16"/>
      <c r="E17" s="4"/>
      <c r="F17" s="15">
        <v>14</v>
      </c>
      <c r="G17" s="16">
        <v>0.74839999999999995</v>
      </c>
      <c r="H17" s="16">
        <v>0.52549999999999997</v>
      </c>
      <c r="I17" s="16">
        <v>0.41549999999999998</v>
      </c>
      <c r="J17" s="16">
        <v>0.34610000000000002</v>
      </c>
      <c r="K17" s="16">
        <v>0.29530000000000001</v>
      </c>
      <c r="L17" s="16">
        <v>0.25590000000000002</v>
      </c>
      <c r="M17" s="16">
        <v>0.2243</v>
      </c>
      <c r="N17" s="16">
        <v>0.19650000000000001</v>
      </c>
      <c r="O17" s="16">
        <v>0.17449999999999999</v>
      </c>
      <c r="P17" s="16">
        <v>0.1545</v>
      </c>
      <c r="Q17" s="16">
        <v>0.13669999999999999</v>
      </c>
      <c r="R17" s="16">
        <v>0.1212</v>
      </c>
      <c r="S17" s="16">
        <v>0.10780000000000001</v>
      </c>
      <c r="T17" s="16">
        <v>9.5100000000000004E-2</v>
      </c>
      <c r="U17" s="16">
        <v>8.3699999999999997E-2</v>
      </c>
      <c r="V17" s="16">
        <v>7.3099999999999998E-2</v>
      </c>
      <c r="W17" s="16">
        <v>6.3500000000000001E-2</v>
      </c>
      <c r="X17" s="16">
        <v>5.5300000000000002E-2</v>
      </c>
      <c r="Y17" s="16">
        <v>4.8599999999999997E-2</v>
      </c>
      <c r="Z17" s="16">
        <v>0.04</v>
      </c>
      <c r="AA17" s="16">
        <v>3.3300000000000003E-2</v>
      </c>
      <c r="AB17" s="16">
        <v>0.03</v>
      </c>
      <c r="AC17" s="16">
        <v>2.06E-2</v>
      </c>
      <c r="AD17" s="16">
        <v>0.02</v>
      </c>
      <c r="AE17" s="16">
        <v>1.2200000000000001E-2</v>
      </c>
      <c r="AF17" s="16">
        <v>0.01</v>
      </c>
      <c r="AG17" s="16">
        <v>0.01</v>
      </c>
      <c r="AH17" s="16">
        <v>3.0999999999999999E-3</v>
      </c>
      <c r="AI17" s="16">
        <v>0</v>
      </c>
      <c r="AJ17" s="16">
        <v>0</v>
      </c>
      <c r="AK17" s="16">
        <v>0</v>
      </c>
      <c r="AL17" s="16">
        <v>0</v>
      </c>
      <c r="AM17" s="16">
        <v>0</v>
      </c>
      <c r="AN17" s="16">
        <v>0</v>
      </c>
      <c r="AO17" s="16">
        <v>0</v>
      </c>
      <c r="AP17" s="16">
        <v>0</v>
      </c>
      <c r="AQ17" s="16">
        <v>0</v>
      </c>
      <c r="AR17" s="16">
        <v>0</v>
      </c>
      <c r="AS17" s="16">
        <v>0</v>
      </c>
      <c r="AT17" s="16">
        <v>0</v>
      </c>
      <c r="AU17" s="16">
        <v>0</v>
      </c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0</v>
      </c>
      <c r="BE17" s="16">
        <v>8.6013999999999979E-2</v>
      </c>
      <c r="BG17" s="17">
        <v>14</v>
      </c>
      <c r="BH17" s="16">
        <v>8.6013999999999979E-2</v>
      </c>
    </row>
    <row r="18" spans="1:60" x14ac:dyDescent="0.3">
      <c r="A18" s="20">
        <v>0.51</v>
      </c>
      <c r="B18" s="17">
        <v>16</v>
      </c>
      <c r="C18" s="16">
        <v>0.71319999999999995</v>
      </c>
      <c r="D18" s="16"/>
      <c r="E18" s="4"/>
      <c r="F18" s="15">
        <v>15</v>
      </c>
      <c r="G18" s="16">
        <v>0.72789999999999999</v>
      </c>
      <c r="H18" s="16">
        <v>0.5081</v>
      </c>
      <c r="I18" s="16">
        <v>0.40210000000000001</v>
      </c>
      <c r="J18" s="16">
        <v>0.33350000000000002</v>
      </c>
      <c r="K18" s="16">
        <v>0.28249999999999997</v>
      </c>
      <c r="L18" s="16">
        <v>0.24379999999999999</v>
      </c>
      <c r="M18" s="16">
        <v>0.2127</v>
      </c>
      <c r="N18" s="16">
        <v>0.18540000000000001</v>
      </c>
      <c r="O18" s="16">
        <v>0.1633</v>
      </c>
      <c r="P18" s="16">
        <v>0.14399999999999999</v>
      </c>
      <c r="Q18" s="16">
        <v>0.12690000000000001</v>
      </c>
      <c r="R18" s="16">
        <v>0.1115</v>
      </c>
      <c r="S18" s="16">
        <v>9.9000000000000005E-2</v>
      </c>
      <c r="T18" s="16">
        <v>8.6499999999999994E-2</v>
      </c>
      <c r="U18" s="16">
        <v>7.5399999999999995E-2</v>
      </c>
      <c r="V18" s="16">
        <v>6.5600000000000006E-2</v>
      </c>
      <c r="W18" s="16">
        <v>5.7099999999999998E-2</v>
      </c>
      <c r="X18" s="16">
        <v>4.9799999999999997E-2</v>
      </c>
      <c r="Y18" s="16">
        <v>0.04</v>
      </c>
      <c r="Z18" s="16">
        <v>3.3799999999999997E-2</v>
      </c>
      <c r="AA18" s="16">
        <v>0.03</v>
      </c>
      <c r="AB18" s="16">
        <v>2.06E-2</v>
      </c>
      <c r="AC18" s="16">
        <v>0.02</v>
      </c>
      <c r="AD18" s="16">
        <v>1.21E-2</v>
      </c>
      <c r="AE18" s="16">
        <v>0.01</v>
      </c>
      <c r="AF18" s="16">
        <v>0.01</v>
      </c>
      <c r="AG18" s="16">
        <v>2.7000000000000001E-3</v>
      </c>
      <c r="AH18" s="16">
        <v>0</v>
      </c>
      <c r="AI18" s="16">
        <v>0</v>
      </c>
      <c r="AJ18" s="16">
        <v>0</v>
      </c>
      <c r="AK18" s="16">
        <v>0</v>
      </c>
      <c r="AL18" s="16">
        <v>0</v>
      </c>
      <c r="AM18" s="16">
        <v>0</v>
      </c>
      <c r="AN18" s="16">
        <v>0</v>
      </c>
      <c r="AO18" s="16">
        <v>0</v>
      </c>
      <c r="AP18" s="16">
        <v>0</v>
      </c>
      <c r="AQ18" s="16">
        <v>0</v>
      </c>
      <c r="AR18" s="16">
        <v>0</v>
      </c>
      <c r="AS18" s="16">
        <v>0</v>
      </c>
      <c r="AT18" s="16">
        <v>0</v>
      </c>
      <c r="AU18" s="16">
        <v>0</v>
      </c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8.1085999999999991E-2</v>
      </c>
      <c r="BG18" s="17">
        <v>15</v>
      </c>
      <c r="BH18" s="16">
        <v>8.1085999999999991E-2</v>
      </c>
    </row>
    <row r="19" spans="1:60" x14ac:dyDescent="0.3">
      <c r="A19" s="20">
        <v>0.51</v>
      </c>
      <c r="B19" s="17">
        <v>17</v>
      </c>
      <c r="C19" s="16">
        <v>0.69640000000000002</v>
      </c>
      <c r="D19" s="16"/>
      <c r="E19" s="4"/>
      <c r="F19" s="15">
        <v>16</v>
      </c>
      <c r="G19" s="16">
        <v>0.71319999999999995</v>
      </c>
      <c r="H19" s="16">
        <v>0.49430000000000002</v>
      </c>
      <c r="I19" s="16">
        <v>0.38719999999999999</v>
      </c>
      <c r="J19" s="16">
        <v>0.32</v>
      </c>
      <c r="K19" s="16">
        <v>0.27</v>
      </c>
      <c r="L19" s="16">
        <v>0.2321</v>
      </c>
      <c r="M19" s="16">
        <v>0.20130000000000001</v>
      </c>
      <c r="N19" s="16">
        <v>0.1749</v>
      </c>
      <c r="O19" s="16">
        <v>0.1532</v>
      </c>
      <c r="P19" s="16">
        <v>0.1343</v>
      </c>
      <c r="Q19" s="16">
        <v>0.1177</v>
      </c>
      <c r="R19" s="16">
        <v>0.1023</v>
      </c>
      <c r="S19" s="16">
        <v>0.09</v>
      </c>
      <c r="T19" s="16">
        <v>7.9100000000000004E-2</v>
      </c>
      <c r="U19" s="16">
        <v>6.8699999999999997E-2</v>
      </c>
      <c r="V19" s="16">
        <v>5.96E-2</v>
      </c>
      <c r="W19" s="16">
        <v>0.05</v>
      </c>
      <c r="X19" s="16">
        <v>0.04</v>
      </c>
      <c r="Y19" s="16">
        <v>3.49E-2</v>
      </c>
      <c r="Z19" s="16">
        <v>0.03</v>
      </c>
      <c r="AA19" s="16">
        <v>2.1499999999999998E-2</v>
      </c>
      <c r="AB19" s="16">
        <v>0.02</v>
      </c>
      <c r="AC19" s="16">
        <v>1.26E-2</v>
      </c>
      <c r="AD19" s="16">
        <v>0.01</v>
      </c>
      <c r="AE19" s="16">
        <v>0.01</v>
      </c>
      <c r="AF19" s="16">
        <v>2.8E-3</v>
      </c>
      <c r="AG19" s="16">
        <v>0</v>
      </c>
      <c r="AH19" s="16">
        <v>0</v>
      </c>
      <c r="AI19" s="16">
        <v>0</v>
      </c>
      <c r="AJ19" s="16">
        <v>0</v>
      </c>
      <c r="AK19" s="16">
        <v>0</v>
      </c>
      <c r="AL19" s="16">
        <v>0</v>
      </c>
      <c r="AM19" s="16">
        <v>0</v>
      </c>
      <c r="AN19" s="16">
        <v>0</v>
      </c>
      <c r="AO19" s="16">
        <v>0</v>
      </c>
      <c r="AP19" s="16">
        <v>0</v>
      </c>
      <c r="AQ19" s="16">
        <v>0</v>
      </c>
      <c r="AR19" s="16">
        <v>0</v>
      </c>
      <c r="AS19" s="16">
        <v>0</v>
      </c>
      <c r="AT19" s="16">
        <v>0</v>
      </c>
      <c r="AU19" s="16">
        <v>0</v>
      </c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7.6593999999999995E-2</v>
      </c>
      <c r="BG19" s="17">
        <v>16</v>
      </c>
      <c r="BH19" s="16">
        <v>7.6593999999999995E-2</v>
      </c>
    </row>
    <row r="20" spans="1:60" x14ac:dyDescent="0.3">
      <c r="A20" s="20">
        <v>0.51</v>
      </c>
      <c r="B20" s="17">
        <v>18</v>
      </c>
      <c r="C20" s="16">
        <v>0.68240000000000001</v>
      </c>
      <c r="D20" s="16"/>
      <c r="E20" s="4"/>
      <c r="F20" s="15">
        <v>17</v>
      </c>
      <c r="G20" s="16">
        <v>0.69640000000000002</v>
      </c>
      <c r="H20" s="16">
        <v>0.48220000000000002</v>
      </c>
      <c r="I20" s="16">
        <v>0.37580000000000002</v>
      </c>
      <c r="J20" s="16">
        <v>0.308</v>
      </c>
      <c r="K20" s="16">
        <v>0.25890000000000002</v>
      </c>
      <c r="L20" s="16">
        <v>0.2213</v>
      </c>
      <c r="M20" s="16">
        <v>0.19020000000000001</v>
      </c>
      <c r="N20" s="16">
        <v>0.1653</v>
      </c>
      <c r="O20" s="16">
        <v>0.14360000000000001</v>
      </c>
      <c r="P20" s="16">
        <v>0.12529999999999999</v>
      </c>
      <c r="Q20" s="16">
        <v>0.10979999999999999</v>
      </c>
      <c r="R20" s="16">
        <v>9.4399999999999998E-2</v>
      </c>
      <c r="S20" s="16">
        <v>8.1100000000000005E-2</v>
      </c>
      <c r="T20" s="16">
        <v>7.0000000000000007E-2</v>
      </c>
      <c r="U20" s="16">
        <v>0.06</v>
      </c>
      <c r="V20" s="16">
        <v>0.05</v>
      </c>
      <c r="W20" s="16">
        <v>4.2700000000000002E-2</v>
      </c>
      <c r="X20" s="16">
        <v>3.7600000000000001E-2</v>
      </c>
      <c r="Y20" s="16">
        <v>0.03</v>
      </c>
      <c r="Z20" s="16">
        <v>2.3099999999999999E-2</v>
      </c>
      <c r="AA20" s="16">
        <v>0.02</v>
      </c>
      <c r="AB20" s="16">
        <v>1.3599999999999999E-2</v>
      </c>
      <c r="AC20" s="16">
        <v>0.01</v>
      </c>
      <c r="AD20" s="16">
        <v>0.01</v>
      </c>
      <c r="AE20" s="16">
        <v>3.8E-3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0</v>
      </c>
      <c r="AP20" s="16">
        <v>0</v>
      </c>
      <c r="AQ20" s="16">
        <v>0</v>
      </c>
      <c r="AR20" s="16">
        <v>0</v>
      </c>
      <c r="AS20" s="16">
        <v>0</v>
      </c>
      <c r="AT20" s="16">
        <v>0</v>
      </c>
      <c r="AU20" s="16">
        <v>0</v>
      </c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7.2461999999999985E-2</v>
      </c>
      <c r="BG20" s="17">
        <v>17</v>
      </c>
      <c r="BH20" s="16">
        <v>7.2461999999999985E-2</v>
      </c>
    </row>
    <row r="21" spans="1:60" x14ac:dyDescent="0.3">
      <c r="A21" s="20">
        <v>0.51</v>
      </c>
      <c r="B21" s="17">
        <v>19</v>
      </c>
      <c r="C21" s="16">
        <v>0.67110000000000003</v>
      </c>
      <c r="D21" s="16"/>
      <c r="E21" s="4"/>
      <c r="F21" s="15">
        <v>18</v>
      </c>
      <c r="G21" s="16">
        <v>0.68240000000000001</v>
      </c>
      <c r="H21" s="16">
        <v>0.4667</v>
      </c>
      <c r="I21" s="16">
        <v>0.36330000000000001</v>
      </c>
      <c r="J21" s="16">
        <v>0.29599999999999999</v>
      </c>
      <c r="K21" s="16">
        <v>0.24779999999999999</v>
      </c>
      <c r="L21" s="16">
        <v>0.21129999999999999</v>
      </c>
      <c r="M21" s="16">
        <v>0.1804</v>
      </c>
      <c r="N21" s="16">
        <v>0.156</v>
      </c>
      <c r="O21" s="16">
        <v>0.13469999999999999</v>
      </c>
      <c r="P21" s="16">
        <v>0.1171</v>
      </c>
      <c r="Q21" s="16">
        <v>0.1</v>
      </c>
      <c r="R21" s="16">
        <v>8.7800000000000003E-2</v>
      </c>
      <c r="S21" s="16">
        <v>7.4899999999999994E-2</v>
      </c>
      <c r="T21" s="16">
        <v>6.3600000000000004E-2</v>
      </c>
      <c r="U21" s="16">
        <v>5.3999999999999999E-2</v>
      </c>
      <c r="V21" s="16">
        <v>4.5999999999999999E-2</v>
      </c>
      <c r="W21" s="16">
        <v>0.04</v>
      </c>
      <c r="X21" s="16">
        <v>0.03</v>
      </c>
      <c r="Y21" s="16">
        <v>2.53E-2</v>
      </c>
      <c r="Z21" s="16">
        <v>0.02</v>
      </c>
      <c r="AA21" s="16">
        <v>1.5800000000000002E-2</v>
      </c>
      <c r="AB21" s="16">
        <v>0.01</v>
      </c>
      <c r="AC21" s="16">
        <v>0.01</v>
      </c>
      <c r="AD21" s="16">
        <v>5.7999999999999996E-3</v>
      </c>
      <c r="AE21" s="16">
        <v>0</v>
      </c>
      <c r="AF21" s="16">
        <v>0</v>
      </c>
      <c r="AG21" s="16">
        <v>0</v>
      </c>
      <c r="AH21" s="16">
        <v>0</v>
      </c>
      <c r="AI21" s="16">
        <v>0</v>
      </c>
      <c r="AJ21" s="16">
        <v>0</v>
      </c>
      <c r="AK21" s="16">
        <v>0</v>
      </c>
      <c r="AL21" s="16">
        <v>0</v>
      </c>
      <c r="AM21" s="16">
        <v>0</v>
      </c>
      <c r="AN21" s="16">
        <v>0</v>
      </c>
      <c r="AO21" s="16">
        <v>0</v>
      </c>
      <c r="AP21" s="16">
        <v>0</v>
      </c>
      <c r="AQ21" s="16">
        <v>0</v>
      </c>
      <c r="AR21" s="16">
        <v>0</v>
      </c>
      <c r="AS21" s="16">
        <v>0</v>
      </c>
      <c r="AT21" s="16">
        <v>0</v>
      </c>
      <c r="AU21" s="16">
        <v>0</v>
      </c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0</v>
      </c>
      <c r="BB21" s="16">
        <v>0</v>
      </c>
      <c r="BC21" s="16">
        <v>0</v>
      </c>
      <c r="BD21" s="16">
        <v>0</v>
      </c>
      <c r="BE21" s="16">
        <v>6.8777999999999992E-2</v>
      </c>
      <c r="BG21" s="17">
        <v>18</v>
      </c>
      <c r="BH21" s="16">
        <v>6.8777999999999992E-2</v>
      </c>
    </row>
    <row r="22" spans="1:60" x14ac:dyDescent="0.3">
      <c r="A22" s="20">
        <v>0.51</v>
      </c>
      <c r="B22" s="17">
        <v>20</v>
      </c>
      <c r="C22" s="16">
        <v>0.65529999999999999</v>
      </c>
      <c r="D22" s="16"/>
      <c r="E22" s="4"/>
      <c r="F22" s="15">
        <v>19</v>
      </c>
      <c r="G22" s="16">
        <v>0.67110000000000003</v>
      </c>
      <c r="H22" s="16">
        <v>0.45579999999999998</v>
      </c>
      <c r="I22" s="16">
        <v>0.35220000000000001</v>
      </c>
      <c r="J22" s="16">
        <v>0.28510000000000002</v>
      </c>
      <c r="K22" s="16">
        <v>0.23760000000000001</v>
      </c>
      <c r="L22" s="16">
        <v>0.2009</v>
      </c>
      <c r="M22" s="16">
        <v>0.17069999999999999</v>
      </c>
      <c r="N22" s="16">
        <v>0.1469</v>
      </c>
      <c r="O22" s="16">
        <v>0.126</v>
      </c>
      <c r="P22" s="16">
        <v>0.1096</v>
      </c>
      <c r="Q22" s="16">
        <v>9.2200000000000004E-2</v>
      </c>
      <c r="R22" s="16">
        <v>0.08</v>
      </c>
      <c r="S22" s="16">
        <v>6.9599999999999995E-2</v>
      </c>
      <c r="T22" s="16">
        <v>5.91E-2</v>
      </c>
      <c r="U22" s="16">
        <v>0.05</v>
      </c>
      <c r="V22" s="16">
        <v>0.04</v>
      </c>
      <c r="W22" s="16">
        <v>3.0700000000000002E-2</v>
      </c>
      <c r="X22" s="16">
        <v>2.8400000000000002E-2</v>
      </c>
      <c r="Y22" s="16">
        <v>0.02</v>
      </c>
      <c r="Z22" s="16">
        <v>1.7999999999999999E-2</v>
      </c>
      <c r="AA22" s="16">
        <v>0.01</v>
      </c>
      <c r="AB22" s="16">
        <v>0.01</v>
      </c>
      <c r="AC22" s="16">
        <v>7.6E-3</v>
      </c>
      <c r="AD22" s="16">
        <v>0</v>
      </c>
      <c r="AE22" s="16">
        <v>0</v>
      </c>
      <c r="AF22" s="16">
        <v>0</v>
      </c>
      <c r="AG22" s="16">
        <v>0</v>
      </c>
      <c r="AH22" s="16">
        <v>0</v>
      </c>
      <c r="AI22" s="16">
        <v>0</v>
      </c>
      <c r="AJ22" s="16">
        <v>0</v>
      </c>
      <c r="AK22" s="16">
        <v>0</v>
      </c>
      <c r="AL22" s="16">
        <v>0</v>
      </c>
      <c r="AM22" s="16">
        <v>0</v>
      </c>
      <c r="AN22" s="16">
        <v>0</v>
      </c>
      <c r="AO22" s="16">
        <v>0</v>
      </c>
      <c r="AP22" s="16">
        <v>0</v>
      </c>
      <c r="AQ22" s="16">
        <v>0</v>
      </c>
      <c r="AR22" s="16">
        <v>0</v>
      </c>
      <c r="AS22" s="16">
        <v>0</v>
      </c>
      <c r="AT22" s="16">
        <v>0</v>
      </c>
      <c r="AU22" s="16">
        <v>0</v>
      </c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6.5429999999999988E-2</v>
      </c>
      <c r="BG22" s="17">
        <v>19</v>
      </c>
      <c r="BH22" s="16">
        <v>6.5429999999999988E-2</v>
      </c>
    </row>
    <row r="23" spans="1:60" x14ac:dyDescent="0.3">
      <c r="A23" s="20">
        <v>0.51</v>
      </c>
      <c r="B23" s="17">
        <v>21</v>
      </c>
      <c r="C23" s="16">
        <v>0.64329999999999998</v>
      </c>
      <c r="D23" s="16"/>
      <c r="E23" s="4"/>
      <c r="F23" s="15">
        <v>20</v>
      </c>
      <c r="G23" s="16">
        <v>0.65529999999999999</v>
      </c>
      <c r="H23" s="16">
        <v>0.44400000000000001</v>
      </c>
      <c r="I23" s="16">
        <v>0.33950000000000002</v>
      </c>
      <c r="J23" s="16">
        <v>0.27489999999999998</v>
      </c>
      <c r="K23" s="16">
        <v>0.2281</v>
      </c>
      <c r="L23" s="16">
        <v>0.19139999999999999</v>
      </c>
      <c r="M23" s="16">
        <v>0.16159999999999999</v>
      </c>
      <c r="N23" s="16">
        <v>0.13930000000000001</v>
      </c>
      <c r="O23" s="16">
        <v>0.1193</v>
      </c>
      <c r="P23" s="16">
        <v>0.1</v>
      </c>
      <c r="Q23" s="16">
        <v>8.6499999999999994E-2</v>
      </c>
      <c r="R23" s="16">
        <v>7.1900000000000006E-2</v>
      </c>
      <c r="S23" s="16">
        <v>0.06</v>
      </c>
      <c r="T23" s="16">
        <v>0.05</v>
      </c>
      <c r="U23" s="16">
        <v>4.0899999999999999E-2</v>
      </c>
      <c r="V23" s="16">
        <v>3.49E-2</v>
      </c>
      <c r="W23" s="16">
        <v>0.03</v>
      </c>
      <c r="X23" s="16">
        <v>0.02</v>
      </c>
      <c r="Y23" s="16">
        <v>0.02</v>
      </c>
      <c r="Z23" s="16">
        <v>0.01</v>
      </c>
      <c r="AA23" s="16">
        <v>0.01</v>
      </c>
      <c r="AB23" s="16">
        <v>0.01</v>
      </c>
      <c r="AC23" s="16">
        <v>0</v>
      </c>
      <c r="AD23" s="16">
        <v>0</v>
      </c>
      <c r="AE23" s="16">
        <v>0</v>
      </c>
      <c r="AF23" s="16">
        <v>0</v>
      </c>
      <c r="AG23" s="16">
        <v>0</v>
      </c>
      <c r="AH23" s="16">
        <v>0</v>
      </c>
      <c r="AI23" s="16">
        <v>0</v>
      </c>
      <c r="AJ23" s="16">
        <v>0</v>
      </c>
      <c r="AK23" s="16">
        <v>0</v>
      </c>
      <c r="AL23" s="16">
        <v>0</v>
      </c>
      <c r="AM23" s="16">
        <v>0</v>
      </c>
      <c r="AN23" s="16">
        <v>0</v>
      </c>
      <c r="AO23" s="16">
        <v>0</v>
      </c>
      <c r="AP23" s="16">
        <v>0</v>
      </c>
      <c r="AQ23" s="16">
        <v>0</v>
      </c>
      <c r="AR23" s="16">
        <v>0</v>
      </c>
      <c r="AS23" s="16">
        <v>0</v>
      </c>
      <c r="AT23" s="16">
        <v>0</v>
      </c>
      <c r="AU23" s="16">
        <v>0</v>
      </c>
      <c r="AV23" s="16">
        <v>0</v>
      </c>
      <c r="AW23" s="16">
        <v>0</v>
      </c>
      <c r="AX23" s="16">
        <v>0</v>
      </c>
      <c r="AY23" s="16">
        <v>0</v>
      </c>
      <c r="AZ23" s="16">
        <v>0</v>
      </c>
      <c r="BA23" s="16">
        <v>0</v>
      </c>
      <c r="BB23" s="16">
        <v>0</v>
      </c>
      <c r="BC23" s="16">
        <v>0</v>
      </c>
      <c r="BD23" s="16">
        <v>0</v>
      </c>
      <c r="BE23" s="16">
        <v>6.1951999999999979E-2</v>
      </c>
      <c r="BG23" s="17">
        <v>20</v>
      </c>
      <c r="BH23" s="16">
        <v>6.1951999999999979E-2</v>
      </c>
    </row>
    <row r="24" spans="1:60" x14ac:dyDescent="0.3">
      <c r="A24" s="20">
        <v>0.51</v>
      </c>
      <c r="B24" s="17">
        <v>22</v>
      </c>
      <c r="C24" s="16">
        <v>0.63190000000000002</v>
      </c>
      <c r="D24" s="16"/>
      <c r="E24" s="4"/>
      <c r="F24" s="15">
        <v>21</v>
      </c>
      <c r="G24" s="16">
        <v>0.64329999999999998</v>
      </c>
      <c r="H24" s="16">
        <v>0.43280000000000002</v>
      </c>
      <c r="I24" s="16">
        <v>0.33</v>
      </c>
      <c r="J24" s="16">
        <v>0.2651</v>
      </c>
      <c r="K24" s="16">
        <v>0.2195</v>
      </c>
      <c r="L24" s="16">
        <v>0.18279999999999999</v>
      </c>
      <c r="M24" s="16">
        <v>0.1542</v>
      </c>
      <c r="N24" s="16">
        <v>0.13</v>
      </c>
      <c r="O24" s="16">
        <v>0.11</v>
      </c>
      <c r="P24" s="16">
        <v>9.3700000000000006E-2</v>
      </c>
      <c r="Q24" s="16">
        <v>0.08</v>
      </c>
      <c r="R24" s="16">
        <v>6.7900000000000002E-2</v>
      </c>
      <c r="S24" s="16">
        <v>5.6500000000000002E-2</v>
      </c>
      <c r="T24" s="16">
        <v>4.7699999999999999E-2</v>
      </c>
      <c r="U24" s="16">
        <v>0.04</v>
      </c>
      <c r="V24" s="16">
        <v>0.03</v>
      </c>
      <c r="W24" s="16">
        <v>2.2800000000000001E-2</v>
      </c>
      <c r="X24" s="16">
        <v>0.02</v>
      </c>
      <c r="Y24" s="16">
        <v>1.1599999999999999E-2</v>
      </c>
      <c r="Z24" s="16">
        <v>0.01</v>
      </c>
      <c r="AA24" s="16">
        <v>0.01</v>
      </c>
      <c r="AB24" s="16">
        <v>0</v>
      </c>
      <c r="AC24" s="16">
        <v>0</v>
      </c>
      <c r="AD24" s="16">
        <v>0</v>
      </c>
      <c r="AE24" s="16">
        <v>0</v>
      </c>
      <c r="AF24" s="16">
        <v>0</v>
      </c>
      <c r="AG24" s="16">
        <v>0</v>
      </c>
      <c r="AH24" s="16">
        <v>0</v>
      </c>
      <c r="AI24" s="16">
        <v>0</v>
      </c>
      <c r="AJ24" s="16">
        <v>0</v>
      </c>
      <c r="AK24" s="16">
        <v>0</v>
      </c>
      <c r="AL24" s="16">
        <v>0</v>
      </c>
      <c r="AM24" s="16">
        <v>0</v>
      </c>
      <c r="AN24" s="16">
        <v>0</v>
      </c>
      <c r="AO24" s="16">
        <v>0</v>
      </c>
      <c r="AP24" s="16">
        <v>0</v>
      </c>
      <c r="AQ24" s="16">
        <v>0</v>
      </c>
      <c r="AR24" s="16">
        <v>0</v>
      </c>
      <c r="AS24" s="16">
        <v>0</v>
      </c>
      <c r="AT24" s="16">
        <v>0</v>
      </c>
      <c r="AU24" s="16">
        <v>0</v>
      </c>
      <c r="AV24" s="16">
        <v>0</v>
      </c>
      <c r="AW24" s="16">
        <v>0</v>
      </c>
      <c r="AX24" s="16">
        <v>0</v>
      </c>
      <c r="AY24" s="16">
        <v>0</v>
      </c>
      <c r="AZ24" s="16">
        <v>0</v>
      </c>
      <c r="BA24" s="16">
        <v>0</v>
      </c>
      <c r="BB24" s="16">
        <v>0</v>
      </c>
      <c r="BC24" s="16">
        <v>0</v>
      </c>
      <c r="BD24" s="16">
        <v>0</v>
      </c>
      <c r="BE24" s="16">
        <v>5.9157999999999988E-2</v>
      </c>
      <c r="BG24" s="17">
        <v>21</v>
      </c>
      <c r="BH24" s="16">
        <v>5.9157999999999988E-2</v>
      </c>
    </row>
    <row r="25" spans="1:60" x14ac:dyDescent="0.3">
      <c r="A25" s="20">
        <v>0.51</v>
      </c>
      <c r="B25" s="17">
        <v>23</v>
      </c>
      <c r="C25" s="16">
        <v>0.621</v>
      </c>
      <c r="D25" s="16"/>
      <c r="E25" s="4"/>
      <c r="F25" s="15">
        <v>22</v>
      </c>
      <c r="G25" s="16">
        <v>0.63190000000000002</v>
      </c>
      <c r="H25" s="16">
        <v>0.4224</v>
      </c>
      <c r="I25" s="16">
        <v>0.32</v>
      </c>
      <c r="J25" s="16">
        <v>0.25619999999999998</v>
      </c>
      <c r="K25" s="16">
        <v>0.21</v>
      </c>
      <c r="L25" s="16">
        <v>0.17449999999999999</v>
      </c>
      <c r="M25" s="16">
        <v>0.1469</v>
      </c>
      <c r="N25" s="16">
        <v>0.12239999999999999</v>
      </c>
      <c r="O25" s="16">
        <v>0.1036</v>
      </c>
      <c r="P25" s="16">
        <v>8.8800000000000004E-2</v>
      </c>
      <c r="Q25" s="16">
        <v>7.17E-2</v>
      </c>
      <c r="R25" s="16">
        <v>0.06</v>
      </c>
      <c r="S25" s="16">
        <v>0.05</v>
      </c>
      <c r="T25" s="16">
        <v>0.04</v>
      </c>
      <c r="U25" s="16">
        <v>3.1199999999999999E-2</v>
      </c>
      <c r="V25" s="16">
        <v>2.8299999999999999E-2</v>
      </c>
      <c r="W25" s="16">
        <v>0.02</v>
      </c>
      <c r="X25" s="16">
        <v>1.6400000000000001E-2</v>
      </c>
      <c r="Y25" s="16">
        <v>0.01</v>
      </c>
      <c r="Z25" s="16">
        <v>0.01</v>
      </c>
      <c r="AA25" s="16">
        <v>3.3E-3</v>
      </c>
      <c r="AB25" s="16">
        <v>0</v>
      </c>
      <c r="AC25" s="16">
        <v>0</v>
      </c>
      <c r="AD25" s="16">
        <v>0</v>
      </c>
      <c r="AE25" s="16">
        <v>0</v>
      </c>
      <c r="AF25" s="16">
        <v>0</v>
      </c>
      <c r="AG25" s="16">
        <v>0</v>
      </c>
      <c r="AH25" s="16">
        <v>0</v>
      </c>
      <c r="AI25" s="16">
        <v>0</v>
      </c>
      <c r="AJ25" s="16">
        <v>0</v>
      </c>
      <c r="AK25" s="16">
        <v>0</v>
      </c>
      <c r="AL25" s="16">
        <v>0</v>
      </c>
      <c r="AM25" s="16">
        <v>0</v>
      </c>
      <c r="AN25" s="16">
        <v>0</v>
      </c>
      <c r="AO25" s="16">
        <v>0</v>
      </c>
      <c r="AP25" s="16">
        <v>0</v>
      </c>
      <c r="AQ25" s="16">
        <v>0</v>
      </c>
      <c r="AR25" s="16">
        <v>0</v>
      </c>
      <c r="AS25" s="16">
        <v>0</v>
      </c>
      <c r="AT25" s="16">
        <v>0</v>
      </c>
      <c r="AU25" s="16">
        <v>0</v>
      </c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0</v>
      </c>
      <c r="BD25" s="16">
        <v>0</v>
      </c>
      <c r="BE25" s="16">
        <v>5.6351999999999992E-2</v>
      </c>
      <c r="BG25" s="17">
        <v>22</v>
      </c>
      <c r="BH25" s="16">
        <v>5.6351999999999992E-2</v>
      </c>
    </row>
    <row r="26" spans="1:60" x14ac:dyDescent="0.3">
      <c r="A26" s="20">
        <v>0.51</v>
      </c>
      <c r="B26" s="17">
        <v>24</v>
      </c>
      <c r="C26" s="16">
        <v>0.60929999999999995</v>
      </c>
      <c r="D26" s="16"/>
      <c r="E26" s="4"/>
      <c r="F26" s="15">
        <v>23</v>
      </c>
      <c r="G26" s="16">
        <v>0.621</v>
      </c>
      <c r="H26" s="16">
        <v>0.41260000000000002</v>
      </c>
      <c r="I26" s="16">
        <v>0.31140000000000001</v>
      </c>
      <c r="J26" s="16">
        <v>0.24740000000000001</v>
      </c>
      <c r="K26" s="16">
        <v>0.2014</v>
      </c>
      <c r="L26" s="16">
        <v>0.1676</v>
      </c>
      <c r="M26" s="16">
        <v>0.14000000000000001</v>
      </c>
      <c r="N26" s="16">
        <v>0.1164</v>
      </c>
      <c r="O26" s="16">
        <v>9.8299999999999998E-2</v>
      </c>
      <c r="P26" s="16">
        <v>0.08</v>
      </c>
      <c r="Q26" s="16">
        <v>6.9500000000000006E-2</v>
      </c>
      <c r="R26" s="16">
        <v>5.6000000000000001E-2</v>
      </c>
      <c r="S26" s="16">
        <v>4.5999999999999999E-2</v>
      </c>
      <c r="T26" s="16">
        <v>3.9E-2</v>
      </c>
      <c r="U26" s="16">
        <v>0.03</v>
      </c>
      <c r="V26" s="16">
        <v>0.02</v>
      </c>
      <c r="W26" s="16">
        <v>0.02</v>
      </c>
      <c r="X26" s="16">
        <v>0.01</v>
      </c>
      <c r="Y26" s="16">
        <v>0.01</v>
      </c>
      <c r="Z26" s="16">
        <v>8.3000000000000001E-3</v>
      </c>
      <c r="AA26" s="16">
        <v>0</v>
      </c>
      <c r="AB26" s="16">
        <v>0</v>
      </c>
      <c r="AC26" s="16">
        <v>0</v>
      </c>
      <c r="AD26" s="16">
        <v>0</v>
      </c>
      <c r="AE26" s="16">
        <v>0</v>
      </c>
      <c r="AF26" s="16">
        <v>0</v>
      </c>
      <c r="AG26" s="16">
        <v>0</v>
      </c>
      <c r="AH26" s="16">
        <v>0</v>
      </c>
      <c r="AI26" s="16">
        <v>0</v>
      </c>
      <c r="AJ26" s="16">
        <v>0</v>
      </c>
      <c r="AK26" s="16">
        <v>0</v>
      </c>
      <c r="AL26" s="16">
        <v>0</v>
      </c>
      <c r="AM26" s="16">
        <v>0</v>
      </c>
      <c r="AN26" s="16">
        <v>0</v>
      </c>
      <c r="AO26" s="16">
        <v>0</v>
      </c>
      <c r="AP26" s="16">
        <v>0</v>
      </c>
      <c r="AQ26" s="16">
        <v>0</v>
      </c>
      <c r="AR26" s="16">
        <v>0</v>
      </c>
      <c r="AS26" s="16">
        <v>0</v>
      </c>
      <c r="AT26" s="16">
        <v>0</v>
      </c>
      <c r="AU26" s="16">
        <v>0</v>
      </c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0</v>
      </c>
      <c r="BD26" s="16">
        <v>0</v>
      </c>
      <c r="BE26" s="16">
        <v>5.4098000000000007E-2</v>
      </c>
      <c r="BG26" s="17">
        <v>23</v>
      </c>
      <c r="BH26" s="16">
        <v>5.4098000000000007E-2</v>
      </c>
    </row>
    <row r="27" spans="1:60" x14ac:dyDescent="0.3">
      <c r="A27" s="20">
        <v>0.51</v>
      </c>
      <c r="B27" s="17">
        <v>25</v>
      </c>
      <c r="C27" s="16">
        <v>0.59750000000000003</v>
      </c>
      <c r="D27" s="16"/>
      <c r="E27" s="4"/>
      <c r="F27" s="15">
        <v>24</v>
      </c>
      <c r="G27" s="16">
        <v>0.60929999999999995</v>
      </c>
      <c r="H27" s="16">
        <v>0.4027</v>
      </c>
      <c r="I27" s="16">
        <v>0.3024</v>
      </c>
      <c r="J27" s="16">
        <v>0.23930000000000001</v>
      </c>
      <c r="K27" s="16">
        <v>0.19370000000000001</v>
      </c>
      <c r="L27" s="16">
        <v>0.16</v>
      </c>
      <c r="M27" s="16">
        <v>0.13020000000000001</v>
      </c>
      <c r="N27" s="16">
        <v>0.11</v>
      </c>
      <c r="O27" s="16">
        <v>0.09</v>
      </c>
      <c r="P27" s="16">
        <v>7.5600000000000001E-2</v>
      </c>
      <c r="Q27" s="16">
        <v>0.06</v>
      </c>
      <c r="R27" s="16">
        <v>0.05</v>
      </c>
      <c r="S27" s="16">
        <v>0.04</v>
      </c>
      <c r="T27" s="16">
        <v>0.03</v>
      </c>
      <c r="U27" s="16">
        <v>2.6100000000000002E-2</v>
      </c>
      <c r="V27" s="16">
        <v>0.02</v>
      </c>
      <c r="W27" s="16">
        <v>1.2E-2</v>
      </c>
      <c r="X27" s="16">
        <v>0.01</v>
      </c>
      <c r="Y27" s="16">
        <v>0.01</v>
      </c>
      <c r="Z27" s="16">
        <v>0</v>
      </c>
      <c r="AA27" s="16">
        <v>0</v>
      </c>
      <c r="AB27" s="16">
        <v>0</v>
      </c>
      <c r="AC27" s="16">
        <v>0</v>
      </c>
      <c r="AD27" s="16">
        <v>0</v>
      </c>
      <c r="AE27" s="16">
        <v>0</v>
      </c>
      <c r="AF27" s="16">
        <v>0</v>
      </c>
      <c r="AG27" s="16">
        <v>0</v>
      </c>
      <c r="AH27" s="16">
        <v>0</v>
      </c>
      <c r="AI27" s="16">
        <v>0</v>
      </c>
      <c r="AJ27" s="16">
        <v>0</v>
      </c>
      <c r="AK27" s="16">
        <v>0</v>
      </c>
      <c r="AL27" s="16">
        <v>0</v>
      </c>
      <c r="AM27" s="16">
        <v>0</v>
      </c>
      <c r="AN27" s="16">
        <v>0</v>
      </c>
      <c r="AO27" s="16">
        <v>0</v>
      </c>
      <c r="AP27" s="16">
        <v>0</v>
      </c>
      <c r="AQ27" s="16">
        <v>0</v>
      </c>
      <c r="AR27" s="16">
        <v>0</v>
      </c>
      <c r="AS27" s="16">
        <v>0</v>
      </c>
      <c r="AT27" s="16">
        <v>0</v>
      </c>
      <c r="AU27" s="16">
        <v>0</v>
      </c>
      <c r="AV27" s="16">
        <v>0</v>
      </c>
      <c r="AW27" s="16">
        <v>0</v>
      </c>
      <c r="AX27" s="16">
        <v>0</v>
      </c>
      <c r="AY27" s="16">
        <v>0</v>
      </c>
      <c r="AZ27" s="16">
        <v>0</v>
      </c>
      <c r="BA27" s="16">
        <v>0</v>
      </c>
      <c r="BB27" s="16">
        <v>0</v>
      </c>
      <c r="BC27" s="16">
        <v>0</v>
      </c>
      <c r="BD27" s="16">
        <v>0</v>
      </c>
      <c r="BE27" s="16">
        <v>5.1425999999999979E-2</v>
      </c>
      <c r="BG27" s="17">
        <v>24</v>
      </c>
      <c r="BH27" s="16">
        <v>5.1425999999999979E-2</v>
      </c>
    </row>
    <row r="28" spans="1:60" x14ac:dyDescent="0.3">
      <c r="A28" s="20">
        <v>0.51</v>
      </c>
      <c r="B28" s="17">
        <v>26</v>
      </c>
      <c r="C28" s="16">
        <v>0.58899999999999997</v>
      </c>
      <c r="D28" s="16"/>
      <c r="E28" s="4"/>
      <c r="F28" s="15">
        <v>25</v>
      </c>
      <c r="G28" s="16">
        <v>0.59750000000000003</v>
      </c>
      <c r="H28" s="16">
        <v>0.39129999999999998</v>
      </c>
      <c r="I28" s="16">
        <v>0.29449999999999998</v>
      </c>
      <c r="J28" s="16">
        <v>0.23</v>
      </c>
      <c r="K28" s="16">
        <v>0.188</v>
      </c>
      <c r="L28" s="16">
        <v>0.1515</v>
      </c>
      <c r="M28" s="16">
        <v>0.126</v>
      </c>
      <c r="N28" s="16">
        <v>0.10249999999999999</v>
      </c>
      <c r="O28" s="16">
        <v>8.5699999999999998E-2</v>
      </c>
      <c r="P28" s="16">
        <v>7.0000000000000007E-2</v>
      </c>
      <c r="Q28" s="16">
        <v>5.9799999999999999E-2</v>
      </c>
      <c r="R28" s="16">
        <v>4.7E-2</v>
      </c>
      <c r="S28" s="16">
        <v>3.9800000000000002E-2</v>
      </c>
      <c r="T28" s="16">
        <v>0.03</v>
      </c>
      <c r="U28" s="16">
        <v>0.02</v>
      </c>
      <c r="V28" s="16">
        <v>1.9800000000000002E-2</v>
      </c>
      <c r="W28" s="16">
        <v>0.01</v>
      </c>
      <c r="X28" s="16">
        <v>0.01</v>
      </c>
      <c r="Y28" s="16">
        <v>4.4999999999999997E-3</v>
      </c>
      <c r="Z28" s="16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0</v>
      </c>
      <c r="AP28" s="16">
        <v>0</v>
      </c>
      <c r="AQ28" s="16">
        <v>0</v>
      </c>
      <c r="AR28" s="16">
        <v>0</v>
      </c>
      <c r="AS28" s="16">
        <v>0</v>
      </c>
      <c r="AT28" s="16">
        <v>0</v>
      </c>
      <c r="AU28" s="16">
        <v>0</v>
      </c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0</v>
      </c>
      <c r="BC28" s="16">
        <v>0</v>
      </c>
      <c r="BD28" s="16">
        <v>0</v>
      </c>
      <c r="BE28" s="16">
        <v>4.9557999999999998E-2</v>
      </c>
      <c r="BG28" s="17">
        <v>25</v>
      </c>
      <c r="BH28" s="16">
        <v>4.9557999999999998E-2</v>
      </c>
    </row>
    <row r="29" spans="1:60" x14ac:dyDescent="0.3">
      <c r="A29" s="20">
        <v>0.51</v>
      </c>
      <c r="B29" s="17">
        <v>27</v>
      </c>
      <c r="C29" s="16">
        <v>0.57950000000000002</v>
      </c>
      <c r="D29" s="16"/>
      <c r="E29" s="4"/>
      <c r="F29" s="15">
        <v>26</v>
      </c>
      <c r="G29" s="16">
        <v>0.58899999999999997</v>
      </c>
      <c r="H29" s="16">
        <v>0.38379999999999997</v>
      </c>
      <c r="I29" s="16">
        <v>0.28749999999999998</v>
      </c>
      <c r="J29" s="16">
        <v>0.2238</v>
      </c>
      <c r="K29" s="16">
        <v>0.18</v>
      </c>
      <c r="L29" s="16">
        <v>0.14680000000000001</v>
      </c>
      <c r="M29" s="16">
        <v>0.12</v>
      </c>
      <c r="N29" s="16">
        <v>0.1</v>
      </c>
      <c r="O29" s="16">
        <v>0.08</v>
      </c>
      <c r="P29" s="16">
        <v>6.5500000000000003E-2</v>
      </c>
      <c r="Q29" s="16">
        <v>0.05</v>
      </c>
      <c r="R29" s="16">
        <v>0.04</v>
      </c>
      <c r="S29" s="16">
        <v>0.03</v>
      </c>
      <c r="T29" s="16">
        <v>2.5999999999999999E-2</v>
      </c>
      <c r="U29" s="16">
        <v>0.02</v>
      </c>
      <c r="V29" s="16">
        <v>0.01</v>
      </c>
      <c r="W29" s="16">
        <v>0.01</v>
      </c>
      <c r="X29" s="16">
        <v>0.01</v>
      </c>
      <c r="Y29" s="16">
        <v>0</v>
      </c>
      <c r="Z29" s="16">
        <v>0</v>
      </c>
      <c r="AA29" s="16">
        <v>0</v>
      </c>
      <c r="AB29" s="16">
        <v>0</v>
      </c>
      <c r="AC29" s="16">
        <v>0</v>
      </c>
      <c r="AD29" s="16">
        <v>0</v>
      </c>
      <c r="AE29" s="16">
        <v>0</v>
      </c>
      <c r="AF29" s="16">
        <v>0</v>
      </c>
      <c r="AG29" s="16">
        <v>0</v>
      </c>
      <c r="AH29" s="16">
        <v>0</v>
      </c>
      <c r="AI29" s="16">
        <v>0</v>
      </c>
      <c r="AJ29" s="16">
        <v>0</v>
      </c>
      <c r="AK29" s="16">
        <v>0</v>
      </c>
      <c r="AL29" s="16">
        <v>0</v>
      </c>
      <c r="AM29" s="16">
        <v>0</v>
      </c>
      <c r="AN29" s="16">
        <v>0</v>
      </c>
      <c r="AO29" s="16">
        <v>0</v>
      </c>
      <c r="AP29" s="16">
        <v>0</v>
      </c>
      <c r="AQ29" s="16">
        <v>0</v>
      </c>
      <c r="AR29" s="16">
        <v>0</v>
      </c>
      <c r="AS29" s="16">
        <v>0</v>
      </c>
      <c r="AT29" s="16">
        <v>0</v>
      </c>
      <c r="AU29" s="16">
        <v>0</v>
      </c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4.7447999999999976E-2</v>
      </c>
      <c r="BG29" s="17">
        <v>26</v>
      </c>
      <c r="BH29" s="16">
        <v>4.7447999999999976E-2</v>
      </c>
    </row>
    <row r="30" spans="1:60" x14ac:dyDescent="0.3">
      <c r="A30" s="20">
        <v>0.51</v>
      </c>
      <c r="B30" s="17">
        <v>28</v>
      </c>
      <c r="C30" s="16">
        <v>0.56899999999999995</v>
      </c>
      <c r="D30" s="16"/>
      <c r="E30" s="4"/>
      <c r="F30" s="15">
        <v>27</v>
      </c>
      <c r="G30" s="16">
        <v>0.57950000000000002</v>
      </c>
      <c r="H30" s="16">
        <v>0.37780000000000002</v>
      </c>
      <c r="I30" s="16">
        <v>0.28000000000000003</v>
      </c>
      <c r="J30" s="16">
        <v>0.21920000000000001</v>
      </c>
      <c r="K30" s="16">
        <v>0.17299999999999999</v>
      </c>
      <c r="L30" s="16">
        <v>0.14000000000000001</v>
      </c>
      <c r="M30" s="16">
        <v>0.113</v>
      </c>
      <c r="N30" s="16">
        <v>9.0499999999999997E-2</v>
      </c>
      <c r="O30" s="16">
        <v>7.4999999999999997E-2</v>
      </c>
      <c r="P30" s="16">
        <v>0.06</v>
      </c>
      <c r="Q30" s="16">
        <v>0.05</v>
      </c>
      <c r="R30" s="16">
        <v>0.04</v>
      </c>
      <c r="S30" s="16">
        <v>0.03</v>
      </c>
      <c r="T30" s="16">
        <v>0.02</v>
      </c>
      <c r="U30" s="16">
        <v>0.02</v>
      </c>
      <c r="V30" s="16">
        <v>0.01</v>
      </c>
      <c r="W30" s="16">
        <v>0.01</v>
      </c>
      <c r="X30" s="16">
        <v>1.5E-3</v>
      </c>
      <c r="Y30" s="16">
        <v>0</v>
      </c>
      <c r="Z30" s="16">
        <v>0</v>
      </c>
      <c r="AA30" s="16">
        <v>0</v>
      </c>
      <c r="AB30" s="16">
        <v>0</v>
      </c>
      <c r="AC30" s="16">
        <v>0</v>
      </c>
      <c r="AD30" s="16">
        <v>0</v>
      </c>
      <c r="AE30" s="16">
        <v>0</v>
      </c>
      <c r="AF30" s="16">
        <v>0</v>
      </c>
      <c r="AG30" s="16">
        <v>0</v>
      </c>
      <c r="AH30" s="16">
        <v>0</v>
      </c>
      <c r="AI30" s="16">
        <v>0</v>
      </c>
      <c r="AJ30" s="16">
        <v>0</v>
      </c>
      <c r="AK30" s="16">
        <v>0</v>
      </c>
      <c r="AL30" s="16">
        <v>0</v>
      </c>
      <c r="AM30" s="16">
        <v>0</v>
      </c>
      <c r="AN30" s="16">
        <v>0</v>
      </c>
      <c r="AO30" s="16">
        <v>0</v>
      </c>
      <c r="AP30" s="16">
        <v>0</v>
      </c>
      <c r="AQ30" s="16">
        <v>0</v>
      </c>
      <c r="AR30" s="16">
        <v>0</v>
      </c>
      <c r="AS30" s="16">
        <v>0</v>
      </c>
      <c r="AT30" s="16">
        <v>0</v>
      </c>
      <c r="AU30" s="16">
        <v>0</v>
      </c>
      <c r="AV30" s="16">
        <v>0</v>
      </c>
      <c r="AW30" s="16">
        <v>0</v>
      </c>
      <c r="AX30" s="16">
        <v>0</v>
      </c>
      <c r="AY30" s="16">
        <v>0</v>
      </c>
      <c r="AZ30" s="16">
        <v>0</v>
      </c>
      <c r="BA30" s="16">
        <v>0</v>
      </c>
      <c r="BB30" s="16">
        <v>0</v>
      </c>
      <c r="BC30" s="16">
        <v>0</v>
      </c>
      <c r="BD30" s="16">
        <v>0</v>
      </c>
      <c r="BE30" s="16">
        <v>4.5789999999999997E-2</v>
      </c>
      <c r="BG30" s="17">
        <v>27</v>
      </c>
      <c r="BH30" s="16">
        <v>4.5789999999999997E-2</v>
      </c>
    </row>
    <row r="31" spans="1:60" x14ac:dyDescent="0.3">
      <c r="A31" s="20">
        <v>0.51</v>
      </c>
      <c r="B31" s="17">
        <v>29</v>
      </c>
      <c r="C31" s="16">
        <v>0.56079999999999997</v>
      </c>
      <c r="D31" s="16"/>
      <c r="E31" s="4"/>
      <c r="F31" s="15">
        <v>28</v>
      </c>
      <c r="G31" s="16">
        <v>0.56899999999999995</v>
      </c>
      <c r="H31" s="16">
        <v>0.37</v>
      </c>
      <c r="I31" s="16">
        <v>0.27179999999999999</v>
      </c>
      <c r="J31" s="16">
        <v>0.21</v>
      </c>
      <c r="K31" s="16">
        <v>0.16919999999999999</v>
      </c>
      <c r="L31" s="16">
        <v>0.13439999999999999</v>
      </c>
      <c r="M31" s="16">
        <v>0.11</v>
      </c>
      <c r="N31" s="16">
        <v>0.09</v>
      </c>
      <c r="O31" s="16">
        <v>7.0000000000000007E-2</v>
      </c>
      <c r="P31" s="16">
        <v>5.7700000000000001E-2</v>
      </c>
      <c r="Q31" s="16">
        <v>4.3099999999999999E-2</v>
      </c>
      <c r="R31" s="16">
        <v>3.3099999999999997E-2</v>
      </c>
      <c r="S31" s="16">
        <v>2.9000000000000001E-2</v>
      </c>
      <c r="T31" s="16">
        <v>0.02</v>
      </c>
      <c r="U31" s="16">
        <v>0.01</v>
      </c>
      <c r="V31" s="16">
        <v>0.01</v>
      </c>
      <c r="W31" s="16">
        <v>0.01</v>
      </c>
      <c r="X31" s="16">
        <v>0</v>
      </c>
      <c r="Y31" s="16">
        <v>0</v>
      </c>
      <c r="Z31" s="16">
        <v>0</v>
      </c>
      <c r="AA31" s="16">
        <v>0</v>
      </c>
      <c r="AB31" s="16">
        <v>0</v>
      </c>
      <c r="AC31" s="16">
        <v>0</v>
      </c>
      <c r="AD31" s="16">
        <v>0</v>
      </c>
      <c r="AE31" s="16">
        <v>0</v>
      </c>
      <c r="AF31" s="16">
        <v>0</v>
      </c>
      <c r="AG31" s="16">
        <v>0</v>
      </c>
      <c r="AH31" s="16">
        <v>0</v>
      </c>
      <c r="AI31" s="16">
        <v>0</v>
      </c>
      <c r="AJ31" s="16">
        <v>0</v>
      </c>
      <c r="AK31" s="16">
        <v>0</v>
      </c>
      <c r="AL31" s="16">
        <v>0</v>
      </c>
      <c r="AM31" s="16">
        <v>0</v>
      </c>
      <c r="AN31" s="16">
        <v>0</v>
      </c>
      <c r="AO31" s="16">
        <v>0</v>
      </c>
      <c r="AP31" s="16">
        <v>0</v>
      </c>
      <c r="AQ31" s="16">
        <v>0</v>
      </c>
      <c r="AR31" s="16">
        <v>0</v>
      </c>
      <c r="AS31" s="16">
        <v>0</v>
      </c>
      <c r="AT31" s="16">
        <v>0</v>
      </c>
      <c r="AU31" s="16">
        <v>0</v>
      </c>
      <c r="AV31" s="16">
        <v>0</v>
      </c>
      <c r="AW31" s="16">
        <v>0</v>
      </c>
      <c r="AX31" s="16">
        <v>0</v>
      </c>
      <c r="AY31" s="16">
        <v>0</v>
      </c>
      <c r="AZ31" s="16">
        <v>0</v>
      </c>
      <c r="BA31" s="16">
        <v>0</v>
      </c>
      <c r="BB31" s="16">
        <v>0</v>
      </c>
      <c r="BC31" s="16">
        <v>0</v>
      </c>
      <c r="BD31" s="16">
        <v>0</v>
      </c>
      <c r="BE31" s="16">
        <v>4.4145999999999991E-2</v>
      </c>
      <c r="BG31" s="17">
        <v>28</v>
      </c>
      <c r="BH31" s="16">
        <v>4.4145999999999991E-2</v>
      </c>
    </row>
    <row r="32" spans="1:60" x14ac:dyDescent="0.3">
      <c r="A32" s="20">
        <v>0.51</v>
      </c>
      <c r="B32" s="17">
        <v>30</v>
      </c>
      <c r="C32" s="16">
        <v>0.55549999999999999</v>
      </c>
      <c r="D32" s="16"/>
      <c r="E32" s="4"/>
      <c r="F32" s="15">
        <v>29</v>
      </c>
      <c r="G32" s="16">
        <v>0.56079999999999997</v>
      </c>
      <c r="H32" s="16">
        <v>0.36380000000000001</v>
      </c>
      <c r="I32" s="16">
        <v>0.26719999999999999</v>
      </c>
      <c r="J32" s="16">
        <v>0.2046</v>
      </c>
      <c r="K32" s="16">
        <v>0.16</v>
      </c>
      <c r="L32" s="16">
        <v>0.13</v>
      </c>
      <c r="M32" s="16">
        <v>0.10150000000000001</v>
      </c>
      <c r="N32" s="16">
        <v>8.0299999999999996E-2</v>
      </c>
      <c r="O32" s="16">
        <v>6.7699999999999996E-2</v>
      </c>
      <c r="P32" s="16">
        <v>0.05</v>
      </c>
      <c r="Q32" s="16">
        <v>0.04</v>
      </c>
      <c r="R32" s="16">
        <v>0.03</v>
      </c>
      <c r="S32" s="16">
        <v>0.02</v>
      </c>
      <c r="T32" s="16">
        <v>0.02</v>
      </c>
      <c r="U32" s="16">
        <v>0.01</v>
      </c>
      <c r="V32" s="16">
        <v>0.01</v>
      </c>
      <c r="W32" s="16">
        <v>1E-3</v>
      </c>
      <c r="X32" s="16">
        <v>0</v>
      </c>
      <c r="Y32" s="16">
        <v>0</v>
      </c>
      <c r="Z32" s="16">
        <v>0</v>
      </c>
      <c r="AA32" s="16">
        <v>0</v>
      </c>
      <c r="AB32" s="16">
        <v>0</v>
      </c>
      <c r="AC32" s="16">
        <v>0</v>
      </c>
      <c r="AD32" s="16">
        <v>0</v>
      </c>
      <c r="AE32" s="16">
        <v>0</v>
      </c>
      <c r="AF32" s="16">
        <v>0</v>
      </c>
      <c r="AG32" s="16">
        <v>0</v>
      </c>
      <c r="AH32" s="16">
        <v>0</v>
      </c>
      <c r="AI32" s="16">
        <v>0</v>
      </c>
      <c r="AJ32" s="16">
        <v>0</v>
      </c>
      <c r="AK32" s="16">
        <v>0</v>
      </c>
      <c r="AL32" s="16">
        <v>0</v>
      </c>
      <c r="AM32" s="16">
        <v>0</v>
      </c>
      <c r="AN32" s="16">
        <v>0</v>
      </c>
      <c r="AO32" s="16">
        <v>0</v>
      </c>
      <c r="AP32" s="16">
        <v>0</v>
      </c>
      <c r="AQ32" s="16">
        <v>0</v>
      </c>
      <c r="AR32" s="16">
        <v>0</v>
      </c>
      <c r="AS32" s="16">
        <v>0</v>
      </c>
      <c r="AT32" s="16">
        <v>0</v>
      </c>
      <c r="AU32" s="16">
        <v>0</v>
      </c>
      <c r="AV32" s="16">
        <v>0</v>
      </c>
      <c r="AW32" s="16">
        <v>0</v>
      </c>
      <c r="AX32" s="16">
        <v>0</v>
      </c>
      <c r="AY32" s="16">
        <v>0</v>
      </c>
      <c r="AZ32" s="16">
        <v>0</v>
      </c>
      <c r="BA32" s="16">
        <v>0</v>
      </c>
      <c r="BB32" s="16">
        <v>0</v>
      </c>
      <c r="BC32" s="16">
        <v>0</v>
      </c>
      <c r="BD32" s="16">
        <v>0</v>
      </c>
      <c r="BE32" s="16">
        <v>4.2337999999999987E-2</v>
      </c>
      <c r="BG32" s="17">
        <v>29</v>
      </c>
      <c r="BH32" s="16">
        <v>4.2337999999999987E-2</v>
      </c>
    </row>
    <row r="33" spans="1:60" x14ac:dyDescent="0.3">
      <c r="A33" s="20">
        <v>0.51</v>
      </c>
      <c r="B33" s="17">
        <v>31</v>
      </c>
      <c r="C33" s="16">
        <v>0.54920000000000002</v>
      </c>
      <c r="D33" s="16"/>
      <c r="E33" s="4"/>
      <c r="F33" s="15">
        <v>30</v>
      </c>
      <c r="G33" s="16">
        <v>0.55549999999999999</v>
      </c>
      <c r="H33" s="16">
        <v>0.35759999999999997</v>
      </c>
      <c r="I33" s="16">
        <v>0.26</v>
      </c>
      <c r="J33" s="16">
        <v>0.2</v>
      </c>
      <c r="K33" s="16">
        <v>0.15840000000000001</v>
      </c>
      <c r="L33" s="16">
        <v>0.1229</v>
      </c>
      <c r="M33" s="16">
        <v>0.1</v>
      </c>
      <c r="N33" s="16">
        <v>0.08</v>
      </c>
      <c r="O33" s="16">
        <v>0.06</v>
      </c>
      <c r="P33" s="16">
        <v>0.05</v>
      </c>
      <c r="Q33" s="16">
        <v>0.04</v>
      </c>
      <c r="R33" s="16">
        <v>0.03</v>
      </c>
      <c r="S33" s="16">
        <v>0.02</v>
      </c>
      <c r="T33" s="16">
        <v>1.26E-2</v>
      </c>
      <c r="U33" s="16">
        <v>0.01</v>
      </c>
      <c r="V33" s="16">
        <v>0.01</v>
      </c>
      <c r="W33" s="16">
        <v>0</v>
      </c>
      <c r="X33" s="16">
        <v>0</v>
      </c>
      <c r="Y33" s="16">
        <v>0</v>
      </c>
      <c r="Z33" s="16">
        <v>0</v>
      </c>
      <c r="AA33" s="16">
        <v>0</v>
      </c>
      <c r="AB33" s="16">
        <v>0</v>
      </c>
      <c r="AC33" s="16">
        <v>0</v>
      </c>
      <c r="AD33" s="16">
        <v>0</v>
      </c>
      <c r="AE33" s="16">
        <v>0</v>
      </c>
      <c r="AF33" s="16">
        <v>0</v>
      </c>
      <c r="AG33" s="16">
        <v>0</v>
      </c>
      <c r="AH33" s="16">
        <v>0</v>
      </c>
      <c r="AI33" s="16">
        <v>0</v>
      </c>
      <c r="AJ33" s="16">
        <v>0</v>
      </c>
      <c r="AK33" s="16">
        <v>0</v>
      </c>
      <c r="AL33" s="16">
        <v>0</v>
      </c>
      <c r="AM33" s="16">
        <v>0</v>
      </c>
      <c r="AN33" s="16">
        <v>0</v>
      </c>
      <c r="AO33" s="16">
        <v>0</v>
      </c>
      <c r="AP33" s="16">
        <v>0</v>
      </c>
      <c r="AQ33" s="16">
        <v>0</v>
      </c>
      <c r="AR33" s="16">
        <v>0</v>
      </c>
      <c r="AS33" s="16">
        <v>0</v>
      </c>
      <c r="AT33" s="16">
        <v>0</v>
      </c>
      <c r="AU33" s="16">
        <v>0</v>
      </c>
      <c r="AV33" s="16">
        <v>0</v>
      </c>
      <c r="AW33" s="16">
        <v>0</v>
      </c>
      <c r="AX33" s="16">
        <v>0</v>
      </c>
      <c r="AY33" s="16">
        <v>0</v>
      </c>
      <c r="AZ33" s="16">
        <v>0</v>
      </c>
      <c r="BA33" s="16">
        <v>0</v>
      </c>
      <c r="BB33" s="16">
        <v>0</v>
      </c>
      <c r="BC33" s="16">
        <v>0</v>
      </c>
      <c r="BD33" s="16">
        <v>0</v>
      </c>
      <c r="BE33" s="16">
        <v>4.1339999999999995E-2</v>
      </c>
      <c r="BG33" s="17">
        <v>30</v>
      </c>
      <c r="BH33" s="16">
        <v>4.1339999999999995E-2</v>
      </c>
    </row>
    <row r="34" spans="1:60" x14ac:dyDescent="0.3">
      <c r="A34" s="20">
        <v>0.51</v>
      </c>
      <c r="B34" s="17">
        <v>32</v>
      </c>
      <c r="C34" s="16">
        <v>0.54110000000000003</v>
      </c>
      <c r="D34" s="16"/>
      <c r="E34" s="4"/>
      <c r="F34" s="15">
        <v>31</v>
      </c>
      <c r="G34" s="16">
        <v>0.54920000000000002</v>
      </c>
      <c r="H34" s="16">
        <v>0.35</v>
      </c>
      <c r="I34" s="16">
        <v>0.25419999999999998</v>
      </c>
      <c r="J34" s="16">
        <v>0.19339999999999999</v>
      </c>
      <c r="K34" s="16">
        <v>0.15</v>
      </c>
      <c r="L34" s="16">
        <v>0.12</v>
      </c>
      <c r="M34" s="16">
        <v>9.3899999999999997E-2</v>
      </c>
      <c r="N34" s="16">
        <v>7.3700000000000002E-2</v>
      </c>
      <c r="O34" s="16">
        <v>0.06</v>
      </c>
      <c r="P34" s="16">
        <v>4.58E-2</v>
      </c>
      <c r="Q34" s="16">
        <v>3.2399999999999998E-2</v>
      </c>
      <c r="R34" s="16">
        <v>2.6100000000000002E-2</v>
      </c>
      <c r="S34" s="16">
        <v>0.02</v>
      </c>
      <c r="T34" s="16">
        <v>0.01</v>
      </c>
      <c r="U34" s="16">
        <v>0.01</v>
      </c>
      <c r="V34" s="16">
        <v>2.8999999999999998E-3</v>
      </c>
      <c r="W34" s="16">
        <v>0</v>
      </c>
      <c r="X34" s="16">
        <v>0</v>
      </c>
      <c r="Y34" s="16">
        <v>0</v>
      </c>
      <c r="Z34" s="16">
        <v>0</v>
      </c>
      <c r="AA34" s="16">
        <v>0</v>
      </c>
      <c r="AB34" s="16">
        <v>0</v>
      </c>
      <c r="AC34" s="16">
        <v>0</v>
      </c>
      <c r="AD34" s="16">
        <v>0</v>
      </c>
      <c r="AE34" s="16">
        <v>0</v>
      </c>
      <c r="AF34" s="16">
        <v>0</v>
      </c>
      <c r="AG34" s="16">
        <v>0</v>
      </c>
      <c r="AH34" s="16">
        <v>0</v>
      </c>
      <c r="AI34" s="16">
        <v>0</v>
      </c>
      <c r="AJ34" s="16">
        <v>0</v>
      </c>
      <c r="AK34" s="16">
        <v>0</v>
      </c>
      <c r="AL34" s="16">
        <v>0</v>
      </c>
      <c r="AM34" s="16">
        <v>0</v>
      </c>
      <c r="AN34" s="16">
        <v>0</v>
      </c>
      <c r="AO34" s="16">
        <v>0</v>
      </c>
      <c r="AP34" s="16">
        <v>0</v>
      </c>
      <c r="AQ34" s="16">
        <v>0</v>
      </c>
      <c r="AR34" s="16">
        <v>0</v>
      </c>
      <c r="AS34" s="16">
        <v>0</v>
      </c>
      <c r="AT34" s="16">
        <v>0</v>
      </c>
      <c r="AU34" s="16">
        <v>0</v>
      </c>
      <c r="AV34" s="16">
        <v>0</v>
      </c>
      <c r="AW34" s="16">
        <v>0</v>
      </c>
      <c r="AX34" s="16">
        <v>0</v>
      </c>
      <c r="AY34" s="16">
        <v>0</v>
      </c>
      <c r="AZ34" s="16">
        <v>0</v>
      </c>
      <c r="BA34" s="16">
        <v>0</v>
      </c>
      <c r="BB34" s="16">
        <v>0</v>
      </c>
      <c r="BC34" s="16">
        <v>0</v>
      </c>
      <c r="BD34" s="16">
        <v>0</v>
      </c>
      <c r="BE34" s="16">
        <v>3.9832000000000006E-2</v>
      </c>
      <c r="BG34" s="17">
        <v>31</v>
      </c>
      <c r="BH34" s="16">
        <v>3.9832000000000006E-2</v>
      </c>
    </row>
    <row r="35" spans="1:60" x14ac:dyDescent="0.3">
      <c r="A35" s="20">
        <v>0.51</v>
      </c>
      <c r="B35" s="17">
        <v>33</v>
      </c>
      <c r="C35" s="16">
        <v>0.53549999999999998</v>
      </c>
      <c r="D35" s="16"/>
      <c r="E35" s="4"/>
      <c r="F35" s="15">
        <v>32</v>
      </c>
      <c r="G35" s="16">
        <v>0.54110000000000003</v>
      </c>
      <c r="H35" s="16">
        <v>0.34139999999999998</v>
      </c>
      <c r="I35" s="16">
        <v>0.25</v>
      </c>
      <c r="J35" s="16">
        <v>0.19</v>
      </c>
      <c r="K35" s="16">
        <v>0.15</v>
      </c>
      <c r="L35" s="16">
        <v>0.1159</v>
      </c>
      <c r="M35" s="16">
        <v>0.09</v>
      </c>
      <c r="N35" s="16">
        <v>7.0000000000000007E-2</v>
      </c>
      <c r="O35" s="16">
        <v>5.5100000000000003E-2</v>
      </c>
      <c r="P35" s="16">
        <v>0.04</v>
      </c>
      <c r="Q35" s="16">
        <v>0.03</v>
      </c>
      <c r="R35" s="16">
        <v>0.02</v>
      </c>
      <c r="S35" s="16">
        <v>0.02</v>
      </c>
      <c r="T35" s="16">
        <v>0.01</v>
      </c>
      <c r="U35" s="16">
        <v>0.01</v>
      </c>
      <c r="V35" s="16">
        <v>0</v>
      </c>
      <c r="W35" s="16">
        <v>0</v>
      </c>
      <c r="X35" s="16">
        <v>0</v>
      </c>
      <c r="Y35" s="16">
        <v>0</v>
      </c>
      <c r="Z35" s="16">
        <v>0</v>
      </c>
      <c r="AA35" s="16">
        <v>0</v>
      </c>
      <c r="AB35" s="16">
        <v>0</v>
      </c>
      <c r="AC35" s="16">
        <v>0</v>
      </c>
      <c r="AD35" s="16">
        <v>0</v>
      </c>
      <c r="AE35" s="16">
        <v>0</v>
      </c>
      <c r="AF35" s="16">
        <v>0</v>
      </c>
      <c r="AG35" s="16">
        <v>0</v>
      </c>
      <c r="AH35" s="16">
        <v>0</v>
      </c>
      <c r="AI35" s="16">
        <v>0</v>
      </c>
      <c r="AJ35" s="16">
        <v>0</v>
      </c>
      <c r="AK35" s="16">
        <v>0</v>
      </c>
      <c r="AL35" s="16">
        <v>0</v>
      </c>
      <c r="AM35" s="16">
        <v>0</v>
      </c>
      <c r="AN35" s="16">
        <v>0</v>
      </c>
      <c r="AO35" s="16">
        <v>0</v>
      </c>
      <c r="AP35" s="16">
        <v>0</v>
      </c>
      <c r="AQ35" s="16">
        <v>0</v>
      </c>
      <c r="AR35" s="16">
        <v>0</v>
      </c>
      <c r="AS35" s="16">
        <v>0</v>
      </c>
      <c r="AT35" s="16">
        <v>0</v>
      </c>
      <c r="AU35" s="16">
        <v>0</v>
      </c>
      <c r="AV35" s="16">
        <v>0</v>
      </c>
      <c r="AW35" s="16">
        <v>0</v>
      </c>
      <c r="AX35" s="16">
        <v>0</v>
      </c>
      <c r="AY35" s="16">
        <v>0</v>
      </c>
      <c r="AZ35" s="16">
        <v>0</v>
      </c>
      <c r="BA35" s="16">
        <v>0</v>
      </c>
      <c r="BB35" s="16">
        <v>0</v>
      </c>
      <c r="BC35" s="16">
        <v>0</v>
      </c>
      <c r="BD35" s="16">
        <v>0</v>
      </c>
      <c r="BE35" s="16">
        <v>3.8670000000000003E-2</v>
      </c>
      <c r="BG35" s="17">
        <v>32</v>
      </c>
      <c r="BH35" s="16">
        <v>3.8670000000000003E-2</v>
      </c>
    </row>
    <row r="36" spans="1:60" x14ac:dyDescent="0.3">
      <c r="A36" s="20">
        <v>0.51</v>
      </c>
      <c r="B36" s="17">
        <v>34</v>
      </c>
      <c r="C36" s="16">
        <v>0.53</v>
      </c>
      <c r="D36" s="16"/>
      <c r="E36" s="4"/>
      <c r="F36" s="15">
        <v>33</v>
      </c>
      <c r="G36" s="16">
        <v>0.53549999999999998</v>
      </c>
      <c r="H36" s="16">
        <v>0.34</v>
      </c>
      <c r="I36" s="16">
        <v>0.2442</v>
      </c>
      <c r="J36" s="16">
        <v>0.1842</v>
      </c>
      <c r="K36" s="16">
        <v>0.1416</v>
      </c>
      <c r="L36" s="16">
        <v>0.11</v>
      </c>
      <c r="M36" s="16">
        <v>0.09</v>
      </c>
      <c r="N36" s="16">
        <v>7.0000000000000007E-2</v>
      </c>
      <c r="O36" s="16">
        <v>0.05</v>
      </c>
      <c r="P36" s="16">
        <v>0.04</v>
      </c>
      <c r="Q36" s="16">
        <v>0.03</v>
      </c>
      <c r="R36" s="16">
        <v>0.02</v>
      </c>
      <c r="S36" s="16">
        <v>1.1299999999999999E-2</v>
      </c>
      <c r="T36" s="16">
        <v>0.01</v>
      </c>
      <c r="U36" s="16">
        <v>8.2000000000000007E-3</v>
      </c>
      <c r="V36" s="16">
        <v>0</v>
      </c>
      <c r="W36" s="16">
        <v>0</v>
      </c>
      <c r="X36" s="16">
        <v>0</v>
      </c>
      <c r="Y36" s="16">
        <v>0</v>
      </c>
      <c r="Z36" s="16">
        <v>0</v>
      </c>
      <c r="AA36" s="16">
        <v>0</v>
      </c>
      <c r="AB36" s="16">
        <v>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0</v>
      </c>
      <c r="AL36" s="16">
        <v>0</v>
      </c>
      <c r="AM36" s="16">
        <v>0</v>
      </c>
      <c r="AN36" s="16">
        <v>0</v>
      </c>
      <c r="AO36" s="16">
        <v>0</v>
      </c>
      <c r="AP36" s="16">
        <v>0</v>
      </c>
      <c r="AQ36" s="16">
        <v>0</v>
      </c>
      <c r="AR36" s="16">
        <v>0</v>
      </c>
      <c r="AS36" s="16">
        <v>0</v>
      </c>
      <c r="AT36" s="16">
        <v>0</v>
      </c>
      <c r="AU36" s="16">
        <v>0</v>
      </c>
      <c r="AV36" s="16">
        <v>0</v>
      </c>
      <c r="AW36" s="16">
        <v>0</v>
      </c>
      <c r="AX36" s="16">
        <v>0</v>
      </c>
      <c r="AY36" s="16">
        <v>0</v>
      </c>
      <c r="AZ36" s="16">
        <v>0</v>
      </c>
      <c r="BA36" s="16">
        <v>0</v>
      </c>
      <c r="BB36" s="16">
        <v>0</v>
      </c>
      <c r="BC36" s="16">
        <v>0</v>
      </c>
      <c r="BD36" s="16">
        <v>0</v>
      </c>
      <c r="BE36" s="16">
        <v>3.7700000000000004E-2</v>
      </c>
      <c r="BG36" s="17">
        <v>33</v>
      </c>
      <c r="BH36" s="16">
        <v>3.7700000000000004E-2</v>
      </c>
    </row>
    <row r="37" spans="1:60" x14ac:dyDescent="0.3">
      <c r="A37" s="20">
        <v>0.51</v>
      </c>
      <c r="B37" s="17">
        <v>35</v>
      </c>
      <c r="C37" s="16">
        <v>0.52780000000000005</v>
      </c>
      <c r="D37" s="16"/>
      <c r="E37" s="4"/>
      <c r="F37" s="15">
        <v>34</v>
      </c>
      <c r="G37" s="16">
        <v>0.53</v>
      </c>
      <c r="H37" s="16">
        <v>0.33489999999999998</v>
      </c>
      <c r="I37" s="16">
        <v>0.24</v>
      </c>
      <c r="J37" s="16">
        <v>0.18</v>
      </c>
      <c r="K37" s="16">
        <v>0.14000000000000001</v>
      </c>
      <c r="L37" s="16">
        <v>0.11</v>
      </c>
      <c r="M37" s="16">
        <v>8.14E-2</v>
      </c>
      <c r="N37" s="16">
        <v>6.4100000000000004E-2</v>
      </c>
      <c r="O37" s="16">
        <v>0.05</v>
      </c>
      <c r="P37" s="16">
        <v>0.04</v>
      </c>
      <c r="Q37" s="16">
        <v>0.03</v>
      </c>
      <c r="R37" s="16">
        <v>0.02</v>
      </c>
      <c r="S37" s="16">
        <v>0.01</v>
      </c>
      <c r="T37" s="16">
        <v>0.01</v>
      </c>
      <c r="U37" s="16">
        <v>0</v>
      </c>
      <c r="V37" s="16">
        <v>0</v>
      </c>
      <c r="W37" s="16">
        <v>0</v>
      </c>
      <c r="X37" s="16">
        <v>0</v>
      </c>
      <c r="Y37" s="16">
        <v>0</v>
      </c>
      <c r="Z37" s="16">
        <v>0</v>
      </c>
      <c r="AA37" s="16">
        <v>0</v>
      </c>
      <c r="AB37" s="16">
        <v>0</v>
      </c>
      <c r="AC37" s="16">
        <v>0</v>
      </c>
      <c r="AD37" s="16">
        <v>0</v>
      </c>
      <c r="AE37" s="16">
        <v>0</v>
      </c>
      <c r="AF37" s="16">
        <v>0</v>
      </c>
      <c r="AG37" s="16">
        <v>0</v>
      </c>
      <c r="AH37" s="16">
        <v>0</v>
      </c>
      <c r="AI37" s="16">
        <v>0</v>
      </c>
      <c r="AJ37" s="16">
        <v>0</v>
      </c>
      <c r="AK37" s="16">
        <v>0</v>
      </c>
      <c r="AL37" s="16">
        <v>0</v>
      </c>
      <c r="AM37" s="16">
        <v>0</v>
      </c>
      <c r="AN37" s="16">
        <v>0</v>
      </c>
      <c r="AO37" s="16">
        <v>0</v>
      </c>
      <c r="AP37" s="16">
        <v>0</v>
      </c>
      <c r="AQ37" s="16">
        <v>0</v>
      </c>
      <c r="AR37" s="16">
        <v>0</v>
      </c>
      <c r="AS37" s="16">
        <v>0</v>
      </c>
      <c r="AT37" s="16">
        <v>0</v>
      </c>
      <c r="AU37" s="16">
        <v>0</v>
      </c>
      <c r="AV37" s="16">
        <v>0</v>
      </c>
      <c r="AW37" s="16">
        <v>0</v>
      </c>
      <c r="AX37" s="16">
        <v>0</v>
      </c>
      <c r="AY37" s="16">
        <v>0</v>
      </c>
      <c r="AZ37" s="16">
        <v>0</v>
      </c>
      <c r="BA37" s="16">
        <v>0</v>
      </c>
      <c r="BB37" s="16">
        <v>0</v>
      </c>
      <c r="BC37" s="16">
        <v>0</v>
      </c>
      <c r="BD37" s="16">
        <v>0</v>
      </c>
      <c r="BE37" s="16">
        <v>3.6808000000000007E-2</v>
      </c>
      <c r="BG37" s="17">
        <v>34</v>
      </c>
      <c r="BH37" s="16">
        <v>3.6808000000000007E-2</v>
      </c>
    </row>
    <row r="38" spans="1:60" x14ac:dyDescent="0.3">
      <c r="A38" s="20">
        <v>0.51</v>
      </c>
      <c r="B38" s="17">
        <v>36</v>
      </c>
      <c r="C38" s="16">
        <v>0.52059999999999995</v>
      </c>
      <c r="D38" s="16"/>
      <c r="E38" s="4"/>
      <c r="F38" s="15">
        <v>35</v>
      </c>
      <c r="G38" s="16">
        <v>0.52780000000000005</v>
      </c>
      <c r="H38" s="16">
        <v>0.33</v>
      </c>
      <c r="I38" s="16">
        <v>0.23949999999999999</v>
      </c>
      <c r="J38" s="16">
        <v>0.18</v>
      </c>
      <c r="K38" s="16">
        <v>0.1384</v>
      </c>
      <c r="L38" s="16">
        <v>0.1051</v>
      </c>
      <c r="M38" s="16">
        <v>0.08</v>
      </c>
      <c r="N38" s="16">
        <v>0.06</v>
      </c>
      <c r="O38" s="16">
        <v>0.05</v>
      </c>
      <c r="P38" s="16">
        <v>3.3500000000000002E-2</v>
      </c>
      <c r="Q38" s="16">
        <v>2.3800000000000002E-2</v>
      </c>
      <c r="R38" s="16">
        <v>0.02</v>
      </c>
      <c r="S38" s="16">
        <v>0.01</v>
      </c>
      <c r="T38" s="16">
        <v>0.01</v>
      </c>
      <c r="U38" s="16">
        <v>0</v>
      </c>
      <c r="V38" s="16">
        <v>0</v>
      </c>
      <c r="W38" s="16">
        <v>0</v>
      </c>
      <c r="X38" s="16">
        <v>0</v>
      </c>
      <c r="Y38" s="16">
        <v>0</v>
      </c>
      <c r="Z38" s="16">
        <v>0</v>
      </c>
      <c r="AA38" s="16">
        <v>0</v>
      </c>
      <c r="AB38" s="16">
        <v>0</v>
      </c>
      <c r="AC38" s="16">
        <v>0</v>
      </c>
      <c r="AD38" s="16">
        <v>0</v>
      </c>
      <c r="AE38" s="16">
        <v>0</v>
      </c>
      <c r="AF38" s="16">
        <v>0</v>
      </c>
      <c r="AG38" s="16">
        <v>0</v>
      </c>
      <c r="AH38" s="16">
        <v>0</v>
      </c>
      <c r="AI38" s="16">
        <v>0</v>
      </c>
      <c r="AJ38" s="16">
        <v>0</v>
      </c>
      <c r="AK38" s="16">
        <v>0</v>
      </c>
      <c r="AL38" s="16">
        <v>0</v>
      </c>
      <c r="AM38" s="16">
        <v>0</v>
      </c>
      <c r="AN38" s="16">
        <v>0</v>
      </c>
      <c r="AO38" s="16">
        <v>0</v>
      </c>
      <c r="AP38" s="16">
        <v>0</v>
      </c>
      <c r="AQ38" s="16">
        <v>0</v>
      </c>
      <c r="AR38" s="16">
        <v>0</v>
      </c>
      <c r="AS38" s="16">
        <v>0</v>
      </c>
      <c r="AT38" s="16">
        <v>0</v>
      </c>
      <c r="AU38" s="16">
        <v>0</v>
      </c>
      <c r="AV38" s="16">
        <v>0</v>
      </c>
      <c r="AW38" s="16">
        <v>0</v>
      </c>
      <c r="AX38" s="16">
        <v>0</v>
      </c>
      <c r="AY38" s="16">
        <v>0</v>
      </c>
      <c r="AZ38" s="16">
        <v>0</v>
      </c>
      <c r="BA38" s="16">
        <v>0</v>
      </c>
      <c r="BB38" s="16">
        <v>0</v>
      </c>
      <c r="BC38" s="16">
        <v>0</v>
      </c>
      <c r="BD38" s="16">
        <v>0</v>
      </c>
      <c r="BE38" s="16">
        <v>3.6162000000000007E-2</v>
      </c>
      <c r="BG38" s="17">
        <v>35</v>
      </c>
      <c r="BH38" s="16">
        <v>3.6162000000000007E-2</v>
      </c>
    </row>
    <row r="39" spans="1:60" x14ac:dyDescent="0.3">
      <c r="A39" s="20">
        <v>0.51</v>
      </c>
      <c r="B39" s="17">
        <v>37</v>
      </c>
      <c r="C39" s="16">
        <v>0.5181</v>
      </c>
      <c r="D39" s="16"/>
      <c r="E39" s="4"/>
      <c r="F39" s="15">
        <v>36</v>
      </c>
      <c r="G39" s="16">
        <v>0.52059999999999995</v>
      </c>
      <c r="H39" s="16">
        <v>0.33</v>
      </c>
      <c r="I39" s="16">
        <v>0.23080000000000001</v>
      </c>
      <c r="J39" s="16">
        <v>0.17419999999999999</v>
      </c>
      <c r="K39" s="16">
        <v>0.13</v>
      </c>
      <c r="L39" s="16">
        <v>0.1</v>
      </c>
      <c r="M39" s="16">
        <v>0.08</v>
      </c>
      <c r="N39" s="16">
        <v>0.06</v>
      </c>
      <c r="O39" s="16">
        <v>4.2200000000000001E-2</v>
      </c>
      <c r="P39" s="16">
        <v>0.03</v>
      </c>
      <c r="Q39" s="16">
        <v>0.02</v>
      </c>
      <c r="R39" s="16">
        <v>1.9199999999999998E-2</v>
      </c>
      <c r="S39" s="16">
        <v>0.01</v>
      </c>
      <c r="T39" s="16">
        <v>0.01</v>
      </c>
      <c r="U39" s="16">
        <v>0</v>
      </c>
      <c r="V39" s="16">
        <v>0</v>
      </c>
      <c r="W39" s="16">
        <v>0</v>
      </c>
      <c r="X39" s="16">
        <v>0</v>
      </c>
      <c r="Y39" s="16">
        <v>0</v>
      </c>
      <c r="Z39" s="16">
        <v>0</v>
      </c>
      <c r="AA39" s="16">
        <v>0</v>
      </c>
      <c r="AB39" s="16">
        <v>0</v>
      </c>
      <c r="AC39" s="16">
        <v>0</v>
      </c>
      <c r="AD39" s="16">
        <v>0</v>
      </c>
      <c r="AE39" s="16">
        <v>0</v>
      </c>
      <c r="AF39" s="16">
        <v>0</v>
      </c>
      <c r="AG39" s="16">
        <v>0</v>
      </c>
      <c r="AH39" s="16">
        <v>0</v>
      </c>
      <c r="AI39" s="16">
        <v>0</v>
      </c>
      <c r="AJ39" s="16">
        <v>0</v>
      </c>
      <c r="AK39" s="16">
        <v>0</v>
      </c>
      <c r="AL39" s="16">
        <v>0</v>
      </c>
      <c r="AM39" s="16">
        <v>0</v>
      </c>
      <c r="AN39" s="16">
        <v>0</v>
      </c>
      <c r="AO39" s="16">
        <v>0</v>
      </c>
      <c r="AP39" s="16">
        <v>0</v>
      </c>
      <c r="AQ39" s="16">
        <v>0</v>
      </c>
      <c r="AR39" s="16">
        <v>0</v>
      </c>
      <c r="AS39" s="16">
        <v>0</v>
      </c>
      <c r="AT39" s="16">
        <v>0</v>
      </c>
      <c r="AU39" s="16">
        <v>0</v>
      </c>
      <c r="AV39" s="16">
        <v>0</v>
      </c>
      <c r="AW39" s="16">
        <v>0</v>
      </c>
      <c r="AX39" s="16">
        <v>0</v>
      </c>
      <c r="AY39" s="16">
        <v>0</v>
      </c>
      <c r="AZ39" s="16">
        <v>0</v>
      </c>
      <c r="BA39" s="16">
        <v>0</v>
      </c>
      <c r="BB39" s="16">
        <v>0</v>
      </c>
      <c r="BC39" s="16">
        <v>0</v>
      </c>
      <c r="BD39" s="16">
        <v>0</v>
      </c>
      <c r="BE39" s="16">
        <v>3.5140000000000005E-2</v>
      </c>
      <c r="BG39" s="17">
        <v>36</v>
      </c>
      <c r="BH39" s="16">
        <v>3.5140000000000005E-2</v>
      </c>
    </row>
    <row r="40" spans="1:60" x14ac:dyDescent="0.3">
      <c r="A40" s="20">
        <v>0.51</v>
      </c>
      <c r="B40" s="17">
        <v>38</v>
      </c>
      <c r="C40" s="16">
        <v>0.51780000000000004</v>
      </c>
      <c r="D40" s="16"/>
      <c r="E40" s="4"/>
      <c r="F40" s="15">
        <v>37</v>
      </c>
      <c r="G40" s="16">
        <v>0.5181</v>
      </c>
      <c r="H40" s="16">
        <v>0.32619999999999999</v>
      </c>
      <c r="I40" s="16">
        <v>0.23</v>
      </c>
      <c r="J40" s="16">
        <v>0.17</v>
      </c>
      <c r="K40" s="16">
        <v>0.13</v>
      </c>
      <c r="L40" s="16">
        <v>0.1</v>
      </c>
      <c r="M40" s="16">
        <v>0.08</v>
      </c>
      <c r="N40" s="16">
        <v>0.06</v>
      </c>
      <c r="O40" s="16">
        <v>0.04</v>
      </c>
      <c r="P40" s="16">
        <v>0.03</v>
      </c>
      <c r="Q40" s="16">
        <v>0.02</v>
      </c>
      <c r="R40" s="16">
        <v>0.01</v>
      </c>
      <c r="S40" s="16">
        <v>0.01</v>
      </c>
      <c r="T40" s="16">
        <v>3.0000000000000001E-3</v>
      </c>
      <c r="U40" s="16">
        <v>0</v>
      </c>
      <c r="V40" s="16">
        <v>0</v>
      </c>
      <c r="W40" s="16">
        <v>0</v>
      </c>
      <c r="X40" s="16">
        <v>0</v>
      </c>
      <c r="Y40" s="16">
        <v>0</v>
      </c>
      <c r="Z40" s="16">
        <v>0</v>
      </c>
      <c r="AA40" s="16">
        <v>0</v>
      </c>
      <c r="AB40" s="16">
        <v>0</v>
      </c>
      <c r="AC40" s="16">
        <v>0</v>
      </c>
      <c r="AD40" s="16">
        <v>0</v>
      </c>
      <c r="AE40" s="16">
        <v>0</v>
      </c>
      <c r="AF40" s="16">
        <v>0</v>
      </c>
      <c r="AG40" s="16">
        <v>0</v>
      </c>
      <c r="AH40" s="16">
        <v>0</v>
      </c>
      <c r="AI40" s="16">
        <v>0</v>
      </c>
      <c r="AJ40" s="16">
        <v>0</v>
      </c>
      <c r="AK40" s="16">
        <v>0</v>
      </c>
      <c r="AL40" s="16">
        <v>0</v>
      </c>
      <c r="AM40" s="16">
        <v>0</v>
      </c>
      <c r="AN40" s="16">
        <v>0</v>
      </c>
      <c r="AO40" s="16">
        <v>0</v>
      </c>
      <c r="AP40" s="16">
        <v>0</v>
      </c>
      <c r="AQ40" s="16">
        <v>0</v>
      </c>
      <c r="AR40" s="16">
        <v>0</v>
      </c>
      <c r="AS40" s="16">
        <v>0</v>
      </c>
      <c r="AT40" s="16">
        <v>0</v>
      </c>
      <c r="AU40" s="16">
        <v>0</v>
      </c>
      <c r="AV40" s="16">
        <v>0</v>
      </c>
      <c r="AW40" s="16">
        <v>0</v>
      </c>
      <c r="AX40" s="16">
        <v>0</v>
      </c>
      <c r="AY40" s="16">
        <v>0</v>
      </c>
      <c r="AZ40" s="16">
        <v>0</v>
      </c>
      <c r="BA40" s="16">
        <v>0</v>
      </c>
      <c r="BB40" s="16">
        <v>0</v>
      </c>
      <c r="BC40" s="16">
        <v>0</v>
      </c>
      <c r="BD40" s="16">
        <v>0</v>
      </c>
      <c r="BE40" s="16">
        <v>3.4546E-2</v>
      </c>
      <c r="BG40" s="17">
        <v>37</v>
      </c>
      <c r="BH40" s="16">
        <v>3.4546E-2</v>
      </c>
    </row>
    <row r="41" spans="1:60" x14ac:dyDescent="0.3">
      <c r="A41" s="20">
        <v>0.51</v>
      </c>
      <c r="B41" s="17">
        <v>39</v>
      </c>
      <c r="C41" s="16">
        <v>0.51329999999999998</v>
      </c>
      <c r="D41" s="16"/>
      <c r="E41" s="4"/>
      <c r="F41" s="15">
        <v>38</v>
      </c>
      <c r="G41" s="16">
        <v>0.51780000000000004</v>
      </c>
      <c r="H41" s="16">
        <v>0.32029999999999997</v>
      </c>
      <c r="I41" s="16">
        <v>0.23</v>
      </c>
      <c r="J41" s="16">
        <v>0.17</v>
      </c>
      <c r="K41" s="16">
        <v>0.13</v>
      </c>
      <c r="L41" s="16">
        <v>0.1</v>
      </c>
      <c r="M41" s="16">
        <v>7.0300000000000001E-2</v>
      </c>
      <c r="N41" s="16">
        <v>5.8599999999999999E-2</v>
      </c>
      <c r="O41" s="16">
        <v>0.04</v>
      </c>
      <c r="P41" s="16">
        <v>0.03</v>
      </c>
      <c r="Q41" s="16">
        <v>0.02</v>
      </c>
      <c r="R41" s="16">
        <v>0.01</v>
      </c>
      <c r="S41" s="16">
        <v>0.01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0</v>
      </c>
      <c r="AA41" s="16">
        <v>0</v>
      </c>
      <c r="AB41" s="16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</v>
      </c>
      <c r="AL41" s="16">
        <v>0</v>
      </c>
      <c r="AM41" s="16">
        <v>0</v>
      </c>
      <c r="AN41" s="16">
        <v>0</v>
      </c>
      <c r="AO41" s="16">
        <v>0</v>
      </c>
      <c r="AP41" s="16">
        <v>0</v>
      </c>
      <c r="AQ41" s="16">
        <v>0</v>
      </c>
      <c r="AR41" s="16">
        <v>0</v>
      </c>
      <c r="AS41" s="16">
        <v>0</v>
      </c>
      <c r="AT41" s="16">
        <v>0</v>
      </c>
      <c r="AU41" s="16">
        <v>0</v>
      </c>
      <c r="AV41" s="16">
        <v>0</v>
      </c>
      <c r="AW41" s="16">
        <v>0</v>
      </c>
      <c r="AX41" s="16">
        <v>0</v>
      </c>
      <c r="AY41" s="16">
        <v>0</v>
      </c>
      <c r="AZ41" s="16">
        <v>0</v>
      </c>
      <c r="BA41" s="16">
        <v>0</v>
      </c>
      <c r="BB41" s="16">
        <v>0</v>
      </c>
      <c r="BC41" s="16">
        <v>0</v>
      </c>
      <c r="BD41" s="16">
        <v>0</v>
      </c>
      <c r="BE41" s="16">
        <v>3.4140000000000004E-2</v>
      </c>
      <c r="BG41" s="17">
        <v>38</v>
      </c>
      <c r="BH41" s="16">
        <v>3.4140000000000004E-2</v>
      </c>
    </row>
    <row r="42" spans="1:60" x14ac:dyDescent="0.3">
      <c r="A42" s="20">
        <v>0.51</v>
      </c>
      <c r="B42" s="17">
        <v>40</v>
      </c>
      <c r="C42" s="16">
        <v>0.51060000000000005</v>
      </c>
      <c r="D42" s="16"/>
      <c r="E42" s="4"/>
      <c r="F42" s="15">
        <v>39</v>
      </c>
      <c r="G42" s="16">
        <v>0.51329999999999998</v>
      </c>
      <c r="H42" s="16">
        <v>0.32</v>
      </c>
      <c r="I42" s="16">
        <v>0.22889999999999999</v>
      </c>
      <c r="J42" s="16">
        <v>0.17</v>
      </c>
      <c r="K42" s="16">
        <v>0.13</v>
      </c>
      <c r="L42" s="16">
        <v>0.1</v>
      </c>
      <c r="M42" s="16">
        <v>7.0000000000000007E-2</v>
      </c>
      <c r="N42" s="16">
        <v>0.05</v>
      </c>
      <c r="O42" s="16">
        <v>0.04</v>
      </c>
      <c r="P42" s="16">
        <v>0.03</v>
      </c>
      <c r="Q42" s="16">
        <v>0.02</v>
      </c>
      <c r="R42" s="16">
        <v>0.01</v>
      </c>
      <c r="S42" s="16">
        <v>0.01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0</v>
      </c>
      <c r="Z42" s="16">
        <v>0</v>
      </c>
      <c r="AA42" s="16">
        <v>0</v>
      </c>
      <c r="AB42" s="16">
        <v>0</v>
      </c>
      <c r="AC42" s="16">
        <v>0</v>
      </c>
      <c r="AD42" s="16">
        <v>0</v>
      </c>
      <c r="AE42" s="16">
        <v>0</v>
      </c>
      <c r="AF42" s="16">
        <v>0</v>
      </c>
      <c r="AG42" s="16">
        <v>0</v>
      </c>
      <c r="AH42" s="16">
        <v>0</v>
      </c>
      <c r="AI42" s="16">
        <v>0</v>
      </c>
      <c r="AJ42" s="16">
        <v>0</v>
      </c>
      <c r="AK42" s="16">
        <v>0</v>
      </c>
      <c r="AL42" s="16">
        <v>0</v>
      </c>
      <c r="AM42" s="16">
        <v>0</v>
      </c>
      <c r="AN42" s="16">
        <v>0</v>
      </c>
      <c r="AO42" s="16">
        <v>0</v>
      </c>
      <c r="AP42" s="16">
        <v>0</v>
      </c>
      <c r="AQ42" s="16">
        <v>0</v>
      </c>
      <c r="AR42" s="16">
        <v>0</v>
      </c>
      <c r="AS42" s="16">
        <v>0</v>
      </c>
      <c r="AT42" s="16">
        <v>0</v>
      </c>
      <c r="AU42" s="16">
        <v>0</v>
      </c>
      <c r="AV42" s="16">
        <v>0</v>
      </c>
      <c r="AW42" s="16">
        <v>0</v>
      </c>
      <c r="AX42" s="16">
        <v>0</v>
      </c>
      <c r="AY42" s="16">
        <v>0</v>
      </c>
      <c r="AZ42" s="16">
        <v>0</v>
      </c>
      <c r="BA42" s="16">
        <v>0</v>
      </c>
      <c r="BB42" s="16">
        <v>0</v>
      </c>
      <c r="BC42" s="16">
        <v>0</v>
      </c>
      <c r="BD42" s="16">
        <v>0</v>
      </c>
      <c r="BE42" s="16">
        <v>3.3843999999999999E-2</v>
      </c>
      <c r="BG42" s="17">
        <v>39</v>
      </c>
      <c r="BH42" s="16">
        <v>3.3843999999999999E-2</v>
      </c>
    </row>
    <row r="43" spans="1:60" x14ac:dyDescent="0.3">
      <c r="A43" s="20">
        <v>0.51</v>
      </c>
      <c r="B43" s="17">
        <v>41</v>
      </c>
      <c r="C43" s="16">
        <v>0.5111</v>
      </c>
      <c r="D43" s="16"/>
      <c r="E43" s="4"/>
      <c r="F43" s="15">
        <v>40</v>
      </c>
      <c r="G43" s="16">
        <v>0.51060000000000005</v>
      </c>
      <c r="H43" s="16">
        <v>0.32</v>
      </c>
      <c r="I43" s="16">
        <v>0.22059999999999999</v>
      </c>
      <c r="J43" s="16">
        <v>0.16889999999999999</v>
      </c>
      <c r="K43" s="16">
        <v>0.1236</v>
      </c>
      <c r="L43" s="16">
        <v>9.11E-2</v>
      </c>
      <c r="M43" s="16">
        <v>7.0000000000000007E-2</v>
      </c>
      <c r="N43" s="16">
        <v>0.05</v>
      </c>
      <c r="O43" s="16">
        <v>0.04</v>
      </c>
      <c r="P43" s="16">
        <v>0.03</v>
      </c>
      <c r="Q43" s="16">
        <v>0.02</v>
      </c>
      <c r="R43" s="16">
        <v>0.01</v>
      </c>
      <c r="S43" s="16">
        <v>0.01</v>
      </c>
      <c r="T43" s="16">
        <v>0</v>
      </c>
      <c r="U43" s="16">
        <v>0</v>
      </c>
      <c r="V43" s="16">
        <v>0</v>
      </c>
      <c r="W43" s="16">
        <v>0</v>
      </c>
      <c r="X43" s="16">
        <v>0</v>
      </c>
      <c r="Y43" s="16">
        <v>0</v>
      </c>
      <c r="Z43" s="16">
        <v>0</v>
      </c>
      <c r="AA43" s="16">
        <v>0</v>
      </c>
      <c r="AB43" s="16">
        <v>0</v>
      </c>
      <c r="AC43" s="16">
        <v>0</v>
      </c>
      <c r="AD43" s="16">
        <v>0</v>
      </c>
      <c r="AE43" s="16">
        <v>0</v>
      </c>
      <c r="AF43" s="16">
        <v>0</v>
      </c>
      <c r="AG43" s="16">
        <v>0</v>
      </c>
      <c r="AH43" s="16">
        <v>0</v>
      </c>
      <c r="AI43" s="16">
        <v>0</v>
      </c>
      <c r="AJ43" s="16">
        <v>0</v>
      </c>
      <c r="AK43" s="16">
        <v>0</v>
      </c>
      <c r="AL43" s="16">
        <v>0</v>
      </c>
      <c r="AM43" s="16">
        <v>0</v>
      </c>
      <c r="AN43" s="16">
        <v>0</v>
      </c>
      <c r="AO43" s="16">
        <v>0</v>
      </c>
      <c r="AP43" s="16">
        <v>0</v>
      </c>
      <c r="AQ43" s="16">
        <v>0</v>
      </c>
      <c r="AR43" s="16">
        <v>0</v>
      </c>
      <c r="AS43" s="16">
        <v>0</v>
      </c>
      <c r="AT43" s="16">
        <v>0</v>
      </c>
      <c r="AU43" s="16">
        <v>0</v>
      </c>
      <c r="AV43" s="16">
        <v>0</v>
      </c>
      <c r="AW43" s="16">
        <v>0</v>
      </c>
      <c r="AX43" s="16">
        <v>0</v>
      </c>
      <c r="AY43" s="16">
        <v>0</v>
      </c>
      <c r="AZ43" s="16">
        <v>0</v>
      </c>
      <c r="BA43" s="16">
        <v>0</v>
      </c>
      <c r="BB43" s="16">
        <v>0</v>
      </c>
      <c r="BC43" s="16">
        <v>0</v>
      </c>
      <c r="BD43" s="16">
        <v>0</v>
      </c>
      <c r="BE43" s="16">
        <v>3.3295999999999999E-2</v>
      </c>
      <c r="BG43" s="17">
        <v>40</v>
      </c>
      <c r="BH43" s="16">
        <v>3.3295999999999999E-2</v>
      </c>
    </row>
    <row r="44" spans="1:60" x14ac:dyDescent="0.3">
      <c r="A44" s="20">
        <v>0.51</v>
      </c>
      <c r="B44" s="17">
        <v>42</v>
      </c>
      <c r="C44" s="16">
        <v>0.51</v>
      </c>
      <c r="D44" s="16"/>
      <c r="E44" s="4"/>
      <c r="F44" s="15">
        <v>41</v>
      </c>
      <c r="G44" s="16">
        <v>0.5111</v>
      </c>
      <c r="H44" s="16">
        <v>0.31940000000000002</v>
      </c>
      <c r="I44" s="16">
        <v>0.22</v>
      </c>
      <c r="J44" s="16">
        <v>0.16</v>
      </c>
      <c r="K44" s="16">
        <v>0.12</v>
      </c>
      <c r="L44" s="16">
        <v>0.09</v>
      </c>
      <c r="M44" s="16">
        <v>7.0000000000000007E-2</v>
      </c>
      <c r="N44" s="16">
        <v>0.05</v>
      </c>
      <c r="O44" s="16">
        <v>0.04</v>
      </c>
      <c r="P44" s="16">
        <v>0.03</v>
      </c>
      <c r="Q44" s="16">
        <v>0.02</v>
      </c>
      <c r="R44" s="16">
        <v>0.01</v>
      </c>
      <c r="S44" s="16">
        <v>0.01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16">
        <v>0</v>
      </c>
      <c r="Z44" s="16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0</v>
      </c>
      <c r="AP44" s="16">
        <v>0</v>
      </c>
      <c r="AQ44" s="16">
        <v>0</v>
      </c>
      <c r="AR44" s="16">
        <v>0</v>
      </c>
      <c r="AS44" s="16">
        <v>0</v>
      </c>
      <c r="AT44" s="16">
        <v>0</v>
      </c>
      <c r="AU44" s="16">
        <v>0</v>
      </c>
      <c r="AV44" s="16">
        <v>0</v>
      </c>
      <c r="AW44" s="16">
        <v>0</v>
      </c>
      <c r="AX44" s="16">
        <v>0</v>
      </c>
      <c r="AY44" s="16">
        <v>0</v>
      </c>
      <c r="AZ44" s="16">
        <v>0</v>
      </c>
      <c r="BA44" s="16">
        <v>0</v>
      </c>
      <c r="BB44" s="16">
        <v>0</v>
      </c>
      <c r="BC44" s="16">
        <v>0</v>
      </c>
      <c r="BD44" s="16">
        <v>0</v>
      </c>
      <c r="BE44" s="16">
        <v>3.3010000000000005E-2</v>
      </c>
      <c r="BG44" s="17">
        <v>41</v>
      </c>
      <c r="BH44" s="16">
        <v>3.3010000000000005E-2</v>
      </c>
    </row>
    <row r="45" spans="1:60" x14ac:dyDescent="0.3">
      <c r="A45" s="20">
        <v>0.51</v>
      </c>
      <c r="B45" s="17">
        <v>43</v>
      </c>
      <c r="C45" s="16">
        <v>0.50860000000000005</v>
      </c>
      <c r="D45" s="16"/>
      <c r="E45" s="4"/>
      <c r="F45" s="15">
        <v>42</v>
      </c>
      <c r="G45" s="16">
        <v>0.51</v>
      </c>
      <c r="H45" s="16">
        <v>0.31580000000000003</v>
      </c>
      <c r="I45" s="16">
        <v>0.22</v>
      </c>
      <c r="J45" s="16">
        <v>0.16</v>
      </c>
      <c r="K45" s="16">
        <v>0.12</v>
      </c>
      <c r="L45" s="16">
        <v>0.09</v>
      </c>
      <c r="M45" s="16">
        <v>7.0000000000000007E-2</v>
      </c>
      <c r="N45" s="16">
        <v>0.05</v>
      </c>
      <c r="O45" s="16">
        <v>0.04</v>
      </c>
      <c r="P45" s="16">
        <v>2.92E-2</v>
      </c>
      <c r="Q45" s="16">
        <v>0.02</v>
      </c>
      <c r="R45" s="16">
        <v>0.01</v>
      </c>
      <c r="S45" s="16">
        <v>0.01</v>
      </c>
      <c r="T45" s="16">
        <v>0</v>
      </c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6">
        <v>0</v>
      </c>
      <c r="AH45" s="16">
        <v>0</v>
      </c>
      <c r="AI45" s="16">
        <v>0</v>
      </c>
      <c r="AJ45" s="16">
        <v>0</v>
      </c>
      <c r="AK45" s="16">
        <v>0</v>
      </c>
      <c r="AL45" s="16">
        <v>0</v>
      </c>
      <c r="AM45" s="16">
        <v>0</v>
      </c>
      <c r="AN45" s="16">
        <v>0</v>
      </c>
      <c r="AO45" s="16">
        <v>0</v>
      </c>
      <c r="AP45" s="16">
        <v>0</v>
      </c>
      <c r="AQ45" s="16">
        <v>0</v>
      </c>
      <c r="AR45" s="16">
        <v>0</v>
      </c>
      <c r="AS45" s="16">
        <v>0</v>
      </c>
      <c r="AT45" s="16">
        <v>0</v>
      </c>
      <c r="AU45" s="16">
        <v>0</v>
      </c>
      <c r="AV45" s="16">
        <v>0</v>
      </c>
      <c r="AW45" s="16">
        <v>0</v>
      </c>
      <c r="AX45" s="16">
        <v>0</v>
      </c>
      <c r="AY45" s="16">
        <v>0</v>
      </c>
      <c r="AZ45" s="16">
        <v>0</v>
      </c>
      <c r="BA45" s="16">
        <v>0</v>
      </c>
      <c r="BB45" s="16">
        <v>0</v>
      </c>
      <c r="BC45" s="16">
        <v>0</v>
      </c>
      <c r="BD45" s="16">
        <v>0</v>
      </c>
      <c r="BE45" s="16">
        <v>3.2900000000000006E-2</v>
      </c>
      <c r="BG45" s="17">
        <v>42</v>
      </c>
      <c r="BH45" s="16">
        <v>3.2900000000000006E-2</v>
      </c>
    </row>
    <row r="46" spans="1:60" x14ac:dyDescent="0.3">
      <c r="A46" s="20">
        <v>0.51</v>
      </c>
      <c r="B46" s="17">
        <v>44</v>
      </c>
      <c r="C46" s="16">
        <v>0.50919999999999999</v>
      </c>
      <c r="D46" s="16"/>
      <c r="E46" s="4"/>
      <c r="F46" s="15">
        <v>43</v>
      </c>
      <c r="G46" s="16">
        <v>0.50860000000000005</v>
      </c>
      <c r="H46" s="16">
        <v>0.31059999999999999</v>
      </c>
      <c r="I46" s="16">
        <v>0.22</v>
      </c>
      <c r="J46" s="16">
        <v>0.16</v>
      </c>
      <c r="K46" s="16">
        <v>0.12</v>
      </c>
      <c r="L46" s="16">
        <v>0.09</v>
      </c>
      <c r="M46" s="16">
        <v>7.0000000000000007E-2</v>
      </c>
      <c r="N46" s="16">
        <v>0.05</v>
      </c>
      <c r="O46" s="16">
        <v>0.04</v>
      </c>
      <c r="P46" s="16">
        <v>0.02</v>
      </c>
      <c r="Q46" s="16">
        <v>0.02</v>
      </c>
      <c r="R46" s="16">
        <v>0.01</v>
      </c>
      <c r="S46" s="16">
        <v>9.1999999999999998E-3</v>
      </c>
      <c r="T46" s="16">
        <v>0</v>
      </c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6">
        <v>0</v>
      </c>
      <c r="AH46" s="16">
        <v>0</v>
      </c>
      <c r="AI46" s="16">
        <v>0</v>
      </c>
      <c r="AJ46" s="16">
        <v>0</v>
      </c>
      <c r="AK46" s="16">
        <v>0</v>
      </c>
      <c r="AL46" s="16">
        <v>0</v>
      </c>
      <c r="AM46" s="16">
        <v>0</v>
      </c>
      <c r="AN46" s="16">
        <v>0</v>
      </c>
      <c r="AO46" s="16">
        <v>0</v>
      </c>
      <c r="AP46" s="16">
        <v>0</v>
      </c>
      <c r="AQ46" s="16">
        <v>0</v>
      </c>
      <c r="AR46" s="16">
        <v>0</v>
      </c>
      <c r="AS46" s="16">
        <v>0</v>
      </c>
      <c r="AT46" s="16">
        <v>0</v>
      </c>
      <c r="AU46" s="16">
        <v>0</v>
      </c>
      <c r="AV46" s="16">
        <v>0</v>
      </c>
      <c r="AW46" s="16">
        <v>0</v>
      </c>
      <c r="AX46" s="16">
        <v>0</v>
      </c>
      <c r="AY46" s="16">
        <v>0</v>
      </c>
      <c r="AZ46" s="16">
        <v>0</v>
      </c>
      <c r="BA46" s="16">
        <v>0</v>
      </c>
      <c r="BB46" s="16">
        <v>0</v>
      </c>
      <c r="BC46" s="16">
        <v>0</v>
      </c>
      <c r="BD46" s="16">
        <v>0</v>
      </c>
      <c r="BE46" s="16">
        <v>3.2568000000000007E-2</v>
      </c>
      <c r="BG46" s="17">
        <v>43</v>
      </c>
      <c r="BH46" s="16">
        <v>3.2568000000000007E-2</v>
      </c>
    </row>
    <row r="47" spans="1:60" x14ac:dyDescent="0.3">
      <c r="A47" s="20">
        <v>0.51</v>
      </c>
      <c r="B47" s="17">
        <v>45</v>
      </c>
      <c r="C47" s="16">
        <v>0.50939999999999996</v>
      </c>
      <c r="D47" s="16"/>
      <c r="E47" s="4"/>
      <c r="F47" s="15">
        <v>44</v>
      </c>
      <c r="G47" s="16">
        <v>0.50919999999999999</v>
      </c>
      <c r="H47" s="16">
        <v>0.31059999999999999</v>
      </c>
      <c r="I47" s="16">
        <v>0.22</v>
      </c>
      <c r="J47" s="16">
        <v>0.16</v>
      </c>
      <c r="K47" s="16">
        <v>0.12</v>
      </c>
      <c r="L47" s="16">
        <v>0.09</v>
      </c>
      <c r="M47" s="16">
        <v>7.0000000000000007E-2</v>
      </c>
      <c r="N47" s="16">
        <v>0.05</v>
      </c>
      <c r="O47" s="16">
        <v>0.04</v>
      </c>
      <c r="P47" s="16">
        <v>0.02</v>
      </c>
      <c r="Q47" s="16">
        <v>0.02</v>
      </c>
      <c r="R47" s="16">
        <v>0.01</v>
      </c>
      <c r="S47" s="16">
        <v>3.8999999999999998E-3</v>
      </c>
      <c r="T47" s="16">
        <v>0</v>
      </c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6">
        <v>0</v>
      </c>
      <c r="AH47" s="16">
        <v>0</v>
      </c>
      <c r="AI47" s="16">
        <v>0</v>
      </c>
      <c r="AJ47" s="16">
        <v>0</v>
      </c>
      <c r="AK47" s="16">
        <v>0</v>
      </c>
      <c r="AL47" s="16">
        <v>0</v>
      </c>
      <c r="AM47" s="16">
        <v>0</v>
      </c>
      <c r="AN47" s="16">
        <v>0</v>
      </c>
      <c r="AO47" s="16">
        <v>0</v>
      </c>
      <c r="AP47" s="16">
        <v>0</v>
      </c>
      <c r="AQ47" s="16">
        <v>0</v>
      </c>
      <c r="AR47" s="16">
        <v>0</v>
      </c>
      <c r="AS47" s="16">
        <v>0</v>
      </c>
      <c r="AT47" s="16">
        <v>0</v>
      </c>
      <c r="AU47" s="16">
        <v>0</v>
      </c>
      <c r="AV47" s="16">
        <v>0</v>
      </c>
      <c r="AW47" s="16">
        <v>0</v>
      </c>
      <c r="AX47" s="16">
        <v>0</v>
      </c>
      <c r="AY47" s="16">
        <v>0</v>
      </c>
      <c r="AZ47" s="16">
        <v>0</v>
      </c>
      <c r="BA47" s="16">
        <v>0</v>
      </c>
      <c r="BB47" s="16">
        <v>0</v>
      </c>
      <c r="BC47" s="16">
        <v>0</v>
      </c>
      <c r="BD47" s="16">
        <v>0</v>
      </c>
      <c r="BE47" s="16">
        <v>3.2474000000000003E-2</v>
      </c>
      <c r="BG47" s="17">
        <v>44</v>
      </c>
      <c r="BH47" s="16">
        <v>3.2474000000000003E-2</v>
      </c>
    </row>
    <row r="48" spans="1:60" x14ac:dyDescent="0.3">
      <c r="A48" s="20">
        <v>0.51</v>
      </c>
      <c r="B48" s="17">
        <v>46</v>
      </c>
      <c r="C48" s="16">
        <v>0.50780000000000003</v>
      </c>
      <c r="D48" s="16"/>
      <c r="E48" s="4"/>
      <c r="F48" s="15">
        <v>45</v>
      </c>
      <c r="G48" s="16">
        <v>0.50939999999999996</v>
      </c>
      <c r="H48" s="16">
        <v>0.31059999999999999</v>
      </c>
      <c r="I48" s="16">
        <v>0.22</v>
      </c>
      <c r="J48" s="16">
        <v>0.16</v>
      </c>
      <c r="K48" s="16">
        <v>0.12</v>
      </c>
      <c r="L48" s="16">
        <v>0.09</v>
      </c>
      <c r="M48" s="16">
        <v>7.0000000000000007E-2</v>
      </c>
      <c r="N48" s="16">
        <v>0.05</v>
      </c>
      <c r="O48" s="16">
        <v>0.04</v>
      </c>
      <c r="P48" s="16">
        <v>0.02</v>
      </c>
      <c r="Q48" s="16">
        <v>0.02</v>
      </c>
      <c r="R48" s="16">
        <v>0.01</v>
      </c>
      <c r="S48" s="16">
        <v>1.4E-3</v>
      </c>
      <c r="T48" s="16">
        <v>0</v>
      </c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6">
        <v>0</v>
      </c>
      <c r="AH48" s="16">
        <v>0</v>
      </c>
      <c r="AI48" s="16">
        <v>0</v>
      </c>
      <c r="AJ48" s="16">
        <v>0</v>
      </c>
      <c r="AK48" s="16">
        <v>0</v>
      </c>
      <c r="AL48" s="16">
        <v>0</v>
      </c>
      <c r="AM48" s="16">
        <v>0</v>
      </c>
      <c r="AN48" s="16">
        <v>0</v>
      </c>
      <c r="AO48" s="16">
        <v>0</v>
      </c>
      <c r="AP48" s="16">
        <v>0</v>
      </c>
      <c r="AQ48" s="16">
        <v>0</v>
      </c>
      <c r="AR48" s="16">
        <v>0</v>
      </c>
      <c r="AS48" s="16">
        <v>0</v>
      </c>
      <c r="AT48" s="16">
        <v>0</v>
      </c>
      <c r="AU48" s="16">
        <v>0</v>
      </c>
      <c r="AV48" s="16">
        <v>0</v>
      </c>
      <c r="AW48" s="16">
        <v>0</v>
      </c>
      <c r="AX48" s="16">
        <v>0</v>
      </c>
      <c r="AY48" s="16">
        <v>0</v>
      </c>
      <c r="AZ48" s="16">
        <v>0</v>
      </c>
      <c r="BA48" s="16">
        <v>0</v>
      </c>
      <c r="BB48" s="16">
        <v>0</v>
      </c>
      <c r="BC48" s="16">
        <v>0</v>
      </c>
      <c r="BD48" s="16">
        <v>0</v>
      </c>
      <c r="BE48" s="16">
        <v>3.2428000000000005E-2</v>
      </c>
      <c r="BG48" s="17">
        <v>45</v>
      </c>
      <c r="BH48" s="16">
        <v>3.2428000000000005E-2</v>
      </c>
    </row>
    <row r="49" spans="1:60" x14ac:dyDescent="0.3">
      <c r="A49" s="20">
        <v>0.51</v>
      </c>
      <c r="B49" s="17">
        <v>47</v>
      </c>
      <c r="C49" s="16">
        <v>0.50190000000000001</v>
      </c>
      <c r="D49" s="16"/>
      <c r="E49" s="4"/>
      <c r="F49" s="15">
        <v>46</v>
      </c>
      <c r="G49" s="16">
        <v>0.50780000000000003</v>
      </c>
      <c r="H49" s="16">
        <v>0.31080000000000002</v>
      </c>
      <c r="I49" s="16">
        <v>0.22</v>
      </c>
      <c r="J49" s="16">
        <v>0.16</v>
      </c>
      <c r="K49" s="16">
        <v>0.12</v>
      </c>
      <c r="L49" s="16">
        <v>0.09</v>
      </c>
      <c r="M49" s="16">
        <v>7.0000000000000007E-2</v>
      </c>
      <c r="N49" s="16">
        <v>0.05</v>
      </c>
      <c r="O49" s="16">
        <v>0.04</v>
      </c>
      <c r="P49" s="16">
        <v>0.02</v>
      </c>
      <c r="Q49" s="16">
        <v>0.02</v>
      </c>
      <c r="R49" s="16">
        <v>0.01</v>
      </c>
      <c r="S49" s="16">
        <v>8.0000000000000004E-4</v>
      </c>
      <c r="T49" s="16">
        <v>0</v>
      </c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6">
        <v>0</v>
      </c>
      <c r="AH49" s="16">
        <v>0</v>
      </c>
      <c r="AI49" s="16">
        <v>0</v>
      </c>
      <c r="AJ49" s="16">
        <v>0</v>
      </c>
      <c r="AK49" s="16">
        <v>0</v>
      </c>
      <c r="AL49" s="16">
        <v>0</v>
      </c>
      <c r="AM49" s="16">
        <v>0</v>
      </c>
      <c r="AN49" s="16">
        <v>0</v>
      </c>
      <c r="AO49" s="16">
        <v>0</v>
      </c>
      <c r="AP49" s="16">
        <v>0</v>
      </c>
      <c r="AQ49" s="16">
        <v>0</v>
      </c>
      <c r="AR49" s="16">
        <v>0</v>
      </c>
      <c r="AS49" s="16">
        <v>0</v>
      </c>
      <c r="AT49" s="16">
        <v>0</v>
      </c>
      <c r="AU49" s="16">
        <v>0</v>
      </c>
      <c r="AV49" s="16">
        <v>0</v>
      </c>
      <c r="AW49" s="16">
        <v>0</v>
      </c>
      <c r="AX49" s="16">
        <v>0</v>
      </c>
      <c r="AY49" s="16">
        <v>0</v>
      </c>
      <c r="AZ49" s="16">
        <v>0</v>
      </c>
      <c r="BA49" s="16">
        <v>0</v>
      </c>
      <c r="BB49" s="16">
        <v>0</v>
      </c>
      <c r="BC49" s="16">
        <v>0</v>
      </c>
      <c r="BD49" s="16">
        <v>0</v>
      </c>
      <c r="BE49" s="16">
        <v>3.2388E-2</v>
      </c>
      <c r="BG49" s="17">
        <v>46</v>
      </c>
      <c r="BH49" s="16">
        <v>3.2388E-2</v>
      </c>
    </row>
    <row r="50" spans="1:60" x14ac:dyDescent="0.3">
      <c r="A50" s="20">
        <v>0.51</v>
      </c>
      <c r="B50" s="17">
        <v>48</v>
      </c>
      <c r="C50" s="16">
        <v>0.50529999999999997</v>
      </c>
      <c r="D50" s="16"/>
      <c r="E50" s="4"/>
      <c r="F50" s="15">
        <v>47</v>
      </c>
      <c r="G50" s="16">
        <v>0.50190000000000001</v>
      </c>
      <c r="H50" s="16">
        <v>0.31</v>
      </c>
      <c r="I50" s="16">
        <v>0.22</v>
      </c>
      <c r="J50" s="16">
        <v>0.16</v>
      </c>
      <c r="K50" s="16">
        <v>0.12</v>
      </c>
      <c r="L50" s="16">
        <v>0.09</v>
      </c>
      <c r="M50" s="16">
        <v>7.0000000000000007E-2</v>
      </c>
      <c r="N50" s="16">
        <v>0.05</v>
      </c>
      <c r="O50" s="16">
        <v>0.04</v>
      </c>
      <c r="P50" s="16">
        <v>2.06E-2</v>
      </c>
      <c r="Q50" s="16">
        <v>0.02</v>
      </c>
      <c r="R50" s="16">
        <v>0.01</v>
      </c>
      <c r="S50" s="16">
        <v>9.4000000000000004E-3</v>
      </c>
      <c r="T50" s="16">
        <v>0</v>
      </c>
      <c r="U50" s="16">
        <v>0</v>
      </c>
      <c r="V50" s="16">
        <v>0</v>
      </c>
      <c r="W50" s="16">
        <v>0</v>
      </c>
      <c r="X50" s="16">
        <v>0</v>
      </c>
      <c r="Y50" s="16">
        <v>0</v>
      </c>
      <c r="Z50" s="16">
        <v>0</v>
      </c>
      <c r="AA50" s="16">
        <v>0</v>
      </c>
      <c r="AB50" s="16">
        <v>0</v>
      </c>
      <c r="AC50" s="16">
        <v>0</v>
      </c>
      <c r="AD50" s="16">
        <v>0</v>
      </c>
      <c r="AE50" s="16">
        <v>0</v>
      </c>
      <c r="AF50" s="16">
        <v>0</v>
      </c>
      <c r="AG50" s="16">
        <v>0</v>
      </c>
      <c r="AH50" s="16">
        <v>0</v>
      </c>
      <c r="AI50" s="16">
        <v>0</v>
      </c>
      <c r="AJ50" s="16">
        <v>0</v>
      </c>
      <c r="AK50" s="16">
        <v>0</v>
      </c>
      <c r="AL50" s="16">
        <v>0</v>
      </c>
      <c r="AM50" s="16">
        <v>0</v>
      </c>
      <c r="AN50" s="16">
        <v>0</v>
      </c>
      <c r="AO50" s="16">
        <v>0</v>
      </c>
      <c r="AP50" s="16">
        <v>0</v>
      </c>
      <c r="AQ50" s="16">
        <v>0</v>
      </c>
      <c r="AR50" s="16">
        <v>0</v>
      </c>
      <c r="AS50" s="16">
        <v>0</v>
      </c>
      <c r="AT50" s="16">
        <v>0</v>
      </c>
      <c r="AU50" s="16">
        <v>0</v>
      </c>
      <c r="AV50" s="16">
        <v>0</v>
      </c>
      <c r="AW50" s="16">
        <v>0</v>
      </c>
      <c r="AX50" s="16">
        <v>0</v>
      </c>
      <c r="AY50" s="16">
        <v>0</v>
      </c>
      <c r="AZ50" s="16">
        <v>0</v>
      </c>
      <c r="BA50" s="16">
        <v>0</v>
      </c>
      <c r="BB50" s="16">
        <v>0</v>
      </c>
      <c r="BC50" s="16">
        <v>0</v>
      </c>
      <c r="BD50" s="16">
        <v>0</v>
      </c>
      <c r="BE50" s="16">
        <v>3.2438000000000008E-2</v>
      </c>
      <c r="BG50" s="17">
        <v>47</v>
      </c>
      <c r="BH50" s="16">
        <v>3.2438000000000008E-2</v>
      </c>
    </row>
    <row r="51" spans="1:60" x14ac:dyDescent="0.3">
      <c r="A51" s="20">
        <v>0.51</v>
      </c>
      <c r="B51" s="17">
        <v>49</v>
      </c>
      <c r="C51" s="16">
        <v>0.50890000000000002</v>
      </c>
      <c r="D51" s="16"/>
      <c r="E51" s="4"/>
      <c r="F51" s="15">
        <v>48</v>
      </c>
      <c r="G51" s="16">
        <v>0.50529999999999997</v>
      </c>
      <c r="H51" s="16">
        <v>0.31</v>
      </c>
      <c r="I51" s="16">
        <v>0.22</v>
      </c>
      <c r="J51" s="16">
        <v>0.16</v>
      </c>
      <c r="K51" s="16">
        <v>0.12</v>
      </c>
      <c r="L51" s="16">
        <v>0.09</v>
      </c>
      <c r="M51" s="16">
        <v>7.0000000000000007E-2</v>
      </c>
      <c r="N51" s="16">
        <v>0.05</v>
      </c>
      <c r="O51" s="16">
        <v>0.04</v>
      </c>
      <c r="P51" s="16">
        <v>2.9700000000000001E-2</v>
      </c>
      <c r="Q51" s="16">
        <v>0.02</v>
      </c>
      <c r="R51" s="16">
        <v>0.01</v>
      </c>
      <c r="S51" s="16">
        <v>0.01</v>
      </c>
      <c r="T51" s="16">
        <v>0</v>
      </c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6">
        <v>0</v>
      </c>
      <c r="AH51" s="16">
        <v>0</v>
      </c>
      <c r="AI51" s="16">
        <v>0</v>
      </c>
      <c r="AJ51" s="16">
        <v>0</v>
      </c>
      <c r="AK51" s="16">
        <v>0</v>
      </c>
      <c r="AL51" s="16">
        <v>0</v>
      </c>
      <c r="AM51" s="16">
        <v>0</v>
      </c>
      <c r="AN51" s="16">
        <v>0</v>
      </c>
      <c r="AO51" s="16">
        <v>0</v>
      </c>
      <c r="AP51" s="16">
        <v>0</v>
      </c>
      <c r="AQ51" s="16">
        <v>0</v>
      </c>
      <c r="AR51" s="16">
        <v>0</v>
      </c>
      <c r="AS51" s="16">
        <v>0</v>
      </c>
      <c r="AT51" s="16">
        <v>0</v>
      </c>
      <c r="AU51" s="16">
        <v>0</v>
      </c>
      <c r="AV51" s="16">
        <v>0</v>
      </c>
      <c r="AW51" s="16">
        <v>0</v>
      </c>
      <c r="AX51" s="16">
        <v>0</v>
      </c>
      <c r="AY51" s="16">
        <v>0</v>
      </c>
      <c r="AZ51" s="16">
        <v>0</v>
      </c>
      <c r="BA51" s="16">
        <v>0</v>
      </c>
      <c r="BB51" s="16">
        <v>0</v>
      </c>
      <c r="BC51" s="16">
        <v>0</v>
      </c>
      <c r="BD51" s="16">
        <v>0</v>
      </c>
      <c r="BE51" s="16">
        <v>3.27E-2</v>
      </c>
      <c r="BG51" s="17">
        <v>48</v>
      </c>
      <c r="BH51" s="16">
        <v>3.27E-2</v>
      </c>
    </row>
    <row r="52" spans="1:60" x14ac:dyDescent="0.3">
      <c r="A52" s="20">
        <v>0.51</v>
      </c>
      <c r="B52" s="17">
        <v>50</v>
      </c>
      <c r="C52" s="16">
        <v>0.51</v>
      </c>
      <c r="D52" s="16"/>
      <c r="E52" s="4"/>
      <c r="F52" s="15">
        <v>49</v>
      </c>
      <c r="G52" s="16">
        <v>0.50890000000000002</v>
      </c>
      <c r="H52" s="16">
        <v>0.31690000000000002</v>
      </c>
      <c r="I52" s="16">
        <v>0.22</v>
      </c>
      <c r="J52" s="16">
        <v>0.16</v>
      </c>
      <c r="K52" s="16">
        <v>0.12</v>
      </c>
      <c r="L52" s="16">
        <v>0.09</v>
      </c>
      <c r="M52" s="16">
        <v>7.0000000000000007E-2</v>
      </c>
      <c r="N52" s="16">
        <v>0.05</v>
      </c>
      <c r="O52" s="16">
        <v>0.04</v>
      </c>
      <c r="P52" s="16">
        <v>0.03</v>
      </c>
      <c r="Q52" s="16">
        <v>0.02</v>
      </c>
      <c r="R52" s="16">
        <v>0.01</v>
      </c>
      <c r="S52" s="16">
        <v>0.01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>
        <v>0</v>
      </c>
      <c r="AO52" s="16">
        <v>0</v>
      </c>
      <c r="AP52" s="16">
        <v>0</v>
      </c>
      <c r="AQ52" s="16">
        <v>0</v>
      </c>
      <c r="AR52" s="16">
        <v>0</v>
      </c>
      <c r="AS52" s="16">
        <v>0</v>
      </c>
      <c r="AT52" s="16">
        <v>0</v>
      </c>
      <c r="AU52" s="16">
        <v>0</v>
      </c>
      <c r="AV52" s="16">
        <v>0</v>
      </c>
      <c r="AW52" s="16">
        <v>0</v>
      </c>
      <c r="AX52" s="16">
        <v>0</v>
      </c>
      <c r="AY52" s="16">
        <v>0</v>
      </c>
      <c r="AZ52" s="16">
        <v>0</v>
      </c>
      <c r="BA52" s="16">
        <v>0</v>
      </c>
      <c r="BB52" s="16">
        <v>0</v>
      </c>
      <c r="BC52" s="16">
        <v>0</v>
      </c>
      <c r="BD52" s="16">
        <v>0</v>
      </c>
      <c r="BE52" s="16">
        <v>3.2916000000000008E-2</v>
      </c>
      <c r="BG52" s="17">
        <v>49</v>
      </c>
      <c r="BH52" s="16">
        <v>3.2916000000000008E-2</v>
      </c>
    </row>
    <row r="53" spans="1:60" x14ac:dyDescent="0.3">
      <c r="A53" s="20">
        <v>0.51</v>
      </c>
      <c r="B53" s="17">
        <v>51</v>
      </c>
      <c r="C53" s="16">
        <v>0.51060000000000005</v>
      </c>
      <c r="D53" s="16"/>
      <c r="E53" s="4"/>
      <c r="F53" s="15">
        <v>50</v>
      </c>
      <c r="G53" s="16">
        <v>0.51</v>
      </c>
      <c r="H53" s="16">
        <v>0.32</v>
      </c>
      <c r="I53" s="16">
        <v>0.22</v>
      </c>
      <c r="J53" s="16">
        <v>0.1678</v>
      </c>
      <c r="K53" s="16">
        <v>0.1217</v>
      </c>
      <c r="L53" s="16">
        <v>0.09</v>
      </c>
      <c r="M53" s="16">
        <v>7.0000000000000007E-2</v>
      </c>
      <c r="N53" s="16">
        <v>0.05</v>
      </c>
      <c r="O53" s="16">
        <v>0.04</v>
      </c>
      <c r="P53" s="16">
        <v>0.03</v>
      </c>
      <c r="Q53" s="16">
        <v>0.02</v>
      </c>
      <c r="R53" s="16">
        <v>0.01</v>
      </c>
      <c r="S53" s="16">
        <v>0.01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6">
        <v>0</v>
      </c>
      <c r="AH53" s="16">
        <v>0</v>
      </c>
      <c r="AI53" s="16">
        <v>0</v>
      </c>
      <c r="AJ53" s="16">
        <v>0</v>
      </c>
      <c r="AK53" s="16">
        <v>0</v>
      </c>
      <c r="AL53" s="16">
        <v>0</v>
      </c>
      <c r="AM53" s="16">
        <v>0</v>
      </c>
      <c r="AN53" s="16">
        <v>0</v>
      </c>
      <c r="AO53" s="16">
        <v>0</v>
      </c>
      <c r="AP53" s="16">
        <v>0</v>
      </c>
      <c r="AQ53" s="16">
        <v>0</v>
      </c>
      <c r="AR53" s="16">
        <v>0</v>
      </c>
      <c r="AS53" s="16">
        <v>0</v>
      </c>
      <c r="AT53" s="16">
        <v>0</v>
      </c>
      <c r="AU53" s="16">
        <v>0</v>
      </c>
      <c r="AV53" s="16">
        <v>0</v>
      </c>
      <c r="AW53" s="16">
        <v>0</v>
      </c>
      <c r="AX53" s="16">
        <v>0</v>
      </c>
      <c r="AY53" s="16">
        <v>0</v>
      </c>
      <c r="AZ53" s="16">
        <v>0</v>
      </c>
      <c r="BA53" s="16">
        <v>0</v>
      </c>
      <c r="BB53" s="16">
        <v>0</v>
      </c>
      <c r="BC53" s="16">
        <v>0</v>
      </c>
      <c r="BD53" s="16">
        <v>0</v>
      </c>
      <c r="BE53" s="16">
        <v>3.3190000000000004E-2</v>
      </c>
      <c r="BG53" s="17">
        <v>50</v>
      </c>
      <c r="BH53" s="16">
        <v>3.3190000000000004E-2</v>
      </c>
    </row>
    <row r="54" spans="1:60" x14ac:dyDescent="0.3">
      <c r="A54" s="20">
        <v>0.51</v>
      </c>
      <c r="B54" s="17">
        <v>52</v>
      </c>
      <c r="C54" s="16">
        <v>0.51559999999999995</v>
      </c>
      <c r="D54" s="16"/>
      <c r="E54" s="4"/>
      <c r="F54" s="15">
        <v>51</v>
      </c>
      <c r="G54" s="16">
        <v>0.51060000000000005</v>
      </c>
      <c r="H54" s="16">
        <v>0.32</v>
      </c>
      <c r="I54" s="16">
        <v>0.2278</v>
      </c>
      <c r="J54" s="16">
        <v>0.17</v>
      </c>
      <c r="K54" s="16">
        <v>0.12970000000000001</v>
      </c>
      <c r="L54" s="16">
        <v>9.7199999999999995E-2</v>
      </c>
      <c r="M54" s="16">
        <v>7.0000000000000007E-2</v>
      </c>
      <c r="N54" s="16">
        <v>0.05</v>
      </c>
      <c r="O54" s="16">
        <v>0.04</v>
      </c>
      <c r="P54" s="16">
        <v>0.03</v>
      </c>
      <c r="Q54" s="16">
        <v>0.02</v>
      </c>
      <c r="R54" s="16">
        <v>0.01</v>
      </c>
      <c r="S54" s="16">
        <v>0.01</v>
      </c>
      <c r="T54" s="16">
        <v>0</v>
      </c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6">
        <v>0</v>
      </c>
      <c r="AH54" s="16">
        <v>0</v>
      </c>
      <c r="AI54" s="16">
        <v>0</v>
      </c>
      <c r="AJ54" s="16">
        <v>0</v>
      </c>
      <c r="AK54" s="16">
        <v>0</v>
      </c>
      <c r="AL54" s="16">
        <v>0</v>
      </c>
      <c r="AM54" s="16">
        <v>0</v>
      </c>
      <c r="AN54" s="16">
        <v>0</v>
      </c>
      <c r="AO54" s="16">
        <v>0</v>
      </c>
      <c r="AP54" s="16">
        <v>0</v>
      </c>
      <c r="AQ54" s="16">
        <v>0</v>
      </c>
      <c r="AR54" s="16">
        <v>0</v>
      </c>
      <c r="AS54" s="16">
        <v>0</v>
      </c>
      <c r="AT54" s="16">
        <v>0</v>
      </c>
      <c r="AU54" s="16">
        <v>0</v>
      </c>
      <c r="AV54" s="16">
        <v>0</v>
      </c>
      <c r="AW54" s="16">
        <v>0</v>
      </c>
      <c r="AX54" s="16">
        <v>0</v>
      </c>
      <c r="AY54" s="16">
        <v>0</v>
      </c>
      <c r="AZ54" s="16">
        <v>0</v>
      </c>
      <c r="BA54" s="16">
        <v>0</v>
      </c>
      <c r="BB54" s="16">
        <v>0</v>
      </c>
      <c r="BC54" s="16">
        <v>0</v>
      </c>
      <c r="BD54" s="16">
        <v>0</v>
      </c>
      <c r="BE54" s="16">
        <v>3.3706E-2</v>
      </c>
      <c r="BG54" s="17">
        <v>51</v>
      </c>
      <c r="BH54" s="16">
        <v>3.3706E-2</v>
      </c>
    </row>
    <row r="55" spans="1:60" x14ac:dyDescent="0.3">
      <c r="A55" s="20">
        <v>0.51</v>
      </c>
      <c r="B55" s="17">
        <v>53</v>
      </c>
      <c r="C55" s="16">
        <v>0.51890000000000003</v>
      </c>
      <c r="D55" s="16"/>
      <c r="E55" s="4"/>
      <c r="F55" s="15">
        <v>52</v>
      </c>
      <c r="G55" s="16">
        <v>0.51559999999999995</v>
      </c>
      <c r="H55" s="16">
        <v>0.32</v>
      </c>
      <c r="I55" s="16">
        <v>0.23</v>
      </c>
      <c r="J55" s="16">
        <v>0.17</v>
      </c>
      <c r="K55" s="16">
        <v>0.13</v>
      </c>
      <c r="L55" s="16">
        <v>0.1</v>
      </c>
      <c r="M55" s="16">
        <v>7.0000000000000007E-2</v>
      </c>
      <c r="N55" s="16">
        <v>5.5800000000000002E-2</v>
      </c>
      <c r="O55" s="16">
        <v>0.04</v>
      </c>
      <c r="P55" s="16">
        <v>0.03</v>
      </c>
      <c r="Q55" s="16">
        <v>0.02</v>
      </c>
      <c r="R55" s="16">
        <v>0.01</v>
      </c>
      <c r="S55" s="16">
        <v>0.01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6">
        <v>0</v>
      </c>
      <c r="AH55" s="16">
        <v>0</v>
      </c>
      <c r="AI55" s="16">
        <v>0</v>
      </c>
      <c r="AJ55" s="16">
        <v>0</v>
      </c>
      <c r="AK55" s="16">
        <v>0</v>
      </c>
      <c r="AL55" s="16">
        <v>0</v>
      </c>
      <c r="AM55" s="16">
        <v>0</v>
      </c>
      <c r="AN55" s="16">
        <v>0</v>
      </c>
      <c r="AO55" s="16">
        <v>0</v>
      </c>
      <c r="AP55" s="16">
        <v>0</v>
      </c>
      <c r="AQ55" s="16">
        <v>0</v>
      </c>
      <c r="AR55" s="16">
        <v>0</v>
      </c>
      <c r="AS55" s="16">
        <v>0</v>
      </c>
      <c r="AT55" s="16">
        <v>0</v>
      </c>
      <c r="AU55" s="16">
        <v>0</v>
      </c>
      <c r="AV55" s="16">
        <v>0</v>
      </c>
      <c r="AW55" s="16">
        <v>0</v>
      </c>
      <c r="AX55" s="16">
        <v>0</v>
      </c>
      <c r="AY55" s="16">
        <v>0</v>
      </c>
      <c r="AZ55" s="16">
        <v>0</v>
      </c>
      <c r="BA55" s="16">
        <v>0</v>
      </c>
      <c r="BB55" s="16">
        <v>0</v>
      </c>
      <c r="BC55" s="16">
        <v>0</v>
      </c>
      <c r="BD55" s="16">
        <v>0</v>
      </c>
      <c r="BE55" s="16">
        <v>3.4028000000000003E-2</v>
      </c>
      <c r="BG55" s="17">
        <v>52</v>
      </c>
      <c r="BH55" s="16">
        <v>3.4028000000000003E-2</v>
      </c>
    </row>
    <row r="56" spans="1:60" x14ac:dyDescent="0.3">
      <c r="A56" s="20">
        <v>0.51</v>
      </c>
      <c r="B56" s="17">
        <v>54</v>
      </c>
      <c r="C56" s="16">
        <v>0.52029999999999998</v>
      </c>
      <c r="D56" s="16"/>
      <c r="E56" s="4"/>
      <c r="F56" s="15">
        <v>53</v>
      </c>
      <c r="G56" s="16">
        <v>0.51890000000000003</v>
      </c>
      <c r="H56" s="16">
        <v>0.32319999999999999</v>
      </c>
      <c r="I56" s="16">
        <v>0.23</v>
      </c>
      <c r="J56" s="16">
        <v>0.17</v>
      </c>
      <c r="K56" s="16">
        <v>0.13</v>
      </c>
      <c r="L56" s="16">
        <v>0.1</v>
      </c>
      <c r="M56" s="16">
        <v>7.7799999999999994E-2</v>
      </c>
      <c r="N56" s="16">
        <v>0.06</v>
      </c>
      <c r="O56" s="16">
        <v>0.04</v>
      </c>
      <c r="P56" s="16">
        <v>0.03</v>
      </c>
      <c r="Q56" s="16">
        <v>0.02</v>
      </c>
      <c r="R56" s="16">
        <v>0.01</v>
      </c>
      <c r="S56" s="16">
        <v>0.01</v>
      </c>
      <c r="T56" s="16">
        <v>2.7000000000000001E-3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0</v>
      </c>
      <c r="AL56" s="16">
        <v>0</v>
      </c>
      <c r="AM56" s="16">
        <v>0</v>
      </c>
      <c r="AN56" s="16">
        <v>0</v>
      </c>
      <c r="AO56" s="16">
        <v>0</v>
      </c>
      <c r="AP56" s="16">
        <v>0</v>
      </c>
      <c r="AQ56" s="16">
        <v>0</v>
      </c>
      <c r="AR56" s="16">
        <v>0</v>
      </c>
      <c r="AS56" s="16">
        <v>0</v>
      </c>
      <c r="AT56" s="16">
        <v>0</v>
      </c>
      <c r="AU56" s="16">
        <v>0</v>
      </c>
      <c r="AV56" s="16">
        <v>0</v>
      </c>
      <c r="AW56" s="16">
        <v>0</v>
      </c>
      <c r="AX56" s="16">
        <v>0</v>
      </c>
      <c r="AY56" s="16">
        <v>0</v>
      </c>
      <c r="AZ56" s="16">
        <v>0</v>
      </c>
      <c r="BA56" s="16">
        <v>0</v>
      </c>
      <c r="BB56" s="16">
        <v>0</v>
      </c>
      <c r="BC56" s="16">
        <v>0</v>
      </c>
      <c r="BD56" s="16">
        <v>0</v>
      </c>
      <c r="BE56" s="16">
        <v>3.445200000000001E-2</v>
      </c>
      <c r="BG56" s="17">
        <v>53</v>
      </c>
      <c r="BH56" s="16">
        <v>3.445200000000001E-2</v>
      </c>
    </row>
    <row r="57" spans="1:60" x14ac:dyDescent="0.3">
      <c r="A57" s="20">
        <v>0.51</v>
      </c>
      <c r="B57" s="17">
        <v>55</v>
      </c>
      <c r="C57" s="16">
        <v>0.52680000000000005</v>
      </c>
      <c r="D57" s="16"/>
      <c r="E57" s="4"/>
      <c r="F57" s="15">
        <v>54</v>
      </c>
      <c r="G57" s="16">
        <v>0.52029999999999998</v>
      </c>
      <c r="H57" s="16">
        <v>0.33</v>
      </c>
      <c r="I57" s="16">
        <v>0.2306</v>
      </c>
      <c r="J57" s="16">
        <v>0.17249999999999999</v>
      </c>
      <c r="K57" s="16">
        <v>0.13</v>
      </c>
      <c r="L57" s="16">
        <v>0.1</v>
      </c>
      <c r="M57" s="16">
        <v>0.08</v>
      </c>
      <c r="N57" s="16">
        <v>0.06</v>
      </c>
      <c r="O57" s="16">
        <v>4.1700000000000001E-2</v>
      </c>
      <c r="P57" s="16">
        <v>0.03</v>
      </c>
      <c r="Q57" s="16">
        <v>0.02</v>
      </c>
      <c r="R57" s="16">
        <v>1.8100000000000002E-2</v>
      </c>
      <c r="S57" s="16">
        <v>0.01</v>
      </c>
      <c r="T57" s="16">
        <v>0.01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0</v>
      </c>
      <c r="AL57" s="16">
        <v>0</v>
      </c>
      <c r="AM57" s="16">
        <v>0</v>
      </c>
      <c r="AN57" s="16">
        <v>0</v>
      </c>
      <c r="AO57" s="16">
        <v>0</v>
      </c>
      <c r="AP57" s="16">
        <v>0</v>
      </c>
      <c r="AQ57" s="16">
        <v>0</v>
      </c>
      <c r="AR57" s="16">
        <v>0</v>
      </c>
      <c r="AS57" s="16">
        <v>0</v>
      </c>
      <c r="AT57" s="16">
        <v>0</v>
      </c>
      <c r="AU57" s="16">
        <v>0</v>
      </c>
      <c r="AV57" s="16">
        <v>0</v>
      </c>
      <c r="AW57" s="16">
        <v>0</v>
      </c>
      <c r="AX57" s="16">
        <v>0</v>
      </c>
      <c r="AY57" s="16">
        <v>0</v>
      </c>
      <c r="AZ57" s="16">
        <v>0</v>
      </c>
      <c r="BA57" s="16">
        <v>0</v>
      </c>
      <c r="BB57" s="16">
        <v>0</v>
      </c>
      <c r="BC57" s="16">
        <v>0</v>
      </c>
      <c r="BD57" s="16">
        <v>0</v>
      </c>
      <c r="BE57" s="16">
        <v>3.5064000000000005E-2</v>
      </c>
      <c r="BG57" s="17">
        <v>54</v>
      </c>
      <c r="BH57" s="16">
        <v>3.5064000000000005E-2</v>
      </c>
    </row>
    <row r="58" spans="1:60" x14ac:dyDescent="0.3">
      <c r="A58" s="20">
        <v>0.51</v>
      </c>
      <c r="B58" s="17">
        <v>56</v>
      </c>
      <c r="C58" s="16">
        <v>0.53159999999999996</v>
      </c>
      <c r="D58" s="16"/>
      <c r="E58" s="4"/>
      <c r="F58" s="15">
        <v>55</v>
      </c>
      <c r="G58" s="16">
        <v>0.52680000000000005</v>
      </c>
      <c r="H58" s="16">
        <v>0.33110000000000001</v>
      </c>
      <c r="I58" s="16">
        <v>0.2397</v>
      </c>
      <c r="J58" s="16">
        <v>0.18</v>
      </c>
      <c r="K58" s="16">
        <v>0.13780000000000001</v>
      </c>
      <c r="L58" s="16">
        <v>0.10349999999999999</v>
      </c>
      <c r="M58" s="16">
        <v>0.08</v>
      </c>
      <c r="N58" s="16">
        <v>0.06</v>
      </c>
      <c r="O58" s="16">
        <v>0.05</v>
      </c>
      <c r="P58" s="16">
        <v>3.3000000000000002E-2</v>
      </c>
      <c r="Q58" s="16">
        <v>2.3199999999999998E-2</v>
      </c>
      <c r="R58" s="16">
        <v>0.02</v>
      </c>
      <c r="S58" s="16">
        <v>0.01</v>
      </c>
      <c r="T58" s="16">
        <v>0.01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0</v>
      </c>
      <c r="AH58" s="16">
        <v>0</v>
      </c>
      <c r="AI58" s="16">
        <v>0</v>
      </c>
      <c r="AJ58" s="16">
        <v>0</v>
      </c>
      <c r="AK58" s="16">
        <v>0</v>
      </c>
      <c r="AL58" s="16">
        <v>0</v>
      </c>
      <c r="AM58" s="16">
        <v>0</v>
      </c>
      <c r="AN58" s="16">
        <v>0</v>
      </c>
      <c r="AO58" s="16">
        <v>0</v>
      </c>
      <c r="AP58" s="16">
        <v>0</v>
      </c>
      <c r="AQ58" s="16">
        <v>0</v>
      </c>
      <c r="AR58" s="16">
        <v>0</v>
      </c>
      <c r="AS58" s="16">
        <v>0</v>
      </c>
      <c r="AT58" s="16">
        <v>0</v>
      </c>
      <c r="AU58" s="16">
        <v>0</v>
      </c>
      <c r="AV58" s="16">
        <v>0</v>
      </c>
      <c r="AW58" s="16">
        <v>0</v>
      </c>
      <c r="AX58" s="16">
        <v>0</v>
      </c>
      <c r="AY58" s="16">
        <v>0</v>
      </c>
      <c r="AZ58" s="16">
        <v>0</v>
      </c>
      <c r="BA58" s="16">
        <v>0</v>
      </c>
      <c r="BB58" s="16">
        <v>0</v>
      </c>
      <c r="BC58" s="16">
        <v>0</v>
      </c>
      <c r="BD58" s="16">
        <v>0</v>
      </c>
      <c r="BE58" s="16">
        <v>3.6101999999999995E-2</v>
      </c>
      <c r="BG58" s="17">
        <v>55</v>
      </c>
      <c r="BH58" s="16">
        <v>3.6101999999999995E-2</v>
      </c>
    </row>
    <row r="59" spans="1:60" x14ac:dyDescent="0.3">
      <c r="A59" s="20">
        <v>0.51</v>
      </c>
      <c r="B59" s="17">
        <v>57</v>
      </c>
      <c r="C59" s="16">
        <v>0.53739999999999999</v>
      </c>
      <c r="D59" s="16"/>
      <c r="E59" s="4"/>
      <c r="F59" s="15">
        <v>56</v>
      </c>
      <c r="G59" s="16">
        <v>0.53159999999999996</v>
      </c>
      <c r="H59" s="16">
        <v>0.34</v>
      </c>
      <c r="I59" s="16">
        <v>0.24</v>
      </c>
      <c r="J59" s="16">
        <v>0.18</v>
      </c>
      <c r="K59" s="16">
        <v>0.14000000000000001</v>
      </c>
      <c r="L59" s="16">
        <v>0.11</v>
      </c>
      <c r="M59" s="16">
        <v>0.08</v>
      </c>
      <c r="N59" s="16">
        <v>6.2199999999999998E-2</v>
      </c>
      <c r="O59" s="16">
        <v>0.05</v>
      </c>
      <c r="P59" s="16">
        <v>0.04</v>
      </c>
      <c r="Q59" s="16">
        <v>0.03</v>
      </c>
      <c r="R59" s="16">
        <v>0.02</v>
      </c>
      <c r="S59" s="16">
        <v>0.01</v>
      </c>
      <c r="T59" s="16">
        <v>0.01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6">
        <v>0</v>
      </c>
      <c r="AH59" s="16">
        <v>0</v>
      </c>
      <c r="AI59" s="16">
        <v>0</v>
      </c>
      <c r="AJ59" s="16">
        <v>0</v>
      </c>
      <c r="AK59" s="16">
        <v>0</v>
      </c>
      <c r="AL59" s="16">
        <v>0</v>
      </c>
      <c r="AM59" s="16">
        <v>0</v>
      </c>
      <c r="AN59" s="16">
        <v>0</v>
      </c>
      <c r="AO59" s="16">
        <v>0</v>
      </c>
      <c r="AP59" s="16">
        <v>0</v>
      </c>
      <c r="AQ59" s="16">
        <v>0</v>
      </c>
      <c r="AR59" s="16">
        <v>0</v>
      </c>
      <c r="AS59" s="16">
        <v>0</v>
      </c>
      <c r="AT59" s="16">
        <v>0</v>
      </c>
      <c r="AU59" s="16">
        <v>0</v>
      </c>
      <c r="AV59" s="16">
        <v>0</v>
      </c>
      <c r="AW59" s="16">
        <v>0</v>
      </c>
      <c r="AX59" s="16">
        <v>0</v>
      </c>
      <c r="AY59" s="16">
        <v>0</v>
      </c>
      <c r="AZ59" s="16">
        <v>0</v>
      </c>
      <c r="BA59" s="16">
        <v>0</v>
      </c>
      <c r="BB59" s="16">
        <v>0</v>
      </c>
      <c r="BC59" s="16">
        <v>0</v>
      </c>
      <c r="BD59" s="16">
        <v>0</v>
      </c>
      <c r="BE59" s="16">
        <v>3.6876000000000006E-2</v>
      </c>
      <c r="BG59" s="17">
        <v>56</v>
      </c>
      <c r="BH59" s="16">
        <v>3.6876000000000006E-2</v>
      </c>
    </row>
    <row r="60" spans="1:60" x14ac:dyDescent="0.3">
      <c r="A60" s="20">
        <v>0.51</v>
      </c>
      <c r="B60" s="17">
        <v>58</v>
      </c>
      <c r="C60" s="16">
        <v>0.54110000000000003</v>
      </c>
      <c r="D60" s="16"/>
      <c r="E60" s="4"/>
      <c r="F60" s="15">
        <v>57</v>
      </c>
      <c r="G60" s="16">
        <v>0.53739999999999999</v>
      </c>
      <c r="H60" s="16">
        <v>0.34</v>
      </c>
      <c r="I60" s="16">
        <v>0.24759999999999999</v>
      </c>
      <c r="J60" s="16">
        <v>0.18629999999999999</v>
      </c>
      <c r="K60" s="16">
        <v>0.14000000000000001</v>
      </c>
      <c r="L60" s="16">
        <v>0.11</v>
      </c>
      <c r="M60" s="16">
        <v>8.9499999999999996E-2</v>
      </c>
      <c r="N60" s="16">
        <v>7.0000000000000007E-2</v>
      </c>
      <c r="O60" s="16">
        <v>0.05</v>
      </c>
      <c r="P60" s="16">
        <v>0.04</v>
      </c>
      <c r="Q60" s="16">
        <v>0.03</v>
      </c>
      <c r="R60" s="16">
        <v>0.02</v>
      </c>
      <c r="S60" s="16">
        <v>1.03E-2</v>
      </c>
      <c r="T60" s="16">
        <v>0.01</v>
      </c>
      <c r="U60" s="16">
        <v>8.3999999999999995E-3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</v>
      </c>
      <c r="AH60" s="16">
        <v>0</v>
      </c>
      <c r="AI60" s="16">
        <v>0</v>
      </c>
      <c r="AJ60" s="16">
        <v>0</v>
      </c>
      <c r="AK60" s="16">
        <v>0</v>
      </c>
      <c r="AL60" s="16">
        <v>0</v>
      </c>
      <c r="AM60" s="16">
        <v>0</v>
      </c>
      <c r="AN60" s="16">
        <v>0</v>
      </c>
      <c r="AO60" s="16">
        <v>0</v>
      </c>
      <c r="AP60" s="16">
        <v>0</v>
      </c>
      <c r="AQ60" s="16">
        <v>0</v>
      </c>
      <c r="AR60" s="16">
        <v>0</v>
      </c>
      <c r="AS60" s="16">
        <v>0</v>
      </c>
      <c r="AT60" s="16">
        <v>0</v>
      </c>
      <c r="AU60" s="16">
        <v>0</v>
      </c>
      <c r="AV60" s="16">
        <v>0</v>
      </c>
      <c r="AW60" s="16">
        <v>0</v>
      </c>
      <c r="AX60" s="16">
        <v>0</v>
      </c>
      <c r="AY60" s="16">
        <v>0</v>
      </c>
      <c r="AZ60" s="16">
        <v>0</v>
      </c>
      <c r="BA60" s="16">
        <v>0</v>
      </c>
      <c r="BB60" s="16">
        <v>0</v>
      </c>
      <c r="BC60" s="16">
        <v>0</v>
      </c>
      <c r="BD60" s="16">
        <v>0</v>
      </c>
      <c r="BE60" s="16">
        <v>3.7789999999999997E-2</v>
      </c>
      <c r="BG60" s="17">
        <v>57</v>
      </c>
      <c r="BH60" s="16">
        <v>3.7789999999999997E-2</v>
      </c>
    </row>
    <row r="61" spans="1:60" x14ac:dyDescent="0.3">
      <c r="A61" s="20">
        <v>0.51</v>
      </c>
      <c r="B61" s="17">
        <v>59</v>
      </c>
      <c r="C61" s="16">
        <v>0.54920000000000002</v>
      </c>
      <c r="D61" s="16"/>
      <c r="E61" s="4"/>
      <c r="F61" s="15">
        <v>58</v>
      </c>
      <c r="G61" s="16">
        <v>0.54110000000000003</v>
      </c>
      <c r="H61" s="16">
        <v>0.3478</v>
      </c>
      <c r="I61" s="16">
        <v>0.25</v>
      </c>
      <c r="J61" s="16">
        <v>0.19</v>
      </c>
      <c r="K61" s="16">
        <v>0.14949999999999999</v>
      </c>
      <c r="L61" s="16">
        <v>0.1149</v>
      </c>
      <c r="M61" s="16">
        <v>0.09</v>
      </c>
      <c r="N61" s="16">
        <v>7.0000000000000007E-2</v>
      </c>
      <c r="O61" s="16">
        <v>5.5100000000000003E-2</v>
      </c>
      <c r="P61" s="16">
        <v>0.04</v>
      </c>
      <c r="Q61" s="16">
        <v>0.03</v>
      </c>
      <c r="R61" s="16">
        <v>0.02</v>
      </c>
      <c r="S61" s="16">
        <v>0.02</v>
      </c>
      <c r="T61" s="16">
        <v>0.01</v>
      </c>
      <c r="U61" s="16">
        <v>0.01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0</v>
      </c>
      <c r="AH61" s="16">
        <v>0</v>
      </c>
      <c r="AI61" s="16">
        <v>0</v>
      </c>
      <c r="AJ61" s="16">
        <v>0</v>
      </c>
      <c r="AK61" s="16">
        <v>0</v>
      </c>
      <c r="AL61" s="16">
        <v>0</v>
      </c>
      <c r="AM61" s="16">
        <v>0</v>
      </c>
      <c r="AN61" s="16">
        <v>0</v>
      </c>
      <c r="AO61" s="16">
        <v>0</v>
      </c>
      <c r="AP61" s="16">
        <v>0</v>
      </c>
      <c r="AQ61" s="16">
        <v>0</v>
      </c>
      <c r="AR61" s="16">
        <v>0</v>
      </c>
      <c r="AS61" s="16">
        <v>0</v>
      </c>
      <c r="AT61" s="16">
        <v>0</v>
      </c>
      <c r="AU61" s="16">
        <v>0</v>
      </c>
      <c r="AV61" s="16">
        <v>0</v>
      </c>
      <c r="AW61" s="16">
        <v>0</v>
      </c>
      <c r="AX61" s="16">
        <v>0</v>
      </c>
      <c r="AY61" s="16">
        <v>0</v>
      </c>
      <c r="AZ61" s="16">
        <v>0</v>
      </c>
      <c r="BA61" s="16">
        <v>0</v>
      </c>
      <c r="BB61" s="16">
        <v>0</v>
      </c>
      <c r="BC61" s="16">
        <v>0</v>
      </c>
      <c r="BD61" s="16">
        <v>0</v>
      </c>
      <c r="BE61" s="16">
        <v>3.8768000000000004E-2</v>
      </c>
      <c r="BG61" s="17">
        <v>58</v>
      </c>
      <c r="BH61" s="16">
        <v>3.8768000000000004E-2</v>
      </c>
    </row>
    <row r="62" spans="1:60" x14ac:dyDescent="0.3">
      <c r="A62" s="20">
        <v>0.51</v>
      </c>
      <c r="B62" s="17">
        <v>60</v>
      </c>
      <c r="C62" s="16">
        <v>0.55710000000000004</v>
      </c>
      <c r="D62" s="16"/>
      <c r="E62" s="4"/>
      <c r="F62" s="15">
        <v>59</v>
      </c>
      <c r="G62" s="16">
        <v>0.54920000000000002</v>
      </c>
      <c r="H62" s="16">
        <v>0.3508</v>
      </c>
      <c r="I62" s="16">
        <v>0.25659999999999999</v>
      </c>
      <c r="J62" s="16">
        <v>0.19389999999999999</v>
      </c>
      <c r="K62" s="16">
        <v>0.15</v>
      </c>
      <c r="L62" s="16">
        <v>0.12</v>
      </c>
      <c r="M62" s="16">
        <v>9.3700000000000006E-2</v>
      </c>
      <c r="N62" s="16">
        <v>7.3700000000000002E-2</v>
      </c>
      <c r="O62" s="16">
        <v>0.06</v>
      </c>
      <c r="P62" s="16">
        <v>4.5499999999999999E-2</v>
      </c>
      <c r="Q62" s="16">
        <v>3.2599999999999997E-2</v>
      </c>
      <c r="R62" s="16">
        <v>2.58E-2</v>
      </c>
      <c r="S62" s="16">
        <v>0.02</v>
      </c>
      <c r="T62" s="16">
        <v>0.01</v>
      </c>
      <c r="U62" s="16">
        <v>0.01</v>
      </c>
      <c r="V62" s="16">
        <v>3.3999999999999998E-3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0</v>
      </c>
      <c r="AN62" s="16">
        <v>0</v>
      </c>
      <c r="AO62" s="16">
        <v>0</v>
      </c>
      <c r="AP62" s="16">
        <v>0</v>
      </c>
      <c r="AQ62" s="16">
        <v>0</v>
      </c>
      <c r="AR62" s="16">
        <v>0</v>
      </c>
      <c r="AS62" s="16">
        <v>0</v>
      </c>
      <c r="AT62" s="16">
        <v>0</v>
      </c>
      <c r="AU62" s="16">
        <v>0</v>
      </c>
      <c r="AV62" s="16">
        <v>0</v>
      </c>
      <c r="AW62" s="16">
        <v>0</v>
      </c>
      <c r="AX62" s="16">
        <v>0</v>
      </c>
      <c r="AY62" s="16">
        <v>0</v>
      </c>
      <c r="AZ62" s="16">
        <v>0</v>
      </c>
      <c r="BA62" s="16">
        <v>0</v>
      </c>
      <c r="BB62" s="16">
        <v>0</v>
      </c>
      <c r="BC62" s="16">
        <v>0</v>
      </c>
      <c r="BD62" s="16">
        <v>0</v>
      </c>
      <c r="BE62" s="16">
        <v>3.9904000000000009E-2</v>
      </c>
      <c r="BG62" s="17">
        <v>59</v>
      </c>
      <c r="BH62" s="16">
        <v>3.9904000000000009E-2</v>
      </c>
    </row>
    <row r="63" spans="1:60" x14ac:dyDescent="0.3">
      <c r="A63" s="20">
        <v>0.51</v>
      </c>
      <c r="B63" s="17">
        <v>61</v>
      </c>
      <c r="C63" s="16">
        <v>0.56100000000000005</v>
      </c>
      <c r="D63" s="16"/>
      <c r="E63" s="4"/>
      <c r="F63" s="15">
        <v>60</v>
      </c>
      <c r="G63" s="16">
        <v>0.55710000000000004</v>
      </c>
      <c r="H63" s="16">
        <v>0.36</v>
      </c>
      <c r="I63" s="16">
        <v>0.26</v>
      </c>
      <c r="J63" s="16">
        <v>0.2</v>
      </c>
      <c r="K63" s="16">
        <v>0.15790000000000001</v>
      </c>
      <c r="L63" s="16">
        <v>0.1221</v>
      </c>
      <c r="M63" s="16">
        <v>0.1</v>
      </c>
      <c r="N63" s="16">
        <v>0.08</v>
      </c>
      <c r="O63" s="16">
        <v>0.06</v>
      </c>
      <c r="P63" s="16">
        <v>0.05</v>
      </c>
      <c r="Q63" s="16">
        <v>0.04</v>
      </c>
      <c r="R63" s="16">
        <v>0.03</v>
      </c>
      <c r="S63" s="16">
        <v>0.02</v>
      </c>
      <c r="T63" s="16">
        <v>1.32E-2</v>
      </c>
      <c r="U63" s="16">
        <v>0.01</v>
      </c>
      <c r="V63" s="16">
        <v>0.01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0</v>
      </c>
      <c r="AN63" s="16">
        <v>0</v>
      </c>
      <c r="AO63" s="16">
        <v>0</v>
      </c>
      <c r="AP63" s="16">
        <v>0</v>
      </c>
      <c r="AQ63" s="16">
        <v>0</v>
      </c>
      <c r="AR63" s="16">
        <v>0</v>
      </c>
      <c r="AS63" s="16">
        <v>0</v>
      </c>
      <c r="AT63" s="16">
        <v>0</v>
      </c>
      <c r="AU63" s="16">
        <v>0</v>
      </c>
      <c r="AV63" s="16">
        <v>0</v>
      </c>
      <c r="AW63" s="16">
        <v>0</v>
      </c>
      <c r="AX63" s="16">
        <v>0</v>
      </c>
      <c r="AY63" s="16">
        <v>0</v>
      </c>
      <c r="AZ63" s="16">
        <v>0</v>
      </c>
      <c r="BA63" s="16">
        <v>0</v>
      </c>
      <c r="BB63" s="16">
        <v>0</v>
      </c>
      <c r="BC63" s="16">
        <v>0</v>
      </c>
      <c r="BD63" s="16">
        <v>0</v>
      </c>
      <c r="BE63" s="16">
        <v>4.1405999999999991E-2</v>
      </c>
      <c r="BG63" s="17">
        <v>60</v>
      </c>
      <c r="BH63" s="16">
        <v>4.1405999999999991E-2</v>
      </c>
    </row>
    <row r="64" spans="1:60" x14ac:dyDescent="0.3">
      <c r="A64" s="20">
        <v>0.51</v>
      </c>
      <c r="B64" s="17">
        <v>62</v>
      </c>
      <c r="C64" s="16">
        <v>0.56999999999999995</v>
      </c>
      <c r="D64" s="16"/>
      <c r="E64" s="4"/>
      <c r="F64" s="15">
        <v>61</v>
      </c>
      <c r="G64" s="16">
        <v>0.56100000000000005</v>
      </c>
      <c r="H64" s="16">
        <v>0.3654</v>
      </c>
      <c r="I64" s="16">
        <v>0.26769999999999999</v>
      </c>
      <c r="J64" s="16">
        <v>0.2051</v>
      </c>
      <c r="K64" s="16">
        <v>0.16</v>
      </c>
      <c r="L64" s="16">
        <v>0.13</v>
      </c>
      <c r="M64" s="16">
        <v>0.10100000000000001</v>
      </c>
      <c r="N64" s="16">
        <v>0.08</v>
      </c>
      <c r="O64" s="16">
        <v>6.7400000000000002E-2</v>
      </c>
      <c r="P64" s="16">
        <v>0.05</v>
      </c>
      <c r="Q64" s="16">
        <v>0.04</v>
      </c>
      <c r="R64" s="16">
        <v>0.03</v>
      </c>
      <c r="S64" s="16">
        <v>0.02</v>
      </c>
      <c r="T64" s="16">
        <v>0.02</v>
      </c>
      <c r="U64" s="16">
        <v>0.01</v>
      </c>
      <c r="V64" s="16">
        <v>0.01</v>
      </c>
      <c r="W64" s="16">
        <v>1.2999999999999999E-3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0</v>
      </c>
      <c r="AM64" s="16">
        <v>0</v>
      </c>
      <c r="AN64" s="16">
        <v>0</v>
      </c>
      <c r="AO64" s="16">
        <v>0</v>
      </c>
      <c r="AP64" s="16">
        <v>0</v>
      </c>
      <c r="AQ64" s="16">
        <v>0</v>
      </c>
      <c r="AR64" s="16">
        <v>0</v>
      </c>
      <c r="AS64" s="16">
        <v>0</v>
      </c>
      <c r="AT64" s="16">
        <v>0</v>
      </c>
      <c r="AU64" s="16">
        <v>0</v>
      </c>
      <c r="AV64" s="16">
        <v>0</v>
      </c>
      <c r="AW64" s="16">
        <v>0</v>
      </c>
      <c r="AX64" s="16">
        <v>0</v>
      </c>
      <c r="AY64" s="16">
        <v>0</v>
      </c>
      <c r="AZ64" s="16">
        <v>0</v>
      </c>
      <c r="BA64" s="16">
        <v>0</v>
      </c>
      <c r="BB64" s="16">
        <v>0</v>
      </c>
      <c r="BC64" s="16">
        <v>0</v>
      </c>
      <c r="BD64" s="16">
        <v>0</v>
      </c>
      <c r="BE64" s="16">
        <v>4.2377999999999992E-2</v>
      </c>
      <c r="BG64" s="17">
        <v>61</v>
      </c>
      <c r="BH64" s="16">
        <v>4.2377999999999992E-2</v>
      </c>
    </row>
    <row r="65" spans="1:60" x14ac:dyDescent="0.3">
      <c r="A65" s="20">
        <v>0.51</v>
      </c>
      <c r="B65" s="17">
        <v>63</v>
      </c>
      <c r="C65" s="16">
        <v>0.57899999999999996</v>
      </c>
      <c r="D65" s="16"/>
      <c r="E65" s="4"/>
      <c r="F65" s="15">
        <v>62</v>
      </c>
      <c r="G65" s="16">
        <v>0.56999999999999995</v>
      </c>
      <c r="H65" s="16">
        <v>0.37030000000000002</v>
      </c>
      <c r="I65" s="16">
        <v>0.27210000000000001</v>
      </c>
      <c r="J65" s="16">
        <v>0.21</v>
      </c>
      <c r="K65" s="16">
        <v>0.16850000000000001</v>
      </c>
      <c r="L65" s="16">
        <v>0.1318</v>
      </c>
      <c r="M65" s="16">
        <v>0.11</v>
      </c>
      <c r="N65" s="16">
        <v>8.9499999999999996E-2</v>
      </c>
      <c r="O65" s="16">
        <v>7.0000000000000007E-2</v>
      </c>
      <c r="P65" s="16">
        <v>5.7700000000000001E-2</v>
      </c>
      <c r="Q65" s="16">
        <v>4.3299999999999998E-2</v>
      </c>
      <c r="R65" s="16">
        <v>3.3300000000000003E-2</v>
      </c>
      <c r="S65" s="16">
        <v>2.8500000000000001E-2</v>
      </c>
      <c r="T65" s="16">
        <v>0.02</v>
      </c>
      <c r="U65" s="16">
        <v>0.01</v>
      </c>
      <c r="V65" s="16">
        <v>0.01</v>
      </c>
      <c r="W65" s="16">
        <v>0.01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</v>
      </c>
      <c r="AI65" s="16">
        <v>0</v>
      </c>
      <c r="AJ65" s="16">
        <v>0</v>
      </c>
      <c r="AK65" s="16">
        <v>0</v>
      </c>
      <c r="AL65" s="16">
        <v>0</v>
      </c>
      <c r="AM65" s="16">
        <v>0</v>
      </c>
      <c r="AN65" s="16">
        <v>0</v>
      </c>
      <c r="AO65" s="16">
        <v>0</v>
      </c>
      <c r="AP65" s="16">
        <v>0</v>
      </c>
      <c r="AQ65" s="16">
        <v>0</v>
      </c>
      <c r="AR65" s="16">
        <v>0</v>
      </c>
      <c r="AS65" s="16">
        <v>0</v>
      </c>
      <c r="AT65" s="16">
        <v>0</v>
      </c>
      <c r="AU65" s="16">
        <v>0</v>
      </c>
      <c r="AV65" s="16">
        <v>0</v>
      </c>
      <c r="AW65" s="16">
        <v>0</v>
      </c>
      <c r="AX65" s="16">
        <v>0</v>
      </c>
      <c r="AY65" s="16">
        <v>0</v>
      </c>
      <c r="AZ65" s="16">
        <v>0</v>
      </c>
      <c r="BA65" s="16">
        <v>0</v>
      </c>
      <c r="BB65" s="16">
        <v>0</v>
      </c>
      <c r="BC65" s="16">
        <v>0</v>
      </c>
      <c r="BD65" s="16">
        <v>0</v>
      </c>
      <c r="BE65" s="16">
        <v>4.4099999999999993E-2</v>
      </c>
      <c r="BG65" s="17">
        <v>62</v>
      </c>
      <c r="BH65" s="16">
        <v>4.4099999999999993E-2</v>
      </c>
    </row>
    <row r="66" spans="1:60" x14ac:dyDescent="0.3">
      <c r="A66" s="20">
        <v>0.51</v>
      </c>
      <c r="B66" s="17">
        <v>64</v>
      </c>
      <c r="C66" s="16">
        <v>0.58850000000000002</v>
      </c>
      <c r="D66" s="16"/>
      <c r="E66" s="4"/>
      <c r="F66" s="15">
        <v>63</v>
      </c>
      <c r="G66" s="16">
        <v>0.57899999999999996</v>
      </c>
      <c r="H66" s="16">
        <v>0.37930000000000003</v>
      </c>
      <c r="I66" s="16">
        <v>0.28000000000000003</v>
      </c>
      <c r="J66" s="16">
        <v>0.218</v>
      </c>
      <c r="K66" s="16">
        <v>0.17249999999999999</v>
      </c>
      <c r="L66" s="16">
        <v>0.14000000000000001</v>
      </c>
      <c r="M66" s="16">
        <v>0.11169999999999999</v>
      </c>
      <c r="N66" s="16">
        <v>0.09</v>
      </c>
      <c r="O66" s="16">
        <v>7.4700000000000003E-2</v>
      </c>
      <c r="P66" s="16">
        <v>0.06</v>
      </c>
      <c r="Q66" s="16">
        <v>0.05</v>
      </c>
      <c r="R66" s="16">
        <v>0.04</v>
      </c>
      <c r="S66" s="16">
        <v>0.03</v>
      </c>
      <c r="T66" s="16">
        <v>0.02</v>
      </c>
      <c r="U66" s="16">
        <v>1.9800000000000002E-2</v>
      </c>
      <c r="V66" s="16">
        <v>0.01</v>
      </c>
      <c r="W66" s="16">
        <v>0.01</v>
      </c>
      <c r="X66" s="16">
        <v>1.5E-3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0</v>
      </c>
      <c r="AH66" s="16">
        <v>0</v>
      </c>
      <c r="AI66" s="16">
        <v>0</v>
      </c>
      <c r="AJ66" s="16">
        <v>0</v>
      </c>
      <c r="AK66" s="16">
        <v>0</v>
      </c>
      <c r="AL66" s="16">
        <v>0</v>
      </c>
      <c r="AM66" s="16">
        <v>0</v>
      </c>
      <c r="AN66" s="16">
        <v>0</v>
      </c>
      <c r="AO66" s="16">
        <v>0</v>
      </c>
      <c r="AP66" s="16">
        <v>0</v>
      </c>
      <c r="AQ66" s="16">
        <v>0</v>
      </c>
      <c r="AR66" s="16">
        <v>0</v>
      </c>
      <c r="AS66" s="16">
        <v>0</v>
      </c>
      <c r="AT66" s="16">
        <v>0</v>
      </c>
      <c r="AU66" s="16">
        <v>0</v>
      </c>
      <c r="AV66" s="16">
        <v>0</v>
      </c>
      <c r="AW66" s="16">
        <v>0</v>
      </c>
      <c r="AX66" s="16">
        <v>0</v>
      </c>
      <c r="AY66" s="16">
        <v>0</v>
      </c>
      <c r="AZ66" s="16">
        <v>0</v>
      </c>
      <c r="BA66" s="16">
        <v>0</v>
      </c>
      <c r="BB66" s="16">
        <v>0</v>
      </c>
      <c r="BC66" s="16">
        <v>0</v>
      </c>
      <c r="BD66" s="16">
        <v>0</v>
      </c>
      <c r="BE66" s="16">
        <v>4.5729999999999993E-2</v>
      </c>
      <c r="BG66" s="17">
        <v>63</v>
      </c>
      <c r="BH66" s="16">
        <v>4.5729999999999993E-2</v>
      </c>
    </row>
    <row r="67" spans="1:60" x14ac:dyDescent="0.3">
      <c r="A67" s="20">
        <v>0.51</v>
      </c>
      <c r="B67" s="17">
        <v>65</v>
      </c>
      <c r="C67" s="16">
        <v>0.59899999999999998</v>
      </c>
      <c r="D67" s="16"/>
      <c r="E67" s="4"/>
      <c r="F67" s="15">
        <v>64</v>
      </c>
      <c r="G67" s="16">
        <v>0.58850000000000002</v>
      </c>
      <c r="H67" s="16">
        <v>0.38800000000000001</v>
      </c>
      <c r="I67" s="16">
        <v>0.28899999999999998</v>
      </c>
      <c r="J67" s="16">
        <v>0.224</v>
      </c>
      <c r="K67" s="16">
        <v>0.18</v>
      </c>
      <c r="L67" s="16">
        <v>0.1462</v>
      </c>
      <c r="M67" s="16">
        <v>0.12</v>
      </c>
      <c r="N67" s="16">
        <v>9.9500000000000005E-2</v>
      </c>
      <c r="O67" s="16">
        <v>0.08</v>
      </c>
      <c r="P67" s="16">
        <v>6.5000000000000002E-2</v>
      </c>
      <c r="Q67" s="16">
        <v>0.05</v>
      </c>
      <c r="R67" s="16">
        <v>0.04</v>
      </c>
      <c r="S67" s="16">
        <v>0.03</v>
      </c>
      <c r="T67" s="16">
        <v>2.63E-2</v>
      </c>
      <c r="U67" s="16">
        <v>0.02</v>
      </c>
      <c r="V67" s="16">
        <v>0.01</v>
      </c>
      <c r="W67" s="16">
        <v>0.01</v>
      </c>
      <c r="X67" s="16">
        <v>0.01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6">
        <v>0</v>
      </c>
      <c r="AH67" s="16">
        <v>0</v>
      </c>
      <c r="AI67" s="16">
        <v>0</v>
      </c>
      <c r="AJ67" s="16">
        <v>0</v>
      </c>
      <c r="AK67" s="16">
        <v>0</v>
      </c>
      <c r="AL67" s="16">
        <v>0</v>
      </c>
      <c r="AM67" s="16">
        <v>0</v>
      </c>
      <c r="AN67" s="16">
        <v>0</v>
      </c>
      <c r="AO67" s="16">
        <v>0</v>
      </c>
      <c r="AP67" s="16">
        <v>0</v>
      </c>
      <c r="AQ67" s="16">
        <v>0</v>
      </c>
      <c r="AR67" s="16">
        <v>0</v>
      </c>
      <c r="AS67" s="16">
        <v>0</v>
      </c>
      <c r="AT67" s="16">
        <v>0</v>
      </c>
      <c r="AU67" s="16">
        <v>0</v>
      </c>
      <c r="AV67" s="16">
        <v>0</v>
      </c>
      <c r="AW67" s="16">
        <v>0</v>
      </c>
      <c r="AX67" s="16">
        <v>0</v>
      </c>
      <c r="AY67" s="16">
        <v>0</v>
      </c>
      <c r="AZ67" s="16">
        <v>0</v>
      </c>
      <c r="BA67" s="16">
        <v>0</v>
      </c>
      <c r="BB67" s="16">
        <v>0</v>
      </c>
      <c r="BC67" s="16">
        <v>0</v>
      </c>
      <c r="BD67" s="16">
        <v>0</v>
      </c>
      <c r="BE67" s="16">
        <v>4.7529999999999982E-2</v>
      </c>
      <c r="BG67" s="17">
        <v>64</v>
      </c>
      <c r="BH67" s="16">
        <v>4.7529999999999982E-2</v>
      </c>
    </row>
    <row r="68" spans="1:60" x14ac:dyDescent="0.3">
      <c r="A68" s="20">
        <v>0.51</v>
      </c>
      <c r="B68" s="17">
        <v>66</v>
      </c>
      <c r="C68" s="16">
        <v>0.60780000000000001</v>
      </c>
      <c r="D68" s="16"/>
      <c r="E68" s="4"/>
      <c r="F68" s="15">
        <v>65</v>
      </c>
      <c r="G68" s="16">
        <v>0.59899999999999998</v>
      </c>
      <c r="H68" s="16">
        <v>0.39650000000000002</v>
      </c>
      <c r="I68" s="16">
        <v>0.29749999999999999</v>
      </c>
      <c r="J68" s="16">
        <v>0.23080000000000001</v>
      </c>
      <c r="K68" s="16">
        <v>0.18720000000000001</v>
      </c>
      <c r="L68" s="16">
        <v>0.15049999999999999</v>
      </c>
      <c r="M68" s="16">
        <v>0.12479999999999999</v>
      </c>
      <c r="N68" s="16">
        <v>0.10199999999999999</v>
      </c>
      <c r="O68" s="16">
        <v>8.5300000000000001E-2</v>
      </c>
      <c r="P68" s="16">
        <v>7.0000000000000007E-2</v>
      </c>
      <c r="Q68" s="16">
        <v>5.9299999999999999E-2</v>
      </c>
      <c r="R68" s="16">
        <v>4.7500000000000001E-2</v>
      </c>
      <c r="S68" s="16">
        <v>3.9300000000000002E-2</v>
      </c>
      <c r="T68" s="16">
        <v>0.03</v>
      </c>
      <c r="U68" s="16">
        <v>0.02</v>
      </c>
      <c r="V68" s="16">
        <v>0.02</v>
      </c>
      <c r="W68" s="16">
        <v>0.01</v>
      </c>
      <c r="X68" s="16">
        <v>0.01</v>
      </c>
      <c r="Y68" s="16">
        <v>4.4999999999999997E-3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0</v>
      </c>
      <c r="AP68" s="16">
        <v>0</v>
      </c>
      <c r="AQ68" s="16">
        <v>0</v>
      </c>
      <c r="AR68" s="16">
        <v>0</v>
      </c>
      <c r="AS68" s="16">
        <v>0</v>
      </c>
      <c r="AT68" s="16">
        <v>0</v>
      </c>
      <c r="AU68" s="16">
        <v>0</v>
      </c>
      <c r="AV68" s="16">
        <v>0</v>
      </c>
      <c r="AW68" s="16">
        <v>0</v>
      </c>
      <c r="AX68" s="16">
        <v>0</v>
      </c>
      <c r="AY68" s="16">
        <v>0</v>
      </c>
      <c r="AZ68" s="16">
        <v>0</v>
      </c>
      <c r="BA68" s="16">
        <v>0</v>
      </c>
      <c r="BB68" s="16">
        <v>0</v>
      </c>
      <c r="BC68" s="16">
        <v>0</v>
      </c>
      <c r="BD68" s="16">
        <v>0</v>
      </c>
      <c r="BE68" s="16">
        <v>4.9683999999999992E-2</v>
      </c>
      <c r="BG68" s="17">
        <v>65</v>
      </c>
      <c r="BH68" s="16">
        <v>4.9683999999999992E-2</v>
      </c>
    </row>
    <row r="69" spans="1:60" x14ac:dyDescent="0.3">
      <c r="A69" s="20">
        <v>0.51</v>
      </c>
      <c r="B69" s="17">
        <v>67</v>
      </c>
      <c r="C69" s="16">
        <v>0.62139999999999995</v>
      </c>
      <c r="D69" s="16"/>
      <c r="E69" s="4"/>
      <c r="F69" s="15">
        <v>66</v>
      </c>
      <c r="G69" s="16">
        <v>0.60780000000000001</v>
      </c>
      <c r="H69" s="16">
        <v>0.40560000000000002</v>
      </c>
      <c r="I69" s="16">
        <v>0.30509999999999998</v>
      </c>
      <c r="J69" s="16">
        <v>0.24</v>
      </c>
      <c r="K69" s="16">
        <v>0.19439999999999999</v>
      </c>
      <c r="L69" s="16">
        <v>0.16</v>
      </c>
      <c r="M69" s="16">
        <v>0.13</v>
      </c>
      <c r="N69" s="16">
        <v>0.11</v>
      </c>
      <c r="O69" s="16">
        <v>0.09</v>
      </c>
      <c r="P69" s="16">
        <v>7.5600000000000001E-2</v>
      </c>
      <c r="Q69" s="16">
        <v>0.06</v>
      </c>
      <c r="R69" s="16">
        <v>0.05</v>
      </c>
      <c r="S69" s="16">
        <v>0.04</v>
      </c>
      <c r="T69" s="16">
        <v>0.03</v>
      </c>
      <c r="U69" s="16">
        <v>2.6100000000000002E-2</v>
      </c>
      <c r="V69" s="16">
        <v>0.02</v>
      </c>
      <c r="W69" s="16">
        <v>1.2200000000000001E-2</v>
      </c>
      <c r="X69" s="16">
        <v>0.01</v>
      </c>
      <c r="Y69" s="16">
        <v>0.01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>
        <v>0</v>
      </c>
      <c r="AV69" s="16">
        <v>0</v>
      </c>
      <c r="AW69" s="16">
        <v>0</v>
      </c>
      <c r="AX69" s="16">
        <v>0</v>
      </c>
      <c r="AY69" s="16">
        <v>0</v>
      </c>
      <c r="AZ69" s="16">
        <v>0</v>
      </c>
      <c r="BA69" s="16">
        <v>0</v>
      </c>
      <c r="BB69" s="16">
        <v>0</v>
      </c>
      <c r="BC69" s="16">
        <v>0</v>
      </c>
      <c r="BD69" s="16">
        <v>0</v>
      </c>
      <c r="BE69" s="16">
        <v>5.1535999999999985E-2</v>
      </c>
      <c r="BG69" s="17">
        <v>66</v>
      </c>
      <c r="BH69" s="16">
        <v>5.1535999999999985E-2</v>
      </c>
    </row>
    <row r="70" spans="1:60" x14ac:dyDescent="0.3">
      <c r="A70" s="20">
        <v>0.51</v>
      </c>
      <c r="B70" s="17">
        <v>68</v>
      </c>
      <c r="C70" s="16">
        <v>0.63480000000000003</v>
      </c>
      <c r="D70" s="16"/>
      <c r="E70" s="4"/>
      <c r="F70" s="15">
        <v>67</v>
      </c>
      <c r="G70" s="16">
        <v>0.62139999999999995</v>
      </c>
      <c r="H70" s="16">
        <v>0.41760000000000003</v>
      </c>
      <c r="I70" s="16">
        <v>0.31309999999999999</v>
      </c>
      <c r="J70" s="16">
        <v>0.24879999999999999</v>
      </c>
      <c r="K70" s="16">
        <v>0.20119999999999999</v>
      </c>
      <c r="L70" s="16">
        <v>0.16689999999999999</v>
      </c>
      <c r="M70" s="16">
        <v>0.13980000000000001</v>
      </c>
      <c r="N70" s="16">
        <v>0.1164</v>
      </c>
      <c r="O70" s="16">
        <v>9.8599999999999993E-2</v>
      </c>
      <c r="P70" s="16">
        <v>0.08</v>
      </c>
      <c r="Q70" s="16">
        <v>6.9500000000000006E-2</v>
      </c>
      <c r="R70" s="16">
        <v>5.67E-2</v>
      </c>
      <c r="S70" s="16">
        <v>4.5999999999999999E-2</v>
      </c>
      <c r="T70" s="16">
        <v>3.9300000000000002E-2</v>
      </c>
      <c r="U70" s="16">
        <v>0.03</v>
      </c>
      <c r="V70" s="16">
        <v>0.02</v>
      </c>
      <c r="W70" s="16">
        <v>0.02</v>
      </c>
      <c r="X70" s="16">
        <v>0.01</v>
      </c>
      <c r="Y70" s="16">
        <v>0.01</v>
      </c>
      <c r="Z70" s="16">
        <v>8.6E-3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>
        <v>0</v>
      </c>
      <c r="AH70" s="16">
        <v>0</v>
      </c>
      <c r="AI70" s="16">
        <v>0</v>
      </c>
      <c r="AJ70" s="16">
        <v>0</v>
      </c>
      <c r="AK70" s="16">
        <v>0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>
        <v>0</v>
      </c>
      <c r="AV70" s="16">
        <v>0</v>
      </c>
      <c r="AW70" s="16">
        <v>0</v>
      </c>
      <c r="AX70" s="16">
        <v>0</v>
      </c>
      <c r="AY70" s="16">
        <v>0</v>
      </c>
      <c r="AZ70" s="16">
        <v>0</v>
      </c>
      <c r="BA70" s="16">
        <v>0</v>
      </c>
      <c r="BB70" s="16">
        <v>0</v>
      </c>
      <c r="BC70" s="16">
        <v>0</v>
      </c>
      <c r="BD70" s="16">
        <v>0</v>
      </c>
      <c r="BE70" s="16">
        <v>5.4277999999999986E-2</v>
      </c>
      <c r="BG70" s="17">
        <v>67</v>
      </c>
      <c r="BH70" s="16">
        <v>5.4277999999999986E-2</v>
      </c>
    </row>
    <row r="71" spans="1:60" x14ac:dyDescent="0.3">
      <c r="A71" s="20">
        <v>0.51</v>
      </c>
      <c r="B71" s="17">
        <v>69</v>
      </c>
      <c r="C71" s="16">
        <v>0.6472</v>
      </c>
      <c r="D71" s="16"/>
      <c r="E71" s="4"/>
      <c r="F71" s="15">
        <v>68</v>
      </c>
      <c r="G71" s="16">
        <v>0.63480000000000003</v>
      </c>
      <c r="H71" s="16">
        <v>0.4264</v>
      </c>
      <c r="I71" s="16">
        <v>0.3226</v>
      </c>
      <c r="J71" s="16">
        <v>0.25740000000000002</v>
      </c>
      <c r="K71" s="16">
        <v>0.21</v>
      </c>
      <c r="L71" s="16">
        <v>0.17430000000000001</v>
      </c>
      <c r="M71" s="16">
        <v>0.14599999999999999</v>
      </c>
      <c r="N71" s="16">
        <v>0.1221</v>
      </c>
      <c r="O71" s="16">
        <v>0.10290000000000001</v>
      </c>
      <c r="P71" s="16">
        <v>8.8800000000000004E-2</v>
      </c>
      <c r="Q71" s="16">
        <v>7.2400000000000006E-2</v>
      </c>
      <c r="R71" s="16">
        <v>0.06</v>
      </c>
      <c r="S71" s="16">
        <v>0.05</v>
      </c>
      <c r="T71" s="16">
        <v>0.04</v>
      </c>
      <c r="U71" s="16">
        <v>3.1199999999999999E-2</v>
      </c>
      <c r="V71" s="16">
        <v>2.8799999999999999E-2</v>
      </c>
      <c r="W71" s="16">
        <v>0.02</v>
      </c>
      <c r="X71" s="16">
        <v>1.6199999999999999E-2</v>
      </c>
      <c r="Y71" s="16">
        <v>0.01</v>
      </c>
      <c r="Z71" s="16">
        <v>0.01</v>
      </c>
      <c r="AA71" s="16">
        <v>4.0000000000000001E-3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6">
        <v>0</v>
      </c>
      <c r="AH71" s="16">
        <v>0</v>
      </c>
      <c r="AI71" s="16">
        <v>0</v>
      </c>
      <c r="AJ71" s="16">
        <v>0</v>
      </c>
      <c r="AK71" s="16">
        <v>0</v>
      </c>
      <c r="AL71" s="16">
        <v>0</v>
      </c>
      <c r="AM71" s="16">
        <v>0</v>
      </c>
      <c r="AN71" s="16">
        <v>0</v>
      </c>
      <c r="AO71" s="16">
        <v>0</v>
      </c>
      <c r="AP71" s="16">
        <v>0</v>
      </c>
      <c r="AQ71" s="16">
        <v>0</v>
      </c>
      <c r="AR71" s="16">
        <v>0</v>
      </c>
      <c r="AS71" s="16">
        <v>0</v>
      </c>
      <c r="AT71" s="16">
        <v>0</v>
      </c>
      <c r="AU71" s="16">
        <v>0</v>
      </c>
      <c r="AV71" s="16">
        <v>0</v>
      </c>
      <c r="AW71" s="16">
        <v>0</v>
      </c>
      <c r="AX71" s="16">
        <v>0</v>
      </c>
      <c r="AY71" s="16">
        <v>0</v>
      </c>
      <c r="AZ71" s="16">
        <v>0</v>
      </c>
      <c r="BA71" s="16">
        <v>0</v>
      </c>
      <c r="BB71" s="16">
        <v>0</v>
      </c>
      <c r="BC71" s="16">
        <v>0</v>
      </c>
      <c r="BD71" s="16">
        <v>0</v>
      </c>
      <c r="BE71" s="16">
        <v>5.655799999999999E-2</v>
      </c>
      <c r="BG71" s="17">
        <v>68</v>
      </c>
      <c r="BH71" s="16">
        <v>5.655799999999999E-2</v>
      </c>
    </row>
    <row r="72" spans="1:60" x14ac:dyDescent="0.3">
      <c r="A72" s="20">
        <v>0.51</v>
      </c>
      <c r="B72" s="17">
        <v>70</v>
      </c>
      <c r="C72" s="16">
        <v>0.66190000000000004</v>
      </c>
      <c r="D72" s="16"/>
      <c r="E72" s="4"/>
      <c r="F72" s="15">
        <v>69</v>
      </c>
      <c r="G72" s="16">
        <v>0.6472</v>
      </c>
      <c r="H72" s="16">
        <v>0.43580000000000002</v>
      </c>
      <c r="I72" s="16">
        <v>0.33300000000000002</v>
      </c>
      <c r="J72" s="16">
        <v>0.26650000000000001</v>
      </c>
      <c r="K72" s="16">
        <v>0.21909999999999999</v>
      </c>
      <c r="L72" s="16">
        <v>0.18229999999999999</v>
      </c>
      <c r="M72" s="16">
        <v>0.15329999999999999</v>
      </c>
      <c r="N72" s="16">
        <v>0.13</v>
      </c>
      <c r="O72" s="16">
        <v>0.11</v>
      </c>
      <c r="P72" s="16">
        <v>9.3299999999999994E-2</v>
      </c>
      <c r="Q72" s="16">
        <v>0.08</v>
      </c>
      <c r="R72" s="16">
        <v>6.7900000000000002E-2</v>
      </c>
      <c r="S72" s="16">
        <v>5.6300000000000003E-2</v>
      </c>
      <c r="T72" s="16">
        <v>4.7199999999999999E-2</v>
      </c>
      <c r="U72" s="16">
        <v>0.04</v>
      </c>
      <c r="V72" s="16">
        <v>0.03</v>
      </c>
      <c r="W72" s="16">
        <v>2.3E-2</v>
      </c>
      <c r="X72" s="16">
        <v>0.02</v>
      </c>
      <c r="Y72" s="16">
        <v>1.1599999999999999E-2</v>
      </c>
      <c r="Z72" s="16">
        <v>0.01</v>
      </c>
      <c r="AA72" s="16">
        <v>0.01</v>
      </c>
      <c r="AB72" s="16">
        <v>5.0000000000000001E-4</v>
      </c>
      <c r="AC72" s="16">
        <v>0</v>
      </c>
      <c r="AD72" s="16">
        <v>0</v>
      </c>
      <c r="AE72" s="16">
        <v>0</v>
      </c>
      <c r="AF72" s="16">
        <v>0</v>
      </c>
      <c r="AG72" s="16">
        <v>0</v>
      </c>
      <c r="AH72" s="16">
        <v>0</v>
      </c>
      <c r="AI72" s="16">
        <v>0</v>
      </c>
      <c r="AJ72" s="16">
        <v>0</v>
      </c>
      <c r="AK72" s="16">
        <v>0</v>
      </c>
      <c r="AL72" s="16">
        <v>0</v>
      </c>
      <c r="AM72" s="16">
        <v>0</v>
      </c>
      <c r="AN72" s="16">
        <v>0</v>
      </c>
      <c r="AO72" s="16">
        <v>0</v>
      </c>
      <c r="AP72" s="16">
        <v>0</v>
      </c>
      <c r="AQ72" s="16">
        <v>0</v>
      </c>
      <c r="AR72" s="16">
        <v>0</v>
      </c>
      <c r="AS72" s="16">
        <v>0</v>
      </c>
      <c r="AT72" s="16">
        <v>0</v>
      </c>
      <c r="AU72" s="16">
        <v>0</v>
      </c>
      <c r="AV72" s="16">
        <v>0</v>
      </c>
      <c r="AW72" s="16">
        <v>0</v>
      </c>
      <c r="AX72" s="16">
        <v>0</v>
      </c>
      <c r="AY72" s="16">
        <v>0</v>
      </c>
      <c r="AZ72" s="16">
        <v>0</v>
      </c>
      <c r="BA72" s="16">
        <v>0</v>
      </c>
      <c r="BB72" s="16">
        <v>0</v>
      </c>
      <c r="BC72" s="16">
        <v>0</v>
      </c>
      <c r="BD72" s="16">
        <v>0</v>
      </c>
      <c r="BE72" s="16">
        <v>5.9339999999999983E-2</v>
      </c>
      <c r="BG72" s="17">
        <v>69</v>
      </c>
      <c r="BH72" s="16">
        <v>5.9339999999999983E-2</v>
      </c>
    </row>
    <row r="73" spans="1:60" x14ac:dyDescent="0.3">
      <c r="A73" s="20">
        <v>0.51</v>
      </c>
      <c r="B73" s="17">
        <v>71</v>
      </c>
      <c r="C73" s="16">
        <v>0.6704</v>
      </c>
      <c r="D73" s="16"/>
      <c r="E73" s="4"/>
      <c r="F73" s="15">
        <v>70</v>
      </c>
      <c r="G73" s="16">
        <v>0.66190000000000004</v>
      </c>
      <c r="H73" s="16">
        <v>0.4481</v>
      </c>
      <c r="I73" s="16">
        <v>0.34279999999999999</v>
      </c>
      <c r="J73" s="16">
        <v>0.27600000000000002</v>
      </c>
      <c r="K73" s="16">
        <v>0.2281</v>
      </c>
      <c r="L73" s="16">
        <v>0.19</v>
      </c>
      <c r="M73" s="16">
        <v>0.16120000000000001</v>
      </c>
      <c r="N73" s="16">
        <v>0.1386</v>
      </c>
      <c r="O73" s="16">
        <v>0.1188</v>
      </c>
      <c r="P73" s="16">
        <v>0.1</v>
      </c>
      <c r="Q73" s="16">
        <v>8.6699999999999999E-2</v>
      </c>
      <c r="R73" s="16">
        <v>7.1900000000000006E-2</v>
      </c>
      <c r="S73" s="16">
        <v>0.06</v>
      </c>
      <c r="T73" s="16">
        <v>0.05</v>
      </c>
      <c r="U73" s="16">
        <v>4.07E-2</v>
      </c>
      <c r="V73" s="16">
        <v>3.5299999999999998E-2</v>
      </c>
      <c r="W73" s="16">
        <v>0.03</v>
      </c>
      <c r="X73" s="16">
        <v>0.02</v>
      </c>
      <c r="Y73" s="16">
        <v>0.02</v>
      </c>
      <c r="Z73" s="16">
        <v>0.01</v>
      </c>
      <c r="AA73" s="16">
        <v>0.01</v>
      </c>
      <c r="AB73" s="16">
        <v>0.01</v>
      </c>
      <c r="AC73" s="16">
        <v>0</v>
      </c>
      <c r="AD73" s="16">
        <v>0</v>
      </c>
      <c r="AE73" s="16">
        <v>0</v>
      </c>
      <c r="AF73" s="16">
        <v>0</v>
      </c>
      <c r="AG73" s="16">
        <v>0</v>
      </c>
      <c r="AH73" s="16">
        <v>0</v>
      </c>
      <c r="AI73" s="16">
        <v>0</v>
      </c>
      <c r="AJ73" s="16">
        <v>0</v>
      </c>
      <c r="AK73" s="16">
        <v>0</v>
      </c>
      <c r="AL73" s="16">
        <v>0</v>
      </c>
      <c r="AM73" s="16">
        <v>0</v>
      </c>
      <c r="AN73" s="16">
        <v>0</v>
      </c>
      <c r="AO73" s="16">
        <v>0</v>
      </c>
      <c r="AP73" s="16">
        <v>0</v>
      </c>
      <c r="AQ73" s="16">
        <v>0</v>
      </c>
      <c r="AR73" s="16">
        <v>0</v>
      </c>
      <c r="AS73" s="16">
        <v>0</v>
      </c>
      <c r="AT73" s="16">
        <v>0</v>
      </c>
      <c r="AU73" s="16">
        <v>0</v>
      </c>
      <c r="AV73" s="16">
        <v>0</v>
      </c>
      <c r="AW73" s="16">
        <v>0</v>
      </c>
      <c r="AX73" s="16">
        <v>0</v>
      </c>
      <c r="AY73" s="16">
        <v>0</v>
      </c>
      <c r="AZ73" s="16">
        <v>0</v>
      </c>
      <c r="BA73" s="16">
        <v>0</v>
      </c>
      <c r="BB73" s="16">
        <v>0</v>
      </c>
      <c r="BC73" s="16">
        <v>0</v>
      </c>
      <c r="BD73" s="16">
        <v>0</v>
      </c>
      <c r="BE73" s="16">
        <v>6.2201999999999973E-2</v>
      </c>
      <c r="BG73" s="17">
        <v>70</v>
      </c>
      <c r="BH73" s="16">
        <v>6.2201999999999973E-2</v>
      </c>
    </row>
    <row r="74" spans="1:60" x14ac:dyDescent="0.3">
      <c r="A74" s="20">
        <v>0.51</v>
      </c>
      <c r="B74" s="17">
        <v>72</v>
      </c>
      <c r="C74" s="16">
        <v>0.68400000000000005</v>
      </c>
      <c r="D74" s="16"/>
      <c r="E74" s="4"/>
      <c r="F74" s="15">
        <v>71</v>
      </c>
      <c r="G74" s="16">
        <v>0.6704</v>
      </c>
      <c r="H74" s="16">
        <v>0.45960000000000001</v>
      </c>
      <c r="I74" s="16">
        <v>0.35360000000000003</v>
      </c>
      <c r="J74" s="16">
        <v>0.28599999999999998</v>
      </c>
      <c r="K74" s="16">
        <v>0.23760000000000001</v>
      </c>
      <c r="L74" s="16">
        <v>0.20019999999999999</v>
      </c>
      <c r="M74" s="16">
        <v>0.1704</v>
      </c>
      <c r="N74" s="16">
        <v>0.1464</v>
      </c>
      <c r="O74" s="16">
        <v>0.12620000000000001</v>
      </c>
      <c r="P74" s="16">
        <v>0.10929999999999999</v>
      </c>
      <c r="Q74" s="16">
        <v>9.2399999999999996E-2</v>
      </c>
      <c r="R74" s="16">
        <v>0.08</v>
      </c>
      <c r="S74" s="16">
        <v>6.93E-2</v>
      </c>
      <c r="T74" s="16">
        <v>5.91E-2</v>
      </c>
      <c r="U74" s="16">
        <v>0.05</v>
      </c>
      <c r="V74" s="16">
        <v>0.04</v>
      </c>
      <c r="W74" s="16">
        <v>3.09E-2</v>
      </c>
      <c r="X74" s="16">
        <v>2.8400000000000002E-2</v>
      </c>
      <c r="Y74" s="16">
        <v>0.02</v>
      </c>
      <c r="Z74" s="16">
        <v>1.7999999999999999E-2</v>
      </c>
      <c r="AA74" s="16">
        <v>0.01</v>
      </c>
      <c r="AB74" s="16">
        <v>0.01</v>
      </c>
      <c r="AC74" s="16">
        <v>7.6E-3</v>
      </c>
      <c r="AD74" s="16">
        <v>0</v>
      </c>
      <c r="AE74" s="16">
        <v>0</v>
      </c>
      <c r="AF74" s="16">
        <v>0</v>
      </c>
      <c r="AG74" s="16">
        <v>0</v>
      </c>
      <c r="AH74" s="16">
        <v>0</v>
      </c>
      <c r="AI74" s="16">
        <v>0</v>
      </c>
      <c r="AJ74" s="16">
        <v>0</v>
      </c>
      <c r="AK74" s="16">
        <v>0</v>
      </c>
      <c r="AL74" s="16">
        <v>0</v>
      </c>
      <c r="AM74" s="16">
        <v>0</v>
      </c>
      <c r="AN74" s="16">
        <v>0</v>
      </c>
      <c r="AO74" s="16">
        <v>0</v>
      </c>
      <c r="AP74" s="16">
        <v>0</v>
      </c>
      <c r="AQ74" s="16">
        <v>0</v>
      </c>
      <c r="AR74" s="16">
        <v>0</v>
      </c>
      <c r="AS74" s="16">
        <v>0</v>
      </c>
      <c r="AT74" s="16">
        <v>0</v>
      </c>
      <c r="AU74" s="16">
        <v>0</v>
      </c>
      <c r="AV74" s="16">
        <v>0</v>
      </c>
      <c r="AW74" s="16">
        <v>0</v>
      </c>
      <c r="AX74" s="16">
        <v>0</v>
      </c>
      <c r="AY74" s="16">
        <v>0</v>
      </c>
      <c r="AZ74" s="16">
        <v>0</v>
      </c>
      <c r="BA74" s="16">
        <v>0</v>
      </c>
      <c r="BB74" s="16">
        <v>0</v>
      </c>
      <c r="BC74" s="16">
        <v>0</v>
      </c>
      <c r="BD74" s="16">
        <v>0</v>
      </c>
      <c r="BE74" s="16">
        <v>6.5507999999999983E-2</v>
      </c>
      <c r="BG74" s="17">
        <v>71</v>
      </c>
      <c r="BH74" s="16">
        <v>6.5507999999999983E-2</v>
      </c>
    </row>
    <row r="75" spans="1:60" x14ac:dyDescent="0.3">
      <c r="A75" s="20">
        <v>0.51</v>
      </c>
      <c r="B75" s="17">
        <v>73</v>
      </c>
      <c r="C75" s="16">
        <v>0.69669999999999999</v>
      </c>
      <c r="D75" s="16"/>
      <c r="E75" s="4"/>
      <c r="F75" s="15">
        <v>72</v>
      </c>
      <c r="G75" s="16">
        <v>0.68400000000000005</v>
      </c>
      <c r="H75" s="16">
        <v>0.47270000000000001</v>
      </c>
      <c r="I75" s="16">
        <v>0.36470000000000002</v>
      </c>
      <c r="J75" s="16">
        <v>0.2964</v>
      </c>
      <c r="K75" s="16">
        <v>0.24759999999999999</v>
      </c>
      <c r="L75" s="16">
        <v>0.2102</v>
      </c>
      <c r="M75" s="16">
        <v>0.18</v>
      </c>
      <c r="N75" s="16">
        <v>0.15509999999999999</v>
      </c>
      <c r="O75" s="16">
        <v>0.13439999999999999</v>
      </c>
      <c r="P75" s="16">
        <v>0.1169</v>
      </c>
      <c r="Q75" s="16">
        <v>0.1</v>
      </c>
      <c r="R75" s="16">
        <v>8.7800000000000003E-2</v>
      </c>
      <c r="S75" s="16">
        <v>7.4700000000000003E-2</v>
      </c>
      <c r="T75" s="16">
        <v>6.3600000000000004E-2</v>
      </c>
      <c r="U75" s="16">
        <v>5.4199999999999998E-2</v>
      </c>
      <c r="V75" s="16">
        <v>4.6199999999999998E-2</v>
      </c>
      <c r="W75" s="16">
        <v>0.04</v>
      </c>
      <c r="X75" s="16">
        <v>0.03</v>
      </c>
      <c r="Y75" s="16">
        <v>2.5100000000000001E-2</v>
      </c>
      <c r="Z75" s="16">
        <v>0.02</v>
      </c>
      <c r="AA75" s="16">
        <v>1.5599999999999999E-2</v>
      </c>
      <c r="AB75" s="16">
        <v>0.01</v>
      </c>
      <c r="AC75" s="16">
        <v>0.01</v>
      </c>
      <c r="AD75" s="16">
        <v>5.3E-3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>
        <v>0</v>
      </c>
      <c r="AV75" s="16">
        <v>0</v>
      </c>
      <c r="AW75" s="16">
        <v>0</v>
      </c>
      <c r="AX75" s="16">
        <v>0</v>
      </c>
      <c r="AY75" s="16">
        <v>0</v>
      </c>
      <c r="AZ75" s="16">
        <v>0</v>
      </c>
      <c r="BA75" s="16">
        <v>0</v>
      </c>
      <c r="BB75" s="16">
        <v>0</v>
      </c>
      <c r="BC75" s="16">
        <v>0</v>
      </c>
      <c r="BD75" s="16">
        <v>0</v>
      </c>
      <c r="BE75" s="16">
        <v>6.8889999999999993E-2</v>
      </c>
      <c r="BG75" s="17">
        <v>72</v>
      </c>
      <c r="BH75" s="16">
        <v>6.8889999999999993E-2</v>
      </c>
    </row>
    <row r="76" spans="1:60" x14ac:dyDescent="0.3">
      <c r="A76" s="20">
        <v>0.51</v>
      </c>
      <c r="B76" s="17">
        <v>74</v>
      </c>
      <c r="C76" s="16">
        <v>0.7157</v>
      </c>
      <c r="D76" s="16"/>
      <c r="E76" s="4"/>
      <c r="F76" s="15">
        <v>73</v>
      </c>
      <c r="G76" s="16">
        <v>0.69669999999999999</v>
      </c>
      <c r="H76" s="16">
        <v>0.48559999999999998</v>
      </c>
      <c r="I76" s="16">
        <v>0.37730000000000002</v>
      </c>
      <c r="J76" s="16">
        <v>0.308</v>
      </c>
      <c r="K76" s="16">
        <v>0.25840000000000002</v>
      </c>
      <c r="L76" s="16">
        <v>0.22040000000000001</v>
      </c>
      <c r="M76" s="16">
        <v>0.19</v>
      </c>
      <c r="N76" s="16">
        <v>0.16439999999999999</v>
      </c>
      <c r="O76" s="16">
        <v>0.14360000000000001</v>
      </c>
      <c r="P76" s="16">
        <v>0.12509999999999999</v>
      </c>
      <c r="Q76" s="16">
        <v>0.11</v>
      </c>
      <c r="R76" s="16">
        <v>9.4399999999999998E-2</v>
      </c>
      <c r="S76" s="16">
        <v>8.1100000000000005E-2</v>
      </c>
      <c r="T76" s="16">
        <v>7.0000000000000007E-2</v>
      </c>
      <c r="U76" s="16">
        <v>0.06</v>
      </c>
      <c r="V76" s="16">
        <v>0.05</v>
      </c>
      <c r="W76" s="16">
        <v>4.2700000000000002E-2</v>
      </c>
      <c r="X76" s="16">
        <v>3.73E-2</v>
      </c>
      <c r="Y76" s="16">
        <v>0.03</v>
      </c>
      <c r="Z76" s="16">
        <v>2.29E-2</v>
      </c>
      <c r="AA76" s="16">
        <v>0.02</v>
      </c>
      <c r="AB76" s="16">
        <v>1.3299999999999999E-2</v>
      </c>
      <c r="AC76" s="16">
        <v>0.01</v>
      </c>
      <c r="AD76" s="16">
        <v>0.01</v>
      </c>
      <c r="AE76" s="16">
        <v>3.8E-3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>
        <v>0</v>
      </c>
      <c r="AV76" s="16">
        <v>0</v>
      </c>
      <c r="AW76" s="16">
        <v>0</v>
      </c>
      <c r="AX76" s="16">
        <v>0</v>
      </c>
      <c r="AY76" s="16">
        <v>0</v>
      </c>
      <c r="AZ76" s="16">
        <v>0</v>
      </c>
      <c r="BA76" s="16">
        <v>0</v>
      </c>
      <c r="BB76" s="16">
        <v>0</v>
      </c>
      <c r="BC76" s="16">
        <v>0</v>
      </c>
      <c r="BD76" s="16">
        <v>0</v>
      </c>
      <c r="BE76" s="16">
        <v>7.2499999999999981E-2</v>
      </c>
      <c r="BG76" s="17">
        <v>73</v>
      </c>
      <c r="BH76" s="16">
        <v>7.2499999999999981E-2</v>
      </c>
    </row>
    <row r="77" spans="1:60" x14ac:dyDescent="0.3">
      <c r="A77" s="20">
        <v>0.51</v>
      </c>
      <c r="B77" s="17">
        <v>75</v>
      </c>
      <c r="C77" s="16">
        <v>0.73129999999999995</v>
      </c>
      <c r="D77" s="16"/>
      <c r="E77" s="4"/>
      <c r="F77" s="15">
        <v>74</v>
      </c>
      <c r="G77" s="16">
        <v>0.7157</v>
      </c>
      <c r="H77" s="16">
        <v>0.49909999999999999</v>
      </c>
      <c r="I77" s="16">
        <v>0.39019999999999999</v>
      </c>
      <c r="J77" s="16">
        <v>0.32019999999999998</v>
      </c>
      <c r="K77" s="16">
        <v>0.26979999999999998</v>
      </c>
      <c r="L77" s="16">
        <v>0.23169999999999999</v>
      </c>
      <c r="M77" s="16">
        <v>0.2006</v>
      </c>
      <c r="N77" s="16">
        <v>0.17449999999999999</v>
      </c>
      <c r="O77" s="16">
        <v>0.15279999999999999</v>
      </c>
      <c r="P77" s="16">
        <v>0.13400000000000001</v>
      </c>
      <c r="Q77" s="16">
        <v>0.1179</v>
      </c>
      <c r="R77" s="16">
        <v>0.1026</v>
      </c>
      <c r="S77" s="16">
        <v>0.09</v>
      </c>
      <c r="T77" s="16">
        <v>7.8899999999999998E-2</v>
      </c>
      <c r="U77" s="16">
        <v>6.8500000000000005E-2</v>
      </c>
      <c r="V77" s="16">
        <v>5.96E-2</v>
      </c>
      <c r="W77" s="16">
        <v>0.05</v>
      </c>
      <c r="X77" s="16">
        <v>4.02E-2</v>
      </c>
      <c r="Y77" s="16">
        <v>3.5099999999999999E-2</v>
      </c>
      <c r="Z77" s="16">
        <v>0.03</v>
      </c>
      <c r="AA77" s="16">
        <v>2.1499999999999998E-2</v>
      </c>
      <c r="AB77" s="16">
        <v>0.02</v>
      </c>
      <c r="AC77" s="16">
        <v>1.23E-2</v>
      </c>
      <c r="AD77" s="16">
        <v>0.01</v>
      </c>
      <c r="AE77" s="16">
        <v>0.01</v>
      </c>
      <c r="AF77" s="16">
        <v>2.5999999999999999E-3</v>
      </c>
      <c r="AG77" s="16">
        <v>0</v>
      </c>
      <c r="AH77" s="16">
        <v>0</v>
      </c>
      <c r="AI77" s="16">
        <v>0</v>
      </c>
      <c r="AJ77" s="16">
        <v>0</v>
      </c>
      <c r="AK77" s="16">
        <v>0</v>
      </c>
      <c r="AL77" s="16">
        <v>0</v>
      </c>
      <c r="AM77" s="16">
        <v>0</v>
      </c>
      <c r="AN77" s="16">
        <v>0</v>
      </c>
      <c r="AO77" s="16">
        <v>0</v>
      </c>
      <c r="AP77" s="16">
        <v>0</v>
      </c>
      <c r="AQ77" s="16">
        <v>0</v>
      </c>
      <c r="AR77" s="16">
        <v>0</v>
      </c>
      <c r="AS77" s="16">
        <v>0</v>
      </c>
      <c r="AT77" s="16">
        <v>0</v>
      </c>
      <c r="AU77" s="16">
        <v>0</v>
      </c>
      <c r="AV77" s="16">
        <v>0</v>
      </c>
      <c r="AW77" s="16">
        <v>0</v>
      </c>
      <c r="AX77" s="16">
        <v>0</v>
      </c>
      <c r="AY77" s="16">
        <v>0</v>
      </c>
      <c r="AZ77" s="16">
        <v>0</v>
      </c>
      <c r="BA77" s="16">
        <v>0</v>
      </c>
      <c r="BB77" s="16">
        <v>0</v>
      </c>
      <c r="BC77" s="16">
        <v>0</v>
      </c>
      <c r="BD77" s="16">
        <v>0</v>
      </c>
      <c r="BE77" s="16">
        <v>7.6755999999999991E-2</v>
      </c>
      <c r="BG77" s="17">
        <v>74</v>
      </c>
      <c r="BH77" s="16">
        <v>7.6755999999999991E-2</v>
      </c>
    </row>
    <row r="78" spans="1:60" x14ac:dyDescent="0.3">
      <c r="A78" s="20">
        <v>0.51</v>
      </c>
      <c r="B78" s="17">
        <v>76</v>
      </c>
      <c r="C78" s="16">
        <v>0.74939999999999996</v>
      </c>
      <c r="D78" s="16"/>
      <c r="E78" s="4"/>
      <c r="F78" s="15">
        <v>75</v>
      </c>
      <c r="G78" s="16">
        <v>0.73129999999999995</v>
      </c>
      <c r="H78" s="16">
        <v>0.51539999999999997</v>
      </c>
      <c r="I78" s="16">
        <v>0.40460000000000002</v>
      </c>
      <c r="J78" s="16">
        <v>0.33310000000000001</v>
      </c>
      <c r="K78" s="16">
        <v>0.28289999999999998</v>
      </c>
      <c r="L78" s="16">
        <v>0.24310000000000001</v>
      </c>
      <c r="M78" s="16">
        <v>0.21190000000000001</v>
      </c>
      <c r="N78" s="16">
        <v>0.1852</v>
      </c>
      <c r="O78" s="16">
        <v>0.16309999999999999</v>
      </c>
      <c r="P78" s="16">
        <v>0.14369999999999999</v>
      </c>
      <c r="Q78" s="16">
        <v>0.12690000000000001</v>
      </c>
      <c r="R78" s="16">
        <v>0.11169999999999999</v>
      </c>
      <c r="S78" s="16">
        <v>9.9000000000000005E-2</v>
      </c>
      <c r="T78" s="16">
        <v>8.6499999999999994E-2</v>
      </c>
      <c r="U78" s="16">
        <v>7.5399999999999995E-2</v>
      </c>
      <c r="V78" s="16">
        <v>6.5799999999999997E-2</v>
      </c>
      <c r="W78" s="16">
        <v>5.7099999999999998E-2</v>
      </c>
      <c r="X78" s="16">
        <v>0.05</v>
      </c>
      <c r="Y78" s="16">
        <v>0.04</v>
      </c>
      <c r="Z78" s="16">
        <v>3.4000000000000002E-2</v>
      </c>
      <c r="AA78" s="16">
        <v>0.03</v>
      </c>
      <c r="AB78" s="16">
        <v>2.0799999999999999E-2</v>
      </c>
      <c r="AC78" s="16">
        <v>0.02</v>
      </c>
      <c r="AD78" s="16">
        <v>1.23E-2</v>
      </c>
      <c r="AE78" s="16">
        <v>0.01</v>
      </c>
      <c r="AF78" s="16">
        <v>0.01</v>
      </c>
      <c r="AG78" s="16">
        <v>2.0999999999999999E-3</v>
      </c>
      <c r="AH78" s="16">
        <v>0</v>
      </c>
      <c r="AI78" s="16">
        <v>0</v>
      </c>
      <c r="AJ78" s="16">
        <v>0</v>
      </c>
      <c r="AK78" s="16">
        <v>0</v>
      </c>
      <c r="AL78" s="16">
        <v>0</v>
      </c>
      <c r="AM78" s="16">
        <v>0</v>
      </c>
      <c r="AN78" s="16">
        <v>0</v>
      </c>
      <c r="AO78" s="16">
        <v>0</v>
      </c>
      <c r="AP78" s="16">
        <v>0</v>
      </c>
      <c r="AQ78" s="16">
        <v>0</v>
      </c>
      <c r="AR78" s="16">
        <v>0</v>
      </c>
      <c r="AS78" s="16">
        <v>0</v>
      </c>
      <c r="AT78" s="16">
        <v>0</v>
      </c>
      <c r="AU78" s="16">
        <v>0</v>
      </c>
      <c r="AV78" s="16">
        <v>0</v>
      </c>
      <c r="AW78" s="16">
        <v>0</v>
      </c>
      <c r="AX78" s="16">
        <v>0</v>
      </c>
      <c r="AY78" s="16">
        <v>0</v>
      </c>
      <c r="AZ78" s="16">
        <v>0</v>
      </c>
      <c r="BA78" s="16">
        <v>0</v>
      </c>
      <c r="BB78" s="16">
        <v>0</v>
      </c>
      <c r="BC78" s="16">
        <v>0</v>
      </c>
      <c r="BD78" s="16">
        <v>0</v>
      </c>
      <c r="BE78" s="16">
        <v>8.1317999999999988E-2</v>
      </c>
      <c r="BG78" s="17">
        <v>75</v>
      </c>
      <c r="BH78" s="16">
        <v>8.1317999999999988E-2</v>
      </c>
    </row>
    <row r="79" spans="1:60" x14ac:dyDescent="0.3">
      <c r="A79" s="20">
        <v>0.51</v>
      </c>
      <c r="B79" s="17">
        <v>77</v>
      </c>
      <c r="C79" s="16">
        <v>0.76919999999999999</v>
      </c>
      <c r="D79" s="16"/>
      <c r="E79" s="4"/>
      <c r="F79" s="15">
        <v>76</v>
      </c>
      <c r="G79" s="16">
        <v>0.74939999999999996</v>
      </c>
      <c r="H79" s="16">
        <v>0.52939999999999998</v>
      </c>
      <c r="I79" s="16">
        <v>0.41710000000000003</v>
      </c>
      <c r="J79" s="16">
        <v>0.3463</v>
      </c>
      <c r="K79" s="16">
        <v>0.2949</v>
      </c>
      <c r="L79" s="16">
        <v>0.25509999999999999</v>
      </c>
      <c r="M79" s="16">
        <v>0.22370000000000001</v>
      </c>
      <c r="N79" s="16">
        <v>0.1961</v>
      </c>
      <c r="O79" s="16">
        <v>0.1739</v>
      </c>
      <c r="P79" s="16">
        <v>0.15429999999999999</v>
      </c>
      <c r="Q79" s="16">
        <v>0.13689999999999999</v>
      </c>
      <c r="R79" s="16">
        <v>0.12139999999999999</v>
      </c>
      <c r="S79" s="16">
        <v>0.10780000000000001</v>
      </c>
      <c r="T79" s="16">
        <v>9.4899999999999998E-2</v>
      </c>
      <c r="U79" s="16">
        <v>8.3500000000000005E-2</v>
      </c>
      <c r="V79" s="16">
        <v>7.3099999999999998E-2</v>
      </c>
      <c r="W79" s="16">
        <v>6.3899999999999998E-2</v>
      </c>
      <c r="X79" s="16">
        <v>5.57E-2</v>
      </c>
      <c r="Y79" s="16">
        <v>4.9000000000000002E-2</v>
      </c>
      <c r="Z79" s="16">
        <v>0.04</v>
      </c>
      <c r="AA79" s="16">
        <v>3.3300000000000003E-2</v>
      </c>
      <c r="AB79" s="16">
        <v>0.03</v>
      </c>
      <c r="AC79" s="16">
        <v>2.0799999999999999E-2</v>
      </c>
      <c r="AD79" s="16">
        <v>0.02</v>
      </c>
      <c r="AE79" s="16">
        <v>1.2200000000000001E-2</v>
      </c>
      <c r="AF79" s="16">
        <v>0.01</v>
      </c>
      <c r="AG79" s="16">
        <v>0.01</v>
      </c>
      <c r="AH79" s="16">
        <v>2.3999999999999998E-3</v>
      </c>
      <c r="AI79" s="16">
        <v>0</v>
      </c>
      <c r="AJ79" s="16">
        <v>0</v>
      </c>
      <c r="AK79" s="16">
        <v>0</v>
      </c>
      <c r="AL79" s="16">
        <v>0</v>
      </c>
      <c r="AM79" s="16">
        <v>0</v>
      </c>
      <c r="AN79" s="16">
        <v>0</v>
      </c>
      <c r="AO79" s="16">
        <v>0</v>
      </c>
      <c r="AP79" s="16">
        <v>0</v>
      </c>
      <c r="AQ79" s="16">
        <v>0</v>
      </c>
      <c r="AR79" s="16">
        <v>0</v>
      </c>
      <c r="AS79" s="16">
        <v>0</v>
      </c>
      <c r="AT79" s="16">
        <v>0</v>
      </c>
      <c r="AU79" s="16">
        <v>0</v>
      </c>
      <c r="AV79" s="16">
        <v>0</v>
      </c>
      <c r="AW79" s="16">
        <v>0</v>
      </c>
      <c r="AX79" s="16">
        <v>0</v>
      </c>
      <c r="AY79" s="16">
        <v>0</v>
      </c>
      <c r="AZ79" s="16">
        <v>0</v>
      </c>
      <c r="BA79" s="16">
        <v>0</v>
      </c>
      <c r="BB79" s="16">
        <v>0</v>
      </c>
      <c r="BC79" s="16">
        <v>0</v>
      </c>
      <c r="BD79" s="16">
        <v>0</v>
      </c>
      <c r="BE79" s="16">
        <v>8.6101999999999984E-2</v>
      </c>
      <c r="BG79" s="17">
        <v>76</v>
      </c>
      <c r="BH79" s="16">
        <v>8.6101999999999984E-2</v>
      </c>
    </row>
    <row r="80" spans="1:60" x14ac:dyDescent="0.3">
      <c r="A80" s="20">
        <v>0.51</v>
      </c>
      <c r="B80" s="17">
        <v>78</v>
      </c>
      <c r="C80" s="16">
        <v>0.78669999999999995</v>
      </c>
      <c r="D80" s="16"/>
      <c r="E80" s="4"/>
      <c r="F80" s="15">
        <v>77</v>
      </c>
      <c r="G80" s="16">
        <v>0.76919999999999999</v>
      </c>
      <c r="H80" s="16">
        <v>0.54490000000000005</v>
      </c>
      <c r="I80" s="16">
        <v>0.4335</v>
      </c>
      <c r="J80" s="16">
        <v>0.3604</v>
      </c>
      <c r="K80" s="16">
        <v>0.30819999999999997</v>
      </c>
      <c r="L80" s="16">
        <v>0.26729999999999998</v>
      </c>
      <c r="M80" s="16">
        <v>0.23569999999999999</v>
      </c>
      <c r="N80" s="16">
        <v>0.20780000000000001</v>
      </c>
      <c r="O80" s="16">
        <v>0.18529999999999999</v>
      </c>
      <c r="P80" s="16">
        <v>0.1651</v>
      </c>
      <c r="Q80" s="16">
        <v>0.14729999999999999</v>
      </c>
      <c r="R80" s="16">
        <v>0.13159999999999999</v>
      </c>
      <c r="S80" s="16">
        <v>0.1171</v>
      </c>
      <c r="T80" s="16">
        <v>0.1041</v>
      </c>
      <c r="U80" s="16">
        <v>9.2399999999999996E-2</v>
      </c>
      <c r="V80" s="16">
        <v>8.14E-2</v>
      </c>
      <c r="W80" s="16">
        <v>7.1400000000000005E-2</v>
      </c>
      <c r="X80" s="16">
        <v>6.2700000000000006E-2</v>
      </c>
      <c r="Y80" s="16">
        <v>5.4899999999999997E-2</v>
      </c>
      <c r="Z80" s="16">
        <v>4.8399999999999999E-2</v>
      </c>
      <c r="AA80" s="16">
        <v>0.04</v>
      </c>
      <c r="AB80" s="16">
        <v>3.3500000000000002E-2</v>
      </c>
      <c r="AC80" s="16">
        <v>0.03</v>
      </c>
      <c r="AD80" s="16">
        <v>2.12E-2</v>
      </c>
      <c r="AE80" s="16">
        <v>0.02</v>
      </c>
      <c r="AF80" s="16">
        <v>1.29E-2</v>
      </c>
      <c r="AG80" s="16">
        <v>0.01</v>
      </c>
      <c r="AH80" s="16">
        <v>0.01</v>
      </c>
      <c r="AI80" s="16">
        <v>3.5000000000000001E-3</v>
      </c>
      <c r="AJ80" s="16">
        <v>0</v>
      </c>
      <c r="AK80" s="16">
        <v>0</v>
      </c>
      <c r="AL80" s="16">
        <v>0</v>
      </c>
      <c r="AM80" s="16">
        <v>0</v>
      </c>
      <c r="AN80" s="16">
        <v>0</v>
      </c>
      <c r="AO80" s="16">
        <v>0</v>
      </c>
      <c r="AP80" s="16">
        <v>0</v>
      </c>
      <c r="AQ80" s="16">
        <v>0</v>
      </c>
      <c r="AR80" s="16">
        <v>0</v>
      </c>
      <c r="AS80" s="16">
        <v>0</v>
      </c>
      <c r="AT80" s="16">
        <v>0</v>
      </c>
      <c r="AU80" s="16">
        <v>0</v>
      </c>
      <c r="AV80" s="16">
        <v>0</v>
      </c>
      <c r="AW80" s="16">
        <v>0</v>
      </c>
      <c r="AX80" s="16">
        <v>0</v>
      </c>
      <c r="AY80" s="16">
        <v>0</v>
      </c>
      <c r="AZ80" s="16">
        <v>0</v>
      </c>
      <c r="BA80" s="16">
        <v>0</v>
      </c>
      <c r="BB80" s="16">
        <v>0</v>
      </c>
      <c r="BC80" s="16">
        <v>0</v>
      </c>
      <c r="BD80" s="16">
        <v>0</v>
      </c>
      <c r="BE80" s="16">
        <v>9.1395999999999991E-2</v>
      </c>
      <c r="BG80" s="17">
        <v>77</v>
      </c>
      <c r="BH80" s="16">
        <v>9.1395999999999991E-2</v>
      </c>
    </row>
    <row r="81" spans="1:60" x14ac:dyDescent="0.3">
      <c r="A81" s="20">
        <v>0.51</v>
      </c>
      <c r="B81" s="17">
        <v>79</v>
      </c>
      <c r="C81" s="16">
        <v>0.80479999999999996</v>
      </c>
      <c r="D81" s="16"/>
      <c r="E81" s="4"/>
      <c r="F81" s="15">
        <v>78</v>
      </c>
      <c r="G81" s="16">
        <v>0.78669999999999995</v>
      </c>
      <c r="H81" s="16">
        <v>0.56179999999999997</v>
      </c>
      <c r="I81" s="16">
        <v>0.4476</v>
      </c>
      <c r="J81" s="16">
        <v>0.37530000000000002</v>
      </c>
      <c r="K81" s="16">
        <v>0.32350000000000001</v>
      </c>
      <c r="L81" s="16">
        <v>0.28239999999999998</v>
      </c>
      <c r="M81" s="16">
        <v>0.24840000000000001</v>
      </c>
      <c r="N81" s="16">
        <v>0.22159999999999999</v>
      </c>
      <c r="O81" s="16">
        <v>0.19689999999999999</v>
      </c>
      <c r="P81" s="16">
        <v>0.17649999999999999</v>
      </c>
      <c r="Q81" s="16">
        <v>0.158</v>
      </c>
      <c r="R81" s="16">
        <v>0.14249999999999999</v>
      </c>
      <c r="S81" s="16">
        <v>0.12709999999999999</v>
      </c>
      <c r="T81" s="16">
        <v>0.1143</v>
      </c>
      <c r="U81" s="16">
        <v>0.1022</v>
      </c>
      <c r="V81" s="16">
        <v>9.0999999999999998E-2</v>
      </c>
      <c r="W81" s="16">
        <v>8.0399999999999999E-2</v>
      </c>
      <c r="X81" s="16">
        <v>7.0999999999999994E-2</v>
      </c>
      <c r="Y81" s="16">
        <v>6.2399999999999997E-2</v>
      </c>
      <c r="Z81" s="16">
        <v>5.4699999999999999E-2</v>
      </c>
      <c r="AA81" s="16">
        <v>4.7800000000000002E-2</v>
      </c>
      <c r="AB81" s="16">
        <v>0.04</v>
      </c>
      <c r="AC81" s="16">
        <v>3.3700000000000001E-2</v>
      </c>
      <c r="AD81" s="16">
        <v>0.03</v>
      </c>
      <c r="AE81" s="16">
        <v>2.24E-2</v>
      </c>
      <c r="AF81" s="16">
        <v>0.02</v>
      </c>
      <c r="AG81" s="16">
        <v>1.37E-2</v>
      </c>
      <c r="AH81" s="16">
        <v>0.01</v>
      </c>
      <c r="AI81" s="16">
        <v>0.01</v>
      </c>
      <c r="AJ81" s="16">
        <v>4.4999999999999997E-3</v>
      </c>
      <c r="AK81" s="16">
        <v>0</v>
      </c>
      <c r="AL81" s="16">
        <v>0</v>
      </c>
      <c r="AM81" s="16">
        <v>0</v>
      </c>
      <c r="AN81" s="16">
        <v>0</v>
      </c>
      <c r="AO81" s="16">
        <v>0</v>
      </c>
      <c r="AP81" s="16">
        <v>0</v>
      </c>
      <c r="AQ81" s="16">
        <v>0</v>
      </c>
      <c r="AR81" s="16">
        <v>0</v>
      </c>
      <c r="AS81" s="16">
        <v>0</v>
      </c>
      <c r="AT81" s="16">
        <v>0</v>
      </c>
      <c r="AU81" s="16">
        <v>0</v>
      </c>
      <c r="AV81" s="16">
        <v>0</v>
      </c>
      <c r="AW81" s="16">
        <v>0</v>
      </c>
      <c r="AX81" s="16">
        <v>0</v>
      </c>
      <c r="AY81" s="16">
        <v>0</v>
      </c>
      <c r="AZ81" s="16">
        <v>0</v>
      </c>
      <c r="BA81" s="16">
        <v>0</v>
      </c>
      <c r="BB81" s="16">
        <v>0</v>
      </c>
      <c r="BC81" s="16">
        <v>0</v>
      </c>
      <c r="BD81" s="16">
        <v>0</v>
      </c>
      <c r="BE81" s="16">
        <v>9.7127999999999992E-2</v>
      </c>
      <c r="BG81" s="17">
        <v>78</v>
      </c>
      <c r="BH81" s="16">
        <v>9.7127999999999992E-2</v>
      </c>
    </row>
    <row r="82" spans="1:60" x14ac:dyDescent="0.3">
      <c r="A82" s="20">
        <v>0.51</v>
      </c>
      <c r="B82" s="17">
        <v>80</v>
      </c>
      <c r="C82" s="16">
        <v>0.82509999999999994</v>
      </c>
      <c r="D82" s="16"/>
      <c r="E82" s="4"/>
      <c r="F82" s="15">
        <v>79</v>
      </c>
      <c r="G82" s="16">
        <v>0.80479999999999996</v>
      </c>
      <c r="H82" s="16">
        <v>0.57809999999999995</v>
      </c>
      <c r="I82" s="16">
        <v>0.46439999999999998</v>
      </c>
      <c r="J82" s="16">
        <v>0.39119999999999999</v>
      </c>
      <c r="K82" s="16">
        <v>0.3367</v>
      </c>
      <c r="L82" s="16">
        <v>0.29580000000000001</v>
      </c>
      <c r="M82" s="16">
        <v>0.26329999999999998</v>
      </c>
      <c r="N82" s="16">
        <v>0.2344</v>
      </c>
      <c r="O82" s="16">
        <v>0.2104</v>
      </c>
      <c r="P82" s="16">
        <v>0.1885</v>
      </c>
      <c r="Q82" s="16">
        <v>0.17119999999999999</v>
      </c>
      <c r="R82" s="16">
        <v>0.15379999999999999</v>
      </c>
      <c r="S82" s="16">
        <v>0.13830000000000001</v>
      </c>
      <c r="T82" s="16">
        <v>0.125</v>
      </c>
      <c r="U82" s="16">
        <v>0.1125</v>
      </c>
      <c r="V82" s="16">
        <v>0.1012</v>
      </c>
      <c r="W82" s="16">
        <v>9.0200000000000002E-2</v>
      </c>
      <c r="X82" s="16">
        <v>8.0199999999999994E-2</v>
      </c>
      <c r="Y82" s="16">
        <v>7.0999999999999994E-2</v>
      </c>
      <c r="Z82" s="16">
        <v>6.2700000000000006E-2</v>
      </c>
      <c r="AA82" s="16">
        <v>5.5E-2</v>
      </c>
      <c r="AB82" s="16">
        <v>4.87E-2</v>
      </c>
      <c r="AC82" s="16">
        <v>0.04</v>
      </c>
      <c r="AD82" s="16">
        <v>3.5200000000000002E-2</v>
      </c>
      <c r="AE82" s="16">
        <v>0.03</v>
      </c>
      <c r="AF82" s="16">
        <v>2.3699999999999999E-2</v>
      </c>
      <c r="AG82" s="16">
        <v>0.02</v>
      </c>
      <c r="AH82" s="16">
        <v>1.52E-2</v>
      </c>
      <c r="AI82" s="16">
        <v>0.01</v>
      </c>
      <c r="AJ82" s="16">
        <v>0.01</v>
      </c>
      <c r="AK82" s="16">
        <v>5.7999999999999996E-3</v>
      </c>
      <c r="AL82" s="16">
        <v>0</v>
      </c>
      <c r="AM82" s="16">
        <v>0</v>
      </c>
      <c r="AN82" s="16">
        <v>0</v>
      </c>
      <c r="AO82" s="16">
        <v>0</v>
      </c>
      <c r="AP82" s="16">
        <v>0</v>
      </c>
      <c r="AQ82" s="16">
        <v>0</v>
      </c>
      <c r="AR82" s="16">
        <v>0</v>
      </c>
      <c r="AS82" s="16">
        <v>0</v>
      </c>
      <c r="AT82" s="16">
        <v>0</v>
      </c>
      <c r="AU82" s="16">
        <v>0</v>
      </c>
      <c r="AV82" s="16">
        <v>0</v>
      </c>
      <c r="AW82" s="16">
        <v>0</v>
      </c>
      <c r="AX82" s="16">
        <v>0</v>
      </c>
      <c r="AY82" s="16">
        <v>0</v>
      </c>
      <c r="AZ82" s="16">
        <v>0</v>
      </c>
      <c r="BA82" s="16">
        <v>0</v>
      </c>
      <c r="BB82" s="16">
        <v>0</v>
      </c>
      <c r="BC82" s="16">
        <v>0</v>
      </c>
      <c r="BD82" s="16">
        <v>0</v>
      </c>
      <c r="BE82" s="16">
        <v>0.10334599999999997</v>
      </c>
      <c r="BG82" s="17">
        <v>79</v>
      </c>
      <c r="BH82" s="16">
        <v>0.10334599999999997</v>
      </c>
    </row>
    <row r="83" spans="1:60" x14ac:dyDescent="0.3">
      <c r="A83" s="20">
        <v>0.51</v>
      </c>
      <c r="B83" s="17">
        <v>81</v>
      </c>
      <c r="C83" s="16">
        <v>0.84730000000000005</v>
      </c>
      <c r="D83" s="16"/>
      <c r="E83" s="4"/>
      <c r="F83" s="15">
        <v>80</v>
      </c>
      <c r="G83" s="16">
        <v>0.82509999999999994</v>
      </c>
      <c r="H83" s="16">
        <v>0.5968</v>
      </c>
      <c r="I83" s="16">
        <v>0.48149999999999998</v>
      </c>
      <c r="J83" s="16">
        <v>0.40699999999999997</v>
      </c>
      <c r="K83" s="16">
        <v>0.3538</v>
      </c>
      <c r="L83" s="16">
        <v>0.31109999999999999</v>
      </c>
      <c r="M83" s="16">
        <v>0.27660000000000001</v>
      </c>
      <c r="N83" s="16">
        <v>0.2475</v>
      </c>
      <c r="O83" s="16">
        <v>0.224</v>
      </c>
      <c r="P83" s="16">
        <v>0.20300000000000001</v>
      </c>
      <c r="Q83" s="16">
        <v>0.18360000000000001</v>
      </c>
      <c r="R83" s="16">
        <v>0.16569999999999999</v>
      </c>
      <c r="S83" s="16">
        <v>0.15040000000000001</v>
      </c>
      <c r="T83" s="16">
        <v>0.13619999999999999</v>
      </c>
      <c r="U83" s="16">
        <v>0.1236</v>
      </c>
      <c r="V83" s="16">
        <v>0.1119</v>
      </c>
      <c r="W83" s="16">
        <v>0.10059999999999999</v>
      </c>
      <c r="X83" s="16">
        <v>9.0399999999999994E-2</v>
      </c>
      <c r="Y83" s="16">
        <v>8.0799999999999997E-2</v>
      </c>
      <c r="Z83" s="16">
        <v>7.2099999999999997E-2</v>
      </c>
      <c r="AA83" s="16">
        <v>6.3600000000000004E-2</v>
      </c>
      <c r="AB83" s="16">
        <v>5.6399999999999999E-2</v>
      </c>
      <c r="AC83" s="16">
        <v>0.05</v>
      </c>
      <c r="AD83" s="16">
        <v>4.19E-2</v>
      </c>
      <c r="AE83" s="16">
        <v>3.6799999999999999E-2</v>
      </c>
      <c r="AF83" s="16">
        <v>0.03</v>
      </c>
      <c r="AG83" s="16">
        <v>2.53E-2</v>
      </c>
      <c r="AH83" s="16">
        <v>0.02</v>
      </c>
      <c r="AI83" s="16">
        <v>1.72E-2</v>
      </c>
      <c r="AJ83" s="16">
        <v>0.01</v>
      </c>
      <c r="AK83" s="16">
        <v>0.01</v>
      </c>
      <c r="AL83" s="16">
        <v>7.7000000000000002E-3</v>
      </c>
      <c r="AM83" s="16">
        <v>0</v>
      </c>
      <c r="AN83" s="16">
        <v>0</v>
      </c>
      <c r="AO83" s="16">
        <v>0</v>
      </c>
      <c r="AP83" s="16">
        <v>0</v>
      </c>
      <c r="AQ83" s="16">
        <v>0</v>
      </c>
      <c r="AR83" s="16">
        <v>0</v>
      </c>
      <c r="AS83" s="16">
        <v>0</v>
      </c>
      <c r="AT83" s="16">
        <v>0</v>
      </c>
      <c r="AU83" s="16">
        <v>0</v>
      </c>
      <c r="AV83" s="16">
        <v>0</v>
      </c>
      <c r="AW83" s="16">
        <v>0</v>
      </c>
      <c r="AX83" s="16">
        <v>0</v>
      </c>
      <c r="AY83" s="16">
        <v>0</v>
      </c>
      <c r="AZ83" s="16">
        <v>0</v>
      </c>
      <c r="BA83" s="16">
        <v>0</v>
      </c>
      <c r="BB83" s="16">
        <v>0</v>
      </c>
      <c r="BC83" s="16">
        <v>0</v>
      </c>
      <c r="BD83" s="16">
        <v>0</v>
      </c>
      <c r="BE83" s="16">
        <v>0.11021199999999999</v>
      </c>
      <c r="BG83" s="17">
        <v>80</v>
      </c>
      <c r="BH83" s="16">
        <v>0.11021199999999999</v>
      </c>
    </row>
    <row r="84" spans="1:60" x14ac:dyDescent="0.3">
      <c r="A84" s="20">
        <v>0.51</v>
      </c>
      <c r="B84" s="17">
        <v>82</v>
      </c>
      <c r="C84" s="16">
        <v>0.87339999999999995</v>
      </c>
      <c r="D84" s="16"/>
      <c r="E84" s="4"/>
      <c r="F84" s="15">
        <v>81</v>
      </c>
      <c r="G84" s="16">
        <v>0.84730000000000005</v>
      </c>
      <c r="H84" s="16">
        <v>0.61599999999999999</v>
      </c>
      <c r="I84" s="16">
        <v>0.5</v>
      </c>
      <c r="J84" s="16">
        <v>0.4249</v>
      </c>
      <c r="K84" s="16">
        <v>0.36959999999999998</v>
      </c>
      <c r="L84" s="16">
        <v>0.32640000000000002</v>
      </c>
      <c r="M84" s="16">
        <v>0.29330000000000001</v>
      </c>
      <c r="N84" s="16">
        <v>0.2636</v>
      </c>
      <c r="O84" s="16">
        <v>0.23749999999999999</v>
      </c>
      <c r="P84" s="16">
        <v>0.21579999999999999</v>
      </c>
      <c r="Q84" s="16">
        <v>0.19639999999999999</v>
      </c>
      <c r="R84" s="16">
        <v>0.17849999999999999</v>
      </c>
      <c r="S84" s="16">
        <v>0.16350000000000001</v>
      </c>
      <c r="T84" s="16">
        <v>0.14760000000000001</v>
      </c>
      <c r="U84" s="16">
        <v>0.1351</v>
      </c>
      <c r="V84" s="16">
        <v>0.12330000000000001</v>
      </c>
      <c r="W84" s="16">
        <v>0.112</v>
      </c>
      <c r="X84" s="16">
        <v>0.1013</v>
      </c>
      <c r="Y84" s="16">
        <v>9.1499999999999998E-2</v>
      </c>
      <c r="Z84" s="16">
        <v>8.2199999999999995E-2</v>
      </c>
      <c r="AA84" s="16">
        <v>7.3499999999999996E-2</v>
      </c>
      <c r="AB84" s="16">
        <v>6.5299999999999997E-2</v>
      </c>
      <c r="AC84" s="16">
        <v>5.8000000000000003E-2</v>
      </c>
      <c r="AD84" s="16">
        <v>5.04E-2</v>
      </c>
      <c r="AE84" s="16">
        <v>4.3999999999999997E-2</v>
      </c>
      <c r="AF84" s="16">
        <v>3.85E-2</v>
      </c>
      <c r="AG84" s="16">
        <v>3.1300000000000001E-2</v>
      </c>
      <c r="AH84" s="16">
        <v>2.75E-2</v>
      </c>
      <c r="AI84" s="16">
        <v>2.0199999999999999E-2</v>
      </c>
      <c r="AJ84" s="16">
        <v>1.9300000000000001E-2</v>
      </c>
      <c r="AK84" s="16">
        <v>1.18E-2</v>
      </c>
      <c r="AL84" s="16">
        <v>0.01</v>
      </c>
      <c r="AM84" s="16">
        <v>9.7999999999999997E-3</v>
      </c>
      <c r="AN84" s="16">
        <v>2.3999999999999998E-3</v>
      </c>
      <c r="AO84" s="16">
        <v>0</v>
      </c>
      <c r="AP84" s="16">
        <v>0</v>
      </c>
      <c r="AQ84" s="16">
        <v>0</v>
      </c>
      <c r="AR84" s="16">
        <v>0</v>
      </c>
      <c r="AS84" s="16">
        <v>0</v>
      </c>
      <c r="AT84" s="16">
        <v>0</v>
      </c>
      <c r="AU84" s="16">
        <v>0</v>
      </c>
      <c r="AV84" s="16">
        <v>0</v>
      </c>
      <c r="AW84" s="16">
        <v>0</v>
      </c>
      <c r="AX84" s="16">
        <v>0</v>
      </c>
      <c r="AY84" s="16">
        <v>0</v>
      </c>
      <c r="AZ84" s="16">
        <v>0</v>
      </c>
      <c r="BA84" s="16">
        <v>0</v>
      </c>
      <c r="BB84" s="16">
        <v>0</v>
      </c>
      <c r="BC84" s="16">
        <v>0</v>
      </c>
      <c r="BD84" s="16">
        <v>0</v>
      </c>
      <c r="BE84" s="16">
        <v>0.11775599999999996</v>
      </c>
      <c r="BG84" s="17">
        <v>81</v>
      </c>
      <c r="BH84" s="16">
        <v>0.11775599999999996</v>
      </c>
    </row>
    <row r="85" spans="1:60" x14ac:dyDescent="0.3">
      <c r="A85" s="20">
        <v>0.51</v>
      </c>
      <c r="B85" s="17">
        <v>83</v>
      </c>
      <c r="C85" s="16">
        <v>0.89690000000000003</v>
      </c>
      <c r="D85" s="16"/>
      <c r="E85" s="4"/>
      <c r="F85" s="15">
        <v>82</v>
      </c>
      <c r="G85" s="16">
        <v>0.87339999999999995</v>
      </c>
      <c r="H85" s="16">
        <v>0.63749999999999996</v>
      </c>
      <c r="I85" s="16">
        <v>0.51910000000000001</v>
      </c>
      <c r="J85" s="16">
        <v>0.44340000000000002</v>
      </c>
      <c r="K85" s="16">
        <v>0.38700000000000001</v>
      </c>
      <c r="L85" s="16">
        <v>0.34389999999999998</v>
      </c>
      <c r="M85" s="16">
        <v>0.30880000000000002</v>
      </c>
      <c r="N85" s="16">
        <v>0.27860000000000001</v>
      </c>
      <c r="O85" s="16">
        <v>0.25380000000000003</v>
      </c>
      <c r="P85" s="16">
        <v>0.23130000000000001</v>
      </c>
      <c r="Q85" s="16">
        <v>0.21179999999999999</v>
      </c>
      <c r="R85" s="16">
        <v>0.19339999999999999</v>
      </c>
      <c r="S85" s="16">
        <v>0.17610000000000001</v>
      </c>
      <c r="T85" s="16">
        <v>0.16250000000000001</v>
      </c>
      <c r="U85" s="16">
        <v>0.14710000000000001</v>
      </c>
      <c r="V85" s="16">
        <v>0.13500000000000001</v>
      </c>
      <c r="W85" s="16">
        <v>0.12379999999999999</v>
      </c>
      <c r="X85" s="16">
        <v>0.1129</v>
      </c>
      <c r="Y85" s="16">
        <v>0.1027</v>
      </c>
      <c r="Z85" s="16">
        <v>9.3200000000000005E-2</v>
      </c>
      <c r="AA85" s="16">
        <v>8.4099999999999994E-2</v>
      </c>
      <c r="AB85" s="16">
        <v>7.5399999999999995E-2</v>
      </c>
      <c r="AC85" s="16">
        <v>6.7500000000000004E-2</v>
      </c>
      <c r="AD85" s="16">
        <v>0.06</v>
      </c>
      <c r="AE85" s="16">
        <v>5.2699999999999997E-2</v>
      </c>
      <c r="AF85" s="16">
        <v>4.6399999999999997E-2</v>
      </c>
      <c r="AG85" s="16">
        <v>0.04</v>
      </c>
      <c r="AH85" s="16">
        <v>3.39E-2</v>
      </c>
      <c r="AI85" s="16">
        <v>0.03</v>
      </c>
      <c r="AJ85" s="16">
        <v>2.3199999999999998E-2</v>
      </c>
      <c r="AK85" s="16">
        <v>0.02</v>
      </c>
      <c r="AL85" s="16">
        <v>1.46E-2</v>
      </c>
      <c r="AM85" s="16">
        <v>0.01</v>
      </c>
      <c r="AN85" s="16">
        <v>0.01</v>
      </c>
      <c r="AO85" s="16">
        <v>4.7999999999999996E-3</v>
      </c>
      <c r="AP85" s="16">
        <v>0</v>
      </c>
      <c r="AQ85" s="16">
        <v>0</v>
      </c>
      <c r="AR85" s="16">
        <v>0</v>
      </c>
      <c r="AS85" s="16">
        <v>0</v>
      </c>
      <c r="AT85" s="16">
        <v>0</v>
      </c>
      <c r="AU85" s="16">
        <v>0</v>
      </c>
      <c r="AV85" s="16">
        <v>0</v>
      </c>
      <c r="AW85" s="16">
        <v>0</v>
      </c>
      <c r="AX85" s="16">
        <v>0</v>
      </c>
      <c r="AY85" s="16">
        <v>0</v>
      </c>
      <c r="AZ85" s="16">
        <v>0</v>
      </c>
      <c r="BA85" s="16">
        <v>0</v>
      </c>
      <c r="BB85" s="16">
        <v>0</v>
      </c>
      <c r="BC85" s="16">
        <v>0</v>
      </c>
      <c r="BD85" s="16">
        <v>0</v>
      </c>
      <c r="BE85" s="16">
        <v>0.12615799999999999</v>
      </c>
      <c r="BG85" s="17">
        <v>82</v>
      </c>
      <c r="BH85" s="16">
        <v>0.12615799999999999</v>
      </c>
    </row>
    <row r="86" spans="1:60" x14ac:dyDescent="0.3">
      <c r="A86" s="20">
        <v>0.51</v>
      </c>
      <c r="B86" s="17">
        <v>84</v>
      </c>
      <c r="C86" s="16">
        <v>0.92249999999999999</v>
      </c>
      <c r="D86" s="16"/>
      <c r="E86" s="4"/>
      <c r="F86" s="15">
        <v>83</v>
      </c>
      <c r="G86" s="16">
        <v>0.89690000000000003</v>
      </c>
      <c r="H86" s="16">
        <v>0.65859999999999996</v>
      </c>
      <c r="I86" s="16">
        <v>0.53969999999999996</v>
      </c>
      <c r="J86" s="16">
        <v>0.46210000000000001</v>
      </c>
      <c r="K86" s="16">
        <v>0.40529999999999999</v>
      </c>
      <c r="L86" s="16">
        <v>0.36120000000000002</v>
      </c>
      <c r="M86" s="16">
        <v>0.32550000000000001</v>
      </c>
      <c r="N86" s="16">
        <v>0.29520000000000002</v>
      </c>
      <c r="O86" s="16">
        <v>0.26950000000000002</v>
      </c>
      <c r="P86" s="16">
        <v>0.246</v>
      </c>
      <c r="Q86" s="16">
        <v>0.22600000000000001</v>
      </c>
      <c r="R86" s="16">
        <v>0.20710000000000001</v>
      </c>
      <c r="S86" s="16">
        <v>0.19120000000000001</v>
      </c>
      <c r="T86" s="16">
        <v>0.17549999999999999</v>
      </c>
      <c r="U86" s="16">
        <v>0.16220000000000001</v>
      </c>
      <c r="V86" s="16">
        <v>0.1479</v>
      </c>
      <c r="W86" s="16">
        <v>0.13600000000000001</v>
      </c>
      <c r="X86" s="16">
        <v>0.125</v>
      </c>
      <c r="Y86" s="16">
        <v>0.1147</v>
      </c>
      <c r="Z86" s="16">
        <v>0.1048</v>
      </c>
      <c r="AA86" s="16">
        <v>9.5200000000000007E-2</v>
      </c>
      <c r="AB86" s="16">
        <v>8.6199999999999999E-2</v>
      </c>
      <c r="AC86" s="16">
        <v>7.7799999999999994E-2</v>
      </c>
      <c r="AD86" s="16">
        <v>7.0699999999999999E-2</v>
      </c>
      <c r="AE86" s="16">
        <v>6.2899999999999998E-2</v>
      </c>
      <c r="AF86" s="16">
        <v>5.57E-2</v>
      </c>
      <c r="AG86" s="16">
        <v>4.9299999999999997E-2</v>
      </c>
      <c r="AH86" s="16">
        <v>4.2599999999999999E-2</v>
      </c>
      <c r="AI86" s="16">
        <v>3.7100000000000001E-2</v>
      </c>
      <c r="AJ86" s="16">
        <v>3.0499999999999999E-2</v>
      </c>
      <c r="AK86" s="16">
        <v>2.6200000000000001E-2</v>
      </c>
      <c r="AL86" s="16">
        <v>0.02</v>
      </c>
      <c r="AM86" s="16">
        <v>1.7899999999999999E-2</v>
      </c>
      <c r="AN86" s="16">
        <v>1.12E-2</v>
      </c>
      <c r="AO86" s="16">
        <v>0.01</v>
      </c>
      <c r="AP86" s="16">
        <v>7.7999999999999996E-3</v>
      </c>
      <c r="AQ86" s="16">
        <v>8.9999999999999998E-4</v>
      </c>
      <c r="AR86" s="16">
        <v>0</v>
      </c>
      <c r="AS86" s="16">
        <v>0</v>
      </c>
      <c r="AT86" s="16">
        <v>0</v>
      </c>
      <c r="AU86" s="16">
        <v>0</v>
      </c>
      <c r="AV86" s="16">
        <v>0</v>
      </c>
      <c r="AW86" s="16">
        <v>0</v>
      </c>
      <c r="AX86" s="16">
        <v>0</v>
      </c>
      <c r="AY86" s="16">
        <v>0</v>
      </c>
      <c r="AZ86" s="16">
        <v>0</v>
      </c>
      <c r="BA86" s="16">
        <v>0</v>
      </c>
      <c r="BB86" s="16">
        <v>0</v>
      </c>
      <c r="BC86" s="16">
        <v>0</v>
      </c>
      <c r="BD86" s="16">
        <v>0</v>
      </c>
      <c r="BE86" s="16">
        <v>0.13504799999999995</v>
      </c>
      <c r="BG86" s="17">
        <v>83</v>
      </c>
      <c r="BH86" s="16">
        <v>0.13504799999999995</v>
      </c>
    </row>
    <row r="87" spans="1:60" x14ac:dyDescent="0.3">
      <c r="A87" s="20">
        <v>0.51</v>
      </c>
      <c r="B87" s="17">
        <v>85</v>
      </c>
      <c r="C87" s="16">
        <v>0.95130000000000003</v>
      </c>
      <c r="D87" s="16"/>
      <c r="E87" s="4"/>
      <c r="F87" s="15">
        <v>84</v>
      </c>
      <c r="G87" s="16">
        <v>0.92249999999999999</v>
      </c>
      <c r="H87" s="16">
        <v>0.68269999999999997</v>
      </c>
      <c r="I87" s="16">
        <v>0.56030000000000002</v>
      </c>
      <c r="J87" s="16">
        <v>0.48199999999999998</v>
      </c>
      <c r="K87" s="16">
        <v>0.4249</v>
      </c>
      <c r="L87" s="16">
        <v>0.37969999999999998</v>
      </c>
      <c r="M87" s="16">
        <v>0.34439999999999998</v>
      </c>
      <c r="N87" s="16">
        <v>0.31359999999999999</v>
      </c>
      <c r="O87" s="16">
        <v>0.28589999999999999</v>
      </c>
      <c r="P87" s="16">
        <v>0.26369999999999999</v>
      </c>
      <c r="Q87" s="16">
        <v>0.2432</v>
      </c>
      <c r="R87" s="16">
        <v>0.22420000000000001</v>
      </c>
      <c r="S87" s="16">
        <v>0.2059</v>
      </c>
      <c r="T87" s="16">
        <v>0.19120000000000001</v>
      </c>
      <c r="U87" s="16">
        <v>0.17580000000000001</v>
      </c>
      <c r="V87" s="16">
        <v>0.1636</v>
      </c>
      <c r="W87" s="16">
        <v>0.1507</v>
      </c>
      <c r="X87" s="16">
        <v>0.13830000000000001</v>
      </c>
      <c r="Y87" s="16">
        <v>0.12690000000000001</v>
      </c>
      <c r="Z87" s="16">
        <v>0.1169</v>
      </c>
      <c r="AA87" s="16">
        <v>0.1071</v>
      </c>
      <c r="AB87" s="16">
        <v>9.7600000000000006E-2</v>
      </c>
      <c r="AC87" s="16">
        <v>8.9800000000000005E-2</v>
      </c>
      <c r="AD87" s="16">
        <v>8.2199999999999995E-2</v>
      </c>
      <c r="AE87" s="16">
        <v>7.3899999999999993E-2</v>
      </c>
      <c r="AF87" s="16">
        <v>6.6299999999999998E-2</v>
      </c>
      <c r="AG87" s="16">
        <v>5.9200000000000003E-2</v>
      </c>
      <c r="AH87" s="16">
        <v>5.2499999999999998E-2</v>
      </c>
      <c r="AI87" s="16">
        <v>4.6100000000000002E-2</v>
      </c>
      <c r="AJ87" s="16">
        <v>0.04</v>
      </c>
      <c r="AK87" s="16">
        <v>3.4200000000000001E-2</v>
      </c>
      <c r="AL87" s="16">
        <v>2.98E-2</v>
      </c>
      <c r="AM87" s="16">
        <v>2.3699999999999999E-2</v>
      </c>
      <c r="AN87" s="16">
        <v>0.02</v>
      </c>
      <c r="AO87" s="16">
        <v>1.49E-2</v>
      </c>
      <c r="AP87" s="16">
        <v>0.01</v>
      </c>
      <c r="AQ87" s="16">
        <v>0.01</v>
      </c>
      <c r="AR87" s="16">
        <v>4.4000000000000003E-3</v>
      </c>
      <c r="AS87" s="16">
        <v>0</v>
      </c>
      <c r="AT87" s="16">
        <v>0</v>
      </c>
      <c r="AU87" s="16">
        <v>0</v>
      </c>
      <c r="AV87" s="16">
        <v>0</v>
      </c>
      <c r="AW87" s="16">
        <v>0</v>
      </c>
      <c r="AX87" s="16">
        <v>0</v>
      </c>
      <c r="AY87" s="16">
        <v>0</v>
      </c>
      <c r="AZ87" s="16">
        <v>0</v>
      </c>
      <c r="BA87" s="16">
        <v>0</v>
      </c>
      <c r="BB87" s="16">
        <v>0</v>
      </c>
      <c r="BC87" s="16">
        <v>0</v>
      </c>
      <c r="BD87" s="16">
        <v>0</v>
      </c>
      <c r="BE87" s="16">
        <v>0.14516199999999999</v>
      </c>
      <c r="BG87" s="17">
        <v>84</v>
      </c>
      <c r="BH87" s="16">
        <v>0.14516199999999999</v>
      </c>
    </row>
    <row r="88" spans="1:60" x14ac:dyDescent="0.3">
      <c r="A88" s="20">
        <v>0.51</v>
      </c>
      <c r="B88" s="17">
        <v>86</v>
      </c>
      <c r="C88" s="16">
        <v>0.97950000000000004</v>
      </c>
      <c r="D88" s="16"/>
      <c r="E88" s="4"/>
      <c r="F88" s="15">
        <v>85</v>
      </c>
      <c r="G88" s="16">
        <v>0.95130000000000003</v>
      </c>
      <c r="H88" s="16">
        <v>0.70620000000000005</v>
      </c>
      <c r="I88" s="16">
        <v>0.58260000000000001</v>
      </c>
      <c r="J88" s="16">
        <v>0.50260000000000005</v>
      </c>
      <c r="K88" s="16">
        <v>0.44490000000000002</v>
      </c>
      <c r="L88" s="16">
        <v>0.3997</v>
      </c>
      <c r="M88" s="16">
        <v>0.36299999999999999</v>
      </c>
      <c r="N88" s="16">
        <v>0.33160000000000001</v>
      </c>
      <c r="O88" s="16">
        <v>0.30480000000000002</v>
      </c>
      <c r="P88" s="16">
        <v>0.28050000000000003</v>
      </c>
      <c r="Q88" s="16">
        <v>0.25969999999999999</v>
      </c>
      <c r="R88" s="16">
        <v>0.24030000000000001</v>
      </c>
      <c r="S88" s="16">
        <v>0.22359999999999999</v>
      </c>
      <c r="T88" s="16">
        <v>0.2064</v>
      </c>
      <c r="U88" s="16">
        <v>0.1925</v>
      </c>
      <c r="V88" s="16">
        <v>0.1779</v>
      </c>
      <c r="W88" s="16">
        <v>0.16539999999999999</v>
      </c>
      <c r="X88" s="16">
        <v>0.15390000000000001</v>
      </c>
      <c r="Y88" s="16">
        <v>0.14299999999999999</v>
      </c>
      <c r="Z88" s="16">
        <v>0.1321</v>
      </c>
      <c r="AA88" s="16">
        <v>0.122</v>
      </c>
      <c r="AB88" s="16">
        <v>0.1128</v>
      </c>
      <c r="AC88" s="16">
        <v>0.10340000000000001</v>
      </c>
      <c r="AD88" s="16">
        <v>9.4399999999999998E-2</v>
      </c>
      <c r="AE88" s="16">
        <v>8.5699999999999998E-2</v>
      </c>
      <c r="AF88" s="16">
        <v>7.7499999999999999E-2</v>
      </c>
      <c r="AG88" s="16">
        <v>7.1499999999999994E-2</v>
      </c>
      <c r="AH88" s="16">
        <v>6.3799999999999996E-2</v>
      </c>
      <c r="AI88" s="16">
        <v>5.6399999999999999E-2</v>
      </c>
      <c r="AJ88" s="16">
        <v>5.0700000000000002E-2</v>
      </c>
      <c r="AK88" s="16">
        <v>4.41E-2</v>
      </c>
      <c r="AL88" s="16">
        <v>3.8199999999999998E-2</v>
      </c>
      <c r="AM88" s="16">
        <v>3.2500000000000001E-2</v>
      </c>
      <c r="AN88" s="16">
        <v>2.7699999999999999E-2</v>
      </c>
      <c r="AO88" s="16">
        <v>2.18E-2</v>
      </c>
      <c r="AP88" s="16">
        <v>1.8700000000000001E-2</v>
      </c>
      <c r="AQ88" s="16">
        <v>1.2999999999999999E-2</v>
      </c>
      <c r="AR88" s="16">
        <v>0.01</v>
      </c>
      <c r="AS88" s="16">
        <v>7.9000000000000008E-3</v>
      </c>
      <c r="AT88" s="16">
        <v>1.6000000000000001E-3</v>
      </c>
      <c r="AU88" s="16">
        <v>0</v>
      </c>
      <c r="AV88" s="16">
        <v>0</v>
      </c>
      <c r="AW88" s="16">
        <v>0</v>
      </c>
      <c r="AX88" s="16">
        <v>0</v>
      </c>
      <c r="AY88" s="16">
        <v>0</v>
      </c>
      <c r="AZ88" s="16">
        <v>0</v>
      </c>
      <c r="BA88" s="16">
        <v>0</v>
      </c>
      <c r="BB88" s="16">
        <v>0</v>
      </c>
      <c r="BC88" s="16">
        <v>0</v>
      </c>
      <c r="BD88" s="16">
        <v>0</v>
      </c>
      <c r="BE88" s="16">
        <v>0.15631400000000001</v>
      </c>
      <c r="BG88" s="17">
        <v>85</v>
      </c>
      <c r="BH88" s="16">
        <v>0.15631400000000001</v>
      </c>
    </row>
    <row r="89" spans="1:60" x14ac:dyDescent="0.3">
      <c r="A89" s="20">
        <v>0.51</v>
      </c>
      <c r="B89" s="17">
        <v>87</v>
      </c>
      <c r="C89" s="16">
        <v>1.0132000000000001</v>
      </c>
      <c r="D89" s="16"/>
      <c r="E89" s="4"/>
      <c r="F89" s="15">
        <v>86</v>
      </c>
      <c r="G89" s="16">
        <v>0.97950000000000004</v>
      </c>
      <c r="H89" s="16">
        <v>0.73080000000000001</v>
      </c>
      <c r="I89" s="16">
        <v>0.60680000000000001</v>
      </c>
      <c r="J89" s="16">
        <v>0.52580000000000005</v>
      </c>
      <c r="K89" s="16">
        <v>0.46689999999999998</v>
      </c>
      <c r="L89" s="16">
        <v>0.42030000000000001</v>
      </c>
      <c r="M89" s="16">
        <v>0.3826</v>
      </c>
      <c r="N89" s="16">
        <v>0.35110000000000002</v>
      </c>
      <c r="O89" s="16">
        <v>0.32390000000000002</v>
      </c>
      <c r="P89" s="16">
        <v>0.29899999999999999</v>
      </c>
      <c r="Q89" s="16">
        <v>0.27739999999999998</v>
      </c>
      <c r="R89" s="16">
        <v>0.25790000000000002</v>
      </c>
      <c r="S89" s="16">
        <v>0.24</v>
      </c>
      <c r="T89" s="16">
        <v>0.22439999999999999</v>
      </c>
      <c r="U89" s="16">
        <v>0.2082</v>
      </c>
      <c r="V89" s="16">
        <v>0.19470000000000001</v>
      </c>
      <c r="W89" s="16">
        <v>0.18179999999999999</v>
      </c>
      <c r="X89" s="16">
        <v>0.16889999999999999</v>
      </c>
      <c r="Y89" s="16">
        <v>0.15690000000000001</v>
      </c>
      <c r="Z89" s="16">
        <v>0.14610000000000001</v>
      </c>
      <c r="AA89" s="16">
        <v>0.1358</v>
      </c>
      <c r="AB89" s="16">
        <v>0.1258</v>
      </c>
      <c r="AC89" s="16">
        <v>0.11650000000000001</v>
      </c>
      <c r="AD89" s="16">
        <v>0.1074</v>
      </c>
      <c r="AE89" s="16">
        <v>9.9500000000000005E-2</v>
      </c>
      <c r="AF89" s="16">
        <v>9.2100000000000001E-2</v>
      </c>
      <c r="AG89" s="16">
        <v>8.3900000000000002E-2</v>
      </c>
      <c r="AH89" s="16">
        <v>7.5800000000000006E-2</v>
      </c>
      <c r="AI89" s="16">
        <v>6.8199999999999997E-2</v>
      </c>
      <c r="AJ89" s="16">
        <v>6.2600000000000003E-2</v>
      </c>
      <c r="AK89" s="16">
        <v>5.5300000000000002E-2</v>
      </c>
      <c r="AL89" s="16">
        <v>4.8500000000000001E-2</v>
      </c>
      <c r="AM89" s="16">
        <v>4.3099999999999999E-2</v>
      </c>
      <c r="AN89" s="16">
        <v>3.6900000000000002E-2</v>
      </c>
      <c r="AO89" s="16">
        <v>3.1600000000000003E-2</v>
      </c>
      <c r="AP89" s="16">
        <v>2.63E-2</v>
      </c>
      <c r="AQ89" s="16">
        <v>2.1000000000000001E-2</v>
      </c>
      <c r="AR89" s="16">
        <v>1.7299999999999999E-2</v>
      </c>
      <c r="AS89" s="16">
        <v>1.15E-2</v>
      </c>
      <c r="AT89" s="16">
        <v>0.01</v>
      </c>
      <c r="AU89" s="16">
        <v>5.5999999999999999E-3</v>
      </c>
      <c r="AV89" s="16">
        <v>0</v>
      </c>
      <c r="AW89" s="16">
        <v>0</v>
      </c>
      <c r="AX89" s="16">
        <v>0</v>
      </c>
      <c r="AY89" s="16">
        <v>0</v>
      </c>
      <c r="AZ89" s="16">
        <v>0</v>
      </c>
      <c r="BA89" s="16">
        <v>0</v>
      </c>
      <c r="BB89" s="16">
        <v>0</v>
      </c>
      <c r="BC89" s="16">
        <v>0</v>
      </c>
      <c r="BD89" s="16">
        <v>0</v>
      </c>
      <c r="BE89" s="16">
        <v>0.16835400000000003</v>
      </c>
      <c r="BG89" s="17">
        <v>86</v>
      </c>
      <c r="BH89" s="16">
        <v>0.16835400000000003</v>
      </c>
    </row>
    <row r="90" spans="1:60" x14ac:dyDescent="0.3">
      <c r="A90" s="20">
        <v>0.51</v>
      </c>
      <c r="B90" s="17">
        <v>88</v>
      </c>
      <c r="C90" s="16">
        <v>1.0422</v>
      </c>
      <c r="D90" s="16"/>
      <c r="E90" s="4"/>
      <c r="F90" s="15">
        <v>87</v>
      </c>
      <c r="G90" s="16">
        <v>1.0132000000000001</v>
      </c>
      <c r="H90" s="16">
        <v>0.75739999999999996</v>
      </c>
      <c r="I90" s="16">
        <v>0.62939999999999996</v>
      </c>
      <c r="J90" s="16">
        <v>0.54849999999999999</v>
      </c>
      <c r="K90" s="16">
        <v>0.48859999999999998</v>
      </c>
      <c r="L90" s="16">
        <v>0.4415</v>
      </c>
      <c r="M90" s="16">
        <v>0.4032</v>
      </c>
      <c r="N90" s="16">
        <v>0.37140000000000001</v>
      </c>
      <c r="O90" s="16">
        <v>0.34320000000000001</v>
      </c>
      <c r="P90" s="16">
        <v>0.31879999999999997</v>
      </c>
      <c r="Q90" s="16">
        <v>0.29680000000000001</v>
      </c>
      <c r="R90" s="16">
        <v>0.27679999999999999</v>
      </c>
      <c r="S90" s="16">
        <v>0.25829999999999997</v>
      </c>
      <c r="T90" s="16">
        <v>0.24179999999999999</v>
      </c>
      <c r="U90" s="16">
        <v>0.22600000000000001</v>
      </c>
      <c r="V90" s="16">
        <v>0.21199999999999999</v>
      </c>
      <c r="W90" s="16">
        <v>0.1983</v>
      </c>
      <c r="X90" s="16">
        <v>0.1855</v>
      </c>
      <c r="Y90" s="16">
        <v>0.17449999999999999</v>
      </c>
      <c r="Z90" s="16">
        <v>0.16339999999999999</v>
      </c>
      <c r="AA90" s="16">
        <v>0.1525</v>
      </c>
      <c r="AB90" s="16">
        <v>0.14249999999999999</v>
      </c>
      <c r="AC90" s="16">
        <v>0.1331</v>
      </c>
      <c r="AD90" s="16">
        <v>0.12379999999999999</v>
      </c>
      <c r="AE90" s="16">
        <v>0.11459999999999999</v>
      </c>
      <c r="AF90" s="16">
        <v>0.1055</v>
      </c>
      <c r="AG90" s="16">
        <v>9.7100000000000006E-2</v>
      </c>
      <c r="AH90" s="16">
        <v>8.9800000000000005E-2</v>
      </c>
      <c r="AI90" s="16">
        <v>8.3199999999999996E-2</v>
      </c>
      <c r="AJ90" s="16">
        <v>7.51E-2</v>
      </c>
      <c r="AK90" s="16">
        <v>6.7400000000000002E-2</v>
      </c>
      <c r="AL90" s="16">
        <v>6.2199999999999998E-2</v>
      </c>
      <c r="AM90" s="16">
        <v>5.4899999999999997E-2</v>
      </c>
      <c r="AN90" s="16">
        <v>4.82E-2</v>
      </c>
      <c r="AO90" s="16">
        <v>4.3200000000000002E-2</v>
      </c>
      <c r="AP90" s="16">
        <v>3.6600000000000001E-2</v>
      </c>
      <c r="AQ90" s="16">
        <v>3.1699999999999999E-2</v>
      </c>
      <c r="AR90" s="16">
        <v>2.5999999999999999E-2</v>
      </c>
      <c r="AS90" s="16">
        <v>2.1100000000000001E-2</v>
      </c>
      <c r="AT90" s="16">
        <v>1.6299999999999999E-2</v>
      </c>
      <c r="AU90" s="16">
        <v>1.14E-2</v>
      </c>
      <c r="AV90" s="16">
        <v>9.7000000000000003E-3</v>
      </c>
      <c r="AW90" s="16">
        <v>4.0000000000000001E-3</v>
      </c>
      <c r="AX90" s="16">
        <v>0</v>
      </c>
      <c r="AY90" s="16">
        <v>0</v>
      </c>
      <c r="AZ90" s="16">
        <v>0</v>
      </c>
      <c r="BA90" s="16">
        <v>0</v>
      </c>
      <c r="BB90" s="16">
        <v>0</v>
      </c>
      <c r="BC90" s="16">
        <v>0</v>
      </c>
      <c r="BD90" s="16">
        <v>0</v>
      </c>
      <c r="BE90" s="16">
        <v>0.18196999999999999</v>
      </c>
      <c r="BG90" s="17">
        <v>87</v>
      </c>
      <c r="BH90" s="16">
        <v>0.18196999999999999</v>
      </c>
    </row>
    <row r="91" spans="1:60" x14ac:dyDescent="0.3">
      <c r="A91" s="20">
        <v>0.51</v>
      </c>
      <c r="B91" s="17">
        <v>89</v>
      </c>
      <c r="C91" s="16">
        <v>1.0750999999999999</v>
      </c>
      <c r="D91" s="16"/>
      <c r="E91" s="4"/>
      <c r="F91" s="15">
        <v>88</v>
      </c>
      <c r="G91" s="16">
        <v>1.0422</v>
      </c>
      <c r="H91" s="16">
        <v>0.78400000000000003</v>
      </c>
      <c r="I91" s="16">
        <v>0.65639999999999998</v>
      </c>
      <c r="J91" s="16">
        <v>0.57269999999999999</v>
      </c>
      <c r="K91" s="16">
        <v>0.51190000000000002</v>
      </c>
      <c r="L91" s="16">
        <v>0.46479999999999999</v>
      </c>
      <c r="M91" s="16">
        <v>0.4264</v>
      </c>
      <c r="N91" s="16">
        <v>0.3931</v>
      </c>
      <c r="O91" s="16">
        <v>0.3649</v>
      </c>
      <c r="P91" s="16">
        <v>0.33989999999999998</v>
      </c>
      <c r="Q91" s="16">
        <v>0.31730000000000003</v>
      </c>
      <c r="R91" s="16">
        <v>0.29720000000000002</v>
      </c>
      <c r="S91" s="16">
        <v>0.27850000000000003</v>
      </c>
      <c r="T91" s="16">
        <v>0.26150000000000001</v>
      </c>
      <c r="U91" s="16">
        <v>0.24540000000000001</v>
      </c>
      <c r="V91" s="16">
        <v>0.2306</v>
      </c>
      <c r="W91" s="16">
        <v>0.217</v>
      </c>
      <c r="X91" s="16">
        <v>0.20430000000000001</v>
      </c>
      <c r="Y91" s="16">
        <v>0.19189999999999999</v>
      </c>
      <c r="Z91" s="16">
        <v>0.18060000000000001</v>
      </c>
      <c r="AA91" s="16">
        <v>0.1694</v>
      </c>
      <c r="AB91" s="16">
        <v>0.15909999999999999</v>
      </c>
      <c r="AC91" s="16">
        <v>0.14929999999999999</v>
      </c>
      <c r="AD91" s="16">
        <v>0.13969999999999999</v>
      </c>
      <c r="AE91" s="16">
        <v>0.13089999999999999</v>
      </c>
      <c r="AF91" s="16">
        <v>0.1222</v>
      </c>
      <c r="AG91" s="16">
        <v>0.1142</v>
      </c>
      <c r="AH91" s="16">
        <v>0.10539999999999999</v>
      </c>
      <c r="AI91" s="16">
        <v>9.7199999999999995E-2</v>
      </c>
      <c r="AJ91" s="16">
        <v>9.01E-2</v>
      </c>
      <c r="AK91" s="16">
        <v>8.3599999999999994E-2</v>
      </c>
      <c r="AL91" s="16">
        <v>7.5499999999999998E-2</v>
      </c>
      <c r="AM91" s="16">
        <v>6.8699999999999997E-2</v>
      </c>
      <c r="AN91" s="16">
        <v>6.3100000000000003E-2</v>
      </c>
      <c r="AO91" s="16">
        <v>5.57E-2</v>
      </c>
      <c r="AP91" s="16">
        <v>4.99E-2</v>
      </c>
      <c r="AQ91" s="16">
        <v>4.3999999999999997E-2</v>
      </c>
      <c r="AR91" s="16">
        <v>3.7199999999999997E-2</v>
      </c>
      <c r="AS91" s="16">
        <v>3.27E-2</v>
      </c>
      <c r="AT91" s="16">
        <v>2.64E-2</v>
      </c>
      <c r="AU91" s="16">
        <v>2.1899999999999999E-2</v>
      </c>
      <c r="AV91" s="16">
        <v>1.66E-2</v>
      </c>
      <c r="AW91" s="16">
        <v>1.1900000000000001E-2</v>
      </c>
      <c r="AX91" s="16">
        <v>8.6999999999999994E-3</v>
      </c>
      <c r="AY91" s="16">
        <v>3.5999999999999999E-3</v>
      </c>
      <c r="AZ91" s="16">
        <v>0</v>
      </c>
      <c r="BA91" s="16">
        <v>0</v>
      </c>
      <c r="BB91" s="16">
        <v>0</v>
      </c>
      <c r="BC91" s="16">
        <v>0</v>
      </c>
      <c r="BD91" s="16">
        <v>0</v>
      </c>
      <c r="BE91" s="16">
        <v>0.19715200000000008</v>
      </c>
      <c r="BG91" s="17">
        <v>88</v>
      </c>
      <c r="BH91" s="16">
        <v>0.19715200000000008</v>
      </c>
    </row>
    <row r="92" spans="1:60" x14ac:dyDescent="0.3">
      <c r="A92" s="20">
        <v>0.51</v>
      </c>
      <c r="B92" s="17">
        <v>90</v>
      </c>
      <c r="C92" s="16">
        <v>1.1006</v>
      </c>
      <c r="D92" s="16"/>
      <c r="E92" s="4"/>
      <c r="F92" s="15">
        <v>89</v>
      </c>
      <c r="G92" s="16">
        <v>1.0750999999999999</v>
      </c>
      <c r="H92" s="16">
        <v>0.8145</v>
      </c>
      <c r="I92" s="16">
        <v>0.68300000000000005</v>
      </c>
      <c r="J92" s="16">
        <v>0.59940000000000004</v>
      </c>
      <c r="K92" s="16">
        <v>0.53749999999999998</v>
      </c>
      <c r="L92" s="16">
        <v>0.48909999999999998</v>
      </c>
      <c r="M92" s="16">
        <v>0.4496</v>
      </c>
      <c r="N92" s="16">
        <v>0.4168</v>
      </c>
      <c r="O92" s="16">
        <v>0.38769999999999999</v>
      </c>
      <c r="P92" s="16">
        <v>0.36170000000000002</v>
      </c>
      <c r="Q92" s="16">
        <v>0.33910000000000001</v>
      </c>
      <c r="R92" s="16">
        <v>0.31840000000000002</v>
      </c>
      <c r="S92" s="16">
        <v>0.29959999999999998</v>
      </c>
      <c r="T92" s="16">
        <v>0.28199999999999997</v>
      </c>
      <c r="U92" s="16">
        <v>0.26590000000000003</v>
      </c>
      <c r="V92" s="16">
        <v>0.25059999999999999</v>
      </c>
      <c r="W92" s="16">
        <v>0.23699999999999999</v>
      </c>
      <c r="X92" s="16">
        <v>0.22359999999999999</v>
      </c>
      <c r="Y92" s="16">
        <v>0.2112</v>
      </c>
      <c r="Z92" s="16">
        <v>0.19939999999999999</v>
      </c>
      <c r="AA92" s="16">
        <v>0.1883</v>
      </c>
      <c r="AB92" s="16">
        <v>0.17749999999999999</v>
      </c>
      <c r="AC92" s="16">
        <v>0.16750000000000001</v>
      </c>
      <c r="AD92" s="16">
        <v>0.1578</v>
      </c>
      <c r="AE92" s="16">
        <v>0.14860000000000001</v>
      </c>
      <c r="AF92" s="16">
        <v>0.1396</v>
      </c>
      <c r="AG92" s="16">
        <v>0.13120000000000001</v>
      </c>
      <c r="AH92" s="16">
        <v>0.123</v>
      </c>
      <c r="AI92" s="16">
        <v>0.1148</v>
      </c>
      <c r="AJ92" s="16">
        <v>0.1065</v>
      </c>
      <c r="AK92" s="16">
        <v>9.9299999999999999E-2</v>
      </c>
      <c r="AL92" s="16">
        <v>9.2499999999999999E-2</v>
      </c>
      <c r="AM92" s="16">
        <v>8.5099999999999995E-2</v>
      </c>
      <c r="AN92" s="16">
        <v>7.7799999999999994E-2</v>
      </c>
      <c r="AO92" s="16">
        <v>7.17E-2</v>
      </c>
      <c r="AP92" s="16">
        <v>6.4899999999999999E-2</v>
      </c>
      <c r="AQ92" s="16">
        <v>5.8099999999999999E-2</v>
      </c>
      <c r="AR92" s="16">
        <v>5.2900000000000003E-2</v>
      </c>
      <c r="AS92" s="16">
        <v>4.58E-2</v>
      </c>
      <c r="AT92" s="16">
        <v>4.0399999999999998E-2</v>
      </c>
      <c r="AU92" s="16">
        <v>3.4599999999999999E-2</v>
      </c>
      <c r="AV92" s="16">
        <v>2.87E-2</v>
      </c>
      <c r="AW92" s="16">
        <v>2.3800000000000002E-2</v>
      </c>
      <c r="AX92" s="16">
        <v>1.7500000000000002E-2</v>
      </c>
      <c r="AY92" s="16">
        <v>1.35E-2</v>
      </c>
      <c r="AZ92" s="16">
        <v>8.6E-3</v>
      </c>
      <c r="BA92" s="16">
        <v>3.8E-3</v>
      </c>
      <c r="BB92" s="16">
        <v>0</v>
      </c>
      <c r="BC92" s="16">
        <v>0</v>
      </c>
      <c r="BD92" s="16">
        <v>0</v>
      </c>
      <c r="BE92" s="16">
        <v>0.21429999999999996</v>
      </c>
      <c r="BG92" s="17">
        <v>89</v>
      </c>
      <c r="BH92" s="16">
        <v>0.21429999999999996</v>
      </c>
    </row>
    <row r="93" spans="1:60" x14ac:dyDescent="0.3">
      <c r="A93" s="20">
        <v>0.52</v>
      </c>
      <c r="B93" s="17">
        <v>0</v>
      </c>
      <c r="C93" s="16">
        <v>0.83189999999999997</v>
      </c>
      <c r="D93" s="16"/>
      <c r="E93" s="4"/>
      <c r="F93" s="15">
        <v>90</v>
      </c>
      <c r="G93" s="16">
        <v>1.1006</v>
      </c>
      <c r="H93" s="16">
        <v>0.83750000000000002</v>
      </c>
      <c r="I93" s="16">
        <v>0.70530000000000004</v>
      </c>
      <c r="J93" s="16">
        <v>0.62</v>
      </c>
      <c r="K93" s="16">
        <v>0.55689999999999995</v>
      </c>
      <c r="L93" s="16">
        <v>0.50749999999999995</v>
      </c>
      <c r="M93" s="16">
        <v>0.46750000000000003</v>
      </c>
      <c r="N93" s="16">
        <v>0.43440000000000001</v>
      </c>
      <c r="O93" s="16">
        <v>0.40500000000000003</v>
      </c>
      <c r="P93" s="16">
        <v>0.37830000000000003</v>
      </c>
      <c r="Q93" s="16">
        <v>0.35580000000000001</v>
      </c>
      <c r="R93" s="16">
        <v>0.33500000000000002</v>
      </c>
      <c r="S93" s="16">
        <v>0.31580000000000003</v>
      </c>
      <c r="T93" s="16">
        <v>0.29809999999999998</v>
      </c>
      <c r="U93" s="16">
        <v>0.28220000000000001</v>
      </c>
      <c r="V93" s="16">
        <v>0.26640000000000003</v>
      </c>
      <c r="W93" s="16">
        <v>0.25280000000000002</v>
      </c>
      <c r="X93" s="16">
        <v>0.2389</v>
      </c>
      <c r="Y93" s="16">
        <v>0.22670000000000001</v>
      </c>
      <c r="Z93" s="16">
        <v>0.2147</v>
      </c>
      <c r="AA93" s="16">
        <v>0.2036</v>
      </c>
      <c r="AB93" s="16">
        <v>0.1928</v>
      </c>
      <c r="AC93" s="16">
        <v>0.1825</v>
      </c>
      <c r="AD93" s="16">
        <v>0.17249999999999999</v>
      </c>
      <c r="AE93" s="16">
        <v>0.16309999999999999</v>
      </c>
      <c r="AF93" s="16">
        <v>0.15390000000000001</v>
      </c>
      <c r="AG93" s="16">
        <v>0.14499999999999999</v>
      </c>
      <c r="AH93" s="16">
        <v>0.13669999999999999</v>
      </c>
      <c r="AI93" s="16">
        <v>0.12859999999999999</v>
      </c>
      <c r="AJ93" s="16">
        <v>0.1206</v>
      </c>
      <c r="AK93" s="16">
        <v>0.11310000000000001</v>
      </c>
      <c r="AL93" s="16">
        <v>0.1056</v>
      </c>
      <c r="AM93" s="16">
        <v>9.8299999999999998E-2</v>
      </c>
      <c r="AN93" s="16">
        <v>9.11E-2</v>
      </c>
      <c r="AO93" s="16">
        <v>8.4199999999999997E-2</v>
      </c>
      <c r="AP93" s="16">
        <v>7.7799999999999994E-2</v>
      </c>
      <c r="AQ93" s="16">
        <v>7.0800000000000002E-2</v>
      </c>
      <c r="AR93" s="16">
        <v>6.4699999999999994E-2</v>
      </c>
      <c r="AS93" s="16">
        <v>5.8900000000000001E-2</v>
      </c>
      <c r="AT93" s="16">
        <v>5.2200000000000003E-2</v>
      </c>
      <c r="AU93" s="16">
        <v>4.6699999999999998E-2</v>
      </c>
      <c r="AV93" s="16">
        <v>4.0300000000000002E-2</v>
      </c>
      <c r="AW93" s="16">
        <v>3.5000000000000003E-2</v>
      </c>
      <c r="AX93" s="16">
        <v>0.03</v>
      </c>
      <c r="AY93" s="16">
        <v>2.3599999999999999E-2</v>
      </c>
      <c r="AZ93" s="16">
        <v>1.9199999999999998E-2</v>
      </c>
      <c r="BA93" s="16">
        <v>1.2200000000000001E-2</v>
      </c>
      <c r="BB93" s="16">
        <v>8.8999999999999999E-3</v>
      </c>
      <c r="BC93" s="16">
        <v>1.4E-3</v>
      </c>
      <c r="BD93" s="16">
        <v>0</v>
      </c>
      <c r="BE93" s="16">
        <v>0.22865399999999994</v>
      </c>
      <c r="BG93" s="17">
        <v>90</v>
      </c>
      <c r="BH93" s="16">
        <v>0.22865399999999994</v>
      </c>
    </row>
    <row r="94" spans="1:60" x14ac:dyDescent="0.3">
      <c r="A94" s="20">
        <v>0.52</v>
      </c>
      <c r="B94" s="17">
        <v>1</v>
      </c>
      <c r="C94" s="16">
        <v>0.80879999999999996</v>
      </c>
      <c r="D94" s="16"/>
      <c r="E94" s="4"/>
      <c r="F94" s="15" t="s">
        <v>3</v>
      </c>
      <c r="G94" s="16">
        <v>0.68723296703296677</v>
      </c>
      <c r="H94" s="16">
        <v>0.47316153846153852</v>
      </c>
      <c r="I94" s="16">
        <v>0.3677648351648351</v>
      </c>
      <c r="J94" s="16">
        <v>0.30059010989010992</v>
      </c>
      <c r="K94" s="16">
        <v>0.25256593406593408</v>
      </c>
      <c r="L94" s="16">
        <v>0.21557472527472527</v>
      </c>
      <c r="M94" s="16">
        <v>0.18651978021978027</v>
      </c>
      <c r="N94" s="16">
        <v>0.16230769230769229</v>
      </c>
      <c r="O94" s="16">
        <v>0.14270219780219778</v>
      </c>
      <c r="P94" s="16">
        <v>0.125310989010989</v>
      </c>
      <c r="Q94" s="16">
        <v>0.11104505494505484</v>
      </c>
      <c r="R94" s="16">
        <v>9.7939560439560355E-2</v>
      </c>
      <c r="S94" s="16">
        <v>8.7538461538461496E-2</v>
      </c>
      <c r="T94" s="16">
        <v>7.7452747252747201E-2</v>
      </c>
      <c r="U94" s="16">
        <v>6.9247252747252713E-2</v>
      </c>
      <c r="V94" s="16">
        <v>6.2206593406593375E-2</v>
      </c>
      <c r="W94" s="16">
        <v>5.6015384615384592E-2</v>
      </c>
      <c r="X94" s="16">
        <v>5.0476923076923058E-2</v>
      </c>
      <c r="Y94" s="16">
        <v>4.5587912087912075E-2</v>
      </c>
      <c r="Z94" s="16">
        <v>4.1214285714285703E-2</v>
      </c>
      <c r="AA94" s="16">
        <v>3.7204395604395604E-2</v>
      </c>
      <c r="AB94" s="16">
        <v>3.3599999999999998E-2</v>
      </c>
      <c r="AC94" s="16">
        <v>3.0326373626373637E-2</v>
      </c>
      <c r="AD94" s="16">
        <v>2.7351648351648356E-2</v>
      </c>
      <c r="AE94" s="16">
        <v>2.4638461538461536E-2</v>
      </c>
      <c r="AF94" s="16">
        <v>2.2128571428571425E-2</v>
      </c>
      <c r="AG94" s="16">
        <v>1.986263736263736E-2</v>
      </c>
      <c r="AH94" s="16">
        <v>1.7772527472527475E-2</v>
      </c>
      <c r="AI94" s="16">
        <v>1.5875824175824178E-2</v>
      </c>
      <c r="AJ94" s="16">
        <v>1.4119780219780222E-2</v>
      </c>
      <c r="AK94" s="16">
        <v>1.2548351648351649E-2</v>
      </c>
      <c r="AL94" s="16">
        <v>1.1087912087912089E-2</v>
      </c>
      <c r="AM94" s="16">
        <v>9.7527472527472493E-3</v>
      </c>
      <c r="AN94" s="16">
        <v>8.5208791208791212E-3</v>
      </c>
      <c r="AO94" s="16">
        <v>7.4285714285714302E-3</v>
      </c>
      <c r="AP94" s="16">
        <v>6.4175824175824172E-3</v>
      </c>
      <c r="AQ94" s="16">
        <v>5.476923076923078E-3</v>
      </c>
      <c r="AR94" s="16">
        <v>4.6637362637362637E-3</v>
      </c>
      <c r="AS94" s="16">
        <v>3.9109890109890119E-3</v>
      </c>
      <c r="AT94" s="16">
        <v>3.2274725274725278E-3</v>
      </c>
      <c r="AU94" s="16">
        <v>2.6395604395604393E-3</v>
      </c>
      <c r="AV94" s="16">
        <v>2.0857142857142858E-3</v>
      </c>
      <c r="AW94" s="16">
        <v>1.6406593406593406E-3</v>
      </c>
      <c r="AX94" s="16">
        <v>1.2351648351648353E-3</v>
      </c>
      <c r="AY94" s="16">
        <v>8.8901098901098896E-4</v>
      </c>
      <c r="AZ94" s="16">
        <v>6.1098901098901096E-4</v>
      </c>
      <c r="BA94" s="16">
        <v>3.527472527472528E-4</v>
      </c>
      <c r="BB94" s="16">
        <v>1.9560439560439562E-4</v>
      </c>
      <c r="BC94" s="16">
        <v>3.0769230769230768E-5</v>
      </c>
      <c r="BD94" s="16">
        <v>0</v>
      </c>
      <c r="BE94" s="16">
        <v>7.8761010989011004E-2</v>
      </c>
      <c r="BG94" s="17" t="s">
        <v>3</v>
      </c>
      <c r="BH94" s="16">
        <v>7.8761010989010949E-2</v>
      </c>
    </row>
    <row r="95" spans="1:60" x14ac:dyDescent="0.3">
      <c r="A95" s="20">
        <v>0.52</v>
      </c>
      <c r="B95" s="17">
        <v>2</v>
      </c>
      <c r="C95" s="16">
        <v>0.78100000000000003</v>
      </c>
      <c r="D95" s="16"/>
      <c r="E95" s="4"/>
      <c r="BE95" s="15"/>
    </row>
    <row r="96" spans="1:60" x14ac:dyDescent="0.3">
      <c r="A96" s="20">
        <v>0.52</v>
      </c>
      <c r="B96" s="17">
        <v>3</v>
      </c>
      <c r="C96" s="16">
        <v>0.75380000000000003</v>
      </c>
      <c r="D96" s="16"/>
      <c r="E96" s="4"/>
      <c r="BE96" s="15"/>
    </row>
    <row r="97" spans="1:57" x14ac:dyDescent="0.3">
      <c r="A97" s="20">
        <v>0.52</v>
      </c>
      <c r="B97" s="17">
        <v>4</v>
      </c>
      <c r="C97" s="16">
        <v>0.72689999999999999</v>
      </c>
      <c r="D97" s="16"/>
      <c r="E97" s="4"/>
      <c r="BE97" s="15"/>
    </row>
    <row r="98" spans="1:57" x14ac:dyDescent="0.3">
      <c r="A98" s="20">
        <v>0.52</v>
      </c>
      <c r="B98" s="17">
        <v>5</v>
      </c>
      <c r="C98" s="16">
        <v>0.70179999999999998</v>
      </c>
      <c r="D98" s="16"/>
      <c r="E98" s="4"/>
      <c r="BE98" s="15"/>
    </row>
    <row r="99" spans="1:57" x14ac:dyDescent="0.3">
      <c r="A99" s="20">
        <v>0.52</v>
      </c>
      <c r="B99" s="17">
        <v>6</v>
      </c>
      <c r="C99" s="16">
        <v>0.67849999999999999</v>
      </c>
      <c r="D99" s="16"/>
      <c r="E99" s="4"/>
      <c r="BE99" s="15"/>
    </row>
    <row r="100" spans="1:57" x14ac:dyDescent="0.3">
      <c r="A100" s="20">
        <v>0.52</v>
      </c>
      <c r="B100" s="17">
        <v>7</v>
      </c>
      <c r="C100" s="16">
        <v>0.65429999999999999</v>
      </c>
      <c r="D100" s="16"/>
      <c r="E100" s="4"/>
      <c r="BE100" s="15"/>
    </row>
    <row r="101" spans="1:57" x14ac:dyDescent="0.3">
      <c r="A101" s="20">
        <v>0.52</v>
      </c>
      <c r="B101" s="17">
        <v>8</v>
      </c>
      <c r="C101" s="16">
        <v>0.63270000000000004</v>
      </c>
      <c r="D101" s="16"/>
      <c r="E101" s="4"/>
      <c r="BE101" s="15"/>
    </row>
    <row r="102" spans="1:57" x14ac:dyDescent="0.3">
      <c r="A102" s="20">
        <v>0.52</v>
      </c>
      <c r="B102" s="17">
        <v>9</v>
      </c>
      <c r="C102" s="16">
        <v>0.61350000000000005</v>
      </c>
      <c r="D102" s="16"/>
      <c r="E102" s="4"/>
      <c r="BE102" s="15"/>
    </row>
    <row r="103" spans="1:57" x14ac:dyDescent="0.3">
      <c r="A103" s="20">
        <v>0.52</v>
      </c>
      <c r="B103" s="17">
        <v>10</v>
      </c>
      <c r="C103" s="16">
        <v>0.59489999999999998</v>
      </c>
      <c r="D103" s="16"/>
      <c r="E103" s="4"/>
      <c r="BE103" s="15"/>
    </row>
    <row r="104" spans="1:57" x14ac:dyDescent="0.3">
      <c r="A104" s="20">
        <v>0.52</v>
      </c>
      <c r="B104" s="17">
        <v>11</v>
      </c>
      <c r="C104" s="16">
        <v>0.57620000000000005</v>
      </c>
      <c r="D104" s="16"/>
      <c r="E104" s="4"/>
      <c r="BE104" s="15"/>
    </row>
    <row r="105" spans="1:57" x14ac:dyDescent="0.3">
      <c r="A105" s="20">
        <v>0.52</v>
      </c>
      <c r="B105" s="17">
        <v>12</v>
      </c>
      <c r="C105" s="16">
        <v>0.55820000000000003</v>
      </c>
      <c r="D105" s="16"/>
      <c r="E105" s="4"/>
      <c r="BE105" s="15"/>
    </row>
    <row r="106" spans="1:57" x14ac:dyDescent="0.3">
      <c r="A106" s="20">
        <v>0.52</v>
      </c>
      <c r="B106" s="17">
        <v>13</v>
      </c>
      <c r="C106" s="16">
        <v>0.54179999999999995</v>
      </c>
      <c r="D106" s="16"/>
      <c r="E106" s="4"/>
      <c r="BE106" s="15"/>
    </row>
    <row r="107" spans="1:57" x14ac:dyDescent="0.3">
      <c r="A107" s="20">
        <v>0.52</v>
      </c>
      <c r="B107" s="17">
        <v>14</v>
      </c>
      <c r="C107" s="16">
        <v>0.52549999999999997</v>
      </c>
      <c r="D107" s="16"/>
      <c r="E107" s="4"/>
      <c r="BE107" s="15"/>
    </row>
    <row r="108" spans="1:57" x14ac:dyDescent="0.3">
      <c r="A108" s="20">
        <v>0.52</v>
      </c>
      <c r="B108" s="17">
        <v>15</v>
      </c>
      <c r="C108" s="16">
        <v>0.5081</v>
      </c>
      <c r="D108" s="16"/>
      <c r="E108" s="4"/>
      <c r="BE108" s="15"/>
    </row>
    <row r="109" spans="1:57" x14ac:dyDescent="0.3">
      <c r="A109" s="20">
        <v>0.52</v>
      </c>
      <c r="B109" s="17">
        <v>16</v>
      </c>
      <c r="C109" s="16">
        <v>0.49430000000000002</v>
      </c>
      <c r="D109" s="16"/>
      <c r="E109" s="4"/>
      <c r="BE109" s="15"/>
    </row>
    <row r="110" spans="1:57" x14ac:dyDescent="0.3">
      <c r="A110" s="20">
        <v>0.52</v>
      </c>
      <c r="B110" s="17">
        <v>17</v>
      </c>
      <c r="C110" s="16">
        <v>0.48220000000000002</v>
      </c>
      <c r="D110" s="16"/>
      <c r="E110" s="4"/>
      <c r="BE110" s="15"/>
    </row>
    <row r="111" spans="1:57" x14ac:dyDescent="0.3">
      <c r="A111" s="20">
        <v>0.52</v>
      </c>
      <c r="B111" s="17">
        <v>18</v>
      </c>
      <c r="C111" s="16">
        <v>0.4667</v>
      </c>
      <c r="D111" s="16"/>
      <c r="E111" s="4"/>
      <c r="BE111" s="15"/>
    </row>
    <row r="112" spans="1:57" x14ac:dyDescent="0.3">
      <c r="A112" s="20">
        <v>0.52</v>
      </c>
      <c r="B112" s="17">
        <v>19</v>
      </c>
      <c r="C112" s="16">
        <v>0.45579999999999998</v>
      </c>
      <c r="D112" s="16"/>
      <c r="E112" s="4"/>
      <c r="BE112" s="15"/>
    </row>
    <row r="113" spans="1:57" x14ac:dyDescent="0.3">
      <c r="A113" s="20">
        <v>0.52</v>
      </c>
      <c r="B113" s="17">
        <v>20</v>
      </c>
      <c r="C113" s="16">
        <v>0.44400000000000001</v>
      </c>
      <c r="D113" s="16"/>
      <c r="E113" s="4"/>
      <c r="BE113" s="15"/>
    </row>
    <row r="114" spans="1:57" x14ac:dyDescent="0.3">
      <c r="A114" s="20">
        <v>0.52</v>
      </c>
      <c r="B114" s="17">
        <v>21</v>
      </c>
      <c r="C114" s="16">
        <v>0.43280000000000002</v>
      </c>
      <c r="D114" s="16"/>
      <c r="E114" s="4"/>
      <c r="BE114" s="15"/>
    </row>
    <row r="115" spans="1:57" x14ac:dyDescent="0.3">
      <c r="A115" s="20">
        <v>0.52</v>
      </c>
      <c r="B115" s="17">
        <v>22</v>
      </c>
      <c r="C115" s="16">
        <v>0.4224</v>
      </c>
      <c r="D115" s="16"/>
      <c r="E115" s="4"/>
      <c r="BE115" s="15"/>
    </row>
    <row r="116" spans="1:57" x14ac:dyDescent="0.3">
      <c r="A116" s="20">
        <v>0.52</v>
      </c>
      <c r="B116" s="17">
        <v>23</v>
      </c>
      <c r="C116" s="16">
        <v>0.41260000000000002</v>
      </c>
      <c r="D116" s="16"/>
      <c r="E116" s="4"/>
      <c r="BE116" s="15"/>
    </row>
    <row r="117" spans="1:57" x14ac:dyDescent="0.3">
      <c r="A117" s="20">
        <v>0.52</v>
      </c>
      <c r="B117" s="17">
        <v>24</v>
      </c>
      <c r="C117" s="16">
        <v>0.4027</v>
      </c>
      <c r="D117" s="16"/>
      <c r="E117" s="4"/>
      <c r="BE117" s="15"/>
    </row>
    <row r="118" spans="1:57" x14ac:dyDescent="0.3">
      <c r="A118" s="20">
        <v>0.52</v>
      </c>
      <c r="B118" s="17">
        <v>25</v>
      </c>
      <c r="C118" s="16">
        <v>0.39129999999999998</v>
      </c>
      <c r="D118" s="16"/>
      <c r="E118" s="4"/>
      <c r="BE118" s="15"/>
    </row>
    <row r="119" spans="1:57" x14ac:dyDescent="0.3">
      <c r="A119" s="20">
        <v>0.52</v>
      </c>
      <c r="B119" s="17">
        <v>26</v>
      </c>
      <c r="C119" s="16">
        <v>0.38379999999999997</v>
      </c>
      <c r="D119" s="16"/>
      <c r="E119" s="4"/>
      <c r="BE119" s="15"/>
    </row>
    <row r="120" spans="1:57" x14ac:dyDescent="0.3">
      <c r="A120" s="20">
        <v>0.52</v>
      </c>
      <c r="B120" s="17">
        <v>27</v>
      </c>
      <c r="C120" s="16">
        <v>0.37780000000000002</v>
      </c>
      <c r="D120" s="16"/>
      <c r="E120" s="4"/>
      <c r="BE120" s="15"/>
    </row>
    <row r="121" spans="1:57" x14ac:dyDescent="0.3">
      <c r="A121" s="20">
        <v>0.52</v>
      </c>
      <c r="B121" s="17">
        <v>28</v>
      </c>
      <c r="C121" s="16">
        <v>0.37</v>
      </c>
      <c r="D121" s="16"/>
      <c r="E121" s="4"/>
      <c r="BE121" s="15"/>
    </row>
    <row r="122" spans="1:57" x14ac:dyDescent="0.3">
      <c r="A122" s="20">
        <v>0.52</v>
      </c>
      <c r="B122" s="17">
        <v>29</v>
      </c>
      <c r="C122" s="16">
        <v>0.36380000000000001</v>
      </c>
      <c r="D122" s="16"/>
      <c r="E122" s="4"/>
      <c r="BE122" s="15"/>
    </row>
    <row r="123" spans="1:57" x14ac:dyDescent="0.3">
      <c r="A123" s="20">
        <v>0.52</v>
      </c>
      <c r="B123" s="17">
        <v>30</v>
      </c>
      <c r="C123" s="16">
        <v>0.35759999999999997</v>
      </c>
      <c r="D123" s="16"/>
      <c r="E123" s="4"/>
      <c r="BE123" s="15"/>
    </row>
    <row r="124" spans="1:57" x14ac:dyDescent="0.3">
      <c r="A124" s="20">
        <v>0.52</v>
      </c>
      <c r="B124" s="17">
        <v>31</v>
      </c>
      <c r="C124" s="16">
        <v>0.35</v>
      </c>
      <c r="D124" s="16"/>
      <c r="E124" s="4"/>
      <c r="BE124" s="15"/>
    </row>
    <row r="125" spans="1:57" x14ac:dyDescent="0.3">
      <c r="A125" s="20">
        <v>0.52</v>
      </c>
      <c r="B125" s="17">
        <v>32</v>
      </c>
      <c r="C125" s="16">
        <v>0.34139999999999998</v>
      </c>
      <c r="D125" s="16"/>
      <c r="E125" s="4"/>
      <c r="BE125" s="15"/>
    </row>
    <row r="126" spans="1:57" x14ac:dyDescent="0.3">
      <c r="A126" s="20">
        <v>0.52</v>
      </c>
      <c r="B126" s="17">
        <v>33</v>
      </c>
      <c r="C126" s="16">
        <v>0.34</v>
      </c>
      <c r="D126" s="16"/>
      <c r="E126" s="4"/>
      <c r="BE126" s="15"/>
    </row>
    <row r="127" spans="1:57" x14ac:dyDescent="0.3">
      <c r="A127" s="20">
        <v>0.52</v>
      </c>
      <c r="B127" s="17">
        <v>34</v>
      </c>
      <c r="C127" s="16">
        <v>0.33489999999999998</v>
      </c>
      <c r="D127" s="16"/>
      <c r="E127" s="4"/>
      <c r="BE127" s="15"/>
    </row>
    <row r="128" spans="1:57" x14ac:dyDescent="0.3">
      <c r="A128" s="20">
        <v>0.52</v>
      </c>
      <c r="B128" s="17">
        <v>35</v>
      </c>
      <c r="C128" s="16">
        <v>0.33</v>
      </c>
      <c r="D128" s="16"/>
      <c r="E128" s="4"/>
      <c r="BE128" s="15"/>
    </row>
    <row r="129" spans="1:57" x14ac:dyDescent="0.3">
      <c r="A129" s="20">
        <v>0.52</v>
      </c>
      <c r="B129" s="17">
        <v>36</v>
      </c>
      <c r="C129" s="16">
        <v>0.33</v>
      </c>
      <c r="D129" s="16"/>
      <c r="E129" s="4"/>
      <c r="BE129" s="15"/>
    </row>
    <row r="130" spans="1:57" x14ac:dyDescent="0.3">
      <c r="A130" s="20">
        <v>0.52</v>
      </c>
      <c r="B130" s="17">
        <v>37</v>
      </c>
      <c r="C130" s="16">
        <v>0.32619999999999999</v>
      </c>
      <c r="D130" s="16"/>
      <c r="E130" s="4"/>
      <c r="BE130" s="15"/>
    </row>
    <row r="131" spans="1:57" x14ac:dyDescent="0.3">
      <c r="A131" s="20">
        <v>0.52</v>
      </c>
      <c r="B131" s="17">
        <v>38</v>
      </c>
      <c r="C131" s="16">
        <v>0.32029999999999997</v>
      </c>
      <c r="D131" s="16"/>
      <c r="E131" s="4"/>
      <c r="BE131" s="15"/>
    </row>
    <row r="132" spans="1:57" x14ac:dyDescent="0.3">
      <c r="A132" s="20">
        <v>0.52</v>
      </c>
      <c r="B132" s="17">
        <v>39</v>
      </c>
      <c r="C132" s="16">
        <v>0.32</v>
      </c>
      <c r="D132" s="16"/>
      <c r="E132" s="4"/>
      <c r="BE132" s="15"/>
    </row>
    <row r="133" spans="1:57" x14ac:dyDescent="0.3">
      <c r="A133" s="20">
        <v>0.52</v>
      </c>
      <c r="B133" s="17">
        <v>40</v>
      </c>
      <c r="C133" s="16">
        <v>0.32</v>
      </c>
      <c r="D133" s="16"/>
      <c r="E133" s="4"/>
      <c r="BE133" s="15"/>
    </row>
    <row r="134" spans="1:57" x14ac:dyDescent="0.3">
      <c r="A134" s="20">
        <v>0.52</v>
      </c>
      <c r="B134" s="17">
        <v>41</v>
      </c>
      <c r="C134" s="16">
        <v>0.31940000000000002</v>
      </c>
      <c r="D134" s="16"/>
      <c r="E134" s="4"/>
      <c r="BE134" s="15"/>
    </row>
    <row r="135" spans="1:57" x14ac:dyDescent="0.3">
      <c r="A135" s="20">
        <v>0.52</v>
      </c>
      <c r="B135" s="17">
        <v>42</v>
      </c>
      <c r="C135" s="16">
        <v>0.31580000000000003</v>
      </c>
      <c r="D135" s="16"/>
      <c r="E135" s="4"/>
      <c r="BE135" s="15"/>
    </row>
    <row r="136" spans="1:57" x14ac:dyDescent="0.3">
      <c r="A136" s="20">
        <v>0.52</v>
      </c>
      <c r="B136" s="17">
        <v>43</v>
      </c>
      <c r="C136" s="16">
        <v>0.31059999999999999</v>
      </c>
      <c r="D136" s="16"/>
      <c r="E136" s="4"/>
      <c r="BE136" s="15"/>
    </row>
    <row r="137" spans="1:57" x14ac:dyDescent="0.3">
      <c r="A137" s="20">
        <v>0.52</v>
      </c>
      <c r="B137" s="17">
        <v>44</v>
      </c>
      <c r="C137" s="16">
        <v>0.31059999999999999</v>
      </c>
      <c r="D137" s="16"/>
      <c r="E137" s="4"/>
      <c r="BE137" s="15"/>
    </row>
    <row r="138" spans="1:57" x14ac:dyDescent="0.3">
      <c r="A138" s="20">
        <v>0.52</v>
      </c>
      <c r="B138" s="17">
        <v>45</v>
      </c>
      <c r="C138" s="16">
        <v>0.31059999999999999</v>
      </c>
      <c r="D138" s="16"/>
      <c r="E138" s="4"/>
      <c r="BE138" s="15"/>
    </row>
    <row r="139" spans="1:57" x14ac:dyDescent="0.3">
      <c r="A139" s="20">
        <v>0.52</v>
      </c>
      <c r="B139" s="17">
        <v>46</v>
      </c>
      <c r="C139" s="16">
        <v>0.31080000000000002</v>
      </c>
      <c r="D139" s="16"/>
      <c r="E139" s="4"/>
      <c r="BE139" s="15"/>
    </row>
    <row r="140" spans="1:57" x14ac:dyDescent="0.3">
      <c r="A140" s="20">
        <v>0.52</v>
      </c>
      <c r="B140" s="17">
        <v>47</v>
      </c>
      <c r="C140" s="16">
        <v>0.31</v>
      </c>
      <c r="D140" s="16"/>
      <c r="E140" s="4"/>
      <c r="BE140" s="15"/>
    </row>
    <row r="141" spans="1:57" x14ac:dyDescent="0.3">
      <c r="A141" s="20">
        <v>0.52</v>
      </c>
      <c r="B141" s="17">
        <v>48</v>
      </c>
      <c r="C141" s="16">
        <v>0.31</v>
      </c>
      <c r="D141" s="16"/>
      <c r="E141" s="4"/>
      <c r="BE141" s="15"/>
    </row>
    <row r="142" spans="1:57" x14ac:dyDescent="0.3">
      <c r="A142" s="20">
        <v>0.52</v>
      </c>
      <c r="B142" s="17">
        <v>49</v>
      </c>
      <c r="C142" s="16">
        <v>0.31690000000000002</v>
      </c>
      <c r="D142" s="16"/>
      <c r="E142" s="4"/>
      <c r="BE142" s="15"/>
    </row>
    <row r="143" spans="1:57" x14ac:dyDescent="0.3">
      <c r="A143" s="20">
        <v>0.52</v>
      </c>
      <c r="B143" s="17">
        <v>50</v>
      </c>
      <c r="C143" s="16">
        <v>0.32</v>
      </c>
      <c r="D143" s="16"/>
      <c r="E143" s="4"/>
      <c r="BE143" s="15"/>
    </row>
    <row r="144" spans="1:57" x14ac:dyDescent="0.3">
      <c r="A144" s="20">
        <v>0.52</v>
      </c>
      <c r="B144" s="17">
        <v>51</v>
      </c>
      <c r="C144" s="16">
        <v>0.32</v>
      </c>
      <c r="D144" s="16"/>
      <c r="E144" s="4"/>
      <c r="BE144" s="15"/>
    </row>
    <row r="145" spans="1:57" x14ac:dyDescent="0.3">
      <c r="A145" s="20">
        <v>0.52</v>
      </c>
      <c r="B145" s="17">
        <v>52</v>
      </c>
      <c r="C145" s="16">
        <v>0.32</v>
      </c>
      <c r="D145" s="16"/>
      <c r="E145" s="4"/>
      <c r="BE145" s="15"/>
    </row>
    <row r="146" spans="1:57" x14ac:dyDescent="0.3">
      <c r="A146" s="20">
        <v>0.52</v>
      </c>
      <c r="B146" s="17">
        <v>53</v>
      </c>
      <c r="C146" s="16">
        <v>0.32319999999999999</v>
      </c>
      <c r="D146" s="16"/>
      <c r="E146" s="4"/>
      <c r="BE146" s="15"/>
    </row>
    <row r="147" spans="1:57" x14ac:dyDescent="0.3">
      <c r="A147" s="20">
        <v>0.52</v>
      </c>
      <c r="B147" s="17">
        <v>54</v>
      </c>
      <c r="C147" s="16">
        <v>0.33</v>
      </c>
      <c r="D147" s="16"/>
      <c r="E147" s="4"/>
      <c r="BE147" s="15"/>
    </row>
    <row r="148" spans="1:57" x14ac:dyDescent="0.3">
      <c r="A148" s="20">
        <v>0.52</v>
      </c>
      <c r="B148" s="17">
        <v>55</v>
      </c>
      <c r="C148" s="16">
        <v>0.33110000000000001</v>
      </c>
      <c r="D148" s="16"/>
      <c r="E148" s="4"/>
      <c r="BE148" s="15"/>
    </row>
    <row r="149" spans="1:57" x14ac:dyDescent="0.3">
      <c r="A149" s="20">
        <v>0.52</v>
      </c>
      <c r="B149" s="17">
        <v>56</v>
      </c>
      <c r="C149" s="16">
        <v>0.34</v>
      </c>
      <c r="D149" s="16"/>
      <c r="E149" s="4"/>
      <c r="BE149" s="15"/>
    </row>
    <row r="150" spans="1:57" x14ac:dyDescent="0.3">
      <c r="A150" s="20">
        <v>0.52</v>
      </c>
      <c r="B150" s="17">
        <v>57</v>
      </c>
      <c r="C150" s="16">
        <v>0.34</v>
      </c>
      <c r="D150" s="16"/>
      <c r="E150" s="4"/>
      <c r="BE150" s="15"/>
    </row>
    <row r="151" spans="1:57" x14ac:dyDescent="0.3">
      <c r="A151" s="20">
        <v>0.52</v>
      </c>
      <c r="B151" s="17">
        <v>58</v>
      </c>
      <c r="C151" s="16">
        <v>0.3478</v>
      </c>
      <c r="D151" s="16"/>
      <c r="E151" s="4"/>
      <c r="BE151" s="15"/>
    </row>
    <row r="152" spans="1:57" x14ac:dyDescent="0.3">
      <c r="A152" s="20">
        <v>0.52</v>
      </c>
      <c r="B152" s="17">
        <v>59</v>
      </c>
      <c r="C152" s="16">
        <v>0.3508</v>
      </c>
      <c r="D152" s="16"/>
      <c r="E152" s="4"/>
      <c r="BE152" s="15"/>
    </row>
    <row r="153" spans="1:57" x14ac:dyDescent="0.3">
      <c r="A153" s="20">
        <v>0.52</v>
      </c>
      <c r="B153" s="17">
        <v>60</v>
      </c>
      <c r="C153" s="16">
        <v>0.36</v>
      </c>
      <c r="D153" s="16"/>
      <c r="E153" s="4"/>
      <c r="BE153" s="15"/>
    </row>
    <row r="154" spans="1:57" x14ac:dyDescent="0.3">
      <c r="A154" s="20">
        <v>0.52</v>
      </c>
      <c r="B154" s="17">
        <v>61</v>
      </c>
      <c r="C154" s="16">
        <v>0.3654</v>
      </c>
      <c r="D154" s="16"/>
      <c r="E154" s="4"/>
      <c r="BE154" s="15"/>
    </row>
    <row r="155" spans="1:57" x14ac:dyDescent="0.3">
      <c r="A155" s="20">
        <v>0.52</v>
      </c>
      <c r="B155" s="17">
        <v>62</v>
      </c>
      <c r="C155" s="16">
        <v>0.37030000000000002</v>
      </c>
      <c r="D155" s="16"/>
      <c r="E155" s="4"/>
      <c r="BE155" s="15"/>
    </row>
    <row r="156" spans="1:57" x14ac:dyDescent="0.3">
      <c r="A156" s="20">
        <v>0.52</v>
      </c>
      <c r="B156" s="17">
        <v>63</v>
      </c>
      <c r="C156" s="16">
        <v>0.37930000000000003</v>
      </c>
      <c r="D156" s="16"/>
      <c r="E156" s="4"/>
      <c r="BE156" s="15"/>
    </row>
    <row r="157" spans="1:57" x14ac:dyDescent="0.3">
      <c r="A157" s="20">
        <v>0.52</v>
      </c>
      <c r="B157" s="17">
        <v>64</v>
      </c>
      <c r="C157" s="16">
        <v>0.38800000000000001</v>
      </c>
      <c r="D157" s="16"/>
      <c r="E157" s="4"/>
      <c r="BE157" s="15"/>
    </row>
    <row r="158" spans="1:57" x14ac:dyDescent="0.3">
      <c r="A158" s="20">
        <v>0.52</v>
      </c>
      <c r="B158" s="17">
        <v>65</v>
      </c>
      <c r="C158" s="16">
        <v>0.39650000000000002</v>
      </c>
      <c r="D158" s="16"/>
      <c r="E158" s="4"/>
      <c r="BE158" s="15"/>
    </row>
    <row r="159" spans="1:57" x14ac:dyDescent="0.3">
      <c r="A159" s="20">
        <v>0.52</v>
      </c>
      <c r="B159" s="17">
        <v>66</v>
      </c>
      <c r="C159" s="16">
        <v>0.40560000000000002</v>
      </c>
      <c r="D159" s="16"/>
      <c r="E159" s="4"/>
      <c r="BE159" s="15"/>
    </row>
    <row r="160" spans="1:57" x14ac:dyDescent="0.3">
      <c r="A160" s="20">
        <v>0.52</v>
      </c>
      <c r="B160" s="17">
        <v>67</v>
      </c>
      <c r="C160" s="16">
        <v>0.41760000000000003</v>
      </c>
      <c r="D160" s="16"/>
      <c r="E160" s="4"/>
      <c r="BE160" s="15"/>
    </row>
    <row r="161" spans="1:57" x14ac:dyDescent="0.3">
      <c r="A161" s="20">
        <v>0.52</v>
      </c>
      <c r="B161" s="17">
        <v>68</v>
      </c>
      <c r="C161" s="16">
        <v>0.4264</v>
      </c>
      <c r="D161" s="16"/>
      <c r="E161" s="4"/>
      <c r="BE161" s="15"/>
    </row>
    <row r="162" spans="1:57" x14ac:dyDescent="0.3">
      <c r="A162" s="20">
        <v>0.52</v>
      </c>
      <c r="B162" s="17">
        <v>69</v>
      </c>
      <c r="C162" s="16">
        <v>0.43580000000000002</v>
      </c>
      <c r="D162" s="16"/>
      <c r="E162" s="4"/>
      <c r="BE162" s="15"/>
    </row>
    <row r="163" spans="1:57" x14ac:dyDescent="0.3">
      <c r="A163" s="20">
        <v>0.52</v>
      </c>
      <c r="B163" s="17">
        <v>70</v>
      </c>
      <c r="C163" s="16">
        <v>0.4481</v>
      </c>
      <c r="D163" s="16"/>
      <c r="E163" s="4"/>
      <c r="BE163" s="15"/>
    </row>
    <row r="164" spans="1:57" x14ac:dyDescent="0.3">
      <c r="A164" s="20">
        <v>0.52</v>
      </c>
      <c r="B164" s="17">
        <v>71</v>
      </c>
      <c r="C164" s="16">
        <v>0.45960000000000001</v>
      </c>
      <c r="D164" s="16"/>
      <c r="E164" s="4"/>
      <c r="BE164" s="15"/>
    </row>
    <row r="165" spans="1:57" x14ac:dyDescent="0.3">
      <c r="A165" s="20">
        <v>0.52</v>
      </c>
      <c r="B165" s="17">
        <v>72</v>
      </c>
      <c r="C165" s="16">
        <v>0.47270000000000001</v>
      </c>
      <c r="D165" s="16"/>
      <c r="E165" s="4"/>
      <c r="BE165" s="15"/>
    </row>
    <row r="166" spans="1:57" x14ac:dyDescent="0.3">
      <c r="A166" s="20">
        <v>0.52</v>
      </c>
      <c r="B166" s="17">
        <v>73</v>
      </c>
      <c r="C166" s="16">
        <v>0.48559999999999998</v>
      </c>
      <c r="D166" s="16"/>
      <c r="E166" s="4"/>
      <c r="BE166" s="15"/>
    </row>
    <row r="167" spans="1:57" x14ac:dyDescent="0.3">
      <c r="A167" s="20">
        <v>0.52</v>
      </c>
      <c r="B167" s="17">
        <v>74</v>
      </c>
      <c r="C167" s="16">
        <v>0.49909999999999999</v>
      </c>
      <c r="D167" s="16"/>
      <c r="E167" s="4"/>
      <c r="BE167" s="15"/>
    </row>
    <row r="168" spans="1:57" x14ac:dyDescent="0.3">
      <c r="A168" s="20">
        <v>0.52</v>
      </c>
      <c r="B168" s="17">
        <v>75</v>
      </c>
      <c r="C168" s="16">
        <v>0.51539999999999997</v>
      </c>
      <c r="D168" s="16"/>
      <c r="E168" s="4"/>
      <c r="BE168" s="15"/>
    </row>
    <row r="169" spans="1:57" x14ac:dyDescent="0.3">
      <c r="A169" s="20">
        <v>0.52</v>
      </c>
      <c r="B169" s="17">
        <v>76</v>
      </c>
      <c r="C169" s="16">
        <v>0.52939999999999998</v>
      </c>
      <c r="D169" s="16"/>
      <c r="E169" s="4"/>
      <c r="BE169" s="15"/>
    </row>
    <row r="170" spans="1:57" x14ac:dyDescent="0.3">
      <c r="A170" s="20">
        <v>0.52</v>
      </c>
      <c r="B170" s="17">
        <v>77</v>
      </c>
      <c r="C170" s="16">
        <v>0.54490000000000005</v>
      </c>
      <c r="D170" s="16"/>
      <c r="E170" s="4"/>
      <c r="BE170" s="15"/>
    </row>
    <row r="171" spans="1:57" x14ac:dyDescent="0.3">
      <c r="A171" s="20">
        <v>0.52</v>
      </c>
      <c r="B171" s="17">
        <v>78</v>
      </c>
      <c r="C171" s="16">
        <v>0.56179999999999997</v>
      </c>
      <c r="D171" s="16"/>
      <c r="E171" s="4"/>
      <c r="BE171" s="15"/>
    </row>
    <row r="172" spans="1:57" x14ac:dyDescent="0.3">
      <c r="A172" s="20">
        <v>0.52</v>
      </c>
      <c r="B172" s="17">
        <v>79</v>
      </c>
      <c r="C172" s="16">
        <v>0.57809999999999995</v>
      </c>
      <c r="D172" s="16"/>
      <c r="E172" s="4"/>
      <c r="BE172" s="15"/>
    </row>
    <row r="173" spans="1:57" x14ac:dyDescent="0.3">
      <c r="A173" s="20">
        <v>0.52</v>
      </c>
      <c r="B173" s="17">
        <v>80</v>
      </c>
      <c r="C173" s="16">
        <v>0.5968</v>
      </c>
      <c r="D173" s="16"/>
      <c r="E173" s="4"/>
      <c r="BE173" s="15"/>
    </row>
    <row r="174" spans="1:57" x14ac:dyDescent="0.3">
      <c r="A174" s="20">
        <v>0.52</v>
      </c>
      <c r="B174" s="17">
        <v>81</v>
      </c>
      <c r="C174" s="16">
        <v>0.61599999999999999</v>
      </c>
      <c r="D174" s="16"/>
      <c r="E174" s="4"/>
      <c r="BE174" s="15"/>
    </row>
    <row r="175" spans="1:57" x14ac:dyDescent="0.3">
      <c r="A175" s="20">
        <v>0.52</v>
      </c>
      <c r="B175" s="17">
        <v>82</v>
      </c>
      <c r="C175" s="16">
        <v>0.63749999999999996</v>
      </c>
      <c r="D175" s="16"/>
      <c r="E175" s="4"/>
      <c r="BE175" s="15"/>
    </row>
    <row r="176" spans="1:57" x14ac:dyDescent="0.3">
      <c r="A176" s="20">
        <v>0.52</v>
      </c>
      <c r="B176" s="17">
        <v>83</v>
      </c>
      <c r="C176" s="16">
        <v>0.65859999999999996</v>
      </c>
      <c r="D176" s="16"/>
      <c r="E176" s="4"/>
      <c r="BE176" s="15"/>
    </row>
    <row r="177" spans="1:57" x14ac:dyDescent="0.3">
      <c r="A177" s="20">
        <v>0.52</v>
      </c>
      <c r="B177" s="17">
        <v>84</v>
      </c>
      <c r="C177" s="16">
        <v>0.68269999999999997</v>
      </c>
      <c r="D177" s="16"/>
      <c r="E177" s="4"/>
      <c r="BE177" s="15"/>
    </row>
    <row r="178" spans="1:57" x14ac:dyDescent="0.3">
      <c r="A178" s="20">
        <v>0.52</v>
      </c>
      <c r="B178" s="17">
        <v>85</v>
      </c>
      <c r="C178" s="16">
        <v>0.70620000000000005</v>
      </c>
      <c r="D178" s="16"/>
      <c r="E178" s="4"/>
      <c r="BE178" s="15"/>
    </row>
    <row r="179" spans="1:57" x14ac:dyDescent="0.3">
      <c r="A179" s="20">
        <v>0.52</v>
      </c>
      <c r="B179" s="17">
        <v>86</v>
      </c>
      <c r="C179" s="16">
        <v>0.73080000000000001</v>
      </c>
      <c r="D179" s="16"/>
      <c r="E179" s="4"/>
      <c r="BE179" s="15"/>
    </row>
    <row r="180" spans="1:57" x14ac:dyDescent="0.3">
      <c r="A180" s="20">
        <v>0.52</v>
      </c>
      <c r="B180" s="17">
        <v>87</v>
      </c>
      <c r="C180" s="16">
        <v>0.75739999999999996</v>
      </c>
      <c r="D180" s="16"/>
      <c r="E180" s="4"/>
      <c r="BE180" s="15"/>
    </row>
    <row r="181" spans="1:57" x14ac:dyDescent="0.3">
      <c r="A181" s="20">
        <v>0.52</v>
      </c>
      <c r="B181" s="17">
        <v>88</v>
      </c>
      <c r="C181" s="16">
        <v>0.78400000000000003</v>
      </c>
      <c r="D181" s="16"/>
      <c r="E181" s="4"/>
      <c r="BE181" s="15"/>
    </row>
    <row r="182" spans="1:57" x14ac:dyDescent="0.3">
      <c r="A182" s="20">
        <v>0.52</v>
      </c>
      <c r="B182" s="17">
        <v>89</v>
      </c>
      <c r="C182" s="16">
        <v>0.8145</v>
      </c>
      <c r="D182" s="16"/>
      <c r="E182" s="4"/>
      <c r="G182" s="15">
        <v>100</v>
      </c>
      <c r="BE182" s="15"/>
    </row>
    <row r="183" spans="1:57" x14ac:dyDescent="0.3">
      <c r="A183" s="20">
        <v>0.52</v>
      </c>
      <c r="B183" s="17">
        <v>90</v>
      </c>
      <c r="C183" s="16">
        <v>0.83750000000000002</v>
      </c>
      <c r="D183" s="16"/>
      <c r="E183" s="4"/>
      <c r="BE183" s="15"/>
    </row>
    <row r="184" spans="1:57" x14ac:dyDescent="0.3">
      <c r="A184" s="20">
        <v>0.53</v>
      </c>
      <c r="B184" s="17">
        <v>0</v>
      </c>
      <c r="C184" s="16">
        <v>0.7036</v>
      </c>
      <c r="D184" s="16"/>
      <c r="E184" s="4"/>
      <c r="BE184" s="15"/>
    </row>
    <row r="185" spans="1:57" x14ac:dyDescent="0.3">
      <c r="A185" s="20">
        <v>0.53</v>
      </c>
      <c r="B185" s="17">
        <v>1</v>
      </c>
      <c r="C185" s="16">
        <v>0.68140000000000001</v>
      </c>
      <c r="D185" s="16"/>
      <c r="E185" s="4"/>
      <c r="BE185" s="15"/>
    </row>
    <row r="186" spans="1:57" x14ac:dyDescent="0.3">
      <c r="A186" s="20">
        <v>0.53</v>
      </c>
      <c r="B186" s="17">
        <v>2</v>
      </c>
      <c r="C186" s="16">
        <v>0.6552</v>
      </c>
      <c r="D186" s="16"/>
      <c r="E186" s="4"/>
      <c r="BE186" s="15"/>
    </row>
    <row r="187" spans="1:57" x14ac:dyDescent="0.3">
      <c r="A187" s="20">
        <v>0.53</v>
      </c>
      <c r="B187" s="17">
        <v>3</v>
      </c>
      <c r="C187" s="16">
        <v>0.62949999999999995</v>
      </c>
      <c r="D187" s="16"/>
      <c r="E187" s="4"/>
      <c r="BE187" s="15"/>
    </row>
    <row r="188" spans="1:57" x14ac:dyDescent="0.3">
      <c r="A188" s="20">
        <v>0.53</v>
      </c>
      <c r="B188" s="17">
        <v>4</v>
      </c>
      <c r="C188" s="16">
        <v>0.60470000000000002</v>
      </c>
      <c r="D188" s="16"/>
      <c r="E188" s="4"/>
      <c r="BE188" s="15"/>
    </row>
    <row r="189" spans="1:57" x14ac:dyDescent="0.3">
      <c r="A189" s="20">
        <v>0.53</v>
      </c>
      <c r="B189" s="17">
        <v>5</v>
      </c>
      <c r="C189" s="16">
        <v>0.58099999999999996</v>
      </c>
      <c r="D189" s="16"/>
      <c r="E189" s="4"/>
      <c r="BE189" s="15"/>
    </row>
    <row r="190" spans="1:57" x14ac:dyDescent="0.3">
      <c r="A190" s="20">
        <v>0.53</v>
      </c>
      <c r="B190" s="17">
        <v>6</v>
      </c>
      <c r="C190" s="16">
        <v>0.55859999999999999</v>
      </c>
      <c r="D190" s="16"/>
      <c r="E190" s="4"/>
      <c r="BE190" s="15"/>
    </row>
    <row r="191" spans="1:57" x14ac:dyDescent="0.3">
      <c r="A191" s="20">
        <v>0.53</v>
      </c>
      <c r="B191" s="17">
        <v>7</v>
      </c>
      <c r="C191" s="16">
        <v>0.53720000000000001</v>
      </c>
      <c r="D191" s="16"/>
      <c r="E191" s="4"/>
      <c r="BE191" s="15"/>
    </row>
    <row r="192" spans="1:57" x14ac:dyDescent="0.3">
      <c r="A192" s="20">
        <v>0.53</v>
      </c>
      <c r="B192" s="17">
        <v>8</v>
      </c>
      <c r="C192" s="16">
        <v>0.51680000000000004</v>
      </c>
      <c r="D192" s="16"/>
      <c r="E192" s="4"/>
      <c r="BE192" s="15"/>
    </row>
    <row r="193" spans="1:57" x14ac:dyDescent="0.3">
      <c r="A193" s="20">
        <v>0.53</v>
      </c>
      <c r="B193" s="17">
        <v>9</v>
      </c>
      <c r="C193" s="16">
        <v>0.4985</v>
      </c>
      <c r="D193" s="16"/>
      <c r="E193" s="4"/>
      <c r="BE193" s="15"/>
    </row>
    <row r="194" spans="1:57" x14ac:dyDescent="0.3">
      <c r="A194" s="20">
        <v>0.53</v>
      </c>
      <c r="B194" s="17">
        <v>10</v>
      </c>
      <c r="C194" s="16">
        <v>0.48</v>
      </c>
      <c r="D194" s="16"/>
      <c r="E194" s="4"/>
      <c r="BE194" s="15"/>
    </row>
    <row r="195" spans="1:57" x14ac:dyDescent="0.3">
      <c r="A195" s="20">
        <v>0.53</v>
      </c>
      <c r="B195" s="17">
        <v>11</v>
      </c>
      <c r="C195" s="16">
        <v>0.4637</v>
      </c>
      <c r="D195" s="16"/>
      <c r="E195" s="4"/>
      <c r="BE195" s="15"/>
    </row>
    <row r="196" spans="1:57" x14ac:dyDescent="0.3">
      <c r="A196" s="20">
        <v>0.53</v>
      </c>
      <c r="B196" s="17">
        <v>12</v>
      </c>
      <c r="C196" s="16">
        <v>0.44590000000000002</v>
      </c>
      <c r="D196" s="16"/>
      <c r="E196" s="4"/>
      <c r="BE196" s="15"/>
    </row>
    <row r="197" spans="1:57" x14ac:dyDescent="0.3">
      <c r="A197" s="20">
        <v>0.53</v>
      </c>
      <c r="B197" s="17">
        <v>13</v>
      </c>
      <c r="C197" s="16">
        <v>0.42959999999999998</v>
      </c>
      <c r="D197" s="16"/>
      <c r="E197" s="4"/>
      <c r="BE197" s="15"/>
    </row>
    <row r="198" spans="1:57" x14ac:dyDescent="0.3">
      <c r="A198" s="20">
        <v>0.53</v>
      </c>
      <c r="B198" s="17">
        <v>14</v>
      </c>
      <c r="C198" s="16">
        <v>0.41549999999999998</v>
      </c>
      <c r="D198" s="16"/>
      <c r="E198" s="4"/>
      <c r="BE198" s="15"/>
    </row>
    <row r="199" spans="1:57" x14ac:dyDescent="0.3">
      <c r="A199" s="20">
        <v>0.53</v>
      </c>
      <c r="B199" s="17">
        <v>15</v>
      </c>
      <c r="C199" s="16">
        <v>0.40210000000000001</v>
      </c>
      <c r="D199" s="16"/>
      <c r="E199" s="4"/>
      <c r="BE199" s="15"/>
    </row>
    <row r="200" spans="1:57" x14ac:dyDescent="0.3">
      <c r="A200" s="20">
        <v>0.53</v>
      </c>
      <c r="B200" s="17">
        <v>16</v>
      </c>
      <c r="C200" s="16">
        <v>0.38719999999999999</v>
      </c>
      <c r="D200" s="16"/>
      <c r="E200" s="4"/>
      <c r="BE200" s="15"/>
    </row>
    <row r="201" spans="1:57" x14ac:dyDescent="0.3">
      <c r="A201" s="20">
        <v>0.53</v>
      </c>
      <c r="B201" s="17">
        <v>17</v>
      </c>
      <c r="C201" s="16">
        <v>0.37580000000000002</v>
      </c>
      <c r="D201" s="16"/>
      <c r="E201" s="4"/>
      <c r="BE201" s="15"/>
    </row>
    <row r="202" spans="1:57" x14ac:dyDescent="0.3">
      <c r="A202" s="20">
        <v>0.53</v>
      </c>
      <c r="B202" s="17">
        <v>18</v>
      </c>
      <c r="C202" s="16">
        <v>0.36330000000000001</v>
      </c>
      <c r="D202" s="16"/>
      <c r="E202" s="4"/>
      <c r="BE202" s="15"/>
    </row>
    <row r="203" spans="1:57" x14ac:dyDescent="0.3">
      <c r="A203" s="20">
        <v>0.53</v>
      </c>
      <c r="B203" s="17">
        <v>19</v>
      </c>
      <c r="C203" s="16">
        <v>0.35220000000000001</v>
      </c>
      <c r="D203" s="16"/>
      <c r="E203" s="4"/>
      <c r="BE203" s="15"/>
    </row>
    <row r="204" spans="1:57" x14ac:dyDescent="0.3">
      <c r="A204" s="20">
        <v>0.53</v>
      </c>
      <c r="B204" s="17">
        <v>20</v>
      </c>
      <c r="C204" s="16">
        <v>0.33950000000000002</v>
      </c>
      <c r="D204" s="16"/>
      <c r="E204" s="4"/>
      <c r="BE204" s="15"/>
    </row>
    <row r="205" spans="1:57" x14ac:dyDescent="0.3">
      <c r="A205" s="20">
        <v>0.53</v>
      </c>
      <c r="B205" s="17">
        <v>21</v>
      </c>
      <c r="C205" s="16">
        <v>0.33</v>
      </c>
      <c r="D205" s="16"/>
      <c r="E205" s="4"/>
      <c r="BE205" s="15"/>
    </row>
    <row r="206" spans="1:57" x14ac:dyDescent="0.3">
      <c r="A206" s="20">
        <v>0.53</v>
      </c>
      <c r="B206" s="17">
        <v>22</v>
      </c>
      <c r="C206" s="16">
        <v>0.32</v>
      </c>
      <c r="D206" s="16"/>
      <c r="E206" s="4"/>
      <c r="BE206" s="15"/>
    </row>
    <row r="207" spans="1:57" x14ac:dyDescent="0.3">
      <c r="A207" s="20">
        <v>0.53</v>
      </c>
      <c r="B207" s="17">
        <v>23</v>
      </c>
      <c r="C207" s="16">
        <v>0.31140000000000001</v>
      </c>
      <c r="D207" s="16"/>
      <c r="E207" s="4"/>
      <c r="BE207" s="15"/>
    </row>
    <row r="208" spans="1:57" x14ac:dyDescent="0.3">
      <c r="A208" s="20">
        <v>0.53</v>
      </c>
      <c r="B208" s="17">
        <v>24</v>
      </c>
      <c r="C208" s="16">
        <v>0.3024</v>
      </c>
      <c r="D208" s="16"/>
      <c r="E208" s="4"/>
      <c r="BE208" s="15"/>
    </row>
    <row r="209" spans="1:57" x14ac:dyDescent="0.3">
      <c r="A209" s="20">
        <v>0.53</v>
      </c>
      <c r="B209" s="17">
        <v>25</v>
      </c>
      <c r="C209" s="16">
        <v>0.29449999999999998</v>
      </c>
      <c r="D209" s="16"/>
      <c r="E209" s="4"/>
      <c r="BE209" s="15"/>
    </row>
    <row r="210" spans="1:57" x14ac:dyDescent="0.3">
      <c r="A210" s="20">
        <v>0.53</v>
      </c>
      <c r="B210" s="17">
        <v>26</v>
      </c>
      <c r="C210" s="16">
        <v>0.28749999999999998</v>
      </c>
      <c r="D210" s="16"/>
      <c r="E210" s="4"/>
      <c r="BE210" s="15"/>
    </row>
    <row r="211" spans="1:57" x14ac:dyDescent="0.3">
      <c r="A211" s="20">
        <v>0.53</v>
      </c>
      <c r="B211" s="17">
        <v>27</v>
      </c>
      <c r="C211" s="16">
        <v>0.28000000000000003</v>
      </c>
      <c r="D211" s="16"/>
      <c r="E211" s="4"/>
      <c r="BE211" s="15"/>
    </row>
    <row r="212" spans="1:57" x14ac:dyDescent="0.3">
      <c r="A212" s="20">
        <v>0.53</v>
      </c>
      <c r="B212" s="17">
        <v>28</v>
      </c>
      <c r="C212" s="16">
        <v>0.27179999999999999</v>
      </c>
      <c r="D212" s="16"/>
      <c r="E212" s="4"/>
      <c r="BE212" s="15"/>
    </row>
    <row r="213" spans="1:57" x14ac:dyDescent="0.3">
      <c r="A213" s="20">
        <v>0.53</v>
      </c>
      <c r="B213" s="17">
        <v>29</v>
      </c>
      <c r="C213" s="16">
        <v>0.26719999999999999</v>
      </c>
      <c r="D213" s="16"/>
      <c r="E213" s="4"/>
      <c r="BE213" s="15"/>
    </row>
    <row r="214" spans="1:57" x14ac:dyDescent="0.3">
      <c r="A214" s="20">
        <v>0.53</v>
      </c>
      <c r="B214" s="17">
        <v>30</v>
      </c>
      <c r="C214" s="16">
        <v>0.26</v>
      </c>
      <c r="D214" s="16"/>
      <c r="E214" s="4"/>
      <c r="BE214" s="15"/>
    </row>
    <row r="215" spans="1:57" x14ac:dyDescent="0.3">
      <c r="A215" s="20">
        <v>0.53</v>
      </c>
      <c r="B215" s="17">
        <v>31</v>
      </c>
      <c r="C215" s="16">
        <v>0.25419999999999998</v>
      </c>
      <c r="D215" s="16"/>
      <c r="E215" s="4"/>
      <c r="BE215" s="15"/>
    </row>
    <row r="216" spans="1:57" x14ac:dyDescent="0.3">
      <c r="A216" s="20">
        <v>0.53</v>
      </c>
      <c r="B216" s="17">
        <v>32</v>
      </c>
      <c r="C216" s="16">
        <v>0.25</v>
      </c>
      <c r="D216" s="16"/>
      <c r="E216" s="4"/>
      <c r="BE216" s="15"/>
    </row>
    <row r="217" spans="1:57" x14ac:dyDescent="0.3">
      <c r="A217" s="20">
        <v>0.53</v>
      </c>
      <c r="B217" s="17">
        <v>33</v>
      </c>
      <c r="C217" s="16">
        <v>0.2442</v>
      </c>
      <c r="D217" s="16"/>
      <c r="E217" s="4"/>
      <c r="BE217" s="15"/>
    </row>
    <row r="218" spans="1:57" x14ac:dyDescent="0.3">
      <c r="A218" s="20">
        <v>0.53</v>
      </c>
      <c r="B218" s="17">
        <v>34</v>
      </c>
      <c r="C218" s="16">
        <v>0.24</v>
      </c>
      <c r="D218" s="16"/>
      <c r="E218" s="4"/>
      <c r="BE218" s="15"/>
    </row>
    <row r="219" spans="1:57" x14ac:dyDescent="0.3">
      <c r="A219" s="20">
        <v>0.53</v>
      </c>
      <c r="B219" s="17">
        <v>35</v>
      </c>
      <c r="C219" s="16">
        <v>0.23949999999999999</v>
      </c>
      <c r="D219" s="16"/>
      <c r="E219" s="4"/>
      <c r="BE219" s="15"/>
    </row>
    <row r="220" spans="1:57" x14ac:dyDescent="0.3">
      <c r="A220" s="20">
        <v>0.53</v>
      </c>
      <c r="B220" s="17">
        <v>36</v>
      </c>
      <c r="C220" s="16">
        <v>0.23080000000000001</v>
      </c>
      <c r="D220" s="16"/>
      <c r="E220" s="4"/>
      <c r="BE220" s="15"/>
    </row>
    <row r="221" spans="1:57" x14ac:dyDescent="0.3">
      <c r="A221" s="20">
        <v>0.53</v>
      </c>
      <c r="B221" s="17">
        <v>37</v>
      </c>
      <c r="C221" s="16">
        <v>0.23</v>
      </c>
      <c r="D221" s="16"/>
      <c r="E221" s="4"/>
      <c r="BE221" s="15"/>
    </row>
    <row r="222" spans="1:57" x14ac:dyDescent="0.3">
      <c r="A222" s="20">
        <v>0.53</v>
      </c>
      <c r="B222" s="17">
        <v>38</v>
      </c>
      <c r="C222" s="16">
        <v>0.23</v>
      </c>
      <c r="D222" s="16"/>
      <c r="E222" s="4"/>
      <c r="BE222" s="15"/>
    </row>
    <row r="223" spans="1:57" x14ac:dyDescent="0.3">
      <c r="A223" s="20">
        <v>0.53</v>
      </c>
      <c r="B223" s="17">
        <v>39</v>
      </c>
      <c r="C223" s="16">
        <v>0.22889999999999999</v>
      </c>
      <c r="D223" s="16"/>
      <c r="E223" s="4"/>
      <c r="BE223" s="15"/>
    </row>
    <row r="224" spans="1:57" x14ac:dyDescent="0.3">
      <c r="A224" s="20">
        <v>0.53</v>
      </c>
      <c r="B224" s="17">
        <v>40</v>
      </c>
      <c r="C224" s="16">
        <v>0.22059999999999999</v>
      </c>
      <c r="D224" s="16"/>
      <c r="E224" s="4"/>
      <c r="BE224" s="15"/>
    </row>
    <row r="225" spans="1:57" x14ac:dyDescent="0.3">
      <c r="A225" s="20">
        <v>0.53</v>
      </c>
      <c r="B225" s="17">
        <v>41</v>
      </c>
      <c r="C225" s="16">
        <v>0.22</v>
      </c>
      <c r="D225" s="16"/>
      <c r="E225" s="4"/>
      <c r="BE225" s="15"/>
    </row>
    <row r="226" spans="1:57" x14ac:dyDescent="0.3">
      <c r="A226" s="20">
        <v>0.53</v>
      </c>
      <c r="B226" s="17">
        <v>42</v>
      </c>
      <c r="C226" s="16">
        <v>0.22</v>
      </c>
      <c r="D226" s="16"/>
      <c r="E226" s="4"/>
      <c r="BE226" s="15"/>
    </row>
    <row r="227" spans="1:57" x14ac:dyDescent="0.3">
      <c r="A227" s="20">
        <v>0.53</v>
      </c>
      <c r="B227" s="17">
        <v>43</v>
      </c>
      <c r="C227" s="16">
        <v>0.22</v>
      </c>
      <c r="D227" s="16"/>
      <c r="E227" s="4"/>
      <c r="BE227" s="15"/>
    </row>
    <row r="228" spans="1:57" x14ac:dyDescent="0.3">
      <c r="A228" s="20">
        <v>0.53</v>
      </c>
      <c r="B228" s="17">
        <v>44</v>
      </c>
      <c r="C228" s="16">
        <v>0.22</v>
      </c>
      <c r="D228" s="16"/>
      <c r="E228" s="4"/>
      <c r="BE228" s="15"/>
    </row>
    <row r="229" spans="1:57" x14ac:dyDescent="0.3">
      <c r="A229" s="20">
        <v>0.53</v>
      </c>
      <c r="B229" s="17">
        <v>45</v>
      </c>
      <c r="C229" s="16">
        <v>0.22</v>
      </c>
      <c r="D229" s="16"/>
      <c r="E229" s="4"/>
      <c r="BE229" s="15"/>
    </row>
    <row r="230" spans="1:57" x14ac:dyDescent="0.3">
      <c r="A230" s="20">
        <v>0.53</v>
      </c>
      <c r="B230" s="17">
        <v>46</v>
      </c>
      <c r="C230" s="16">
        <v>0.22</v>
      </c>
      <c r="D230" s="16"/>
      <c r="E230" s="4"/>
      <c r="BE230" s="15"/>
    </row>
    <row r="231" spans="1:57" x14ac:dyDescent="0.3">
      <c r="A231" s="20">
        <v>0.53</v>
      </c>
      <c r="B231" s="17">
        <v>47</v>
      </c>
      <c r="C231" s="16">
        <v>0.22</v>
      </c>
      <c r="D231" s="16"/>
      <c r="E231" s="4"/>
      <c r="BE231" s="15"/>
    </row>
    <row r="232" spans="1:57" x14ac:dyDescent="0.3">
      <c r="A232" s="20">
        <v>0.53</v>
      </c>
      <c r="B232" s="17">
        <v>48</v>
      </c>
      <c r="C232" s="16">
        <v>0.22</v>
      </c>
      <c r="D232" s="16"/>
      <c r="E232" s="4"/>
      <c r="BE232" s="15"/>
    </row>
    <row r="233" spans="1:57" x14ac:dyDescent="0.3">
      <c r="A233" s="20">
        <v>0.53</v>
      </c>
      <c r="B233" s="17">
        <v>49</v>
      </c>
      <c r="C233" s="16">
        <v>0.22</v>
      </c>
      <c r="D233" s="16"/>
      <c r="E233" s="4"/>
      <c r="BE233" s="15"/>
    </row>
    <row r="234" spans="1:57" x14ac:dyDescent="0.3">
      <c r="A234" s="20">
        <v>0.53</v>
      </c>
      <c r="B234" s="17">
        <v>50</v>
      </c>
      <c r="C234" s="16">
        <v>0.22</v>
      </c>
      <c r="D234" s="16"/>
      <c r="E234" s="4"/>
      <c r="BE234" s="15"/>
    </row>
    <row r="235" spans="1:57" x14ac:dyDescent="0.3">
      <c r="A235" s="20">
        <v>0.53</v>
      </c>
      <c r="B235" s="17">
        <v>51</v>
      </c>
      <c r="C235" s="16">
        <v>0.2278</v>
      </c>
      <c r="D235" s="16"/>
      <c r="E235" s="4"/>
      <c r="BE235" s="15"/>
    </row>
    <row r="236" spans="1:57" x14ac:dyDescent="0.3">
      <c r="A236" s="20">
        <v>0.53</v>
      </c>
      <c r="B236" s="17">
        <v>52</v>
      </c>
      <c r="C236" s="16">
        <v>0.23</v>
      </c>
      <c r="D236" s="16"/>
      <c r="E236" s="4"/>
      <c r="BE236" s="15"/>
    </row>
    <row r="237" spans="1:57" x14ac:dyDescent="0.3">
      <c r="A237" s="20">
        <v>0.53</v>
      </c>
      <c r="B237" s="17">
        <v>53</v>
      </c>
      <c r="C237" s="16">
        <v>0.23</v>
      </c>
      <c r="D237" s="16"/>
      <c r="E237" s="4"/>
      <c r="BE237" s="15"/>
    </row>
    <row r="238" spans="1:57" x14ac:dyDescent="0.3">
      <c r="A238" s="20">
        <v>0.53</v>
      </c>
      <c r="B238" s="17">
        <v>54</v>
      </c>
      <c r="C238" s="16">
        <v>0.2306</v>
      </c>
      <c r="D238" s="16"/>
      <c r="E238" s="4"/>
      <c r="BE238" s="15"/>
    </row>
    <row r="239" spans="1:57" x14ac:dyDescent="0.3">
      <c r="A239" s="20">
        <v>0.53</v>
      </c>
      <c r="B239" s="17">
        <v>55</v>
      </c>
      <c r="C239" s="16">
        <v>0.2397</v>
      </c>
      <c r="D239" s="16"/>
      <c r="E239" s="4"/>
      <c r="BE239" s="15"/>
    </row>
    <row r="240" spans="1:57" x14ac:dyDescent="0.3">
      <c r="A240" s="20">
        <v>0.53</v>
      </c>
      <c r="B240" s="17">
        <v>56</v>
      </c>
      <c r="C240" s="16">
        <v>0.24</v>
      </c>
      <c r="D240" s="16"/>
      <c r="E240" s="4"/>
      <c r="BE240" s="15"/>
    </row>
    <row r="241" spans="1:57" x14ac:dyDescent="0.3">
      <c r="A241" s="20">
        <v>0.53</v>
      </c>
      <c r="B241" s="17">
        <v>57</v>
      </c>
      <c r="C241" s="16">
        <v>0.24759999999999999</v>
      </c>
      <c r="D241" s="16"/>
      <c r="E241" s="4"/>
      <c r="BE241" s="15"/>
    </row>
    <row r="242" spans="1:57" x14ac:dyDescent="0.3">
      <c r="A242" s="20">
        <v>0.53</v>
      </c>
      <c r="B242" s="17">
        <v>58</v>
      </c>
      <c r="C242" s="16">
        <v>0.25</v>
      </c>
      <c r="D242" s="16"/>
      <c r="E242" s="4"/>
      <c r="BE242" s="15"/>
    </row>
    <row r="243" spans="1:57" x14ac:dyDescent="0.3">
      <c r="A243" s="20">
        <v>0.53</v>
      </c>
      <c r="B243" s="17">
        <v>59</v>
      </c>
      <c r="C243" s="16">
        <v>0.25659999999999999</v>
      </c>
      <c r="D243" s="16"/>
      <c r="E243" s="4"/>
      <c r="BE243" s="15"/>
    </row>
    <row r="244" spans="1:57" x14ac:dyDescent="0.3">
      <c r="A244" s="20">
        <v>0.53</v>
      </c>
      <c r="B244" s="17">
        <v>60</v>
      </c>
      <c r="C244" s="16">
        <v>0.26</v>
      </c>
      <c r="D244" s="16"/>
      <c r="E244" s="4"/>
      <c r="BE244" s="15"/>
    </row>
    <row r="245" spans="1:57" x14ac:dyDescent="0.3">
      <c r="A245" s="20">
        <v>0.53</v>
      </c>
      <c r="B245" s="17">
        <v>61</v>
      </c>
      <c r="C245" s="16">
        <v>0.26769999999999999</v>
      </c>
      <c r="D245" s="16"/>
      <c r="E245" s="4"/>
      <c r="BE245" s="15"/>
    </row>
    <row r="246" spans="1:57" x14ac:dyDescent="0.3">
      <c r="A246" s="20">
        <v>0.53</v>
      </c>
      <c r="B246" s="17">
        <v>62</v>
      </c>
      <c r="C246" s="16">
        <v>0.27210000000000001</v>
      </c>
      <c r="D246" s="16"/>
      <c r="E246" s="4"/>
      <c r="BE246" s="15"/>
    </row>
    <row r="247" spans="1:57" x14ac:dyDescent="0.3">
      <c r="A247" s="20">
        <v>0.53</v>
      </c>
      <c r="B247" s="17">
        <v>63</v>
      </c>
      <c r="C247" s="16">
        <v>0.28000000000000003</v>
      </c>
      <c r="D247" s="16"/>
      <c r="E247" s="4"/>
      <c r="BE247" s="15"/>
    </row>
    <row r="248" spans="1:57" x14ac:dyDescent="0.3">
      <c r="A248" s="20">
        <v>0.53</v>
      </c>
      <c r="B248" s="17">
        <v>64</v>
      </c>
      <c r="C248" s="16">
        <v>0.28899999999999998</v>
      </c>
      <c r="D248" s="16"/>
      <c r="E248" s="4"/>
      <c r="BE248" s="15"/>
    </row>
    <row r="249" spans="1:57" x14ac:dyDescent="0.3">
      <c r="A249" s="20">
        <v>0.53</v>
      </c>
      <c r="B249" s="17">
        <v>65</v>
      </c>
      <c r="C249" s="16">
        <v>0.29749999999999999</v>
      </c>
      <c r="D249" s="16"/>
      <c r="E249" s="4"/>
      <c r="BE249" s="15"/>
    </row>
    <row r="250" spans="1:57" x14ac:dyDescent="0.3">
      <c r="A250" s="20">
        <v>0.53</v>
      </c>
      <c r="B250" s="17">
        <v>66</v>
      </c>
      <c r="C250" s="16">
        <v>0.30509999999999998</v>
      </c>
      <c r="D250" s="16"/>
      <c r="E250" s="4"/>
      <c r="BE250" s="15"/>
    </row>
    <row r="251" spans="1:57" x14ac:dyDescent="0.3">
      <c r="A251" s="20">
        <v>0.53</v>
      </c>
      <c r="B251" s="17">
        <v>67</v>
      </c>
      <c r="C251" s="16">
        <v>0.31309999999999999</v>
      </c>
      <c r="D251" s="16"/>
      <c r="E251" s="4"/>
      <c r="BE251" s="15"/>
    </row>
    <row r="252" spans="1:57" x14ac:dyDescent="0.3">
      <c r="A252" s="20">
        <v>0.53</v>
      </c>
      <c r="B252" s="17">
        <v>68</v>
      </c>
      <c r="C252" s="16">
        <v>0.3226</v>
      </c>
      <c r="D252" s="16"/>
      <c r="E252" s="4"/>
      <c r="BE252" s="15"/>
    </row>
    <row r="253" spans="1:57" x14ac:dyDescent="0.3">
      <c r="A253" s="20">
        <v>0.53</v>
      </c>
      <c r="B253" s="17">
        <v>69</v>
      </c>
      <c r="C253" s="16">
        <v>0.33300000000000002</v>
      </c>
      <c r="D253" s="16"/>
      <c r="E253" s="4"/>
      <c r="BE253" s="15"/>
    </row>
    <row r="254" spans="1:57" x14ac:dyDescent="0.3">
      <c r="A254" s="20">
        <v>0.53</v>
      </c>
      <c r="B254" s="17">
        <v>70</v>
      </c>
      <c r="C254" s="16">
        <v>0.34279999999999999</v>
      </c>
      <c r="D254" s="16"/>
      <c r="E254" s="4"/>
      <c r="BE254" s="15"/>
    </row>
    <row r="255" spans="1:57" x14ac:dyDescent="0.3">
      <c r="A255" s="20">
        <v>0.53</v>
      </c>
      <c r="B255" s="17">
        <v>71</v>
      </c>
      <c r="C255" s="16">
        <v>0.35360000000000003</v>
      </c>
      <c r="D255" s="16"/>
      <c r="E255" s="4"/>
      <c r="BE255" s="15"/>
    </row>
    <row r="256" spans="1:57" x14ac:dyDescent="0.3">
      <c r="A256" s="20">
        <v>0.53</v>
      </c>
      <c r="B256" s="17">
        <v>72</v>
      </c>
      <c r="C256" s="16">
        <v>0.36470000000000002</v>
      </c>
      <c r="D256" s="16"/>
      <c r="E256" s="4"/>
      <c r="BE256" s="15"/>
    </row>
    <row r="257" spans="1:57" x14ac:dyDescent="0.3">
      <c r="A257" s="20">
        <v>0.53</v>
      </c>
      <c r="B257" s="17">
        <v>73</v>
      </c>
      <c r="C257" s="16">
        <v>0.37730000000000002</v>
      </c>
      <c r="D257" s="16"/>
      <c r="E257" s="4"/>
      <c r="BE257" s="15"/>
    </row>
    <row r="258" spans="1:57" x14ac:dyDescent="0.3">
      <c r="A258" s="20">
        <v>0.53</v>
      </c>
      <c r="B258" s="17">
        <v>74</v>
      </c>
      <c r="C258" s="16">
        <v>0.39019999999999999</v>
      </c>
      <c r="D258" s="16"/>
      <c r="E258" s="4"/>
      <c r="BE258" s="15"/>
    </row>
    <row r="259" spans="1:57" x14ac:dyDescent="0.3">
      <c r="A259" s="20">
        <v>0.53</v>
      </c>
      <c r="B259" s="17">
        <v>75</v>
      </c>
      <c r="C259" s="16">
        <v>0.40460000000000002</v>
      </c>
      <c r="D259" s="16"/>
      <c r="E259" s="4"/>
      <c r="BE259" s="15"/>
    </row>
    <row r="260" spans="1:57" x14ac:dyDescent="0.3">
      <c r="A260" s="20">
        <v>0.53</v>
      </c>
      <c r="B260" s="17">
        <v>76</v>
      </c>
      <c r="C260" s="16">
        <v>0.41710000000000003</v>
      </c>
      <c r="D260" s="16"/>
      <c r="E260" s="4"/>
      <c r="BE260" s="15"/>
    </row>
    <row r="261" spans="1:57" x14ac:dyDescent="0.3">
      <c r="A261" s="20">
        <v>0.53</v>
      </c>
      <c r="B261" s="17">
        <v>77</v>
      </c>
      <c r="C261" s="16">
        <v>0.4335</v>
      </c>
      <c r="D261" s="16"/>
      <c r="E261" s="4"/>
      <c r="BE261" s="15"/>
    </row>
    <row r="262" spans="1:57" x14ac:dyDescent="0.3">
      <c r="A262" s="20">
        <v>0.53</v>
      </c>
      <c r="B262" s="17">
        <v>78</v>
      </c>
      <c r="C262" s="16">
        <v>0.4476</v>
      </c>
      <c r="D262" s="16"/>
      <c r="E262" s="4"/>
      <c r="BE262" s="15"/>
    </row>
    <row r="263" spans="1:57" x14ac:dyDescent="0.3">
      <c r="A263" s="20">
        <v>0.53</v>
      </c>
      <c r="B263" s="17">
        <v>79</v>
      </c>
      <c r="C263" s="16">
        <v>0.46439999999999998</v>
      </c>
      <c r="D263" s="16"/>
      <c r="E263" s="4"/>
      <c r="BE263" s="15"/>
    </row>
    <row r="264" spans="1:57" x14ac:dyDescent="0.3">
      <c r="A264" s="20">
        <v>0.53</v>
      </c>
      <c r="B264" s="17">
        <v>80</v>
      </c>
      <c r="C264" s="16">
        <v>0.48149999999999998</v>
      </c>
      <c r="D264" s="16"/>
      <c r="E264" s="4"/>
      <c r="BE264" s="15"/>
    </row>
    <row r="265" spans="1:57" x14ac:dyDescent="0.3">
      <c r="A265" s="20">
        <v>0.53</v>
      </c>
      <c r="B265" s="17">
        <v>81</v>
      </c>
      <c r="C265" s="16">
        <v>0.5</v>
      </c>
      <c r="D265" s="16"/>
      <c r="E265" s="4"/>
      <c r="BE265" s="15"/>
    </row>
    <row r="266" spans="1:57" x14ac:dyDescent="0.3">
      <c r="A266" s="20">
        <v>0.53</v>
      </c>
      <c r="B266" s="17">
        <v>82</v>
      </c>
      <c r="C266" s="16">
        <v>0.51910000000000001</v>
      </c>
      <c r="D266" s="16"/>
      <c r="E266" s="4"/>
      <c r="BE266" s="15"/>
    </row>
    <row r="267" spans="1:57" x14ac:dyDescent="0.3">
      <c r="A267" s="20">
        <v>0.53</v>
      </c>
      <c r="B267" s="17">
        <v>83</v>
      </c>
      <c r="C267" s="16">
        <v>0.53969999999999996</v>
      </c>
      <c r="D267" s="16"/>
      <c r="E267" s="4"/>
      <c r="BE267" s="15"/>
    </row>
    <row r="268" spans="1:57" x14ac:dyDescent="0.3">
      <c r="A268" s="20">
        <v>0.53</v>
      </c>
      <c r="B268" s="17">
        <v>84</v>
      </c>
      <c r="C268" s="16">
        <v>0.56030000000000002</v>
      </c>
      <c r="D268" s="16"/>
      <c r="E268" s="4"/>
      <c r="BE268" s="15"/>
    </row>
    <row r="269" spans="1:57" x14ac:dyDescent="0.3">
      <c r="A269" s="20">
        <v>0.53</v>
      </c>
      <c r="B269" s="17">
        <v>85</v>
      </c>
      <c r="C269" s="16">
        <v>0.58260000000000001</v>
      </c>
      <c r="D269" s="16"/>
      <c r="E269" s="4"/>
      <c r="BE269" s="15"/>
    </row>
    <row r="270" spans="1:57" x14ac:dyDescent="0.3">
      <c r="A270" s="20">
        <v>0.53</v>
      </c>
      <c r="B270" s="17">
        <v>86</v>
      </c>
      <c r="C270" s="16">
        <v>0.60680000000000001</v>
      </c>
      <c r="D270" s="16"/>
      <c r="E270" s="4"/>
      <c r="BE270" s="15"/>
    </row>
    <row r="271" spans="1:57" x14ac:dyDescent="0.3">
      <c r="A271" s="20">
        <v>0.53</v>
      </c>
      <c r="B271" s="17">
        <v>87</v>
      </c>
      <c r="C271" s="16">
        <v>0.62939999999999996</v>
      </c>
      <c r="D271" s="16"/>
      <c r="E271" s="4"/>
      <c r="BE271" s="15"/>
    </row>
    <row r="272" spans="1:57" x14ac:dyDescent="0.3">
      <c r="A272" s="20">
        <v>0.53</v>
      </c>
      <c r="B272" s="17">
        <v>88</v>
      </c>
      <c r="C272" s="16">
        <v>0.65639999999999998</v>
      </c>
      <c r="D272" s="16"/>
      <c r="E272" s="4"/>
      <c r="BE272" s="15"/>
    </row>
    <row r="273" spans="1:57" x14ac:dyDescent="0.3">
      <c r="A273" s="20">
        <v>0.53</v>
      </c>
      <c r="B273" s="17">
        <v>89</v>
      </c>
      <c r="C273" s="16">
        <v>0.68300000000000005</v>
      </c>
      <c r="D273" s="16"/>
      <c r="E273" s="4"/>
      <c r="BE273" s="15"/>
    </row>
    <row r="274" spans="1:57" x14ac:dyDescent="0.3">
      <c r="A274" s="20">
        <v>0.53</v>
      </c>
      <c r="B274" s="17">
        <v>90</v>
      </c>
      <c r="C274" s="16">
        <v>0.70530000000000004</v>
      </c>
      <c r="D274" s="16"/>
      <c r="E274" s="4"/>
      <c r="BE274" s="15"/>
    </row>
    <row r="275" spans="1:57" x14ac:dyDescent="0.3">
      <c r="A275" s="20">
        <v>0.54</v>
      </c>
      <c r="B275" s="17">
        <v>0</v>
      </c>
      <c r="C275" s="16">
        <v>0.61919999999999997</v>
      </c>
      <c r="D275" s="16"/>
      <c r="E275" s="4"/>
      <c r="BE275" s="15"/>
    </row>
    <row r="276" spans="1:57" x14ac:dyDescent="0.3">
      <c r="A276" s="20">
        <v>0.54</v>
      </c>
      <c r="B276" s="17">
        <v>1</v>
      </c>
      <c r="C276" s="16">
        <v>0.59899999999999998</v>
      </c>
      <c r="D276" s="16"/>
      <c r="E276" s="4"/>
      <c r="BE276" s="15"/>
    </row>
    <row r="277" spans="1:57" x14ac:dyDescent="0.3">
      <c r="A277" s="20">
        <v>0.54</v>
      </c>
      <c r="B277" s="17">
        <v>2</v>
      </c>
      <c r="C277" s="16">
        <v>0.57299999999999995</v>
      </c>
      <c r="D277" s="16"/>
      <c r="E277" s="4"/>
      <c r="BE277" s="15"/>
    </row>
    <row r="278" spans="1:57" x14ac:dyDescent="0.3">
      <c r="A278" s="20">
        <v>0.54</v>
      </c>
      <c r="B278" s="17">
        <v>3</v>
      </c>
      <c r="C278" s="16">
        <v>0.54890000000000005</v>
      </c>
      <c r="D278" s="16"/>
      <c r="E278" s="4"/>
      <c r="BE278" s="15"/>
    </row>
    <row r="279" spans="1:57" x14ac:dyDescent="0.3">
      <c r="A279" s="20">
        <v>0.54</v>
      </c>
      <c r="B279" s="17">
        <v>4</v>
      </c>
      <c r="C279" s="16">
        <v>0.52500000000000002</v>
      </c>
      <c r="D279" s="16"/>
      <c r="E279" s="4"/>
      <c r="BE279" s="15"/>
    </row>
    <row r="280" spans="1:57" x14ac:dyDescent="0.3">
      <c r="A280" s="20">
        <v>0.54</v>
      </c>
      <c r="B280" s="17">
        <v>5</v>
      </c>
      <c r="C280" s="16">
        <v>0.50260000000000005</v>
      </c>
      <c r="D280" s="16"/>
      <c r="E280" s="4"/>
      <c r="BE280" s="15"/>
    </row>
    <row r="281" spans="1:57" x14ac:dyDescent="0.3">
      <c r="A281" s="20">
        <v>0.54</v>
      </c>
      <c r="B281" s="17">
        <v>6</v>
      </c>
      <c r="C281" s="16">
        <v>0.48149999999999998</v>
      </c>
      <c r="D281" s="16"/>
      <c r="E281" s="4"/>
      <c r="BE281" s="15"/>
    </row>
    <row r="282" spans="1:57" x14ac:dyDescent="0.3">
      <c r="A282" s="20">
        <v>0.54</v>
      </c>
      <c r="B282" s="17">
        <v>7</v>
      </c>
      <c r="C282" s="16">
        <v>0.46100000000000002</v>
      </c>
      <c r="D282" s="16"/>
      <c r="E282" s="4"/>
      <c r="BE282" s="15"/>
    </row>
    <row r="283" spans="1:57" x14ac:dyDescent="0.3">
      <c r="A283" s="20">
        <v>0.54</v>
      </c>
      <c r="B283" s="17">
        <v>8</v>
      </c>
      <c r="C283" s="16">
        <v>0.44290000000000002</v>
      </c>
      <c r="D283" s="16"/>
      <c r="E283" s="4"/>
      <c r="BE283" s="15"/>
    </row>
    <row r="284" spans="1:57" x14ac:dyDescent="0.3">
      <c r="A284" s="20">
        <v>0.54</v>
      </c>
      <c r="B284" s="17">
        <v>9</v>
      </c>
      <c r="C284" s="16">
        <v>0.42470000000000002</v>
      </c>
      <c r="D284" s="16"/>
      <c r="E284" s="4"/>
      <c r="BE284" s="15"/>
    </row>
    <row r="285" spans="1:57" x14ac:dyDescent="0.3">
      <c r="A285" s="20">
        <v>0.54</v>
      </c>
      <c r="B285" s="17">
        <v>10</v>
      </c>
      <c r="C285" s="16">
        <v>0.40679999999999999</v>
      </c>
      <c r="D285" s="16"/>
      <c r="E285" s="4"/>
      <c r="BE285" s="15"/>
    </row>
    <row r="286" spans="1:57" x14ac:dyDescent="0.3">
      <c r="A286" s="20">
        <v>0.54</v>
      </c>
      <c r="B286" s="17">
        <v>11</v>
      </c>
      <c r="C286" s="16">
        <v>0.39129999999999998</v>
      </c>
      <c r="D286" s="16"/>
      <c r="E286" s="4"/>
      <c r="BE286" s="15"/>
    </row>
    <row r="287" spans="1:57" x14ac:dyDescent="0.3">
      <c r="A287" s="20">
        <v>0.54</v>
      </c>
      <c r="B287" s="17">
        <v>12</v>
      </c>
      <c r="C287" s="16">
        <v>0.37509999999999999</v>
      </c>
      <c r="D287" s="16"/>
      <c r="E287" s="4"/>
      <c r="BE287" s="15"/>
    </row>
    <row r="288" spans="1:57" x14ac:dyDescent="0.3">
      <c r="A288" s="20">
        <v>0.54</v>
      </c>
      <c r="B288" s="17">
        <v>13</v>
      </c>
      <c r="C288" s="16">
        <v>0.3604</v>
      </c>
      <c r="D288" s="16"/>
      <c r="E288" s="4"/>
      <c r="BE288" s="15"/>
    </row>
    <row r="289" spans="1:57" x14ac:dyDescent="0.3">
      <c r="A289" s="20">
        <v>0.54</v>
      </c>
      <c r="B289" s="17">
        <v>14</v>
      </c>
      <c r="C289" s="16">
        <v>0.34610000000000002</v>
      </c>
      <c r="D289" s="16"/>
      <c r="E289" s="4"/>
      <c r="BE289" s="15"/>
    </row>
    <row r="290" spans="1:57" x14ac:dyDescent="0.3">
      <c r="A290" s="20">
        <v>0.54</v>
      </c>
      <c r="B290" s="17">
        <v>15</v>
      </c>
      <c r="C290" s="16">
        <v>0.33350000000000002</v>
      </c>
      <c r="D290" s="16"/>
      <c r="E290" s="4"/>
      <c r="BE290" s="15"/>
    </row>
    <row r="291" spans="1:57" x14ac:dyDescent="0.3">
      <c r="A291" s="20">
        <v>0.54</v>
      </c>
      <c r="B291" s="17">
        <v>16</v>
      </c>
      <c r="C291" s="16">
        <v>0.32</v>
      </c>
      <c r="D291" s="16"/>
      <c r="E291" s="4"/>
      <c r="BE291" s="15"/>
    </row>
    <row r="292" spans="1:57" x14ac:dyDescent="0.3">
      <c r="A292" s="20">
        <v>0.54</v>
      </c>
      <c r="B292" s="17">
        <v>17</v>
      </c>
      <c r="C292" s="16">
        <v>0.308</v>
      </c>
      <c r="D292" s="16"/>
      <c r="E292" s="4"/>
      <c r="BE292" s="15"/>
    </row>
    <row r="293" spans="1:57" x14ac:dyDescent="0.3">
      <c r="A293" s="20">
        <v>0.54</v>
      </c>
      <c r="B293" s="17">
        <v>18</v>
      </c>
      <c r="C293" s="16">
        <v>0.29599999999999999</v>
      </c>
      <c r="D293" s="16"/>
      <c r="E293" s="4"/>
      <c r="BE293" s="15"/>
    </row>
    <row r="294" spans="1:57" x14ac:dyDescent="0.3">
      <c r="A294" s="20">
        <v>0.54</v>
      </c>
      <c r="B294" s="17">
        <v>19</v>
      </c>
      <c r="C294" s="16">
        <v>0.28510000000000002</v>
      </c>
      <c r="D294" s="16"/>
      <c r="E294" s="4"/>
      <c r="BE294" s="15"/>
    </row>
    <row r="295" spans="1:57" x14ac:dyDescent="0.3">
      <c r="A295" s="20">
        <v>0.54</v>
      </c>
      <c r="B295" s="17">
        <v>20</v>
      </c>
      <c r="C295" s="16">
        <v>0.27489999999999998</v>
      </c>
      <c r="D295" s="16"/>
      <c r="E295" s="4"/>
      <c r="BE295" s="15"/>
    </row>
    <row r="296" spans="1:57" x14ac:dyDescent="0.3">
      <c r="A296" s="20">
        <v>0.54</v>
      </c>
      <c r="B296" s="17">
        <v>21</v>
      </c>
      <c r="C296" s="16">
        <v>0.2651</v>
      </c>
      <c r="D296" s="16"/>
      <c r="E296" s="4"/>
      <c r="BE296" s="15"/>
    </row>
    <row r="297" spans="1:57" x14ac:dyDescent="0.3">
      <c r="A297" s="20">
        <v>0.54</v>
      </c>
      <c r="B297" s="17">
        <v>22</v>
      </c>
      <c r="C297" s="16">
        <v>0.25619999999999998</v>
      </c>
      <c r="D297" s="16"/>
      <c r="E297" s="4"/>
      <c r="BE297" s="15"/>
    </row>
    <row r="298" spans="1:57" x14ac:dyDescent="0.3">
      <c r="A298" s="20">
        <v>0.54</v>
      </c>
      <c r="B298" s="17">
        <v>23</v>
      </c>
      <c r="C298" s="16">
        <v>0.24740000000000001</v>
      </c>
      <c r="D298" s="16"/>
      <c r="E298" s="4"/>
      <c r="BE298" s="15"/>
    </row>
    <row r="299" spans="1:57" x14ac:dyDescent="0.3">
      <c r="A299" s="20">
        <v>0.54</v>
      </c>
      <c r="B299" s="17">
        <v>24</v>
      </c>
      <c r="C299" s="16">
        <v>0.23930000000000001</v>
      </c>
      <c r="D299" s="16"/>
      <c r="E299" s="4"/>
      <c r="BE299" s="15"/>
    </row>
    <row r="300" spans="1:57" x14ac:dyDescent="0.3">
      <c r="A300" s="20">
        <v>0.54</v>
      </c>
      <c r="B300" s="17">
        <v>25</v>
      </c>
      <c r="C300" s="16">
        <v>0.23</v>
      </c>
      <c r="D300" s="16"/>
      <c r="E300" s="4"/>
      <c r="BE300" s="15"/>
    </row>
    <row r="301" spans="1:57" x14ac:dyDescent="0.3">
      <c r="A301" s="20">
        <v>0.54</v>
      </c>
      <c r="B301" s="17">
        <v>26</v>
      </c>
      <c r="C301" s="16">
        <v>0.2238</v>
      </c>
      <c r="D301" s="16"/>
      <c r="E301" s="4"/>
      <c r="BE301" s="15"/>
    </row>
    <row r="302" spans="1:57" x14ac:dyDescent="0.3">
      <c r="A302" s="20">
        <v>0.54</v>
      </c>
      <c r="B302" s="17">
        <v>27</v>
      </c>
      <c r="C302" s="16">
        <v>0.21920000000000001</v>
      </c>
      <c r="D302" s="16"/>
      <c r="E302" s="4"/>
      <c r="BE302" s="15"/>
    </row>
    <row r="303" spans="1:57" x14ac:dyDescent="0.3">
      <c r="A303" s="20">
        <v>0.54</v>
      </c>
      <c r="B303" s="17">
        <v>28</v>
      </c>
      <c r="C303" s="16">
        <v>0.21</v>
      </c>
      <c r="D303" s="16"/>
      <c r="E303" s="4"/>
      <c r="BE303" s="15"/>
    </row>
    <row r="304" spans="1:57" x14ac:dyDescent="0.3">
      <c r="A304" s="20">
        <v>0.54</v>
      </c>
      <c r="B304" s="17">
        <v>29</v>
      </c>
      <c r="C304" s="16">
        <v>0.2046</v>
      </c>
      <c r="D304" s="16"/>
      <c r="E304" s="4"/>
      <c r="BE304" s="15"/>
    </row>
    <row r="305" spans="1:57" x14ac:dyDescent="0.3">
      <c r="A305" s="20">
        <v>0.54</v>
      </c>
      <c r="B305" s="17">
        <v>30</v>
      </c>
      <c r="C305" s="16">
        <v>0.2</v>
      </c>
      <c r="D305" s="16"/>
      <c r="E305" s="4"/>
      <c r="BE305" s="15"/>
    </row>
    <row r="306" spans="1:57" x14ac:dyDescent="0.3">
      <c r="A306" s="20">
        <v>0.54</v>
      </c>
      <c r="B306" s="17">
        <v>31</v>
      </c>
      <c r="C306" s="16">
        <v>0.19339999999999999</v>
      </c>
      <c r="D306" s="16"/>
      <c r="E306" s="4"/>
      <c r="BE306" s="15"/>
    </row>
    <row r="307" spans="1:57" x14ac:dyDescent="0.3">
      <c r="A307" s="20">
        <v>0.54</v>
      </c>
      <c r="B307" s="17">
        <v>32</v>
      </c>
      <c r="C307" s="16">
        <v>0.19</v>
      </c>
      <c r="D307" s="16"/>
      <c r="E307" s="4"/>
      <c r="BE307" s="15"/>
    </row>
    <row r="308" spans="1:57" x14ac:dyDescent="0.3">
      <c r="A308" s="20">
        <v>0.54</v>
      </c>
      <c r="B308" s="17">
        <v>33</v>
      </c>
      <c r="C308" s="16">
        <v>0.1842</v>
      </c>
      <c r="D308" s="16"/>
      <c r="E308" s="4"/>
      <c r="BE308" s="15"/>
    </row>
    <row r="309" spans="1:57" x14ac:dyDescent="0.3">
      <c r="A309" s="20">
        <v>0.54</v>
      </c>
      <c r="B309" s="17">
        <v>34</v>
      </c>
      <c r="C309" s="16">
        <v>0.18</v>
      </c>
      <c r="D309" s="16"/>
      <c r="E309" s="4"/>
      <c r="BE309" s="15"/>
    </row>
    <row r="310" spans="1:57" x14ac:dyDescent="0.3">
      <c r="A310" s="20">
        <v>0.54</v>
      </c>
      <c r="B310" s="17">
        <v>35</v>
      </c>
      <c r="C310" s="16">
        <v>0.18</v>
      </c>
      <c r="D310" s="16"/>
      <c r="E310" s="4"/>
      <c r="BE310" s="15"/>
    </row>
    <row r="311" spans="1:57" x14ac:dyDescent="0.3">
      <c r="A311" s="20">
        <v>0.54</v>
      </c>
      <c r="B311" s="17">
        <v>36</v>
      </c>
      <c r="C311" s="16">
        <v>0.17419999999999999</v>
      </c>
      <c r="D311" s="16"/>
      <c r="E311" s="4"/>
      <c r="BE311" s="15"/>
    </row>
    <row r="312" spans="1:57" x14ac:dyDescent="0.3">
      <c r="A312" s="20">
        <v>0.54</v>
      </c>
      <c r="B312" s="17">
        <v>37</v>
      </c>
      <c r="C312" s="16">
        <v>0.17</v>
      </c>
      <c r="D312" s="16"/>
      <c r="E312" s="4"/>
      <c r="BE312" s="15"/>
    </row>
    <row r="313" spans="1:57" x14ac:dyDescent="0.3">
      <c r="A313" s="20">
        <v>0.54</v>
      </c>
      <c r="B313" s="17">
        <v>38</v>
      </c>
      <c r="C313" s="16">
        <v>0.17</v>
      </c>
      <c r="D313" s="16"/>
      <c r="E313" s="4"/>
      <c r="BE313" s="15"/>
    </row>
    <row r="314" spans="1:57" x14ac:dyDescent="0.3">
      <c r="A314" s="20">
        <v>0.54</v>
      </c>
      <c r="B314" s="17">
        <v>39</v>
      </c>
      <c r="C314" s="16">
        <v>0.17</v>
      </c>
      <c r="D314" s="16"/>
      <c r="E314" s="4"/>
      <c r="BE314" s="15"/>
    </row>
    <row r="315" spans="1:57" x14ac:dyDescent="0.3">
      <c r="A315" s="20">
        <v>0.54</v>
      </c>
      <c r="B315" s="17">
        <v>40</v>
      </c>
      <c r="C315" s="16">
        <v>0.16889999999999999</v>
      </c>
      <c r="D315" s="16"/>
      <c r="E315" s="4"/>
      <c r="BE315" s="15"/>
    </row>
    <row r="316" spans="1:57" x14ac:dyDescent="0.3">
      <c r="A316" s="20">
        <v>0.54</v>
      </c>
      <c r="B316" s="17">
        <v>41</v>
      </c>
      <c r="C316" s="16">
        <v>0.16</v>
      </c>
      <c r="D316" s="16"/>
      <c r="E316" s="4"/>
      <c r="BE316" s="15"/>
    </row>
    <row r="317" spans="1:57" x14ac:dyDescent="0.3">
      <c r="A317" s="20">
        <v>0.54</v>
      </c>
      <c r="B317" s="17">
        <v>42</v>
      </c>
      <c r="C317" s="16">
        <v>0.16</v>
      </c>
      <c r="D317" s="16"/>
      <c r="E317" s="4"/>
      <c r="BE317" s="15"/>
    </row>
    <row r="318" spans="1:57" x14ac:dyDescent="0.3">
      <c r="A318" s="20">
        <v>0.54</v>
      </c>
      <c r="B318" s="17">
        <v>43</v>
      </c>
      <c r="C318" s="16">
        <v>0.16</v>
      </c>
      <c r="D318" s="16"/>
      <c r="E318" s="4"/>
      <c r="BE318" s="15"/>
    </row>
    <row r="319" spans="1:57" x14ac:dyDescent="0.3">
      <c r="A319" s="20">
        <v>0.54</v>
      </c>
      <c r="B319" s="17">
        <v>44</v>
      </c>
      <c r="C319" s="16">
        <v>0.16</v>
      </c>
      <c r="D319" s="16"/>
      <c r="E319" s="4"/>
      <c r="BE319" s="15"/>
    </row>
    <row r="320" spans="1:57" x14ac:dyDescent="0.3">
      <c r="A320" s="20">
        <v>0.54</v>
      </c>
      <c r="B320" s="17">
        <v>45</v>
      </c>
      <c r="C320" s="16">
        <v>0.16</v>
      </c>
      <c r="D320" s="16"/>
      <c r="E320" s="4"/>
      <c r="BE320" s="15"/>
    </row>
    <row r="321" spans="1:57" x14ac:dyDescent="0.3">
      <c r="A321" s="20">
        <v>0.54</v>
      </c>
      <c r="B321" s="17">
        <v>46</v>
      </c>
      <c r="C321" s="16">
        <v>0.16</v>
      </c>
      <c r="D321" s="16"/>
      <c r="E321" s="4"/>
      <c r="BE321" s="15"/>
    </row>
    <row r="322" spans="1:57" x14ac:dyDescent="0.3">
      <c r="A322" s="20">
        <v>0.54</v>
      </c>
      <c r="B322" s="17">
        <v>47</v>
      </c>
      <c r="C322" s="16">
        <v>0.16</v>
      </c>
      <c r="D322" s="16"/>
      <c r="E322" s="4"/>
      <c r="BE322" s="15"/>
    </row>
    <row r="323" spans="1:57" x14ac:dyDescent="0.3">
      <c r="A323" s="20">
        <v>0.54</v>
      </c>
      <c r="B323" s="17">
        <v>48</v>
      </c>
      <c r="C323" s="16">
        <v>0.16</v>
      </c>
      <c r="D323" s="16"/>
      <c r="E323" s="4"/>
      <c r="BE323" s="15"/>
    </row>
    <row r="324" spans="1:57" x14ac:dyDescent="0.3">
      <c r="A324" s="20">
        <v>0.54</v>
      </c>
      <c r="B324" s="17">
        <v>49</v>
      </c>
      <c r="C324" s="16">
        <v>0.16</v>
      </c>
      <c r="D324" s="16"/>
      <c r="E324" s="4"/>
      <c r="BE324" s="15"/>
    </row>
    <row r="325" spans="1:57" x14ac:dyDescent="0.3">
      <c r="A325" s="20">
        <v>0.54</v>
      </c>
      <c r="B325" s="17">
        <v>50</v>
      </c>
      <c r="C325" s="16">
        <v>0.1678</v>
      </c>
      <c r="D325" s="16"/>
      <c r="E325" s="4"/>
      <c r="BE325" s="15"/>
    </row>
    <row r="326" spans="1:57" x14ac:dyDescent="0.3">
      <c r="A326" s="20">
        <v>0.54</v>
      </c>
      <c r="B326" s="17">
        <v>51</v>
      </c>
      <c r="C326" s="16">
        <v>0.17</v>
      </c>
      <c r="D326" s="16"/>
      <c r="E326" s="4"/>
      <c r="BE326" s="15"/>
    </row>
    <row r="327" spans="1:57" x14ac:dyDescent="0.3">
      <c r="A327" s="20">
        <v>0.54</v>
      </c>
      <c r="B327" s="17">
        <v>52</v>
      </c>
      <c r="C327" s="16">
        <v>0.17</v>
      </c>
      <c r="D327" s="16"/>
      <c r="E327" s="4"/>
      <c r="BE327" s="15"/>
    </row>
    <row r="328" spans="1:57" x14ac:dyDescent="0.3">
      <c r="A328" s="20">
        <v>0.54</v>
      </c>
      <c r="B328" s="17">
        <v>53</v>
      </c>
      <c r="C328" s="16">
        <v>0.17</v>
      </c>
      <c r="D328" s="16"/>
      <c r="E328" s="4"/>
      <c r="BE328" s="15"/>
    </row>
    <row r="329" spans="1:57" x14ac:dyDescent="0.3">
      <c r="A329" s="20">
        <v>0.54</v>
      </c>
      <c r="B329" s="17">
        <v>54</v>
      </c>
      <c r="C329" s="16">
        <v>0.17249999999999999</v>
      </c>
      <c r="D329" s="16"/>
      <c r="E329" s="4"/>
      <c r="BE329" s="15"/>
    </row>
    <row r="330" spans="1:57" x14ac:dyDescent="0.3">
      <c r="A330" s="20">
        <v>0.54</v>
      </c>
      <c r="B330" s="17">
        <v>55</v>
      </c>
      <c r="C330" s="16">
        <v>0.18</v>
      </c>
      <c r="D330" s="16"/>
      <c r="E330" s="4"/>
      <c r="BE330" s="15"/>
    </row>
    <row r="331" spans="1:57" x14ac:dyDescent="0.3">
      <c r="A331" s="20">
        <v>0.54</v>
      </c>
      <c r="B331" s="17">
        <v>56</v>
      </c>
      <c r="C331" s="16">
        <v>0.18</v>
      </c>
      <c r="D331" s="16"/>
      <c r="E331" s="4"/>
      <c r="BE331" s="15"/>
    </row>
    <row r="332" spans="1:57" x14ac:dyDescent="0.3">
      <c r="A332" s="20">
        <v>0.54</v>
      </c>
      <c r="B332" s="17">
        <v>57</v>
      </c>
      <c r="C332" s="16">
        <v>0.18629999999999999</v>
      </c>
      <c r="D332" s="16"/>
      <c r="E332" s="4"/>
      <c r="BE332" s="15"/>
    </row>
    <row r="333" spans="1:57" x14ac:dyDescent="0.3">
      <c r="A333" s="20">
        <v>0.54</v>
      </c>
      <c r="B333" s="17">
        <v>58</v>
      </c>
      <c r="C333" s="16">
        <v>0.19</v>
      </c>
      <c r="D333" s="16"/>
      <c r="E333" s="4"/>
      <c r="BE333" s="15"/>
    </row>
    <row r="334" spans="1:57" x14ac:dyDescent="0.3">
      <c r="A334" s="20">
        <v>0.54</v>
      </c>
      <c r="B334" s="17">
        <v>59</v>
      </c>
      <c r="C334" s="16">
        <v>0.19389999999999999</v>
      </c>
      <c r="D334" s="16"/>
      <c r="E334" s="4"/>
      <c r="BE334" s="15"/>
    </row>
    <row r="335" spans="1:57" x14ac:dyDescent="0.3">
      <c r="A335" s="20">
        <v>0.54</v>
      </c>
      <c r="B335" s="17">
        <v>60</v>
      </c>
      <c r="C335" s="16">
        <v>0.2</v>
      </c>
      <c r="D335" s="16"/>
      <c r="E335" s="4"/>
      <c r="BE335" s="15"/>
    </row>
    <row r="336" spans="1:57" x14ac:dyDescent="0.3">
      <c r="A336" s="20">
        <v>0.54</v>
      </c>
      <c r="B336" s="17">
        <v>61</v>
      </c>
      <c r="C336" s="16">
        <v>0.2051</v>
      </c>
      <c r="D336" s="16"/>
      <c r="E336" s="4"/>
      <c r="BE336" s="15"/>
    </row>
    <row r="337" spans="1:57" x14ac:dyDescent="0.3">
      <c r="A337" s="20">
        <v>0.54</v>
      </c>
      <c r="B337" s="17">
        <v>62</v>
      </c>
      <c r="C337" s="16">
        <v>0.21</v>
      </c>
      <c r="D337" s="16"/>
      <c r="E337" s="4"/>
      <c r="BE337" s="15"/>
    </row>
    <row r="338" spans="1:57" x14ac:dyDescent="0.3">
      <c r="A338" s="20">
        <v>0.54</v>
      </c>
      <c r="B338" s="17">
        <v>63</v>
      </c>
      <c r="C338" s="16">
        <v>0.218</v>
      </c>
      <c r="D338" s="16"/>
      <c r="E338" s="4"/>
      <c r="BE338" s="15"/>
    </row>
    <row r="339" spans="1:57" x14ac:dyDescent="0.3">
      <c r="A339" s="20">
        <v>0.54</v>
      </c>
      <c r="B339" s="17">
        <v>64</v>
      </c>
      <c r="C339" s="16">
        <v>0.224</v>
      </c>
      <c r="D339" s="16"/>
      <c r="E339" s="4"/>
      <c r="BE339" s="15"/>
    </row>
    <row r="340" spans="1:57" x14ac:dyDescent="0.3">
      <c r="A340" s="20">
        <v>0.54</v>
      </c>
      <c r="B340" s="17">
        <v>65</v>
      </c>
      <c r="C340" s="16">
        <v>0.23080000000000001</v>
      </c>
      <c r="D340" s="16"/>
      <c r="E340" s="4"/>
      <c r="BE340" s="15"/>
    </row>
    <row r="341" spans="1:57" x14ac:dyDescent="0.3">
      <c r="A341" s="20">
        <v>0.54</v>
      </c>
      <c r="B341" s="17">
        <v>66</v>
      </c>
      <c r="C341" s="16">
        <v>0.24</v>
      </c>
      <c r="D341" s="16"/>
      <c r="E341" s="4"/>
      <c r="BE341" s="15"/>
    </row>
    <row r="342" spans="1:57" x14ac:dyDescent="0.3">
      <c r="A342" s="20">
        <v>0.54</v>
      </c>
      <c r="B342" s="17">
        <v>67</v>
      </c>
      <c r="C342" s="16">
        <v>0.24879999999999999</v>
      </c>
      <c r="D342" s="16"/>
      <c r="E342" s="4"/>
      <c r="BE342" s="15"/>
    </row>
    <row r="343" spans="1:57" x14ac:dyDescent="0.3">
      <c r="A343" s="20">
        <v>0.54</v>
      </c>
      <c r="B343" s="17">
        <v>68</v>
      </c>
      <c r="C343" s="16">
        <v>0.25740000000000002</v>
      </c>
      <c r="D343" s="16"/>
      <c r="E343" s="4"/>
      <c r="BE343" s="15"/>
    </row>
    <row r="344" spans="1:57" x14ac:dyDescent="0.3">
      <c r="A344" s="20">
        <v>0.54</v>
      </c>
      <c r="B344" s="17">
        <v>69</v>
      </c>
      <c r="C344" s="16">
        <v>0.26650000000000001</v>
      </c>
      <c r="D344" s="16"/>
      <c r="E344" s="4"/>
      <c r="BE344" s="15"/>
    </row>
    <row r="345" spans="1:57" x14ac:dyDescent="0.3">
      <c r="A345" s="20">
        <v>0.54</v>
      </c>
      <c r="B345" s="17">
        <v>70</v>
      </c>
      <c r="C345" s="16">
        <v>0.27600000000000002</v>
      </c>
      <c r="D345" s="16"/>
      <c r="E345" s="4"/>
      <c r="BE345" s="15"/>
    </row>
    <row r="346" spans="1:57" x14ac:dyDescent="0.3">
      <c r="A346" s="20">
        <v>0.54</v>
      </c>
      <c r="B346" s="17">
        <v>71</v>
      </c>
      <c r="C346" s="16">
        <v>0.28599999999999998</v>
      </c>
      <c r="D346" s="16"/>
      <c r="E346" s="4"/>
      <c r="BE346" s="15"/>
    </row>
    <row r="347" spans="1:57" x14ac:dyDescent="0.3">
      <c r="A347" s="20">
        <v>0.54</v>
      </c>
      <c r="B347" s="17">
        <v>72</v>
      </c>
      <c r="C347" s="16">
        <v>0.2964</v>
      </c>
      <c r="D347" s="16"/>
      <c r="E347" s="4"/>
      <c r="BE347" s="15"/>
    </row>
    <row r="348" spans="1:57" x14ac:dyDescent="0.3">
      <c r="A348" s="20">
        <v>0.54</v>
      </c>
      <c r="B348" s="17">
        <v>73</v>
      </c>
      <c r="C348" s="16">
        <v>0.308</v>
      </c>
      <c r="D348" s="16"/>
      <c r="E348" s="4"/>
      <c r="BE348" s="15"/>
    </row>
    <row r="349" spans="1:57" x14ac:dyDescent="0.3">
      <c r="A349" s="20">
        <v>0.54</v>
      </c>
      <c r="B349" s="17">
        <v>74</v>
      </c>
      <c r="C349" s="16">
        <v>0.32019999999999998</v>
      </c>
      <c r="D349" s="16"/>
      <c r="E349" s="4"/>
      <c r="BE349" s="15"/>
    </row>
    <row r="350" spans="1:57" x14ac:dyDescent="0.3">
      <c r="A350" s="20">
        <v>0.54</v>
      </c>
      <c r="B350" s="17">
        <v>75</v>
      </c>
      <c r="C350" s="16">
        <v>0.33310000000000001</v>
      </c>
      <c r="D350" s="16"/>
      <c r="E350" s="4"/>
      <c r="BE350" s="15"/>
    </row>
    <row r="351" spans="1:57" x14ac:dyDescent="0.3">
      <c r="A351" s="20">
        <v>0.54</v>
      </c>
      <c r="B351" s="17">
        <v>76</v>
      </c>
      <c r="C351" s="16">
        <v>0.3463</v>
      </c>
      <c r="D351" s="16"/>
      <c r="E351" s="4"/>
      <c r="BE351" s="15"/>
    </row>
    <row r="352" spans="1:57" x14ac:dyDescent="0.3">
      <c r="A352" s="20">
        <v>0.54</v>
      </c>
      <c r="B352" s="17">
        <v>77</v>
      </c>
      <c r="C352" s="16">
        <v>0.3604</v>
      </c>
      <c r="D352" s="16"/>
      <c r="E352" s="4"/>
      <c r="BE352" s="15"/>
    </row>
    <row r="353" spans="1:57" x14ac:dyDescent="0.3">
      <c r="A353" s="20">
        <v>0.54</v>
      </c>
      <c r="B353" s="17">
        <v>78</v>
      </c>
      <c r="C353" s="16">
        <v>0.37530000000000002</v>
      </c>
      <c r="D353" s="16"/>
      <c r="E353" s="4"/>
      <c r="BE353" s="15"/>
    </row>
    <row r="354" spans="1:57" x14ac:dyDescent="0.3">
      <c r="A354" s="20">
        <v>0.54</v>
      </c>
      <c r="B354" s="17">
        <v>79</v>
      </c>
      <c r="C354" s="16">
        <v>0.39119999999999999</v>
      </c>
      <c r="D354" s="16"/>
      <c r="E354" s="4"/>
      <c r="BE354" s="15"/>
    </row>
    <row r="355" spans="1:57" x14ac:dyDescent="0.3">
      <c r="A355" s="20">
        <v>0.54</v>
      </c>
      <c r="B355" s="17">
        <v>80</v>
      </c>
      <c r="C355" s="16">
        <v>0.40699999999999997</v>
      </c>
      <c r="D355" s="16"/>
      <c r="E355" s="4"/>
      <c r="BE355" s="15"/>
    </row>
    <row r="356" spans="1:57" x14ac:dyDescent="0.3">
      <c r="A356" s="20">
        <v>0.54</v>
      </c>
      <c r="B356" s="17">
        <v>81</v>
      </c>
      <c r="C356" s="16">
        <v>0.4249</v>
      </c>
      <c r="D356" s="16"/>
      <c r="E356" s="4"/>
      <c r="BE356" s="15"/>
    </row>
    <row r="357" spans="1:57" x14ac:dyDescent="0.3">
      <c r="A357" s="20">
        <v>0.54</v>
      </c>
      <c r="B357" s="17">
        <v>82</v>
      </c>
      <c r="C357" s="16">
        <v>0.44340000000000002</v>
      </c>
      <c r="D357" s="16"/>
      <c r="E357" s="4"/>
      <c r="BE357" s="15"/>
    </row>
    <row r="358" spans="1:57" x14ac:dyDescent="0.3">
      <c r="A358" s="20">
        <v>0.54</v>
      </c>
      <c r="B358" s="17">
        <v>83</v>
      </c>
      <c r="C358" s="16">
        <v>0.46210000000000001</v>
      </c>
      <c r="D358" s="16"/>
      <c r="E358" s="4"/>
      <c r="BE358" s="15"/>
    </row>
    <row r="359" spans="1:57" x14ac:dyDescent="0.3">
      <c r="A359" s="20">
        <v>0.54</v>
      </c>
      <c r="B359" s="17">
        <v>84</v>
      </c>
      <c r="C359" s="16">
        <v>0.48199999999999998</v>
      </c>
      <c r="D359" s="16"/>
      <c r="E359" s="4"/>
      <c r="BE359" s="15"/>
    </row>
    <row r="360" spans="1:57" x14ac:dyDescent="0.3">
      <c r="A360" s="20">
        <v>0.54</v>
      </c>
      <c r="B360" s="17">
        <v>85</v>
      </c>
      <c r="C360" s="16">
        <v>0.50260000000000005</v>
      </c>
      <c r="D360" s="16"/>
      <c r="E360" s="4"/>
      <c r="BE360" s="15"/>
    </row>
    <row r="361" spans="1:57" x14ac:dyDescent="0.3">
      <c r="A361" s="20">
        <v>0.54</v>
      </c>
      <c r="B361" s="17">
        <v>86</v>
      </c>
      <c r="C361" s="16">
        <v>0.52580000000000005</v>
      </c>
      <c r="D361" s="16"/>
      <c r="E361" s="4"/>
      <c r="BE361" s="15"/>
    </row>
    <row r="362" spans="1:57" x14ac:dyDescent="0.3">
      <c r="A362" s="20">
        <v>0.54</v>
      </c>
      <c r="B362" s="17">
        <v>87</v>
      </c>
      <c r="C362" s="16">
        <v>0.54849999999999999</v>
      </c>
      <c r="D362" s="16"/>
      <c r="E362" s="4"/>
      <c r="BE362" s="15"/>
    </row>
    <row r="363" spans="1:57" x14ac:dyDescent="0.3">
      <c r="A363" s="20">
        <v>0.54</v>
      </c>
      <c r="B363" s="17">
        <v>88</v>
      </c>
      <c r="C363" s="16">
        <v>0.57269999999999999</v>
      </c>
      <c r="D363" s="16"/>
      <c r="E363" s="4"/>
      <c r="BE363" s="15"/>
    </row>
    <row r="364" spans="1:57" x14ac:dyDescent="0.3">
      <c r="A364" s="20">
        <v>0.54</v>
      </c>
      <c r="B364" s="17">
        <v>89</v>
      </c>
      <c r="C364" s="16">
        <v>0.59940000000000004</v>
      </c>
      <c r="D364" s="16"/>
      <c r="E364" s="4"/>
      <c r="BE364" s="15"/>
    </row>
    <row r="365" spans="1:57" x14ac:dyDescent="0.3">
      <c r="A365" s="20">
        <v>0.54</v>
      </c>
      <c r="B365" s="17">
        <v>90</v>
      </c>
      <c r="C365" s="16">
        <v>0.62</v>
      </c>
      <c r="D365" s="16"/>
      <c r="E365" s="4"/>
      <c r="BE365" s="15"/>
    </row>
    <row r="366" spans="1:57" x14ac:dyDescent="0.3">
      <c r="A366" s="20">
        <v>0.55000000000000004</v>
      </c>
      <c r="B366" s="17">
        <v>0</v>
      </c>
      <c r="C366" s="16">
        <v>0.55640000000000001</v>
      </c>
      <c r="D366" s="16"/>
      <c r="E366" s="4"/>
      <c r="BE366" s="15"/>
    </row>
    <row r="367" spans="1:57" x14ac:dyDescent="0.3">
      <c r="A367" s="20">
        <v>0.55000000000000004</v>
      </c>
      <c r="B367" s="17">
        <v>1</v>
      </c>
      <c r="C367" s="16">
        <v>0.5383</v>
      </c>
      <c r="D367" s="16"/>
      <c r="E367" s="4"/>
      <c r="BE367" s="15"/>
    </row>
    <row r="368" spans="1:57" x14ac:dyDescent="0.3">
      <c r="A368" s="20">
        <v>0.55000000000000004</v>
      </c>
      <c r="B368" s="17">
        <v>2</v>
      </c>
      <c r="C368" s="16">
        <v>0.51249999999999996</v>
      </c>
      <c r="D368" s="16"/>
      <c r="E368" s="4"/>
      <c r="BE368" s="15"/>
    </row>
    <row r="369" spans="1:57" x14ac:dyDescent="0.3">
      <c r="A369" s="20">
        <v>0.55000000000000004</v>
      </c>
      <c r="B369" s="17">
        <v>3</v>
      </c>
      <c r="C369" s="16">
        <v>0.48909999999999998</v>
      </c>
      <c r="D369" s="16"/>
      <c r="E369" s="4"/>
      <c r="BE369" s="15"/>
    </row>
    <row r="370" spans="1:57" x14ac:dyDescent="0.3">
      <c r="A370" s="20">
        <v>0.55000000000000004</v>
      </c>
      <c r="B370" s="17">
        <v>4</v>
      </c>
      <c r="C370" s="16">
        <v>0.46679999999999999</v>
      </c>
      <c r="D370" s="16"/>
      <c r="E370" s="4"/>
      <c r="BE370" s="15"/>
    </row>
    <row r="371" spans="1:57" x14ac:dyDescent="0.3">
      <c r="A371" s="20">
        <v>0.55000000000000004</v>
      </c>
      <c r="B371" s="17">
        <v>5</v>
      </c>
      <c r="C371" s="16">
        <v>0.4456</v>
      </c>
      <c r="D371" s="16"/>
      <c r="E371" s="4"/>
      <c r="BE371" s="15"/>
    </row>
    <row r="372" spans="1:57" x14ac:dyDescent="0.3">
      <c r="A372" s="20">
        <v>0.55000000000000004</v>
      </c>
      <c r="B372" s="17">
        <v>6</v>
      </c>
      <c r="C372" s="16">
        <v>0.42530000000000001</v>
      </c>
      <c r="D372" s="16"/>
      <c r="E372" s="4"/>
      <c r="BE372" s="15"/>
    </row>
    <row r="373" spans="1:57" x14ac:dyDescent="0.3">
      <c r="A373" s="20">
        <v>0.55000000000000004</v>
      </c>
      <c r="B373" s="17">
        <v>7</v>
      </c>
      <c r="C373" s="16">
        <v>0.40570000000000001</v>
      </c>
      <c r="D373" s="16"/>
      <c r="E373" s="4"/>
      <c r="BE373" s="15"/>
    </row>
    <row r="374" spans="1:57" x14ac:dyDescent="0.3">
      <c r="A374" s="20">
        <v>0.55000000000000004</v>
      </c>
      <c r="B374" s="17">
        <v>8</v>
      </c>
      <c r="C374" s="16">
        <v>0.38750000000000001</v>
      </c>
      <c r="D374" s="16"/>
      <c r="E374" s="4"/>
      <c r="BE374" s="15"/>
    </row>
    <row r="375" spans="1:57" x14ac:dyDescent="0.3">
      <c r="A375" s="20">
        <v>0.55000000000000004</v>
      </c>
      <c r="B375" s="17">
        <v>9</v>
      </c>
      <c r="C375" s="16">
        <v>0.37069999999999997</v>
      </c>
      <c r="D375" s="16"/>
      <c r="E375" s="4"/>
      <c r="BE375" s="15"/>
    </row>
    <row r="376" spans="1:57" x14ac:dyDescent="0.3">
      <c r="A376" s="20">
        <v>0.55000000000000004</v>
      </c>
      <c r="B376" s="17">
        <v>10</v>
      </c>
      <c r="C376" s="16">
        <v>0.3543</v>
      </c>
      <c r="D376" s="16"/>
      <c r="E376" s="4"/>
      <c r="BE376" s="15"/>
    </row>
    <row r="377" spans="1:57" x14ac:dyDescent="0.3">
      <c r="A377" s="20">
        <v>0.55000000000000004</v>
      </c>
      <c r="B377" s="17">
        <v>11</v>
      </c>
      <c r="C377" s="16">
        <v>0.33789999999999998</v>
      </c>
      <c r="D377" s="16"/>
      <c r="E377" s="4"/>
      <c r="BE377" s="15"/>
    </row>
    <row r="378" spans="1:57" x14ac:dyDescent="0.3">
      <c r="A378" s="20">
        <v>0.55000000000000004</v>
      </c>
      <c r="B378" s="17">
        <v>12</v>
      </c>
      <c r="C378" s="16">
        <v>0.32369999999999999</v>
      </c>
      <c r="D378" s="16"/>
      <c r="E378" s="4"/>
      <c r="BE378" s="15"/>
    </row>
    <row r="379" spans="1:57" x14ac:dyDescent="0.3">
      <c r="A379" s="20">
        <v>0.55000000000000004</v>
      </c>
      <c r="B379" s="17">
        <v>13</v>
      </c>
      <c r="C379" s="16">
        <v>0.30819999999999997</v>
      </c>
      <c r="D379" s="16"/>
      <c r="E379" s="4"/>
      <c r="BE379" s="15"/>
    </row>
    <row r="380" spans="1:57" x14ac:dyDescent="0.3">
      <c r="A380" s="20">
        <v>0.55000000000000004</v>
      </c>
      <c r="B380" s="17">
        <v>14</v>
      </c>
      <c r="C380" s="16">
        <v>0.29530000000000001</v>
      </c>
      <c r="D380" s="16"/>
      <c r="E380" s="4"/>
      <c r="BE380" s="15"/>
    </row>
    <row r="381" spans="1:57" x14ac:dyDescent="0.3">
      <c r="A381" s="20">
        <v>0.55000000000000004</v>
      </c>
      <c r="B381" s="17">
        <v>15</v>
      </c>
      <c r="C381" s="16">
        <v>0.28249999999999997</v>
      </c>
      <c r="D381" s="16"/>
      <c r="E381" s="4"/>
      <c r="BE381" s="15"/>
    </row>
    <row r="382" spans="1:57" x14ac:dyDescent="0.3">
      <c r="A382" s="20">
        <v>0.55000000000000004</v>
      </c>
      <c r="B382" s="17">
        <v>16</v>
      </c>
      <c r="C382" s="16">
        <v>0.27</v>
      </c>
      <c r="D382" s="16"/>
      <c r="E382" s="4"/>
      <c r="BE382" s="15"/>
    </row>
    <row r="383" spans="1:57" x14ac:dyDescent="0.3">
      <c r="A383" s="20">
        <v>0.55000000000000004</v>
      </c>
      <c r="B383" s="17">
        <v>17</v>
      </c>
      <c r="C383" s="16">
        <v>0.25890000000000002</v>
      </c>
      <c r="D383" s="16"/>
      <c r="E383" s="4"/>
      <c r="BE383" s="15"/>
    </row>
    <row r="384" spans="1:57" x14ac:dyDescent="0.3">
      <c r="A384" s="20">
        <v>0.55000000000000004</v>
      </c>
      <c r="B384" s="17">
        <v>18</v>
      </c>
      <c r="C384" s="16">
        <v>0.24779999999999999</v>
      </c>
      <c r="D384" s="16"/>
      <c r="E384" s="4"/>
      <c r="BE384" s="15"/>
    </row>
    <row r="385" spans="1:57" x14ac:dyDescent="0.3">
      <c r="A385" s="20">
        <v>0.55000000000000004</v>
      </c>
      <c r="B385" s="17">
        <v>19</v>
      </c>
      <c r="C385" s="16">
        <v>0.23760000000000001</v>
      </c>
      <c r="D385" s="16"/>
      <c r="E385" s="4"/>
      <c r="BE385" s="15"/>
    </row>
    <row r="386" spans="1:57" x14ac:dyDescent="0.3">
      <c r="A386" s="20">
        <v>0.55000000000000004</v>
      </c>
      <c r="B386" s="17">
        <v>20</v>
      </c>
      <c r="C386" s="16">
        <v>0.2281</v>
      </c>
      <c r="D386" s="16"/>
      <c r="E386" s="4"/>
      <c r="BE386" s="15"/>
    </row>
    <row r="387" spans="1:57" x14ac:dyDescent="0.3">
      <c r="A387" s="20">
        <v>0.55000000000000004</v>
      </c>
      <c r="B387" s="17">
        <v>21</v>
      </c>
      <c r="C387" s="16">
        <v>0.2195</v>
      </c>
      <c r="D387" s="16"/>
      <c r="E387" s="4"/>
      <c r="BE387" s="15"/>
    </row>
    <row r="388" spans="1:57" x14ac:dyDescent="0.3">
      <c r="A388" s="20">
        <v>0.55000000000000004</v>
      </c>
      <c r="B388" s="17">
        <v>22</v>
      </c>
      <c r="C388" s="16">
        <v>0.21</v>
      </c>
      <c r="D388" s="16"/>
      <c r="E388" s="4"/>
      <c r="BE388" s="15"/>
    </row>
    <row r="389" spans="1:57" x14ac:dyDescent="0.3">
      <c r="A389" s="20">
        <v>0.55000000000000004</v>
      </c>
      <c r="B389" s="17">
        <v>23</v>
      </c>
      <c r="C389" s="16">
        <v>0.2014</v>
      </c>
      <c r="D389" s="16"/>
      <c r="E389" s="4"/>
      <c r="BE389" s="15"/>
    </row>
    <row r="390" spans="1:57" x14ac:dyDescent="0.3">
      <c r="A390" s="20">
        <v>0.55000000000000004</v>
      </c>
      <c r="B390" s="17">
        <v>24</v>
      </c>
      <c r="C390" s="16">
        <v>0.19370000000000001</v>
      </c>
      <c r="D390" s="16"/>
      <c r="E390" s="4"/>
      <c r="BE390" s="15"/>
    </row>
    <row r="391" spans="1:57" x14ac:dyDescent="0.3">
      <c r="A391" s="20">
        <v>0.55000000000000004</v>
      </c>
      <c r="B391" s="17">
        <v>25</v>
      </c>
      <c r="C391" s="16">
        <v>0.188</v>
      </c>
      <c r="D391" s="16"/>
      <c r="E391" s="4"/>
      <c r="BE391" s="15"/>
    </row>
    <row r="392" spans="1:57" x14ac:dyDescent="0.3">
      <c r="A392" s="20">
        <v>0.55000000000000004</v>
      </c>
      <c r="B392" s="17">
        <v>26</v>
      </c>
      <c r="C392" s="16">
        <v>0.18</v>
      </c>
      <c r="D392" s="16"/>
      <c r="E392" s="4"/>
      <c r="BE392" s="15"/>
    </row>
    <row r="393" spans="1:57" x14ac:dyDescent="0.3">
      <c r="A393" s="20">
        <v>0.55000000000000004</v>
      </c>
      <c r="B393" s="17">
        <v>27</v>
      </c>
      <c r="C393" s="16">
        <v>0.17299999999999999</v>
      </c>
      <c r="D393" s="16"/>
      <c r="E393" s="4"/>
      <c r="BE393" s="15"/>
    </row>
    <row r="394" spans="1:57" x14ac:dyDescent="0.3">
      <c r="A394" s="20">
        <v>0.55000000000000004</v>
      </c>
      <c r="B394" s="17">
        <v>28</v>
      </c>
      <c r="C394" s="16">
        <v>0.16919999999999999</v>
      </c>
      <c r="D394" s="16"/>
      <c r="E394" s="4"/>
      <c r="BE394" s="15"/>
    </row>
    <row r="395" spans="1:57" x14ac:dyDescent="0.3">
      <c r="A395" s="20">
        <v>0.55000000000000004</v>
      </c>
      <c r="B395" s="17">
        <v>29</v>
      </c>
      <c r="C395" s="16">
        <v>0.16</v>
      </c>
      <c r="D395" s="16"/>
      <c r="E395" s="4"/>
      <c r="BE395" s="15"/>
    </row>
    <row r="396" spans="1:57" x14ac:dyDescent="0.3">
      <c r="A396" s="20">
        <v>0.55000000000000004</v>
      </c>
      <c r="B396" s="17">
        <v>30</v>
      </c>
      <c r="C396" s="16">
        <v>0.15840000000000001</v>
      </c>
      <c r="D396" s="16"/>
      <c r="E396" s="4"/>
      <c r="BE396" s="15"/>
    </row>
    <row r="397" spans="1:57" x14ac:dyDescent="0.3">
      <c r="A397" s="20">
        <v>0.55000000000000004</v>
      </c>
      <c r="B397" s="17">
        <v>31</v>
      </c>
      <c r="C397" s="16">
        <v>0.15</v>
      </c>
      <c r="D397" s="16"/>
      <c r="E397" s="4"/>
      <c r="BE397" s="15"/>
    </row>
    <row r="398" spans="1:57" x14ac:dyDescent="0.3">
      <c r="A398" s="20">
        <v>0.55000000000000004</v>
      </c>
      <c r="B398" s="17">
        <v>32</v>
      </c>
      <c r="C398" s="16">
        <v>0.15</v>
      </c>
      <c r="D398" s="16"/>
      <c r="E398" s="4"/>
      <c r="BE398" s="15"/>
    </row>
    <row r="399" spans="1:57" x14ac:dyDescent="0.3">
      <c r="A399" s="20">
        <v>0.55000000000000004</v>
      </c>
      <c r="B399" s="17">
        <v>33</v>
      </c>
      <c r="C399" s="16">
        <v>0.1416</v>
      </c>
      <c r="D399" s="16"/>
      <c r="E399" s="4"/>
      <c r="BE399" s="15"/>
    </row>
    <row r="400" spans="1:57" x14ac:dyDescent="0.3">
      <c r="A400" s="20">
        <v>0.55000000000000004</v>
      </c>
      <c r="B400" s="17">
        <v>34</v>
      </c>
      <c r="C400" s="16">
        <v>0.14000000000000001</v>
      </c>
      <c r="D400" s="16"/>
      <c r="E400" s="4"/>
      <c r="BE400" s="15"/>
    </row>
    <row r="401" spans="1:57" x14ac:dyDescent="0.3">
      <c r="A401" s="20">
        <v>0.55000000000000004</v>
      </c>
      <c r="B401" s="17">
        <v>35</v>
      </c>
      <c r="C401" s="16">
        <v>0.1384</v>
      </c>
      <c r="D401" s="16"/>
      <c r="E401" s="4"/>
      <c r="BE401" s="15"/>
    </row>
    <row r="402" spans="1:57" x14ac:dyDescent="0.3">
      <c r="A402" s="20">
        <v>0.55000000000000004</v>
      </c>
      <c r="B402" s="17">
        <v>36</v>
      </c>
      <c r="C402" s="16">
        <v>0.13</v>
      </c>
      <c r="D402" s="16"/>
      <c r="E402" s="4"/>
      <c r="BE402" s="15"/>
    </row>
    <row r="403" spans="1:57" x14ac:dyDescent="0.3">
      <c r="A403" s="20">
        <v>0.55000000000000004</v>
      </c>
      <c r="B403" s="17">
        <v>37</v>
      </c>
      <c r="C403" s="16">
        <v>0.13</v>
      </c>
      <c r="D403" s="16"/>
      <c r="E403" s="4"/>
      <c r="BE403" s="15"/>
    </row>
    <row r="404" spans="1:57" x14ac:dyDescent="0.3">
      <c r="A404" s="20">
        <v>0.55000000000000004</v>
      </c>
      <c r="B404" s="17">
        <v>38</v>
      </c>
      <c r="C404" s="16">
        <v>0.13</v>
      </c>
      <c r="D404" s="16"/>
      <c r="E404" s="4"/>
      <c r="BE404" s="15"/>
    </row>
    <row r="405" spans="1:57" x14ac:dyDescent="0.3">
      <c r="A405" s="20">
        <v>0.55000000000000004</v>
      </c>
      <c r="B405" s="17">
        <v>39</v>
      </c>
      <c r="C405" s="16">
        <v>0.13</v>
      </c>
      <c r="D405" s="16"/>
      <c r="E405" s="4"/>
      <c r="BE405" s="15"/>
    </row>
    <row r="406" spans="1:57" x14ac:dyDescent="0.3">
      <c r="A406" s="20">
        <v>0.55000000000000004</v>
      </c>
      <c r="B406" s="17">
        <v>40</v>
      </c>
      <c r="C406" s="16">
        <v>0.1236</v>
      </c>
      <c r="D406" s="16"/>
      <c r="E406" s="4"/>
      <c r="BE406" s="15"/>
    </row>
    <row r="407" spans="1:57" x14ac:dyDescent="0.3">
      <c r="A407" s="20">
        <v>0.55000000000000004</v>
      </c>
      <c r="B407" s="17">
        <v>41</v>
      </c>
      <c r="C407" s="16">
        <v>0.12</v>
      </c>
      <c r="D407" s="16"/>
      <c r="E407" s="4"/>
      <c r="BE407" s="15"/>
    </row>
    <row r="408" spans="1:57" x14ac:dyDescent="0.3">
      <c r="A408" s="20">
        <v>0.55000000000000004</v>
      </c>
      <c r="B408" s="17">
        <v>42</v>
      </c>
      <c r="C408" s="16">
        <v>0.12</v>
      </c>
      <c r="D408" s="16"/>
      <c r="E408" s="4"/>
      <c r="BE408" s="15"/>
    </row>
    <row r="409" spans="1:57" x14ac:dyDescent="0.3">
      <c r="A409" s="20">
        <v>0.55000000000000004</v>
      </c>
      <c r="B409" s="17">
        <v>43</v>
      </c>
      <c r="C409" s="16">
        <v>0.12</v>
      </c>
      <c r="D409" s="16"/>
      <c r="E409" s="4"/>
      <c r="BE409" s="15"/>
    </row>
    <row r="410" spans="1:57" x14ac:dyDescent="0.3">
      <c r="A410" s="20">
        <v>0.55000000000000004</v>
      </c>
      <c r="B410" s="17">
        <v>44</v>
      </c>
      <c r="C410" s="16">
        <v>0.12</v>
      </c>
      <c r="D410" s="16"/>
      <c r="E410" s="4"/>
      <c r="BE410" s="15"/>
    </row>
    <row r="411" spans="1:57" x14ac:dyDescent="0.3">
      <c r="A411" s="20">
        <v>0.55000000000000004</v>
      </c>
      <c r="B411" s="17">
        <v>45</v>
      </c>
      <c r="C411" s="16">
        <v>0.12</v>
      </c>
      <c r="D411" s="16"/>
      <c r="E411" s="4"/>
      <c r="BE411" s="15"/>
    </row>
    <row r="412" spans="1:57" x14ac:dyDescent="0.3">
      <c r="A412" s="20">
        <v>0.55000000000000004</v>
      </c>
      <c r="B412" s="17">
        <v>46</v>
      </c>
      <c r="C412" s="16">
        <v>0.12</v>
      </c>
      <c r="D412" s="16"/>
      <c r="E412" s="4"/>
      <c r="BE412" s="15"/>
    </row>
    <row r="413" spans="1:57" x14ac:dyDescent="0.3">
      <c r="A413" s="20">
        <v>0.55000000000000004</v>
      </c>
      <c r="B413" s="17">
        <v>47</v>
      </c>
      <c r="C413" s="16">
        <v>0.12</v>
      </c>
      <c r="D413" s="16"/>
      <c r="E413" s="4"/>
      <c r="BE413" s="15"/>
    </row>
    <row r="414" spans="1:57" x14ac:dyDescent="0.3">
      <c r="A414" s="20">
        <v>0.55000000000000004</v>
      </c>
      <c r="B414" s="17">
        <v>48</v>
      </c>
      <c r="C414" s="16">
        <v>0.12</v>
      </c>
      <c r="D414" s="16"/>
      <c r="E414" s="4"/>
      <c r="BE414" s="15"/>
    </row>
    <row r="415" spans="1:57" x14ac:dyDescent="0.3">
      <c r="A415" s="20">
        <v>0.55000000000000004</v>
      </c>
      <c r="B415" s="17">
        <v>49</v>
      </c>
      <c r="C415" s="16">
        <v>0.12</v>
      </c>
      <c r="D415" s="16"/>
      <c r="E415" s="4"/>
      <c r="BE415" s="15"/>
    </row>
    <row r="416" spans="1:57" x14ac:dyDescent="0.3">
      <c r="A416" s="20">
        <v>0.55000000000000004</v>
      </c>
      <c r="B416" s="17">
        <v>50</v>
      </c>
      <c r="C416" s="16">
        <v>0.1217</v>
      </c>
      <c r="D416" s="16"/>
      <c r="E416" s="4"/>
      <c r="BE416" s="15"/>
    </row>
    <row r="417" spans="1:57" x14ac:dyDescent="0.3">
      <c r="A417" s="20">
        <v>0.55000000000000004</v>
      </c>
      <c r="B417" s="17">
        <v>51</v>
      </c>
      <c r="C417" s="16">
        <v>0.12970000000000001</v>
      </c>
      <c r="D417" s="16"/>
      <c r="E417" s="4"/>
      <c r="BE417" s="15"/>
    </row>
    <row r="418" spans="1:57" x14ac:dyDescent="0.3">
      <c r="A418" s="20">
        <v>0.55000000000000004</v>
      </c>
      <c r="B418" s="17">
        <v>52</v>
      </c>
      <c r="C418" s="16">
        <v>0.13</v>
      </c>
      <c r="D418" s="16"/>
      <c r="E418" s="4"/>
      <c r="BE418" s="15"/>
    </row>
    <row r="419" spans="1:57" x14ac:dyDescent="0.3">
      <c r="A419" s="20">
        <v>0.55000000000000004</v>
      </c>
      <c r="B419" s="17">
        <v>53</v>
      </c>
      <c r="C419" s="16">
        <v>0.13</v>
      </c>
      <c r="D419" s="16"/>
      <c r="E419" s="4"/>
      <c r="BE419" s="15"/>
    </row>
    <row r="420" spans="1:57" x14ac:dyDescent="0.3">
      <c r="A420" s="20">
        <v>0.55000000000000004</v>
      </c>
      <c r="B420" s="17">
        <v>54</v>
      </c>
      <c r="C420" s="16">
        <v>0.13</v>
      </c>
      <c r="D420" s="16"/>
      <c r="E420" s="4"/>
      <c r="BE420" s="15"/>
    </row>
    <row r="421" spans="1:57" x14ac:dyDescent="0.3">
      <c r="A421" s="20">
        <v>0.55000000000000004</v>
      </c>
      <c r="B421" s="17">
        <v>55</v>
      </c>
      <c r="C421" s="16">
        <v>0.13780000000000001</v>
      </c>
      <c r="D421" s="16"/>
      <c r="E421" s="4"/>
      <c r="BE421" s="15"/>
    </row>
    <row r="422" spans="1:57" x14ac:dyDescent="0.3">
      <c r="A422" s="20">
        <v>0.55000000000000004</v>
      </c>
      <c r="B422" s="17">
        <v>56</v>
      </c>
      <c r="C422" s="16">
        <v>0.14000000000000001</v>
      </c>
      <c r="D422" s="16"/>
      <c r="E422" s="4"/>
      <c r="BE422" s="15"/>
    </row>
    <row r="423" spans="1:57" x14ac:dyDescent="0.3">
      <c r="A423" s="20">
        <v>0.55000000000000004</v>
      </c>
      <c r="B423" s="17">
        <v>57</v>
      </c>
      <c r="C423" s="16">
        <v>0.14000000000000001</v>
      </c>
      <c r="D423" s="16"/>
      <c r="E423" s="4"/>
      <c r="BE423" s="15"/>
    </row>
    <row r="424" spans="1:57" x14ac:dyDescent="0.3">
      <c r="A424" s="20">
        <v>0.55000000000000004</v>
      </c>
      <c r="B424" s="17">
        <v>58</v>
      </c>
      <c r="C424" s="16">
        <v>0.14949999999999999</v>
      </c>
      <c r="D424" s="16"/>
      <c r="E424" s="4"/>
      <c r="BE424" s="15"/>
    </row>
    <row r="425" spans="1:57" x14ac:dyDescent="0.3">
      <c r="A425" s="20">
        <v>0.55000000000000004</v>
      </c>
      <c r="B425" s="17">
        <v>59</v>
      </c>
      <c r="C425" s="16">
        <v>0.15</v>
      </c>
      <c r="D425" s="16"/>
      <c r="E425" s="4"/>
      <c r="BE425" s="15"/>
    </row>
    <row r="426" spans="1:57" x14ac:dyDescent="0.3">
      <c r="A426" s="20">
        <v>0.55000000000000004</v>
      </c>
      <c r="B426" s="17">
        <v>60</v>
      </c>
      <c r="C426" s="16">
        <v>0.15790000000000001</v>
      </c>
      <c r="D426" s="16"/>
      <c r="E426" s="4"/>
      <c r="BE426" s="15"/>
    </row>
    <row r="427" spans="1:57" x14ac:dyDescent="0.3">
      <c r="A427" s="20">
        <v>0.55000000000000004</v>
      </c>
      <c r="B427" s="17">
        <v>61</v>
      </c>
      <c r="C427" s="16">
        <v>0.16</v>
      </c>
      <c r="D427" s="16"/>
      <c r="E427" s="4"/>
      <c r="BE427" s="15"/>
    </row>
    <row r="428" spans="1:57" x14ac:dyDescent="0.3">
      <c r="A428" s="20">
        <v>0.55000000000000004</v>
      </c>
      <c r="B428" s="17">
        <v>62</v>
      </c>
      <c r="C428" s="16">
        <v>0.16850000000000001</v>
      </c>
      <c r="D428" s="16"/>
      <c r="E428" s="4"/>
      <c r="BE428" s="15"/>
    </row>
    <row r="429" spans="1:57" x14ac:dyDescent="0.3">
      <c r="A429" s="20">
        <v>0.55000000000000004</v>
      </c>
      <c r="B429" s="17">
        <v>63</v>
      </c>
      <c r="C429" s="16">
        <v>0.17249999999999999</v>
      </c>
      <c r="D429" s="16"/>
      <c r="E429" s="4"/>
      <c r="BE429" s="15"/>
    </row>
    <row r="430" spans="1:57" x14ac:dyDescent="0.3">
      <c r="A430" s="20">
        <v>0.55000000000000004</v>
      </c>
      <c r="B430" s="17">
        <v>64</v>
      </c>
      <c r="C430" s="16">
        <v>0.18</v>
      </c>
      <c r="D430" s="16"/>
      <c r="E430" s="4"/>
      <c r="BE430" s="15"/>
    </row>
    <row r="431" spans="1:57" x14ac:dyDescent="0.3">
      <c r="A431" s="20">
        <v>0.55000000000000004</v>
      </c>
      <c r="B431" s="17">
        <v>65</v>
      </c>
      <c r="C431" s="16">
        <v>0.18720000000000001</v>
      </c>
      <c r="D431" s="16"/>
      <c r="E431" s="4"/>
      <c r="BE431" s="15"/>
    </row>
    <row r="432" spans="1:57" x14ac:dyDescent="0.3">
      <c r="A432" s="20">
        <v>0.55000000000000004</v>
      </c>
      <c r="B432" s="17">
        <v>66</v>
      </c>
      <c r="C432" s="16">
        <v>0.19439999999999999</v>
      </c>
      <c r="D432" s="16"/>
      <c r="E432" s="4"/>
      <c r="BE432" s="15"/>
    </row>
    <row r="433" spans="1:57" x14ac:dyDescent="0.3">
      <c r="A433" s="20">
        <v>0.55000000000000004</v>
      </c>
      <c r="B433" s="17">
        <v>67</v>
      </c>
      <c r="C433" s="16">
        <v>0.20119999999999999</v>
      </c>
      <c r="D433" s="16"/>
      <c r="E433" s="4"/>
      <c r="BE433" s="15"/>
    </row>
    <row r="434" spans="1:57" x14ac:dyDescent="0.3">
      <c r="A434" s="20">
        <v>0.55000000000000004</v>
      </c>
      <c r="B434" s="17">
        <v>68</v>
      </c>
      <c r="C434" s="16">
        <v>0.21</v>
      </c>
      <c r="D434" s="16"/>
      <c r="E434" s="4"/>
      <c r="BE434" s="15"/>
    </row>
    <row r="435" spans="1:57" x14ac:dyDescent="0.3">
      <c r="A435" s="20">
        <v>0.55000000000000004</v>
      </c>
      <c r="B435" s="17">
        <v>69</v>
      </c>
      <c r="C435" s="16">
        <v>0.21909999999999999</v>
      </c>
      <c r="D435" s="16"/>
      <c r="E435" s="4"/>
      <c r="BE435" s="15"/>
    </row>
    <row r="436" spans="1:57" x14ac:dyDescent="0.3">
      <c r="A436" s="20">
        <v>0.55000000000000004</v>
      </c>
      <c r="B436" s="17">
        <v>70</v>
      </c>
      <c r="C436" s="16">
        <v>0.2281</v>
      </c>
      <c r="D436" s="16"/>
      <c r="E436" s="4"/>
      <c r="BE436" s="15"/>
    </row>
    <row r="437" spans="1:57" x14ac:dyDescent="0.3">
      <c r="A437" s="20">
        <v>0.55000000000000004</v>
      </c>
      <c r="B437" s="17">
        <v>71</v>
      </c>
      <c r="C437" s="16">
        <v>0.23760000000000001</v>
      </c>
      <c r="D437" s="16"/>
      <c r="E437" s="4"/>
      <c r="BE437" s="15"/>
    </row>
    <row r="438" spans="1:57" x14ac:dyDescent="0.3">
      <c r="A438" s="20">
        <v>0.55000000000000004</v>
      </c>
      <c r="B438" s="17">
        <v>72</v>
      </c>
      <c r="C438" s="16">
        <v>0.24759999999999999</v>
      </c>
      <c r="D438" s="16"/>
      <c r="E438" s="4"/>
      <c r="BE438" s="15"/>
    </row>
    <row r="439" spans="1:57" x14ac:dyDescent="0.3">
      <c r="A439" s="20">
        <v>0.55000000000000004</v>
      </c>
      <c r="B439" s="17">
        <v>73</v>
      </c>
      <c r="C439" s="16">
        <v>0.25840000000000002</v>
      </c>
      <c r="D439" s="16"/>
      <c r="E439" s="4"/>
      <c r="BE439" s="15"/>
    </row>
    <row r="440" spans="1:57" x14ac:dyDescent="0.3">
      <c r="A440" s="20">
        <v>0.55000000000000004</v>
      </c>
      <c r="B440" s="17">
        <v>74</v>
      </c>
      <c r="C440" s="16">
        <v>0.26979999999999998</v>
      </c>
      <c r="D440" s="16"/>
      <c r="E440" s="4"/>
      <c r="BE440" s="15"/>
    </row>
    <row r="441" spans="1:57" x14ac:dyDescent="0.3">
      <c r="A441" s="20">
        <v>0.55000000000000004</v>
      </c>
      <c r="B441" s="17">
        <v>75</v>
      </c>
      <c r="C441" s="16">
        <v>0.28289999999999998</v>
      </c>
      <c r="D441" s="16"/>
      <c r="E441" s="4"/>
      <c r="BE441" s="15"/>
    </row>
    <row r="442" spans="1:57" x14ac:dyDescent="0.3">
      <c r="A442" s="20">
        <v>0.55000000000000004</v>
      </c>
      <c r="B442" s="17">
        <v>76</v>
      </c>
      <c r="C442" s="16">
        <v>0.2949</v>
      </c>
      <c r="D442" s="16"/>
      <c r="E442" s="4"/>
      <c r="BE442" s="15"/>
    </row>
    <row r="443" spans="1:57" x14ac:dyDescent="0.3">
      <c r="A443" s="20">
        <v>0.55000000000000004</v>
      </c>
      <c r="B443" s="17">
        <v>77</v>
      </c>
      <c r="C443" s="16">
        <v>0.30819999999999997</v>
      </c>
      <c r="D443" s="16"/>
      <c r="E443" s="4"/>
      <c r="BE443" s="15"/>
    </row>
    <row r="444" spans="1:57" x14ac:dyDescent="0.3">
      <c r="A444" s="20">
        <v>0.55000000000000004</v>
      </c>
      <c r="B444" s="17">
        <v>78</v>
      </c>
      <c r="C444" s="16">
        <v>0.32350000000000001</v>
      </c>
      <c r="D444" s="16"/>
      <c r="E444" s="4"/>
      <c r="BE444" s="15"/>
    </row>
    <row r="445" spans="1:57" x14ac:dyDescent="0.3">
      <c r="A445" s="20">
        <v>0.55000000000000004</v>
      </c>
      <c r="B445" s="17">
        <v>79</v>
      </c>
      <c r="C445" s="16">
        <v>0.3367</v>
      </c>
      <c r="D445" s="16"/>
      <c r="E445" s="4"/>
      <c r="BE445" s="15"/>
    </row>
    <row r="446" spans="1:57" x14ac:dyDescent="0.3">
      <c r="A446" s="20">
        <v>0.55000000000000004</v>
      </c>
      <c r="B446" s="17">
        <v>80</v>
      </c>
      <c r="C446" s="16">
        <v>0.3538</v>
      </c>
      <c r="D446" s="16"/>
      <c r="E446" s="4"/>
      <c r="BE446" s="15"/>
    </row>
    <row r="447" spans="1:57" x14ac:dyDescent="0.3">
      <c r="A447" s="20">
        <v>0.55000000000000004</v>
      </c>
      <c r="B447" s="17">
        <v>81</v>
      </c>
      <c r="C447" s="16">
        <v>0.36959999999999998</v>
      </c>
      <c r="D447" s="16"/>
      <c r="E447" s="4"/>
      <c r="BE447" s="15"/>
    </row>
    <row r="448" spans="1:57" x14ac:dyDescent="0.3">
      <c r="A448" s="20">
        <v>0.55000000000000004</v>
      </c>
      <c r="B448" s="17">
        <v>82</v>
      </c>
      <c r="C448" s="16">
        <v>0.38700000000000001</v>
      </c>
      <c r="D448" s="16"/>
      <c r="E448" s="4"/>
      <c r="BE448" s="15"/>
    </row>
    <row r="449" spans="1:57" x14ac:dyDescent="0.3">
      <c r="A449" s="20">
        <v>0.55000000000000004</v>
      </c>
      <c r="B449" s="17">
        <v>83</v>
      </c>
      <c r="C449" s="16">
        <v>0.40529999999999999</v>
      </c>
      <c r="D449" s="16"/>
      <c r="E449" s="4"/>
      <c r="BE449" s="15"/>
    </row>
    <row r="450" spans="1:57" x14ac:dyDescent="0.3">
      <c r="A450" s="20">
        <v>0.55000000000000004</v>
      </c>
      <c r="B450" s="17">
        <v>84</v>
      </c>
      <c r="C450" s="16">
        <v>0.4249</v>
      </c>
      <c r="D450" s="16"/>
      <c r="E450" s="4"/>
      <c r="BE450" s="15"/>
    </row>
    <row r="451" spans="1:57" x14ac:dyDescent="0.3">
      <c r="A451" s="20">
        <v>0.55000000000000004</v>
      </c>
      <c r="B451" s="17">
        <v>85</v>
      </c>
      <c r="C451" s="16">
        <v>0.44490000000000002</v>
      </c>
      <c r="D451" s="16"/>
      <c r="E451" s="4"/>
      <c r="BE451" s="15"/>
    </row>
    <row r="452" spans="1:57" x14ac:dyDescent="0.3">
      <c r="A452" s="20">
        <v>0.55000000000000004</v>
      </c>
      <c r="B452" s="17">
        <v>86</v>
      </c>
      <c r="C452" s="16">
        <v>0.46689999999999998</v>
      </c>
      <c r="D452" s="16"/>
      <c r="E452" s="4"/>
      <c r="BE452" s="15"/>
    </row>
    <row r="453" spans="1:57" x14ac:dyDescent="0.3">
      <c r="A453" s="20">
        <v>0.55000000000000004</v>
      </c>
      <c r="B453" s="17">
        <v>87</v>
      </c>
      <c r="C453" s="16">
        <v>0.48859999999999998</v>
      </c>
      <c r="D453" s="16"/>
      <c r="E453" s="4"/>
      <c r="BE453" s="15"/>
    </row>
    <row r="454" spans="1:57" x14ac:dyDescent="0.3">
      <c r="A454" s="20">
        <v>0.55000000000000004</v>
      </c>
      <c r="B454" s="17">
        <v>88</v>
      </c>
      <c r="C454" s="16">
        <v>0.51190000000000002</v>
      </c>
      <c r="D454" s="16"/>
      <c r="E454" s="4"/>
      <c r="BE454" s="15"/>
    </row>
    <row r="455" spans="1:57" x14ac:dyDescent="0.3">
      <c r="A455" s="20">
        <v>0.55000000000000004</v>
      </c>
      <c r="B455" s="17">
        <v>89</v>
      </c>
      <c r="C455" s="16">
        <v>0.53749999999999998</v>
      </c>
      <c r="D455" s="16"/>
      <c r="E455" s="4"/>
      <c r="BE455" s="15"/>
    </row>
    <row r="456" spans="1:57" x14ac:dyDescent="0.3">
      <c r="A456" s="20">
        <v>0.55000000000000004</v>
      </c>
      <c r="B456" s="17">
        <v>90</v>
      </c>
      <c r="C456" s="16">
        <v>0.55689999999999995</v>
      </c>
      <c r="D456" s="16"/>
      <c r="E456" s="4"/>
      <c r="BE456" s="15"/>
    </row>
    <row r="457" spans="1:57" x14ac:dyDescent="0.3">
      <c r="A457" s="20">
        <v>0.56000000000000005</v>
      </c>
      <c r="B457" s="17">
        <v>0</v>
      </c>
      <c r="C457" s="16">
        <v>0.50719999999999998</v>
      </c>
      <c r="D457" s="16"/>
      <c r="E457" s="4"/>
      <c r="BE457" s="15"/>
    </row>
    <row r="458" spans="1:57" x14ac:dyDescent="0.3">
      <c r="A458" s="20">
        <v>0.56000000000000005</v>
      </c>
      <c r="B458" s="17">
        <v>1</v>
      </c>
      <c r="C458" s="16">
        <v>0.48909999999999998</v>
      </c>
      <c r="D458" s="16"/>
      <c r="E458" s="4"/>
      <c r="BE458" s="15"/>
    </row>
    <row r="459" spans="1:57" x14ac:dyDescent="0.3">
      <c r="A459" s="20">
        <v>0.56000000000000005</v>
      </c>
      <c r="B459" s="17">
        <v>2</v>
      </c>
      <c r="C459" s="16">
        <v>0.4652</v>
      </c>
      <c r="D459" s="16"/>
      <c r="E459" s="4"/>
      <c r="BE459" s="15"/>
    </row>
    <row r="460" spans="1:57" x14ac:dyDescent="0.3">
      <c r="A460" s="20">
        <v>0.56000000000000005</v>
      </c>
      <c r="B460" s="17">
        <v>3</v>
      </c>
      <c r="C460" s="16">
        <v>0.44180000000000003</v>
      </c>
      <c r="D460" s="16"/>
      <c r="E460" s="4"/>
      <c r="BE460" s="15"/>
    </row>
    <row r="461" spans="1:57" x14ac:dyDescent="0.3">
      <c r="A461" s="20">
        <v>0.56000000000000005</v>
      </c>
      <c r="B461" s="17">
        <v>4</v>
      </c>
      <c r="C461" s="16">
        <v>0.42020000000000002</v>
      </c>
      <c r="D461" s="16"/>
      <c r="E461" s="4"/>
      <c r="BE461" s="15"/>
    </row>
    <row r="462" spans="1:57" x14ac:dyDescent="0.3">
      <c r="A462" s="20">
        <v>0.56000000000000005</v>
      </c>
      <c r="B462" s="17">
        <v>5</v>
      </c>
      <c r="C462" s="16">
        <v>0.39950000000000002</v>
      </c>
      <c r="D462" s="16"/>
      <c r="E462" s="4"/>
      <c r="BE462" s="15"/>
    </row>
    <row r="463" spans="1:57" x14ac:dyDescent="0.3">
      <c r="A463" s="20">
        <v>0.56000000000000005</v>
      </c>
      <c r="B463" s="17">
        <v>6</v>
      </c>
      <c r="C463" s="16">
        <v>0.37969999999999998</v>
      </c>
      <c r="D463" s="16"/>
      <c r="E463" s="4"/>
      <c r="BE463" s="15"/>
    </row>
    <row r="464" spans="1:57" x14ac:dyDescent="0.3">
      <c r="A464" s="20">
        <v>0.56000000000000005</v>
      </c>
      <c r="B464" s="17">
        <v>7</v>
      </c>
      <c r="C464" s="16">
        <v>0.36209999999999998</v>
      </c>
      <c r="D464" s="16"/>
      <c r="E464" s="4"/>
      <c r="BE464" s="15"/>
    </row>
    <row r="465" spans="1:57" x14ac:dyDescent="0.3">
      <c r="A465" s="20">
        <v>0.56000000000000005</v>
      </c>
      <c r="B465" s="17">
        <v>8</v>
      </c>
      <c r="C465" s="16">
        <v>0.34460000000000002</v>
      </c>
      <c r="D465" s="16"/>
      <c r="E465" s="4"/>
      <c r="BE465" s="15"/>
    </row>
    <row r="466" spans="1:57" x14ac:dyDescent="0.3">
      <c r="A466" s="20">
        <v>0.56000000000000005</v>
      </c>
      <c r="B466" s="17">
        <v>9</v>
      </c>
      <c r="C466" s="16">
        <v>0.32729999999999998</v>
      </c>
      <c r="D466" s="16"/>
      <c r="E466" s="4"/>
      <c r="BE466" s="15"/>
    </row>
    <row r="467" spans="1:57" x14ac:dyDescent="0.3">
      <c r="A467" s="20">
        <v>0.56000000000000005</v>
      </c>
      <c r="B467" s="17">
        <v>10</v>
      </c>
      <c r="C467" s="16">
        <v>0.3125</v>
      </c>
      <c r="D467" s="16"/>
      <c r="E467" s="4"/>
      <c r="BE467" s="15"/>
    </row>
    <row r="468" spans="1:57" x14ac:dyDescent="0.3">
      <c r="A468" s="20">
        <v>0.56000000000000005</v>
      </c>
      <c r="B468" s="17">
        <v>11</v>
      </c>
      <c r="C468" s="16">
        <v>0.29620000000000002</v>
      </c>
      <c r="D468" s="16"/>
      <c r="E468" s="4"/>
      <c r="BE468" s="15"/>
    </row>
    <row r="469" spans="1:57" x14ac:dyDescent="0.3">
      <c r="A469" s="20">
        <v>0.56000000000000005</v>
      </c>
      <c r="B469" s="17">
        <v>12</v>
      </c>
      <c r="C469" s="16">
        <v>0.2833</v>
      </c>
      <c r="D469" s="16"/>
      <c r="E469" s="4"/>
      <c r="BE469" s="15"/>
    </row>
    <row r="470" spans="1:57" x14ac:dyDescent="0.3">
      <c r="A470" s="20">
        <v>0.56000000000000005</v>
      </c>
      <c r="B470" s="17">
        <v>13</v>
      </c>
      <c r="C470" s="16">
        <v>0.26819999999999999</v>
      </c>
      <c r="D470" s="16"/>
      <c r="E470" s="4"/>
      <c r="BE470" s="15"/>
    </row>
    <row r="471" spans="1:57" x14ac:dyDescent="0.3">
      <c r="A471" s="20">
        <v>0.56000000000000005</v>
      </c>
      <c r="B471" s="17">
        <v>14</v>
      </c>
      <c r="C471" s="16">
        <v>0.25590000000000002</v>
      </c>
      <c r="D471" s="16"/>
      <c r="E471" s="4"/>
      <c r="BE471" s="15"/>
    </row>
    <row r="472" spans="1:57" x14ac:dyDescent="0.3">
      <c r="A472" s="20">
        <v>0.56000000000000005</v>
      </c>
      <c r="B472" s="17">
        <v>15</v>
      </c>
      <c r="C472" s="16">
        <v>0.24379999999999999</v>
      </c>
      <c r="D472" s="16"/>
      <c r="E472" s="4"/>
      <c r="BE472" s="15"/>
    </row>
    <row r="473" spans="1:57" x14ac:dyDescent="0.3">
      <c r="A473" s="20">
        <v>0.56000000000000005</v>
      </c>
      <c r="B473" s="17">
        <v>16</v>
      </c>
      <c r="C473" s="16">
        <v>0.2321</v>
      </c>
      <c r="D473" s="16"/>
      <c r="E473" s="4"/>
      <c r="BE473" s="15"/>
    </row>
    <row r="474" spans="1:57" x14ac:dyDescent="0.3">
      <c r="A474" s="20">
        <v>0.56000000000000005</v>
      </c>
      <c r="B474" s="17">
        <v>17</v>
      </c>
      <c r="C474" s="16">
        <v>0.2213</v>
      </c>
      <c r="D474" s="16"/>
      <c r="E474" s="4"/>
      <c r="BE474" s="15"/>
    </row>
    <row r="475" spans="1:57" x14ac:dyDescent="0.3">
      <c r="A475" s="20">
        <v>0.56000000000000005</v>
      </c>
      <c r="B475" s="17">
        <v>18</v>
      </c>
      <c r="C475" s="16">
        <v>0.21129999999999999</v>
      </c>
      <c r="D475" s="16"/>
      <c r="E475" s="4"/>
      <c r="BE475" s="15"/>
    </row>
    <row r="476" spans="1:57" x14ac:dyDescent="0.3">
      <c r="A476" s="20">
        <v>0.56000000000000005</v>
      </c>
      <c r="B476" s="17">
        <v>19</v>
      </c>
      <c r="C476" s="16">
        <v>0.2009</v>
      </c>
      <c r="D476" s="16"/>
      <c r="E476" s="4"/>
      <c r="BE476" s="15"/>
    </row>
    <row r="477" spans="1:57" x14ac:dyDescent="0.3">
      <c r="A477" s="20">
        <v>0.56000000000000005</v>
      </c>
      <c r="B477" s="17">
        <v>20</v>
      </c>
      <c r="C477" s="16">
        <v>0.19139999999999999</v>
      </c>
      <c r="D477" s="16"/>
      <c r="E477" s="4"/>
      <c r="BE477" s="15"/>
    </row>
    <row r="478" spans="1:57" x14ac:dyDescent="0.3">
      <c r="A478" s="20">
        <v>0.56000000000000005</v>
      </c>
      <c r="B478" s="17">
        <v>21</v>
      </c>
      <c r="C478" s="16">
        <v>0.18279999999999999</v>
      </c>
      <c r="D478" s="16"/>
      <c r="E478" s="4"/>
      <c r="BE478" s="15"/>
    </row>
    <row r="479" spans="1:57" x14ac:dyDescent="0.3">
      <c r="A479" s="20">
        <v>0.56000000000000005</v>
      </c>
      <c r="B479" s="17">
        <v>22</v>
      </c>
      <c r="C479" s="16">
        <v>0.17449999999999999</v>
      </c>
      <c r="D479" s="16"/>
      <c r="E479" s="4"/>
      <c r="BE479" s="15"/>
    </row>
    <row r="480" spans="1:57" x14ac:dyDescent="0.3">
      <c r="A480" s="20">
        <v>0.56000000000000005</v>
      </c>
      <c r="B480" s="17">
        <v>23</v>
      </c>
      <c r="C480" s="16">
        <v>0.1676</v>
      </c>
      <c r="D480" s="16"/>
      <c r="E480" s="4"/>
      <c r="BE480" s="15"/>
    </row>
    <row r="481" spans="1:57" x14ac:dyDescent="0.3">
      <c r="A481" s="20">
        <v>0.56000000000000005</v>
      </c>
      <c r="B481" s="17">
        <v>24</v>
      </c>
      <c r="C481" s="16">
        <v>0.16</v>
      </c>
      <c r="D481" s="16"/>
      <c r="E481" s="4"/>
      <c r="BE481" s="15"/>
    </row>
    <row r="482" spans="1:57" x14ac:dyDescent="0.3">
      <c r="A482" s="20">
        <v>0.56000000000000005</v>
      </c>
      <c r="B482" s="17">
        <v>25</v>
      </c>
      <c r="C482" s="16">
        <v>0.1515</v>
      </c>
      <c r="D482" s="16"/>
      <c r="E482" s="4"/>
      <c r="BE482" s="15"/>
    </row>
    <row r="483" spans="1:57" x14ac:dyDescent="0.3">
      <c r="A483" s="20">
        <v>0.56000000000000005</v>
      </c>
      <c r="B483" s="17">
        <v>26</v>
      </c>
      <c r="C483" s="16">
        <v>0.14680000000000001</v>
      </c>
      <c r="D483" s="16"/>
      <c r="E483" s="4"/>
      <c r="BE483" s="15"/>
    </row>
    <row r="484" spans="1:57" x14ac:dyDescent="0.3">
      <c r="A484" s="20">
        <v>0.56000000000000005</v>
      </c>
      <c r="B484" s="17">
        <v>27</v>
      </c>
      <c r="C484" s="16">
        <v>0.14000000000000001</v>
      </c>
      <c r="D484" s="16"/>
      <c r="E484" s="4"/>
      <c r="BE484" s="15"/>
    </row>
    <row r="485" spans="1:57" x14ac:dyDescent="0.3">
      <c r="A485" s="20">
        <v>0.56000000000000005</v>
      </c>
      <c r="B485" s="17">
        <v>28</v>
      </c>
      <c r="C485" s="16">
        <v>0.13439999999999999</v>
      </c>
      <c r="D485" s="16"/>
      <c r="E485" s="4"/>
      <c r="BE485" s="15"/>
    </row>
    <row r="486" spans="1:57" x14ac:dyDescent="0.3">
      <c r="A486" s="20">
        <v>0.56000000000000005</v>
      </c>
      <c r="B486" s="17">
        <v>29</v>
      </c>
      <c r="C486" s="16">
        <v>0.13</v>
      </c>
      <c r="D486" s="16"/>
      <c r="E486" s="4"/>
      <c r="BE486" s="15"/>
    </row>
    <row r="487" spans="1:57" x14ac:dyDescent="0.3">
      <c r="A487" s="20">
        <v>0.56000000000000005</v>
      </c>
      <c r="B487" s="17">
        <v>30</v>
      </c>
      <c r="C487" s="16">
        <v>0.1229</v>
      </c>
      <c r="D487" s="16"/>
      <c r="E487" s="4"/>
      <c r="BE487" s="15"/>
    </row>
    <row r="488" spans="1:57" x14ac:dyDescent="0.3">
      <c r="A488" s="20">
        <v>0.56000000000000005</v>
      </c>
      <c r="B488" s="17">
        <v>31</v>
      </c>
      <c r="C488" s="16">
        <v>0.12</v>
      </c>
      <c r="D488" s="16"/>
      <c r="E488" s="4"/>
      <c r="BE488" s="15"/>
    </row>
    <row r="489" spans="1:57" x14ac:dyDescent="0.3">
      <c r="A489" s="20">
        <v>0.56000000000000005</v>
      </c>
      <c r="B489" s="17">
        <v>32</v>
      </c>
      <c r="C489" s="16">
        <v>0.1159</v>
      </c>
      <c r="D489" s="16"/>
      <c r="E489" s="4"/>
      <c r="BE489" s="15"/>
    </row>
    <row r="490" spans="1:57" x14ac:dyDescent="0.3">
      <c r="A490" s="20">
        <v>0.56000000000000005</v>
      </c>
      <c r="B490" s="17">
        <v>33</v>
      </c>
      <c r="C490" s="16">
        <v>0.11</v>
      </c>
      <c r="D490" s="16"/>
      <c r="E490" s="4"/>
      <c r="BE490" s="15"/>
    </row>
    <row r="491" spans="1:57" x14ac:dyDescent="0.3">
      <c r="A491" s="20">
        <v>0.56000000000000005</v>
      </c>
      <c r="B491" s="17">
        <v>34</v>
      </c>
      <c r="C491" s="16">
        <v>0.11</v>
      </c>
      <c r="D491" s="16"/>
      <c r="E491" s="4"/>
      <c r="BE491" s="15"/>
    </row>
    <row r="492" spans="1:57" x14ac:dyDescent="0.3">
      <c r="A492" s="20">
        <v>0.56000000000000005</v>
      </c>
      <c r="B492" s="17">
        <v>35</v>
      </c>
      <c r="C492" s="16">
        <v>0.1051</v>
      </c>
      <c r="D492" s="16"/>
      <c r="E492" s="4"/>
      <c r="BE492" s="15"/>
    </row>
    <row r="493" spans="1:57" x14ac:dyDescent="0.3">
      <c r="A493" s="20">
        <v>0.56000000000000005</v>
      </c>
      <c r="B493" s="17">
        <v>36</v>
      </c>
      <c r="C493" s="16">
        <v>0.1</v>
      </c>
      <c r="D493" s="16"/>
      <c r="E493" s="4"/>
      <c r="BE493" s="15"/>
    </row>
    <row r="494" spans="1:57" x14ac:dyDescent="0.3">
      <c r="A494" s="20">
        <v>0.56000000000000005</v>
      </c>
      <c r="B494" s="17">
        <v>37</v>
      </c>
      <c r="C494" s="16">
        <v>0.1</v>
      </c>
      <c r="D494" s="16"/>
      <c r="E494" s="4"/>
      <c r="BE494" s="15"/>
    </row>
    <row r="495" spans="1:57" x14ac:dyDescent="0.3">
      <c r="A495" s="20">
        <v>0.56000000000000005</v>
      </c>
      <c r="B495" s="17">
        <v>38</v>
      </c>
      <c r="C495" s="16">
        <v>0.1</v>
      </c>
      <c r="D495" s="16"/>
      <c r="E495" s="4"/>
      <c r="BE495" s="15"/>
    </row>
    <row r="496" spans="1:57" x14ac:dyDescent="0.3">
      <c r="A496" s="20">
        <v>0.56000000000000005</v>
      </c>
      <c r="B496" s="17">
        <v>39</v>
      </c>
      <c r="C496" s="16">
        <v>0.1</v>
      </c>
      <c r="D496" s="16"/>
      <c r="E496" s="4"/>
      <c r="BE496" s="15"/>
    </row>
    <row r="497" spans="1:57" x14ac:dyDescent="0.3">
      <c r="A497" s="20">
        <v>0.56000000000000005</v>
      </c>
      <c r="B497" s="17">
        <v>40</v>
      </c>
      <c r="C497" s="16">
        <v>9.11E-2</v>
      </c>
      <c r="D497" s="16"/>
      <c r="E497" s="4"/>
      <c r="BE497" s="15"/>
    </row>
    <row r="498" spans="1:57" x14ac:dyDescent="0.3">
      <c r="A498" s="20">
        <v>0.56000000000000005</v>
      </c>
      <c r="B498" s="17">
        <v>41</v>
      </c>
      <c r="C498" s="16">
        <v>0.09</v>
      </c>
      <c r="D498" s="16"/>
      <c r="E498" s="4"/>
      <c r="BE498" s="15"/>
    </row>
    <row r="499" spans="1:57" x14ac:dyDescent="0.3">
      <c r="A499" s="20">
        <v>0.56000000000000005</v>
      </c>
      <c r="B499" s="17">
        <v>42</v>
      </c>
      <c r="C499" s="16">
        <v>0.09</v>
      </c>
      <c r="D499" s="16"/>
      <c r="E499" s="4"/>
      <c r="BE499" s="15"/>
    </row>
    <row r="500" spans="1:57" x14ac:dyDescent="0.3">
      <c r="A500" s="20">
        <v>0.56000000000000005</v>
      </c>
      <c r="B500" s="17">
        <v>43</v>
      </c>
      <c r="C500" s="16">
        <v>0.09</v>
      </c>
      <c r="D500" s="16"/>
      <c r="E500" s="4"/>
      <c r="BE500" s="15"/>
    </row>
    <row r="501" spans="1:57" x14ac:dyDescent="0.3">
      <c r="A501" s="20">
        <v>0.56000000000000005</v>
      </c>
      <c r="B501" s="17">
        <v>44</v>
      </c>
      <c r="C501" s="16">
        <v>0.09</v>
      </c>
      <c r="D501" s="16"/>
      <c r="E501" s="4"/>
      <c r="BE501" s="15"/>
    </row>
    <row r="502" spans="1:57" x14ac:dyDescent="0.3">
      <c r="A502" s="20">
        <v>0.56000000000000005</v>
      </c>
      <c r="B502" s="17">
        <v>45</v>
      </c>
      <c r="C502" s="16">
        <v>0.09</v>
      </c>
      <c r="D502" s="16"/>
      <c r="E502" s="4"/>
      <c r="BE502" s="15"/>
    </row>
    <row r="503" spans="1:57" x14ac:dyDescent="0.3">
      <c r="A503" s="20">
        <v>0.56000000000000005</v>
      </c>
      <c r="B503" s="17">
        <v>46</v>
      </c>
      <c r="C503" s="16">
        <v>0.09</v>
      </c>
      <c r="D503" s="16"/>
      <c r="E503" s="4"/>
      <c r="BE503" s="15"/>
    </row>
    <row r="504" spans="1:57" x14ac:dyDescent="0.3">
      <c r="A504" s="20">
        <v>0.56000000000000005</v>
      </c>
      <c r="B504" s="17">
        <v>47</v>
      </c>
      <c r="C504" s="16">
        <v>0.09</v>
      </c>
      <c r="D504" s="16"/>
      <c r="E504" s="4"/>
      <c r="BE504" s="15"/>
    </row>
    <row r="505" spans="1:57" x14ac:dyDescent="0.3">
      <c r="A505" s="20">
        <v>0.56000000000000005</v>
      </c>
      <c r="B505" s="17">
        <v>48</v>
      </c>
      <c r="C505" s="16">
        <v>0.09</v>
      </c>
      <c r="D505" s="16"/>
      <c r="E505" s="4"/>
      <c r="BE505" s="15"/>
    </row>
    <row r="506" spans="1:57" x14ac:dyDescent="0.3">
      <c r="A506" s="20">
        <v>0.56000000000000005</v>
      </c>
      <c r="B506" s="17">
        <v>49</v>
      </c>
      <c r="C506" s="16">
        <v>0.09</v>
      </c>
      <c r="D506" s="16"/>
      <c r="E506" s="4"/>
      <c r="BE506" s="15"/>
    </row>
    <row r="507" spans="1:57" x14ac:dyDescent="0.3">
      <c r="A507" s="20">
        <v>0.56000000000000005</v>
      </c>
      <c r="B507" s="17">
        <v>50</v>
      </c>
      <c r="C507" s="16">
        <v>0.09</v>
      </c>
      <c r="D507" s="16"/>
      <c r="E507" s="4"/>
      <c r="BE507" s="15"/>
    </row>
    <row r="508" spans="1:57" x14ac:dyDescent="0.3">
      <c r="A508" s="20">
        <v>0.56000000000000005</v>
      </c>
      <c r="B508" s="17">
        <v>51</v>
      </c>
      <c r="C508" s="16">
        <v>9.7199999999999995E-2</v>
      </c>
      <c r="D508" s="16"/>
      <c r="E508" s="4"/>
      <c r="BE508" s="15"/>
    </row>
    <row r="509" spans="1:57" x14ac:dyDescent="0.3">
      <c r="A509" s="20">
        <v>0.56000000000000005</v>
      </c>
      <c r="B509" s="17">
        <v>52</v>
      </c>
      <c r="C509" s="16">
        <v>0.1</v>
      </c>
      <c r="D509" s="16"/>
      <c r="E509" s="4"/>
      <c r="BE509" s="15"/>
    </row>
    <row r="510" spans="1:57" x14ac:dyDescent="0.3">
      <c r="A510" s="20">
        <v>0.56000000000000005</v>
      </c>
      <c r="B510" s="17">
        <v>53</v>
      </c>
      <c r="C510" s="16">
        <v>0.1</v>
      </c>
      <c r="D510" s="16"/>
      <c r="E510" s="4"/>
      <c r="BE510" s="15"/>
    </row>
    <row r="511" spans="1:57" x14ac:dyDescent="0.3">
      <c r="A511" s="20">
        <v>0.56000000000000005</v>
      </c>
      <c r="B511" s="17">
        <v>54</v>
      </c>
      <c r="C511" s="16">
        <v>0.1</v>
      </c>
      <c r="D511" s="16"/>
      <c r="E511" s="4"/>
      <c r="BE511" s="15"/>
    </row>
    <row r="512" spans="1:57" x14ac:dyDescent="0.3">
      <c r="A512" s="20">
        <v>0.56000000000000005</v>
      </c>
      <c r="B512" s="17">
        <v>55</v>
      </c>
      <c r="C512" s="16">
        <v>0.10349999999999999</v>
      </c>
      <c r="D512" s="16"/>
      <c r="E512" s="4"/>
      <c r="BE512" s="15"/>
    </row>
    <row r="513" spans="1:57" x14ac:dyDescent="0.3">
      <c r="A513" s="20">
        <v>0.56000000000000005</v>
      </c>
      <c r="B513" s="17">
        <v>56</v>
      </c>
      <c r="C513" s="16">
        <v>0.11</v>
      </c>
      <c r="D513" s="16"/>
      <c r="E513" s="4"/>
      <c r="BE513" s="15"/>
    </row>
    <row r="514" spans="1:57" x14ac:dyDescent="0.3">
      <c r="A514" s="20">
        <v>0.56000000000000005</v>
      </c>
      <c r="B514" s="17">
        <v>57</v>
      </c>
      <c r="C514" s="16">
        <v>0.11</v>
      </c>
      <c r="D514" s="16"/>
      <c r="E514" s="4"/>
      <c r="BE514" s="15"/>
    </row>
    <row r="515" spans="1:57" x14ac:dyDescent="0.3">
      <c r="A515" s="20">
        <v>0.56000000000000005</v>
      </c>
      <c r="B515" s="17">
        <v>58</v>
      </c>
      <c r="C515" s="16">
        <v>0.1149</v>
      </c>
      <c r="D515" s="16"/>
      <c r="E515" s="4"/>
      <c r="BE515" s="15"/>
    </row>
    <row r="516" spans="1:57" x14ac:dyDescent="0.3">
      <c r="A516" s="20">
        <v>0.56000000000000005</v>
      </c>
      <c r="B516" s="17">
        <v>59</v>
      </c>
      <c r="C516" s="16">
        <v>0.12</v>
      </c>
      <c r="D516" s="16"/>
      <c r="E516" s="4"/>
      <c r="BE516" s="15"/>
    </row>
    <row r="517" spans="1:57" x14ac:dyDescent="0.3">
      <c r="A517" s="20">
        <v>0.56000000000000005</v>
      </c>
      <c r="B517" s="17">
        <v>60</v>
      </c>
      <c r="C517" s="16">
        <v>0.1221</v>
      </c>
      <c r="D517" s="16"/>
      <c r="E517" s="4"/>
      <c r="BE517" s="15"/>
    </row>
    <row r="518" spans="1:57" x14ac:dyDescent="0.3">
      <c r="A518" s="20">
        <v>0.56000000000000005</v>
      </c>
      <c r="B518" s="17">
        <v>61</v>
      </c>
      <c r="C518" s="16">
        <v>0.13</v>
      </c>
      <c r="D518" s="16"/>
      <c r="E518" s="4"/>
      <c r="BE518" s="15"/>
    </row>
    <row r="519" spans="1:57" x14ac:dyDescent="0.3">
      <c r="A519" s="20">
        <v>0.56000000000000005</v>
      </c>
      <c r="B519" s="17">
        <v>62</v>
      </c>
      <c r="C519" s="16">
        <v>0.1318</v>
      </c>
      <c r="D519" s="16"/>
      <c r="E519" s="4"/>
      <c r="BE519" s="15"/>
    </row>
    <row r="520" spans="1:57" x14ac:dyDescent="0.3">
      <c r="A520" s="20">
        <v>0.56000000000000005</v>
      </c>
      <c r="B520" s="17">
        <v>63</v>
      </c>
      <c r="C520" s="16">
        <v>0.14000000000000001</v>
      </c>
      <c r="D520" s="16"/>
      <c r="E520" s="4"/>
      <c r="BE520" s="15"/>
    </row>
    <row r="521" spans="1:57" x14ac:dyDescent="0.3">
      <c r="A521" s="20">
        <v>0.56000000000000005</v>
      </c>
      <c r="B521" s="17">
        <v>64</v>
      </c>
      <c r="C521" s="16">
        <v>0.1462</v>
      </c>
      <c r="D521" s="16"/>
      <c r="E521" s="4"/>
      <c r="BE521" s="15"/>
    </row>
    <row r="522" spans="1:57" x14ac:dyDescent="0.3">
      <c r="A522" s="20">
        <v>0.56000000000000005</v>
      </c>
      <c r="B522" s="17">
        <v>65</v>
      </c>
      <c r="C522" s="16">
        <v>0.15049999999999999</v>
      </c>
      <c r="D522" s="16"/>
      <c r="E522" s="4"/>
      <c r="BE522" s="15"/>
    </row>
    <row r="523" spans="1:57" x14ac:dyDescent="0.3">
      <c r="A523" s="20">
        <v>0.56000000000000005</v>
      </c>
      <c r="B523" s="17">
        <v>66</v>
      </c>
      <c r="C523" s="16">
        <v>0.16</v>
      </c>
      <c r="D523" s="16"/>
      <c r="E523" s="4"/>
      <c r="BE523" s="15"/>
    </row>
    <row r="524" spans="1:57" x14ac:dyDescent="0.3">
      <c r="A524" s="20">
        <v>0.56000000000000005</v>
      </c>
      <c r="B524" s="17">
        <v>67</v>
      </c>
      <c r="C524" s="16">
        <v>0.16689999999999999</v>
      </c>
      <c r="D524" s="16"/>
      <c r="E524" s="4"/>
      <c r="BE524" s="15"/>
    </row>
    <row r="525" spans="1:57" x14ac:dyDescent="0.3">
      <c r="A525" s="20">
        <v>0.56000000000000005</v>
      </c>
      <c r="B525" s="17">
        <v>68</v>
      </c>
      <c r="C525" s="16">
        <v>0.17430000000000001</v>
      </c>
      <c r="D525" s="16"/>
      <c r="E525" s="4"/>
      <c r="BE525" s="15"/>
    </row>
    <row r="526" spans="1:57" x14ac:dyDescent="0.3">
      <c r="A526" s="20">
        <v>0.56000000000000005</v>
      </c>
      <c r="B526" s="17">
        <v>69</v>
      </c>
      <c r="C526" s="16">
        <v>0.18229999999999999</v>
      </c>
      <c r="D526" s="16"/>
      <c r="E526" s="4"/>
      <c r="BE526" s="15"/>
    </row>
    <row r="527" spans="1:57" x14ac:dyDescent="0.3">
      <c r="A527" s="20">
        <v>0.56000000000000005</v>
      </c>
      <c r="B527" s="17">
        <v>70</v>
      </c>
      <c r="C527" s="16">
        <v>0.19</v>
      </c>
      <c r="D527" s="16"/>
      <c r="E527" s="4"/>
      <c r="BE527" s="15"/>
    </row>
    <row r="528" spans="1:57" x14ac:dyDescent="0.3">
      <c r="A528" s="20">
        <v>0.56000000000000005</v>
      </c>
      <c r="B528" s="17">
        <v>71</v>
      </c>
      <c r="C528" s="16">
        <v>0.20019999999999999</v>
      </c>
      <c r="D528" s="16"/>
      <c r="E528" s="4"/>
      <c r="BE528" s="15"/>
    </row>
    <row r="529" spans="1:57" x14ac:dyDescent="0.3">
      <c r="A529" s="20">
        <v>0.56000000000000005</v>
      </c>
      <c r="B529" s="17">
        <v>72</v>
      </c>
      <c r="C529" s="16">
        <v>0.2102</v>
      </c>
      <c r="D529" s="16"/>
      <c r="E529" s="4"/>
      <c r="BE529" s="15"/>
    </row>
    <row r="530" spans="1:57" x14ac:dyDescent="0.3">
      <c r="A530" s="20">
        <v>0.56000000000000005</v>
      </c>
      <c r="B530" s="17">
        <v>73</v>
      </c>
      <c r="C530" s="16">
        <v>0.22040000000000001</v>
      </c>
      <c r="D530" s="16"/>
      <c r="E530" s="4"/>
      <c r="BE530" s="15"/>
    </row>
    <row r="531" spans="1:57" x14ac:dyDescent="0.3">
      <c r="A531" s="20">
        <v>0.56000000000000005</v>
      </c>
      <c r="B531" s="17">
        <v>74</v>
      </c>
      <c r="C531" s="16">
        <v>0.23169999999999999</v>
      </c>
      <c r="D531" s="16"/>
      <c r="E531" s="4"/>
      <c r="BE531" s="15"/>
    </row>
    <row r="532" spans="1:57" x14ac:dyDescent="0.3">
      <c r="A532" s="20">
        <v>0.56000000000000005</v>
      </c>
      <c r="B532" s="17">
        <v>75</v>
      </c>
      <c r="C532" s="16">
        <v>0.24310000000000001</v>
      </c>
      <c r="D532" s="16"/>
      <c r="E532" s="4"/>
      <c r="BE532" s="15"/>
    </row>
    <row r="533" spans="1:57" x14ac:dyDescent="0.3">
      <c r="A533" s="20">
        <v>0.56000000000000005</v>
      </c>
      <c r="B533" s="17">
        <v>76</v>
      </c>
      <c r="C533" s="16">
        <v>0.25509999999999999</v>
      </c>
      <c r="D533" s="16"/>
      <c r="E533" s="4"/>
      <c r="BE533" s="15"/>
    </row>
    <row r="534" spans="1:57" x14ac:dyDescent="0.3">
      <c r="A534" s="20">
        <v>0.56000000000000005</v>
      </c>
      <c r="B534" s="17">
        <v>77</v>
      </c>
      <c r="C534" s="16">
        <v>0.26729999999999998</v>
      </c>
      <c r="D534" s="16"/>
      <c r="E534" s="4"/>
      <c r="BE534" s="15"/>
    </row>
    <row r="535" spans="1:57" x14ac:dyDescent="0.3">
      <c r="A535" s="20">
        <v>0.56000000000000005</v>
      </c>
      <c r="B535" s="17">
        <v>78</v>
      </c>
      <c r="C535" s="16">
        <v>0.28239999999999998</v>
      </c>
      <c r="D535" s="16"/>
      <c r="E535" s="4"/>
      <c r="BE535" s="15"/>
    </row>
    <row r="536" spans="1:57" x14ac:dyDescent="0.3">
      <c r="A536" s="20">
        <v>0.56000000000000005</v>
      </c>
      <c r="B536" s="17">
        <v>79</v>
      </c>
      <c r="C536" s="16">
        <v>0.29580000000000001</v>
      </c>
      <c r="D536" s="16"/>
      <c r="E536" s="4"/>
      <c r="BE536" s="15"/>
    </row>
    <row r="537" spans="1:57" x14ac:dyDescent="0.3">
      <c r="A537" s="20">
        <v>0.56000000000000005</v>
      </c>
      <c r="B537" s="17">
        <v>80</v>
      </c>
      <c r="C537" s="16">
        <v>0.31109999999999999</v>
      </c>
      <c r="D537" s="16"/>
      <c r="E537" s="4"/>
      <c r="BE537" s="15"/>
    </row>
    <row r="538" spans="1:57" x14ac:dyDescent="0.3">
      <c r="A538" s="20">
        <v>0.56000000000000005</v>
      </c>
      <c r="B538" s="17">
        <v>81</v>
      </c>
      <c r="C538" s="16">
        <v>0.32640000000000002</v>
      </c>
      <c r="D538" s="16"/>
      <c r="E538" s="4"/>
      <c r="BE538" s="15"/>
    </row>
    <row r="539" spans="1:57" x14ac:dyDescent="0.3">
      <c r="A539" s="20">
        <v>0.56000000000000005</v>
      </c>
      <c r="B539" s="17">
        <v>82</v>
      </c>
      <c r="C539" s="16">
        <v>0.34389999999999998</v>
      </c>
      <c r="D539" s="16"/>
      <c r="E539" s="4"/>
      <c r="BE539" s="15"/>
    </row>
    <row r="540" spans="1:57" x14ac:dyDescent="0.3">
      <c r="A540" s="20">
        <v>0.56000000000000005</v>
      </c>
      <c r="B540" s="17">
        <v>83</v>
      </c>
      <c r="C540" s="16">
        <v>0.36120000000000002</v>
      </c>
      <c r="D540" s="16"/>
      <c r="E540" s="4"/>
      <c r="BE540" s="15"/>
    </row>
    <row r="541" spans="1:57" x14ac:dyDescent="0.3">
      <c r="A541" s="20">
        <v>0.56000000000000005</v>
      </c>
      <c r="B541" s="17">
        <v>84</v>
      </c>
      <c r="C541" s="16">
        <v>0.37969999999999998</v>
      </c>
      <c r="D541" s="16"/>
      <c r="E541" s="4"/>
      <c r="BE541" s="15"/>
    </row>
    <row r="542" spans="1:57" x14ac:dyDescent="0.3">
      <c r="A542" s="20">
        <v>0.56000000000000005</v>
      </c>
      <c r="B542" s="17">
        <v>85</v>
      </c>
      <c r="C542" s="16">
        <v>0.3997</v>
      </c>
      <c r="D542" s="16"/>
      <c r="E542" s="4"/>
      <c r="BE542" s="15"/>
    </row>
    <row r="543" spans="1:57" x14ac:dyDescent="0.3">
      <c r="A543" s="20">
        <v>0.56000000000000005</v>
      </c>
      <c r="B543" s="17">
        <v>86</v>
      </c>
      <c r="C543" s="16">
        <v>0.42030000000000001</v>
      </c>
      <c r="D543" s="16"/>
      <c r="E543" s="4"/>
      <c r="BE543" s="15"/>
    </row>
    <row r="544" spans="1:57" x14ac:dyDescent="0.3">
      <c r="A544" s="20">
        <v>0.56000000000000005</v>
      </c>
      <c r="B544" s="17">
        <v>87</v>
      </c>
      <c r="C544" s="16">
        <v>0.4415</v>
      </c>
      <c r="D544" s="16"/>
      <c r="E544" s="4"/>
      <c r="BE544" s="15"/>
    </row>
    <row r="545" spans="1:57" x14ac:dyDescent="0.3">
      <c r="A545" s="20">
        <v>0.56000000000000005</v>
      </c>
      <c r="B545" s="17">
        <v>88</v>
      </c>
      <c r="C545" s="16">
        <v>0.46479999999999999</v>
      </c>
      <c r="D545" s="16"/>
      <c r="E545" s="4"/>
      <c r="BE545" s="15"/>
    </row>
    <row r="546" spans="1:57" x14ac:dyDescent="0.3">
      <c r="A546" s="20">
        <v>0.56000000000000005</v>
      </c>
      <c r="B546" s="17">
        <v>89</v>
      </c>
      <c r="C546" s="16">
        <v>0.48909999999999998</v>
      </c>
      <c r="D546" s="16"/>
      <c r="E546" s="4"/>
      <c r="BE546" s="15"/>
    </row>
    <row r="547" spans="1:57" x14ac:dyDescent="0.3">
      <c r="A547" s="20">
        <v>0.56000000000000005</v>
      </c>
      <c r="B547" s="17">
        <v>90</v>
      </c>
      <c r="C547" s="16">
        <v>0.50749999999999995</v>
      </c>
      <c r="D547" s="16"/>
      <c r="E547" s="4"/>
      <c r="BE547" s="15"/>
    </row>
    <row r="548" spans="1:57" x14ac:dyDescent="0.3">
      <c r="A548" s="20">
        <v>0.56999999999999995</v>
      </c>
      <c r="B548" s="17">
        <v>0</v>
      </c>
      <c r="C548" s="16">
        <v>0.46810000000000002</v>
      </c>
      <c r="D548" s="16"/>
      <c r="E548" s="4"/>
      <c r="BE548" s="15"/>
    </row>
    <row r="549" spans="1:57" x14ac:dyDescent="0.3">
      <c r="A549" s="20">
        <v>0.56999999999999995</v>
      </c>
      <c r="B549" s="17">
        <v>1</v>
      </c>
      <c r="C549" s="16">
        <v>0.44990000000000002</v>
      </c>
      <c r="D549" s="16"/>
      <c r="E549" s="4"/>
      <c r="BE549" s="15"/>
    </row>
    <row r="550" spans="1:57" x14ac:dyDescent="0.3">
      <c r="A550" s="20">
        <v>0.56999999999999995</v>
      </c>
      <c r="B550" s="17">
        <v>2</v>
      </c>
      <c r="C550" s="16">
        <v>0.4269</v>
      </c>
      <c r="D550" s="16"/>
      <c r="E550" s="4"/>
      <c r="BE550" s="15"/>
    </row>
    <row r="551" spans="1:57" x14ac:dyDescent="0.3">
      <c r="A551" s="20">
        <v>0.56999999999999995</v>
      </c>
      <c r="B551" s="17">
        <v>3</v>
      </c>
      <c r="C551" s="16">
        <v>0.40350000000000003</v>
      </c>
      <c r="D551" s="16"/>
      <c r="E551" s="4"/>
      <c r="BE551" s="15"/>
    </row>
    <row r="552" spans="1:57" x14ac:dyDescent="0.3">
      <c r="A552" s="20">
        <v>0.56999999999999995</v>
      </c>
      <c r="B552" s="17">
        <v>4</v>
      </c>
      <c r="C552" s="16">
        <v>0.38290000000000002</v>
      </c>
      <c r="D552" s="16"/>
      <c r="E552" s="4"/>
      <c r="BE552" s="15"/>
    </row>
    <row r="553" spans="1:57" x14ac:dyDescent="0.3">
      <c r="A553" s="20">
        <v>0.56999999999999995</v>
      </c>
      <c r="B553" s="17">
        <v>5</v>
      </c>
      <c r="C553" s="16">
        <v>0.36309999999999998</v>
      </c>
      <c r="D553" s="16"/>
      <c r="E553" s="4"/>
      <c r="BE553" s="15"/>
    </row>
    <row r="554" spans="1:57" x14ac:dyDescent="0.3">
      <c r="A554" s="20">
        <v>0.56999999999999995</v>
      </c>
      <c r="B554" s="17">
        <v>6</v>
      </c>
      <c r="C554" s="16">
        <v>0.34410000000000002</v>
      </c>
      <c r="D554" s="16"/>
      <c r="E554" s="4"/>
      <c r="BE554" s="15"/>
    </row>
    <row r="555" spans="1:57" x14ac:dyDescent="0.3">
      <c r="A555" s="20">
        <v>0.56999999999999995</v>
      </c>
      <c r="B555" s="17">
        <v>7</v>
      </c>
      <c r="C555" s="16">
        <v>0.32550000000000001</v>
      </c>
      <c r="D555" s="16"/>
      <c r="E555" s="4"/>
      <c r="BE555" s="15"/>
    </row>
    <row r="556" spans="1:57" x14ac:dyDescent="0.3">
      <c r="A556" s="20">
        <v>0.56999999999999995</v>
      </c>
      <c r="B556" s="17">
        <v>8</v>
      </c>
      <c r="C556" s="16">
        <v>0.30859999999999999</v>
      </c>
      <c r="D556" s="16"/>
      <c r="E556" s="4"/>
      <c r="BE556" s="15"/>
    </row>
    <row r="557" spans="1:57" x14ac:dyDescent="0.3">
      <c r="A557" s="20">
        <v>0.56999999999999995</v>
      </c>
      <c r="B557" s="17">
        <v>9</v>
      </c>
      <c r="C557" s="16">
        <v>0.29360000000000003</v>
      </c>
      <c r="D557" s="16"/>
      <c r="E557" s="4"/>
      <c r="BE557" s="15"/>
    </row>
    <row r="558" spans="1:57" x14ac:dyDescent="0.3">
      <c r="A558" s="20">
        <v>0.56999999999999995</v>
      </c>
      <c r="B558" s="17">
        <v>10</v>
      </c>
      <c r="C558" s="16">
        <v>0.27660000000000001</v>
      </c>
      <c r="D558" s="16"/>
      <c r="E558" s="4"/>
      <c r="BE558" s="15"/>
    </row>
    <row r="559" spans="1:57" x14ac:dyDescent="0.3">
      <c r="A559" s="20">
        <v>0.56999999999999995</v>
      </c>
      <c r="B559" s="17">
        <v>11</v>
      </c>
      <c r="C559" s="16">
        <v>0.26369999999999999</v>
      </c>
      <c r="D559" s="16"/>
      <c r="E559" s="4"/>
      <c r="BE559" s="15"/>
    </row>
    <row r="560" spans="1:57" x14ac:dyDescent="0.3">
      <c r="A560" s="20">
        <v>0.56999999999999995</v>
      </c>
      <c r="B560" s="17">
        <v>12</v>
      </c>
      <c r="C560" s="16">
        <v>0.24859999999999999</v>
      </c>
      <c r="D560" s="16"/>
      <c r="E560" s="4"/>
      <c r="BE560" s="15"/>
    </row>
    <row r="561" spans="1:57" x14ac:dyDescent="0.3">
      <c r="A561" s="20">
        <v>0.56999999999999995</v>
      </c>
      <c r="B561" s="17">
        <v>13</v>
      </c>
      <c r="C561" s="16">
        <v>0.2359</v>
      </c>
      <c r="D561" s="16"/>
      <c r="E561" s="4"/>
      <c r="BE561" s="15"/>
    </row>
    <row r="562" spans="1:57" x14ac:dyDescent="0.3">
      <c r="A562" s="20">
        <v>0.56999999999999995</v>
      </c>
      <c r="B562" s="17">
        <v>14</v>
      </c>
      <c r="C562" s="16">
        <v>0.2243</v>
      </c>
      <c r="D562" s="16"/>
      <c r="E562" s="4"/>
      <c r="BE562" s="15"/>
    </row>
    <row r="563" spans="1:57" x14ac:dyDescent="0.3">
      <c r="A563" s="20">
        <v>0.56999999999999995</v>
      </c>
      <c r="B563" s="17">
        <v>15</v>
      </c>
      <c r="C563" s="16">
        <v>0.2127</v>
      </c>
      <c r="D563" s="16"/>
      <c r="E563" s="4"/>
      <c r="BE563" s="15"/>
    </row>
    <row r="564" spans="1:57" x14ac:dyDescent="0.3">
      <c r="A564" s="20">
        <v>0.56999999999999995</v>
      </c>
      <c r="B564" s="17">
        <v>16</v>
      </c>
      <c r="C564" s="16">
        <v>0.20130000000000001</v>
      </c>
      <c r="D564" s="16"/>
      <c r="E564" s="4"/>
      <c r="BE564" s="15"/>
    </row>
    <row r="565" spans="1:57" x14ac:dyDescent="0.3">
      <c r="A565" s="20">
        <v>0.56999999999999995</v>
      </c>
      <c r="B565" s="17">
        <v>17</v>
      </c>
      <c r="C565" s="16">
        <v>0.19020000000000001</v>
      </c>
      <c r="D565" s="16"/>
      <c r="E565" s="4"/>
      <c r="BE565" s="15"/>
    </row>
    <row r="566" spans="1:57" x14ac:dyDescent="0.3">
      <c r="A566" s="20">
        <v>0.56999999999999995</v>
      </c>
      <c r="B566" s="17">
        <v>18</v>
      </c>
      <c r="C566" s="16">
        <v>0.1804</v>
      </c>
      <c r="D566" s="16"/>
      <c r="E566" s="4"/>
      <c r="BE566" s="15"/>
    </row>
    <row r="567" spans="1:57" x14ac:dyDescent="0.3">
      <c r="A567" s="20">
        <v>0.56999999999999995</v>
      </c>
      <c r="B567" s="17">
        <v>19</v>
      </c>
      <c r="C567" s="16">
        <v>0.17069999999999999</v>
      </c>
      <c r="D567" s="16"/>
      <c r="E567" s="4"/>
      <c r="BE567" s="15"/>
    </row>
    <row r="568" spans="1:57" x14ac:dyDescent="0.3">
      <c r="A568" s="20">
        <v>0.56999999999999995</v>
      </c>
      <c r="B568" s="17">
        <v>20</v>
      </c>
      <c r="C568" s="16">
        <v>0.16159999999999999</v>
      </c>
      <c r="D568" s="16"/>
      <c r="E568" s="4"/>
      <c r="BE568" s="15"/>
    </row>
    <row r="569" spans="1:57" x14ac:dyDescent="0.3">
      <c r="A569" s="20">
        <v>0.56999999999999995</v>
      </c>
      <c r="B569" s="17">
        <v>21</v>
      </c>
      <c r="C569" s="16">
        <v>0.1542</v>
      </c>
      <c r="D569" s="16"/>
      <c r="E569" s="4"/>
      <c r="BE569" s="15"/>
    </row>
    <row r="570" spans="1:57" x14ac:dyDescent="0.3">
      <c r="A570" s="20">
        <v>0.56999999999999995</v>
      </c>
      <c r="B570" s="17">
        <v>22</v>
      </c>
      <c r="C570" s="16">
        <v>0.1469</v>
      </c>
      <c r="D570" s="16"/>
      <c r="E570" s="4"/>
      <c r="BE570" s="15"/>
    </row>
    <row r="571" spans="1:57" x14ac:dyDescent="0.3">
      <c r="A571" s="20">
        <v>0.56999999999999995</v>
      </c>
      <c r="B571" s="17">
        <v>23</v>
      </c>
      <c r="C571" s="16">
        <v>0.14000000000000001</v>
      </c>
      <c r="D571" s="16"/>
      <c r="E571" s="4"/>
      <c r="BE571" s="15"/>
    </row>
    <row r="572" spans="1:57" x14ac:dyDescent="0.3">
      <c r="A572" s="20">
        <v>0.56999999999999995</v>
      </c>
      <c r="B572" s="17">
        <v>24</v>
      </c>
      <c r="C572" s="16">
        <v>0.13020000000000001</v>
      </c>
      <c r="D572" s="16"/>
      <c r="E572" s="4"/>
      <c r="BE572" s="15"/>
    </row>
    <row r="573" spans="1:57" x14ac:dyDescent="0.3">
      <c r="A573" s="20">
        <v>0.56999999999999995</v>
      </c>
      <c r="B573" s="17">
        <v>25</v>
      </c>
      <c r="C573" s="16">
        <v>0.126</v>
      </c>
      <c r="D573" s="16"/>
      <c r="E573" s="4"/>
      <c r="BE573" s="15"/>
    </row>
    <row r="574" spans="1:57" x14ac:dyDescent="0.3">
      <c r="A574" s="20">
        <v>0.56999999999999995</v>
      </c>
      <c r="B574" s="17">
        <v>26</v>
      </c>
      <c r="C574" s="16">
        <v>0.12</v>
      </c>
      <c r="D574" s="16"/>
      <c r="E574" s="4"/>
      <c r="BE574" s="15"/>
    </row>
    <row r="575" spans="1:57" x14ac:dyDescent="0.3">
      <c r="A575" s="20">
        <v>0.56999999999999995</v>
      </c>
      <c r="B575" s="17">
        <v>27</v>
      </c>
      <c r="C575" s="16">
        <v>0.113</v>
      </c>
      <c r="D575" s="16"/>
      <c r="E575" s="4"/>
      <c r="BE575" s="15"/>
    </row>
    <row r="576" spans="1:57" x14ac:dyDescent="0.3">
      <c r="A576" s="20">
        <v>0.56999999999999995</v>
      </c>
      <c r="B576" s="17">
        <v>28</v>
      </c>
      <c r="C576" s="16">
        <v>0.11</v>
      </c>
      <c r="D576" s="16"/>
      <c r="E576" s="4"/>
      <c r="BE576" s="15"/>
    </row>
    <row r="577" spans="1:57" x14ac:dyDescent="0.3">
      <c r="A577" s="20">
        <v>0.56999999999999995</v>
      </c>
      <c r="B577" s="17">
        <v>29</v>
      </c>
      <c r="C577" s="16">
        <v>0.10150000000000001</v>
      </c>
      <c r="D577" s="16"/>
      <c r="E577" s="4"/>
      <c r="BE577" s="15"/>
    </row>
    <row r="578" spans="1:57" x14ac:dyDescent="0.3">
      <c r="A578" s="20">
        <v>0.56999999999999995</v>
      </c>
      <c r="B578" s="17">
        <v>30</v>
      </c>
      <c r="C578" s="16">
        <v>0.1</v>
      </c>
      <c r="D578" s="16"/>
      <c r="E578" s="4"/>
      <c r="BE578" s="15"/>
    </row>
    <row r="579" spans="1:57" x14ac:dyDescent="0.3">
      <c r="A579" s="20">
        <v>0.56999999999999995</v>
      </c>
      <c r="B579" s="17">
        <v>31</v>
      </c>
      <c r="C579" s="16">
        <v>9.3899999999999997E-2</v>
      </c>
      <c r="D579" s="16"/>
      <c r="E579" s="4"/>
      <c r="BE579" s="15"/>
    </row>
    <row r="580" spans="1:57" x14ac:dyDescent="0.3">
      <c r="A580" s="20">
        <v>0.56999999999999995</v>
      </c>
      <c r="B580" s="17">
        <v>32</v>
      </c>
      <c r="C580" s="16">
        <v>0.09</v>
      </c>
      <c r="D580" s="16"/>
      <c r="E580" s="4"/>
      <c r="BE580" s="15"/>
    </row>
    <row r="581" spans="1:57" x14ac:dyDescent="0.3">
      <c r="A581" s="20">
        <v>0.56999999999999995</v>
      </c>
      <c r="B581" s="17">
        <v>33</v>
      </c>
      <c r="C581" s="16">
        <v>0.09</v>
      </c>
      <c r="D581" s="16"/>
      <c r="E581" s="4"/>
      <c r="BE581" s="15"/>
    </row>
    <row r="582" spans="1:57" x14ac:dyDescent="0.3">
      <c r="A582" s="20">
        <v>0.56999999999999995</v>
      </c>
      <c r="B582" s="17">
        <v>34</v>
      </c>
      <c r="C582" s="16">
        <v>8.14E-2</v>
      </c>
      <c r="D582" s="16"/>
      <c r="E582" s="4"/>
      <c r="BE582" s="15"/>
    </row>
    <row r="583" spans="1:57" x14ac:dyDescent="0.3">
      <c r="A583" s="20">
        <v>0.56999999999999995</v>
      </c>
      <c r="B583" s="17">
        <v>35</v>
      </c>
      <c r="C583" s="16">
        <v>0.08</v>
      </c>
      <c r="D583" s="16"/>
      <c r="E583" s="4"/>
      <c r="BE583" s="15"/>
    </row>
    <row r="584" spans="1:57" x14ac:dyDescent="0.3">
      <c r="A584" s="20">
        <v>0.56999999999999995</v>
      </c>
      <c r="B584" s="17">
        <v>36</v>
      </c>
      <c r="C584" s="16">
        <v>0.08</v>
      </c>
      <c r="D584" s="16"/>
      <c r="E584" s="4"/>
      <c r="BE584" s="15"/>
    </row>
    <row r="585" spans="1:57" x14ac:dyDescent="0.3">
      <c r="A585" s="20">
        <v>0.56999999999999995</v>
      </c>
      <c r="B585" s="17">
        <v>37</v>
      </c>
      <c r="C585" s="16">
        <v>0.08</v>
      </c>
      <c r="D585" s="16"/>
      <c r="E585" s="4"/>
      <c r="BE585" s="15"/>
    </row>
    <row r="586" spans="1:57" x14ac:dyDescent="0.3">
      <c r="A586" s="20">
        <v>0.56999999999999995</v>
      </c>
      <c r="B586" s="17">
        <v>38</v>
      </c>
      <c r="C586" s="16">
        <v>7.0300000000000001E-2</v>
      </c>
      <c r="D586" s="16"/>
      <c r="E586" s="4"/>
      <c r="BE586" s="15"/>
    </row>
    <row r="587" spans="1:57" x14ac:dyDescent="0.3">
      <c r="A587" s="20">
        <v>0.56999999999999995</v>
      </c>
      <c r="B587" s="17">
        <v>39</v>
      </c>
      <c r="C587" s="16">
        <v>7.0000000000000007E-2</v>
      </c>
      <c r="D587" s="16"/>
      <c r="E587" s="4"/>
      <c r="BE587" s="15"/>
    </row>
    <row r="588" spans="1:57" x14ac:dyDescent="0.3">
      <c r="A588" s="20">
        <v>0.56999999999999995</v>
      </c>
      <c r="B588" s="17">
        <v>40</v>
      </c>
      <c r="C588" s="16">
        <v>7.0000000000000007E-2</v>
      </c>
      <c r="D588" s="16"/>
      <c r="E588" s="4"/>
      <c r="BE588" s="15"/>
    </row>
    <row r="589" spans="1:57" x14ac:dyDescent="0.3">
      <c r="A589" s="20">
        <v>0.56999999999999995</v>
      </c>
      <c r="B589" s="17">
        <v>41</v>
      </c>
      <c r="C589" s="16">
        <v>7.0000000000000007E-2</v>
      </c>
      <c r="D589" s="16"/>
      <c r="E589" s="4"/>
      <c r="BE589" s="15"/>
    </row>
    <row r="590" spans="1:57" x14ac:dyDescent="0.3">
      <c r="A590" s="20">
        <v>0.56999999999999995</v>
      </c>
      <c r="B590" s="17">
        <v>42</v>
      </c>
      <c r="C590" s="16">
        <v>7.0000000000000007E-2</v>
      </c>
      <c r="D590" s="16"/>
      <c r="E590" s="4"/>
      <c r="BE590" s="15"/>
    </row>
    <row r="591" spans="1:57" x14ac:dyDescent="0.3">
      <c r="A591" s="20">
        <v>0.56999999999999995</v>
      </c>
      <c r="B591" s="17">
        <v>43</v>
      </c>
      <c r="C591" s="16">
        <v>7.0000000000000007E-2</v>
      </c>
      <c r="D591" s="16"/>
      <c r="E591" s="4"/>
      <c r="BE591" s="15"/>
    </row>
    <row r="592" spans="1:57" x14ac:dyDescent="0.3">
      <c r="A592" s="20">
        <v>0.56999999999999995</v>
      </c>
      <c r="B592" s="17">
        <v>44</v>
      </c>
      <c r="C592" s="16">
        <v>7.0000000000000007E-2</v>
      </c>
      <c r="D592" s="16"/>
      <c r="E592" s="4"/>
      <c r="BE592" s="15"/>
    </row>
    <row r="593" spans="1:57" x14ac:dyDescent="0.3">
      <c r="A593" s="20">
        <v>0.56999999999999995</v>
      </c>
      <c r="B593" s="17">
        <v>45</v>
      </c>
      <c r="C593" s="16">
        <v>7.0000000000000007E-2</v>
      </c>
      <c r="D593" s="16"/>
      <c r="E593" s="4"/>
      <c r="BE593" s="15"/>
    </row>
    <row r="594" spans="1:57" x14ac:dyDescent="0.3">
      <c r="A594" s="20">
        <v>0.56999999999999995</v>
      </c>
      <c r="B594" s="17">
        <v>46</v>
      </c>
      <c r="C594" s="16">
        <v>7.0000000000000007E-2</v>
      </c>
      <c r="D594" s="16"/>
      <c r="E594" s="4"/>
      <c r="BE594" s="15"/>
    </row>
    <row r="595" spans="1:57" x14ac:dyDescent="0.3">
      <c r="A595" s="20">
        <v>0.56999999999999995</v>
      </c>
      <c r="B595" s="17">
        <v>47</v>
      </c>
      <c r="C595" s="16">
        <v>7.0000000000000007E-2</v>
      </c>
      <c r="D595" s="16"/>
      <c r="E595" s="4"/>
      <c r="BE595" s="15"/>
    </row>
    <row r="596" spans="1:57" x14ac:dyDescent="0.3">
      <c r="A596" s="20">
        <v>0.56999999999999995</v>
      </c>
      <c r="B596" s="17">
        <v>48</v>
      </c>
      <c r="C596" s="16">
        <v>7.0000000000000007E-2</v>
      </c>
      <c r="D596" s="16"/>
      <c r="E596" s="4"/>
      <c r="BE596" s="15"/>
    </row>
    <row r="597" spans="1:57" x14ac:dyDescent="0.3">
      <c r="A597" s="20">
        <v>0.56999999999999995</v>
      </c>
      <c r="B597" s="17">
        <v>49</v>
      </c>
      <c r="C597" s="16">
        <v>7.0000000000000007E-2</v>
      </c>
      <c r="D597" s="16"/>
      <c r="E597" s="4"/>
      <c r="BE597" s="15"/>
    </row>
    <row r="598" spans="1:57" x14ac:dyDescent="0.3">
      <c r="A598" s="20">
        <v>0.56999999999999995</v>
      </c>
      <c r="B598" s="17">
        <v>50</v>
      </c>
      <c r="C598" s="16">
        <v>7.0000000000000007E-2</v>
      </c>
      <c r="D598" s="16"/>
      <c r="E598" s="4"/>
      <c r="BE598" s="15"/>
    </row>
    <row r="599" spans="1:57" x14ac:dyDescent="0.3">
      <c r="A599" s="20">
        <v>0.56999999999999995</v>
      </c>
      <c r="B599" s="17">
        <v>51</v>
      </c>
      <c r="C599" s="16">
        <v>7.0000000000000007E-2</v>
      </c>
      <c r="D599" s="16"/>
      <c r="E599" s="4"/>
      <c r="BE599" s="15"/>
    </row>
    <row r="600" spans="1:57" x14ac:dyDescent="0.3">
      <c r="A600" s="20">
        <v>0.56999999999999995</v>
      </c>
      <c r="B600" s="17">
        <v>52</v>
      </c>
      <c r="C600" s="16">
        <v>7.0000000000000007E-2</v>
      </c>
      <c r="D600" s="16"/>
      <c r="E600" s="4"/>
      <c r="BE600" s="15"/>
    </row>
    <row r="601" spans="1:57" x14ac:dyDescent="0.3">
      <c r="A601" s="20">
        <v>0.56999999999999995</v>
      </c>
      <c r="B601" s="17">
        <v>53</v>
      </c>
      <c r="C601" s="16">
        <v>7.7799999999999994E-2</v>
      </c>
      <c r="D601" s="16"/>
      <c r="E601" s="4"/>
      <c r="BE601" s="15"/>
    </row>
    <row r="602" spans="1:57" x14ac:dyDescent="0.3">
      <c r="A602" s="20">
        <v>0.56999999999999995</v>
      </c>
      <c r="B602" s="17">
        <v>54</v>
      </c>
      <c r="C602" s="16">
        <v>0.08</v>
      </c>
      <c r="D602" s="16"/>
      <c r="E602" s="4"/>
      <c r="BE602" s="15"/>
    </row>
    <row r="603" spans="1:57" x14ac:dyDescent="0.3">
      <c r="A603" s="20">
        <v>0.56999999999999995</v>
      </c>
      <c r="B603" s="17">
        <v>55</v>
      </c>
      <c r="C603" s="16">
        <v>0.08</v>
      </c>
      <c r="D603" s="16"/>
      <c r="E603" s="4"/>
      <c r="BE603" s="15"/>
    </row>
    <row r="604" spans="1:57" x14ac:dyDescent="0.3">
      <c r="A604" s="20">
        <v>0.56999999999999995</v>
      </c>
      <c r="B604" s="17">
        <v>56</v>
      </c>
      <c r="C604" s="16">
        <v>0.08</v>
      </c>
      <c r="D604" s="16"/>
      <c r="E604" s="4"/>
      <c r="BE604" s="15"/>
    </row>
    <row r="605" spans="1:57" x14ac:dyDescent="0.3">
      <c r="A605" s="20">
        <v>0.56999999999999995</v>
      </c>
      <c r="B605" s="17">
        <v>57</v>
      </c>
      <c r="C605" s="16">
        <v>8.9499999999999996E-2</v>
      </c>
      <c r="D605" s="16"/>
      <c r="E605" s="4"/>
      <c r="BE605" s="15"/>
    </row>
    <row r="606" spans="1:57" x14ac:dyDescent="0.3">
      <c r="A606" s="20">
        <v>0.56999999999999995</v>
      </c>
      <c r="B606" s="17">
        <v>58</v>
      </c>
      <c r="C606" s="16">
        <v>0.09</v>
      </c>
      <c r="D606" s="16"/>
      <c r="E606" s="4"/>
      <c r="BE606" s="15"/>
    </row>
    <row r="607" spans="1:57" x14ac:dyDescent="0.3">
      <c r="A607" s="20">
        <v>0.56999999999999995</v>
      </c>
      <c r="B607" s="17">
        <v>59</v>
      </c>
      <c r="C607" s="16">
        <v>9.3700000000000006E-2</v>
      </c>
      <c r="D607" s="16"/>
      <c r="E607" s="4"/>
      <c r="BE607" s="15"/>
    </row>
    <row r="608" spans="1:57" x14ac:dyDescent="0.3">
      <c r="A608" s="20">
        <v>0.56999999999999995</v>
      </c>
      <c r="B608" s="17">
        <v>60</v>
      </c>
      <c r="C608" s="16">
        <v>0.1</v>
      </c>
      <c r="D608" s="16"/>
      <c r="E608" s="4"/>
      <c r="BE608" s="15"/>
    </row>
    <row r="609" spans="1:57" x14ac:dyDescent="0.3">
      <c r="A609" s="20">
        <v>0.56999999999999995</v>
      </c>
      <c r="B609" s="17">
        <v>61</v>
      </c>
      <c r="C609" s="16">
        <v>0.10100000000000001</v>
      </c>
      <c r="D609" s="16"/>
      <c r="E609" s="4"/>
      <c r="BE609" s="15"/>
    </row>
    <row r="610" spans="1:57" x14ac:dyDescent="0.3">
      <c r="A610" s="20">
        <v>0.56999999999999995</v>
      </c>
      <c r="B610" s="17">
        <v>62</v>
      </c>
      <c r="C610" s="16">
        <v>0.11</v>
      </c>
      <c r="D610" s="16"/>
      <c r="E610" s="4"/>
      <c r="BE610" s="15"/>
    </row>
    <row r="611" spans="1:57" x14ac:dyDescent="0.3">
      <c r="A611" s="20">
        <v>0.56999999999999995</v>
      </c>
      <c r="B611" s="17">
        <v>63</v>
      </c>
      <c r="C611" s="16">
        <v>0.11169999999999999</v>
      </c>
      <c r="D611" s="16"/>
      <c r="E611" s="4"/>
      <c r="BE611" s="15"/>
    </row>
    <row r="612" spans="1:57" x14ac:dyDescent="0.3">
      <c r="A612" s="20">
        <v>0.56999999999999995</v>
      </c>
      <c r="B612" s="17">
        <v>64</v>
      </c>
      <c r="C612" s="16">
        <v>0.12</v>
      </c>
      <c r="D612" s="16"/>
      <c r="E612" s="4"/>
      <c r="BE612" s="15"/>
    </row>
    <row r="613" spans="1:57" x14ac:dyDescent="0.3">
      <c r="A613" s="20">
        <v>0.56999999999999995</v>
      </c>
      <c r="B613" s="17">
        <v>65</v>
      </c>
      <c r="C613" s="16">
        <v>0.12479999999999999</v>
      </c>
      <c r="D613" s="16"/>
      <c r="E613" s="4"/>
      <c r="BE613" s="15"/>
    </row>
    <row r="614" spans="1:57" x14ac:dyDescent="0.3">
      <c r="A614" s="20">
        <v>0.56999999999999995</v>
      </c>
      <c r="B614" s="17">
        <v>66</v>
      </c>
      <c r="C614" s="16">
        <v>0.13</v>
      </c>
      <c r="D614" s="16"/>
      <c r="E614" s="4"/>
      <c r="BE614" s="15"/>
    </row>
    <row r="615" spans="1:57" x14ac:dyDescent="0.3">
      <c r="A615" s="20">
        <v>0.56999999999999995</v>
      </c>
      <c r="B615" s="17">
        <v>67</v>
      </c>
      <c r="C615" s="16">
        <v>0.13980000000000001</v>
      </c>
      <c r="D615" s="16"/>
      <c r="E615" s="4"/>
      <c r="BE615" s="15"/>
    </row>
    <row r="616" spans="1:57" x14ac:dyDescent="0.3">
      <c r="A616" s="20">
        <v>0.56999999999999995</v>
      </c>
      <c r="B616" s="17">
        <v>68</v>
      </c>
      <c r="C616" s="16">
        <v>0.14599999999999999</v>
      </c>
      <c r="D616" s="16"/>
      <c r="E616" s="4"/>
      <c r="BE616" s="15"/>
    </row>
    <row r="617" spans="1:57" x14ac:dyDescent="0.3">
      <c r="A617" s="20">
        <v>0.56999999999999995</v>
      </c>
      <c r="B617" s="17">
        <v>69</v>
      </c>
      <c r="C617" s="16">
        <v>0.15329999999999999</v>
      </c>
      <c r="D617" s="16"/>
      <c r="E617" s="4"/>
      <c r="BE617" s="15"/>
    </row>
    <row r="618" spans="1:57" x14ac:dyDescent="0.3">
      <c r="A618" s="20">
        <v>0.56999999999999995</v>
      </c>
      <c r="B618" s="17">
        <v>70</v>
      </c>
      <c r="C618" s="16">
        <v>0.16120000000000001</v>
      </c>
      <c r="D618" s="16"/>
      <c r="E618" s="4"/>
      <c r="BE618" s="15"/>
    </row>
    <row r="619" spans="1:57" x14ac:dyDescent="0.3">
      <c r="A619" s="20">
        <v>0.56999999999999995</v>
      </c>
      <c r="B619" s="17">
        <v>71</v>
      </c>
      <c r="C619" s="16">
        <v>0.1704</v>
      </c>
      <c r="D619" s="16"/>
      <c r="E619" s="4"/>
      <c r="BE619" s="15"/>
    </row>
    <row r="620" spans="1:57" x14ac:dyDescent="0.3">
      <c r="A620" s="20">
        <v>0.56999999999999995</v>
      </c>
      <c r="B620" s="17">
        <v>72</v>
      </c>
      <c r="C620" s="16">
        <v>0.18</v>
      </c>
      <c r="D620" s="16"/>
      <c r="E620" s="4"/>
      <c r="BE620" s="15"/>
    </row>
    <row r="621" spans="1:57" x14ac:dyDescent="0.3">
      <c r="A621" s="20">
        <v>0.56999999999999995</v>
      </c>
      <c r="B621" s="17">
        <v>73</v>
      </c>
      <c r="C621" s="16">
        <v>0.19</v>
      </c>
      <c r="D621" s="16"/>
      <c r="E621" s="4"/>
      <c r="BE621" s="15"/>
    </row>
    <row r="622" spans="1:57" x14ac:dyDescent="0.3">
      <c r="A622" s="20">
        <v>0.56999999999999995</v>
      </c>
      <c r="B622" s="17">
        <v>74</v>
      </c>
      <c r="C622" s="16">
        <v>0.2006</v>
      </c>
      <c r="D622" s="16"/>
      <c r="E622" s="4"/>
      <c r="BE622" s="15"/>
    </row>
    <row r="623" spans="1:57" x14ac:dyDescent="0.3">
      <c r="A623" s="20">
        <v>0.56999999999999995</v>
      </c>
      <c r="B623" s="17">
        <v>75</v>
      </c>
      <c r="C623" s="16">
        <v>0.21190000000000001</v>
      </c>
      <c r="D623" s="16"/>
      <c r="E623" s="4"/>
      <c r="BE623" s="15"/>
    </row>
    <row r="624" spans="1:57" x14ac:dyDescent="0.3">
      <c r="A624" s="20">
        <v>0.56999999999999995</v>
      </c>
      <c r="B624" s="17">
        <v>76</v>
      </c>
      <c r="C624" s="16">
        <v>0.22370000000000001</v>
      </c>
      <c r="D624" s="16"/>
      <c r="E624" s="4"/>
      <c r="BE624" s="15"/>
    </row>
    <row r="625" spans="1:57" x14ac:dyDescent="0.3">
      <c r="A625" s="20">
        <v>0.56999999999999995</v>
      </c>
      <c r="B625" s="17">
        <v>77</v>
      </c>
      <c r="C625" s="16">
        <v>0.23569999999999999</v>
      </c>
      <c r="D625" s="16"/>
      <c r="E625" s="4"/>
      <c r="BE625" s="15"/>
    </row>
    <row r="626" spans="1:57" x14ac:dyDescent="0.3">
      <c r="A626" s="20">
        <v>0.56999999999999995</v>
      </c>
      <c r="B626" s="17">
        <v>78</v>
      </c>
      <c r="C626" s="16">
        <v>0.24840000000000001</v>
      </c>
      <c r="D626" s="16"/>
      <c r="E626" s="4"/>
      <c r="BE626" s="15"/>
    </row>
    <row r="627" spans="1:57" x14ac:dyDescent="0.3">
      <c r="A627" s="20">
        <v>0.56999999999999995</v>
      </c>
      <c r="B627" s="17">
        <v>79</v>
      </c>
      <c r="C627" s="16">
        <v>0.26329999999999998</v>
      </c>
      <c r="D627" s="16"/>
      <c r="E627" s="4"/>
      <c r="BE627" s="15"/>
    </row>
    <row r="628" spans="1:57" x14ac:dyDescent="0.3">
      <c r="A628" s="20">
        <v>0.56999999999999995</v>
      </c>
      <c r="B628" s="17">
        <v>80</v>
      </c>
      <c r="C628" s="16">
        <v>0.27660000000000001</v>
      </c>
      <c r="D628" s="16"/>
      <c r="E628" s="4"/>
      <c r="BE628" s="15"/>
    </row>
    <row r="629" spans="1:57" x14ac:dyDescent="0.3">
      <c r="A629" s="20">
        <v>0.56999999999999995</v>
      </c>
      <c r="B629" s="17">
        <v>81</v>
      </c>
      <c r="C629" s="16">
        <v>0.29330000000000001</v>
      </c>
      <c r="D629" s="16"/>
      <c r="E629" s="4"/>
      <c r="BE629" s="15"/>
    </row>
    <row r="630" spans="1:57" x14ac:dyDescent="0.3">
      <c r="A630" s="20">
        <v>0.56999999999999995</v>
      </c>
      <c r="B630" s="17">
        <v>82</v>
      </c>
      <c r="C630" s="16">
        <v>0.30880000000000002</v>
      </c>
      <c r="D630" s="16"/>
      <c r="E630" s="4"/>
      <c r="BE630" s="15"/>
    </row>
    <row r="631" spans="1:57" x14ac:dyDescent="0.3">
      <c r="A631" s="20">
        <v>0.56999999999999995</v>
      </c>
      <c r="B631" s="17">
        <v>83</v>
      </c>
      <c r="C631" s="16">
        <v>0.32550000000000001</v>
      </c>
      <c r="D631" s="16"/>
      <c r="E631" s="4"/>
      <c r="BE631" s="15"/>
    </row>
    <row r="632" spans="1:57" x14ac:dyDescent="0.3">
      <c r="A632" s="20">
        <v>0.56999999999999995</v>
      </c>
      <c r="B632" s="17">
        <v>84</v>
      </c>
      <c r="C632" s="16">
        <v>0.34439999999999998</v>
      </c>
      <c r="D632" s="16"/>
      <c r="E632" s="4"/>
      <c r="BE632" s="15"/>
    </row>
    <row r="633" spans="1:57" x14ac:dyDescent="0.3">
      <c r="A633" s="20">
        <v>0.56999999999999995</v>
      </c>
      <c r="B633" s="17">
        <v>85</v>
      </c>
      <c r="C633" s="16">
        <v>0.36299999999999999</v>
      </c>
      <c r="D633" s="16"/>
      <c r="E633" s="4"/>
      <c r="BE633" s="15"/>
    </row>
    <row r="634" spans="1:57" x14ac:dyDescent="0.3">
      <c r="A634" s="20">
        <v>0.56999999999999995</v>
      </c>
      <c r="B634" s="17">
        <v>86</v>
      </c>
      <c r="C634" s="16">
        <v>0.3826</v>
      </c>
      <c r="D634" s="16"/>
      <c r="E634" s="4"/>
      <c r="BE634" s="15"/>
    </row>
    <row r="635" spans="1:57" x14ac:dyDescent="0.3">
      <c r="A635" s="20">
        <v>0.56999999999999995</v>
      </c>
      <c r="B635" s="17">
        <v>87</v>
      </c>
      <c r="C635" s="16">
        <v>0.4032</v>
      </c>
      <c r="D635" s="16"/>
      <c r="E635" s="4"/>
      <c r="BE635" s="15"/>
    </row>
    <row r="636" spans="1:57" x14ac:dyDescent="0.3">
      <c r="A636" s="20">
        <v>0.56999999999999995</v>
      </c>
      <c r="B636" s="17">
        <v>88</v>
      </c>
      <c r="C636" s="16">
        <v>0.4264</v>
      </c>
      <c r="D636" s="16"/>
      <c r="E636" s="4"/>
      <c r="BE636" s="15"/>
    </row>
    <row r="637" spans="1:57" x14ac:dyDescent="0.3">
      <c r="A637" s="20">
        <v>0.56999999999999995</v>
      </c>
      <c r="B637" s="17">
        <v>89</v>
      </c>
      <c r="C637" s="16">
        <v>0.4496</v>
      </c>
      <c r="D637" s="16"/>
      <c r="E637" s="4"/>
      <c r="BE637" s="15"/>
    </row>
    <row r="638" spans="1:57" x14ac:dyDescent="0.3">
      <c r="A638" s="20">
        <v>0.56999999999999995</v>
      </c>
      <c r="B638" s="17">
        <v>90</v>
      </c>
      <c r="C638" s="16">
        <v>0.46750000000000003</v>
      </c>
      <c r="D638" s="16"/>
      <c r="E638" s="4"/>
      <c r="BE638" s="15"/>
    </row>
    <row r="639" spans="1:57" x14ac:dyDescent="0.3">
      <c r="A639" s="20">
        <v>0.57999999999999996</v>
      </c>
      <c r="B639" s="17">
        <v>0</v>
      </c>
      <c r="C639" s="16">
        <v>0.435</v>
      </c>
      <c r="D639" s="16"/>
      <c r="E639" s="4"/>
      <c r="BE639" s="15"/>
    </row>
    <row r="640" spans="1:57" x14ac:dyDescent="0.3">
      <c r="A640" s="20">
        <v>0.57999999999999996</v>
      </c>
      <c r="B640" s="17">
        <v>1</v>
      </c>
      <c r="C640" s="16">
        <v>0.41749999999999998</v>
      </c>
      <c r="D640" s="16"/>
      <c r="E640" s="4"/>
      <c r="BE640" s="15"/>
    </row>
    <row r="641" spans="1:57" x14ac:dyDescent="0.3">
      <c r="A641" s="20">
        <v>0.57999999999999996</v>
      </c>
      <c r="B641" s="17">
        <v>2</v>
      </c>
      <c r="C641" s="16">
        <v>0.39369999999999999</v>
      </c>
      <c r="D641" s="16"/>
      <c r="E641" s="4"/>
      <c r="BE641" s="15"/>
    </row>
    <row r="642" spans="1:57" x14ac:dyDescent="0.3">
      <c r="A642" s="20">
        <v>0.57999999999999996</v>
      </c>
      <c r="B642" s="17">
        <v>3</v>
      </c>
      <c r="C642" s="16">
        <v>0.37140000000000001</v>
      </c>
      <c r="D642" s="16"/>
      <c r="E642" s="4"/>
      <c r="BE642" s="15"/>
    </row>
    <row r="643" spans="1:57" x14ac:dyDescent="0.3">
      <c r="A643" s="20">
        <v>0.57999999999999996</v>
      </c>
      <c r="B643" s="17">
        <v>4</v>
      </c>
      <c r="C643" s="16">
        <v>0.35110000000000002</v>
      </c>
      <c r="D643" s="16"/>
      <c r="E643" s="4"/>
      <c r="BE643" s="15"/>
    </row>
    <row r="644" spans="1:57" x14ac:dyDescent="0.3">
      <c r="A644" s="20">
        <v>0.57999999999999996</v>
      </c>
      <c r="B644" s="17">
        <v>5</v>
      </c>
      <c r="C644" s="16">
        <v>0.33160000000000001</v>
      </c>
      <c r="D644" s="16"/>
      <c r="E644" s="4"/>
      <c r="BE644" s="15"/>
    </row>
    <row r="645" spans="1:57" x14ac:dyDescent="0.3">
      <c r="A645" s="20">
        <v>0.57999999999999996</v>
      </c>
      <c r="B645" s="17">
        <v>6</v>
      </c>
      <c r="C645" s="16">
        <v>0.31359999999999999</v>
      </c>
      <c r="D645" s="16"/>
      <c r="E645" s="4"/>
      <c r="BE645" s="15"/>
    </row>
    <row r="646" spans="1:57" x14ac:dyDescent="0.3">
      <c r="A646" s="20">
        <v>0.57999999999999996</v>
      </c>
      <c r="B646" s="17">
        <v>7</v>
      </c>
      <c r="C646" s="16">
        <v>0.29530000000000001</v>
      </c>
      <c r="D646" s="16"/>
      <c r="E646" s="4"/>
      <c r="BE646" s="15"/>
    </row>
    <row r="647" spans="1:57" x14ac:dyDescent="0.3">
      <c r="A647" s="20">
        <v>0.57999999999999996</v>
      </c>
      <c r="B647" s="17">
        <v>8</v>
      </c>
      <c r="C647" s="16">
        <v>0.2787</v>
      </c>
      <c r="D647" s="16"/>
      <c r="E647" s="4"/>
      <c r="BE647" s="15"/>
    </row>
    <row r="648" spans="1:57" x14ac:dyDescent="0.3">
      <c r="A648" s="20">
        <v>0.57999999999999996</v>
      </c>
      <c r="B648" s="17">
        <v>9</v>
      </c>
      <c r="C648" s="16">
        <v>0.26419999999999999</v>
      </c>
      <c r="D648" s="16"/>
      <c r="E648" s="4"/>
      <c r="BE648" s="15"/>
    </row>
    <row r="649" spans="1:57" x14ac:dyDescent="0.3">
      <c r="A649" s="20">
        <v>0.57999999999999996</v>
      </c>
      <c r="B649" s="17">
        <v>10</v>
      </c>
      <c r="C649" s="16">
        <v>0.24809999999999999</v>
      </c>
      <c r="D649" s="16"/>
      <c r="E649" s="4"/>
      <c r="BE649" s="15"/>
    </row>
    <row r="650" spans="1:57" x14ac:dyDescent="0.3">
      <c r="A650" s="20">
        <v>0.57999999999999996</v>
      </c>
      <c r="B650" s="17">
        <v>11</v>
      </c>
      <c r="C650" s="16">
        <v>0.2346</v>
      </c>
      <c r="D650" s="16"/>
      <c r="E650" s="4"/>
      <c r="BE650" s="15"/>
    </row>
    <row r="651" spans="1:57" x14ac:dyDescent="0.3">
      <c r="A651" s="20">
        <v>0.57999999999999996</v>
      </c>
      <c r="B651" s="17">
        <v>12</v>
      </c>
      <c r="C651" s="16">
        <v>0.222</v>
      </c>
      <c r="D651" s="16"/>
      <c r="E651" s="4"/>
      <c r="BE651" s="15"/>
    </row>
    <row r="652" spans="1:57" x14ac:dyDescent="0.3">
      <c r="A652" s="20">
        <v>0.57999999999999996</v>
      </c>
      <c r="B652" s="17">
        <v>13</v>
      </c>
      <c r="C652" s="16">
        <v>0.2082</v>
      </c>
      <c r="D652" s="16"/>
      <c r="E652" s="4"/>
      <c r="BE652" s="15"/>
    </row>
    <row r="653" spans="1:57" x14ac:dyDescent="0.3">
      <c r="A653" s="20">
        <v>0.57999999999999996</v>
      </c>
      <c r="B653" s="17">
        <v>14</v>
      </c>
      <c r="C653" s="16">
        <v>0.19650000000000001</v>
      </c>
      <c r="D653" s="16"/>
      <c r="E653" s="4"/>
      <c r="BE653" s="15"/>
    </row>
    <row r="654" spans="1:57" x14ac:dyDescent="0.3">
      <c r="A654" s="20">
        <v>0.57999999999999996</v>
      </c>
      <c r="B654" s="17">
        <v>15</v>
      </c>
      <c r="C654" s="16">
        <v>0.18540000000000001</v>
      </c>
      <c r="D654" s="16"/>
      <c r="E654" s="4"/>
      <c r="BE654" s="15"/>
    </row>
    <row r="655" spans="1:57" x14ac:dyDescent="0.3">
      <c r="A655" s="20">
        <v>0.57999999999999996</v>
      </c>
      <c r="B655" s="17">
        <v>16</v>
      </c>
      <c r="C655" s="16">
        <v>0.1749</v>
      </c>
      <c r="D655" s="16"/>
      <c r="E655" s="4"/>
      <c r="BE655" s="15"/>
    </row>
    <row r="656" spans="1:57" x14ac:dyDescent="0.3">
      <c r="A656" s="20">
        <v>0.57999999999999996</v>
      </c>
      <c r="B656" s="17">
        <v>17</v>
      </c>
      <c r="C656" s="16">
        <v>0.1653</v>
      </c>
      <c r="D656" s="16"/>
      <c r="E656" s="4"/>
      <c r="BE656" s="15"/>
    </row>
    <row r="657" spans="1:57" x14ac:dyDescent="0.3">
      <c r="A657" s="20">
        <v>0.57999999999999996</v>
      </c>
      <c r="B657" s="17">
        <v>18</v>
      </c>
      <c r="C657" s="16">
        <v>0.156</v>
      </c>
      <c r="D657" s="16"/>
      <c r="E657" s="4"/>
      <c r="BE657" s="15"/>
    </row>
    <row r="658" spans="1:57" x14ac:dyDescent="0.3">
      <c r="A658" s="20">
        <v>0.57999999999999996</v>
      </c>
      <c r="B658" s="17">
        <v>19</v>
      </c>
      <c r="C658" s="16">
        <v>0.1469</v>
      </c>
      <c r="D658" s="16"/>
      <c r="E658" s="4"/>
      <c r="BE658" s="15"/>
    </row>
    <row r="659" spans="1:57" x14ac:dyDescent="0.3">
      <c r="A659" s="20">
        <v>0.57999999999999996</v>
      </c>
      <c r="B659" s="17">
        <v>20</v>
      </c>
      <c r="C659" s="16">
        <v>0.13930000000000001</v>
      </c>
      <c r="D659" s="16"/>
      <c r="E659" s="4"/>
      <c r="BE659" s="15"/>
    </row>
    <row r="660" spans="1:57" x14ac:dyDescent="0.3">
      <c r="A660" s="20">
        <v>0.57999999999999996</v>
      </c>
      <c r="B660" s="17">
        <v>21</v>
      </c>
      <c r="C660" s="16">
        <v>0.13</v>
      </c>
      <c r="D660" s="16"/>
      <c r="E660" s="4"/>
      <c r="BE660" s="15"/>
    </row>
    <row r="661" spans="1:57" x14ac:dyDescent="0.3">
      <c r="A661" s="20">
        <v>0.57999999999999996</v>
      </c>
      <c r="B661" s="17">
        <v>22</v>
      </c>
      <c r="C661" s="16">
        <v>0.12239999999999999</v>
      </c>
      <c r="D661" s="16"/>
      <c r="E661" s="4"/>
      <c r="BE661" s="15"/>
    </row>
    <row r="662" spans="1:57" x14ac:dyDescent="0.3">
      <c r="A662" s="20">
        <v>0.57999999999999996</v>
      </c>
      <c r="B662" s="17">
        <v>23</v>
      </c>
      <c r="C662" s="16">
        <v>0.1164</v>
      </c>
      <c r="D662" s="16"/>
      <c r="E662" s="4"/>
      <c r="BE662" s="15"/>
    </row>
    <row r="663" spans="1:57" x14ac:dyDescent="0.3">
      <c r="A663" s="20">
        <v>0.57999999999999996</v>
      </c>
      <c r="B663" s="17">
        <v>24</v>
      </c>
      <c r="C663" s="16">
        <v>0.11</v>
      </c>
      <c r="D663" s="16"/>
      <c r="E663" s="4"/>
      <c r="BE663" s="15"/>
    </row>
    <row r="664" spans="1:57" x14ac:dyDescent="0.3">
      <c r="A664" s="20">
        <v>0.57999999999999996</v>
      </c>
      <c r="B664" s="17">
        <v>25</v>
      </c>
      <c r="C664" s="16">
        <v>0.10249999999999999</v>
      </c>
      <c r="D664" s="16"/>
      <c r="E664" s="4"/>
      <c r="BE664" s="15"/>
    </row>
    <row r="665" spans="1:57" x14ac:dyDescent="0.3">
      <c r="A665" s="20">
        <v>0.57999999999999996</v>
      </c>
      <c r="B665" s="17">
        <v>26</v>
      </c>
      <c r="C665" s="16">
        <v>0.1</v>
      </c>
      <c r="D665" s="16"/>
      <c r="E665" s="4"/>
      <c r="BE665" s="15"/>
    </row>
    <row r="666" spans="1:57" x14ac:dyDescent="0.3">
      <c r="A666" s="20">
        <v>0.57999999999999996</v>
      </c>
      <c r="B666" s="17">
        <v>27</v>
      </c>
      <c r="C666" s="16">
        <v>9.0499999999999997E-2</v>
      </c>
      <c r="D666" s="16"/>
      <c r="E666" s="4"/>
      <c r="BE666" s="15"/>
    </row>
    <row r="667" spans="1:57" x14ac:dyDescent="0.3">
      <c r="A667" s="20">
        <v>0.57999999999999996</v>
      </c>
      <c r="B667" s="17">
        <v>28</v>
      </c>
      <c r="C667" s="16">
        <v>0.09</v>
      </c>
      <c r="D667" s="16"/>
      <c r="E667" s="4"/>
      <c r="BE667" s="15"/>
    </row>
    <row r="668" spans="1:57" x14ac:dyDescent="0.3">
      <c r="A668" s="20">
        <v>0.57999999999999996</v>
      </c>
      <c r="B668" s="17">
        <v>29</v>
      </c>
      <c r="C668" s="16">
        <v>8.0299999999999996E-2</v>
      </c>
      <c r="D668" s="16"/>
      <c r="E668" s="4"/>
      <c r="BE668" s="15"/>
    </row>
    <row r="669" spans="1:57" x14ac:dyDescent="0.3">
      <c r="A669" s="20">
        <v>0.57999999999999996</v>
      </c>
      <c r="B669" s="17">
        <v>30</v>
      </c>
      <c r="C669" s="16">
        <v>0.08</v>
      </c>
      <c r="D669" s="16"/>
      <c r="E669" s="4"/>
      <c r="BE669" s="15"/>
    </row>
    <row r="670" spans="1:57" x14ac:dyDescent="0.3">
      <c r="A670" s="20">
        <v>0.57999999999999996</v>
      </c>
      <c r="B670" s="17">
        <v>31</v>
      </c>
      <c r="C670" s="16">
        <v>7.3700000000000002E-2</v>
      </c>
      <c r="D670" s="16"/>
      <c r="E670" s="4"/>
      <c r="BE670" s="15"/>
    </row>
    <row r="671" spans="1:57" x14ac:dyDescent="0.3">
      <c r="A671" s="20">
        <v>0.57999999999999996</v>
      </c>
      <c r="B671" s="17">
        <v>32</v>
      </c>
      <c r="C671" s="16">
        <v>7.0000000000000007E-2</v>
      </c>
      <c r="D671" s="16"/>
      <c r="E671" s="4"/>
      <c r="BE671" s="15"/>
    </row>
    <row r="672" spans="1:57" x14ac:dyDescent="0.3">
      <c r="A672" s="20">
        <v>0.57999999999999996</v>
      </c>
      <c r="B672" s="17">
        <v>33</v>
      </c>
      <c r="C672" s="16">
        <v>7.0000000000000007E-2</v>
      </c>
      <c r="D672" s="16"/>
      <c r="E672" s="4"/>
      <c r="BE672" s="15"/>
    </row>
    <row r="673" spans="1:57" x14ac:dyDescent="0.3">
      <c r="A673" s="20">
        <v>0.57999999999999996</v>
      </c>
      <c r="B673" s="17">
        <v>34</v>
      </c>
      <c r="C673" s="16">
        <v>6.4100000000000004E-2</v>
      </c>
      <c r="D673" s="16"/>
      <c r="E673" s="4"/>
      <c r="BE673" s="15"/>
    </row>
    <row r="674" spans="1:57" x14ac:dyDescent="0.3">
      <c r="A674" s="20">
        <v>0.57999999999999996</v>
      </c>
      <c r="B674" s="17">
        <v>35</v>
      </c>
      <c r="C674" s="16">
        <v>0.06</v>
      </c>
      <c r="D674" s="16"/>
      <c r="E674" s="4"/>
      <c r="BE674" s="15"/>
    </row>
    <row r="675" spans="1:57" x14ac:dyDescent="0.3">
      <c r="A675" s="20">
        <v>0.57999999999999996</v>
      </c>
      <c r="B675" s="17">
        <v>36</v>
      </c>
      <c r="C675" s="16">
        <v>0.06</v>
      </c>
      <c r="D675" s="16"/>
      <c r="E675" s="4"/>
      <c r="BE675" s="15"/>
    </row>
    <row r="676" spans="1:57" x14ac:dyDescent="0.3">
      <c r="A676" s="20">
        <v>0.57999999999999996</v>
      </c>
      <c r="B676" s="17">
        <v>37</v>
      </c>
      <c r="C676" s="16">
        <v>0.06</v>
      </c>
      <c r="D676" s="16"/>
      <c r="E676" s="4"/>
      <c r="BE676" s="15"/>
    </row>
    <row r="677" spans="1:57" x14ac:dyDescent="0.3">
      <c r="A677" s="20">
        <v>0.57999999999999996</v>
      </c>
      <c r="B677" s="17">
        <v>38</v>
      </c>
      <c r="C677" s="16">
        <v>5.8599999999999999E-2</v>
      </c>
      <c r="D677" s="16"/>
      <c r="E677" s="4"/>
      <c r="BE677" s="15"/>
    </row>
    <row r="678" spans="1:57" x14ac:dyDescent="0.3">
      <c r="A678" s="20">
        <v>0.57999999999999996</v>
      </c>
      <c r="B678" s="17">
        <v>39</v>
      </c>
      <c r="C678" s="16">
        <v>0.05</v>
      </c>
      <c r="D678" s="16"/>
      <c r="E678" s="4"/>
      <c r="BE678" s="15"/>
    </row>
    <row r="679" spans="1:57" x14ac:dyDescent="0.3">
      <c r="A679" s="20">
        <v>0.57999999999999996</v>
      </c>
      <c r="B679" s="17">
        <v>40</v>
      </c>
      <c r="C679" s="16">
        <v>0.05</v>
      </c>
      <c r="D679" s="16"/>
      <c r="E679" s="4"/>
      <c r="BE679" s="15"/>
    </row>
    <row r="680" spans="1:57" x14ac:dyDescent="0.3">
      <c r="A680" s="20">
        <v>0.57999999999999996</v>
      </c>
      <c r="B680" s="17">
        <v>41</v>
      </c>
      <c r="C680" s="16">
        <v>0.05</v>
      </c>
      <c r="D680" s="16"/>
      <c r="E680" s="4"/>
      <c r="BE680" s="15"/>
    </row>
    <row r="681" spans="1:57" x14ac:dyDescent="0.3">
      <c r="A681" s="20">
        <v>0.57999999999999996</v>
      </c>
      <c r="B681" s="17">
        <v>42</v>
      </c>
      <c r="C681" s="16">
        <v>0.05</v>
      </c>
      <c r="D681" s="16"/>
      <c r="E681" s="4"/>
      <c r="BE681" s="15"/>
    </row>
    <row r="682" spans="1:57" x14ac:dyDescent="0.3">
      <c r="A682" s="20">
        <v>0.57999999999999996</v>
      </c>
      <c r="B682" s="17">
        <v>43</v>
      </c>
      <c r="C682" s="16">
        <v>0.05</v>
      </c>
      <c r="D682" s="16"/>
      <c r="E682" s="4"/>
      <c r="BE682" s="15"/>
    </row>
    <row r="683" spans="1:57" x14ac:dyDescent="0.3">
      <c r="A683" s="20">
        <v>0.57999999999999996</v>
      </c>
      <c r="B683" s="17">
        <v>44</v>
      </c>
      <c r="C683" s="16">
        <v>0.05</v>
      </c>
      <c r="D683" s="16"/>
      <c r="E683" s="4"/>
      <c r="BE683" s="15"/>
    </row>
    <row r="684" spans="1:57" x14ac:dyDescent="0.3">
      <c r="A684" s="20">
        <v>0.57999999999999996</v>
      </c>
      <c r="B684" s="17">
        <v>45</v>
      </c>
      <c r="C684" s="16">
        <v>0.05</v>
      </c>
      <c r="D684" s="16"/>
      <c r="E684" s="4"/>
      <c r="BE684" s="15"/>
    </row>
    <row r="685" spans="1:57" x14ac:dyDescent="0.3">
      <c r="A685" s="20">
        <v>0.57999999999999996</v>
      </c>
      <c r="B685" s="17">
        <v>46</v>
      </c>
      <c r="C685" s="16">
        <v>0.05</v>
      </c>
      <c r="D685" s="16"/>
      <c r="E685" s="4"/>
      <c r="BE685" s="15"/>
    </row>
    <row r="686" spans="1:57" x14ac:dyDescent="0.3">
      <c r="A686" s="20">
        <v>0.57999999999999996</v>
      </c>
      <c r="B686" s="17">
        <v>47</v>
      </c>
      <c r="C686" s="16">
        <v>0.05</v>
      </c>
      <c r="D686" s="16"/>
      <c r="E686" s="4"/>
      <c r="BE686" s="15"/>
    </row>
    <row r="687" spans="1:57" x14ac:dyDescent="0.3">
      <c r="A687" s="20">
        <v>0.57999999999999996</v>
      </c>
      <c r="B687" s="17">
        <v>48</v>
      </c>
      <c r="C687" s="16">
        <v>0.05</v>
      </c>
      <c r="D687" s="16"/>
      <c r="E687" s="4"/>
      <c r="BE687" s="15"/>
    </row>
    <row r="688" spans="1:57" x14ac:dyDescent="0.3">
      <c r="A688" s="20">
        <v>0.57999999999999996</v>
      </c>
      <c r="B688" s="17">
        <v>49</v>
      </c>
      <c r="C688" s="16">
        <v>0.05</v>
      </c>
      <c r="D688" s="16"/>
      <c r="E688" s="4"/>
      <c r="BE688" s="15"/>
    </row>
    <row r="689" spans="1:57" x14ac:dyDescent="0.3">
      <c r="A689" s="20">
        <v>0.57999999999999996</v>
      </c>
      <c r="B689" s="17">
        <v>50</v>
      </c>
      <c r="C689" s="16">
        <v>0.05</v>
      </c>
      <c r="D689" s="16"/>
      <c r="E689" s="4"/>
      <c r="BE689" s="15"/>
    </row>
    <row r="690" spans="1:57" x14ac:dyDescent="0.3">
      <c r="A690" s="20">
        <v>0.57999999999999996</v>
      </c>
      <c r="B690" s="17">
        <v>51</v>
      </c>
      <c r="C690" s="16">
        <v>0.05</v>
      </c>
      <c r="D690" s="16"/>
      <c r="E690" s="4"/>
      <c r="BE690" s="15"/>
    </row>
    <row r="691" spans="1:57" x14ac:dyDescent="0.3">
      <c r="A691" s="20">
        <v>0.57999999999999996</v>
      </c>
      <c r="B691" s="17">
        <v>52</v>
      </c>
      <c r="C691" s="16">
        <v>5.5800000000000002E-2</v>
      </c>
      <c r="D691" s="16"/>
      <c r="E691" s="4"/>
      <c r="BE691" s="15"/>
    </row>
    <row r="692" spans="1:57" x14ac:dyDescent="0.3">
      <c r="A692" s="20">
        <v>0.57999999999999996</v>
      </c>
      <c r="B692" s="17">
        <v>53</v>
      </c>
      <c r="C692" s="16">
        <v>0.06</v>
      </c>
      <c r="D692" s="16"/>
      <c r="E692" s="4"/>
      <c r="BE692" s="15"/>
    </row>
    <row r="693" spans="1:57" x14ac:dyDescent="0.3">
      <c r="A693" s="20">
        <v>0.57999999999999996</v>
      </c>
      <c r="B693" s="17">
        <v>54</v>
      </c>
      <c r="C693" s="16">
        <v>0.06</v>
      </c>
      <c r="D693" s="16"/>
      <c r="E693" s="4"/>
      <c r="BE693" s="15"/>
    </row>
    <row r="694" spans="1:57" x14ac:dyDescent="0.3">
      <c r="A694" s="20">
        <v>0.57999999999999996</v>
      </c>
      <c r="B694" s="17">
        <v>55</v>
      </c>
      <c r="C694" s="16">
        <v>0.06</v>
      </c>
      <c r="D694" s="16"/>
      <c r="E694" s="4"/>
      <c r="BE694" s="15"/>
    </row>
    <row r="695" spans="1:57" x14ac:dyDescent="0.3">
      <c r="A695" s="20">
        <v>0.57999999999999996</v>
      </c>
      <c r="B695" s="17">
        <v>56</v>
      </c>
      <c r="C695" s="16">
        <v>6.2199999999999998E-2</v>
      </c>
      <c r="D695" s="16"/>
      <c r="E695" s="4"/>
      <c r="BE695" s="15"/>
    </row>
    <row r="696" spans="1:57" x14ac:dyDescent="0.3">
      <c r="A696" s="20">
        <v>0.57999999999999996</v>
      </c>
      <c r="B696" s="17">
        <v>57</v>
      </c>
      <c r="C696" s="16">
        <v>7.0000000000000007E-2</v>
      </c>
      <c r="D696" s="16"/>
      <c r="E696" s="4"/>
      <c r="BE696" s="15"/>
    </row>
    <row r="697" spans="1:57" x14ac:dyDescent="0.3">
      <c r="A697" s="20">
        <v>0.57999999999999996</v>
      </c>
      <c r="B697" s="17">
        <v>58</v>
      </c>
      <c r="C697" s="16">
        <v>7.0000000000000007E-2</v>
      </c>
      <c r="D697" s="16"/>
      <c r="E697" s="4"/>
      <c r="BE697" s="15"/>
    </row>
    <row r="698" spans="1:57" x14ac:dyDescent="0.3">
      <c r="A698" s="20">
        <v>0.57999999999999996</v>
      </c>
      <c r="B698" s="17">
        <v>59</v>
      </c>
      <c r="C698" s="16">
        <v>7.3700000000000002E-2</v>
      </c>
      <c r="D698" s="16"/>
      <c r="E698" s="4"/>
      <c r="BE698" s="15"/>
    </row>
    <row r="699" spans="1:57" x14ac:dyDescent="0.3">
      <c r="A699" s="20">
        <v>0.57999999999999996</v>
      </c>
      <c r="B699" s="17">
        <v>60</v>
      </c>
      <c r="C699" s="16">
        <v>0.08</v>
      </c>
      <c r="D699" s="16"/>
      <c r="E699" s="4"/>
      <c r="BE699" s="15"/>
    </row>
    <row r="700" spans="1:57" x14ac:dyDescent="0.3">
      <c r="A700" s="20">
        <v>0.57999999999999996</v>
      </c>
      <c r="B700" s="17">
        <v>61</v>
      </c>
      <c r="C700" s="16">
        <v>0.08</v>
      </c>
      <c r="D700" s="16"/>
      <c r="E700" s="4"/>
      <c r="BE700" s="15"/>
    </row>
    <row r="701" spans="1:57" x14ac:dyDescent="0.3">
      <c r="A701" s="20">
        <v>0.57999999999999996</v>
      </c>
      <c r="B701" s="17">
        <v>62</v>
      </c>
      <c r="C701" s="16">
        <v>8.9499999999999996E-2</v>
      </c>
      <c r="D701" s="16"/>
      <c r="E701" s="4"/>
      <c r="BE701" s="15"/>
    </row>
    <row r="702" spans="1:57" x14ac:dyDescent="0.3">
      <c r="A702" s="20">
        <v>0.57999999999999996</v>
      </c>
      <c r="B702" s="17">
        <v>63</v>
      </c>
      <c r="C702" s="16">
        <v>0.09</v>
      </c>
      <c r="D702" s="16"/>
      <c r="E702" s="4"/>
      <c r="BE702" s="15"/>
    </row>
    <row r="703" spans="1:57" x14ac:dyDescent="0.3">
      <c r="A703" s="20">
        <v>0.57999999999999996</v>
      </c>
      <c r="B703" s="17">
        <v>64</v>
      </c>
      <c r="C703" s="16">
        <v>9.9500000000000005E-2</v>
      </c>
      <c r="D703" s="16"/>
      <c r="E703" s="4"/>
      <c r="BE703" s="15"/>
    </row>
    <row r="704" spans="1:57" x14ac:dyDescent="0.3">
      <c r="A704" s="20">
        <v>0.57999999999999996</v>
      </c>
      <c r="B704" s="17">
        <v>65</v>
      </c>
      <c r="C704" s="16">
        <v>0.10199999999999999</v>
      </c>
      <c r="D704" s="16"/>
      <c r="E704" s="4"/>
      <c r="BE704" s="15"/>
    </row>
    <row r="705" spans="1:57" x14ac:dyDescent="0.3">
      <c r="A705" s="20">
        <v>0.57999999999999996</v>
      </c>
      <c r="B705" s="17">
        <v>66</v>
      </c>
      <c r="C705" s="16">
        <v>0.11</v>
      </c>
      <c r="D705" s="16"/>
      <c r="E705" s="4"/>
      <c r="BE705" s="15"/>
    </row>
    <row r="706" spans="1:57" x14ac:dyDescent="0.3">
      <c r="A706" s="20">
        <v>0.57999999999999996</v>
      </c>
      <c r="B706" s="17">
        <v>67</v>
      </c>
      <c r="C706" s="16">
        <v>0.1164</v>
      </c>
      <c r="D706" s="16"/>
      <c r="E706" s="4"/>
      <c r="BE706" s="15"/>
    </row>
    <row r="707" spans="1:57" x14ac:dyDescent="0.3">
      <c r="A707" s="20">
        <v>0.57999999999999996</v>
      </c>
      <c r="B707" s="17">
        <v>68</v>
      </c>
      <c r="C707" s="16">
        <v>0.1221</v>
      </c>
      <c r="D707" s="16"/>
      <c r="E707" s="4"/>
      <c r="BE707" s="15"/>
    </row>
    <row r="708" spans="1:57" x14ac:dyDescent="0.3">
      <c r="A708" s="20">
        <v>0.57999999999999996</v>
      </c>
      <c r="B708" s="17">
        <v>69</v>
      </c>
      <c r="C708" s="16">
        <v>0.13</v>
      </c>
      <c r="D708" s="16"/>
      <c r="E708" s="4"/>
      <c r="BE708" s="15"/>
    </row>
    <row r="709" spans="1:57" x14ac:dyDescent="0.3">
      <c r="A709" s="20">
        <v>0.57999999999999996</v>
      </c>
      <c r="B709" s="17">
        <v>70</v>
      </c>
      <c r="C709" s="16">
        <v>0.1386</v>
      </c>
      <c r="D709" s="16"/>
      <c r="E709" s="4"/>
      <c r="BE709" s="15"/>
    </row>
    <row r="710" spans="1:57" x14ac:dyDescent="0.3">
      <c r="A710" s="20">
        <v>0.57999999999999996</v>
      </c>
      <c r="B710" s="17">
        <v>71</v>
      </c>
      <c r="C710" s="16">
        <v>0.1464</v>
      </c>
      <c r="D710" s="16"/>
      <c r="E710" s="4"/>
      <c r="BE710" s="15"/>
    </row>
    <row r="711" spans="1:57" x14ac:dyDescent="0.3">
      <c r="A711" s="20">
        <v>0.57999999999999996</v>
      </c>
      <c r="B711" s="17">
        <v>72</v>
      </c>
      <c r="C711" s="16">
        <v>0.15509999999999999</v>
      </c>
      <c r="D711" s="16"/>
      <c r="E711" s="4"/>
      <c r="BE711" s="15"/>
    </row>
    <row r="712" spans="1:57" x14ac:dyDescent="0.3">
      <c r="A712" s="20">
        <v>0.57999999999999996</v>
      </c>
      <c r="B712" s="17">
        <v>73</v>
      </c>
      <c r="C712" s="16">
        <v>0.16439999999999999</v>
      </c>
      <c r="D712" s="16"/>
      <c r="E712" s="4"/>
      <c r="BE712" s="15"/>
    </row>
    <row r="713" spans="1:57" x14ac:dyDescent="0.3">
      <c r="A713" s="20">
        <v>0.57999999999999996</v>
      </c>
      <c r="B713" s="17">
        <v>74</v>
      </c>
      <c r="C713" s="16">
        <v>0.17449999999999999</v>
      </c>
      <c r="D713" s="16"/>
      <c r="E713" s="4"/>
      <c r="BE713" s="15"/>
    </row>
    <row r="714" spans="1:57" x14ac:dyDescent="0.3">
      <c r="A714" s="20">
        <v>0.57999999999999996</v>
      </c>
      <c r="B714" s="17">
        <v>75</v>
      </c>
      <c r="C714" s="16">
        <v>0.1852</v>
      </c>
      <c r="D714" s="16"/>
      <c r="E714" s="4"/>
      <c r="BE714" s="15"/>
    </row>
    <row r="715" spans="1:57" x14ac:dyDescent="0.3">
      <c r="A715" s="20">
        <v>0.57999999999999996</v>
      </c>
      <c r="B715" s="17">
        <v>76</v>
      </c>
      <c r="C715" s="16">
        <v>0.1961</v>
      </c>
      <c r="D715" s="16"/>
      <c r="E715" s="4"/>
      <c r="BE715" s="15"/>
    </row>
    <row r="716" spans="1:57" x14ac:dyDescent="0.3">
      <c r="A716" s="20">
        <v>0.57999999999999996</v>
      </c>
      <c r="B716" s="17">
        <v>77</v>
      </c>
      <c r="C716" s="16">
        <v>0.20780000000000001</v>
      </c>
      <c r="D716" s="16"/>
      <c r="E716" s="4"/>
      <c r="BE716" s="15"/>
    </row>
    <row r="717" spans="1:57" x14ac:dyDescent="0.3">
      <c r="A717" s="20">
        <v>0.57999999999999996</v>
      </c>
      <c r="B717" s="17">
        <v>78</v>
      </c>
      <c r="C717" s="16">
        <v>0.22159999999999999</v>
      </c>
      <c r="D717" s="16"/>
      <c r="E717" s="4"/>
      <c r="BE717" s="15"/>
    </row>
    <row r="718" spans="1:57" x14ac:dyDescent="0.3">
      <c r="A718" s="20">
        <v>0.57999999999999996</v>
      </c>
      <c r="B718" s="17">
        <v>79</v>
      </c>
      <c r="C718" s="16">
        <v>0.2344</v>
      </c>
      <c r="D718" s="16"/>
      <c r="E718" s="4"/>
      <c r="BE718" s="15"/>
    </row>
    <row r="719" spans="1:57" x14ac:dyDescent="0.3">
      <c r="A719" s="20">
        <v>0.57999999999999996</v>
      </c>
      <c r="B719" s="17">
        <v>80</v>
      </c>
      <c r="C719" s="16">
        <v>0.2475</v>
      </c>
      <c r="D719" s="16"/>
      <c r="E719" s="4"/>
      <c r="BE719" s="15"/>
    </row>
    <row r="720" spans="1:57" x14ac:dyDescent="0.3">
      <c r="A720" s="20">
        <v>0.57999999999999996</v>
      </c>
      <c r="B720" s="17">
        <v>81</v>
      </c>
      <c r="C720" s="16">
        <v>0.2636</v>
      </c>
      <c r="D720" s="16"/>
      <c r="E720" s="4"/>
      <c r="BE720" s="15"/>
    </row>
    <row r="721" spans="1:57" x14ac:dyDescent="0.3">
      <c r="A721" s="20">
        <v>0.57999999999999996</v>
      </c>
      <c r="B721" s="17">
        <v>82</v>
      </c>
      <c r="C721" s="16">
        <v>0.27860000000000001</v>
      </c>
      <c r="D721" s="16"/>
      <c r="E721" s="4"/>
      <c r="BE721" s="15"/>
    </row>
    <row r="722" spans="1:57" x14ac:dyDescent="0.3">
      <c r="A722" s="20">
        <v>0.57999999999999996</v>
      </c>
      <c r="B722" s="17">
        <v>83</v>
      </c>
      <c r="C722" s="16">
        <v>0.29520000000000002</v>
      </c>
      <c r="D722" s="16"/>
      <c r="E722" s="4"/>
      <c r="BE722" s="15"/>
    </row>
    <row r="723" spans="1:57" x14ac:dyDescent="0.3">
      <c r="A723" s="20">
        <v>0.57999999999999996</v>
      </c>
      <c r="B723" s="17">
        <v>84</v>
      </c>
      <c r="C723" s="16">
        <v>0.31359999999999999</v>
      </c>
      <c r="D723" s="16"/>
      <c r="E723" s="4"/>
      <c r="BE723" s="15"/>
    </row>
    <row r="724" spans="1:57" x14ac:dyDescent="0.3">
      <c r="A724" s="20">
        <v>0.57999999999999996</v>
      </c>
      <c r="B724" s="17">
        <v>85</v>
      </c>
      <c r="C724" s="16">
        <v>0.33160000000000001</v>
      </c>
      <c r="D724" s="16"/>
      <c r="E724" s="4"/>
      <c r="BE724" s="15"/>
    </row>
    <row r="725" spans="1:57" x14ac:dyDescent="0.3">
      <c r="A725" s="20">
        <v>0.57999999999999996</v>
      </c>
      <c r="B725" s="17">
        <v>86</v>
      </c>
      <c r="C725" s="16">
        <v>0.35110000000000002</v>
      </c>
      <c r="D725" s="16"/>
      <c r="E725" s="4"/>
      <c r="BE725" s="15"/>
    </row>
    <row r="726" spans="1:57" x14ac:dyDescent="0.3">
      <c r="A726" s="20">
        <v>0.57999999999999996</v>
      </c>
      <c r="B726" s="17">
        <v>87</v>
      </c>
      <c r="C726" s="16">
        <v>0.37140000000000001</v>
      </c>
      <c r="D726" s="16"/>
      <c r="E726" s="4"/>
      <c r="BE726" s="15"/>
    </row>
    <row r="727" spans="1:57" x14ac:dyDescent="0.3">
      <c r="A727" s="20">
        <v>0.57999999999999996</v>
      </c>
      <c r="B727" s="17">
        <v>88</v>
      </c>
      <c r="C727" s="16">
        <v>0.3931</v>
      </c>
      <c r="D727" s="16"/>
      <c r="E727" s="4"/>
      <c r="BE727" s="15"/>
    </row>
    <row r="728" spans="1:57" x14ac:dyDescent="0.3">
      <c r="A728" s="20">
        <v>0.57999999999999996</v>
      </c>
      <c r="B728" s="17">
        <v>89</v>
      </c>
      <c r="C728" s="16">
        <v>0.4168</v>
      </c>
      <c r="D728" s="16"/>
      <c r="E728" s="4"/>
      <c r="BE728" s="15"/>
    </row>
    <row r="729" spans="1:57" x14ac:dyDescent="0.3">
      <c r="A729" s="20">
        <v>0.57999999999999996</v>
      </c>
      <c r="B729" s="17">
        <v>90</v>
      </c>
      <c r="C729" s="16">
        <v>0.43440000000000001</v>
      </c>
      <c r="D729" s="16"/>
      <c r="E729" s="4"/>
      <c r="BE729" s="15"/>
    </row>
    <row r="730" spans="1:57" x14ac:dyDescent="0.3">
      <c r="A730" s="20">
        <v>0.59</v>
      </c>
      <c r="B730" s="17">
        <v>0</v>
      </c>
      <c r="C730" s="16">
        <v>0.40500000000000003</v>
      </c>
      <c r="D730" s="16"/>
      <c r="E730" s="4"/>
      <c r="BE730" s="15"/>
    </row>
    <row r="731" spans="1:57" x14ac:dyDescent="0.3">
      <c r="A731" s="20">
        <v>0.59</v>
      </c>
      <c r="B731" s="17">
        <v>1</v>
      </c>
      <c r="C731" s="16">
        <v>0.38769999999999999</v>
      </c>
      <c r="D731" s="16"/>
      <c r="E731" s="4"/>
      <c r="BE731" s="15"/>
    </row>
    <row r="732" spans="1:57" x14ac:dyDescent="0.3">
      <c r="A732" s="20">
        <v>0.59</v>
      </c>
      <c r="B732" s="17">
        <v>2</v>
      </c>
      <c r="C732" s="16">
        <v>0.36459999999999998</v>
      </c>
      <c r="D732" s="16"/>
      <c r="E732" s="4"/>
      <c r="BE732" s="15"/>
    </row>
    <row r="733" spans="1:57" x14ac:dyDescent="0.3">
      <c r="A733" s="20">
        <v>0.59</v>
      </c>
      <c r="B733" s="17">
        <v>3</v>
      </c>
      <c r="C733" s="16">
        <v>0.34320000000000001</v>
      </c>
      <c r="D733" s="16"/>
      <c r="E733" s="4"/>
      <c r="BE733" s="15"/>
    </row>
    <row r="734" spans="1:57" x14ac:dyDescent="0.3">
      <c r="A734" s="20">
        <v>0.59</v>
      </c>
      <c r="B734" s="17">
        <v>4</v>
      </c>
      <c r="C734" s="16">
        <v>0.32350000000000001</v>
      </c>
      <c r="D734" s="16"/>
      <c r="E734" s="4"/>
      <c r="BE734" s="15"/>
    </row>
    <row r="735" spans="1:57" x14ac:dyDescent="0.3">
      <c r="A735" s="20">
        <v>0.59</v>
      </c>
      <c r="B735" s="17">
        <v>5</v>
      </c>
      <c r="C735" s="16">
        <v>0.30480000000000002</v>
      </c>
      <c r="D735" s="16"/>
      <c r="E735" s="4"/>
      <c r="BE735" s="15"/>
    </row>
    <row r="736" spans="1:57" x14ac:dyDescent="0.3">
      <c r="A736" s="20">
        <v>0.59</v>
      </c>
      <c r="B736" s="17">
        <v>6</v>
      </c>
      <c r="C736" s="16">
        <v>0.2858</v>
      </c>
      <c r="D736" s="16"/>
      <c r="E736" s="4"/>
      <c r="BE736" s="15"/>
    </row>
    <row r="737" spans="1:57" x14ac:dyDescent="0.3">
      <c r="A737" s="20">
        <v>0.59</v>
      </c>
      <c r="B737" s="17">
        <v>7</v>
      </c>
      <c r="C737" s="16">
        <v>0.26900000000000002</v>
      </c>
      <c r="D737" s="16"/>
      <c r="E737" s="4"/>
      <c r="BE737" s="15"/>
    </row>
    <row r="738" spans="1:57" x14ac:dyDescent="0.3">
      <c r="A738" s="20">
        <v>0.59</v>
      </c>
      <c r="B738" s="17">
        <v>8</v>
      </c>
      <c r="C738" s="16">
        <v>0.25369999999999998</v>
      </c>
      <c r="D738" s="16"/>
      <c r="E738" s="4"/>
      <c r="BE738" s="15"/>
    </row>
    <row r="739" spans="1:57" x14ac:dyDescent="0.3">
      <c r="A739" s="20">
        <v>0.59</v>
      </c>
      <c r="B739" s="17">
        <v>9</v>
      </c>
      <c r="C739" s="16">
        <v>0.23760000000000001</v>
      </c>
      <c r="D739" s="16"/>
      <c r="E739" s="4"/>
      <c r="BE739" s="15"/>
    </row>
    <row r="740" spans="1:57" x14ac:dyDescent="0.3">
      <c r="A740" s="20">
        <v>0.59</v>
      </c>
      <c r="B740" s="17">
        <v>10</v>
      </c>
      <c r="C740" s="16">
        <v>0.2243</v>
      </c>
      <c r="D740" s="16"/>
      <c r="E740" s="4"/>
      <c r="BE740" s="15"/>
    </row>
    <row r="741" spans="1:57" x14ac:dyDescent="0.3">
      <c r="A741" s="20">
        <v>0.59</v>
      </c>
      <c r="B741" s="17">
        <v>11</v>
      </c>
      <c r="C741" s="16">
        <v>0.21060000000000001</v>
      </c>
      <c r="D741" s="16"/>
      <c r="E741" s="4"/>
      <c r="BE741" s="15"/>
    </row>
    <row r="742" spans="1:57" x14ac:dyDescent="0.3">
      <c r="A742" s="20">
        <v>0.59</v>
      </c>
      <c r="B742" s="17">
        <v>12</v>
      </c>
      <c r="C742" s="16">
        <v>0.1971</v>
      </c>
      <c r="D742" s="16"/>
      <c r="E742" s="4"/>
      <c r="BE742" s="15"/>
    </row>
    <row r="743" spans="1:57" x14ac:dyDescent="0.3">
      <c r="A743" s="20">
        <v>0.59</v>
      </c>
      <c r="B743" s="17">
        <v>13</v>
      </c>
      <c r="C743" s="16">
        <v>0.1855</v>
      </c>
      <c r="D743" s="16"/>
      <c r="E743" s="4"/>
      <c r="BE743" s="15"/>
    </row>
    <row r="744" spans="1:57" x14ac:dyDescent="0.3">
      <c r="A744" s="20">
        <v>0.59</v>
      </c>
      <c r="B744" s="17">
        <v>14</v>
      </c>
      <c r="C744" s="16">
        <v>0.17449999999999999</v>
      </c>
      <c r="D744" s="16"/>
      <c r="E744" s="4"/>
      <c r="BE744" s="15"/>
    </row>
    <row r="745" spans="1:57" x14ac:dyDescent="0.3">
      <c r="A745" s="20">
        <v>0.59</v>
      </c>
      <c r="B745" s="17">
        <v>15</v>
      </c>
      <c r="C745" s="16">
        <v>0.1633</v>
      </c>
      <c r="D745" s="16"/>
      <c r="E745" s="4"/>
      <c r="BE745" s="15"/>
    </row>
    <row r="746" spans="1:57" x14ac:dyDescent="0.3">
      <c r="A746" s="20">
        <v>0.59</v>
      </c>
      <c r="B746" s="17">
        <v>16</v>
      </c>
      <c r="C746" s="16">
        <v>0.1532</v>
      </c>
      <c r="D746" s="16"/>
      <c r="E746" s="4"/>
      <c r="BE746" s="15"/>
    </row>
    <row r="747" spans="1:57" x14ac:dyDescent="0.3">
      <c r="A747" s="20">
        <v>0.59</v>
      </c>
      <c r="B747" s="17">
        <v>17</v>
      </c>
      <c r="C747" s="16">
        <v>0.14360000000000001</v>
      </c>
      <c r="D747" s="16"/>
      <c r="E747" s="4"/>
      <c r="BE747" s="15"/>
    </row>
    <row r="748" spans="1:57" x14ac:dyDescent="0.3">
      <c r="A748" s="20">
        <v>0.59</v>
      </c>
      <c r="B748" s="17">
        <v>18</v>
      </c>
      <c r="C748" s="16">
        <v>0.13469999999999999</v>
      </c>
      <c r="D748" s="16"/>
      <c r="E748" s="4"/>
      <c r="BE748" s="15"/>
    </row>
    <row r="749" spans="1:57" x14ac:dyDescent="0.3">
      <c r="A749" s="20">
        <v>0.59</v>
      </c>
      <c r="B749" s="17">
        <v>19</v>
      </c>
      <c r="C749" s="16">
        <v>0.126</v>
      </c>
      <c r="D749" s="16"/>
      <c r="E749" s="4"/>
      <c r="BE749" s="15"/>
    </row>
    <row r="750" spans="1:57" x14ac:dyDescent="0.3">
      <c r="A750" s="20">
        <v>0.59</v>
      </c>
      <c r="B750" s="17">
        <v>20</v>
      </c>
      <c r="C750" s="16">
        <v>0.1193</v>
      </c>
      <c r="D750" s="16"/>
      <c r="E750" s="4"/>
      <c r="BE750" s="15"/>
    </row>
    <row r="751" spans="1:57" x14ac:dyDescent="0.3">
      <c r="A751" s="20">
        <v>0.59</v>
      </c>
      <c r="B751" s="17">
        <v>21</v>
      </c>
      <c r="C751" s="16">
        <v>0.11</v>
      </c>
      <c r="D751" s="16"/>
      <c r="E751" s="4"/>
      <c r="BE751" s="15"/>
    </row>
    <row r="752" spans="1:57" x14ac:dyDescent="0.3">
      <c r="A752" s="20">
        <v>0.59</v>
      </c>
      <c r="B752" s="17">
        <v>22</v>
      </c>
      <c r="C752" s="16">
        <v>0.1036</v>
      </c>
      <c r="D752" s="16"/>
      <c r="E752" s="4"/>
      <c r="BE752" s="15"/>
    </row>
    <row r="753" spans="1:57" x14ac:dyDescent="0.3">
      <c r="A753" s="20">
        <v>0.59</v>
      </c>
      <c r="B753" s="17">
        <v>23</v>
      </c>
      <c r="C753" s="16">
        <v>9.8299999999999998E-2</v>
      </c>
      <c r="D753" s="16"/>
      <c r="E753" s="4"/>
      <c r="BE753" s="15"/>
    </row>
    <row r="754" spans="1:57" x14ac:dyDescent="0.3">
      <c r="A754" s="20">
        <v>0.59</v>
      </c>
      <c r="B754" s="17">
        <v>24</v>
      </c>
      <c r="C754" s="16">
        <v>0.09</v>
      </c>
      <c r="D754" s="16"/>
      <c r="E754" s="4"/>
      <c r="BE754" s="15"/>
    </row>
    <row r="755" spans="1:57" x14ac:dyDescent="0.3">
      <c r="A755" s="20">
        <v>0.59</v>
      </c>
      <c r="B755" s="17">
        <v>25</v>
      </c>
      <c r="C755" s="16">
        <v>8.5699999999999998E-2</v>
      </c>
      <c r="D755" s="16"/>
      <c r="E755" s="4"/>
      <c r="BE755" s="15"/>
    </row>
    <row r="756" spans="1:57" x14ac:dyDescent="0.3">
      <c r="A756" s="20">
        <v>0.59</v>
      </c>
      <c r="B756" s="17">
        <v>26</v>
      </c>
      <c r="C756" s="16">
        <v>0.08</v>
      </c>
      <c r="D756" s="16"/>
      <c r="E756" s="4"/>
      <c r="BE756" s="15"/>
    </row>
    <row r="757" spans="1:57" x14ac:dyDescent="0.3">
      <c r="A757" s="20">
        <v>0.59</v>
      </c>
      <c r="B757" s="17">
        <v>27</v>
      </c>
      <c r="C757" s="16">
        <v>7.4999999999999997E-2</v>
      </c>
      <c r="D757" s="16"/>
      <c r="E757" s="4"/>
      <c r="BE757" s="15"/>
    </row>
    <row r="758" spans="1:57" x14ac:dyDescent="0.3">
      <c r="A758" s="20">
        <v>0.59</v>
      </c>
      <c r="B758" s="17">
        <v>28</v>
      </c>
      <c r="C758" s="16">
        <v>7.0000000000000007E-2</v>
      </c>
      <c r="D758" s="16"/>
      <c r="E758" s="4"/>
      <c r="BE758" s="15"/>
    </row>
    <row r="759" spans="1:57" x14ac:dyDescent="0.3">
      <c r="A759" s="20">
        <v>0.59</v>
      </c>
      <c r="B759" s="17">
        <v>29</v>
      </c>
      <c r="C759" s="16">
        <v>6.7699999999999996E-2</v>
      </c>
      <c r="D759" s="16"/>
      <c r="E759" s="4"/>
      <c r="BE759" s="15"/>
    </row>
    <row r="760" spans="1:57" x14ac:dyDescent="0.3">
      <c r="A760" s="20">
        <v>0.59</v>
      </c>
      <c r="B760" s="17">
        <v>30</v>
      </c>
      <c r="C760" s="16">
        <v>0.06</v>
      </c>
      <c r="D760" s="16"/>
      <c r="E760" s="4"/>
      <c r="BE760" s="15"/>
    </row>
    <row r="761" spans="1:57" x14ac:dyDescent="0.3">
      <c r="A761" s="20">
        <v>0.59</v>
      </c>
      <c r="B761" s="17">
        <v>31</v>
      </c>
      <c r="C761" s="16">
        <v>0.06</v>
      </c>
      <c r="D761" s="16"/>
      <c r="E761" s="4"/>
      <c r="BE761" s="15"/>
    </row>
    <row r="762" spans="1:57" x14ac:dyDescent="0.3">
      <c r="A762" s="20">
        <v>0.59</v>
      </c>
      <c r="B762" s="17">
        <v>32</v>
      </c>
      <c r="C762" s="16">
        <v>5.5100000000000003E-2</v>
      </c>
      <c r="D762" s="16"/>
      <c r="E762" s="4"/>
      <c r="BE762" s="15"/>
    </row>
    <row r="763" spans="1:57" x14ac:dyDescent="0.3">
      <c r="A763" s="20">
        <v>0.59</v>
      </c>
      <c r="B763" s="17">
        <v>33</v>
      </c>
      <c r="C763" s="16">
        <v>0.05</v>
      </c>
      <c r="D763" s="16"/>
      <c r="E763" s="4"/>
      <c r="BE763" s="15"/>
    </row>
    <row r="764" spans="1:57" x14ac:dyDescent="0.3">
      <c r="A764" s="20">
        <v>0.59</v>
      </c>
      <c r="B764" s="17">
        <v>34</v>
      </c>
      <c r="C764" s="16">
        <v>0.05</v>
      </c>
      <c r="D764" s="16"/>
      <c r="E764" s="4"/>
      <c r="BE764" s="15"/>
    </row>
    <row r="765" spans="1:57" x14ac:dyDescent="0.3">
      <c r="A765" s="20">
        <v>0.59</v>
      </c>
      <c r="B765" s="17">
        <v>35</v>
      </c>
      <c r="C765" s="16">
        <v>0.05</v>
      </c>
      <c r="D765" s="16"/>
      <c r="E765" s="4"/>
      <c r="BE765" s="15"/>
    </row>
    <row r="766" spans="1:57" x14ac:dyDescent="0.3">
      <c r="A766" s="20">
        <v>0.59</v>
      </c>
      <c r="B766" s="17">
        <v>36</v>
      </c>
      <c r="C766" s="16">
        <v>4.2200000000000001E-2</v>
      </c>
      <c r="D766" s="16"/>
      <c r="E766" s="4"/>
      <c r="BE766" s="15"/>
    </row>
    <row r="767" spans="1:57" x14ac:dyDescent="0.3">
      <c r="A767" s="20">
        <v>0.59</v>
      </c>
      <c r="B767" s="17">
        <v>37</v>
      </c>
      <c r="C767" s="16">
        <v>0.04</v>
      </c>
      <c r="D767" s="16"/>
      <c r="E767" s="4"/>
      <c r="BE767" s="15"/>
    </row>
    <row r="768" spans="1:57" x14ac:dyDescent="0.3">
      <c r="A768" s="20">
        <v>0.59</v>
      </c>
      <c r="B768" s="17">
        <v>38</v>
      </c>
      <c r="C768" s="16">
        <v>0.04</v>
      </c>
      <c r="D768" s="16"/>
      <c r="E768" s="4"/>
      <c r="BE768" s="15"/>
    </row>
    <row r="769" spans="1:57" x14ac:dyDescent="0.3">
      <c r="A769" s="20">
        <v>0.59</v>
      </c>
      <c r="B769" s="17">
        <v>39</v>
      </c>
      <c r="C769" s="16">
        <v>0.04</v>
      </c>
      <c r="D769" s="16"/>
      <c r="E769" s="4"/>
      <c r="BE769" s="15"/>
    </row>
    <row r="770" spans="1:57" x14ac:dyDescent="0.3">
      <c r="A770" s="20">
        <v>0.59</v>
      </c>
      <c r="B770" s="17">
        <v>40</v>
      </c>
      <c r="C770" s="16">
        <v>0.04</v>
      </c>
      <c r="D770" s="16"/>
      <c r="E770" s="4"/>
      <c r="BE770" s="15"/>
    </row>
    <row r="771" spans="1:57" x14ac:dyDescent="0.3">
      <c r="A771" s="20">
        <v>0.59</v>
      </c>
      <c r="B771" s="17">
        <v>41</v>
      </c>
      <c r="C771" s="16">
        <v>0.04</v>
      </c>
      <c r="D771" s="16"/>
      <c r="E771" s="4"/>
      <c r="BE771" s="15"/>
    </row>
    <row r="772" spans="1:57" x14ac:dyDescent="0.3">
      <c r="A772" s="20">
        <v>0.59</v>
      </c>
      <c r="B772" s="17">
        <v>42</v>
      </c>
      <c r="C772" s="16">
        <v>0.04</v>
      </c>
      <c r="D772" s="16"/>
      <c r="E772" s="4"/>
      <c r="BE772" s="15"/>
    </row>
    <row r="773" spans="1:57" x14ac:dyDescent="0.3">
      <c r="A773" s="20">
        <v>0.59</v>
      </c>
      <c r="B773" s="17">
        <v>43</v>
      </c>
      <c r="C773" s="16">
        <v>0.04</v>
      </c>
      <c r="D773" s="16"/>
      <c r="E773" s="4"/>
      <c r="BE773" s="15"/>
    </row>
    <row r="774" spans="1:57" x14ac:dyDescent="0.3">
      <c r="A774" s="20">
        <v>0.59</v>
      </c>
      <c r="B774" s="17">
        <v>44</v>
      </c>
      <c r="C774" s="16">
        <v>0.04</v>
      </c>
      <c r="D774" s="16"/>
      <c r="E774" s="4"/>
      <c r="BE774" s="15"/>
    </row>
    <row r="775" spans="1:57" x14ac:dyDescent="0.3">
      <c r="A775" s="20">
        <v>0.59</v>
      </c>
      <c r="B775" s="17">
        <v>45</v>
      </c>
      <c r="C775" s="16">
        <v>0.04</v>
      </c>
      <c r="D775" s="16"/>
      <c r="E775" s="4"/>
      <c r="BE775" s="15"/>
    </row>
    <row r="776" spans="1:57" x14ac:dyDescent="0.3">
      <c r="A776" s="20">
        <v>0.59</v>
      </c>
      <c r="B776" s="17">
        <v>46</v>
      </c>
      <c r="C776" s="16">
        <v>0.04</v>
      </c>
      <c r="D776" s="16"/>
      <c r="E776" s="4"/>
      <c r="BE776" s="15"/>
    </row>
    <row r="777" spans="1:57" x14ac:dyDescent="0.3">
      <c r="A777" s="20">
        <v>0.59</v>
      </c>
      <c r="B777" s="17">
        <v>47</v>
      </c>
      <c r="C777" s="16">
        <v>0.04</v>
      </c>
      <c r="D777" s="16"/>
      <c r="E777" s="4"/>
      <c r="BE777" s="15"/>
    </row>
    <row r="778" spans="1:57" x14ac:dyDescent="0.3">
      <c r="A778" s="20">
        <v>0.59</v>
      </c>
      <c r="B778" s="17">
        <v>48</v>
      </c>
      <c r="C778" s="16">
        <v>0.04</v>
      </c>
      <c r="D778" s="16"/>
      <c r="E778" s="4"/>
      <c r="BE778" s="15"/>
    </row>
    <row r="779" spans="1:57" x14ac:dyDescent="0.3">
      <c r="A779" s="20">
        <v>0.59</v>
      </c>
      <c r="B779" s="17">
        <v>49</v>
      </c>
      <c r="C779" s="16">
        <v>0.04</v>
      </c>
      <c r="D779" s="16"/>
      <c r="E779" s="4"/>
      <c r="BE779" s="15"/>
    </row>
    <row r="780" spans="1:57" x14ac:dyDescent="0.3">
      <c r="A780" s="20">
        <v>0.59</v>
      </c>
      <c r="B780" s="17">
        <v>50</v>
      </c>
      <c r="C780" s="16">
        <v>0.04</v>
      </c>
      <c r="D780" s="16"/>
      <c r="E780" s="4"/>
      <c r="BE780" s="15"/>
    </row>
    <row r="781" spans="1:57" x14ac:dyDescent="0.3">
      <c r="A781" s="20">
        <v>0.59</v>
      </c>
      <c r="B781" s="17">
        <v>51</v>
      </c>
      <c r="C781" s="16">
        <v>0.04</v>
      </c>
      <c r="D781" s="16"/>
      <c r="E781" s="4"/>
      <c r="BE781" s="15"/>
    </row>
    <row r="782" spans="1:57" x14ac:dyDescent="0.3">
      <c r="A782" s="20">
        <v>0.59</v>
      </c>
      <c r="B782" s="17">
        <v>52</v>
      </c>
      <c r="C782" s="16">
        <v>0.04</v>
      </c>
      <c r="D782" s="16"/>
      <c r="E782" s="4"/>
      <c r="BE782" s="15"/>
    </row>
    <row r="783" spans="1:57" x14ac:dyDescent="0.3">
      <c r="A783" s="20">
        <v>0.59</v>
      </c>
      <c r="B783" s="17">
        <v>53</v>
      </c>
      <c r="C783" s="16">
        <v>0.04</v>
      </c>
      <c r="D783" s="16"/>
      <c r="E783" s="4"/>
      <c r="BE783" s="15"/>
    </row>
    <row r="784" spans="1:57" x14ac:dyDescent="0.3">
      <c r="A784" s="20">
        <v>0.59</v>
      </c>
      <c r="B784" s="17">
        <v>54</v>
      </c>
      <c r="C784" s="16">
        <v>4.1700000000000001E-2</v>
      </c>
      <c r="D784" s="16"/>
      <c r="E784" s="4"/>
      <c r="BE784" s="15"/>
    </row>
    <row r="785" spans="1:57" x14ac:dyDescent="0.3">
      <c r="A785" s="20">
        <v>0.59</v>
      </c>
      <c r="B785" s="17">
        <v>55</v>
      </c>
      <c r="C785" s="16">
        <v>0.05</v>
      </c>
      <c r="D785" s="16"/>
      <c r="E785" s="4"/>
      <c r="BE785" s="15"/>
    </row>
    <row r="786" spans="1:57" x14ac:dyDescent="0.3">
      <c r="A786" s="20">
        <v>0.59</v>
      </c>
      <c r="B786" s="17">
        <v>56</v>
      </c>
      <c r="C786" s="16">
        <v>0.05</v>
      </c>
      <c r="D786" s="16"/>
      <c r="E786" s="4"/>
      <c r="BE786" s="15"/>
    </row>
    <row r="787" spans="1:57" x14ac:dyDescent="0.3">
      <c r="A787" s="20">
        <v>0.59</v>
      </c>
      <c r="B787" s="17">
        <v>57</v>
      </c>
      <c r="C787" s="16">
        <v>0.05</v>
      </c>
      <c r="D787" s="16"/>
      <c r="E787" s="4"/>
      <c r="BE787" s="15"/>
    </row>
    <row r="788" spans="1:57" x14ac:dyDescent="0.3">
      <c r="A788" s="20">
        <v>0.59</v>
      </c>
      <c r="B788" s="17">
        <v>58</v>
      </c>
      <c r="C788" s="16">
        <v>5.5100000000000003E-2</v>
      </c>
      <c r="D788" s="16"/>
      <c r="E788" s="4"/>
      <c r="BE788" s="15"/>
    </row>
    <row r="789" spans="1:57" x14ac:dyDescent="0.3">
      <c r="A789" s="20">
        <v>0.59</v>
      </c>
      <c r="B789" s="17">
        <v>59</v>
      </c>
      <c r="C789" s="16">
        <v>0.06</v>
      </c>
      <c r="D789" s="16"/>
      <c r="E789" s="4"/>
      <c r="BE789" s="15"/>
    </row>
    <row r="790" spans="1:57" x14ac:dyDescent="0.3">
      <c r="A790" s="20">
        <v>0.59</v>
      </c>
      <c r="B790" s="17">
        <v>60</v>
      </c>
      <c r="C790" s="16">
        <v>0.06</v>
      </c>
      <c r="D790" s="16"/>
      <c r="E790" s="4"/>
      <c r="BE790" s="15"/>
    </row>
    <row r="791" spans="1:57" x14ac:dyDescent="0.3">
      <c r="A791" s="20">
        <v>0.59</v>
      </c>
      <c r="B791" s="17">
        <v>61</v>
      </c>
      <c r="C791" s="16">
        <v>6.7400000000000002E-2</v>
      </c>
      <c r="D791" s="16"/>
      <c r="E791" s="4"/>
      <c r="BE791" s="15"/>
    </row>
    <row r="792" spans="1:57" x14ac:dyDescent="0.3">
      <c r="A792" s="20">
        <v>0.59</v>
      </c>
      <c r="B792" s="17">
        <v>62</v>
      </c>
      <c r="C792" s="16">
        <v>7.0000000000000007E-2</v>
      </c>
      <c r="D792" s="16"/>
      <c r="E792" s="4"/>
      <c r="BE792" s="15"/>
    </row>
    <row r="793" spans="1:57" x14ac:dyDescent="0.3">
      <c r="A793" s="20">
        <v>0.59</v>
      </c>
      <c r="B793" s="17">
        <v>63</v>
      </c>
      <c r="C793" s="16">
        <v>7.4700000000000003E-2</v>
      </c>
      <c r="D793" s="16"/>
      <c r="E793" s="4"/>
      <c r="BE793" s="15"/>
    </row>
    <row r="794" spans="1:57" x14ac:dyDescent="0.3">
      <c r="A794" s="20">
        <v>0.59</v>
      </c>
      <c r="B794" s="17">
        <v>64</v>
      </c>
      <c r="C794" s="16">
        <v>0.08</v>
      </c>
      <c r="D794" s="16"/>
      <c r="E794" s="4"/>
      <c r="BE794" s="15"/>
    </row>
    <row r="795" spans="1:57" x14ac:dyDescent="0.3">
      <c r="A795" s="20">
        <v>0.59</v>
      </c>
      <c r="B795" s="17">
        <v>65</v>
      </c>
      <c r="C795" s="16">
        <v>8.5300000000000001E-2</v>
      </c>
      <c r="D795" s="16"/>
      <c r="E795" s="4"/>
      <c r="BE795" s="15"/>
    </row>
    <row r="796" spans="1:57" x14ac:dyDescent="0.3">
      <c r="A796" s="20">
        <v>0.59</v>
      </c>
      <c r="B796" s="17">
        <v>66</v>
      </c>
      <c r="C796" s="16">
        <v>0.09</v>
      </c>
      <c r="D796" s="16"/>
      <c r="E796" s="4"/>
      <c r="BE796" s="15"/>
    </row>
    <row r="797" spans="1:57" x14ac:dyDescent="0.3">
      <c r="A797" s="20">
        <v>0.59</v>
      </c>
      <c r="B797" s="17">
        <v>67</v>
      </c>
      <c r="C797" s="16">
        <v>9.8599999999999993E-2</v>
      </c>
      <c r="D797" s="16"/>
      <c r="E797" s="4"/>
      <c r="BE797" s="15"/>
    </row>
    <row r="798" spans="1:57" x14ac:dyDescent="0.3">
      <c r="A798" s="20">
        <v>0.59</v>
      </c>
      <c r="B798" s="17">
        <v>68</v>
      </c>
      <c r="C798" s="16">
        <v>0.10290000000000001</v>
      </c>
      <c r="D798" s="16"/>
      <c r="E798" s="4"/>
      <c r="BE798" s="15"/>
    </row>
    <row r="799" spans="1:57" x14ac:dyDescent="0.3">
      <c r="A799" s="20">
        <v>0.59</v>
      </c>
      <c r="B799" s="17">
        <v>69</v>
      </c>
      <c r="C799" s="16">
        <v>0.11</v>
      </c>
      <c r="D799" s="16"/>
      <c r="E799" s="4"/>
      <c r="BE799" s="15"/>
    </row>
    <row r="800" spans="1:57" x14ac:dyDescent="0.3">
      <c r="A800" s="20">
        <v>0.59</v>
      </c>
      <c r="B800" s="17">
        <v>70</v>
      </c>
      <c r="C800" s="16">
        <v>0.1188</v>
      </c>
      <c r="D800" s="16"/>
      <c r="E800" s="4"/>
      <c r="BE800" s="15"/>
    </row>
    <row r="801" spans="1:57" x14ac:dyDescent="0.3">
      <c r="A801" s="20">
        <v>0.59</v>
      </c>
      <c r="B801" s="17">
        <v>71</v>
      </c>
      <c r="C801" s="16">
        <v>0.12620000000000001</v>
      </c>
      <c r="D801" s="16"/>
      <c r="E801" s="4"/>
      <c r="BE801" s="15"/>
    </row>
    <row r="802" spans="1:57" x14ac:dyDescent="0.3">
      <c r="A802" s="20">
        <v>0.59</v>
      </c>
      <c r="B802" s="17">
        <v>72</v>
      </c>
      <c r="C802" s="16">
        <v>0.13439999999999999</v>
      </c>
      <c r="D802" s="16"/>
      <c r="E802" s="4"/>
      <c r="BE802" s="15"/>
    </row>
    <row r="803" spans="1:57" x14ac:dyDescent="0.3">
      <c r="A803" s="20">
        <v>0.59</v>
      </c>
      <c r="B803" s="17">
        <v>73</v>
      </c>
      <c r="C803" s="16">
        <v>0.14360000000000001</v>
      </c>
      <c r="D803" s="16"/>
      <c r="E803" s="4"/>
      <c r="BE803" s="15"/>
    </row>
    <row r="804" spans="1:57" x14ac:dyDescent="0.3">
      <c r="A804" s="20">
        <v>0.59</v>
      </c>
      <c r="B804" s="17">
        <v>74</v>
      </c>
      <c r="C804" s="16">
        <v>0.15279999999999999</v>
      </c>
      <c r="D804" s="16"/>
      <c r="E804" s="4"/>
      <c r="BE804" s="15"/>
    </row>
    <row r="805" spans="1:57" x14ac:dyDescent="0.3">
      <c r="A805" s="20">
        <v>0.59</v>
      </c>
      <c r="B805" s="17">
        <v>75</v>
      </c>
      <c r="C805" s="16">
        <v>0.16309999999999999</v>
      </c>
      <c r="D805" s="16"/>
      <c r="E805" s="4"/>
      <c r="BE805" s="15"/>
    </row>
    <row r="806" spans="1:57" x14ac:dyDescent="0.3">
      <c r="A806" s="20">
        <v>0.59</v>
      </c>
      <c r="B806" s="17">
        <v>76</v>
      </c>
      <c r="C806" s="16">
        <v>0.1739</v>
      </c>
      <c r="D806" s="16"/>
      <c r="E806" s="4"/>
      <c r="BE806" s="15"/>
    </row>
    <row r="807" spans="1:57" x14ac:dyDescent="0.3">
      <c r="A807" s="20">
        <v>0.59</v>
      </c>
      <c r="B807" s="17">
        <v>77</v>
      </c>
      <c r="C807" s="16">
        <v>0.18529999999999999</v>
      </c>
      <c r="D807" s="16"/>
      <c r="E807" s="4"/>
      <c r="BE807" s="15"/>
    </row>
    <row r="808" spans="1:57" x14ac:dyDescent="0.3">
      <c r="A808" s="20">
        <v>0.59</v>
      </c>
      <c r="B808" s="17">
        <v>78</v>
      </c>
      <c r="C808" s="16">
        <v>0.19689999999999999</v>
      </c>
      <c r="D808" s="16"/>
      <c r="E808" s="4"/>
      <c r="BE808" s="15"/>
    </row>
    <row r="809" spans="1:57" x14ac:dyDescent="0.3">
      <c r="A809" s="20">
        <v>0.59</v>
      </c>
      <c r="B809" s="17">
        <v>79</v>
      </c>
      <c r="C809" s="16">
        <v>0.2104</v>
      </c>
      <c r="D809" s="16"/>
      <c r="E809" s="4"/>
      <c r="BE809" s="15"/>
    </row>
    <row r="810" spans="1:57" x14ac:dyDescent="0.3">
      <c r="A810" s="20">
        <v>0.59</v>
      </c>
      <c r="B810" s="17">
        <v>80</v>
      </c>
      <c r="C810" s="16">
        <v>0.224</v>
      </c>
      <c r="D810" s="16"/>
      <c r="E810" s="4"/>
      <c r="BE810" s="15"/>
    </row>
    <row r="811" spans="1:57" x14ac:dyDescent="0.3">
      <c r="A811" s="20">
        <v>0.59</v>
      </c>
      <c r="B811" s="17">
        <v>81</v>
      </c>
      <c r="C811" s="16">
        <v>0.23749999999999999</v>
      </c>
      <c r="D811" s="16"/>
      <c r="E811" s="4"/>
      <c r="BE811" s="15"/>
    </row>
    <row r="812" spans="1:57" x14ac:dyDescent="0.3">
      <c r="A812" s="20">
        <v>0.59</v>
      </c>
      <c r="B812" s="17">
        <v>82</v>
      </c>
      <c r="C812" s="16">
        <v>0.25380000000000003</v>
      </c>
      <c r="D812" s="16"/>
      <c r="E812" s="4"/>
      <c r="BE812" s="15"/>
    </row>
    <row r="813" spans="1:57" x14ac:dyDescent="0.3">
      <c r="A813" s="20">
        <v>0.59</v>
      </c>
      <c r="B813" s="17">
        <v>83</v>
      </c>
      <c r="C813" s="16">
        <v>0.26950000000000002</v>
      </c>
      <c r="D813" s="16"/>
      <c r="E813" s="4"/>
      <c r="BE813" s="15"/>
    </row>
    <row r="814" spans="1:57" x14ac:dyDescent="0.3">
      <c r="A814" s="20">
        <v>0.59</v>
      </c>
      <c r="B814" s="17">
        <v>84</v>
      </c>
      <c r="C814" s="16">
        <v>0.28589999999999999</v>
      </c>
      <c r="D814" s="16"/>
      <c r="E814" s="4"/>
      <c r="BE814" s="15"/>
    </row>
    <row r="815" spans="1:57" x14ac:dyDescent="0.3">
      <c r="A815" s="20">
        <v>0.59</v>
      </c>
      <c r="B815" s="17">
        <v>85</v>
      </c>
      <c r="C815" s="16">
        <v>0.30480000000000002</v>
      </c>
      <c r="D815" s="16"/>
      <c r="E815" s="4"/>
      <c r="BE815" s="15"/>
    </row>
    <row r="816" spans="1:57" x14ac:dyDescent="0.3">
      <c r="A816" s="20">
        <v>0.59</v>
      </c>
      <c r="B816" s="17">
        <v>86</v>
      </c>
      <c r="C816" s="16">
        <v>0.32390000000000002</v>
      </c>
      <c r="D816" s="16"/>
      <c r="E816" s="4"/>
      <c r="BE816" s="15"/>
    </row>
    <row r="817" spans="1:57" x14ac:dyDescent="0.3">
      <c r="A817" s="20">
        <v>0.59</v>
      </c>
      <c r="B817" s="17">
        <v>87</v>
      </c>
      <c r="C817" s="16">
        <v>0.34320000000000001</v>
      </c>
      <c r="D817" s="16"/>
      <c r="E817" s="4"/>
      <c r="BE817" s="15"/>
    </row>
    <row r="818" spans="1:57" x14ac:dyDescent="0.3">
      <c r="A818" s="20">
        <v>0.59</v>
      </c>
      <c r="B818" s="17">
        <v>88</v>
      </c>
      <c r="C818" s="16">
        <v>0.3649</v>
      </c>
      <c r="D818" s="16"/>
      <c r="E818" s="4"/>
      <c r="BE818" s="15"/>
    </row>
    <row r="819" spans="1:57" x14ac:dyDescent="0.3">
      <c r="A819" s="20">
        <v>0.59</v>
      </c>
      <c r="B819" s="17">
        <v>89</v>
      </c>
      <c r="C819" s="16">
        <v>0.38769999999999999</v>
      </c>
      <c r="D819" s="16"/>
      <c r="E819" s="4"/>
      <c r="BE819" s="15"/>
    </row>
    <row r="820" spans="1:57" x14ac:dyDescent="0.3">
      <c r="A820" s="20">
        <v>0.59</v>
      </c>
      <c r="B820" s="17">
        <v>90</v>
      </c>
      <c r="C820" s="16">
        <v>0.40500000000000003</v>
      </c>
      <c r="D820" s="16"/>
      <c r="E820" s="4"/>
      <c r="BE820" s="15"/>
    </row>
    <row r="821" spans="1:57" x14ac:dyDescent="0.3">
      <c r="A821" s="20">
        <v>0.6</v>
      </c>
      <c r="B821" s="17">
        <v>0</v>
      </c>
      <c r="C821" s="16">
        <v>0.37859999999999999</v>
      </c>
      <c r="D821" s="16"/>
      <c r="E821" s="4"/>
      <c r="BE821" s="15"/>
    </row>
    <row r="822" spans="1:57" x14ac:dyDescent="0.3">
      <c r="A822" s="20">
        <v>0.6</v>
      </c>
      <c r="B822" s="17">
        <v>1</v>
      </c>
      <c r="C822" s="16">
        <v>0.36170000000000002</v>
      </c>
      <c r="D822" s="16"/>
      <c r="E822" s="4"/>
      <c r="BE822" s="15"/>
    </row>
    <row r="823" spans="1:57" x14ac:dyDescent="0.3">
      <c r="A823" s="20">
        <v>0.6</v>
      </c>
      <c r="B823" s="17">
        <v>2</v>
      </c>
      <c r="C823" s="16">
        <v>0.3397</v>
      </c>
      <c r="D823" s="16"/>
      <c r="E823" s="4"/>
      <c r="BE823" s="15"/>
    </row>
    <row r="824" spans="1:57" x14ac:dyDescent="0.3">
      <c r="A824" s="20">
        <v>0.6</v>
      </c>
      <c r="B824" s="17">
        <v>3</v>
      </c>
      <c r="C824" s="16">
        <v>0.31859999999999999</v>
      </c>
      <c r="D824" s="16"/>
      <c r="E824" s="4"/>
      <c r="BE824" s="15"/>
    </row>
    <row r="825" spans="1:57" x14ac:dyDescent="0.3">
      <c r="A825" s="20">
        <v>0.6</v>
      </c>
      <c r="B825" s="17">
        <v>4</v>
      </c>
      <c r="C825" s="16">
        <v>0.29899999999999999</v>
      </c>
      <c r="D825" s="16"/>
      <c r="E825" s="4"/>
      <c r="BE825" s="15"/>
    </row>
    <row r="826" spans="1:57" x14ac:dyDescent="0.3">
      <c r="A826" s="20">
        <v>0.6</v>
      </c>
      <c r="B826" s="17">
        <v>5</v>
      </c>
      <c r="C826" s="16">
        <v>0.28070000000000001</v>
      </c>
      <c r="D826" s="16"/>
      <c r="E826" s="4"/>
      <c r="BE826" s="15"/>
    </row>
    <row r="827" spans="1:57" x14ac:dyDescent="0.3">
      <c r="A827" s="20">
        <v>0.6</v>
      </c>
      <c r="B827" s="17">
        <v>6</v>
      </c>
      <c r="C827" s="16">
        <v>0.2636</v>
      </c>
      <c r="D827" s="16"/>
      <c r="E827" s="4"/>
      <c r="BE827" s="15"/>
    </row>
    <row r="828" spans="1:57" x14ac:dyDescent="0.3">
      <c r="A828" s="20">
        <v>0.6</v>
      </c>
      <c r="B828" s="17">
        <v>7</v>
      </c>
      <c r="C828" s="16">
        <v>0.24590000000000001</v>
      </c>
      <c r="D828" s="16"/>
      <c r="E828" s="4"/>
      <c r="BE828" s="15"/>
    </row>
    <row r="829" spans="1:57" x14ac:dyDescent="0.3">
      <c r="A829" s="20">
        <v>0.6</v>
      </c>
      <c r="B829" s="17">
        <v>8</v>
      </c>
      <c r="C829" s="16">
        <v>0.2311</v>
      </c>
      <c r="D829" s="16"/>
      <c r="E829" s="4"/>
      <c r="BE829" s="15"/>
    </row>
    <row r="830" spans="1:57" x14ac:dyDescent="0.3">
      <c r="A830" s="20">
        <v>0.6</v>
      </c>
      <c r="B830" s="17">
        <v>9</v>
      </c>
      <c r="C830" s="16">
        <v>0.21579999999999999</v>
      </c>
      <c r="D830" s="16"/>
      <c r="E830" s="4"/>
      <c r="BE830" s="15"/>
    </row>
    <row r="831" spans="1:57" x14ac:dyDescent="0.3">
      <c r="A831" s="20">
        <v>0.6</v>
      </c>
      <c r="B831" s="17">
        <v>10</v>
      </c>
      <c r="C831" s="16">
        <v>0.20280000000000001</v>
      </c>
      <c r="D831" s="16"/>
      <c r="E831" s="4"/>
      <c r="BE831" s="15"/>
    </row>
    <row r="832" spans="1:57" x14ac:dyDescent="0.3">
      <c r="A832" s="20">
        <v>0.6</v>
      </c>
      <c r="B832" s="17">
        <v>11</v>
      </c>
      <c r="C832" s="16">
        <v>0.189</v>
      </c>
      <c r="D832" s="16"/>
      <c r="E832" s="4"/>
      <c r="BE832" s="15"/>
    </row>
    <row r="833" spans="1:57" x14ac:dyDescent="0.3">
      <c r="A833" s="20">
        <v>0.6</v>
      </c>
      <c r="B833" s="17">
        <v>12</v>
      </c>
      <c r="C833" s="16">
        <v>0.17630000000000001</v>
      </c>
      <c r="D833" s="16"/>
      <c r="E833" s="4"/>
      <c r="BE833" s="15"/>
    </row>
    <row r="834" spans="1:57" x14ac:dyDescent="0.3">
      <c r="A834" s="20">
        <v>0.6</v>
      </c>
      <c r="B834" s="17">
        <v>13</v>
      </c>
      <c r="C834" s="16">
        <v>0.1653</v>
      </c>
      <c r="D834" s="16"/>
      <c r="E834" s="4"/>
      <c r="BE834" s="15"/>
    </row>
    <row r="835" spans="1:57" x14ac:dyDescent="0.3">
      <c r="A835" s="20">
        <v>0.6</v>
      </c>
      <c r="B835" s="17">
        <v>14</v>
      </c>
      <c r="C835" s="16">
        <v>0.1545</v>
      </c>
      <c r="D835" s="16"/>
      <c r="E835" s="4"/>
      <c r="BE835" s="15"/>
    </row>
    <row r="836" spans="1:57" x14ac:dyDescent="0.3">
      <c r="A836" s="20">
        <v>0.6</v>
      </c>
      <c r="B836" s="17">
        <v>15</v>
      </c>
      <c r="C836" s="16">
        <v>0.14399999999999999</v>
      </c>
      <c r="D836" s="16"/>
      <c r="E836" s="4"/>
      <c r="BE836" s="15"/>
    </row>
    <row r="837" spans="1:57" x14ac:dyDescent="0.3">
      <c r="A837" s="20">
        <v>0.6</v>
      </c>
      <c r="B837" s="17">
        <v>16</v>
      </c>
      <c r="C837" s="16">
        <v>0.1343</v>
      </c>
      <c r="D837" s="16"/>
      <c r="E837" s="4"/>
      <c r="BE837" s="15"/>
    </row>
    <row r="838" spans="1:57" x14ac:dyDescent="0.3">
      <c r="A838" s="20">
        <v>0.6</v>
      </c>
      <c r="B838" s="17">
        <v>17</v>
      </c>
      <c r="C838" s="16">
        <v>0.12529999999999999</v>
      </c>
      <c r="D838" s="16"/>
      <c r="E838" s="4"/>
      <c r="BE838" s="15"/>
    </row>
    <row r="839" spans="1:57" x14ac:dyDescent="0.3">
      <c r="A839" s="20">
        <v>0.6</v>
      </c>
      <c r="B839" s="17">
        <v>18</v>
      </c>
      <c r="C839" s="16">
        <v>0.1171</v>
      </c>
      <c r="D839" s="16"/>
      <c r="E839" s="4"/>
      <c r="BE839" s="15"/>
    </row>
    <row r="840" spans="1:57" x14ac:dyDescent="0.3">
      <c r="A840" s="20">
        <v>0.6</v>
      </c>
      <c r="B840" s="17">
        <v>19</v>
      </c>
      <c r="C840" s="16">
        <v>0.1096</v>
      </c>
      <c r="D840" s="16"/>
      <c r="E840" s="4"/>
      <c r="BE840" s="15"/>
    </row>
    <row r="841" spans="1:57" x14ac:dyDescent="0.3">
      <c r="A841" s="20">
        <v>0.6</v>
      </c>
      <c r="B841" s="17">
        <v>20</v>
      </c>
      <c r="C841" s="16">
        <v>0.1</v>
      </c>
      <c r="D841" s="16"/>
      <c r="E841" s="4"/>
      <c r="BE841" s="15"/>
    </row>
    <row r="842" spans="1:57" x14ac:dyDescent="0.3">
      <c r="A842" s="20">
        <v>0.6</v>
      </c>
      <c r="B842" s="17">
        <v>21</v>
      </c>
      <c r="C842" s="16">
        <v>9.3700000000000006E-2</v>
      </c>
      <c r="D842" s="16"/>
      <c r="E842" s="4"/>
      <c r="BE842" s="15"/>
    </row>
    <row r="843" spans="1:57" x14ac:dyDescent="0.3">
      <c r="A843" s="20">
        <v>0.6</v>
      </c>
      <c r="B843" s="17">
        <v>22</v>
      </c>
      <c r="C843" s="16">
        <v>8.8800000000000004E-2</v>
      </c>
      <c r="D843" s="16"/>
      <c r="E843" s="4"/>
      <c r="BE843" s="15"/>
    </row>
    <row r="844" spans="1:57" x14ac:dyDescent="0.3">
      <c r="A844" s="20">
        <v>0.6</v>
      </c>
      <c r="B844" s="17">
        <v>23</v>
      </c>
      <c r="C844" s="16">
        <v>0.08</v>
      </c>
      <c r="D844" s="16"/>
      <c r="E844" s="4"/>
      <c r="BE844" s="15"/>
    </row>
    <row r="845" spans="1:57" x14ac:dyDescent="0.3">
      <c r="A845" s="20">
        <v>0.6</v>
      </c>
      <c r="B845" s="17">
        <v>24</v>
      </c>
      <c r="C845" s="16">
        <v>7.5600000000000001E-2</v>
      </c>
      <c r="D845" s="16"/>
      <c r="E845" s="4"/>
      <c r="BE845" s="15"/>
    </row>
    <row r="846" spans="1:57" x14ac:dyDescent="0.3">
      <c r="A846" s="20">
        <v>0.6</v>
      </c>
      <c r="B846" s="17">
        <v>25</v>
      </c>
      <c r="C846" s="16">
        <v>7.0000000000000007E-2</v>
      </c>
      <c r="D846" s="16"/>
      <c r="E846" s="4"/>
      <c r="BE846" s="15"/>
    </row>
    <row r="847" spans="1:57" x14ac:dyDescent="0.3">
      <c r="A847" s="20">
        <v>0.6</v>
      </c>
      <c r="B847" s="17">
        <v>26</v>
      </c>
      <c r="C847" s="16">
        <v>6.5500000000000003E-2</v>
      </c>
      <c r="D847" s="16"/>
      <c r="E847" s="4"/>
      <c r="BE847" s="15"/>
    </row>
    <row r="848" spans="1:57" x14ac:dyDescent="0.3">
      <c r="A848" s="20">
        <v>0.6</v>
      </c>
      <c r="B848" s="17">
        <v>27</v>
      </c>
      <c r="C848" s="16">
        <v>0.06</v>
      </c>
      <c r="D848" s="16"/>
      <c r="E848" s="4"/>
      <c r="BE848" s="15"/>
    </row>
    <row r="849" spans="1:57" x14ac:dyDescent="0.3">
      <c r="A849" s="20">
        <v>0.6</v>
      </c>
      <c r="B849" s="17">
        <v>28</v>
      </c>
      <c r="C849" s="16">
        <v>5.7700000000000001E-2</v>
      </c>
      <c r="D849" s="16"/>
      <c r="E849" s="4"/>
      <c r="BE849" s="15"/>
    </row>
    <row r="850" spans="1:57" x14ac:dyDescent="0.3">
      <c r="A850" s="20">
        <v>0.6</v>
      </c>
      <c r="B850" s="17">
        <v>29</v>
      </c>
      <c r="C850" s="16">
        <v>0.05</v>
      </c>
      <c r="D850" s="16"/>
      <c r="E850" s="4"/>
      <c r="BE850" s="15"/>
    </row>
    <row r="851" spans="1:57" x14ac:dyDescent="0.3">
      <c r="A851" s="20">
        <v>0.6</v>
      </c>
      <c r="B851" s="17">
        <v>30</v>
      </c>
      <c r="C851" s="16">
        <v>0.05</v>
      </c>
      <c r="D851" s="16"/>
      <c r="E851" s="4"/>
      <c r="BE851" s="15"/>
    </row>
    <row r="852" spans="1:57" x14ac:dyDescent="0.3">
      <c r="A852" s="20">
        <v>0.6</v>
      </c>
      <c r="B852" s="17">
        <v>31</v>
      </c>
      <c r="C852" s="16">
        <v>4.58E-2</v>
      </c>
      <c r="D852" s="16"/>
      <c r="E852" s="4"/>
      <c r="BE852" s="15"/>
    </row>
    <row r="853" spans="1:57" x14ac:dyDescent="0.3">
      <c r="A853" s="20">
        <v>0.6</v>
      </c>
      <c r="B853" s="17">
        <v>32</v>
      </c>
      <c r="C853" s="16">
        <v>0.04</v>
      </c>
      <c r="D853" s="16"/>
      <c r="E853" s="4"/>
      <c r="BE853" s="15"/>
    </row>
    <row r="854" spans="1:57" x14ac:dyDescent="0.3">
      <c r="A854" s="20">
        <v>0.6</v>
      </c>
      <c r="B854" s="17">
        <v>33</v>
      </c>
      <c r="C854" s="16">
        <v>0.04</v>
      </c>
      <c r="D854" s="16"/>
      <c r="E854" s="4"/>
      <c r="BE854" s="15"/>
    </row>
    <row r="855" spans="1:57" x14ac:dyDescent="0.3">
      <c r="A855" s="20">
        <v>0.6</v>
      </c>
      <c r="B855" s="17">
        <v>34</v>
      </c>
      <c r="C855" s="16">
        <v>0.04</v>
      </c>
      <c r="D855" s="16"/>
      <c r="E855" s="4"/>
      <c r="BE855" s="15"/>
    </row>
    <row r="856" spans="1:57" x14ac:dyDescent="0.3">
      <c r="A856" s="20">
        <v>0.6</v>
      </c>
      <c r="B856" s="17">
        <v>35</v>
      </c>
      <c r="C856" s="16">
        <v>3.3500000000000002E-2</v>
      </c>
      <c r="D856" s="16"/>
      <c r="E856" s="4"/>
      <c r="BE856" s="15"/>
    </row>
    <row r="857" spans="1:57" x14ac:dyDescent="0.3">
      <c r="A857" s="20">
        <v>0.6</v>
      </c>
      <c r="B857" s="17">
        <v>36</v>
      </c>
      <c r="C857" s="16">
        <v>0.03</v>
      </c>
      <c r="D857" s="16"/>
      <c r="E857" s="4"/>
      <c r="BE857" s="15"/>
    </row>
    <row r="858" spans="1:57" x14ac:dyDescent="0.3">
      <c r="A858" s="20">
        <v>0.6</v>
      </c>
      <c r="B858" s="17">
        <v>37</v>
      </c>
      <c r="C858" s="16">
        <v>0.03</v>
      </c>
      <c r="D858" s="16"/>
      <c r="E858" s="4"/>
      <c r="BE858" s="15"/>
    </row>
    <row r="859" spans="1:57" x14ac:dyDescent="0.3">
      <c r="A859" s="20">
        <v>0.6</v>
      </c>
      <c r="B859" s="17">
        <v>38</v>
      </c>
      <c r="C859" s="16">
        <v>0.03</v>
      </c>
      <c r="D859" s="16"/>
      <c r="E859" s="4"/>
      <c r="BE859" s="15"/>
    </row>
    <row r="860" spans="1:57" x14ac:dyDescent="0.3">
      <c r="A860" s="20">
        <v>0.6</v>
      </c>
      <c r="B860" s="17">
        <v>39</v>
      </c>
      <c r="C860" s="16">
        <v>0.03</v>
      </c>
      <c r="D860" s="16"/>
      <c r="E860" s="4"/>
      <c r="BE860" s="15"/>
    </row>
    <row r="861" spans="1:57" x14ac:dyDescent="0.3">
      <c r="A861" s="20">
        <v>0.6</v>
      </c>
      <c r="B861" s="17">
        <v>40</v>
      </c>
      <c r="C861" s="16">
        <v>0.03</v>
      </c>
      <c r="D861" s="16"/>
      <c r="E861" s="4"/>
      <c r="BE861" s="15"/>
    </row>
    <row r="862" spans="1:57" x14ac:dyDescent="0.3">
      <c r="A862" s="20">
        <v>0.6</v>
      </c>
      <c r="B862" s="17">
        <v>41</v>
      </c>
      <c r="C862" s="16">
        <v>0.03</v>
      </c>
      <c r="D862" s="16"/>
      <c r="E862" s="4"/>
      <c r="BE862" s="15"/>
    </row>
    <row r="863" spans="1:57" x14ac:dyDescent="0.3">
      <c r="A863" s="20">
        <v>0.6</v>
      </c>
      <c r="B863" s="17">
        <v>42</v>
      </c>
      <c r="C863" s="16">
        <v>2.92E-2</v>
      </c>
      <c r="D863" s="16"/>
      <c r="E863" s="4"/>
      <c r="BE863" s="15"/>
    </row>
    <row r="864" spans="1:57" x14ac:dyDescent="0.3">
      <c r="A864" s="20">
        <v>0.6</v>
      </c>
      <c r="B864" s="17">
        <v>43</v>
      </c>
      <c r="C864" s="16">
        <v>0.02</v>
      </c>
      <c r="D864" s="16"/>
      <c r="E864" s="4"/>
      <c r="BE864" s="15"/>
    </row>
    <row r="865" spans="1:57" x14ac:dyDescent="0.3">
      <c r="A865" s="20">
        <v>0.6</v>
      </c>
      <c r="B865" s="17">
        <v>44</v>
      </c>
      <c r="C865" s="16">
        <v>0.02</v>
      </c>
      <c r="D865" s="16"/>
      <c r="E865" s="4"/>
      <c r="BE865" s="15"/>
    </row>
    <row r="866" spans="1:57" x14ac:dyDescent="0.3">
      <c r="A866" s="20">
        <v>0.6</v>
      </c>
      <c r="B866" s="17">
        <v>45</v>
      </c>
      <c r="C866" s="16">
        <v>0.02</v>
      </c>
      <c r="D866" s="16"/>
      <c r="E866" s="4"/>
      <c r="BE866" s="15"/>
    </row>
    <row r="867" spans="1:57" x14ac:dyDescent="0.3">
      <c r="A867" s="20">
        <v>0.6</v>
      </c>
      <c r="B867" s="17">
        <v>46</v>
      </c>
      <c r="C867" s="16">
        <v>0.02</v>
      </c>
      <c r="D867" s="16"/>
      <c r="E867" s="4"/>
      <c r="BE867" s="15"/>
    </row>
    <row r="868" spans="1:57" x14ac:dyDescent="0.3">
      <c r="A868" s="20">
        <v>0.6</v>
      </c>
      <c r="B868" s="17">
        <v>47</v>
      </c>
      <c r="C868" s="16">
        <v>2.06E-2</v>
      </c>
      <c r="D868" s="16"/>
      <c r="E868" s="4"/>
      <c r="BE868" s="15"/>
    </row>
    <row r="869" spans="1:57" x14ac:dyDescent="0.3">
      <c r="A869" s="20">
        <v>0.6</v>
      </c>
      <c r="B869" s="17">
        <v>48</v>
      </c>
      <c r="C869" s="16">
        <v>2.9700000000000001E-2</v>
      </c>
      <c r="D869" s="16"/>
      <c r="E869" s="4"/>
      <c r="BE869" s="15"/>
    </row>
    <row r="870" spans="1:57" x14ac:dyDescent="0.3">
      <c r="A870" s="20">
        <v>0.6</v>
      </c>
      <c r="B870" s="17">
        <v>49</v>
      </c>
      <c r="C870" s="16">
        <v>0.03</v>
      </c>
      <c r="D870" s="16"/>
      <c r="E870" s="4"/>
      <c r="BE870" s="15"/>
    </row>
    <row r="871" spans="1:57" x14ac:dyDescent="0.3">
      <c r="A871" s="20">
        <v>0.6</v>
      </c>
      <c r="B871" s="17">
        <v>50</v>
      </c>
      <c r="C871" s="16">
        <v>0.03</v>
      </c>
      <c r="D871" s="16"/>
      <c r="E871" s="4"/>
      <c r="BE871" s="15"/>
    </row>
    <row r="872" spans="1:57" x14ac:dyDescent="0.3">
      <c r="A872" s="20">
        <v>0.6</v>
      </c>
      <c r="B872" s="17">
        <v>51</v>
      </c>
      <c r="C872" s="16">
        <v>0.03</v>
      </c>
      <c r="D872" s="16"/>
      <c r="E872" s="4"/>
      <c r="BE872" s="15"/>
    </row>
    <row r="873" spans="1:57" x14ac:dyDescent="0.3">
      <c r="A873" s="20">
        <v>0.6</v>
      </c>
      <c r="B873" s="17">
        <v>52</v>
      </c>
      <c r="C873" s="16">
        <v>0.03</v>
      </c>
      <c r="D873" s="16"/>
      <c r="E873" s="4"/>
      <c r="BE873" s="15"/>
    </row>
    <row r="874" spans="1:57" x14ac:dyDescent="0.3">
      <c r="A874" s="20">
        <v>0.6</v>
      </c>
      <c r="B874" s="17">
        <v>53</v>
      </c>
      <c r="C874" s="16">
        <v>0.03</v>
      </c>
      <c r="D874" s="16"/>
      <c r="E874" s="4"/>
      <c r="BE874" s="15"/>
    </row>
    <row r="875" spans="1:57" x14ac:dyDescent="0.3">
      <c r="A875" s="20">
        <v>0.6</v>
      </c>
      <c r="B875" s="17">
        <v>54</v>
      </c>
      <c r="C875" s="16">
        <v>0.03</v>
      </c>
      <c r="D875" s="16"/>
      <c r="E875" s="4"/>
      <c r="BE875" s="15"/>
    </row>
    <row r="876" spans="1:57" x14ac:dyDescent="0.3">
      <c r="A876" s="20">
        <v>0.6</v>
      </c>
      <c r="B876" s="17">
        <v>55</v>
      </c>
      <c r="C876" s="16">
        <v>3.3000000000000002E-2</v>
      </c>
      <c r="D876" s="16"/>
      <c r="E876" s="4"/>
      <c r="BE876" s="15"/>
    </row>
    <row r="877" spans="1:57" x14ac:dyDescent="0.3">
      <c r="A877" s="20">
        <v>0.6</v>
      </c>
      <c r="B877" s="17">
        <v>56</v>
      </c>
      <c r="C877" s="16">
        <v>0.04</v>
      </c>
      <c r="D877" s="16"/>
      <c r="E877" s="4"/>
      <c r="BE877" s="15"/>
    </row>
    <row r="878" spans="1:57" x14ac:dyDescent="0.3">
      <c r="A878" s="20">
        <v>0.6</v>
      </c>
      <c r="B878" s="17">
        <v>57</v>
      </c>
      <c r="C878" s="16">
        <v>0.04</v>
      </c>
      <c r="D878" s="16"/>
      <c r="E878" s="4"/>
      <c r="BE878" s="15"/>
    </row>
    <row r="879" spans="1:57" x14ac:dyDescent="0.3">
      <c r="A879" s="20">
        <v>0.6</v>
      </c>
      <c r="B879" s="17">
        <v>58</v>
      </c>
      <c r="C879" s="16">
        <v>0.04</v>
      </c>
      <c r="D879" s="16"/>
      <c r="E879" s="4"/>
      <c r="BE879" s="15"/>
    </row>
    <row r="880" spans="1:57" x14ac:dyDescent="0.3">
      <c r="A880" s="20">
        <v>0.6</v>
      </c>
      <c r="B880" s="17">
        <v>59</v>
      </c>
      <c r="C880" s="16">
        <v>4.5499999999999999E-2</v>
      </c>
      <c r="D880" s="16"/>
      <c r="E880" s="4"/>
      <c r="BE880" s="15"/>
    </row>
    <row r="881" spans="1:57" x14ac:dyDescent="0.3">
      <c r="A881" s="20">
        <v>0.6</v>
      </c>
      <c r="B881" s="17">
        <v>60</v>
      </c>
      <c r="C881" s="16">
        <v>0.05</v>
      </c>
      <c r="D881" s="16"/>
      <c r="E881" s="4"/>
      <c r="BE881" s="15"/>
    </row>
    <row r="882" spans="1:57" x14ac:dyDescent="0.3">
      <c r="A882" s="20">
        <v>0.6</v>
      </c>
      <c r="B882" s="17">
        <v>61</v>
      </c>
      <c r="C882" s="16">
        <v>0.05</v>
      </c>
      <c r="D882" s="16"/>
      <c r="E882" s="4"/>
      <c r="BE882" s="15"/>
    </row>
    <row r="883" spans="1:57" x14ac:dyDescent="0.3">
      <c r="A883" s="20">
        <v>0.6</v>
      </c>
      <c r="B883" s="17">
        <v>62</v>
      </c>
      <c r="C883" s="16">
        <v>5.7700000000000001E-2</v>
      </c>
      <c r="D883" s="16"/>
      <c r="E883" s="4"/>
      <c r="BE883" s="15"/>
    </row>
    <row r="884" spans="1:57" x14ac:dyDescent="0.3">
      <c r="A884" s="20">
        <v>0.6</v>
      </c>
      <c r="B884" s="17">
        <v>63</v>
      </c>
      <c r="C884" s="16">
        <v>0.06</v>
      </c>
      <c r="D884" s="16"/>
      <c r="E884" s="4"/>
      <c r="BE884" s="15"/>
    </row>
    <row r="885" spans="1:57" x14ac:dyDescent="0.3">
      <c r="A885" s="20">
        <v>0.6</v>
      </c>
      <c r="B885" s="17">
        <v>64</v>
      </c>
      <c r="C885" s="16">
        <v>6.5000000000000002E-2</v>
      </c>
      <c r="D885" s="16"/>
      <c r="E885" s="4"/>
      <c r="BE885" s="15"/>
    </row>
    <row r="886" spans="1:57" x14ac:dyDescent="0.3">
      <c r="A886" s="20">
        <v>0.6</v>
      </c>
      <c r="B886" s="17">
        <v>65</v>
      </c>
      <c r="C886" s="16">
        <v>7.0000000000000007E-2</v>
      </c>
      <c r="D886" s="16"/>
      <c r="E886" s="4"/>
      <c r="BE886" s="15"/>
    </row>
    <row r="887" spans="1:57" x14ac:dyDescent="0.3">
      <c r="A887" s="20">
        <v>0.6</v>
      </c>
      <c r="B887" s="17">
        <v>66</v>
      </c>
      <c r="C887" s="16">
        <v>7.5600000000000001E-2</v>
      </c>
      <c r="D887" s="16"/>
      <c r="E887" s="4"/>
      <c r="BE887" s="15"/>
    </row>
    <row r="888" spans="1:57" x14ac:dyDescent="0.3">
      <c r="A888" s="20">
        <v>0.6</v>
      </c>
      <c r="B888" s="17">
        <v>67</v>
      </c>
      <c r="C888" s="16">
        <v>0.08</v>
      </c>
      <c r="D888" s="16"/>
      <c r="E888" s="4"/>
      <c r="BE888" s="15"/>
    </row>
    <row r="889" spans="1:57" x14ac:dyDescent="0.3">
      <c r="A889" s="20">
        <v>0.6</v>
      </c>
      <c r="B889" s="17">
        <v>68</v>
      </c>
      <c r="C889" s="16">
        <v>8.8800000000000004E-2</v>
      </c>
      <c r="D889" s="16"/>
      <c r="E889" s="4"/>
      <c r="BE889" s="15"/>
    </row>
    <row r="890" spans="1:57" x14ac:dyDescent="0.3">
      <c r="A890" s="20">
        <v>0.6</v>
      </c>
      <c r="B890" s="17">
        <v>69</v>
      </c>
      <c r="C890" s="16">
        <v>9.3299999999999994E-2</v>
      </c>
      <c r="D890" s="16"/>
      <c r="E890" s="4"/>
      <c r="BE890" s="15"/>
    </row>
    <row r="891" spans="1:57" x14ac:dyDescent="0.3">
      <c r="A891" s="20">
        <v>0.6</v>
      </c>
      <c r="B891" s="17">
        <v>70</v>
      </c>
      <c r="C891" s="16">
        <v>0.1</v>
      </c>
      <c r="D891" s="16"/>
      <c r="E891" s="4"/>
      <c r="BE891" s="15"/>
    </row>
    <row r="892" spans="1:57" x14ac:dyDescent="0.3">
      <c r="A892" s="20">
        <v>0.6</v>
      </c>
      <c r="B892" s="17">
        <v>71</v>
      </c>
      <c r="C892" s="16">
        <v>0.10929999999999999</v>
      </c>
      <c r="D892" s="16"/>
      <c r="E892" s="4"/>
      <c r="BE892" s="15"/>
    </row>
    <row r="893" spans="1:57" x14ac:dyDescent="0.3">
      <c r="A893" s="20">
        <v>0.6</v>
      </c>
      <c r="B893" s="17">
        <v>72</v>
      </c>
      <c r="C893" s="16">
        <v>0.1169</v>
      </c>
      <c r="D893" s="16"/>
      <c r="E893" s="4"/>
      <c r="BE893" s="15"/>
    </row>
    <row r="894" spans="1:57" x14ac:dyDescent="0.3">
      <c r="A894" s="20">
        <v>0.6</v>
      </c>
      <c r="B894" s="17">
        <v>73</v>
      </c>
      <c r="C894" s="16">
        <v>0.12509999999999999</v>
      </c>
      <c r="D894" s="16"/>
      <c r="E894" s="4"/>
      <c r="BE894" s="15"/>
    </row>
    <row r="895" spans="1:57" x14ac:dyDescent="0.3">
      <c r="A895" s="20">
        <v>0.6</v>
      </c>
      <c r="B895" s="17">
        <v>74</v>
      </c>
      <c r="C895" s="16">
        <v>0.13400000000000001</v>
      </c>
      <c r="D895" s="16"/>
      <c r="E895" s="4"/>
      <c r="BE895" s="15"/>
    </row>
    <row r="896" spans="1:57" x14ac:dyDescent="0.3">
      <c r="A896" s="20">
        <v>0.6</v>
      </c>
      <c r="B896" s="17">
        <v>75</v>
      </c>
      <c r="C896" s="16">
        <v>0.14369999999999999</v>
      </c>
      <c r="D896" s="16"/>
      <c r="E896" s="4"/>
      <c r="BE896" s="15"/>
    </row>
    <row r="897" spans="1:57" x14ac:dyDescent="0.3">
      <c r="A897" s="20">
        <v>0.6</v>
      </c>
      <c r="B897" s="17">
        <v>76</v>
      </c>
      <c r="C897" s="16">
        <v>0.15429999999999999</v>
      </c>
      <c r="D897" s="16"/>
      <c r="E897" s="4"/>
      <c r="BE897" s="15"/>
    </row>
    <row r="898" spans="1:57" x14ac:dyDescent="0.3">
      <c r="A898" s="20">
        <v>0.6</v>
      </c>
      <c r="B898" s="17">
        <v>77</v>
      </c>
      <c r="C898" s="16">
        <v>0.1651</v>
      </c>
      <c r="D898" s="16"/>
      <c r="E898" s="4"/>
      <c r="BE898" s="15"/>
    </row>
    <row r="899" spans="1:57" x14ac:dyDescent="0.3">
      <c r="A899" s="20">
        <v>0.6</v>
      </c>
      <c r="B899" s="17">
        <v>78</v>
      </c>
      <c r="C899" s="16">
        <v>0.17649999999999999</v>
      </c>
      <c r="D899" s="16"/>
      <c r="E899" s="4"/>
      <c r="BE899" s="15"/>
    </row>
    <row r="900" spans="1:57" x14ac:dyDescent="0.3">
      <c r="A900" s="20">
        <v>0.6</v>
      </c>
      <c r="B900" s="17">
        <v>79</v>
      </c>
      <c r="C900" s="16">
        <v>0.1885</v>
      </c>
      <c r="D900" s="16"/>
      <c r="E900" s="4"/>
      <c r="BE900" s="15"/>
    </row>
    <row r="901" spans="1:57" x14ac:dyDescent="0.3">
      <c r="A901" s="20">
        <v>0.6</v>
      </c>
      <c r="B901" s="17">
        <v>80</v>
      </c>
      <c r="C901" s="16">
        <v>0.20300000000000001</v>
      </c>
      <c r="D901" s="16"/>
      <c r="E901" s="4"/>
      <c r="BE901" s="15"/>
    </row>
    <row r="902" spans="1:57" x14ac:dyDescent="0.3">
      <c r="A902" s="20">
        <v>0.6</v>
      </c>
      <c r="B902" s="17">
        <v>81</v>
      </c>
      <c r="C902" s="16">
        <v>0.21579999999999999</v>
      </c>
      <c r="D902" s="16"/>
      <c r="E902" s="4"/>
      <c r="BE902" s="15"/>
    </row>
    <row r="903" spans="1:57" x14ac:dyDescent="0.3">
      <c r="A903" s="20">
        <v>0.6</v>
      </c>
      <c r="B903" s="17">
        <v>82</v>
      </c>
      <c r="C903" s="16">
        <v>0.23130000000000001</v>
      </c>
      <c r="D903" s="16"/>
      <c r="E903" s="4"/>
      <c r="BE903" s="15"/>
    </row>
    <row r="904" spans="1:57" x14ac:dyDescent="0.3">
      <c r="A904" s="20">
        <v>0.6</v>
      </c>
      <c r="B904" s="17">
        <v>83</v>
      </c>
      <c r="C904" s="16">
        <v>0.246</v>
      </c>
      <c r="D904" s="16"/>
      <c r="E904" s="4"/>
      <c r="BE904" s="15"/>
    </row>
    <row r="905" spans="1:57" x14ac:dyDescent="0.3">
      <c r="A905" s="20">
        <v>0.6</v>
      </c>
      <c r="B905" s="17">
        <v>84</v>
      </c>
      <c r="C905" s="16">
        <v>0.26369999999999999</v>
      </c>
      <c r="D905" s="16"/>
      <c r="E905" s="4"/>
      <c r="BE905" s="15"/>
    </row>
    <row r="906" spans="1:57" x14ac:dyDescent="0.3">
      <c r="A906" s="20">
        <v>0.6</v>
      </c>
      <c r="B906" s="17">
        <v>85</v>
      </c>
      <c r="C906" s="16">
        <v>0.28050000000000003</v>
      </c>
      <c r="D906" s="16"/>
      <c r="E906" s="4"/>
      <c r="BE906" s="15"/>
    </row>
    <row r="907" spans="1:57" x14ac:dyDescent="0.3">
      <c r="A907" s="20">
        <v>0.6</v>
      </c>
      <c r="B907" s="17">
        <v>86</v>
      </c>
      <c r="C907" s="16">
        <v>0.29899999999999999</v>
      </c>
      <c r="D907" s="16"/>
      <c r="E907" s="4"/>
      <c r="BE907" s="15"/>
    </row>
    <row r="908" spans="1:57" x14ac:dyDescent="0.3">
      <c r="A908" s="20">
        <v>0.6</v>
      </c>
      <c r="B908" s="17">
        <v>87</v>
      </c>
      <c r="C908" s="16">
        <v>0.31879999999999997</v>
      </c>
      <c r="D908" s="16"/>
      <c r="E908" s="4"/>
      <c r="BE908" s="15"/>
    </row>
    <row r="909" spans="1:57" x14ac:dyDescent="0.3">
      <c r="A909" s="20">
        <v>0.6</v>
      </c>
      <c r="B909" s="17">
        <v>88</v>
      </c>
      <c r="C909" s="16">
        <v>0.33989999999999998</v>
      </c>
      <c r="D909" s="16"/>
      <c r="E909" s="4"/>
      <c r="BE909" s="15"/>
    </row>
    <row r="910" spans="1:57" x14ac:dyDescent="0.3">
      <c r="A910" s="20">
        <v>0.6</v>
      </c>
      <c r="B910" s="17">
        <v>89</v>
      </c>
      <c r="C910" s="16">
        <v>0.36170000000000002</v>
      </c>
      <c r="D910" s="16"/>
      <c r="E910" s="4"/>
      <c r="BE910" s="15"/>
    </row>
    <row r="911" spans="1:57" x14ac:dyDescent="0.3">
      <c r="A911" s="20">
        <v>0.6</v>
      </c>
      <c r="B911" s="17">
        <v>90</v>
      </c>
      <c r="C911" s="16">
        <v>0.37830000000000003</v>
      </c>
      <c r="D911" s="16"/>
      <c r="E911" s="4"/>
      <c r="BE911" s="15"/>
    </row>
    <row r="912" spans="1:57" x14ac:dyDescent="0.3">
      <c r="A912" s="20">
        <v>0.61</v>
      </c>
      <c r="B912" s="17">
        <v>0</v>
      </c>
      <c r="C912" s="16">
        <v>0.35580000000000001</v>
      </c>
      <c r="D912" s="16"/>
      <c r="E912" s="4"/>
      <c r="BE912" s="15"/>
    </row>
    <row r="913" spans="1:57" x14ac:dyDescent="0.3">
      <c r="A913" s="20">
        <v>0.61</v>
      </c>
      <c r="B913" s="17">
        <v>1</v>
      </c>
      <c r="C913" s="16">
        <v>0.3387</v>
      </c>
      <c r="D913" s="16"/>
      <c r="E913" s="4"/>
      <c r="BE913" s="15"/>
    </row>
    <row r="914" spans="1:57" x14ac:dyDescent="0.3">
      <c r="A914" s="20">
        <v>0.61</v>
      </c>
      <c r="B914" s="17">
        <v>2</v>
      </c>
      <c r="C914" s="16">
        <v>0.317</v>
      </c>
      <c r="D914" s="16"/>
      <c r="E914" s="4"/>
      <c r="BE914" s="15"/>
    </row>
    <row r="915" spans="1:57" x14ac:dyDescent="0.3">
      <c r="A915" s="20">
        <v>0.61</v>
      </c>
      <c r="B915" s="17">
        <v>3</v>
      </c>
      <c r="C915" s="16">
        <v>0.29659999999999997</v>
      </c>
      <c r="D915" s="16"/>
      <c r="E915" s="4"/>
      <c r="BE915" s="15"/>
    </row>
    <row r="916" spans="1:57" x14ac:dyDescent="0.3">
      <c r="A916" s="20">
        <v>0.61</v>
      </c>
      <c r="B916" s="17">
        <v>4</v>
      </c>
      <c r="C916" s="16">
        <v>0.27729999999999999</v>
      </c>
      <c r="D916" s="16"/>
      <c r="E916" s="4"/>
      <c r="BE916" s="15"/>
    </row>
    <row r="917" spans="1:57" x14ac:dyDescent="0.3">
      <c r="A917" s="20">
        <v>0.61</v>
      </c>
      <c r="B917" s="17">
        <v>5</v>
      </c>
      <c r="C917" s="16">
        <v>0.25950000000000001</v>
      </c>
      <c r="D917" s="16"/>
      <c r="E917" s="4"/>
      <c r="BE917" s="15"/>
    </row>
    <row r="918" spans="1:57" x14ac:dyDescent="0.3">
      <c r="A918" s="20">
        <v>0.61</v>
      </c>
      <c r="B918" s="17">
        <v>6</v>
      </c>
      <c r="C918" s="16">
        <v>0.24249999999999999</v>
      </c>
      <c r="D918" s="16"/>
      <c r="E918" s="4"/>
      <c r="BE918" s="15"/>
    </row>
    <row r="919" spans="1:57" x14ac:dyDescent="0.3">
      <c r="A919" s="20">
        <v>0.61</v>
      </c>
      <c r="B919" s="17">
        <v>7</v>
      </c>
      <c r="C919" s="16">
        <v>0.22570000000000001</v>
      </c>
      <c r="D919" s="16"/>
      <c r="E919" s="4"/>
      <c r="BE919" s="15"/>
    </row>
    <row r="920" spans="1:57" x14ac:dyDescent="0.3">
      <c r="A920" s="20">
        <v>0.61</v>
      </c>
      <c r="B920" s="17">
        <v>8</v>
      </c>
      <c r="C920" s="16">
        <v>0.21129999999999999</v>
      </c>
      <c r="D920" s="16"/>
      <c r="E920" s="4"/>
      <c r="BE920" s="15"/>
    </row>
    <row r="921" spans="1:57" x14ac:dyDescent="0.3">
      <c r="A921" s="20">
        <v>0.61</v>
      </c>
      <c r="B921" s="17">
        <v>9</v>
      </c>
      <c r="C921" s="16">
        <v>0.19620000000000001</v>
      </c>
      <c r="D921" s="16"/>
      <c r="E921" s="4"/>
      <c r="BE921" s="15"/>
    </row>
    <row r="922" spans="1:57" x14ac:dyDescent="0.3">
      <c r="A922" s="20">
        <v>0.61</v>
      </c>
      <c r="B922" s="17">
        <v>10</v>
      </c>
      <c r="C922" s="16">
        <v>0.18360000000000001</v>
      </c>
      <c r="D922" s="16"/>
      <c r="E922" s="4"/>
      <c r="BE922" s="15"/>
    </row>
    <row r="923" spans="1:57" x14ac:dyDescent="0.3">
      <c r="A923" s="20">
        <v>0.61</v>
      </c>
      <c r="B923" s="17">
        <v>11</v>
      </c>
      <c r="C923" s="16">
        <v>0.17080000000000001</v>
      </c>
      <c r="D923" s="16"/>
      <c r="E923" s="4"/>
      <c r="BE923" s="15"/>
    </row>
    <row r="924" spans="1:57" x14ac:dyDescent="0.3">
      <c r="A924" s="20">
        <v>0.61</v>
      </c>
      <c r="B924" s="17">
        <v>12</v>
      </c>
      <c r="C924" s="16">
        <v>0.158</v>
      </c>
      <c r="D924" s="16"/>
      <c r="E924" s="4"/>
      <c r="BE924" s="15"/>
    </row>
    <row r="925" spans="1:57" x14ac:dyDescent="0.3">
      <c r="A925" s="20">
        <v>0.61</v>
      </c>
      <c r="B925" s="17">
        <v>13</v>
      </c>
      <c r="C925" s="16">
        <v>0.14729999999999999</v>
      </c>
      <c r="D925" s="16"/>
      <c r="E925" s="4"/>
      <c r="BE925" s="15"/>
    </row>
    <row r="926" spans="1:57" x14ac:dyDescent="0.3">
      <c r="A926" s="20">
        <v>0.61</v>
      </c>
      <c r="B926" s="17">
        <v>14</v>
      </c>
      <c r="C926" s="16">
        <v>0.13669999999999999</v>
      </c>
      <c r="D926" s="16"/>
      <c r="E926" s="4"/>
      <c r="BE926" s="15"/>
    </row>
    <row r="927" spans="1:57" x14ac:dyDescent="0.3">
      <c r="A927" s="20">
        <v>0.61</v>
      </c>
      <c r="B927" s="17">
        <v>15</v>
      </c>
      <c r="C927" s="16">
        <v>0.12690000000000001</v>
      </c>
      <c r="D927" s="16"/>
      <c r="E927" s="4"/>
      <c r="BE927" s="15"/>
    </row>
    <row r="928" spans="1:57" x14ac:dyDescent="0.3">
      <c r="A928" s="20">
        <v>0.61</v>
      </c>
      <c r="B928" s="17">
        <v>16</v>
      </c>
      <c r="C928" s="16">
        <v>0.1177</v>
      </c>
      <c r="D928" s="16"/>
      <c r="E928" s="4"/>
      <c r="BE928" s="15"/>
    </row>
    <row r="929" spans="1:57" x14ac:dyDescent="0.3">
      <c r="A929" s="20">
        <v>0.61</v>
      </c>
      <c r="B929" s="17">
        <v>17</v>
      </c>
      <c r="C929" s="16">
        <v>0.10979999999999999</v>
      </c>
      <c r="D929" s="16"/>
      <c r="E929" s="4"/>
      <c r="BE929" s="15"/>
    </row>
    <row r="930" spans="1:57" x14ac:dyDescent="0.3">
      <c r="A930" s="20">
        <v>0.61</v>
      </c>
      <c r="B930" s="17">
        <v>18</v>
      </c>
      <c r="C930" s="16">
        <v>0.1</v>
      </c>
      <c r="D930" s="16"/>
      <c r="E930" s="4"/>
      <c r="BE930" s="15"/>
    </row>
    <row r="931" spans="1:57" x14ac:dyDescent="0.3">
      <c r="A931" s="20">
        <v>0.61</v>
      </c>
      <c r="B931" s="17">
        <v>19</v>
      </c>
      <c r="C931" s="16">
        <v>9.2200000000000004E-2</v>
      </c>
      <c r="D931" s="16"/>
      <c r="E931" s="4"/>
      <c r="BE931" s="15"/>
    </row>
    <row r="932" spans="1:57" x14ac:dyDescent="0.3">
      <c r="A932" s="20">
        <v>0.61</v>
      </c>
      <c r="B932" s="17">
        <v>20</v>
      </c>
      <c r="C932" s="16">
        <v>8.6499999999999994E-2</v>
      </c>
      <c r="D932" s="16"/>
      <c r="E932" s="4"/>
      <c r="BE932" s="15"/>
    </row>
    <row r="933" spans="1:57" x14ac:dyDescent="0.3">
      <c r="A933" s="20">
        <v>0.61</v>
      </c>
      <c r="B933" s="17">
        <v>21</v>
      </c>
      <c r="C933" s="16">
        <v>0.08</v>
      </c>
      <c r="D933" s="16"/>
      <c r="E933" s="4"/>
      <c r="BE933" s="15"/>
    </row>
    <row r="934" spans="1:57" x14ac:dyDescent="0.3">
      <c r="A934" s="20">
        <v>0.61</v>
      </c>
      <c r="B934" s="17">
        <v>22</v>
      </c>
      <c r="C934" s="16">
        <v>7.17E-2</v>
      </c>
      <c r="D934" s="16"/>
      <c r="E934" s="4"/>
      <c r="BE934" s="15"/>
    </row>
    <row r="935" spans="1:57" x14ac:dyDescent="0.3">
      <c r="A935" s="20">
        <v>0.61</v>
      </c>
      <c r="B935" s="17">
        <v>23</v>
      </c>
      <c r="C935" s="16">
        <v>6.9500000000000006E-2</v>
      </c>
      <c r="D935" s="16"/>
      <c r="E935" s="4"/>
      <c r="BE935" s="15"/>
    </row>
    <row r="936" spans="1:57" x14ac:dyDescent="0.3">
      <c r="A936" s="20">
        <v>0.61</v>
      </c>
      <c r="B936" s="17">
        <v>24</v>
      </c>
      <c r="C936" s="16">
        <v>0.06</v>
      </c>
      <c r="D936" s="16"/>
      <c r="E936" s="4"/>
      <c r="BE936" s="15"/>
    </row>
    <row r="937" spans="1:57" x14ac:dyDescent="0.3">
      <c r="A937" s="20">
        <v>0.61</v>
      </c>
      <c r="B937" s="17">
        <v>25</v>
      </c>
      <c r="C937" s="16">
        <v>5.9799999999999999E-2</v>
      </c>
      <c r="D937" s="16"/>
      <c r="E937" s="4"/>
      <c r="BE937" s="15"/>
    </row>
    <row r="938" spans="1:57" x14ac:dyDescent="0.3">
      <c r="A938" s="20">
        <v>0.61</v>
      </c>
      <c r="B938" s="17">
        <v>26</v>
      </c>
      <c r="C938" s="16">
        <v>0.05</v>
      </c>
      <c r="D938" s="16"/>
      <c r="E938" s="4"/>
      <c r="BE938" s="15"/>
    </row>
    <row r="939" spans="1:57" x14ac:dyDescent="0.3">
      <c r="A939" s="20">
        <v>0.61</v>
      </c>
      <c r="B939" s="17">
        <v>27</v>
      </c>
      <c r="C939" s="16">
        <v>0.05</v>
      </c>
      <c r="D939" s="16"/>
      <c r="E939" s="4"/>
      <c r="BE939" s="15"/>
    </row>
    <row r="940" spans="1:57" x14ac:dyDescent="0.3">
      <c r="A940" s="20">
        <v>0.61</v>
      </c>
      <c r="B940" s="17">
        <v>28</v>
      </c>
      <c r="C940" s="16">
        <v>4.3099999999999999E-2</v>
      </c>
      <c r="D940" s="16"/>
      <c r="E940" s="4"/>
      <c r="BE940" s="15"/>
    </row>
    <row r="941" spans="1:57" x14ac:dyDescent="0.3">
      <c r="A941" s="20">
        <v>0.61</v>
      </c>
      <c r="B941" s="17">
        <v>29</v>
      </c>
      <c r="C941" s="16">
        <v>0.04</v>
      </c>
      <c r="D941" s="16"/>
      <c r="E941" s="4"/>
      <c r="BE941" s="15"/>
    </row>
    <row r="942" spans="1:57" x14ac:dyDescent="0.3">
      <c r="A942" s="20">
        <v>0.61</v>
      </c>
      <c r="B942" s="17">
        <v>30</v>
      </c>
      <c r="C942" s="16">
        <v>0.04</v>
      </c>
      <c r="D942" s="16"/>
      <c r="E942" s="4"/>
      <c r="BE942" s="15"/>
    </row>
    <row r="943" spans="1:57" x14ac:dyDescent="0.3">
      <c r="A943" s="20">
        <v>0.61</v>
      </c>
      <c r="B943" s="17">
        <v>31</v>
      </c>
      <c r="C943" s="16">
        <v>3.2399999999999998E-2</v>
      </c>
      <c r="D943" s="16"/>
      <c r="E943" s="4"/>
      <c r="BE943" s="15"/>
    </row>
    <row r="944" spans="1:57" x14ac:dyDescent="0.3">
      <c r="A944" s="20">
        <v>0.61</v>
      </c>
      <c r="B944" s="17">
        <v>32</v>
      </c>
      <c r="C944" s="16">
        <v>0.03</v>
      </c>
      <c r="D944" s="16"/>
      <c r="E944" s="4"/>
      <c r="BE944" s="15"/>
    </row>
    <row r="945" spans="1:57" x14ac:dyDescent="0.3">
      <c r="A945" s="20">
        <v>0.61</v>
      </c>
      <c r="B945" s="17">
        <v>33</v>
      </c>
      <c r="C945" s="16">
        <v>0.03</v>
      </c>
      <c r="D945" s="16"/>
      <c r="E945" s="4"/>
      <c r="BE945" s="15"/>
    </row>
    <row r="946" spans="1:57" x14ac:dyDescent="0.3">
      <c r="A946" s="20">
        <v>0.61</v>
      </c>
      <c r="B946" s="17">
        <v>34</v>
      </c>
      <c r="C946" s="16">
        <v>0.03</v>
      </c>
      <c r="D946" s="16"/>
      <c r="E946" s="4"/>
      <c r="BE946" s="15"/>
    </row>
    <row r="947" spans="1:57" x14ac:dyDescent="0.3">
      <c r="A947" s="20">
        <v>0.61</v>
      </c>
      <c r="B947" s="17">
        <v>35</v>
      </c>
      <c r="C947" s="16">
        <v>2.3800000000000002E-2</v>
      </c>
      <c r="D947" s="16"/>
      <c r="E947" s="4"/>
      <c r="BE947" s="15"/>
    </row>
    <row r="948" spans="1:57" x14ac:dyDescent="0.3">
      <c r="A948" s="20">
        <v>0.61</v>
      </c>
      <c r="B948" s="17">
        <v>36</v>
      </c>
      <c r="C948" s="16">
        <v>0.02</v>
      </c>
      <c r="D948" s="16"/>
      <c r="E948" s="4"/>
      <c r="BE948" s="15"/>
    </row>
    <row r="949" spans="1:57" x14ac:dyDescent="0.3">
      <c r="A949" s="20">
        <v>0.61</v>
      </c>
      <c r="B949" s="17">
        <v>37</v>
      </c>
      <c r="C949" s="16">
        <v>0.02</v>
      </c>
      <c r="D949" s="16"/>
      <c r="E949" s="4"/>
      <c r="BE949" s="15"/>
    </row>
    <row r="950" spans="1:57" x14ac:dyDescent="0.3">
      <c r="A950" s="20">
        <v>0.61</v>
      </c>
      <c r="B950" s="17">
        <v>38</v>
      </c>
      <c r="C950" s="16">
        <v>0.02</v>
      </c>
      <c r="D950" s="16"/>
      <c r="E950" s="4"/>
      <c r="BE950" s="15"/>
    </row>
    <row r="951" spans="1:57" x14ac:dyDescent="0.3">
      <c r="A951" s="20">
        <v>0.61</v>
      </c>
      <c r="B951" s="17">
        <v>39</v>
      </c>
      <c r="C951" s="16">
        <v>0.02</v>
      </c>
      <c r="D951" s="16"/>
      <c r="E951" s="4"/>
      <c r="BE951" s="15"/>
    </row>
    <row r="952" spans="1:57" x14ac:dyDescent="0.3">
      <c r="A952" s="20">
        <v>0.61</v>
      </c>
      <c r="B952" s="17">
        <v>40</v>
      </c>
      <c r="C952" s="16">
        <v>0.02</v>
      </c>
      <c r="D952" s="16"/>
      <c r="E952" s="4"/>
      <c r="BE952" s="15"/>
    </row>
    <row r="953" spans="1:57" x14ac:dyDescent="0.3">
      <c r="A953" s="20">
        <v>0.61</v>
      </c>
      <c r="B953" s="17">
        <v>41</v>
      </c>
      <c r="C953" s="16">
        <v>0.02</v>
      </c>
      <c r="D953" s="16"/>
      <c r="E953" s="4"/>
      <c r="BE953" s="15"/>
    </row>
    <row r="954" spans="1:57" x14ac:dyDescent="0.3">
      <c r="A954" s="20">
        <v>0.61</v>
      </c>
      <c r="B954" s="17">
        <v>42</v>
      </c>
      <c r="C954" s="16">
        <v>0.02</v>
      </c>
      <c r="D954" s="16"/>
      <c r="E954" s="4"/>
      <c r="BE954" s="15"/>
    </row>
    <row r="955" spans="1:57" x14ac:dyDescent="0.3">
      <c r="A955" s="20">
        <v>0.61</v>
      </c>
      <c r="B955" s="17">
        <v>43</v>
      </c>
      <c r="C955" s="16">
        <v>0.02</v>
      </c>
      <c r="D955" s="16"/>
      <c r="E955" s="4"/>
      <c r="BE955" s="15"/>
    </row>
    <row r="956" spans="1:57" x14ac:dyDescent="0.3">
      <c r="A956" s="20">
        <v>0.61</v>
      </c>
      <c r="B956" s="17">
        <v>44</v>
      </c>
      <c r="C956" s="16">
        <v>0.02</v>
      </c>
      <c r="D956" s="16"/>
      <c r="E956" s="4"/>
      <c r="BE956" s="15"/>
    </row>
    <row r="957" spans="1:57" x14ac:dyDescent="0.3">
      <c r="A957" s="20">
        <v>0.61</v>
      </c>
      <c r="B957" s="17">
        <v>45</v>
      </c>
      <c r="C957" s="16">
        <v>0.02</v>
      </c>
      <c r="D957" s="16"/>
      <c r="E957" s="4"/>
      <c r="BE957" s="15"/>
    </row>
    <row r="958" spans="1:57" x14ac:dyDescent="0.3">
      <c r="A958" s="20">
        <v>0.61</v>
      </c>
      <c r="B958" s="17">
        <v>46</v>
      </c>
      <c r="C958" s="16">
        <v>0.02</v>
      </c>
      <c r="D958" s="16"/>
      <c r="E958" s="4"/>
      <c r="BE958" s="15"/>
    </row>
    <row r="959" spans="1:57" x14ac:dyDescent="0.3">
      <c r="A959" s="20">
        <v>0.61</v>
      </c>
      <c r="B959" s="17">
        <v>47</v>
      </c>
      <c r="C959" s="16">
        <v>0.02</v>
      </c>
      <c r="D959" s="16"/>
      <c r="E959" s="4"/>
      <c r="BE959" s="15"/>
    </row>
    <row r="960" spans="1:57" x14ac:dyDescent="0.3">
      <c r="A960" s="20">
        <v>0.61</v>
      </c>
      <c r="B960" s="17">
        <v>48</v>
      </c>
      <c r="C960" s="16">
        <v>0.02</v>
      </c>
      <c r="D960" s="16"/>
      <c r="E960" s="4"/>
      <c r="BE960" s="15"/>
    </row>
    <row r="961" spans="1:57" x14ac:dyDescent="0.3">
      <c r="A961" s="20">
        <v>0.61</v>
      </c>
      <c r="B961" s="17">
        <v>49</v>
      </c>
      <c r="C961" s="16">
        <v>0.02</v>
      </c>
      <c r="D961" s="16"/>
      <c r="E961" s="4"/>
      <c r="BE961" s="15"/>
    </row>
    <row r="962" spans="1:57" x14ac:dyDescent="0.3">
      <c r="A962" s="20">
        <v>0.61</v>
      </c>
      <c r="B962" s="17">
        <v>50</v>
      </c>
      <c r="C962" s="16">
        <v>0.02</v>
      </c>
      <c r="D962" s="16"/>
      <c r="E962" s="4"/>
      <c r="BE962" s="15"/>
    </row>
    <row r="963" spans="1:57" x14ac:dyDescent="0.3">
      <c r="A963" s="20">
        <v>0.61</v>
      </c>
      <c r="B963" s="17">
        <v>51</v>
      </c>
      <c r="C963" s="16">
        <v>0.02</v>
      </c>
      <c r="D963" s="16"/>
      <c r="E963" s="4"/>
      <c r="BE963" s="15"/>
    </row>
    <row r="964" spans="1:57" x14ac:dyDescent="0.3">
      <c r="A964" s="20">
        <v>0.61</v>
      </c>
      <c r="B964" s="17">
        <v>52</v>
      </c>
      <c r="C964" s="16">
        <v>0.02</v>
      </c>
      <c r="D964" s="16"/>
      <c r="E964" s="4"/>
      <c r="BE964" s="15"/>
    </row>
    <row r="965" spans="1:57" x14ac:dyDescent="0.3">
      <c r="A965" s="20">
        <v>0.61</v>
      </c>
      <c r="B965" s="17">
        <v>53</v>
      </c>
      <c r="C965" s="16">
        <v>0.02</v>
      </c>
      <c r="D965" s="16"/>
      <c r="E965" s="4"/>
      <c r="BE965" s="15"/>
    </row>
    <row r="966" spans="1:57" x14ac:dyDescent="0.3">
      <c r="A966" s="20">
        <v>0.61</v>
      </c>
      <c r="B966" s="17">
        <v>54</v>
      </c>
      <c r="C966" s="16">
        <v>0.02</v>
      </c>
      <c r="D966" s="16"/>
      <c r="E966" s="4"/>
      <c r="BE966" s="15"/>
    </row>
    <row r="967" spans="1:57" x14ac:dyDescent="0.3">
      <c r="A967" s="20">
        <v>0.61</v>
      </c>
      <c r="B967" s="17">
        <v>55</v>
      </c>
      <c r="C967" s="16">
        <v>2.3199999999999998E-2</v>
      </c>
      <c r="D967" s="16"/>
      <c r="E967" s="4"/>
      <c r="BE967" s="15"/>
    </row>
    <row r="968" spans="1:57" x14ac:dyDescent="0.3">
      <c r="A968" s="20">
        <v>0.61</v>
      </c>
      <c r="B968" s="17">
        <v>56</v>
      </c>
      <c r="C968" s="16">
        <v>0.03</v>
      </c>
      <c r="D968" s="16"/>
      <c r="E968" s="4"/>
      <c r="BE968" s="15"/>
    </row>
    <row r="969" spans="1:57" x14ac:dyDescent="0.3">
      <c r="A969" s="20">
        <v>0.61</v>
      </c>
      <c r="B969" s="17">
        <v>57</v>
      </c>
      <c r="C969" s="16">
        <v>0.03</v>
      </c>
      <c r="D969" s="16"/>
      <c r="E969" s="4"/>
      <c r="BE969" s="15"/>
    </row>
    <row r="970" spans="1:57" x14ac:dyDescent="0.3">
      <c r="A970" s="20">
        <v>0.61</v>
      </c>
      <c r="B970" s="17">
        <v>58</v>
      </c>
      <c r="C970" s="16">
        <v>0.03</v>
      </c>
      <c r="D970" s="16"/>
      <c r="E970" s="4"/>
      <c r="BE970" s="15"/>
    </row>
    <row r="971" spans="1:57" x14ac:dyDescent="0.3">
      <c r="A971" s="20">
        <v>0.61</v>
      </c>
      <c r="B971" s="17">
        <v>59</v>
      </c>
      <c r="C971" s="16">
        <v>3.2599999999999997E-2</v>
      </c>
      <c r="D971" s="16"/>
      <c r="E971" s="4"/>
      <c r="BE971" s="15"/>
    </row>
    <row r="972" spans="1:57" x14ac:dyDescent="0.3">
      <c r="A972" s="20">
        <v>0.61</v>
      </c>
      <c r="B972" s="17">
        <v>60</v>
      </c>
      <c r="C972" s="16">
        <v>0.04</v>
      </c>
      <c r="D972" s="16"/>
      <c r="E972" s="4"/>
      <c r="BE972" s="15"/>
    </row>
    <row r="973" spans="1:57" x14ac:dyDescent="0.3">
      <c r="A973" s="20">
        <v>0.61</v>
      </c>
      <c r="B973" s="17">
        <v>61</v>
      </c>
      <c r="C973" s="16">
        <v>0.04</v>
      </c>
      <c r="D973" s="16"/>
      <c r="E973" s="4"/>
      <c r="BE973" s="15"/>
    </row>
    <row r="974" spans="1:57" x14ac:dyDescent="0.3">
      <c r="A974" s="20">
        <v>0.61</v>
      </c>
      <c r="B974" s="17">
        <v>62</v>
      </c>
      <c r="C974" s="16">
        <v>4.3299999999999998E-2</v>
      </c>
      <c r="D974" s="16"/>
      <c r="E974" s="4"/>
      <c r="BE974" s="15"/>
    </row>
    <row r="975" spans="1:57" x14ac:dyDescent="0.3">
      <c r="A975" s="20">
        <v>0.61</v>
      </c>
      <c r="B975" s="17">
        <v>63</v>
      </c>
      <c r="C975" s="16">
        <v>0.05</v>
      </c>
      <c r="D975" s="16"/>
      <c r="E975" s="4"/>
      <c r="BE975" s="15"/>
    </row>
    <row r="976" spans="1:57" x14ac:dyDescent="0.3">
      <c r="A976" s="20">
        <v>0.61</v>
      </c>
      <c r="B976" s="17">
        <v>64</v>
      </c>
      <c r="C976" s="16">
        <v>0.05</v>
      </c>
      <c r="D976" s="16"/>
      <c r="E976" s="4"/>
      <c r="BE976" s="15"/>
    </row>
    <row r="977" spans="1:57" x14ac:dyDescent="0.3">
      <c r="A977" s="20">
        <v>0.61</v>
      </c>
      <c r="B977" s="17">
        <v>65</v>
      </c>
      <c r="C977" s="16">
        <v>5.9299999999999999E-2</v>
      </c>
      <c r="D977" s="16"/>
      <c r="E977" s="4"/>
      <c r="BE977" s="15"/>
    </row>
    <row r="978" spans="1:57" x14ac:dyDescent="0.3">
      <c r="A978" s="20">
        <v>0.61</v>
      </c>
      <c r="B978" s="17">
        <v>66</v>
      </c>
      <c r="C978" s="16">
        <v>0.06</v>
      </c>
      <c r="D978" s="16"/>
      <c r="E978" s="4"/>
      <c r="BE978" s="15"/>
    </row>
    <row r="979" spans="1:57" x14ac:dyDescent="0.3">
      <c r="A979" s="20">
        <v>0.61</v>
      </c>
      <c r="B979" s="17">
        <v>67</v>
      </c>
      <c r="C979" s="16">
        <v>6.9500000000000006E-2</v>
      </c>
      <c r="D979" s="16"/>
      <c r="E979" s="4"/>
      <c r="BE979" s="15"/>
    </row>
    <row r="980" spans="1:57" x14ac:dyDescent="0.3">
      <c r="A980" s="20">
        <v>0.61</v>
      </c>
      <c r="B980" s="17">
        <v>68</v>
      </c>
      <c r="C980" s="16">
        <v>7.2400000000000006E-2</v>
      </c>
      <c r="D980" s="16"/>
      <c r="E980" s="4"/>
      <c r="BE980" s="15"/>
    </row>
    <row r="981" spans="1:57" x14ac:dyDescent="0.3">
      <c r="A981" s="20">
        <v>0.61</v>
      </c>
      <c r="B981" s="17">
        <v>69</v>
      </c>
      <c r="C981" s="16">
        <v>0.08</v>
      </c>
      <c r="D981" s="16"/>
      <c r="E981" s="4"/>
      <c r="BE981" s="15"/>
    </row>
    <row r="982" spans="1:57" x14ac:dyDescent="0.3">
      <c r="A982" s="20">
        <v>0.61</v>
      </c>
      <c r="B982" s="17">
        <v>70</v>
      </c>
      <c r="C982" s="16">
        <v>8.6699999999999999E-2</v>
      </c>
      <c r="D982" s="16"/>
      <c r="E982" s="4"/>
      <c r="BE982" s="15"/>
    </row>
    <row r="983" spans="1:57" x14ac:dyDescent="0.3">
      <c r="A983" s="20">
        <v>0.61</v>
      </c>
      <c r="B983" s="17">
        <v>71</v>
      </c>
      <c r="C983" s="16">
        <v>9.2399999999999996E-2</v>
      </c>
      <c r="D983" s="16"/>
      <c r="E983" s="4"/>
      <c r="BE983" s="15"/>
    </row>
    <row r="984" spans="1:57" x14ac:dyDescent="0.3">
      <c r="A984" s="20">
        <v>0.61</v>
      </c>
      <c r="B984" s="17">
        <v>72</v>
      </c>
      <c r="C984" s="16">
        <v>0.1</v>
      </c>
      <c r="D984" s="16"/>
      <c r="E984" s="4"/>
      <c r="BE984" s="15"/>
    </row>
    <row r="985" spans="1:57" x14ac:dyDescent="0.3">
      <c r="A985" s="20">
        <v>0.61</v>
      </c>
      <c r="B985" s="17">
        <v>73</v>
      </c>
      <c r="C985" s="16">
        <v>0.11</v>
      </c>
      <c r="D985" s="16"/>
      <c r="E985" s="4"/>
      <c r="BE985" s="15"/>
    </row>
    <row r="986" spans="1:57" x14ac:dyDescent="0.3">
      <c r="A986" s="20">
        <v>0.61</v>
      </c>
      <c r="B986" s="17">
        <v>74</v>
      </c>
      <c r="C986" s="16">
        <v>0.1179</v>
      </c>
      <c r="D986" s="16"/>
      <c r="E986" s="4"/>
      <c r="BE986" s="15"/>
    </row>
    <row r="987" spans="1:57" x14ac:dyDescent="0.3">
      <c r="A987" s="20">
        <v>0.61</v>
      </c>
      <c r="B987" s="17">
        <v>75</v>
      </c>
      <c r="C987" s="16">
        <v>0.12690000000000001</v>
      </c>
      <c r="D987" s="16"/>
      <c r="E987" s="4"/>
      <c r="BE987" s="15"/>
    </row>
    <row r="988" spans="1:57" x14ac:dyDescent="0.3">
      <c r="A988" s="20">
        <v>0.61</v>
      </c>
      <c r="B988" s="17">
        <v>76</v>
      </c>
      <c r="C988" s="16">
        <v>0.13689999999999999</v>
      </c>
      <c r="D988" s="16"/>
      <c r="E988" s="4"/>
      <c r="BE988" s="15"/>
    </row>
    <row r="989" spans="1:57" x14ac:dyDescent="0.3">
      <c r="A989" s="20">
        <v>0.61</v>
      </c>
      <c r="B989" s="17">
        <v>77</v>
      </c>
      <c r="C989" s="16">
        <v>0.14729999999999999</v>
      </c>
      <c r="D989" s="16"/>
      <c r="E989" s="4"/>
      <c r="BE989" s="15"/>
    </row>
    <row r="990" spans="1:57" x14ac:dyDescent="0.3">
      <c r="A990" s="20">
        <v>0.61</v>
      </c>
      <c r="B990" s="17">
        <v>78</v>
      </c>
      <c r="C990" s="16">
        <v>0.158</v>
      </c>
      <c r="D990" s="16"/>
      <c r="E990" s="4"/>
      <c r="BE990" s="15"/>
    </row>
    <row r="991" spans="1:57" x14ac:dyDescent="0.3">
      <c r="A991" s="20">
        <v>0.61</v>
      </c>
      <c r="B991" s="17">
        <v>79</v>
      </c>
      <c r="C991" s="16">
        <v>0.17119999999999999</v>
      </c>
      <c r="D991" s="16"/>
      <c r="E991" s="4"/>
      <c r="BE991" s="15"/>
    </row>
    <row r="992" spans="1:57" x14ac:dyDescent="0.3">
      <c r="A992" s="20">
        <v>0.61</v>
      </c>
      <c r="B992" s="17">
        <v>80</v>
      </c>
      <c r="C992" s="16">
        <v>0.18360000000000001</v>
      </c>
      <c r="D992" s="16"/>
      <c r="E992" s="4"/>
      <c r="BE992" s="15"/>
    </row>
    <row r="993" spans="1:57" x14ac:dyDescent="0.3">
      <c r="A993" s="20">
        <v>0.61</v>
      </c>
      <c r="B993" s="17">
        <v>81</v>
      </c>
      <c r="C993" s="16">
        <v>0.19639999999999999</v>
      </c>
      <c r="D993" s="16"/>
      <c r="E993" s="4"/>
      <c r="BE993" s="15"/>
    </row>
    <row r="994" spans="1:57" x14ac:dyDescent="0.3">
      <c r="A994" s="20">
        <v>0.61</v>
      </c>
      <c r="B994" s="17">
        <v>82</v>
      </c>
      <c r="C994" s="16">
        <v>0.21179999999999999</v>
      </c>
      <c r="D994" s="16"/>
      <c r="E994" s="4"/>
      <c r="BE994" s="15"/>
    </row>
    <row r="995" spans="1:57" x14ac:dyDescent="0.3">
      <c r="A995" s="20">
        <v>0.61</v>
      </c>
      <c r="B995" s="17">
        <v>83</v>
      </c>
      <c r="C995" s="16">
        <v>0.22600000000000001</v>
      </c>
      <c r="D995" s="16"/>
      <c r="E995" s="4"/>
      <c r="BE995" s="15"/>
    </row>
    <row r="996" spans="1:57" x14ac:dyDescent="0.3">
      <c r="A996" s="20">
        <v>0.61</v>
      </c>
      <c r="B996" s="17">
        <v>84</v>
      </c>
      <c r="C996" s="16">
        <v>0.2432</v>
      </c>
      <c r="D996" s="16"/>
      <c r="E996" s="4"/>
      <c r="BE996" s="15"/>
    </row>
    <row r="997" spans="1:57" x14ac:dyDescent="0.3">
      <c r="A997" s="20">
        <v>0.61</v>
      </c>
      <c r="B997" s="17">
        <v>85</v>
      </c>
      <c r="C997" s="16">
        <v>0.25969999999999999</v>
      </c>
      <c r="D997" s="16"/>
      <c r="E997" s="4"/>
      <c r="BE997" s="15"/>
    </row>
    <row r="998" spans="1:57" x14ac:dyDescent="0.3">
      <c r="A998" s="20">
        <v>0.61</v>
      </c>
      <c r="B998" s="17">
        <v>86</v>
      </c>
      <c r="C998" s="16">
        <v>0.27739999999999998</v>
      </c>
      <c r="D998" s="16"/>
      <c r="E998" s="4"/>
      <c r="BE998" s="15"/>
    </row>
    <row r="999" spans="1:57" x14ac:dyDescent="0.3">
      <c r="A999" s="20">
        <v>0.61</v>
      </c>
      <c r="B999" s="17">
        <v>87</v>
      </c>
      <c r="C999" s="16">
        <v>0.29680000000000001</v>
      </c>
      <c r="D999" s="16"/>
      <c r="E999" s="4"/>
      <c r="BE999" s="15"/>
    </row>
    <row r="1000" spans="1:57" x14ac:dyDescent="0.3">
      <c r="A1000" s="20">
        <v>0.61</v>
      </c>
      <c r="B1000" s="17">
        <v>88</v>
      </c>
      <c r="C1000" s="16">
        <v>0.31730000000000003</v>
      </c>
      <c r="D1000" s="16"/>
      <c r="E1000" s="4"/>
      <c r="BE1000" s="15"/>
    </row>
    <row r="1001" spans="1:57" x14ac:dyDescent="0.3">
      <c r="A1001" s="20">
        <v>0.61</v>
      </c>
      <c r="B1001" s="17">
        <v>89</v>
      </c>
      <c r="C1001" s="16">
        <v>0.33910000000000001</v>
      </c>
      <c r="D1001" s="16"/>
      <c r="E1001" s="4"/>
      <c r="BE1001" s="15"/>
    </row>
    <row r="1002" spans="1:57" x14ac:dyDescent="0.3">
      <c r="A1002" s="20">
        <v>0.61</v>
      </c>
      <c r="B1002" s="17">
        <v>90</v>
      </c>
      <c r="C1002" s="16">
        <v>0.35580000000000001</v>
      </c>
      <c r="D1002" s="16"/>
      <c r="E1002" s="4"/>
      <c r="BE1002" s="15"/>
    </row>
    <row r="1003" spans="1:57" x14ac:dyDescent="0.3">
      <c r="A1003" s="20">
        <v>0.62</v>
      </c>
      <c r="B1003" s="17">
        <v>0</v>
      </c>
      <c r="C1003" s="16">
        <v>0.33500000000000002</v>
      </c>
      <c r="D1003" s="16"/>
      <c r="E1003" s="4"/>
      <c r="BE1003" s="15"/>
    </row>
    <row r="1004" spans="1:57" x14ac:dyDescent="0.3">
      <c r="A1004" s="20">
        <v>0.62</v>
      </c>
      <c r="B1004" s="17">
        <v>1</v>
      </c>
      <c r="C1004" s="16">
        <v>0.31830000000000003</v>
      </c>
      <c r="D1004" s="16"/>
      <c r="E1004" s="4"/>
      <c r="BE1004" s="15"/>
    </row>
    <row r="1005" spans="1:57" x14ac:dyDescent="0.3">
      <c r="A1005" s="20">
        <v>0.62</v>
      </c>
      <c r="B1005" s="17">
        <v>2</v>
      </c>
      <c r="C1005" s="16">
        <v>0.29699999999999999</v>
      </c>
      <c r="D1005" s="16"/>
      <c r="E1005" s="4"/>
      <c r="BE1005" s="15"/>
    </row>
    <row r="1006" spans="1:57" x14ac:dyDescent="0.3">
      <c r="A1006" s="20">
        <v>0.62</v>
      </c>
      <c r="B1006" s="17">
        <v>3</v>
      </c>
      <c r="C1006" s="16">
        <v>0.27689999999999998</v>
      </c>
      <c r="D1006" s="16"/>
      <c r="E1006" s="4"/>
      <c r="BE1006" s="15"/>
    </row>
    <row r="1007" spans="1:57" x14ac:dyDescent="0.3">
      <c r="A1007" s="20">
        <v>0.62</v>
      </c>
      <c r="B1007" s="17">
        <v>4</v>
      </c>
      <c r="C1007" s="16">
        <v>0.25790000000000002</v>
      </c>
      <c r="D1007" s="16"/>
      <c r="E1007" s="4"/>
      <c r="BE1007" s="15"/>
    </row>
    <row r="1008" spans="1:57" x14ac:dyDescent="0.3">
      <c r="A1008" s="20">
        <v>0.62</v>
      </c>
      <c r="B1008" s="17">
        <v>5</v>
      </c>
      <c r="C1008" s="16">
        <v>0.2407</v>
      </c>
      <c r="D1008" s="16"/>
      <c r="E1008" s="4"/>
      <c r="BE1008" s="15"/>
    </row>
    <row r="1009" spans="1:57" x14ac:dyDescent="0.3">
      <c r="A1009" s="20">
        <v>0.62</v>
      </c>
      <c r="B1009" s="17">
        <v>6</v>
      </c>
      <c r="C1009" s="16">
        <v>0.22409999999999999</v>
      </c>
      <c r="D1009" s="16"/>
      <c r="E1009" s="4"/>
      <c r="BE1009" s="15"/>
    </row>
    <row r="1010" spans="1:57" x14ac:dyDescent="0.3">
      <c r="A1010" s="20">
        <v>0.62</v>
      </c>
      <c r="B1010" s="17">
        <v>7</v>
      </c>
      <c r="C1010" s="16">
        <v>0.20710000000000001</v>
      </c>
      <c r="D1010" s="16"/>
      <c r="E1010" s="4"/>
      <c r="BE1010" s="15"/>
    </row>
    <row r="1011" spans="1:57" x14ac:dyDescent="0.3">
      <c r="A1011" s="20">
        <v>0.62</v>
      </c>
      <c r="B1011" s="17">
        <v>8</v>
      </c>
      <c r="C1011" s="16">
        <v>0.19359999999999999</v>
      </c>
      <c r="D1011" s="16"/>
      <c r="E1011" s="4"/>
      <c r="BE1011" s="15"/>
    </row>
    <row r="1012" spans="1:57" x14ac:dyDescent="0.3">
      <c r="A1012" s="20">
        <v>0.62</v>
      </c>
      <c r="B1012" s="17">
        <v>9</v>
      </c>
      <c r="C1012" s="16">
        <v>0.17849999999999999</v>
      </c>
      <c r="D1012" s="16"/>
      <c r="E1012" s="4"/>
      <c r="BE1012" s="15"/>
    </row>
    <row r="1013" spans="1:57" x14ac:dyDescent="0.3">
      <c r="A1013" s="20">
        <v>0.62</v>
      </c>
      <c r="B1013" s="17">
        <v>10</v>
      </c>
      <c r="C1013" s="16">
        <v>0.1658</v>
      </c>
      <c r="D1013" s="16"/>
      <c r="E1013" s="4"/>
      <c r="BE1013" s="15"/>
    </row>
    <row r="1014" spans="1:57" x14ac:dyDescent="0.3">
      <c r="A1014" s="20">
        <v>0.62</v>
      </c>
      <c r="B1014" s="17">
        <v>11</v>
      </c>
      <c r="C1014" s="16">
        <v>0.15379999999999999</v>
      </c>
      <c r="D1014" s="16"/>
      <c r="E1014" s="4"/>
      <c r="BE1014" s="15"/>
    </row>
    <row r="1015" spans="1:57" x14ac:dyDescent="0.3">
      <c r="A1015" s="20">
        <v>0.62</v>
      </c>
      <c r="B1015" s="17">
        <v>12</v>
      </c>
      <c r="C1015" s="16">
        <v>0.14249999999999999</v>
      </c>
      <c r="D1015" s="16"/>
      <c r="E1015" s="4"/>
      <c r="BE1015" s="15"/>
    </row>
    <row r="1016" spans="1:57" x14ac:dyDescent="0.3">
      <c r="A1016" s="20">
        <v>0.62</v>
      </c>
      <c r="B1016" s="17">
        <v>13</v>
      </c>
      <c r="C1016" s="16">
        <v>0.13139999999999999</v>
      </c>
      <c r="D1016" s="16"/>
      <c r="E1016" s="4"/>
      <c r="BE1016" s="15"/>
    </row>
    <row r="1017" spans="1:57" x14ac:dyDescent="0.3">
      <c r="A1017" s="20">
        <v>0.62</v>
      </c>
      <c r="B1017" s="17">
        <v>14</v>
      </c>
      <c r="C1017" s="16">
        <v>0.1212</v>
      </c>
      <c r="D1017" s="16"/>
      <c r="E1017" s="4"/>
      <c r="BE1017" s="15"/>
    </row>
    <row r="1018" spans="1:57" x14ac:dyDescent="0.3">
      <c r="A1018" s="20">
        <v>0.62</v>
      </c>
      <c r="B1018" s="17">
        <v>15</v>
      </c>
      <c r="C1018" s="16">
        <v>0.1115</v>
      </c>
      <c r="D1018" s="16"/>
      <c r="E1018" s="4"/>
      <c r="BE1018" s="15"/>
    </row>
    <row r="1019" spans="1:57" x14ac:dyDescent="0.3">
      <c r="A1019" s="20">
        <v>0.62</v>
      </c>
      <c r="B1019" s="17">
        <v>16</v>
      </c>
      <c r="C1019" s="16">
        <v>0.1023</v>
      </c>
      <c r="D1019" s="16"/>
      <c r="E1019" s="4"/>
      <c r="BE1019" s="15"/>
    </row>
    <row r="1020" spans="1:57" x14ac:dyDescent="0.3">
      <c r="A1020" s="20">
        <v>0.62</v>
      </c>
      <c r="B1020" s="17">
        <v>17</v>
      </c>
      <c r="C1020" s="16">
        <v>9.4399999999999998E-2</v>
      </c>
      <c r="D1020" s="16"/>
      <c r="E1020" s="4"/>
      <c r="BE1020" s="15"/>
    </row>
    <row r="1021" spans="1:57" x14ac:dyDescent="0.3">
      <c r="A1021" s="20">
        <v>0.62</v>
      </c>
      <c r="B1021" s="17">
        <v>18</v>
      </c>
      <c r="C1021" s="16">
        <v>8.7800000000000003E-2</v>
      </c>
      <c r="D1021" s="16"/>
      <c r="E1021" s="4"/>
      <c r="BE1021" s="15"/>
    </row>
    <row r="1022" spans="1:57" x14ac:dyDescent="0.3">
      <c r="A1022" s="20">
        <v>0.62</v>
      </c>
      <c r="B1022" s="17">
        <v>19</v>
      </c>
      <c r="C1022" s="16">
        <v>0.08</v>
      </c>
      <c r="D1022" s="16"/>
      <c r="E1022" s="4"/>
      <c r="BE1022" s="15"/>
    </row>
    <row r="1023" spans="1:57" x14ac:dyDescent="0.3">
      <c r="A1023" s="20">
        <v>0.62</v>
      </c>
      <c r="B1023" s="17">
        <v>20</v>
      </c>
      <c r="C1023" s="16">
        <v>7.1900000000000006E-2</v>
      </c>
      <c r="D1023" s="16"/>
      <c r="E1023" s="4"/>
      <c r="BE1023" s="15"/>
    </row>
    <row r="1024" spans="1:57" x14ac:dyDescent="0.3">
      <c r="A1024" s="20">
        <v>0.62</v>
      </c>
      <c r="B1024" s="17">
        <v>21</v>
      </c>
      <c r="C1024" s="16">
        <v>6.7900000000000002E-2</v>
      </c>
      <c r="D1024" s="16"/>
      <c r="E1024" s="4"/>
      <c r="BE1024" s="15"/>
    </row>
    <row r="1025" spans="1:57" x14ac:dyDescent="0.3">
      <c r="A1025" s="20">
        <v>0.62</v>
      </c>
      <c r="B1025" s="17">
        <v>22</v>
      </c>
      <c r="C1025" s="16">
        <v>0.06</v>
      </c>
      <c r="D1025" s="16"/>
      <c r="E1025" s="4"/>
      <c r="BE1025" s="15"/>
    </row>
    <row r="1026" spans="1:57" x14ac:dyDescent="0.3">
      <c r="A1026" s="20">
        <v>0.62</v>
      </c>
      <c r="B1026" s="17">
        <v>23</v>
      </c>
      <c r="C1026" s="16">
        <v>5.6000000000000001E-2</v>
      </c>
      <c r="D1026" s="16"/>
      <c r="E1026" s="4"/>
      <c r="BE1026" s="15"/>
    </row>
    <row r="1027" spans="1:57" x14ac:dyDescent="0.3">
      <c r="A1027" s="20">
        <v>0.62</v>
      </c>
      <c r="B1027" s="17">
        <v>24</v>
      </c>
      <c r="C1027" s="16">
        <v>0.05</v>
      </c>
      <c r="D1027" s="16"/>
      <c r="E1027" s="4"/>
      <c r="BE1027" s="15"/>
    </row>
    <row r="1028" spans="1:57" x14ac:dyDescent="0.3">
      <c r="A1028" s="20">
        <v>0.62</v>
      </c>
      <c r="B1028" s="17">
        <v>25</v>
      </c>
      <c r="C1028" s="16">
        <v>4.7E-2</v>
      </c>
      <c r="D1028" s="16"/>
      <c r="E1028" s="4"/>
      <c r="BE1028" s="15"/>
    </row>
    <row r="1029" spans="1:57" x14ac:dyDescent="0.3">
      <c r="A1029" s="20">
        <v>0.62</v>
      </c>
      <c r="B1029" s="17">
        <v>26</v>
      </c>
      <c r="C1029" s="16">
        <v>0.04</v>
      </c>
      <c r="D1029" s="16"/>
      <c r="E1029" s="4"/>
      <c r="BE1029" s="15"/>
    </row>
    <row r="1030" spans="1:57" x14ac:dyDescent="0.3">
      <c r="A1030" s="20">
        <v>0.62</v>
      </c>
      <c r="B1030" s="17">
        <v>27</v>
      </c>
      <c r="C1030" s="16">
        <v>0.04</v>
      </c>
      <c r="D1030" s="16"/>
      <c r="E1030" s="4"/>
      <c r="BE1030" s="15"/>
    </row>
    <row r="1031" spans="1:57" x14ac:dyDescent="0.3">
      <c r="A1031" s="20">
        <v>0.62</v>
      </c>
      <c r="B1031" s="17">
        <v>28</v>
      </c>
      <c r="C1031" s="16">
        <v>3.3099999999999997E-2</v>
      </c>
      <c r="D1031" s="16"/>
      <c r="E1031" s="4"/>
      <c r="BE1031" s="15"/>
    </row>
    <row r="1032" spans="1:57" x14ac:dyDescent="0.3">
      <c r="A1032" s="20">
        <v>0.62</v>
      </c>
      <c r="B1032" s="17">
        <v>29</v>
      </c>
      <c r="C1032" s="16">
        <v>0.03</v>
      </c>
      <c r="D1032" s="16"/>
      <c r="E1032" s="4"/>
      <c r="BE1032" s="15"/>
    </row>
    <row r="1033" spans="1:57" x14ac:dyDescent="0.3">
      <c r="A1033" s="20">
        <v>0.62</v>
      </c>
      <c r="B1033" s="17">
        <v>30</v>
      </c>
      <c r="C1033" s="16">
        <v>0.03</v>
      </c>
      <c r="D1033" s="16"/>
      <c r="E1033" s="4"/>
      <c r="BE1033" s="15"/>
    </row>
    <row r="1034" spans="1:57" x14ac:dyDescent="0.3">
      <c r="A1034" s="20">
        <v>0.62</v>
      </c>
      <c r="B1034" s="17">
        <v>31</v>
      </c>
      <c r="C1034" s="16">
        <v>2.6100000000000002E-2</v>
      </c>
      <c r="D1034" s="16"/>
      <c r="E1034" s="4"/>
      <c r="BE1034" s="15"/>
    </row>
    <row r="1035" spans="1:57" x14ac:dyDescent="0.3">
      <c r="A1035" s="20">
        <v>0.62</v>
      </c>
      <c r="B1035" s="17">
        <v>32</v>
      </c>
      <c r="C1035" s="16">
        <v>0.02</v>
      </c>
      <c r="D1035" s="16"/>
      <c r="E1035" s="4"/>
      <c r="BE1035" s="15"/>
    </row>
    <row r="1036" spans="1:57" x14ac:dyDescent="0.3">
      <c r="A1036" s="20">
        <v>0.62</v>
      </c>
      <c r="B1036" s="17">
        <v>33</v>
      </c>
      <c r="C1036" s="16">
        <v>0.02</v>
      </c>
      <c r="D1036" s="16"/>
      <c r="E1036" s="4"/>
      <c r="BE1036" s="15"/>
    </row>
    <row r="1037" spans="1:57" x14ac:dyDescent="0.3">
      <c r="A1037" s="20">
        <v>0.62</v>
      </c>
      <c r="B1037" s="17">
        <v>34</v>
      </c>
      <c r="C1037" s="16">
        <v>0.02</v>
      </c>
      <c r="D1037" s="16"/>
      <c r="E1037" s="4"/>
      <c r="BE1037" s="15"/>
    </row>
    <row r="1038" spans="1:57" x14ac:dyDescent="0.3">
      <c r="A1038" s="20">
        <v>0.62</v>
      </c>
      <c r="B1038" s="17">
        <v>35</v>
      </c>
      <c r="C1038" s="16">
        <v>0.02</v>
      </c>
      <c r="D1038" s="16"/>
      <c r="E1038" s="4"/>
      <c r="BE1038" s="15"/>
    </row>
    <row r="1039" spans="1:57" x14ac:dyDescent="0.3">
      <c r="A1039" s="20">
        <v>0.62</v>
      </c>
      <c r="B1039" s="17">
        <v>36</v>
      </c>
      <c r="C1039" s="16">
        <v>1.9199999999999998E-2</v>
      </c>
      <c r="D1039" s="16"/>
      <c r="E1039" s="4"/>
      <c r="BE1039" s="15"/>
    </row>
    <row r="1040" spans="1:57" x14ac:dyDescent="0.3">
      <c r="A1040" s="20">
        <v>0.62</v>
      </c>
      <c r="B1040" s="17">
        <v>37</v>
      </c>
      <c r="C1040" s="16">
        <v>0.01</v>
      </c>
      <c r="D1040" s="16"/>
      <c r="E1040" s="4"/>
      <c r="BE1040" s="15"/>
    </row>
    <row r="1041" spans="1:57" x14ac:dyDescent="0.3">
      <c r="A1041" s="20">
        <v>0.62</v>
      </c>
      <c r="B1041" s="17">
        <v>38</v>
      </c>
      <c r="C1041" s="16">
        <v>0.01</v>
      </c>
      <c r="D1041" s="16"/>
      <c r="E1041" s="4"/>
      <c r="BE1041" s="15"/>
    </row>
    <row r="1042" spans="1:57" x14ac:dyDescent="0.3">
      <c r="A1042" s="20">
        <v>0.62</v>
      </c>
      <c r="B1042" s="17">
        <v>39</v>
      </c>
      <c r="C1042" s="16">
        <v>0.01</v>
      </c>
      <c r="D1042" s="16"/>
      <c r="E1042" s="4"/>
      <c r="BE1042" s="15"/>
    </row>
    <row r="1043" spans="1:57" x14ac:dyDescent="0.3">
      <c r="A1043" s="20">
        <v>0.62</v>
      </c>
      <c r="B1043" s="17">
        <v>40</v>
      </c>
      <c r="C1043" s="16">
        <v>0.01</v>
      </c>
      <c r="D1043" s="16"/>
      <c r="E1043" s="4"/>
      <c r="BE1043" s="15"/>
    </row>
    <row r="1044" spans="1:57" x14ac:dyDescent="0.3">
      <c r="A1044" s="20">
        <v>0.62</v>
      </c>
      <c r="B1044" s="17">
        <v>41</v>
      </c>
      <c r="C1044" s="16">
        <v>0.01</v>
      </c>
      <c r="D1044" s="16"/>
      <c r="E1044" s="4"/>
      <c r="BE1044" s="15"/>
    </row>
    <row r="1045" spans="1:57" x14ac:dyDescent="0.3">
      <c r="A1045" s="20">
        <v>0.62</v>
      </c>
      <c r="B1045" s="17">
        <v>42</v>
      </c>
      <c r="C1045" s="16">
        <v>0.01</v>
      </c>
      <c r="D1045" s="16"/>
      <c r="E1045" s="4"/>
      <c r="BE1045" s="15"/>
    </row>
    <row r="1046" spans="1:57" x14ac:dyDescent="0.3">
      <c r="A1046" s="20">
        <v>0.62</v>
      </c>
      <c r="B1046" s="17">
        <v>43</v>
      </c>
      <c r="C1046" s="16">
        <v>0.01</v>
      </c>
      <c r="D1046" s="16"/>
      <c r="E1046" s="4"/>
      <c r="BE1046" s="15"/>
    </row>
    <row r="1047" spans="1:57" x14ac:dyDescent="0.3">
      <c r="A1047" s="20">
        <v>0.62</v>
      </c>
      <c r="B1047" s="17">
        <v>44</v>
      </c>
      <c r="C1047" s="16">
        <v>0.01</v>
      </c>
      <c r="D1047" s="16"/>
      <c r="E1047" s="4"/>
      <c r="BE1047" s="15"/>
    </row>
    <row r="1048" spans="1:57" x14ac:dyDescent="0.3">
      <c r="A1048" s="20">
        <v>0.62</v>
      </c>
      <c r="B1048" s="17">
        <v>45</v>
      </c>
      <c r="C1048" s="16">
        <v>0.01</v>
      </c>
      <c r="D1048" s="16"/>
      <c r="E1048" s="4"/>
      <c r="BE1048" s="15"/>
    </row>
    <row r="1049" spans="1:57" x14ac:dyDescent="0.3">
      <c r="A1049" s="20">
        <v>0.62</v>
      </c>
      <c r="B1049" s="17">
        <v>46</v>
      </c>
      <c r="C1049" s="16">
        <v>0.01</v>
      </c>
      <c r="D1049" s="16"/>
      <c r="E1049" s="4"/>
      <c r="BE1049" s="15"/>
    </row>
    <row r="1050" spans="1:57" x14ac:dyDescent="0.3">
      <c r="A1050" s="20">
        <v>0.62</v>
      </c>
      <c r="B1050" s="17">
        <v>47</v>
      </c>
      <c r="C1050" s="16">
        <v>0.01</v>
      </c>
      <c r="D1050" s="16"/>
      <c r="E1050" s="4"/>
      <c r="BE1050" s="15"/>
    </row>
    <row r="1051" spans="1:57" x14ac:dyDescent="0.3">
      <c r="A1051" s="20">
        <v>0.62</v>
      </c>
      <c r="B1051" s="17">
        <v>48</v>
      </c>
      <c r="C1051" s="16">
        <v>0.01</v>
      </c>
      <c r="D1051" s="16"/>
      <c r="E1051" s="4"/>
      <c r="BE1051" s="15"/>
    </row>
    <row r="1052" spans="1:57" x14ac:dyDescent="0.3">
      <c r="A1052" s="20">
        <v>0.62</v>
      </c>
      <c r="B1052" s="17">
        <v>49</v>
      </c>
      <c r="C1052" s="16">
        <v>0.01</v>
      </c>
      <c r="D1052" s="16"/>
      <c r="E1052" s="4"/>
      <c r="BE1052" s="15"/>
    </row>
    <row r="1053" spans="1:57" x14ac:dyDescent="0.3">
      <c r="A1053" s="20">
        <v>0.62</v>
      </c>
      <c r="B1053" s="17">
        <v>50</v>
      </c>
      <c r="C1053" s="16">
        <v>0.01</v>
      </c>
      <c r="D1053" s="16"/>
      <c r="E1053" s="4"/>
      <c r="BE1053" s="15"/>
    </row>
    <row r="1054" spans="1:57" x14ac:dyDescent="0.3">
      <c r="A1054" s="20">
        <v>0.62</v>
      </c>
      <c r="B1054" s="17">
        <v>51</v>
      </c>
      <c r="C1054" s="16">
        <v>0.01</v>
      </c>
      <c r="D1054" s="16"/>
      <c r="E1054" s="4"/>
      <c r="BE1054" s="15"/>
    </row>
    <row r="1055" spans="1:57" x14ac:dyDescent="0.3">
      <c r="A1055" s="20">
        <v>0.62</v>
      </c>
      <c r="B1055" s="17">
        <v>52</v>
      </c>
      <c r="C1055" s="16">
        <v>0.01</v>
      </c>
      <c r="D1055" s="16"/>
      <c r="E1055" s="4"/>
      <c r="BE1055" s="15"/>
    </row>
    <row r="1056" spans="1:57" x14ac:dyDescent="0.3">
      <c r="A1056" s="20">
        <v>0.62</v>
      </c>
      <c r="B1056" s="17">
        <v>53</v>
      </c>
      <c r="C1056" s="16">
        <v>0.01</v>
      </c>
      <c r="D1056" s="16"/>
      <c r="E1056" s="4"/>
      <c r="BE1056" s="15"/>
    </row>
    <row r="1057" spans="1:57" x14ac:dyDescent="0.3">
      <c r="A1057" s="20">
        <v>0.62</v>
      </c>
      <c r="B1057" s="17">
        <v>54</v>
      </c>
      <c r="C1057" s="16">
        <v>1.8100000000000002E-2</v>
      </c>
      <c r="D1057" s="16"/>
      <c r="E1057" s="4"/>
      <c r="BE1057" s="15"/>
    </row>
    <row r="1058" spans="1:57" x14ac:dyDescent="0.3">
      <c r="A1058" s="20">
        <v>0.62</v>
      </c>
      <c r="B1058" s="17">
        <v>55</v>
      </c>
      <c r="C1058" s="16">
        <v>0.02</v>
      </c>
      <c r="D1058" s="16"/>
      <c r="E1058" s="4"/>
      <c r="BE1058" s="15"/>
    </row>
    <row r="1059" spans="1:57" x14ac:dyDescent="0.3">
      <c r="A1059" s="20">
        <v>0.62</v>
      </c>
      <c r="B1059" s="17">
        <v>56</v>
      </c>
      <c r="C1059" s="16">
        <v>0.02</v>
      </c>
      <c r="D1059" s="16"/>
      <c r="E1059" s="4"/>
      <c r="BE1059" s="15"/>
    </row>
    <row r="1060" spans="1:57" x14ac:dyDescent="0.3">
      <c r="A1060" s="20">
        <v>0.62</v>
      </c>
      <c r="B1060" s="17">
        <v>57</v>
      </c>
      <c r="C1060" s="16">
        <v>0.02</v>
      </c>
      <c r="D1060" s="16"/>
      <c r="E1060" s="4"/>
      <c r="BE1060" s="15"/>
    </row>
    <row r="1061" spans="1:57" x14ac:dyDescent="0.3">
      <c r="A1061" s="20">
        <v>0.62</v>
      </c>
      <c r="B1061" s="17">
        <v>58</v>
      </c>
      <c r="C1061" s="16">
        <v>0.02</v>
      </c>
      <c r="D1061" s="16"/>
      <c r="E1061" s="4"/>
      <c r="BE1061" s="15"/>
    </row>
    <row r="1062" spans="1:57" x14ac:dyDescent="0.3">
      <c r="A1062" s="20">
        <v>0.62</v>
      </c>
      <c r="B1062" s="17">
        <v>59</v>
      </c>
      <c r="C1062" s="16">
        <v>2.58E-2</v>
      </c>
      <c r="D1062" s="16"/>
      <c r="E1062" s="4"/>
      <c r="BE1062" s="15"/>
    </row>
    <row r="1063" spans="1:57" x14ac:dyDescent="0.3">
      <c r="A1063" s="20">
        <v>0.62</v>
      </c>
      <c r="B1063" s="17">
        <v>60</v>
      </c>
      <c r="C1063" s="16">
        <v>0.03</v>
      </c>
      <c r="D1063" s="16"/>
      <c r="E1063" s="4"/>
      <c r="BE1063" s="15"/>
    </row>
    <row r="1064" spans="1:57" x14ac:dyDescent="0.3">
      <c r="A1064" s="20">
        <v>0.62</v>
      </c>
      <c r="B1064" s="17">
        <v>61</v>
      </c>
      <c r="C1064" s="16">
        <v>0.03</v>
      </c>
      <c r="D1064" s="16"/>
      <c r="E1064" s="4"/>
      <c r="BE1064" s="15"/>
    </row>
    <row r="1065" spans="1:57" x14ac:dyDescent="0.3">
      <c r="A1065" s="20">
        <v>0.62</v>
      </c>
      <c r="B1065" s="17">
        <v>62</v>
      </c>
      <c r="C1065" s="16">
        <v>3.3300000000000003E-2</v>
      </c>
      <c r="D1065" s="16"/>
      <c r="E1065" s="4"/>
      <c r="BE1065" s="15"/>
    </row>
    <row r="1066" spans="1:57" x14ac:dyDescent="0.3">
      <c r="A1066" s="20">
        <v>0.62</v>
      </c>
      <c r="B1066" s="17">
        <v>63</v>
      </c>
      <c r="C1066" s="16">
        <v>0.04</v>
      </c>
      <c r="D1066" s="16"/>
      <c r="E1066" s="4"/>
      <c r="BE1066" s="15"/>
    </row>
    <row r="1067" spans="1:57" x14ac:dyDescent="0.3">
      <c r="A1067" s="20">
        <v>0.62</v>
      </c>
      <c r="B1067" s="17">
        <v>64</v>
      </c>
      <c r="C1067" s="16">
        <v>0.04</v>
      </c>
      <c r="D1067" s="16"/>
      <c r="E1067" s="4"/>
      <c r="BE1067" s="15"/>
    </row>
    <row r="1068" spans="1:57" x14ac:dyDescent="0.3">
      <c r="A1068" s="20">
        <v>0.62</v>
      </c>
      <c r="B1068" s="17">
        <v>65</v>
      </c>
      <c r="C1068" s="16">
        <v>4.7500000000000001E-2</v>
      </c>
      <c r="D1068" s="16"/>
      <c r="E1068" s="4"/>
      <c r="BE1068" s="15"/>
    </row>
    <row r="1069" spans="1:57" x14ac:dyDescent="0.3">
      <c r="A1069" s="20">
        <v>0.62</v>
      </c>
      <c r="B1069" s="17">
        <v>66</v>
      </c>
      <c r="C1069" s="16">
        <v>0.05</v>
      </c>
      <c r="D1069" s="16"/>
      <c r="E1069" s="4"/>
      <c r="BE1069" s="15"/>
    </row>
    <row r="1070" spans="1:57" x14ac:dyDescent="0.3">
      <c r="A1070" s="20">
        <v>0.62</v>
      </c>
      <c r="B1070" s="17">
        <v>67</v>
      </c>
      <c r="C1070" s="16">
        <v>5.67E-2</v>
      </c>
      <c r="D1070" s="16"/>
      <c r="E1070" s="4"/>
      <c r="BE1070" s="15"/>
    </row>
    <row r="1071" spans="1:57" x14ac:dyDescent="0.3">
      <c r="A1071" s="20">
        <v>0.62</v>
      </c>
      <c r="B1071" s="17">
        <v>68</v>
      </c>
      <c r="C1071" s="16">
        <v>0.06</v>
      </c>
      <c r="D1071" s="16"/>
      <c r="E1071" s="4"/>
      <c r="BE1071" s="15"/>
    </row>
    <row r="1072" spans="1:57" x14ac:dyDescent="0.3">
      <c r="A1072" s="20">
        <v>0.62</v>
      </c>
      <c r="B1072" s="17">
        <v>69</v>
      </c>
      <c r="C1072" s="16">
        <v>6.7900000000000002E-2</v>
      </c>
      <c r="D1072" s="16"/>
      <c r="E1072" s="4"/>
      <c r="BE1072" s="15"/>
    </row>
    <row r="1073" spans="1:57" x14ac:dyDescent="0.3">
      <c r="A1073" s="20">
        <v>0.62</v>
      </c>
      <c r="B1073" s="17">
        <v>70</v>
      </c>
      <c r="C1073" s="16">
        <v>7.1900000000000006E-2</v>
      </c>
      <c r="D1073" s="16"/>
      <c r="E1073" s="4"/>
      <c r="BE1073" s="15"/>
    </row>
    <row r="1074" spans="1:57" x14ac:dyDescent="0.3">
      <c r="A1074" s="20">
        <v>0.62</v>
      </c>
      <c r="B1074" s="17">
        <v>71</v>
      </c>
      <c r="C1074" s="16">
        <v>0.08</v>
      </c>
      <c r="D1074" s="16"/>
      <c r="E1074" s="4"/>
      <c r="BE1074" s="15"/>
    </row>
    <row r="1075" spans="1:57" x14ac:dyDescent="0.3">
      <c r="A1075" s="20">
        <v>0.62</v>
      </c>
      <c r="B1075" s="17">
        <v>72</v>
      </c>
      <c r="C1075" s="16">
        <v>8.7800000000000003E-2</v>
      </c>
      <c r="D1075" s="16"/>
      <c r="E1075" s="4"/>
      <c r="BE1075" s="15"/>
    </row>
    <row r="1076" spans="1:57" x14ac:dyDescent="0.3">
      <c r="A1076" s="20">
        <v>0.62</v>
      </c>
      <c r="B1076" s="17">
        <v>73</v>
      </c>
      <c r="C1076" s="16">
        <v>9.4399999999999998E-2</v>
      </c>
      <c r="D1076" s="16"/>
      <c r="E1076" s="4"/>
      <c r="BE1076" s="15"/>
    </row>
    <row r="1077" spans="1:57" x14ac:dyDescent="0.3">
      <c r="A1077" s="20">
        <v>0.62</v>
      </c>
      <c r="B1077" s="17">
        <v>74</v>
      </c>
      <c r="C1077" s="16">
        <v>0.1026</v>
      </c>
      <c r="D1077" s="16"/>
      <c r="E1077" s="4"/>
      <c r="BE1077" s="15"/>
    </row>
    <row r="1078" spans="1:57" x14ac:dyDescent="0.3">
      <c r="A1078" s="20">
        <v>0.62</v>
      </c>
      <c r="B1078" s="17">
        <v>75</v>
      </c>
      <c r="C1078" s="16">
        <v>0.11169999999999999</v>
      </c>
      <c r="D1078" s="16"/>
      <c r="E1078" s="4"/>
      <c r="BE1078" s="15"/>
    </row>
    <row r="1079" spans="1:57" x14ac:dyDescent="0.3">
      <c r="A1079" s="20">
        <v>0.62</v>
      </c>
      <c r="B1079" s="17">
        <v>76</v>
      </c>
      <c r="C1079" s="16">
        <v>0.12139999999999999</v>
      </c>
      <c r="D1079" s="16"/>
      <c r="E1079" s="4"/>
      <c r="BE1079" s="15"/>
    </row>
    <row r="1080" spans="1:57" x14ac:dyDescent="0.3">
      <c r="A1080" s="20">
        <v>0.62</v>
      </c>
      <c r="B1080" s="17">
        <v>77</v>
      </c>
      <c r="C1080" s="16">
        <v>0.13159999999999999</v>
      </c>
      <c r="D1080" s="16"/>
      <c r="E1080" s="4"/>
      <c r="BE1080" s="15"/>
    </row>
    <row r="1081" spans="1:57" x14ac:dyDescent="0.3">
      <c r="A1081" s="20">
        <v>0.62</v>
      </c>
      <c r="B1081" s="17">
        <v>78</v>
      </c>
      <c r="C1081" s="16">
        <v>0.14249999999999999</v>
      </c>
      <c r="D1081" s="16"/>
      <c r="E1081" s="4"/>
      <c r="BE1081" s="15"/>
    </row>
    <row r="1082" spans="1:57" x14ac:dyDescent="0.3">
      <c r="A1082" s="20">
        <v>0.62</v>
      </c>
      <c r="B1082" s="17">
        <v>79</v>
      </c>
      <c r="C1082" s="16">
        <v>0.15379999999999999</v>
      </c>
      <c r="D1082" s="16"/>
      <c r="E1082" s="4"/>
      <c r="BE1082" s="15"/>
    </row>
    <row r="1083" spans="1:57" x14ac:dyDescent="0.3">
      <c r="A1083" s="20">
        <v>0.62</v>
      </c>
      <c r="B1083" s="17">
        <v>80</v>
      </c>
      <c r="C1083" s="16">
        <v>0.16569999999999999</v>
      </c>
      <c r="D1083" s="16"/>
      <c r="E1083" s="4"/>
      <c r="BE1083" s="15"/>
    </row>
    <row r="1084" spans="1:57" x14ac:dyDescent="0.3">
      <c r="A1084" s="20">
        <v>0.62</v>
      </c>
      <c r="B1084" s="17">
        <v>81</v>
      </c>
      <c r="C1084" s="16">
        <v>0.17849999999999999</v>
      </c>
      <c r="D1084" s="16"/>
      <c r="E1084" s="4"/>
      <c r="BE1084" s="15"/>
    </row>
    <row r="1085" spans="1:57" x14ac:dyDescent="0.3">
      <c r="A1085" s="20">
        <v>0.62</v>
      </c>
      <c r="B1085" s="17">
        <v>82</v>
      </c>
      <c r="C1085" s="16">
        <v>0.19339999999999999</v>
      </c>
      <c r="D1085" s="16"/>
      <c r="E1085" s="4"/>
      <c r="BE1085" s="15"/>
    </row>
    <row r="1086" spans="1:57" x14ac:dyDescent="0.3">
      <c r="A1086" s="20">
        <v>0.62</v>
      </c>
      <c r="B1086" s="17">
        <v>83</v>
      </c>
      <c r="C1086" s="16">
        <v>0.20710000000000001</v>
      </c>
      <c r="D1086" s="16"/>
      <c r="E1086" s="4"/>
      <c r="BE1086" s="15"/>
    </row>
    <row r="1087" spans="1:57" x14ac:dyDescent="0.3">
      <c r="A1087" s="20">
        <v>0.62</v>
      </c>
      <c r="B1087" s="17">
        <v>84</v>
      </c>
      <c r="C1087" s="16">
        <v>0.22420000000000001</v>
      </c>
      <c r="D1087" s="16"/>
      <c r="E1087" s="4"/>
      <c r="BE1087" s="15"/>
    </row>
    <row r="1088" spans="1:57" x14ac:dyDescent="0.3">
      <c r="A1088" s="20">
        <v>0.62</v>
      </c>
      <c r="B1088" s="17">
        <v>85</v>
      </c>
      <c r="C1088" s="16">
        <v>0.24030000000000001</v>
      </c>
      <c r="D1088" s="16"/>
      <c r="E1088" s="4"/>
      <c r="BE1088" s="15"/>
    </row>
    <row r="1089" spans="1:57" x14ac:dyDescent="0.3">
      <c r="A1089" s="20">
        <v>0.62</v>
      </c>
      <c r="B1089" s="17">
        <v>86</v>
      </c>
      <c r="C1089" s="16">
        <v>0.25790000000000002</v>
      </c>
      <c r="D1089" s="16"/>
      <c r="E1089" s="4"/>
      <c r="BE1089" s="15"/>
    </row>
    <row r="1090" spans="1:57" x14ac:dyDescent="0.3">
      <c r="A1090" s="20">
        <v>0.62</v>
      </c>
      <c r="B1090" s="17">
        <v>87</v>
      </c>
      <c r="C1090" s="16">
        <v>0.27679999999999999</v>
      </c>
      <c r="D1090" s="16"/>
      <c r="E1090" s="4"/>
      <c r="BE1090" s="15"/>
    </row>
    <row r="1091" spans="1:57" x14ac:dyDescent="0.3">
      <c r="A1091" s="20">
        <v>0.62</v>
      </c>
      <c r="B1091" s="17">
        <v>88</v>
      </c>
      <c r="C1091" s="16">
        <v>0.29720000000000002</v>
      </c>
      <c r="D1091" s="16"/>
      <c r="E1091" s="4"/>
      <c r="BE1091" s="15"/>
    </row>
    <row r="1092" spans="1:57" x14ac:dyDescent="0.3">
      <c r="A1092" s="20">
        <v>0.62</v>
      </c>
      <c r="B1092" s="17">
        <v>89</v>
      </c>
      <c r="C1092" s="16">
        <v>0.31840000000000002</v>
      </c>
      <c r="D1092" s="16"/>
      <c r="E1092" s="4"/>
      <c r="BE1092" s="15"/>
    </row>
    <row r="1093" spans="1:57" x14ac:dyDescent="0.3">
      <c r="A1093" s="20">
        <v>0.62</v>
      </c>
      <c r="B1093" s="17">
        <v>90</v>
      </c>
      <c r="C1093" s="16">
        <v>0.33500000000000002</v>
      </c>
      <c r="D1093" s="16"/>
      <c r="E1093" s="4"/>
      <c r="BE1093" s="15"/>
    </row>
    <row r="1094" spans="1:57" x14ac:dyDescent="0.3">
      <c r="A1094" s="20">
        <v>0.63</v>
      </c>
      <c r="B1094" s="17">
        <v>0</v>
      </c>
      <c r="C1094" s="16">
        <v>0.31609999999999999</v>
      </c>
      <c r="D1094" s="16"/>
      <c r="E1094" s="4"/>
      <c r="BE1094" s="15"/>
    </row>
    <row r="1095" spans="1:57" x14ac:dyDescent="0.3">
      <c r="A1095" s="20">
        <v>0.63</v>
      </c>
      <c r="B1095" s="17">
        <v>1</v>
      </c>
      <c r="C1095" s="16">
        <v>0.29970000000000002</v>
      </c>
      <c r="D1095" s="16"/>
      <c r="E1095" s="4"/>
      <c r="BE1095" s="15"/>
    </row>
    <row r="1096" spans="1:57" x14ac:dyDescent="0.3">
      <c r="A1096" s="20">
        <v>0.63</v>
      </c>
      <c r="B1096" s="17">
        <v>2</v>
      </c>
      <c r="C1096" s="16">
        <v>0.27850000000000003</v>
      </c>
      <c r="D1096" s="16"/>
      <c r="E1096" s="4"/>
      <c r="BE1096" s="15"/>
    </row>
    <row r="1097" spans="1:57" x14ac:dyDescent="0.3">
      <c r="A1097" s="20">
        <v>0.63</v>
      </c>
      <c r="B1097" s="17">
        <v>3</v>
      </c>
      <c r="C1097" s="16">
        <v>0.25890000000000002</v>
      </c>
      <c r="D1097" s="16"/>
      <c r="E1097" s="4"/>
      <c r="BE1097" s="15"/>
    </row>
    <row r="1098" spans="1:57" x14ac:dyDescent="0.3">
      <c r="A1098" s="20">
        <v>0.63</v>
      </c>
      <c r="B1098" s="17">
        <v>4</v>
      </c>
      <c r="C1098" s="16">
        <v>0.24049999999999999</v>
      </c>
      <c r="D1098" s="16"/>
      <c r="E1098" s="4"/>
      <c r="BE1098" s="15"/>
    </row>
    <row r="1099" spans="1:57" x14ac:dyDescent="0.3">
      <c r="A1099" s="20">
        <v>0.63</v>
      </c>
      <c r="B1099" s="17">
        <v>5</v>
      </c>
      <c r="C1099" s="16">
        <v>0.2238</v>
      </c>
      <c r="D1099" s="16"/>
      <c r="E1099" s="4"/>
      <c r="BE1099" s="15"/>
    </row>
    <row r="1100" spans="1:57" x14ac:dyDescent="0.3">
      <c r="A1100" s="20">
        <v>0.63</v>
      </c>
      <c r="B1100" s="17">
        <v>6</v>
      </c>
      <c r="C1100" s="16">
        <v>0.2059</v>
      </c>
      <c r="D1100" s="16"/>
      <c r="E1100" s="4"/>
      <c r="BE1100" s="15"/>
    </row>
    <row r="1101" spans="1:57" x14ac:dyDescent="0.3">
      <c r="A1101" s="20">
        <v>0.63</v>
      </c>
      <c r="B1101" s="17">
        <v>7</v>
      </c>
      <c r="C1101" s="16">
        <v>0.19159999999999999</v>
      </c>
      <c r="D1101" s="16"/>
      <c r="E1101" s="4"/>
      <c r="BE1101" s="15"/>
    </row>
    <row r="1102" spans="1:57" x14ac:dyDescent="0.3">
      <c r="A1102" s="20">
        <v>0.63</v>
      </c>
      <c r="B1102" s="17">
        <v>8</v>
      </c>
      <c r="C1102" s="16">
        <v>0.1762</v>
      </c>
      <c r="D1102" s="16"/>
      <c r="E1102" s="4"/>
      <c r="BE1102" s="15"/>
    </row>
    <row r="1103" spans="1:57" x14ac:dyDescent="0.3">
      <c r="A1103" s="20">
        <v>0.63</v>
      </c>
      <c r="B1103" s="17">
        <v>9</v>
      </c>
      <c r="C1103" s="16">
        <v>0.1636</v>
      </c>
      <c r="D1103" s="16"/>
      <c r="E1103" s="4"/>
      <c r="BE1103" s="15"/>
    </row>
    <row r="1104" spans="1:57" x14ac:dyDescent="0.3">
      <c r="A1104" s="20">
        <v>0.63</v>
      </c>
      <c r="B1104" s="17">
        <v>10</v>
      </c>
      <c r="C1104" s="16">
        <v>0.15090000000000001</v>
      </c>
      <c r="D1104" s="16"/>
      <c r="E1104" s="4"/>
      <c r="BE1104" s="15"/>
    </row>
    <row r="1105" spans="1:57" x14ac:dyDescent="0.3">
      <c r="A1105" s="20">
        <v>0.63</v>
      </c>
      <c r="B1105" s="17">
        <v>11</v>
      </c>
      <c r="C1105" s="16">
        <v>0.13830000000000001</v>
      </c>
      <c r="D1105" s="16"/>
      <c r="E1105" s="4"/>
      <c r="BE1105" s="15"/>
    </row>
    <row r="1106" spans="1:57" x14ac:dyDescent="0.3">
      <c r="A1106" s="20">
        <v>0.63</v>
      </c>
      <c r="B1106" s="17">
        <v>12</v>
      </c>
      <c r="C1106" s="16">
        <v>0.1273</v>
      </c>
      <c r="D1106" s="16"/>
      <c r="E1106" s="4"/>
      <c r="BE1106" s="15"/>
    </row>
    <row r="1107" spans="1:57" x14ac:dyDescent="0.3">
      <c r="A1107" s="20">
        <v>0.63</v>
      </c>
      <c r="B1107" s="17">
        <v>13</v>
      </c>
      <c r="C1107" s="16">
        <v>0.1173</v>
      </c>
      <c r="D1107" s="16"/>
      <c r="E1107" s="4"/>
      <c r="BE1107" s="15"/>
    </row>
    <row r="1108" spans="1:57" x14ac:dyDescent="0.3">
      <c r="A1108" s="20">
        <v>0.63</v>
      </c>
      <c r="B1108" s="17">
        <v>14</v>
      </c>
      <c r="C1108" s="16">
        <v>0.10780000000000001</v>
      </c>
      <c r="D1108" s="16"/>
      <c r="E1108" s="4"/>
      <c r="BE1108" s="15"/>
    </row>
    <row r="1109" spans="1:57" x14ac:dyDescent="0.3">
      <c r="A1109" s="20">
        <v>0.63</v>
      </c>
      <c r="B1109" s="17">
        <v>15</v>
      </c>
      <c r="C1109" s="16">
        <v>9.9000000000000005E-2</v>
      </c>
      <c r="D1109" s="16"/>
      <c r="E1109" s="4"/>
      <c r="BE1109" s="15"/>
    </row>
    <row r="1110" spans="1:57" x14ac:dyDescent="0.3">
      <c r="A1110" s="20">
        <v>0.63</v>
      </c>
      <c r="B1110" s="17">
        <v>16</v>
      </c>
      <c r="C1110" s="16">
        <v>0.09</v>
      </c>
      <c r="D1110" s="16"/>
      <c r="E1110" s="4"/>
      <c r="BE1110" s="15"/>
    </row>
    <row r="1111" spans="1:57" x14ac:dyDescent="0.3">
      <c r="A1111" s="20">
        <v>0.63</v>
      </c>
      <c r="B1111" s="17">
        <v>17</v>
      </c>
      <c r="C1111" s="16">
        <v>8.1100000000000005E-2</v>
      </c>
      <c r="D1111" s="16"/>
      <c r="E1111" s="4"/>
      <c r="BE1111" s="15"/>
    </row>
    <row r="1112" spans="1:57" x14ac:dyDescent="0.3">
      <c r="A1112" s="20">
        <v>0.63</v>
      </c>
      <c r="B1112" s="17">
        <v>18</v>
      </c>
      <c r="C1112" s="16">
        <v>7.4899999999999994E-2</v>
      </c>
      <c r="D1112" s="16"/>
      <c r="E1112" s="4"/>
      <c r="BE1112" s="15"/>
    </row>
    <row r="1113" spans="1:57" x14ac:dyDescent="0.3">
      <c r="A1113" s="20">
        <v>0.63</v>
      </c>
      <c r="B1113" s="17">
        <v>19</v>
      </c>
      <c r="C1113" s="16">
        <v>6.9599999999999995E-2</v>
      </c>
      <c r="D1113" s="16"/>
      <c r="E1113" s="4"/>
      <c r="BE1113" s="15"/>
    </row>
    <row r="1114" spans="1:57" x14ac:dyDescent="0.3">
      <c r="A1114" s="20">
        <v>0.63</v>
      </c>
      <c r="B1114" s="17">
        <v>20</v>
      </c>
      <c r="C1114" s="16">
        <v>0.06</v>
      </c>
      <c r="D1114" s="16"/>
      <c r="E1114" s="4"/>
      <c r="BE1114" s="15"/>
    </row>
    <row r="1115" spans="1:57" x14ac:dyDescent="0.3">
      <c r="A1115" s="20">
        <v>0.63</v>
      </c>
      <c r="B1115" s="17">
        <v>21</v>
      </c>
      <c r="C1115" s="16">
        <v>5.6500000000000002E-2</v>
      </c>
      <c r="D1115" s="16"/>
      <c r="E1115" s="4"/>
      <c r="BE1115" s="15"/>
    </row>
    <row r="1116" spans="1:57" x14ac:dyDescent="0.3">
      <c r="A1116" s="20">
        <v>0.63</v>
      </c>
      <c r="B1116" s="17">
        <v>22</v>
      </c>
      <c r="C1116" s="16">
        <v>0.05</v>
      </c>
      <c r="D1116" s="16"/>
      <c r="E1116" s="4"/>
      <c r="BE1116" s="15"/>
    </row>
    <row r="1117" spans="1:57" x14ac:dyDescent="0.3">
      <c r="A1117" s="20">
        <v>0.63</v>
      </c>
      <c r="B1117" s="17">
        <v>23</v>
      </c>
      <c r="C1117" s="16">
        <v>4.5999999999999999E-2</v>
      </c>
      <c r="D1117" s="16"/>
      <c r="E1117" s="4"/>
      <c r="BE1117" s="15"/>
    </row>
    <row r="1118" spans="1:57" x14ac:dyDescent="0.3">
      <c r="A1118" s="20">
        <v>0.63</v>
      </c>
      <c r="B1118" s="17">
        <v>24</v>
      </c>
      <c r="C1118" s="16">
        <v>0.04</v>
      </c>
      <c r="D1118" s="16"/>
      <c r="E1118" s="4"/>
      <c r="BE1118" s="15"/>
    </row>
    <row r="1119" spans="1:57" x14ac:dyDescent="0.3">
      <c r="A1119" s="20">
        <v>0.63</v>
      </c>
      <c r="B1119" s="17">
        <v>25</v>
      </c>
      <c r="C1119" s="16">
        <v>3.9800000000000002E-2</v>
      </c>
      <c r="D1119" s="16"/>
      <c r="E1119" s="4"/>
      <c r="BE1119" s="15"/>
    </row>
    <row r="1120" spans="1:57" x14ac:dyDescent="0.3">
      <c r="A1120" s="20">
        <v>0.63</v>
      </c>
      <c r="B1120" s="17">
        <v>26</v>
      </c>
      <c r="C1120" s="16">
        <v>0.03</v>
      </c>
      <c r="D1120" s="16"/>
      <c r="E1120" s="4"/>
      <c r="BE1120" s="15"/>
    </row>
    <row r="1121" spans="1:57" x14ac:dyDescent="0.3">
      <c r="A1121" s="20">
        <v>0.63</v>
      </c>
      <c r="B1121" s="17">
        <v>27</v>
      </c>
      <c r="C1121" s="16">
        <v>0.03</v>
      </c>
      <c r="D1121" s="16"/>
      <c r="E1121" s="4"/>
      <c r="BE1121" s="15"/>
    </row>
    <row r="1122" spans="1:57" x14ac:dyDescent="0.3">
      <c r="A1122" s="20">
        <v>0.63</v>
      </c>
      <c r="B1122" s="17">
        <v>28</v>
      </c>
      <c r="C1122" s="16">
        <v>2.9000000000000001E-2</v>
      </c>
      <c r="D1122" s="16"/>
      <c r="E1122" s="4"/>
      <c r="BE1122" s="15"/>
    </row>
    <row r="1123" spans="1:57" x14ac:dyDescent="0.3">
      <c r="A1123" s="20">
        <v>0.63</v>
      </c>
      <c r="B1123" s="17">
        <v>29</v>
      </c>
      <c r="C1123" s="16">
        <v>0.02</v>
      </c>
      <c r="D1123" s="16"/>
      <c r="E1123" s="4"/>
      <c r="BE1123" s="15"/>
    </row>
    <row r="1124" spans="1:57" x14ac:dyDescent="0.3">
      <c r="A1124" s="20">
        <v>0.63</v>
      </c>
      <c r="B1124" s="17">
        <v>30</v>
      </c>
      <c r="C1124" s="16">
        <v>0.02</v>
      </c>
      <c r="D1124" s="16"/>
      <c r="E1124" s="4"/>
      <c r="BE1124" s="15"/>
    </row>
    <row r="1125" spans="1:57" x14ac:dyDescent="0.3">
      <c r="A1125" s="20">
        <v>0.63</v>
      </c>
      <c r="B1125" s="17">
        <v>31</v>
      </c>
      <c r="C1125" s="16">
        <v>0.02</v>
      </c>
      <c r="D1125" s="16"/>
      <c r="E1125" s="4"/>
      <c r="BE1125" s="15"/>
    </row>
    <row r="1126" spans="1:57" x14ac:dyDescent="0.3">
      <c r="A1126" s="20">
        <v>0.63</v>
      </c>
      <c r="B1126" s="17">
        <v>32</v>
      </c>
      <c r="C1126" s="16">
        <v>0.02</v>
      </c>
      <c r="D1126" s="16"/>
      <c r="E1126" s="4"/>
      <c r="BE1126" s="15"/>
    </row>
    <row r="1127" spans="1:57" x14ac:dyDescent="0.3">
      <c r="A1127" s="20">
        <v>0.63</v>
      </c>
      <c r="B1127" s="17">
        <v>33</v>
      </c>
      <c r="C1127" s="16">
        <v>1.1299999999999999E-2</v>
      </c>
      <c r="D1127" s="16"/>
      <c r="E1127" s="4"/>
      <c r="BE1127" s="15"/>
    </row>
    <row r="1128" spans="1:57" x14ac:dyDescent="0.3">
      <c r="A1128" s="20">
        <v>0.63</v>
      </c>
      <c r="B1128" s="17">
        <v>34</v>
      </c>
      <c r="C1128" s="16">
        <v>0.01</v>
      </c>
      <c r="D1128" s="16"/>
      <c r="E1128" s="4"/>
      <c r="BE1128" s="15"/>
    </row>
    <row r="1129" spans="1:57" x14ac:dyDescent="0.3">
      <c r="A1129" s="20">
        <v>0.63</v>
      </c>
      <c r="B1129" s="17">
        <v>35</v>
      </c>
      <c r="C1129" s="16">
        <v>0.01</v>
      </c>
      <c r="D1129" s="16"/>
      <c r="E1129" s="4"/>
      <c r="BE1129" s="15"/>
    </row>
    <row r="1130" spans="1:57" x14ac:dyDescent="0.3">
      <c r="A1130" s="20">
        <v>0.63</v>
      </c>
      <c r="B1130" s="17">
        <v>36</v>
      </c>
      <c r="C1130" s="16">
        <v>0.01</v>
      </c>
      <c r="D1130" s="16"/>
      <c r="E1130" s="4"/>
      <c r="BE1130" s="15"/>
    </row>
    <row r="1131" spans="1:57" x14ac:dyDescent="0.3">
      <c r="A1131" s="20">
        <v>0.63</v>
      </c>
      <c r="B1131" s="17">
        <v>37</v>
      </c>
      <c r="C1131" s="16">
        <v>0.01</v>
      </c>
      <c r="D1131" s="16"/>
      <c r="E1131" s="4"/>
      <c r="BE1131" s="15"/>
    </row>
    <row r="1132" spans="1:57" x14ac:dyDescent="0.3">
      <c r="A1132" s="20">
        <v>0.63</v>
      </c>
      <c r="B1132" s="17">
        <v>38</v>
      </c>
      <c r="C1132" s="16">
        <v>0.01</v>
      </c>
      <c r="D1132" s="16"/>
      <c r="E1132" s="4"/>
      <c r="BE1132" s="15"/>
    </row>
    <row r="1133" spans="1:57" x14ac:dyDescent="0.3">
      <c r="A1133" s="20">
        <v>0.63</v>
      </c>
      <c r="B1133" s="17">
        <v>39</v>
      </c>
      <c r="C1133" s="16">
        <v>0.01</v>
      </c>
      <c r="D1133" s="16"/>
      <c r="E1133" s="4"/>
      <c r="BE1133" s="15"/>
    </row>
    <row r="1134" spans="1:57" x14ac:dyDescent="0.3">
      <c r="A1134" s="20">
        <v>0.63</v>
      </c>
      <c r="B1134" s="17">
        <v>40</v>
      </c>
      <c r="C1134" s="16">
        <v>0.01</v>
      </c>
      <c r="D1134" s="16"/>
      <c r="E1134" s="4"/>
      <c r="BE1134" s="15"/>
    </row>
    <row r="1135" spans="1:57" x14ac:dyDescent="0.3">
      <c r="A1135" s="20">
        <v>0.63</v>
      </c>
      <c r="B1135" s="17">
        <v>41</v>
      </c>
      <c r="C1135" s="16">
        <v>0.01</v>
      </c>
      <c r="D1135" s="16"/>
      <c r="E1135" s="4"/>
      <c r="BE1135" s="15"/>
    </row>
    <row r="1136" spans="1:57" x14ac:dyDescent="0.3">
      <c r="A1136" s="20">
        <v>0.63</v>
      </c>
      <c r="B1136" s="17">
        <v>42</v>
      </c>
      <c r="C1136" s="16">
        <v>0.01</v>
      </c>
      <c r="D1136" s="16"/>
      <c r="E1136" s="4"/>
      <c r="BE1136" s="15"/>
    </row>
    <row r="1137" spans="1:57" x14ac:dyDescent="0.3">
      <c r="A1137" s="20">
        <v>0.63</v>
      </c>
      <c r="B1137" s="17">
        <v>43</v>
      </c>
      <c r="C1137" s="16">
        <v>9.1999999999999998E-3</v>
      </c>
      <c r="D1137" s="16"/>
      <c r="E1137" s="4"/>
      <c r="BE1137" s="15"/>
    </row>
    <row r="1138" spans="1:57" x14ac:dyDescent="0.3">
      <c r="A1138" s="20">
        <v>0.63</v>
      </c>
      <c r="B1138" s="17">
        <v>44</v>
      </c>
      <c r="C1138" s="16">
        <v>3.8999999999999998E-3</v>
      </c>
      <c r="D1138" s="16"/>
      <c r="E1138" s="4"/>
      <c r="BE1138" s="15"/>
    </row>
    <row r="1139" spans="1:57" x14ac:dyDescent="0.3">
      <c r="A1139" s="20">
        <v>0.63</v>
      </c>
      <c r="B1139" s="17">
        <v>45</v>
      </c>
      <c r="C1139" s="16">
        <v>1.4E-3</v>
      </c>
      <c r="D1139" s="16"/>
      <c r="E1139" s="4"/>
      <c r="BE1139" s="15"/>
    </row>
    <row r="1140" spans="1:57" x14ac:dyDescent="0.3">
      <c r="A1140" s="20">
        <v>0.63</v>
      </c>
      <c r="B1140" s="17">
        <v>46</v>
      </c>
      <c r="C1140" s="16">
        <v>8.0000000000000004E-4</v>
      </c>
      <c r="D1140" s="16"/>
      <c r="E1140" s="4"/>
      <c r="BE1140" s="15"/>
    </row>
    <row r="1141" spans="1:57" x14ac:dyDescent="0.3">
      <c r="A1141" s="20">
        <v>0.63</v>
      </c>
      <c r="B1141" s="17">
        <v>47</v>
      </c>
      <c r="C1141" s="16">
        <v>9.4000000000000004E-3</v>
      </c>
      <c r="D1141" s="16"/>
      <c r="E1141" s="4"/>
      <c r="BE1141" s="15"/>
    </row>
    <row r="1142" spans="1:57" x14ac:dyDescent="0.3">
      <c r="A1142" s="20">
        <v>0.63</v>
      </c>
      <c r="B1142" s="17">
        <v>48</v>
      </c>
      <c r="C1142" s="16">
        <v>0.01</v>
      </c>
      <c r="D1142" s="16"/>
      <c r="E1142" s="4"/>
      <c r="BE1142" s="15"/>
    </row>
    <row r="1143" spans="1:57" x14ac:dyDescent="0.3">
      <c r="A1143" s="20">
        <v>0.63</v>
      </c>
      <c r="B1143" s="17">
        <v>49</v>
      </c>
      <c r="C1143" s="16">
        <v>0.01</v>
      </c>
      <c r="D1143" s="16"/>
      <c r="E1143" s="4"/>
      <c r="BE1143" s="15"/>
    </row>
    <row r="1144" spans="1:57" x14ac:dyDescent="0.3">
      <c r="A1144" s="20">
        <v>0.63</v>
      </c>
      <c r="B1144" s="17">
        <v>50</v>
      </c>
      <c r="C1144" s="16">
        <v>0.01</v>
      </c>
      <c r="D1144" s="16"/>
      <c r="E1144" s="4"/>
      <c r="BE1144" s="15"/>
    </row>
    <row r="1145" spans="1:57" x14ac:dyDescent="0.3">
      <c r="A1145" s="20">
        <v>0.63</v>
      </c>
      <c r="B1145" s="17">
        <v>51</v>
      </c>
      <c r="C1145" s="16">
        <v>0.01</v>
      </c>
      <c r="D1145" s="16"/>
      <c r="E1145" s="4"/>
      <c r="BE1145" s="15"/>
    </row>
    <row r="1146" spans="1:57" x14ac:dyDescent="0.3">
      <c r="A1146" s="20">
        <v>0.63</v>
      </c>
      <c r="B1146" s="17">
        <v>52</v>
      </c>
      <c r="C1146" s="16">
        <v>0.01</v>
      </c>
      <c r="D1146" s="16"/>
      <c r="E1146" s="4"/>
      <c r="BE1146" s="15"/>
    </row>
    <row r="1147" spans="1:57" x14ac:dyDescent="0.3">
      <c r="A1147" s="20">
        <v>0.63</v>
      </c>
      <c r="B1147" s="17">
        <v>53</v>
      </c>
      <c r="C1147" s="16">
        <v>0.01</v>
      </c>
      <c r="D1147" s="16"/>
      <c r="E1147" s="4"/>
      <c r="BE1147" s="15"/>
    </row>
    <row r="1148" spans="1:57" x14ac:dyDescent="0.3">
      <c r="A1148" s="20">
        <v>0.63</v>
      </c>
      <c r="B1148" s="17">
        <v>54</v>
      </c>
      <c r="C1148" s="16">
        <v>0.01</v>
      </c>
      <c r="D1148" s="16"/>
      <c r="E1148" s="4"/>
      <c r="BE1148" s="15"/>
    </row>
    <row r="1149" spans="1:57" x14ac:dyDescent="0.3">
      <c r="A1149" s="20">
        <v>0.63</v>
      </c>
      <c r="B1149" s="17">
        <v>55</v>
      </c>
      <c r="C1149" s="16">
        <v>0.01</v>
      </c>
      <c r="D1149" s="16"/>
      <c r="E1149" s="4"/>
      <c r="BE1149" s="15"/>
    </row>
    <row r="1150" spans="1:57" x14ac:dyDescent="0.3">
      <c r="A1150" s="20">
        <v>0.63</v>
      </c>
      <c r="B1150" s="17">
        <v>56</v>
      </c>
      <c r="C1150" s="16">
        <v>0.01</v>
      </c>
      <c r="D1150" s="16"/>
      <c r="E1150" s="4"/>
      <c r="BE1150" s="15"/>
    </row>
    <row r="1151" spans="1:57" x14ac:dyDescent="0.3">
      <c r="A1151" s="20">
        <v>0.63</v>
      </c>
      <c r="B1151" s="17">
        <v>57</v>
      </c>
      <c r="C1151" s="16">
        <v>1.03E-2</v>
      </c>
      <c r="D1151" s="16"/>
      <c r="E1151" s="4"/>
      <c r="BE1151" s="15"/>
    </row>
    <row r="1152" spans="1:57" x14ac:dyDescent="0.3">
      <c r="A1152" s="20">
        <v>0.63</v>
      </c>
      <c r="B1152" s="17">
        <v>58</v>
      </c>
      <c r="C1152" s="16">
        <v>0.02</v>
      </c>
      <c r="D1152" s="16"/>
      <c r="E1152" s="4"/>
      <c r="BE1152" s="15"/>
    </row>
    <row r="1153" spans="1:57" x14ac:dyDescent="0.3">
      <c r="A1153" s="20">
        <v>0.63</v>
      </c>
      <c r="B1153" s="17">
        <v>59</v>
      </c>
      <c r="C1153" s="16">
        <v>0.02</v>
      </c>
      <c r="D1153" s="16"/>
      <c r="E1153" s="4"/>
      <c r="BE1153" s="15"/>
    </row>
    <row r="1154" spans="1:57" x14ac:dyDescent="0.3">
      <c r="A1154" s="20">
        <v>0.63</v>
      </c>
      <c r="B1154" s="17">
        <v>60</v>
      </c>
      <c r="C1154" s="16">
        <v>0.02</v>
      </c>
      <c r="D1154" s="16"/>
      <c r="E1154" s="4"/>
      <c r="BE1154" s="15"/>
    </row>
    <row r="1155" spans="1:57" x14ac:dyDescent="0.3">
      <c r="A1155" s="20">
        <v>0.63</v>
      </c>
      <c r="B1155" s="17">
        <v>61</v>
      </c>
      <c r="C1155" s="16">
        <v>0.02</v>
      </c>
      <c r="D1155" s="16"/>
      <c r="E1155" s="4"/>
      <c r="BE1155" s="15"/>
    </row>
    <row r="1156" spans="1:57" x14ac:dyDescent="0.3">
      <c r="A1156" s="20">
        <v>0.63</v>
      </c>
      <c r="B1156" s="17">
        <v>62</v>
      </c>
      <c r="C1156" s="16">
        <v>2.8500000000000001E-2</v>
      </c>
      <c r="D1156" s="16"/>
      <c r="E1156" s="4"/>
      <c r="BE1156" s="15"/>
    </row>
    <row r="1157" spans="1:57" x14ac:dyDescent="0.3">
      <c r="A1157" s="20">
        <v>0.63</v>
      </c>
      <c r="B1157" s="17">
        <v>63</v>
      </c>
      <c r="C1157" s="16">
        <v>0.03</v>
      </c>
      <c r="D1157" s="16"/>
      <c r="E1157" s="4"/>
      <c r="BE1157" s="15"/>
    </row>
    <row r="1158" spans="1:57" x14ac:dyDescent="0.3">
      <c r="A1158" s="20">
        <v>0.63</v>
      </c>
      <c r="B1158" s="17">
        <v>64</v>
      </c>
      <c r="C1158" s="16">
        <v>0.03</v>
      </c>
      <c r="D1158" s="16"/>
      <c r="E1158" s="4"/>
      <c r="BE1158" s="15"/>
    </row>
    <row r="1159" spans="1:57" x14ac:dyDescent="0.3">
      <c r="A1159" s="20">
        <v>0.63</v>
      </c>
      <c r="B1159" s="17">
        <v>65</v>
      </c>
      <c r="C1159" s="16">
        <v>3.9300000000000002E-2</v>
      </c>
      <c r="D1159" s="16"/>
      <c r="E1159" s="4"/>
      <c r="BE1159" s="15"/>
    </row>
    <row r="1160" spans="1:57" x14ac:dyDescent="0.3">
      <c r="A1160" s="20">
        <v>0.63</v>
      </c>
      <c r="B1160" s="17">
        <v>66</v>
      </c>
      <c r="C1160" s="16">
        <v>0.04</v>
      </c>
      <c r="D1160" s="16"/>
      <c r="E1160" s="4"/>
      <c r="BE1160" s="15"/>
    </row>
    <row r="1161" spans="1:57" x14ac:dyDescent="0.3">
      <c r="A1161" s="20">
        <v>0.63</v>
      </c>
      <c r="B1161" s="17">
        <v>67</v>
      </c>
      <c r="C1161" s="16">
        <v>4.5999999999999999E-2</v>
      </c>
      <c r="D1161" s="16"/>
      <c r="E1161" s="4"/>
      <c r="BE1161" s="15"/>
    </row>
    <row r="1162" spans="1:57" x14ac:dyDescent="0.3">
      <c r="A1162" s="20">
        <v>0.63</v>
      </c>
      <c r="B1162" s="17">
        <v>68</v>
      </c>
      <c r="C1162" s="16">
        <v>0.05</v>
      </c>
      <c r="D1162" s="16"/>
      <c r="E1162" s="4"/>
      <c r="BE1162" s="15"/>
    </row>
    <row r="1163" spans="1:57" x14ac:dyDescent="0.3">
      <c r="A1163" s="20">
        <v>0.63</v>
      </c>
      <c r="B1163" s="17">
        <v>69</v>
      </c>
      <c r="C1163" s="16">
        <v>5.6300000000000003E-2</v>
      </c>
      <c r="D1163" s="16"/>
      <c r="E1163" s="4"/>
      <c r="BE1163" s="15"/>
    </row>
    <row r="1164" spans="1:57" x14ac:dyDescent="0.3">
      <c r="A1164" s="20">
        <v>0.63</v>
      </c>
      <c r="B1164" s="17">
        <v>70</v>
      </c>
      <c r="C1164" s="16">
        <v>0.06</v>
      </c>
      <c r="D1164" s="16"/>
      <c r="E1164" s="4"/>
      <c r="BE1164" s="15"/>
    </row>
    <row r="1165" spans="1:57" x14ac:dyDescent="0.3">
      <c r="A1165" s="20">
        <v>0.63</v>
      </c>
      <c r="B1165" s="17">
        <v>71</v>
      </c>
      <c r="C1165" s="16">
        <v>6.93E-2</v>
      </c>
      <c r="D1165" s="16"/>
      <c r="E1165" s="4"/>
      <c r="BE1165" s="15"/>
    </row>
    <row r="1166" spans="1:57" x14ac:dyDescent="0.3">
      <c r="A1166" s="20">
        <v>0.63</v>
      </c>
      <c r="B1166" s="17">
        <v>72</v>
      </c>
      <c r="C1166" s="16">
        <v>7.4700000000000003E-2</v>
      </c>
      <c r="D1166" s="16"/>
      <c r="E1166" s="4"/>
      <c r="BE1166" s="15"/>
    </row>
    <row r="1167" spans="1:57" x14ac:dyDescent="0.3">
      <c r="A1167" s="20">
        <v>0.63</v>
      </c>
      <c r="B1167" s="17">
        <v>73</v>
      </c>
      <c r="C1167" s="16">
        <v>8.1100000000000005E-2</v>
      </c>
      <c r="D1167" s="16"/>
      <c r="E1167" s="4"/>
      <c r="BE1167" s="15"/>
    </row>
    <row r="1168" spans="1:57" x14ac:dyDescent="0.3">
      <c r="A1168" s="20">
        <v>0.63</v>
      </c>
      <c r="B1168" s="17">
        <v>74</v>
      </c>
      <c r="C1168" s="16">
        <v>0.09</v>
      </c>
      <c r="D1168" s="16"/>
      <c r="E1168" s="4"/>
      <c r="BE1168" s="15"/>
    </row>
    <row r="1169" spans="1:57" x14ac:dyDescent="0.3">
      <c r="A1169" s="20">
        <v>0.63</v>
      </c>
      <c r="B1169" s="17">
        <v>75</v>
      </c>
      <c r="C1169" s="16">
        <v>9.9000000000000005E-2</v>
      </c>
      <c r="D1169" s="16"/>
      <c r="E1169" s="4"/>
      <c r="BE1169" s="15"/>
    </row>
    <row r="1170" spans="1:57" x14ac:dyDescent="0.3">
      <c r="A1170" s="20">
        <v>0.63</v>
      </c>
      <c r="B1170" s="17">
        <v>76</v>
      </c>
      <c r="C1170" s="16">
        <v>0.10780000000000001</v>
      </c>
      <c r="D1170" s="16"/>
      <c r="E1170" s="4"/>
      <c r="BE1170" s="15"/>
    </row>
    <row r="1171" spans="1:57" x14ac:dyDescent="0.3">
      <c r="A1171" s="20">
        <v>0.63</v>
      </c>
      <c r="B1171" s="17">
        <v>77</v>
      </c>
      <c r="C1171" s="16">
        <v>0.1171</v>
      </c>
      <c r="D1171" s="16"/>
      <c r="E1171" s="4"/>
      <c r="BE1171" s="15"/>
    </row>
    <row r="1172" spans="1:57" x14ac:dyDescent="0.3">
      <c r="A1172" s="20">
        <v>0.63</v>
      </c>
      <c r="B1172" s="17">
        <v>78</v>
      </c>
      <c r="C1172" s="16">
        <v>0.12709999999999999</v>
      </c>
      <c r="D1172" s="16"/>
      <c r="E1172" s="4"/>
      <c r="BE1172" s="15"/>
    </row>
    <row r="1173" spans="1:57" x14ac:dyDescent="0.3">
      <c r="A1173" s="20">
        <v>0.63</v>
      </c>
      <c r="B1173" s="17">
        <v>79</v>
      </c>
      <c r="C1173" s="16">
        <v>0.13830000000000001</v>
      </c>
      <c r="D1173" s="16"/>
      <c r="E1173" s="4"/>
      <c r="BE1173" s="15"/>
    </row>
    <row r="1174" spans="1:57" x14ac:dyDescent="0.3">
      <c r="A1174" s="20">
        <v>0.63</v>
      </c>
      <c r="B1174" s="17">
        <v>80</v>
      </c>
      <c r="C1174" s="16">
        <v>0.15040000000000001</v>
      </c>
      <c r="D1174" s="16"/>
      <c r="E1174" s="4"/>
      <c r="BE1174" s="15"/>
    </row>
    <row r="1175" spans="1:57" x14ac:dyDescent="0.3">
      <c r="A1175" s="20">
        <v>0.63</v>
      </c>
      <c r="B1175" s="17">
        <v>81</v>
      </c>
      <c r="C1175" s="16">
        <v>0.16350000000000001</v>
      </c>
      <c r="D1175" s="16"/>
      <c r="E1175" s="4"/>
      <c r="BE1175" s="15"/>
    </row>
    <row r="1176" spans="1:57" x14ac:dyDescent="0.3">
      <c r="A1176" s="20">
        <v>0.63</v>
      </c>
      <c r="B1176" s="17">
        <v>82</v>
      </c>
      <c r="C1176" s="16">
        <v>0.17610000000000001</v>
      </c>
      <c r="D1176" s="16"/>
      <c r="E1176" s="4"/>
      <c r="BE1176" s="15"/>
    </row>
    <row r="1177" spans="1:57" x14ac:dyDescent="0.3">
      <c r="A1177" s="20">
        <v>0.63</v>
      </c>
      <c r="B1177" s="17">
        <v>83</v>
      </c>
      <c r="C1177" s="16">
        <v>0.19120000000000001</v>
      </c>
      <c r="D1177" s="16"/>
      <c r="E1177" s="4"/>
      <c r="BE1177" s="15"/>
    </row>
    <row r="1178" spans="1:57" x14ac:dyDescent="0.3">
      <c r="A1178" s="20">
        <v>0.63</v>
      </c>
      <c r="B1178" s="17">
        <v>84</v>
      </c>
      <c r="C1178" s="16">
        <v>0.2059</v>
      </c>
      <c r="D1178" s="16"/>
      <c r="E1178" s="4"/>
      <c r="BE1178" s="15"/>
    </row>
    <row r="1179" spans="1:57" x14ac:dyDescent="0.3">
      <c r="A1179" s="20">
        <v>0.63</v>
      </c>
      <c r="B1179" s="17">
        <v>85</v>
      </c>
      <c r="C1179" s="16">
        <v>0.22359999999999999</v>
      </c>
      <c r="D1179" s="16"/>
      <c r="E1179" s="4"/>
      <c r="BE1179" s="15"/>
    </row>
    <row r="1180" spans="1:57" x14ac:dyDescent="0.3">
      <c r="A1180" s="20">
        <v>0.63</v>
      </c>
      <c r="B1180" s="17">
        <v>86</v>
      </c>
      <c r="C1180" s="16">
        <v>0.24</v>
      </c>
      <c r="D1180" s="16"/>
      <c r="E1180" s="4"/>
      <c r="BE1180" s="15"/>
    </row>
    <row r="1181" spans="1:57" x14ac:dyDescent="0.3">
      <c r="A1181" s="20">
        <v>0.63</v>
      </c>
      <c r="B1181" s="17">
        <v>87</v>
      </c>
      <c r="C1181" s="16">
        <v>0.25829999999999997</v>
      </c>
      <c r="D1181" s="16"/>
      <c r="E1181" s="4"/>
      <c r="BE1181" s="15"/>
    </row>
    <row r="1182" spans="1:57" x14ac:dyDescent="0.3">
      <c r="A1182" s="20">
        <v>0.63</v>
      </c>
      <c r="B1182" s="17">
        <v>88</v>
      </c>
      <c r="C1182" s="16">
        <v>0.27850000000000003</v>
      </c>
      <c r="D1182" s="16"/>
      <c r="E1182" s="4"/>
      <c r="BE1182" s="15"/>
    </row>
    <row r="1183" spans="1:57" x14ac:dyDescent="0.3">
      <c r="A1183" s="20">
        <v>0.63</v>
      </c>
      <c r="B1183" s="17">
        <v>89</v>
      </c>
      <c r="C1183" s="16">
        <v>0.29959999999999998</v>
      </c>
      <c r="D1183" s="16"/>
      <c r="E1183" s="4"/>
      <c r="BE1183" s="15"/>
    </row>
    <row r="1184" spans="1:57" x14ac:dyDescent="0.3">
      <c r="A1184" s="20">
        <v>0.63</v>
      </c>
      <c r="B1184" s="17">
        <v>90</v>
      </c>
      <c r="C1184" s="16">
        <v>0.31580000000000003</v>
      </c>
      <c r="D1184" s="16"/>
      <c r="E1184" s="4"/>
      <c r="BE1184" s="15"/>
    </row>
    <row r="1185" spans="1:57" x14ac:dyDescent="0.3">
      <c r="A1185" s="20">
        <v>0.64</v>
      </c>
      <c r="B1185" s="17">
        <v>0</v>
      </c>
      <c r="C1185" s="16">
        <v>0.29830000000000001</v>
      </c>
      <c r="D1185" s="16"/>
      <c r="E1185" s="4"/>
      <c r="BE1185" s="15"/>
    </row>
    <row r="1186" spans="1:57" x14ac:dyDescent="0.3">
      <c r="A1186" s="20">
        <v>0.64</v>
      </c>
      <c r="B1186" s="17">
        <v>1</v>
      </c>
      <c r="C1186" s="16">
        <v>0.2823</v>
      </c>
      <c r="D1186" s="16"/>
      <c r="E1186" s="4"/>
      <c r="BE1186" s="15"/>
    </row>
    <row r="1187" spans="1:57" x14ac:dyDescent="0.3">
      <c r="A1187" s="20">
        <v>0.64</v>
      </c>
      <c r="B1187" s="17">
        <v>2</v>
      </c>
      <c r="C1187" s="16">
        <v>0.26179999999999998</v>
      </c>
      <c r="D1187" s="16"/>
      <c r="E1187" s="4"/>
      <c r="BE1187" s="15"/>
    </row>
    <row r="1188" spans="1:57" x14ac:dyDescent="0.3">
      <c r="A1188" s="20">
        <v>0.64</v>
      </c>
      <c r="B1188" s="17">
        <v>3</v>
      </c>
      <c r="C1188" s="16">
        <v>0.24249999999999999</v>
      </c>
      <c r="D1188" s="16"/>
      <c r="E1188" s="4"/>
      <c r="BE1188" s="15"/>
    </row>
    <row r="1189" spans="1:57" x14ac:dyDescent="0.3">
      <c r="A1189" s="20">
        <v>0.64</v>
      </c>
      <c r="B1189" s="17">
        <v>4</v>
      </c>
      <c r="C1189" s="16">
        <v>0.22450000000000001</v>
      </c>
      <c r="D1189" s="16"/>
      <c r="E1189" s="4"/>
      <c r="BE1189" s="15"/>
    </row>
    <row r="1190" spans="1:57" x14ac:dyDescent="0.3">
      <c r="A1190" s="20">
        <v>0.64</v>
      </c>
      <c r="B1190" s="17">
        <v>5</v>
      </c>
      <c r="C1190" s="16">
        <v>0.2069</v>
      </c>
      <c r="D1190" s="16"/>
      <c r="E1190" s="4"/>
      <c r="BE1190" s="15"/>
    </row>
    <row r="1191" spans="1:57" x14ac:dyDescent="0.3">
      <c r="A1191" s="20">
        <v>0.64</v>
      </c>
      <c r="B1191" s="17">
        <v>6</v>
      </c>
      <c r="C1191" s="16">
        <v>0.1915</v>
      </c>
      <c r="D1191" s="16"/>
      <c r="E1191" s="4"/>
      <c r="BE1191" s="15"/>
    </row>
    <row r="1192" spans="1:57" x14ac:dyDescent="0.3">
      <c r="A1192" s="20">
        <v>0.64</v>
      </c>
      <c r="B1192" s="17">
        <v>7</v>
      </c>
      <c r="C1192" s="16">
        <v>0.1757</v>
      </c>
      <c r="D1192" s="16"/>
      <c r="E1192" s="4"/>
      <c r="BE1192" s="15"/>
    </row>
    <row r="1193" spans="1:57" x14ac:dyDescent="0.3">
      <c r="A1193" s="20">
        <v>0.64</v>
      </c>
      <c r="B1193" s="17">
        <v>8</v>
      </c>
      <c r="C1193" s="16">
        <v>0.16270000000000001</v>
      </c>
      <c r="D1193" s="16"/>
      <c r="E1193" s="4"/>
      <c r="BE1193" s="15"/>
    </row>
    <row r="1194" spans="1:57" x14ac:dyDescent="0.3">
      <c r="A1194" s="20">
        <v>0.64</v>
      </c>
      <c r="B1194" s="17">
        <v>9</v>
      </c>
      <c r="C1194" s="16">
        <v>0.1482</v>
      </c>
      <c r="D1194" s="16"/>
      <c r="E1194" s="4"/>
      <c r="BE1194" s="15"/>
    </row>
    <row r="1195" spans="1:57" x14ac:dyDescent="0.3">
      <c r="A1195" s="20">
        <v>0.64</v>
      </c>
      <c r="B1195" s="17">
        <v>10</v>
      </c>
      <c r="C1195" s="16">
        <v>0.13619999999999999</v>
      </c>
      <c r="D1195" s="16"/>
      <c r="E1195" s="4"/>
      <c r="BE1195" s="15"/>
    </row>
    <row r="1196" spans="1:57" x14ac:dyDescent="0.3">
      <c r="A1196" s="20">
        <v>0.64</v>
      </c>
      <c r="B1196" s="17">
        <v>11</v>
      </c>
      <c r="C1196" s="16">
        <v>0.125</v>
      </c>
      <c r="D1196" s="16"/>
      <c r="E1196" s="4"/>
      <c r="BE1196" s="15"/>
    </row>
    <row r="1197" spans="1:57" x14ac:dyDescent="0.3">
      <c r="A1197" s="20">
        <v>0.64</v>
      </c>
      <c r="B1197" s="17">
        <v>12</v>
      </c>
      <c r="C1197" s="16">
        <v>0.1143</v>
      </c>
      <c r="D1197" s="16"/>
      <c r="E1197" s="4"/>
      <c r="BE1197" s="15"/>
    </row>
    <row r="1198" spans="1:57" x14ac:dyDescent="0.3">
      <c r="A1198" s="20">
        <v>0.64</v>
      </c>
      <c r="B1198" s="17">
        <v>13</v>
      </c>
      <c r="C1198" s="16">
        <v>0.1043</v>
      </c>
      <c r="D1198" s="16"/>
      <c r="E1198" s="4"/>
      <c r="BE1198" s="15"/>
    </row>
    <row r="1199" spans="1:57" x14ac:dyDescent="0.3">
      <c r="A1199" s="20">
        <v>0.64</v>
      </c>
      <c r="B1199" s="17">
        <v>14</v>
      </c>
      <c r="C1199" s="16">
        <v>9.5100000000000004E-2</v>
      </c>
      <c r="D1199" s="16"/>
      <c r="E1199" s="4"/>
      <c r="BE1199" s="15"/>
    </row>
    <row r="1200" spans="1:57" x14ac:dyDescent="0.3">
      <c r="A1200" s="20">
        <v>0.64</v>
      </c>
      <c r="B1200" s="17">
        <v>15</v>
      </c>
      <c r="C1200" s="16">
        <v>8.6499999999999994E-2</v>
      </c>
      <c r="D1200" s="16"/>
      <c r="E1200" s="4"/>
      <c r="BE1200" s="15"/>
    </row>
    <row r="1201" spans="1:57" x14ac:dyDescent="0.3">
      <c r="A1201" s="20">
        <v>0.64</v>
      </c>
      <c r="B1201" s="17">
        <v>16</v>
      </c>
      <c r="C1201" s="16">
        <v>7.9100000000000004E-2</v>
      </c>
      <c r="D1201" s="16"/>
      <c r="E1201" s="4"/>
      <c r="BE1201" s="15"/>
    </row>
    <row r="1202" spans="1:57" x14ac:dyDescent="0.3">
      <c r="A1202" s="20">
        <v>0.64</v>
      </c>
      <c r="B1202" s="17">
        <v>17</v>
      </c>
      <c r="C1202" s="16">
        <v>7.0000000000000007E-2</v>
      </c>
      <c r="D1202" s="16"/>
      <c r="E1202" s="4"/>
      <c r="BE1202" s="15"/>
    </row>
    <row r="1203" spans="1:57" x14ac:dyDescent="0.3">
      <c r="A1203" s="20">
        <v>0.64</v>
      </c>
      <c r="B1203" s="17">
        <v>18</v>
      </c>
      <c r="C1203" s="16">
        <v>6.3600000000000004E-2</v>
      </c>
      <c r="D1203" s="16"/>
      <c r="E1203" s="4"/>
      <c r="BE1203" s="15"/>
    </row>
    <row r="1204" spans="1:57" x14ac:dyDescent="0.3">
      <c r="A1204" s="20">
        <v>0.64</v>
      </c>
      <c r="B1204" s="17">
        <v>19</v>
      </c>
      <c r="C1204" s="16">
        <v>5.91E-2</v>
      </c>
      <c r="D1204" s="16"/>
      <c r="E1204" s="4"/>
      <c r="BE1204" s="15"/>
    </row>
    <row r="1205" spans="1:57" x14ac:dyDescent="0.3">
      <c r="A1205" s="20">
        <v>0.64</v>
      </c>
      <c r="B1205" s="17">
        <v>20</v>
      </c>
      <c r="C1205" s="16">
        <v>0.05</v>
      </c>
      <c r="D1205" s="16"/>
      <c r="E1205" s="4"/>
      <c r="BE1205" s="15"/>
    </row>
    <row r="1206" spans="1:57" x14ac:dyDescent="0.3">
      <c r="A1206" s="20">
        <v>0.64</v>
      </c>
      <c r="B1206" s="17">
        <v>21</v>
      </c>
      <c r="C1206" s="16">
        <v>4.7699999999999999E-2</v>
      </c>
      <c r="D1206" s="16"/>
      <c r="E1206" s="4"/>
      <c r="BE1206" s="15"/>
    </row>
    <row r="1207" spans="1:57" x14ac:dyDescent="0.3">
      <c r="A1207" s="20">
        <v>0.64</v>
      </c>
      <c r="B1207" s="17">
        <v>22</v>
      </c>
      <c r="C1207" s="16">
        <v>0.04</v>
      </c>
      <c r="D1207" s="16"/>
      <c r="E1207" s="4"/>
      <c r="BE1207" s="15"/>
    </row>
    <row r="1208" spans="1:57" x14ac:dyDescent="0.3">
      <c r="A1208" s="20">
        <v>0.64</v>
      </c>
      <c r="B1208" s="17">
        <v>23</v>
      </c>
      <c r="C1208" s="16">
        <v>3.9E-2</v>
      </c>
      <c r="D1208" s="16"/>
      <c r="E1208" s="4"/>
      <c r="BE1208" s="15"/>
    </row>
    <row r="1209" spans="1:57" x14ac:dyDescent="0.3">
      <c r="A1209" s="20">
        <v>0.64</v>
      </c>
      <c r="B1209" s="17">
        <v>24</v>
      </c>
      <c r="C1209" s="16">
        <v>0.03</v>
      </c>
      <c r="D1209" s="16"/>
      <c r="E1209" s="4"/>
      <c r="BE1209" s="15"/>
    </row>
    <row r="1210" spans="1:57" x14ac:dyDescent="0.3">
      <c r="A1210" s="20">
        <v>0.64</v>
      </c>
      <c r="B1210" s="17">
        <v>25</v>
      </c>
      <c r="C1210" s="16">
        <v>0.03</v>
      </c>
      <c r="D1210" s="16"/>
      <c r="E1210" s="4"/>
      <c r="BE1210" s="15"/>
    </row>
    <row r="1211" spans="1:57" x14ac:dyDescent="0.3">
      <c r="A1211" s="20">
        <v>0.64</v>
      </c>
      <c r="B1211" s="17">
        <v>26</v>
      </c>
      <c r="C1211" s="16">
        <v>2.5999999999999999E-2</v>
      </c>
      <c r="D1211" s="16"/>
      <c r="E1211" s="4"/>
      <c r="BE1211" s="15"/>
    </row>
    <row r="1212" spans="1:57" x14ac:dyDescent="0.3">
      <c r="A1212" s="20">
        <v>0.64</v>
      </c>
      <c r="B1212" s="17">
        <v>27</v>
      </c>
      <c r="C1212" s="16">
        <v>0.02</v>
      </c>
      <c r="D1212" s="16"/>
      <c r="E1212" s="4"/>
      <c r="BE1212" s="15"/>
    </row>
    <row r="1213" spans="1:57" x14ac:dyDescent="0.3">
      <c r="A1213" s="20">
        <v>0.64</v>
      </c>
      <c r="B1213" s="17">
        <v>28</v>
      </c>
      <c r="C1213" s="16">
        <v>0.02</v>
      </c>
      <c r="D1213" s="16"/>
      <c r="E1213" s="4"/>
      <c r="BE1213" s="15"/>
    </row>
    <row r="1214" spans="1:57" x14ac:dyDescent="0.3">
      <c r="A1214" s="20">
        <v>0.64</v>
      </c>
      <c r="B1214" s="17">
        <v>29</v>
      </c>
      <c r="C1214" s="16">
        <v>0.02</v>
      </c>
      <c r="D1214" s="16"/>
      <c r="E1214" s="4"/>
      <c r="BE1214" s="15"/>
    </row>
    <row r="1215" spans="1:57" x14ac:dyDescent="0.3">
      <c r="A1215" s="20">
        <v>0.64</v>
      </c>
      <c r="B1215" s="17">
        <v>30</v>
      </c>
      <c r="C1215" s="16">
        <v>1.26E-2</v>
      </c>
      <c r="D1215" s="16"/>
      <c r="E1215" s="4"/>
      <c r="BE1215" s="15"/>
    </row>
    <row r="1216" spans="1:57" x14ac:dyDescent="0.3">
      <c r="A1216" s="20">
        <v>0.64</v>
      </c>
      <c r="B1216" s="17">
        <v>31</v>
      </c>
      <c r="C1216" s="16">
        <v>0.01</v>
      </c>
      <c r="D1216" s="16"/>
      <c r="E1216" s="4"/>
      <c r="BE1216" s="15"/>
    </row>
    <row r="1217" spans="1:57" x14ac:dyDescent="0.3">
      <c r="A1217" s="20">
        <v>0.64</v>
      </c>
      <c r="B1217" s="17">
        <v>32</v>
      </c>
      <c r="C1217" s="16">
        <v>0.01</v>
      </c>
      <c r="D1217" s="16"/>
      <c r="E1217" s="4"/>
      <c r="BE1217" s="15"/>
    </row>
    <row r="1218" spans="1:57" x14ac:dyDescent="0.3">
      <c r="A1218" s="20">
        <v>0.64</v>
      </c>
      <c r="B1218" s="17">
        <v>33</v>
      </c>
      <c r="C1218" s="16">
        <v>0.01</v>
      </c>
      <c r="D1218" s="16"/>
      <c r="E1218" s="4"/>
      <c r="BE1218" s="15"/>
    </row>
    <row r="1219" spans="1:57" x14ac:dyDescent="0.3">
      <c r="A1219" s="20">
        <v>0.64</v>
      </c>
      <c r="B1219" s="17">
        <v>34</v>
      </c>
      <c r="C1219" s="16">
        <v>0.01</v>
      </c>
      <c r="D1219" s="16"/>
      <c r="E1219" s="4"/>
      <c r="BE1219" s="15"/>
    </row>
    <row r="1220" spans="1:57" x14ac:dyDescent="0.3">
      <c r="A1220" s="20">
        <v>0.64</v>
      </c>
      <c r="B1220" s="17">
        <v>35</v>
      </c>
      <c r="C1220" s="16">
        <v>0.01</v>
      </c>
      <c r="D1220" s="16"/>
      <c r="E1220" s="4"/>
      <c r="BE1220" s="15"/>
    </row>
    <row r="1221" spans="1:57" x14ac:dyDescent="0.3">
      <c r="A1221" s="20">
        <v>0.64</v>
      </c>
      <c r="B1221" s="17">
        <v>36</v>
      </c>
      <c r="C1221" s="16">
        <v>0.01</v>
      </c>
      <c r="D1221" s="16"/>
      <c r="E1221" s="4"/>
      <c r="BE1221" s="15"/>
    </row>
    <row r="1222" spans="1:57" x14ac:dyDescent="0.3">
      <c r="A1222" s="20">
        <v>0.64</v>
      </c>
      <c r="B1222" s="17">
        <v>37</v>
      </c>
      <c r="C1222" s="16">
        <v>3.0000000000000001E-3</v>
      </c>
      <c r="D1222" s="16"/>
      <c r="E1222" s="4"/>
      <c r="BE1222" s="15"/>
    </row>
    <row r="1223" spans="1:57" x14ac:dyDescent="0.3">
      <c r="A1223" s="20">
        <v>0.64</v>
      </c>
      <c r="B1223" s="17">
        <v>38</v>
      </c>
      <c r="C1223" s="16">
        <v>0</v>
      </c>
      <c r="D1223" s="16"/>
      <c r="E1223" s="4"/>
      <c r="BE1223" s="15"/>
    </row>
    <row r="1224" spans="1:57" x14ac:dyDescent="0.3">
      <c r="A1224" s="20">
        <v>0.64</v>
      </c>
      <c r="B1224" s="17">
        <v>39</v>
      </c>
      <c r="C1224" s="16">
        <v>0</v>
      </c>
      <c r="D1224" s="16"/>
      <c r="E1224" s="4"/>
      <c r="BE1224" s="15"/>
    </row>
    <row r="1225" spans="1:57" x14ac:dyDescent="0.3">
      <c r="A1225" s="20">
        <v>0.64</v>
      </c>
      <c r="B1225" s="17">
        <v>40</v>
      </c>
      <c r="C1225" s="16">
        <v>0</v>
      </c>
      <c r="D1225" s="16"/>
      <c r="E1225" s="4"/>
      <c r="BE1225" s="15"/>
    </row>
    <row r="1226" spans="1:57" x14ac:dyDescent="0.3">
      <c r="A1226" s="20">
        <v>0.64</v>
      </c>
      <c r="B1226" s="17">
        <v>41</v>
      </c>
      <c r="C1226" s="16">
        <v>0</v>
      </c>
      <c r="D1226" s="16"/>
      <c r="E1226" s="4"/>
      <c r="BE1226" s="15"/>
    </row>
    <row r="1227" spans="1:57" x14ac:dyDescent="0.3">
      <c r="A1227" s="20">
        <v>0.64</v>
      </c>
      <c r="B1227" s="17">
        <v>42</v>
      </c>
      <c r="C1227" s="16">
        <v>0</v>
      </c>
      <c r="D1227" s="16"/>
      <c r="E1227" s="4"/>
      <c r="BE1227" s="15"/>
    </row>
    <row r="1228" spans="1:57" x14ac:dyDescent="0.3">
      <c r="A1228" s="20">
        <v>0.64</v>
      </c>
      <c r="B1228" s="17">
        <v>43</v>
      </c>
      <c r="C1228" s="16">
        <v>0</v>
      </c>
      <c r="D1228" s="16"/>
      <c r="E1228" s="4"/>
      <c r="BE1228" s="15"/>
    </row>
    <row r="1229" spans="1:57" x14ac:dyDescent="0.3">
      <c r="A1229" s="20">
        <v>0.64</v>
      </c>
      <c r="B1229" s="17">
        <v>44</v>
      </c>
      <c r="C1229" s="16">
        <v>0</v>
      </c>
      <c r="D1229" s="16"/>
      <c r="E1229" s="4"/>
      <c r="BE1229" s="15"/>
    </row>
    <row r="1230" spans="1:57" x14ac:dyDescent="0.3">
      <c r="A1230" s="20">
        <v>0.64</v>
      </c>
      <c r="B1230" s="17">
        <v>45</v>
      </c>
      <c r="C1230" s="16">
        <v>0</v>
      </c>
      <c r="D1230" s="16"/>
      <c r="E1230" s="4"/>
      <c r="BE1230" s="15"/>
    </row>
    <row r="1231" spans="1:57" x14ac:dyDescent="0.3">
      <c r="A1231" s="20">
        <v>0.64</v>
      </c>
      <c r="B1231" s="17">
        <v>46</v>
      </c>
      <c r="C1231" s="16">
        <v>0</v>
      </c>
      <c r="D1231" s="16"/>
      <c r="E1231" s="4"/>
      <c r="BE1231" s="15"/>
    </row>
    <row r="1232" spans="1:57" x14ac:dyDescent="0.3">
      <c r="A1232" s="20">
        <v>0.64</v>
      </c>
      <c r="B1232" s="17">
        <v>47</v>
      </c>
      <c r="C1232" s="16">
        <v>0</v>
      </c>
      <c r="D1232" s="16"/>
      <c r="E1232" s="4"/>
      <c r="BE1232" s="15"/>
    </row>
    <row r="1233" spans="1:57" x14ac:dyDescent="0.3">
      <c r="A1233" s="20">
        <v>0.64</v>
      </c>
      <c r="B1233" s="17">
        <v>48</v>
      </c>
      <c r="C1233" s="16">
        <v>0</v>
      </c>
      <c r="D1233" s="16"/>
      <c r="E1233" s="4"/>
      <c r="BE1233" s="15"/>
    </row>
    <row r="1234" spans="1:57" x14ac:dyDescent="0.3">
      <c r="A1234" s="20">
        <v>0.64</v>
      </c>
      <c r="B1234" s="17">
        <v>49</v>
      </c>
      <c r="C1234" s="16">
        <v>0</v>
      </c>
      <c r="D1234" s="16"/>
      <c r="E1234" s="4"/>
      <c r="BE1234" s="15"/>
    </row>
    <row r="1235" spans="1:57" x14ac:dyDescent="0.3">
      <c r="A1235" s="20">
        <v>0.64</v>
      </c>
      <c r="B1235" s="17">
        <v>50</v>
      </c>
      <c r="C1235" s="16">
        <v>0</v>
      </c>
      <c r="D1235" s="16"/>
      <c r="E1235" s="4"/>
      <c r="BE1235" s="15"/>
    </row>
    <row r="1236" spans="1:57" x14ac:dyDescent="0.3">
      <c r="A1236" s="20">
        <v>0.64</v>
      </c>
      <c r="B1236" s="17">
        <v>51</v>
      </c>
      <c r="C1236" s="16">
        <v>0</v>
      </c>
      <c r="D1236" s="16"/>
      <c r="E1236" s="4"/>
      <c r="BE1236" s="15"/>
    </row>
    <row r="1237" spans="1:57" x14ac:dyDescent="0.3">
      <c r="A1237" s="20">
        <v>0.64</v>
      </c>
      <c r="B1237" s="17">
        <v>52</v>
      </c>
      <c r="C1237" s="16">
        <v>0</v>
      </c>
      <c r="D1237" s="16"/>
      <c r="E1237" s="4"/>
      <c r="BE1237" s="15"/>
    </row>
    <row r="1238" spans="1:57" x14ac:dyDescent="0.3">
      <c r="A1238" s="20">
        <v>0.64</v>
      </c>
      <c r="B1238" s="17">
        <v>53</v>
      </c>
      <c r="C1238" s="16">
        <v>2.7000000000000001E-3</v>
      </c>
      <c r="D1238" s="16"/>
      <c r="E1238" s="4"/>
      <c r="BE1238" s="15"/>
    </row>
    <row r="1239" spans="1:57" x14ac:dyDescent="0.3">
      <c r="A1239" s="20">
        <v>0.64</v>
      </c>
      <c r="B1239" s="17">
        <v>54</v>
      </c>
      <c r="C1239" s="16">
        <v>0.01</v>
      </c>
      <c r="D1239" s="16"/>
      <c r="E1239" s="4"/>
      <c r="BE1239" s="15"/>
    </row>
    <row r="1240" spans="1:57" x14ac:dyDescent="0.3">
      <c r="A1240" s="20">
        <v>0.64</v>
      </c>
      <c r="B1240" s="17">
        <v>55</v>
      </c>
      <c r="C1240" s="16">
        <v>0.01</v>
      </c>
      <c r="D1240" s="16"/>
      <c r="E1240" s="4"/>
      <c r="BE1240" s="15"/>
    </row>
    <row r="1241" spans="1:57" x14ac:dyDescent="0.3">
      <c r="A1241" s="20">
        <v>0.64</v>
      </c>
      <c r="B1241" s="17">
        <v>56</v>
      </c>
      <c r="C1241" s="16">
        <v>0.01</v>
      </c>
      <c r="D1241" s="16"/>
      <c r="E1241" s="4"/>
      <c r="BE1241" s="15"/>
    </row>
    <row r="1242" spans="1:57" x14ac:dyDescent="0.3">
      <c r="A1242" s="20">
        <v>0.64</v>
      </c>
      <c r="B1242" s="17">
        <v>57</v>
      </c>
      <c r="C1242" s="16">
        <v>0.01</v>
      </c>
      <c r="D1242" s="16"/>
      <c r="E1242" s="4"/>
      <c r="BE1242" s="15"/>
    </row>
    <row r="1243" spans="1:57" x14ac:dyDescent="0.3">
      <c r="A1243" s="20">
        <v>0.64</v>
      </c>
      <c r="B1243" s="17">
        <v>58</v>
      </c>
      <c r="C1243" s="16">
        <v>0.01</v>
      </c>
      <c r="D1243" s="16"/>
      <c r="E1243" s="4"/>
      <c r="BE1243" s="15"/>
    </row>
    <row r="1244" spans="1:57" x14ac:dyDescent="0.3">
      <c r="A1244" s="20">
        <v>0.64</v>
      </c>
      <c r="B1244" s="17">
        <v>59</v>
      </c>
      <c r="C1244" s="16">
        <v>0.01</v>
      </c>
      <c r="D1244" s="16"/>
      <c r="E1244" s="4"/>
      <c r="BE1244" s="15"/>
    </row>
    <row r="1245" spans="1:57" x14ac:dyDescent="0.3">
      <c r="A1245" s="20">
        <v>0.64</v>
      </c>
      <c r="B1245" s="17">
        <v>60</v>
      </c>
      <c r="C1245" s="16">
        <v>1.32E-2</v>
      </c>
      <c r="D1245" s="16"/>
      <c r="E1245" s="4"/>
      <c r="BE1245" s="15"/>
    </row>
    <row r="1246" spans="1:57" x14ac:dyDescent="0.3">
      <c r="A1246" s="20">
        <v>0.64</v>
      </c>
      <c r="B1246" s="17">
        <v>61</v>
      </c>
      <c r="C1246" s="16">
        <v>0.02</v>
      </c>
      <c r="D1246" s="16"/>
      <c r="E1246" s="4"/>
      <c r="BE1246" s="15"/>
    </row>
    <row r="1247" spans="1:57" x14ac:dyDescent="0.3">
      <c r="A1247" s="20">
        <v>0.64</v>
      </c>
      <c r="B1247" s="17">
        <v>62</v>
      </c>
      <c r="C1247" s="16">
        <v>0.02</v>
      </c>
      <c r="D1247" s="16"/>
      <c r="E1247" s="4"/>
      <c r="BE1247" s="15"/>
    </row>
    <row r="1248" spans="1:57" x14ac:dyDescent="0.3">
      <c r="A1248" s="20">
        <v>0.64</v>
      </c>
      <c r="B1248" s="17">
        <v>63</v>
      </c>
      <c r="C1248" s="16">
        <v>0.02</v>
      </c>
      <c r="D1248" s="16"/>
      <c r="E1248" s="4"/>
      <c r="BE1248" s="15"/>
    </row>
    <row r="1249" spans="1:57" x14ac:dyDescent="0.3">
      <c r="A1249" s="20">
        <v>0.64</v>
      </c>
      <c r="B1249" s="17">
        <v>64</v>
      </c>
      <c r="C1249" s="16">
        <v>2.63E-2</v>
      </c>
      <c r="D1249" s="16"/>
      <c r="E1249" s="4"/>
      <c r="BE1249" s="15"/>
    </row>
    <row r="1250" spans="1:57" x14ac:dyDescent="0.3">
      <c r="A1250" s="20">
        <v>0.64</v>
      </c>
      <c r="B1250" s="17">
        <v>65</v>
      </c>
      <c r="C1250" s="16">
        <v>0.03</v>
      </c>
      <c r="D1250" s="16"/>
      <c r="E1250" s="4"/>
      <c r="BE1250" s="15"/>
    </row>
    <row r="1251" spans="1:57" x14ac:dyDescent="0.3">
      <c r="A1251" s="20">
        <v>0.64</v>
      </c>
      <c r="B1251" s="17">
        <v>66</v>
      </c>
      <c r="C1251" s="16">
        <v>0.03</v>
      </c>
      <c r="D1251" s="16"/>
      <c r="E1251" s="4"/>
      <c r="BE1251" s="15"/>
    </row>
    <row r="1252" spans="1:57" x14ac:dyDescent="0.3">
      <c r="A1252" s="20">
        <v>0.64</v>
      </c>
      <c r="B1252" s="17">
        <v>67</v>
      </c>
      <c r="C1252" s="16">
        <v>3.9300000000000002E-2</v>
      </c>
      <c r="D1252" s="16"/>
      <c r="E1252" s="4"/>
      <c r="BE1252" s="15"/>
    </row>
    <row r="1253" spans="1:57" x14ac:dyDescent="0.3">
      <c r="A1253" s="20">
        <v>0.64</v>
      </c>
      <c r="B1253" s="17">
        <v>68</v>
      </c>
      <c r="C1253" s="16">
        <v>0.04</v>
      </c>
      <c r="D1253" s="16"/>
      <c r="E1253" s="4"/>
      <c r="BE1253" s="15"/>
    </row>
    <row r="1254" spans="1:57" x14ac:dyDescent="0.3">
      <c r="A1254" s="20">
        <v>0.64</v>
      </c>
      <c r="B1254" s="17">
        <v>69</v>
      </c>
      <c r="C1254" s="16">
        <v>4.7199999999999999E-2</v>
      </c>
      <c r="D1254" s="16"/>
      <c r="E1254" s="4"/>
      <c r="BE1254" s="15"/>
    </row>
    <row r="1255" spans="1:57" x14ac:dyDescent="0.3">
      <c r="A1255" s="20">
        <v>0.64</v>
      </c>
      <c r="B1255" s="17">
        <v>70</v>
      </c>
      <c r="C1255" s="16">
        <v>0.05</v>
      </c>
      <c r="D1255" s="16"/>
      <c r="E1255" s="4"/>
      <c r="BE1255" s="15"/>
    </row>
    <row r="1256" spans="1:57" x14ac:dyDescent="0.3">
      <c r="A1256" s="20">
        <v>0.64</v>
      </c>
      <c r="B1256" s="17">
        <v>71</v>
      </c>
      <c r="C1256" s="16">
        <v>5.91E-2</v>
      </c>
      <c r="D1256" s="16"/>
      <c r="E1256" s="4"/>
      <c r="BE1256" s="15"/>
    </row>
    <row r="1257" spans="1:57" x14ac:dyDescent="0.3">
      <c r="A1257" s="20">
        <v>0.64</v>
      </c>
      <c r="B1257" s="17">
        <v>72</v>
      </c>
      <c r="C1257" s="16">
        <v>6.3600000000000004E-2</v>
      </c>
      <c r="D1257" s="16"/>
      <c r="E1257" s="4"/>
      <c r="BE1257" s="15"/>
    </row>
    <row r="1258" spans="1:57" x14ac:dyDescent="0.3">
      <c r="A1258" s="20">
        <v>0.64</v>
      </c>
      <c r="B1258" s="17">
        <v>73</v>
      </c>
      <c r="C1258" s="16">
        <v>7.0000000000000007E-2</v>
      </c>
      <c r="D1258" s="16"/>
      <c r="E1258" s="4"/>
      <c r="BE1258" s="15"/>
    </row>
    <row r="1259" spans="1:57" x14ac:dyDescent="0.3">
      <c r="A1259" s="20">
        <v>0.64</v>
      </c>
      <c r="B1259" s="17">
        <v>74</v>
      </c>
      <c r="C1259" s="16">
        <v>7.8899999999999998E-2</v>
      </c>
      <c r="D1259" s="16"/>
      <c r="E1259" s="4"/>
      <c r="BE1259" s="15"/>
    </row>
    <row r="1260" spans="1:57" x14ac:dyDescent="0.3">
      <c r="A1260" s="20">
        <v>0.64</v>
      </c>
      <c r="B1260" s="17">
        <v>75</v>
      </c>
      <c r="C1260" s="16">
        <v>8.6499999999999994E-2</v>
      </c>
      <c r="D1260" s="16"/>
      <c r="E1260" s="4"/>
      <c r="BE1260" s="15"/>
    </row>
    <row r="1261" spans="1:57" x14ac:dyDescent="0.3">
      <c r="A1261" s="20">
        <v>0.64</v>
      </c>
      <c r="B1261" s="17">
        <v>76</v>
      </c>
      <c r="C1261" s="16">
        <v>9.4899999999999998E-2</v>
      </c>
      <c r="D1261" s="16"/>
      <c r="E1261" s="4"/>
      <c r="BE1261" s="15"/>
    </row>
    <row r="1262" spans="1:57" x14ac:dyDescent="0.3">
      <c r="A1262" s="20">
        <v>0.64</v>
      </c>
      <c r="B1262" s="17">
        <v>77</v>
      </c>
      <c r="C1262" s="16">
        <v>0.1041</v>
      </c>
      <c r="D1262" s="16"/>
      <c r="E1262" s="4"/>
      <c r="BE1262" s="15"/>
    </row>
    <row r="1263" spans="1:57" x14ac:dyDescent="0.3">
      <c r="A1263" s="20">
        <v>0.64</v>
      </c>
      <c r="B1263" s="17">
        <v>78</v>
      </c>
      <c r="C1263" s="16">
        <v>0.1143</v>
      </c>
      <c r="D1263" s="16"/>
      <c r="E1263" s="4"/>
      <c r="BE1263" s="15"/>
    </row>
    <row r="1264" spans="1:57" x14ac:dyDescent="0.3">
      <c r="A1264" s="20">
        <v>0.64</v>
      </c>
      <c r="B1264" s="17">
        <v>79</v>
      </c>
      <c r="C1264" s="16">
        <v>0.125</v>
      </c>
      <c r="D1264" s="16"/>
      <c r="E1264" s="4"/>
      <c r="BE1264" s="15"/>
    </row>
    <row r="1265" spans="1:57" x14ac:dyDescent="0.3">
      <c r="A1265" s="20">
        <v>0.64</v>
      </c>
      <c r="B1265" s="17">
        <v>80</v>
      </c>
      <c r="C1265" s="16">
        <v>0.13619999999999999</v>
      </c>
      <c r="D1265" s="16"/>
      <c r="E1265" s="4"/>
      <c r="BE1265" s="15"/>
    </row>
    <row r="1266" spans="1:57" x14ac:dyDescent="0.3">
      <c r="A1266" s="20">
        <v>0.64</v>
      </c>
      <c r="B1266" s="17">
        <v>81</v>
      </c>
      <c r="C1266" s="16">
        <v>0.14760000000000001</v>
      </c>
      <c r="D1266" s="16"/>
      <c r="E1266" s="4"/>
      <c r="BE1266" s="15"/>
    </row>
    <row r="1267" spans="1:57" x14ac:dyDescent="0.3">
      <c r="A1267" s="20">
        <v>0.64</v>
      </c>
      <c r="B1267" s="17">
        <v>82</v>
      </c>
      <c r="C1267" s="16">
        <v>0.16250000000000001</v>
      </c>
      <c r="D1267" s="16"/>
      <c r="E1267" s="4"/>
      <c r="BE1267" s="15"/>
    </row>
    <row r="1268" spans="1:57" x14ac:dyDescent="0.3">
      <c r="A1268" s="20">
        <v>0.64</v>
      </c>
      <c r="B1268" s="17">
        <v>83</v>
      </c>
      <c r="C1268" s="16">
        <v>0.17549999999999999</v>
      </c>
      <c r="D1268" s="16"/>
      <c r="E1268" s="4"/>
      <c r="BE1268" s="15"/>
    </row>
    <row r="1269" spans="1:57" x14ac:dyDescent="0.3">
      <c r="A1269" s="20">
        <v>0.64</v>
      </c>
      <c r="B1269" s="17">
        <v>84</v>
      </c>
      <c r="C1269" s="16">
        <v>0.19120000000000001</v>
      </c>
      <c r="D1269" s="16"/>
      <c r="E1269" s="4"/>
      <c r="BE1269" s="15"/>
    </row>
    <row r="1270" spans="1:57" x14ac:dyDescent="0.3">
      <c r="A1270" s="20">
        <v>0.64</v>
      </c>
      <c r="B1270" s="17">
        <v>85</v>
      </c>
      <c r="C1270" s="16">
        <v>0.2064</v>
      </c>
      <c r="D1270" s="16"/>
      <c r="E1270" s="4"/>
      <c r="BE1270" s="15"/>
    </row>
    <row r="1271" spans="1:57" x14ac:dyDescent="0.3">
      <c r="A1271" s="20">
        <v>0.64</v>
      </c>
      <c r="B1271" s="17">
        <v>86</v>
      </c>
      <c r="C1271" s="16">
        <v>0.22439999999999999</v>
      </c>
      <c r="D1271" s="16"/>
      <c r="E1271" s="4"/>
      <c r="BE1271" s="15"/>
    </row>
    <row r="1272" spans="1:57" x14ac:dyDescent="0.3">
      <c r="A1272" s="20">
        <v>0.64</v>
      </c>
      <c r="B1272" s="17">
        <v>87</v>
      </c>
      <c r="C1272" s="16">
        <v>0.24179999999999999</v>
      </c>
      <c r="D1272" s="16"/>
      <c r="E1272" s="4"/>
      <c r="BE1272" s="15"/>
    </row>
    <row r="1273" spans="1:57" x14ac:dyDescent="0.3">
      <c r="A1273" s="20">
        <v>0.64</v>
      </c>
      <c r="B1273" s="17">
        <v>88</v>
      </c>
      <c r="C1273" s="16">
        <v>0.26150000000000001</v>
      </c>
      <c r="D1273" s="16"/>
      <c r="E1273" s="4"/>
      <c r="BE1273" s="15"/>
    </row>
    <row r="1274" spans="1:57" x14ac:dyDescent="0.3">
      <c r="A1274" s="20">
        <v>0.64</v>
      </c>
      <c r="B1274" s="17">
        <v>89</v>
      </c>
      <c r="C1274" s="16">
        <v>0.28199999999999997</v>
      </c>
      <c r="D1274" s="16"/>
      <c r="E1274" s="4"/>
      <c r="BE1274" s="15"/>
    </row>
    <row r="1275" spans="1:57" x14ac:dyDescent="0.3">
      <c r="A1275" s="20">
        <v>0.64</v>
      </c>
      <c r="B1275" s="17">
        <v>90</v>
      </c>
      <c r="C1275" s="16">
        <v>0.29809999999999998</v>
      </c>
      <c r="D1275" s="16"/>
      <c r="E1275" s="4"/>
      <c r="BE1275" s="15"/>
    </row>
    <row r="1276" spans="1:57" x14ac:dyDescent="0.3">
      <c r="A1276" s="20">
        <v>0.65</v>
      </c>
      <c r="B1276" s="17">
        <v>0</v>
      </c>
      <c r="C1276" s="16">
        <v>0.28249999999999997</v>
      </c>
      <c r="D1276" s="16"/>
      <c r="E1276" s="4"/>
      <c r="BE1276" s="15"/>
    </row>
    <row r="1277" spans="1:57" x14ac:dyDescent="0.3">
      <c r="A1277" s="20">
        <v>0.65</v>
      </c>
      <c r="B1277" s="17">
        <v>1</v>
      </c>
      <c r="C1277" s="16">
        <v>0.26640000000000003</v>
      </c>
      <c r="D1277" s="16"/>
      <c r="E1277" s="4"/>
      <c r="BE1277" s="15"/>
    </row>
    <row r="1278" spans="1:57" x14ac:dyDescent="0.3">
      <c r="A1278" s="20">
        <v>0.65</v>
      </c>
      <c r="B1278" s="17">
        <v>2</v>
      </c>
      <c r="C1278" s="16">
        <v>0.246</v>
      </c>
      <c r="D1278" s="16"/>
      <c r="E1278" s="4"/>
      <c r="BE1278" s="15"/>
    </row>
    <row r="1279" spans="1:57" x14ac:dyDescent="0.3">
      <c r="A1279" s="20">
        <v>0.65</v>
      </c>
      <c r="B1279" s="17">
        <v>3</v>
      </c>
      <c r="C1279" s="16">
        <v>0.2266</v>
      </c>
      <c r="D1279" s="16"/>
      <c r="E1279" s="4"/>
      <c r="BE1279" s="15"/>
    </row>
    <row r="1280" spans="1:57" x14ac:dyDescent="0.3">
      <c r="A1280" s="20">
        <v>0.65</v>
      </c>
      <c r="B1280" s="17">
        <v>4</v>
      </c>
      <c r="C1280" s="16">
        <v>0.2087</v>
      </c>
      <c r="D1280" s="16"/>
      <c r="E1280" s="4"/>
      <c r="BE1280" s="15"/>
    </row>
    <row r="1281" spans="1:57" x14ac:dyDescent="0.3">
      <c r="A1281" s="20">
        <v>0.65</v>
      </c>
      <c r="B1281" s="17">
        <v>5</v>
      </c>
      <c r="C1281" s="16">
        <v>0.19259999999999999</v>
      </c>
      <c r="D1281" s="16"/>
      <c r="E1281" s="4"/>
      <c r="BE1281" s="15"/>
    </row>
    <row r="1282" spans="1:57" x14ac:dyDescent="0.3">
      <c r="A1282" s="20">
        <v>0.65</v>
      </c>
      <c r="B1282" s="17">
        <v>6</v>
      </c>
      <c r="C1282" s="16">
        <v>0.17610000000000001</v>
      </c>
      <c r="D1282" s="16"/>
      <c r="E1282" s="4"/>
      <c r="BE1282" s="15"/>
    </row>
    <row r="1283" spans="1:57" x14ac:dyDescent="0.3">
      <c r="A1283" s="20">
        <v>0.65</v>
      </c>
      <c r="B1283" s="17">
        <v>7</v>
      </c>
      <c r="C1283" s="16">
        <v>0.16239999999999999</v>
      </c>
      <c r="D1283" s="16"/>
      <c r="E1283" s="4"/>
      <c r="BE1283" s="15"/>
    </row>
    <row r="1284" spans="1:57" x14ac:dyDescent="0.3">
      <c r="A1284" s="20">
        <v>0.65</v>
      </c>
      <c r="B1284" s="17">
        <v>8</v>
      </c>
      <c r="C1284" s="16">
        <v>0.14729999999999999</v>
      </c>
      <c r="D1284" s="16"/>
      <c r="E1284" s="4"/>
      <c r="BE1284" s="15"/>
    </row>
    <row r="1285" spans="1:57" x14ac:dyDescent="0.3">
      <c r="A1285" s="20">
        <v>0.65</v>
      </c>
      <c r="B1285" s="17">
        <v>9</v>
      </c>
      <c r="C1285" s="16">
        <v>0.1353</v>
      </c>
      <c r="D1285" s="16"/>
      <c r="E1285" s="4"/>
      <c r="BE1285" s="15"/>
    </row>
    <row r="1286" spans="1:57" x14ac:dyDescent="0.3">
      <c r="A1286" s="20">
        <v>0.65</v>
      </c>
      <c r="B1286" s="17">
        <v>10</v>
      </c>
      <c r="C1286" s="16">
        <v>0.12379999999999999</v>
      </c>
      <c r="D1286" s="16"/>
      <c r="E1286" s="4"/>
      <c r="BE1286" s="15"/>
    </row>
    <row r="1287" spans="1:57" x14ac:dyDescent="0.3">
      <c r="A1287" s="20">
        <v>0.65</v>
      </c>
      <c r="B1287" s="17">
        <v>11</v>
      </c>
      <c r="C1287" s="16">
        <v>0.1125</v>
      </c>
      <c r="D1287" s="16"/>
      <c r="E1287" s="4"/>
      <c r="BE1287" s="15"/>
    </row>
    <row r="1288" spans="1:57" x14ac:dyDescent="0.3">
      <c r="A1288" s="20">
        <v>0.65</v>
      </c>
      <c r="B1288" s="17">
        <v>12</v>
      </c>
      <c r="C1288" s="16">
        <v>0.10199999999999999</v>
      </c>
      <c r="D1288" s="16"/>
      <c r="E1288" s="4"/>
      <c r="BE1288" s="15"/>
    </row>
    <row r="1289" spans="1:57" x14ac:dyDescent="0.3">
      <c r="A1289" s="20">
        <v>0.65</v>
      </c>
      <c r="B1289" s="17">
        <v>13</v>
      </c>
      <c r="C1289" s="16">
        <v>9.2200000000000004E-2</v>
      </c>
      <c r="D1289" s="16"/>
      <c r="E1289" s="4"/>
      <c r="BE1289" s="15"/>
    </row>
    <row r="1290" spans="1:57" x14ac:dyDescent="0.3">
      <c r="A1290" s="20">
        <v>0.65</v>
      </c>
      <c r="B1290" s="17">
        <v>14</v>
      </c>
      <c r="C1290" s="16">
        <v>8.3699999999999997E-2</v>
      </c>
      <c r="D1290" s="16"/>
      <c r="E1290" s="4"/>
      <c r="BE1290" s="15"/>
    </row>
    <row r="1291" spans="1:57" x14ac:dyDescent="0.3">
      <c r="A1291" s="20">
        <v>0.65</v>
      </c>
      <c r="B1291" s="17">
        <v>15</v>
      </c>
      <c r="C1291" s="16">
        <v>7.5399999999999995E-2</v>
      </c>
      <c r="D1291" s="16"/>
      <c r="E1291" s="4"/>
      <c r="BE1291" s="15"/>
    </row>
    <row r="1292" spans="1:57" x14ac:dyDescent="0.3">
      <c r="A1292" s="20">
        <v>0.65</v>
      </c>
      <c r="B1292" s="17">
        <v>16</v>
      </c>
      <c r="C1292" s="16">
        <v>6.8699999999999997E-2</v>
      </c>
      <c r="D1292" s="16"/>
      <c r="E1292" s="4"/>
      <c r="BE1292" s="15"/>
    </row>
    <row r="1293" spans="1:57" x14ac:dyDescent="0.3">
      <c r="A1293" s="20">
        <v>0.65</v>
      </c>
      <c r="B1293" s="17">
        <v>17</v>
      </c>
      <c r="C1293" s="16">
        <v>0.06</v>
      </c>
      <c r="D1293" s="16"/>
      <c r="E1293" s="4"/>
      <c r="BE1293" s="15"/>
    </row>
    <row r="1294" spans="1:57" x14ac:dyDescent="0.3">
      <c r="A1294" s="20">
        <v>0.65</v>
      </c>
      <c r="B1294" s="17">
        <v>18</v>
      </c>
      <c r="C1294" s="16">
        <v>5.3999999999999999E-2</v>
      </c>
      <c r="D1294" s="16"/>
      <c r="E1294" s="4"/>
      <c r="BE1294" s="15"/>
    </row>
    <row r="1295" spans="1:57" x14ac:dyDescent="0.3">
      <c r="A1295" s="20">
        <v>0.65</v>
      </c>
      <c r="B1295" s="17">
        <v>19</v>
      </c>
      <c r="C1295" s="16">
        <v>0.05</v>
      </c>
      <c r="D1295" s="16"/>
      <c r="E1295" s="4"/>
      <c r="BE1295" s="15"/>
    </row>
    <row r="1296" spans="1:57" x14ac:dyDescent="0.3">
      <c r="A1296" s="20">
        <v>0.65</v>
      </c>
      <c r="B1296" s="17">
        <v>20</v>
      </c>
      <c r="C1296" s="16">
        <v>4.0899999999999999E-2</v>
      </c>
      <c r="D1296" s="16"/>
      <c r="E1296" s="4"/>
      <c r="BE1296" s="15"/>
    </row>
    <row r="1297" spans="1:57" x14ac:dyDescent="0.3">
      <c r="A1297" s="20">
        <v>0.65</v>
      </c>
      <c r="B1297" s="17">
        <v>21</v>
      </c>
      <c r="C1297" s="16">
        <v>0.04</v>
      </c>
      <c r="D1297" s="16"/>
      <c r="E1297" s="4"/>
      <c r="BE1297" s="15"/>
    </row>
    <row r="1298" spans="1:57" x14ac:dyDescent="0.3">
      <c r="A1298" s="20">
        <v>0.65</v>
      </c>
      <c r="B1298" s="17">
        <v>22</v>
      </c>
      <c r="C1298" s="16">
        <v>3.1199999999999999E-2</v>
      </c>
      <c r="D1298" s="16"/>
      <c r="E1298" s="4"/>
      <c r="BE1298" s="15"/>
    </row>
    <row r="1299" spans="1:57" x14ac:dyDescent="0.3">
      <c r="A1299" s="20">
        <v>0.65</v>
      </c>
      <c r="B1299" s="17">
        <v>23</v>
      </c>
      <c r="C1299" s="16">
        <v>0.03</v>
      </c>
      <c r="D1299" s="16"/>
      <c r="E1299" s="4"/>
      <c r="BE1299" s="15"/>
    </row>
    <row r="1300" spans="1:57" x14ac:dyDescent="0.3">
      <c r="A1300" s="20">
        <v>0.65</v>
      </c>
      <c r="B1300" s="17">
        <v>24</v>
      </c>
      <c r="C1300" s="16">
        <v>2.6100000000000002E-2</v>
      </c>
      <c r="D1300" s="16"/>
      <c r="E1300" s="4"/>
      <c r="BE1300" s="15"/>
    </row>
    <row r="1301" spans="1:57" x14ac:dyDescent="0.3">
      <c r="A1301" s="20">
        <v>0.65</v>
      </c>
      <c r="B1301" s="17">
        <v>25</v>
      </c>
      <c r="C1301" s="16">
        <v>0.02</v>
      </c>
      <c r="D1301" s="16"/>
      <c r="E1301" s="4"/>
      <c r="BE1301" s="15"/>
    </row>
    <row r="1302" spans="1:57" x14ac:dyDescent="0.3">
      <c r="A1302" s="20">
        <v>0.65</v>
      </c>
      <c r="B1302" s="17">
        <v>26</v>
      </c>
      <c r="C1302" s="16">
        <v>0.02</v>
      </c>
      <c r="D1302" s="16"/>
      <c r="E1302" s="4"/>
      <c r="BE1302" s="15"/>
    </row>
    <row r="1303" spans="1:57" x14ac:dyDescent="0.3">
      <c r="A1303" s="20">
        <v>0.65</v>
      </c>
      <c r="B1303" s="17">
        <v>27</v>
      </c>
      <c r="C1303" s="16">
        <v>0.02</v>
      </c>
      <c r="D1303" s="16"/>
      <c r="E1303" s="4"/>
      <c r="BE1303" s="15"/>
    </row>
    <row r="1304" spans="1:57" x14ac:dyDescent="0.3">
      <c r="A1304" s="20">
        <v>0.65</v>
      </c>
      <c r="B1304" s="17">
        <v>28</v>
      </c>
      <c r="C1304" s="16">
        <v>0.01</v>
      </c>
      <c r="D1304" s="16"/>
      <c r="E1304" s="4"/>
      <c r="BE1304" s="15"/>
    </row>
    <row r="1305" spans="1:57" x14ac:dyDescent="0.3">
      <c r="A1305" s="20">
        <v>0.65</v>
      </c>
      <c r="B1305" s="17">
        <v>29</v>
      </c>
      <c r="C1305" s="16">
        <v>0.01</v>
      </c>
      <c r="D1305" s="16"/>
      <c r="E1305" s="4"/>
      <c r="BE1305" s="15"/>
    </row>
    <row r="1306" spans="1:57" x14ac:dyDescent="0.3">
      <c r="A1306" s="20">
        <v>0.65</v>
      </c>
      <c r="B1306" s="17">
        <v>30</v>
      </c>
      <c r="C1306" s="16">
        <v>0.01</v>
      </c>
      <c r="D1306" s="16"/>
      <c r="E1306" s="4"/>
      <c r="BE1306" s="15"/>
    </row>
    <row r="1307" spans="1:57" x14ac:dyDescent="0.3">
      <c r="A1307" s="20">
        <v>0.65</v>
      </c>
      <c r="B1307" s="17">
        <v>31</v>
      </c>
      <c r="C1307" s="16">
        <v>0.01</v>
      </c>
      <c r="D1307" s="16"/>
      <c r="E1307" s="4"/>
      <c r="BE1307" s="15"/>
    </row>
    <row r="1308" spans="1:57" x14ac:dyDescent="0.3">
      <c r="A1308" s="20">
        <v>0.65</v>
      </c>
      <c r="B1308" s="17">
        <v>32</v>
      </c>
      <c r="C1308" s="16">
        <v>0.01</v>
      </c>
      <c r="D1308" s="16"/>
      <c r="E1308" s="4"/>
      <c r="BE1308" s="15"/>
    </row>
    <row r="1309" spans="1:57" x14ac:dyDescent="0.3">
      <c r="A1309" s="20">
        <v>0.65</v>
      </c>
      <c r="B1309" s="17">
        <v>33</v>
      </c>
      <c r="C1309" s="16">
        <v>8.2000000000000007E-3</v>
      </c>
      <c r="D1309" s="16"/>
      <c r="E1309" s="4"/>
      <c r="BE1309" s="15"/>
    </row>
    <row r="1310" spans="1:57" x14ac:dyDescent="0.3">
      <c r="A1310" s="20">
        <v>0.65</v>
      </c>
      <c r="B1310" s="17">
        <v>34</v>
      </c>
      <c r="C1310" s="16">
        <v>0</v>
      </c>
      <c r="D1310" s="16"/>
      <c r="E1310" s="4"/>
      <c r="BE1310" s="15"/>
    </row>
    <row r="1311" spans="1:57" x14ac:dyDescent="0.3">
      <c r="A1311" s="20">
        <v>0.65</v>
      </c>
      <c r="B1311" s="17">
        <v>35</v>
      </c>
      <c r="C1311" s="16">
        <v>0</v>
      </c>
      <c r="D1311" s="16"/>
      <c r="E1311" s="4"/>
      <c r="BE1311" s="15"/>
    </row>
    <row r="1312" spans="1:57" x14ac:dyDescent="0.3">
      <c r="A1312" s="20">
        <v>0.65</v>
      </c>
      <c r="B1312" s="17">
        <v>36</v>
      </c>
      <c r="C1312" s="16">
        <v>0</v>
      </c>
      <c r="D1312" s="16"/>
      <c r="E1312" s="4"/>
      <c r="BE1312" s="15"/>
    </row>
    <row r="1313" spans="1:57" x14ac:dyDescent="0.3">
      <c r="A1313" s="20">
        <v>0.65</v>
      </c>
      <c r="B1313" s="17">
        <v>37</v>
      </c>
      <c r="C1313" s="16">
        <v>0</v>
      </c>
      <c r="D1313" s="16"/>
      <c r="E1313" s="4"/>
      <c r="BE1313" s="15"/>
    </row>
    <row r="1314" spans="1:57" x14ac:dyDescent="0.3">
      <c r="A1314" s="20">
        <v>0.65</v>
      </c>
      <c r="B1314" s="17">
        <v>38</v>
      </c>
      <c r="C1314" s="16">
        <v>0</v>
      </c>
      <c r="D1314" s="16"/>
      <c r="E1314" s="4"/>
      <c r="BE1314" s="15"/>
    </row>
    <row r="1315" spans="1:57" x14ac:dyDescent="0.3">
      <c r="A1315" s="20">
        <v>0.65</v>
      </c>
      <c r="B1315" s="17">
        <v>39</v>
      </c>
      <c r="C1315" s="16">
        <v>0</v>
      </c>
      <c r="D1315" s="16"/>
      <c r="E1315" s="4"/>
      <c r="BE1315" s="15"/>
    </row>
    <row r="1316" spans="1:57" x14ac:dyDescent="0.3">
      <c r="A1316" s="20">
        <v>0.65</v>
      </c>
      <c r="B1316" s="17">
        <v>40</v>
      </c>
      <c r="C1316" s="16">
        <v>0</v>
      </c>
      <c r="D1316" s="16"/>
      <c r="E1316" s="4"/>
      <c r="BE1316" s="15"/>
    </row>
    <row r="1317" spans="1:57" x14ac:dyDescent="0.3">
      <c r="A1317" s="20">
        <v>0.65</v>
      </c>
      <c r="B1317" s="17">
        <v>41</v>
      </c>
      <c r="C1317" s="16">
        <v>0</v>
      </c>
      <c r="D1317" s="16"/>
      <c r="E1317" s="4"/>
      <c r="BE1317" s="15"/>
    </row>
    <row r="1318" spans="1:57" x14ac:dyDescent="0.3">
      <c r="A1318" s="20">
        <v>0.65</v>
      </c>
      <c r="B1318" s="17">
        <v>42</v>
      </c>
      <c r="C1318" s="16">
        <v>0</v>
      </c>
      <c r="D1318" s="16"/>
      <c r="E1318" s="4"/>
      <c r="BE1318" s="15"/>
    </row>
    <row r="1319" spans="1:57" x14ac:dyDescent="0.3">
      <c r="A1319" s="20">
        <v>0.65</v>
      </c>
      <c r="B1319" s="17">
        <v>43</v>
      </c>
      <c r="C1319" s="16">
        <v>0</v>
      </c>
      <c r="D1319" s="16"/>
      <c r="E1319" s="4"/>
      <c r="BE1319" s="15"/>
    </row>
    <row r="1320" spans="1:57" x14ac:dyDescent="0.3">
      <c r="A1320" s="20">
        <v>0.65</v>
      </c>
      <c r="B1320" s="17">
        <v>44</v>
      </c>
      <c r="C1320" s="16">
        <v>0</v>
      </c>
      <c r="D1320" s="16"/>
      <c r="E1320" s="4"/>
      <c r="BE1320" s="15"/>
    </row>
    <row r="1321" spans="1:57" x14ac:dyDescent="0.3">
      <c r="A1321" s="20">
        <v>0.65</v>
      </c>
      <c r="B1321" s="17">
        <v>45</v>
      </c>
      <c r="C1321" s="16">
        <v>0</v>
      </c>
      <c r="D1321" s="16"/>
      <c r="E1321" s="4"/>
      <c r="BE1321" s="15"/>
    </row>
    <row r="1322" spans="1:57" x14ac:dyDescent="0.3">
      <c r="A1322" s="20">
        <v>0.65</v>
      </c>
      <c r="B1322" s="17">
        <v>46</v>
      </c>
      <c r="C1322" s="16">
        <v>0</v>
      </c>
      <c r="D1322" s="16"/>
      <c r="E1322" s="4"/>
      <c r="BE1322" s="15"/>
    </row>
    <row r="1323" spans="1:57" x14ac:dyDescent="0.3">
      <c r="A1323" s="20">
        <v>0.65</v>
      </c>
      <c r="B1323" s="17">
        <v>47</v>
      </c>
      <c r="C1323" s="16">
        <v>0</v>
      </c>
      <c r="D1323" s="16"/>
      <c r="E1323" s="4"/>
      <c r="BE1323" s="15"/>
    </row>
    <row r="1324" spans="1:57" x14ac:dyDescent="0.3">
      <c r="A1324" s="20">
        <v>0.65</v>
      </c>
      <c r="B1324" s="17">
        <v>48</v>
      </c>
      <c r="C1324" s="16">
        <v>0</v>
      </c>
      <c r="D1324" s="16"/>
      <c r="E1324" s="4"/>
      <c r="BE1324" s="15"/>
    </row>
    <row r="1325" spans="1:57" x14ac:dyDescent="0.3">
      <c r="A1325" s="20">
        <v>0.65</v>
      </c>
      <c r="B1325" s="17">
        <v>49</v>
      </c>
      <c r="C1325" s="16">
        <v>0</v>
      </c>
      <c r="D1325" s="16"/>
      <c r="E1325" s="4"/>
      <c r="BE1325" s="15"/>
    </row>
    <row r="1326" spans="1:57" x14ac:dyDescent="0.3">
      <c r="A1326" s="20">
        <v>0.65</v>
      </c>
      <c r="B1326" s="17">
        <v>50</v>
      </c>
      <c r="C1326" s="16">
        <v>0</v>
      </c>
      <c r="D1326" s="16"/>
      <c r="E1326" s="4"/>
      <c r="BE1326" s="15"/>
    </row>
    <row r="1327" spans="1:57" x14ac:dyDescent="0.3">
      <c r="A1327" s="20">
        <v>0.65</v>
      </c>
      <c r="B1327" s="17">
        <v>51</v>
      </c>
      <c r="C1327" s="16">
        <v>0</v>
      </c>
      <c r="D1327" s="16"/>
      <c r="E1327" s="4"/>
      <c r="BE1327" s="15"/>
    </row>
    <row r="1328" spans="1:57" x14ac:dyDescent="0.3">
      <c r="A1328" s="20">
        <v>0.65</v>
      </c>
      <c r="B1328" s="17">
        <v>52</v>
      </c>
      <c r="C1328" s="16">
        <v>0</v>
      </c>
      <c r="D1328" s="16"/>
      <c r="E1328" s="4"/>
      <c r="BE1328" s="15"/>
    </row>
    <row r="1329" spans="1:57" x14ac:dyDescent="0.3">
      <c r="A1329" s="20">
        <v>0.65</v>
      </c>
      <c r="B1329" s="17">
        <v>53</v>
      </c>
      <c r="C1329" s="16">
        <v>0</v>
      </c>
      <c r="D1329" s="16"/>
      <c r="E1329" s="4"/>
      <c r="BE1329" s="15"/>
    </row>
    <row r="1330" spans="1:57" x14ac:dyDescent="0.3">
      <c r="A1330" s="20">
        <v>0.65</v>
      </c>
      <c r="B1330" s="17">
        <v>54</v>
      </c>
      <c r="C1330" s="16">
        <v>0</v>
      </c>
      <c r="D1330" s="16"/>
      <c r="E1330" s="4"/>
      <c r="BE1330" s="15"/>
    </row>
    <row r="1331" spans="1:57" x14ac:dyDescent="0.3">
      <c r="A1331" s="20">
        <v>0.65</v>
      </c>
      <c r="B1331" s="17">
        <v>55</v>
      </c>
      <c r="C1331" s="16">
        <v>0</v>
      </c>
      <c r="D1331" s="16"/>
      <c r="E1331" s="4"/>
      <c r="BE1331" s="15"/>
    </row>
    <row r="1332" spans="1:57" x14ac:dyDescent="0.3">
      <c r="A1332" s="20">
        <v>0.65</v>
      </c>
      <c r="B1332" s="17">
        <v>56</v>
      </c>
      <c r="C1332" s="16">
        <v>0</v>
      </c>
      <c r="D1332" s="16"/>
      <c r="E1332" s="4"/>
      <c r="BE1332" s="15"/>
    </row>
    <row r="1333" spans="1:57" x14ac:dyDescent="0.3">
      <c r="A1333" s="20">
        <v>0.65</v>
      </c>
      <c r="B1333" s="17">
        <v>57</v>
      </c>
      <c r="C1333" s="16">
        <v>8.3999999999999995E-3</v>
      </c>
      <c r="D1333" s="16"/>
      <c r="E1333" s="4"/>
      <c r="BE1333" s="15"/>
    </row>
    <row r="1334" spans="1:57" x14ac:dyDescent="0.3">
      <c r="A1334" s="20">
        <v>0.65</v>
      </c>
      <c r="B1334" s="17">
        <v>58</v>
      </c>
      <c r="C1334" s="16">
        <v>0.01</v>
      </c>
      <c r="D1334" s="16"/>
      <c r="E1334" s="4"/>
      <c r="BE1334" s="15"/>
    </row>
    <row r="1335" spans="1:57" x14ac:dyDescent="0.3">
      <c r="A1335" s="20">
        <v>0.65</v>
      </c>
      <c r="B1335" s="17">
        <v>59</v>
      </c>
      <c r="C1335" s="16">
        <v>0.01</v>
      </c>
      <c r="D1335" s="16"/>
      <c r="E1335" s="4"/>
      <c r="BE1335" s="15"/>
    </row>
    <row r="1336" spans="1:57" x14ac:dyDescent="0.3">
      <c r="A1336" s="20">
        <v>0.65</v>
      </c>
      <c r="B1336" s="17">
        <v>60</v>
      </c>
      <c r="C1336" s="16">
        <v>0.01</v>
      </c>
      <c r="D1336" s="16"/>
      <c r="E1336" s="4"/>
      <c r="BE1336" s="15"/>
    </row>
    <row r="1337" spans="1:57" x14ac:dyDescent="0.3">
      <c r="A1337" s="20">
        <v>0.65</v>
      </c>
      <c r="B1337" s="17">
        <v>61</v>
      </c>
      <c r="C1337" s="16">
        <v>0.01</v>
      </c>
      <c r="D1337" s="16"/>
      <c r="E1337" s="4"/>
      <c r="BE1337" s="15"/>
    </row>
    <row r="1338" spans="1:57" x14ac:dyDescent="0.3">
      <c r="A1338" s="20">
        <v>0.65</v>
      </c>
      <c r="B1338" s="17">
        <v>62</v>
      </c>
      <c r="C1338" s="16">
        <v>0.01</v>
      </c>
      <c r="D1338" s="16"/>
      <c r="E1338" s="4"/>
      <c r="BE1338" s="15"/>
    </row>
    <row r="1339" spans="1:57" x14ac:dyDescent="0.3">
      <c r="A1339" s="20">
        <v>0.65</v>
      </c>
      <c r="B1339" s="17">
        <v>63</v>
      </c>
      <c r="C1339" s="16">
        <v>1.9800000000000002E-2</v>
      </c>
      <c r="D1339" s="16"/>
      <c r="E1339" s="4"/>
      <c r="BE1339" s="15"/>
    </row>
    <row r="1340" spans="1:57" x14ac:dyDescent="0.3">
      <c r="A1340" s="20">
        <v>0.65</v>
      </c>
      <c r="B1340" s="17">
        <v>64</v>
      </c>
      <c r="C1340" s="16">
        <v>0.02</v>
      </c>
      <c r="D1340" s="16"/>
      <c r="E1340" s="4"/>
      <c r="BE1340" s="15"/>
    </row>
    <row r="1341" spans="1:57" x14ac:dyDescent="0.3">
      <c r="A1341" s="20">
        <v>0.65</v>
      </c>
      <c r="B1341" s="17">
        <v>65</v>
      </c>
      <c r="C1341" s="16">
        <v>0.02</v>
      </c>
      <c r="D1341" s="16"/>
      <c r="E1341" s="4"/>
      <c r="BE1341" s="15"/>
    </row>
    <row r="1342" spans="1:57" x14ac:dyDescent="0.3">
      <c r="A1342" s="20">
        <v>0.65</v>
      </c>
      <c r="B1342" s="17">
        <v>66</v>
      </c>
      <c r="C1342" s="16">
        <v>2.6100000000000002E-2</v>
      </c>
      <c r="D1342" s="16"/>
      <c r="E1342" s="4"/>
      <c r="BE1342" s="15"/>
    </row>
    <row r="1343" spans="1:57" x14ac:dyDescent="0.3">
      <c r="A1343" s="20">
        <v>0.65</v>
      </c>
      <c r="B1343" s="17">
        <v>67</v>
      </c>
      <c r="C1343" s="16">
        <v>0.03</v>
      </c>
      <c r="D1343" s="16"/>
      <c r="E1343" s="4"/>
      <c r="BE1343" s="15"/>
    </row>
    <row r="1344" spans="1:57" x14ac:dyDescent="0.3">
      <c r="A1344" s="20">
        <v>0.65</v>
      </c>
      <c r="B1344" s="17">
        <v>68</v>
      </c>
      <c r="C1344" s="16">
        <v>3.1199999999999999E-2</v>
      </c>
      <c r="D1344" s="16"/>
      <c r="E1344" s="4"/>
      <c r="BE1344" s="15"/>
    </row>
    <row r="1345" spans="1:57" x14ac:dyDescent="0.3">
      <c r="A1345" s="20">
        <v>0.65</v>
      </c>
      <c r="B1345" s="17">
        <v>69</v>
      </c>
      <c r="C1345" s="16">
        <v>0.04</v>
      </c>
      <c r="D1345" s="16"/>
      <c r="E1345" s="4"/>
      <c r="BE1345" s="15"/>
    </row>
    <row r="1346" spans="1:57" x14ac:dyDescent="0.3">
      <c r="A1346" s="20">
        <v>0.65</v>
      </c>
      <c r="B1346" s="17">
        <v>70</v>
      </c>
      <c r="C1346" s="16">
        <v>4.07E-2</v>
      </c>
      <c r="D1346" s="16"/>
      <c r="E1346" s="4"/>
      <c r="BE1346" s="15"/>
    </row>
    <row r="1347" spans="1:57" x14ac:dyDescent="0.3">
      <c r="A1347" s="20">
        <v>0.65</v>
      </c>
      <c r="B1347" s="17">
        <v>71</v>
      </c>
      <c r="C1347" s="16">
        <v>0.05</v>
      </c>
      <c r="D1347" s="16"/>
      <c r="E1347" s="4"/>
      <c r="BE1347" s="15"/>
    </row>
    <row r="1348" spans="1:57" x14ac:dyDescent="0.3">
      <c r="A1348" s="20">
        <v>0.65</v>
      </c>
      <c r="B1348" s="17">
        <v>72</v>
      </c>
      <c r="C1348" s="16">
        <v>5.4199999999999998E-2</v>
      </c>
      <c r="D1348" s="16"/>
      <c r="E1348" s="4"/>
      <c r="BE1348" s="15"/>
    </row>
    <row r="1349" spans="1:57" x14ac:dyDescent="0.3">
      <c r="A1349" s="20">
        <v>0.65</v>
      </c>
      <c r="B1349" s="17">
        <v>73</v>
      </c>
      <c r="C1349" s="16">
        <v>0.06</v>
      </c>
      <c r="D1349" s="16"/>
      <c r="E1349" s="4"/>
      <c r="BE1349" s="15"/>
    </row>
    <row r="1350" spans="1:57" x14ac:dyDescent="0.3">
      <c r="A1350" s="20">
        <v>0.65</v>
      </c>
      <c r="B1350" s="17">
        <v>74</v>
      </c>
      <c r="C1350" s="16">
        <v>6.8500000000000005E-2</v>
      </c>
      <c r="D1350" s="16"/>
      <c r="E1350" s="4"/>
      <c r="BE1350" s="15"/>
    </row>
    <row r="1351" spans="1:57" x14ac:dyDescent="0.3">
      <c r="A1351" s="20">
        <v>0.65</v>
      </c>
      <c r="B1351" s="17">
        <v>75</v>
      </c>
      <c r="C1351" s="16">
        <v>7.5399999999999995E-2</v>
      </c>
      <c r="D1351" s="16"/>
      <c r="E1351" s="4"/>
      <c r="BE1351" s="15"/>
    </row>
    <row r="1352" spans="1:57" x14ac:dyDescent="0.3">
      <c r="A1352" s="20">
        <v>0.65</v>
      </c>
      <c r="B1352" s="17">
        <v>76</v>
      </c>
      <c r="C1352" s="16">
        <v>8.3500000000000005E-2</v>
      </c>
      <c r="D1352" s="16"/>
      <c r="E1352" s="4"/>
      <c r="BE1352" s="15"/>
    </row>
    <row r="1353" spans="1:57" x14ac:dyDescent="0.3">
      <c r="A1353" s="20">
        <v>0.65</v>
      </c>
      <c r="B1353" s="17">
        <v>77</v>
      </c>
      <c r="C1353" s="16">
        <v>9.2399999999999996E-2</v>
      </c>
      <c r="D1353" s="16"/>
      <c r="E1353" s="4"/>
      <c r="BE1353" s="15"/>
    </row>
    <row r="1354" spans="1:57" x14ac:dyDescent="0.3">
      <c r="A1354" s="20">
        <v>0.65</v>
      </c>
      <c r="B1354" s="17">
        <v>78</v>
      </c>
      <c r="C1354" s="16">
        <v>0.1022</v>
      </c>
      <c r="D1354" s="16"/>
      <c r="E1354" s="4"/>
      <c r="BE1354" s="15"/>
    </row>
    <row r="1355" spans="1:57" x14ac:dyDescent="0.3">
      <c r="A1355" s="20">
        <v>0.65</v>
      </c>
      <c r="B1355" s="17">
        <v>79</v>
      </c>
      <c r="C1355" s="16">
        <v>0.1125</v>
      </c>
      <c r="D1355" s="16"/>
      <c r="E1355" s="4"/>
      <c r="BE1355" s="15"/>
    </row>
    <row r="1356" spans="1:57" x14ac:dyDescent="0.3">
      <c r="A1356" s="20">
        <v>0.65</v>
      </c>
      <c r="B1356" s="17">
        <v>80</v>
      </c>
      <c r="C1356" s="16">
        <v>0.1236</v>
      </c>
      <c r="D1356" s="16"/>
      <c r="E1356" s="4"/>
      <c r="BE1356" s="15"/>
    </row>
    <row r="1357" spans="1:57" x14ac:dyDescent="0.3">
      <c r="A1357" s="20">
        <v>0.65</v>
      </c>
      <c r="B1357" s="17">
        <v>81</v>
      </c>
      <c r="C1357" s="16">
        <v>0.1351</v>
      </c>
      <c r="D1357" s="16"/>
      <c r="E1357" s="4"/>
      <c r="BE1357" s="15"/>
    </row>
    <row r="1358" spans="1:57" x14ac:dyDescent="0.3">
      <c r="A1358" s="20">
        <v>0.65</v>
      </c>
      <c r="B1358" s="17">
        <v>82</v>
      </c>
      <c r="C1358" s="16">
        <v>0.14710000000000001</v>
      </c>
      <c r="D1358" s="16"/>
      <c r="E1358" s="4"/>
      <c r="BE1358" s="15"/>
    </row>
    <row r="1359" spans="1:57" x14ac:dyDescent="0.3">
      <c r="A1359" s="20">
        <v>0.65</v>
      </c>
      <c r="B1359" s="17">
        <v>83</v>
      </c>
      <c r="C1359" s="16">
        <v>0.16220000000000001</v>
      </c>
      <c r="D1359" s="16"/>
      <c r="E1359" s="4"/>
      <c r="BE1359" s="15"/>
    </row>
    <row r="1360" spans="1:57" x14ac:dyDescent="0.3">
      <c r="A1360" s="20">
        <v>0.65</v>
      </c>
      <c r="B1360" s="17">
        <v>84</v>
      </c>
      <c r="C1360" s="16">
        <v>0.17580000000000001</v>
      </c>
      <c r="D1360" s="16"/>
      <c r="E1360" s="4"/>
      <c r="BE1360" s="15"/>
    </row>
    <row r="1361" spans="1:57" x14ac:dyDescent="0.3">
      <c r="A1361" s="20">
        <v>0.65</v>
      </c>
      <c r="B1361" s="17">
        <v>85</v>
      </c>
      <c r="C1361" s="16">
        <v>0.1925</v>
      </c>
      <c r="D1361" s="16"/>
      <c r="E1361" s="4"/>
      <c r="BE1361" s="15"/>
    </row>
    <row r="1362" spans="1:57" x14ac:dyDescent="0.3">
      <c r="A1362" s="20">
        <v>0.65</v>
      </c>
      <c r="B1362" s="17">
        <v>86</v>
      </c>
      <c r="C1362" s="16">
        <v>0.2082</v>
      </c>
      <c r="D1362" s="16"/>
      <c r="E1362" s="4"/>
      <c r="BE1362" s="15"/>
    </row>
    <row r="1363" spans="1:57" x14ac:dyDescent="0.3">
      <c r="A1363" s="20">
        <v>0.65</v>
      </c>
      <c r="B1363" s="17">
        <v>87</v>
      </c>
      <c r="C1363" s="16">
        <v>0.22600000000000001</v>
      </c>
      <c r="D1363" s="16"/>
      <c r="E1363" s="4"/>
      <c r="BE1363" s="15"/>
    </row>
    <row r="1364" spans="1:57" x14ac:dyDescent="0.3">
      <c r="A1364" s="20">
        <v>0.65</v>
      </c>
      <c r="B1364" s="17">
        <v>88</v>
      </c>
      <c r="C1364" s="16">
        <v>0.24540000000000001</v>
      </c>
      <c r="D1364" s="16"/>
      <c r="E1364" s="4"/>
      <c r="BE1364" s="15"/>
    </row>
    <row r="1365" spans="1:57" x14ac:dyDescent="0.3">
      <c r="A1365" s="20">
        <v>0.65</v>
      </c>
      <c r="B1365" s="17">
        <v>89</v>
      </c>
      <c r="C1365" s="16">
        <v>0.26590000000000003</v>
      </c>
      <c r="D1365" s="16"/>
      <c r="E1365" s="4"/>
      <c r="BE1365" s="15"/>
    </row>
    <row r="1366" spans="1:57" x14ac:dyDescent="0.3">
      <c r="A1366" s="20">
        <v>0.65</v>
      </c>
      <c r="B1366" s="17">
        <v>90</v>
      </c>
      <c r="C1366" s="16">
        <v>0.28220000000000001</v>
      </c>
      <c r="D1366" s="16"/>
      <c r="E1366" s="4"/>
      <c r="BE1366" s="15"/>
    </row>
    <row r="1367" spans="1:57" x14ac:dyDescent="0.3">
      <c r="A1367" s="20">
        <v>0.66</v>
      </c>
      <c r="B1367" s="17">
        <v>0</v>
      </c>
      <c r="C1367" s="16">
        <v>0.26690000000000003</v>
      </c>
      <c r="D1367" s="16"/>
      <c r="E1367" s="4"/>
      <c r="BE1367" s="15"/>
    </row>
    <row r="1368" spans="1:57" x14ac:dyDescent="0.3">
      <c r="A1368" s="20">
        <v>0.66</v>
      </c>
      <c r="B1368" s="17">
        <v>1</v>
      </c>
      <c r="C1368" s="16">
        <v>0.25119999999999998</v>
      </c>
      <c r="D1368" s="16"/>
      <c r="E1368" s="4"/>
      <c r="BE1368" s="15"/>
    </row>
    <row r="1369" spans="1:57" x14ac:dyDescent="0.3">
      <c r="A1369" s="20">
        <v>0.66</v>
      </c>
      <c r="B1369" s="17">
        <v>2</v>
      </c>
      <c r="C1369" s="16">
        <v>0.23100000000000001</v>
      </c>
      <c r="D1369" s="16"/>
      <c r="E1369" s="4"/>
      <c r="BE1369" s="15"/>
    </row>
    <row r="1370" spans="1:57" x14ac:dyDescent="0.3">
      <c r="A1370" s="20">
        <v>0.66</v>
      </c>
      <c r="B1370" s="17">
        <v>3</v>
      </c>
      <c r="C1370" s="16">
        <v>0.21260000000000001</v>
      </c>
      <c r="D1370" s="16"/>
      <c r="E1370" s="4"/>
      <c r="BE1370" s="15"/>
    </row>
    <row r="1371" spans="1:57" x14ac:dyDescent="0.3">
      <c r="A1371" s="20">
        <v>0.66</v>
      </c>
      <c r="B1371" s="17">
        <v>4</v>
      </c>
      <c r="C1371" s="16">
        <v>0.19500000000000001</v>
      </c>
      <c r="D1371" s="16"/>
      <c r="E1371" s="4"/>
      <c r="BE1371" s="15"/>
    </row>
    <row r="1372" spans="1:57" x14ac:dyDescent="0.3">
      <c r="A1372" s="20">
        <v>0.66</v>
      </c>
      <c r="B1372" s="17">
        <v>5</v>
      </c>
      <c r="C1372" s="16">
        <v>0.17799999999999999</v>
      </c>
      <c r="D1372" s="16"/>
      <c r="E1372" s="4"/>
      <c r="BE1372" s="15"/>
    </row>
    <row r="1373" spans="1:57" x14ac:dyDescent="0.3">
      <c r="A1373" s="20">
        <v>0.66</v>
      </c>
      <c r="B1373" s="17">
        <v>6</v>
      </c>
      <c r="C1373" s="16">
        <v>0.16370000000000001</v>
      </c>
      <c r="D1373" s="16"/>
      <c r="E1373" s="4"/>
      <c r="BE1373" s="15"/>
    </row>
    <row r="1374" spans="1:57" x14ac:dyDescent="0.3">
      <c r="A1374" s="20">
        <v>0.66</v>
      </c>
      <c r="B1374" s="17">
        <v>7</v>
      </c>
      <c r="C1374" s="16">
        <v>0.14829999999999999</v>
      </c>
      <c r="D1374" s="16"/>
      <c r="E1374" s="4"/>
      <c r="BE1374" s="15"/>
    </row>
    <row r="1375" spans="1:57" x14ac:dyDescent="0.3">
      <c r="A1375" s="20">
        <v>0.66</v>
      </c>
      <c r="B1375" s="17">
        <v>8</v>
      </c>
      <c r="C1375" s="16">
        <v>0.13539999999999999</v>
      </c>
      <c r="D1375" s="16"/>
      <c r="E1375" s="4"/>
      <c r="BE1375" s="15"/>
    </row>
    <row r="1376" spans="1:57" x14ac:dyDescent="0.3">
      <c r="A1376" s="20">
        <v>0.66</v>
      </c>
      <c r="B1376" s="17">
        <v>9</v>
      </c>
      <c r="C1376" s="16">
        <v>0.1235</v>
      </c>
      <c r="D1376" s="16"/>
      <c r="E1376" s="4"/>
      <c r="BE1376" s="15"/>
    </row>
    <row r="1377" spans="1:57" x14ac:dyDescent="0.3">
      <c r="A1377" s="20">
        <v>0.66</v>
      </c>
      <c r="B1377" s="17">
        <v>10</v>
      </c>
      <c r="C1377" s="16">
        <v>0.11210000000000001</v>
      </c>
      <c r="D1377" s="16"/>
      <c r="E1377" s="4"/>
      <c r="BE1377" s="15"/>
    </row>
    <row r="1378" spans="1:57" x14ac:dyDescent="0.3">
      <c r="A1378" s="20">
        <v>0.66</v>
      </c>
      <c r="B1378" s="17">
        <v>11</v>
      </c>
      <c r="C1378" s="16">
        <v>0.1012</v>
      </c>
      <c r="D1378" s="16"/>
      <c r="E1378" s="4"/>
      <c r="BE1378" s="15"/>
    </row>
    <row r="1379" spans="1:57" x14ac:dyDescent="0.3">
      <c r="A1379" s="20">
        <v>0.66</v>
      </c>
      <c r="B1379" s="17">
        <v>12</v>
      </c>
      <c r="C1379" s="16">
        <v>9.0800000000000006E-2</v>
      </c>
      <c r="D1379" s="16"/>
      <c r="E1379" s="4"/>
      <c r="BE1379" s="15"/>
    </row>
    <row r="1380" spans="1:57" x14ac:dyDescent="0.3">
      <c r="A1380" s="20">
        <v>0.66</v>
      </c>
      <c r="B1380" s="17">
        <v>13</v>
      </c>
      <c r="C1380" s="16">
        <v>8.1199999999999994E-2</v>
      </c>
      <c r="D1380" s="16"/>
      <c r="E1380" s="4"/>
      <c r="BE1380" s="15"/>
    </row>
    <row r="1381" spans="1:57" x14ac:dyDescent="0.3">
      <c r="A1381" s="20">
        <v>0.66</v>
      </c>
      <c r="B1381" s="17">
        <v>14</v>
      </c>
      <c r="C1381" s="16">
        <v>7.3099999999999998E-2</v>
      </c>
      <c r="D1381" s="16"/>
      <c r="E1381" s="4"/>
      <c r="BE1381" s="15"/>
    </row>
    <row r="1382" spans="1:57" x14ac:dyDescent="0.3">
      <c r="A1382" s="20">
        <v>0.66</v>
      </c>
      <c r="B1382" s="17">
        <v>15</v>
      </c>
      <c r="C1382" s="16">
        <v>6.5600000000000006E-2</v>
      </c>
      <c r="D1382" s="16"/>
      <c r="E1382" s="4"/>
      <c r="BE1382" s="15"/>
    </row>
    <row r="1383" spans="1:57" x14ac:dyDescent="0.3">
      <c r="A1383" s="20">
        <v>0.66</v>
      </c>
      <c r="B1383" s="17">
        <v>16</v>
      </c>
      <c r="C1383" s="16">
        <v>5.96E-2</v>
      </c>
      <c r="D1383" s="16"/>
      <c r="E1383" s="4"/>
      <c r="BE1383" s="15"/>
    </row>
    <row r="1384" spans="1:57" x14ac:dyDescent="0.3">
      <c r="A1384" s="20">
        <v>0.66</v>
      </c>
      <c r="B1384" s="17">
        <v>17</v>
      </c>
      <c r="C1384" s="16">
        <v>0.05</v>
      </c>
      <c r="D1384" s="16"/>
      <c r="E1384" s="4"/>
      <c r="BE1384" s="15"/>
    </row>
    <row r="1385" spans="1:57" x14ac:dyDescent="0.3">
      <c r="A1385" s="20">
        <v>0.66</v>
      </c>
      <c r="B1385" s="17">
        <v>18</v>
      </c>
      <c r="C1385" s="16">
        <v>4.5999999999999999E-2</v>
      </c>
      <c r="D1385" s="16"/>
      <c r="E1385" s="4"/>
      <c r="BE1385" s="15"/>
    </row>
    <row r="1386" spans="1:57" x14ac:dyDescent="0.3">
      <c r="A1386" s="20">
        <v>0.66</v>
      </c>
      <c r="B1386" s="17">
        <v>19</v>
      </c>
      <c r="C1386" s="16">
        <v>0.04</v>
      </c>
      <c r="D1386" s="16"/>
      <c r="E1386" s="4"/>
      <c r="BE1386" s="15"/>
    </row>
    <row r="1387" spans="1:57" x14ac:dyDescent="0.3">
      <c r="A1387" s="20">
        <v>0.66</v>
      </c>
      <c r="B1387" s="17">
        <v>20</v>
      </c>
      <c r="C1387" s="16">
        <v>3.49E-2</v>
      </c>
      <c r="D1387" s="16"/>
      <c r="E1387" s="4"/>
      <c r="BE1387" s="15"/>
    </row>
    <row r="1388" spans="1:57" x14ac:dyDescent="0.3">
      <c r="A1388" s="20">
        <v>0.66</v>
      </c>
      <c r="B1388" s="17">
        <v>21</v>
      </c>
      <c r="C1388" s="16">
        <v>0.03</v>
      </c>
      <c r="D1388" s="16"/>
      <c r="E1388" s="4"/>
      <c r="BE1388" s="15"/>
    </row>
    <row r="1389" spans="1:57" x14ac:dyDescent="0.3">
      <c r="A1389" s="20">
        <v>0.66</v>
      </c>
      <c r="B1389" s="17">
        <v>22</v>
      </c>
      <c r="C1389" s="16">
        <v>2.8299999999999999E-2</v>
      </c>
      <c r="D1389" s="16"/>
      <c r="E1389" s="4"/>
      <c r="BE1389" s="15"/>
    </row>
    <row r="1390" spans="1:57" x14ac:dyDescent="0.3">
      <c r="A1390" s="20">
        <v>0.66</v>
      </c>
      <c r="B1390" s="17">
        <v>23</v>
      </c>
      <c r="C1390" s="16">
        <v>0.02</v>
      </c>
      <c r="D1390" s="16"/>
      <c r="E1390" s="4"/>
      <c r="BE1390" s="15"/>
    </row>
    <row r="1391" spans="1:57" x14ac:dyDescent="0.3">
      <c r="A1391" s="20">
        <v>0.66</v>
      </c>
      <c r="B1391" s="17">
        <v>24</v>
      </c>
      <c r="C1391" s="16">
        <v>0.02</v>
      </c>
      <c r="D1391" s="16"/>
      <c r="E1391" s="4"/>
      <c r="BE1391" s="15"/>
    </row>
    <row r="1392" spans="1:57" x14ac:dyDescent="0.3">
      <c r="A1392" s="20">
        <v>0.66</v>
      </c>
      <c r="B1392" s="17">
        <v>25</v>
      </c>
      <c r="C1392" s="16">
        <v>1.9800000000000002E-2</v>
      </c>
      <c r="D1392" s="16"/>
      <c r="E1392" s="4"/>
      <c r="BE1392" s="15"/>
    </row>
    <row r="1393" spans="1:57" x14ac:dyDescent="0.3">
      <c r="A1393" s="20">
        <v>0.66</v>
      </c>
      <c r="B1393" s="17">
        <v>26</v>
      </c>
      <c r="C1393" s="16">
        <v>0.01</v>
      </c>
      <c r="D1393" s="16"/>
      <c r="E1393" s="4"/>
      <c r="BE1393" s="15"/>
    </row>
    <row r="1394" spans="1:57" x14ac:dyDescent="0.3">
      <c r="A1394" s="20">
        <v>0.66</v>
      </c>
      <c r="B1394" s="17">
        <v>27</v>
      </c>
      <c r="C1394" s="16">
        <v>0.01</v>
      </c>
      <c r="D1394" s="16"/>
      <c r="E1394" s="4"/>
      <c r="BE1394" s="15"/>
    </row>
    <row r="1395" spans="1:57" x14ac:dyDescent="0.3">
      <c r="A1395" s="20">
        <v>0.66</v>
      </c>
      <c r="B1395" s="17">
        <v>28</v>
      </c>
      <c r="C1395" s="16">
        <v>0.01</v>
      </c>
      <c r="D1395" s="16"/>
      <c r="E1395" s="4"/>
      <c r="BE1395" s="15"/>
    </row>
    <row r="1396" spans="1:57" x14ac:dyDescent="0.3">
      <c r="A1396" s="20">
        <v>0.66</v>
      </c>
      <c r="B1396" s="17">
        <v>29</v>
      </c>
      <c r="C1396" s="16">
        <v>0.01</v>
      </c>
      <c r="D1396" s="16"/>
      <c r="E1396" s="4"/>
      <c r="BE1396" s="15"/>
    </row>
    <row r="1397" spans="1:57" x14ac:dyDescent="0.3">
      <c r="A1397" s="20">
        <v>0.66</v>
      </c>
      <c r="B1397" s="17">
        <v>30</v>
      </c>
      <c r="C1397" s="16">
        <v>0.01</v>
      </c>
      <c r="D1397" s="16"/>
      <c r="E1397" s="4"/>
      <c r="BE1397" s="15"/>
    </row>
    <row r="1398" spans="1:57" x14ac:dyDescent="0.3">
      <c r="A1398" s="20">
        <v>0.66</v>
      </c>
      <c r="B1398" s="17">
        <v>31</v>
      </c>
      <c r="C1398" s="16">
        <v>2.8999999999999998E-3</v>
      </c>
      <c r="D1398" s="16"/>
      <c r="E1398" s="4"/>
      <c r="BE1398" s="15"/>
    </row>
    <row r="1399" spans="1:57" x14ac:dyDescent="0.3">
      <c r="A1399" s="20">
        <v>0.66</v>
      </c>
      <c r="B1399" s="17">
        <v>32</v>
      </c>
      <c r="C1399" s="16">
        <v>0</v>
      </c>
      <c r="D1399" s="16"/>
      <c r="E1399" s="4"/>
      <c r="BE1399" s="15"/>
    </row>
    <row r="1400" spans="1:57" x14ac:dyDescent="0.3">
      <c r="A1400" s="20">
        <v>0.66</v>
      </c>
      <c r="B1400" s="17">
        <v>33</v>
      </c>
      <c r="C1400" s="16">
        <v>0</v>
      </c>
      <c r="D1400" s="16"/>
      <c r="E1400" s="4"/>
      <c r="BE1400" s="15"/>
    </row>
    <row r="1401" spans="1:57" x14ac:dyDescent="0.3">
      <c r="A1401" s="20">
        <v>0.66</v>
      </c>
      <c r="B1401" s="17">
        <v>34</v>
      </c>
      <c r="C1401" s="16">
        <v>0</v>
      </c>
      <c r="D1401" s="16"/>
      <c r="E1401" s="4"/>
      <c r="BE1401" s="15"/>
    </row>
    <row r="1402" spans="1:57" x14ac:dyDescent="0.3">
      <c r="A1402" s="20">
        <v>0.66</v>
      </c>
      <c r="B1402" s="17">
        <v>35</v>
      </c>
      <c r="C1402" s="16">
        <v>0</v>
      </c>
      <c r="D1402" s="16"/>
      <c r="E1402" s="4"/>
      <c r="BE1402" s="15"/>
    </row>
    <row r="1403" spans="1:57" x14ac:dyDescent="0.3">
      <c r="A1403" s="20">
        <v>0.66</v>
      </c>
      <c r="B1403" s="17">
        <v>36</v>
      </c>
      <c r="C1403" s="16">
        <v>0</v>
      </c>
      <c r="D1403" s="16"/>
      <c r="E1403" s="4"/>
      <c r="BE1403" s="15"/>
    </row>
    <row r="1404" spans="1:57" x14ac:dyDescent="0.3">
      <c r="A1404" s="20">
        <v>0.66</v>
      </c>
      <c r="B1404" s="17">
        <v>37</v>
      </c>
      <c r="C1404" s="16">
        <v>0</v>
      </c>
      <c r="D1404" s="16"/>
      <c r="E1404" s="4"/>
      <c r="BE1404" s="15"/>
    </row>
    <row r="1405" spans="1:57" x14ac:dyDescent="0.3">
      <c r="A1405" s="20">
        <v>0.66</v>
      </c>
      <c r="B1405" s="17">
        <v>38</v>
      </c>
      <c r="C1405" s="16">
        <v>0</v>
      </c>
      <c r="D1405" s="16"/>
      <c r="E1405" s="4"/>
      <c r="BE1405" s="15"/>
    </row>
    <row r="1406" spans="1:57" x14ac:dyDescent="0.3">
      <c r="A1406" s="20">
        <v>0.66</v>
      </c>
      <c r="B1406" s="17">
        <v>39</v>
      </c>
      <c r="C1406" s="16">
        <v>0</v>
      </c>
      <c r="D1406" s="16"/>
      <c r="E1406" s="4"/>
      <c r="BE1406" s="15"/>
    </row>
    <row r="1407" spans="1:57" x14ac:dyDescent="0.3">
      <c r="A1407" s="20">
        <v>0.66</v>
      </c>
      <c r="B1407" s="17">
        <v>40</v>
      </c>
      <c r="C1407" s="16">
        <v>0</v>
      </c>
      <c r="D1407" s="16"/>
      <c r="E1407" s="4"/>
      <c r="BE1407" s="15"/>
    </row>
    <row r="1408" spans="1:57" x14ac:dyDescent="0.3">
      <c r="A1408" s="20">
        <v>0.66</v>
      </c>
      <c r="B1408" s="17">
        <v>41</v>
      </c>
      <c r="C1408" s="16">
        <v>0</v>
      </c>
      <c r="D1408" s="16"/>
      <c r="E1408" s="4"/>
      <c r="BE1408" s="15"/>
    </row>
    <row r="1409" spans="1:57" x14ac:dyDescent="0.3">
      <c r="A1409" s="20">
        <v>0.66</v>
      </c>
      <c r="B1409" s="17">
        <v>42</v>
      </c>
      <c r="C1409" s="16">
        <v>0</v>
      </c>
      <c r="D1409" s="16"/>
      <c r="E1409" s="4"/>
      <c r="BE1409" s="15"/>
    </row>
    <row r="1410" spans="1:57" x14ac:dyDescent="0.3">
      <c r="A1410" s="20">
        <v>0.66</v>
      </c>
      <c r="B1410" s="17">
        <v>43</v>
      </c>
      <c r="C1410" s="16">
        <v>0</v>
      </c>
      <c r="D1410" s="16"/>
      <c r="E1410" s="4"/>
      <c r="BE1410" s="15"/>
    </row>
    <row r="1411" spans="1:57" x14ac:dyDescent="0.3">
      <c r="A1411" s="20">
        <v>0.66</v>
      </c>
      <c r="B1411" s="17">
        <v>44</v>
      </c>
      <c r="C1411" s="16">
        <v>0</v>
      </c>
      <c r="D1411" s="16"/>
      <c r="E1411" s="4"/>
      <c r="BE1411" s="15"/>
    </row>
    <row r="1412" spans="1:57" x14ac:dyDescent="0.3">
      <c r="A1412" s="20">
        <v>0.66</v>
      </c>
      <c r="B1412" s="17">
        <v>45</v>
      </c>
      <c r="C1412" s="16">
        <v>0</v>
      </c>
      <c r="D1412" s="16"/>
      <c r="E1412" s="4"/>
      <c r="BE1412" s="15"/>
    </row>
    <row r="1413" spans="1:57" x14ac:dyDescent="0.3">
      <c r="A1413" s="20">
        <v>0.66</v>
      </c>
      <c r="B1413" s="17">
        <v>46</v>
      </c>
      <c r="C1413" s="16">
        <v>0</v>
      </c>
      <c r="D1413" s="16"/>
      <c r="E1413" s="4"/>
      <c r="BE1413" s="15"/>
    </row>
    <row r="1414" spans="1:57" x14ac:dyDescent="0.3">
      <c r="A1414" s="20">
        <v>0.66</v>
      </c>
      <c r="B1414" s="17">
        <v>47</v>
      </c>
      <c r="C1414" s="16">
        <v>0</v>
      </c>
      <c r="D1414" s="16"/>
      <c r="E1414" s="4"/>
      <c r="BE1414" s="15"/>
    </row>
    <row r="1415" spans="1:57" x14ac:dyDescent="0.3">
      <c r="A1415" s="20">
        <v>0.66</v>
      </c>
      <c r="B1415" s="17">
        <v>48</v>
      </c>
      <c r="C1415" s="16">
        <v>0</v>
      </c>
      <c r="D1415" s="16"/>
      <c r="E1415" s="4"/>
      <c r="BE1415" s="15"/>
    </row>
    <row r="1416" spans="1:57" x14ac:dyDescent="0.3">
      <c r="A1416" s="20">
        <v>0.66</v>
      </c>
      <c r="B1416" s="17">
        <v>49</v>
      </c>
      <c r="C1416" s="16">
        <v>0</v>
      </c>
      <c r="D1416" s="16"/>
      <c r="E1416" s="4"/>
      <c r="BE1416" s="15"/>
    </row>
    <row r="1417" spans="1:57" x14ac:dyDescent="0.3">
      <c r="A1417" s="20">
        <v>0.66</v>
      </c>
      <c r="B1417" s="17">
        <v>50</v>
      </c>
      <c r="C1417" s="16">
        <v>0</v>
      </c>
      <c r="D1417" s="16"/>
      <c r="E1417" s="4"/>
      <c r="BE1417" s="15"/>
    </row>
    <row r="1418" spans="1:57" x14ac:dyDescent="0.3">
      <c r="A1418" s="20">
        <v>0.66</v>
      </c>
      <c r="B1418" s="17">
        <v>51</v>
      </c>
      <c r="C1418" s="16">
        <v>0</v>
      </c>
      <c r="D1418" s="16"/>
      <c r="E1418" s="4"/>
      <c r="BE1418" s="15"/>
    </row>
    <row r="1419" spans="1:57" x14ac:dyDescent="0.3">
      <c r="A1419" s="20">
        <v>0.66</v>
      </c>
      <c r="B1419" s="17">
        <v>52</v>
      </c>
      <c r="C1419" s="16">
        <v>0</v>
      </c>
      <c r="D1419" s="16"/>
      <c r="E1419" s="4"/>
      <c r="BE1419" s="15"/>
    </row>
    <row r="1420" spans="1:57" x14ac:dyDescent="0.3">
      <c r="A1420" s="20">
        <v>0.66</v>
      </c>
      <c r="B1420" s="17">
        <v>53</v>
      </c>
      <c r="C1420" s="16">
        <v>0</v>
      </c>
      <c r="D1420" s="16"/>
      <c r="E1420" s="4"/>
      <c r="BE1420" s="15"/>
    </row>
    <row r="1421" spans="1:57" x14ac:dyDescent="0.3">
      <c r="A1421" s="20">
        <v>0.66</v>
      </c>
      <c r="B1421" s="17">
        <v>54</v>
      </c>
      <c r="C1421" s="16">
        <v>0</v>
      </c>
      <c r="D1421" s="16"/>
      <c r="E1421" s="4"/>
      <c r="BE1421" s="15"/>
    </row>
    <row r="1422" spans="1:57" x14ac:dyDescent="0.3">
      <c r="A1422" s="20">
        <v>0.66</v>
      </c>
      <c r="B1422" s="17">
        <v>55</v>
      </c>
      <c r="C1422" s="16">
        <v>0</v>
      </c>
      <c r="D1422" s="16"/>
      <c r="E1422" s="4"/>
      <c r="BE1422" s="15"/>
    </row>
    <row r="1423" spans="1:57" x14ac:dyDescent="0.3">
      <c r="A1423" s="20">
        <v>0.66</v>
      </c>
      <c r="B1423" s="17">
        <v>56</v>
      </c>
      <c r="C1423" s="16">
        <v>0</v>
      </c>
      <c r="D1423" s="16"/>
      <c r="E1423" s="4"/>
      <c r="BE1423" s="15"/>
    </row>
    <row r="1424" spans="1:57" x14ac:dyDescent="0.3">
      <c r="A1424" s="20">
        <v>0.66</v>
      </c>
      <c r="B1424" s="17">
        <v>57</v>
      </c>
      <c r="C1424" s="16">
        <v>0</v>
      </c>
      <c r="D1424" s="16"/>
      <c r="E1424" s="4"/>
      <c r="BE1424" s="15"/>
    </row>
    <row r="1425" spans="1:57" x14ac:dyDescent="0.3">
      <c r="A1425" s="20">
        <v>0.66</v>
      </c>
      <c r="B1425" s="17">
        <v>58</v>
      </c>
      <c r="C1425" s="16">
        <v>0</v>
      </c>
      <c r="D1425" s="16"/>
      <c r="E1425" s="4"/>
      <c r="BE1425" s="15"/>
    </row>
    <row r="1426" spans="1:57" x14ac:dyDescent="0.3">
      <c r="A1426" s="20">
        <v>0.66</v>
      </c>
      <c r="B1426" s="17">
        <v>59</v>
      </c>
      <c r="C1426" s="16">
        <v>3.3999999999999998E-3</v>
      </c>
      <c r="D1426" s="16"/>
      <c r="E1426" s="4"/>
      <c r="BE1426" s="15"/>
    </row>
    <row r="1427" spans="1:57" x14ac:dyDescent="0.3">
      <c r="A1427" s="20">
        <v>0.66</v>
      </c>
      <c r="B1427" s="17">
        <v>60</v>
      </c>
      <c r="C1427" s="16">
        <v>0.01</v>
      </c>
      <c r="D1427" s="16"/>
      <c r="E1427" s="4"/>
      <c r="BE1427" s="15"/>
    </row>
    <row r="1428" spans="1:57" x14ac:dyDescent="0.3">
      <c r="A1428" s="20">
        <v>0.66</v>
      </c>
      <c r="B1428" s="17">
        <v>61</v>
      </c>
      <c r="C1428" s="16">
        <v>0.01</v>
      </c>
      <c r="D1428" s="16"/>
      <c r="E1428" s="4"/>
      <c r="BE1428" s="15"/>
    </row>
    <row r="1429" spans="1:57" x14ac:dyDescent="0.3">
      <c r="A1429" s="20">
        <v>0.66</v>
      </c>
      <c r="B1429" s="17">
        <v>62</v>
      </c>
      <c r="C1429" s="16">
        <v>0.01</v>
      </c>
      <c r="D1429" s="16"/>
      <c r="E1429" s="4"/>
      <c r="BE1429" s="15"/>
    </row>
    <row r="1430" spans="1:57" x14ac:dyDescent="0.3">
      <c r="A1430" s="20">
        <v>0.66</v>
      </c>
      <c r="B1430" s="17">
        <v>63</v>
      </c>
      <c r="C1430" s="16">
        <v>0.01</v>
      </c>
      <c r="D1430" s="16"/>
      <c r="E1430" s="4"/>
      <c r="BE1430" s="15"/>
    </row>
    <row r="1431" spans="1:57" x14ac:dyDescent="0.3">
      <c r="A1431" s="20">
        <v>0.66</v>
      </c>
      <c r="B1431" s="17">
        <v>64</v>
      </c>
      <c r="C1431" s="16">
        <v>0.01</v>
      </c>
      <c r="D1431" s="16"/>
      <c r="E1431" s="4"/>
      <c r="BE1431" s="15"/>
    </row>
    <row r="1432" spans="1:57" x14ac:dyDescent="0.3">
      <c r="A1432" s="20">
        <v>0.66</v>
      </c>
      <c r="B1432" s="17">
        <v>65</v>
      </c>
      <c r="C1432" s="16">
        <v>0.02</v>
      </c>
      <c r="D1432" s="16"/>
      <c r="E1432" s="4"/>
      <c r="BE1432" s="15"/>
    </row>
    <row r="1433" spans="1:57" x14ac:dyDescent="0.3">
      <c r="A1433" s="20">
        <v>0.66</v>
      </c>
      <c r="B1433" s="17">
        <v>66</v>
      </c>
      <c r="C1433" s="16">
        <v>0.02</v>
      </c>
      <c r="D1433" s="16"/>
      <c r="E1433" s="4"/>
      <c r="BE1433" s="15"/>
    </row>
    <row r="1434" spans="1:57" x14ac:dyDescent="0.3">
      <c r="A1434" s="20">
        <v>0.66</v>
      </c>
      <c r="B1434" s="17">
        <v>67</v>
      </c>
      <c r="C1434" s="16">
        <v>0.02</v>
      </c>
      <c r="D1434" s="16"/>
      <c r="E1434" s="4"/>
      <c r="BE1434" s="15"/>
    </row>
    <row r="1435" spans="1:57" x14ac:dyDescent="0.3">
      <c r="A1435" s="20">
        <v>0.66</v>
      </c>
      <c r="B1435" s="17">
        <v>68</v>
      </c>
      <c r="C1435" s="16">
        <v>2.8799999999999999E-2</v>
      </c>
      <c r="D1435" s="16"/>
      <c r="E1435" s="4"/>
      <c r="BE1435" s="15"/>
    </row>
    <row r="1436" spans="1:57" x14ac:dyDescent="0.3">
      <c r="A1436" s="20">
        <v>0.66</v>
      </c>
      <c r="B1436" s="17">
        <v>69</v>
      </c>
      <c r="C1436" s="16">
        <v>0.03</v>
      </c>
      <c r="D1436" s="16"/>
      <c r="E1436" s="4"/>
      <c r="BE1436" s="15"/>
    </row>
    <row r="1437" spans="1:57" x14ac:dyDescent="0.3">
      <c r="A1437" s="20">
        <v>0.66</v>
      </c>
      <c r="B1437" s="17">
        <v>70</v>
      </c>
      <c r="C1437" s="16">
        <v>3.5299999999999998E-2</v>
      </c>
      <c r="D1437" s="16"/>
      <c r="E1437" s="4"/>
      <c r="BE1437" s="15"/>
    </row>
    <row r="1438" spans="1:57" x14ac:dyDescent="0.3">
      <c r="A1438" s="20">
        <v>0.66</v>
      </c>
      <c r="B1438" s="17">
        <v>71</v>
      </c>
      <c r="C1438" s="16">
        <v>0.04</v>
      </c>
      <c r="D1438" s="16"/>
      <c r="E1438" s="4"/>
      <c r="BE1438" s="15"/>
    </row>
    <row r="1439" spans="1:57" x14ac:dyDescent="0.3">
      <c r="A1439" s="20">
        <v>0.66</v>
      </c>
      <c r="B1439" s="17">
        <v>72</v>
      </c>
      <c r="C1439" s="16">
        <v>4.6199999999999998E-2</v>
      </c>
      <c r="D1439" s="16"/>
      <c r="E1439" s="4"/>
      <c r="BE1439" s="15"/>
    </row>
    <row r="1440" spans="1:57" x14ac:dyDescent="0.3">
      <c r="A1440" s="20">
        <v>0.66</v>
      </c>
      <c r="B1440" s="17">
        <v>73</v>
      </c>
      <c r="C1440" s="16">
        <v>0.05</v>
      </c>
      <c r="D1440" s="16"/>
      <c r="E1440" s="4"/>
      <c r="BE1440" s="15"/>
    </row>
    <row r="1441" spans="1:57" x14ac:dyDescent="0.3">
      <c r="A1441" s="20">
        <v>0.66</v>
      </c>
      <c r="B1441" s="17">
        <v>74</v>
      </c>
      <c r="C1441" s="16">
        <v>5.96E-2</v>
      </c>
      <c r="D1441" s="16"/>
      <c r="E1441" s="4"/>
      <c r="BE1441" s="15"/>
    </row>
    <row r="1442" spans="1:57" x14ac:dyDescent="0.3">
      <c r="A1442" s="20">
        <v>0.66</v>
      </c>
      <c r="B1442" s="17">
        <v>75</v>
      </c>
      <c r="C1442" s="16">
        <v>6.5799999999999997E-2</v>
      </c>
      <c r="D1442" s="16"/>
      <c r="E1442" s="4"/>
      <c r="BE1442" s="15"/>
    </row>
    <row r="1443" spans="1:57" x14ac:dyDescent="0.3">
      <c r="A1443" s="20">
        <v>0.66</v>
      </c>
      <c r="B1443" s="17">
        <v>76</v>
      </c>
      <c r="C1443" s="16">
        <v>7.3099999999999998E-2</v>
      </c>
      <c r="D1443" s="16"/>
      <c r="E1443" s="4"/>
      <c r="BE1443" s="15"/>
    </row>
    <row r="1444" spans="1:57" x14ac:dyDescent="0.3">
      <c r="A1444" s="20">
        <v>0.66</v>
      </c>
      <c r="B1444" s="17">
        <v>77</v>
      </c>
      <c r="C1444" s="16">
        <v>8.14E-2</v>
      </c>
      <c r="D1444" s="16"/>
      <c r="E1444" s="4"/>
      <c r="BE1444" s="15"/>
    </row>
    <row r="1445" spans="1:57" x14ac:dyDescent="0.3">
      <c r="A1445" s="20">
        <v>0.66</v>
      </c>
      <c r="B1445" s="17">
        <v>78</v>
      </c>
      <c r="C1445" s="16">
        <v>9.0999999999999998E-2</v>
      </c>
      <c r="D1445" s="16"/>
      <c r="E1445" s="4"/>
      <c r="BE1445" s="15"/>
    </row>
    <row r="1446" spans="1:57" x14ac:dyDescent="0.3">
      <c r="A1446" s="20">
        <v>0.66</v>
      </c>
      <c r="B1446" s="17">
        <v>79</v>
      </c>
      <c r="C1446" s="16">
        <v>0.1012</v>
      </c>
      <c r="D1446" s="16"/>
      <c r="E1446" s="4"/>
      <c r="BE1446" s="15"/>
    </row>
    <row r="1447" spans="1:57" x14ac:dyDescent="0.3">
      <c r="A1447" s="20">
        <v>0.66</v>
      </c>
      <c r="B1447" s="17">
        <v>80</v>
      </c>
      <c r="C1447" s="16">
        <v>0.1119</v>
      </c>
      <c r="D1447" s="16"/>
      <c r="E1447" s="4"/>
      <c r="BE1447" s="15"/>
    </row>
    <row r="1448" spans="1:57" x14ac:dyDescent="0.3">
      <c r="A1448" s="20">
        <v>0.66</v>
      </c>
      <c r="B1448" s="17">
        <v>81</v>
      </c>
      <c r="C1448" s="16">
        <v>0.12330000000000001</v>
      </c>
      <c r="D1448" s="16"/>
      <c r="E1448" s="4"/>
      <c r="BE1448" s="15"/>
    </row>
    <row r="1449" spans="1:57" x14ac:dyDescent="0.3">
      <c r="A1449" s="20">
        <v>0.66</v>
      </c>
      <c r="B1449" s="17">
        <v>82</v>
      </c>
      <c r="C1449" s="16">
        <v>0.13500000000000001</v>
      </c>
      <c r="D1449" s="16"/>
      <c r="E1449" s="4"/>
      <c r="BE1449" s="15"/>
    </row>
    <row r="1450" spans="1:57" x14ac:dyDescent="0.3">
      <c r="A1450" s="20">
        <v>0.66</v>
      </c>
      <c r="B1450" s="17">
        <v>83</v>
      </c>
      <c r="C1450" s="16">
        <v>0.1479</v>
      </c>
      <c r="D1450" s="16"/>
      <c r="E1450" s="4"/>
      <c r="BE1450" s="15"/>
    </row>
    <row r="1451" spans="1:57" x14ac:dyDescent="0.3">
      <c r="A1451" s="20">
        <v>0.66</v>
      </c>
      <c r="B1451" s="17">
        <v>84</v>
      </c>
      <c r="C1451" s="16">
        <v>0.1636</v>
      </c>
      <c r="D1451" s="16"/>
      <c r="E1451" s="4"/>
      <c r="BE1451" s="15"/>
    </row>
    <row r="1452" spans="1:57" x14ac:dyDescent="0.3">
      <c r="A1452" s="20">
        <v>0.66</v>
      </c>
      <c r="B1452" s="17">
        <v>85</v>
      </c>
      <c r="C1452" s="16">
        <v>0.1779</v>
      </c>
      <c r="D1452" s="16"/>
      <c r="E1452" s="4"/>
      <c r="BE1452" s="15"/>
    </row>
    <row r="1453" spans="1:57" x14ac:dyDescent="0.3">
      <c r="A1453" s="20">
        <v>0.66</v>
      </c>
      <c r="B1453" s="17">
        <v>86</v>
      </c>
      <c r="C1453" s="16">
        <v>0.19470000000000001</v>
      </c>
      <c r="D1453" s="16"/>
      <c r="E1453" s="4"/>
      <c r="BE1453" s="15"/>
    </row>
    <row r="1454" spans="1:57" x14ac:dyDescent="0.3">
      <c r="A1454" s="20">
        <v>0.66</v>
      </c>
      <c r="B1454" s="17">
        <v>87</v>
      </c>
      <c r="C1454" s="16">
        <v>0.21199999999999999</v>
      </c>
      <c r="D1454" s="16"/>
      <c r="E1454" s="4"/>
      <c r="BE1454" s="15"/>
    </row>
    <row r="1455" spans="1:57" x14ac:dyDescent="0.3">
      <c r="A1455" s="20">
        <v>0.66</v>
      </c>
      <c r="B1455" s="17">
        <v>88</v>
      </c>
      <c r="C1455" s="16">
        <v>0.2306</v>
      </c>
      <c r="D1455" s="16"/>
      <c r="E1455" s="4"/>
      <c r="BE1455" s="15"/>
    </row>
    <row r="1456" spans="1:57" x14ac:dyDescent="0.3">
      <c r="A1456" s="20">
        <v>0.66</v>
      </c>
      <c r="B1456" s="17">
        <v>89</v>
      </c>
      <c r="C1456" s="16">
        <v>0.25059999999999999</v>
      </c>
      <c r="D1456" s="16"/>
      <c r="E1456" s="4"/>
      <c r="BE1456" s="15"/>
    </row>
    <row r="1457" spans="1:57" x14ac:dyDescent="0.3">
      <c r="A1457" s="20">
        <v>0.66</v>
      </c>
      <c r="B1457" s="17">
        <v>90</v>
      </c>
      <c r="C1457" s="16">
        <v>0.26640000000000003</v>
      </c>
      <c r="D1457" s="16"/>
      <c r="E1457" s="4"/>
      <c r="BE1457" s="15"/>
    </row>
    <row r="1458" spans="1:57" x14ac:dyDescent="0.3">
      <c r="A1458" s="20">
        <v>0.67</v>
      </c>
      <c r="B1458" s="17">
        <v>0</v>
      </c>
      <c r="C1458" s="16">
        <v>0.25309999999999999</v>
      </c>
      <c r="D1458" s="16"/>
      <c r="E1458" s="4"/>
      <c r="BE1458" s="15"/>
    </row>
    <row r="1459" spans="1:57" x14ac:dyDescent="0.3">
      <c r="A1459" s="20">
        <v>0.67</v>
      </c>
      <c r="B1459" s="17">
        <v>1</v>
      </c>
      <c r="C1459" s="16">
        <v>0.23710000000000001</v>
      </c>
      <c r="D1459" s="16"/>
      <c r="E1459" s="4"/>
      <c r="BE1459" s="15"/>
    </row>
    <row r="1460" spans="1:57" x14ac:dyDescent="0.3">
      <c r="A1460" s="20">
        <v>0.67</v>
      </c>
      <c r="B1460" s="17">
        <v>2</v>
      </c>
      <c r="C1460" s="16">
        <v>0.217</v>
      </c>
      <c r="D1460" s="16"/>
      <c r="E1460" s="4"/>
      <c r="BE1460" s="15"/>
    </row>
    <row r="1461" spans="1:57" x14ac:dyDescent="0.3">
      <c r="A1461" s="20">
        <v>0.67</v>
      </c>
      <c r="B1461" s="17">
        <v>3</v>
      </c>
      <c r="C1461" s="16">
        <v>0.1986</v>
      </c>
      <c r="D1461" s="16"/>
      <c r="E1461" s="4"/>
      <c r="BE1461" s="15"/>
    </row>
    <row r="1462" spans="1:57" x14ac:dyDescent="0.3">
      <c r="A1462" s="20">
        <v>0.67</v>
      </c>
      <c r="B1462" s="17">
        <v>4</v>
      </c>
      <c r="C1462" s="16">
        <v>0.18190000000000001</v>
      </c>
      <c r="D1462" s="16"/>
      <c r="E1462" s="4"/>
      <c r="BE1462" s="15"/>
    </row>
    <row r="1463" spans="1:57" x14ac:dyDescent="0.3">
      <c r="A1463" s="20">
        <v>0.67</v>
      </c>
      <c r="B1463" s="17">
        <v>5</v>
      </c>
      <c r="C1463" s="16">
        <v>0.16539999999999999</v>
      </c>
      <c r="D1463" s="16"/>
      <c r="E1463" s="4"/>
      <c r="BE1463" s="15"/>
    </row>
    <row r="1464" spans="1:57" x14ac:dyDescent="0.3">
      <c r="A1464" s="20">
        <v>0.67</v>
      </c>
      <c r="B1464" s="17">
        <v>6</v>
      </c>
      <c r="C1464" s="16">
        <v>0.151</v>
      </c>
      <c r="D1464" s="16"/>
      <c r="E1464" s="4"/>
      <c r="BE1464" s="15"/>
    </row>
    <row r="1465" spans="1:57" x14ac:dyDescent="0.3">
      <c r="A1465" s="20">
        <v>0.67</v>
      </c>
      <c r="B1465" s="17">
        <v>7</v>
      </c>
      <c r="C1465" s="16">
        <v>0.13639999999999999</v>
      </c>
      <c r="D1465" s="16"/>
      <c r="E1465" s="4"/>
      <c r="BE1465" s="15"/>
    </row>
    <row r="1466" spans="1:57" x14ac:dyDescent="0.3">
      <c r="A1466" s="20">
        <v>0.67</v>
      </c>
      <c r="B1466" s="17">
        <v>8</v>
      </c>
      <c r="C1466" s="16">
        <v>0.1239</v>
      </c>
      <c r="D1466" s="16"/>
      <c r="E1466" s="4"/>
      <c r="BE1466" s="15"/>
    </row>
    <row r="1467" spans="1:57" x14ac:dyDescent="0.3">
      <c r="A1467" s="20">
        <v>0.67</v>
      </c>
      <c r="B1467" s="17">
        <v>9</v>
      </c>
      <c r="C1467" s="16">
        <v>0.11219999999999999</v>
      </c>
      <c r="D1467" s="16"/>
      <c r="E1467" s="4"/>
      <c r="BE1467" s="15"/>
    </row>
    <row r="1468" spans="1:57" x14ac:dyDescent="0.3">
      <c r="A1468" s="20">
        <v>0.67</v>
      </c>
      <c r="B1468" s="17">
        <v>10</v>
      </c>
      <c r="C1468" s="16">
        <v>0.1009</v>
      </c>
      <c r="D1468" s="16"/>
      <c r="E1468" s="4"/>
      <c r="BE1468" s="15"/>
    </row>
    <row r="1469" spans="1:57" x14ac:dyDescent="0.3">
      <c r="A1469" s="20">
        <v>0.67</v>
      </c>
      <c r="B1469" s="17">
        <v>11</v>
      </c>
      <c r="C1469" s="16">
        <v>9.0200000000000002E-2</v>
      </c>
      <c r="D1469" s="16"/>
      <c r="E1469" s="4"/>
      <c r="BE1469" s="15"/>
    </row>
    <row r="1470" spans="1:57" x14ac:dyDescent="0.3">
      <c r="A1470" s="20">
        <v>0.67</v>
      </c>
      <c r="B1470" s="17">
        <v>12</v>
      </c>
      <c r="C1470" s="16">
        <v>8.0199999999999994E-2</v>
      </c>
      <c r="D1470" s="16"/>
      <c r="E1470" s="4"/>
      <c r="BE1470" s="15"/>
    </row>
    <row r="1471" spans="1:57" x14ac:dyDescent="0.3">
      <c r="A1471" s="20">
        <v>0.67</v>
      </c>
      <c r="B1471" s="17">
        <v>13</v>
      </c>
      <c r="C1471" s="16">
        <v>7.1199999999999999E-2</v>
      </c>
      <c r="D1471" s="16"/>
      <c r="E1471" s="4"/>
      <c r="BE1471" s="15"/>
    </row>
    <row r="1472" spans="1:57" x14ac:dyDescent="0.3">
      <c r="A1472" s="20">
        <v>0.67</v>
      </c>
      <c r="B1472" s="17">
        <v>14</v>
      </c>
      <c r="C1472" s="16">
        <v>6.3500000000000001E-2</v>
      </c>
      <c r="D1472" s="16"/>
      <c r="E1472" s="4"/>
      <c r="BE1472" s="15"/>
    </row>
    <row r="1473" spans="1:57" x14ac:dyDescent="0.3">
      <c r="A1473" s="20">
        <v>0.67</v>
      </c>
      <c r="B1473" s="17">
        <v>15</v>
      </c>
      <c r="C1473" s="16">
        <v>5.7099999999999998E-2</v>
      </c>
      <c r="D1473" s="16"/>
      <c r="E1473" s="4"/>
      <c r="BE1473" s="15"/>
    </row>
    <row r="1474" spans="1:57" x14ac:dyDescent="0.3">
      <c r="A1474" s="20">
        <v>0.67</v>
      </c>
      <c r="B1474" s="17">
        <v>16</v>
      </c>
      <c r="C1474" s="16">
        <v>0.05</v>
      </c>
      <c r="D1474" s="16"/>
      <c r="E1474" s="4"/>
      <c r="BE1474" s="15"/>
    </row>
    <row r="1475" spans="1:57" x14ac:dyDescent="0.3">
      <c r="A1475" s="20">
        <v>0.67</v>
      </c>
      <c r="B1475" s="17">
        <v>17</v>
      </c>
      <c r="C1475" s="16">
        <v>4.2700000000000002E-2</v>
      </c>
      <c r="D1475" s="16"/>
      <c r="E1475" s="4"/>
      <c r="BE1475" s="15"/>
    </row>
    <row r="1476" spans="1:57" x14ac:dyDescent="0.3">
      <c r="A1476" s="20">
        <v>0.67</v>
      </c>
      <c r="B1476" s="17">
        <v>18</v>
      </c>
      <c r="C1476" s="16">
        <v>0.04</v>
      </c>
      <c r="D1476" s="16"/>
      <c r="E1476" s="4"/>
      <c r="BE1476" s="15"/>
    </row>
    <row r="1477" spans="1:57" x14ac:dyDescent="0.3">
      <c r="A1477" s="20">
        <v>0.67</v>
      </c>
      <c r="B1477" s="17">
        <v>19</v>
      </c>
      <c r="C1477" s="16">
        <v>3.0700000000000002E-2</v>
      </c>
      <c r="D1477" s="16"/>
      <c r="E1477" s="4"/>
      <c r="BE1477" s="15"/>
    </row>
    <row r="1478" spans="1:57" x14ac:dyDescent="0.3">
      <c r="A1478" s="20">
        <v>0.67</v>
      </c>
      <c r="B1478" s="17">
        <v>20</v>
      </c>
      <c r="C1478" s="16">
        <v>0.03</v>
      </c>
      <c r="D1478" s="16"/>
      <c r="E1478" s="4"/>
      <c r="BE1478" s="15"/>
    </row>
    <row r="1479" spans="1:57" x14ac:dyDescent="0.3">
      <c r="A1479" s="20">
        <v>0.67</v>
      </c>
      <c r="B1479" s="17">
        <v>21</v>
      </c>
      <c r="C1479" s="16">
        <v>2.2800000000000001E-2</v>
      </c>
      <c r="D1479" s="16"/>
      <c r="E1479" s="4"/>
      <c r="BE1479" s="15"/>
    </row>
    <row r="1480" spans="1:57" x14ac:dyDescent="0.3">
      <c r="A1480" s="20">
        <v>0.67</v>
      </c>
      <c r="B1480" s="17">
        <v>22</v>
      </c>
      <c r="C1480" s="16">
        <v>0.02</v>
      </c>
      <c r="D1480" s="16"/>
      <c r="E1480" s="4"/>
      <c r="BE1480" s="15"/>
    </row>
    <row r="1481" spans="1:57" x14ac:dyDescent="0.3">
      <c r="A1481" s="20">
        <v>0.67</v>
      </c>
      <c r="B1481" s="17">
        <v>23</v>
      </c>
      <c r="C1481" s="16">
        <v>0.02</v>
      </c>
      <c r="D1481" s="16"/>
      <c r="E1481" s="4"/>
      <c r="BE1481" s="15"/>
    </row>
    <row r="1482" spans="1:57" x14ac:dyDescent="0.3">
      <c r="A1482" s="20">
        <v>0.67</v>
      </c>
      <c r="B1482" s="17">
        <v>24</v>
      </c>
      <c r="C1482" s="16">
        <v>1.2E-2</v>
      </c>
      <c r="D1482" s="16"/>
      <c r="E1482" s="4"/>
      <c r="BE1482" s="15"/>
    </row>
    <row r="1483" spans="1:57" x14ac:dyDescent="0.3">
      <c r="A1483" s="20">
        <v>0.67</v>
      </c>
      <c r="B1483" s="17">
        <v>25</v>
      </c>
      <c r="C1483" s="16">
        <v>0.01</v>
      </c>
      <c r="D1483" s="16"/>
      <c r="E1483" s="4"/>
      <c r="BE1483" s="15"/>
    </row>
    <row r="1484" spans="1:57" x14ac:dyDescent="0.3">
      <c r="A1484" s="20">
        <v>0.67</v>
      </c>
      <c r="B1484" s="17">
        <v>26</v>
      </c>
      <c r="C1484" s="16">
        <v>0.01</v>
      </c>
      <c r="D1484" s="16"/>
      <c r="E1484" s="4"/>
      <c r="BE1484" s="15"/>
    </row>
    <row r="1485" spans="1:57" x14ac:dyDescent="0.3">
      <c r="A1485" s="20">
        <v>0.67</v>
      </c>
      <c r="B1485" s="17">
        <v>27</v>
      </c>
      <c r="C1485" s="16">
        <v>0.01</v>
      </c>
      <c r="D1485" s="16"/>
      <c r="E1485" s="4"/>
      <c r="BE1485" s="15"/>
    </row>
    <row r="1486" spans="1:57" x14ac:dyDescent="0.3">
      <c r="A1486" s="20">
        <v>0.67</v>
      </c>
      <c r="B1486" s="17">
        <v>28</v>
      </c>
      <c r="C1486" s="16">
        <v>0.01</v>
      </c>
      <c r="D1486" s="16"/>
      <c r="E1486" s="4"/>
      <c r="BE1486" s="15"/>
    </row>
    <row r="1487" spans="1:57" x14ac:dyDescent="0.3">
      <c r="A1487" s="20">
        <v>0.67</v>
      </c>
      <c r="B1487" s="17">
        <v>29</v>
      </c>
      <c r="C1487" s="16">
        <v>1E-3</v>
      </c>
      <c r="D1487" s="16"/>
      <c r="E1487" s="4"/>
      <c r="BE1487" s="15"/>
    </row>
    <row r="1488" spans="1:57" x14ac:dyDescent="0.3">
      <c r="A1488" s="20">
        <v>0.67</v>
      </c>
      <c r="B1488" s="17">
        <v>30</v>
      </c>
      <c r="C1488" s="16">
        <v>0</v>
      </c>
      <c r="D1488" s="16"/>
      <c r="E1488" s="4"/>
      <c r="BE1488" s="15"/>
    </row>
    <row r="1489" spans="1:57" x14ac:dyDescent="0.3">
      <c r="A1489" s="20">
        <v>0.67</v>
      </c>
      <c r="B1489" s="17">
        <v>31</v>
      </c>
      <c r="C1489" s="16">
        <v>0</v>
      </c>
      <c r="D1489" s="16"/>
      <c r="E1489" s="4"/>
      <c r="BE1489" s="15"/>
    </row>
    <row r="1490" spans="1:57" x14ac:dyDescent="0.3">
      <c r="A1490" s="20">
        <v>0.67</v>
      </c>
      <c r="B1490" s="17">
        <v>32</v>
      </c>
      <c r="C1490" s="16">
        <v>0</v>
      </c>
      <c r="D1490" s="16"/>
      <c r="E1490" s="4"/>
      <c r="BE1490" s="15"/>
    </row>
    <row r="1491" spans="1:57" x14ac:dyDescent="0.3">
      <c r="A1491" s="20">
        <v>0.67</v>
      </c>
      <c r="B1491" s="17">
        <v>33</v>
      </c>
      <c r="C1491" s="16">
        <v>0</v>
      </c>
      <c r="D1491" s="16"/>
      <c r="E1491" s="4"/>
      <c r="BE1491" s="15"/>
    </row>
    <row r="1492" spans="1:57" x14ac:dyDescent="0.3">
      <c r="A1492" s="20">
        <v>0.67</v>
      </c>
      <c r="B1492" s="17">
        <v>34</v>
      </c>
      <c r="C1492" s="16">
        <v>0</v>
      </c>
      <c r="D1492" s="16"/>
      <c r="E1492" s="4"/>
      <c r="BE1492" s="15"/>
    </row>
    <row r="1493" spans="1:57" x14ac:dyDescent="0.3">
      <c r="A1493" s="20">
        <v>0.67</v>
      </c>
      <c r="B1493" s="17">
        <v>35</v>
      </c>
      <c r="C1493" s="16">
        <v>0</v>
      </c>
      <c r="D1493" s="16"/>
      <c r="E1493" s="4"/>
      <c r="BE1493" s="15"/>
    </row>
    <row r="1494" spans="1:57" x14ac:dyDescent="0.3">
      <c r="A1494" s="20">
        <v>0.67</v>
      </c>
      <c r="B1494" s="17">
        <v>36</v>
      </c>
      <c r="C1494" s="16">
        <v>0</v>
      </c>
      <c r="D1494" s="16"/>
      <c r="E1494" s="4"/>
      <c r="BE1494" s="15"/>
    </row>
    <row r="1495" spans="1:57" x14ac:dyDescent="0.3">
      <c r="A1495" s="20">
        <v>0.67</v>
      </c>
      <c r="B1495" s="17">
        <v>37</v>
      </c>
      <c r="C1495" s="16">
        <v>0</v>
      </c>
      <c r="D1495" s="16"/>
      <c r="E1495" s="4"/>
      <c r="BE1495" s="15"/>
    </row>
    <row r="1496" spans="1:57" x14ac:dyDescent="0.3">
      <c r="A1496" s="20">
        <v>0.67</v>
      </c>
      <c r="B1496" s="17">
        <v>38</v>
      </c>
      <c r="C1496" s="16">
        <v>0</v>
      </c>
      <c r="D1496" s="16"/>
      <c r="E1496" s="4"/>
      <c r="BE1496" s="15"/>
    </row>
    <row r="1497" spans="1:57" x14ac:dyDescent="0.3">
      <c r="A1497" s="20">
        <v>0.67</v>
      </c>
      <c r="B1497" s="17">
        <v>39</v>
      </c>
      <c r="C1497" s="16">
        <v>0</v>
      </c>
      <c r="D1497" s="16"/>
      <c r="E1497" s="4"/>
      <c r="BE1497" s="15"/>
    </row>
    <row r="1498" spans="1:57" x14ac:dyDescent="0.3">
      <c r="A1498" s="20">
        <v>0.67</v>
      </c>
      <c r="B1498" s="17">
        <v>40</v>
      </c>
      <c r="C1498" s="16">
        <v>0</v>
      </c>
      <c r="D1498" s="16"/>
      <c r="E1498" s="4"/>
      <c r="BE1498" s="15"/>
    </row>
    <row r="1499" spans="1:57" x14ac:dyDescent="0.3">
      <c r="A1499" s="20">
        <v>0.67</v>
      </c>
      <c r="B1499" s="17">
        <v>41</v>
      </c>
      <c r="C1499" s="16">
        <v>0</v>
      </c>
      <c r="D1499" s="16"/>
      <c r="E1499" s="4"/>
      <c r="BE1499" s="15"/>
    </row>
    <row r="1500" spans="1:57" x14ac:dyDescent="0.3">
      <c r="A1500" s="20">
        <v>0.67</v>
      </c>
      <c r="B1500" s="17">
        <v>42</v>
      </c>
      <c r="C1500" s="16">
        <v>0</v>
      </c>
      <c r="D1500" s="16"/>
      <c r="E1500" s="4"/>
      <c r="BE1500" s="15"/>
    </row>
    <row r="1501" spans="1:57" x14ac:dyDescent="0.3">
      <c r="A1501" s="20">
        <v>0.67</v>
      </c>
      <c r="B1501" s="17">
        <v>43</v>
      </c>
      <c r="C1501" s="16">
        <v>0</v>
      </c>
      <c r="D1501" s="16"/>
      <c r="E1501" s="4"/>
      <c r="BE1501" s="15"/>
    </row>
    <row r="1502" spans="1:57" x14ac:dyDescent="0.3">
      <c r="A1502" s="20">
        <v>0.67</v>
      </c>
      <c r="B1502" s="17">
        <v>44</v>
      </c>
      <c r="C1502" s="16">
        <v>0</v>
      </c>
      <c r="D1502" s="16"/>
      <c r="E1502" s="4"/>
      <c r="BE1502" s="15"/>
    </row>
    <row r="1503" spans="1:57" x14ac:dyDescent="0.3">
      <c r="A1503" s="20">
        <v>0.67</v>
      </c>
      <c r="B1503" s="17">
        <v>45</v>
      </c>
      <c r="C1503" s="16">
        <v>0</v>
      </c>
      <c r="D1503" s="16"/>
      <c r="E1503" s="4"/>
      <c r="BE1503" s="15"/>
    </row>
    <row r="1504" spans="1:57" x14ac:dyDescent="0.3">
      <c r="A1504" s="20">
        <v>0.67</v>
      </c>
      <c r="B1504" s="17">
        <v>46</v>
      </c>
      <c r="C1504" s="16">
        <v>0</v>
      </c>
      <c r="D1504" s="16"/>
      <c r="E1504" s="4"/>
      <c r="BE1504" s="15"/>
    </row>
    <row r="1505" spans="1:57" x14ac:dyDescent="0.3">
      <c r="A1505" s="20">
        <v>0.67</v>
      </c>
      <c r="B1505" s="17">
        <v>47</v>
      </c>
      <c r="C1505" s="16">
        <v>0</v>
      </c>
      <c r="D1505" s="16"/>
      <c r="E1505" s="4"/>
      <c r="BE1505" s="15"/>
    </row>
    <row r="1506" spans="1:57" x14ac:dyDescent="0.3">
      <c r="A1506" s="20">
        <v>0.67</v>
      </c>
      <c r="B1506" s="17">
        <v>48</v>
      </c>
      <c r="C1506" s="16">
        <v>0</v>
      </c>
      <c r="D1506" s="16"/>
      <c r="E1506" s="4"/>
      <c r="BE1506" s="15"/>
    </row>
    <row r="1507" spans="1:57" x14ac:dyDescent="0.3">
      <c r="A1507" s="20">
        <v>0.67</v>
      </c>
      <c r="B1507" s="17">
        <v>49</v>
      </c>
      <c r="C1507" s="16">
        <v>0</v>
      </c>
      <c r="D1507" s="16"/>
      <c r="E1507" s="4"/>
      <c r="BE1507" s="15"/>
    </row>
    <row r="1508" spans="1:57" x14ac:dyDescent="0.3">
      <c r="A1508" s="20">
        <v>0.67</v>
      </c>
      <c r="B1508" s="17">
        <v>50</v>
      </c>
      <c r="C1508" s="16">
        <v>0</v>
      </c>
      <c r="D1508" s="16"/>
      <c r="E1508" s="4"/>
      <c r="BE1508" s="15"/>
    </row>
    <row r="1509" spans="1:57" x14ac:dyDescent="0.3">
      <c r="A1509" s="20">
        <v>0.67</v>
      </c>
      <c r="B1509" s="17">
        <v>51</v>
      </c>
      <c r="C1509" s="16">
        <v>0</v>
      </c>
      <c r="D1509" s="16"/>
      <c r="E1509" s="4"/>
      <c r="BE1509" s="15"/>
    </row>
    <row r="1510" spans="1:57" x14ac:dyDescent="0.3">
      <c r="A1510" s="20">
        <v>0.67</v>
      </c>
      <c r="B1510" s="17">
        <v>52</v>
      </c>
      <c r="C1510" s="16">
        <v>0</v>
      </c>
      <c r="D1510" s="16"/>
      <c r="E1510" s="4"/>
      <c r="BE1510" s="15"/>
    </row>
    <row r="1511" spans="1:57" x14ac:dyDescent="0.3">
      <c r="A1511" s="20">
        <v>0.67</v>
      </c>
      <c r="B1511" s="17">
        <v>53</v>
      </c>
      <c r="C1511" s="16">
        <v>0</v>
      </c>
      <c r="D1511" s="16"/>
      <c r="E1511" s="4"/>
      <c r="BE1511" s="15"/>
    </row>
    <row r="1512" spans="1:57" x14ac:dyDescent="0.3">
      <c r="A1512" s="20">
        <v>0.67</v>
      </c>
      <c r="B1512" s="17">
        <v>54</v>
      </c>
      <c r="C1512" s="16">
        <v>0</v>
      </c>
      <c r="D1512" s="16"/>
      <c r="E1512" s="4"/>
      <c r="BE1512" s="15"/>
    </row>
    <row r="1513" spans="1:57" x14ac:dyDescent="0.3">
      <c r="A1513" s="20">
        <v>0.67</v>
      </c>
      <c r="B1513" s="17">
        <v>55</v>
      </c>
      <c r="C1513" s="16">
        <v>0</v>
      </c>
      <c r="D1513" s="16"/>
      <c r="E1513" s="4"/>
      <c r="BE1513" s="15"/>
    </row>
    <row r="1514" spans="1:57" x14ac:dyDescent="0.3">
      <c r="A1514" s="20">
        <v>0.67</v>
      </c>
      <c r="B1514" s="17">
        <v>56</v>
      </c>
      <c r="C1514" s="16">
        <v>0</v>
      </c>
      <c r="D1514" s="16"/>
      <c r="E1514" s="4"/>
      <c r="BE1514" s="15"/>
    </row>
    <row r="1515" spans="1:57" x14ac:dyDescent="0.3">
      <c r="A1515" s="20">
        <v>0.67</v>
      </c>
      <c r="B1515" s="17">
        <v>57</v>
      </c>
      <c r="C1515" s="16">
        <v>0</v>
      </c>
      <c r="D1515" s="16"/>
      <c r="E1515" s="4"/>
      <c r="BE1515" s="15"/>
    </row>
    <row r="1516" spans="1:57" x14ac:dyDescent="0.3">
      <c r="A1516" s="20">
        <v>0.67</v>
      </c>
      <c r="B1516" s="17">
        <v>58</v>
      </c>
      <c r="C1516" s="16">
        <v>0</v>
      </c>
      <c r="D1516" s="16"/>
      <c r="E1516" s="4"/>
      <c r="BE1516" s="15"/>
    </row>
    <row r="1517" spans="1:57" x14ac:dyDescent="0.3">
      <c r="A1517" s="20">
        <v>0.67</v>
      </c>
      <c r="B1517" s="17">
        <v>59</v>
      </c>
      <c r="C1517" s="16">
        <v>0</v>
      </c>
      <c r="D1517" s="16"/>
      <c r="E1517" s="4"/>
      <c r="BE1517" s="15"/>
    </row>
    <row r="1518" spans="1:57" x14ac:dyDescent="0.3">
      <c r="A1518" s="20">
        <v>0.67</v>
      </c>
      <c r="B1518" s="17">
        <v>60</v>
      </c>
      <c r="C1518" s="16">
        <v>0</v>
      </c>
      <c r="D1518" s="16"/>
      <c r="E1518" s="4"/>
      <c r="BE1518" s="15"/>
    </row>
    <row r="1519" spans="1:57" x14ac:dyDescent="0.3">
      <c r="A1519" s="20">
        <v>0.67</v>
      </c>
      <c r="B1519" s="17">
        <v>61</v>
      </c>
      <c r="C1519" s="16">
        <v>1.2999999999999999E-3</v>
      </c>
      <c r="D1519" s="16"/>
      <c r="E1519" s="4"/>
      <c r="BE1519" s="15"/>
    </row>
    <row r="1520" spans="1:57" x14ac:dyDescent="0.3">
      <c r="A1520" s="20">
        <v>0.67</v>
      </c>
      <c r="B1520" s="17">
        <v>62</v>
      </c>
      <c r="C1520" s="16">
        <v>0.01</v>
      </c>
      <c r="D1520" s="16"/>
      <c r="E1520" s="4"/>
      <c r="BE1520" s="15"/>
    </row>
    <row r="1521" spans="1:57" x14ac:dyDescent="0.3">
      <c r="A1521" s="20">
        <v>0.67</v>
      </c>
      <c r="B1521" s="17">
        <v>63</v>
      </c>
      <c r="C1521" s="16">
        <v>0.01</v>
      </c>
      <c r="D1521" s="16"/>
      <c r="E1521" s="4"/>
      <c r="BE1521" s="15"/>
    </row>
    <row r="1522" spans="1:57" x14ac:dyDescent="0.3">
      <c r="A1522" s="20">
        <v>0.67</v>
      </c>
      <c r="B1522" s="17">
        <v>64</v>
      </c>
      <c r="C1522" s="16">
        <v>0.01</v>
      </c>
      <c r="D1522" s="16"/>
      <c r="E1522" s="4"/>
      <c r="BE1522" s="15"/>
    </row>
    <row r="1523" spans="1:57" x14ac:dyDescent="0.3">
      <c r="A1523" s="20">
        <v>0.67</v>
      </c>
      <c r="B1523" s="17">
        <v>65</v>
      </c>
      <c r="C1523" s="16">
        <v>0.01</v>
      </c>
      <c r="D1523" s="16"/>
      <c r="E1523" s="4"/>
      <c r="BE1523" s="15"/>
    </row>
    <row r="1524" spans="1:57" x14ac:dyDescent="0.3">
      <c r="A1524" s="20">
        <v>0.67</v>
      </c>
      <c r="B1524" s="17">
        <v>66</v>
      </c>
      <c r="C1524" s="16">
        <v>1.2200000000000001E-2</v>
      </c>
      <c r="D1524" s="16"/>
      <c r="E1524" s="4"/>
      <c r="BE1524" s="15"/>
    </row>
    <row r="1525" spans="1:57" x14ac:dyDescent="0.3">
      <c r="A1525" s="20">
        <v>0.67</v>
      </c>
      <c r="B1525" s="17">
        <v>67</v>
      </c>
      <c r="C1525" s="16">
        <v>0.02</v>
      </c>
      <c r="D1525" s="16"/>
      <c r="E1525" s="4"/>
      <c r="BE1525" s="15"/>
    </row>
    <row r="1526" spans="1:57" x14ac:dyDescent="0.3">
      <c r="A1526" s="20">
        <v>0.67</v>
      </c>
      <c r="B1526" s="17">
        <v>68</v>
      </c>
      <c r="C1526" s="16">
        <v>0.02</v>
      </c>
      <c r="D1526" s="16"/>
      <c r="E1526" s="4"/>
      <c r="BE1526" s="15"/>
    </row>
    <row r="1527" spans="1:57" x14ac:dyDescent="0.3">
      <c r="A1527" s="20">
        <v>0.67</v>
      </c>
      <c r="B1527" s="17">
        <v>69</v>
      </c>
      <c r="C1527" s="16">
        <v>2.3E-2</v>
      </c>
      <c r="D1527" s="16"/>
      <c r="E1527" s="4"/>
      <c r="BE1527" s="15"/>
    </row>
    <row r="1528" spans="1:57" x14ac:dyDescent="0.3">
      <c r="A1528" s="20">
        <v>0.67</v>
      </c>
      <c r="B1528" s="17">
        <v>70</v>
      </c>
      <c r="C1528" s="16">
        <v>0.03</v>
      </c>
      <c r="D1528" s="16"/>
      <c r="E1528" s="4"/>
      <c r="BE1528" s="15"/>
    </row>
    <row r="1529" spans="1:57" x14ac:dyDescent="0.3">
      <c r="A1529" s="20">
        <v>0.67</v>
      </c>
      <c r="B1529" s="17">
        <v>71</v>
      </c>
      <c r="C1529" s="16">
        <v>3.09E-2</v>
      </c>
      <c r="D1529" s="16"/>
      <c r="E1529" s="4"/>
      <c r="BE1529" s="15"/>
    </row>
    <row r="1530" spans="1:57" x14ac:dyDescent="0.3">
      <c r="A1530" s="20">
        <v>0.67</v>
      </c>
      <c r="B1530" s="17">
        <v>72</v>
      </c>
      <c r="C1530" s="16">
        <v>0.04</v>
      </c>
      <c r="D1530" s="16"/>
      <c r="E1530" s="4"/>
      <c r="BE1530" s="15"/>
    </row>
    <row r="1531" spans="1:57" x14ac:dyDescent="0.3">
      <c r="A1531" s="20">
        <v>0.67</v>
      </c>
      <c r="B1531" s="17">
        <v>73</v>
      </c>
      <c r="C1531" s="16">
        <v>4.2700000000000002E-2</v>
      </c>
      <c r="D1531" s="16"/>
      <c r="E1531" s="4"/>
      <c r="BE1531" s="15"/>
    </row>
    <row r="1532" spans="1:57" x14ac:dyDescent="0.3">
      <c r="A1532" s="20">
        <v>0.67</v>
      </c>
      <c r="B1532" s="17">
        <v>74</v>
      </c>
      <c r="C1532" s="16">
        <v>0.05</v>
      </c>
      <c r="D1532" s="16"/>
      <c r="E1532" s="4"/>
      <c r="BE1532" s="15"/>
    </row>
    <row r="1533" spans="1:57" x14ac:dyDescent="0.3">
      <c r="A1533" s="20">
        <v>0.67</v>
      </c>
      <c r="B1533" s="17">
        <v>75</v>
      </c>
      <c r="C1533" s="16">
        <v>5.7099999999999998E-2</v>
      </c>
      <c r="D1533" s="16"/>
      <c r="E1533" s="4"/>
      <c r="BE1533" s="15"/>
    </row>
    <row r="1534" spans="1:57" x14ac:dyDescent="0.3">
      <c r="A1534" s="20">
        <v>0.67</v>
      </c>
      <c r="B1534" s="17">
        <v>76</v>
      </c>
      <c r="C1534" s="16">
        <v>6.3899999999999998E-2</v>
      </c>
      <c r="D1534" s="16"/>
      <c r="E1534" s="4"/>
      <c r="BE1534" s="15"/>
    </row>
    <row r="1535" spans="1:57" x14ac:dyDescent="0.3">
      <c r="A1535" s="20">
        <v>0.67</v>
      </c>
      <c r="B1535" s="17">
        <v>77</v>
      </c>
      <c r="C1535" s="16">
        <v>7.1400000000000005E-2</v>
      </c>
      <c r="D1535" s="16"/>
      <c r="E1535" s="4"/>
      <c r="BE1535" s="15"/>
    </row>
    <row r="1536" spans="1:57" x14ac:dyDescent="0.3">
      <c r="A1536" s="20">
        <v>0.67</v>
      </c>
      <c r="B1536" s="17">
        <v>78</v>
      </c>
      <c r="C1536" s="16">
        <v>8.0399999999999999E-2</v>
      </c>
      <c r="D1536" s="16"/>
      <c r="E1536" s="4"/>
      <c r="BE1536" s="15"/>
    </row>
    <row r="1537" spans="1:57" x14ac:dyDescent="0.3">
      <c r="A1537" s="20">
        <v>0.67</v>
      </c>
      <c r="B1537" s="17">
        <v>79</v>
      </c>
      <c r="C1537" s="16">
        <v>9.0200000000000002E-2</v>
      </c>
      <c r="D1537" s="16"/>
      <c r="E1537" s="4"/>
      <c r="BE1537" s="15"/>
    </row>
    <row r="1538" spans="1:57" x14ac:dyDescent="0.3">
      <c r="A1538" s="20">
        <v>0.67</v>
      </c>
      <c r="B1538" s="17">
        <v>80</v>
      </c>
      <c r="C1538" s="16">
        <v>0.10059999999999999</v>
      </c>
      <c r="D1538" s="16"/>
      <c r="E1538" s="4"/>
      <c r="BE1538" s="15"/>
    </row>
    <row r="1539" spans="1:57" x14ac:dyDescent="0.3">
      <c r="A1539" s="20">
        <v>0.67</v>
      </c>
      <c r="B1539" s="17">
        <v>81</v>
      </c>
      <c r="C1539" s="16">
        <v>0.112</v>
      </c>
      <c r="D1539" s="16"/>
      <c r="E1539" s="4"/>
      <c r="BE1539" s="15"/>
    </row>
    <row r="1540" spans="1:57" x14ac:dyDescent="0.3">
      <c r="A1540" s="20">
        <v>0.67</v>
      </c>
      <c r="B1540" s="17">
        <v>82</v>
      </c>
      <c r="C1540" s="16">
        <v>0.12379999999999999</v>
      </c>
      <c r="D1540" s="16"/>
      <c r="E1540" s="4"/>
      <c r="BE1540" s="15"/>
    </row>
    <row r="1541" spans="1:57" x14ac:dyDescent="0.3">
      <c r="A1541" s="20">
        <v>0.67</v>
      </c>
      <c r="B1541" s="17">
        <v>83</v>
      </c>
      <c r="C1541" s="16">
        <v>0.13600000000000001</v>
      </c>
      <c r="D1541" s="16"/>
      <c r="E1541" s="4"/>
      <c r="BE1541" s="15"/>
    </row>
    <row r="1542" spans="1:57" x14ac:dyDescent="0.3">
      <c r="A1542" s="20">
        <v>0.67</v>
      </c>
      <c r="B1542" s="17">
        <v>84</v>
      </c>
      <c r="C1542" s="16">
        <v>0.1507</v>
      </c>
      <c r="D1542" s="16"/>
      <c r="E1542" s="4"/>
      <c r="BE1542" s="15"/>
    </row>
    <row r="1543" spans="1:57" x14ac:dyDescent="0.3">
      <c r="A1543" s="20">
        <v>0.67</v>
      </c>
      <c r="B1543" s="17">
        <v>85</v>
      </c>
      <c r="C1543" s="16">
        <v>0.16539999999999999</v>
      </c>
      <c r="D1543" s="16"/>
      <c r="E1543" s="4"/>
      <c r="BE1543" s="15"/>
    </row>
    <row r="1544" spans="1:57" x14ac:dyDescent="0.3">
      <c r="A1544" s="20">
        <v>0.67</v>
      </c>
      <c r="B1544" s="17">
        <v>86</v>
      </c>
      <c r="C1544" s="16">
        <v>0.18179999999999999</v>
      </c>
      <c r="D1544" s="16"/>
      <c r="E1544" s="4"/>
      <c r="BE1544" s="15"/>
    </row>
    <row r="1545" spans="1:57" x14ac:dyDescent="0.3">
      <c r="A1545" s="20">
        <v>0.67</v>
      </c>
      <c r="B1545" s="17">
        <v>87</v>
      </c>
      <c r="C1545" s="16">
        <v>0.1983</v>
      </c>
      <c r="D1545" s="16"/>
      <c r="E1545" s="4"/>
      <c r="BE1545" s="15"/>
    </row>
    <row r="1546" spans="1:57" x14ac:dyDescent="0.3">
      <c r="A1546" s="20">
        <v>0.67</v>
      </c>
      <c r="B1546" s="17">
        <v>88</v>
      </c>
      <c r="C1546" s="16">
        <v>0.217</v>
      </c>
      <c r="D1546" s="16"/>
      <c r="E1546" s="4"/>
      <c r="BE1546" s="15"/>
    </row>
    <row r="1547" spans="1:57" x14ac:dyDescent="0.3">
      <c r="A1547" s="20">
        <v>0.67</v>
      </c>
      <c r="B1547" s="17">
        <v>89</v>
      </c>
      <c r="C1547" s="16">
        <v>0.23699999999999999</v>
      </c>
      <c r="D1547" s="16"/>
      <c r="E1547" s="4"/>
      <c r="BE1547" s="15"/>
    </row>
    <row r="1548" spans="1:57" x14ac:dyDescent="0.3">
      <c r="A1548" s="20">
        <v>0.67</v>
      </c>
      <c r="B1548" s="17">
        <v>90</v>
      </c>
      <c r="C1548" s="16">
        <v>0.25280000000000002</v>
      </c>
      <c r="D1548" s="16"/>
      <c r="E1548" s="4"/>
      <c r="BE1548" s="15"/>
    </row>
    <row r="1549" spans="1:57" x14ac:dyDescent="0.3">
      <c r="A1549" s="20">
        <v>0.68</v>
      </c>
      <c r="B1549" s="17">
        <v>0</v>
      </c>
      <c r="C1549" s="16">
        <v>0.2389</v>
      </c>
      <c r="D1549" s="16"/>
      <c r="E1549" s="4"/>
      <c r="BE1549" s="15"/>
    </row>
    <row r="1550" spans="1:57" x14ac:dyDescent="0.3">
      <c r="A1550" s="20">
        <v>0.68</v>
      </c>
      <c r="B1550" s="17">
        <v>1</v>
      </c>
      <c r="C1550" s="16">
        <v>0.22359999999999999</v>
      </c>
      <c r="D1550" s="16"/>
      <c r="E1550" s="4"/>
      <c r="BE1550" s="15"/>
    </row>
    <row r="1551" spans="1:57" x14ac:dyDescent="0.3">
      <c r="A1551" s="20">
        <v>0.68</v>
      </c>
      <c r="B1551" s="17">
        <v>2</v>
      </c>
      <c r="C1551" s="16">
        <v>0.20449999999999999</v>
      </c>
      <c r="D1551" s="16"/>
      <c r="E1551" s="4"/>
      <c r="BE1551" s="15"/>
    </row>
    <row r="1552" spans="1:57" x14ac:dyDescent="0.3">
      <c r="A1552" s="20">
        <v>0.68</v>
      </c>
      <c r="B1552" s="17">
        <v>3</v>
      </c>
      <c r="C1552" s="16">
        <v>0.1855</v>
      </c>
      <c r="D1552" s="16"/>
      <c r="E1552" s="4"/>
      <c r="BE1552" s="15"/>
    </row>
    <row r="1553" spans="1:57" x14ac:dyDescent="0.3">
      <c r="A1553" s="20">
        <v>0.68</v>
      </c>
      <c r="B1553" s="17">
        <v>4</v>
      </c>
      <c r="C1553" s="16">
        <v>0.16919999999999999</v>
      </c>
      <c r="D1553" s="16"/>
      <c r="E1553" s="4"/>
      <c r="BE1553" s="15"/>
    </row>
    <row r="1554" spans="1:57" x14ac:dyDescent="0.3">
      <c r="A1554" s="20">
        <v>0.68</v>
      </c>
      <c r="B1554" s="17">
        <v>5</v>
      </c>
      <c r="C1554" s="16">
        <v>0.15409999999999999</v>
      </c>
      <c r="D1554" s="16"/>
      <c r="E1554" s="4"/>
      <c r="BE1554" s="15"/>
    </row>
    <row r="1555" spans="1:57" x14ac:dyDescent="0.3">
      <c r="A1555" s="20">
        <v>0.68</v>
      </c>
      <c r="B1555" s="17">
        <v>6</v>
      </c>
      <c r="C1555" s="16">
        <v>0.13880000000000001</v>
      </c>
      <c r="D1555" s="16"/>
      <c r="E1555" s="4"/>
      <c r="BE1555" s="15"/>
    </row>
    <row r="1556" spans="1:57" x14ac:dyDescent="0.3">
      <c r="A1556" s="20">
        <v>0.68</v>
      </c>
      <c r="B1556" s="17">
        <v>7</v>
      </c>
      <c r="C1556" s="16">
        <v>0.12529999999999999</v>
      </c>
      <c r="D1556" s="16"/>
      <c r="E1556" s="4"/>
      <c r="BE1556" s="15"/>
    </row>
    <row r="1557" spans="1:57" x14ac:dyDescent="0.3">
      <c r="A1557" s="20">
        <v>0.68</v>
      </c>
      <c r="B1557" s="17">
        <v>8</v>
      </c>
      <c r="C1557" s="16">
        <v>0.1132</v>
      </c>
      <c r="D1557" s="16"/>
      <c r="E1557" s="4"/>
      <c r="BE1557" s="15"/>
    </row>
    <row r="1558" spans="1:57" x14ac:dyDescent="0.3">
      <c r="A1558" s="20">
        <v>0.68</v>
      </c>
      <c r="B1558" s="17">
        <v>9</v>
      </c>
      <c r="C1558" s="16">
        <v>0.10150000000000001</v>
      </c>
      <c r="D1558" s="16"/>
      <c r="E1558" s="4"/>
      <c r="BE1558" s="15"/>
    </row>
    <row r="1559" spans="1:57" x14ac:dyDescent="0.3">
      <c r="A1559" s="20">
        <v>0.68</v>
      </c>
      <c r="B1559" s="17">
        <v>10</v>
      </c>
      <c r="C1559" s="16">
        <v>9.0399999999999994E-2</v>
      </c>
      <c r="D1559" s="16"/>
      <c r="E1559" s="4"/>
      <c r="BE1559" s="15"/>
    </row>
    <row r="1560" spans="1:57" x14ac:dyDescent="0.3">
      <c r="A1560" s="20">
        <v>0.68</v>
      </c>
      <c r="B1560" s="17">
        <v>11</v>
      </c>
      <c r="C1560" s="16">
        <v>8.0199999999999994E-2</v>
      </c>
      <c r="D1560" s="16"/>
      <c r="E1560" s="4"/>
      <c r="BE1560" s="15"/>
    </row>
    <row r="1561" spans="1:57" x14ac:dyDescent="0.3">
      <c r="A1561" s="20">
        <v>0.68</v>
      </c>
      <c r="B1561" s="17">
        <v>12</v>
      </c>
      <c r="C1561" s="16">
        <v>7.0800000000000002E-2</v>
      </c>
      <c r="D1561" s="16"/>
      <c r="E1561" s="4"/>
      <c r="BE1561" s="15"/>
    </row>
    <row r="1562" spans="1:57" x14ac:dyDescent="0.3">
      <c r="A1562" s="20">
        <v>0.68</v>
      </c>
      <c r="B1562" s="17">
        <v>13</v>
      </c>
      <c r="C1562" s="16">
        <v>6.2199999999999998E-2</v>
      </c>
      <c r="D1562" s="16"/>
      <c r="E1562" s="4"/>
      <c r="BE1562" s="15"/>
    </row>
    <row r="1563" spans="1:57" x14ac:dyDescent="0.3">
      <c r="A1563" s="20">
        <v>0.68</v>
      </c>
      <c r="B1563" s="17">
        <v>14</v>
      </c>
      <c r="C1563" s="16">
        <v>5.5300000000000002E-2</v>
      </c>
      <c r="D1563" s="16"/>
      <c r="E1563" s="4"/>
      <c r="BE1563" s="15"/>
    </row>
    <row r="1564" spans="1:57" x14ac:dyDescent="0.3">
      <c r="A1564" s="20">
        <v>0.68</v>
      </c>
      <c r="B1564" s="17">
        <v>15</v>
      </c>
      <c r="C1564" s="16">
        <v>4.9799999999999997E-2</v>
      </c>
      <c r="D1564" s="16"/>
      <c r="E1564" s="4"/>
      <c r="BE1564" s="15"/>
    </row>
    <row r="1565" spans="1:57" x14ac:dyDescent="0.3">
      <c r="A1565" s="20">
        <v>0.68</v>
      </c>
      <c r="B1565" s="17">
        <v>16</v>
      </c>
      <c r="C1565" s="16">
        <v>0.04</v>
      </c>
      <c r="D1565" s="16"/>
      <c r="E1565" s="4"/>
      <c r="BE1565" s="15"/>
    </row>
    <row r="1566" spans="1:57" x14ac:dyDescent="0.3">
      <c r="A1566" s="20">
        <v>0.68</v>
      </c>
      <c r="B1566" s="17">
        <v>17</v>
      </c>
      <c r="C1566" s="16">
        <v>3.7600000000000001E-2</v>
      </c>
      <c r="D1566" s="16"/>
      <c r="E1566" s="4"/>
      <c r="BE1566" s="15"/>
    </row>
    <row r="1567" spans="1:57" x14ac:dyDescent="0.3">
      <c r="A1567" s="20">
        <v>0.68</v>
      </c>
      <c r="B1567" s="17">
        <v>18</v>
      </c>
      <c r="C1567" s="16">
        <v>0.03</v>
      </c>
      <c r="D1567" s="16"/>
      <c r="E1567" s="4"/>
      <c r="BE1567" s="15"/>
    </row>
    <row r="1568" spans="1:57" x14ac:dyDescent="0.3">
      <c r="A1568" s="20">
        <v>0.68</v>
      </c>
      <c r="B1568" s="17">
        <v>19</v>
      </c>
      <c r="C1568" s="16">
        <v>2.8400000000000002E-2</v>
      </c>
      <c r="D1568" s="16"/>
      <c r="E1568" s="4"/>
      <c r="BE1568" s="15"/>
    </row>
    <row r="1569" spans="1:57" x14ac:dyDescent="0.3">
      <c r="A1569" s="20">
        <v>0.68</v>
      </c>
      <c r="B1569" s="17">
        <v>20</v>
      </c>
      <c r="C1569" s="16">
        <v>0.02</v>
      </c>
      <c r="D1569" s="16"/>
      <c r="E1569" s="4"/>
      <c r="BE1569" s="15"/>
    </row>
    <row r="1570" spans="1:57" x14ac:dyDescent="0.3">
      <c r="A1570" s="20">
        <v>0.68</v>
      </c>
      <c r="B1570" s="17">
        <v>21</v>
      </c>
      <c r="C1570" s="16">
        <v>0.02</v>
      </c>
      <c r="D1570" s="16"/>
      <c r="E1570" s="4"/>
      <c r="BE1570" s="15"/>
    </row>
    <row r="1571" spans="1:57" x14ac:dyDescent="0.3">
      <c r="A1571" s="20">
        <v>0.68</v>
      </c>
      <c r="B1571" s="17">
        <v>22</v>
      </c>
      <c r="C1571" s="16">
        <v>1.6400000000000001E-2</v>
      </c>
      <c r="D1571" s="16"/>
      <c r="E1571" s="4"/>
      <c r="BE1571" s="15"/>
    </row>
    <row r="1572" spans="1:57" x14ac:dyDescent="0.3">
      <c r="A1572" s="20">
        <v>0.68</v>
      </c>
      <c r="B1572" s="17">
        <v>23</v>
      </c>
      <c r="C1572" s="16">
        <v>0.01</v>
      </c>
      <c r="D1572" s="16"/>
      <c r="E1572" s="4"/>
      <c r="BE1572" s="15"/>
    </row>
    <row r="1573" spans="1:57" x14ac:dyDescent="0.3">
      <c r="A1573" s="20">
        <v>0.68</v>
      </c>
      <c r="B1573" s="17">
        <v>24</v>
      </c>
      <c r="C1573" s="16">
        <v>0.01</v>
      </c>
      <c r="D1573" s="16"/>
      <c r="E1573" s="4"/>
      <c r="BE1573" s="15"/>
    </row>
    <row r="1574" spans="1:57" x14ac:dyDescent="0.3">
      <c r="A1574" s="20">
        <v>0.68</v>
      </c>
      <c r="B1574" s="17">
        <v>25</v>
      </c>
      <c r="C1574" s="16">
        <v>0.01</v>
      </c>
      <c r="D1574" s="16"/>
      <c r="E1574" s="4"/>
      <c r="BE1574" s="15"/>
    </row>
    <row r="1575" spans="1:57" x14ac:dyDescent="0.3">
      <c r="A1575" s="20">
        <v>0.68</v>
      </c>
      <c r="B1575" s="17">
        <v>26</v>
      </c>
      <c r="C1575" s="16">
        <v>0.01</v>
      </c>
      <c r="D1575" s="16"/>
      <c r="E1575" s="4"/>
      <c r="BE1575" s="15"/>
    </row>
    <row r="1576" spans="1:57" x14ac:dyDescent="0.3">
      <c r="A1576" s="20">
        <v>0.68</v>
      </c>
      <c r="B1576" s="17">
        <v>27</v>
      </c>
      <c r="C1576" s="16">
        <v>1.5E-3</v>
      </c>
      <c r="D1576" s="16"/>
      <c r="E1576" s="4"/>
      <c r="BE1576" s="15"/>
    </row>
    <row r="1577" spans="1:57" x14ac:dyDescent="0.3">
      <c r="A1577" s="20">
        <v>0.68</v>
      </c>
      <c r="B1577" s="17">
        <v>28</v>
      </c>
      <c r="C1577" s="16">
        <v>0</v>
      </c>
      <c r="D1577" s="16"/>
      <c r="E1577" s="4"/>
      <c r="BE1577" s="15"/>
    </row>
    <row r="1578" spans="1:57" x14ac:dyDescent="0.3">
      <c r="A1578" s="20">
        <v>0.68</v>
      </c>
      <c r="B1578" s="17">
        <v>29</v>
      </c>
      <c r="C1578" s="16">
        <v>0</v>
      </c>
      <c r="D1578" s="16"/>
      <c r="E1578" s="4"/>
      <c r="BE1578" s="15"/>
    </row>
    <row r="1579" spans="1:57" x14ac:dyDescent="0.3">
      <c r="A1579" s="20">
        <v>0.68</v>
      </c>
      <c r="B1579" s="17">
        <v>30</v>
      </c>
      <c r="C1579" s="16">
        <v>0</v>
      </c>
      <c r="D1579" s="16"/>
      <c r="E1579" s="4"/>
      <c r="BE1579" s="15"/>
    </row>
    <row r="1580" spans="1:57" x14ac:dyDescent="0.3">
      <c r="A1580" s="20">
        <v>0.68</v>
      </c>
      <c r="B1580" s="17">
        <v>31</v>
      </c>
      <c r="C1580" s="16">
        <v>0</v>
      </c>
      <c r="D1580" s="16"/>
      <c r="E1580" s="4"/>
      <c r="BE1580" s="15"/>
    </row>
    <row r="1581" spans="1:57" x14ac:dyDescent="0.3">
      <c r="A1581" s="20">
        <v>0.68</v>
      </c>
      <c r="B1581" s="17">
        <v>32</v>
      </c>
      <c r="C1581" s="16">
        <v>0</v>
      </c>
      <c r="D1581" s="16"/>
      <c r="E1581" s="4"/>
      <c r="BE1581" s="15"/>
    </row>
    <row r="1582" spans="1:57" x14ac:dyDescent="0.3">
      <c r="A1582" s="20">
        <v>0.68</v>
      </c>
      <c r="B1582" s="17">
        <v>33</v>
      </c>
      <c r="C1582" s="16">
        <v>0</v>
      </c>
      <c r="D1582" s="16"/>
      <c r="E1582" s="4"/>
      <c r="BE1582" s="15"/>
    </row>
    <row r="1583" spans="1:57" x14ac:dyDescent="0.3">
      <c r="A1583" s="20">
        <v>0.68</v>
      </c>
      <c r="B1583" s="17">
        <v>34</v>
      </c>
      <c r="C1583" s="16">
        <v>0</v>
      </c>
      <c r="D1583" s="16"/>
      <c r="E1583" s="4"/>
      <c r="BE1583" s="15"/>
    </row>
    <row r="1584" spans="1:57" x14ac:dyDescent="0.3">
      <c r="A1584" s="20">
        <v>0.68</v>
      </c>
      <c r="B1584" s="17">
        <v>35</v>
      </c>
      <c r="C1584" s="16">
        <v>0</v>
      </c>
      <c r="D1584" s="16"/>
      <c r="E1584" s="4"/>
      <c r="BE1584" s="15"/>
    </row>
    <row r="1585" spans="1:57" x14ac:dyDescent="0.3">
      <c r="A1585" s="20">
        <v>0.68</v>
      </c>
      <c r="B1585" s="17">
        <v>36</v>
      </c>
      <c r="C1585" s="16">
        <v>0</v>
      </c>
      <c r="D1585" s="16"/>
      <c r="E1585" s="4"/>
      <c r="BE1585" s="15"/>
    </row>
    <row r="1586" spans="1:57" x14ac:dyDescent="0.3">
      <c r="A1586" s="20">
        <v>0.68</v>
      </c>
      <c r="B1586" s="17">
        <v>37</v>
      </c>
      <c r="C1586" s="16">
        <v>0</v>
      </c>
      <c r="D1586" s="16"/>
      <c r="E1586" s="4"/>
      <c r="BE1586" s="15"/>
    </row>
    <row r="1587" spans="1:57" x14ac:dyDescent="0.3">
      <c r="A1587" s="20">
        <v>0.68</v>
      </c>
      <c r="B1587" s="17">
        <v>38</v>
      </c>
      <c r="C1587" s="16">
        <v>0</v>
      </c>
      <c r="D1587" s="16"/>
      <c r="E1587" s="4"/>
      <c r="BE1587" s="15"/>
    </row>
    <row r="1588" spans="1:57" x14ac:dyDescent="0.3">
      <c r="A1588" s="20">
        <v>0.68</v>
      </c>
      <c r="B1588" s="17">
        <v>39</v>
      </c>
      <c r="C1588" s="16">
        <v>0</v>
      </c>
      <c r="D1588" s="16"/>
      <c r="E1588" s="4"/>
      <c r="BE1588" s="15"/>
    </row>
    <row r="1589" spans="1:57" x14ac:dyDescent="0.3">
      <c r="A1589" s="20">
        <v>0.68</v>
      </c>
      <c r="B1589" s="17">
        <v>40</v>
      </c>
      <c r="C1589" s="16">
        <v>0</v>
      </c>
      <c r="D1589" s="16"/>
      <c r="E1589" s="4"/>
      <c r="BE1589" s="15"/>
    </row>
    <row r="1590" spans="1:57" x14ac:dyDescent="0.3">
      <c r="A1590" s="20">
        <v>0.68</v>
      </c>
      <c r="B1590" s="17">
        <v>41</v>
      </c>
      <c r="C1590" s="16">
        <v>0</v>
      </c>
      <c r="D1590" s="16"/>
      <c r="E1590" s="4"/>
      <c r="BE1590" s="15"/>
    </row>
    <row r="1591" spans="1:57" x14ac:dyDescent="0.3">
      <c r="A1591" s="20">
        <v>0.68</v>
      </c>
      <c r="B1591" s="17">
        <v>42</v>
      </c>
      <c r="C1591" s="16">
        <v>0</v>
      </c>
      <c r="D1591" s="16"/>
      <c r="E1591" s="4"/>
      <c r="BE1591" s="15"/>
    </row>
    <row r="1592" spans="1:57" x14ac:dyDescent="0.3">
      <c r="A1592" s="20">
        <v>0.68</v>
      </c>
      <c r="B1592" s="17">
        <v>43</v>
      </c>
      <c r="C1592" s="16">
        <v>0</v>
      </c>
      <c r="D1592" s="16"/>
      <c r="E1592" s="4"/>
      <c r="BE1592" s="15"/>
    </row>
    <row r="1593" spans="1:57" x14ac:dyDescent="0.3">
      <c r="A1593" s="20">
        <v>0.68</v>
      </c>
      <c r="B1593" s="17">
        <v>44</v>
      </c>
      <c r="C1593" s="16">
        <v>0</v>
      </c>
      <c r="D1593" s="16"/>
      <c r="E1593" s="4"/>
      <c r="BE1593" s="15"/>
    </row>
    <row r="1594" spans="1:57" x14ac:dyDescent="0.3">
      <c r="A1594" s="20">
        <v>0.68</v>
      </c>
      <c r="B1594" s="17">
        <v>45</v>
      </c>
      <c r="C1594" s="16">
        <v>0</v>
      </c>
      <c r="D1594" s="16"/>
      <c r="E1594" s="4"/>
      <c r="BE1594" s="15"/>
    </row>
    <row r="1595" spans="1:57" x14ac:dyDescent="0.3">
      <c r="A1595" s="20">
        <v>0.68</v>
      </c>
      <c r="B1595" s="17">
        <v>46</v>
      </c>
      <c r="C1595" s="16">
        <v>0</v>
      </c>
      <c r="D1595" s="16"/>
      <c r="E1595" s="4"/>
      <c r="BE1595" s="15"/>
    </row>
    <row r="1596" spans="1:57" x14ac:dyDescent="0.3">
      <c r="A1596" s="20">
        <v>0.68</v>
      </c>
      <c r="B1596" s="17">
        <v>47</v>
      </c>
      <c r="C1596" s="16">
        <v>0</v>
      </c>
      <c r="D1596" s="16"/>
      <c r="E1596" s="4"/>
      <c r="BE1596" s="15"/>
    </row>
    <row r="1597" spans="1:57" x14ac:dyDescent="0.3">
      <c r="A1597" s="20">
        <v>0.68</v>
      </c>
      <c r="B1597" s="17">
        <v>48</v>
      </c>
      <c r="C1597" s="16">
        <v>0</v>
      </c>
      <c r="D1597" s="16"/>
      <c r="E1597" s="4"/>
      <c r="BE1597" s="15"/>
    </row>
    <row r="1598" spans="1:57" x14ac:dyDescent="0.3">
      <c r="A1598" s="20">
        <v>0.68</v>
      </c>
      <c r="B1598" s="17">
        <v>49</v>
      </c>
      <c r="C1598" s="16">
        <v>0</v>
      </c>
      <c r="D1598" s="16"/>
      <c r="E1598" s="4"/>
      <c r="BE1598" s="15"/>
    </row>
    <row r="1599" spans="1:57" x14ac:dyDescent="0.3">
      <c r="A1599" s="20">
        <v>0.68</v>
      </c>
      <c r="B1599" s="17">
        <v>50</v>
      </c>
      <c r="C1599" s="16">
        <v>0</v>
      </c>
      <c r="D1599" s="16"/>
      <c r="E1599" s="4"/>
      <c r="BE1599" s="15"/>
    </row>
    <row r="1600" spans="1:57" x14ac:dyDescent="0.3">
      <c r="A1600" s="20">
        <v>0.68</v>
      </c>
      <c r="B1600" s="17">
        <v>51</v>
      </c>
      <c r="C1600" s="16">
        <v>0</v>
      </c>
      <c r="D1600" s="16"/>
      <c r="E1600" s="4"/>
      <c r="BE1600" s="15"/>
    </row>
    <row r="1601" spans="1:57" x14ac:dyDescent="0.3">
      <c r="A1601" s="20">
        <v>0.68</v>
      </c>
      <c r="B1601" s="17">
        <v>52</v>
      </c>
      <c r="C1601" s="16">
        <v>0</v>
      </c>
      <c r="D1601" s="16"/>
      <c r="E1601" s="4"/>
      <c r="BE1601" s="15"/>
    </row>
    <row r="1602" spans="1:57" x14ac:dyDescent="0.3">
      <c r="A1602" s="20">
        <v>0.68</v>
      </c>
      <c r="B1602" s="17">
        <v>53</v>
      </c>
      <c r="C1602" s="16">
        <v>0</v>
      </c>
      <c r="D1602" s="16"/>
      <c r="E1602" s="4"/>
      <c r="BE1602" s="15"/>
    </row>
    <row r="1603" spans="1:57" x14ac:dyDescent="0.3">
      <c r="A1603" s="20">
        <v>0.68</v>
      </c>
      <c r="B1603" s="17">
        <v>54</v>
      </c>
      <c r="C1603" s="16">
        <v>0</v>
      </c>
      <c r="D1603" s="16"/>
      <c r="E1603" s="4"/>
      <c r="BE1603" s="15"/>
    </row>
    <row r="1604" spans="1:57" x14ac:dyDescent="0.3">
      <c r="A1604" s="20">
        <v>0.68</v>
      </c>
      <c r="B1604" s="17">
        <v>55</v>
      </c>
      <c r="C1604" s="16">
        <v>0</v>
      </c>
      <c r="D1604" s="16"/>
      <c r="E1604" s="4"/>
      <c r="BE1604" s="15"/>
    </row>
    <row r="1605" spans="1:57" x14ac:dyDescent="0.3">
      <c r="A1605" s="20">
        <v>0.68</v>
      </c>
      <c r="B1605" s="17">
        <v>56</v>
      </c>
      <c r="C1605" s="16">
        <v>0</v>
      </c>
      <c r="D1605" s="16"/>
      <c r="E1605" s="4"/>
      <c r="BE1605" s="15"/>
    </row>
    <row r="1606" spans="1:57" x14ac:dyDescent="0.3">
      <c r="A1606" s="20">
        <v>0.68</v>
      </c>
      <c r="B1606" s="17">
        <v>57</v>
      </c>
      <c r="C1606" s="16">
        <v>0</v>
      </c>
      <c r="D1606" s="16"/>
      <c r="E1606" s="4"/>
      <c r="BE1606" s="15"/>
    </row>
    <row r="1607" spans="1:57" x14ac:dyDescent="0.3">
      <c r="A1607" s="20">
        <v>0.68</v>
      </c>
      <c r="B1607" s="17">
        <v>58</v>
      </c>
      <c r="C1607" s="16">
        <v>0</v>
      </c>
      <c r="D1607" s="16"/>
      <c r="E1607" s="4"/>
      <c r="BE1607" s="15"/>
    </row>
    <row r="1608" spans="1:57" x14ac:dyDescent="0.3">
      <c r="A1608" s="20">
        <v>0.68</v>
      </c>
      <c r="B1608" s="17">
        <v>59</v>
      </c>
      <c r="C1608" s="16">
        <v>0</v>
      </c>
      <c r="D1608" s="16"/>
      <c r="E1608" s="4"/>
      <c r="BE1608" s="15"/>
    </row>
    <row r="1609" spans="1:57" x14ac:dyDescent="0.3">
      <c r="A1609" s="20">
        <v>0.68</v>
      </c>
      <c r="B1609" s="17">
        <v>60</v>
      </c>
      <c r="C1609" s="16">
        <v>0</v>
      </c>
      <c r="D1609" s="16"/>
      <c r="E1609" s="4"/>
      <c r="BE1609" s="15"/>
    </row>
    <row r="1610" spans="1:57" x14ac:dyDescent="0.3">
      <c r="A1610" s="20">
        <v>0.68</v>
      </c>
      <c r="B1610" s="17">
        <v>61</v>
      </c>
      <c r="C1610" s="16">
        <v>0</v>
      </c>
      <c r="D1610" s="16"/>
      <c r="E1610" s="4"/>
      <c r="BE1610" s="15"/>
    </row>
    <row r="1611" spans="1:57" x14ac:dyDescent="0.3">
      <c r="A1611" s="20">
        <v>0.68</v>
      </c>
      <c r="B1611" s="17">
        <v>62</v>
      </c>
      <c r="C1611" s="16">
        <v>0</v>
      </c>
      <c r="D1611" s="16"/>
      <c r="E1611" s="4"/>
      <c r="BE1611" s="15"/>
    </row>
    <row r="1612" spans="1:57" x14ac:dyDescent="0.3">
      <c r="A1612" s="20">
        <v>0.68</v>
      </c>
      <c r="B1612" s="17">
        <v>63</v>
      </c>
      <c r="C1612" s="16">
        <v>1.5E-3</v>
      </c>
      <c r="D1612" s="16"/>
      <c r="E1612" s="4"/>
      <c r="BE1612" s="15"/>
    </row>
    <row r="1613" spans="1:57" x14ac:dyDescent="0.3">
      <c r="A1613" s="20">
        <v>0.68</v>
      </c>
      <c r="B1613" s="17">
        <v>64</v>
      </c>
      <c r="C1613" s="16">
        <v>0.01</v>
      </c>
      <c r="D1613" s="16"/>
      <c r="E1613" s="4"/>
      <c r="BE1613" s="15"/>
    </row>
    <row r="1614" spans="1:57" x14ac:dyDescent="0.3">
      <c r="A1614" s="20">
        <v>0.68</v>
      </c>
      <c r="B1614" s="17">
        <v>65</v>
      </c>
      <c r="C1614" s="16">
        <v>0.01</v>
      </c>
      <c r="D1614" s="16"/>
      <c r="E1614" s="4"/>
      <c r="BE1614" s="15"/>
    </row>
    <row r="1615" spans="1:57" x14ac:dyDescent="0.3">
      <c r="A1615" s="20">
        <v>0.68</v>
      </c>
      <c r="B1615" s="17">
        <v>66</v>
      </c>
      <c r="C1615" s="16">
        <v>0.01</v>
      </c>
      <c r="D1615" s="16"/>
      <c r="E1615" s="4"/>
      <c r="BE1615" s="15"/>
    </row>
    <row r="1616" spans="1:57" x14ac:dyDescent="0.3">
      <c r="A1616" s="20">
        <v>0.68</v>
      </c>
      <c r="B1616" s="17">
        <v>67</v>
      </c>
      <c r="C1616" s="16">
        <v>0.01</v>
      </c>
      <c r="D1616" s="16"/>
      <c r="E1616" s="4"/>
      <c r="BE1616" s="15"/>
    </row>
    <row r="1617" spans="1:57" x14ac:dyDescent="0.3">
      <c r="A1617" s="20">
        <v>0.68</v>
      </c>
      <c r="B1617" s="17">
        <v>68</v>
      </c>
      <c r="C1617" s="16">
        <v>1.6199999999999999E-2</v>
      </c>
      <c r="D1617" s="16"/>
      <c r="E1617" s="4"/>
      <c r="BE1617" s="15"/>
    </row>
    <row r="1618" spans="1:57" x14ac:dyDescent="0.3">
      <c r="A1618" s="20">
        <v>0.68</v>
      </c>
      <c r="B1618" s="17">
        <v>69</v>
      </c>
      <c r="C1618" s="16">
        <v>0.02</v>
      </c>
      <c r="D1618" s="16"/>
      <c r="E1618" s="4"/>
      <c r="BE1618" s="15"/>
    </row>
    <row r="1619" spans="1:57" x14ac:dyDescent="0.3">
      <c r="A1619" s="20">
        <v>0.68</v>
      </c>
      <c r="B1619" s="17">
        <v>70</v>
      </c>
      <c r="C1619" s="16">
        <v>0.02</v>
      </c>
      <c r="D1619" s="16"/>
      <c r="E1619" s="4"/>
      <c r="BE1619" s="15"/>
    </row>
    <row r="1620" spans="1:57" x14ac:dyDescent="0.3">
      <c r="A1620" s="20">
        <v>0.68</v>
      </c>
      <c r="B1620" s="17">
        <v>71</v>
      </c>
      <c r="C1620" s="16">
        <v>2.8400000000000002E-2</v>
      </c>
      <c r="D1620" s="16"/>
      <c r="E1620" s="4"/>
      <c r="BE1620" s="15"/>
    </row>
    <row r="1621" spans="1:57" x14ac:dyDescent="0.3">
      <c r="A1621" s="20">
        <v>0.68</v>
      </c>
      <c r="B1621" s="17">
        <v>72</v>
      </c>
      <c r="C1621" s="16">
        <v>0.03</v>
      </c>
      <c r="D1621" s="16"/>
      <c r="E1621" s="4"/>
      <c r="BE1621" s="15"/>
    </row>
    <row r="1622" spans="1:57" x14ac:dyDescent="0.3">
      <c r="A1622" s="20">
        <v>0.68</v>
      </c>
      <c r="B1622" s="17">
        <v>73</v>
      </c>
      <c r="C1622" s="16">
        <v>3.73E-2</v>
      </c>
      <c r="D1622" s="16"/>
      <c r="E1622" s="4"/>
      <c r="BE1622" s="15"/>
    </row>
    <row r="1623" spans="1:57" x14ac:dyDescent="0.3">
      <c r="A1623" s="20">
        <v>0.68</v>
      </c>
      <c r="B1623" s="17">
        <v>74</v>
      </c>
      <c r="C1623" s="16">
        <v>4.02E-2</v>
      </c>
      <c r="D1623" s="16"/>
      <c r="E1623" s="4"/>
      <c r="BE1623" s="15"/>
    </row>
    <row r="1624" spans="1:57" x14ac:dyDescent="0.3">
      <c r="A1624" s="20">
        <v>0.68</v>
      </c>
      <c r="B1624" s="17">
        <v>75</v>
      </c>
      <c r="C1624" s="16">
        <v>0.05</v>
      </c>
      <c r="D1624" s="16"/>
      <c r="E1624" s="4"/>
      <c r="BE1624" s="15"/>
    </row>
    <row r="1625" spans="1:57" x14ac:dyDescent="0.3">
      <c r="A1625" s="20">
        <v>0.68</v>
      </c>
      <c r="B1625" s="17">
        <v>76</v>
      </c>
      <c r="C1625" s="16">
        <v>5.57E-2</v>
      </c>
      <c r="D1625" s="16"/>
      <c r="E1625" s="4"/>
      <c r="BE1625" s="15"/>
    </row>
    <row r="1626" spans="1:57" x14ac:dyDescent="0.3">
      <c r="A1626" s="20">
        <v>0.68</v>
      </c>
      <c r="B1626" s="17">
        <v>77</v>
      </c>
      <c r="C1626" s="16">
        <v>6.2700000000000006E-2</v>
      </c>
      <c r="D1626" s="16"/>
      <c r="E1626" s="4"/>
      <c r="BE1626" s="15"/>
    </row>
    <row r="1627" spans="1:57" x14ac:dyDescent="0.3">
      <c r="A1627" s="20">
        <v>0.68</v>
      </c>
      <c r="B1627" s="17">
        <v>78</v>
      </c>
      <c r="C1627" s="16">
        <v>7.0999999999999994E-2</v>
      </c>
      <c r="D1627" s="16"/>
      <c r="E1627" s="4"/>
      <c r="BE1627" s="15"/>
    </row>
    <row r="1628" spans="1:57" x14ac:dyDescent="0.3">
      <c r="A1628" s="20">
        <v>0.68</v>
      </c>
      <c r="B1628" s="17">
        <v>79</v>
      </c>
      <c r="C1628" s="16">
        <v>8.0199999999999994E-2</v>
      </c>
      <c r="D1628" s="16"/>
      <c r="E1628" s="4"/>
      <c r="BE1628" s="15"/>
    </row>
    <row r="1629" spans="1:57" x14ac:dyDescent="0.3">
      <c r="A1629" s="20">
        <v>0.68</v>
      </c>
      <c r="B1629" s="17">
        <v>80</v>
      </c>
      <c r="C1629" s="16">
        <v>9.0399999999999994E-2</v>
      </c>
      <c r="D1629" s="16"/>
      <c r="E1629" s="4"/>
      <c r="BE1629" s="15"/>
    </row>
    <row r="1630" spans="1:57" x14ac:dyDescent="0.3">
      <c r="A1630" s="20">
        <v>0.68</v>
      </c>
      <c r="B1630" s="17">
        <v>81</v>
      </c>
      <c r="C1630" s="16">
        <v>0.1013</v>
      </c>
      <c r="D1630" s="16"/>
      <c r="E1630" s="4"/>
      <c r="BE1630" s="15"/>
    </row>
    <row r="1631" spans="1:57" x14ac:dyDescent="0.3">
      <c r="A1631" s="20">
        <v>0.68</v>
      </c>
      <c r="B1631" s="17">
        <v>82</v>
      </c>
      <c r="C1631" s="16">
        <v>0.1129</v>
      </c>
      <c r="D1631" s="16"/>
      <c r="E1631" s="4"/>
      <c r="BE1631" s="15"/>
    </row>
    <row r="1632" spans="1:57" x14ac:dyDescent="0.3">
      <c r="A1632" s="20">
        <v>0.68</v>
      </c>
      <c r="B1632" s="17">
        <v>83</v>
      </c>
      <c r="C1632" s="16">
        <v>0.125</v>
      </c>
      <c r="D1632" s="16"/>
      <c r="E1632" s="4"/>
      <c r="BE1632" s="15"/>
    </row>
    <row r="1633" spans="1:57" x14ac:dyDescent="0.3">
      <c r="A1633" s="20">
        <v>0.68</v>
      </c>
      <c r="B1633" s="17">
        <v>84</v>
      </c>
      <c r="C1633" s="16">
        <v>0.13830000000000001</v>
      </c>
      <c r="D1633" s="16"/>
      <c r="E1633" s="4"/>
      <c r="BE1633" s="15"/>
    </row>
    <row r="1634" spans="1:57" x14ac:dyDescent="0.3">
      <c r="A1634" s="20">
        <v>0.68</v>
      </c>
      <c r="B1634" s="17">
        <v>85</v>
      </c>
      <c r="C1634" s="16">
        <v>0.15390000000000001</v>
      </c>
      <c r="D1634" s="16"/>
      <c r="E1634" s="4"/>
      <c r="BE1634" s="15"/>
    </row>
    <row r="1635" spans="1:57" x14ac:dyDescent="0.3">
      <c r="A1635" s="20">
        <v>0.68</v>
      </c>
      <c r="B1635" s="17">
        <v>86</v>
      </c>
      <c r="C1635" s="16">
        <v>0.16889999999999999</v>
      </c>
      <c r="D1635" s="16"/>
      <c r="E1635" s="4"/>
      <c r="BE1635" s="15"/>
    </row>
    <row r="1636" spans="1:57" x14ac:dyDescent="0.3">
      <c r="A1636" s="20">
        <v>0.68</v>
      </c>
      <c r="B1636" s="17">
        <v>87</v>
      </c>
      <c r="C1636" s="16">
        <v>0.1855</v>
      </c>
      <c r="D1636" s="16"/>
      <c r="E1636" s="4"/>
      <c r="BE1636" s="15"/>
    </row>
    <row r="1637" spans="1:57" x14ac:dyDescent="0.3">
      <c r="A1637" s="20">
        <v>0.68</v>
      </c>
      <c r="B1637" s="17">
        <v>88</v>
      </c>
      <c r="C1637" s="16">
        <v>0.20430000000000001</v>
      </c>
      <c r="D1637" s="16"/>
      <c r="E1637" s="4"/>
      <c r="BE1637" s="15"/>
    </row>
    <row r="1638" spans="1:57" x14ac:dyDescent="0.3">
      <c r="A1638" s="20">
        <v>0.68</v>
      </c>
      <c r="B1638" s="17">
        <v>89</v>
      </c>
      <c r="C1638" s="16">
        <v>0.22359999999999999</v>
      </c>
      <c r="D1638" s="16"/>
      <c r="E1638" s="4"/>
      <c r="BE1638" s="15"/>
    </row>
    <row r="1639" spans="1:57" x14ac:dyDescent="0.3">
      <c r="A1639" s="20">
        <v>0.68</v>
      </c>
      <c r="B1639" s="17">
        <v>90</v>
      </c>
      <c r="C1639" s="16">
        <v>0.2389</v>
      </c>
      <c r="D1639" s="16"/>
      <c r="E1639" s="4"/>
      <c r="BE1639" s="15"/>
    </row>
    <row r="1640" spans="1:57" x14ac:dyDescent="0.3">
      <c r="A1640" s="20">
        <v>0.69</v>
      </c>
      <c r="B1640" s="17">
        <v>0</v>
      </c>
      <c r="C1640" s="16">
        <v>0.2261</v>
      </c>
      <c r="D1640" s="16"/>
      <c r="E1640" s="4"/>
      <c r="BE1640" s="15"/>
    </row>
    <row r="1641" spans="1:57" x14ac:dyDescent="0.3">
      <c r="A1641" s="20">
        <v>0.69</v>
      </c>
      <c r="B1641" s="17">
        <v>1</v>
      </c>
      <c r="C1641" s="16">
        <v>0.21129999999999999</v>
      </c>
      <c r="D1641" s="16"/>
      <c r="E1641" s="4"/>
      <c r="BE1641" s="15"/>
    </row>
    <row r="1642" spans="1:57" x14ac:dyDescent="0.3">
      <c r="A1642" s="20">
        <v>0.69</v>
      </c>
      <c r="B1642" s="17">
        <v>2</v>
      </c>
      <c r="C1642" s="16">
        <v>0.19220000000000001</v>
      </c>
      <c r="D1642" s="16"/>
      <c r="E1642" s="4"/>
      <c r="BE1642" s="15"/>
    </row>
    <row r="1643" spans="1:57" x14ac:dyDescent="0.3">
      <c r="A1643" s="20">
        <v>0.69</v>
      </c>
      <c r="B1643" s="17">
        <v>3</v>
      </c>
      <c r="C1643" s="16">
        <v>0.17430000000000001</v>
      </c>
      <c r="D1643" s="16"/>
      <c r="E1643" s="4"/>
      <c r="BE1643" s="15"/>
    </row>
    <row r="1644" spans="1:57" x14ac:dyDescent="0.3">
      <c r="A1644" s="20">
        <v>0.69</v>
      </c>
      <c r="B1644" s="17">
        <v>4</v>
      </c>
      <c r="C1644" s="16">
        <v>0.15690000000000001</v>
      </c>
      <c r="D1644" s="16"/>
      <c r="E1644" s="4"/>
      <c r="BE1644" s="15"/>
    </row>
    <row r="1645" spans="1:57" x14ac:dyDescent="0.3">
      <c r="A1645" s="20">
        <v>0.69</v>
      </c>
      <c r="B1645" s="17">
        <v>5</v>
      </c>
      <c r="C1645" s="16">
        <v>0.14299999999999999</v>
      </c>
      <c r="D1645" s="16"/>
      <c r="E1645" s="4"/>
      <c r="BE1645" s="15"/>
    </row>
    <row r="1646" spans="1:57" x14ac:dyDescent="0.3">
      <c r="A1646" s="20">
        <v>0.69</v>
      </c>
      <c r="B1646" s="17">
        <v>6</v>
      </c>
      <c r="C1646" s="16">
        <v>0.1273</v>
      </c>
      <c r="D1646" s="16"/>
      <c r="E1646" s="4"/>
      <c r="BE1646" s="15"/>
    </row>
    <row r="1647" spans="1:57" x14ac:dyDescent="0.3">
      <c r="A1647" s="20">
        <v>0.69</v>
      </c>
      <c r="B1647" s="17">
        <v>7</v>
      </c>
      <c r="C1647" s="16">
        <v>0.1148</v>
      </c>
      <c r="D1647" s="16"/>
      <c r="E1647" s="4"/>
      <c r="BE1647" s="15"/>
    </row>
    <row r="1648" spans="1:57" x14ac:dyDescent="0.3">
      <c r="A1648" s="20">
        <v>0.69</v>
      </c>
      <c r="B1648" s="17">
        <v>8</v>
      </c>
      <c r="C1648" s="16">
        <v>0.10290000000000001</v>
      </c>
      <c r="D1648" s="16"/>
      <c r="E1648" s="4"/>
      <c r="BE1648" s="15"/>
    </row>
    <row r="1649" spans="1:57" x14ac:dyDescent="0.3">
      <c r="A1649" s="20">
        <v>0.69</v>
      </c>
      <c r="B1649" s="17">
        <v>9</v>
      </c>
      <c r="C1649" s="16">
        <v>9.1600000000000001E-2</v>
      </c>
      <c r="D1649" s="16"/>
      <c r="E1649" s="4"/>
      <c r="BE1649" s="15"/>
    </row>
    <row r="1650" spans="1:57" x14ac:dyDescent="0.3">
      <c r="A1650" s="20">
        <v>0.69</v>
      </c>
      <c r="B1650" s="17">
        <v>10</v>
      </c>
      <c r="C1650" s="16">
        <v>8.09E-2</v>
      </c>
      <c r="D1650" s="16"/>
      <c r="E1650" s="4"/>
      <c r="BE1650" s="15"/>
    </row>
    <row r="1651" spans="1:57" x14ac:dyDescent="0.3">
      <c r="A1651" s="20">
        <v>0.69</v>
      </c>
      <c r="B1651" s="17">
        <v>11</v>
      </c>
      <c r="C1651" s="16">
        <v>7.1199999999999999E-2</v>
      </c>
      <c r="D1651" s="16"/>
      <c r="E1651" s="4"/>
      <c r="BE1651" s="15"/>
    </row>
    <row r="1652" spans="1:57" x14ac:dyDescent="0.3">
      <c r="A1652" s="20">
        <v>0.69</v>
      </c>
      <c r="B1652" s="17">
        <v>12</v>
      </c>
      <c r="C1652" s="16">
        <v>6.2199999999999998E-2</v>
      </c>
      <c r="D1652" s="16"/>
      <c r="E1652" s="4"/>
      <c r="BE1652" s="15"/>
    </row>
    <row r="1653" spans="1:57" x14ac:dyDescent="0.3">
      <c r="A1653" s="20">
        <v>0.69</v>
      </c>
      <c r="B1653" s="17">
        <v>13</v>
      </c>
      <c r="C1653" s="16">
        <v>5.45E-2</v>
      </c>
      <c r="D1653" s="16"/>
      <c r="E1653" s="4"/>
      <c r="BE1653" s="15"/>
    </row>
    <row r="1654" spans="1:57" x14ac:dyDescent="0.3">
      <c r="A1654" s="20">
        <v>0.69</v>
      </c>
      <c r="B1654" s="17">
        <v>14</v>
      </c>
      <c r="C1654" s="16">
        <v>4.8599999999999997E-2</v>
      </c>
      <c r="D1654" s="16"/>
      <c r="E1654" s="4"/>
      <c r="BE1654" s="15"/>
    </row>
    <row r="1655" spans="1:57" x14ac:dyDescent="0.3">
      <c r="A1655" s="20">
        <v>0.69</v>
      </c>
      <c r="B1655" s="17">
        <v>15</v>
      </c>
      <c r="C1655" s="16">
        <v>0.04</v>
      </c>
      <c r="D1655" s="16"/>
      <c r="E1655" s="4"/>
      <c r="BE1655" s="15"/>
    </row>
    <row r="1656" spans="1:57" x14ac:dyDescent="0.3">
      <c r="A1656" s="20">
        <v>0.69</v>
      </c>
      <c r="B1656" s="17">
        <v>16</v>
      </c>
      <c r="C1656" s="16">
        <v>3.49E-2</v>
      </c>
      <c r="D1656" s="16"/>
      <c r="E1656" s="4"/>
      <c r="BE1656" s="15"/>
    </row>
    <row r="1657" spans="1:57" x14ac:dyDescent="0.3">
      <c r="A1657" s="20">
        <v>0.69</v>
      </c>
      <c r="B1657" s="17">
        <v>17</v>
      </c>
      <c r="C1657" s="16">
        <v>0.03</v>
      </c>
      <c r="D1657" s="16"/>
      <c r="E1657" s="4"/>
      <c r="BE1657" s="15"/>
    </row>
    <row r="1658" spans="1:57" x14ac:dyDescent="0.3">
      <c r="A1658" s="20">
        <v>0.69</v>
      </c>
      <c r="B1658" s="17">
        <v>18</v>
      </c>
      <c r="C1658" s="16">
        <v>2.53E-2</v>
      </c>
      <c r="D1658" s="16"/>
      <c r="E1658" s="4"/>
      <c r="BE1658" s="15"/>
    </row>
    <row r="1659" spans="1:57" x14ac:dyDescent="0.3">
      <c r="A1659" s="20">
        <v>0.69</v>
      </c>
      <c r="B1659" s="17">
        <v>19</v>
      </c>
      <c r="C1659" s="16">
        <v>0.02</v>
      </c>
      <c r="D1659" s="16"/>
      <c r="E1659" s="4"/>
      <c r="BE1659" s="15"/>
    </row>
    <row r="1660" spans="1:57" x14ac:dyDescent="0.3">
      <c r="A1660" s="20">
        <v>0.69</v>
      </c>
      <c r="B1660" s="17">
        <v>20</v>
      </c>
      <c r="C1660" s="16">
        <v>0.02</v>
      </c>
      <c r="D1660" s="16"/>
      <c r="E1660" s="4"/>
      <c r="BE1660" s="15"/>
    </row>
    <row r="1661" spans="1:57" x14ac:dyDescent="0.3">
      <c r="A1661" s="20">
        <v>0.69</v>
      </c>
      <c r="B1661" s="17">
        <v>21</v>
      </c>
      <c r="C1661" s="16">
        <v>1.1599999999999999E-2</v>
      </c>
      <c r="D1661" s="16"/>
      <c r="E1661" s="4"/>
      <c r="BE1661" s="15"/>
    </row>
    <row r="1662" spans="1:57" x14ac:dyDescent="0.3">
      <c r="A1662" s="20">
        <v>0.69</v>
      </c>
      <c r="B1662" s="17">
        <v>22</v>
      </c>
      <c r="C1662" s="16">
        <v>0.01</v>
      </c>
      <c r="D1662" s="16"/>
      <c r="E1662" s="4"/>
      <c r="BE1662" s="15"/>
    </row>
    <row r="1663" spans="1:57" x14ac:dyDescent="0.3">
      <c r="A1663" s="20">
        <v>0.69</v>
      </c>
      <c r="B1663" s="17">
        <v>23</v>
      </c>
      <c r="C1663" s="16">
        <v>0.01</v>
      </c>
      <c r="D1663" s="16"/>
      <c r="E1663" s="4"/>
      <c r="BE1663" s="15"/>
    </row>
    <row r="1664" spans="1:57" x14ac:dyDescent="0.3">
      <c r="A1664" s="20">
        <v>0.69</v>
      </c>
      <c r="B1664" s="17">
        <v>24</v>
      </c>
      <c r="C1664" s="16">
        <v>0.01</v>
      </c>
      <c r="D1664" s="16"/>
      <c r="E1664" s="4"/>
      <c r="BE1664" s="15"/>
    </row>
    <row r="1665" spans="1:57" x14ac:dyDescent="0.3">
      <c r="A1665" s="20">
        <v>0.69</v>
      </c>
      <c r="B1665" s="17">
        <v>25</v>
      </c>
      <c r="C1665" s="16">
        <v>4.4999999999999997E-3</v>
      </c>
      <c r="D1665" s="16"/>
      <c r="E1665" s="4"/>
      <c r="BE1665" s="15"/>
    </row>
    <row r="1666" spans="1:57" x14ac:dyDescent="0.3">
      <c r="A1666" s="20">
        <v>0.69</v>
      </c>
      <c r="B1666" s="17">
        <v>26</v>
      </c>
      <c r="C1666" s="16">
        <v>0</v>
      </c>
      <c r="D1666" s="16"/>
      <c r="E1666" s="4"/>
      <c r="BE1666" s="15"/>
    </row>
    <row r="1667" spans="1:57" x14ac:dyDescent="0.3">
      <c r="A1667" s="20">
        <v>0.69</v>
      </c>
      <c r="B1667" s="17">
        <v>27</v>
      </c>
      <c r="C1667" s="16">
        <v>0</v>
      </c>
      <c r="D1667" s="16"/>
      <c r="E1667" s="4"/>
      <c r="BE1667" s="15"/>
    </row>
    <row r="1668" spans="1:57" x14ac:dyDescent="0.3">
      <c r="A1668" s="20">
        <v>0.69</v>
      </c>
      <c r="B1668" s="17">
        <v>28</v>
      </c>
      <c r="C1668" s="16">
        <v>0</v>
      </c>
      <c r="D1668" s="16"/>
      <c r="E1668" s="4"/>
      <c r="BE1668" s="15"/>
    </row>
    <row r="1669" spans="1:57" x14ac:dyDescent="0.3">
      <c r="A1669" s="20">
        <v>0.69</v>
      </c>
      <c r="B1669" s="17">
        <v>29</v>
      </c>
      <c r="C1669" s="16">
        <v>0</v>
      </c>
      <c r="D1669" s="16"/>
      <c r="E1669" s="4"/>
      <c r="BE1669" s="15"/>
    </row>
    <row r="1670" spans="1:57" x14ac:dyDescent="0.3">
      <c r="A1670" s="20">
        <v>0.69</v>
      </c>
      <c r="B1670" s="17">
        <v>30</v>
      </c>
      <c r="C1670" s="16">
        <v>0</v>
      </c>
      <c r="D1670" s="16"/>
      <c r="E1670" s="4"/>
      <c r="BE1670" s="15"/>
    </row>
    <row r="1671" spans="1:57" x14ac:dyDescent="0.3">
      <c r="A1671" s="20">
        <v>0.69</v>
      </c>
      <c r="B1671" s="17">
        <v>31</v>
      </c>
      <c r="C1671" s="16">
        <v>0</v>
      </c>
      <c r="D1671" s="16"/>
      <c r="E1671" s="4"/>
      <c r="BE1671" s="15"/>
    </row>
    <row r="1672" spans="1:57" x14ac:dyDescent="0.3">
      <c r="A1672" s="20">
        <v>0.69</v>
      </c>
      <c r="B1672" s="17">
        <v>32</v>
      </c>
      <c r="C1672" s="16">
        <v>0</v>
      </c>
      <c r="D1672" s="16"/>
      <c r="E1672" s="4"/>
      <c r="BE1672" s="15"/>
    </row>
    <row r="1673" spans="1:57" x14ac:dyDescent="0.3">
      <c r="A1673" s="20">
        <v>0.69</v>
      </c>
      <c r="B1673" s="17">
        <v>33</v>
      </c>
      <c r="C1673" s="16">
        <v>0</v>
      </c>
      <c r="D1673" s="16"/>
      <c r="E1673" s="4"/>
      <c r="BE1673" s="15"/>
    </row>
    <row r="1674" spans="1:57" x14ac:dyDescent="0.3">
      <c r="A1674" s="20">
        <v>0.69</v>
      </c>
      <c r="B1674" s="17">
        <v>34</v>
      </c>
      <c r="C1674" s="16">
        <v>0</v>
      </c>
      <c r="D1674" s="16"/>
      <c r="E1674" s="4"/>
      <c r="BE1674" s="15"/>
    </row>
    <row r="1675" spans="1:57" x14ac:dyDescent="0.3">
      <c r="A1675" s="20">
        <v>0.69</v>
      </c>
      <c r="B1675" s="17">
        <v>35</v>
      </c>
      <c r="C1675" s="16">
        <v>0</v>
      </c>
      <c r="D1675" s="16"/>
      <c r="E1675" s="4"/>
      <c r="BE1675" s="15"/>
    </row>
    <row r="1676" spans="1:57" x14ac:dyDescent="0.3">
      <c r="A1676" s="20">
        <v>0.69</v>
      </c>
      <c r="B1676" s="17">
        <v>36</v>
      </c>
      <c r="C1676" s="16">
        <v>0</v>
      </c>
      <c r="D1676" s="16"/>
      <c r="E1676" s="4"/>
      <c r="BE1676" s="15"/>
    </row>
    <row r="1677" spans="1:57" x14ac:dyDescent="0.3">
      <c r="A1677" s="20">
        <v>0.69</v>
      </c>
      <c r="B1677" s="17">
        <v>37</v>
      </c>
      <c r="C1677" s="16">
        <v>0</v>
      </c>
      <c r="D1677" s="16"/>
      <c r="E1677" s="4"/>
      <c r="BE1677" s="15"/>
    </row>
    <row r="1678" spans="1:57" x14ac:dyDescent="0.3">
      <c r="A1678" s="20">
        <v>0.69</v>
      </c>
      <c r="B1678" s="17">
        <v>38</v>
      </c>
      <c r="C1678" s="16">
        <v>0</v>
      </c>
      <c r="D1678" s="16"/>
      <c r="E1678" s="4"/>
      <c r="BE1678" s="15"/>
    </row>
    <row r="1679" spans="1:57" x14ac:dyDescent="0.3">
      <c r="A1679" s="20">
        <v>0.69</v>
      </c>
      <c r="B1679" s="17">
        <v>39</v>
      </c>
      <c r="C1679" s="16">
        <v>0</v>
      </c>
      <c r="D1679" s="16"/>
      <c r="E1679" s="4"/>
      <c r="BE1679" s="15"/>
    </row>
    <row r="1680" spans="1:57" x14ac:dyDescent="0.3">
      <c r="A1680" s="20">
        <v>0.69</v>
      </c>
      <c r="B1680" s="17">
        <v>40</v>
      </c>
      <c r="C1680" s="16">
        <v>0</v>
      </c>
      <c r="D1680" s="16"/>
      <c r="E1680" s="4"/>
      <c r="BE1680" s="15"/>
    </row>
    <row r="1681" spans="1:57" x14ac:dyDescent="0.3">
      <c r="A1681" s="20">
        <v>0.69</v>
      </c>
      <c r="B1681" s="17">
        <v>41</v>
      </c>
      <c r="C1681" s="16">
        <v>0</v>
      </c>
      <c r="D1681" s="16"/>
      <c r="E1681" s="4"/>
      <c r="BE1681" s="15"/>
    </row>
    <row r="1682" spans="1:57" x14ac:dyDescent="0.3">
      <c r="A1682" s="20">
        <v>0.69</v>
      </c>
      <c r="B1682" s="17">
        <v>42</v>
      </c>
      <c r="C1682" s="16">
        <v>0</v>
      </c>
      <c r="D1682" s="16"/>
      <c r="E1682" s="4"/>
      <c r="BE1682" s="15"/>
    </row>
    <row r="1683" spans="1:57" x14ac:dyDescent="0.3">
      <c r="A1683" s="20">
        <v>0.69</v>
      </c>
      <c r="B1683" s="17">
        <v>43</v>
      </c>
      <c r="C1683" s="16">
        <v>0</v>
      </c>
      <c r="D1683" s="16"/>
      <c r="E1683" s="4"/>
      <c r="BE1683" s="15"/>
    </row>
    <row r="1684" spans="1:57" x14ac:dyDescent="0.3">
      <c r="A1684" s="20">
        <v>0.69</v>
      </c>
      <c r="B1684" s="17">
        <v>44</v>
      </c>
      <c r="C1684" s="16">
        <v>0</v>
      </c>
      <c r="D1684" s="16"/>
      <c r="E1684" s="4"/>
      <c r="BE1684" s="15"/>
    </row>
    <row r="1685" spans="1:57" x14ac:dyDescent="0.3">
      <c r="A1685" s="20">
        <v>0.69</v>
      </c>
      <c r="B1685" s="17">
        <v>45</v>
      </c>
      <c r="C1685" s="16">
        <v>0</v>
      </c>
      <c r="D1685" s="16"/>
      <c r="E1685" s="4"/>
      <c r="BE1685" s="15"/>
    </row>
    <row r="1686" spans="1:57" x14ac:dyDescent="0.3">
      <c r="A1686" s="20">
        <v>0.69</v>
      </c>
      <c r="B1686" s="17">
        <v>46</v>
      </c>
      <c r="C1686" s="16">
        <v>0</v>
      </c>
      <c r="D1686" s="16"/>
      <c r="E1686" s="4"/>
      <c r="BE1686" s="15"/>
    </row>
    <row r="1687" spans="1:57" x14ac:dyDescent="0.3">
      <c r="A1687" s="20">
        <v>0.69</v>
      </c>
      <c r="B1687" s="17">
        <v>47</v>
      </c>
      <c r="C1687" s="16">
        <v>0</v>
      </c>
      <c r="D1687" s="16"/>
      <c r="E1687" s="4"/>
      <c r="BE1687" s="15"/>
    </row>
    <row r="1688" spans="1:57" x14ac:dyDescent="0.3">
      <c r="A1688" s="20">
        <v>0.69</v>
      </c>
      <c r="B1688" s="17">
        <v>48</v>
      </c>
      <c r="C1688" s="16">
        <v>0</v>
      </c>
      <c r="D1688" s="16"/>
      <c r="E1688" s="4"/>
      <c r="BE1688" s="15"/>
    </row>
    <row r="1689" spans="1:57" x14ac:dyDescent="0.3">
      <c r="A1689" s="20">
        <v>0.69</v>
      </c>
      <c r="B1689" s="17">
        <v>49</v>
      </c>
      <c r="C1689" s="16">
        <v>0</v>
      </c>
      <c r="D1689" s="16"/>
      <c r="E1689" s="4"/>
      <c r="BE1689" s="15"/>
    </row>
    <row r="1690" spans="1:57" x14ac:dyDescent="0.3">
      <c r="A1690" s="20">
        <v>0.69</v>
      </c>
      <c r="B1690" s="17">
        <v>50</v>
      </c>
      <c r="C1690" s="16">
        <v>0</v>
      </c>
      <c r="D1690" s="16"/>
      <c r="E1690" s="4"/>
      <c r="BE1690" s="15"/>
    </row>
    <row r="1691" spans="1:57" x14ac:dyDescent="0.3">
      <c r="A1691" s="20">
        <v>0.69</v>
      </c>
      <c r="B1691" s="17">
        <v>51</v>
      </c>
      <c r="C1691" s="16">
        <v>0</v>
      </c>
      <c r="D1691" s="16"/>
      <c r="E1691" s="4"/>
      <c r="BE1691" s="15"/>
    </row>
    <row r="1692" spans="1:57" x14ac:dyDescent="0.3">
      <c r="A1692" s="20">
        <v>0.69</v>
      </c>
      <c r="B1692" s="17">
        <v>52</v>
      </c>
      <c r="C1692" s="16">
        <v>0</v>
      </c>
      <c r="D1692" s="16"/>
      <c r="E1692" s="4"/>
      <c r="BE1692" s="15"/>
    </row>
    <row r="1693" spans="1:57" x14ac:dyDescent="0.3">
      <c r="A1693" s="20">
        <v>0.69</v>
      </c>
      <c r="B1693" s="17">
        <v>53</v>
      </c>
      <c r="C1693" s="16">
        <v>0</v>
      </c>
      <c r="D1693" s="16"/>
      <c r="E1693" s="4"/>
      <c r="BE1693" s="15"/>
    </row>
    <row r="1694" spans="1:57" x14ac:dyDescent="0.3">
      <c r="A1694" s="20">
        <v>0.69</v>
      </c>
      <c r="B1694" s="17">
        <v>54</v>
      </c>
      <c r="C1694" s="16">
        <v>0</v>
      </c>
      <c r="D1694" s="16"/>
      <c r="E1694" s="4"/>
      <c r="BE1694" s="15"/>
    </row>
    <row r="1695" spans="1:57" x14ac:dyDescent="0.3">
      <c r="A1695" s="20">
        <v>0.69</v>
      </c>
      <c r="B1695" s="17">
        <v>55</v>
      </c>
      <c r="C1695" s="16">
        <v>0</v>
      </c>
      <c r="D1695" s="16"/>
      <c r="E1695" s="4"/>
      <c r="BE1695" s="15"/>
    </row>
    <row r="1696" spans="1:57" x14ac:dyDescent="0.3">
      <c r="A1696" s="20">
        <v>0.69</v>
      </c>
      <c r="B1696" s="17">
        <v>56</v>
      </c>
      <c r="C1696" s="16">
        <v>0</v>
      </c>
      <c r="D1696" s="16"/>
      <c r="E1696" s="4"/>
      <c r="BE1696" s="15"/>
    </row>
    <row r="1697" spans="1:57" x14ac:dyDescent="0.3">
      <c r="A1697" s="20">
        <v>0.69</v>
      </c>
      <c r="B1697" s="17">
        <v>57</v>
      </c>
      <c r="C1697" s="16">
        <v>0</v>
      </c>
      <c r="D1697" s="16"/>
      <c r="E1697" s="4"/>
      <c r="BE1697" s="15"/>
    </row>
    <row r="1698" spans="1:57" x14ac:dyDescent="0.3">
      <c r="A1698" s="20">
        <v>0.69</v>
      </c>
      <c r="B1698" s="17">
        <v>58</v>
      </c>
      <c r="C1698" s="16">
        <v>0</v>
      </c>
      <c r="D1698" s="16"/>
      <c r="E1698" s="4"/>
      <c r="BE1698" s="15"/>
    </row>
    <row r="1699" spans="1:57" x14ac:dyDescent="0.3">
      <c r="A1699" s="20">
        <v>0.69</v>
      </c>
      <c r="B1699" s="17">
        <v>59</v>
      </c>
      <c r="C1699" s="16">
        <v>0</v>
      </c>
      <c r="D1699" s="16"/>
      <c r="E1699" s="4"/>
      <c r="BE1699" s="15"/>
    </row>
    <row r="1700" spans="1:57" x14ac:dyDescent="0.3">
      <c r="A1700" s="20">
        <v>0.69</v>
      </c>
      <c r="B1700" s="17">
        <v>60</v>
      </c>
      <c r="C1700" s="16">
        <v>0</v>
      </c>
      <c r="D1700" s="16"/>
      <c r="E1700" s="4"/>
      <c r="BE1700" s="15"/>
    </row>
    <row r="1701" spans="1:57" x14ac:dyDescent="0.3">
      <c r="A1701" s="20">
        <v>0.69</v>
      </c>
      <c r="B1701" s="17">
        <v>61</v>
      </c>
      <c r="C1701" s="16">
        <v>0</v>
      </c>
      <c r="D1701" s="16"/>
      <c r="E1701" s="4"/>
      <c r="BE1701" s="15"/>
    </row>
    <row r="1702" spans="1:57" x14ac:dyDescent="0.3">
      <c r="A1702" s="20">
        <v>0.69</v>
      </c>
      <c r="B1702" s="17">
        <v>62</v>
      </c>
      <c r="C1702" s="16">
        <v>0</v>
      </c>
      <c r="D1702" s="16"/>
      <c r="E1702" s="4"/>
      <c r="BE1702" s="15"/>
    </row>
    <row r="1703" spans="1:57" x14ac:dyDescent="0.3">
      <c r="A1703" s="20">
        <v>0.69</v>
      </c>
      <c r="B1703" s="17">
        <v>63</v>
      </c>
      <c r="C1703" s="16">
        <v>0</v>
      </c>
      <c r="D1703" s="16"/>
      <c r="E1703" s="4"/>
      <c r="BE1703" s="15"/>
    </row>
    <row r="1704" spans="1:57" x14ac:dyDescent="0.3">
      <c r="A1704" s="20">
        <v>0.69</v>
      </c>
      <c r="B1704" s="17">
        <v>64</v>
      </c>
      <c r="C1704" s="16">
        <v>0</v>
      </c>
      <c r="D1704" s="16"/>
      <c r="E1704" s="4"/>
      <c r="BE1704" s="15"/>
    </row>
    <row r="1705" spans="1:57" x14ac:dyDescent="0.3">
      <c r="A1705" s="20">
        <v>0.69</v>
      </c>
      <c r="B1705" s="17">
        <v>65</v>
      </c>
      <c r="C1705" s="16">
        <v>4.4999999999999997E-3</v>
      </c>
      <c r="D1705" s="16"/>
      <c r="E1705" s="4"/>
      <c r="BE1705" s="15"/>
    </row>
    <row r="1706" spans="1:57" x14ac:dyDescent="0.3">
      <c r="A1706" s="20">
        <v>0.69</v>
      </c>
      <c r="B1706" s="17">
        <v>66</v>
      </c>
      <c r="C1706" s="16">
        <v>0.01</v>
      </c>
      <c r="D1706" s="16"/>
      <c r="E1706" s="4"/>
      <c r="BE1706" s="15"/>
    </row>
    <row r="1707" spans="1:57" x14ac:dyDescent="0.3">
      <c r="A1707" s="20">
        <v>0.69</v>
      </c>
      <c r="B1707" s="17">
        <v>67</v>
      </c>
      <c r="C1707" s="16">
        <v>0.01</v>
      </c>
      <c r="D1707" s="16"/>
      <c r="E1707" s="4"/>
      <c r="BE1707" s="15"/>
    </row>
    <row r="1708" spans="1:57" x14ac:dyDescent="0.3">
      <c r="A1708" s="20">
        <v>0.69</v>
      </c>
      <c r="B1708" s="17">
        <v>68</v>
      </c>
      <c r="C1708" s="16">
        <v>0.01</v>
      </c>
      <c r="D1708" s="16"/>
      <c r="E1708" s="4"/>
      <c r="BE1708" s="15"/>
    </row>
    <row r="1709" spans="1:57" x14ac:dyDescent="0.3">
      <c r="A1709" s="20">
        <v>0.69</v>
      </c>
      <c r="B1709" s="17">
        <v>69</v>
      </c>
      <c r="C1709" s="16">
        <v>1.1599999999999999E-2</v>
      </c>
      <c r="D1709" s="16"/>
      <c r="E1709" s="4"/>
      <c r="BE1709" s="15"/>
    </row>
    <row r="1710" spans="1:57" x14ac:dyDescent="0.3">
      <c r="A1710" s="20">
        <v>0.69</v>
      </c>
      <c r="B1710" s="17">
        <v>70</v>
      </c>
      <c r="C1710" s="16">
        <v>0.02</v>
      </c>
      <c r="D1710" s="16"/>
      <c r="E1710" s="4"/>
      <c r="BE1710" s="15"/>
    </row>
    <row r="1711" spans="1:57" x14ac:dyDescent="0.3">
      <c r="A1711" s="20">
        <v>0.69</v>
      </c>
      <c r="B1711" s="17">
        <v>71</v>
      </c>
      <c r="C1711" s="16">
        <v>0.02</v>
      </c>
      <c r="D1711" s="16"/>
      <c r="E1711" s="4"/>
      <c r="BE1711" s="15"/>
    </row>
    <row r="1712" spans="1:57" x14ac:dyDescent="0.3">
      <c r="A1712" s="20">
        <v>0.69</v>
      </c>
      <c r="B1712" s="17">
        <v>72</v>
      </c>
      <c r="C1712" s="16">
        <v>2.5100000000000001E-2</v>
      </c>
      <c r="D1712" s="16"/>
      <c r="E1712" s="4"/>
      <c r="BE1712" s="15"/>
    </row>
    <row r="1713" spans="1:57" x14ac:dyDescent="0.3">
      <c r="A1713" s="20">
        <v>0.69</v>
      </c>
      <c r="B1713" s="17">
        <v>73</v>
      </c>
      <c r="C1713" s="16">
        <v>0.03</v>
      </c>
      <c r="D1713" s="16"/>
      <c r="E1713" s="4"/>
      <c r="BE1713" s="15"/>
    </row>
    <row r="1714" spans="1:57" x14ac:dyDescent="0.3">
      <c r="A1714" s="20">
        <v>0.69</v>
      </c>
      <c r="B1714" s="17">
        <v>74</v>
      </c>
      <c r="C1714" s="16">
        <v>3.5099999999999999E-2</v>
      </c>
      <c r="D1714" s="16"/>
      <c r="E1714" s="4"/>
      <c r="BE1714" s="15"/>
    </row>
    <row r="1715" spans="1:57" x14ac:dyDescent="0.3">
      <c r="A1715" s="20">
        <v>0.69</v>
      </c>
      <c r="B1715" s="17">
        <v>75</v>
      </c>
      <c r="C1715" s="16">
        <v>0.04</v>
      </c>
      <c r="D1715" s="16"/>
      <c r="E1715" s="4"/>
      <c r="BE1715" s="15"/>
    </row>
    <row r="1716" spans="1:57" x14ac:dyDescent="0.3">
      <c r="A1716" s="20">
        <v>0.69</v>
      </c>
      <c r="B1716" s="17">
        <v>76</v>
      </c>
      <c r="C1716" s="16">
        <v>4.9000000000000002E-2</v>
      </c>
      <c r="D1716" s="16"/>
      <c r="E1716" s="4"/>
      <c r="BE1716" s="15"/>
    </row>
    <row r="1717" spans="1:57" x14ac:dyDescent="0.3">
      <c r="A1717" s="20">
        <v>0.69</v>
      </c>
      <c r="B1717" s="17">
        <v>77</v>
      </c>
      <c r="C1717" s="16">
        <v>5.4899999999999997E-2</v>
      </c>
      <c r="D1717" s="16"/>
      <c r="E1717" s="4"/>
      <c r="BE1717" s="15"/>
    </row>
    <row r="1718" spans="1:57" x14ac:dyDescent="0.3">
      <c r="A1718" s="20">
        <v>0.69</v>
      </c>
      <c r="B1718" s="17">
        <v>78</v>
      </c>
      <c r="C1718" s="16">
        <v>6.2399999999999997E-2</v>
      </c>
      <c r="D1718" s="16"/>
      <c r="E1718" s="4"/>
      <c r="BE1718" s="15"/>
    </row>
    <row r="1719" spans="1:57" x14ac:dyDescent="0.3">
      <c r="A1719" s="20">
        <v>0.69</v>
      </c>
      <c r="B1719" s="17">
        <v>79</v>
      </c>
      <c r="C1719" s="16">
        <v>7.0999999999999994E-2</v>
      </c>
      <c r="D1719" s="16"/>
      <c r="E1719" s="4"/>
      <c r="BE1719" s="15"/>
    </row>
    <row r="1720" spans="1:57" x14ac:dyDescent="0.3">
      <c r="A1720" s="20">
        <v>0.69</v>
      </c>
      <c r="B1720" s="17">
        <v>80</v>
      </c>
      <c r="C1720" s="16">
        <v>8.0799999999999997E-2</v>
      </c>
      <c r="D1720" s="16"/>
      <c r="E1720" s="4"/>
      <c r="BE1720" s="15"/>
    </row>
    <row r="1721" spans="1:57" x14ac:dyDescent="0.3">
      <c r="A1721" s="20">
        <v>0.69</v>
      </c>
      <c r="B1721" s="17">
        <v>81</v>
      </c>
      <c r="C1721" s="16">
        <v>9.1499999999999998E-2</v>
      </c>
      <c r="D1721" s="16"/>
      <c r="E1721" s="4"/>
      <c r="BE1721" s="15"/>
    </row>
    <row r="1722" spans="1:57" x14ac:dyDescent="0.3">
      <c r="A1722" s="20">
        <v>0.69</v>
      </c>
      <c r="B1722" s="17">
        <v>82</v>
      </c>
      <c r="C1722" s="16">
        <v>0.1027</v>
      </c>
      <c r="D1722" s="16"/>
      <c r="E1722" s="4"/>
      <c r="BE1722" s="15"/>
    </row>
    <row r="1723" spans="1:57" x14ac:dyDescent="0.3">
      <c r="A1723" s="20">
        <v>0.69</v>
      </c>
      <c r="B1723" s="17">
        <v>83</v>
      </c>
      <c r="C1723" s="16">
        <v>0.1147</v>
      </c>
      <c r="D1723" s="16"/>
      <c r="E1723" s="4"/>
      <c r="BE1723" s="15"/>
    </row>
    <row r="1724" spans="1:57" x14ac:dyDescent="0.3">
      <c r="A1724" s="20">
        <v>0.69</v>
      </c>
      <c r="B1724" s="17">
        <v>84</v>
      </c>
      <c r="C1724" s="16">
        <v>0.12690000000000001</v>
      </c>
      <c r="D1724" s="16"/>
      <c r="E1724" s="4"/>
      <c r="BE1724" s="15"/>
    </row>
    <row r="1725" spans="1:57" x14ac:dyDescent="0.3">
      <c r="A1725" s="20">
        <v>0.69</v>
      </c>
      <c r="B1725" s="17">
        <v>85</v>
      </c>
      <c r="C1725" s="16">
        <v>0.14299999999999999</v>
      </c>
      <c r="D1725" s="16"/>
      <c r="E1725" s="4"/>
      <c r="BE1725" s="15"/>
    </row>
    <row r="1726" spans="1:57" x14ac:dyDescent="0.3">
      <c r="A1726" s="20">
        <v>0.69</v>
      </c>
      <c r="B1726" s="17">
        <v>86</v>
      </c>
      <c r="C1726" s="16">
        <v>0.15690000000000001</v>
      </c>
      <c r="D1726" s="16"/>
      <c r="E1726" s="4"/>
      <c r="BE1726" s="15"/>
    </row>
    <row r="1727" spans="1:57" x14ac:dyDescent="0.3">
      <c r="A1727" s="20">
        <v>0.69</v>
      </c>
      <c r="B1727" s="17">
        <v>87</v>
      </c>
      <c r="C1727" s="16">
        <v>0.17449999999999999</v>
      </c>
      <c r="D1727" s="16"/>
      <c r="E1727" s="4"/>
      <c r="BE1727" s="15"/>
    </row>
    <row r="1728" spans="1:57" x14ac:dyDescent="0.3">
      <c r="A1728" s="20">
        <v>0.69</v>
      </c>
      <c r="B1728" s="17">
        <v>88</v>
      </c>
      <c r="C1728" s="16">
        <v>0.19189999999999999</v>
      </c>
      <c r="D1728" s="16"/>
      <c r="E1728" s="4"/>
      <c r="BE1728" s="15"/>
    </row>
    <row r="1729" spans="1:57" x14ac:dyDescent="0.3">
      <c r="A1729" s="20">
        <v>0.69</v>
      </c>
      <c r="B1729" s="17">
        <v>89</v>
      </c>
      <c r="C1729" s="16">
        <v>0.2112</v>
      </c>
      <c r="D1729" s="16"/>
      <c r="E1729" s="4"/>
      <c r="BE1729" s="15"/>
    </row>
    <row r="1730" spans="1:57" x14ac:dyDescent="0.3">
      <c r="A1730" s="20">
        <v>0.69</v>
      </c>
      <c r="B1730" s="17">
        <v>90</v>
      </c>
      <c r="C1730" s="16">
        <v>0.22670000000000001</v>
      </c>
      <c r="D1730" s="16"/>
      <c r="E1730" s="4"/>
      <c r="BE1730" s="15"/>
    </row>
    <row r="1731" spans="1:57" x14ac:dyDescent="0.3">
      <c r="A1731" s="20">
        <v>0.7</v>
      </c>
      <c r="B1731" s="17">
        <v>0</v>
      </c>
      <c r="C1731" s="16">
        <v>0.2147</v>
      </c>
      <c r="D1731" s="16"/>
      <c r="E1731" s="4"/>
      <c r="BE1731" s="15"/>
    </row>
    <row r="1732" spans="1:57" x14ac:dyDescent="0.3">
      <c r="A1732" s="20">
        <v>0.7</v>
      </c>
      <c r="B1732" s="17">
        <v>1</v>
      </c>
      <c r="C1732" s="16">
        <v>0.19969999999999999</v>
      </c>
      <c r="D1732" s="16"/>
      <c r="E1732" s="4"/>
      <c r="BE1732" s="15"/>
    </row>
    <row r="1733" spans="1:57" x14ac:dyDescent="0.3">
      <c r="A1733" s="20">
        <v>0.7</v>
      </c>
      <c r="B1733" s="17">
        <v>2</v>
      </c>
      <c r="C1733" s="16">
        <v>0.1807</v>
      </c>
      <c r="D1733" s="16"/>
      <c r="E1733" s="4"/>
      <c r="BE1733" s="15"/>
    </row>
    <row r="1734" spans="1:57" x14ac:dyDescent="0.3">
      <c r="A1734" s="20">
        <v>0.7</v>
      </c>
      <c r="B1734" s="17">
        <v>3</v>
      </c>
      <c r="C1734" s="16">
        <v>0.16350000000000001</v>
      </c>
      <c r="D1734" s="16"/>
      <c r="E1734" s="4"/>
      <c r="BE1734" s="15"/>
    </row>
    <row r="1735" spans="1:57" x14ac:dyDescent="0.3">
      <c r="A1735" s="20">
        <v>0.7</v>
      </c>
      <c r="B1735" s="17">
        <v>4</v>
      </c>
      <c r="C1735" s="16">
        <v>0.14599999999999999</v>
      </c>
      <c r="D1735" s="16"/>
      <c r="E1735" s="4"/>
      <c r="BE1735" s="15"/>
    </row>
    <row r="1736" spans="1:57" x14ac:dyDescent="0.3">
      <c r="A1736" s="20">
        <v>0.7</v>
      </c>
      <c r="B1736" s="17">
        <v>5</v>
      </c>
      <c r="C1736" s="16">
        <v>0.1323</v>
      </c>
      <c r="D1736" s="16"/>
      <c r="E1736" s="4"/>
      <c r="BE1736" s="15"/>
    </row>
    <row r="1737" spans="1:57" x14ac:dyDescent="0.3">
      <c r="A1737" s="20">
        <v>0.7</v>
      </c>
      <c r="B1737" s="17">
        <v>6</v>
      </c>
      <c r="C1737" s="16">
        <v>0.1171</v>
      </c>
      <c r="D1737" s="16"/>
      <c r="E1737" s="4"/>
      <c r="BE1737" s="15"/>
    </row>
    <row r="1738" spans="1:57" x14ac:dyDescent="0.3">
      <c r="A1738" s="20">
        <v>0.7</v>
      </c>
      <c r="B1738" s="17">
        <v>7</v>
      </c>
      <c r="C1738" s="16">
        <v>0.105</v>
      </c>
      <c r="D1738" s="16"/>
      <c r="E1738" s="4"/>
      <c r="BE1738" s="15"/>
    </row>
    <row r="1739" spans="1:57" x14ac:dyDescent="0.3">
      <c r="A1739" s="20">
        <v>0.7</v>
      </c>
      <c r="B1739" s="17">
        <v>8</v>
      </c>
      <c r="C1739" s="16">
        <v>9.3200000000000005E-2</v>
      </c>
      <c r="D1739" s="16"/>
      <c r="E1739" s="4"/>
      <c r="BE1739" s="15"/>
    </row>
    <row r="1740" spans="1:57" x14ac:dyDescent="0.3">
      <c r="A1740" s="20">
        <v>0.7</v>
      </c>
      <c r="B1740" s="17">
        <v>9</v>
      </c>
      <c r="C1740" s="16">
        <v>8.2400000000000001E-2</v>
      </c>
      <c r="D1740" s="16"/>
      <c r="E1740" s="4"/>
      <c r="BE1740" s="15"/>
    </row>
    <row r="1741" spans="1:57" x14ac:dyDescent="0.3">
      <c r="A1741" s="20">
        <v>0.7</v>
      </c>
      <c r="B1741" s="17">
        <v>10</v>
      </c>
      <c r="C1741" s="16">
        <v>7.2099999999999997E-2</v>
      </c>
      <c r="D1741" s="16"/>
      <c r="E1741" s="4"/>
      <c r="BE1741" s="15"/>
    </row>
    <row r="1742" spans="1:57" x14ac:dyDescent="0.3">
      <c r="A1742" s="20">
        <v>0.7</v>
      </c>
      <c r="B1742" s="17">
        <v>11</v>
      </c>
      <c r="C1742" s="16">
        <v>6.2899999999999998E-2</v>
      </c>
      <c r="D1742" s="16"/>
      <c r="E1742" s="4"/>
      <c r="BE1742" s="15"/>
    </row>
    <row r="1743" spans="1:57" x14ac:dyDescent="0.3">
      <c r="A1743" s="20">
        <v>0.7</v>
      </c>
      <c r="B1743" s="17">
        <v>12</v>
      </c>
      <c r="C1743" s="16">
        <v>5.4699999999999999E-2</v>
      </c>
      <c r="D1743" s="16"/>
      <c r="E1743" s="4"/>
      <c r="BE1743" s="15"/>
    </row>
    <row r="1744" spans="1:57" x14ac:dyDescent="0.3">
      <c r="A1744" s="20">
        <v>0.7</v>
      </c>
      <c r="B1744" s="17">
        <v>13</v>
      </c>
      <c r="C1744" s="16">
        <v>4.82E-2</v>
      </c>
      <c r="D1744" s="16"/>
      <c r="E1744" s="4"/>
      <c r="BE1744" s="15"/>
    </row>
    <row r="1745" spans="1:57" x14ac:dyDescent="0.3">
      <c r="A1745" s="20">
        <v>0.7</v>
      </c>
      <c r="B1745" s="17">
        <v>14</v>
      </c>
      <c r="C1745" s="16">
        <v>0.04</v>
      </c>
      <c r="D1745" s="16"/>
      <c r="E1745" s="4"/>
      <c r="BE1745" s="15"/>
    </row>
    <row r="1746" spans="1:57" x14ac:dyDescent="0.3">
      <c r="A1746" s="20">
        <v>0.7</v>
      </c>
      <c r="B1746" s="17">
        <v>15</v>
      </c>
      <c r="C1746" s="16">
        <v>3.3799999999999997E-2</v>
      </c>
      <c r="D1746" s="16"/>
      <c r="E1746" s="4"/>
      <c r="BE1746" s="15"/>
    </row>
    <row r="1747" spans="1:57" x14ac:dyDescent="0.3">
      <c r="A1747" s="20">
        <v>0.7</v>
      </c>
      <c r="B1747" s="17">
        <v>16</v>
      </c>
      <c r="C1747" s="16">
        <v>0.03</v>
      </c>
      <c r="D1747" s="16"/>
      <c r="E1747" s="4"/>
      <c r="BE1747" s="15"/>
    </row>
    <row r="1748" spans="1:57" x14ac:dyDescent="0.3">
      <c r="A1748" s="20">
        <v>0.7</v>
      </c>
      <c r="B1748" s="17">
        <v>17</v>
      </c>
      <c r="C1748" s="16">
        <v>2.3099999999999999E-2</v>
      </c>
      <c r="D1748" s="16"/>
      <c r="E1748" s="4"/>
      <c r="BE1748" s="15"/>
    </row>
    <row r="1749" spans="1:57" x14ac:dyDescent="0.3">
      <c r="A1749" s="20">
        <v>0.7</v>
      </c>
      <c r="B1749" s="17">
        <v>18</v>
      </c>
      <c r="C1749" s="16">
        <v>0.02</v>
      </c>
      <c r="D1749" s="16"/>
      <c r="E1749" s="4"/>
      <c r="BE1749" s="15"/>
    </row>
    <row r="1750" spans="1:57" x14ac:dyDescent="0.3">
      <c r="A1750" s="20">
        <v>0.7</v>
      </c>
      <c r="B1750" s="17">
        <v>19</v>
      </c>
      <c r="C1750" s="16">
        <v>1.7999999999999999E-2</v>
      </c>
      <c r="D1750" s="16"/>
      <c r="E1750" s="4"/>
      <c r="BE1750" s="15"/>
    </row>
    <row r="1751" spans="1:57" x14ac:dyDescent="0.3">
      <c r="A1751" s="20">
        <v>0.7</v>
      </c>
      <c r="B1751" s="17">
        <v>20</v>
      </c>
      <c r="C1751" s="16">
        <v>0.01</v>
      </c>
      <c r="D1751" s="16"/>
      <c r="E1751" s="4"/>
      <c r="BE1751" s="15"/>
    </row>
    <row r="1752" spans="1:57" x14ac:dyDescent="0.3">
      <c r="A1752" s="20">
        <v>0.7</v>
      </c>
      <c r="B1752" s="17">
        <v>21</v>
      </c>
      <c r="C1752" s="16">
        <v>0.01</v>
      </c>
      <c r="D1752" s="16"/>
      <c r="E1752" s="4"/>
      <c r="BE1752" s="15"/>
    </row>
    <row r="1753" spans="1:57" x14ac:dyDescent="0.3">
      <c r="A1753" s="20">
        <v>0.7</v>
      </c>
      <c r="B1753" s="17">
        <v>22</v>
      </c>
      <c r="C1753" s="16">
        <v>0.01</v>
      </c>
      <c r="D1753" s="16"/>
      <c r="E1753" s="4"/>
      <c r="BE1753" s="15"/>
    </row>
    <row r="1754" spans="1:57" x14ac:dyDescent="0.3">
      <c r="A1754" s="20">
        <v>0.7</v>
      </c>
      <c r="B1754" s="17">
        <v>23</v>
      </c>
      <c r="C1754" s="16">
        <v>8.3000000000000001E-3</v>
      </c>
      <c r="D1754" s="16"/>
      <c r="E1754" s="4"/>
      <c r="BE1754" s="15"/>
    </row>
    <row r="1755" spans="1:57" x14ac:dyDescent="0.3">
      <c r="A1755" s="20">
        <v>0.7</v>
      </c>
      <c r="B1755" s="17">
        <v>24</v>
      </c>
      <c r="C1755" s="16">
        <v>0</v>
      </c>
      <c r="D1755" s="16"/>
      <c r="E1755" s="4"/>
      <c r="BE1755" s="15"/>
    </row>
    <row r="1756" spans="1:57" x14ac:dyDescent="0.3">
      <c r="A1756" s="20">
        <v>0.7</v>
      </c>
      <c r="B1756" s="17">
        <v>25</v>
      </c>
      <c r="C1756" s="16">
        <v>0</v>
      </c>
      <c r="D1756" s="16"/>
      <c r="E1756" s="4"/>
      <c r="BE1756" s="15"/>
    </row>
    <row r="1757" spans="1:57" x14ac:dyDescent="0.3">
      <c r="A1757" s="20">
        <v>0.7</v>
      </c>
      <c r="B1757" s="17">
        <v>26</v>
      </c>
      <c r="C1757" s="16">
        <v>0</v>
      </c>
      <c r="D1757" s="16"/>
      <c r="E1757" s="4"/>
      <c r="BE1757" s="15"/>
    </row>
    <row r="1758" spans="1:57" x14ac:dyDescent="0.3">
      <c r="A1758" s="20">
        <v>0.7</v>
      </c>
      <c r="B1758" s="17">
        <v>27</v>
      </c>
      <c r="C1758" s="16">
        <v>0</v>
      </c>
      <c r="D1758" s="16"/>
      <c r="E1758" s="4"/>
      <c r="BE1758" s="15"/>
    </row>
    <row r="1759" spans="1:57" x14ac:dyDescent="0.3">
      <c r="A1759" s="20">
        <v>0.7</v>
      </c>
      <c r="B1759" s="17">
        <v>28</v>
      </c>
      <c r="C1759" s="16">
        <v>0</v>
      </c>
      <c r="D1759" s="16"/>
      <c r="E1759" s="4"/>
      <c r="BE1759" s="15"/>
    </row>
    <row r="1760" spans="1:57" x14ac:dyDescent="0.3">
      <c r="A1760" s="20">
        <v>0.7</v>
      </c>
      <c r="B1760" s="17">
        <v>29</v>
      </c>
      <c r="C1760" s="16">
        <v>0</v>
      </c>
      <c r="D1760" s="16"/>
      <c r="E1760" s="4"/>
      <c r="BE1760" s="15"/>
    </row>
    <row r="1761" spans="1:57" x14ac:dyDescent="0.3">
      <c r="A1761" s="20">
        <v>0.7</v>
      </c>
      <c r="B1761" s="17">
        <v>30</v>
      </c>
      <c r="C1761" s="16">
        <v>0</v>
      </c>
      <c r="D1761" s="16"/>
      <c r="E1761" s="4"/>
      <c r="BE1761" s="15"/>
    </row>
    <row r="1762" spans="1:57" x14ac:dyDescent="0.3">
      <c r="A1762" s="20">
        <v>0.7</v>
      </c>
      <c r="B1762" s="17">
        <v>31</v>
      </c>
      <c r="C1762" s="16">
        <v>0</v>
      </c>
      <c r="D1762" s="16"/>
      <c r="E1762" s="4"/>
      <c r="BE1762" s="15"/>
    </row>
    <row r="1763" spans="1:57" x14ac:dyDescent="0.3">
      <c r="A1763" s="20">
        <v>0.7</v>
      </c>
      <c r="B1763" s="17">
        <v>32</v>
      </c>
      <c r="C1763" s="16">
        <v>0</v>
      </c>
      <c r="D1763" s="16"/>
      <c r="E1763" s="4"/>
      <c r="BE1763" s="15"/>
    </row>
    <row r="1764" spans="1:57" x14ac:dyDescent="0.3">
      <c r="A1764" s="20">
        <v>0.7</v>
      </c>
      <c r="B1764" s="17">
        <v>33</v>
      </c>
      <c r="C1764" s="16">
        <v>0</v>
      </c>
      <c r="D1764" s="16"/>
      <c r="E1764" s="4"/>
      <c r="BE1764" s="15"/>
    </row>
    <row r="1765" spans="1:57" x14ac:dyDescent="0.3">
      <c r="A1765" s="20">
        <v>0.7</v>
      </c>
      <c r="B1765" s="17">
        <v>34</v>
      </c>
      <c r="C1765" s="16">
        <v>0</v>
      </c>
      <c r="D1765" s="16"/>
      <c r="E1765" s="4"/>
      <c r="BE1765" s="15"/>
    </row>
    <row r="1766" spans="1:57" x14ac:dyDescent="0.3">
      <c r="A1766" s="20">
        <v>0.7</v>
      </c>
      <c r="B1766" s="17">
        <v>35</v>
      </c>
      <c r="C1766" s="16">
        <v>0</v>
      </c>
      <c r="D1766" s="16"/>
      <c r="E1766" s="4"/>
      <c r="BE1766" s="15"/>
    </row>
    <row r="1767" spans="1:57" x14ac:dyDescent="0.3">
      <c r="A1767" s="20">
        <v>0.7</v>
      </c>
      <c r="B1767" s="17">
        <v>36</v>
      </c>
      <c r="C1767" s="16">
        <v>0</v>
      </c>
      <c r="D1767" s="16"/>
      <c r="E1767" s="4"/>
      <c r="BE1767" s="15"/>
    </row>
    <row r="1768" spans="1:57" x14ac:dyDescent="0.3">
      <c r="A1768" s="20">
        <v>0.7</v>
      </c>
      <c r="B1768" s="17">
        <v>37</v>
      </c>
      <c r="C1768" s="16">
        <v>0</v>
      </c>
      <c r="D1768" s="16"/>
      <c r="E1768" s="4"/>
      <c r="BE1768" s="15"/>
    </row>
    <row r="1769" spans="1:57" x14ac:dyDescent="0.3">
      <c r="A1769" s="20">
        <v>0.7</v>
      </c>
      <c r="B1769" s="17">
        <v>38</v>
      </c>
      <c r="C1769" s="16">
        <v>0</v>
      </c>
      <c r="D1769" s="16"/>
      <c r="E1769" s="4"/>
      <c r="BE1769" s="15"/>
    </row>
    <row r="1770" spans="1:57" x14ac:dyDescent="0.3">
      <c r="A1770" s="20">
        <v>0.7</v>
      </c>
      <c r="B1770" s="17">
        <v>39</v>
      </c>
      <c r="C1770" s="16">
        <v>0</v>
      </c>
      <c r="D1770" s="16"/>
      <c r="E1770" s="4"/>
      <c r="BE1770" s="15"/>
    </row>
    <row r="1771" spans="1:57" x14ac:dyDescent="0.3">
      <c r="A1771" s="20">
        <v>0.7</v>
      </c>
      <c r="B1771" s="17">
        <v>40</v>
      </c>
      <c r="C1771" s="16">
        <v>0</v>
      </c>
      <c r="D1771" s="16"/>
      <c r="E1771" s="4"/>
      <c r="BE1771" s="15"/>
    </row>
    <row r="1772" spans="1:57" x14ac:dyDescent="0.3">
      <c r="A1772" s="20">
        <v>0.7</v>
      </c>
      <c r="B1772" s="17">
        <v>41</v>
      </c>
      <c r="C1772" s="16">
        <v>0</v>
      </c>
      <c r="D1772" s="16"/>
      <c r="E1772" s="4"/>
      <c r="BE1772" s="15"/>
    </row>
    <row r="1773" spans="1:57" x14ac:dyDescent="0.3">
      <c r="A1773" s="20">
        <v>0.7</v>
      </c>
      <c r="B1773" s="17">
        <v>42</v>
      </c>
      <c r="C1773" s="16">
        <v>0</v>
      </c>
      <c r="D1773" s="16"/>
      <c r="E1773" s="4"/>
      <c r="BE1773" s="15"/>
    </row>
    <row r="1774" spans="1:57" x14ac:dyDescent="0.3">
      <c r="A1774" s="20">
        <v>0.7</v>
      </c>
      <c r="B1774" s="17">
        <v>43</v>
      </c>
      <c r="C1774" s="16">
        <v>0</v>
      </c>
      <c r="D1774" s="16"/>
      <c r="E1774" s="4"/>
      <c r="BE1774" s="15"/>
    </row>
    <row r="1775" spans="1:57" x14ac:dyDescent="0.3">
      <c r="A1775" s="20">
        <v>0.7</v>
      </c>
      <c r="B1775" s="17">
        <v>44</v>
      </c>
      <c r="C1775" s="16">
        <v>0</v>
      </c>
      <c r="D1775" s="16"/>
      <c r="E1775" s="4"/>
      <c r="BE1775" s="15"/>
    </row>
    <row r="1776" spans="1:57" x14ac:dyDescent="0.3">
      <c r="A1776" s="20">
        <v>0.7</v>
      </c>
      <c r="B1776" s="17">
        <v>45</v>
      </c>
      <c r="C1776" s="16">
        <v>0</v>
      </c>
      <c r="D1776" s="16"/>
      <c r="E1776" s="4"/>
      <c r="BE1776" s="15"/>
    </row>
    <row r="1777" spans="1:57" x14ac:dyDescent="0.3">
      <c r="A1777" s="20">
        <v>0.7</v>
      </c>
      <c r="B1777" s="17">
        <v>46</v>
      </c>
      <c r="C1777" s="16">
        <v>0</v>
      </c>
      <c r="D1777" s="16"/>
      <c r="E1777" s="4"/>
      <c r="BE1777" s="15"/>
    </row>
    <row r="1778" spans="1:57" x14ac:dyDescent="0.3">
      <c r="A1778" s="20">
        <v>0.7</v>
      </c>
      <c r="B1778" s="17">
        <v>47</v>
      </c>
      <c r="C1778" s="16">
        <v>0</v>
      </c>
      <c r="D1778" s="16"/>
      <c r="E1778" s="4"/>
      <c r="BE1778" s="15"/>
    </row>
    <row r="1779" spans="1:57" x14ac:dyDescent="0.3">
      <c r="A1779" s="20">
        <v>0.7</v>
      </c>
      <c r="B1779" s="17">
        <v>48</v>
      </c>
      <c r="C1779" s="16">
        <v>0</v>
      </c>
      <c r="D1779" s="16"/>
      <c r="E1779" s="4"/>
      <c r="BE1779" s="15"/>
    </row>
    <row r="1780" spans="1:57" x14ac:dyDescent="0.3">
      <c r="A1780" s="20">
        <v>0.7</v>
      </c>
      <c r="B1780" s="17">
        <v>49</v>
      </c>
      <c r="C1780" s="16">
        <v>0</v>
      </c>
      <c r="D1780" s="16"/>
      <c r="E1780" s="4"/>
      <c r="BE1780" s="15"/>
    </row>
    <row r="1781" spans="1:57" x14ac:dyDescent="0.3">
      <c r="A1781" s="20">
        <v>0.7</v>
      </c>
      <c r="B1781" s="17">
        <v>50</v>
      </c>
      <c r="C1781" s="16">
        <v>0</v>
      </c>
      <c r="D1781" s="16"/>
      <c r="E1781" s="4"/>
      <c r="BE1781" s="15"/>
    </row>
    <row r="1782" spans="1:57" x14ac:dyDescent="0.3">
      <c r="A1782" s="20">
        <v>0.7</v>
      </c>
      <c r="B1782" s="17">
        <v>51</v>
      </c>
      <c r="C1782" s="16">
        <v>0</v>
      </c>
      <c r="D1782" s="16"/>
      <c r="E1782" s="4"/>
      <c r="BE1782" s="15"/>
    </row>
    <row r="1783" spans="1:57" x14ac:dyDescent="0.3">
      <c r="A1783" s="20">
        <v>0.7</v>
      </c>
      <c r="B1783" s="17">
        <v>52</v>
      </c>
      <c r="C1783" s="16">
        <v>0</v>
      </c>
      <c r="D1783" s="16"/>
      <c r="E1783" s="4"/>
      <c r="BE1783" s="15"/>
    </row>
    <row r="1784" spans="1:57" x14ac:dyDescent="0.3">
      <c r="A1784" s="20">
        <v>0.7</v>
      </c>
      <c r="B1784" s="17">
        <v>53</v>
      </c>
      <c r="C1784" s="16">
        <v>0</v>
      </c>
      <c r="D1784" s="16"/>
      <c r="E1784" s="4"/>
      <c r="BE1784" s="15"/>
    </row>
    <row r="1785" spans="1:57" x14ac:dyDescent="0.3">
      <c r="A1785" s="20">
        <v>0.7</v>
      </c>
      <c r="B1785" s="17">
        <v>54</v>
      </c>
      <c r="C1785" s="16">
        <v>0</v>
      </c>
      <c r="D1785" s="16"/>
      <c r="E1785" s="4"/>
      <c r="BE1785" s="15"/>
    </row>
    <row r="1786" spans="1:57" x14ac:dyDescent="0.3">
      <c r="A1786" s="20">
        <v>0.7</v>
      </c>
      <c r="B1786" s="17">
        <v>55</v>
      </c>
      <c r="C1786" s="16">
        <v>0</v>
      </c>
      <c r="D1786" s="16"/>
      <c r="E1786" s="4"/>
      <c r="BE1786" s="15"/>
    </row>
    <row r="1787" spans="1:57" x14ac:dyDescent="0.3">
      <c r="A1787" s="20">
        <v>0.7</v>
      </c>
      <c r="B1787" s="17">
        <v>56</v>
      </c>
      <c r="C1787" s="16">
        <v>0</v>
      </c>
      <c r="D1787" s="16"/>
      <c r="E1787" s="4"/>
      <c r="BE1787" s="15"/>
    </row>
    <row r="1788" spans="1:57" x14ac:dyDescent="0.3">
      <c r="A1788" s="20">
        <v>0.7</v>
      </c>
      <c r="B1788" s="17">
        <v>57</v>
      </c>
      <c r="C1788" s="16">
        <v>0</v>
      </c>
      <c r="D1788" s="16"/>
      <c r="E1788" s="4"/>
      <c r="BE1788" s="15"/>
    </row>
    <row r="1789" spans="1:57" x14ac:dyDescent="0.3">
      <c r="A1789" s="20">
        <v>0.7</v>
      </c>
      <c r="B1789" s="17">
        <v>58</v>
      </c>
      <c r="C1789" s="16">
        <v>0</v>
      </c>
      <c r="D1789" s="16"/>
      <c r="E1789" s="4"/>
      <c r="BE1789" s="15"/>
    </row>
    <row r="1790" spans="1:57" x14ac:dyDescent="0.3">
      <c r="A1790" s="20">
        <v>0.7</v>
      </c>
      <c r="B1790" s="17">
        <v>59</v>
      </c>
      <c r="C1790" s="16">
        <v>0</v>
      </c>
      <c r="D1790" s="16"/>
      <c r="E1790" s="4"/>
      <c r="BE1790" s="15"/>
    </row>
    <row r="1791" spans="1:57" x14ac:dyDescent="0.3">
      <c r="A1791" s="20">
        <v>0.7</v>
      </c>
      <c r="B1791" s="17">
        <v>60</v>
      </c>
      <c r="C1791" s="16">
        <v>0</v>
      </c>
      <c r="D1791" s="16"/>
      <c r="E1791" s="4"/>
      <c r="BE1791" s="15"/>
    </row>
    <row r="1792" spans="1:57" x14ac:dyDescent="0.3">
      <c r="A1792" s="20">
        <v>0.7</v>
      </c>
      <c r="B1792" s="17">
        <v>61</v>
      </c>
      <c r="C1792" s="16">
        <v>0</v>
      </c>
      <c r="D1792" s="16"/>
      <c r="E1792" s="4"/>
      <c r="BE1792" s="15"/>
    </row>
    <row r="1793" spans="1:57" x14ac:dyDescent="0.3">
      <c r="A1793" s="20">
        <v>0.7</v>
      </c>
      <c r="B1793" s="17">
        <v>62</v>
      </c>
      <c r="C1793" s="16">
        <v>0</v>
      </c>
      <c r="D1793" s="16"/>
      <c r="E1793" s="4"/>
      <c r="BE1793" s="15"/>
    </row>
    <row r="1794" spans="1:57" x14ac:dyDescent="0.3">
      <c r="A1794" s="20">
        <v>0.7</v>
      </c>
      <c r="B1794" s="17">
        <v>63</v>
      </c>
      <c r="C1794" s="16">
        <v>0</v>
      </c>
      <c r="D1794" s="16"/>
      <c r="E1794" s="4"/>
      <c r="BE1794" s="15"/>
    </row>
    <row r="1795" spans="1:57" x14ac:dyDescent="0.3">
      <c r="A1795" s="20">
        <v>0.7</v>
      </c>
      <c r="B1795" s="17">
        <v>64</v>
      </c>
      <c r="C1795" s="16">
        <v>0</v>
      </c>
      <c r="D1795" s="16"/>
      <c r="E1795" s="4"/>
      <c r="BE1795" s="15"/>
    </row>
    <row r="1796" spans="1:57" x14ac:dyDescent="0.3">
      <c r="A1796" s="20">
        <v>0.7</v>
      </c>
      <c r="B1796" s="17">
        <v>65</v>
      </c>
      <c r="C1796" s="16">
        <v>0</v>
      </c>
      <c r="D1796" s="16"/>
      <c r="E1796" s="4"/>
      <c r="BE1796" s="15"/>
    </row>
    <row r="1797" spans="1:57" x14ac:dyDescent="0.3">
      <c r="A1797" s="20">
        <v>0.7</v>
      </c>
      <c r="B1797" s="17">
        <v>66</v>
      </c>
      <c r="C1797" s="16">
        <v>0</v>
      </c>
      <c r="D1797" s="16"/>
      <c r="E1797" s="4"/>
      <c r="BE1797" s="15"/>
    </row>
    <row r="1798" spans="1:57" x14ac:dyDescent="0.3">
      <c r="A1798" s="20">
        <v>0.7</v>
      </c>
      <c r="B1798" s="17">
        <v>67</v>
      </c>
      <c r="C1798" s="16">
        <v>8.6E-3</v>
      </c>
      <c r="D1798" s="16"/>
      <c r="E1798" s="4"/>
      <c r="BE1798" s="15"/>
    </row>
    <row r="1799" spans="1:57" x14ac:dyDescent="0.3">
      <c r="A1799" s="20">
        <v>0.7</v>
      </c>
      <c r="B1799" s="17">
        <v>68</v>
      </c>
      <c r="C1799" s="16">
        <v>0.01</v>
      </c>
      <c r="D1799" s="16"/>
      <c r="E1799" s="4"/>
      <c r="BE1799" s="15"/>
    </row>
    <row r="1800" spans="1:57" x14ac:dyDescent="0.3">
      <c r="A1800" s="20">
        <v>0.7</v>
      </c>
      <c r="B1800" s="17">
        <v>69</v>
      </c>
      <c r="C1800" s="16">
        <v>0.01</v>
      </c>
      <c r="D1800" s="16"/>
      <c r="E1800" s="4"/>
      <c r="BE1800" s="15"/>
    </row>
    <row r="1801" spans="1:57" x14ac:dyDescent="0.3">
      <c r="A1801" s="20">
        <v>0.7</v>
      </c>
      <c r="B1801" s="17">
        <v>70</v>
      </c>
      <c r="C1801" s="16">
        <v>0.01</v>
      </c>
      <c r="D1801" s="16"/>
      <c r="E1801" s="4"/>
      <c r="BE1801" s="15"/>
    </row>
    <row r="1802" spans="1:57" x14ac:dyDescent="0.3">
      <c r="A1802" s="20">
        <v>0.7</v>
      </c>
      <c r="B1802" s="17">
        <v>71</v>
      </c>
      <c r="C1802" s="16">
        <v>1.7999999999999999E-2</v>
      </c>
      <c r="D1802" s="16"/>
      <c r="E1802" s="4"/>
      <c r="BE1802" s="15"/>
    </row>
    <row r="1803" spans="1:57" x14ac:dyDescent="0.3">
      <c r="A1803" s="20">
        <v>0.7</v>
      </c>
      <c r="B1803" s="17">
        <v>72</v>
      </c>
      <c r="C1803" s="16">
        <v>0.02</v>
      </c>
      <c r="D1803" s="16"/>
      <c r="E1803" s="4"/>
      <c r="BE1803" s="15"/>
    </row>
    <row r="1804" spans="1:57" x14ac:dyDescent="0.3">
      <c r="A1804" s="20">
        <v>0.7</v>
      </c>
      <c r="B1804" s="17">
        <v>73</v>
      </c>
      <c r="C1804" s="16">
        <v>2.29E-2</v>
      </c>
      <c r="D1804" s="16"/>
      <c r="E1804" s="4"/>
      <c r="BE1804" s="15"/>
    </row>
    <row r="1805" spans="1:57" x14ac:dyDescent="0.3">
      <c r="A1805" s="20">
        <v>0.7</v>
      </c>
      <c r="B1805" s="17">
        <v>74</v>
      </c>
      <c r="C1805" s="16">
        <v>0.03</v>
      </c>
      <c r="D1805" s="16"/>
      <c r="E1805" s="4"/>
      <c r="BE1805" s="15"/>
    </row>
    <row r="1806" spans="1:57" x14ac:dyDescent="0.3">
      <c r="A1806" s="20">
        <v>0.7</v>
      </c>
      <c r="B1806" s="17">
        <v>75</v>
      </c>
      <c r="C1806" s="16">
        <v>3.4000000000000002E-2</v>
      </c>
      <c r="D1806" s="16"/>
      <c r="E1806" s="4"/>
      <c r="BE1806" s="15"/>
    </row>
    <row r="1807" spans="1:57" x14ac:dyDescent="0.3">
      <c r="A1807" s="20">
        <v>0.7</v>
      </c>
      <c r="B1807" s="17">
        <v>76</v>
      </c>
      <c r="C1807" s="16">
        <v>0.04</v>
      </c>
      <c r="D1807" s="16"/>
      <c r="E1807" s="4"/>
      <c r="BE1807" s="15"/>
    </row>
    <row r="1808" spans="1:57" x14ac:dyDescent="0.3">
      <c r="A1808" s="20">
        <v>0.7</v>
      </c>
      <c r="B1808" s="17">
        <v>77</v>
      </c>
      <c r="C1808" s="16">
        <v>4.8399999999999999E-2</v>
      </c>
      <c r="D1808" s="16"/>
      <c r="E1808" s="4"/>
      <c r="BE1808" s="15"/>
    </row>
    <row r="1809" spans="1:57" x14ac:dyDescent="0.3">
      <c r="A1809" s="20">
        <v>0.7</v>
      </c>
      <c r="B1809" s="17">
        <v>78</v>
      </c>
      <c r="C1809" s="16">
        <v>5.4699999999999999E-2</v>
      </c>
      <c r="D1809" s="16"/>
      <c r="E1809" s="4"/>
      <c r="BE1809" s="15"/>
    </row>
    <row r="1810" spans="1:57" x14ac:dyDescent="0.3">
      <c r="A1810" s="20">
        <v>0.7</v>
      </c>
      <c r="B1810" s="17">
        <v>79</v>
      </c>
      <c r="C1810" s="16">
        <v>6.2700000000000006E-2</v>
      </c>
      <c r="D1810" s="16"/>
      <c r="E1810" s="4"/>
      <c r="BE1810" s="15"/>
    </row>
    <row r="1811" spans="1:57" x14ac:dyDescent="0.3">
      <c r="A1811" s="20">
        <v>0.7</v>
      </c>
      <c r="B1811" s="17">
        <v>80</v>
      </c>
      <c r="C1811" s="16">
        <v>7.2099999999999997E-2</v>
      </c>
      <c r="D1811" s="16"/>
      <c r="E1811" s="4"/>
      <c r="BE1811" s="15"/>
    </row>
    <row r="1812" spans="1:57" x14ac:dyDescent="0.3">
      <c r="A1812" s="20">
        <v>0.7</v>
      </c>
      <c r="B1812" s="17">
        <v>81</v>
      </c>
      <c r="C1812" s="16">
        <v>8.2199999999999995E-2</v>
      </c>
      <c r="D1812" s="16"/>
      <c r="E1812" s="4"/>
      <c r="BE1812" s="15"/>
    </row>
    <row r="1813" spans="1:57" x14ac:dyDescent="0.3">
      <c r="A1813" s="20">
        <v>0.7</v>
      </c>
      <c r="B1813" s="17">
        <v>82</v>
      </c>
      <c r="C1813" s="16">
        <v>9.3200000000000005E-2</v>
      </c>
      <c r="D1813" s="16"/>
      <c r="E1813" s="4"/>
      <c r="BE1813" s="15"/>
    </row>
    <row r="1814" spans="1:57" x14ac:dyDescent="0.3">
      <c r="A1814" s="20">
        <v>0.7</v>
      </c>
      <c r="B1814" s="17">
        <v>83</v>
      </c>
      <c r="C1814" s="16">
        <v>0.1048</v>
      </c>
      <c r="D1814" s="16"/>
      <c r="E1814" s="4"/>
      <c r="BE1814" s="15"/>
    </row>
    <row r="1815" spans="1:57" x14ac:dyDescent="0.3">
      <c r="A1815" s="20">
        <v>0.7</v>
      </c>
      <c r="B1815" s="17">
        <v>84</v>
      </c>
      <c r="C1815" s="16">
        <v>0.1169</v>
      </c>
      <c r="D1815" s="16"/>
      <c r="E1815" s="4"/>
      <c r="BE1815" s="15"/>
    </row>
    <row r="1816" spans="1:57" x14ac:dyDescent="0.3">
      <c r="A1816" s="20">
        <v>0.7</v>
      </c>
      <c r="B1816" s="17">
        <v>85</v>
      </c>
      <c r="C1816" s="16">
        <v>0.1321</v>
      </c>
      <c r="D1816" s="16"/>
      <c r="E1816" s="4"/>
      <c r="BE1816" s="15"/>
    </row>
    <row r="1817" spans="1:57" x14ac:dyDescent="0.3">
      <c r="A1817" s="20">
        <v>0.7</v>
      </c>
      <c r="B1817" s="17">
        <v>86</v>
      </c>
      <c r="C1817" s="16">
        <v>0.14610000000000001</v>
      </c>
      <c r="D1817" s="16"/>
      <c r="E1817" s="4"/>
      <c r="BE1817" s="15"/>
    </row>
    <row r="1818" spans="1:57" x14ac:dyDescent="0.3">
      <c r="A1818" s="20">
        <v>0.7</v>
      </c>
      <c r="B1818" s="17">
        <v>87</v>
      </c>
      <c r="C1818" s="16">
        <v>0.16339999999999999</v>
      </c>
      <c r="D1818" s="16"/>
      <c r="E1818" s="4"/>
      <c r="BE1818" s="15"/>
    </row>
    <row r="1819" spans="1:57" x14ac:dyDescent="0.3">
      <c r="A1819" s="20">
        <v>0.7</v>
      </c>
      <c r="B1819" s="17">
        <v>88</v>
      </c>
      <c r="C1819" s="16">
        <v>0.18060000000000001</v>
      </c>
      <c r="D1819" s="16"/>
      <c r="E1819" s="4"/>
      <c r="BE1819" s="15"/>
    </row>
    <row r="1820" spans="1:57" x14ac:dyDescent="0.3">
      <c r="A1820" s="20">
        <v>0.7</v>
      </c>
      <c r="B1820" s="17">
        <v>89</v>
      </c>
      <c r="C1820" s="16">
        <v>0.19939999999999999</v>
      </c>
      <c r="D1820" s="16"/>
      <c r="E1820" s="4"/>
      <c r="BE1820" s="15"/>
    </row>
    <row r="1821" spans="1:57" x14ac:dyDescent="0.3">
      <c r="A1821" s="20">
        <v>0.7</v>
      </c>
      <c r="B1821" s="17">
        <v>90</v>
      </c>
      <c r="C1821" s="16">
        <v>0.2147</v>
      </c>
      <c r="D1821" s="16"/>
      <c r="E1821" s="4"/>
      <c r="BE1821" s="15"/>
    </row>
    <row r="1822" spans="1:57" x14ac:dyDescent="0.3">
      <c r="A1822" s="20">
        <v>0.71</v>
      </c>
      <c r="B1822" s="17">
        <v>0</v>
      </c>
      <c r="C1822" s="16">
        <v>0.2036</v>
      </c>
      <c r="D1822" s="16"/>
      <c r="E1822" s="4"/>
      <c r="BE1822" s="15"/>
    </row>
    <row r="1823" spans="1:57" x14ac:dyDescent="0.3">
      <c r="A1823" s="20">
        <v>0.71</v>
      </c>
      <c r="B1823" s="17">
        <v>1</v>
      </c>
      <c r="C1823" s="16">
        <v>0.1883</v>
      </c>
      <c r="D1823" s="16"/>
      <c r="E1823" s="4"/>
      <c r="BE1823" s="15"/>
    </row>
    <row r="1824" spans="1:57" x14ac:dyDescent="0.3">
      <c r="A1824" s="20">
        <v>0.71</v>
      </c>
      <c r="B1824" s="17">
        <v>2</v>
      </c>
      <c r="C1824" s="16">
        <v>0.1694</v>
      </c>
      <c r="D1824" s="16"/>
      <c r="E1824" s="4"/>
      <c r="BE1824" s="15"/>
    </row>
    <row r="1825" spans="1:57" x14ac:dyDescent="0.3">
      <c r="A1825" s="20">
        <v>0.71</v>
      </c>
      <c r="B1825" s="17">
        <v>3</v>
      </c>
      <c r="C1825" s="16">
        <v>0.15260000000000001</v>
      </c>
      <c r="D1825" s="16"/>
      <c r="E1825" s="4"/>
      <c r="BE1825" s="15"/>
    </row>
    <row r="1826" spans="1:57" x14ac:dyDescent="0.3">
      <c r="A1826" s="20">
        <v>0.71</v>
      </c>
      <c r="B1826" s="17">
        <v>4</v>
      </c>
      <c r="C1826" s="16">
        <v>0.1358</v>
      </c>
      <c r="D1826" s="16"/>
      <c r="E1826" s="4"/>
      <c r="BE1826" s="15"/>
    </row>
    <row r="1827" spans="1:57" x14ac:dyDescent="0.3">
      <c r="A1827" s="20">
        <v>0.71</v>
      </c>
      <c r="B1827" s="17">
        <v>5</v>
      </c>
      <c r="C1827" s="16">
        <v>0.12230000000000001</v>
      </c>
      <c r="D1827" s="16"/>
      <c r="E1827" s="4"/>
      <c r="BE1827" s="15"/>
    </row>
    <row r="1828" spans="1:57" x14ac:dyDescent="0.3">
      <c r="A1828" s="20">
        <v>0.71</v>
      </c>
      <c r="B1828" s="17">
        <v>6</v>
      </c>
      <c r="C1828" s="16">
        <v>0.10730000000000001</v>
      </c>
      <c r="D1828" s="16"/>
      <c r="E1828" s="4"/>
      <c r="BE1828" s="15"/>
    </row>
    <row r="1829" spans="1:57" x14ac:dyDescent="0.3">
      <c r="A1829" s="20">
        <v>0.71</v>
      </c>
      <c r="B1829" s="17">
        <v>7</v>
      </c>
      <c r="C1829" s="16">
        <v>9.5299999999999996E-2</v>
      </c>
      <c r="D1829" s="16"/>
      <c r="E1829" s="4"/>
      <c r="BE1829" s="15"/>
    </row>
    <row r="1830" spans="1:57" x14ac:dyDescent="0.3">
      <c r="A1830" s="20">
        <v>0.71</v>
      </c>
      <c r="B1830" s="17">
        <v>8</v>
      </c>
      <c r="C1830" s="16">
        <v>8.4099999999999994E-2</v>
      </c>
      <c r="D1830" s="16"/>
      <c r="E1830" s="4"/>
      <c r="BE1830" s="15"/>
    </row>
    <row r="1831" spans="1:57" x14ac:dyDescent="0.3">
      <c r="A1831" s="20">
        <v>0.71</v>
      </c>
      <c r="B1831" s="17">
        <v>9</v>
      </c>
      <c r="C1831" s="16">
        <v>7.3499999999999996E-2</v>
      </c>
      <c r="D1831" s="16"/>
      <c r="E1831" s="4"/>
      <c r="BE1831" s="15"/>
    </row>
    <row r="1832" spans="1:57" x14ac:dyDescent="0.3">
      <c r="A1832" s="20">
        <v>0.71</v>
      </c>
      <c r="B1832" s="17">
        <v>10</v>
      </c>
      <c r="C1832" s="16">
        <v>6.3799999999999996E-2</v>
      </c>
      <c r="D1832" s="16"/>
      <c r="E1832" s="4"/>
      <c r="BE1832" s="15"/>
    </row>
    <row r="1833" spans="1:57" x14ac:dyDescent="0.3">
      <c r="A1833" s="20">
        <v>0.71</v>
      </c>
      <c r="B1833" s="17">
        <v>11</v>
      </c>
      <c r="C1833" s="16">
        <v>5.5199999999999999E-2</v>
      </c>
      <c r="D1833" s="16"/>
      <c r="E1833" s="4"/>
      <c r="BE1833" s="15"/>
    </row>
    <row r="1834" spans="1:57" x14ac:dyDescent="0.3">
      <c r="A1834" s="20">
        <v>0.71</v>
      </c>
      <c r="B1834" s="17">
        <v>12</v>
      </c>
      <c r="C1834" s="16">
        <v>4.82E-2</v>
      </c>
      <c r="D1834" s="16"/>
      <c r="E1834" s="4"/>
      <c r="BE1834" s="15"/>
    </row>
    <row r="1835" spans="1:57" x14ac:dyDescent="0.3">
      <c r="A1835" s="20">
        <v>0.71</v>
      </c>
      <c r="B1835" s="17">
        <v>13</v>
      </c>
      <c r="C1835" s="16">
        <v>0.04</v>
      </c>
      <c r="D1835" s="16"/>
      <c r="E1835" s="4"/>
      <c r="BE1835" s="15"/>
    </row>
    <row r="1836" spans="1:57" x14ac:dyDescent="0.3">
      <c r="A1836" s="20">
        <v>0.71</v>
      </c>
      <c r="B1836" s="17">
        <v>14</v>
      </c>
      <c r="C1836" s="16">
        <v>3.3300000000000003E-2</v>
      </c>
      <c r="D1836" s="16"/>
      <c r="E1836" s="4"/>
      <c r="BE1836" s="15"/>
    </row>
    <row r="1837" spans="1:57" x14ac:dyDescent="0.3">
      <c r="A1837" s="20">
        <v>0.71</v>
      </c>
      <c r="B1837" s="17">
        <v>15</v>
      </c>
      <c r="C1837" s="16">
        <v>0.03</v>
      </c>
      <c r="D1837" s="16"/>
      <c r="E1837" s="4"/>
      <c r="BE1837" s="15"/>
    </row>
    <row r="1838" spans="1:57" x14ac:dyDescent="0.3">
      <c r="A1838" s="20">
        <v>0.71</v>
      </c>
      <c r="B1838" s="17">
        <v>16</v>
      </c>
      <c r="C1838" s="16">
        <v>2.1499999999999998E-2</v>
      </c>
      <c r="D1838" s="16"/>
      <c r="E1838" s="4"/>
      <c r="BE1838" s="15"/>
    </row>
    <row r="1839" spans="1:57" x14ac:dyDescent="0.3">
      <c r="A1839" s="20">
        <v>0.71</v>
      </c>
      <c r="B1839" s="17">
        <v>17</v>
      </c>
      <c r="C1839" s="16">
        <v>0.02</v>
      </c>
      <c r="D1839" s="16"/>
      <c r="E1839" s="4"/>
      <c r="BE1839" s="15"/>
    </row>
    <row r="1840" spans="1:57" x14ac:dyDescent="0.3">
      <c r="A1840" s="20">
        <v>0.71</v>
      </c>
      <c r="B1840" s="17">
        <v>18</v>
      </c>
      <c r="C1840" s="16">
        <v>1.5800000000000002E-2</v>
      </c>
      <c r="D1840" s="16"/>
      <c r="E1840" s="4"/>
      <c r="BE1840" s="15"/>
    </row>
    <row r="1841" spans="1:57" x14ac:dyDescent="0.3">
      <c r="A1841" s="20">
        <v>0.71</v>
      </c>
      <c r="B1841" s="17">
        <v>19</v>
      </c>
      <c r="C1841" s="16">
        <v>0.01</v>
      </c>
      <c r="D1841" s="16"/>
      <c r="E1841" s="4"/>
      <c r="BE1841" s="15"/>
    </row>
    <row r="1842" spans="1:57" x14ac:dyDescent="0.3">
      <c r="A1842" s="20">
        <v>0.71</v>
      </c>
      <c r="B1842" s="17">
        <v>20</v>
      </c>
      <c r="C1842" s="16">
        <v>0.01</v>
      </c>
      <c r="D1842" s="16"/>
      <c r="E1842" s="4"/>
      <c r="BE1842" s="15"/>
    </row>
    <row r="1843" spans="1:57" x14ac:dyDescent="0.3">
      <c r="A1843" s="20">
        <v>0.71</v>
      </c>
      <c r="B1843" s="17">
        <v>21</v>
      </c>
      <c r="C1843" s="16">
        <v>0.01</v>
      </c>
      <c r="D1843" s="16"/>
      <c r="E1843" s="4"/>
      <c r="BE1843" s="15"/>
    </row>
    <row r="1844" spans="1:57" x14ac:dyDescent="0.3">
      <c r="A1844" s="20">
        <v>0.71</v>
      </c>
      <c r="B1844" s="17">
        <v>22</v>
      </c>
      <c r="C1844" s="16">
        <v>3.3E-3</v>
      </c>
      <c r="D1844" s="16"/>
      <c r="E1844" s="4"/>
      <c r="BE1844" s="15"/>
    </row>
    <row r="1845" spans="1:57" x14ac:dyDescent="0.3">
      <c r="A1845" s="20">
        <v>0.71</v>
      </c>
      <c r="B1845" s="17">
        <v>23</v>
      </c>
      <c r="C1845" s="16">
        <v>0</v>
      </c>
      <c r="D1845" s="16"/>
      <c r="E1845" s="4"/>
      <c r="BE1845" s="15"/>
    </row>
    <row r="1846" spans="1:57" x14ac:dyDescent="0.3">
      <c r="A1846" s="20">
        <v>0.71</v>
      </c>
      <c r="B1846" s="17">
        <v>24</v>
      </c>
      <c r="C1846" s="16">
        <v>0</v>
      </c>
      <c r="D1846" s="16"/>
      <c r="E1846" s="4"/>
      <c r="BE1846" s="15"/>
    </row>
    <row r="1847" spans="1:57" x14ac:dyDescent="0.3">
      <c r="A1847" s="20">
        <v>0.71</v>
      </c>
      <c r="B1847" s="17">
        <v>25</v>
      </c>
      <c r="C1847" s="16">
        <v>0</v>
      </c>
      <c r="D1847" s="16"/>
      <c r="E1847" s="4"/>
      <c r="BE1847" s="15"/>
    </row>
    <row r="1848" spans="1:57" x14ac:dyDescent="0.3">
      <c r="A1848" s="20">
        <v>0.71</v>
      </c>
      <c r="B1848" s="17">
        <v>26</v>
      </c>
      <c r="C1848" s="16">
        <v>0</v>
      </c>
      <c r="D1848" s="16"/>
      <c r="E1848" s="4"/>
      <c r="BE1848" s="15"/>
    </row>
    <row r="1849" spans="1:57" x14ac:dyDescent="0.3">
      <c r="A1849" s="20">
        <v>0.71</v>
      </c>
      <c r="B1849" s="17">
        <v>27</v>
      </c>
      <c r="C1849" s="16">
        <v>0</v>
      </c>
      <c r="D1849" s="16"/>
      <c r="E1849" s="4"/>
      <c r="BE1849" s="15"/>
    </row>
    <row r="1850" spans="1:57" x14ac:dyDescent="0.3">
      <c r="A1850" s="20">
        <v>0.71</v>
      </c>
      <c r="B1850" s="17">
        <v>28</v>
      </c>
      <c r="C1850" s="16">
        <v>0</v>
      </c>
      <c r="D1850" s="16"/>
      <c r="E1850" s="4"/>
      <c r="BE1850" s="15"/>
    </row>
    <row r="1851" spans="1:57" x14ac:dyDescent="0.3">
      <c r="A1851" s="20">
        <v>0.71</v>
      </c>
      <c r="B1851" s="17">
        <v>29</v>
      </c>
      <c r="C1851" s="16">
        <v>0</v>
      </c>
      <c r="D1851" s="16"/>
      <c r="E1851" s="4"/>
      <c r="BE1851" s="15"/>
    </row>
    <row r="1852" spans="1:57" x14ac:dyDescent="0.3">
      <c r="A1852" s="20">
        <v>0.71</v>
      </c>
      <c r="B1852" s="17">
        <v>30</v>
      </c>
      <c r="C1852" s="16">
        <v>0</v>
      </c>
      <c r="D1852" s="16"/>
      <c r="E1852" s="4"/>
      <c r="BE1852" s="15"/>
    </row>
    <row r="1853" spans="1:57" x14ac:dyDescent="0.3">
      <c r="A1853" s="20">
        <v>0.71</v>
      </c>
      <c r="B1853" s="17">
        <v>31</v>
      </c>
      <c r="C1853" s="16">
        <v>0</v>
      </c>
      <c r="D1853" s="16"/>
      <c r="E1853" s="4"/>
      <c r="BE1853" s="15"/>
    </row>
    <row r="1854" spans="1:57" x14ac:dyDescent="0.3">
      <c r="A1854" s="20">
        <v>0.71</v>
      </c>
      <c r="B1854" s="17">
        <v>32</v>
      </c>
      <c r="C1854" s="16">
        <v>0</v>
      </c>
      <c r="D1854" s="16"/>
      <c r="E1854" s="4"/>
      <c r="BE1854" s="15"/>
    </row>
    <row r="1855" spans="1:57" x14ac:dyDescent="0.3">
      <c r="A1855" s="20">
        <v>0.71</v>
      </c>
      <c r="B1855" s="17">
        <v>33</v>
      </c>
      <c r="C1855" s="16">
        <v>0</v>
      </c>
      <c r="D1855" s="16"/>
      <c r="E1855" s="4"/>
      <c r="BE1855" s="15"/>
    </row>
    <row r="1856" spans="1:57" x14ac:dyDescent="0.3">
      <c r="A1856" s="20">
        <v>0.71</v>
      </c>
      <c r="B1856" s="17">
        <v>34</v>
      </c>
      <c r="C1856" s="16">
        <v>0</v>
      </c>
      <c r="D1856" s="16"/>
      <c r="E1856" s="4"/>
      <c r="BE1856" s="15"/>
    </row>
    <row r="1857" spans="1:57" x14ac:dyDescent="0.3">
      <c r="A1857" s="20">
        <v>0.71</v>
      </c>
      <c r="B1857" s="17">
        <v>35</v>
      </c>
      <c r="C1857" s="16">
        <v>0</v>
      </c>
      <c r="D1857" s="16"/>
      <c r="E1857" s="4"/>
      <c r="BE1857" s="15"/>
    </row>
    <row r="1858" spans="1:57" x14ac:dyDescent="0.3">
      <c r="A1858" s="20">
        <v>0.71</v>
      </c>
      <c r="B1858" s="17">
        <v>36</v>
      </c>
      <c r="C1858" s="16">
        <v>0</v>
      </c>
      <c r="D1858" s="16"/>
      <c r="E1858" s="4"/>
      <c r="BE1858" s="15"/>
    </row>
    <row r="1859" spans="1:57" x14ac:dyDescent="0.3">
      <c r="A1859" s="20">
        <v>0.71</v>
      </c>
      <c r="B1859" s="17">
        <v>37</v>
      </c>
      <c r="C1859" s="16">
        <v>0</v>
      </c>
      <c r="D1859" s="16"/>
      <c r="E1859" s="4"/>
      <c r="BE1859" s="15"/>
    </row>
    <row r="1860" spans="1:57" x14ac:dyDescent="0.3">
      <c r="A1860" s="20">
        <v>0.71</v>
      </c>
      <c r="B1860" s="17">
        <v>38</v>
      </c>
      <c r="C1860" s="16">
        <v>0</v>
      </c>
      <c r="D1860" s="16"/>
      <c r="E1860" s="4"/>
      <c r="BE1860" s="15"/>
    </row>
    <row r="1861" spans="1:57" x14ac:dyDescent="0.3">
      <c r="A1861" s="20">
        <v>0.71</v>
      </c>
      <c r="B1861" s="17">
        <v>39</v>
      </c>
      <c r="C1861" s="16">
        <v>0</v>
      </c>
      <c r="D1861" s="16"/>
      <c r="E1861" s="4"/>
      <c r="BE1861" s="15"/>
    </row>
    <row r="1862" spans="1:57" x14ac:dyDescent="0.3">
      <c r="A1862" s="20">
        <v>0.71</v>
      </c>
      <c r="B1862" s="17">
        <v>40</v>
      </c>
      <c r="C1862" s="16">
        <v>0</v>
      </c>
      <c r="D1862" s="16"/>
      <c r="E1862" s="4"/>
      <c r="BE1862" s="15"/>
    </row>
    <row r="1863" spans="1:57" x14ac:dyDescent="0.3">
      <c r="A1863" s="20">
        <v>0.71</v>
      </c>
      <c r="B1863" s="17">
        <v>41</v>
      </c>
      <c r="C1863" s="16">
        <v>0</v>
      </c>
      <c r="D1863" s="16"/>
      <c r="E1863" s="4"/>
      <c r="BE1863" s="15"/>
    </row>
    <row r="1864" spans="1:57" x14ac:dyDescent="0.3">
      <c r="A1864" s="20">
        <v>0.71</v>
      </c>
      <c r="B1864" s="17">
        <v>42</v>
      </c>
      <c r="C1864" s="16">
        <v>0</v>
      </c>
      <c r="D1864" s="16"/>
      <c r="E1864" s="4"/>
      <c r="BE1864" s="15"/>
    </row>
    <row r="1865" spans="1:57" x14ac:dyDescent="0.3">
      <c r="A1865" s="20">
        <v>0.71</v>
      </c>
      <c r="B1865" s="17">
        <v>43</v>
      </c>
      <c r="C1865" s="16">
        <v>0</v>
      </c>
      <c r="D1865" s="16"/>
      <c r="E1865" s="4"/>
      <c r="BE1865" s="15"/>
    </row>
    <row r="1866" spans="1:57" x14ac:dyDescent="0.3">
      <c r="A1866" s="20">
        <v>0.71</v>
      </c>
      <c r="B1866" s="17">
        <v>44</v>
      </c>
      <c r="C1866" s="16">
        <v>0</v>
      </c>
      <c r="D1866" s="16"/>
      <c r="E1866" s="4"/>
      <c r="BE1866" s="15"/>
    </row>
    <row r="1867" spans="1:57" x14ac:dyDescent="0.3">
      <c r="A1867" s="20">
        <v>0.71</v>
      </c>
      <c r="B1867" s="17">
        <v>45</v>
      </c>
      <c r="C1867" s="16">
        <v>0</v>
      </c>
      <c r="D1867" s="16"/>
      <c r="E1867" s="4"/>
      <c r="BE1867" s="15"/>
    </row>
    <row r="1868" spans="1:57" x14ac:dyDescent="0.3">
      <c r="A1868" s="20">
        <v>0.71</v>
      </c>
      <c r="B1868" s="17">
        <v>46</v>
      </c>
      <c r="C1868" s="16">
        <v>0</v>
      </c>
      <c r="D1868" s="16"/>
      <c r="E1868" s="4"/>
      <c r="BE1868" s="15"/>
    </row>
    <row r="1869" spans="1:57" x14ac:dyDescent="0.3">
      <c r="A1869" s="20">
        <v>0.71</v>
      </c>
      <c r="B1869" s="17">
        <v>47</v>
      </c>
      <c r="C1869" s="16">
        <v>0</v>
      </c>
      <c r="D1869" s="16"/>
      <c r="E1869" s="4"/>
      <c r="BE1869" s="15"/>
    </row>
    <row r="1870" spans="1:57" x14ac:dyDescent="0.3">
      <c r="A1870" s="20">
        <v>0.71</v>
      </c>
      <c r="B1870" s="17">
        <v>48</v>
      </c>
      <c r="C1870" s="16">
        <v>0</v>
      </c>
      <c r="D1870" s="16"/>
      <c r="E1870" s="4"/>
      <c r="BE1870" s="15"/>
    </row>
    <row r="1871" spans="1:57" x14ac:dyDescent="0.3">
      <c r="A1871" s="20">
        <v>0.71</v>
      </c>
      <c r="B1871" s="17">
        <v>49</v>
      </c>
      <c r="C1871" s="16">
        <v>0</v>
      </c>
      <c r="D1871" s="16"/>
      <c r="E1871" s="4"/>
      <c r="BE1871" s="15"/>
    </row>
    <row r="1872" spans="1:57" x14ac:dyDescent="0.3">
      <c r="A1872" s="20">
        <v>0.71</v>
      </c>
      <c r="B1872" s="17">
        <v>50</v>
      </c>
      <c r="C1872" s="16">
        <v>0</v>
      </c>
      <c r="D1872" s="16"/>
      <c r="E1872" s="4"/>
      <c r="BE1872" s="15"/>
    </row>
    <row r="1873" spans="1:57" x14ac:dyDescent="0.3">
      <c r="A1873" s="20">
        <v>0.71</v>
      </c>
      <c r="B1873" s="17">
        <v>51</v>
      </c>
      <c r="C1873" s="16">
        <v>0</v>
      </c>
      <c r="D1873" s="16"/>
      <c r="E1873" s="4"/>
      <c r="BE1873" s="15"/>
    </row>
    <row r="1874" spans="1:57" x14ac:dyDescent="0.3">
      <c r="A1874" s="20">
        <v>0.71</v>
      </c>
      <c r="B1874" s="17">
        <v>52</v>
      </c>
      <c r="C1874" s="16">
        <v>0</v>
      </c>
      <c r="D1874" s="16"/>
      <c r="E1874" s="4"/>
      <c r="BE1874" s="15"/>
    </row>
    <row r="1875" spans="1:57" x14ac:dyDescent="0.3">
      <c r="A1875" s="20">
        <v>0.71</v>
      </c>
      <c r="B1875" s="17">
        <v>53</v>
      </c>
      <c r="C1875" s="16">
        <v>0</v>
      </c>
      <c r="D1875" s="16"/>
      <c r="E1875" s="4"/>
      <c r="BE1875" s="15"/>
    </row>
    <row r="1876" spans="1:57" x14ac:dyDescent="0.3">
      <c r="A1876" s="20">
        <v>0.71</v>
      </c>
      <c r="B1876" s="17">
        <v>54</v>
      </c>
      <c r="C1876" s="16">
        <v>0</v>
      </c>
      <c r="D1876" s="16"/>
      <c r="E1876" s="4"/>
      <c r="BE1876" s="15"/>
    </row>
    <row r="1877" spans="1:57" x14ac:dyDescent="0.3">
      <c r="A1877" s="20">
        <v>0.71</v>
      </c>
      <c r="B1877" s="17">
        <v>55</v>
      </c>
      <c r="C1877" s="16">
        <v>0</v>
      </c>
      <c r="D1877" s="16"/>
      <c r="E1877" s="4"/>
      <c r="BE1877" s="15"/>
    </row>
    <row r="1878" spans="1:57" x14ac:dyDescent="0.3">
      <c r="A1878" s="20">
        <v>0.71</v>
      </c>
      <c r="B1878" s="17">
        <v>56</v>
      </c>
      <c r="C1878" s="16">
        <v>0</v>
      </c>
      <c r="D1878" s="16"/>
      <c r="E1878" s="4"/>
      <c r="BE1878" s="15"/>
    </row>
    <row r="1879" spans="1:57" x14ac:dyDescent="0.3">
      <c r="A1879" s="20">
        <v>0.71</v>
      </c>
      <c r="B1879" s="17">
        <v>57</v>
      </c>
      <c r="C1879" s="16">
        <v>0</v>
      </c>
      <c r="D1879" s="16"/>
      <c r="E1879" s="4"/>
      <c r="BE1879" s="15"/>
    </row>
    <row r="1880" spans="1:57" x14ac:dyDescent="0.3">
      <c r="A1880" s="20">
        <v>0.71</v>
      </c>
      <c r="B1880" s="17">
        <v>58</v>
      </c>
      <c r="C1880" s="16">
        <v>0</v>
      </c>
      <c r="D1880" s="16"/>
      <c r="E1880" s="4"/>
      <c r="BE1880" s="15"/>
    </row>
    <row r="1881" spans="1:57" x14ac:dyDescent="0.3">
      <c r="A1881" s="20">
        <v>0.71</v>
      </c>
      <c r="B1881" s="17">
        <v>59</v>
      </c>
      <c r="C1881" s="16">
        <v>0</v>
      </c>
      <c r="D1881" s="16"/>
      <c r="E1881" s="4"/>
      <c r="BE1881" s="15"/>
    </row>
    <row r="1882" spans="1:57" x14ac:dyDescent="0.3">
      <c r="A1882" s="20">
        <v>0.71</v>
      </c>
      <c r="B1882" s="17">
        <v>60</v>
      </c>
      <c r="C1882" s="16">
        <v>0</v>
      </c>
      <c r="D1882" s="16"/>
      <c r="E1882" s="4"/>
      <c r="BE1882" s="15"/>
    </row>
    <row r="1883" spans="1:57" x14ac:dyDescent="0.3">
      <c r="A1883" s="20">
        <v>0.71</v>
      </c>
      <c r="B1883" s="17">
        <v>61</v>
      </c>
      <c r="C1883" s="16">
        <v>0</v>
      </c>
      <c r="D1883" s="16"/>
      <c r="E1883" s="4"/>
      <c r="BE1883" s="15"/>
    </row>
    <row r="1884" spans="1:57" x14ac:dyDescent="0.3">
      <c r="A1884" s="20">
        <v>0.71</v>
      </c>
      <c r="B1884" s="17">
        <v>62</v>
      </c>
      <c r="C1884" s="16">
        <v>0</v>
      </c>
      <c r="D1884" s="16"/>
      <c r="E1884" s="4"/>
      <c r="BE1884" s="15"/>
    </row>
    <row r="1885" spans="1:57" x14ac:dyDescent="0.3">
      <c r="A1885" s="20">
        <v>0.71</v>
      </c>
      <c r="B1885" s="17">
        <v>63</v>
      </c>
      <c r="C1885" s="16">
        <v>0</v>
      </c>
      <c r="D1885" s="16"/>
      <c r="E1885" s="4"/>
      <c r="BE1885" s="15"/>
    </row>
    <row r="1886" spans="1:57" x14ac:dyDescent="0.3">
      <c r="A1886" s="20">
        <v>0.71</v>
      </c>
      <c r="B1886" s="17">
        <v>64</v>
      </c>
      <c r="C1886" s="16">
        <v>0</v>
      </c>
      <c r="D1886" s="16"/>
      <c r="E1886" s="4"/>
      <c r="BE1886" s="15"/>
    </row>
    <row r="1887" spans="1:57" x14ac:dyDescent="0.3">
      <c r="A1887" s="20">
        <v>0.71</v>
      </c>
      <c r="B1887" s="17">
        <v>65</v>
      </c>
      <c r="C1887" s="16">
        <v>0</v>
      </c>
      <c r="D1887" s="16"/>
      <c r="E1887" s="4"/>
      <c r="BE1887" s="15"/>
    </row>
    <row r="1888" spans="1:57" x14ac:dyDescent="0.3">
      <c r="A1888" s="20">
        <v>0.71</v>
      </c>
      <c r="B1888" s="17">
        <v>66</v>
      </c>
      <c r="C1888" s="16">
        <v>0</v>
      </c>
      <c r="D1888" s="16"/>
      <c r="E1888" s="4"/>
      <c r="BE1888" s="15"/>
    </row>
    <row r="1889" spans="1:57" x14ac:dyDescent="0.3">
      <c r="A1889" s="20">
        <v>0.71</v>
      </c>
      <c r="B1889" s="17">
        <v>67</v>
      </c>
      <c r="C1889" s="16">
        <v>0</v>
      </c>
      <c r="D1889" s="16"/>
      <c r="E1889" s="4"/>
      <c r="BE1889" s="15"/>
    </row>
    <row r="1890" spans="1:57" x14ac:dyDescent="0.3">
      <c r="A1890" s="20">
        <v>0.71</v>
      </c>
      <c r="B1890" s="17">
        <v>68</v>
      </c>
      <c r="C1890" s="16">
        <v>4.0000000000000001E-3</v>
      </c>
      <c r="D1890" s="16"/>
      <c r="E1890" s="4"/>
      <c r="BE1890" s="15"/>
    </row>
    <row r="1891" spans="1:57" x14ac:dyDescent="0.3">
      <c r="A1891" s="20">
        <v>0.71</v>
      </c>
      <c r="B1891" s="17">
        <v>69</v>
      </c>
      <c r="C1891" s="16">
        <v>0.01</v>
      </c>
      <c r="D1891" s="16"/>
      <c r="E1891" s="4"/>
      <c r="BE1891" s="15"/>
    </row>
    <row r="1892" spans="1:57" x14ac:dyDescent="0.3">
      <c r="A1892" s="20">
        <v>0.71</v>
      </c>
      <c r="B1892" s="17">
        <v>70</v>
      </c>
      <c r="C1892" s="16">
        <v>0.01</v>
      </c>
      <c r="D1892" s="16"/>
      <c r="E1892" s="4"/>
      <c r="BE1892" s="15"/>
    </row>
    <row r="1893" spans="1:57" x14ac:dyDescent="0.3">
      <c r="A1893" s="20">
        <v>0.71</v>
      </c>
      <c r="B1893" s="17">
        <v>71</v>
      </c>
      <c r="C1893" s="16">
        <v>0.01</v>
      </c>
      <c r="D1893" s="16"/>
      <c r="E1893" s="4"/>
      <c r="BE1893" s="15"/>
    </row>
    <row r="1894" spans="1:57" x14ac:dyDescent="0.3">
      <c r="A1894" s="20">
        <v>0.71</v>
      </c>
      <c r="B1894" s="17">
        <v>72</v>
      </c>
      <c r="C1894" s="16">
        <v>1.5599999999999999E-2</v>
      </c>
      <c r="D1894" s="16"/>
      <c r="E1894" s="4"/>
      <c r="BE1894" s="15"/>
    </row>
    <row r="1895" spans="1:57" x14ac:dyDescent="0.3">
      <c r="A1895" s="20">
        <v>0.71</v>
      </c>
      <c r="B1895" s="17">
        <v>73</v>
      </c>
      <c r="C1895" s="16">
        <v>0.02</v>
      </c>
      <c r="D1895" s="16"/>
      <c r="E1895" s="4"/>
      <c r="BE1895" s="15"/>
    </row>
    <row r="1896" spans="1:57" x14ac:dyDescent="0.3">
      <c r="A1896" s="20">
        <v>0.71</v>
      </c>
      <c r="B1896" s="17">
        <v>74</v>
      </c>
      <c r="C1896" s="16">
        <v>2.1499999999999998E-2</v>
      </c>
      <c r="D1896" s="16"/>
      <c r="E1896" s="4"/>
      <c r="BE1896" s="15"/>
    </row>
    <row r="1897" spans="1:57" x14ac:dyDescent="0.3">
      <c r="A1897" s="20">
        <v>0.71</v>
      </c>
      <c r="B1897" s="17">
        <v>75</v>
      </c>
      <c r="C1897" s="16">
        <v>0.03</v>
      </c>
      <c r="D1897" s="16"/>
      <c r="E1897" s="4"/>
      <c r="BE1897" s="15"/>
    </row>
    <row r="1898" spans="1:57" x14ac:dyDescent="0.3">
      <c r="A1898" s="20">
        <v>0.71</v>
      </c>
      <c r="B1898" s="17">
        <v>76</v>
      </c>
      <c r="C1898" s="16">
        <v>3.3300000000000003E-2</v>
      </c>
      <c r="D1898" s="16"/>
      <c r="E1898" s="4"/>
      <c r="BE1898" s="15"/>
    </row>
    <row r="1899" spans="1:57" x14ac:dyDescent="0.3">
      <c r="A1899" s="20">
        <v>0.71</v>
      </c>
      <c r="B1899" s="17">
        <v>77</v>
      </c>
      <c r="C1899" s="16">
        <v>0.04</v>
      </c>
      <c r="D1899" s="16"/>
      <c r="E1899" s="4"/>
      <c r="BE1899" s="15"/>
    </row>
    <row r="1900" spans="1:57" x14ac:dyDescent="0.3">
      <c r="A1900" s="20">
        <v>0.71</v>
      </c>
      <c r="B1900" s="17">
        <v>78</v>
      </c>
      <c r="C1900" s="16">
        <v>4.7800000000000002E-2</v>
      </c>
      <c r="D1900" s="16"/>
      <c r="E1900" s="4"/>
      <c r="BE1900" s="15"/>
    </row>
    <row r="1901" spans="1:57" x14ac:dyDescent="0.3">
      <c r="A1901" s="20">
        <v>0.71</v>
      </c>
      <c r="B1901" s="17">
        <v>79</v>
      </c>
      <c r="C1901" s="16">
        <v>5.5E-2</v>
      </c>
      <c r="D1901" s="16"/>
      <c r="E1901" s="4"/>
      <c r="BE1901" s="15"/>
    </row>
    <row r="1902" spans="1:57" x14ac:dyDescent="0.3">
      <c r="A1902" s="20">
        <v>0.71</v>
      </c>
      <c r="B1902" s="17">
        <v>80</v>
      </c>
      <c r="C1902" s="16">
        <v>6.3600000000000004E-2</v>
      </c>
      <c r="D1902" s="16"/>
      <c r="E1902" s="4"/>
      <c r="BE1902" s="15"/>
    </row>
    <row r="1903" spans="1:57" x14ac:dyDescent="0.3">
      <c r="A1903" s="20">
        <v>0.71</v>
      </c>
      <c r="B1903" s="17">
        <v>81</v>
      </c>
      <c r="C1903" s="16">
        <v>7.3499999999999996E-2</v>
      </c>
      <c r="D1903" s="16"/>
      <c r="E1903" s="4"/>
      <c r="BE1903" s="15"/>
    </row>
    <row r="1904" spans="1:57" x14ac:dyDescent="0.3">
      <c r="A1904" s="20">
        <v>0.71</v>
      </c>
      <c r="B1904" s="17">
        <v>82</v>
      </c>
      <c r="C1904" s="16">
        <v>8.4099999999999994E-2</v>
      </c>
      <c r="D1904" s="16"/>
      <c r="E1904" s="4"/>
      <c r="BE1904" s="15"/>
    </row>
    <row r="1905" spans="1:57" x14ac:dyDescent="0.3">
      <c r="A1905" s="20">
        <v>0.71</v>
      </c>
      <c r="B1905" s="17">
        <v>83</v>
      </c>
      <c r="C1905" s="16">
        <v>9.5200000000000007E-2</v>
      </c>
      <c r="D1905" s="16"/>
      <c r="E1905" s="4"/>
      <c r="BE1905" s="15"/>
    </row>
    <row r="1906" spans="1:57" x14ac:dyDescent="0.3">
      <c r="A1906" s="20">
        <v>0.71</v>
      </c>
      <c r="B1906" s="17">
        <v>84</v>
      </c>
      <c r="C1906" s="16">
        <v>0.1071</v>
      </c>
      <c r="D1906" s="16"/>
      <c r="E1906" s="4"/>
      <c r="BE1906" s="15"/>
    </row>
    <row r="1907" spans="1:57" x14ac:dyDescent="0.3">
      <c r="A1907" s="20">
        <v>0.71</v>
      </c>
      <c r="B1907" s="17">
        <v>85</v>
      </c>
      <c r="C1907" s="16">
        <v>0.122</v>
      </c>
      <c r="D1907" s="16"/>
      <c r="E1907" s="4"/>
      <c r="BE1907" s="15"/>
    </row>
    <row r="1908" spans="1:57" x14ac:dyDescent="0.3">
      <c r="A1908" s="20">
        <v>0.71</v>
      </c>
      <c r="B1908" s="17">
        <v>86</v>
      </c>
      <c r="C1908" s="16">
        <v>0.1358</v>
      </c>
      <c r="D1908" s="16"/>
      <c r="E1908" s="4"/>
      <c r="BE1908" s="15"/>
    </row>
    <row r="1909" spans="1:57" x14ac:dyDescent="0.3">
      <c r="A1909" s="20">
        <v>0.71</v>
      </c>
      <c r="B1909" s="17">
        <v>87</v>
      </c>
      <c r="C1909" s="16">
        <v>0.1525</v>
      </c>
      <c r="D1909" s="16"/>
      <c r="E1909" s="4"/>
      <c r="BE1909" s="15"/>
    </row>
    <row r="1910" spans="1:57" x14ac:dyDescent="0.3">
      <c r="A1910" s="20">
        <v>0.71</v>
      </c>
      <c r="B1910" s="17">
        <v>88</v>
      </c>
      <c r="C1910" s="16">
        <v>0.1694</v>
      </c>
      <c r="D1910" s="16"/>
      <c r="E1910" s="4"/>
      <c r="BE1910" s="15"/>
    </row>
    <row r="1911" spans="1:57" x14ac:dyDescent="0.3">
      <c r="A1911" s="20">
        <v>0.71</v>
      </c>
      <c r="B1911" s="17">
        <v>89</v>
      </c>
      <c r="C1911" s="16">
        <v>0.1883</v>
      </c>
      <c r="D1911" s="16"/>
      <c r="E1911" s="4"/>
      <c r="BE1911" s="15"/>
    </row>
    <row r="1912" spans="1:57" x14ac:dyDescent="0.3">
      <c r="A1912" s="20">
        <v>0.71</v>
      </c>
      <c r="B1912" s="17">
        <v>90</v>
      </c>
      <c r="C1912" s="16">
        <v>0.2036</v>
      </c>
      <c r="D1912" s="16"/>
      <c r="E1912" s="4"/>
      <c r="BE1912" s="15"/>
    </row>
    <row r="1913" spans="1:57" x14ac:dyDescent="0.3">
      <c r="A1913" s="20">
        <v>0.72</v>
      </c>
      <c r="B1913" s="17">
        <v>0</v>
      </c>
      <c r="C1913" s="16">
        <v>0.1928</v>
      </c>
      <c r="D1913" s="16"/>
      <c r="E1913" s="4"/>
      <c r="BE1913" s="15"/>
    </row>
    <row r="1914" spans="1:57" x14ac:dyDescent="0.3">
      <c r="A1914" s="20">
        <v>0.72</v>
      </c>
      <c r="B1914" s="17">
        <v>1</v>
      </c>
      <c r="C1914" s="16">
        <v>0.17780000000000001</v>
      </c>
      <c r="D1914" s="16"/>
      <c r="E1914" s="4"/>
      <c r="BE1914" s="15"/>
    </row>
    <row r="1915" spans="1:57" x14ac:dyDescent="0.3">
      <c r="A1915" s="20">
        <v>0.72</v>
      </c>
      <c r="B1915" s="17">
        <v>2</v>
      </c>
      <c r="C1915" s="16">
        <v>0.15909999999999999</v>
      </c>
      <c r="D1915" s="16"/>
      <c r="E1915" s="4"/>
      <c r="BE1915" s="15"/>
    </row>
    <row r="1916" spans="1:57" x14ac:dyDescent="0.3">
      <c r="A1916" s="20">
        <v>0.72</v>
      </c>
      <c r="B1916" s="17">
        <v>3</v>
      </c>
      <c r="C1916" s="16">
        <v>0.1426</v>
      </c>
      <c r="D1916" s="16"/>
      <c r="E1916" s="4"/>
      <c r="BE1916" s="15"/>
    </row>
    <row r="1917" spans="1:57" x14ac:dyDescent="0.3">
      <c r="A1917" s="20">
        <v>0.72</v>
      </c>
      <c r="B1917" s="17">
        <v>4</v>
      </c>
      <c r="C1917" s="16">
        <v>0.126</v>
      </c>
      <c r="D1917" s="16"/>
      <c r="E1917" s="4"/>
      <c r="BE1917" s="15"/>
    </row>
    <row r="1918" spans="1:57" x14ac:dyDescent="0.3">
      <c r="A1918" s="20">
        <v>0.72</v>
      </c>
      <c r="B1918" s="17">
        <v>5</v>
      </c>
      <c r="C1918" s="16">
        <v>0.1128</v>
      </c>
      <c r="D1918" s="16"/>
      <c r="E1918" s="4"/>
      <c r="BE1918" s="15"/>
    </row>
    <row r="1919" spans="1:57" x14ac:dyDescent="0.3">
      <c r="A1919" s="20">
        <v>0.72</v>
      </c>
      <c r="B1919" s="17">
        <v>6</v>
      </c>
      <c r="C1919" s="16">
        <v>9.8299999999999998E-2</v>
      </c>
      <c r="D1919" s="16"/>
      <c r="E1919" s="4"/>
      <c r="BE1919" s="15"/>
    </row>
    <row r="1920" spans="1:57" x14ac:dyDescent="0.3">
      <c r="A1920" s="20">
        <v>0.72</v>
      </c>
      <c r="B1920" s="17">
        <v>7</v>
      </c>
      <c r="C1920" s="16">
        <v>8.6400000000000005E-2</v>
      </c>
      <c r="D1920" s="16"/>
      <c r="E1920" s="4"/>
      <c r="BE1920" s="15"/>
    </row>
    <row r="1921" spans="1:57" x14ac:dyDescent="0.3">
      <c r="A1921" s="20">
        <v>0.72</v>
      </c>
      <c r="B1921" s="17">
        <v>8</v>
      </c>
      <c r="C1921" s="16">
        <v>7.5399999999999995E-2</v>
      </c>
      <c r="D1921" s="16"/>
      <c r="E1921" s="4"/>
      <c r="BE1921" s="15"/>
    </row>
    <row r="1922" spans="1:57" x14ac:dyDescent="0.3">
      <c r="A1922" s="20">
        <v>0.72</v>
      </c>
      <c r="B1922" s="17">
        <v>9</v>
      </c>
      <c r="C1922" s="16">
        <v>6.5500000000000003E-2</v>
      </c>
      <c r="D1922" s="16"/>
      <c r="E1922" s="4"/>
      <c r="BE1922" s="15"/>
    </row>
    <row r="1923" spans="1:57" x14ac:dyDescent="0.3">
      <c r="A1923" s="20">
        <v>0.72</v>
      </c>
      <c r="B1923" s="17">
        <v>10</v>
      </c>
      <c r="C1923" s="16">
        <v>5.6399999999999999E-2</v>
      </c>
      <c r="D1923" s="16"/>
      <c r="E1923" s="4"/>
      <c r="BE1923" s="15"/>
    </row>
    <row r="1924" spans="1:57" x14ac:dyDescent="0.3">
      <c r="A1924" s="20">
        <v>0.72</v>
      </c>
      <c r="B1924" s="17">
        <v>11</v>
      </c>
      <c r="C1924" s="16">
        <v>4.8800000000000003E-2</v>
      </c>
      <c r="D1924" s="16"/>
      <c r="E1924" s="4"/>
      <c r="BE1924" s="15"/>
    </row>
    <row r="1925" spans="1:57" x14ac:dyDescent="0.3">
      <c r="A1925" s="20">
        <v>0.72</v>
      </c>
      <c r="B1925" s="17">
        <v>12</v>
      </c>
      <c r="C1925" s="16">
        <v>0.04</v>
      </c>
      <c r="D1925" s="16"/>
      <c r="E1925" s="4"/>
      <c r="BE1925" s="15"/>
    </row>
    <row r="1926" spans="1:57" x14ac:dyDescent="0.3">
      <c r="A1926" s="20">
        <v>0.72</v>
      </c>
      <c r="B1926" s="17">
        <v>13</v>
      </c>
      <c r="C1926" s="16">
        <v>3.3300000000000003E-2</v>
      </c>
      <c r="D1926" s="16"/>
      <c r="E1926" s="4"/>
      <c r="BE1926" s="15"/>
    </row>
    <row r="1927" spans="1:57" x14ac:dyDescent="0.3">
      <c r="A1927" s="20">
        <v>0.72</v>
      </c>
      <c r="B1927" s="17">
        <v>14</v>
      </c>
      <c r="C1927" s="16">
        <v>0.03</v>
      </c>
      <c r="D1927" s="16"/>
      <c r="E1927" s="4"/>
      <c r="BE1927" s="15"/>
    </row>
    <row r="1928" spans="1:57" x14ac:dyDescent="0.3">
      <c r="A1928" s="20">
        <v>0.72</v>
      </c>
      <c r="B1928" s="17">
        <v>15</v>
      </c>
      <c r="C1928" s="16">
        <v>2.06E-2</v>
      </c>
      <c r="D1928" s="16"/>
      <c r="E1928" s="4"/>
      <c r="BE1928" s="15"/>
    </row>
    <row r="1929" spans="1:57" x14ac:dyDescent="0.3">
      <c r="A1929" s="20">
        <v>0.72</v>
      </c>
      <c r="B1929" s="17">
        <v>16</v>
      </c>
      <c r="C1929" s="16">
        <v>0.02</v>
      </c>
      <c r="D1929" s="16"/>
      <c r="E1929" s="4"/>
      <c r="BE1929" s="15"/>
    </row>
    <row r="1930" spans="1:57" x14ac:dyDescent="0.3">
      <c r="A1930" s="20">
        <v>0.72</v>
      </c>
      <c r="B1930" s="17">
        <v>17</v>
      </c>
      <c r="C1930" s="16">
        <v>1.3599999999999999E-2</v>
      </c>
      <c r="D1930" s="16"/>
      <c r="E1930" s="4"/>
      <c r="BE1930" s="15"/>
    </row>
    <row r="1931" spans="1:57" x14ac:dyDescent="0.3">
      <c r="A1931" s="20">
        <v>0.72</v>
      </c>
      <c r="B1931" s="17">
        <v>18</v>
      </c>
      <c r="C1931" s="16">
        <v>0.01</v>
      </c>
      <c r="D1931" s="16"/>
      <c r="E1931" s="4"/>
      <c r="BE1931" s="15"/>
    </row>
    <row r="1932" spans="1:57" x14ac:dyDescent="0.3">
      <c r="A1932" s="20">
        <v>0.72</v>
      </c>
      <c r="B1932" s="17">
        <v>19</v>
      </c>
      <c r="C1932" s="16">
        <v>0.01</v>
      </c>
      <c r="D1932" s="16"/>
      <c r="E1932" s="4"/>
      <c r="BE1932" s="15"/>
    </row>
    <row r="1933" spans="1:57" x14ac:dyDescent="0.3">
      <c r="A1933" s="20">
        <v>0.72</v>
      </c>
      <c r="B1933" s="17">
        <v>20</v>
      </c>
      <c r="C1933" s="16">
        <v>0.01</v>
      </c>
      <c r="D1933" s="16"/>
      <c r="E1933" s="4"/>
      <c r="BE1933" s="15"/>
    </row>
    <row r="1934" spans="1:57" x14ac:dyDescent="0.3">
      <c r="A1934" s="20">
        <v>0.72</v>
      </c>
      <c r="B1934" s="17">
        <v>21</v>
      </c>
      <c r="C1934" s="16">
        <v>0</v>
      </c>
      <c r="D1934" s="16"/>
      <c r="E1934" s="4"/>
      <c r="BE1934" s="15"/>
    </row>
    <row r="1935" spans="1:57" x14ac:dyDescent="0.3">
      <c r="A1935" s="20">
        <v>0.72</v>
      </c>
      <c r="B1935" s="17">
        <v>22</v>
      </c>
      <c r="C1935" s="16">
        <v>0</v>
      </c>
      <c r="D1935" s="16"/>
      <c r="E1935" s="4"/>
      <c r="BE1935" s="15"/>
    </row>
    <row r="1936" spans="1:57" x14ac:dyDescent="0.3">
      <c r="A1936" s="20">
        <v>0.72</v>
      </c>
      <c r="B1936" s="17">
        <v>23</v>
      </c>
      <c r="C1936" s="16">
        <v>0</v>
      </c>
      <c r="D1936" s="16"/>
      <c r="E1936" s="4"/>
      <c r="BE1936" s="15"/>
    </row>
    <row r="1937" spans="1:57" x14ac:dyDescent="0.3">
      <c r="A1937" s="20">
        <v>0.72</v>
      </c>
      <c r="B1937" s="17">
        <v>24</v>
      </c>
      <c r="C1937" s="16">
        <v>0</v>
      </c>
      <c r="D1937" s="16"/>
      <c r="E1937" s="4"/>
      <c r="BE1937" s="15"/>
    </row>
    <row r="1938" spans="1:57" x14ac:dyDescent="0.3">
      <c r="A1938" s="20">
        <v>0.72</v>
      </c>
      <c r="B1938" s="17">
        <v>25</v>
      </c>
      <c r="C1938" s="16">
        <v>0</v>
      </c>
      <c r="D1938" s="16"/>
      <c r="E1938" s="4"/>
      <c r="BE1938" s="15"/>
    </row>
    <row r="1939" spans="1:57" x14ac:dyDescent="0.3">
      <c r="A1939" s="20">
        <v>0.72</v>
      </c>
      <c r="B1939" s="17">
        <v>26</v>
      </c>
      <c r="C1939" s="16">
        <v>0</v>
      </c>
      <c r="D1939" s="16"/>
      <c r="E1939" s="4"/>
      <c r="BE1939" s="15"/>
    </row>
    <row r="1940" spans="1:57" x14ac:dyDescent="0.3">
      <c r="A1940" s="20">
        <v>0.72</v>
      </c>
      <c r="B1940" s="17">
        <v>27</v>
      </c>
      <c r="C1940" s="16">
        <v>0</v>
      </c>
      <c r="D1940" s="16"/>
      <c r="E1940" s="4"/>
      <c r="BE1940" s="15"/>
    </row>
    <row r="1941" spans="1:57" x14ac:dyDescent="0.3">
      <c r="A1941" s="20">
        <v>0.72</v>
      </c>
      <c r="B1941" s="17">
        <v>28</v>
      </c>
      <c r="C1941" s="16">
        <v>0</v>
      </c>
      <c r="D1941" s="16"/>
      <c r="E1941" s="4"/>
      <c r="BE1941" s="15"/>
    </row>
    <row r="1942" spans="1:57" x14ac:dyDescent="0.3">
      <c r="A1942" s="20">
        <v>0.72</v>
      </c>
      <c r="B1942" s="17">
        <v>29</v>
      </c>
      <c r="C1942" s="16">
        <v>0</v>
      </c>
      <c r="D1942" s="16"/>
      <c r="E1942" s="4"/>
      <c r="BE1942" s="15"/>
    </row>
    <row r="1943" spans="1:57" x14ac:dyDescent="0.3">
      <c r="A1943" s="20">
        <v>0.72</v>
      </c>
      <c r="B1943" s="17">
        <v>30</v>
      </c>
      <c r="C1943" s="16">
        <v>0</v>
      </c>
      <c r="D1943" s="16"/>
      <c r="E1943" s="4"/>
      <c r="BE1943" s="15"/>
    </row>
    <row r="1944" spans="1:57" x14ac:dyDescent="0.3">
      <c r="A1944" s="20">
        <v>0.72</v>
      </c>
      <c r="B1944" s="17">
        <v>31</v>
      </c>
      <c r="C1944" s="16">
        <v>0</v>
      </c>
      <c r="D1944" s="16"/>
      <c r="E1944" s="4"/>
      <c r="BE1944" s="15"/>
    </row>
    <row r="1945" spans="1:57" x14ac:dyDescent="0.3">
      <c r="A1945" s="20">
        <v>0.72</v>
      </c>
      <c r="B1945" s="17">
        <v>32</v>
      </c>
      <c r="C1945" s="16">
        <v>0</v>
      </c>
      <c r="D1945" s="16"/>
      <c r="E1945" s="4"/>
      <c r="BE1945" s="15"/>
    </row>
    <row r="1946" spans="1:57" x14ac:dyDescent="0.3">
      <c r="A1946" s="20">
        <v>0.72</v>
      </c>
      <c r="B1946" s="17">
        <v>33</v>
      </c>
      <c r="C1946" s="16">
        <v>0</v>
      </c>
      <c r="D1946" s="16"/>
      <c r="E1946" s="4"/>
      <c r="BE1946" s="15"/>
    </row>
    <row r="1947" spans="1:57" x14ac:dyDescent="0.3">
      <c r="A1947" s="20">
        <v>0.72</v>
      </c>
      <c r="B1947" s="17">
        <v>34</v>
      </c>
      <c r="C1947" s="16">
        <v>0</v>
      </c>
      <c r="D1947" s="16"/>
      <c r="E1947" s="4"/>
      <c r="BE1947" s="15"/>
    </row>
    <row r="1948" spans="1:57" x14ac:dyDescent="0.3">
      <c r="A1948" s="20">
        <v>0.72</v>
      </c>
      <c r="B1948" s="17">
        <v>35</v>
      </c>
      <c r="C1948" s="16">
        <v>0</v>
      </c>
      <c r="D1948" s="16"/>
      <c r="E1948" s="4"/>
      <c r="BE1948" s="15"/>
    </row>
    <row r="1949" spans="1:57" x14ac:dyDescent="0.3">
      <c r="A1949" s="20">
        <v>0.72</v>
      </c>
      <c r="B1949" s="17">
        <v>36</v>
      </c>
      <c r="C1949" s="16">
        <v>0</v>
      </c>
      <c r="D1949" s="16"/>
      <c r="E1949" s="4"/>
      <c r="BE1949" s="15"/>
    </row>
    <row r="1950" spans="1:57" x14ac:dyDescent="0.3">
      <c r="A1950" s="20">
        <v>0.72</v>
      </c>
      <c r="B1950" s="17">
        <v>37</v>
      </c>
      <c r="C1950" s="16">
        <v>0</v>
      </c>
      <c r="D1950" s="16"/>
      <c r="E1950" s="4"/>
      <c r="BE1950" s="15"/>
    </row>
    <row r="1951" spans="1:57" x14ac:dyDescent="0.3">
      <c r="A1951" s="20">
        <v>0.72</v>
      </c>
      <c r="B1951" s="17">
        <v>38</v>
      </c>
      <c r="C1951" s="16">
        <v>0</v>
      </c>
      <c r="D1951" s="16"/>
      <c r="E1951" s="4"/>
      <c r="BE1951" s="15"/>
    </row>
    <row r="1952" spans="1:57" x14ac:dyDescent="0.3">
      <c r="A1952" s="20">
        <v>0.72</v>
      </c>
      <c r="B1952" s="17">
        <v>39</v>
      </c>
      <c r="C1952" s="16">
        <v>0</v>
      </c>
      <c r="D1952" s="16"/>
      <c r="E1952" s="4"/>
      <c r="BE1952" s="15"/>
    </row>
    <row r="1953" spans="1:57" x14ac:dyDescent="0.3">
      <c r="A1953" s="20">
        <v>0.72</v>
      </c>
      <c r="B1953" s="17">
        <v>40</v>
      </c>
      <c r="C1953" s="16">
        <v>0</v>
      </c>
      <c r="D1953" s="16"/>
      <c r="E1953" s="4"/>
      <c r="BE1953" s="15"/>
    </row>
    <row r="1954" spans="1:57" x14ac:dyDescent="0.3">
      <c r="A1954" s="20">
        <v>0.72</v>
      </c>
      <c r="B1954" s="17">
        <v>41</v>
      </c>
      <c r="C1954" s="16">
        <v>0</v>
      </c>
      <c r="D1954" s="16"/>
      <c r="E1954" s="4"/>
      <c r="BE1954" s="15"/>
    </row>
    <row r="1955" spans="1:57" x14ac:dyDescent="0.3">
      <c r="A1955" s="20">
        <v>0.72</v>
      </c>
      <c r="B1955" s="17">
        <v>42</v>
      </c>
      <c r="C1955" s="16">
        <v>0</v>
      </c>
      <c r="D1955" s="16"/>
      <c r="E1955" s="4"/>
      <c r="BE1955" s="15"/>
    </row>
    <row r="1956" spans="1:57" x14ac:dyDescent="0.3">
      <c r="A1956" s="20">
        <v>0.72</v>
      </c>
      <c r="B1956" s="17">
        <v>43</v>
      </c>
      <c r="C1956" s="16">
        <v>0</v>
      </c>
      <c r="D1956" s="16"/>
      <c r="E1956" s="4"/>
      <c r="BE1956" s="15"/>
    </row>
    <row r="1957" spans="1:57" x14ac:dyDescent="0.3">
      <c r="A1957" s="20">
        <v>0.72</v>
      </c>
      <c r="B1957" s="17">
        <v>44</v>
      </c>
      <c r="C1957" s="16">
        <v>0</v>
      </c>
      <c r="D1957" s="16"/>
      <c r="E1957" s="4"/>
      <c r="BE1957" s="15"/>
    </row>
    <row r="1958" spans="1:57" x14ac:dyDescent="0.3">
      <c r="A1958" s="20">
        <v>0.72</v>
      </c>
      <c r="B1958" s="17">
        <v>45</v>
      </c>
      <c r="C1958" s="16">
        <v>0</v>
      </c>
      <c r="D1958" s="16"/>
      <c r="E1958" s="4"/>
      <c r="BE1958" s="15"/>
    </row>
    <row r="1959" spans="1:57" x14ac:dyDescent="0.3">
      <c r="A1959" s="20">
        <v>0.72</v>
      </c>
      <c r="B1959" s="17">
        <v>46</v>
      </c>
      <c r="C1959" s="16">
        <v>0</v>
      </c>
      <c r="D1959" s="16"/>
      <c r="E1959" s="4"/>
      <c r="BE1959" s="15"/>
    </row>
    <row r="1960" spans="1:57" x14ac:dyDescent="0.3">
      <c r="A1960" s="20">
        <v>0.72</v>
      </c>
      <c r="B1960" s="17">
        <v>47</v>
      </c>
      <c r="C1960" s="16">
        <v>0</v>
      </c>
      <c r="D1960" s="16"/>
      <c r="E1960" s="4"/>
      <c r="BE1960" s="15"/>
    </row>
    <row r="1961" spans="1:57" x14ac:dyDescent="0.3">
      <c r="A1961" s="20">
        <v>0.72</v>
      </c>
      <c r="B1961" s="17">
        <v>48</v>
      </c>
      <c r="C1961" s="16">
        <v>0</v>
      </c>
      <c r="D1961" s="16"/>
      <c r="E1961" s="4"/>
      <c r="BE1961" s="15"/>
    </row>
    <row r="1962" spans="1:57" x14ac:dyDescent="0.3">
      <c r="A1962" s="20">
        <v>0.72</v>
      </c>
      <c r="B1962" s="17">
        <v>49</v>
      </c>
      <c r="C1962" s="16">
        <v>0</v>
      </c>
      <c r="D1962" s="16"/>
      <c r="E1962" s="4"/>
      <c r="BE1962" s="15"/>
    </row>
    <row r="1963" spans="1:57" x14ac:dyDescent="0.3">
      <c r="A1963" s="20">
        <v>0.72</v>
      </c>
      <c r="B1963" s="17">
        <v>50</v>
      </c>
      <c r="C1963" s="16">
        <v>0</v>
      </c>
      <c r="D1963" s="16"/>
      <c r="E1963" s="4"/>
      <c r="BE1963" s="15"/>
    </row>
    <row r="1964" spans="1:57" x14ac:dyDescent="0.3">
      <c r="A1964" s="20">
        <v>0.72</v>
      </c>
      <c r="B1964" s="17">
        <v>51</v>
      </c>
      <c r="C1964" s="16">
        <v>0</v>
      </c>
      <c r="D1964" s="16"/>
      <c r="E1964" s="4"/>
      <c r="BE1964" s="15"/>
    </row>
    <row r="1965" spans="1:57" x14ac:dyDescent="0.3">
      <c r="A1965" s="20">
        <v>0.72</v>
      </c>
      <c r="B1965" s="17">
        <v>52</v>
      </c>
      <c r="C1965" s="16">
        <v>0</v>
      </c>
      <c r="D1965" s="16"/>
      <c r="E1965" s="4"/>
      <c r="BE1965" s="15"/>
    </row>
    <row r="1966" spans="1:57" x14ac:dyDescent="0.3">
      <c r="A1966" s="20">
        <v>0.72</v>
      </c>
      <c r="B1966" s="17">
        <v>53</v>
      </c>
      <c r="C1966" s="16">
        <v>0</v>
      </c>
      <c r="D1966" s="16"/>
      <c r="E1966" s="4"/>
      <c r="BE1966" s="15"/>
    </row>
    <row r="1967" spans="1:57" x14ac:dyDescent="0.3">
      <c r="A1967" s="20">
        <v>0.72</v>
      </c>
      <c r="B1967" s="17">
        <v>54</v>
      </c>
      <c r="C1967" s="16">
        <v>0</v>
      </c>
      <c r="D1967" s="16"/>
      <c r="E1967" s="4"/>
      <c r="BE1967" s="15"/>
    </row>
    <row r="1968" spans="1:57" x14ac:dyDescent="0.3">
      <c r="A1968" s="20">
        <v>0.72</v>
      </c>
      <c r="B1968" s="17">
        <v>55</v>
      </c>
      <c r="C1968" s="16">
        <v>0</v>
      </c>
      <c r="D1968" s="16"/>
      <c r="E1968" s="4"/>
      <c r="BE1968" s="15"/>
    </row>
    <row r="1969" spans="1:57" x14ac:dyDescent="0.3">
      <c r="A1969" s="20">
        <v>0.72</v>
      </c>
      <c r="B1969" s="17">
        <v>56</v>
      </c>
      <c r="C1969" s="16">
        <v>0</v>
      </c>
      <c r="D1969" s="16"/>
      <c r="E1969" s="4"/>
      <c r="BE1969" s="15"/>
    </row>
    <row r="1970" spans="1:57" x14ac:dyDescent="0.3">
      <c r="A1970" s="20">
        <v>0.72</v>
      </c>
      <c r="B1970" s="17">
        <v>57</v>
      </c>
      <c r="C1970" s="16">
        <v>0</v>
      </c>
      <c r="D1970" s="16"/>
      <c r="E1970" s="4"/>
      <c r="BE1970" s="15"/>
    </row>
    <row r="1971" spans="1:57" x14ac:dyDescent="0.3">
      <c r="A1971" s="20">
        <v>0.72</v>
      </c>
      <c r="B1971" s="17">
        <v>58</v>
      </c>
      <c r="C1971" s="16">
        <v>0</v>
      </c>
      <c r="D1971" s="16"/>
      <c r="E1971" s="4"/>
      <c r="BE1971" s="15"/>
    </row>
    <row r="1972" spans="1:57" x14ac:dyDescent="0.3">
      <c r="A1972" s="20">
        <v>0.72</v>
      </c>
      <c r="B1972" s="17">
        <v>59</v>
      </c>
      <c r="C1972" s="16">
        <v>0</v>
      </c>
      <c r="D1972" s="16"/>
      <c r="E1972" s="4"/>
      <c r="BE1972" s="15"/>
    </row>
    <row r="1973" spans="1:57" x14ac:dyDescent="0.3">
      <c r="A1973" s="20">
        <v>0.72</v>
      </c>
      <c r="B1973" s="17">
        <v>60</v>
      </c>
      <c r="C1973" s="16">
        <v>0</v>
      </c>
      <c r="D1973" s="16"/>
      <c r="E1973" s="4"/>
      <c r="BE1973" s="15"/>
    </row>
    <row r="1974" spans="1:57" x14ac:dyDescent="0.3">
      <c r="A1974" s="20">
        <v>0.72</v>
      </c>
      <c r="B1974" s="17">
        <v>61</v>
      </c>
      <c r="C1974" s="16">
        <v>0</v>
      </c>
      <c r="D1974" s="16"/>
      <c r="E1974" s="4"/>
      <c r="BE1974" s="15"/>
    </row>
    <row r="1975" spans="1:57" x14ac:dyDescent="0.3">
      <c r="A1975" s="20">
        <v>0.72</v>
      </c>
      <c r="B1975" s="17">
        <v>62</v>
      </c>
      <c r="C1975" s="16">
        <v>0</v>
      </c>
      <c r="D1975" s="16"/>
      <c r="E1975" s="4"/>
      <c r="BE1975" s="15"/>
    </row>
    <row r="1976" spans="1:57" x14ac:dyDescent="0.3">
      <c r="A1976" s="20">
        <v>0.72</v>
      </c>
      <c r="B1976" s="17">
        <v>63</v>
      </c>
      <c r="C1976" s="16">
        <v>0</v>
      </c>
      <c r="D1976" s="16"/>
      <c r="E1976" s="4"/>
      <c r="BE1976" s="15"/>
    </row>
    <row r="1977" spans="1:57" x14ac:dyDescent="0.3">
      <c r="A1977" s="20">
        <v>0.72</v>
      </c>
      <c r="B1977" s="17">
        <v>64</v>
      </c>
      <c r="C1977" s="16">
        <v>0</v>
      </c>
      <c r="D1977" s="16"/>
      <c r="E1977" s="4"/>
      <c r="BE1977" s="15"/>
    </row>
    <row r="1978" spans="1:57" x14ac:dyDescent="0.3">
      <c r="A1978" s="20">
        <v>0.72</v>
      </c>
      <c r="B1978" s="17">
        <v>65</v>
      </c>
      <c r="C1978" s="16">
        <v>0</v>
      </c>
      <c r="D1978" s="16"/>
      <c r="E1978" s="4"/>
      <c r="BE1978" s="15"/>
    </row>
    <row r="1979" spans="1:57" x14ac:dyDescent="0.3">
      <c r="A1979" s="20">
        <v>0.72</v>
      </c>
      <c r="B1979" s="17">
        <v>66</v>
      </c>
      <c r="C1979" s="16">
        <v>0</v>
      </c>
      <c r="D1979" s="16"/>
      <c r="E1979" s="4"/>
      <c r="BE1979" s="15"/>
    </row>
    <row r="1980" spans="1:57" x14ac:dyDescent="0.3">
      <c r="A1980" s="20">
        <v>0.72</v>
      </c>
      <c r="B1980" s="17">
        <v>67</v>
      </c>
      <c r="C1980" s="16">
        <v>0</v>
      </c>
      <c r="D1980" s="16"/>
      <c r="E1980" s="4"/>
      <c r="BE1980" s="15"/>
    </row>
    <row r="1981" spans="1:57" x14ac:dyDescent="0.3">
      <c r="A1981" s="20">
        <v>0.72</v>
      </c>
      <c r="B1981" s="17">
        <v>68</v>
      </c>
      <c r="C1981" s="16">
        <v>0</v>
      </c>
      <c r="D1981" s="16"/>
      <c r="E1981" s="4"/>
      <c r="BE1981" s="15"/>
    </row>
    <row r="1982" spans="1:57" x14ac:dyDescent="0.3">
      <c r="A1982" s="20">
        <v>0.72</v>
      </c>
      <c r="B1982" s="17">
        <v>69</v>
      </c>
      <c r="C1982" s="16">
        <v>5.0000000000000001E-4</v>
      </c>
      <c r="D1982" s="16"/>
      <c r="E1982" s="4"/>
      <c r="BE1982" s="15"/>
    </row>
    <row r="1983" spans="1:57" x14ac:dyDescent="0.3">
      <c r="A1983" s="20">
        <v>0.72</v>
      </c>
      <c r="B1983" s="17">
        <v>70</v>
      </c>
      <c r="C1983" s="16">
        <v>0.01</v>
      </c>
      <c r="D1983" s="16"/>
      <c r="E1983" s="4"/>
      <c r="BE1983" s="15"/>
    </row>
    <row r="1984" spans="1:57" x14ac:dyDescent="0.3">
      <c r="A1984" s="20">
        <v>0.72</v>
      </c>
      <c r="B1984" s="17">
        <v>71</v>
      </c>
      <c r="C1984" s="16">
        <v>0.01</v>
      </c>
      <c r="D1984" s="16"/>
      <c r="E1984" s="4"/>
      <c r="BE1984" s="15"/>
    </row>
    <row r="1985" spans="1:57" x14ac:dyDescent="0.3">
      <c r="A1985" s="20">
        <v>0.72</v>
      </c>
      <c r="B1985" s="17">
        <v>72</v>
      </c>
      <c r="C1985" s="16">
        <v>0.01</v>
      </c>
      <c r="D1985" s="16"/>
      <c r="E1985" s="4"/>
      <c r="BE1985" s="15"/>
    </row>
    <row r="1986" spans="1:57" x14ac:dyDescent="0.3">
      <c r="A1986" s="20">
        <v>0.72</v>
      </c>
      <c r="B1986" s="17">
        <v>73</v>
      </c>
      <c r="C1986" s="16">
        <v>1.3299999999999999E-2</v>
      </c>
      <c r="D1986" s="16"/>
      <c r="E1986" s="4"/>
      <c r="BE1986" s="15"/>
    </row>
    <row r="1987" spans="1:57" x14ac:dyDescent="0.3">
      <c r="A1987" s="20">
        <v>0.72</v>
      </c>
      <c r="B1987" s="17">
        <v>74</v>
      </c>
      <c r="C1987" s="16">
        <v>0.02</v>
      </c>
      <c r="D1987" s="16"/>
      <c r="E1987" s="4"/>
      <c r="BE1987" s="15"/>
    </row>
    <row r="1988" spans="1:57" x14ac:dyDescent="0.3">
      <c r="A1988" s="20">
        <v>0.72</v>
      </c>
      <c r="B1988" s="17">
        <v>75</v>
      </c>
      <c r="C1988" s="16">
        <v>2.0799999999999999E-2</v>
      </c>
      <c r="D1988" s="16"/>
      <c r="E1988" s="4"/>
      <c r="BE1988" s="15"/>
    </row>
    <row r="1989" spans="1:57" x14ac:dyDescent="0.3">
      <c r="A1989" s="20">
        <v>0.72</v>
      </c>
      <c r="B1989" s="17">
        <v>76</v>
      </c>
      <c r="C1989" s="16">
        <v>0.03</v>
      </c>
      <c r="D1989" s="16"/>
      <c r="E1989" s="4"/>
      <c r="BE1989" s="15"/>
    </row>
    <row r="1990" spans="1:57" x14ac:dyDescent="0.3">
      <c r="A1990" s="20">
        <v>0.72</v>
      </c>
      <c r="B1990" s="17">
        <v>77</v>
      </c>
      <c r="C1990" s="16">
        <v>3.3500000000000002E-2</v>
      </c>
      <c r="D1990" s="16"/>
      <c r="E1990" s="4"/>
      <c r="BE1990" s="15"/>
    </row>
    <row r="1991" spans="1:57" x14ac:dyDescent="0.3">
      <c r="A1991" s="20">
        <v>0.72</v>
      </c>
      <c r="B1991" s="17">
        <v>78</v>
      </c>
      <c r="C1991" s="16">
        <v>0.04</v>
      </c>
      <c r="D1991" s="16"/>
      <c r="E1991" s="4"/>
      <c r="BE1991" s="15"/>
    </row>
    <row r="1992" spans="1:57" x14ac:dyDescent="0.3">
      <c r="A1992" s="20">
        <v>0.72</v>
      </c>
      <c r="B1992" s="17">
        <v>79</v>
      </c>
      <c r="C1992" s="16">
        <v>4.87E-2</v>
      </c>
      <c r="D1992" s="16"/>
      <c r="E1992" s="4"/>
      <c r="BE1992" s="15"/>
    </row>
    <row r="1993" spans="1:57" x14ac:dyDescent="0.3">
      <c r="A1993" s="20">
        <v>0.72</v>
      </c>
      <c r="B1993" s="17">
        <v>80</v>
      </c>
      <c r="C1993" s="16">
        <v>5.6399999999999999E-2</v>
      </c>
      <c r="D1993" s="16"/>
      <c r="E1993" s="4"/>
      <c r="BE1993" s="15"/>
    </row>
    <row r="1994" spans="1:57" x14ac:dyDescent="0.3">
      <c r="A1994" s="20">
        <v>0.72</v>
      </c>
      <c r="B1994" s="17">
        <v>81</v>
      </c>
      <c r="C1994" s="16">
        <v>6.5299999999999997E-2</v>
      </c>
      <c r="D1994" s="16"/>
      <c r="E1994" s="4"/>
      <c r="BE1994" s="15"/>
    </row>
    <row r="1995" spans="1:57" x14ac:dyDescent="0.3">
      <c r="A1995" s="20">
        <v>0.72</v>
      </c>
      <c r="B1995" s="17">
        <v>82</v>
      </c>
      <c r="C1995" s="16">
        <v>7.5399999999999995E-2</v>
      </c>
      <c r="D1995" s="16"/>
      <c r="E1995" s="4"/>
      <c r="BE1995" s="15"/>
    </row>
    <row r="1996" spans="1:57" x14ac:dyDescent="0.3">
      <c r="A1996" s="20">
        <v>0.72</v>
      </c>
      <c r="B1996" s="17">
        <v>83</v>
      </c>
      <c r="C1996" s="16">
        <v>8.6199999999999999E-2</v>
      </c>
      <c r="D1996" s="16"/>
      <c r="E1996" s="4"/>
      <c r="BE1996" s="15"/>
    </row>
    <row r="1997" spans="1:57" x14ac:dyDescent="0.3">
      <c r="A1997" s="20">
        <v>0.72</v>
      </c>
      <c r="B1997" s="17">
        <v>84</v>
      </c>
      <c r="C1997" s="16">
        <v>9.7600000000000006E-2</v>
      </c>
      <c r="D1997" s="16"/>
      <c r="E1997" s="4"/>
      <c r="BE1997" s="15"/>
    </row>
    <row r="1998" spans="1:57" x14ac:dyDescent="0.3">
      <c r="A1998" s="20">
        <v>0.72</v>
      </c>
      <c r="B1998" s="17">
        <v>85</v>
      </c>
      <c r="C1998" s="16">
        <v>0.1128</v>
      </c>
      <c r="D1998" s="16"/>
      <c r="E1998" s="4"/>
      <c r="BE1998" s="15"/>
    </row>
    <row r="1999" spans="1:57" x14ac:dyDescent="0.3">
      <c r="A1999" s="20">
        <v>0.72</v>
      </c>
      <c r="B1999" s="17">
        <v>86</v>
      </c>
      <c r="C1999" s="16">
        <v>0.1258</v>
      </c>
      <c r="D1999" s="16"/>
      <c r="E1999" s="4"/>
      <c r="BE1999" s="15"/>
    </row>
    <row r="2000" spans="1:57" x14ac:dyDescent="0.3">
      <c r="A2000" s="20">
        <v>0.72</v>
      </c>
      <c r="B2000" s="17">
        <v>87</v>
      </c>
      <c r="C2000" s="16">
        <v>0.14249999999999999</v>
      </c>
      <c r="D2000" s="16"/>
      <c r="E2000" s="4"/>
      <c r="BE2000" s="15"/>
    </row>
    <row r="2001" spans="1:57" x14ac:dyDescent="0.3">
      <c r="A2001" s="20">
        <v>0.72</v>
      </c>
      <c r="B2001" s="17">
        <v>88</v>
      </c>
      <c r="C2001" s="16">
        <v>0.15909999999999999</v>
      </c>
      <c r="D2001" s="16"/>
      <c r="E2001" s="4"/>
      <c r="BE2001" s="15"/>
    </row>
    <row r="2002" spans="1:57" x14ac:dyDescent="0.3">
      <c r="A2002" s="20">
        <v>0.72</v>
      </c>
      <c r="B2002" s="17">
        <v>89</v>
      </c>
      <c r="C2002" s="16">
        <v>0.17749999999999999</v>
      </c>
      <c r="D2002" s="16"/>
      <c r="E2002" s="4"/>
      <c r="BE2002" s="15"/>
    </row>
    <row r="2003" spans="1:57" x14ac:dyDescent="0.3">
      <c r="A2003" s="20">
        <v>0.72</v>
      </c>
      <c r="B2003" s="17">
        <v>90</v>
      </c>
      <c r="C2003" s="16">
        <v>0.1928</v>
      </c>
      <c r="D2003" s="16"/>
      <c r="E2003" s="4"/>
      <c r="BE2003" s="15"/>
    </row>
    <row r="2004" spans="1:57" x14ac:dyDescent="0.3">
      <c r="A2004" s="20">
        <v>0.73</v>
      </c>
      <c r="B2004" s="17">
        <v>0</v>
      </c>
      <c r="C2004" s="16">
        <v>0.1825</v>
      </c>
      <c r="D2004" s="16"/>
      <c r="E2004" s="4"/>
      <c r="BE2004" s="15"/>
    </row>
    <row r="2005" spans="1:57" x14ac:dyDescent="0.3">
      <c r="A2005" s="20">
        <v>0.73</v>
      </c>
      <c r="B2005" s="17">
        <v>1</v>
      </c>
      <c r="C2005" s="16">
        <v>0.16750000000000001</v>
      </c>
      <c r="D2005" s="16"/>
      <c r="E2005" s="4"/>
      <c r="BE2005" s="15"/>
    </row>
    <row r="2006" spans="1:57" x14ac:dyDescent="0.3">
      <c r="A2006" s="20">
        <v>0.73</v>
      </c>
      <c r="B2006" s="17">
        <v>2</v>
      </c>
      <c r="C2006" s="16">
        <v>0.14910000000000001</v>
      </c>
      <c r="D2006" s="16"/>
      <c r="E2006" s="4"/>
      <c r="BE2006" s="15"/>
    </row>
    <row r="2007" spans="1:57" x14ac:dyDescent="0.3">
      <c r="A2007" s="20">
        <v>0.73</v>
      </c>
      <c r="B2007" s="17">
        <v>3</v>
      </c>
      <c r="C2007" s="16">
        <v>0.1331</v>
      </c>
      <c r="D2007" s="16"/>
      <c r="E2007" s="4"/>
      <c r="BE2007" s="15"/>
    </row>
    <row r="2008" spans="1:57" x14ac:dyDescent="0.3">
      <c r="A2008" s="20">
        <v>0.73</v>
      </c>
      <c r="B2008" s="17">
        <v>4</v>
      </c>
      <c r="C2008" s="16">
        <v>0.1163</v>
      </c>
      <c r="D2008" s="16"/>
      <c r="E2008" s="4"/>
      <c r="BE2008" s="15"/>
    </row>
    <row r="2009" spans="1:57" x14ac:dyDescent="0.3">
      <c r="A2009" s="20">
        <v>0.73</v>
      </c>
      <c r="B2009" s="17">
        <v>5</v>
      </c>
      <c r="C2009" s="16">
        <v>0.10340000000000001</v>
      </c>
      <c r="D2009" s="16"/>
      <c r="E2009" s="4"/>
      <c r="BE2009" s="15"/>
    </row>
    <row r="2010" spans="1:57" x14ac:dyDescent="0.3">
      <c r="A2010" s="20">
        <v>0.73</v>
      </c>
      <c r="B2010" s="17">
        <v>6</v>
      </c>
      <c r="C2010" s="16">
        <v>0.09</v>
      </c>
      <c r="D2010" s="16"/>
      <c r="E2010" s="4"/>
      <c r="BE2010" s="15"/>
    </row>
    <row r="2011" spans="1:57" x14ac:dyDescent="0.3">
      <c r="A2011" s="20">
        <v>0.73</v>
      </c>
      <c r="B2011" s="17">
        <v>7</v>
      </c>
      <c r="C2011" s="16">
        <v>7.7799999999999994E-2</v>
      </c>
      <c r="D2011" s="16"/>
      <c r="E2011" s="4"/>
      <c r="BE2011" s="15"/>
    </row>
    <row r="2012" spans="1:57" x14ac:dyDescent="0.3">
      <c r="A2012" s="20">
        <v>0.73</v>
      </c>
      <c r="B2012" s="17">
        <v>8</v>
      </c>
      <c r="C2012" s="16">
        <v>6.7500000000000004E-2</v>
      </c>
      <c r="D2012" s="16"/>
      <c r="E2012" s="4"/>
      <c r="BE2012" s="15"/>
    </row>
    <row r="2013" spans="1:57" x14ac:dyDescent="0.3">
      <c r="A2013" s="20">
        <v>0.73</v>
      </c>
      <c r="B2013" s="17">
        <v>9</v>
      </c>
      <c r="C2013" s="16">
        <v>5.8000000000000003E-2</v>
      </c>
      <c r="D2013" s="16"/>
      <c r="E2013" s="4"/>
      <c r="BE2013" s="15"/>
    </row>
    <row r="2014" spans="1:57" x14ac:dyDescent="0.3">
      <c r="A2014" s="20">
        <v>0.73</v>
      </c>
      <c r="B2014" s="17">
        <v>10</v>
      </c>
      <c r="C2014" s="16">
        <v>0.05</v>
      </c>
      <c r="D2014" s="16"/>
      <c r="E2014" s="4"/>
      <c r="BE2014" s="15"/>
    </row>
    <row r="2015" spans="1:57" x14ac:dyDescent="0.3">
      <c r="A2015" s="20">
        <v>0.73</v>
      </c>
      <c r="B2015" s="17">
        <v>11</v>
      </c>
      <c r="C2015" s="16">
        <v>0.04</v>
      </c>
      <c r="D2015" s="16"/>
      <c r="E2015" s="4"/>
      <c r="BE2015" s="15"/>
    </row>
    <row r="2016" spans="1:57" x14ac:dyDescent="0.3">
      <c r="A2016" s="20">
        <v>0.73</v>
      </c>
      <c r="B2016" s="17">
        <v>12</v>
      </c>
      <c r="C2016" s="16">
        <v>3.39E-2</v>
      </c>
      <c r="D2016" s="16"/>
      <c r="E2016" s="4"/>
      <c r="BE2016" s="15"/>
    </row>
    <row r="2017" spans="1:57" x14ac:dyDescent="0.3">
      <c r="A2017" s="20">
        <v>0.73</v>
      </c>
      <c r="B2017" s="17">
        <v>13</v>
      </c>
      <c r="C2017" s="16">
        <v>0.03</v>
      </c>
      <c r="D2017" s="16"/>
      <c r="E2017" s="4"/>
      <c r="BE2017" s="15"/>
    </row>
    <row r="2018" spans="1:57" x14ac:dyDescent="0.3">
      <c r="A2018" s="20">
        <v>0.73</v>
      </c>
      <c r="B2018" s="17">
        <v>14</v>
      </c>
      <c r="C2018" s="16">
        <v>2.06E-2</v>
      </c>
      <c r="D2018" s="16"/>
      <c r="E2018" s="4"/>
      <c r="BE2018" s="15"/>
    </row>
    <row r="2019" spans="1:57" x14ac:dyDescent="0.3">
      <c r="A2019" s="20">
        <v>0.73</v>
      </c>
      <c r="B2019" s="17">
        <v>15</v>
      </c>
      <c r="C2019" s="16">
        <v>0.02</v>
      </c>
      <c r="D2019" s="16"/>
      <c r="E2019" s="4"/>
      <c r="BE2019" s="15"/>
    </row>
    <row r="2020" spans="1:57" x14ac:dyDescent="0.3">
      <c r="A2020" s="20">
        <v>0.73</v>
      </c>
      <c r="B2020" s="17">
        <v>16</v>
      </c>
      <c r="C2020" s="16">
        <v>1.26E-2</v>
      </c>
      <c r="D2020" s="16"/>
      <c r="E2020" s="4"/>
      <c r="BE2020" s="15"/>
    </row>
    <row r="2021" spans="1:57" x14ac:dyDescent="0.3">
      <c r="A2021" s="20">
        <v>0.73</v>
      </c>
      <c r="B2021" s="17">
        <v>17</v>
      </c>
      <c r="C2021" s="16">
        <v>0.01</v>
      </c>
      <c r="D2021" s="16"/>
      <c r="E2021" s="4"/>
      <c r="BE2021" s="15"/>
    </row>
    <row r="2022" spans="1:57" x14ac:dyDescent="0.3">
      <c r="A2022" s="20">
        <v>0.73</v>
      </c>
      <c r="B2022" s="17">
        <v>18</v>
      </c>
      <c r="C2022" s="16">
        <v>0.01</v>
      </c>
      <c r="D2022" s="16"/>
      <c r="E2022" s="4"/>
      <c r="BE2022" s="15"/>
    </row>
    <row r="2023" spans="1:57" x14ac:dyDescent="0.3">
      <c r="A2023" s="20">
        <v>0.73</v>
      </c>
      <c r="B2023" s="17">
        <v>19</v>
      </c>
      <c r="C2023" s="16">
        <v>7.6E-3</v>
      </c>
      <c r="D2023" s="16"/>
      <c r="E2023" s="4"/>
      <c r="BE2023" s="15"/>
    </row>
    <row r="2024" spans="1:57" x14ac:dyDescent="0.3">
      <c r="A2024" s="20">
        <v>0.73</v>
      </c>
      <c r="B2024" s="17">
        <v>20</v>
      </c>
      <c r="C2024" s="16">
        <v>0</v>
      </c>
      <c r="D2024" s="16"/>
      <c r="E2024" s="4"/>
      <c r="BE2024" s="15"/>
    </row>
    <row r="2025" spans="1:57" x14ac:dyDescent="0.3">
      <c r="A2025" s="20">
        <v>0.73</v>
      </c>
      <c r="B2025" s="17">
        <v>21</v>
      </c>
      <c r="C2025" s="16">
        <v>0</v>
      </c>
      <c r="D2025" s="16"/>
      <c r="E2025" s="4"/>
      <c r="BE2025" s="15"/>
    </row>
    <row r="2026" spans="1:57" x14ac:dyDescent="0.3">
      <c r="A2026" s="20">
        <v>0.73</v>
      </c>
      <c r="B2026" s="17">
        <v>22</v>
      </c>
      <c r="C2026" s="16">
        <v>0</v>
      </c>
      <c r="D2026" s="16"/>
      <c r="E2026" s="4"/>
      <c r="BE2026" s="15"/>
    </row>
    <row r="2027" spans="1:57" x14ac:dyDescent="0.3">
      <c r="A2027" s="20">
        <v>0.73</v>
      </c>
      <c r="B2027" s="17">
        <v>23</v>
      </c>
      <c r="C2027" s="16">
        <v>0</v>
      </c>
      <c r="D2027" s="16"/>
      <c r="E2027" s="4"/>
      <c r="BE2027" s="15"/>
    </row>
    <row r="2028" spans="1:57" x14ac:dyDescent="0.3">
      <c r="A2028" s="20">
        <v>0.73</v>
      </c>
      <c r="B2028" s="17">
        <v>24</v>
      </c>
      <c r="C2028" s="16">
        <v>0</v>
      </c>
      <c r="D2028" s="16"/>
      <c r="E2028" s="4"/>
      <c r="BE2028" s="15"/>
    </row>
    <row r="2029" spans="1:57" x14ac:dyDescent="0.3">
      <c r="A2029" s="20">
        <v>0.73</v>
      </c>
      <c r="B2029" s="17">
        <v>25</v>
      </c>
      <c r="C2029" s="16">
        <v>0</v>
      </c>
      <c r="D2029" s="16"/>
      <c r="E2029" s="4"/>
      <c r="BE2029" s="15"/>
    </row>
    <row r="2030" spans="1:57" x14ac:dyDescent="0.3">
      <c r="A2030" s="20">
        <v>0.73</v>
      </c>
      <c r="B2030" s="17">
        <v>26</v>
      </c>
      <c r="C2030" s="16">
        <v>0</v>
      </c>
      <c r="D2030" s="16"/>
      <c r="E2030" s="4"/>
      <c r="BE2030" s="15"/>
    </row>
    <row r="2031" spans="1:57" x14ac:dyDescent="0.3">
      <c r="A2031" s="20">
        <v>0.73</v>
      </c>
      <c r="B2031" s="17">
        <v>27</v>
      </c>
      <c r="C2031" s="16">
        <v>0</v>
      </c>
      <c r="D2031" s="16"/>
      <c r="E2031" s="4"/>
      <c r="BE2031" s="15"/>
    </row>
    <row r="2032" spans="1:57" x14ac:dyDescent="0.3">
      <c r="A2032" s="20">
        <v>0.73</v>
      </c>
      <c r="B2032" s="17">
        <v>28</v>
      </c>
      <c r="C2032" s="16">
        <v>0</v>
      </c>
      <c r="D2032" s="16"/>
      <c r="E2032" s="4"/>
      <c r="BE2032" s="15"/>
    </row>
    <row r="2033" spans="1:57" x14ac:dyDescent="0.3">
      <c r="A2033" s="20">
        <v>0.73</v>
      </c>
      <c r="B2033" s="17">
        <v>29</v>
      </c>
      <c r="C2033" s="16">
        <v>0</v>
      </c>
      <c r="D2033" s="16"/>
      <c r="E2033" s="4"/>
      <c r="BE2033" s="15"/>
    </row>
    <row r="2034" spans="1:57" x14ac:dyDescent="0.3">
      <c r="A2034" s="20">
        <v>0.73</v>
      </c>
      <c r="B2034" s="17">
        <v>30</v>
      </c>
      <c r="C2034" s="16">
        <v>0</v>
      </c>
      <c r="D2034" s="16"/>
      <c r="E2034" s="4"/>
      <c r="BE2034" s="15"/>
    </row>
    <row r="2035" spans="1:57" x14ac:dyDescent="0.3">
      <c r="A2035" s="20">
        <v>0.73</v>
      </c>
      <c r="B2035" s="17">
        <v>31</v>
      </c>
      <c r="C2035" s="16">
        <v>0</v>
      </c>
      <c r="D2035" s="16"/>
      <c r="E2035" s="4"/>
      <c r="BE2035" s="15"/>
    </row>
    <row r="2036" spans="1:57" x14ac:dyDescent="0.3">
      <c r="A2036" s="20">
        <v>0.73</v>
      </c>
      <c r="B2036" s="17">
        <v>32</v>
      </c>
      <c r="C2036" s="16">
        <v>0</v>
      </c>
      <c r="D2036" s="16"/>
      <c r="E2036" s="4"/>
      <c r="BE2036" s="15"/>
    </row>
    <row r="2037" spans="1:57" x14ac:dyDescent="0.3">
      <c r="A2037" s="20">
        <v>0.73</v>
      </c>
      <c r="B2037" s="17">
        <v>33</v>
      </c>
      <c r="C2037" s="16">
        <v>0</v>
      </c>
      <c r="D2037" s="16"/>
      <c r="E2037" s="4"/>
      <c r="BE2037" s="15"/>
    </row>
    <row r="2038" spans="1:57" x14ac:dyDescent="0.3">
      <c r="A2038" s="20">
        <v>0.73</v>
      </c>
      <c r="B2038" s="17">
        <v>34</v>
      </c>
      <c r="C2038" s="16">
        <v>0</v>
      </c>
      <c r="D2038" s="16"/>
      <c r="E2038" s="4"/>
      <c r="BE2038" s="15"/>
    </row>
    <row r="2039" spans="1:57" x14ac:dyDescent="0.3">
      <c r="A2039" s="20">
        <v>0.73</v>
      </c>
      <c r="B2039" s="17">
        <v>35</v>
      </c>
      <c r="C2039" s="16">
        <v>0</v>
      </c>
      <c r="D2039" s="16"/>
      <c r="E2039" s="4"/>
      <c r="BE2039" s="15"/>
    </row>
    <row r="2040" spans="1:57" x14ac:dyDescent="0.3">
      <c r="A2040" s="20">
        <v>0.73</v>
      </c>
      <c r="B2040" s="17">
        <v>36</v>
      </c>
      <c r="C2040" s="16">
        <v>0</v>
      </c>
      <c r="D2040" s="16"/>
      <c r="E2040" s="4"/>
      <c r="BE2040" s="15"/>
    </row>
    <row r="2041" spans="1:57" x14ac:dyDescent="0.3">
      <c r="A2041" s="20">
        <v>0.73</v>
      </c>
      <c r="B2041" s="17">
        <v>37</v>
      </c>
      <c r="C2041" s="16">
        <v>0</v>
      </c>
      <c r="D2041" s="16"/>
      <c r="E2041" s="4"/>
      <c r="BE2041" s="15"/>
    </row>
    <row r="2042" spans="1:57" x14ac:dyDescent="0.3">
      <c r="A2042" s="20">
        <v>0.73</v>
      </c>
      <c r="B2042" s="17">
        <v>38</v>
      </c>
      <c r="C2042" s="16">
        <v>0</v>
      </c>
      <c r="D2042" s="16"/>
      <c r="E2042" s="4"/>
      <c r="BE2042" s="15"/>
    </row>
    <row r="2043" spans="1:57" x14ac:dyDescent="0.3">
      <c r="A2043" s="20">
        <v>0.73</v>
      </c>
      <c r="B2043" s="17">
        <v>39</v>
      </c>
      <c r="C2043" s="16">
        <v>0</v>
      </c>
      <c r="D2043" s="16"/>
      <c r="E2043" s="4"/>
      <c r="BE2043" s="15"/>
    </row>
    <row r="2044" spans="1:57" x14ac:dyDescent="0.3">
      <c r="A2044" s="20">
        <v>0.73</v>
      </c>
      <c r="B2044" s="17">
        <v>40</v>
      </c>
      <c r="C2044" s="16">
        <v>0</v>
      </c>
      <c r="D2044" s="16"/>
      <c r="E2044" s="4"/>
      <c r="BE2044" s="15"/>
    </row>
    <row r="2045" spans="1:57" x14ac:dyDescent="0.3">
      <c r="A2045" s="20">
        <v>0.73</v>
      </c>
      <c r="B2045" s="17">
        <v>41</v>
      </c>
      <c r="C2045" s="16">
        <v>0</v>
      </c>
      <c r="D2045" s="16"/>
      <c r="E2045" s="4"/>
      <c r="BE2045" s="15"/>
    </row>
    <row r="2046" spans="1:57" x14ac:dyDescent="0.3">
      <c r="A2046" s="20">
        <v>0.73</v>
      </c>
      <c r="B2046" s="17">
        <v>42</v>
      </c>
      <c r="C2046" s="16">
        <v>0</v>
      </c>
      <c r="D2046" s="16"/>
      <c r="E2046" s="4"/>
      <c r="BE2046" s="15"/>
    </row>
    <row r="2047" spans="1:57" x14ac:dyDescent="0.3">
      <c r="A2047" s="20">
        <v>0.73</v>
      </c>
      <c r="B2047" s="17">
        <v>43</v>
      </c>
      <c r="C2047" s="16">
        <v>0</v>
      </c>
      <c r="D2047" s="16"/>
      <c r="E2047" s="4"/>
      <c r="BE2047" s="15"/>
    </row>
    <row r="2048" spans="1:57" x14ac:dyDescent="0.3">
      <c r="A2048" s="20">
        <v>0.73</v>
      </c>
      <c r="B2048" s="17">
        <v>44</v>
      </c>
      <c r="C2048" s="16">
        <v>0</v>
      </c>
      <c r="D2048" s="16"/>
      <c r="E2048" s="4"/>
      <c r="BE2048" s="15"/>
    </row>
    <row r="2049" spans="1:57" x14ac:dyDescent="0.3">
      <c r="A2049" s="20">
        <v>0.73</v>
      </c>
      <c r="B2049" s="17">
        <v>45</v>
      </c>
      <c r="C2049" s="16">
        <v>0</v>
      </c>
      <c r="D2049" s="16"/>
      <c r="E2049" s="4"/>
      <c r="BE2049" s="15"/>
    </row>
    <row r="2050" spans="1:57" x14ac:dyDescent="0.3">
      <c r="A2050" s="20">
        <v>0.73</v>
      </c>
      <c r="B2050" s="17">
        <v>46</v>
      </c>
      <c r="C2050" s="16">
        <v>0</v>
      </c>
      <c r="D2050" s="16"/>
      <c r="E2050" s="4"/>
      <c r="BE2050" s="15"/>
    </row>
    <row r="2051" spans="1:57" x14ac:dyDescent="0.3">
      <c r="A2051" s="20">
        <v>0.73</v>
      </c>
      <c r="B2051" s="17">
        <v>47</v>
      </c>
      <c r="C2051" s="16">
        <v>0</v>
      </c>
      <c r="D2051" s="16"/>
      <c r="E2051" s="4"/>
      <c r="BE2051" s="15"/>
    </row>
    <row r="2052" spans="1:57" x14ac:dyDescent="0.3">
      <c r="A2052" s="20">
        <v>0.73</v>
      </c>
      <c r="B2052" s="17">
        <v>48</v>
      </c>
      <c r="C2052" s="16">
        <v>0</v>
      </c>
      <c r="D2052" s="16"/>
      <c r="E2052" s="4"/>
      <c r="BE2052" s="15"/>
    </row>
    <row r="2053" spans="1:57" x14ac:dyDescent="0.3">
      <c r="A2053" s="20">
        <v>0.73</v>
      </c>
      <c r="B2053" s="17">
        <v>49</v>
      </c>
      <c r="C2053" s="16">
        <v>0</v>
      </c>
      <c r="D2053" s="16"/>
      <c r="E2053" s="4"/>
      <c r="BE2053" s="15"/>
    </row>
    <row r="2054" spans="1:57" x14ac:dyDescent="0.3">
      <c r="A2054" s="20">
        <v>0.73</v>
      </c>
      <c r="B2054" s="17">
        <v>50</v>
      </c>
      <c r="C2054" s="16">
        <v>0</v>
      </c>
      <c r="D2054" s="16"/>
      <c r="E2054" s="4"/>
      <c r="BE2054" s="15"/>
    </row>
    <row r="2055" spans="1:57" x14ac:dyDescent="0.3">
      <c r="A2055" s="20">
        <v>0.73</v>
      </c>
      <c r="B2055" s="17">
        <v>51</v>
      </c>
      <c r="C2055" s="16">
        <v>0</v>
      </c>
      <c r="D2055" s="16"/>
      <c r="E2055" s="4"/>
      <c r="BE2055" s="15"/>
    </row>
    <row r="2056" spans="1:57" x14ac:dyDescent="0.3">
      <c r="A2056" s="20">
        <v>0.73</v>
      </c>
      <c r="B2056" s="17">
        <v>52</v>
      </c>
      <c r="C2056" s="16">
        <v>0</v>
      </c>
      <c r="D2056" s="16"/>
      <c r="E2056" s="4"/>
      <c r="BE2056" s="15"/>
    </row>
    <row r="2057" spans="1:57" x14ac:dyDescent="0.3">
      <c r="A2057" s="20">
        <v>0.73</v>
      </c>
      <c r="B2057" s="17">
        <v>53</v>
      </c>
      <c r="C2057" s="16">
        <v>0</v>
      </c>
      <c r="D2057" s="16"/>
      <c r="E2057" s="4"/>
      <c r="BE2057" s="15"/>
    </row>
    <row r="2058" spans="1:57" x14ac:dyDescent="0.3">
      <c r="A2058" s="20">
        <v>0.73</v>
      </c>
      <c r="B2058" s="17">
        <v>54</v>
      </c>
      <c r="C2058" s="16">
        <v>0</v>
      </c>
      <c r="D2058" s="16"/>
      <c r="E2058" s="4"/>
      <c r="BE2058" s="15"/>
    </row>
    <row r="2059" spans="1:57" x14ac:dyDescent="0.3">
      <c r="A2059" s="20">
        <v>0.73</v>
      </c>
      <c r="B2059" s="17">
        <v>55</v>
      </c>
      <c r="C2059" s="16">
        <v>0</v>
      </c>
      <c r="D2059" s="16"/>
      <c r="E2059" s="4"/>
      <c r="BE2059" s="15"/>
    </row>
    <row r="2060" spans="1:57" x14ac:dyDescent="0.3">
      <c r="A2060" s="20">
        <v>0.73</v>
      </c>
      <c r="B2060" s="17">
        <v>56</v>
      </c>
      <c r="C2060" s="16">
        <v>0</v>
      </c>
      <c r="D2060" s="16"/>
      <c r="E2060" s="4"/>
      <c r="BE2060" s="15"/>
    </row>
    <row r="2061" spans="1:57" x14ac:dyDescent="0.3">
      <c r="A2061" s="20">
        <v>0.73</v>
      </c>
      <c r="B2061" s="17">
        <v>57</v>
      </c>
      <c r="C2061" s="16">
        <v>0</v>
      </c>
      <c r="D2061" s="16"/>
      <c r="E2061" s="4"/>
      <c r="BE2061" s="15"/>
    </row>
    <row r="2062" spans="1:57" x14ac:dyDescent="0.3">
      <c r="A2062" s="20">
        <v>0.73</v>
      </c>
      <c r="B2062" s="17">
        <v>58</v>
      </c>
      <c r="C2062" s="16">
        <v>0</v>
      </c>
      <c r="D2062" s="16"/>
      <c r="E2062" s="4"/>
      <c r="BE2062" s="15"/>
    </row>
    <row r="2063" spans="1:57" x14ac:dyDescent="0.3">
      <c r="A2063" s="20">
        <v>0.73</v>
      </c>
      <c r="B2063" s="17">
        <v>59</v>
      </c>
      <c r="C2063" s="16">
        <v>0</v>
      </c>
      <c r="D2063" s="16"/>
      <c r="E2063" s="4"/>
      <c r="BE2063" s="15"/>
    </row>
    <row r="2064" spans="1:57" x14ac:dyDescent="0.3">
      <c r="A2064" s="20">
        <v>0.73</v>
      </c>
      <c r="B2064" s="17">
        <v>60</v>
      </c>
      <c r="C2064" s="16">
        <v>0</v>
      </c>
      <c r="D2064" s="16"/>
      <c r="E2064" s="4"/>
      <c r="BE2064" s="15"/>
    </row>
    <row r="2065" spans="1:57" x14ac:dyDescent="0.3">
      <c r="A2065" s="20">
        <v>0.73</v>
      </c>
      <c r="B2065" s="17">
        <v>61</v>
      </c>
      <c r="C2065" s="16">
        <v>0</v>
      </c>
      <c r="D2065" s="16"/>
      <c r="E2065" s="4"/>
      <c r="BE2065" s="15"/>
    </row>
    <row r="2066" spans="1:57" x14ac:dyDescent="0.3">
      <c r="A2066" s="20">
        <v>0.73</v>
      </c>
      <c r="B2066" s="17">
        <v>62</v>
      </c>
      <c r="C2066" s="16">
        <v>0</v>
      </c>
      <c r="D2066" s="16"/>
      <c r="E2066" s="4"/>
      <c r="BE2066" s="15"/>
    </row>
    <row r="2067" spans="1:57" x14ac:dyDescent="0.3">
      <c r="A2067" s="20">
        <v>0.73</v>
      </c>
      <c r="B2067" s="17">
        <v>63</v>
      </c>
      <c r="C2067" s="16">
        <v>0</v>
      </c>
      <c r="D2067" s="16"/>
      <c r="E2067" s="4"/>
      <c r="BE2067" s="15"/>
    </row>
    <row r="2068" spans="1:57" x14ac:dyDescent="0.3">
      <c r="A2068" s="20">
        <v>0.73</v>
      </c>
      <c r="B2068" s="17">
        <v>64</v>
      </c>
      <c r="C2068" s="16">
        <v>0</v>
      </c>
      <c r="D2068" s="16"/>
      <c r="E2068" s="4"/>
      <c r="BE2068" s="15"/>
    </row>
    <row r="2069" spans="1:57" x14ac:dyDescent="0.3">
      <c r="A2069" s="20">
        <v>0.73</v>
      </c>
      <c r="B2069" s="17">
        <v>65</v>
      </c>
      <c r="C2069" s="16">
        <v>0</v>
      </c>
      <c r="D2069" s="16"/>
      <c r="E2069" s="4"/>
      <c r="BE2069" s="15"/>
    </row>
    <row r="2070" spans="1:57" x14ac:dyDescent="0.3">
      <c r="A2070" s="20">
        <v>0.73</v>
      </c>
      <c r="B2070" s="17">
        <v>66</v>
      </c>
      <c r="C2070" s="16">
        <v>0</v>
      </c>
      <c r="D2070" s="16"/>
      <c r="E2070" s="4"/>
      <c r="BE2070" s="15"/>
    </row>
    <row r="2071" spans="1:57" x14ac:dyDescent="0.3">
      <c r="A2071" s="20">
        <v>0.73</v>
      </c>
      <c r="B2071" s="17">
        <v>67</v>
      </c>
      <c r="C2071" s="16">
        <v>0</v>
      </c>
      <c r="D2071" s="16"/>
      <c r="E2071" s="4"/>
      <c r="BE2071" s="15"/>
    </row>
    <row r="2072" spans="1:57" x14ac:dyDescent="0.3">
      <c r="A2072" s="20">
        <v>0.73</v>
      </c>
      <c r="B2072" s="17">
        <v>68</v>
      </c>
      <c r="C2072" s="16">
        <v>0</v>
      </c>
      <c r="D2072" s="16"/>
      <c r="E2072" s="4"/>
      <c r="BE2072" s="15"/>
    </row>
    <row r="2073" spans="1:57" x14ac:dyDescent="0.3">
      <c r="A2073" s="20">
        <v>0.73</v>
      </c>
      <c r="B2073" s="17">
        <v>69</v>
      </c>
      <c r="C2073" s="16">
        <v>0</v>
      </c>
      <c r="D2073" s="16"/>
      <c r="E2073" s="4"/>
      <c r="BE2073" s="15"/>
    </row>
    <row r="2074" spans="1:57" x14ac:dyDescent="0.3">
      <c r="A2074" s="20">
        <v>0.73</v>
      </c>
      <c r="B2074" s="17">
        <v>70</v>
      </c>
      <c r="C2074" s="16">
        <v>0</v>
      </c>
      <c r="D2074" s="16"/>
      <c r="E2074" s="4"/>
      <c r="BE2074" s="15"/>
    </row>
    <row r="2075" spans="1:57" x14ac:dyDescent="0.3">
      <c r="A2075" s="20">
        <v>0.73</v>
      </c>
      <c r="B2075" s="17">
        <v>71</v>
      </c>
      <c r="C2075" s="16">
        <v>7.6E-3</v>
      </c>
      <c r="D2075" s="16"/>
      <c r="E2075" s="4"/>
      <c r="BE2075" s="15"/>
    </row>
    <row r="2076" spans="1:57" x14ac:dyDescent="0.3">
      <c r="A2076" s="20">
        <v>0.73</v>
      </c>
      <c r="B2076" s="17">
        <v>72</v>
      </c>
      <c r="C2076" s="16">
        <v>0.01</v>
      </c>
      <c r="D2076" s="16"/>
      <c r="E2076" s="4"/>
      <c r="BE2076" s="15"/>
    </row>
    <row r="2077" spans="1:57" x14ac:dyDescent="0.3">
      <c r="A2077" s="20">
        <v>0.73</v>
      </c>
      <c r="B2077" s="17">
        <v>73</v>
      </c>
      <c r="C2077" s="16">
        <v>0.01</v>
      </c>
      <c r="D2077" s="16"/>
      <c r="E2077" s="4"/>
      <c r="BE2077" s="15"/>
    </row>
    <row r="2078" spans="1:57" x14ac:dyDescent="0.3">
      <c r="A2078" s="20">
        <v>0.73</v>
      </c>
      <c r="B2078" s="17">
        <v>74</v>
      </c>
      <c r="C2078" s="16">
        <v>1.23E-2</v>
      </c>
      <c r="D2078" s="16"/>
      <c r="E2078" s="4"/>
      <c r="BE2078" s="15"/>
    </row>
    <row r="2079" spans="1:57" x14ac:dyDescent="0.3">
      <c r="A2079" s="20">
        <v>0.73</v>
      </c>
      <c r="B2079" s="17">
        <v>75</v>
      </c>
      <c r="C2079" s="16">
        <v>0.02</v>
      </c>
      <c r="D2079" s="16"/>
      <c r="E2079" s="4"/>
      <c r="BE2079" s="15"/>
    </row>
    <row r="2080" spans="1:57" x14ac:dyDescent="0.3">
      <c r="A2080" s="20">
        <v>0.73</v>
      </c>
      <c r="B2080" s="17">
        <v>76</v>
      </c>
      <c r="C2080" s="16">
        <v>2.0799999999999999E-2</v>
      </c>
      <c r="D2080" s="16"/>
      <c r="E2080" s="4"/>
      <c r="BE2080" s="15"/>
    </row>
    <row r="2081" spans="1:57" x14ac:dyDescent="0.3">
      <c r="A2081" s="20">
        <v>0.73</v>
      </c>
      <c r="B2081" s="17">
        <v>77</v>
      </c>
      <c r="C2081" s="16">
        <v>0.03</v>
      </c>
      <c r="D2081" s="16"/>
      <c r="E2081" s="4"/>
      <c r="BE2081" s="15"/>
    </row>
    <row r="2082" spans="1:57" x14ac:dyDescent="0.3">
      <c r="A2082" s="20">
        <v>0.73</v>
      </c>
      <c r="B2082" s="17">
        <v>78</v>
      </c>
      <c r="C2082" s="16">
        <v>3.3700000000000001E-2</v>
      </c>
      <c r="D2082" s="16"/>
      <c r="E2082" s="4"/>
      <c r="BE2082" s="15"/>
    </row>
    <row r="2083" spans="1:57" x14ac:dyDescent="0.3">
      <c r="A2083" s="20">
        <v>0.73</v>
      </c>
      <c r="B2083" s="17">
        <v>79</v>
      </c>
      <c r="C2083" s="16">
        <v>0.04</v>
      </c>
      <c r="D2083" s="16"/>
      <c r="E2083" s="4"/>
      <c r="BE2083" s="15"/>
    </row>
    <row r="2084" spans="1:57" x14ac:dyDescent="0.3">
      <c r="A2084" s="20">
        <v>0.73</v>
      </c>
      <c r="B2084" s="17">
        <v>80</v>
      </c>
      <c r="C2084" s="16">
        <v>0.05</v>
      </c>
      <c r="D2084" s="16"/>
      <c r="E2084" s="4"/>
      <c r="BE2084" s="15"/>
    </row>
    <row r="2085" spans="1:57" x14ac:dyDescent="0.3">
      <c r="A2085" s="20">
        <v>0.73</v>
      </c>
      <c r="B2085" s="17">
        <v>81</v>
      </c>
      <c r="C2085" s="16">
        <v>5.8000000000000003E-2</v>
      </c>
      <c r="D2085" s="16"/>
      <c r="E2085" s="4"/>
      <c r="BE2085" s="15"/>
    </row>
    <row r="2086" spans="1:57" x14ac:dyDescent="0.3">
      <c r="A2086" s="20">
        <v>0.73</v>
      </c>
      <c r="B2086" s="17">
        <v>82</v>
      </c>
      <c r="C2086" s="16">
        <v>6.7500000000000004E-2</v>
      </c>
      <c r="D2086" s="16"/>
      <c r="E2086" s="4"/>
      <c r="BE2086" s="15"/>
    </row>
    <row r="2087" spans="1:57" x14ac:dyDescent="0.3">
      <c r="A2087" s="20">
        <v>0.73</v>
      </c>
      <c r="B2087" s="17">
        <v>83</v>
      </c>
      <c r="C2087" s="16">
        <v>7.7799999999999994E-2</v>
      </c>
      <c r="D2087" s="16"/>
      <c r="E2087" s="4"/>
      <c r="BE2087" s="15"/>
    </row>
    <row r="2088" spans="1:57" x14ac:dyDescent="0.3">
      <c r="A2088" s="20">
        <v>0.73</v>
      </c>
      <c r="B2088" s="17">
        <v>84</v>
      </c>
      <c r="C2088" s="16">
        <v>8.9800000000000005E-2</v>
      </c>
      <c r="D2088" s="16"/>
      <c r="E2088" s="4"/>
      <c r="BE2088" s="15"/>
    </row>
    <row r="2089" spans="1:57" x14ac:dyDescent="0.3">
      <c r="A2089" s="20">
        <v>0.73</v>
      </c>
      <c r="B2089" s="17">
        <v>85</v>
      </c>
      <c r="C2089" s="16">
        <v>0.10340000000000001</v>
      </c>
      <c r="D2089" s="16"/>
      <c r="E2089" s="4"/>
      <c r="BE2089" s="15"/>
    </row>
    <row r="2090" spans="1:57" x14ac:dyDescent="0.3">
      <c r="A2090" s="20">
        <v>0.73</v>
      </c>
      <c r="B2090" s="17">
        <v>86</v>
      </c>
      <c r="C2090" s="16">
        <v>0.11650000000000001</v>
      </c>
      <c r="D2090" s="16"/>
      <c r="E2090" s="4"/>
      <c r="BE2090" s="15"/>
    </row>
    <row r="2091" spans="1:57" x14ac:dyDescent="0.3">
      <c r="A2091" s="20">
        <v>0.73</v>
      </c>
      <c r="B2091" s="17">
        <v>87</v>
      </c>
      <c r="C2091" s="16">
        <v>0.1331</v>
      </c>
      <c r="D2091" s="16"/>
      <c r="E2091" s="4"/>
      <c r="BE2091" s="15"/>
    </row>
    <row r="2092" spans="1:57" x14ac:dyDescent="0.3">
      <c r="A2092" s="20">
        <v>0.73</v>
      </c>
      <c r="B2092" s="17">
        <v>88</v>
      </c>
      <c r="C2092" s="16">
        <v>0.14929999999999999</v>
      </c>
      <c r="D2092" s="16"/>
      <c r="E2092" s="4"/>
      <c r="BE2092" s="15"/>
    </row>
    <row r="2093" spans="1:57" x14ac:dyDescent="0.3">
      <c r="A2093" s="20">
        <v>0.73</v>
      </c>
      <c r="B2093" s="17">
        <v>89</v>
      </c>
      <c r="C2093" s="16">
        <v>0.16750000000000001</v>
      </c>
      <c r="D2093" s="16"/>
      <c r="E2093" s="4"/>
      <c r="BE2093" s="15"/>
    </row>
    <row r="2094" spans="1:57" x14ac:dyDescent="0.3">
      <c r="A2094" s="20">
        <v>0.73</v>
      </c>
      <c r="B2094" s="17">
        <v>90</v>
      </c>
      <c r="C2094" s="16">
        <v>0.1825</v>
      </c>
      <c r="D2094" s="16"/>
      <c r="E2094" s="4"/>
      <c r="BE2094" s="15"/>
    </row>
    <row r="2095" spans="1:57" x14ac:dyDescent="0.3">
      <c r="A2095" s="20">
        <v>0.74</v>
      </c>
      <c r="B2095" s="17">
        <v>0</v>
      </c>
      <c r="C2095" s="16">
        <v>0.17280000000000001</v>
      </c>
      <c r="D2095" s="16"/>
      <c r="E2095" s="4"/>
      <c r="BE2095" s="15"/>
    </row>
    <row r="2096" spans="1:57" x14ac:dyDescent="0.3">
      <c r="A2096" s="20">
        <v>0.74</v>
      </c>
      <c r="B2096" s="17">
        <v>1</v>
      </c>
      <c r="C2096" s="16">
        <v>0.158</v>
      </c>
      <c r="D2096" s="16"/>
      <c r="E2096" s="4"/>
      <c r="BE2096" s="15"/>
    </row>
    <row r="2097" spans="1:57" x14ac:dyDescent="0.3">
      <c r="A2097" s="20">
        <v>0.74</v>
      </c>
      <c r="B2097" s="17">
        <v>2</v>
      </c>
      <c r="C2097" s="16">
        <v>0.1396</v>
      </c>
      <c r="D2097" s="16"/>
      <c r="E2097" s="4"/>
      <c r="BE2097" s="15"/>
    </row>
    <row r="2098" spans="1:57" x14ac:dyDescent="0.3">
      <c r="A2098" s="20">
        <v>0.74</v>
      </c>
      <c r="B2098" s="17">
        <v>3</v>
      </c>
      <c r="C2098" s="16">
        <v>0.12379999999999999</v>
      </c>
      <c r="D2098" s="16"/>
      <c r="E2098" s="4"/>
      <c r="BE2098" s="15"/>
    </row>
    <row r="2099" spans="1:57" x14ac:dyDescent="0.3">
      <c r="A2099" s="20">
        <v>0.74</v>
      </c>
      <c r="B2099" s="17">
        <v>4</v>
      </c>
      <c r="C2099" s="16">
        <v>0.10730000000000001</v>
      </c>
      <c r="D2099" s="16"/>
      <c r="E2099" s="4"/>
      <c r="BE2099" s="15"/>
    </row>
    <row r="2100" spans="1:57" x14ac:dyDescent="0.3">
      <c r="A2100" s="20">
        <v>0.74</v>
      </c>
      <c r="B2100" s="17">
        <v>5</v>
      </c>
      <c r="C2100" s="16">
        <v>9.4399999999999998E-2</v>
      </c>
      <c r="D2100" s="16"/>
      <c r="E2100" s="4"/>
      <c r="BE2100" s="15"/>
    </row>
    <row r="2101" spans="1:57" x14ac:dyDescent="0.3">
      <c r="A2101" s="20">
        <v>0.74</v>
      </c>
      <c r="B2101" s="17">
        <v>6</v>
      </c>
      <c r="C2101" s="16">
        <v>8.2199999999999995E-2</v>
      </c>
      <c r="D2101" s="16"/>
      <c r="E2101" s="4"/>
      <c r="BE2101" s="15"/>
    </row>
    <row r="2102" spans="1:57" x14ac:dyDescent="0.3">
      <c r="A2102" s="20">
        <v>0.74</v>
      </c>
      <c r="B2102" s="17">
        <v>7</v>
      </c>
      <c r="C2102" s="16">
        <v>7.0300000000000001E-2</v>
      </c>
      <c r="D2102" s="16"/>
      <c r="E2102" s="4"/>
      <c r="BE2102" s="15"/>
    </row>
    <row r="2103" spans="1:57" x14ac:dyDescent="0.3">
      <c r="A2103" s="20">
        <v>0.74</v>
      </c>
      <c r="B2103" s="17">
        <v>8</v>
      </c>
      <c r="C2103" s="16">
        <v>0.06</v>
      </c>
      <c r="D2103" s="16"/>
      <c r="E2103" s="4"/>
      <c r="BE2103" s="15"/>
    </row>
    <row r="2104" spans="1:57" x14ac:dyDescent="0.3">
      <c r="A2104" s="20">
        <v>0.74</v>
      </c>
      <c r="B2104" s="17">
        <v>9</v>
      </c>
      <c r="C2104" s="16">
        <v>5.0200000000000002E-2</v>
      </c>
      <c r="D2104" s="16"/>
      <c r="E2104" s="4"/>
      <c r="BE2104" s="15"/>
    </row>
    <row r="2105" spans="1:57" x14ac:dyDescent="0.3">
      <c r="A2105" s="20">
        <v>0.74</v>
      </c>
      <c r="B2105" s="17">
        <v>10</v>
      </c>
      <c r="C2105" s="16">
        <v>4.1700000000000001E-2</v>
      </c>
      <c r="D2105" s="16"/>
      <c r="E2105" s="4"/>
      <c r="BE2105" s="15"/>
    </row>
    <row r="2106" spans="1:57" x14ac:dyDescent="0.3">
      <c r="A2106" s="20">
        <v>0.74</v>
      </c>
      <c r="B2106" s="17">
        <v>11</v>
      </c>
      <c r="C2106" s="16">
        <v>3.5000000000000003E-2</v>
      </c>
      <c r="D2106" s="16"/>
      <c r="E2106" s="4"/>
      <c r="BE2106" s="15"/>
    </row>
    <row r="2107" spans="1:57" x14ac:dyDescent="0.3">
      <c r="A2107" s="20">
        <v>0.74</v>
      </c>
      <c r="B2107" s="17">
        <v>12</v>
      </c>
      <c r="C2107" s="16">
        <v>0.03</v>
      </c>
      <c r="D2107" s="16"/>
      <c r="E2107" s="4"/>
      <c r="BE2107" s="15"/>
    </row>
    <row r="2108" spans="1:57" x14ac:dyDescent="0.3">
      <c r="A2108" s="20">
        <v>0.74</v>
      </c>
      <c r="B2108" s="17">
        <v>13</v>
      </c>
      <c r="C2108" s="16">
        <v>2.1000000000000001E-2</v>
      </c>
      <c r="D2108" s="16"/>
      <c r="E2108" s="4"/>
      <c r="BE2108" s="15"/>
    </row>
    <row r="2109" spans="1:57" x14ac:dyDescent="0.3">
      <c r="A2109" s="20">
        <v>0.74</v>
      </c>
      <c r="B2109" s="17">
        <v>14</v>
      </c>
      <c r="C2109" s="16">
        <v>0.02</v>
      </c>
      <c r="D2109" s="16"/>
      <c r="E2109" s="4"/>
      <c r="BE2109" s="15"/>
    </row>
    <row r="2110" spans="1:57" x14ac:dyDescent="0.3">
      <c r="A2110" s="20">
        <v>0.74</v>
      </c>
      <c r="B2110" s="17">
        <v>15</v>
      </c>
      <c r="C2110" s="16">
        <v>1.21E-2</v>
      </c>
      <c r="D2110" s="16"/>
      <c r="E2110" s="4"/>
      <c r="BE2110" s="15"/>
    </row>
    <row r="2111" spans="1:57" x14ac:dyDescent="0.3">
      <c r="A2111" s="20">
        <v>0.74</v>
      </c>
      <c r="B2111" s="17">
        <v>16</v>
      </c>
      <c r="C2111" s="16">
        <v>0.01</v>
      </c>
      <c r="D2111" s="16"/>
      <c r="E2111" s="4"/>
      <c r="BE2111" s="15"/>
    </row>
    <row r="2112" spans="1:57" x14ac:dyDescent="0.3">
      <c r="A2112" s="20">
        <v>0.74</v>
      </c>
      <c r="B2112" s="17">
        <v>17</v>
      </c>
      <c r="C2112" s="16">
        <v>0.01</v>
      </c>
      <c r="D2112" s="16"/>
      <c r="E2112" s="4"/>
      <c r="BE2112" s="15"/>
    </row>
    <row r="2113" spans="1:57" x14ac:dyDescent="0.3">
      <c r="A2113" s="20">
        <v>0.74</v>
      </c>
      <c r="B2113" s="17">
        <v>18</v>
      </c>
      <c r="C2113" s="16">
        <v>5.7999999999999996E-3</v>
      </c>
      <c r="D2113" s="16"/>
      <c r="E2113" s="4"/>
      <c r="BE2113" s="15"/>
    </row>
    <row r="2114" spans="1:57" x14ac:dyDescent="0.3">
      <c r="A2114" s="20">
        <v>0.74</v>
      </c>
      <c r="B2114" s="17">
        <v>19</v>
      </c>
      <c r="C2114" s="16">
        <v>0</v>
      </c>
      <c r="D2114" s="16"/>
      <c r="E2114" s="4"/>
      <c r="BE2114" s="15"/>
    </row>
    <row r="2115" spans="1:57" x14ac:dyDescent="0.3">
      <c r="A2115" s="20">
        <v>0.74</v>
      </c>
      <c r="B2115" s="17">
        <v>20</v>
      </c>
      <c r="C2115" s="16">
        <v>0</v>
      </c>
      <c r="D2115" s="16"/>
      <c r="E2115" s="4"/>
      <c r="BE2115" s="15"/>
    </row>
    <row r="2116" spans="1:57" x14ac:dyDescent="0.3">
      <c r="A2116" s="20">
        <v>0.74</v>
      </c>
      <c r="B2116" s="17">
        <v>21</v>
      </c>
      <c r="C2116" s="16">
        <v>0</v>
      </c>
      <c r="D2116" s="16"/>
      <c r="E2116" s="4"/>
      <c r="BE2116" s="15"/>
    </row>
    <row r="2117" spans="1:57" x14ac:dyDescent="0.3">
      <c r="A2117" s="20">
        <v>0.74</v>
      </c>
      <c r="B2117" s="17">
        <v>22</v>
      </c>
      <c r="C2117" s="16">
        <v>0</v>
      </c>
      <c r="D2117" s="16"/>
      <c r="E2117" s="4"/>
      <c r="BE2117" s="15"/>
    </row>
    <row r="2118" spans="1:57" x14ac:dyDescent="0.3">
      <c r="A2118" s="20">
        <v>0.74</v>
      </c>
      <c r="B2118" s="17">
        <v>23</v>
      </c>
      <c r="C2118" s="16">
        <v>0</v>
      </c>
      <c r="D2118" s="16"/>
      <c r="E2118" s="4"/>
      <c r="BE2118" s="15"/>
    </row>
    <row r="2119" spans="1:57" x14ac:dyDescent="0.3">
      <c r="A2119" s="20">
        <v>0.74</v>
      </c>
      <c r="B2119" s="17">
        <v>24</v>
      </c>
      <c r="C2119" s="16">
        <v>0</v>
      </c>
      <c r="D2119" s="16"/>
      <c r="E2119" s="4"/>
      <c r="BE2119" s="15"/>
    </row>
    <row r="2120" spans="1:57" x14ac:dyDescent="0.3">
      <c r="A2120" s="20">
        <v>0.74</v>
      </c>
      <c r="B2120" s="17">
        <v>25</v>
      </c>
      <c r="C2120" s="16">
        <v>0</v>
      </c>
      <c r="D2120" s="16"/>
      <c r="E2120" s="4"/>
      <c r="BE2120" s="15"/>
    </row>
    <row r="2121" spans="1:57" x14ac:dyDescent="0.3">
      <c r="A2121" s="20">
        <v>0.74</v>
      </c>
      <c r="B2121" s="17">
        <v>26</v>
      </c>
      <c r="C2121" s="16">
        <v>0</v>
      </c>
      <c r="D2121" s="16"/>
      <c r="E2121" s="4"/>
      <c r="BE2121" s="15"/>
    </row>
    <row r="2122" spans="1:57" x14ac:dyDescent="0.3">
      <c r="A2122" s="20">
        <v>0.74</v>
      </c>
      <c r="B2122" s="17">
        <v>27</v>
      </c>
      <c r="C2122" s="16">
        <v>0</v>
      </c>
      <c r="D2122" s="16"/>
      <c r="E2122" s="4"/>
      <c r="BE2122" s="15"/>
    </row>
    <row r="2123" spans="1:57" x14ac:dyDescent="0.3">
      <c r="A2123" s="20">
        <v>0.74</v>
      </c>
      <c r="B2123" s="17">
        <v>28</v>
      </c>
      <c r="C2123" s="16">
        <v>0</v>
      </c>
      <c r="D2123" s="16"/>
      <c r="E2123" s="4"/>
      <c r="BE2123" s="15"/>
    </row>
    <row r="2124" spans="1:57" x14ac:dyDescent="0.3">
      <c r="A2124" s="20">
        <v>0.74</v>
      </c>
      <c r="B2124" s="17">
        <v>29</v>
      </c>
      <c r="C2124" s="16">
        <v>0</v>
      </c>
      <c r="D2124" s="16"/>
      <c r="E2124" s="4"/>
      <c r="BE2124" s="15"/>
    </row>
    <row r="2125" spans="1:57" x14ac:dyDescent="0.3">
      <c r="A2125" s="20">
        <v>0.74</v>
      </c>
      <c r="B2125" s="17">
        <v>30</v>
      </c>
      <c r="C2125" s="16">
        <v>0</v>
      </c>
      <c r="D2125" s="16"/>
      <c r="E2125" s="4"/>
      <c r="BE2125" s="15"/>
    </row>
    <row r="2126" spans="1:57" x14ac:dyDescent="0.3">
      <c r="A2126" s="20">
        <v>0.74</v>
      </c>
      <c r="B2126" s="17">
        <v>31</v>
      </c>
      <c r="C2126" s="16">
        <v>0</v>
      </c>
      <c r="D2126" s="16"/>
      <c r="E2126" s="4"/>
      <c r="BE2126" s="15"/>
    </row>
    <row r="2127" spans="1:57" x14ac:dyDescent="0.3">
      <c r="A2127" s="20">
        <v>0.74</v>
      </c>
      <c r="B2127" s="17">
        <v>32</v>
      </c>
      <c r="C2127" s="16">
        <v>0</v>
      </c>
      <c r="D2127" s="16"/>
      <c r="E2127" s="4"/>
      <c r="BE2127" s="15"/>
    </row>
    <row r="2128" spans="1:57" x14ac:dyDescent="0.3">
      <c r="A2128" s="20">
        <v>0.74</v>
      </c>
      <c r="B2128" s="17">
        <v>33</v>
      </c>
      <c r="C2128" s="16">
        <v>0</v>
      </c>
      <c r="D2128" s="16"/>
      <c r="E2128" s="4"/>
      <c r="BE2128" s="15"/>
    </row>
    <row r="2129" spans="1:57" x14ac:dyDescent="0.3">
      <c r="A2129" s="20">
        <v>0.74</v>
      </c>
      <c r="B2129" s="17">
        <v>34</v>
      </c>
      <c r="C2129" s="16">
        <v>0</v>
      </c>
      <c r="D2129" s="16"/>
      <c r="E2129" s="4"/>
      <c r="BE2129" s="15"/>
    </row>
    <row r="2130" spans="1:57" x14ac:dyDescent="0.3">
      <c r="A2130" s="20">
        <v>0.74</v>
      </c>
      <c r="B2130" s="17">
        <v>35</v>
      </c>
      <c r="C2130" s="16">
        <v>0</v>
      </c>
      <c r="D2130" s="16"/>
      <c r="E2130" s="4"/>
      <c r="BE2130" s="15"/>
    </row>
    <row r="2131" spans="1:57" x14ac:dyDescent="0.3">
      <c r="A2131" s="20">
        <v>0.74</v>
      </c>
      <c r="B2131" s="17">
        <v>36</v>
      </c>
      <c r="C2131" s="16">
        <v>0</v>
      </c>
      <c r="D2131" s="16"/>
      <c r="E2131" s="4"/>
      <c r="BE2131" s="15"/>
    </row>
    <row r="2132" spans="1:57" x14ac:dyDescent="0.3">
      <c r="A2132" s="20">
        <v>0.74</v>
      </c>
      <c r="B2132" s="17">
        <v>37</v>
      </c>
      <c r="C2132" s="16">
        <v>0</v>
      </c>
      <c r="D2132" s="16"/>
      <c r="E2132" s="4"/>
      <c r="BE2132" s="15"/>
    </row>
    <row r="2133" spans="1:57" x14ac:dyDescent="0.3">
      <c r="A2133" s="20">
        <v>0.74</v>
      </c>
      <c r="B2133" s="17">
        <v>38</v>
      </c>
      <c r="C2133" s="16">
        <v>0</v>
      </c>
      <c r="D2133" s="16"/>
      <c r="E2133" s="4"/>
      <c r="BE2133" s="15"/>
    </row>
    <row r="2134" spans="1:57" x14ac:dyDescent="0.3">
      <c r="A2134" s="20">
        <v>0.74</v>
      </c>
      <c r="B2134" s="17">
        <v>39</v>
      </c>
      <c r="C2134" s="16">
        <v>0</v>
      </c>
      <c r="D2134" s="16"/>
      <c r="E2134" s="4"/>
      <c r="BE2134" s="15"/>
    </row>
    <row r="2135" spans="1:57" x14ac:dyDescent="0.3">
      <c r="A2135" s="20">
        <v>0.74</v>
      </c>
      <c r="B2135" s="17">
        <v>40</v>
      </c>
      <c r="C2135" s="16">
        <v>0</v>
      </c>
      <c r="D2135" s="16"/>
      <c r="E2135" s="4"/>
      <c r="BE2135" s="15"/>
    </row>
    <row r="2136" spans="1:57" x14ac:dyDescent="0.3">
      <c r="A2136" s="20">
        <v>0.74</v>
      </c>
      <c r="B2136" s="17">
        <v>41</v>
      </c>
      <c r="C2136" s="16">
        <v>0</v>
      </c>
      <c r="D2136" s="16"/>
      <c r="E2136" s="4"/>
      <c r="BE2136" s="15"/>
    </row>
    <row r="2137" spans="1:57" x14ac:dyDescent="0.3">
      <c r="A2137" s="20">
        <v>0.74</v>
      </c>
      <c r="B2137" s="17">
        <v>42</v>
      </c>
      <c r="C2137" s="16">
        <v>0</v>
      </c>
      <c r="D2137" s="16"/>
      <c r="E2137" s="4"/>
      <c r="BE2137" s="15"/>
    </row>
    <row r="2138" spans="1:57" x14ac:dyDescent="0.3">
      <c r="A2138" s="20">
        <v>0.74</v>
      </c>
      <c r="B2138" s="17">
        <v>43</v>
      </c>
      <c r="C2138" s="16">
        <v>0</v>
      </c>
      <c r="D2138" s="16"/>
      <c r="E2138" s="4"/>
      <c r="BE2138" s="15"/>
    </row>
    <row r="2139" spans="1:57" x14ac:dyDescent="0.3">
      <c r="A2139" s="20">
        <v>0.74</v>
      </c>
      <c r="B2139" s="17">
        <v>44</v>
      </c>
      <c r="C2139" s="16">
        <v>0</v>
      </c>
      <c r="D2139" s="16"/>
      <c r="E2139" s="4"/>
      <c r="BE2139" s="15"/>
    </row>
    <row r="2140" spans="1:57" x14ac:dyDescent="0.3">
      <c r="A2140" s="20">
        <v>0.74</v>
      </c>
      <c r="B2140" s="17">
        <v>45</v>
      </c>
      <c r="C2140" s="16">
        <v>0</v>
      </c>
      <c r="D2140" s="16"/>
      <c r="E2140" s="4"/>
      <c r="BE2140" s="15"/>
    </row>
    <row r="2141" spans="1:57" x14ac:dyDescent="0.3">
      <c r="A2141" s="20">
        <v>0.74</v>
      </c>
      <c r="B2141" s="17">
        <v>46</v>
      </c>
      <c r="C2141" s="16">
        <v>0</v>
      </c>
      <c r="D2141" s="16"/>
      <c r="E2141" s="4"/>
      <c r="BE2141" s="15"/>
    </row>
    <row r="2142" spans="1:57" x14ac:dyDescent="0.3">
      <c r="A2142" s="20">
        <v>0.74</v>
      </c>
      <c r="B2142" s="17">
        <v>47</v>
      </c>
      <c r="C2142" s="16">
        <v>0</v>
      </c>
      <c r="D2142" s="16"/>
      <c r="E2142" s="4"/>
      <c r="BE2142" s="15"/>
    </row>
    <row r="2143" spans="1:57" x14ac:dyDescent="0.3">
      <c r="A2143" s="20">
        <v>0.74</v>
      </c>
      <c r="B2143" s="17">
        <v>48</v>
      </c>
      <c r="C2143" s="16">
        <v>0</v>
      </c>
      <c r="D2143" s="16"/>
      <c r="E2143" s="4"/>
      <c r="BE2143" s="15"/>
    </row>
    <row r="2144" spans="1:57" x14ac:dyDescent="0.3">
      <c r="A2144" s="20">
        <v>0.74</v>
      </c>
      <c r="B2144" s="17">
        <v>49</v>
      </c>
      <c r="C2144" s="16">
        <v>0</v>
      </c>
      <c r="D2144" s="16"/>
      <c r="E2144" s="4"/>
      <c r="BE2144" s="15"/>
    </row>
    <row r="2145" spans="1:57" x14ac:dyDescent="0.3">
      <c r="A2145" s="20">
        <v>0.74</v>
      </c>
      <c r="B2145" s="17">
        <v>50</v>
      </c>
      <c r="C2145" s="16">
        <v>0</v>
      </c>
      <c r="D2145" s="16"/>
      <c r="E2145" s="4"/>
      <c r="BE2145" s="15"/>
    </row>
    <row r="2146" spans="1:57" x14ac:dyDescent="0.3">
      <c r="A2146" s="20">
        <v>0.74</v>
      </c>
      <c r="B2146" s="17">
        <v>51</v>
      </c>
      <c r="C2146" s="16">
        <v>0</v>
      </c>
      <c r="D2146" s="16"/>
      <c r="E2146" s="4"/>
      <c r="BE2146" s="15"/>
    </row>
    <row r="2147" spans="1:57" x14ac:dyDescent="0.3">
      <c r="A2147" s="20">
        <v>0.74</v>
      </c>
      <c r="B2147" s="17">
        <v>52</v>
      </c>
      <c r="C2147" s="16">
        <v>0</v>
      </c>
      <c r="D2147" s="16"/>
      <c r="E2147" s="4"/>
      <c r="BE2147" s="15"/>
    </row>
    <row r="2148" spans="1:57" x14ac:dyDescent="0.3">
      <c r="A2148" s="20">
        <v>0.74</v>
      </c>
      <c r="B2148" s="17">
        <v>53</v>
      </c>
      <c r="C2148" s="16">
        <v>0</v>
      </c>
      <c r="D2148" s="16"/>
      <c r="E2148" s="4"/>
      <c r="BE2148" s="15"/>
    </row>
    <row r="2149" spans="1:57" x14ac:dyDescent="0.3">
      <c r="A2149" s="20">
        <v>0.74</v>
      </c>
      <c r="B2149" s="17">
        <v>54</v>
      </c>
      <c r="C2149" s="16">
        <v>0</v>
      </c>
      <c r="D2149" s="16"/>
      <c r="E2149" s="4"/>
      <c r="BE2149" s="15"/>
    </row>
    <row r="2150" spans="1:57" x14ac:dyDescent="0.3">
      <c r="A2150" s="20">
        <v>0.74</v>
      </c>
      <c r="B2150" s="17">
        <v>55</v>
      </c>
      <c r="C2150" s="16">
        <v>0</v>
      </c>
      <c r="D2150" s="16"/>
      <c r="E2150" s="4"/>
      <c r="BE2150" s="15"/>
    </row>
    <row r="2151" spans="1:57" x14ac:dyDescent="0.3">
      <c r="A2151" s="20">
        <v>0.74</v>
      </c>
      <c r="B2151" s="17">
        <v>56</v>
      </c>
      <c r="C2151" s="16">
        <v>0</v>
      </c>
      <c r="D2151" s="16"/>
      <c r="E2151" s="4"/>
      <c r="BE2151" s="15"/>
    </row>
    <row r="2152" spans="1:57" x14ac:dyDescent="0.3">
      <c r="A2152" s="20">
        <v>0.74</v>
      </c>
      <c r="B2152" s="17">
        <v>57</v>
      </c>
      <c r="C2152" s="16">
        <v>0</v>
      </c>
      <c r="D2152" s="16"/>
      <c r="E2152" s="4"/>
      <c r="BE2152" s="15"/>
    </row>
    <row r="2153" spans="1:57" x14ac:dyDescent="0.3">
      <c r="A2153" s="20">
        <v>0.74</v>
      </c>
      <c r="B2153" s="17">
        <v>58</v>
      </c>
      <c r="C2153" s="16">
        <v>0</v>
      </c>
      <c r="D2153" s="16"/>
      <c r="E2153" s="4"/>
      <c r="BE2153" s="15"/>
    </row>
    <row r="2154" spans="1:57" x14ac:dyDescent="0.3">
      <c r="A2154" s="20">
        <v>0.74</v>
      </c>
      <c r="B2154" s="17">
        <v>59</v>
      </c>
      <c r="C2154" s="16">
        <v>0</v>
      </c>
      <c r="D2154" s="16"/>
      <c r="E2154" s="4"/>
      <c r="BE2154" s="15"/>
    </row>
    <row r="2155" spans="1:57" x14ac:dyDescent="0.3">
      <c r="A2155" s="20">
        <v>0.74</v>
      </c>
      <c r="B2155" s="17">
        <v>60</v>
      </c>
      <c r="C2155" s="16">
        <v>0</v>
      </c>
      <c r="D2155" s="16"/>
      <c r="E2155" s="4"/>
      <c r="BE2155" s="15"/>
    </row>
    <row r="2156" spans="1:57" x14ac:dyDescent="0.3">
      <c r="A2156" s="20">
        <v>0.74</v>
      </c>
      <c r="B2156" s="17">
        <v>61</v>
      </c>
      <c r="C2156" s="16">
        <v>0</v>
      </c>
      <c r="D2156" s="16"/>
      <c r="E2156" s="4"/>
      <c r="BE2156" s="15"/>
    </row>
    <row r="2157" spans="1:57" x14ac:dyDescent="0.3">
      <c r="A2157" s="20">
        <v>0.74</v>
      </c>
      <c r="B2157" s="17">
        <v>62</v>
      </c>
      <c r="C2157" s="16">
        <v>0</v>
      </c>
      <c r="D2157" s="16"/>
      <c r="E2157" s="4"/>
      <c r="BE2157" s="15"/>
    </row>
    <row r="2158" spans="1:57" x14ac:dyDescent="0.3">
      <c r="A2158" s="20">
        <v>0.74</v>
      </c>
      <c r="B2158" s="17">
        <v>63</v>
      </c>
      <c r="C2158" s="16">
        <v>0</v>
      </c>
      <c r="D2158" s="16"/>
      <c r="E2158" s="4"/>
      <c r="BE2158" s="15"/>
    </row>
    <row r="2159" spans="1:57" x14ac:dyDescent="0.3">
      <c r="A2159" s="20">
        <v>0.74</v>
      </c>
      <c r="B2159" s="17">
        <v>64</v>
      </c>
      <c r="C2159" s="16">
        <v>0</v>
      </c>
      <c r="D2159" s="16"/>
      <c r="E2159" s="4"/>
      <c r="BE2159" s="15"/>
    </row>
    <row r="2160" spans="1:57" x14ac:dyDescent="0.3">
      <c r="A2160" s="20">
        <v>0.74</v>
      </c>
      <c r="B2160" s="17">
        <v>65</v>
      </c>
      <c r="C2160" s="16">
        <v>0</v>
      </c>
      <c r="D2160" s="16"/>
      <c r="E2160" s="4"/>
      <c r="BE2160" s="15"/>
    </row>
    <row r="2161" spans="1:57" x14ac:dyDescent="0.3">
      <c r="A2161" s="20">
        <v>0.74</v>
      </c>
      <c r="B2161" s="17">
        <v>66</v>
      </c>
      <c r="C2161" s="16">
        <v>0</v>
      </c>
      <c r="D2161" s="16"/>
      <c r="E2161" s="4"/>
      <c r="BE2161" s="15"/>
    </row>
    <row r="2162" spans="1:57" x14ac:dyDescent="0.3">
      <c r="A2162" s="20">
        <v>0.74</v>
      </c>
      <c r="B2162" s="17">
        <v>67</v>
      </c>
      <c r="C2162" s="16">
        <v>0</v>
      </c>
      <c r="D2162" s="16"/>
      <c r="E2162" s="4"/>
      <c r="BE2162" s="15"/>
    </row>
    <row r="2163" spans="1:57" x14ac:dyDescent="0.3">
      <c r="A2163" s="20">
        <v>0.74</v>
      </c>
      <c r="B2163" s="17">
        <v>68</v>
      </c>
      <c r="C2163" s="16">
        <v>0</v>
      </c>
      <c r="D2163" s="16"/>
      <c r="E2163" s="4"/>
      <c r="BE2163" s="15"/>
    </row>
    <row r="2164" spans="1:57" x14ac:dyDescent="0.3">
      <c r="A2164" s="20">
        <v>0.74</v>
      </c>
      <c r="B2164" s="17">
        <v>69</v>
      </c>
      <c r="C2164" s="16">
        <v>0</v>
      </c>
      <c r="D2164" s="16"/>
      <c r="E2164" s="4"/>
      <c r="BE2164" s="15"/>
    </row>
    <row r="2165" spans="1:57" x14ac:dyDescent="0.3">
      <c r="A2165" s="20">
        <v>0.74</v>
      </c>
      <c r="B2165" s="17">
        <v>70</v>
      </c>
      <c r="C2165" s="16">
        <v>0</v>
      </c>
      <c r="D2165" s="16"/>
      <c r="E2165" s="4"/>
      <c r="BE2165" s="15"/>
    </row>
    <row r="2166" spans="1:57" x14ac:dyDescent="0.3">
      <c r="A2166" s="20">
        <v>0.74</v>
      </c>
      <c r="B2166" s="17">
        <v>71</v>
      </c>
      <c r="C2166" s="16">
        <v>0</v>
      </c>
      <c r="D2166" s="16"/>
      <c r="E2166" s="4"/>
      <c r="BE2166" s="15"/>
    </row>
    <row r="2167" spans="1:57" x14ac:dyDescent="0.3">
      <c r="A2167" s="20">
        <v>0.74</v>
      </c>
      <c r="B2167" s="17">
        <v>72</v>
      </c>
      <c r="C2167" s="16">
        <v>5.3E-3</v>
      </c>
      <c r="D2167" s="16"/>
      <c r="E2167" s="4"/>
      <c r="BE2167" s="15"/>
    </row>
    <row r="2168" spans="1:57" x14ac:dyDescent="0.3">
      <c r="A2168" s="20">
        <v>0.74</v>
      </c>
      <c r="B2168" s="17">
        <v>73</v>
      </c>
      <c r="C2168" s="16">
        <v>0.01</v>
      </c>
      <c r="D2168" s="16"/>
      <c r="E2168" s="4"/>
      <c r="BE2168" s="15"/>
    </row>
    <row r="2169" spans="1:57" x14ac:dyDescent="0.3">
      <c r="A2169" s="20">
        <v>0.74</v>
      </c>
      <c r="B2169" s="17">
        <v>74</v>
      </c>
      <c r="C2169" s="16">
        <v>0.01</v>
      </c>
      <c r="D2169" s="16"/>
      <c r="E2169" s="4"/>
      <c r="BE2169" s="15"/>
    </row>
    <row r="2170" spans="1:57" x14ac:dyDescent="0.3">
      <c r="A2170" s="20">
        <v>0.74</v>
      </c>
      <c r="B2170" s="17">
        <v>75</v>
      </c>
      <c r="C2170" s="16">
        <v>1.23E-2</v>
      </c>
      <c r="D2170" s="16"/>
      <c r="E2170" s="4"/>
      <c r="BE2170" s="15"/>
    </row>
    <row r="2171" spans="1:57" x14ac:dyDescent="0.3">
      <c r="A2171" s="20">
        <v>0.74</v>
      </c>
      <c r="B2171" s="17">
        <v>76</v>
      </c>
      <c r="C2171" s="16">
        <v>0.02</v>
      </c>
      <c r="D2171" s="16"/>
      <c r="E2171" s="4"/>
      <c r="BE2171" s="15"/>
    </row>
    <row r="2172" spans="1:57" x14ac:dyDescent="0.3">
      <c r="A2172" s="20">
        <v>0.74</v>
      </c>
      <c r="B2172" s="17">
        <v>77</v>
      </c>
      <c r="C2172" s="16">
        <v>2.12E-2</v>
      </c>
      <c r="D2172" s="16"/>
      <c r="E2172" s="4"/>
      <c r="BE2172" s="15"/>
    </row>
    <row r="2173" spans="1:57" x14ac:dyDescent="0.3">
      <c r="A2173" s="20">
        <v>0.74</v>
      </c>
      <c r="B2173" s="17">
        <v>78</v>
      </c>
      <c r="C2173" s="16">
        <v>0.03</v>
      </c>
      <c r="D2173" s="16"/>
      <c r="E2173" s="4"/>
      <c r="BE2173" s="15"/>
    </row>
    <row r="2174" spans="1:57" x14ac:dyDescent="0.3">
      <c r="A2174" s="20">
        <v>0.74</v>
      </c>
      <c r="B2174" s="17">
        <v>79</v>
      </c>
      <c r="C2174" s="16">
        <v>3.5200000000000002E-2</v>
      </c>
      <c r="D2174" s="16"/>
      <c r="E2174" s="4"/>
      <c r="BE2174" s="15"/>
    </row>
    <row r="2175" spans="1:57" x14ac:dyDescent="0.3">
      <c r="A2175" s="20">
        <v>0.74</v>
      </c>
      <c r="B2175" s="17">
        <v>80</v>
      </c>
      <c r="C2175" s="16">
        <v>4.19E-2</v>
      </c>
      <c r="D2175" s="16"/>
      <c r="E2175" s="4"/>
      <c r="BE2175" s="15"/>
    </row>
    <row r="2176" spans="1:57" x14ac:dyDescent="0.3">
      <c r="A2176" s="20">
        <v>0.74</v>
      </c>
      <c r="B2176" s="17">
        <v>81</v>
      </c>
      <c r="C2176" s="16">
        <v>5.04E-2</v>
      </c>
      <c r="D2176" s="16"/>
      <c r="E2176" s="4"/>
      <c r="BE2176" s="15"/>
    </row>
    <row r="2177" spans="1:57" x14ac:dyDescent="0.3">
      <c r="A2177" s="20">
        <v>0.74</v>
      </c>
      <c r="B2177" s="17">
        <v>82</v>
      </c>
      <c r="C2177" s="16">
        <v>0.06</v>
      </c>
      <c r="D2177" s="16"/>
      <c r="E2177" s="4"/>
      <c r="BE2177" s="15"/>
    </row>
    <row r="2178" spans="1:57" x14ac:dyDescent="0.3">
      <c r="A2178" s="20">
        <v>0.74</v>
      </c>
      <c r="B2178" s="17">
        <v>83</v>
      </c>
      <c r="C2178" s="16">
        <v>7.0699999999999999E-2</v>
      </c>
      <c r="D2178" s="16"/>
      <c r="E2178" s="4"/>
      <c r="BE2178" s="15"/>
    </row>
    <row r="2179" spans="1:57" x14ac:dyDescent="0.3">
      <c r="A2179" s="20">
        <v>0.74</v>
      </c>
      <c r="B2179" s="17">
        <v>84</v>
      </c>
      <c r="C2179" s="16">
        <v>8.2199999999999995E-2</v>
      </c>
      <c r="D2179" s="16"/>
      <c r="E2179" s="4"/>
      <c r="BE2179" s="15"/>
    </row>
    <row r="2180" spans="1:57" x14ac:dyDescent="0.3">
      <c r="A2180" s="20">
        <v>0.74</v>
      </c>
      <c r="B2180" s="17">
        <v>85</v>
      </c>
      <c r="C2180" s="16">
        <v>9.4399999999999998E-2</v>
      </c>
      <c r="D2180" s="16"/>
      <c r="E2180" s="4"/>
      <c r="BE2180" s="15"/>
    </row>
    <row r="2181" spans="1:57" x14ac:dyDescent="0.3">
      <c r="A2181" s="20">
        <v>0.74</v>
      </c>
      <c r="B2181" s="17">
        <v>86</v>
      </c>
      <c r="C2181" s="16">
        <v>0.1074</v>
      </c>
      <c r="D2181" s="16"/>
      <c r="E2181" s="4"/>
      <c r="BE2181" s="15"/>
    </row>
    <row r="2182" spans="1:57" x14ac:dyDescent="0.3">
      <c r="A2182" s="20">
        <v>0.74</v>
      </c>
      <c r="B2182" s="17">
        <v>87</v>
      </c>
      <c r="C2182" s="16">
        <v>0.12379999999999999</v>
      </c>
      <c r="D2182" s="16"/>
      <c r="E2182" s="4"/>
      <c r="BE2182" s="15"/>
    </row>
    <row r="2183" spans="1:57" x14ac:dyDescent="0.3">
      <c r="A2183" s="20">
        <v>0.74</v>
      </c>
      <c r="B2183" s="17">
        <v>88</v>
      </c>
      <c r="C2183" s="16">
        <v>0.13969999999999999</v>
      </c>
      <c r="D2183" s="16"/>
      <c r="E2183" s="4"/>
      <c r="BE2183" s="15"/>
    </row>
    <row r="2184" spans="1:57" x14ac:dyDescent="0.3">
      <c r="A2184" s="20">
        <v>0.74</v>
      </c>
      <c r="B2184" s="17">
        <v>89</v>
      </c>
      <c r="C2184" s="16">
        <v>0.1578</v>
      </c>
      <c r="D2184" s="16"/>
      <c r="E2184" s="4"/>
      <c r="BE2184" s="15"/>
    </row>
    <row r="2185" spans="1:57" x14ac:dyDescent="0.3">
      <c r="A2185" s="20">
        <v>0.74</v>
      </c>
      <c r="B2185" s="17">
        <v>90</v>
      </c>
      <c r="C2185" s="16">
        <v>0.17249999999999999</v>
      </c>
      <c r="D2185" s="16"/>
      <c r="E2185" s="4"/>
      <c r="BE2185" s="15"/>
    </row>
    <row r="2186" spans="1:57" x14ac:dyDescent="0.3">
      <c r="A2186" s="20">
        <v>0.75</v>
      </c>
      <c r="B2186" s="17">
        <v>0</v>
      </c>
      <c r="C2186" s="16">
        <v>0.16309999999999999</v>
      </c>
      <c r="D2186" s="16"/>
      <c r="E2186" s="4"/>
      <c r="BE2186" s="15"/>
    </row>
    <row r="2187" spans="1:57" x14ac:dyDescent="0.3">
      <c r="A2187" s="20">
        <v>0.75</v>
      </c>
      <c r="B2187" s="17">
        <v>1</v>
      </c>
      <c r="C2187" s="16">
        <v>0.1487</v>
      </c>
      <c r="D2187" s="16"/>
      <c r="E2187" s="4"/>
      <c r="BE2187" s="15"/>
    </row>
    <row r="2188" spans="1:57" x14ac:dyDescent="0.3">
      <c r="A2188" s="20">
        <v>0.75</v>
      </c>
      <c r="B2188" s="17">
        <v>2</v>
      </c>
      <c r="C2188" s="16">
        <v>0.13070000000000001</v>
      </c>
      <c r="D2188" s="16"/>
      <c r="E2188" s="4"/>
      <c r="BE2188" s="15"/>
    </row>
    <row r="2189" spans="1:57" x14ac:dyDescent="0.3">
      <c r="A2189" s="20">
        <v>0.75</v>
      </c>
      <c r="B2189" s="17">
        <v>3</v>
      </c>
      <c r="C2189" s="16">
        <v>0.1145</v>
      </c>
      <c r="D2189" s="16"/>
      <c r="E2189" s="4"/>
      <c r="BE2189" s="15"/>
    </row>
    <row r="2190" spans="1:57" x14ac:dyDescent="0.3">
      <c r="A2190" s="20">
        <v>0.75</v>
      </c>
      <c r="B2190" s="17">
        <v>4</v>
      </c>
      <c r="C2190" s="16">
        <v>9.9400000000000002E-2</v>
      </c>
      <c r="D2190" s="16"/>
      <c r="E2190" s="4"/>
      <c r="BE2190" s="15"/>
    </row>
    <row r="2191" spans="1:57" x14ac:dyDescent="0.3">
      <c r="A2191" s="20">
        <v>0.75</v>
      </c>
      <c r="B2191" s="17">
        <v>5</v>
      </c>
      <c r="C2191" s="16">
        <v>8.5699999999999998E-2</v>
      </c>
      <c r="D2191" s="16"/>
      <c r="E2191" s="4"/>
      <c r="BE2191" s="15"/>
    </row>
    <row r="2192" spans="1:57" x14ac:dyDescent="0.3">
      <c r="A2192" s="20">
        <v>0.75</v>
      </c>
      <c r="B2192" s="17">
        <v>6</v>
      </c>
      <c r="C2192" s="16">
        <v>7.4099999999999999E-2</v>
      </c>
      <c r="D2192" s="16"/>
      <c r="E2192" s="4"/>
      <c r="BE2192" s="15"/>
    </row>
    <row r="2193" spans="1:57" x14ac:dyDescent="0.3">
      <c r="A2193" s="20">
        <v>0.75</v>
      </c>
      <c r="B2193" s="17">
        <v>7</v>
      </c>
      <c r="C2193" s="16">
        <v>6.2899999999999998E-2</v>
      </c>
      <c r="D2193" s="16"/>
      <c r="E2193" s="4"/>
      <c r="BE2193" s="15"/>
    </row>
    <row r="2194" spans="1:57" x14ac:dyDescent="0.3">
      <c r="A2194" s="20">
        <v>0.75</v>
      </c>
      <c r="B2194" s="17">
        <v>8</v>
      </c>
      <c r="C2194" s="16">
        <v>5.2900000000000003E-2</v>
      </c>
      <c r="D2194" s="16"/>
      <c r="E2194" s="4"/>
      <c r="BE2194" s="15"/>
    </row>
    <row r="2195" spans="1:57" x14ac:dyDescent="0.3">
      <c r="A2195" s="20">
        <v>0.75</v>
      </c>
      <c r="B2195" s="17">
        <v>9</v>
      </c>
      <c r="C2195" s="16">
        <v>4.3999999999999997E-2</v>
      </c>
      <c r="D2195" s="16"/>
      <c r="E2195" s="4"/>
      <c r="BE2195" s="15"/>
    </row>
    <row r="2196" spans="1:57" x14ac:dyDescent="0.3">
      <c r="A2196" s="20">
        <v>0.75</v>
      </c>
      <c r="B2196" s="17">
        <v>10</v>
      </c>
      <c r="C2196" s="16">
        <v>3.6799999999999999E-2</v>
      </c>
      <c r="D2196" s="16"/>
      <c r="E2196" s="4"/>
      <c r="BE2196" s="15"/>
    </row>
    <row r="2197" spans="1:57" x14ac:dyDescent="0.3">
      <c r="A2197" s="20">
        <v>0.75</v>
      </c>
      <c r="B2197" s="17">
        <v>11</v>
      </c>
      <c r="C2197" s="16">
        <v>0.03</v>
      </c>
      <c r="D2197" s="16"/>
      <c r="E2197" s="4"/>
      <c r="BE2197" s="15"/>
    </row>
    <row r="2198" spans="1:57" x14ac:dyDescent="0.3">
      <c r="A2198" s="20">
        <v>0.75</v>
      </c>
      <c r="B2198" s="17">
        <v>12</v>
      </c>
      <c r="C2198" s="16">
        <v>2.2200000000000001E-2</v>
      </c>
      <c r="D2198" s="16"/>
      <c r="E2198" s="4"/>
      <c r="BE2198" s="15"/>
    </row>
    <row r="2199" spans="1:57" x14ac:dyDescent="0.3">
      <c r="A2199" s="20">
        <v>0.75</v>
      </c>
      <c r="B2199" s="17">
        <v>13</v>
      </c>
      <c r="C2199" s="16">
        <v>0.02</v>
      </c>
      <c r="D2199" s="16"/>
      <c r="E2199" s="4"/>
      <c r="BE2199" s="15"/>
    </row>
    <row r="2200" spans="1:57" x14ac:dyDescent="0.3">
      <c r="A2200" s="20">
        <v>0.75</v>
      </c>
      <c r="B2200" s="17">
        <v>14</v>
      </c>
      <c r="C2200" s="16">
        <v>1.2200000000000001E-2</v>
      </c>
      <c r="D2200" s="16"/>
      <c r="E2200" s="4"/>
      <c r="BE2200" s="15"/>
    </row>
    <row r="2201" spans="1:57" x14ac:dyDescent="0.3">
      <c r="A2201" s="20">
        <v>0.75</v>
      </c>
      <c r="B2201" s="17">
        <v>15</v>
      </c>
      <c r="C2201" s="16">
        <v>0.01</v>
      </c>
      <c r="D2201" s="16"/>
      <c r="E2201" s="4"/>
      <c r="BE2201" s="15"/>
    </row>
    <row r="2202" spans="1:57" x14ac:dyDescent="0.3">
      <c r="A2202" s="20">
        <v>0.75</v>
      </c>
      <c r="B2202" s="17">
        <v>16</v>
      </c>
      <c r="C2202" s="16">
        <v>0.01</v>
      </c>
      <c r="D2202" s="16"/>
      <c r="E2202" s="4"/>
      <c r="BE2202" s="15"/>
    </row>
    <row r="2203" spans="1:57" x14ac:dyDescent="0.3">
      <c r="A2203" s="20">
        <v>0.75</v>
      </c>
      <c r="B2203" s="17">
        <v>17</v>
      </c>
      <c r="C2203" s="16">
        <v>3.8E-3</v>
      </c>
      <c r="D2203" s="16"/>
      <c r="E2203" s="4"/>
      <c r="BE2203" s="15"/>
    </row>
    <row r="2204" spans="1:57" x14ac:dyDescent="0.3">
      <c r="A2204" s="20">
        <v>0.75</v>
      </c>
      <c r="B2204" s="17">
        <v>18</v>
      </c>
      <c r="C2204" s="16">
        <v>0</v>
      </c>
      <c r="D2204" s="16"/>
      <c r="E2204" s="4"/>
      <c r="BE2204" s="15"/>
    </row>
    <row r="2205" spans="1:57" x14ac:dyDescent="0.3">
      <c r="A2205" s="20">
        <v>0.75</v>
      </c>
      <c r="B2205" s="17">
        <v>19</v>
      </c>
      <c r="C2205" s="16">
        <v>0</v>
      </c>
      <c r="D2205" s="16"/>
      <c r="E2205" s="4"/>
      <c r="BE2205" s="15"/>
    </row>
    <row r="2206" spans="1:57" x14ac:dyDescent="0.3">
      <c r="A2206" s="20">
        <v>0.75</v>
      </c>
      <c r="B2206" s="17">
        <v>20</v>
      </c>
      <c r="C2206" s="16">
        <v>0</v>
      </c>
      <c r="D2206" s="16"/>
      <c r="E2206" s="4"/>
      <c r="BE2206" s="15"/>
    </row>
    <row r="2207" spans="1:57" x14ac:dyDescent="0.3">
      <c r="A2207" s="20">
        <v>0.75</v>
      </c>
      <c r="B2207" s="17">
        <v>21</v>
      </c>
      <c r="C2207" s="16">
        <v>0</v>
      </c>
      <c r="D2207" s="16"/>
      <c r="E2207" s="4"/>
      <c r="BE2207" s="15"/>
    </row>
    <row r="2208" spans="1:57" x14ac:dyDescent="0.3">
      <c r="A2208" s="20">
        <v>0.75</v>
      </c>
      <c r="B2208" s="17">
        <v>22</v>
      </c>
      <c r="C2208" s="16">
        <v>0</v>
      </c>
      <c r="D2208" s="16"/>
      <c r="E2208" s="4"/>
      <c r="BE2208" s="15"/>
    </row>
    <row r="2209" spans="1:57" x14ac:dyDescent="0.3">
      <c r="A2209" s="20">
        <v>0.75</v>
      </c>
      <c r="B2209" s="17">
        <v>23</v>
      </c>
      <c r="C2209" s="16">
        <v>0</v>
      </c>
      <c r="D2209" s="16"/>
      <c r="E2209" s="4"/>
      <c r="BE2209" s="15"/>
    </row>
    <row r="2210" spans="1:57" x14ac:dyDescent="0.3">
      <c r="A2210" s="20">
        <v>0.75</v>
      </c>
      <c r="B2210" s="17">
        <v>24</v>
      </c>
      <c r="C2210" s="16">
        <v>0</v>
      </c>
      <c r="D2210" s="16"/>
      <c r="E2210" s="4"/>
      <c r="BE2210" s="15"/>
    </row>
    <row r="2211" spans="1:57" x14ac:dyDescent="0.3">
      <c r="A2211" s="20">
        <v>0.75</v>
      </c>
      <c r="B2211" s="17">
        <v>25</v>
      </c>
      <c r="C2211" s="16">
        <v>0</v>
      </c>
      <c r="D2211" s="16"/>
      <c r="E2211" s="4"/>
      <c r="BE2211" s="15"/>
    </row>
    <row r="2212" spans="1:57" x14ac:dyDescent="0.3">
      <c r="A2212" s="20">
        <v>0.75</v>
      </c>
      <c r="B2212" s="17">
        <v>26</v>
      </c>
      <c r="C2212" s="16">
        <v>0</v>
      </c>
      <c r="D2212" s="16"/>
      <c r="E2212" s="4"/>
      <c r="BE2212" s="15"/>
    </row>
    <row r="2213" spans="1:57" x14ac:dyDescent="0.3">
      <c r="A2213" s="20">
        <v>0.75</v>
      </c>
      <c r="B2213" s="17">
        <v>27</v>
      </c>
      <c r="C2213" s="16">
        <v>0</v>
      </c>
      <c r="D2213" s="16"/>
      <c r="E2213" s="4"/>
      <c r="BE2213" s="15"/>
    </row>
    <row r="2214" spans="1:57" x14ac:dyDescent="0.3">
      <c r="A2214" s="20">
        <v>0.75</v>
      </c>
      <c r="B2214" s="17">
        <v>28</v>
      </c>
      <c r="C2214" s="16">
        <v>0</v>
      </c>
      <c r="D2214" s="16"/>
      <c r="E2214" s="4"/>
      <c r="BE2214" s="15"/>
    </row>
    <row r="2215" spans="1:57" x14ac:dyDescent="0.3">
      <c r="A2215" s="20">
        <v>0.75</v>
      </c>
      <c r="B2215" s="17">
        <v>29</v>
      </c>
      <c r="C2215" s="16">
        <v>0</v>
      </c>
      <c r="D2215" s="16"/>
      <c r="E2215" s="4"/>
      <c r="BE2215" s="15"/>
    </row>
    <row r="2216" spans="1:57" x14ac:dyDescent="0.3">
      <c r="A2216" s="20">
        <v>0.75</v>
      </c>
      <c r="B2216" s="17">
        <v>30</v>
      </c>
      <c r="C2216" s="16">
        <v>0</v>
      </c>
      <c r="D2216" s="16"/>
      <c r="E2216" s="4"/>
      <c r="BE2216" s="15"/>
    </row>
    <row r="2217" spans="1:57" x14ac:dyDescent="0.3">
      <c r="A2217" s="20">
        <v>0.75</v>
      </c>
      <c r="B2217" s="17">
        <v>31</v>
      </c>
      <c r="C2217" s="16">
        <v>0</v>
      </c>
      <c r="D2217" s="16"/>
      <c r="E2217" s="4"/>
      <c r="BE2217" s="15"/>
    </row>
    <row r="2218" spans="1:57" x14ac:dyDescent="0.3">
      <c r="A2218" s="20">
        <v>0.75</v>
      </c>
      <c r="B2218" s="17">
        <v>32</v>
      </c>
      <c r="C2218" s="16">
        <v>0</v>
      </c>
      <c r="D2218" s="16"/>
      <c r="E2218" s="4"/>
      <c r="BE2218" s="15"/>
    </row>
    <row r="2219" spans="1:57" x14ac:dyDescent="0.3">
      <c r="A2219" s="20">
        <v>0.75</v>
      </c>
      <c r="B2219" s="17">
        <v>33</v>
      </c>
      <c r="C2219" s="16">
        <v>0</v>
      </c>
      <c r="D2219" s="16"/>
      <c r="E2219" s="4"/>
      <c r="BE2219" s="15"/>
    </row>
    <row r="2220" spans="1:57" x14ac:dyDescent="0.3">
      <c r="A2220" s="20">
        <v>0.75</v>
      </c>
      <c r="B2220" s="17">
        <v>34</v>
      </c>
      <c r="C2220" s="16">
        <v>0</v>
      </c>
      <c r="D2220" s="16"/>
      <c r="E2220" s="4"/>
      <c r="BE2220" s="15"/>
    </row>
    <row r="2221" spans="1:57" x14ac:dyDescent="0.3">
      <c r="A2221" s="20">
        <v>0.75</v>
      </c>
      <c r="B2221" s="17">
        <v>35</v>
      </c>
      <c r="C2221" s="16">
        <v>0</v>
      </c>
      <c r="D2221" s="16"/>
      <c r="E2221" s="4"/>
      <c r="BE2221" s="15"/>
    </row>
    <row r="2222" spans="1:57" x14ac:dyDescent="0.3">
      <c r="A2222" s="20">
        <v>0.75</v>
      </c>
      <c r="B2222" s="17">
        <v>36</v>
      </c>
      <c r="C2222" s="16">
        <v>0</v>
      </c>
      <c r="D2222" s="16"/>
      <c r="E2222" s="4"/>
      <c r="BE2222" s="15"/>
    </row>
    <row r="2223" spans="1:57" x14ac:dyDescent="0.3">
      <c r="A2223" s="20">
        <v>0.75</v>
      </c>
      <c r="B2223" s="17">
        <v>37</v>
      </c>
      <c r="C2223" s="16">
        <v>0</v>
      </c>
      <c r="D2223" s="16"/>
      <c r="E2223" s="4"/>
      <c r="BE2223" s="15"/>
    </row>
    <row r="2224" spans="1:57" x14ac:dyDescent="0.3">
      <c r="A2224" s="20">
        <v>0.75</v>
      </c>
      <c r="B2224" s="17">
        <v>38</v>
      </c>
      <c r="C2224" s="16">
        <v>0</v>
      </c>
      <c r="D2224" s="16"/>
      <c r="E2224" s="4"/>
      <c r="BE2224" s="15"/>
    </row>
    <row r="2225" spans="1:57" x14ac:dyDescent="0.3">
      <c r="A2225" s="20">
        <v>0.75</v>
      </c>
      <c r="B2225" s="17">
        <v>39</v>
      </c>
      <c r="C2225" s="16">
        <v>0</v>
      </c>
      <c r="D2225" s="16"/>
      <c r="E2225" s="4"/>
      <c r="BE2225" s="15"/>
    </row>
    <row r="2226" spans="1:57" x14ac:dyDescent="0.3">
      <c r="A2226" s="20">
        <v>0.75</v>
      </c>
      <c r="B2226" s="17">
        <v>40</v>
      </c>
      <c r="C2226" s="16">
        <v>0</v>
      </c>
      <c r="D2226" s="16"/>
      <c r="E2226" s="4"/>
      <c r="BE2226" s="15"/>
    </row>
    <row r="2227" spans="1:57" x14ac:dyDescent="0.3">
      <c r="A2227" s="20">
        <v>0.75</v>
      </c>
      <c r="B2227" s="17">
        <v>41</v>
      </c>
      <c r="C2227" s="16">
        <v>0</v>
      </c>
      <c r="D2227" s="16"/>
      <c r="E2227" s="4"/>
      <c r="BE2227" s="15"/>
    </row>
    <row r="2228" spans="1:57" x14ac:dyDescent="0.3">
      <c r="A2228" s="20">
        <v>0.75</v>
      </c>
      <c r="B2228" s="17">
        <v>42</v>
      </c>
      <c r="C2228" s="16">
        <v>0</v>
      </c>
      <c r="D2228" s="16"/>
      <c r="E2228" s="4"/>
      <c r="BE2228" s="15"/>
    </row>
    <row r="2229" spans="1:57" x14ac:dyDescent="0.3">
      <c r="A2229" s="20">
        <v>0.75</v>
      </c>
      <c r="B2229" s="17">
        <v>43</v>
      </c>
      <c r="C2229" s="16">
        <v>0</v>
      </c>
      <c r="D2229" s="16"/>
      <c r="E2229" s="4"/>
      <c r="BE2229" s="15"/>
    </row>
    <row r="2230" spans="1:57" x14ac:dyDescent="0.3">
      <c r="A2230" s="20">
        <v>0.75</v>
      </c>
      <c r="B2230" s="17">
        <v>44</v>
      </c>
      <c r="C2230" s="16">
        <v>0</v>
      </c>
      <c r="D2230" s="16"/>
      <c r="E2230" s="4"/>
      <c r="BE2230" s="15"/>
    </row>
    <row r="2231" spans="1:57" x14ac:dyDescent="0.3">
      <c r="A2231" s="20">
        <v>0.75</v>
      </c>
      <c r="B2231" s="17">
        <v>45</v>
      </c>
      <c r="C2231" s="16">
        <v>0</v>
      </c>
      <c r="D2231" s="16"/>
      <c r="E2231" s="4"/>
      <c r="BE2231" s="15"/>
    </row>
    <row r="2232" spans="1:57" x14ac:dyDescent="0.3">
      <c r="A2232" s="20">
        <v>0.75</v>
      </c>
      <c r="B2232" s="17">
        <v>46</v>
      </c>
      <c r="C2232" s="16">
        <v>0</v>
      </c>
      <c r="D2232" s="16"/>
      <c r="E2232" s="4"/>
      <c r="BE2232" s="15"/>
    </row>
    <row r="2233" spans="1:57" x14ac:dyDescent="0.3">
      <c r="A2233" s="20">
        <v>0.75</v>
      </c>
      <c r="B2233" s="17">
        <v>47</v>
      </c>
      <c r="C2233" s="16">
        <v>0</v>
      </c>
      <c r="D2233" s="16"/>
      <c r="E2233" s="4"/>
      <c r="BE2233" s="15"/>
    </row>
    <row r="2234" spans="1:57" x14ac:dyDescent="0.3">
      <c r="A2234" s="20">
        <v>0.75</v>
      </c>
      <c r="B2234" s="17">
        <v>48</v>
      </c>
      <c r="C2234" s="16">
        <v>0</v>
      </c>
      <c r="D2234" s="16"/>
      <c r="E2234" s="4"/>
      <c r="BE2234" s="15"/>
    </row>
    <row r="2235" spans="1:57" x14ac:dyDescent="0.3">
      <c r="A2235" s="20">
        <v>0.75</v>
      </c>
      <c r="B2235" s="17">
        <v>49</v>
      </c>
      <c r="C2235" s="16">
        <v>0</v>
      </c>
      <c r="D2235" s="16"/>
      <c r="E2235" s="4"/>
      <c r="BE2235" s="15"/>
    </row>
    <row r="2236" spans="1:57" x14ac:dyDescent="0.3">
      <c r="A2236" s="20">
        <v>0.75</v>
      </c>
      <c r="B2236" s="17">
        <v>50</v>
      </c>
      <c r="C2236" s="16">
        <v>0</v>
      </c>
      <c r="D2236" s="16"/>
      <c r="E2236" s="4"/>
      <c r="BE2236" s="15"/>
    </row>
    <row r="2237" spans="1:57" x14ac:dyDescent="0.3">
      <c r="A2237" s="20">
        <v>0.75</v>
      </c>
      <c r="B2237" s="17">
        <v>51</v>
      </c>
      <c r="C2237" s="16">
        <v>0</v>
      </c>
      <c r="D2237" s="16"/>
      <c r="E2237" s="4"/>
      <c r="BE2237" s="15"/>
    </row>
    <row r="2238" spans="1:57" x14ac:dyDescent="0.3">
      <c r="A2238" s="20">
        <v>0.75</v>
      </c>
      <c r="B2238" s="17">
        <v>52</v>
      </c>
      <c r="C2238" s="16">
        <v>0</v>
      </c>
      <c r="D2238" s="16"/>
      <c r="E2238" s="4"/>
      <c r="BE2238" s="15"/>
    </row>
    <row r="2239" spans="1:57" x14ac:dyDescent="0.3">
      <c r="A2239" s="20">
        <v>0.75</v>
      </c>
      <c r="B2239" s="17">
        <v>53</v>
      </c>
      <c r="C2239" s="16">
        <v>0</v>
      </c>
      <c r="D2239" s="16"/>
      <c r="E2239" s="4"/>
      <c r="BE2239" s="15"/>
    </row>
    <row r="2240" spans="1:57" x14ac:dyDescent="0.3">
      <c r="A2240" s="20">
        <v>0.75</v>
      </c>
      <c r="B2240" s="17">
        <v>54</v>
      </c>
      <c r="C2240" s="16">
        <v>0</v>
      </c>
      <c r="D2240" s="16"/>
      <c r="E2240" s="4"/>
      <c r="BE2240" s="15"/>
    </row>
    <row r="2241" spans="1:57" x14ac:dyDescent="0.3">
      <c r="A2241" s="20">
        <v>0.75</v>
      </c>
      <c r="B2241" s="17">
        <v>55</v>
      </c>
      <c r="C2241" s="16">
        <v>0</v>
      </c>
      <c r="D2241" s="16"/>
      <c r="E2241" s="4"/>
      <c r="BE2241" s="15"/>
    </row>
    <row r="2242" spans="1:57" x14ac:dyDescent="0.3">
      <c r="A2242" s="20">
        <v>0.75</v>
      </c>
      <c r="B2242" s="17">
        <v>56</v>
      </c>
      <c r="C2242" s="16">
        <v>0</v>
      </c>
      <c r="D2242" s="16"/>
      <c r="E2242" s="4"/>
      <c r="BE2242" s="15"/>
    </row>
    <row r="2243" spans="1:57" x14ac:dyDescent="0.3">
      <c r="A2243" s="20">
        <v>0.75</v>
      </c>
      <c r="B2243" s="17">
        <v>57</v>
      </c>
      <c r="C2243" s="16">
        <v>0</v>
      </c>
      <c r="D2243" s="16"/>
      <c r="E2243" s="4"/>
      <c r="BE2243" s="15"/>
    </row>
    <row r="2244" spans="1:57" x14ac:dyDescent="0.3">
      <c r="A2244" s="20">
        <v>0.75</v>
      </c>
      <c r="B2244" s="17">
        <v>58</v>
      </c>
      <c r="C2244" s="16">
        <v>0</v>
      </c>
      <c r="D2244" s="16"/>
      <c r="E2244" s="4"/>
      <c r="BE2244" s="15"/>
    </row>
    <row r="2245" spans="1:57" x14ac:dyDescent="0.3">
      <c r="A2245" s="20">
        <v>0.75</v>
      </c>
      <c r="B2245" s="17">
        <v>59</v>
      </c>
      <c r="C2245" s="16">
        <v>0</v>
      </c>
      <c r="D2245" s="16"/>
      <c r="E2245" s="4"/>
      <c r="BE2245" s="15"/>
    </row>
    <row r="2246" spans="1:57" x14ac:dyDescent="0.3">
      <c r="A2246" s="20">
        <v>0.75</v>
      </c>
      <c r="B2246" s="17">
        <v>60</v>
      </c>
      <c r="C2246" s="16">
        <v>0</v>
      </c>
      <c r="D2246" s="16"/>
      <c r="E2246" s="4"/>
      <c r="BE2246" s="15"/>
    </row>
    <row r="2247" spans="1:57" x14ac:dyDescent="0.3">
      <c r="A2247" s="20">
        <v>0.75</v>
      </c>
      <c r="B2247" s="17">
        <v>61</v>
      </c>
      <c r="C2247" s="16">
        <v>0</v>
      </c>
      <c r="D2247" s="16"/>
      <c r="E2247" s="4"/>
      <c r="BE2247" s="15"/>
    </row>
    <row r="2248" spans="1:57" x14ac:dyDescent="0.3">
      <c r="A2248" s="20">
        <v>0.75</v>
      </c>
      <c r="B2248" s="17">
        <v>62</v>
      </c>
      <c r="C2248" s="16">
        <v>0</v>
      </c>
      <c r="D2248" s="16"/>
      <c r="E2248" s="4"/>
      <c r="BE2248" s="15"/>
    </row>
    <row r="2249" spans="1:57" x14ac:dyDescent="0.3">
      <c r="A2249" s="20">
        <v>0.75</v>
      </c>
      <c r="B2249" s="17">
        <v>63</v>
      </c>
      <c r="C2249" s="16">
        <v>0</v>
      </c>
      <c r="D2249" s="16"/>
      <c r="E2249" s="4"/>
      <c r="BE2249" s="15"/>
    </row>
    <row r="2250" spans="1:57" x14ac:dyDescent="0.3">
      <c r="A2250" s="20">
        <v>0.75</v>
      </c>
      <c r="B2250" s="17">
        <v>64</v>
      </c>
      <c r="C2250" s="16">
        <v>0</v>
      </c>
      <c r="D2250" s="16"/>
      <c r="E2250" s="4"/>
      <c r="BE2250" s="15"/>
    </row>
    <row r="2251" spans="1:57" x14ac:dyDescent="0.3">
      <c r="A2251" s="20">
        <v>0.75</v>
      </c>
      <c r="B2251" s="17">
        <v>65</v>
      </c>
      <c r="C2251" s="16">
        <v>0</v>
      </c>
      <c r="D2251" s="16"/>
      <c r="E2251" s="4"/>
      <c r="BE2251" s="15"/>
    </row>
    <row r="2252" spans="1:57" x14ac:dyDescent="0.3">
      <c r="A2252" s="20">
        <v>0.75</v>
      </c>
      <c r="B2252" s="17">
        <v>66</v>
      </c>
      <c r="C2252" s="16">
        <v>0</v>
      </c>
      <c r="D2252" s="16"/>
      <c r="E2252" s="4"/>
      <c r="BE2252" s="15"/>
    </row>
    <row r="2253" spans="1:57" x14ac:dyDescent="0.3">
      <c r="A2253" s="20">
        <v>0.75</v>
      </c>
      <c r="B2253" s="17">
        <v>67</v>
      </c>
      <c r="C2253" s="16">
        <v>0</v>
      </c>
      <c r="D2253" s="16"/>
      <c r="E2253" s="4"/>
      <c r="BE2253" s="15"/>
    </row>
    <row r="2254" spans="1:57" x14ac:dyDescent="0.3">
      <c r="A2254" s="20">
        <v>0.75</v>
      </c>
      <c r="B2254" s="17">
        <v>68</v>
      </c>
      <c r="C2254" s="16">
        <v>0</v>
      </c>
      <c r="D2254" s="16"/>
      <c r="E2254" s="4"/>
      <c r="BE2254" s="15"/>
    </row>
    <row r="2255" spans="1:57" x14ac:dyDescent="0.3">
      <c r="A2255" s="20">
        <v>0.75</v>
      </c>
      <c r="B2255" s="17">
        <v>69</v>
      </c>
      <c r="C2255" s="16">
        <v>0</v>
      </c>
      <c r="D2255" s="16"/>
      <c r="E2255" s="4"/>
      <c r="BE2255" s="15"/>
    </row>
    <row r="2256" spans="1:57" x14ac:dyDescent="0.3">
      <c r="A2256" s="20">
        <v>0.75</v>
      </c>
      <c r="B2256" s="17">
        <v>70</v>
      </c>
      <c r="C2256" s="16">
        <v>0</v>
      </c>
      <c r="D2256" s="16"/>
      <c r="E2256" s="4"/>
      <c r="BE2256" s="15"/>
    </row>
    <row r="2257" spans="1:57" x14ac:dyDescent="0.3">
      <c r="A2257" s="20">
        <v>0.75</v>
      </c>
      <c r="B2257" s="17">
        <v>71</v>
      </c>
      <c r="C2257" s="16">
        <v>0</v>
      </c>
      <c r="D2257" s="16"/>
      <c r="E2257" s="4"/>
      <c r="BE2257" s="15"/>
    </row>
    <row r="2258" spans="1:57" x14ac:dyDescent="0.3">
      <c r="A2258" s="20">
        <v>0.75</v>
      </c>
      <c r="B2258" s="17">
        <v>72</v>
      </c>
      <c r="C2258" s="16">
        <v>0</v>
      </c>
      <c r="D2258" s="16"/>
      <c r="E2258" s="4"/>
      <c r="BE2258" s="15"/>
    </row>
    <row r="2259" spans="1:57" x14ac:dyDescent="0.3">
      <c r="A2259" s="20">
        <v>0.75</v>
      </c>
      <c r="B2259" s="17">
        <v>73</v>
      </c>
      <c r="C2259" s="16">
        <v>3.8E-3</v>
      </c>
      <c r="D2259" s="16"/>
      <c r="E2259" s="4"/>
      <c r="BE2259" s="15"/>
    </row>
    <row r="2260" spans="1:57" x14ac:dyDescent="0.3">
      <c r="A2260" s="20">
        <v>0.75</v>
      </c>
      <c r="B2260" s="17">
        <v>74</v>
      </c>
      <c r="C2260" s="16">
        <v>0.01</v>
      </c>
      <c r="D2260" s="16"/>
      <c r="E2260" s="4"/>
      <c r="BE2260" s="15"/>
    </row>
    <row r="2261" spans="1:57" x14ac:dyDescent="0.3">
      <c r="A2261" s="20">
        <v>0.75</v>
      </c>
      <c r="B2261" s="17">
        <v>75</v>
      </c>
      <c r="C2261" s="16">
        <v>0.01</v>
      </c>
      <c r="D2261" s="16"/>
      <c r="E2261" s="4"/>
      <c r="BE2261" s="15"/>
    </row>
    <row r="2262" spans="1:57" x14ac:dyDescent="0.3">
      <c r="A2262" s="20">
        <v>0.75</v>
      </c>
      <c r="B2262" s="17">
        <v>76</v>
      </c>
      <c r="C2262" s="16">
        <v>1.2200000000000001E-2</v>
      </c>
      <c r="D2262" s="16"/>
      <c r="E2262" s="4"/>
      <c r="BE2262" s="15"/>
    </row>
    <row r="2263" spans="1:57" x14ac:dyDescent="0.3">
      <c r="A2263" s="20">
        <v>0.75</v>
      </c>
      <c r="B2263" s="17">
        <v>77</v>
      </c>
      <c r="C2263" s="16">
        <v>0.02</v>
      </c>
      <c r="D2263" s="16"/>
      <c r="E2263" s="4"/>
      <c r="BE2263" s="15"/>
    </row>
    <row r="2264" spans="1:57" x14ac:dyDescent="0.3">
      <c r="A2264" s="20">
        <v>0.75</v>
      </c>
      <c r="B2264" s="17">
        <v>78</v>
      </c>
      <c r="C2264" s="16">
        <v>2.24E-2</v>
      </c>
      <c r="D2264" s="16"/>
      <c r="E2264" s="4"/>
      <c r="BE2264" s="15"/>
    </row>
    <row r="2265" spans="1:57" x14ac:dyDescent="0.3">
      <c r="A2265" s="20">
        <v>0.75</v>
      </c>
      <c r="B2265" s="17">
        <v>79</v>
      </c>
      <c r="C2265" s="16">
        <v>0.03</v>
      </c>
      <c r="D2265" s="16"/>
      <c r="E2265" s="4"/>
      <c r="BE2265" s="15"/>
    </row>
    <row r="2266" spans="1:57" x14ac:dyDescent="0.3">
      <c r="A2266" s="20">
        <v>0.75</v>
      </c>
      <c r="B2266" s="17">
        <v>80</v>
      </c>
      <c r="C2266" s="16">
        <v>3.6799999999999999E-2</v>
      </c>
      <c r="D2266" s="16"/>
      <c r="E2266" s="4"/>
      <c r="BE2266" s="15"/>
    </row>
    <row r="2267" spans="1:57" x14ac:dyDescent="0.3">
      <c r="A2267" s="20">
        <v>0.75</v>
      </c>
      <c r="B2267" s="17">
        <v>81</v>
      </c>
      <c r="C2267" s="16">
        <v>4.3999999999999997E-2</v>
      </c>
      <c r="D2267" s="16"/>
      <c r="E2267" s="4"/>
      <c r="BE2267" s="15"/>
    </row>
    <row r="2268" spans="1:57" x14ac:dyDescent="0.3">
      <c r="A2268" s="20">
        <v>0.75</v>
      </c>
      <c r="B2268" s="17">
        <v>82</v>
      </c>
      <c r="C2268" s="16">
        <v>5.2699999999999997E-2</v>
      </c>
      <c r="D2268" s="16"/>
      <c r="E2268" s="4"/>
      <c r="BE2268" s="15"/>
    </row>
    <row r="2269" spans="1:57" x14ac:dyDescent="0.3">
      <c r="A2269" s="20">
        <v>0.75</v>
      </c>
      <c r="B2269" s="17">
        <v>83</v>
      </c>
      <c r="C2269" s="16">
        <v>6.2899999999999998E-2</v>
      </c>
      <c r="D2269" s="16"/>
      <c r="E2269" s="4"/>
      <c r="BE2269" s="15"/>
    </row>
    <row r="2270" spans="1:57" x14ac:dyDescent="0.3">
      <c r="A2270" s="20">
        <v>0.75</v>
      </c>
      <c r="B2270" s="17">
        <v>84</v>
      </c>
      <c r="C2270" s="16">
        <v>7.3899999999999993E-2</v>
      </c>
      <c r="D2270" s="16"/>
      <c r="E2270" s="4"/>
      <c r="BE2270" s="15"/>
    </row>
    <row r="2271" spans="1:57" x14ac:dyDescent="0.3">
      <c r="A2271" s="20">
        <v>0.75</v>
      </c>
      <c r="B2271" s="17">
        <v>85</v>
      </c>
      <c r="C2271" s="16">
        <v>8.5699999999999998E-2</v>
      </c>
      <c r="D2271" s="16"/>
      <c r="E2271" s="4"/>
      <c r="BE2271" s="15"/>
    </row>
    <row r="2272" spans="1:57" x14ac:dyDescent="0.3">
      <c r="A2272" s="20">
        <v>0.75</v>
      </c>
      <c r="B2272" s="17">
        <v>86</v>
      </c>
      <c r="C2272" s="16">
        <v>9.9500000000000005E-2</v>
      </c>
      <c r="D2272" s="16"/>
      <c r="E2272" s="4"/>
      <c r="BE2272" s="15"/>
    </row>
    <row r="2273" spans="1:57" x14ac:dyDescent="0.3">
      <c r="A2273" s="20">
        <v>0.75</v>
      </c>
      <c r="B2273" s="17">
        <v>87</v>
      </c>
      <c r="C2273" s="16">
        <v>0.11459999999999999</v>
      </c>
      <c r="D2273" s="16"/>
      <c r="E2273" s="4"/>
      <c r="BE2273" s="15"/>
    </row>
    <row r="2274" spans="1:57" x14ac:dyDescent="0.3">
      <c r="A2274" s="20">
        <v>0.75</v>
      </c>
      <c r="B2274" s="17">
        <v>88</v>
      </c>
      <c r="C2274" s="16">
        <v>0.13089999999999999</v>
      </c>
      <c r="D2274" s="16"/>
      <c r="E2274" s="4"/>
      <c r="BE2274" s="15"/>
    </row>
    <row r="2275" spans="1:57" x14ac:dyDescent="0.3">
      <c r="A2275" s="20">
        <v>0.75</v>
      </c>
      <c r="B2275" s="17">
        <v>89</v>
      </c>
      <c r="C2275" s="16">
        <v>0.14860000000000001</v>
      </c>
      <c r="D2275" s="16"/>
      <c r="E2275" s="4"/>
      <c r="BE2275" s="15"/>
    </row>
    <row r="2276" spans="1:57" x14ac:dyDescent="0.3">
      <c r="A2276" s="20">
        <v>0.75</v>
      </c>
      <c r="B2276" s="17">
        <v>90</v>
      </c>
      <c r="C2276" s="16">
        <v>0.16309999999999999</v>
      </c>
      <c r="D2276" s="16"/>
      <c r="E2276" s="4"/>
      <c r="BE2276" s="15"/>
    </row>
    <row r="2277" spans="1:57" x14ac:dyDescent="0.3">
      <c r="A2277" s="20">
        <v>0.76</v>
      </c>
      <c r="B2277" s="17">
        <v>0</v>
      </c>
      <c r="C2277" s="16">
        <v>0.15390000000000001</v>
      </c>
      <c r="D2277" s="16"/>
      <c r="E2277" s="4"/>
      <c r="BE2277" s="15"/>
    </row>
    <row r="2278" spans="1:57" x14ac:dyDescent="0.3">
      <c r="A2278" s="20">
        <v>0.76</v>
      </c>
      <c r="B2278" s="17">
        <v>1</v>
      </c>
      <c r="C2278" s="16">
        <v>0.13969999999999999</v>
      </c>
      <c r="D2278" s="16"/>
      <c r="E2278" s="4"/>
      <c r="BE2278" s="15"/>
    </row>
    <row r="2279" spans="1:57" x14ac:dyDescent="0.3">
      <c r="A2279" s="20">
        <v>0.76</v>
      </c>
      <c r="B2279" s="17">
        <v>2</v>
      </c>
      <c r="C2279" s="16">
        <v>0.1222</v>
      </c>
      <c r="D2279" s="16"/>
      <c r="E2279" s="4"/>
      <c r="BE2279" s="15"/>
    </row>
    <row r="2280" spans="1:57" x14ac:dyDescent="0.3">
      <c r="A2280" s="20">
        <v>0.76</v>
      </c>
      <c r="B2280" s="17">
        <v>3</v>
      </c>
      <c r="C2280" s="16">
        <v>0.10539999999999999</v>
      </c>
      <c r="D2280" s="16"/>
      <c r="E2280" s="4"/>
      <c r="BE2280" s="15"/>
    </row>
    <row r="2281" spans="1:57" x14ac:dyDescent="0.3">
      <c r="A2281" s="20">
        <v>0.76</v>
      </c>
      <c r="B2281" s="17">
        <v>4</v>
      </c>
      <c r="C2281" s="16">
        <v>9.1800000000000007E-2</v>
      </c>
      <c r="D2281" s="16"/>
      <c r="E2281" s="4"/>
      <c r="BE2281" s="15"/>
    </row>
    <row r="2282" spans="1:57" x14ac:dyDescent="0.3">
      <c r="A2282" s="20">
        <v>0.76</v>
      </c>
      <c r="B2282" s="17">
        <v>5</v>
      </c>
      <c r="C2282" s="16">
        <v>7.7499999999999999E-2</v>
      </c>
      <c r="D2282" s="16"/>
      <c r="E2282" s="4"/>
      <c r="BE2282" s="15"/>
    </row>
    <row r="2283" spans="1:57" x14ac:dyDescent="0.3">
      <c r="A2283" s="20">
        <v>0.76</v>
      </c>
      <c r="B2283" s="17">
        <v>6</v>
      </c>
      <c r="C2283" s="16">
        <v>6.6299999999999998E-2</v>
      </c>
      <c r="D2283" s="16"/>
      <c r="E2283" s="4"/>
      <c r="BE2283" s="15"/>
    </row>
    <row r="2284" spans="1:57" x14ac:dyDescent="0.3">
      <c r="A2284" s="20">
        <v>0.76</v>
      </c>
      <c r="B2284" s="17">
        <v>7</v>
      </c>
      <c r="C2284" s="16">
        <v>5.57E-2</v>
      </c>
      <c r="D2284" s="16"/>
      <c r="E2284" s="4"/>
      <c r="BE2284" s="15"/>
    </row>
    <row r="2285" spans="1:57" x14ac:dyDescent="0.3">
      <c r="A2285" s="20">
        <v>0.76</v>
      </c>
      <c r="B2285" s="17">
        <v>8</v>
      </c>
      <c r="C2285" s="16">
        <v>4.6399999999999997E-2</v>
      </c>
      <c r="D2285" s="16"/>
      <c r="E2285" s="4"/>
      <c r="BE2285" s="15"/>
    </row>
    <row r="2286" spans="1:57" x14ac:dyDescent="0.3">
      <c r="A2286" s="20">
        <v>0.76</v>
      </c>
      <c r="B2286" s="17">
        <v>9</v>
      </c>
      <c r="C2286" s="16">
        <v>3.8699999999999998E-2</v>
      </c>
      <c r="D2286" s="16"/>
      <c r="E2286" s="4"/>
      <c r="BE2286" s="15"/>
    </row>
    <row r="2287" spans="1:57" x14ac:dyDescent="0.3">
      <c r="A2287" s="20">
        <v>0.76</v>
      </c>
      <c r="B2287" s="17">
        <v>10</v>
      </c>
      <c r="C2287" s="16">
        <v>0.03</v>
      </c>
      <c r="D2287" s="16"/>
      <c r="E2287" s="4"/>
      <c r="BE2287" s="15"/>
    </row>
    <row r="2288" spans="1:57" x14ac:dyDescent="0.3">
      <c r="A2288" s="20">
        <v>0.76</v>
      </c>
      <c r="B2288" s="17">
        <v>11</v>
      </c>
      <c r="C2288" s="16">
        <v>2.35E-2</v>
      </c>
      <c r="D2288" s="16"/>
      <c r="E2288" s="4"/>
      <c r="BE2288" s="15"/>
    </row>
    <row r="2289" spans="1:57" x14ac:dyDescent="0.3">
      <c r="A2289" s="20">
        <v>0.76</v>
      </c>
      <c r="B2289" s="17">
        <v>12</v>
      </c>
      <c r="C2289" s="16">
        <v>0.02</v>
      </c>
      <c r="D2289" s="16"/>
      <c r="E2289" s="4"/>
      <c r="BE2289" s="15"/>
    </row>
    <row r="2290" spans="1:57" x14ac:dyDescent="0.3">
      <c r="A2290" s="20">
        <v>0.76</v>
      </c>
      <c r="B2290" s="17">
        <v>13</v>
      </c>
      <c r="C2290" s="16">
        <v>1.29E-2</v>
      </c>
      <c r="D2290" s="16"/>
      <c r="E2290" s="4"/>
      <c r="BE2290" s="15"/>
    </row>
    <row r="2291" spans="1:57" x14ac:dyDescent="0.3">
      <c r="A2291" s="20">
        <v>0.76</v>
      </c>
      <c r="B2291" s="17">
        <v>14</v>
      </c>
      <c r="C2291" s="16">
        <v>0.01</v>
      </c>
      <c r="D2291" s="16"/>
      <c r="E2291" s="4"/>
      <c r="BE2291" s="15"/>
    </row>
    <row r="2292" spans="1:57" x14ac:dyDescent="0.3">
      <c r="A2292" s="20">
        <v>0.76</v>
      </c>
      <c r="B2292" s="17">
        <v>15</v>
      </c>
      <c r="C2292" s="16">
        <v>0.01</v>
      </c>
      <c r="D2292" s="16"/>
      <c r="E2292" s="4"/>
      <c r="BE2292" s="15"/>
    </row>
    <row r="2293" spans="1:57" x14ac:dyDescent="0.3">
      <c r="A2293" s="20">
        <v>0.76</v>
      </c>
      <c r="B2293" s="17">
        <v>16</v>
      </c>
      <c r="C2293" s="16">
        <v>2.8E-3</v>
      </c>
      <c r="D2293" s="16"/>
      <c r="E2293" s="4"/>
      <c r="BE2293" s="15"/>
    </row>
    <row r="2294" spans="1:57" x14ac:dyDescent="0.3">
      <c r="A2294" s="20">
        <v>0.76</v>
      </c>
      <c r="B2294" s="17">
        <v>17</v>
      </c>
      <c r="C2294" s="16">
        <v>0</v>
      </c>
      <c r="D2294" s="16"/>
      <c r="E2294" s="4"/>
      <c r="BE2294" s="15"/>
    </row>
    <row r="2295" spans="1:57" x14ac:dyDescent="0.3">
      <c r="A2295" s="20">
        <v>0.76</v>
      </c>
      <c r="B2295" s="17">
        <v>18</v>
      </c>
      <c r="C2295" s="16">
        <v>0</v>
      </c>
      <c r="D2295" s="16"/>
      <c r="E2295" s="4"/>
      <c r="BE2295" s="15"/>
    </row>
    <row r="2296" spans="1:57" x14ac:dyDescent="0.3">
      <c r="A2296" s="20">
        <v>0.76</v>
      </c>
      <c r="B2296" s="17">
        <v>19</v>
      </c>
      <c r="C2296" s="16">
        <v>0</v>
      </c>
      <c r="D2296" s="16"/>
      <c r="E2296" s="4"/>
      <c r="BE2296" s="15"/>
    </row>
    <row r="2297" spans="1:57" x14ac:dyDescent="0.3">
      <c r="A2297" s="20">
        <v>0.76</v>
      </c>
      <c r="B2297" s="17">
        <v>20</v>
      </c>
      <c r="C2297" s="16">
        <v>0</v>
      </c>
      <c r="D2297" s="16"/>
      <c r="E2297" s="4"/>
      <c r="BE2297" s="15"/>
    </row>
    <row r="2298" spans="1:57" x14ac:dyDescent="0.3">
      <c r="A2298" s="20">
        <v>0.76</v>
      </c>
      <c r="B2298" s="17">
        <v>21</v>
      </c>
      <c r="C2298" s="16">
        <v>0</v>
      </c>
      <c r="D2298" s="16"/>
      <c r="E2298" s="4"/>
      <c r="BE2298" s="15"/>
    </row>
    <row r="2299" spans="1:57" x14ac:dyDescent="0.3">
      <c r="A2299" s="20">
        <v>0.76</v>
      </c>
      <c r="B2299" s="17">
        <v>22</v>
      </c>
      <c r="C2299" s="16">
        <v>0</v>
      </c>
      <c r="D2299" s="16"/>
      <c r="E2299" s="4"/>
      <c r="BE2299" s="15"/>
    </row>
    <row r="2300" spans="1:57" x14ac:dyDescent="0.3">
      <c r="A2300" s="20">
        <v>0.76</v>
      </c>
      <c r="B2300" s="17">
        <v>23</v>
      </c>
      <c r="C2300" s="16">
        <v>0</v>
      </c>
      <c r="D2300" s="16"/>
      <c r="E2300" s="4"/>
      <c r="BE2300" s="15"/>
    </row>
    <row r="2301" spans="1:57" x14ac:dyDescent="0.3">
      <c r="A2301" s="20">
        <v>0.76</v>
      </c>
      <c r="B2301" s="17">
        <v>24</v>
      </c>
      <c r="C2301" s="16">
        <v>0</v>
      </c>
      <c r="D2301" s="16"/>
      <c r="E2301" s="4"/>
      <c r="BE2301" s="15"/>
    </row>
    <row r="2302" spans="1:57" x14ac:dyDescent="0.3">
      <c r="A2302" s="20">
        <v>0.76</v>
      </c>
      <c r="B2302" s="17">
        <v>25</v>
      </c>
      <c r="C2302" s="16">
        <v>0</v>
      </c>
      <c r="D2302" s="16"/>
      <c r="E2302" s="4"/>
      <c r="BE2302" s="15"/>
    </row>
    <row r="2303" spans="1:57" x14ac:dyDescent="0.3">
      <c r="A2303" s="20">
        <v>0.76</v>
      </c>
      <c r="B2303" s="17">
        <v>26</v>
      </c>
      <c r="C2303" s="16">
        <v>0</v>
      </c>
      <c r="D2303" s="16"/>
      <c r="E2303" s="4"/>
      <c r="BE2303" s="15"/>
    </row>
    <row r="2304" spans="1:57" x14ac:dyDescent="0.3">
      <c r="A2304" s="20">
        <v>0.76</v>
      </c>
      <c r="B2304" s="17">
        <v>27</v>
      </c>
      <c r="C2304" s="16">
        <v>0</v>
      </c>
      <c r="D2304" s="16"/>
      <c r="E2304" s="4"/>
      <c r="BE2304" s="15"/>
    </row>
    <row r="2305" spans="1:57" x14ac:dyDescent="0.3">
      <c r="A2305" s="20">
        <v>0.76</v>
      </c>
      <c r="B2305" s="17">
        <v>28</v>
      </c>
      <c r="C2305" s="16">
        <v>0</v>
      </c>
      <c r="D2305" s="16"/>
      <c r="E2305" s="4"/>
      <c r="BE2305" s="15"/>
    </row>
    <row r="2306" spans="1:57" x14ac:dyDescent="0.3">
      <c r="A2306" s="20">
        <v>0.76</v>
      </c>
      <c r="B2306" s="17">
        <v>29</v>
      </c>
      <c r="C2306" s="16">
        <v>0</v>
      </c>
      <c r="D2306" s="16"/>
      <c r="E2306" s="4"/>
      <c r="BE2306" s="15"/>
    </row>
    <row r="2307" spans="1:57" x14ac:dyDescent="0.3">
      <c r="A2307" s="20">
        <v>0.76</v>
      </c>
      <c r="B2307" s="17">
        <v>30</v>
      </c>
      <c r="C2307" s="16">
        <v>0</v>
      </c>
      <c r="D2307" s="16"/>
      <c r="E2307" s="4"/>
      <c r="BE2307" s="15"/>
    </row>
    <row r="2308" spans="1:57" x14ac:dyDescent="0.3">
      <c r="A2308" s="20">
        <v>0.76</v>
      </c>
      <c r="B2308" s="17">
        <v>31</v>
      </c>
      <c r="C2308" s="16">
        <v>0</v>
      </c>
      <c r="D2308" s="16"/>
      <c r="E2308" s="4"/>
      <c r="BE2308" s="15"/>
    </row>
    <row r="2309" spans="1:57" x14ac:dyDescent="0.3">
      <c r="A2309" s="20">
        <v>0.76</v>
      </c>
      <c r="B2309" s="17">
        <v>32</v>
      </c>
      <c r="C2309" s="16">
        <v>0</v>
      </c>
      <c r="D2309" s="16"/>
      <c r="E2309" s="4"/>
      <c r="BE2309" s="15"/>
    </row>
    <row r="2310" spans="1:57" x14ac:dyDescent="0.3">
      <c r="A2310" s="20">
        <v>0.76</v>
      </c>
      <c r="B2310" s="17">
        <v>33</v>
      </c>
      <c r="C2310" s="16">
        <v>0</v>
      </c>
      <c r="D2310" s="16"/>
      <c r="E2310" s="4"/>
      <c r="BE2310" s="15"/>
    </row>
    <row r="2311" spans="1:57" x14ac:dyDescent="0.3">
      <c r="A2311" s="20">
        <v>0.76</v>
      </c>
      <c r="B2311" s="17">
        <v>34</v>
      </c>
      <c r="C2311" s="16">
        <v>0</v>
      </c>
      <c r="D2311" s="16"/>
      <c r="E2311" s="4"/>
      <c r="BE2311" s="15"/>
    </row>
    <row r="2312" spans="1:57" x14ac:dyDescent="0.3">
      <c r="A2312" s="20">
        <v>0.76</v>
      </c>
      <c r="B2312" s="17">
        <v>35</v>
      </c>
      <c r="C2312" s="16">
        <v>0</v>
      </c>
      <c r="D2312" s="16"/>
      <c r="E2312" s="4"/>
      <c r="BE2312" s="15"/>
    </row>
    <row r="2313" spans="1:57" x14ac:dyDescent="0.3">
      <c r="A2313" s="20">
        <v>0.76</v>
      </c>
      <c r="B2313" s="17">
        <v>36</v>
      </c>
      <c r="C2313" s="16">
        <v>0</v>
      </c>
      <c r="D2313" s="16"/>
      <c r="E2313" s="4"/>
      <c r="BE2313" s="15"/>
    </row>
    <row r="2314" spans="1:57" x14ac:dyDescent="0.3">
      <c r="A2314" s="20">
        <v>0.76</v>
      </c>
      <c r="B2314" s="17">
        <v>37</v>
      </c>
      <c r="C2314" s="16">
        <v>0</v>
      </c>
      <c r="D2314" s="16"/>
      <c r="E2314" s="4"/>
      <c r="BE2314" s="15"/>
    </row>
    <row r="2315" spans="1:57" x14ac:dyDescent="0.3">
      <c r="A2315" s="20">
        <v>0.76</v>
      </c>
      <c r="B2315" s="17">
        <v>38</v>
      </c>
      <c r="C2315" s="16">
        <v>0</v>
      </c>
      <c r="D2315" s="16"/>
      <c r="E2315" s="4"/>
      <c r="BE2315" s="15"/>
    </row>
    <row r="2316" spans="1:57" x14ac:dyDescent="0.3">
      <c r="A2316" s="20">
        <v>0.76</v>
      </c>
      <c r="B2316" s="17">
        <v>39</v>
      </c>
      <c r="C2316" s="16">
        <v>0</v>
      </c>
      <c r="D2316" s="16"/>
      <c r="E2316" s="4"/>
      <c r="BE2316" s="15"/>
    </row>
    <row r="2317" spans="1:57" x14ac:dyDescent="0.3">
      <c r="A2317" s="20">
        <v>0.76</v>
      </c>
      <c r="B2317" s="17">
        <v>40</v>
      </c>
      <c r="C2317" s="16">
        <v>0</v>
      </c>
      <c r="D2317" s="16"/>
      <c r="E2317" s="4"/>
      <c r="BE2317" s="15"/>
    </row>
    <row r="2318" spans="1:57" x14ac:dyDescent="0.3">
      <c r="A2318" s="20">
        <v>0.76</v>
      </c>
      <c r="B2318" s="17">
        <v>41</v>
      </c>
      <c r="C2318" s="16">
        <v>0</v>
      </c>
      <c r="D2318" s="16"/>
      <c r="E2318" s="4"/>
      <c r="BE2318" s="15"/>
    </row>
    <row r="2319" spans="1:57" x14ac:dyDescent="0.3">
      <c r="A2319" s="20">
        <v>0.76</v>
      </c>
      <c r="B2319" s="17">
        <v>42</v>
      </c>
      <c r="C2319" s="16">
        <v>0</v>
      </c>
      <c r="D2319" s="16"/>
      <c r="E2319" s="4"/>
      <c r="BE2319" s="15"/>
    </row>
    <row r="2320" spans="1:57" x14ac:dyDescent="0.3">
      <c r="A2320" s="20">
        <v>0.76</v>
      </c>
      <c r="B2320" s="17">
        <v>43</v>
      </c>
      <c r="C2320" s="16">
        <v>0</v>
      </c>
      <c r="D2320" s="16"/>
      <c r="E2320" s="4"/>
      <c r="BE2320" s="15"/>
    </row>
    <row r="2321" spans="1:57" x14ac:dyDescent="0.3">
      <c r="A2321" s="20">
        <v>0.76</v>
      </c>
      <c r="B2321" s="17">
        <v>44</v>
      </c>
      <c r="C2321" s="16">
        <v>0</v>
      </c>
      <c r="D2321" s="16"/>
      <c r="E2321" s="4"/>
      <c r="BE2321" s="15"/>
    </row>
    <row r="2322" spans="1:57" x14ac:dyDescent="0.3">
      <c r="A2322" s="20">
        <v>0.76</v>
      </c>
      <c r="B2322" s="17">
        <v>45</v>
      </c>
      <c r="C2322" s="16">
        <v>0</v>
      </c>
      <c r="D2322" s="16"/>
      <c r="E2322" s="4"/>
      <c r="BE2322" s="15"/>
    </row>
    <row r="2323" spans="1:57" x14ac:dyDescent="0.3">
      <c r="A2323" s="20">
        <v>0.76</v>
      </c>
      <c r="B2323" s="17">
        <v>46</v>
      </c>
      <c r="C2323" s="16">
        <v>0</v>
      </c>
      <c r="D2323" s="16"/>
      <c r="E2323" s="4"/>
      <c r="BE2323" s="15"/>
    </row>
    <row r="2324" spans="1:57" x14ac:dyDescent="0.3">
      <c r="A2324" s="20">
        <v>0.76</v>
      </c>
      <c r="B2324" s="17">
        <v>47</v>
      </c>
      <c r="C2324" s="16">
        <v>0</v>
      </c>
      <c r="D2324" s="16"/>
      <c r="E2324" s="4"/>
      <c r="BE2324" s="15"/>
    </row>
    <row r="2325" spans="1:57" x14ac:dyDescent="0.3">
      <c r="A2325" s="20">
        <v>0.76</v>
      </c>
      <c r="B2325" s="17">
        <v>48</v>
      </c>
      <c r="C2325" s="16">
        <v>0</v>
      </c>
      <c r="D2325" s="16"/>
      <c r="E2325" s="4"/>
      <c r="BE2325" s="15"/>
    </row>
    <row r="2326" spans="1:57" x14ac:dyDescent="0.3">
      <c r="A2326" s="20">
        <v>0.76</v>
      </c>
      <c r="B2326" s="17">
        <v>49</v>
      </c>
      <c r="C2326" s="16">
        <v>0</v>
      </c>
      <c r="D2326" s="16"/>
      <c r="E2326" s="4"/>
      <c r="BE2326" s="15"/>
    </row>
    <row r="2327" spans="1:57" x14ac:dyDescent="0.3">
      <c r="A2327" s="20">
        <v>0.76</v>
      </c>
      <c r="B2327" s="17">
        <v>50</v>
      </c>
      <c r="C2327" s="16">
        <v>0</v>
      </c>
      <c r="D2327" s="16"/>
      <c r="E2327" s="4"/>
      <c r="BE2327" s="15"/>
    </row>
    <row r="2328" spans="1:57" x14ac:dyDescent="0.3">
      <c r="A2328" s="20">
        <v>0.76</v>
      </c>
      <c r="B2328" s="17">
        <v>51</v>
      </c>
      <c r="C2328" s="16">
        <v>0</v>
      </c>
      <c r="D2328" s="16"/>
      <c r="E2328" s="4"/>
      <c r="BE2328" s="15"/>
    </row>
    <row r="2329" spans="1:57" x14ac:dyDescent="0.3">
      <c r="A2329" s="20">
        <v>0.76</v>
      </c>
      <c r="B2329" s="17">
        <v>52</v>
      </c>
      <c r="C2329" s="16">
        <v>0</v>
      </c>
      <c r="D2329" s="16"/>
      <c r="E2329" s="4"/>
      <c r="BE2329" s="15"/>
    </row>
    <row r="2330" spans="1:57" x14ac:dyDescent="0.3">
      <c r="A2330" s="20">
        <v>0.76</v>
      </c>
      <c r="B2330" s="17">
        <v>53</v>
      </c>
      <c r="C2330" s="16">
        <v>0</v>
      </c>
      <c r="D2330" s="16"/>
      <c r="E2330" s="4"/>
      <c r="BE2330" s="15"/>
    </row>
    <row r="2331" spans="1:57" x14ac:dyDescent="0.3">
      <c r="A2331" s="20">
        <v>0.76</v>
      </c>
      <c r="B2331" s="17">
        <v>54</v>
      </c>
      <c r="C2331" s="16">
        <v>0</v>
      </c>
      <c r="D2331" s="16"/>
      <c r="E2331" s="4"/>
      <c r="BE2331" s="15"/>
    </row>
    <row r="2332" spans="1:57" x14ac:dyDescent="0.3">
      <c r="A2332" s="20">
        <v>0.76</v>
      </c>
      <c r="B2332" s="17">
        <v>55</v>
      </c>
      <c r="C2332" s="16">
        <v>0</v>
      </c>
      <c r="D2332" s="16"/>
      <c r="E2332" s="4"/>
      <c r="BE2332" s="15"/>
    </row>
    <row r="2333" spans="1:57" x14ac:dyDescent="0.3">
      <c r="A2333" s="20">
        <v>0.76</v>
      </c>
      <c r="B2333" s="17">
        <v>56</v>
      </c>
      <c r="C2333" s="16">
        <v>0</v>
      </c>
      <c r="D2333" s="16"/>
      <c r="E2333" s="4"/>
      <c r="BE2333" s="15"/>
    </row>
    <row r="2334" spans="1:57" x14ac:dyDescent="0.3">
      <c r="A2334" s="20">
        <v>0.76</v>
      </c>
      <c r="B2334" s="17">
        <v>57</v>
      </c>
      <c r="C2334" s="16">
        <v>0</v>
      </c>
      <c r="D2334" s="16"/>
      <c r="E2334" s="4"/>
      <c r="BE2334" s="15"/>
    </row>
    <row r="2335" spans="1:57" x14ac:dyDescent="0.3">
      <c r="A2335" s="20">
        <v>0.76</v>
      </c>
      <c r="B2335" s="17">
        <v>58</v>
      </c>
      <c r="C2335" s="16">
        <v>0</v>
      </c>
      <c r="D2335" s="16"/>
      <c r="E2335" s="4"/>
      <c r="BE2335" s="15"/>
    </row>
    <row r="2336" spans="1:57" x14ac:dyDescent="0.3">
      <c r="A2336" s="20">
        <v>0.76</v>
      </c>
      <c r="B2336" s="17">
        <v>59</v>
      </c>
      <c r="C2336" s="16">
        <v>0</v>
      </c>
      <c r="D2336" s="16"/>
      <c r="E2336" s="4"/>
      <c r="BE2336" s="15"/>
    </row>
    <row r="2337" spans="1:57" x14ac:dyDescent="0.3">
      <c r="A2337" s="20">
        <v>0.76</v>
      </c>
      <c r="B2337" s="17">
        <v>60</v>
      </c>
      <c r="C2337" s="16">
        <v>0</v>
      </c>
      <c r="D2337" s="16"/>
      <c r="E2337" s="4"/>
      <c r="BE2337" s="15"/>
    </row>
    <row r="2338" spans="1:57" x14ac:dyDescent="0.3">
      <c r="A2338" s="20">
        <v>0.76</v>
      </c>
      <c r="B2338" s="17">
        <v>61</v>
      </c>
      <c r="C2338" s="16">
        <v>0</v>
      </c>
      <c r="D2338" s="16"/>
      <c r="E2338" s="4"/>
      <c r="BE2338" s="15"/>
    </row>
    <row r="2339" spans="1:57" x14ac:dyDescent="0.3">
      <c r="A2339" s="20">
        <v>0.76</v>
      </c>
      <c r="B2339" s="17">
        <v>62</v>
      </c>
      <c r="C2339" s="16">
        <v>0</v>
      </c>
      <c r="D2339" s="16"/>
      <c r="E2339" s="4"/>
      <c r="BE2339" s="15"/>
    </row>
    <row r="2340" spans="1:57" x14ac:dyDescent="0.3">
      <c r="A2340" s="20">
        <v>0.76</v>
      </c>
      <c r="B2340" s="17">
        <v>63</v>
      </c>
      <c r="C2340" s="16">
        <v>0</v>
      </c>
      <c r="D2340" s="16"/>
      <c r="E2340" s="4"/>
      <c r="BE2340" s="15"/>
    </row>
    <row r="2341" spans="1:57" x14ac:dyDescent="0.3">
      <c r="A2341" s="20">
        <v>0.76</v>
      </c>
      <c r="B2341" s="17">
        <v>64</v>
      </c>
      <c r="C2341" s="16">
        <v>0</v>
      </c>
      <c r="D2341" s="16"/>
      <c r="E2341" s="4"/>
      <c r="BE2341" s="15"/>
    </row>
    <row r="2342" spans="1:57" x14ac:dyDescent="0.3">
      <c r="A2342" s="20">
        <v>0.76</v>
      </c>
      <c r="B2342" s="17">
        <v>65</v>
      </c>
      <c r="C2342" s="16">
        <v>0</v>
      </c>
      <c r="D2342" s="16"/>
      <c r="E2342" s="4"/>
      <c r="BE2342" s="15"/>
    </row>
    <row r="2343" spans="1:57" x14ac:dyDescent="0.3">
      <c r="A2343" s="20">
        <v>0.76</v>
      </c>
      <c r="B2343" s="17">
        <v>66</v>
      </c>
      <c r="C2343" s="16">
        <v>0</v>
      </c>
      <c r="D2343" s="16"/>
      <c r="E2343" s="4"/>
      <c r="BE2343" s="15"/>
    </row>
    <row r="2344" spans="1:57" x14ac:dyDescent="0.3">
      <c r="A2344" s="20">
        <v>0.76</v>
      </c>
      <c r="B2344" s="17">
        <v>67</v>
      </c>
      <c r="C2344" s="16">
        <v>0</v>
      </c>
      <c r="D2344" s="16"/>
      <c r="E2344" s="4"/>
      <c r="BE2344" s="15"/>
    </row>
    <row r="2345" spans="1:57" x14ac:dyDescent="0.3">
      <c r="A2345" s="20">
        <v>0.76</v>
      </c>
      <c r="B2345" s="17">
        <v>68</v>
      </c>
      <c r="C2345" s="16">
        <v>0</v>
      </c>
      <c r="D2345" s="16"/>
      <c r="E2345" s="4"/>
      <c r="BE2345" s="15"/>
    </row>
    <row r="2346" spans="1:57" x14ac:dyDescent="0.3">
      <c r="A2346" s="20">
        <v>0.76</v>
      </c>
      <c r="B2346" s="17">
        <v>69</v>
      </c>
      <c r="C2346" s="16">
        <v>0</v>
      </c>
      <c r="D2346" s="16"/>
      <c r="E2346" s="4"/>
      <c r="BE2346" s="15"/>
    </row>
    <row r="2347" spans="1:57" x14ac:dyDescent="0.3">
      <c r="A2347" s="20">
        <v>0.76</v>
      </c>
      <c r="B2347" s="17">
        <v>70</v>
      </c>
      <c r="C2347" s="16">
        <v>0</v>
      </c>
      <c r="D2347" s="16"/>
      <c r="E2347" s="4"/>
      <c r="BE2347" s="15"/>
    </row>
    <row r="2348" spans="1:57" x14ac:dyDescent="0.3">
      <c r="A2348" s="20">
        <v>0.76</v>
      </c>
      <c r="B2348" s="17">
        <v>71</v>
      </c>
      <c r="C2348" s="16">
        <v>0</v>
      </c>
      <c r="D2348" s="16"/>
      <c r="E2348" s="4"/>
      <c r="BE2348" s="15"/>
    </row>
    <row r="2349" spans="1:57" x14ac:dyDescent="0.3">
      <c r="A2349" s="20">
        <v>0.76</v>
      </c>
      <c r="B2349" s="17">
        <v>72</v>
      </c>
      <c r="C2349" s="16">
        <v>0</v>
      </c>
      <c r="D2349" s="16"/>
      <c r="E2349" s="4"/>
      <c r="BE2349" s="15"/>
    </row>
    <row r="2350" spans="1:57" x14ac:dyDescent="0.3">
      <c r="A2350" s="20">
        <v>0.76</v>
      </c>
      <c r="B2350" s="17">
        <v>73</v>
      </c>
      <c r="C2350" s="16">
        <v>0</v>
      </c>
      <c r="D2350" s="16"/>
      <c r="E2350" s="4"/>
      <c r="BE2350" s="15"/>
    </row>
    <row r="2351" spans="1:57" x14ac:dyDescent="0.3">
      <c r="A2351" s="20">
        <v>0.76</v>
      </c>
      <c r="B2351" s="17">
        <v>74</v>
      </c>
      <c r="C2351" s="16">
        <v>2.5999999999999999E-3</v>
      </c>
      <c r="D2351" s="16"/>
      <c r="E2351" s="4"/>
      <c r="BE2351" s="15"/>
    </row>
    <row r="2352" spans="1:57" x14ac:dyDescent="0.3">
      <c r="A2352" s="20">
        <v>0.76</v>
      </c>
      <c r="B2352" s="17">
        <v>75</v>
      </c>
      <c r="C2352" s="16">
        <v>0.01</v>
      </c>
      <c r="D2352" s="16"/>
      <c r="E2352" s="4"/>
      <c r="BE2352" s="15"/>
    </row>
    <row r="2353" spans="1:57" x14ac:dyDescent="0.3">
      <c r="A2353" s="20">
        <v>0.76</v>
      </c>
      <c r="B2353" s="17">
        <v>76</v>
      </c>
      <c r="C2353" s="16">
        <v>0.01</v>
      </c>
      <c r="D2353" s="16"/>
      <c r="E2353" s="4"/>
      <c r="BE2353" s="15"/>
    </row>
    <row r="2354" spans="1:57" x14ac:dyDescent="0.3">
      <c r="A2354" s="20">
        <v>0.76</v>
      </c>
      <c r="B2354" s="17">
        <v>77</v>
      </c>
      <c r="C2354" s="16">
        <v>1.29E-2</v>
      </c>
      <c r="D2354" s="16"/>
      <c r="E2354" s="4"/>
      <c r="BE2354" s="15"/>
    </row>
    <row r="2355" spans="1:57" x14ac:dyDescent="0.3">
      <c r="A2355" s="20">
        <v>0.76</v>
      </c>
      <c r="B2355" s="17">
        <v>78</v>
      </c>
      <c r="C2355" s="16">
        <v>0.02</v>
      </c>
      <c r="D2355" s="16"/>
      <c r="E2355" s="4"/>
      <c r="BE2355" s="15"/>
    </row>
    <row r="2356" spans="1:57" x14ac:dyDescent="0.3">
      <c r="A2356" s="20">
        <v>0.76</v>
      </c>
      <c r="B2356" s="17">
        <v>79</v>
      </c>
      <c r="C2356" s="16">
        <v>2.3699999999999999E-2</v>
      </c>
      <c r="D2356" s="16"/>
      <c r="E2356" s="4"/>
      <c r="BE2356" s="15"/>
    </row>
    <row r="2357" spans="1:57" x14ac:dyDescent="0.3">
      <c r="A2357" s="20">
        <v>0.76</v>
      </c>
      <c r="B2357" s="17">
        <v>80</v>
      </c>
      <c r="C2357" s="16">
        <v>0.03</v>
      </c>
      <c r="D2357" s="16"/>
      <c r="E2357" s="4"/>
      <c r="BE2357" s="15"/>
    </row>
    <row r="2358" spans="1:57" x14ac:dyDescent="0.3">
      <c r="A2358" s="20">
        <v>0.76</v>
      </c>
      <c r="B2358" s="17">
        <v>81</v>
      </c>
      <c r="C2358" s="16">
        <v>3.85E-2</v>
      </c>
      <c r="D2358" s="16"/>
      <c r="E2358" s="4"/>
      <c r="BE2358" s="15"/>
    </row>
    <row r="2359" spans="1:57" x14ac:dyDescent="0.3">
      <c r="A2359" s="20">
        <v>0.76</v>
      </c>
      <c r="B2359" s="17">
        <v>82</v>
      </c>
      <c r="C2359" s="16">
        <v>4.6399999999999997E-2</v>
      </c>
      <c r="D2359" s="16"/>
      <c r="E2359" s="4"/>
      <c r="BE2359" s="15"/>
    </row>
    <row r="2360" spans="1:57" x14ac:dyDescent="0.3">
      <c r="A2360" s="20">
        <v>0.76</v>
      </c>
      <c r="B2360" s="17">
        <v>83</v>
      </c>
      <c r="C2360" s="16">
        <v>5.57E-2</v>
      </c>
      <c r="D2360" s="16"/>
      <c r="E2360" s="4"/>
      <c r="BE2360" s="15"/>
    </row>
    <row r="2361" spans="1:57" x14ac:dyDescent="0.3">
      <c r="A2361" s="20">
        <v>0.76</v>
      </c>
      <c r="B2361" s="17">
        <v>84</v>
      </c>
      <c r="C2361" s="16">
        <v>6.6299999999999998E-2</v>
      </c>
      <c r="D2361" s="16"/>
      <c r="E2361" s="4"/>
      <c r="BE2361" s="15"/>
    </row>
    <row r="2362" spans="1:57" x14ac:dyDescent="0.3">
      <c r="A2362" s="20">
        <v>0.76</v>
      </c>
      <c r="B2362" s="17">
        <v>85</v>
      </c>
      <c r="C2362" s="16">
        <v>7.7499999999999999E-2</v>
      </c>
      <c r="D2362" s="16"/>
      <c r="E2362" s="4"/>
      <c r="BE2362" s="15"/>
    </row>
    <row r="2363" spans="1:57" x14ac:dyDescent="0.3">
      <c r="A2363" s="20">
        <v>0.76</v>
      </c>
      <c r="B2363" s="17">
        <v>86</v>
      </c>
      <c r="C2363" s="16">
        <v>9.2100000000000001E-2</v>
      </c>
      <c r="D2363" s="16"/>
      <c r="E2363" s="4"/>
      <c r="BE2363" s="15"/>
    </row>
    <row r="2364" spans="1:57" x14ac:dyDescent="0.3">
      <c r="A2364" s="20">
        <v>0.76</v>
      </c>
      <c r="B2364" s="17">
        <v>87</v>
      </c>
      <c r="C2364" s="16">
        <v>0.1055</v>
      </c>
      <c r="D2364" s="16"/>
      <c r="E2364" s="4"/>
      <c r="BE2364" s="15"/>
    </row>
    <row r="2365" spans="1:57" x14ac:dyDescent="0.3">
      <c r="A2365" s="20">
        <v>0.76</v>
      </c>
      <c r="B2365" s="17">
        <v>88</v>
      </c>
      <c r="C2365" s="16">
        <v>0.1222</v>
      </c>
      <c r="D2365" s="16"/>
      <c r="E2365" s="4"/>
      <c r="BE2365" s="15"/>
    </row>
    <row r="2366" spans="1:57" x14ac:dyDescent="0.3">
      <c r="A2366" s="20">
        <v>0.76</v>
      </c>
      <c r="B2366" s="17">
        <v>89</v>
      </c>
      <c r="C2366" s="16">
        <v>0.1396</v>
      </c>
      <c r="D2366" s="16"/>
      <c r="E2366" s="4"/>
      <c r="BE2366" s="15"/>
    </row>
    <row r="2367" spans="1:57" x14ac:dyDescent="0.3">
      <c r="A2367" s="20">
        <v>0.76</v>
      </c>
      <c r="B2367" s="17">
        <v>90</v>
      </c>
      <c r="C2367" s="16">
        <v>0.15390000000000001</v>
      </c>
      <c r="D2367" s="16"/>
      <c r="E2367" s="4"/>
      <c r="BE2367" s="15"/>
    </row>
    <row r="2368" spans="1:57" x14ac:dyDescent="0.3">
      <c r="A2368" s="20">
        <v>0.77</v>
      </c>
      <c r="B2368" s="17">
        <v>0</v>
      </c>
      <c r="C2368" s="16">
        <v>0.14499999999999999</v>
      </c>
      <c r="D2368" s="16"/>
      <c r="E2368" s="4"/>
      <c r="BE2368" s="15"/>
    </row>
    <row r="2369" spans="1:57" x14ac:dyDescent="0.3">
      <c r="A2369" s="20">
        <v>0.77</v>
      </c>
      <c r="B2369" s="17">
        <v>1</v>
      </c>
      <c r="C2369" s="16">
        <v>0.1313</v>
      </c>
      <c r="D2369" s="16"/>
      <c r="E2369" s="4"/>
      <c r="BE2369" s="15"/>
    </row>
    <row r="2370" spans="1:57" x14ac:dyDescent="0.3">
      <c r="A2370" s="20">
        <v>0.77</v>
      </c>
      <c r="B2370" s="17">
        <v>2</v>
      </c>
      <c r="C2370" s="16">
        <v>0.1142</v>
      </c>
      <c r="D2370" s="16"/>
      <c r="E2370" s="4"/>
      <c r="BE2370" s="15"/>
    </row>
    <row r="2371" spans="1:57" x14ac:dyDescent="0.3">
      <c r="A2371" s="20">
        <v>0.77</v>
      </c>
      <c r="B2371" s="17">
        <v>3</v>
      </c>
      <c r="C2371" s="16">
        <v>9.69E-2</v>
      </c>
      <c r="D2371" s="16"/>
      <c r="E2371" s="4"/>
      <c r="BE2371" s="15"/>
    </row>
    <row r="2372" spans="1:57" x14ac:dyDescent="0.3">
      <c r="A2372" s="20">
        <v>0.77</v>
      </c>
      <c r="B2372" s="17">
        <v>4</v>
      </c>
      <c r="C2372" s="16">
        <v>8.3900000000000002E-2</v>
      </c>
      <c r="D2372" s="16"/>
      <c r="E2372" s="4"/>
      <c r="BE2372" s="15"/>
    </row>
    <row r="2373" spans="1:57" x14ac:dyDescent="0.3">
      <c r="A2373" s="20">
        <v>0.77</v>
      </c>
      <c r="B2373" s="17">
        <v>5</v>
      </c>
      <c r="C2373" s="16">
        <v>7.1099999999999997E-2</v>
      </c>
      <c r="D2373" s="16"/>
      <c r="E2373" s="4"/>
      <c r="BE2373" s="15"/>
    </row>
    <row r="2374" spans="1:57" x14ac:dyDescent="0.3">
      <c r="A2374" s="20">
        <v>0.77</v>
      </c>
      <c r="B2374" s="17">
        <v>6</v>
      </c>
      <c r="C2374" s="16">
        <v>5.8999999999999997E-2</v>
      </c>
      <c r="D2374" s="16"/>
      <c r="E2374" s="4"/>
      <c r="BE2374" s="15"/>
    </row>
    <row r="2375" spans="1:57" x14ac:dyDescent="0.3">
      <c r="A2375" s="20">
        <v>0.77</v>
      </c>
      <c r="B2375" s="17">
        <v>7</v>
      </c>
      <c r="C2375" s="16">
        <v>4.9299999999999997E-2</v>
      </c>
      <c r="D2375" s="16"/>
      <c r="E2375" s="4"/>
      <c r="BE2375" s="15"/>
    </row>
    <row r="2376" spans="1:57" x14ac:dyDescent="0.3">
      <c r="A2376" s="20">
        <v>0.77</v>
      </c>
      <c r="B2376" s="17">
        <v>8</v>
      </c>
      <c r="C2376" s="16">
        <v>0.04</v>
      </c>
      <c r="D2376" s="16"/>
      <c r="E2376" s="4"/>
      <c r="BE2376" s="15"/>
    </row>
    <row r="2377" spans="1:57" x14ac:dyDescent="0.3">
      <c r="A2377" s="20">
        <v>0.77</v>
      </c>
      <c r="B2377" s="17">
        <v>9</v>
      </c>
      <c r="C2377" s="16">
        <v>3.1099999999999999E-2</v>
      </c>
      <c r="D2377" s="16"/>
      <c r="E2377" s="4"/>
      <c r="BE2377" s="15"/>
    </row>
    <row r="2378" spans="1:57" x14ac:dyDescent="0.3">
      <c r="A2378" s="20">
        <v>0.77</v>
      </c>
      <c r="B2378" s="17">
        <v>10</v>
      </c>
      <c r="C2378" s="16">
        <v>2.53E-2</v>
      </c>
      <c r="D2378" s="16"/>
      <c r="E2378" s="4"/>
      <c r="BE2378" s="15"/>
    </row>
    <row r="2379" spans="1:57" x14ac:dyDescent="0.3">
      <c r="A2379" s="20">
        <v>0.77</v>
      </c>
      <c r="B2379" s="17">
        <v>11</v>
      </c>
      <c r="C2379" s="16">
        <v>0.02</v>
      </c>
      <c r="D2379" s="16"/>
      <c r="E2379" s="4"/>
      <c r="BE2379" s="15"/>
    </row>
    <row r="2380" spans="1:57" x14ac:dyDescent="0.3">
      <c r="A2380" s="20">
        <v>0.77</v>
      </c>
      <c r="B2380" s="17">
        <v>12</v>
      </c>
      <c r="C2380" s="16">
        <v>1.3899999999999999E-2</v>
      </c>
      <c r="D2380" s="16"/>
      <c r="E2380" s="4"/>
      <c r="BE2380" s="15"/>
    </row>
    <row r="2381" spans="1:57" x14ac:dyDescent="0.3">
      <c r="A2381" s="20">
        <v>0.77</v>
      </c>
      <c r="B2381" s="17">
        <v>13</v>
      </c>
      <c r="C2381" s="16">
        <v>0.01</v>
      </c>
      <c r="D2381" s="16"/>
      <c r="E2381" s="4"/>
      <c r="BE2381" s="15"/>
    </row>
    <row r="2382" spans="1:57" x14ac:dyDescent="0.3">
      <c r="A2382" s="20">
        <v>0.77</v>
      </c>
      <c r="B2382" s="17">
        <v>14</v>
      </c>
      <c r="C2382" s="16">
        <v>0.01</v>
      </c>
      <c r="D2382" s="16"/>
      <c r="E2382" s="4"/>
      <c r="BE2382" s="15"/>
    </row>
    <row r="2383" spans="1:57" x14ac:dyDescent="0.3">
      <c r="A2383" s="20">
        <v>0.77</v>
      </c>
      <c r="B2383" s="17">
        <v>15</v>
      </c>
      <c r="C2383" s="16">
        <v>2.7000000000000001E-3</v>
      </c>
      <c r="D2383" s="16"/>
      <c r="E2383" s="4"/>
      <c r="BE2383" s="15"/>
    </row>
    <row r="2384" spans="1:57" x14ac:dyDescent="0.3">
      <c r="A2384" s="20">
        <v>0.77</v>
      </c>
      <c r="B2384" s="17">
        <v>16</v>
      </c>
      <c r="C2384" s="16">
        <v>0</v>
      </c>
      <c r="D2384" s="16"/>
      <c r="E2384" s="4"/>
      <c r="BE2384" s="15"/>
    </row>
    <row r="2385" spans="1:57" x14ac:dyDescent="0.3">
      <c r="A2385" s="20">
        <v>0.77</v>
      </c>
      <c r="B2385" s="17">
        <v>17</v>
      </c>
      <c r="C2385" s="16">
        <v>0</v>
      </c>
      <c r="D2385" s="16"/>
      <c r="E2385" s="4"/>
      <c r="BE2385" s="15"/>
    </row>
    <row r="2386" spans="1:57" x14ac:dyDescent="0.3">
      <c r="A2386" s="20">
        <v>0.77</v>
      </c>
      <c r="B2386" s="17">
        <v>18</v>
      </c>
      <c r="C2386" s="16">
        <v>0</v>
      </c>
      <c r="D2386" s="16"/>
      <c r="E2386" s="4"/>
      <c r="BE2386" s="15"/>
    </row>
    <row r="2387" spans="1:57" x14ac:dyDescent="0.3">
      <c r="A2387" s="20">
        <v>0.77</v>
      </c>
      <c r="B2387" s="17">
        <v>19</v>
      </c>
      <c r="C2387" s="16">
        <v>0</v>
      </c>
      <c r="D2387" s="16"/>
      <c r="E2387" s="4"/>
      <c r="BE2387" s="15"/>
    </row>
    <row r="2388" spans="1:57" x14ac:dyDescent="0.3">
      <c r="A2388" s="20">
        <v>0.77</v>
      </c>
      <c r="B2388" s="17">
        <v>20</v>
      </c>
      <c r="C2388" s="16">
        <v>0</v>
      </c>
      <c r="D2388" s="16"/>
      <c r="E2388" s="4"/>
      <c r="BE2388" s="15"/>
    </row>
    <row r="2389" spans="1:57" x14ac:dyDescent="0.3">
      <c r="A2389" s="20">
        <v>0.77</v>
      </c>
      <c r="B2389" s="17">
        <v>21</v>
      </c>
      <c r="C2389" s="16">
        <v>0</v>
      </c>
      <c r="D2389" s="16"/>
      <c r="E2389" s="4"/>
      <c r="BE2389" s="15"/>
    </row>
    <row r="2390" spans="1:57" x14ac:dyDescent="0.3">
      <c r="A2390" s="20">
        <v>0.77</v>
      </c>
      <c r="B2390" s="17">
        <v>22</v>
      </c>
      <c r="C2390" s="16">
        <v>0</v>
      </c>
      <c r="D2390" s="16"/>
      <c r="E2390" s="4"/>
      <c r="BE2390" s="15"/>
    </row>
    <row r="2391" spans="1:57" x14ac:dyDescent="0.3">
      <c r="A2391" s="20">
        <v>0.77</v>
      </c>
      <c r="B2391" s="17">
        <v>23</v>
      </c>
      <c r="C2391" s="16">
        <v>0</v>
      </c>
      <c r="D2391" s="16"/>
      <c r="E2391" s="4"/>
      <c r="BE2391" s="15"/>
    </row>
    <row r="2392" spans="1:57" x14ac:dyDescent="0.3">
      <c r="A2392" s="20">
        <v>0.77</v>
      </c>
      <c r="B2392" s="17">
        <v>24</v>
      </c>
      <c r="C2392" s="16">
        <v>0</v>
      </c>
      <c r="D2392" s="16"/>
      <c r="E2392" s="4"/>
      <c r="BE2392" s="15"/>
    </row>
    <row r="2393" spans="1:57" x14ac:dyDescent="0.3">
      <c r="A2393" s="20">
        <v>0.77</v>
      </c>
      <c r="B2393" s="17">
        <v>25</v>
      </c>
      <c r="C2393" s="16">
        <v>0</v>
      </c>
      <c r="D2393" s="16"/>
      <c r="E2393" s="4"/>
      <c r="BE2393" s="15"/>
    </row>
    <row r="2394" spans="1:57" x14ac:dyDescent="0.3">
      <c r="A2394" s="20">
        <v>0.77</v>
      </c>
      <c r="B2394" s="17">
        <v>26</v>
      </c>
      <c r="C2394" s="16">
        <v>0</v>
      </c>
      <c r="D2394" s="16"/>
      <c r="E2394" s="4"/>
      <c r="BE2394" s="15"/>
    </row>
    <row r="2395" spans="1:57" x14ac:dyDescent="0.3">
      <c r="A2395" s="20">
        <v>0.77</v>
      </c>
      <c r="B2395" s="17">
        <v>27</v>
      </c>
      <c r="C2395" s="16">
        <v>0</v>
      </c>
      <c r="D2395" s="16"/>
      <c r="E2395" s="4"/>
      <c r="BE2395" s="15"/>
    </row>
    <row r="2396" spans="1:57" x14ac:dyDescent="0.3">
      <c r="A2396" s="20">
        <v>0.77</v>
      </c>
      <c r="B2396" s="17">
        <v>28</v>
      </c>
      <c r="C2396" s="16">
        <v>0</v>
      </c>
      <c r="D2396" s="16"/>
      <c r="E2396" s="4"/>
      <c r="BE2396" s="15"/>
    </row>
    <row r="2397" spans="1:57" x14ac:dyDescent="0.3">
      <c r="A2397" s="20">
        <v>0.77</v>
      </c>
      <c r="B2397" s="17">
        <v>29</v>
      </c>
      <c r="C2397" s="16">
        <v>0</v>
      </c>
      <c r="D2397" s="16"/>
      <c r="E2397" s="4"/>
      <c r="BE2397" s="15"/>
    </row>
    <row r="2398" spans="1:57" x14ac:dyDescent="0.3">
      <c r="A2398" s="20">
        <v>0.77</v>
      </c>
      <c r="B2398" s="17">
        <v>30</v>
      </c>
      <c r="C2398" s="16">
        <v>0</v>
      </c>
      <c r="D2398" s="16"/>
      <c r="E2398" s="4"/>
      <c r="BE2398" s="15"/>
    </row>
    <row r="2399" spans="1:57" x14ac:dyDescent="0.3">
      <c r="A2399" s="20">
        <v>0.77</v>
      </c>
      <c r="B2399" s="17">
        <v>31</v>
      </c>
      <c r="C2399" s="16">
        <v>0</v>
      </c>
      <c r="D2399" s="16"/>
      <c r="E2399" s="4"/>
      <c r="BE2399" s="15"/>
    </row>
    <row r="2400" spans="1:57" x14ac:dyDescent="0.3">
      <c r="A2400" s="20">
        <v>0.77</v>
      </c>
      <c r="B2400" s="17">
        <v>32</v>
      </c>
      <c r="C2400" s="16">
        <v>0</v>
      </c>
      <c r="D2400" s="16"/>
      <c r="E2400" s="4"/>
      <c r="BE2400" s="15"/>
    </row>
    <row r="2401" spans="1:57" x14ac:dyDescent="0.3">
      <c r="A2401" s="20">
        <v>0.77</v>
      </c>
      <c r="B2401" s="17">
        <v>33</v>
      </c>
      <c r="C2401" s="16">
        <v>0</v>
      </c>
      <c r="D2401" s="16"/>
      <c r="E2401" s="4"/>
      <c r="BE2401" s="15"/>
    </row>
    <row r="2402" spans="1:57" x14ac:dyDescent="0.3">
      <c r="A2402" s="20">
        <v>0.77</v>
      </c>
      <c r="B2402" s="17">
        <v>34</v>
      </c>
      <c r="C2402" s="16">
        <v>0</v>
      </c>
      <c r="D2402" s="16"/>
      <c r="E2402" s="4"/>
      <c r="BE2402" s="15"/>
    </row>
    <row r="2403" spans="1:57" x14ac:dyDescent="0.3">
      <c r="A2403" s="20">
        <v>0.77</v>
      </c>
      <c r="B2403" s="17">
        <v>35</v>
      </c>
      <c r="C2403" s="16">
        <v>0</v>
      </c>
      <c r="D2403" s="16"/>
      <c r="E2403" s="4"/>
      <c r="BE2403" s="15"/>
    </row>
    <row r="2404" spans="1:57" x14ac:dyDescent="0.3">
      <c r="A2404" s="20">
        <v>0.77</v>
      </c>
      <c r="B2404" s="17">
        <v>36</v>
      </c>
      <c r="C2404" s="16">
        <v>0</v>
      </c>
      <c r="D2404" s="16"/>
      <c r="E2404" s="4"/>
      <c r="BE2404" s="15"/>
    </row>
    <row r="2405" spans="1:57" x14ac:dyDescent="0.3">
      <c r="A2405" s="20">
        <v>0.77</v>
      </c>
      <c r="B2405" s="17">
        <v>37</v>
      </c>
      <c r="C2405" s="16">
        <v>0</v>
      </c>
      <c r="D2405" s="16"/>
      <c r="E2405" s="4"/>
      <c r="BE2405" s="15"/>
    </row>
    <row r="2406" spans="1:57" x14ac:dyDescent="0.3">
      <c r="A2406" s="20">
        <v>0.77</v>
      </c>
      <c r="B2406" s="17">
        <v>38</v>
      </c>
      <c r="C2406" s="16">
        <v>0</v>
      </c>
      <c r="D2406" s="16"/>
      <c r="E2406" s="4"/>
      <c r="BE2406" s="15"/>
    </row>
    <row r="2407" spans="1:57" x14ac:dyDescent="0.3">
      <c r="A2407" s="20">
        <v>0.77</v>
      </c>
      <c r="B2407" s="17">
        <v>39</v>
      </c>
      <c r="C2407" s="16">
        <v>0</v>
      </c>
      <c r="D2407" s="16"/>
      <c r="E2407" s="4"/>
      <c r="BE2407" s="15"/>
    </row>
    <row r="2408" spans="1:57" x14ac:dyDescent="0.3">
      <c r="A2408" s="20">
        <v>0.77</v>
      </c>
      <c r="B2408" s="17">
        <v>40</v>
      </c>
      <c r="C2408" s="16">
        <v>0</v>
      </c>
      <c r="D2408" s="16"/>
      <c r="E2408" s="4"/>
      <c r="BE2408" s="15"/>
    </row>
    <row r="2409" spans="1:57" x14ac:dyDescent="0.3">
      <c r="A2409" s="20">
        <v>0.77</v>
      </c>
      <c r="B2409" s="17">
        <v>41</v>
      </c>
      <c r="C2409" s="16">
        <v>0</v>
      </c>
      <c r="D2409" s="16"/>
      <c r="E2409" s="4"/>
      <c r="BE2409" s="15"/>
    </row>
    <row r="2410" spans="1:57" x14ac:dyDescent="0.3">
      <c r="A2410" s="20">
        <v>0.77</v>
      </c>
      <c r="B2410" s="17">
        <v>42</v>
      </c>
      <c r="C2410" s="16">
        <v>0</v>
      </c>
      <c r="D2410" s="16"/>
      <c r="E2410" s="4"/>
      <c r="BE2410" s="15"/>
    </row>
    <row r="2411" spans="1:57" x14ac:dyDescent="0.3">
      <c r="A2411" s="20">
        <v>0.77</v>
      </c>
      <c r="B2411" s="17">
        <v>43</v>
      </c>
      <c r="C2411" s="16">
        <v>0</v>
      </c>
      <c r="D2411" s="16"/>
      <c r="E2411" s="4"/>
      <c r="BE2411" s="15"/>
    </row>
    <row r="2412" spans="1:57" x14ac:dyDescent="0.3">
      <c r="A2412" s="20">
        <v>0.77</v>
      </c>
      <c r="B2412" s="17">
        <v>44</v>
      </c>
      <c r="C2412" s="16">
        <v>0</v>
      </c>
      <c r="D2412" s="16"/>
      <c r="E2412" s="4"/>
      <c r="BE2412" s="15"/>
    </row>
    <row r="2413" spans="1:57" x14ac:dyDescent="0.3">
      <c r="A2413" s="20">
        <v>0.77</v>
      </c>
      <c r="B2413" s="17">
        <v>45</v>
      </c>
      <c r="C2413" s="16">
        <v>0</v>
      </c>
      <c r="D2413" s="16"/>
      <c r="E2413" s="4"/>
      <c r="BE2413" s="15"/>
    </row>
    <row r="2414" spans="1:57" x14ac:dyDescent="0.3">
      <c r="A2414" s="20">
        <v>0.77</v>
      </c>
      <c r="B2414" s="17">
        <v>46</v>
      </c>
      <c r="C2414" s="16">
        <v>0</v>
      </c>
      <c r="D2414" s="16"/>
      <c r="E2414" s="4"/>
      <c r="BE2414" s="15"/>
    </row>
    <row r="2415" spans="1:57" x14ac:dyDescent="0.3">
      <c r="A2415" s="20">
        <v>0.77</v>
      </c>
      <c r="B2415" s="17">
        <v>47</v>
      </c>
      <c r="C2415" s="16">
        <v>0</v>
      </c>
      <c r="D2415" s="16"/>
      <c r="E2415" s="4"/>
      <c r="BE2415" s="15"/>
    </row>
    <row r="2416" spans="1:57" x14ac:dyDescent="0.3">
      <c r="A2416" s="20">
        <v>0.77</v>
      </c>
      <c r="B2416" s="17">
        <v>48</v>
      </c>
      <c r="C2416" s="16">
        <v>0</v>
      </c>
      <c r="D2416" s="16"/>
      <c r="E2416" s="4"/>
      <c r="BE2416" s="15"/>
    </row>
    <row r="2417" spans="1:57" x14ac:dyDescent="0.3">
      <c r="A2417" s="20">
        <v>0.77</v>
      </c>
      <c r="B2417" s="17">
        <v>49</v>
      </c>
      <c r="C2417" s="16">
        <v>0</v>
      </c>
      <c r="D2417" s="16"/>
      <c r="E2417" s="4"/>
      <c r="BE2417" s="15"/>
    </row>
    <row r="2418" spans="1:57" x14ac:dyDescent="0.3">
      <c r="A2418" s="20">
        <v>0.77</v>
      </c>
      <c r="B2418" s="17">
        <v>50</v>
      </c>
      <c r="C2418" s="16">
        <v>0</v>
      </c>
      <c r="D2418" s="16"/>
      <c r="E2418" s="4"/>
      <c r="BE2418" s="15"/>
    </row>
    <row r="2419" spans="1:57" x14ac:dyDescent="0.3">
      <c r="A2419" s="20">
        <v>0.77</v>
      </c>
      <c r="B2419" s="17">
        <v>51</v>
      </c>
      <c r="C2419" s="16">
        <v>0</v>
      </c>
      <c r="D2419" s="16"/>
      <c r="E2419" s="4"/>
      <c r="BE2419" s="15"/>
    </row>
    <row r="2420" spans="1:57" x14ac:dyDescent="0.3">
      <c r="A2420" s="20">
        <v>0.77</v>
      </c>
      <c r="B2420" s="17">
        <v>52</v>
      </c>
      <c r="C2420" s="16">
        <v>0</v>
      </c>
      <c r="D2420" s="16"/>
      <c r="E2420" s="4"/>
      <c r="BE2420" s="15"/>
    </row>
    <row r="2421" spans="1:57" x14ac:dyDescent="0.3">
      <c r="A2421" s="20">
        <v>0.77</v>
      </c>
      <c r="B2421" s="17">
        <v>53</v>
      </c>
      <c r="C2421" s="16">
        <v>0</v>
      </c>
      <c r="D2421" s="16"/>
      <c r="E2421" s="4"/>
      <c r="BE2421" s="15"/>
    </row>
    <row r="2422" spans="1:57" x14ac:dyDescent="0.3">
      <c r="A2422" s="20">
        <v>0.77</v>
      </c>
      <c r="B2422" s="17">
        <v>54</v>
      </c>
      <c r="C2422" s="16">
        <v>0</v>
      </c>
      <c r="D2422" s="16"/>
      <c r="E2422" s="4"/>
      <c r="BE2422" s="15"/>
    </row>
    <row r="2423" spans="1:57" x14ac:dyDescent="0.3">
      <c r="A2423" s="20">
        <v>0.77</v>
      </c>
      <c r="B2423" s="17">
        <v>55</v>
      </c>
      <c r="C2423" s="16">
        <v>0</v>
      </c>
      <c r="D2423" s="16"/>
      <c r="E2423" s="4"/>
      <c r="BE2423" s="15"/>
    </row>
    <row r="2424" spans="1:57" x14ac:dyDescent="0.3">
      <c r="A2424" s="20">
        <v>0.77</v>
      </c>
      <c r="B2424" s="17">
        <v>56</v>
      </c>
      <c r="C2424" s="16">
        <v>0</v>
      </c>
      <c r="D2424" s="16"/>
      <c r="E2424" s="4"/>
      <c r="BE2424" s="15"/>
    </row>
    <row r="2425" spans="1:57" x14ac:dyDescent="0.3">
      <c r="A2425" s="20">
        <v>0.77</v>
      </c>
      <c r="B2425" s="17">
        <v>57</v>
      </c>
      <c r="C2425" s="16">
        <v>0</v>
      </c>
      <c r="D2425" s="16"/>
      <c r="E2425" s="4"/>
      <c r="BE2425" s="15"/>
    </row>
    <row r="2426" spans="1:57" x14ac:dyDescent="0.3">
      <c r="A2426" s="20">
        <v>0.77</v>
      </c>
      <c r="B2426" s="17">
        <v>58</v>
      </c>
      <c r="C2426" s="16">
        <v>0</v>
      </c>
      <c r="D2426" s="16"/>
      <c r="E2426" s="4"/>
      <c r="BE2426" s="15"/>
    </row>
    <row r="2427" spans="1:57" x14ac:dyDescent="0.3">
      <c r="A2427" s="20">
        <v>0.77</v>
      </c>
      <c r="B2427" s="17">
        <v>59</v>
      </c>
      <c r="C2427" s="16">
        <v>0</v>
      </c>
      <c r="D2427" s="16"/>
      <c r="E2427" s="4"/>
      <c r="BE2427" s="15"/>
    </row>
    <row r="2428" spans="1:57" x14ac:dyDescent="0.3">
      <c r="A2428" s="20">
        <v>0.77</v>
      </c>
      <c r="B2428" s="17">
        <v>60</v>
      </c>
      <c r="C2428" s="16">
        <v>0</v>
      </c>
      <c r="D2428" s="16"/>
      <c r="E2428" s="4"/>
      <c r="BE2428" s="15"/>
    </row>
    <row r="2429" spans="1:57" x14ac:dyDescent="0.3">
      <c r="A2429" s="20">
        <v>0.77</v>
      </c>
      <c r="B2429" s="17">
        <v>61</v>
      </c>
      <c r="C2429" s="16">
        <v>0</v>
      </c>
      <c r="D2429" s="16"/>
      <c r="E2429" s="4"/>
      <c r="BE2429" s="15"/>
    </row>
    <row r="2430" spans="1:57" x14ac:dyDescent="0.3">
      <c r="A2430" s="20">
        <v>0.77</v>
      </c>
      <c r="B2430" s="17">
        <v>62</v>
      </c>
      <c r="C2430" s="16">
        <v>0</v>
      </c>
      <c r="D2430" s="16"/>
      <c r="E2430" s="4"/>
      <c r="BE2430" s="15"/>
    </row>
    <row r="2431" spans="1:57" x14ac:dyDescent="0.3">
      <c r="A2431" s="20">
        <v>0.77</v>
      </c>
      <c r="B2431" s="17">
        <v>63</v>
      </c>
      <c r="C2431" s="16">
        <v>0</v>
      </c>
      <c r="D2431" s="16"/>
      <c r="E2431" s="4"/>
      <c r="BE2431" s="15"/>
    </row>
    <row r="2432" spans="1:57" x14ac:dyDescent="0.3">
      <c r="A2432" s="20">
        <v>0.77</v>
      </c>
      <c r="B2432" s="17">
        <v>64</v>
      </c>
      <c r="C2432" s="16">
        <v>0</v>
      </c>
      <c r="D2432" s="16"/>
      <c r="E2432" s="4"/>
      <c r="BE2432" s="15"/>
    </row>
    <row r="2433" spans="1:57" x14ac:dyDescent="0.3">
      <c r="A2433" s="20">
        <v>0.77</v>
      </c>
      <c r="B2433" s="17">
        <v>65</v>
      </c>
      <c r="C2433" s="16">
        <v>0</v>
      </c>
      <c r="D2433" s="16"/>
      <c r="E2433" s="4"/>
      <c r="BE2433" s="15"/>
    </row>
    <row r="2434" spans="1:57" x14ac:dyDescent="0.3">
      <c r="A2434" s="20">
        <v>0.77</v>
      </c>
      <c r="B2434" s="17">
        <v>66</v>
      </c>
      <c r="C2434" s="16">
        <v>0</v>
      </c>
      <c r="D2434" s="16"/>
      <c r="E2434" s="4"/>
      <c r="BE2434" s="15"/>
    </row>
    <row r="2435" spans="1:57" x14ac:dyDescent="0.3">
      <c r="A2435" s="20">
        <v>0.77</v>
      </c>
      <c r="B2435" s="17">
        <v>67</v>
      </c>
      <c r="C2435" s="16">
        <v>0</v>
      </c>
      <c r="D2435" s="16"/>
      <c r="E2435" s="4"/>
      <c r="BE2435" s="15"/>
    </row>
    <row r="2436" spans="1:57" x14ac:dyDescent="0.3">
      <c r="A2436" s="20">
        <v>0.77</v>
      </c>
      <c r="B2436" s="17">
        <v>68</v>
      </c>
      <c r="C2436" s="16">
        <v>0</v>
      </c>
      <c r="D2436" s="16"/>
      <c r="E2436" s="4"/>
      <c r="BE2436" s="15"/>
    </row>
    <row r="2437" spans="1:57" x14ac:dyDescent="0.3">
      <c r="A2437" s="20">
        <v>0.77</v>
      </c>
      <c r="B2437" s="17">
        <v>69</v>
      </c>
      <c r="C2437" s="16">
        <v>0</v>
      </c>
      <c r="D2437" s="16"/>
      <c r="E2437" s="4"/>
      <c r="BE2437" s="15"/>
    </row>
    <row r="2438" spans="1:57" x14ac:dyDescent="0.3">
      <c r="A2438" s="20">
        <v>0.77</v>
      </c>
      <c r="B2438" s="17">
        <v>70</v>
      </c>
      <c r="C2438" s="16">
        <v>0</v>
      </c>
      <c r="D2438" s="16"/>
      <c r="E2438" s="4"/>
      <c r="BE2438" s="15"/>
    </row>
    <row r="2439" spans="1:57" x14ac:dyDescent="0.3">
      <c r="A2439" s="20">
        <v>0.77</v>
      </c>
      <c r="B2439" s="17">
        <v>71</v>
      </c>
      <c r="C2439" s="16">
        <v>0</v>
      </c>
      <c r="D2439" s="16"/>
      <c r="E2439" s="4"/>
      <c r="BE2439" s="15"/>
    </row>
    <row r="2440" spans="1:57" x14ac:dyDescent="0.3">
      <c r="A2440" s="20">
        <v>0.77</v>
      </c>
      <c r="B2440" s="17">
        <v>72</v>
      </c>
      <c r="C2440" s="16">
        <v>0</v>
      </c>
      <c r="D2440" s="16"/>
      <c r="E2440" s="4"/>
      <c r="BE2440" s="15"/>
    </row>
    <row r="2441" spans="1:57" x14ac:dyDescent="0.3">
      <c r="A2441" s="20">
        <v>0.77</v>
      </c>
      <c r="B2441" s="17">
        <v>73</v>
      </c>
      <c r="C2441" s="16">
        <v>0</v>
      </c>
      <c r="D2441" s="16"/>
      <c r="E2441" s="4"/>
      <c r="BE2441" s="15"/>
    </row>
    <row r="2442" spans="1:57" x14ac:dyDescent="0.3">
      <c r="A2442" s="20">
        <v>0.77</v>
      </c>
      <c r="B2442" s="17">
        <v>74</v>
      </c>
      <c r="C2442" s="16">
        <v>0</v>
      </c>
      <c r="D2442" s="16"/>
      <c r="E2442" s="4"/>
      <c r="BE2442" s="15"/>
    </row>
    <row r="2443" spans="1:57" x14ac:dyDescent="0.3">
      <c r="A2443" s="20">
        <v>0.77</v>
      </c>
      <c r="B2443" s="17">
        <v>75</v>
      </c>
      <c r="C2443" s="16">
        <v>2.0999999999999999E-3</v>
      </c>
      <c r="D2443" s="16"/>
      <c r="E2443" s="4"/>
      <c r="BE2443" s="15"/>
    </row>
    <row r="2444" spans="1:57" x14ac:dyDescent="0.3">
      <c r="A2444" s="20">
        <v>0.77</v>
      </c>
      <c r="B2444" s="17">
        <v>76</v>
      </c>
      <c r="C2444" s="16">
        <v>0.01</v>
      </c>
      <c r="D2444" s="16"/>
      <c r="E2444" s="4"/>
      <c r="BE2444" s="15"/>
    </row>
    <row r="2445" spans="1:57" x14ac:dyDescent="0.3">
      <c r="A2445" s="20">
        <v>0.77</v>
      </c>
      <c r="B2445" s="17">
        <v>77</v>
      </c>
      <c r="C2445" s="16">
        <v>0.01</v>
      </c>
      <c r="D2445" s="16"/>
      <c r="E2445" s="4"/>
      <c r="BE2445" s="15"/>
    </row>
    <row r="2446" spans="1:57" x14ac:dyDescent="0.3">
      <c r="A2446" s="20">
        <v>0.77</v>
      </c>
      <c r="B2446" s="17">
        <v>78</v>
      </c>
      <c r="C2446" s="16">
        <v>1.37E-2</v>
      </c>
      <c r="D2446" s="16"/>
      <c r="E2446" s="4"/>
      <c r="BE2446" s="15"/>
    </row>
    <row r="2447" spans="1:57" x14ac:dyDescent="0.3">
      <c r="A2447" s="20">
        <v>0.77</v>
      </c>
      <c r="B2447" s="17">
        <v>79</v>
      </c>
      <c r="C2447" s="16">
        <v>0.02</v>
      </c>
      <c r="D2447" s="16"/>
      <c r="E2447" s="4"/>
      <c r="BE2447" s="15"/>
    </row>
    <row r="2448" spans="1:57" x14ac:dyDescent="0.3">
      <c r="A2448" s="20">
        <v>0.77</v>
      </c>
      <c r="B2448" s="17">
        <v>80</v>
      </c>
      <c r="C2448" s="16">
        <v>2.53E-2</v>
      </c>
      <c r="D2448" s="16"/>
      <c r="E2448" s="4"/>
      <c r="BE2448" s="15"/>
    </row>
    <row r="2449" spans="1:57" x14ac:dyDescent="0.3">
      <c r="A2449" s="20">
        <v>0.77</v>
      </c>
      <c r="B2449" s="17">
        <v>81</v>
      </c>
      <c r="C2449" s="16">
        <v>3.1300000000000001E-2</v>
      </c>
      <c r="D2449" s="16"/>
      <c r="E2449" s="4"/>
      <c r="BE2449" s="15"/>
    </row>
    <row r="2450" spans="1:57" x14ac:dyDescent="0.3">
      <c r="A2450" s="20">
        <v>0.77</v>
      </c>
      <c r="B2450" s="17">
        <v>82</v>
      </c>
      <c r="C2450" s="16">
        <v>0.04</v>
      </c>
      <c r="D2450" s="16"/>
      <c r="E2450" s="4"/>
      <c r="BE2450" s="15"/>
    </row>
    <row r="2451" spans="1:57" x14ac:dyDescent="0.3">
      <c r="A2451" s="20">
        <v>0.77</v>
      </c>
      <c r="B2451" s="17">
        <v>83</v>
      </c>
      <c r="C2451" s="16">
        <v>4.9299999999999997E-2</v>
      </c>
      <c r="D2451" s="16"/>
      <c r="E2451" s="4"/>
      <c r="BE2451" s="15"/>
    </row>
    <row r="2452" spans="1:57" x14ac:dyDescent="0.3">
      <c r="A2452" s="20">
        <v>0.77</v>
      </c>
      <c r="B2452" s="17">
        <v>84</v>
      </c>
      <c r="C2452" s="16">
        <v>5.9200000000000003E-2</v>
      </c>
      <c r="D2452" s="16"/>
      <c r="E2452" s="4"/>
      <c r="BE2452" s="15"/>
    </row>
    <row r="2453" spans="1:57" x14ac:dyDescent="0.3">
      <c r="A2453" s="20">
        <v>0.77</v>
      </c>
      <c r="B2453" s="17">
        <v>85</v>
      </c>
      <c r="C2453" s="16">
        <v>7.1499999999999994E-2</v>
      </c>
      <c r="D2453" s="16"/>
      <c r="E2453" s="4"/>
      <c r="BE2453" s="15"/>
    </row>
    <row r="2454" spans="1:57" x14ac:dyDescent="0.3">
      <c r="A2454" s="20">
        <v>0.77</v>
      </c>
      <c r="B2454" s="17">
        <v>86</v>
      </c>
      <c r="C2454" s="16">
        <v>8.3900000000000002E-2</v>
      </c>
      <c r="D2454" s="16"/>
      <c r="E2454" s="4"/>
      <c r="BE2454" s="15"/>
    </row>
    <row r="2455" spans="1:57" x14ac:dyDescent="0.3">
      <c r="A2455" s="20">
        <v>0.77</v>
      </c>
      <c r="B2455" s="17">
        <v>87</v>
      </c>
      <c r="C2455" s="16">
        <v>9.7100000000000006E-2</v>
      </c>
      <c r="D2455" s="16"/>
      <c r="E2455" s="4"/>
      <c r="BE2455" s="15"/>
    </row>
    <row r="2456" spans="1:57" x14ac:dyDescent="0.3">
      <c r="A2456" s="20">
        <v>0.77</v>
      </c>
      <c r="B2456" s="17">
        <v>88</v>
      </c>
      <c r="C2456" s="16">
        <v>0.1142</v>
      </c>
      <c r="D2456" s="16"/>
      <c r="E2456" s="4"/>
      <c r="BE2456" s="15"/>
    </row>
    <row r="2457" spans="1:57" x14ac:dyDescent="0.3">
      <c r="A2457" s="20">
        <v>0.77</v>
      </c>
      <c r="B2457" s="17">
        <v>89</v>
      </c>
      <c r="C2457" s="16">
        <v>0.13120000000000001</v>
      </c>
      <c r="D2457" s="16"/>
      <c r="E2457" s="4"/>
      <c r="BE2457" s="15"/>
    </row>
    <row r="2458" spans="1:57" x14ac:dyDescent="0.3">
      <c r="A2458" s="20">
        <v>0.77</v>
      </c>
      <c r="B2458" s="17">
        <v>90</v>
      </c>
      <c r="C2458" s="16">
        <v>0.14499999999999999</v>
      </c>
      <c r="D2458" s="16"/>
      <c r="E2458" s="4"/>
      <c r="BE2458" s="15"/>
    </row>
    <row r="2459" spans="1:57" x14ac:dyDescent="0.3">
      <c r="A2459" s="20">
        <v>0.78</v>
      </c>
      <c r="B2459" s="17">
        <v>0</v>
      </c>
      <c r="C2459" s="16">
        <v>0.13639999999999999</v>
      </c>
      <c r="D2459" s="16"/>
      <c r="E2459" s="4"/>
      <c r="BE2459" s="15"/>
    </row>
    <row r="2460" spans="1:57" x14ac:dyDescent="0.3">
      <c r="A2460" s="20">
        <v>0.78</v>
      </c>
      <c r="B2460" s="17">
        <v>1</v>
      </c>
      <c r="C2460" s="16">
        <v>0.1229</v>
      </c>
      <c r="D2460" s="16"/>
      <c r="E2460" s="4"/>
      <c r="BE2460" s="15"/>
    </row>
    <row r="2461" spans="1:57" x14ac:dyDescent="0.3">
      <c r="A2461" s="20">
        <v>0.78</v>
      </c>
      <c r="B2461" s="17">
        <v>2</v>
      </c>
      <c r="C2461" s="16">
        <v>0.10539999999999999</v>
      </c>
      <c r="D2461" s="16"/>
      <c r="E2461" s="4"/>
      <c r="BE2461" s="15"/>
    </row>
    <row r="2462" spans="1:57" x14ac:dyDescent="0.3">
      <c r="A2462" s="20">
        <v>0.78</v>
      </c>
      <c r="B2462" s="17">
        <v>3</v>
      </c>
      <c r="C2462" s="16">
        <v>8.9800000000000005E-2</v>
      </c>
      <c r="D2462" s="16"/>
      <c r="E2462" s="4"/>
      <c r="BE2462" s="15"/>
    </row>
    <row r="2463" spans="1:57" x14ac:dyDescent="0.3">
      <c r="A2463" s="20">
        <v>0.78</v>
      </c>
      <c r="B2463" s="17">
        <v>4</v>
      </c>
      <c r="C2463" s="16">
        <v>7.5600000000000001E-2</v>
      </c>
      <c r="D2463" s="16"/>
      <c r="E2463" s="4"/>
      <c r="BE2463" s="15"/>
    </row>
    <row r="2464" spans="1:57" x14ac:dyDescent="0.3">
      <c r="A2464" s="20">
        <v>0.78</v>
      </c>
      <c r="B2464" s="17">
        <v>5</v>
      </c>
      <c r="C2464" s="16">
        <v>6.3799999999999996E-2</v>
      </c>
      <c r="D2464" s="16"/>
      <c r="E2464" s="4"/>
      <c r="BE2464" s="15"/>
    </row>
    <row r="2465" spans="1:57" x14ac:dyDescent="0.3">
      <c r="A2465" s="20">
        <v>0.78</v>
      </c>
      <c r="B2465" s="17">
        <v>6</v>
      </c>
      <c r="C2465" s="16">
        <v>5.2499999999999998E-2</v>
      </c>
      <c r="D2465" s="16"/>
      <c r="E2465" s="4"/>
      <c r="BE2465" s="15"/>
    </row>
    <row r="2466" spans="1:57" x14ac:dyDescent="0.3">
      <c r="A2466" s="20">
        <v>0.78</v>
      </c>
      <c r="B2466" s="17">
        <v>7</v>
      </c>
      <c r="C2466" s="16">
        <v>4.2599999999999999E-2</v>
      </c>
      <c r="D2466" s="16"/>
      <c r="E2466" s="4"/>
      <c r="BE2466" s="15"/>
    </row>
    <row r="2467" spans="1:57" x14ac:dyDescent="0.3">
      <c r="A2467" s="20">
        <v>0.78</v>
      </c>
      <c r="B2467" s="17">
        <v>8</v>
      </c>
      <c r="C2467" s="16">
        <v>3.39E-2</v>
      </c>
      <c r="D2467" s="16"/>
      <c r="E2467" s="4"/>
      <c r="BE2467" s="15"/>
    </row>
    <row r="2468" spans="1:57" x14ac:dyDescent="0.3">
      <c r="A2468" s="20">
        <v>0.78</v>
      </c>
      <c r="B2468" s="17">
        <v>9</v>
      </c>
      <c r="C2468" s="16">
        <v>2.75E-2</v>
      </c>
      <c r="D2468" s="16"/>
      <c r="E2468" s="4"/>
      <c r="BE2468" s="15"/>
    </row>
    <row r="2469" spans="1:57" x14ac:dyDescent="0.3">
      <c r="A2469" s="20">
        <v>0.78</v>
      </c>
      <c r="B2469" s="17">
        <v>10</v>
      </c>
      <c r="C2469" s="16">
        <v>0.02</v>
      </c>
      <c r="D2469" s="16"/>
      <c r="E2469" s="4"/>
      <c r="BE2469" s="15"/>
    </row>
    <row r="2470" spans="1:57" x14ac:dyDescent="0.3">
      <c r="A2470" s="20">
        <v>0.78</v>
      </c>
      <c r="B2470" s="17">
        <v>11</v>
      </c>
      <c r="C2470" s="16">
        <v>1.52E-2</v>
      </c>
      <c r="D2470" s="16"/>
      <c r="E2470" s="4"/>
      <c r="BE2470" s="15"/>
    </row>
    <row r="2471" spans="1:57" x14ac:dyDescent="0.3">
      <c r="A2471" s="20">
        <v>0.78</v>
      </c>
      <c r="B2471" s="17">
        <v>12</v>
      </c>
      <c r="C2471" s="16">
        <v>0.01</v>
      </c>
      <c r="D2471" s="16"/>
      <c r="E2471" s="4"/>
      <c r="BE2471" s="15"/>
    </row>
    <row r="2472" spans="1:57" x14ac:dyDescent="0.3">
      <c r="A2472" s="20">
        <v>0.78</v>
      </c>
      <c r="B2472" s="17">
        <v>13</v>
      </c>
      <c r="C2472" s="16">
        <v>0.01</v>
      </c>
      <c r="D2472" s="16"/>
      <c r="E2472" s="4"/>
      <c r="BE2472" s="15"/>
    </row>
    <row r="2473" spans="1:57" x14ac:dyDescent="0.3">
      <c r="A2473" s="20">
        <v>0.78</v>
      </c>
      <c r="B2473" s="17">
        <v>14</v>
      </c>
      <c r="C2473" s="16">
        <v>3.0999999999999999E-3</v>
      </c>
      <c r="D2473" s="16"/>
      <c r="E2473" s="4"/>
      <c r="BE2473" s="15"/>
    </row>
    <row r="2474" spans="1:57" x14ac:dyDescent="0.3">
      <c r="A2474" s="20">
        <v>0.78</v>
      </c>
      <c r="B2474" s="17">
        <v>15</v>
      </c>
      <c r="C2474" s="16">
        <v>0</v>
      </c>
      <c r="D2474" s="16"/>
      <c r="E2474" s="4"/>
      <c r="BE2474" s="15"/>
    </row>
    <row r="2475" spans="1:57" x14ac:dyDescent="0.3">
      <c r="A2475" s="20">
        <v>0.78</v>
      </c>
      <c r="B2475" s="17">
        <v>16</v>
      </c>
      <c r="C2475" s="16">
        <v>0</v>
      </c>
      <c r="D2475" s="16"/>
      <c r="E2475" s="4"/>
      <c r="BE2475" s="15"/>
    </row>
    <row r="2476" spans="1:57" x14ac:dyDescent="0.3">
      <c r="A2476" s="20">
        <v>0.78</v>
      </c>
      <c r="B2476" s="17">
        <v>17</v>
      </c>
      <c r="C2476" s="16">
        <v>0</v>
      </c>
      <c r="D2476" s="16"/>
      <c r="E2476" s="4"/>
      <c r="BE2476" s="15"/>
    </row>
    <row r="2477" spans="1:57" x14ac:dyDescent="0.3">
      <c r="A2477" s="20">
        <v>0.78</v>
      </c>
      <c r="B2477" s="17">
        <v>18</v>
      </c>
      <c r="C2477" s="16">
        <v>0</v>
      </c>
      <c r="D2477" s="16"/>
      <c r="E2477" s="4"/>
      <c r="BE2477" s="15"/>
    </row>
    <row r="2478" spans="1:57" x14ac:dyDescent="0.3">
      <c r="A2478" s="20">
        <v>0.78</v>
      </c>
      <c r="B2478" s="17">
        <v>19</v>
      </c>
      <c r="C2478" s="16">
        <v>0</v>
      </c>
      <c r="D2478" s="16"/>
      <c r="E2478" s="4"/>
      <c r="BE2478" s="15"/>
    </row>
    <row r="2479" spans="1:57" x14ac:dyDescent="0.3">
      <c r="A2479" s="20">
        <v>0.78</v>
      </c>
      <c r="B2479" s="17">
        <v>20</v>
      </c>
      <c r="C2479" s="16">
        <v>0</v>
      </c>
      <c r="D2479" s="16"/>
      <c r="E2479" s="4"/>
      <c r="BE2479" s="15"/>
    </row>
    <row r="2480" spans="1:57" x14ac:dyDescent="0.3">
      <c r="A2480" s="20">
        <v>0.78</v>
      </c>
      <c r="B2480" s="17">
        <v>21</v>
      </c>
      <c r="C2480" s="16">
        <v>0</v>
      </c>
      <c r="D2480" s="16"/>
      <c r="E2480" s="4"/>
      <c r="BE2480" s="15"/>
    </row>
    <row r="2481" spans="1:57" x14ac:dyDescent="0.3">
      <c r="A2481" s="20">
        <v>0.78</v>
      </c>
      <c r="B2481" s="17">
        <v>22</v>
      </c>
      <c r="C2481" s="16">
        <v>0</v>
      </c>
      <c r="D2481" s="16"/>
      <c r="E2481" s="4"/>
      <c r="BE2481" s="15"/>
    </row>
    <row r="2482" spans="1:57" x14ac:dyDescent="0.3">
      <c r="A2482" s="20">
        <v>0.78</v>
      </c>
      <c r="B2482" s="17">
        <v>23</v>
      </c>
      <c r="C2482" s="16">
        <v>0</v>
      </c>
      <c r="D2482" s="16"/>
      <c r="E2482" s="4"/>
      <c r="BE2482" s="15"/>
    </row>
    <row r="2483" spans="1:57" x14ac:dyDescent="0.3">
      <c r="A2483" s="20">
        <v>0.78</v>
      </c>
      <c r="B2483" s="17">
        <v>24</v>
      </c>
      <c r="C2483" s="16">
        <v>0</v>
      </c>
      <c r="D2483" s="16"/>
      <c r="E2483" s="4"/>
      <c r="BE2483" s="15"/>
    </row>
    <row r="2484" spans="1:57" x14ac:dyDescent="0.3">
      <c r="A2484" s="20">
        <v>0.78</v>
      </c>
      <c r="B2484" s="17">
        <v>25</v>
      </c>
      <c r="C2484" s="16">
        <v>0</v>
      </c>
      <c r="D2484" s="16"/>
      <c r="E2484" s="4"/>
      <c r="BE2484" s="15"/>
    </row>
    <row r="2485" spans="1:57" x14ac:dyDescent="0.3">
      <c r="A2485" s="20">
        <v>0.78</v>
      </c>
      <c r="B2485" s="17">
        <v>26</v>
      </c>
      <c r="C2485" s="16">
        <v>0</v>
      </c>
      <c r="D2485" s="16"/>
      <c r="E2485" s="4"/>
      <c r="BE2485" s="15"/>
    </row>
    <row r="2486" spans="1:57" x14ac:dyDescent="0.3">
      <c r="A2486" s="20">
        <v>0.78</v>
      </c>
      <c r="B2486" s="17">
        <v>27</v>
      </c>
      <c r="C2486" s="16">
        <v>0</v>
      </c>
      <c r="D2486" s="16"/>
      <c r="E2486" s="4"/>
      <c r="BE2486" s="15"/>
    </row>
    <row r="2487" spans="1:57" x14ac:dyDescent="0.3">
      <c r="A2487" s="20">
        <v>0.78</v>
      </c>
      <c r="B2487" s="17">
        <v>28</v>
      </c>
      <c r="C2487" s="16">
        <v>0</v>
      </c>
      <c r="D2487" s="16"/>
      <c r="E2487" s="4"/>
      <c r="BE2487" s="15"/>
    </row>
    <row r="2488" spans="1:57" x14ac:dyDescent="0.3">
      <c r="A2488" s="20">
        <v>0.78</v>
      </c>
      <c r="B2488" s="17">
        <v>29</v>
      </c>
      <c r="C2488" s="16">
        <v>0</v>
      </c>
      <c r="D2488" s="16"/>
      <c r="E2488" s="4"/>
      <c r="BE2488" s="15"/>
    </row>
    <row r="2489" spans="1:57" x14ac:dyDescent="0.3">
      <c r="A2489" s="20">
        <v>0.78</v>
      </c>
      <c r="B2489" s="17">
        <v>30</v>
      </c>
      <c r="C2489" s="16">
        <v>0</v>
      </c>
      <c r="D2489" s="16"/>
      <c r="E2489" s="4"/>
      <c r="BE2489" s="15"/>
    </row>
    <row r="2490" spans="1:57" x14ac:dyDescent="0.3">
      <c r="A2490" s="20">
        <v>0.78</v>
      </c>
      <c r="B2490" s="17">
        <v>31</v>
      </c>
      <c r="C2490" s="16">
        <v>0</v>
      </c>
      <c r="D2490" s="16"/>
      <c r="E2490" s="4"/>
      <c r="BE2490" s="15"/>
    </row>
    <row r="2491" spans="1:57" x14ac:dyDescent="0.3">
      <c r="A2491" s="20">
        <v>0.78</v>
      </c>
      <c r="B2491" s="17">
        <v>32</v>
      </c>
      <c r="C2491" s="16">
        <v>0</v>
      </c>
      <c r="D2491" s="16"/>
      <c r="E2491" s="4"/>
      <c r="BE2491" s="15"/>
    </row>
    <row r="2492" spans="1:57" x14ac:dyDescent="0.3">
      <c r="A2492" s="20">
        <v>0.78</v>
      </c>
      <c r="B2492" s="17">
        <v>33</v>
      </c>
      <c r="C2492" s="16">
        <v>0</v>
      </c>
      <c r="D2492" s="16"/>
      <c r="E2492" s="4"/>
      <c r="BE2492" s="15"/>
    </row>
    <row r="2493" spans="1:57" x14ac:dyDescent="0.3">
      <c r="A2493" s="20">
        <v>0.78</v>
      </c>
      <c r="B2493" s="17">
        <v>34</v>
      </c>
      <c r="C2493" s="16">
        <v>0</v>
      </c>
      <c r="D2493" s="16"/>
      <c r="E2493" s="4"/>
      <c r="BE2493" s="15"/>
    </row>
    <row r="2494" spans="1:57" x14ac:dyDescent="0.3">
      <c r="A2494" s="20">
        <v>0.78</v>
      </c>
      <c r="B2494" s="17">
        <v>35</v>
      </c>
      <c r="C2494" s="16">
        <v>0</v>
      </c>
      <c r="D2494" s="16"/>
      <c r="E2494" s="4"/>
      <c r="BE2494" s="15"/>
    </row>
    <row r="2495" spans="1:57" x14ac:dyDescent="0.3">
      <c r="A2495" s="20">
        <v>0.78</v>
      </c>
      <c r="B2495" s="17">
        <v>36</v>
      </c>
      <c r="C2495" s="16">
        <v>0</v>
      </c>
      <c r="D2495" s="16"/>
      <c r="E2495" s="4"/>
      <c r="BE2495" s="15"/>
    </row>
    <row r="2496" spans="1:57" x14ac:dyDescent="0.3">
      <c r="A2496" s="20">
        <v>0.78</v>
      </c>
      <c r="B2496" s="17">
        <v>37</v>
      </c>
      <c r="C2496" s="16">
        <v>0</v>
      </c>
      <c r="D2496" s="16"/>
      <c r="E2496" s="4"/>
      <c r="BE2496" s="15"/>
    </row>
    <row r="2497" spans="1:57" x14ac:dyDescent="0.3">
      <c r="A2497" s="20">
        <v>0.78</v>
      </c>
      <c r="B2497" s="17">
        <v>38</v>
      </c>
      <c r="C2497" s="16">
        <v>0</v>
      </c>
      <c r="D2497" s="16"/>
      <c r="E2497" s="4"/>
      <c r="BE2497" s="15"/>
    </row>
    <row r="2498" spans="1:57" x14ac:dyDescent="0.3">
      <c r="A2498" s="20">
        <v>0.78</v>
      </c>
      <c r="B2498" s="17">
        <v>39</v>
      </c>
      <c r="C2498" s="16">
        <v>0</v>
      </c>
      <c r="D2498" s="16"/>
      <c r="E2498" s="4"/>
      <c r="BE2498" s="15"/>
    </row>
    <row r="2499" spans="1:57" x14ac:dyDescent="0.3">
      <c r="A2499" s="20">
        <v>0.78</v>
      </c>
      <c r="B2499" s="17">
        <v>40</v>
      </c>
      <c r="C2499" s="16">
        <v>0</v>
      </c>
      <c r="D2499" s="16"/>
      <c r="E2499" s="4"/>
      <c r="BE2499" s="15"/>
    </row>
    <row r="2500" spans="1:57" x14ac:dyDescent="0.3">
      <c r="A2500" s="20">
        <v>0.78</v>
      </c>
      <c r="B2500" s="17">
        <v>41</v>
      </c>
      <c r="C2500" s="16">
        <v>0</v>
      </c>
      <c r="D2500" s="16"/>
      <c r="E2500" s="4"/>
      <c r="BE2500" s="15"/>
    </row>
    <row r="2501" spans="1:57" x14ac:dyDescent="0.3">
      <c r="A2501" s="20">
        <v>0.78</v>
      </c>
      <c r="B2501" s="17">
        <v>42</v>
      </c>
      <c r="C2501" s="16">
        <v>0</v>
      </c>
      <c r="D2501" s="16"/>
      <c r="E2501" s="4"/>
      <c r="BE2501" s="15"/>
    </row>
    <row r="2502" spans="1:57" x14ac:dyDescent="0.3">
      <c r="A2502" s="20">
        <v>0.78</v>
      </c>
      <c r="B2502" s="17">
        <v>43</v>
      </c>
      <c r="C2502" s="16">
        <v>0</v>
      </c>
      <c r="D2502" s="16"/>
      <c r="E2502" s="4"/>
      <c r="BE2502" s="15"/>
    </row>
    <row r="2503" spans="1:57" x14ac:dyDescent="0.3">
      <c r="A2503" s="20">
        <v>0.78</v>
      </c>
      <c r="B2503" s="17">
        <v>44</v>
      </c>
      <c r="C2503" s="16">
        <v>0</v>
      </c>
      <c r="D2503" s="16"/>
      <c r="E2503" s="4"/>
      <c r="BE2503" s="15"/>
    </row>
    <row r="2504" spans="1:57" x14ac:dyDescent="0.3">
      <c r="A2504" s="20">
        <v>0.78</v>
      </c>
      <c r="B2504" s="17">
        <v>45</v>
      </c>
      <c r="C2504" s="16">
        <v>0</v>
      </c>
      <c r="D2504" s="16"/>
      <c r="E2504" s="4"/>
      <c r="BE2504" s="15"/>
    </row>
    <row r="2505" spans="1:57" x14ac:dyDescent="0.3">
      <c r="A2505" s="20">
        <v>0.78</v>
      </c>
      <c r="B2505" s="17">
        <v>46</v>
      </c>
      <c r="C2505" s="16">
        <v>0</v>
      </c>
      <c r="D2505" s="16"/>
      <c r="E2505" s="4"/>
      <c r="BE2505" s="15"/>
    </row>
    <row r="2506" spans="1:57" x14ac:dyDescent="0.3">
      <c r="A2506" s="20">
        <v>0.78</v>
      </c>
      <c r="B2506" s="17">
        <v>47</v>
      </c>
      <c r="C2506" s="16">
        <v>0</v>
      </c>
      <c r="D2506" s="16"/>
      <c r="E2506" s="4"/>
      <c r="BE2506" s="15"/>
    </row>
    <row r="2507" spans="1:57" x14ac:dyDescent="0.3">
      <c r="A2507" s="20">
        <v>0.78</v>
      </c>
      <c r="B2507" s="17">
        <v>48</v>
      </c>
      <c r="C2507" s="16">
        <v>0</v>
      </c>
      <c r="D2507" s="16"/>
      <c r="E2507" s="4"/>
      <c r="BE2507" s="15"/>
    </row>
    <row r="2508" spans="1:57" x14ac:dyDescent="0.3">
      <c r="A2508" s="20">
        <v>0.78</v>
      </c>
      <c r="B2508" s="17">
        <v>49</v>
      </c>
      <c r="C2508" s="16">
        <v>0</v>
      </c>
      <c r="D2508" s="16"/>
      <c r="E2508" s="4"/>
      <c r="BE2508" s="15"/>
    </row>
    <row r="2509" spans="1:57" x14ac:dyDescent="0.3">
      <c r="A2509" s="20">
        <v>0.78</v>
      </c>
      <c r="B2509" s="17">
        <v>50</v>
      </c>
      <c r="C2509" s="16">
        <v>0</v>
      </c>
      <c r="D2509" s="16"/>
      <c r="E2509" s="4"/>
      <c r="BE2509" s="15"/>
    </row>
    <row r="2510" spans="1:57" x14ac:dyDescent="0.3">
      <c r="A2510" s="20">
        <v>0.78</v>
      </c>
      <c r="B2510" s="17">
        <v>51</v>
      </c>
      <c r="C2510" s="16">
        <v>0</v>
      </c>
      <c r="D2510" s="16"/>
      <c r="E2510" s="4"/>
      <c r="BE2510" s="15"/>
    </row>
    <row r="2511" spans="1:57" x14ac:dyDescent="0.3">
      <c r="A2511" s="20">
        <v>0.78</v>
      </c>
      <c r="B2511" s="17">
        <v>52</v>
      </c>
      <c r="C2511" s="16">
        <v>0</v>
      </c>
      <c r="D2511" s="16"/>
      <c r="E2511" s="4"/>
      <c r="BE2511" s="15"/>
    </row>
    <row r="2512" spans="1:57" x14ac:dyDescent="0.3">
      <c r="A2512" s="20">
        <v>0.78</v>
      </c>
      <c r="B2512" s="17">
        <v>53</v>
      </c>
      <c r="C2512" s="16">
        <v>0</v>
      </c>
      <c r="D2512" s="16"/>
      <c r="E2512" s="4"/>
      <c r="BE2512" s="15"/>
    </row>
    <row r="2513" spans="1:57" x14ac:dyDescent="0.3">
      <c r="A2513" s="20">
        <v>0.78</v>
      </c>
      <c r="B2513" s="17">
        <v>54</v>
      </c>
      <c r="C2513" s="16">
        <v>0</v>
      </c>
      <c r="D2513" s="16"/>
      <c r="E2513" s="4"/>
      <c r="BE2513" s="15"/>
    </row>
    <row r="2514" spans="1:57" x14ac:dyDescent="0.3">
      <c r="A2514" s="20">
        <v>0.78</v>
      </c>
      <c r="B2514" s="17">
        <v>55</v>
      </c>
      <c r="C2514" s="16">
        <v>0</v>
      </c>
      <c r="D2514" s="16"/>
      <c r="E2514" s="4"/>
      <c r="BE2514" s="15"/>
    </row>
    <row r="2515" spans="1:57" x14ac:dyDescent="0.3">
      <c r="A2515" s="20">
        <v>0.78</v>
      </c>
      <c r="B2515" s="17">
        <v>56</v>
      </c>
      <c r="C2515" s="16">
        <v>0</v>
      </c>
      <c r="D2515" s="16"/>
      <c r="E2515" s="4"/>
      <c r="BE2515" s="15"/>
    </row>
    <row r="2516" spans="1:57" x14ac:dyDescent="0.3">
      <c r="A2516" s="20">
        <v>0.78</v>
      </c>
      <c r="B2516" s="17">
        <v>57</v>
      </c>
      <c r="C2516" s="16">
        <v>0</v>
      </c>
      <c r="D2516" s="16"/>
      <c r="E2516" s="4"/>
      <c r="BE2516" s="15"/>
    </row>
    <row r="2517" spans="1:57" x14ac:dyDescent="0.3">
      <c r="A2517" s="20">
        <v>0.78</v>
      </c>
      <c r="B2517" s="17">
        <v>58</v>
      </c>
      <c r="C2517" s="16">
        <v>0</v>
      </c>
      <c r="D2517" s="16"/>
      <c r="E2517" s="4"/>
      <c r="BE2517" s="15"/>
    </row>
    <row r="2518" spans="1:57" x14ac:dyDescent="0.3">
      <c r="A2518" s="20">
        <v>0.78</v>
      </c>
      <c r="B2518" s="17">
        <v>59</v>
      </c>
      <c r="C2518" s="16">
        <v>0</v>
      </c>
      <c r="D2518" s="16"/>
      <c r="E2518" s="4"/>
      <c r="BE2518" s="15"/>
    </row>
    <row r="2519" spans="1:57" x14ac:dyDescent="0.3">
      <c r="A2519" s="20">
        <v>0.78</v>
      </c>
      <c r="B2519" s="17">
        <v>60</v>
      </c>
      <c r="C2519" s="16">
        <v>0</v>
      </c>
      <c r="D2519" s="16"/>
      <c r="E2519" s="4"/>
      <c r="BE2519" s="15"/>
    </row>
    <row r="2520" spans="1:57" x14ac:dyDescent="0.3">
      <c r="A2520" s="20">
        <v>0.78</v>
      </c>
      <c r="B2520" s="17">
        <v>61</v>
      </c>
      <c r="C2520" s="16">
        <v>0</v>
      </c>
      <c r="D2520" s="16"/>
      <c r="E2520" s="4"/>
      <c r="BE2520" s="15"/>
    </row>
    <row r="2521" spans="1:57" x14ac:dyDescent="0.3">
      <c r="A2521" s="20">
        <v>0.78</v>
      </c>
      <c r="B2521" s="17">
        <v>62</v>
      </c>
      <c r="C2521" s="16">
        <v>0</v>
      </c>
      <c r="D2521" s="16"/>
      <c r="E2521" s="4"/>
      <c r="BE2521" s="15"/>
    </row>
    <row r="2522" spans="1:57" x14ac:dyDescent="0.3">
      <c r="A2522" s="20">
        <v>0.78</v>
      </c>
      <c r="B2522" s="17">
        <v>63</v>
      </c>
      <c r="C2522" s="16">
        <v>0</v>
      </c>
      <c r="D2522" s="16"/>
      <c r="E2522" s="4"/>
      <c r="BE2522" s="15"/>
    </row>
    <row r="2523" spans="1:57" x14ac:dyDescent="0.3">
      <c r="A2523" s="20">
        <v>0.78</v>
      </c>
      <c r="B2523" s="17">
        <v>64</v>
      </c>
      <c r="C2523" s="16">
        <v>0</v>
      </c>
      <c r="D2523" s="16"/>
      <c r="E2523" s="4"/>
      <c r="BE2523" s="15"/>
    </row>
    <row r="2524" spans="1:57" x14ac:dyDescent="0.3">
      <c r="A2524" s="20">
        <v>0.78</v>
      </c>
      <c r="B2524" s="17">
        <v>65</v>
      </c>
      <c r="C2524" s="16">
        <v>0</v>
      </c>
      <c r="D2524" s="16"/>
      <c r="E2524" s="4"/>
      <c r="BE2524" s="15"/>
    </row>
    <row r="2525" spans="1:57" x14ac:dyDescent="0.3">
      <c r="A2525" s="20">
        <v>0.78</v>
      </c>
      <c r="B2525" s="17">
        <v>66</v>
      </c>
      <c r="C2525" s="16">
        <v>0</v>
      </c>
      <c r="D2525" s="16"/>
      <c r="E2525" s="4"/>
      <c r="BE2525" s="15"/>
    </row>
    <row r="2526" spans="1:57" x14ac:dyDescent="0.3">
      <c r="A2526" s="20">
        <v>0.78</v>
      </c>
      <c r="B2526" s="17">
        <v>67</v>
      </c>
      <c r="C2526" s="16">
        <v>0</v>
      </c>
      <c r="D2526" s="16"/>
      <c r="E2526" s="4"/>
      <c r="BE2526" s="15"/>
    </row>
    <row r="2527" spans="1:57" x14ac:dyDescent="0.3">
      <c r="A2527" s="20">
        <v>0.78</v>
      </c>
      <c r="B2527" s="17">
        <v>68</v>
      </c>
      <c r="C2527" s="16">
        <v>0</v>
      </c>
      <c r="D2527" s="16"/>
      <c r="E2527" s="4"/>
      <c r="BE2527" s="15"/>
    </row>
    <row r="2528" spans="1:57" x14ac:dyDescent="0.3">
      <c r="A2528" s="20">
        <v>0.78</v>
      </c>
      <c r="B2528" s="17">
        <v>69</v>
      </c>
      <c r="C2528" s="16">
        <v>0</v>
      </c>
      <c r="D2528" s="16"/>
      <c r="E2528" s="4"/>
      <c r="BE2528" s="15"/>
    </row>
    <row r="2529" spans="1:57" x14ac:dyDescent="0.3">
      <c r="A2529" s="20">
        <v>0.78</v>
      </c>
      <c r="B2529" s="17">
        <v>70</v>
      </c>
      <c r="C2529" s="16">
        <v>0</v>
      </c>
      <c r="D2529" s="16"/>
      <c r="E2529" s="4"/>
      <c r="BE2529" s="15"/>
    </row>
    <row r="2530" spans="1:57" x14ac:dyDescent="0.3">
      <c r="A2530" s="20">
        <v>0.78</v>
      </c>
      <c r="B2530" s="17">
        <v>71</v>
      </c>
      <c r="C2530" s="16">
        <v>0</v>
      </c>
      <c r="D2530" s="16"/>
      <c r="E2530" s="4"/>
      <c r="BE2530" s="15"/>
    </row>
    <row r="2531" spans="1:57" x14ac:dyDescent="0.3">
      <c r="A2531" s="20">
        <v>0.78</v>
      </c>
      <c r="B2531" s="17">
        <v>72</v>
      </c>
      <c r="C2531" s="16">
        <v>0</v>
      </c>
      <c r="D2531" s="16"/>
      <c r="E2531" s="4"/>
      <c r="BE2531" s="15"/>
    </row>
    <row r="2532" spans="1:57" x14ac:dyDescent="0.3">
      <c r="A2532" s="20">
        <v>0.78</v>
      </c>
      <c r="B2532" s="17">
        <v>73</v>
      </c>
      <c r="C2532" s="16">
        <v>0</v>
      </c>
      <c r="D2532" s="16"/>
      <c r="E2532" s="4"/>
      <c r="BE2532" s="15"/>
    </row>
    <row r="2533" spans="1:57" x14ac:dyDescent="0.3">
      <c r="A2533" s="20">
        <v>0.78</v>
      </c>
      <c r="B2533" s="17">
        <v>74</v>
      </c>
      <c r="C2533" s="16">
        <v>0</v>
      </c>
      <c r="D2533" s="16"/>
      <c r="E2533" s="4"/>
      <c r="BE2533" s="15"/>
    </row>
    <row r="2534" spans="1:57" x14ac:dyDescent="0.3">
      <c r="A2534" s="20">
        <v>0.78</v>
      </c>
      <c r="B2534" s="17">
        <v>75</v>
      </c>
      <c r="C2534" s="16">
        <v>0</v>
      </c>
      <c r="D2534" s="16"/>
      <c r="E2534" s="4"/>
      <c r="BE2534" s="15"/>
    </row>
    <row r="2535" spans="1:57" x14ac:dyDescent="0.3">
      <c r="A2535" s="20">
        <v>0.78</v>
      </c>
      <c r="B2535" s="17">
        <v>76</v>
      </c>
      <c r="C2535" s="16">
        <v>2.3999999999999998E-3</v>
      </c>
      <c r="D2535" s="16"/>
      <c r="E2535" s="4"/>
      <c r="BE2535" s="15"/>
    </row>
    <row r="2536" spans="1:57" x14ac:dyDescent="0.3">
      <c r="A2536" s="20">
        <v>0.78</v>
      </c>
      <c r="B2536" s="17">
        <v>77</v>
      </c>
      <c r="C2536" s="16">
        <v>0.01</v>
      </c>
      <c r="D2536" s="16"/>
      <c r="E2536" s="4"/>
      <c r="BE2536" s="15"/>
    </row>
    <row r="2537" spans="1:57" x14ac:dyDescent="0.3">
      <c r="A2537" s="20">
        <v>0.78</v>
      </c>
      <c r="B2537" s="17">
        <v>78</v>
      </c>
      <c r="C2537" s="16">
        <v>0.01</v>
      </c>
      <c r="D2537" s="16"/>
      <c r="E2537" s="4"/>
      <c r="BE2537" s="15"/>
    </row>
    <row r="2538" spans="1:57" x14ac:dyDescent="0.3">
      <c r="A2538" s="20">
        <v>0.78</v>
      </c>
      <c r="B2538" s="17">
        <v>79</v>
      </c>
      <c r="C2538" s="16">
        <v>1.52E-2</v>
      </c>
      <c r="D2538" s="16"/>
      <c r="E2538" s="4"/>
      <c r="BE2538" s="15"/>
    </row>
    <row r="2539" spans="1:57" x14ac:dyDescent="0.3">
      <c r="A2539" s="20">
        <v>0.78</v>
      </c>
      <c r="B2539" s="17">
        <v>80</v>
      </c>
      <c r="C2539" s="16">
        <v>0.02</v>
      </c>
      <c r="D2539" s="16"/>
      <c r="E2539" s="4"/>
      <c r="BE2539" s="15"/>
    </row>
    <row r="2540" spans="1:57" x14ac:dyDescent="0.3">
      <c r="A2540" s="20">
        <v>0.78</v>
      </c>
      <c r="B2540" s="17">
        <v>81</v>
      </c>
      <c r="C2540" s="16">
        <v>2.75E-2</v>
      </c>
      <c r="D2540" s="16"/>
      <c r="E2540" s="4"/>
      <c r="BE2540" s="15"/>
    </row>
    <row r="2541" spans="1:57" x14ac:dyDescent="0.3">
      <c r="A2541" s="20">
        <v>0.78</v>
      </c>
      <c r="B2541" s="17">
        <v>82</v>
      </c>
      <c r="C2541" s="16">
        <v>3.39E-2</v>
      </c>
      <c r="D2541" s="16"/>
      <c r="E2541" s="4"/>
      <c r="BE2541" s="15"/>
    </row>
    <row r="2542" spans="1:57" x14ac:dyDescent="0.3">
      <c r="A2542" s="20">
        <v>0.78</v>
      </c>
      <c r="B2542" s="17">
        <v>83</v>
      </c>
      <c r="C2542" s="16">
        <v>4.2599999999999999E-2</v>
      </c>
      <c r="D2542" s="16"/>
      <c r="E2542" s="4"/>
      <c r="BE2542" s="15"/>
    </row>
    <row r="2543" spans="1:57" x14ac:dyDescent="0.3">
      <c r="A2543" s="20">
        <v>0.78</v>
      </c>
      <c r="B2543" s="17">
        <v>84</v>
      </c>
      <c r="C2543" s="16">
        <v>5.2499999999999998E-2</v>
      </c>
      <c r="D2543" s="16"/>
      <c r="E2543" s="4"/>
      <c r="BE2543" s="15"/>
    </row>
    <row r="2544" spans="1:57" x14ac:dyDescent="0.3">
      <c r="A2544" s="20">
        <v>0.78</v>
      </c>
      <c r="B2544" s="17">
        <v>85</v>
      </c>
      <c r="C2544" s="16">
        <v>6.3799999999999996E-2</v>
      </c>
      <c r="D2544" s="16"/>
      <c r="E2544" s="4"/>
      <c r="BE2544" s="15"/>
    </row>
    <row r="2545" spans="1:57" x14ac:dyDescent="0.3">
      <c r="A2545" s="20">
        <v>0.78</v>
      </c>
      <c r="B2545" s="17">
        <v>86</v>
      </c>
      <c r="C2545" s="16">
        <v>7.5800000000000006E-2</v>
      </c>
      <c r="D2545" s="16"/>
      <c r="E2545" s="4"/>
      <c r="BE2545" s="15"/>
    </row>
    <row r="2546" spans="1:57" x14ac:dyDescent="0.3">
      <c r="A2546" s="20">
        <v>0.78</v>
      </c>
      <c r="B2546" s="17">
        <v>87</v>
      </c>
      <c r="C2546" s="16">
        <v>8.9800000000000005E-2</v>
      </c>
      <c r="D2546" s="16"/>
      <c r="E2546" s="4"/>
      <c r="BE2546" s="15"/>
    </row>
    <row r="2547" spans="1:57" x14ac:dyDescent="0.3">
      <c r="A2547" s="20">
        <v>0.78</v>
      </c>
      <c r="B2547" s="17">
        <v>88</v>
      </c>
      <c r="C2547" s="16">
        <v>0.10539999999999999</v>
      </c>
      <c r="D2547" s="16"/>
      <c r="E2547" s="4"/>
      <c r="BE2547" s="15"/>
    </row>
    <row r="2548" spans="1:57" x14ac:dyDescent="0.3">
      <c r="A2548" s="20">
        <v>0.78</v>
      </c>
      <c r="B2548" s="17">
        <v>89</v>
      </c>
      <c r="C2548" s="16">
        <v>0.123</v>
      </c>
      <c r="D2548" s="16"/>
      <c r="E2548" s="4"/>
      <c r="BE2548" s="15"/>
    </row>
    <row r="2549" spans="1:57" x14ac:dyDescent="0.3">
      <c r="A2549" s="20">
        <v>0.78</v>
      </c>
      <c r="B2549" s="17">
        <v>90</v>
      </c>
      <c r="C2549" s="16">
        <v>0.13669999999999999</v>
      </c>
      <c r="D2549" s="16"/>
      <c r="E2549" s="4"/>
      <c r="BE2549" s="15"/>
    </row>
    <row r="2550" spans="1:57" x14ac:dyDescent="0.3">
      <c r="A2550" s="20">
        <v>0.79</v>
      </c>
      <c r="B2550" s="17">
        <v>0</v>
      </c>
      <c r="C2550" s="16">
        <v>0.12859999999999999</v>
      </c>
      <c r="D2550" s="16"/>
      <c r="E2550" s="4"/>
      <c r="BE2550" s="15"/>
    </row>
    <row r="2551" spans="1:57" x14ac:dyDescent="0.3">
      <c r="A2551" s="20">
        <v>0.79</v>
      </c>
      <c r="B2551" s="17">
        <v>1</v>
      </c>
      <c r="C2551" s="16">
        <v>0.1148</v>
      </c>
      <c r="D2551" s="16"/>
      <c r="E2551" s="4"/>
      <c r="BE2551" s="15"/>
    </row>
    <row r="2552" spans="1:57" x14ac:dyDescent="0.3">
      <c r="A2552" s="20">
        <v>0.79</v>
      </c>
      <c r="B2552" s="17">
        <v>2</v>
      </c>
      <c r="C2552" s="16">
        <v>9.7000000000000003E-2</v>
      </c>
      <c r="D2552" s="16"/>
      <c r="E2552" s="4"/>
      <c r="BE2552" s="15"/>
    </row>
    <row r="2553" spans="1:57" x14ac:dyDescent="0.3">
      <c r="A2553" s="20">
        <v>0.79</v>
      </c>
      <c r="B2553" s="17">
        <v>3</v>
      </c>
      <c r="C2553" s="16">
        <v>8.3099999999999993E-2</v>
      </c>
      <c r="D2553" s="16"/>
      <c r="E2553" s="4"/>
      <c r="BE2553" s="15"/>
    </row>
    <row r="2554" spans="1:57" x14ac:dyDescent="0.3">
      <c r="A2554" s="20">
        <v>0.79</v>
      </c>
      <c r="B2554" s="17">
        <v>4</v>
      </c>
      <c r="C2554" s="16">
        <v>6.8199999999999997E-2</v>
      </c>
      <c r="D2554" s="16"/>
      <c r="E2554" s="4"/>
      <c r="BE2554" s="15"/>
    </row>
    <row r="2555" spans="1:57" x14ac:dyDescent="0.3">
      <c r="A2555" s="20">
        <v>0.79</v>
      </c>
      <c r="B2555" s="17">
        <v>5</v>
      </c>
      <c r="C2555" s="16">
        <v>5.6599999999999998E-2</v>
      </c>
      <c r="D2555" s="16"/>
      <c r="E2555" s="4"/>
      <c r="BE2555" s="15"/>
    </row>
    <row r="2556" spans="1:57" x14ac:dyDescent="0.3">
      <c r="A2556" s="20">
        <v>0.79</v>
      </c>
      <c r="B2556" s="17">
        <v>6</v>
      </c>
      <c r="C2556" s="16">
        <v>4.6100000000000002E-2</v>
      </c>
      <c r="D2556" s="16"/>
      <c r="E2556" s="4"/>
      <c r="BE2556" s="15"/>
    </row>
    <row r="2557" spans="1:57" x14ac:dyDescent="0.3">
      <c r="A2557" s="20">
        <v>0.79</v>
      </c>
      <c r="B2557" s="17">
        <v>7</v>
      </c>
      <c r="C2557" s="16">
        <v>3.7100000000000001E-2</v>
      </c>
      <c r="D2557" s="16"/>
      <c r="E2557" s="4"/>
      <c r="BE2557" s="15"/>
    </row>
    <row r="2558" spans="1:57" x14ac:dyDescent="0.3">
      <c r="A2558" s="20">
        <v>0.79</v>
      </c>
      <c r="B2558" s="17">
        <v>8</v>
      </c>
      <c r="C2558" s="16">
        <v>0.03</v>
      </c>
      <c r="D2558" s="16"/>
      <c r="E2558" s="4"/>
      <c r="BE2558" s="15"/>
    </row>
    <row r="2559" spans="1:57" x14ac:dyDescent="0.3">
      <c r="A2559" s="20">
        <v>0.79</v>
      </c>
      <c r="B2559" s="17">
        <v>9</v>
      </c>
      <c r="C2559" s="16">
        <v>0.02</v>
      </c>
      <c r="D2559" s="16"/>
      <c r="E2559" s="4"/>
      <c r="BE2559" s="15"/>
    </row>
    <row r="2560" spans="1:57" x14ac:dyDescent="0.3">
      <c r="A2560" s="20">
        <v>0.79</v>
      </c>
      <c r="B2560" s="17">
        <v>10</v>
      </c>
      <c r="C2560" s="16">
        <v>1.7000000000000001E-2</v>
      </c>
      <c r="D2560" s="16"/>
      <c r="E2560" s="4"/>
      <c r="BE2560" s="15"/>
    </row>
    <row r="2561" spans="1:57" x14ac:dyDescent="0.3">
      <c r="A2561" s="20">
        <v>0.79</v>
      </c>
      <c r="B2561" s="17">
        <v>11</v>
      </c>
      <c r="C2561" s="16">
        <v>0.01</v>
      </c>
      <c r="D2561" s="16"/>
      <c r="E2561" s="4"/>
      <c r="BE2561" s="15"/>
    </row>
    <row r="2562" spans="1:57" x14ac:dyDescent="0.3">
      <c r="A2562" s="20">
        <v>0.79</v>
      </c>
      <c r="B2562" s="17">
        <v>12</v>
      </c>
      <c r="C2562" s="16">
        <v>0.01</v>
      </c>
      <c r="D2562" s="16"/>
      <c r="E2562" s="4"/>
      <c r="BE2562" s="15"/>
    </row>
    <row r="2563" spans="1:57" x14ac:dyDescent="0.3">
      <c r="A2563" s="20">
        <v>0.79</v>
      </c>
      <c r="B2563" s="17">
        <v>13</v>
      </c>
      <c r="C2563" s="16">
        <v>3.7000000000000002E-3</v>
      </c>
      <c r="D2563" s="16"/>
      <c r="E2563" s="4"/>
      <c r="BE2563" s="15"/>
    </row>
    <row r="2564" spans="1:57" x14ac:dyDescent="0.3">
      <c r="A2564" s="20">
        <v>0.79</v>
      </c>
      <c r="B2564" s="17">
        <v>14</v>
      </c>
      <c r="C2564" s="16">
        <v>0</v>
      </c>
      <c r="D2564" s="16"/>
      <c r="E2564" s="4"/>
      <c r="BE2564" s="15"/>
    </row>
    <row r="2565" spans="1:57" x14ac:dyDescent="0.3">
      <c r="A2565" s="20">
        <v>0.79</v>
      </c>
      <c r="B2565" s="17">
        <v>15</v>
      </c>
      <c r="C2565" s="16">
        <v>0</v>
      </c>
      <c r="D2565" s="16"/>
      <c r="E2565" s="4"/>
      <c r="BE2565" s="15"/>
    </row>
    <row r="2566" spans="1:57" x14ac:dyDescent="0.3">
      <c r="A2566" s="20">
        <v>0.79</v>
      </c>
      <c r="B2566" s="17">
        <v>16</v>
      </c>
      <c r="C2566" s="16">
        <v>0</v>
      </c>
      <c r="D2566" s="16"/>
      <c r="E2566" s="4"/>
      <c r="BE2566" s="15"/>
    </row>
    <row r="2567" spans="1:57" x14ac:dyDescent="0.3">
      <c r="A2567" s="20">
        <v>0.79</v>
      </c>
      <c r="B2567" s="17">
        <v>17</v>
      </c>
      <c r="C2567" s="16">
        <v>0</v>
      </c>
      <c r="D2567" s="16"/>
      <c r="E2567" s="4"/>
      <c r="BE2567" s="15"/>
    </row>
    <row r="2568" spans="1:57" x14ac:dyDescent="0.3">
      <c r="A2568" s="20">
        <v>0.79</v>
      </c>
      <c r="B2568" s="17">
        <v>18</v>
      </c>
      <c r="C2568" s="16">
        <v>0</v>
      </c>
      <c r="D2568" s="16"/>
      <c r="E2568" s="4"/>
      <c r="BE2568" s="15"/>
    </row>
    <row r="2569" spans="1:57" x14ac:dyDescent="0.3">
      <c r="A2569" s="20">
        <v>0.79</v>
      </c>
      <c r="B2569" s="17">
        <v>19</v>
      </c>
      <c r="C2569" s="16">
        <v>0</v>
      </c>
      <c r="D2569" s="16"/>
      <c r="E2569" s="4"/>
      <c r="BE2569" s="15"/>
    </row>
    <row r="2570" spans="1:57" x14ac:dyDescent="0.3">
      <c r="A2570" s="20">
        <v>0.79</v>
      </c>
      <c r="B2570" s="17">
        <v>20</v>
      </c>
      <c r="C2570" s="16">
        <v>0</v>
      </c>
      <c r="D2570" s="16"/>
      <c r="E2570" s="4"/>
      <c r="BE2570" s="15"/>
    </row>
    <row r="2571" spans="1:57" x14ac:dyDescent="0.3">
      <c r="A2571" s="20">
        <v>0.79</v>
      </c>
      <c r="B2571" s="17">
        <v>21</v>
      </c>
      <c r="C2571" s="16">
        <v>0</v>
      </c>
      <c r="D2571" s="16"/>
      <c r="E2571" s="4"/>
      <c r="BE2571" s="15"/>
    </row>
    <row r="2572" spans="1:57" x14ac:dyDescent="0.3">
      <c r="A2572" s="20">
        <v>0.79</v>
      </c>
      <c r="B2572" s="17">
        <v>22</v>
      </c>
      <c r="C2572" s="16">
        <v>0</v>
      </c>
      <c r="D2572" s="16"/>
      <c r="E2572" s="4"/>
      <c r="BE2572" s="15"/>
    </row>
    <row r="2573" spans="1:57" x14ac:dyDescent="0.3">
      <c r="A2573" s="20">
        <v>0.79</v>
      </c>
      <c r="B2573" s="17">
        <v>23</v>
      </c>
      <c r="C2573" s="16">
        <v>0</v>
      </c>
      <c r="D2573" s="16"/>
      <c r="E2573" s="4"/>
      <c r="BE2573" s="15"/>
    </row>
    <row r="2574" spans="1:57" x14ac:dyDescent="0.3">
      <c r="A2574" s="20">
        <v>0.79</v>
      </c>
      <c r="B2574" s="17">
        <v>24</v>
      </c>
      <c r="C2574" s="16">
        <v>0</v>
      </c>
      <c r="D2574" s="16"/>
      <c r="E2574" s="4"/>
      <c r="BE2574" s="15"/>
    </row>
    <row r="2575" spans="1:57" x14ac:dyDescent="0.3">
      <c r="A2575" s="20">
        <v>0.79</v>
      </c>
      <c r="B2575" s="17">
        <v>25</v>
      </c>
      <c r="C2575" s="16">
        <v>0</v>
      </c>
      <c r="D2575" s="16"/>
      <c r="E2575" s="4"/>
      <c r="BE2575" s="15"/>
    </row>
    <row r="2576" spans="1:57" x14ac:dyDescent="0.3">
      <c r="A2576" s="20">
        <v>0.79</v>
      </c>
      <c r="B2576" s="17">
        <v>26</v>
      </c>
      <c r="C2576" s="16">
        <v>0</v>
      </c>
      <c r="D2576" s="16"/>
      <c r="E2576" s="4"/>
      <c r="BE2576" s="15"/>
    </row>
    <row r="2577" spans="1:57" x14ac:dyDescent="0.3">
      <c r="A2577" s="20">
        <v>0.79</v>
      </c>
      <c r="B2577" s="17">
        <v>27</v>
      </c>
      <c r="C2577" s="16">
        <v>0</v>
      </c>
      <c r="D2577" s="16"/>
      <c r="E2577" s="4"/>
      <c r="BE2577" s="15"/>
    </row>
    <row r="2578" spans="1:57" x14ac:dyDescent="0.3">
      <c r="A2578" s="20">
        <v>0.79</v>
      </c>
      <c r="B2578" s="17">
        <v>28</v>
      </c>
      <c r="C2578" s="16">
        <v>0</v>
      </c>
      <c r="D2578" s="16"/>
      <c r="E2578" s="4"/>
      <c r="BE2578" s="15"/>
    </row>
    <row r="2579" spans="1:57" x14ac:dyDescent="0.3">
      <c r="A2579" s="20">
        <v>0.79</v>
      </c>
      <c r="B2579" s="17">
        <v>29</v>
      </c>
      <c r="C2579" s="16">
        <v>0</v>
      </c>
      <c r="D2579" s="16"/>
      <c r="E2579" s="4"/>
      <c r="BE2579" s="15"/>
    </row>
    <row r="2580" spans="1:57" x14ac:dyDescent="0.3">
      <c r="A2580" s="20">
        <v>0.79</v>
      </c>
      <c r="B2580" s="17">
        <v>30</v>
      </c>
      <c r="C2580" s="16">
        <v>0</v>
      </c>
      <c r="D2580" s="16"/>
      <c r="E2580" s="4"/>
      <c r="BE2580" s="15"/>
    </row>
    <row r="2581" spans="1:57" x14ac:dyDescent="0.3">
      <c r="A2581" s="20">
        <v>0.79</v>
      </c>
      <c r="B2581" s="17">
        <v>31</v>
      </c>
      <c r="C2581" s="16">
        <v>0</v>
      </c>
      <c r="D2581" s="16"/>
      <c r="E2581" s="4"/>
      <c r="BE2581" s="15"/>
    </row>
    <row r="2582" spans="1:57" x14ac:dyDescent="0.3">
      <c r="A2582" s="20">
        <v>0.79</v>
      </c>
      <c r="B2582" s="17">
        <v>32</v>
      </c>
      <c r="C2582" s="16">
        <v>0</v>
      </c>
      <c r="D2582" s="16"/>
      <c r="E2582" s="4"/>
      <c r="BE2582" s="15"/>
    </row>
    <row r="2583" spans="1:57" x14ac:dyDescent="0.3">
      <c r="A2583" s="20">
        <v>0.79</v>
      </c>
      <c r="B2583" s="17">
        <v>33</v>
      </c>
      <c r="C2583" s="16">
        <v>0</v>
      </c>
      <c r="D2583" s="16"/>
      <c r="E2583" s="4"/>
      <c r="BE2583" s="15"/>
    </row>
    <row r="2584" spans="1:57" x14ac:dyDescent="0.3">
      <c r="A2584" s="20">
        <v>0.79</v>
      </c>
      <c r="B2584" s="17">
        <v>34</v>
      </c>
      <c r="C2584" s="16">
        <v>0</v>
      </c>
      <c r="D2584" s="16"/>
      <c r="E2584" s="4"/>
      <c r="BE2584" s="15"/>
    </row>
    <row r="2585" spans="1:57" x14ac:dyDescent="0.3">
      <c r="A2585" s="20">
        <v>0.79</v>
      </c>
      <c r="B2585" s="17">
        <v>35</v>
      </c>
      <c r="C2585" s="16">
        <v>0</v>
      </c>
      <c r="D2585" s="16"/>
      <c r="E2585" s="4"/>
      <c r="BE2585" s="15"/>
    </row>
    <row r="2586" spans="1:57" x14ac:dyDescent="0.3">
      <c r="A2586" s="20">
        <v>0.79</v>
      </c>
      <c r="B2586" s="17">
        <v>36</v>
      </c>
      <c r="C2586" s="16">
        <v>0</v>
      </c>
      <c r="D2586" s="16"/>
      <c r="E2586" s="4"/>
      <c r="BE2586" s="15"/>
    </row>
    <row r="2587" spans="1:57" x14ac:dyDescent="0.3">
      <c r="A2587" s="20">
        <v>0.79</v>
      </c>
      <c r="B2587" s="17">
        <v>37</v>
      </c>
      <c r="C2587" s="16">
        <v>0</v>
      </c>
      <c r="D2587" s="16"/>
      <c r="E2587" s="4"/>
      <c r="BE2587" s="15"/>
    </row>
    <row r="2588" spans="1:57" x14ac:dyDescent="0.3">
      <c r="A2588" s="20">
        <v>0.79</v>
      </c>
      <c r="B2588" s="17">
        <v>38</v>
      </c>
      <c r="C2588" s="16">
        <v>0</v>
      </c>
      <c r="D2588" s="16"/>
      <c r="E2588" s="4"/>
      <c r="BE2588" s="15"/>
    </row>
    <row r="2589" spans="1:57" x14ac:dyDescent="0.3">
      <c r="A2589" s="20">
        <v>0.79</v>
      </c>
      <c r="B2589" s="17">
        <v>39</v>
      </c>
      <c r="C2589" s="16">
        <v>0</v>
      </c>
      <c r="D2589" s="16"/>
      <c r="E2589" s="4"/>
      <c r="BE2589" s="15"/>
    </row>
    <row r="2590" spans="1:57" x14ac:dyDescent="0.3">
      <c r="A2590" s="20">
        <v>0.79</v>
      </c>
      <c r="B2590" s="17">
        <v>40</v>
      </c>
      <c r="C2590" s="16">
        <v>0</v>
      </c>
      <c r="D2590" s="16"/>
      <c r="E2590" s="4"/>
      <c r="BE2590" s="15"/>
    </row>
    <row r="2591" spans="1:57" x14ac:dyDescent="0.3">
      <c r="A2591" s="20">
        <v>0.79</v>
      </c>
      <c r="B2591" s="17">
        <v>41</v>
      </c>
      <c r="C2591" s="16">
        <v>0</v>
      </c>
      <c r="D2591" s="16"/>
      <c r="E2591" s="4"/>
      <c r="BE2591" s="15"/>
    </row>
    <row r="2592" spans="1:57" x14ac:dyDescent="0.3">
      <c r="A2592" s="20">
        <v>0.79</v>
      </c>
      <c r="B2592" s="17">
        <v>42</v>
      </c>
      <c r="C2592" s="16">
        <v>0</v>
      </c>
      <c r="D2592" s="16"/>
      <c r="E2592" s="4"/>
      <c r="BE2592" s="15"/>
    </row>
    <row r="2593" spans="1:57" x14ac:dyDescent="0.3">
      <c r="A2593" s="20">
        <v>0.79</v>
      </c>
      <c r="B2593" s="17">
        <v>43</v>
      </c>
      <c r="C2593" s="16">
        <v>0</v>
      </c>
      <c r="D2593" s="16"/>
      <c r="E2593" s="4"/>
      <c r="BE2593" s="15"/>
    </row>
    <row r="2594" spans="1:57" x14ac:dyDescent="0.3">
      <c r="A2594" s="20">
        <v>0.79</v>
      </c>
      <c r="B2594" s="17">
        <v>44</v>
      </c>
      <c r="C2594" s="16">
        <v>0</v>
      </c>
      <c r="D2594" s="16"/>
      <c r="E2594" s="4"/>
      <c r="BE2594" s="15"/>
    </row>
    <row r="2595" spans="1:57" x14ac:dyDescent="0.3">
      <c r="A2595" s="20">
        <v>0.79</v>
      </c>
      <c r="B2595" s="17">
        <v>45</v>
      </c>
      <c r="C2595" s="16">
        <v>0</v>
      </c>
      <c r="D2595" s="16"/>
      <c r="E2595" s="4"/>
      <c r="BE2595" s="15"/>
    </row>
    <row r="2596" spans="1:57" x14ac:dyDescent="0.3">
      <c r="A2596" s="20">
        <v>0.79</v>
      </c>
      <c r="B2596" s="17">
        <v>46</v>
      </c>
      <c r="C2596" s="16">
        <v>0</v>
      </c>
      <c r="D2596" s="16"/>
      <c r="E2596" s="4"/>
      <c r="BE2596" s="15"/>
    </row>
    <row r="2597" spans="1:57" x14ac:dyDescent="0.3">
      <c r="A2597" s="20">
        <v>0.79</v>
      </c>
      <c r="B2597" s="17">
        <v>47</v>
      </c>
      <c r="C2597" s="16">
        <v>0</v>
      </c>
      <c r="D2597" s="16"/>
      <c r="E2597" s="4"/>
      <c r="BE2597" s="15"/>
    </row>
    <row r="2598" spans="1:57" x14ac:dyDescent="0.3">
      <c r="A2598" s="20">
        <v>0.79</v>
      </c>
      <c r="B2598" s="17">
        <v>48</v>
      </c>
      <c r="C2598" s="16">
        <v>0</v>
      </c>
      <c r="D2598" s="16"/>
      <c r="E2598" s="4"/>
      <c r="BE2598" s="15"/>
    </row>
    <row r="2599" spans="1:57" x14ac:dyDescent="0.3">
      <c r="A2599" s="20">
        <v>0.79</v>
      </c>
      <c r="B2599" s="17">
        <v>49</v>
      </c>
      <c r="C2599" s="16">
        <v>0</v>
      </c>
      <c r="D2599" s="16"/>
      <c r="E2599" s="4"/>
      <c r="BE2599" s="15"/>
    </row>
    <row r="2600" spans="1:57" x14ac:dyDescent="0.3">
      <c r="A2600" s="20">
        <v>0.79</v>
      </c>
      <c r="B2600" s="17">
        <v>50</v>
      </c>
      <c r="C2600" s="16">
        <v>0</v>
      </c>
      <c r="D2600" s="16"/>
      <c r="E2600" s="4"/>
      <c r="BE2600" s="15"/>
    </row>
    <row r="2601" spans="1:57" x14ac:dyDescent="0.3">
      <c r="A2601" s="20">
        <v>0.79</v>
      </c>
      <c r="B2601" s="17">
        <v>51</v>
      </c>
      <c r="C2601" s="16">
        <v>0</v>
      </c>
      <c r="D2601" s="16"/>
      <c r="E2601" s="4"/>
      <c r="BE2601" s="15"/>
    </row>
    <row r="2602" spans="1:57" x14ac:dyDescent="0.3">
      <c r="A2602" s="20">
        <v>0.79</v>
      </c>
      <c r="B2602" s="17">
        <v>52</v>
      </c>
      <c r="C2602" s="16">
        <v>0</v>
      </c>
      <c r="D2602" s="16"/>
      <c r="E2602" s="4"/>
      <c r="BE2602" s="15"/>
    </row>
    <row r="2603" spans="1:57" x14ac:dyDescent="0.3">
      <c r="A2603" s="20">
        <v>0.79</v>
      </c>
      <c r="B2603" s="17">
        <v>53</v>
      </c>
      <c r="C2603" s="16">
        <v>0</v>
      </c>
      <c r="D2603" s="16"/>
      <c r="E2603" s="4"/>
      <c r="BE2603" s="15"/>
    </row>
    <row r="2604" spans="1:57" x14ac:dyDescent="0.3">
      <c r="A2604" s="20">
        <v>0.79</v>
      </c>
      <c r="B2604" s="17">
        <v>54</v>
      </c>
      <c r="C2604" s="16">
        <v>0</v>
      </c>
      <c r="D2604" s="16"/>
      <c r="E2604" s="4"/>
      <c r="BE2604" s="15"/>
    </row>
    <row r="2605" spans="1:57" x14ac:dyDescent="0.3">
      <c r="A2605" s="20">
        <v>0.79</v>
      </c>
      <c r="B2605" s="17">
        <v>55</v>
      </c>
      <c r="C2605" s="16">
        <v>0</v>
      </c>
      <c r="D2605" s="16"/>
      <c r="E2605" s="4"/>
      <c r="BE2605" s="15"/>
    </row>
    <row r="2606" spans="1:57" x14ac:dyDescent="0.3">
      <c r="A2606" s="20">
        <v>0.79</v>
      </c>
      <c r="B2606" s="17">
        <v>56</v>
      </c>
      <c r="C2606" s="16">
        <v>0</v>
      </c>
      <c r="D2606" s="16"/>
      <c r="E2606" s="4"/>
      <c r="BE2606" s="15"/>
    </row>
    <row r="2607" spans="1:57" x14ac:dyDescent="0.3">
      <c r="A2607" s="20">
        <v>0.79</v>
      </c>
      <c r="B2607" s="17">
        <v>57</v>
      </c>
      <c r="C2607" s="16">
        <v>0</v>
      </c>
      <c r="D2607" s="16"/>
      <c r="E2607" s="4"/>
      <c r="BE2607" s="15"/>
    </row>
    <row r="2608" spans="1:57" x14ac:dyDescent="0.3">
      <c r="A2608" s="20">
        <v>0.79</v>
      </c>
      <c r="B2608" s="17">
        <v>58</v>
      </c>
      <c r="C2608" s="16">
        <v>0</v>
      </c>
      <c r="D2608" s="16"/>
      <c r="E2608" s="4"/>
      <c r="BE2608" s="15"/>
    </row>
    <row r="2609" spans="1:57" x14ac:dyDescent="0.3">
      <c r="A2609" s="20">
        <v>0.79</v>
      </c>
      <c r="B2609" s="17">
        <v>59</v>
      </c>
      <c r="C2609" s="16">
        <v>0</v>
      </c>
      <c r="D2609" s="16"/>
      <c r="E2609" s="4"/>
      <c r="BE2609" s="15"/>
    </row>
    <row r="2610" spans="1:57" x14ac:dyDescent="0.3">
      <c r="A2610" s="20">
        <v>0.79</v>
      </c>
      <c r="B2610" s="17">
        <v>60</v>
      </c>
      <c r="C2610" s="16">
        <v>0</v>
      </c>
      <c r="D2610" s="16"/>
      <c r="E2610" s="4"/>
      <c r="BE2610" s="15"/>
    </row>
    <row r="2611" spans="1:57" x14ac:dyDescent="0.3">
      <c r="A2611" s="20">
        <v>0.79</v>
      </c>
      <c r="B2611" s="17">
        <v>61</v>
      </c>
      <c r="C2611" s="16">
        <v>0</v>
      </c>
      <c r="D2611" s="16"/>
      <c r="E2611" s="4"/>
      <c r="BE2611" s="15"/>
    </row>
    <row r="2612" spans="1:57" x14ac:dyDescent="0.3">
      <c r="A2612" s="20">
        <v>0.79</v>
      </c>
      <c r="B2612" s="17">
        <v>62</v>
      </c>
      <c r="C2612" s="16">
        <v>0</v>
      </c>
      <c r="D2612" s="16"/>
      <c r="E2612" s="4"/>
      <c r="BE2612" s="15"/>
    </row>
    <row r="2613" spans="1:57" x14ac:dyDescent="0.3">
      <c r="A2613" s="20">
        <v>0.79</v>
      </c>
      <c r="B2613" s="17">
        <v>63</v>
      </c>
      <c r="C2613" s="16">
        <v>0</v>
      </c>
      <c r="D2613" s="16"/>
      <c r="E2613" s="4"/>
      <c r="BE2613" s="15"/>
    </row>
    <row r="2614" spans="1:57" x14ac:dyDescent="0.3">
      <c r="A2614" s="20">
        <v>0.79</v>
      </c>
      <c r="B2614" s="17">
        <v>64</v>
      </c>
      <c r="C2614" s="16">
        <v>0</v>
      </c>
      <c r="D2614" s="16"/>
      <c r="E2614" s="4"/>
      <c r="BE2614" s="15"/>
    </row>
    <row r="2615" spans="1:57" x14ac:dyDescent="0.3">
      <c r="A2615" s="20">
        <v>0.79</v>
      </c>
      <c r="B2615" s="17">
        <v>65</v>
      </c>
      <c r="C2615" s="16">
        <v>0</v>
      </c>
      <c r="D2615" s="16"/>
      <c r="E2615" s="4"/>
      <c r="BE2615" s="15"/>
    </row>
    <row r="2616" spans="1:57" x14ac:dyDescent="0.3">
      <c r="A2616" s="20">
        <v>0.79</v>
      </c>
      <c r="B2616" s="17">
        <v>66</v>
      </c>
      <c r="C2616" s="16">
        <v>0</v>
      </c>
      <c r="D2616" s="16"/>
      <c r="E2616" s="4"/>
      <c r="BE2616" s="15"/>
    </row>
    <row r="2617" spans="1:57" x14ac:dyDescent="0.3">
      <c r="A2617" s="20">
        <v>0.79</v>
      </c>
      <c r="B2617" s="17">
        <v>67</v>
      </c>
      <c r="C2617" s="16">
        <v>0</v>
      </c>
      <c r="D2617" s="16"/>
      <c r="E2617" s="4"/>
      <c r="BE2617" s="15"/>
    </row>
    <row r="2618" spans="1:57" x14ac:dyDescent="0.3">
      <c r="A2618" s="20">
        <v>0.79</v>
      </c>
      <c r="B2618" s="17">
        <v>68</v>
      </c>
      <c r="C2618" s="16">
        <v>0</v>
      </c>
      <c r="D2618" s="16"/>
      <c r="E2618" s="4"/>
      <c r="BE2618" s="15"/>
    </row>
    <row r="2619" spans="1:57" x14ac:dyDescent="0.3">
      <c r="A2619" s="20">
        <v>0.79</v>
      </c>
      <c r="B2619" s="17">
        <v>69</v>
      </c>
      <c r="C2619" s="16">
        <v>0</v>
      </c>
      <c r="D2619" s="16"/>
      <c r="E2619" s="4"/>
      <c r="BE2619" s="15"/>
    </row>
    <row r="2620" spans="1:57" x14ac:dyDescent="0.3">
      <c r="A2620" s="20">
        <v>0.79</v>
      </c>
      <c r="B2620" s="17">
        <v>70</v>
      </c>
      <c r="C2620" s="16">
        <v>0</v>
      </c>
      <c r="D2620" s="16"/>
      <c r="E2620" s="4"/>
      <c r="BE2620" s="15"/>
    </row>
    <row r="2621" spans="1:57" x14ac:dyDescent="0.3">
      <c r="A2621" s="20">
        <v>0.79</v>
      </c>
      <c r="B2621" s="17">
        <v>71</v>
      </c>
      <c r="C2621" s="16">
        <v>0</v>
      </c>
      <c r="D2621" s="16"/>
      <c r="E2621" s="4"/>
      <c r="BE2621" s="15"/>
    </row>
    <row r="2622" spans="1:57" x14ac:dyDescent="0.3">
      <c r="A2622" s="20">
        <v>0.79</v>
      </c>
      <c r="B2622" s="17">
        <v>72</v>
      </c>
      <c r="C2622" s="16">
        <v>0</v>
      </c>
      <c r="D2622" s="16"/>
      <c r="E2622" s="4"/>
      <c r="BE2622" s="15"/>
    </row>
    <row r="2623" spans="1:57" x14ac:dyDescent="0.3">
      <c r="A2623" s="20">
        <v>0.79</v>
      </c>
      <c r="B2623" s="17">
        <v>73</v>
      </c>
      <c r="C2623" s="16">
        <v>0</v>
      </c>
      <c r="D2623" s="16"/>
      <c r="E2623" s="4"/>
      <c r="BE2623" s="15"/>
    </row>
    <row r="2624" spans="1:57" x14ac:dyDescent="0.3">
      <c r="A2624" s="20">
        <v>0.79</v>
      </c>
      <c r="B2624" s="17">
        <v>74</v>
      </c>
      <c r="C2624" s="16">
        <v>0</v>
      </c>
      <c r="D2624" s="16"/>
      <c r="E2624" s="4"/>
      <c r="BE2624" s="15"/>
    </row>
    <row r="2625" spans="1:57" x14ac:dyDescent="0.3">
      <c r="A2625" s="20">
        <v>0.79</v>
      </c>
      <c r="B2625" s="17">
        <v>75</v>
      </c>
      <c r="C2625" s="16">
        <v>0</v>
      </c>
      <c r="D2625" s="16"/>
      <c r="E2625" s="4"/>
      <c r="BE2625" s="15"/>
    </row>
    <row r="2626" spans="1:57" x14ac:dyDescent="0.3">
      <c r="A2626" s="20">
        <v>0.79</v>
      </c>
      <c r="B2626" s="17">
        <v>76</v>
      </c>
      <c r="C2626" s="16">
        <v>0</v>
      </c>
      <c r="D2626" s="16"/>
      <c r="E2626" s="4"/>
      <c r="BE2626" s="15"/>
    </row>
    <row r="2627" spans="1:57" x14ac:dyDescent="0.3">
      <c r="A2627" s="20">
        <v>0.79</v>
      </c>
      <c r="B2627" s="17">
        <v>77</v>
      </c>
      <c r="C2627" s="16">
        <v>3.5000000000000001E-3</v>
      </c>
      <c r="D2627" s="16"/>
      <c r="E2627" s="4"/>
      <c r="BE2627" s="15"/>
    </row>
    <row r="2628" spans="1:57" x14ac:dyDescent="0.3">
      <c r="A2628" s="20">
        <v>0.79</v>
      </c>
      <c r="B2628" s="17">
        <v>78</v>
      </c>
      <c r="C2628" s="16">
        <v>0.01</v>
      </c>
      <c r="D2628" s="16"/>
      <c r="E2628" s="4"/>
      <c r="BE2628" s="15"/>
    </row>
    <row r="2629" spans="1:57" x14ac:dyDescent="0.3">
      <c r="A2629" s="20">
        <v>0.79</v>
      </c>
      <c r="B2629" s="17">
        <v>79</v>
      </c>
      <c r="C2629" s="16">
        <v>0.01</v>
      </c>
      <c r="D2629" s="16"/>
      <c r="E2629" s="4"/>
      <c r="BE2629" s="15"/>
    </row>
    <row r="2630" spans="1:57" x14ac:dyDescent="0.3">
      <c r="A2630" s="20">
        <v>0.79</v>
      </c>
      <c r="B2630" s="17">
        <v>80</v>
      </c>
      <c r="C2630" s="16">
        <v>1.72E-2</v>
      </c>
      <c r="D2630" s="16"/>
      <c r="E2630" s="4"/>
      <c r="BE2630" s="15"/>
    </row>
    <row r="2631" spans="1:57" x14ac:dyDescent="0.3">
      <c r="A2631" s="20">
        <v>0.79</v>
      </c>
      <c r="B2631" s="17">
        <v>81</v>
      </c>
      <c r="C2631" s="16">
        <v>2.0199999999999999E-2</v>
      </c>
      <c r="D2631" s="16"/>
      <c r="E2631" s="4"/>
      <c r="BE2631" s="15"/>
    </row>
    <row r="2632" spans="1:57" x14ac:dyDescent="0.3">
      <c r="A2632" s="20">
        <v>0.79</v>
      </c>
      <c r="B2632" s="17">
        <v>82</v>
      </c>
      <c r="C2632" s="16">
        <v>0.03</v>
      </c>
      <c r="D2632" s="16"/>
      <c r="E2632" s="4"/>
      <c r="BE2632" s="15"/>
    </row>
    <row r="2633" spans="1:57" x14ac:dyDescent="0.3">
      <c r="A2633" s="20">
        <v>0.79</v>
      </c>
      <c r="B2633" s="17">
        <v>83</v>
      </c>
      <c r="C2633" s="16">
        <v>3.7100000000000001E-2</v>
      </c>
      <c r="D2633" s="16"/>
      <c r="E2633" s="4"/>
      <c r="BE2633" s="15"/>
    </row>
    <row r="2634" spans="1:57" x14ac:dyDescent="0.3">
      <c r="A2634" s="20">
        <v>0.79</v>
      </c>
      <c r="B2634" s="17">
        <v>84</v>
      </c>
      <c r="C2634" s="16">
        <v>4.6100000000000002E-2</v>
      </c>
      <c r="D2634" s="16"/>
      <c r="E2634" s="4"/>
      <c r="BE2634" s="15"/>
    </row>
    <row r="2635" spans="1:57" x14ac:dyDescent="0.3">
      <c r="A2635" s="20">
        <v>0.79</v>
      </c>
      <c r="B2635" s="17">
        <v>85</v>
      </c>
      <c r="C2635" s="16">
        <v>5.6399999999999999E-2</v>
      </c>
      <c r="D2635" s="16"/>
      <c r="E2635" s="4"/>
      <c r="BE2635" s="15"/>
    </row>
    <row r="2636" spans="1:57" x14ac:dyDescent="0.3">
      <c r="A2636" s="20">
        <v>0.79</v>
      </c>
      <c r="B2636" s="17">
        <v>86</v>
      </c>
      <c r="C2636" s="16">
        <v>6.8199999999999997E-2</v>
      </c>
      <c r="D2636" s="16"/>
      <c r="E2636" s="4"/>
      <c r="BE2636" s="15"/>
    </row>
    <row r="2637" spans="1:57" x14ac:dyDescent="0.3">
      <c r="A2637" s="20">
        <v>0.79</v>
      </c>
      <c r="B2637" s="17">
        <v>87</v>
      </c>
      <c r="C2637" s="16">
        <v>8.3199999999999996E-2</v>
      </c>
      <c r="D2637" s="16"/>
      <c r="E2637" s="4"/>
      <c r="BE2637" s="15"/>
    </row>
    <row r="2638" spans="1:57" x14ac:dyDescent="0.3">
      <c r="A2638" s="20">
        <v>0.79</v>
      </c>
      <c r="B2638" s="17">
        <v>88</v>
      </c>
      <c r="C2638" s="16">
        <v>9.7199999999999995E-2</v>
      </c>
      <c r="D2638" s="16"/>
      <c r="E2638" s="4"/>
      <c r="BE2638" s="15"/>
    </row>
    <row r="2639" spans="1:57" x14ac:dyDescent="0.3">
      <c r="A2639" s="20">
        <v>0.79</v>
      </c>
      <c r="B2639" s="17">
        <v>89</v>
      </c>
      <c r="C2639" s="16">
        <v>0.1148</v>
      </c>
      <c r="D2639" s="16"/>
      <c r="E2639" s="4"/>
      <c r="BE2639" s="15"/>
    </row>
    <row r="2640" spans="1:57" x14ac:dyDescent="0.3">
      <c r="A2640" s="20">
        <v>0.79</v>
      </c>
      <c r="B2640" s="17">
        <v>90</v>
      </c>
      <c r="C2640" s="16">
        <v>0.12859999999999999</v>
      </c>
      <c r="D2640" s="16"/>
      <c r="E2640" s="4"/>
      <c r="BE2640" s="15"/>
    </row>
    <row r="2641" spans="1:57" x14ac:dyDescent="0.3">
      <c r="A2641" s="20">
        <v>0.8</v>
      </c>
      <c r="B2641" s="17">
        <v>0</v>
      </c>
      <c r="C2641" s="16">
        <v>0.1203</v>
      </c>
      <c r="D2641" s="16"/>
      <c r="E2641" s="4"/>
      <c r="BE2641" s="15"/>
    </row>
    <row r="2642" spans="1:57" x14ac:dyDescent="0.3">
      <c r="A2642" s="20">
        <v>0.8</v>
      </c>
      <c r="B2642" s="17">
        <v>1</v>
      </c>
      <c r="C2642" s="16">
        <v>0.1065</v>
      </c>
      <c r="D2642" s="16"/>
      <c r="E2642" s="4"/>
      <c r="BE2642" s="15"/>
    </row>
    <row r="2643" spans="1:57" x14ac:dyDescent="0.3">
      <c r="A2643" s="20">
        <v>0.8</v>
      </c>
      <c r="B2643" s="17">
        <v>2</v>
      </c>
      <c r="C2643" s="16">
        <v>9.01E-2</v>
      </c>
      <c r="D2643" s="16"/>
      <c r="E2643" s="4"/>
      <c r="BE2643" s="15"/>
    </row>
    <row r="2644" spans="1:57" x14ac:dyDescent="0.3">
      <c r="A2644" s="20">
        <v>0.8</v>
      </c>
      <c r="B2644" s="17">
        <v>3</v>
      </c>
      <c r="C2644" s="16">
        <v>7.4899999999999994E-2</v>
      </c>
      <c r="D2644" s="16"/>
      <c r="E2644" s="4"/>
      <c r="BE2644" s="15"/>
    </row>
    <row r="2645" spans="1:57" x14ac:dyDescent="0.3">
      <c r="A2645" s="20">
        <v>0.8</v>
      </c>
      <c r="B2645" s="17">
        <v>4</v>
      </c>
      <c r="C2645" s="16">
        <v>6.2600000000000003E-2</v>
      </c>
      <c r="D2645" s="16"/>
      <c r="E2645" s="4"/>
      <c r="BE2645" s="15"/>
    </row>
    <row r="2646" spans="1:57" x14ac:dyDescent="0.3">
      <c r="A2646" s="20">
        <v>0.8</v>
      </c>
      <c r="B2646" s="17">
        <v>5</v>
      </c>
      <c r="C2646" s="16">
        <v>5.0500000000000003E-2</v>
      </c>
      <c r="D2646" s="16"/>
      <c r="E2646" s="4"/>
      <c r="BE2646" s="15"/>
    </row>
    <row r="2647" spans="1:57" x14ac:dyDescent="0.3">
      <c r="A2647" s="20">
        <v>0.8</v>
      </c>
      <c r="B2647" s="17">
        <v>6</v>
      </c>
      <c r="C2647" s="16">
        <v>0.04</v>
      </c>
      <c r="D2647" s="16"/>
      <c r="E2647" s="4"/>
      <c r="BE2647" s="15"/>
    </row>
    <row r="2648" spans="1:57" x14ac:dyDescent="0.3">
      <c r="A2648" s="20">
        <v>0.8</v>
      </c>
      <c r="B2648" s="17">
        <v>7</v>
      </c>
      <c r="C2648" s="16">
        <v>3.0300000000000001E-2</v>
      </c>
      <c r="D2648" s="16"/>
      <c r="E2648" s="4"/>
      <c r="BE2648" s="15"/>
    </row>
    <row r="2649" spans="1:57" x14ac:dyDescent="0.3">
      <c r="A2649" s="20">
        <v>0.8</v>
      </c>
      <c r="B2649" s="17">
        <v>8</v>
      </c>
      <c r="C2649" s="16">
        <v>2.3E-2</v>
      </c>
      <c r="D2649" s="16"/>
      <c r="E2649" s="4"/>
      <c r="BE2649" s="15"/>
    </row>
    <row r="2650" spans="1:57" x14ac:dyDescent="0.3">
      <c r="A2650" s="20">
        <v>0.8</v>
      </c>
      <c r="B2650" s="17">
        <v>9</v>
      </c>
      <c r="C2650" s="16">
        <v>1.9099999999999999E-2</v>
      </c>
      <c r="D2650" s="16"/>
      <c r="E2650" s="4"/>
      <c r="BE2650" s="15"/>
    </row>
    <row r="2651" spans="1:57" x14ac:dyDescent="0.3">
      <c r="A2651" s="20">
        <v>0.8</v>
      </c>
      <c r="B2651" s="17">
        <v>10</v>
      </c>
      <c r="C2651" s="16">
        <v>0.01</v>
      </c>
      <c r="D2651" s="16"/>
      <c r="E2651" s="4"/>
      <c r="BE2651" s="15"/>
    </row>
    <row r="2652" spans="1:57" x14ac:dyDescent="0.3">
      <c r="A2652" s="20">
        <v>0.8</v>
      </c>
      <c r="B2652" s="17">
        <v>11</v>
      </c>
      <c r="C2652" s="16">
        <v>0.01</v>
      </c>
      <c r="D2652" s="16"/>
      <c r="E2652" s="4"/>
      <c r="BE2652" s="15"/>
    </row>
    <row r="2653" spans="1:57" x14ac:dyDescent="0.3">
      <c r="A2653" s="20">
        <v>0.8</v>
      </c>
      <c r="B2653" s="17">
        <v>12</v>
      </c>
      <c r="C2653" s="16">
        <v>4.4999999999999997E-3</v>
      </c>
      <c r="D2653" s="16"/>
      <c r="E2653" s="4"/>
      <c r="BE2653" s="15"/>
    </row>
    <row r="2654" spans="1:57" x14ac:dyDescent="0.3">
      <c r="A2654" s="20">
        <v>0.8</v>
      </c>
      <c r="B2654" s="17">
        <v>13</v>
      </c>
      <c r="C2654" s="16">
        <v>0</v>
      </c>
      <c r="D2654" s="16"/>
      <c r="E2654" s="4"/>
      <c r="BE2654" s="15"/>
    </row>
    <row r="2655" spans="1:57" x14ac:dyDescent="0.3">
      <c r="A2655" s="20">
        <v>0.8</v>
      </c>
      <c r="B2655" s="17">
        <v>14</v>
      </c>
      <c r="C2655" s="16">
        <v>0</v>
      </c>
      <c r="D2655" s="16"/>
      <c r="E2655" s="4"/>
      <c r="BE2655" s="15"/>
    </row>
    <row r="2656" spans="1:57" x14ac:dyDescent="0.3">
      <c r="A2656" s="20">
        <v>0.8</v>
      </c>
      <c r="B2656" s="17">
        <v>15</v>
      </c>
      <c r="C2656" s="16">
        <v>0</v>
      </c>
      <c r="D2656" s="16"/>
      <c r="E2656" s="4"/>
      <c r="BE2656" s="15"/>
    </row>
    <row r="2657" spans="1:57" x14ac:dyDescent="0.3">
      <c r="A2657" s="20">
        <v>0.8</v>
      </c>
      <c r="B2657" s="17">
        <v>16</v>
      </c>
      <c r="C2657" s="16">
        <v>0</v>
      </c>
      <c r="D2657" s="16"/>
      <c r="E2657" s="4"/>
      <c r="BE2657" s="15"/>
    </row>
    <row r="2658" spans="1:57" x14ac:dyDescent="0.3">
      <c r="A2658" s="20">
        <v>0.8</v>
      </c>
      <c r="B2658" s="17">
        <v>17</v>
      </c>
      <c r="C2658" s="16">
        <v>0</v>
      </c>
      <c r="D2658" s="16"/>
      <c r="E2658" s="4"/>
      <c r="BE2658" s="15"/>
    </row>
    <row r="2659" spans="1:57" x14ac:dyDescent="0.3">
      <c r="A2659" s="20">
        <v>0.8</v>
      </c>
      <c r="B2659" s="17">
        <v>18</v>
      </c>
      <c r="C2659" s="16">
        <v>0</v>
      </c>
      <c r="D2659" s="16"/>
      <c r="E2659" s="4"/>
      <c r="BE2659" s="15"/>
    </row>
    <row r="2660" spans="1:57" x14ac:dyDescent="0.3">
      <c r="A2660" s="20">
        <v>0.8</v>
      </c>
      <c r="B2660" s="17">
        <v>19</v>
      </c>
      <c r="C2660" s="16">
        <v>0</v>
      </c>
      <c r="D2660" s="16"/>
      <c r="E2660" s="4"/>
      <c r="BE2660" s="15"/>
    </row>
    <row r="2661" spans="1:57" x14ac:dyDescent="0.3">
      <c r="A2661" s="20">
        <v>0.8</v>
      </c>
      <c r="B2661" s="17">
        <v>20</v>
      </c>
      <c r="C2661" s="16">
        <v>0</v>
      </c>
      <c r="D2661" s="16"/>
      <c r="E2661" s="4"/>
      <c r="BE2661" s="15"/>
    </row>
    <row r="2662" spans="1:57" x14ac:dyDescent="0.3">
      <c r="A2662" s="20">
        <v>0.8</v>
      </c>
      <c r="B2662" s="17">
        <v>21</v>
      </c>
      <c r="C2662" s="16">
        <v>0</v>
      </c>
      <c r="D2662" s="16"/>
      <c r="E2662" s="4"/>
      <c r="BE2662" s="15"/>
    </row>
    <row r="2663" spans="1:57" x14ac:dyDescent="0.3">
      <c r="A2663" s="20">
        <v>0.8</v>
      </c>
      <c r="B2663" s="17">
        <v>22</v>
      </c>
      <c r="C2663" s="16">
        <v>0</v>
      </c>
      <c r="D2663" s="16"/>
      <c r="E2663" s="4"/>
      <c r="BE2663" s="15"/>
    </row>
    <row r="2664" spans="1:57" x14ac:dyDescent="0.3">
      <c r="A2664" s="20">
        <v>0.8</v>
      </c>
      <c r="B2664" s="17">
        <v>23</v>
      </c>
      <c r="C2664" s="16">
        <v>0</v>
      </c>
      <c r="D2664" s="16"/>
      <c r="E2664" s="4"/>
      <c r="BE2664" s="15"/>
    </row>
    <row r="2665" spans="1:57" x14ac:dyDescent="0.3">
      <c r="A2665" s="20">
        <v>0.8</v>
      </c>
      <c r="B2665" s="17">
        <v>24</v>
      </c>
      <c r="C2665" s="16">
        <v>0</v>
      </c>
      <c r="D2665" s="16"/>
      <c r="E2665" s="4"/>
      <c r="BE2665" s="15"/>
    </row>
    <row r="2666" spans="1:57" x14ac:dyDescent="0.3">
      <c r="A2666" s="20">
        <v>0.8</v>
      </c>
      <c r="B2666" s="17">
        <v>25</v>
      </c>
      <c r="C2666" s="16">
        <v>0</v>
      </c>
      <c r="D2666" s="16"/>
      <c r="E2666" s="4"/>
      <c r="BE2666" s="15"/>
    </row>
    <row r="2667" spans="1:57" x14ac:dyDescent="0.3">
      <c r="A2667" s="20">
        <v>0.8</v>
      </c>
      <c r="B2667" s="17">
        <v>26</v>
      </c>
      <c r="C2667" s="16">
        <v>0</v>
      </c>
      <c r="D2667" s="16"/>
      <c r="E2667" s="4"/>
      <c r="BE2667" s="15"/>
    </row>
    <row r="2668" spans="1:57" x14ac:dyDescent="0.3">
      <c r="A2668" s="20">
        <v>0.8</v>
      </c>
      <c r="B2668" s="17">
        <v>27</v>
      </c>
      <c r="C2668" s="16">
        <v>0</v>
      </c>
      <c r="D2668" s="16"/>
      <c r="E2668" s="4"/>
      <c r="BE2668" s="15"/>
    </row>
    <row r="2669" spans="1:57" x14ac:dyDescent="0.3">
      <c r="A2669" s="20">
        <v>0.8</v>
      </c>
      <c r="B2669" s="17">
        <v>28</v>
      </c>
      <c r="C2669" s="16">
        <v>0</v>
      </c>
      <c r="D2669" s="16"/>
      <c r="E2669" s="4"/>
      <c r="BE2669" s="15"/>
    </row>
    <row r="2670" spans="1:57" x14ac:dyDescent="0.3">
      <c r="A2670" s="20">
        <v>0.8</v>
      </c>
      <c r="B2670" s="17">
        <v>29</v>
      </c>
      <c r="C2670" s="16">
        <v>0</v>
      </c>
      <c r="D2670" s="16"/>
      <c r="E2670" s="4"/>
      <c r="BE2670" s="15"/>
    </row>
    <row r="2671" spans="1:57" x14ac:dyDescent="0.3">
      <c r="A2671" s="20">
        <v>0.8</v>
      </c>
      <c r="B2671" s="17">
        <v>30</v>
      </c>
      <c r="C2671" s="16">
        <v>0</v>
      </c>
      <c r="D2671" s="16"/>
      <c r="E2671" s="4"/>
      <c r="BE2671" s="15"/>
    </row>
    <row r="2672" spans="1:57" x14ac:dyDescent="0.3">
      <c r="A2672" s="20">
        <v>0.8</v>
      </c>
      <c r="B2672" s="17">
        <v>31</v>
      </c>
      <c r="C2672" s="16">
        <v>0</v>
      </c>
      <c r="D2672" s="16"/>
      <c r="E2672" s="4"/>
      <c r="BE2672" s="15"/>
    </row>
    <row r="2673" spans="1:57" x14ac:dyDescent="0.3">
      <c r="A2673" s="20">
        <v>0.8</v>
      </c>
      <c r="B2673" s="17">
        <v>32</v>
      </c>
      <c r="C2673" s="16">
        <v>0</v>
      </c>
      <c r="D2673" s="16"/>
      <c r="E2673" s="4"/>
      <c r="BE2673" s="15"/>
    </row>
    <row r="2674" spans="1:57" x14ac:dyDescent="0.3">
      <c r="A2674" s="20">
        <v>0.8</v>
      </c>
      <c r="B2674" s="17">
        <v>33</v>
      </c>
      <c r="C2674" s="16">
        <v>0</v>
      </c>
      <c r="D2674" s="16"/>
      <c r="E2674" s="4"/>
      <c r="BE2674" s="15"/>
    </row>
    <row r="2675" spans="1:57" x14ac:dyDescent="0.3">
      <c r="A2675" s="20">
        <v>0.8</v>
      </c>
      <c r="B2675" s="17">
        <v>34</v>
      </c>
      <c r="C2675" s="16">
        <v>0</v>
      </c>
      <c r="D2675" s="16"/>
      <c r="E2675" s="4"/>
      <c r="BE2675" s="15"/>
    </row>
    <row r="2676" spans="1:57" x14ac:dyDescent="0.3">
      <c r="A2676" s="20">
        <v>0.8</v>
      </c>
      <c r="B2676" s="17">
        <v>35</v>
      </c>
      <c r="C2676" s="16">
        <v>0</v>
      </c>
      <c r="D2676" s="16"/>
      <c r="E2676" s="4"/>
      <c r="BE2676" s="15"/>
    </row>
    <row r="2677" spans="1:57" x14ac:dyDescent="0.3">
      <c r="A2677" s="20">
        <v>0.8</v>
      </c>
      <c r="B2677" s="17">
        <v>36</v>
      </c>
      <c r="C2677" s="16">
        <v>0</v>
      </c>
      <c r="D2677" s="16"/>
      <c r="E2677" s="4"/>
      <c r="BE2677" s="15"/>
    </row>
    <row r="2678" spans="1:57" x14ac:dyDescent="0.3">
      <c r="A2678" s="20">
        <v>0.8</v>
      </c>
      <c r="B2678" s="17">
        <v>37</v>
      </c>
      <c r="C2678" s="16">
        <v>0</v>
      </c>
      <c r="D2678" s="16"/>
      <c r="E2678" s="4"/>
      <c r="BE2678" s="15"/>
    </row>
    <row r="2679" spans="1:57" x14ac:dyDescent="0.3">
      <c r="A2679" s="20">
        <v>0.8</v>
      </c>
      <c r="B2679" s="17">
        <v>38</v>
      </c>
      <c r="C2679" s="16">
        <v>0</v>
      </c>
      <c r="D2679" s="16"/>
      <c r="E2679" s="4"/>
      <c r="BE2679" s="15"/>
    </row>
    <row r="2680" spans="1:57" x14ac:dyDescent="0.3">
      <c r="A2680" s="20">
        <v>0.8</v>
      </c>
      <c r="B2680" s="17">
        <v>39</v>
      </c>
      <c r="C2680" s="16">
        <v>0</v>
      </c>
      <c r="D2680" s="16"/>
      <c r="E2680" s="4"/>
      <c r="BE2680" s="15"/>
    </row>
    <row r="2681" spans="1:57" x14ac:dyDescent="0.3">
      <c r="A2681" s="20">
        <v>0.8</v>
      </c>
      <c r="B2681" s="17">
        <v>40</v>
      </c>
      <c r="C2681" s="16">
        <v>0</v>
      </c>
      <c r="D2681" s="16"/>
      <c r="E2681" s="4"/>
      <c r="BE2681" s="15"/>
    </row>
    <row r="2682" spans="1:57" x14ac:dyDescent="0.3">
      <c r="A2682" s="20">
        <v>0.8</v>
      </c>
      <c r="B2682" s="17">
        <v>41</v>
      </c>
      <c r="C2682" s="16">
        <v>0</v>
      </c>
      <c r="D2682" s="16"/>
      <c r="E2682" s="4"/>
      <c r="BE2682" s="15"/>
    </row>
    <row r="2683" spans="1:57" x14ac:dyDescent="0.3">
      <c r="A2683" s="20">
        <v>0.8</v>
      </c>
      <c r="B2683" s="17">
        <v>42</v>
      </c>
      <c r="C2683" s="16">
        <v>0</v>
      </c>
      <c r="D2683" s="16"/>
      <c r="E2683" s="4"/>
      <c r="BE2683" s="15"/>
    </row>
    <row r="2684" spans="1:57" x14ac:dyDescent="0.3">
      <c r="A2684" s="20">
        <v>0.8</v>
      </c>
      <c r="B2684" s="17">
        <v>43</v>
      </c>
      <c r="C2684" s="16">
        <v>0</v>
      </c>
      <c r="D2684" s="16"/>
      <c r="E2684" s="4"/>
      <c r="BE2684" s="15"/>
    </row>
    <row r="2685" spans="1:57" x14ac:dyDescent="0.3">
      <c r="A2685" s="20">
        <v>0.8</v>
      </c>
      <c r="B2685" s="17">
        <v>44</v>
      </c>
      <c r="C2685" s="16">
        <v>0</v>
      </c>
      <c r="D2685" s="16"/>
      <c r="E2685" s="4"/>
      <c r="BE2685" s="15"/>
    </row>
    <row r="2686" spans="1:57" x14ac:dyDescent="0.3">
      <c r="A2686" s="20">
        <v>0.8</v>
      </c>
      <c r="B2686" s="17">
        <v>45</v>
      </c>
      <c r="C2686" s="16">
        <v>0</v>
      </c>
      <c r="D2686" s="16"/>
      <c r="E2686" s="4"/>
      <c r="BE2686" s="15"/>
    </row>
    <row r="2687" spans="1:57" x14ac:dyDescent="0.3">
      <c r="A2687" s="20">
        <v>0.8</v>
      </c>
      <c r="B2687" s="17">
        <v>46</v>
      </c>
      <c r="C2687" s="16">
        <v>0</v>
      </c>
      <c r="D2687" s="16"/>
      <c r="E2687" s="4"/>
      <c r="BE2687" s="15"/>
    </row>
    <row r="2688" spans="1:57" x14ac:dyDescent="0.3">
      <c r="A2688" s="20">
        <v>0.8</v>
      </c>
      <c r="B2688" s="17">
        <v>47</v>
      </c>
      <c r="C2688" s="16">
        <v>0</v>
      </c>
      <c r="D2688" s="16"/>
      <c r="E2688" s="4"/>
      <c r="BE2688" s="15"/>
    </row>
    <row r="2689" spans="1:57" x14ac:dyDescent="0.3">
      <c r="A2689" s="20">
        <v>0.8</v>
      </c>
      <c r="B2689" s="17">
        <v>48</v>
      </c>
      <c r="C2689" s="16">
        <v>0</v>
      </c>
      <c r="D2689" s="16"/>
      <c r="E2689" s="4"/>
      <c r="BE2689" s="15"/>
    </row>
    <row r="2690" spans="1:57" x14ac:dyDescent="0.3">
      <c r="A2690" s="20">
        <v>0.8</v>
      </c>
      <c r="B2690" s="17">
        <v>49</v>
      </c>
      <c r="C2690" s="16">
        <v>0</v>
      </c>
      <c r="D2690" s="16"/>
      <c r="E2690" s="4"/>
      <c r="BE2690" s="15"/>
    </row>
    <row r="2691" spans="1:57" x14ac:dyDescent="0.3">
      <c r="A2691" s="20">
        <v>0.8</v>
      </c>
      <c r="B2691" s="17">
        <v>50</v>
      </c>
      <c r="C2691" s="16">
        <v>0</v>
      </c>
      <c r="D2691" s="16"/>
      <c r="E2691" s="4"/>
      <c r="BE2691" s="15"/>
    </row>
    <row r="2692" spans="1:57" x14ac:dyDescent="0.3">
      <c r="A2692" s="20">
        <v>0.8</v>
      </c>
      <c r="B2692" s="17">
        <v>51</v>
      </c>
      <c r="C2692" s="16">
        <v>0</v>
      </c>
      <c r="D2692" s="16"/>
      <c r="E2692" s="4"/>
      <c r="BE2692" s="15"/>
    </row>
    <row r="2693" spans="1:57" x14ac:dyDescent="0.3">
      <c r="A2693" s="20">
        <v>0.8</v>
      </c>
      <c r="B2693" s="17">
        <v>52</v>
      </c>
      <c r="C2693" s="16">
        <v>0</v>
      </c>
      <c r="D2693" s="16"/>
      <c r="E2693" s="4"/>
      <c r="BE2693" s="15"/>
    </row>
    <row r="2694" spans="1:57" x14ac:dyDescent="0.3">
      <c r="A2694" s="20">
        <v>0.8</v>
      </c>
      <c r="B2694" s="17">
        <v>53</v>
      </c>
      <c r="C2694" s="16">
        <v>0</v>
      </c>
      <c r="D2694" s="16"/>
      <c r="E2694" s="4"/>
      <c r="BE2694" s="15"/>
    </row>
    <row r="2695" spans="1:57" x14ac:dyDescent="0.3">
      <c r="A2695" s="20">
        <v>0.8</v>
      </c>
      <c r="B2695" s="17">
        <v>54</v>
      </c>
      <c r="C2695" s="16">
        <v>0</v>
      </c>
      <c r="D2695" s="16"/>
      <c r="E2695" s="4"/>
      <c r="BE2695" s="15"/>
    </row>
    <row r="2696" spans="1:57" x14ac:dyDescent="0.3">
      <c r="A2696" s="20">
        <v>0.8</v>
      </c>
      <c r="B2696" s="17">
        <v>55</v>
      </c>
      <c r="C2696" s="16">
        <v>0</v>
      </c>
      <c r="D2696" s="16"/>
      <c r="E2696" s="4"/>
      <c r="BE2696" s="15"/>
    </row>
    <row r="2697" spans="1:57" x14ac:dyDescent="0.3">
      <c r="A2697" s="20">
        <v>0.8</v>
      </c>
      <c r="B2697" s="17">
        <v>56</v>
      </c>
      <c r="C2697" s="16">
        <v>0</v>
      </c>
      <c r="D2697" s="16"/>
      <c r="E2697" s="4"/>
      <c r="BE2697" s="15"/>
    </row>
    <row r="2698" spans="1:57" x14ac:dyDescent="0.3">
      <c r="A2698" s="20">
        <v>0.8</v>
      </c>
      <c r="B2698" s="17">
        <v>57</v>
      </c>
      <c r="C2698" s="16">
        <v>0</v>
      </c>
      <c r="D2698" s="16"/>
      <c r="E2698" s="4"/>
      <c r="BE2698" s="15"/>
    </row>
    <row r="2699" spans="1:57" x14ac:dyDescent="0.3">
      <c r="A2699" s="20">
        <v>0.8</v>
      </c>
      <c r="B2699" s="17">
        <v>58</v>
      </c>
      <c r="C2699" s="16">
        <v>0</v>
      </c>
      <c r="D2699" s="16"/>
      <c r="E2699" s="4"/>
      <c r="BE2699" s="15"/>
    </row>
    <row r="2700" spans="1:57" x14ac:dyDescent="0.3">
      <c r="A2700" s="20">
        <v>0.8</v>
      </c>
      <c r="B2700" s="17">
        <v>59</v>
      </c>
      <c r="C2700" s="16">
        <v>0</v>
      </c>
      <c r="D2700" s="16"/>
      <c r="E2700" s="4"/>
      <c r="BE2700" s="15"/>
    </row>
    <row r="2701" spans="1:57" x14ac:dyDescent="0.3">
      <c r="A2701" s="20">
        <v>0.8</v>
      </c>
      <c r="B2701" s="17">
        <v>60</v>
      </c>
      <c r="C2701" s="16">
        <v>0</v>
      </c>
      <c r="D2701" s="16"/>
      <c r="E2701" s="4"/>
      <c r="BE2701" s="15"/>
    </row>
    <row r="2702" spans="1:57" x14ac:dyDescent="0.3">
      <c r="A2702" s="20">
        <v>0.8</v>
      </c>
      <c r="B2702" s="17">
        <v>61</v>
      </c>
      <c r="C2702" s="16">
        <v>0</v>
      </c>
      <c r="D2702" s="16"/>
      <c r="E2702" s="4"/>
      <c r="BE2702" s="15"/>
    </row>
    <row r="2703" spans="1:57" x14ac:dyDescent="0.3">
      <c r="A2703" s="20">
        <v>0.8</v>
      </c>
      <c r="B2703" s="17">
        <v>62</v>
      </c>
      <c r="C2703" s="16">
        <v>0</v>
      </c>
      <c r="D2703" s="16"/>
      <c r="E2703" s="4"/>
      <c r="BE2703" s="15"/>
    </row>
    <row r="2704" spans="1:57" x14ac:dyDescent="0.3">
      <c r="A2704" s="20">
        <v>0.8</v>
      </c>
      <c r="B2704" s="17">
        <v>63</v>
      </c>
      <c r="C2704" s="16">
        <v>0</v>
      </c>
      <c r="D2704" s="16"/>
      <c r="E2704" s="4"/>
      <c r="BE2704" s="15"/>
    </row>
    <row r="2705" spans="1:57" x14ac:dyDescent="0.3">
      <c r="A2705" s="20">
        <v>0.8</v>
      </c>
      <c r="B2705" s="17">
        <v>64</v>
      </c>
      <c r="C2705" s="16">
        <v>0</v>
      </c>
      <c r="D2705" s="16"/>
      <c r="E2705" s="4"/>
      <c r="BE2705" s="15"/>
    </row>
    <row r="2706" spans="1:57" x14ac:dyDescent="0.3">
      <c r="A2706" s="20">
        <v>0.8</v>
      </c>
      <c r="B2706" s="17">
        <v>65</v>
      </c>
      <c r="C2706" s="16">
        <v>0</v>
      </c>
      <c r="D2706" s="16"/>
      <c r="E2706" s="4"/>
      <c r="BE2706" s="15"/>
    </row>
    <row r="2707" spans="1:57" x14ac:dyDescent="0.3">
      <c r="A2707" s="20">
        <v>0.8</v>
      </c>
      <c r="B2707" s="17">
        <v>66</v>
      </c>
      <c r="C2707" s="16">
        <v>0</v>
      </c>
      <c r="D2707" s="16"/>
      <c r="E2707" s="4"/>
      <c r="BE2707" s="15"/>
    </row>
    <row r="2708" spans="1:57" x14ac:dyDescent="0.3">
      <c r="A2708" s="20">
        <v>0.8</v>
      </c>
      <c r="B2708" s="17">
        <v>67</v>
      </c>
      <c r="C2708" s="16">
        <v>0</v>
      </c>
      <c r="D2708" s="16"/>
      <c r="E2708" s="4"/>
      <c r="BE2708" s="15"/>
    </row>
    <row r="2709" spans="1:57" x14ac:dyDescent="0.3">
      <c r="A2709" s="20">
        <v>0.8</v>
      </c>
      <c r="B2709" s="17">
        <v>68</v>
      </c>
      <c r="C2709" s="16">
        <v>0</v>
      </c>
      <c r="D2709" s="16"/>
      <c r="E2709" s="4"/>
      <c r="BE2709" s="15"/>
    </row>
    <row r="2710" spans="1:57" x14ac:dyDescent="0.3">
      <c r="A2710" s="20">
        <v>0.8</v>
      </c>
      <c r="B2710" s="17">
        <v>69</v>
      </c>
      <c r="C2710" s="16">
        <v>0</v>
      </c>
      <c r="D2710" s="16"/>
      <c r="E2710" s="4"/>
      <c r="BE2710" s="15"/>
    </row>
    <row r="2711" spans="1:57" x14ac:dyDescent="0.3">
      <c r="A2711" s="20">
        <v>0.8</v>
      </c>
      <c r="B2711" s="17">
        <v>70</v>
      </c>
      <c r="C2711" s="16">
        <v>0</v>
      </c>
      <c r="D2711" s="16"/>
      <c r="E2711" s="4"/>
      <c r="BE2711" s="15"/>
    </row>
    <row r="2712" spans="1:57" x14ac:dyDescent="0.3">
      <c r="A2712" s="20">
        <v>0.8</v>
      </c>
      <c r="B2712" s="17">
        <v>71</v>
      </c>
      <c r="C2712" s="16">
        <v>0</v>
      </c>
      <c r="D2712" s="16"/>
      <c r="E2712" s="4"/>
      <c r="BE2712" s="15"/>
    </row>
    <row r="2713" spans="1:57" x14ac:dyDescent="0.3">
      <c r="A2713" s="20">
        <v>0.8</v>
      </c>
      <c r="B2713" s="17">
        <v>72</v>
      </c>
      <c r="C2713" s="16">
        <v>0</v>
      </c>
      <c r="D2713" s="16"/>
      <c r="E2713" s="4"/>
      <c r="BE2713" s="15"/>
    </row>
    <row r="2714" spans="1:57" x14ac:dyDescent="0.3">
      <c r="A2714" s="20">
        <v>0.8</v>
      </c>
      <c r="B2714" s="17">
        <v>73</v>
      </c>
      <c r="C2714" s="16">
        <v>0</v>
      </c>
      <c r="D2714" s="16"/>
      <c r="E2714" s="4"/>
      <c r="BE2714" s="15"/>
    </row>
    <row r="2715" spans="1:57" x14ac:dyDescent="0.3">
      <c r="A2715" s="20">
        <v>0.8</v>
      </c>
      <c r="B2715" s="17">
        <v>74</v>
      </c>
      <c r="C2715" s="16">
        <v>0</v>
      </c>
      <c r="D2715" s="16"/>
      <c r="E2715" s="4"/>
      <c r="BE2715" s="15"/>
    </row>
    <row r="2716" spans="1:57" x14ac:dyDescent="0.3">
      <c r="A2716" s="20">
        <v>0.8</v>
      </c>
      <c r="B2716" s="17">
        <v>75</v>
      </c>
      <c r="C2716" s="16">
        <v>0</v>
      </c>
      <c r="D2716" s="16"/>
      <c r="E2716" s="4"/>
      <c r="BE2716" s="15"/>
    </row>
    <row r="2717" spans="1:57" x14ac:dyDescent="0.3">
      <c r="A2717" s="20">
        <v>0.8</v>
      </c>
      <c r="B2717" s="17">
        <v>76</v>
      </c>
      <c r="C2717" s="16">
        <v>0</v>
      </c>
      <c r="D2717" s="16"/>
      <c r="E2717" s="4"/>
      <c r="BE2717" s="15"/>
    </row>
    <row r="2718" spans="1:57" x14ac:dyDescent="0.3">
      <c r="A2718" s="20">
        <v>0.8</v>
      </c>
      <c r="B2718" s="17">
        <v>77</v>
      </c>
      <c r="C2718" s="16">
        <v>0</v>
      </c>
      <c r="D2718" s="16"/>
      <c r="E2718" s="4"/>
      <c r="BE2718" s="15"/>
    </row>
    <row r="2719" spans="1:57" x14ac:dyDescent="0.3">
      <c r="A2719" s="20">
        <v>0.8</v>
      </c>
      <c r="B2719" s="17">
        <v>78</v>
      </c>
      <c r="C2719" s="16">
        <v>4.4999999999999997E-3</v>
      </c>
      <c r="D2719" s="16"/>
      <c r="E2719" s="4"/>
      <c r="BE2719" s="15"/>
    </row>
    <row r="2720" spans="1:57" x14ac:dyDescent="0.3">
      <c r="A2720" s="20">
        <v>0.8</v>
      </c>
      <c r="B2720" s="17">
        <v>79</v>
      </c>
      <c r="C2720" s="16">
        <v>0.01</v>
      </c>
      <c r="D2720" s="16"/>
      <c r="E2720" s="4"/>
      <c r="BE2720" s="15"/>
    </row>
    <row r="2721" spans="1:57" x14ac:dyDescent="0.3">
      <c r="A2721" s="20">
        <v>0.8</v>
      </c>
      <c r="B2721" s="17">
        <v>80</v>
      </c>
      <c r="C2721" s="16">
        <v>0.01</v>
      </c>
      <c r="D2721" s="16"/>
      <c r="E2721" s="4"/>
      <c r="BE2721" s="15"/>
    </row>
    <row r="2722" spans="1:57" x14ac:dyDescent="0.3">
      <c r="A2722" s="20">
        <v>0.8</v>
      </c>
      <c r="B2722" s="17">
        <v>81</v>
      </c>
      <c r="C2722" s="16">
        <v>1.9300000000000001E-2</v>
      </c>
      <c r="D2722" s="16"/>
      <c r="E2722" s="4"/>
      <c r="BE2722" s="15"/>
    </row>
    <row r="2723" spans="1:57" x14ac:dyDescent="0.3">
      <c r="A2723" s="20">
        <v>0.8</v>
      </c>
      <c r="B2723" s="17">
        <v>82</v>
      </c>
      <c r="C2723" s="16">
        <v>2.3199999999999998E-2</v>
      </c>
      <c r="D2723" s="16"/>
      <c r="E2723" s="4"/>
      <c r="BE2723" s="15"/>
    </row>
    <row r="2724" spans="1:57" x14ac:dyDescent="0.3">
      <c r="A2724" s="20">
        <v>0.8</v>
      </c>
      <c r="B2724" s="17">
        <v>83</v>
      </c>
      <c r="C2724" s="16">
        <v>3.0499999999999999E-2</v>
      </c>
      <c r="D2724" s="16"/>
      <c r="E2724" s="4"/>
      <c r="BE2724" s="15"/>
    </row>
    <row r="2725" spans="1:57" x14ac:dyDescent="0.3">
      <c r="A2725" s="20">
        <v>0.8</v>
      </c>
      <c r="B2725" s="17">
        <v>84</v>
      </c>
      <c r="C2725" s="16">
        <v>0.04</v>
      </c>
      <c r="D2725" s="16"/>
      <c r="E2725" s="4"/>
      <c r="BE2725" s="15"/>
    </row>
    <row r="2726" spans="1:57" x14ac:dyDescent="0.3">
      <c r="A2726" s="20">
        <v>0.8</v>
      </c>
      <c r="B2726" s="17">
        <v>85</v>
      </c>
      <c r="C2726" s="16">
        <v>5.0700000000000002E-2</v>
      </c>
      <c r="D2726" s="16"/>
      <c r="E2726" s="4"/>
      <c r="BE2726" s="15"/>
    </row>
    <row r="2727" spans="1:57" x14ac:dyDescent="0.3">
      <c r="A2727" s="20">
        <v>0.8</v>
      </c>
      <c r="B2727" s="17">
        <v>86</v>
      </c>
      <c r="C2727" s="16">
        <v>6.2600000000000003E-2</v>
      </c>
      <c r="D2727" s="16"/>
      <c r="E2727" s="4"/>
      <c r="BE2727" s="15"/>
    </row>
    <row r="2728" spans="1:57" x14ac:dyDescent="0.3">
      <c r="A2728" s="20">
        <v>0.8</v>
      </c>
      <c r="B2728" s="17">
        <v>87</v>
      </c>
      <c r="C2728" s="16">
        <v>7.51E-2</v>
      </c>
      <c r="D2728" s="16"/>
      <c r="E2728" s="4"/>
      <c r="BE2728" s="15"/>
    </row>
    <row r="2729" spans="1:57" x14ac:dyDescent="0.3">
      <c r="A2729" s="20">
        <v>0.8</v>
      </c>
      <c r="B2729" s="17">
        <v>88</v>
      </c>
      <c r="C2729" s="16">
        <v>9.01E-2</v>
      </c>
      <c r="D2729" s="16"/>
      <c r="E2729" s="4"/>
      <c r="BE2729" s="15"/>
    </row>
    <row r="2730" spans="1:57" x14ac:dyDescent="0.3">
      <c r="A2730" s="20">
        <v>0.8</v>
      </c>
      <c r="B2730" s="17">
        <v>89</v>
      </c>
      <c r="C2730" s="16">
        <v>0.1065</v>
      </c>
      <c r="D2730" s="16"/>
      <c r="E2730" s="4"/>
      <c r="BE2730" s="15"/>
    </row>
    <row r="2731" spans="1:57" x14ac:dyDescent="0.3">
      <c r="A2731" s="20">
        <v>0.8</v>
      </c>
      <c r="B2731" s="17">
        <v>90</v>
      </c>
      <c r="C2731" s="16">
        <v>0.1206</v>
      </c>
      <c r="D2731" s="16"/>
      <c r="E2731" s="4"/>
      <c r="BE2731" s="15"/>
    </row>
    <row r="2732" spans="1:57" x14ac:dyDescent="0.3">
      <c r="A2732" s="20">
        <v>0.81</v>
      </c>
      <c r="B2732" s="17">
        <v>0</v>
      </c>
      <c r="C2732" s="16">
        <v>0.11310000000000001</v>
      </c>
      <c r="D2732" s="16"/>
      <c r="E2732" s="4"/>
      <c r="BE2732" s="15"/>
    </row>
    <row r="2733" spans="1:57" x14ac:dyDescent="0.3">
      <c r="A2733" s="20">
        <v>0.81</v>
      </c>
      <c r="B2733" s="17">
        <v>1</v>
      </c>
      <c r="C2733" s="16">
        <v>9.9299999999999999E-2</v>
      </c>
      <c r="D2733" s="16"/>
      <c r="E2733" s="4"/>
      <c r="BE2733" s="15"/>
    </row>
    <row r="2734" spans="1:57" x14ac:dyDescent="0.3">
      <c r="A2734" s="20">
        <v>0.81</v>
      </c>
      <c r="B2734" s="17">
        <v>2</v>
      </c>
      <c r="C2734" s="16">
        <v>8.3699999999999997E-2</v>
      </c>
      <c r="D2734" s="16"/>
      <c r="E2734" s="4"/>
      <c r="BE2734" s="15"/>
    </row>
    <row r="2735" spans="1:57" x14ac:dyDescent="0.3">
      <c r="A2735" s="20">
        <v>0.81</v>
      </c>
      <c r="B2735" s="17">
        <v>3</v>
      </c>
      <c r="C2735" s="16">
        <v>6.7199999999999996E-2</v>
      </c>
      <c r="D2735" s="16"/>
      <c r="E2735" s="4"/>
      <c r="BE2735" s="15"/>
    </row>
    <row r="2736" spans="1:57" x14ac:dyDescent="0.3">
      <c r="A2736" s="20">
        <v>0.81</v>
      </c>
      <c r="B2736" s="17">
        <v>4</v>
      </c>
      <c r="C2736" s="16">
        <v>5.5300000000000002E-2</v>
      </c>
      <c r="D2736" s="16"/>
      <c r="E2736" s="4"/>
      <c r="BE2736" s="15"/>
    </row>
    <row r="2737" spans="1:57" x14ac:dyDescent="0.3">
      <c r="A2737" s="20">
        <v>0.81</v>
      </c>
      <c r="B2737" s="17">
        <v>5</v>
      </c>
      <c r="C2737" s="16">
        <v>4.41E-2</v>
      </c>
      <c r="D2737" s="16"/>
      <c r="E2737" s="4"/>
      <c r="BE2737" s="15"/>
    </row>
    <row r="2738" spans="1:57" x14ac:dyDescent="0.3">
      <c r="A2738" s="20">
        <v>0.81</v>
      </c>
      <c r="B2738" s="17">
        <v>6</v>
      </c>
      <c r="C2738" s="16">
        <v>3.4200000000000001E-2</v>
      </c>
      <c r="D2738" s="16"/>
      <c r="E2738" s="4"/>
      <c r="BE2738" s="15"/>
    </row>
    <row r="2739" spans="1:57" x14ac:dyDescent="0.3">
      <c r="A2739" s="20">
        <v>0.81</v>
      </c>
      <c r="B2739" s="17">
        <v>7</v>
      </c>
      <c r="C2739" s="16">
        <v>2.64E-2</v>
      </c>
      <c r="D2739" s="16"/>
      <c r="E2739" s="4"/>
      <c r="BE2739" s="15"/>
    </row>
    <row r="2740" spans="1:57" x14ac:dyDescent="0.3">
      <c r="A2740" s="20">
        <v>0.81</v>
      </c>
      <c r="B2740" s="17">
        <v>8</v>
      </c>
      <c r="C2740" s="16">
        <v>0.02</v>
      </c>
      <c r="D2740" s="16"/>
      <c r="E2740" s="4"/>
      <c r="BE2740" s="15"/>
    </row>
    <row r="2741" spans="1:57" x14ac:dyDescent="0.3">
      <c r="A2741" s="20">
        <v>0.81</v>
      </c>
      <c r="B2741" s="17">
        <v>9</v>
      </c>
      <c r="C2741" s="16">
        <v>1.18E-2</v>
      </c>
      <c r="D2741" s="16"/>
      <c r="E2741" s="4"/>
      <c r="BE2741" s="15"/>
    </row>
    <row r="2742" spans="1:57" x14ac:dyDescent="0.3">
      <c r="A2742" s="20">
        <v>0.81</v>
      </c>
      <c r="B2742" s="17">
        <v>10</v>
      </c>
      <c r="C2742" s="16">
        <v>0.01</v>
      </c>
      <c r="D2742" s="16"/>
      <c r="E2742" s="4"/>
      <c r="BE2742" s="15"/>
    </row>
    <row r="2743" spans="1:57" x14ac:dyDescent="0.3">
      <c r="A2743" s="20">
        <v>0.81</v>
      </c>
      <c r="B2743" s="17">
        <v>11</v>
      </c>
      <c r="C2743" s="16">
        <v>6.0000000000000001E-3</v>
      </c>
      <c r="D2743" s="16"/>
      <c r="E2743" s="4"/>
      <c r="BE2743" s="15"/>
    </row>
    <row r="2744" spans="1:57" x14ac:dyDescent="0.3">
      <c r="A2744" s="20">
        <v>0.81</v>
      </c>
      <c r="B2744" s="17">
        <v>12</v>
      </c>
      <c r="C2744" s="16">
        <v>0</v>
      </c>
      <c r="D2744" s="16"/>
      <c r="E2744" s="4"/>
      <c r="BE2744" s="15"/>
    </row>
    <row r="2745" spans="1:57" x14ac:dyDescent="0.3">
      <c r="A2745" s="20">
        <v>0.81</v>
      </c>
      <c r="B2745" s="17">
        <v>13</v>
      </c>
      <c r="C2745" s="16">
        <v>0</v>
      </c>
      <c r="D2745" s="16"/>
      <c r="E2745" s="4"/>
      <c r="BE2745" s="15"/>
    </row>
    <row r="2746" spans="1:57" x14ac:dyDescent="0.3">
      <c r="A2746" s="20">
        <v>0.81</v>
      </c>
      <c r="B2746" s="17">
        <v>14</v>
      </c>
      <c r="C2746" s="16">
        <v>0</v>
      </c>
      <c r="D2746" s="16"/>
      <c r="E2746" s="4"/>
      <c r="BE2746" s="15"/>
    </row>
    <row r="2747" spans="1:57" x14ac:dyDescent="0.3">
      <c r="A2747" s="20">
        <v>0.81</v>
      </c>
      <c r="B2747" s="17">
        <v>15</v>
      </c>
      <c r="C2747" s="16">
        <v>0</v>
      </c>
      <c r="D2747" s="16"/>
      <c r="E2747" s="4"/>
      <c r="BE2747" s="15"/>
    </row>
    <row r="2748" spans="1:57" x14ac:dyDescent="0.3">
      <c r="A2748" s="20">
        <v>0.81</v>
      </c>
      <c r="B2748" s="17">
        <v>16</v>
      </c>
      <c r="C2748" s="16">
        <v>0</v>
      </c>
      <c r="D2748" s="16"/>
      <c r="E2748" s="4"/>
      <c r="BE2748" s="15"/>
    </row>
    <row r="2749" spans="1:57" x14ac:dyDescent="0.3">
      <c r="A2749" s="20">
        <v>0.81</v>
      </c>
      <c r="B2749" s="17">
        <v>17</v>
      </c>
      <c r="C2749" s="16">
        <v>0</v>
      </c>
      <c r="D2749" s="16"/>
      <c r="E2749" s="4"/>
      <c r="BE2749" s="15"/>
    </row>
    <row r="2750" spans="1:57" x14ac:dyDescent="0.3">
      <c r="A2750" s="20">
        <v>0.81</v>
      </c>
      <c r="B2750" s="17">
        <v>18</v>
      </c>
      <c r="C2750" s="16">
        <v>0</v>
      </c>
      <c r="D2750" s="16"/>
      <c r="E2750" s="4"/>
      <c r="BE2750" s="15"/>
    </row>
    <row r="2751" spans="1:57" x14ac:dyDescent="0.3">
      <c r="A2751" s="20">
        <v>0.81</v>
      </c>
      <c r="B2751" s="17">
        <v>19</v>
      </c>
      <c r="C2751" s="16">
        <v>0</v>
      </c>
      <c r="D2751" s="16"/>
      <c r="E2751" s="4"/>
      <c r="BE2751" s="15"/>
    </row>
    <row r="2752" spans="1:57" x14ac:dyDescent="0.3">
      <c r="A2752" s="20">
        <v>0.81</v>
      </c>
      <c r="B2752" s="17">
        <v>20</v>
      </c>
      <c r="C2752" s="16">
        <v>0</v>
      </c>
      <c r="D2752" s="16"/>
      <c r="E2752" s="4"/>
      <c r="BE2752" s="15"/>
    </row>
    <row r="2753" spans="1:57" x14ac:dyDescent="0.3">
      <c r="A2753" s="20">
        <v>0.81</v>
      </c>
      <c r="B2753" s="17">
        <v>21</v>
      </c>
      <c r="C2753" s="16">
        <v>0</v>
      </c>
      <c r="D2753" s="16"/>
      <c r="E2753" s="4"/>
      <c r="BE2753" s="15"/>
    </row>
    <row r="2754" spans="1:57" x14ac:dyDescent="0.3">
      <c r="A2754" s="20">
        <v>0.81</v>
      </c>
      <c r="B2754" s="17">
        <v>22</v>
      </c>
      <c r="C2754" s="16">
        <v>0</v>
      </c>
      <c r="D2754" s="16"/>
      <c r="E2754" s="4"/>
      <c r="BE2754" s="15"/>
    </row>
    <row r="2755" spans="1:57" x14ac:dyDescent="0.3">
      <c r="A2755" s="20">
        <v>0.81</v>
      </c>
      <c r="B2755" s="17">
        <v>23</v>
      </c>
      <c r="C2755" s="16">
        <v>0</v>
      </c>
      <c r="D2755" s="16"/>
      <c r="E2755" s="4"/>
      <c r="BE2755" s="15"/>
    </row>
    <row r="2756" spans="1:57" x14ac:dyDescent="0.3">
      <c r="A2756" s="20">
        <v>0.81</v>
      </c>
      <c r="B2756" s="17">
        <v>24</v>
      </c>
      <c r="C2756" s="16">
        <v>0</v>
      </c>
      <c r="D2756" s="16"/>
      <c r="E2756" s="4"/>
      <c r="BE2756" s="15"/>
    </row>
    <row r="2757" spans="1:57" x14ac:dyDescent="0.3">
      <c r="A2757" s="20">
        <v>0.81</v>
      </c>
      <c r="B2757" s="17">
        <v>25</v>
      </c>
      <c r="C2757" s="16">
        <v>0</v>
      </c>
      <c r="D2757" s="16"/>
      <c r="E2757" s="4"/>
      <c r="BE2757" s="15"/>
    </row>
    <row r="2758" spans="1:57" x14ac:dyDescent="0.3">
      <c r="A2758" s="20">
        <v>0.81</v>
      </c>
      <c r="B2758" s="17">
        <v>26</v>
      </c>
      <c r="C2758" s="16">
        <v>0</v>
      </c>
      <c r="D2758" s="16"/>
      <c r="E2758" s="4"/>
      <c r="BE2758" s="15"/>
    </row>
    <row r="2759" spans="1:57" x14ac:dyDescent="0.3">
      <c r="A2759" s="20">
        <v>0.81</v>
      </c>
      <c r="B2759" s="17">
        <v>27</v>
      </c>
      <c r="C2759" s="16">
        <v>0</v>
      </c>
      <c r="D2759" s="16"/>
      <c r="E2759" s="4"/>
      <c r="BE2759" s="15"/>
    </row>
    <row r="2760" spans="1:57" x14ac:dyDescent="0.3">
      <c r="A2760" s="20">
        <v>0.81</v>
      </c>
      <c r="B2760" s="17">
        <v>28</v>
      </c>
      <c r="C2760" s="16">
        <v>0</v>
      </c>
      <c r="D2760" s="16"/>
      <c r="E2760" s="4"/>
      <c r="BE2760" s="15"/>
    </row>
    <row r="2761" spans="1:57" x14ac:dyDescent="0.3">
      <c r="A2761" s="20">
        <v>0.81</v>
      </c>
      <c r="B2761" s="17">
        <v>29</v>
      </c>
      <c r="C2761" s="16">
        <v>0</v>
      </c>
      <c r="D2761" s="16"/>
      <c r="E2761" s="4"/>
      <c r="BE2761" s="15"/>
    </row>
    <row r="2762" spans="1:57" x14ac:dyDescent="0.3">
      <c r="A2762" s="20">
        <v>0.81</v>
      </c>
      <c r="B2762" s="17">
        <v>30</v>
      </c>
      <c r="C2762" s="16">
        <v>0</v>
      </c>
      <c r="D2762" s="16"/>
      <c r="E2762" s="4"/>
      <c r="BE2762" s="15"/>
    </row>
    <row r="2763" spans="1:57" x14ac:dyDescent="0.3">
      <c r="A2763" s="20">
        <v>0.81</v>
      </c>
      <c r="B2763" s="17">
        <v>31</v>
      </c>
      <c r="C2763" s="16">
        <v>0</v>
      </c>
      <c r="D2763" s="16"/>
      <c r="E2763" s="4"/>
      <c r="BE2763" s="15"/>
    </row>
    <row r="2764" spans="1:57" x14ac:dyDescent="0.3">
      <c r="A2764" s="20">
        <v>0.81</v>
      </c>
      <c r="B2764" s="17">
        <v>32</v>
      </c>
      <c r="C2764" s="16">
        <v>0</v>
      </c>
      <c r="D2764" s="16"/>
      <c r="E2764" s="4"/>
      <c r="BE2764" s="15"/>
    </row>
    <row r="2765" spans="1:57" x14ac:dyDescent="0.3">
      <c r="A2765" s="20">
        <v>0.81</v>
      </c>
      <c r="B2765" s="17">
        <v>33</v>
      </c>
      <c r="C2765" s="16">
        <v>0</v>
      </c>
      <c r="D2765" s="16"/>
      <c r="E2765" s="4"/>
      <c r="BE2765" s="15"/>
    </row>
    <row r="2766" spans="1:57" x14ac:dyDescent="0.3">
      <c r="A2766" s="20">
        <v>0.81</v>
      </c>
      <c r="B2766" s="17">
        <v>34</v>
      </c>
      <c r="C2766" s="16">
        <v>0</v>
      </c>
      <c r="D2766" s="16"/>
      <c r="E2766" s="4"/>
      <c r="BE2766" s="15"/>
    </row>
    <row r="2767" spans="1:57" x14ac:dyDescent="0.3">
      <c r="A2767" s="20">
        <v>0.81</v>
      </c>
      <c r="B2767" s="17">
        <v>35</v>
      </c>
      <c r="C2767" s="16">
        <v>0</v>
      </c>
      <c r="D2767" s="16"/>
      <c r="E2767" s="4"/>
      <c r="BE2767" s="15"/>
    </row>
    <row r="2768" spans="1:57" x14ac:dyDescent="0.3">
      <c r="A2768" s="20">
        <v>0.81</v>
      </c>
      <c r="B2768" s="17">
        <v>36</v>
      </c>
      <c r="C2768" s="16">
        <v>0</v>
      </c>
      <c r="D2768" s="16"/>
      <c r="E2768" s="4"/>
      <c r="BE2768" s="15"/>
    </row>
    <row r="2769" spans="1:57" x14ac:dyDescent="0.3">
      <c r="A2769" s="20">
        <v>0.81</v>
      </c>
      <c r="B2769" s="17">
        <v>37</v>
      </c>
      <c r="C2769" s="16">
        <v>0</v>
      </c>
      <c r="D2769" s="16"/>
      <c r="E2769" s="4"/>
      <c r="BE2769" s="15"/>
    </row>
    <row r="2770" spans="1:57" x14ac:dyDescent="0.3">
      <c r="A2770" s="20">
        <v>0.81</v>
      </c>
      <c r="B2770" s="17">
        <v>38</v>
      </c>
      <c r="C2770" s="16">
        <v>0</v>
      </c>
      <c r="D2770" s="16"/>
      <c r="E2770" s="4"/>
      <c r="BE2770" s="15"/>
    </row>
    <row r="2771" spans="1:57" x14ac:dyDescent="0.3">
      <c r="A2771" s="20">
        <v>0.81</v>
      </c>
      <c r="B2771" s="17">
        <v>39</v>
      </c>
      <c r="C2771" s="16">
        <v>0</v>
      </c>
      <c r="D2771" s="16"/>
      <c r="E2771" s="4"/>
      <c r="BE2771" s="15"/>
    </row>
    <row r="2772" spans="1:57" x14ac:dyDescent="0.3">
      <c r="A2772" s="20">
        <v>0.81</v>
      </c>
      <c r="B2772" s="17">
        <v>40</v>
      </c>
      <c r="C2772" s="16">
        <v>0</v>
      </c>
      <c r="D2772" s="16"/>
      <c r="E2772" s="4"/>
      <c r="BE2772" s="15"/>
    </row>
    <row r="2773" spans="1:57" x14ac:dyDescent="0.3">
      <c r="A2773" s="20">
        <v>0.81</v>
      </c>
      <c r="B2773" s="17">
        <v>41</v>
      </c>
      <c r="C2773" s="16">
        <v>0</v>
      </c>
      <c r="D2773" s="16"/>
      <c r="E2773" s="4"/>
      <c r="BE2773" s="15"/>
    </row>
    <row r="2774" spans="1:57" x14ac:dyDescent="0.3">
      <c r="A2774" s="20">
        <v>0.81</v>
      </c>
      <c r="B2774" s="17">
        <v>42</v>
      </c>
      <c r="C2774" s="16">
        <v>0</v>
      </c>
      <c r="D2774" s="16"/>
      <c r="E2774" s="4"/>
      <c r="BE2774" s="15"/>
    </row>
    <row r="2775" spans="1:57" x14ac:dyDescent="0.3">
      <c r="A2775" s="20">
        <v>0.81</v>
      </c>
      <c r="B2775" s="17">
        <v>43</v>
      </c>
      <c r="C2775" s="16">
        <v>0</v>
      </c>
      <c r="D2775" s="16"/>
      <c r="E2775" s="4"/>
      <c r="BE2775" s="15"/>
    </row>
    <row r="2776" spans="1:57" x14ac:dyDescent="0.3">
      <c r="A2776" s="20">
        <v>0.81</v>
      </c>
      <c r="B2776" s="17">
        <v>44</v>
      </c>
      <c r="C2776" s="16">
        <v>0</v>
      </c>
      <c r="D2776" s="16"/>
      <c r="E2776" s="4"/>
      <c r="BE2776" s="15"/>
    </row>
    <row r="2777" spans="1:57" x14ac:dyDescent="0.3">
      <c r="A2777" s="20">
        <v>0.81</v>
      </c>
      <c r="B2777" s="17">
        <v>45</v>
      </c>
      <c r="C2777" s="16">
        <v>0</v>
      </c>
      <c r="D2777" s="16"/>
      <c r="E2777" s="4"/>
      <c r="BE2777" s="15"/>
    </row>
    <row r="2778" spans="1:57" x14ac:dyDescent="0.3">
      <c r="A2778" s="20">
        <v>0.81</v>
      </c>
      <c r="B2778" s="17">
        <v>46</v>
      </c>
      <c r="C2778" s="16">
        <v>0</v>
      </c>
      <c r="D2778" s="16"/>
      <c r="E2778" s="4"/>
      <c r="BE2778" s="15"/>
    </row>
    <row r="2779" spans="1:57" x14ac:dyDescent="0.3">
      <c r="A2779" s="20">
        <v>0.81</v>
      </c>
      <c r="B2779" s="17">
        <v>47</v>
      </c>
      <c r="C2779" s="16">
        <v>0</v>
      </c>
      <c r="D2779" s="16"/>
      <c r="E2779" s="4"/>
      <c r="BE2779" s="15"/>
    </row>
    <row r="2780" spans="1:57" x14ac:dyDescent="0.3">
      <c r="A2780" s="20">
        <v>0.81</v>
      </c>
      <c r="B2780" s="17">
        <v>48</v>
      </c>
      <c r="C2780" s="16">
        <v>0</v>
      </c>
      <c r="D2780" s="16"/>
      <c r="E2780" s="4"/>
      <c r="BE2780" s="15"/>
    </row>
    <row r="2781" spans="1:57" x14ac:dyDescent="0.3">
      <c r="A2781" s="20">
        <v>0.81</v>
      </c>
      <c r="B2781" s="17">
        <v>49</v>
      </c>
      <c r="C2781" s="16">
        <v>0</v>
      </c>
      <c r="D2781" s="16"/>
      <c r="E2781" s="4"/>
      <c r="BE2781" s="15"/>
    </row>
    <row r="2782" spans="1:57" x14ac:dyDescent="0.3">
      <c r="A2782" s="20">
        <v>0.81</v>
      </c>
      <c r="B2782" s="17">
        <v>50</v>
      </c>
      <c r="C2782" s="16">
        <v>0</v>
      </c>
      <c r="D2782" s="16"/>
      <c r="E2782" s="4"/>
      <c r="BE2782" s="15"/>
    </row>
    <row r="2783" spans="1:57" x14ac:dyDescent="0.3">
      <c r="A2783" s="20">
        <v>0.81</v>
      </c>
      <c r="B2783" s="17">
        <v>51</v>
      </c>
      <c r="C2783" s="16">
        <v>0</v>
      </c>
      <c r="D2783" s="16"/>
      <c r="E2783" s="4"/>
      <c r="BE2783" s="15"/>
    </row>
    <row r="2784" spans="1:57" x14ac:dyDescent="0.3">
      <c r="A2784" s="20">
        <v>0.81</v>
      </c>
      <c r="B2784" s="17">
        <v>52</v>
      </c>
      <c r="C2784" s="16">
        <v>0</v>
      </c>
      <c r="D2784" s="16"/>
      <c r="E2784" s="4"/>
      <c r="BE2784" s="15"/>
    </row>
    <row r="2785" spans="1:57" x14ac:dyDescent="0.3">
      <c r="A2785" s="20">
        <v>0.81</v>
      </c>
      <c r="B2785" s="17">
        <v>53</v>
      </c>
      <c r="C2785" s="16">
        <v>0</v>
      </c>
      <c r="D2785" s="16"/>
      <c r="E2785" s="4"/>
      <c r="BE2785" s="15"/>
    </row>
    <row r="2786" spans="1:57" x14ac:dyDescent="0.3">
      <c r="A2786" s="20">
        <v>0.81</v>
      </c>
      <c r="B2786" s="17">
        <v>54</v>
      </c>
      <c r="C2786" s="16">
        <v>0</v>
      </c>
      <c r="D2786" s="16"/>
      <c r="E2786" s="4"/>
      <c r="BE2786" s="15"/>
    </row>
    <row r="2787" spans="1:57" x14ac:dyDescent="0.3">
      <c r="A2787" s="20">
        <v>0.81</v>
      </c>
      <c r="B2787" s="17">
        <v>55</v>
      </c>
      <c r="C2787" s="16">
        <v>0</v>
      </c>
      <c r="D2787" s="16"/>
      <c r="E2787" s="4"/>
      <c r="BE2787" s="15"/>
    </row>
    <row r="2788" spans="1:57" x14ac:dyDescent="0.3">
      <c r="A2788" s="20">
        <v>0.81</v>
      </c>
      <c r="B2788" s="17">
        <v>56</v>
      </c>
      <c r="C2788" s="16">
        <v>0</v>
      </c>
      <c r="D2788" s="16"/>
      <c r="E2788" s="4"/>
      <c r="BE2788" s="15"/>
    </row>
    <row r="2789" spans="1:57" x14ac:dyDescent="0.3">
      <c r="A2789" s="20">
        <v>0.81</v>
      </c>
      <c r="B2789" s="17">
        <v>57</v>
      </c>
      <c r="C2789" s="16">
        <v>0</v>
      </c>
      <c r="D2789" s="16"/>
      <c r="E2789" s="4"/>
      <c r="BE2789" s="15"/>
    </row>
    <row r="2790" spans="1:57" x14ac:dyDescent="0.3">
      <c r="A2790" s="20">
        <v>0.81</v>
      </c>
      <c r="B2790" s="17">
        <v>58</v>
      </c>
      <c r="C2790" s="16">
        <v>0</v>
      </c>
      <c r="D2790" s="16"/>
      <c r="E2790" s="4"/>
      <c r="BE2790" s="15"/>
    </row>
    <row r="2791" spans="1:57" x14ac:dyDescent="0.3">
      <c r="A2791" s="20">
        <v>0.81</v>
      </c>
      <c r="B2791" s="17">
        <v>59</v>
      </c>
      <c r="C2791" s="16">
        <v>0</v>
      </c>
      <c r="D2791" s="16"/>
      <c r="E2791" s="4"/>
      <c r="BE2791" s="15"/>
    </row>
    <row r="2792" spans="1:57" x14ac:dyDescent="0.3">
      <c r="A2792" s="20">
        <v>0.81</v>
      </c>
      <c r="B2792" s="17">
        <v>60</v>
      </c>
      <c r="C2792" s="16">
        <v>0</v>
      </c>
      <c r="D2792" s="16"/>
      <c r="E2792" s="4"/>
      <c r="BE2792" s="15"/>
    </row>
    <row r="2793" spans="1:57" x14ac:dyDescent="0.3">
      <c r="A2793" s="20">
        <v>0.81</v>
      </c>
      <c r="B2793" s="17">
        <v>61</v>
      </c>
      <c r="C2793" s="16">
        <v>0</v>
      </c>
      <c r="D2793" s="16"/>
      <c r="E2793" s="4"/>
      <c r="BE2793" s="15"/>
    </row>
    <row r="2794" spans="1:57" x14ac:dyDescent="0.3">
      <c r="A2794" s="20">
        <v>0.81</v>
      </c>
      <c r="B2794" s="17">
        <v>62</v>
      </c>
      <c r="C2794" s="16">
        <v>0</v>
      </c>
      <c r="D2794" s="16"/>
      <c r="E2794" s="4"/>
      <c r="BE2794" s="15"/>
    </row>
    <row r="2795" spans="1:57" x14ac:dyDescent="0.3">
      <c r="A2795" s="20">
        <v>0.81</v>
      </c>
      <c r="B2795" s="17">
        <v>63</v>
      </c>
      <c r="C2795" s="16">
        <v>0</v>
      </c>
      <c r="D2795" s="16"/>
      <c r="E2795" s="4"/>
      <c r="BE2795" s="15"/>
    </row>
    <row r="2796" spans="1:57" x14ac:dyDescent="0.3">
      <c r="A2796" s="20">
        <v>0.81</v>
      </c>
      <c r="B2796" s="17">
        <v>64</v>
      </c>
      <c r="C2796" s="16">
        <v>0</v>
      </c>
      <c r="D2796" s="16"/>
      <c r="E2796" s="4"/>
      <c r="BE2796" s="15"/>
    </row>
    <row r="2797" spans="1:57" x14ac:dyDescent="0.3">
      <c r="A2797" s="20">
        <v>0.81</v>
      </c>
      <c r="B2797" s="17">
        <v>65</v>
      </c>
      <c r="C2797" s="16">
        <v>0</v>
      </c>
      <c r="D2797" s="16"/>
      <c r="E2797" s="4"/>
      <c r="BE2797" s="15"/>
    </row>
    <row r="2798" spans="1:57" x14ac:dyDescent="0.3">
      <c r="A2798" s="20">
        <v>0.81</v>
      </c>
      <c r="B2798" s="17">
        <v>66</v>
      </c>
      <c r="C2798" s="16">
        <v>0</v>
      </c>
      <c r="D2798" s="16"/>
      <c r="E2798" s="4"/>
      <c r="BE2798" s="15"/>
    </row>
    <row r="2799" spans="1:57" x14ac:dyDescent="0.3">
      <c r="A2799" s="20">
        <v>0.81</v>
      </c>
      <c r="B2799" s="17">
        <v>67</v>
      </c>
      <c r="C2799" s="16">
        <v>0</v>
      </c>
      <c r="D2799" s="16"/>
      <c r="E2799" s="4"/>
      <c r="BE2799" s="15"/>
    </row>
    <row r="2800" spans="1:57" x14ac:dyDescent="0.3">
      <c r="A2800" s="20">
        <v>0.81</v>
      </c>
      <c r="B2800" s="17">
        <v>68</v>
      </c>
      <c r="C2800" s="16">
        <v>0</v>
      </c>
      <c r="D2800" s="16"/>
      <c r="E2800" s="4"/>
      <c r="BE2800" s="15"/>
    </row>
    <row r="2801" spans="1:57" x14ac:dyDescent="0.3">
      <c r="A2801" s="20">
        <v>0.81</v>
      </c>
      <c r="B2801" s="17">
        <v>69</v>
      </c>
      <c r="C2801" s="16">
        <v>0</v>
      </c>
      <c r="D2801" s="16"/>
      <c r="E2801" s="4"/>
      <c r="BE2801" s="15"/>
    </row>
    <row r="2802" spans="1:57" x14ac:dyDescent="0.3">
      <c r="A2802" s="20">
        <v>0.81</v>
      </c>
      <c r="B2802" s="17">
        <v>70</v>
      </c>
      <c r="C2802" s="16">
        <v>0</v>
      </c>
      <c r="D2802" s="16"/>
      <c r="E2802" s="4"/>
      <c r="BE2802" s="15"/>
    </row>
    <row r="2803" spans="1:57" x14ac:dyDescent="0.3">
      <c r="A2803" s="20">
        <v>0.81</v>
      </c>
      <c r="B2803" s="17">
        <v>71</v>
      </c>
      <c r="C2803" s="16">
        <v>0</v>
      </c>
      <c r="D2803" s="16"/>
      <c r="E2803" s="4"/>
      <c r="BE2803" s="15"/>
    </row>
    <row r="2804" spans="1:57" x14ac:dyDescent="0.3">
      <c r="A2804" s="20">
        <v>0.81</v>
      </c>
      <c r="B2804" s="17">
        <v>72</v>
      </c>
      <c r="C2804" s="16">
        <v>0</v>
      </c>
      <c r="D2804" s="16"/>
      <c r="E2804" s="4"/>
      <c r="BE2804" s="15"/>
    </row>
    <row r="2805" spans="1:57" x14ac:dyDescent="0.3">
      <c r="A2805" s="20">
        <v>0.81</v>
      </c>
      <c r="B2805" s="17">
        <v>73</v>
      </c>
      <c r="C2805" s="16">
        <v>0</v>
      </c>
      <c r="D2805" s="16"/>
      <c r="E2805" s="4"/>
      <c r="BE2805" s="15"/>
    </row>
    <row r="2806" spans="1:57" x14ac:dyDescent="0.3">
      <c r="A2806" s="20">
        <v>0.81</v>
      </c>
      <c r="B2806" s="17">
        <v>74</v>
      </c>
      <c r="C2806" s="16">
        <v>0</v>
      </c>
      <c r="D2806" s="16"/>
      <c r="E2806" s="4"/>
      <c r="BE2806" s="15"/>
    </row>
    <row r="2807" spans="1:57" x14ac:dyDescent="0.3">
      <c r="A2807" s="20">
        <v>0.81</v>
      </c>
      <c r="B2807" s="17">
        <v>75</v>
      </c>
      <c r="C2807" s="16">
        <v>0</v>
      </c>
      <c r="D2807" s="16"/>
      <c r="E2807" s="4"/>
      <c r="BE2807" s="15"/>
    </row>
    <row r="2808" spans="1:57" x14ac:dyDescent="0.3">
      <c r="A2808" s="20">
        <v>0.81</v>
      </c>
      <c r="B2808" s="17">
        <v>76</v>
      </c>
      <c r="C2808" s="16">
        <v>0</v>
      </c>
      <c r="D2808" s="16"/>
      <c r="E2808" s="4"/>
      <c r="BE2808" s="15"/>
    </row>
    <row r="2809" spans="1:57" x14ac:dyDescent="0.3">
      <c r="A2809" s="20">
        <v>0.81</v>
      </c>
      <c r="B2809" s="17">
        <v>77</v>
      </c>
      <c r="C2809" s="16">
        <v>0</v>
      </c>
      <c r="D2809" s="16"/>
      <c r="E2809" s="4"/>
      <c r="BE2809" s="15"/>
    </row>
    <row r="2810" spans="1:57" x14ac:dyDescent="0.3">
      <c r="A2810" s="20">
        <v>0.81</v>
      </c>
      <c r="B2810" s="17">
        <v>78</v>
      </c>
      <c r="C2810" s="16">
        <v>0</v>
      </c>
      <c r="D2810" s="16"/>
      <c r="E2810" s="4"/>
      <c r="BE2810" s="15"/>
    </row>
    <row r="2811" spans="1:57" x14ac:dyDescent="0.3">
      <c r="A2811" s="20">
        <v>0.81</v>
      </c>
      <c r="B2811" s="17">
        <v>79</v>
      </c>
      <c r="C2811" s="16">
        <v>5.7999999999999996E-3</v>
      </c>
      <c r="D2811" s="16"/>
      <c r="E2811" s="4"/>
      <c r="BE2811" s="15"/>
    </row>
    <row r="2812" spans="1:57" x14ac:dyDescent="0.3">
      <c r="A2812" s="20">
        <v>0.81</v>
      </c>
      <c r="B2812" s="17">
        <v>80</v>
      </c>
      <c r="C2812" s="16">
        <v>0.01</v>
      </c>
      <c r="D2812" s="16"/>
      <c r="E2812" s="4"/>
      <c r="BE2812" s="15"/>
    </row>
    <row r="2813" spans="1:57" x14ac:dyDescent="0.3">
      <c r="A2813" s="20">
        <v>0.81</v>
      </c>
      <c r="B2813" s="17">
        <v>81</v>
      </c>
      <c r="C2813" s="16">
        <v>1.18E-2</v>
      </c>
      <c r="D2813" s="16"/>
      <c r="E2813" s="4"/>
      <c r="BE2813" s="15"/>
    </row>
    <row r="2814" spans="1:57" x14ac:dyDescent="0.3">
      <c r="A2814" s="20">
        <v>0.81</v>
      </c>
      <c r="B2814" s="17">
        <v>82</v>
      </c>
      <c r="C2814" s="16">
        <v>0.02</v>
      </c>
      <c r="D2814" s="16"/>
      <c r="E2814" s="4"/>
      <c r="BE2814" s="15"/>
    </row>
    <row r="2815" spans="1:57" x14ac:dyDescent="0.3">
      <c r="A2815" s="20">
        <v>0.81</v>
      </c>
      <c r="B2815" s="17">
        <v>83</v>
      </c>
      <c r="C2815" s="16">
        <v>2.6200000000000001E-2</v>
      </c>
      <c r="D2815" s="16"/>
      <c r="E2815" s="4"/>
      <c r="BE2815" s="15"/>
    </row>
    <row r="2816" spans="1:57" x14ac:dyDescent="0.3">
      <c r="A2816" s="20">
        <v>0.81</v>
      </c>
      <c r="B2816" s="17">
        <v>84</v>
      </c>
      <c r="C2816" s="16">
        <v>3.4200000000000001E-2</v>
      </c>
      <c r="D2816" s="16"/>
      <c r="E2816" s="4"/>
      <c r="BE2816" s="15"/>
    </row>
    <row r="2817" spans="1:57" x14ac:dyDescent="0.3">
      <c r="A2817" s="20">
        <v>0.81</v>
      </c>
      <c r="B2817" s="17">
        <v>85</v>
      </c>
      <c r="C2817" s="16">
        <v>4.41E-2</v>
      </c>
      <c r="D2817" s="16"/>
      <c r="E2817" s="4"/>
      <c r="BE2817" s="15"/>
    </row>
    <row r="2818" spans="1:57" x14ac:dyDescent="0.3">
      <c r="A2818" s="20">
        <v>0.81</v>
      </c>
      <c r="B2818" s="17">
        <v>86</v>
      </c>
      <c r="C2818" s="16">
        <v>5.5300000000000002E-2</v>
      </c>
      <c r="D2818" s="16"/>
      <c r="E2818" s="4"/>
      <c r="BE2818" s="15"/>
    </row>
    <row r="2819" spans="1:57" x14ac:dyDescent="0.3">
      <c r="A2819" s="20">
        <v>0.81</v>
      </c>
      <c r="B2819" s="17">
        <v>87</v>
      </c>
      <c r="C2819" s="16">
        <v>6.7400000000000002E-2</v>
      </c>
      <c r="D2819" s="16"/>
      <c r="E2819" s="4"/>
      <c r="BE2819" s="15"/>
    </row>
    <row r="2820" spans="1:57" x14ac:dyDescent="0.3">
      <c r="A2820" s="20">
        <v>0.81</v>
      </c>
      <c r="B2820" s="17">
        <v>88</v>
      </c>
      <c r="C2820" s="16">
        <v>8.3599999999999994E-2</v>
      </c>
      <c r="D2820" s="16"/>
      <c r="E2820" s="4"/>
      <c r="BE2820" s="15"/>
    </row>
    <row r="2821" spans="1:57" x14ac:dyDescent="0.3">
      <c r="A2821" s="20">
        <v>0.81</v>
      </c>
      <c r="B2821" s="17">
        <v>89</v>
      </c>
      <c r="C2821" s="16">
        <v>9.9299999999999999E-2</v>
      </c>
      <c r="D2821" s="16"/>
      <c r="E2821" s="4"/>
      <c r="BE2821" s="15"/>
    </row>
    <row r="2822" spans="1:57" x14ac:dyDescent="0.3">
      <c r="A2822" s="20">
        <v>0.81</v>
      </c>
      <c r="B2822" s="17">
        <v>90</v>
      </c>
      <c r="C2822" s="16">
        <v>0.11310000000000001</v>
      </c>
      <c r="D2822" s="16"/>
      <c r="E2822" s="4"/>
      <c r="BE2822" s="15"/>
    </row>
    <row r="2823" spans="1:57" x14ac:dyDescent="0.3">
      <c r="A2823" s="20">
        <v>0.82</v>
      </c>
      <c r="B2823" s="17">
        <v>0</v>
      </c>
      <c r="C2823" s="16">
        <v>0.1056</v>
      </c>
      <c r="D2823" s="16"/>
      <c r="E2823" s="4"/>
      <c r="BE2823" s="15"/>
    </row>
    <row r="2824" spans="1:57" x14ac:dyDescent="0.3">
      <c r="A2824" s="20">
        <v>0.82</v>
      </c>
      <c r="B2824" s="17">
        <v>1</v>
      </c>
      <c r="C2824" s="16">
        <v>9.2499999999999999E-2</v>
      </c>
      <c r="D2824" s="16"/>
      <c r="E2824" s="4"/>
      <c r="BE2824" s="15"/>
    </row>
    <row r="2825" spans="1:57" x14ac:dyDescent="0.3">
      <c r="A2825" s="20">
        <v>0.82</v>
      </c>
      <c r="B2825" s="17">
        <v>2</v>
      </c>
      <c r="C2825" s="16">
        <v>7.5499999999999998E-2</v>
      </c>
      <c r="D2825" s="16"/>
      <c r="E2825" s="4"/>
      <c r="BE2825" s="15"/>
    </row>
    <row r="2826" spans="1:57" x14ac:dyDescent="0.3">
      <c r="A2826" s="20">
        <v>0.82</v>
      </c>
      <c r="B2826" s="17">
        <v>3</v>
      </c>
      <c r="C2826" s="16">
        <v>6.2199999999999998E-2</v>
      </c>
      <c r="D2826" s="16"/>
      <c r="E2826" s="4"/>
      <c r="BE2826" s="15"/>
    </row>
    <row r="2827" spans="1:57" x14ac:dyDescent="0.3">
      <c r="A2827" s="20">
        <v>0.82</v>
      </c>
      <c r="B2827" s="17">
        <v>4</v>
      </c>
      <c r="C2827" s="16">
        <v>4.8500000000000001E-2</v>
      </c>
      <c r="D2827" s="16"/>
      <c r="E2827" s="4"/>
      <c r="BE2827" s="15"/>
    </row>
    <row r="2828" spans="1:57" x14ac:dyDescent="0.3">
      <c r="A2828" s="20">
        <v>0.82</v>
      </c>
      <c r="B2828" s="17">
        <v>5</v>
      </c>
      <c r="C2828" s="16">
        <v>3.8399999999999997E-2</v>
      </c>
      <c r="D2828" s="16"/>
      <c r="E2828" s="4"/>
      <c r="BE2828" s="15"/>
    </row>
    <row r="2829" spans="1:57" x14ac:dyDescent="0.3">
      <c r="A2829" s="20">
        <v>0.82</v>
      </c>
      <c r="B2829" s="17">
        <v>6</v>
      </c>
      <c r="C2829" s="16">
        <v>2.98E-2</v>
      </c>
      <c r="D2829" s="16"/>
      <c r="E2829" s="4"/>
      <c r="BE2829" s="15"/>
    </row>
    <row r="2830" spans="1:57" x14ac:dyDescent="0.3">
      <c r="A2830" s="20">
        <v>0.82</v>
      </c>
      <c r="B2830" s="17">
        <v>7</v>
      </c>
      <c r="C2830" s="16">
        <v>0.02</v>
      </c>
      <c r="D2830" s="16"/>
      <c r="E2830" s="4"/>
      <c r="BE2830" s="15"/>
    </row>
    <row r="2831" spans="1:57" x14ac:dyDescent="0.3">
      <c r="A2831" s="20">
        <v>0.82</v>
      </c>
      <c r="B2831" s="17">
        <v>8</v>
      </c>
      <c r="C2831" s="16">
        <v>1.4500000000000001E-2</v>
      </c>
      <c r="D2831" s="16"/>
      <c r="E2831" s="4"/>
      <c r="BE2831" s="15"/>
    </row>
    <row r="2832" spans="1:57" x14ac:dyDescent="0.3">
      <c r="A2832" s="20">
        <v>0.82</v>
      </c>
      <c r="B2832" s="17">
        <v>9</v>
      </c>
      <c r="C2832" s="16">
        <v>0.01</v>
      </c>
      <c r="D2832" s="16"/>
      <c r="E2832" s="4"/>
      <c r="BE2832" s="15"/>
    </row>
    <row r="2833" spans="1:57" x14ac:dyDescent="0.3">
      <c r="A2833" s="20">
        <v>0.82</v>
      </c>
      <c r="B2833" s="17">
        <v>10</v>
      </c>
      <c r="C2833" s="16">
        <v>7.4000000000000003E-3</v>
      </c>
      <c r="D2833" s="16"/>
      <c r="E2833" s="4"/>
      <c r="BE2833" s="15"/>
    </row>
    <row r="2834" spans="1:57" x14ac:dyDescent="0.3">
      <c r="A2834" s="20">
        <v>0.82</v>
      </c>
      <c r="B2834" s="17">
        <v>11</v>
      </c>
      <c r="C2834" s="16">
        <v>0</v>
      </c>
      <c r="D2834" s="16"/>
      <c r="E2834" s="4"/>
      <c r="BE2834" s="15"/>
    </row>
    <row r="2835" spans="1:57" x14ac:dyDescent="0.3">
      <c r="A2835" s="20">
        <v>0.82</v>
      </c>
      <c r="B2835" s="17">
        <v>12</v>
      </c>
      <c r="C2835" s="16">
        <v>0</v>
      </c>
      <c r="D2835" s="16"/>
      <c r="E2835" s="4"/>
      <c r="BE2835" s="15"/>
    </row>
    <row r="2836" spans="1:57" x14ac:dyDescent="0.3">
      <c r="A2836" s="20">
        <v>0.82</v>
      </c>
      <c r="B2836" s="17">
        <v>13</v>
      </c>
      <c r="C2836" s="16">
        <v>0</v>
      </c>
      <c r="D2836" s="16"/>
      <c r="E2836" s="4"/>
      <c r="BE2836" s="15"/>
    </row>
    <row r="2837" spans="1:57" x14ac:dyDescent="0.3">
      <c r="A2837" s="20">
        <v>0.82</v>
      </c>
      <c r="B2837" s="17">
        <v>14</v>
      </c>
      <c r="C2837" s="16">
        <v>0</v>
      </c>
      <c r="D2837" s="16"/>
      <c r="E2837" s="4"/>
      <c r="BE2837" s="15"/>
    </row>
    <row r="2838" spans="1:57" x14ac:dyDescent="0.3">
      <c r="A2838" s="20">
        <v>0.82</v>
      </c>
      <c r="B2838" s="17">
        <v>15</v>
      </c>
      <c r="C2838" s="16">
        <v>0</v>
      </c>
      <c r="D2838" s="16"/>
      <c r="E2838" s="4"/>
      <c r="BE2838" s="15"/>
    </row>
    <row r="2839" spans="1:57" x14ac:dyDescent="0.3">
      <c r="A2839" s="20">
        <v>0.82</v>
      </c>
      <c r="B2839" s="17">
        <v>16</v>
      </c>
      <c r="C2839" s="16">
        <v>0</v>
      </c>
      <c r="D2839" s="16"/>
      <c r="E2839" s="4"/>
      <c r="BE2839" s="15"/>
    </row>
    <row r="2840" spans="1:57" x14ac:dyDescent="0.3">
      <c r="A2840" s="20">
        <v>0.82</v>
      </c>
      <c r="B2840" s="17">
        <v>17</v>
      </c>
      <c r="C2840" s="16">
        <v>0</v>
      </c>
      <c r="D2840" s="16"/>
      <c r="E2840" s="4"/>
      <c r="BE2840" s="15"/>
    </row>
    <row r="2841" spans="1:57" x14ac:dyDescent="0.3">
      <c r="A2841" s="20">
        <v>0.82</v>
      </c>
      <c r="B2841" s="17">
        <v>18</v>
      </c>
      <c r="C2841" s="16">
        <v>0</v>
      </c>
      <c r="D2841" s="16"/>
      <c r="E2841" s="4"/>
      <c r="BE2841" s="15"/>
    </row>
    <row r="2842" spans="1:57" x14ac:dyDescent="0.3">
      <c r="A2842" s="20">
        <v>0.82</v>
      </c>
      <c r="B2842" s="17">
        <v>19</v>
      </c>
      <c r="C2842" s="16">
        <v>0</v>
      </c>
      <c r="D2842" s="16"/>
      <c r="E2842" s="4"/>
      <c r="BE2842" s="15"/>
    </row>
    <row r="2843" spans="1:57" x14ac:dyDescent="0.3">
      <c r="A2843" s="20">
        <v>0.82</v>
      </c>
      <c r="B2843" s="17">
        <v>20</v>
      </c>
      <c r="C2843" s="16">
        <v>0</v>
      </c>
      <c r="D2843" s="16"/>
      <c r="E2843" s="4"/>
      <c r="BE2843" s="15"/>
    </row>
    <row r="2844" spans="1:57" x14ac:dyDescent="0.3">
      <c r="A2844" s="20">
        <v>0.82</v>
      </c>
      <c r="B2844" s="17">
        <v>21</v>
      </c>
      <c r="C2844" s="16">
        <v>0</v>
      </c>
      <c r="D2844" s="16"/>
      <c r="E2844" s="4"/>
      <c r="BE2844" s="15"/>
    </row>
    <row r="2845" spans="1:57" x14ac:dyDescent="0.3">
      <c r="A2845" s="20">
        <v>0.82</v>
      </c>
      <c r="B2845" s="17">
        <v>22</v>
      </c>
      <c r="C2845" s="16">
        <v>0</v>
      </c>
      <c r="D2845" s="16"/>
      <c r="E2845" s="4"/>
      <c r="BE2845" s="15"/>
    </row>
    <row r="2846" spans="1:57" x14ac:dyDescent="0.3">
      <c r="A2846" s="20">
        <v>0.82</v>
      </c>
      <c r="B2846" s="17">
        <v>23</v>
      </c>
      <c r="C2846" s="16">
        <v>0</v>
      </c>
      <c r="D2846" s="16"/>
      <c r="E2846" s="4"/>
      <c r="BE2846" s="15"/>
    </row>
    <row r="2847" spans="1:57" x14ac:dyDescent="0.3">
      <c r="A2847" s="20">
        <v>0.82</v>
      </c>
      <c r="B2847" s="17">
        <v>24</v>
      </c>
      <c r="C2847" s="16">
        <v>0</v>
      </c>
      <c r="D2847" s="16"/>
      <c r="E2847" s="4"/>
      <c r="BE2847" s="15"/>
    </row>
    <row r="2848" spans="1:57" x14ac:dyDescent="0.3">
      <c r="A2848" s="20">
        <v>0.82</v>
      </c>
      <c r="B2848" s="17">
        <v>25</v>
      </c>
      <c r="C2848" s="16">
        <v>0</v>
      </c>
      <c r="D2848" s="16"/>
      <c r="E2848" s="4"/>
      <c r="BE2848" s="15"/>
    </row>
    <row r="2849" spans="1:57" x14ac:dyDescent="0.3">
      <c r="A2849" s="20">
        <v>0.82</v>
      </c>
      <c r="B2849" s="17">
        <v>26</v>
      </c>
      <c r="C2849" s="16">
        <v>0</v>
      </c>
      <c r="D2849" s="16"/>
      <c r="E2849" s="4"/>
      <c r="BE2849" s="15"/>
    </row>
    <row r="2850" spans="1:57" x14ac:dyDescent="0.3">
      <c r="A2850" s="20">
        <v>0.82</v>
      </c>
      <c r="B2850" s="17">
        <v>27</v>
      </c>
      <c r="C2850" s="16">
        <v>0</v>
      </c>
      <c r="D2850" s="16"/>
      <c r="E2850" s="4"/>
      <c r="BE2850" s="15"/>
    </row>
    <row r="2851" spans="1:57" x14ac:dyDescent="0.3">
      <c r="A2851" s="20">
        <v>0.82</v>
      </c>
      <c r="B2851" s="17">
        <v>28</v>
      </c>
      <c r="C2851" s="16">
        <v>0</v>
      </c>
      <c r="D2851" s="16"/>
      <c r="E2851" s="4"/>
      <c r="BE2851" s="15"/>
    </row>
    <row r="2852" spans="1:57" x14ac:dyDescent="0.3">
      <c r="A2852" s="20">
        <v>0.82</v>
      </c>
      <c r="B2852" s="17">
        <v>29</v>
      </c>
      <c r="C2852" s="16">
        <v>0</v>
      </c>
      <c r="D2852" s="16"/>
      <c r="E2852" s="4"/>
      <c r="BE2852" s="15"/>
    </row>
    <row r="2853" spans="1:57" x14ac:dyDescent="0.3">
      <c r="A2853" s="20">
        <v>0.82</v>
      </c>
      <c r="B2853" s="17">
        <v>30</v>
      </c>
      <c r="C2853" s="16">
        <v>0</v>
      </c>
      <c r="D2853" s="16"/>
      <c r="E2853" s="4"/>
      <c r="BE2853" s="15"/>
    </row>
    <row r="2854" spans="1:57" x14ac:dyDescent="0.3">
      <c r="A2854" s="20">
        <v>0.82</v>
      </c>
      <c r="B2854" s="17">
        <v>31</v>
      </c>
      <c r="C2854" s="16">
        <v>0</v>
      </c>
      <c r="D2854" s="16"/>
      <c r="E2854" s="4"/>
      <c r="BE2854" s="15"/>
    </row>
    <row r="2855" spans="1:57" x14ac:dyDescent="0.3">
      <c r="A2855" s="20">
        <v>0.82</v>
      </c>
      <c r="B2855" s="17">
        <v>32</v>
      </c>
      <c r="C2855" s="16">
        <v>0</v>
      </c>
      <c r="D2855" s="16"/>
      <c r="E2855" s="4"/>
      <c r="BE2855" s="15"/>
    </row>
    <row r="2856" spans="1:57" x14ac:dyDescent="0.3">
      <c r="A2856" s="20">
        <v>0.82</v>
      </c>
      <c r="B2856" s="17">
        <v>33</v>
      </c>
      <c r="C2856" s="16">
        <v>0</v>
      </c>
      <c r="D2856" s="16"/>
      <c r="E2856" s="4"/>
      <c r="BE2856" s="15"/>
    </row>
    <row r="2857" spans="1:57" x14ac:dyDescent="0.3">
      <c r="A2857" s="20">
        <v>0.82</v>
      </c>
      <c r="B2857" s="17">
        <v>34</v>
      </c>
      <c r="C2857" s="16">
        <v>0</v>
      </c>
      <c r="D2857" s="16"/>
      <c r="E2857" s="4"/>
      <c r="BE2857" s="15"/>
    </row>
    <row r="2858" spans="1:57" x14ac:dyDescent="0.3">
      <c r="A2858" s="20">
        <v>0.82</v>
      </c>
      <c r="B2858" s="17">
        <v>35</v>
      </c>
      <c r="C2858" s="16">
        <v>0</v>
      </c>
      <c r="D2858" s="16"/>
      <c r="E2858" s="4"/>
      <c r="BE2858" s="15"/>
    </row>
    <row r="2859" spans="1:57" x14ac:dyDescent="0.3">
      <c r="A2859" s="20">
        <v>0.82</v>
      </c>
      <c r="B2859" s="17">
        <v>36</v>
      </c>
      <c r="C2859" s="16">
        <v>0</v>
      </c>
      <c r="D2859" s="16"/>
      <c r="E2859" s="4"/>
      <c r="BE2859" s="15"/>
    </row>
    <row r="2860" spans="1:57" x14ac:dyDescent="0.3">
      <c r="A2860" s="20">
        <v>0.82</v>
      </c>
      <c r="B2860" s="17">
        <v>37</v>
      </c>
      <c r="C2860" s="16">
        <v>0</v>
      </c>
      <c r="D2860" s="16"/>
      <c r="E2860" s="4"/>
      <c r="BE2860" s="15"/>
    </row>
    <row r="2861" spans="1:57" x14ac:dyDescent="0.3">
      <c r="A2861" s="20">
        <v>0.82</v>
      </c>
      <c r="B2861" s="17">
        <v>38</v>
      </c>
      <c r="C2861" s="16">
        <v>0</v>
      </c>
      <c r="D2861" s="16"/>
      <c r="E2861" s="4"/>
      <c r="BE2861" s="15"/>
    </row>
    <row r="2862" spans="1:57" x14ac:dyDescent="0.3">
      <c r="A2862" s="20">
        <v>0.82</v>
      </c>
      <c r="B2862" s="17">
        <v>39</v>
      </c>
      <c r="C2862" s="16">
        <v>0</v>
      </c>
      <c r="D2862" s="16"/>
      <c r="E2862" s="4"/>
      <c r="BE2862" s="15"/>
    </row>
    <row r="2863" spans="1:57" x14ac:dyDescent="0.3">
      <c r="A2863" s="20">
        <v>0.82</v>
      </c>
      <c r="B2863" s="17">
        <v>40</v>
      </c>
      <c r="C2863" s="16">
        <v>0</v>
      </c>
      <c r="D2863" s="16"/>
      <c r="E2863" s="4"/>
      <c r="BE2863" s="15"/>
    </row>
    <row r="2864" spans="1:57" x14ac:dyDescent="0.3">
      <c r="A2864" s="20">
        <v>0.82</v>
      </c>
      <c r="B2864" s="17">
        <v>41</v>
      </c>
      <c r="C2864" s="16">
        <v>0</v>
      </c>
      <c r="D2864" s="16"/>
      <c r="E2864" s="4"/>
      <c r="BE2864" s="15"/>
    </row>
    <row r="2865" spans="1:57" x14ac:dyDescent="0.3">
      <c r="A2865" s="20">
        <v>0.82</v>
      </c>
      <c r="B2865" s="17">
        <v>42</v>
      </c>
      <c r="C2865" s="16">
        <v>0</v>
      </c>
      <c r="D2865" s="16"/>
      <c r="E2865" s="4"/>
      <c r="BE2865" s="15"/>
    </row>
    <row r="2866" spans="1:57" x14ac:dyDescent="0.3">
      <c r="A2866" s="20">
        <v>0.82</v>
      </c>
      <c r="B2866" s="17">
        <v>43</v>
      </c>
      <c r="C2866" s="16">
        <v>0</v>
      </c>
      <c r="D2866" s="16"/>
      <c r="E2866" s="4"/>
      <c r="BE2866" s="15"/>
    </row>
    <row r="2867" spans="1:57" x14ac:dyDescent="0.3">
      <c r="A2867" s="20">
        <v>0.82</v>
      </c>
      <c r="B2867" s="17">
        <v>44</v>
      </c>
      <c r="C2867" s="16">
        <v>0</v>
      </c>
      <c r="D2867" s="16"/>
      <c r="E2867" s="4"/>
      <c r="BE2867" s="15"/>
    </row>
    <row r="2868" spans="1:57" x14ac:dyDescent="0.3">
      <c r="A2868" s="20">
        <v>0.82</v>
      </c>
      <c r="B2868" s="17">
        <v>45</v>
      </c>
      <c r="C2868" s="16">
        <v>0</v>
      </c>
      <c r="D2868" s="16"/>
      <c r="E2868" s="4"/>
      <c r="BE2868" s="15"/>
    </row>
    <row r="2869" spans="1:57" x14ac:dyDescent="0.3">
      <c r="A2869" s="20">
        <v>0.82</v>
      </c>
      <c r="B2869" s="17">
        <v>46</v>
      </c>
      <c r="C2869" s="16">
        <v>0</v>
      </c>
      <c r="D2869" s="16"/>
      <c r="E2869" s="4"/>
      <c r="BE2869" s="15"/>
    </row>
    <row r="2870" spans="1:57" x14ac:dyDescent="0.3">
      <c r="A2870" s="20">
        <v>0.82</v>
      </c>
      <c r="B2870" s="17">
        <v>47</v>
      </c>
      <c r="C2870" s="16">
        <v>0</v>
      </c>
      <c r="D2870" s="16"/>
      <c r="E2870" s="4"/>
      <c r="BE2870" s="15"/>
    </row>
    <row r="2871" spans="1:57" x14ac:dyDescent="0.3">
      <c r="A2871" s="20">
        <v>0.82</v>
      </c>
      <c r="B2871" s="17">
        <v>48</v>
      </c>
      <c r="C2871" s="16">
        <v>0</v>
      </c>
      <c r="D2871" s="16"/>
      <c r="E2871" s="4"/>
      <c r="BE2871" s="15"/>
    </row>
    <row r="2872" spans="1:57" x14ac:dyDescent="0.3">
      <c r="A2872" s="20">
        <v>0.82</v>
      </c>
      <c r="B2872" s="17">
        <v>49</v>
      </c>
      <c r="C2872" s="16">
        <v>0</v>
      </c>
      <c r="D2872" s="16"/>
      <c r="E2872" s="4"/>
      <c r="BE2872" s="15"/>
    </row>
    <row r="2873" spans="1:57" x14ac:dyDescent="0.3">
      <c r="A2873" s="20">
        <v>0.82</v>
      </c>
      <c r="B2873" s="17">
        <v>50</v>
      </c>
      <c r="C2873" s="16">
        <v>0</v>
      </c>
      <c r="D2873" s="16"/>
      <c r="E2873" s="4"/>
      <c r="BE2873" s="15"/>
    </row>
    <row r="2874" spans="1:57" x14ac:dyDescent="0.3">
      <c r="A2874" s="20">
        <v>0.82</v>
      </c>
      <c r="B2874" s="17">
        <v>51</v>
      </c>
      <c r="C2874" s="16">
        <v>0</v>
      </c>
      <c r="D2874" s="16"/>
      <c r="E2874" s="4"/>
      <c r="BE2874" s="15"/>
    </row>
    <row r="2875" spans="1:57" x14ac:dyDescent="0.3">
      <c r="A2875" s="20">
        <v>0.82</v>
      </c>
      <c r="B2875" s="17">
        <v>52</v>
      </c>
      <c r="C2875" s="16">
        <v>0</v>
      </c>
      <c r="D2875" s="16"/>
      <c r="E2875" s="4"/>
      <c r="BE2875" s="15"/>
    </row>
    <row r="2876" spans="1:57" x14ac:dyDescent="0.3">
      <c r="A2876" s="20">
        <v>0.82</v>
      </c>
      <c r="B2876" s="17">
        <v>53</v>
      </c>
      <c r="C2876" s="16">
        <v>0</v>
      </c>
      <c r="D2876" s="16"/>
      <c r="E2876" s="4"/>
      <c r="BE2876" s="15"/>
    </row>
    <row r="2877" spans="1:57" x14ac:dyDescent="0.3">
      <c r="A2877" s="20">
        <v>0.82</v>
      </c>
      <c r="B2877" s="17">
        <v>54</v>
      </c>
      <c r="C2877" s="16">
        <v>0</v>
      </c>
      <c r="D2877" s="16"/>
      <c r="E2877" s="4"/>
      <c r="BE2877" s="15"/>
    </row>
    <row r="2878" spans="1:57" x14ac:dyDescent="0.3">
      <c r="A2878" s="20">
        <v>0.82</v>
      </c>
      <c r="B2878" s="17">
        <v>55</v>
      </c>
      <c r="C2878" s="16">
        <v>0</v>
      </c>
      <c r="D2878" s="16"/>
      <c r="E2878" s="4"/>
      <c r="BE2878" s="15"/>
    </row>
    <row r="2879" spans="1:57" x14ac:dyDescent="0.3">
      <c r="A2879" s="20">
        <v>0.82</v>
      </c>
      <c r="B2879" s="17">
        <v>56</v>
      </c>
      <c r="C2879" s="16">
        <v>0</v>
      </c>
      <c r="D2879" s="16"/>
      <c r="E2879" s="4"/>
      <c r="BE2879" s="15"/>
    </row>
    <row r="2880" spans="1:57" x14ac:dyDescent="0.3">
      <c r="A2880" s="20">
        <v>0.82</v>
      </c>
      <c r="B2880" s="17">
        <v>57</v>
      </c>
      <c r="C2880" s="16">
        <v>0</v>
      </c>
      <c r="D2880" s="16"/>
      <c r="E2880" s="4"/>
      <c r="BE2880" s="15"/>
    </row>
    <row r="2881" spans="1:57" x14ac:dyDescent="0.3">
      <c r="A2881" s="20">
        <v>0.82</v>
      </c>
      <c r="B2881" s="17">
        <v>58</v>
      </c>
      <c r="C2881" s="16">
        <v>0</v>
      </c>
      <c r="D2881" s="16"/>
      <c r="E2881" s="4"/>
      <c r="BE2881" s="15"/>
    </row>
    <row r="2882" spans="1:57" x14ac:dyDescent="0.3">
      <c r="A2882" s="20">
        <v>0.82</v>
      </c>
      <c r="B2882" s="17">
        <v>59</v>
      </c>
      <c r="C2882" s="16">
        <v>0</v>
      </c>
      <c r="D2882" s="16"/>
      <c r="E2882" s="4"/>
      <c r="BE2882" s="15"/>
    </row>
    <row r="2883" spans="1:57" x14ac:dyDescent="0.3">
      <c r="A2883" s="20">
        <v>0.82</v>
      </c>
      <c r="B2883" s="17">
        <v>60</v>
      </c>
      <c r="C2883" s="16">
        <v>0</v>
      </c>
      <c r="D2883" s="16"/>
      <c r="E2883" s="4"/>
      <c r="BE2883" s="15"/>
    </row>
    <row r="2884" spans="1:57" x14ac:dyDescent="0.3">
      <c r="A2884" s="20">
        <v>0.82</v>
      </c>
      <c r="B2884" s="17">
        <v>61</v>
      </c>
      <c r="C2884" s="16">
        <v>0</v>
      </c>
      <c r="D2884" s="16"/>
      <c r="E2884" s="4"/>
      <c r="BE2884" s="15"/>
    </row>
    <row r="2885" spans="1:57" x14ac:dyDescent="0.3">
      <c r="A2885" s="20">
        <v>0.82</v>
      </c>
      <c r="B2885" s="17">
        <v>62</v>
      </c>
      <c r="C2885" s="16">
        <v>0</v>
      </c>
      <c r="D2885" s="16"/>
      <c r="E2885" s="4"/>
      <c r="BE2885" s="15"/>
    </row>
    <row r="2886" spans="1:57" x14ac:dyDescent="0.3">
      <c r="A2886" s="20">
        <v>0.82</v>
      </c>
      <c r="B2886" s="17">
        <v>63</v>
      </c>
      <c r="C2886" s="16">
        <v>0</v>
      </c>
      <c r="D2886" s="16"/>
      <c r="E2886" s="4"/>
      <c r="BE2886" s="15"/>
    </row>
    <row r="2887" spans="1:57" x14ac:dyDescent="0.3">
      <c r="A2887" s="20">
        <v>0.82</v>
      </c>
      <c r="B2887" s="17">
        <v>64</v>
      </c>
      <c r="C2887" s="16">
        <v>0</v>
      </c>
      <c r="D2887" s="16"/>
      <c r="E2887" s="4"/>
      <c r="BE2887" s="15"/>
    </row>
    <row r="2888" spans="1:57" x14ac:dyDescent="0.3">
      <c r="A2888" s="20">
        <v>0.82</v>
      </c>
      <c r="B2888" s="17">
        <v>65</v>
      </c>
      <c r="C2888" s="16">
        <v>0</v>
      </c>
      <c r="D2888" s="16"/>
      <c r="E2888" s="4"/>
      <c r="BE2888" s="15"/>
    </row>
    <row r="2889" spans="1:57" x14ac:dyDescent="0.3">
      <c r="A2889" s="20">
        <v>0.82</v>
      </c>
      <c r="B2889" s="17">
        <v>66</v>
      </c>
      <c r="C2889" s="16">
        <v>0</v>
      </c>
      <c r="D2889" s="16"/>
      <c r="E2889" s="4"/>
      <c r="BE2889" s="15"/>
    </row>
    <row r="2890" spans="1:57" x14ac:dyDescent="0.3">
      <c r="A2890" s="20">
        <v>0.82</v>
      </c>
      <c r="B2890" s="17">
        <v>67</v>
      </c>
      <c r="C2890" s="16">
        <v>0</v>
      </c>
      <c r="D2890" s="16"/>
      <c r="E2890" s="4"/>
      <c r="BE2890" s="15"/>
    </row>
    <row r="2891" spans="1:57" x14ac:dyDescent="0.3">
      <c r="A2891" s="20">
        <v>0.82</v>
      </c>
      <c r="B2891" s="17">
        <v>68</v>
      </c>
      <c r="C2891" s="16">
        <v>0</v>
      </c>
      <c r="D2891" s="16"/>
      <c r="E2891" s="4"/>
      <c r="BE2891" s="15"/>
    </row>
    <row r="2892" spans="1:57" x14ac:dyDescent="0.3">
      <c r="A2892" s="20">
        <v>0.82</v>
      </c>
      <c r="B2892" s="17">
        <v>69</v>
      </c>
      <c r="C2892" s="16">
        <v>0</v>
      </c>
      <c r="D2892" s="16"/>
      <c r="E2892" s="4"/>
      <c r="BE2892" s="15"/>
    </row>
    <row r="2893" spans="1:57" x14ac:dyDescent="0.3">
      <c r="A2893" s="20">
        <v>0.82</v>
      </c>
      <c r="B2893" s="17">
        <v>70</v>
      </c>
      <c r="C2893" s="16">
        <v>0</v>
      </c>
      <c r="D2893" s="16"/>
      <c r="E2893" s="4"/>
      <c r="BE2893" s="15"/>
    </row>
    <row r="2894" spans="1:57" x14ac:dyDescent="0.3">
      <c r="A2894" s="20">
        <v>0.82</v>
      </c>
      <c r="B2894" s="17">
        <v>71</v>
      </c>
      <c r="C2894" s="16">
        <v>0</v>
      </c>
      <c r="D2894" s="16"/>
      <c r="E2894" s="4"/>
      <c r="BE2894" s="15"/>
    </row>
    <row r="2895" spans="1:57" x14ac:dyDescent="0.3">
      <c r="A2895" s="20">
        <v>0.82</v>
      </c>
      <c r="B2895" s="17">
        <v>72</v>
      </c>
      <c r="C2895" s="16">
        <v>0</v>
      </c>
      <c r="D2895" s="16"/>
      <c r="E2895" s="4"/>
      <c r="BE2895" s="15"/>
    </row>
    <row r="2896" spans="1:57" x14ac:dyDescent="0.3">
      <c r="A2896" s="20">
        <v>0.82</v>
      </c>
      <c r="B2896" s="17">
        <v>73</v>
      </c>
      <c r="C2896" s="16">
        <v>0</v>
      </c>
      <c r="D2896" s="16"/>
      <c r="E2896" s="4"/>
      <c r="BE2896" s="15"/>
    </row>
    <row r="2897" spans="1:57" x14ac:dyDescent="0.3">
      <c r="A2897" s="20">
        <v>0.82</v>
      </c>
      <c r="B2897" s="17">
        <v>74</v>
      </c>
      <c r="C2897" s="16">
        <v>0</v>
      </c>
      <c r="D2897" s="16"/>
      <c r="E2897" s="4"/>
      <c r="BE2897" s="15"/>
    </row>
    <row r="2898" spans="1:57" x14ac:dyDescent="0.3">
      <c r="A2898" s="20">
        <v>0.82</v>
      </c>
      <c r="B2898" s="17">
        <v>75</v>
      </c>
      <c r="C2898" s="16">
        <v>0</v>
      </c>
      <c r="D2898" s="16"/>
      <c r="E2898" s="4"/>
      <c r="BE2898" s="15"/>
    </row>
    <row r="2899" spans="1:57" x14ac:dyDescent="0.3">
      <c r="A2899" s="20">
        <v>0.82</v>
      </c>
      <c r="B2899" s="17">
        <v>76</v>
      </c>
      <c r="C2899" s="16">
        <v>0</v>
      </c>
      <c r="D2899" s="16"/>
      <c r="E2899" s="4"/>
      <c r="BE2899" s="15"/>
    </row>
    <row r="2900" spans="1:57" x14ac:dyDescent="0.3">
      <c r="A2900" s="20">
        <v>0.82</v>
      </c>
      <c r="B2900" s="17">
        <v>77</v>
      </c>
      <c r="C2900" s="16">
        <v>0</v>
      </c>
      <c r="D2900" s="16"/>
      <c r="E2900" s="4"/>
      <c r="BE2900" s="15"/>
    </row>
    <row r="2901" spans="1:57" x14ac:dyDescent="0.3">
      <c r="A2901" s="20">
        <v>0.82</v>
      </c>
      <c r="B2901" s="17">
        <v>78</v>
      </c>
      <c r="C2901" s="16">
        <v>0</v>
      </c>
      <c r="D2901" s="16"/>
      <c r="E2901" s="4"/>
      <c r="BE2901" s="15"/>
    </row>
    <row r="2902" spans="1:57" x14ac:dyDescent="0.3">
      <c r="A2902" s="20">
        <v>0.82</v>
      </c>
      <c r="B2902" s="17">
        <v>79</v>
      </c>
      <c r="C2902" s="16">
        <v>0</v>
      </c>
      <c r="D2902" s="16"/>
      <c r="E2902" s="4"/>
      <c r="BE2902" s="15"/>
    </row>
    <row r="2903" spans="1:57" x14ac:dyDescent="0.3">
      <c r="A2903" s="20">
        <v>0.82</v>
      </c>
      <c r="B2903" s="17">
        <v>80</v>
      </c>
      <c r="C2903" s="16">
        <v>7.7000000000000002E-3</v>
      </c>
      <c r="D2903" s="16"/>
      <c r="E2903" s="4"/>
      <c r="BE2903" s="15"/>
    </row>
    <row r="2904" spans="1:57" x14ac:dyDescent="0.3">
      <c r="A2904" s="20">
        <v>0.82</v>
      </c>
      <c r="B2904" s="17">
        <v>81</v>
      </c>
      <c r="C2904" s="16">
        <v>0.01</v>
      </c>
      <c r="D2904" s="16"/>
      <c r="E2904" s="4"/>
      <c r="BE2904" s="15"/>
    </row>
    <row r="2905" spans="1:57" x14ac:dyDescent="0.3">
      <c r="A2905" s="20">
        <v>0.82</v>
      </c>
      <c r="B2905" s="17">
        <v>82</v>
      </c>
      <c r="C2905" s="16">
        <v>1.46E-2</v>
      </c>
      <c r="D2905" s="16"/>
      <c r="E2905" s="4"/>
      <c r="BE2905" s="15"/>
    </row>
    <row r="2906" spans="1:57" x14ac:dyDescent="0.3">
      <c r="A2906" s="20">
        <v>0.82</v>
      </c>
      <c r="B2906" s="17">
        <v>83</v>
      </c>
      <c r="C2906" s="16">
        <v>0.02</v>
      </c>
      <c r="D2906" s="16"/>
      <c r="E2906" s="4"/>
      <c r="BE2906" s="15"/>
    </row>
    <row r="2907" spans="1:57" x14ac:dyDescent="0.3">
      <c r="A2907" s="20">
        <v>0.82</v>
      </c>
      <c r="B2907" s="17">
        <v>84</v>
      </c>
      <c r="C2907" s="16">
        <v>2.98E-2</v>
      </c>
      <c r="D2907" s="16"/>
      <c r="E2907" s="4"/>
      <c r="BE2907" s="15"/>
    </row>
    <row r="2908" spans="1:57" x14ac:dyDescent="0.3">
      <c r="A2908" s="20">
        <v>0.82</v>
      </c>
      <c r="B2908" s="17">
        <v>85</v>
      </c>
      <c r="C2908" s="16">
        <v>3.8199999999999998E-2</v>
      </c>
      <c r="D2908" s="16"/>
      <c r="E2908" s="4"/>
      <c r="BE2908" s="15"/>
    </row>
    <row r="2909" spans="1:57" x14ac:dyDescent="0.3">
      <c r="A2909" s="20">
        <v>0.82</v>
      </c>
      <c r="B2909" s="17">
        <v>86</v>
      </c>
      <c r="C2909" s="16">
        <v>4.8500000000000001E-2</v>
      </c>
      <c r="D2909" s="16"/>
      <c r="E2909" s="4"/>
      <c r="BE2909" s="15"/>
    </row>
    <row r="2910" spans="1:57" x14ac:dyDescent="0.3">
      <c r="A2910" s="20">
        <v>0.82</v>
      </c>
      <c r="B2910" s="17">
        <v>87</v>
      </c>
      <c r="C2910" s="16">
        <v>6.2199999999999998E-2</v>
      </c>
      <c r="D2910" s="16"/>
      <c r="E2910" s="4"/>
      <c r="BE2910" s="15"/>
    </row>
    <row r="2911" spans="1:57" x14ac:dyDescent="0.3">
      <c r="A2911" s="20">
        <v>0.82</v>
      </c>
      <c r="B2911" s="17">
        <v>88</v>
      </c>
      <c r="C2911" s="16">
        <v>7.5499999999999998E-2</v>
      </c>
      <c r="D2911" s="16"/>
      <c r="E2911" s="4"/>
      <c r="BE2911" s="15"/>
    </row>
    <row r="2912" spans="1:57" x14ac:dyDescent="0.3">
      <c r="A2912" s="20">
        <v>0.82</v>
      </c>
      <c r="B2912" s="17">
        <v>89</v>
      </c>
      <c r="C2912" s="16">
        <v>9.2499999999999999E-2</v>
      </c>
      <c r="D2912" s="16"/>
      <c r="E2912" s="4"/>
      <c r="BE2912" s="15"/>
    </row>
    <row r="2913" spans="1:57" x14ac:dyDescent="0.3">
      <c r="A2913" s="20">
        <v>0.82</v>
      </c>
      <c r="B2913" s="17">
        <v>90</v>
      </c>
      <c r="C2913" s="16">
        <v>0.1056</v>
      </c>
      <c r="D2913" s="16"/>
      <c r="E2913" s="4"/>
      <c r="BE2913" s="15"/>
    </row>
    <row r="2914" spans="1:57" x14ac:dyDescent="0.3">
      <c r="A2914" s="20">
        <v>0.83</v>
      </c>
      <c r="B2914" s="17">
        <v>0</v>
      </c>
      <c r="C2914" s="16">
        <v>9.8599999999999993E-2</v>
      </c>
      <c r="D2914" s="16"/>
      <c r="E2914" s="4"/>
      <c r="BE2914" s="15"/>
    </row>
    <row r="2915" spans="1:57" x14ac:dyDescent="0.3">
      <c r="A2915" s="20">
        <v>0.83</v>
      </c>
      <c r="B2915" s="17">
        <v>1</v>
      </c>
      <c r="C2915" s="16">
        <v>8.4900000000000003E-2</v>
      </c>
      <c r="D2915" s="16"/>
      <c r="E2915" s="4"/>
      <c r="BE2915" s="15"/>
    </row>
    <row r="2916" spans="1:57" x14ac:dyDescent="0.3">
      <c r="A2916" s="20">
        <v>0.83</v>
      </c>
      <c r="B2916" s="17">
        <v>2</v>
      </c>
      <c r="C2916" s="16">
        <v>6.8699999999999997E-2</v>
      </c>
      <c r="D2916" s="16"/>
      <c r="E2916" s="4"/>
      <c r="BE2916" s="15"/>
    </row>
    <row r="2917" spans="1:57" x14ac:dyDescent="0.3">
      <c r="A2917" s="20">
        <v>0.83</v>
      </c>
      <c r="B2917" s="17">
        <v>3</v>
      </c>
      <c r="C2917" s="16">
        <v>5.4899999999999997E-2</v>
      </c>
      <c r="D2917" s="16"/>
      <c r="E2917" s="4"/>
      <c r="BE2917" s="15"/>
    </row>
    <row r="2918" spans="1:57" x14ac:dyDescent="0.3">
      <c r="A2918" s="20">
        <v>0.83</v>
      </c>
      <c r="B2918" s="17">
        <v>4</v>
      </c>
      <c r="C2918" s="16">
        <v>4.3099999999999999E-2</v>
      </c>
      <c r="D2918" s="16"/>
      <c r="E2918" s="4"/>
      <c r="BE2918" s="15"/>
    </row>
    <row r="2919" spans="1:57" x14ac:dyDescent="0.3">
      <c r="A2919" s="20">
        <v>0.83</v>
      </c>
      <c r="B2919" s="17">
        <v>5</v>
      </c>
      <c r="C2919" s="16">
        <v>3.2500000000000001E-2</v>
      </c>
      <c r="D2919" s="16"/>
      <c r="E2919" s="4"/>
      <c r="BE2919" s="15"/>
    </row>
    <row r="2920" spans="1:57" x14ac:dyDescent="0.3">
      <c r="A2920" s="20">
        <v>0.83</v>
      </c>
      <c r="B2920" s="17">
        <v>6</v>
      </c>
      <c r="C2920" s="16">
        <v>2.3599999999999999E-2</v>
      </c>
      <c r="D2920" s="16"/>
      <c r="E2920" s="4"/>
      <c r="BE2920" s="15"/>
    </row>
    <row r="2921" spans="1:57" x14ac:dyDescent="0.3">
      <c r="A2921" s="20">
        <v>0.83</v>
      </c>
      <c r="B2921" s="17">
        <v>7</v>
      </c>
      <c r="C2921" s="16">
        <v>1.7600000000000001E-2</v>
      </c>
      <c r="D2921" s="16"/>
      <c r="E2921" s="4"/>
      <c r="BE2921" s="15"/>
    </row>
    <row r="2922" spans="1:57" x14ac:dyDescent="0.3">
      <c r="A2922" s="20">
        <v>0.83</v>
      </c>
      <c r="B2922" s="17">
        <v>8</v>
      </c>
      <c r="C2922" s="16">
        <v>0.01</v>
      </c>
      <c r="D2922" s="16"/>
      <c r="E2922" s="4"/>
      <c r="BE2922" s="15"/>
    </row>
    <row r="2923" spans="1:57" x14ac:dyDescent="0.3">
      <c r="A2923" s="20">
        <v>0.83</v>
      </c>
      <c r="B2923" s="17">
        <v>9</v>
      </c>
      <c r="C2923" s="16">
        <v>9.5999999999999992E-3</v>
      </c>
      <c r="D2923" s="16"/>
      <c r="E2923" s="4"/>
      <c r="BE2923" s="15"/>
    </row>
    <row r="2924" spans="1:57" x14ac:dyDescent="0.3">
      <c r="A2924" s="20">
        <v>0.83</v>
      </c>
      <c r="B2924" s="17">
        <v>10</v>
      </c>
      <c r="C2924" s="16">
        <v>0</v>
      </c>
      <c r="D2924" s="16"/>
      <c r="E2924" s="4"/>
      <c r="BE2924" s="15"/>
    </row>
    <row r="2925" spans="1:57" x14ac:dyDescent="0.3">
      <c r="A2925" s="20">
        <v>0.83</v>
      </c>
      <c r="B2925" s="17">
        <v>11</v>
      </c>
      <c r="C2925" s="16">
        <v>0</v>
      </c>
      <c r="D2925" s="16"/>
      <c r="E2925" s="4"/>
      <c r="BE2925" s="15"/>
    </row>
    <row r="2926" spans="1:57" x14ac:dyDescent="0.3">
      <c r="A2926" s="20">
        <v>0.83</v>
      </c>
      <c r="B2926" s="17">
        <v>12</v>
      </c>
      <c r="C2926" s="16">
        <v>0</v>
      </c>
      <c r="D2926" s="16"/>
      <c r="E2926" s="4"/>
      <c r="BE2926" s="15"/>
    </row>
    <row r="2927" spans="1:57" x14ac:dyDescent="0.3">
      <c r="A2927" s="20">
        <v>0.83</v>
      </c>
      <c r="B2927" s="17">
        <v>13</v>
      </c>
      <c r="C2927" s="16">
        <v>0</v>
      </c>
      <c r="D2927" s="16"/>
      <c r="E2927" s="4"/>
      <c r="BE2927" s="15"/>
    </row>
    <row r="2928" spans="1:57" x14ac:dyDescent="0.3">
      <c r="A2928" s="20">
        <v>0.83</v>
      </c>
      <c r="B2928" s="17">
        <v>14</v>
      </c>
      <c r="C2928" s="16">
        <v>0</v>
      </c>
      <c r="D2928" s="16"/>
      <c r="E2928" s="4"/>
      <c r="BE2928" s="15"/>
    </row>
    <row r="2929" spans="1:57" x14ac:dyDescent="0.3">
      <c r="A2929" s="20">
        <v>0.83</v>
      </c>
      <c r="B2929" s="17">
        <v>15</v>
      </c>
      <c r="C2929" s="16">
        <v>0</v>
      </c>
      <c r="D2929" s="16"/>
      <c r="E2929" s="4"/>
      <c r="BE2929" s="15"/>
    </row>
    <row r="2930" spans="1:57" x14ac:dyDescent="0.3">
      <c r="A2930" s="20">
        <v>0.83</v>
      </c>
      <c r="B2930" s="17">
        <v>16</v>
      </c>
      <c r="C2930" s="16">
        <v>0</v>
      </c>
      <c r="D2930" s="16"/>
      <c r="E2930" s="4"/>
      <c r="BE2930" s="15"/>
    </row>
    <row r="2931" spans="1:57" x14ac:dyDescent="0.3">
      <c r="A2931" s="20">
        <v>0.83</v>
      </c>
      <c r="B2931" s="17">
        <v>17</v>
      </c>
      <c r="C2931" s="16">
        <v>0</v>
      </c>
      <c r="D2931" s="16"/>
      <c r="E2931" s="4"/>
      <c r="BE2931" s="15"/>
    </row>
    <row r="2932" spans="1:57" x14ac:dyDescent="0.3">
      <c r="A2932" s="20">
        <v>0.83</v>
      </c>
      <c r="B2932" s="17">
        <v>18</v>
      </c>
      <c r="C2932" s="16">
        <v>0</v>
      </c>
      <c r="D2932" s="16"/>
      <c r="E2932" s="4"/>
      <c r="BE2932" s="15"/>
    </row>
    <row r="2933" spans="1:57" x14ac:dyDescent="0.3">
      <c r="A2933" s="20">
        <v>0.83</v>
      </c>
      <c r="B2933" s="17">
        <v>19</v>
      </c>
      <c r="C2933" s="16">
        <v>0</v>
      </c>
      <c r="D2933" s="16"/>
      <c r="E2933" s="4"/>
      <c r="BE2933" s="15"/>
    </row>
    <row r="2934" spans="1:57" x14ac:dyDescent="0.3">
      <c r="A2934" s="20">
        <v>0.83</v>
      </c>
      <c r="B2934" s="17">
        <v>20</v>
      </c>
      <c r="C2934" s="16">
        <v>0</v>
      </c>
      <c r="D2934" s="16"/>
      <c r="E2934" s="4"/>
      <c r="BE2934" s="15"/>
    </row>
    <row r="2935" spans="1:57" x14ac:dyDescent="0.3">
      <c r="A2935" s="20">
        <v>0.83</v>
      </c>
      <c r="B2935" s="17">
        <v>21</v>
      </c>
      <c r="C2935" s="16">
        <v>0</v>
      </c>
      <c r="D2935" s="16"/>
      <c r="E2935" s="4"/>
      <c r="BE2935" s="15"/>
    </row>
    <row r="2936" spans="1:57" x14ac:dyDescent="0.3">
      <c r="A2936" s="20">
        <v>0.83</v>
      </c>
      <c r="B2936" s="17">
        <v>22</v>
      </c>
      <c r="C2936" s="16">
        <v>0</v>
      </c>
      <c r="D2936" s="16"/>
      <c r="E2936" s="4"/>
      <c r="BE2936" s="15"/>
    </row>
    <row r="2937" spans="1:57" x14ac:dyDescent="0.3">
      <c r="A2937" s="20">
        <v>0.83</v>
      </c>
      <c r="B2937" s="17">
        <v>23</v>
      </c>
      <c r="C2937" s="16">
        <v>0</v>
      </c>
      <c r="D2937" s="16"/>
      <c r="E2937" s="4"/>
      <c r="BE2937" s="15"/>
    </row>
    <row r="2938" spans="1:57" x14ac:dyDescent="0.3">
      <c r="A2938" s="20">
        <v>0.83</v>
      </c>
      <c r="B2938" s="17">
        <v>24</v>
      </c>
      <c r="C2938" s="16">
        <v>0</v>
      </c>
      <c r="D2938" s="16"/>
      <c r="E2938" s="4"/>
      <c r="BE2938" s="15"/>
    </row>
    <row r="2939" spans="1:57" x14ac:dyDescent="0.3">
      <c r="A2939" s="20">
        <v>0.83</v>
      </c>
      <c r="B2939" s="17">
        <v>25</v>
      </c>
      <c r="C2939" s="16">
        <v>0</v>
      </c>
      <c r="D2939" s="16"/>
      <c r="E2939" s="4"/>
      <c r="BE2939" s="15"/>
    </row>
    <row r="2940" spans="1:57" x14ac:dyDescent="0.3">
      <c r="A2940" s="20">
        <v>0.83</v>
      </c>
      <c r="B2940" s="17">
        <v>26</v>
      </c>
      <c r="C2940" s="16">
        <v>0</v>
      </c>
      <c r="D2940" s="16"/>
      <c r="E2940" s="4"/>
      <c r="BE2940" s="15"/>
    </row>
    <row r="2941" spans="1:57" x14ac:dyDescent="0.3">
      <c r="A2941" s="20">
        <v>0.83</v>
      </c>
      <c r="B2941" s="17">
        <v>27</v>
      </c>
      <c r="C2941" s="16">
        <v>0</v>
      </c>
      <c r="D2941" s="16"/>
      <c r="E2941" s="4"/>
      <c r="BE2941" s="15"/>
    </row>
    <row r="2942" spans="1:57" x14ac:dyDescent="0.3">
      <c r="A2942" s="20">
        <v>0.83</v>
      </c>
      <c r="B2942" s="17">
        <v>28</v>
      </c>
      <c r="C2942" s="16">
        <v>0</v>
      </c>
      <c r="D2942" s="16"/>
      <c r="E2942" s="4"/>
      <c r="BE2942" s="15"/>
    </row>
    <row r="2943" spans="1:57" x14ac:dyDescent="0.3">
      <c r="A2943" s="20">
        <v>0.83</v>
      </c>
      <c r="B2943" s="17">
        <v>29</v>
      </c>
      <c r="C2943" s="16">
        <v>0</v>
      </c>
      <c r="D2943" s="16"/>
      <c r="E2943" s="4"/>
      <c r="BE2943" s="15"/>
    </row>
    <row r="2944" spans="1:57" x14ac:dyDescent="0.3">
      <c r="A2944" s="20">
        <v>0.83</v>
      </c>
      <c r="B2944" s="17">
        <v>30</v>
      </c>
      <c r="C2944" s="16">
        <v>0</v>
      </c>
      <c r="D2944" s="16"/>
      <c r="E2944" s="4"/>
      <c r="BE2944" s="15"/>
    </row>
    <row r="2945" spans="1:57" x14ac:dyDescent="0.3">
      <c r="A2945" s="20">
        <v>0.83</v>
      </c>
      <c r="B2945" s="17">
        <v>31</v>
      </c>
      <c r="C2945" s="16">
        <v>0</v>
      </c>
      <c r="D2945" s="16"/>
      <c r="E2945" s="4"/>
      <c r="BE2945" s="15"/>
    </row>
    <row r="2946" spans="1:57" x14ac:dyDescent="0.3">
      <c r="A2946" s="20">
        <v>0.83</v>
      </c>
      <c r="B2946" s="17">
        <v>32</v>
      </c>
      <c r="C2946" s="16">
        <v>0</v>
      </c>
      <c r="D2946" s="16"/>
      <c r="E2946" s="4"/>
      <c r="BE2946" s="15"/>
    </row>
    <row r="2947" spans="1:57" x14ac:dyDescent="0.3">
      <c r="A2947" s="20">
        <v>0.83</v>
      </c>
      <c r="B2947" s="17">
        <v>33</v>
      </c>
      <c r="C2947" s="16">
        <v>0</v>
      </c>
      <c r="D2947" s="16"/>
      <c r="E2947" s="4"/>
      <c r="BE2947" s="15"/>
    </row>
    <row r="2948" spans="1:57" x14ac:dyDescent="0.3">
      <c r="A2948" s="20">
        <v>0.83</v>
      </c>
      <c r="B2948" s="17">
        <v>34</v>
      </c>
      <c r="C2948" s="16">
        <v>0</v>
      </c>
      <c r="D2948" s="16"/>
      <c r="E2948" s="4"/>
      <c r="BE2948" s="15"/>
    </row>
    <row r="2949" spans="1:57" x14ac:dyDescent="0.3">
      <c r="A2949" s="20">
        <v>0.83</v>
      </c>
      <c r="B2949" s="17">
        <v>35</v>
      </c>
      <c r="C2949" s="16">
        <v>0</v>
      </c>
      <c r="D2949" s="16"/>
      <c r="E2949" s="4"/>
      <c r="BE2949" s="15"/>
    </row>
    <row r="2950" spans="1:57" x14ac:dyDescent="0.3">
      <c r="A2950" s="20">
        <v>0.83</v>
      </c>
      <c r="B2950" s="17">
        <v>36</v>
      </c>
      <c r="C2950" s="16">
        <v>0</v>
      </c>
      <c r="D2950" s="16"/>
      <c r="E2950" s="4"/>
      <c r="BE2950" s="15"/>
    </row>
    <row r="2951" spans="1:57" x14ac:dyDescent="0.3">
      <c r="A2951" s="20">
        <v>0.83</v>
      </c>
      <c r="B2951" s="17">
        <v>37</v>
      </c>
      <c r="C2951" s="16">
        <v>0</v>
      </c>
      <c r="D2951" s="16"/>
      <c r="E2951" s="4"/>
      <c r="BE2951" s="15"/>
    </row>
    <row r="2952" spans="1:57" x14ac:dyDescent="0.3">
      <c r="A2952" s="20">
        <v>0.83</v>
      </c>
      <c r="B2952" s="17">
        <v>38</v>
      </c>
      <c r="C2952" s="16">
        <v>0</v>
      </c>
      <c r="D2952" s="16"/>
      <c r="E2952" s="4"/>
      <c r="BE2952" s="15"/>
    </row>
    <row r="2953" spans="1:57" x14ac:dyDescent="0.3">
      <c r="A2953" s="20">
        <v>0.83</v>
      </c>
      <c r="B2953" s="17">
        <v>39</v>
      </c>
      <c r="C2953" s="16">
        <v>0</v>
      </c>
      <c r="D2953" s="16"/>
      <c r="E2953" s="4"/>
      <c r="BE2953" s="15"/>
    </row>
    <row r="2954" spans="1:57" x14ac:dyDescent="0.3">
      <c r="A2954" s="20">
        <v>0.83</v>
      </c>
      <c r="B2954" s="17">
        <v>40</v>
      </c>
      <c r="C2954" s="16">
        <v>0</v>
      </c>
      <c r="D2954" s="16"/>
      <c r="E2954" s="4"/>
      <c r="BE2954" s="15"/>
    </row>
    <row r="2955" spans="1:57" x14ac:dyDescent="0.3">
      <c r="A2955" s="20">
        <v>0.83</v>
      </c>
      <c r="B2955" s="17">
        <v>41</v>
      </c>
      <c r="C2955" s="16">
        <v>0</v>
      </c>
      <c r="D2955" s="16"/>
      <c r="E2955" s="4"/>
      <c r="BE2955" s="15"/>
    </row>
    <row r="2956" spans="1:57" x14ac:dyDescent="0.3">
      <c r="A2956" s="20">
        <v>0.83</v>
      </c>
      <c r="B2956" s="17">
        <v>42</v>
      </c>
      <c r="C2956" s="16">
        <v>0</v>
      </c>
      <c r="D2956" s="16"/>
      <c r="E2956" s="4"/>
      <c r="BE2956" s="15"/>
    </row>
    <row r="2957" spans="1:57" x14ac:dyDescent="0.3">
      <c r="A2957" s="20">
        <v>0.83</v>
      </c>
      <c r="B2957" s="17">
        <v>43</v>
      </c>
      <c r="C2957" s="16">
        <v>0</v>
      </c>
      <c r="D2957" s="16"/>
      <c r="E2957" s="4"/>
      <c r="BE2957" s="15"/>
    </row>
    <row r="2958" spans="1:57" x14ac:dyDescent="0.3">
      <c r="A2958" s="20">
        <v>0.83</v>
      </c>
      <c r="B2958" s="17">
        <v>44</v>
      </c>
      <c r="C2958" s="16">
        <v>0</v>
      </c>
      <c r="D2958" s="16"/>
      <c r="E2958" s="4"/>
      <c r="BE2958" s="15"/>
    </row>
    <row r="2959" spans="1:57" x14ac:dyDescent="0.3">
      <c r="A2959" s="20">
        <v>0.83</v>
      </c>
      <c r="B2959" s="17">
        <v>45</v>
      </c>
      <c r="C2959" s="16">
        <v>0</v>
      </c>
      <c r="D2959" s="16"/>
      <c r="E2959" s="4"/>
      <c r="BE2959" s="15"/>
    </row>
    <row r="2960" spans="1:57" x14ac:dyDescent="0.3">
      <c r="A2960" s="20">
        <v>0.83</v>
      </c>
      <c r="B2960" s="17">
        <v>46</v>
      </c>
      <c r="C2960" s="16">
        <v>0</v>
      </c>
      <c r="D2960" s="16"/>
      <c r="E2960" s="4"/>
      <c r="BE2960" s="15"/>
    </row>
    <row r="2961" spans="1:57" x14ac:dyDescent="0.3">
      <c r="A2961" s="20">
        <v>0.83</v>
      </c>
      <c r="B2961" s="17">
        <v>47</v>
      </c>
      <c r="C2961" s="16">
        <v>0</v>
      </c>
      <c r="D2961" s="16"/>
      <c r="E2961" s="4"/>
      <c r="BE2961" s="15"/>
    </row>
    <row r="2962" spans="1:57" x14ac:dyDescent="0.3">
      <c r="A2962" s="20">
        <v>0.83</v>
      </c>
      <c r="B2962" s="17">
        <v>48</v>
      </c>
      <c r="C2962" s="16">
        <v>0</v>
      </c>
      <c r="D2962" s="16"/>
      <c r="E2962" s="4"/>
      <c r="BE2962" s="15"/>
    </row>
    <row r="2963" spans="1:57" x14ac:dyDescent="0.3">
      <c r="A2963" s="20">
        <v>0.83</v>
      </c>
      <c r="B2963" s="17">
        <v>49</v>
      </c>
      <c r="C2963" s="16">
        <v>0</v>
      </c>
      <c r="D2963" s="16"/>
      <c r="E2963" s="4"/>
      <c r="BE2963" s="15"/>
    </row>
    <row r="2964" spans="1:57" x14ac:dyDescent="0.3">
      <c r="A2964" s="20">
        <v>0.83</v>
      </c>
      <c r="B2964" s="17">
        <v>50</v>
      </c>
      <c r="C2964" s="16">
        <v>0</v>
      </c>
      <c r="D2964" s="16"/>
      <c r="E2964" s="4"/>
      <c r="BE2964" s="15"/>
    </row>
    <row r="2965" spans="1:57" x14ac:dyDescent="0.3">
      <c r="A2965" s="20">
        <v>0.83</v>
      </c>
      <c r="B2965" s="17">
        <v>51</v>
      </c>
      <c r="C2965" s="16">
        <v>0</v>
      </c>
      <c r="D2965" s="16"/>
      <c r="E2965" s="4"/>
      <c r="BE2965" s="15"/>
    </row>
    <row r="2966" spans="1:57" x14ac:dyDescent="0.3">
      <c r="A2966" s="20">
        <v>0.83</v>
      </c>
      <c r="B2966" s="17">
        <v>52</v>
      </c>
      <c r="C2966" s="16">
        <v>0</v>
      </c>
      <c r="D2966" s="16"/>
      <c r="E2966" s="4"/>
      <c r="BE2966" s="15"/>
    </row>
    <row r="2967" spans="1:57" x14ac:dyDescent="0.3">
      <c r="A2967" s="20">
        <v>0.83</v>
      </c>
      <c r="B2967" s="17">
        <v>53</v>
      </c>
      <c r="C2967" s="16">
        <v>0</v>
      </c>
      <c r="D2967" s="16"/>
      <c r="E2967" s="4"/>
      <c r="BE2967" s="15"/>
    </row>
    <row r="2968" spans="1:57" x14ac:dyDescent="0.3">
      <c r="A2968" s="20">
        <v>0.83</v>
      </c>
      <c r="B2968" s="17">
        <v>54</v>
      </c>
      <c r="C2968" s="16">
        <v>0</v>
      </c>
      <c r="D2968" s="16"/>
      <c r="E2968" s="4"/>
      <c r="BE2968" s="15"/>
    </row>
    <row r="2969" spans="1:57" x14ac:dyDescent="0.3">
      <c r="A2969" s="20">
        <v>0.83</v>
      </c>
      <c r="B2969" s="17">
        <v>55</v>
      </c>
      <c r="C2969" s="16">
        <v>0</v>
      </c>
      <c r="D2969" s="16"/>
      <c r="E2969" s="4"/>
      <c r="BE2969" s="15"/>
    </row>
    <row r="2970" spans="1:57" x14ac:dyDescent="0.3">
      <c r="A2970" s="20">
        <v>0.83</v>
      </c>
      <c r="B2970" s="17">
        <v>56</v>
      </c>
      <c r="C2970" s="16">
        <v>0</v>
      </c>
      <c r="D2970" s="16"/>
      <c r="E2970" s="4"/>
      <c r="BE2970" s="15"/>
    </row>
    <row r="2971" spans="1:57" x14ac:dyDescent="0.3">
      <c r="A2971" s="20">
        <v>0.83</v>
      </c>
      <c r="B2971" s="17">
        <v>57</v>
      </c>
      <c r="C2971" s="16">
        <v>0</v>
      </c>
      <c r="D2971" s="16"/>
      <c r="E2971" s="4"/>
      <c r="BE2971" s="15"/>
    </row>
    <row r="2972" spans="1:57" x14ac:dyDescent="0.3">
      <c r="A2972" s="20">
        <v>0.83</v>
      </c>
      <c r="B2972" s="17">
        <v>58</v>
      </c>
      <c r="C2972" s="16">
        <v>0</v>
      </c>
      <c r="D2972" s="16"/>
      <c r="E2972" s="4"/>
      <c r="BE2972" s="15"/>
    </row>
    <row r="2973" spans="1:57" x14ac:dyDescent="0.3">
      <c r="A2973" s="20">
        <v>0.83</v>
      </c>
      <c r="B2973" s="17">
        <v>59</v>
      </c>
      <c r="C2973" s="16">
        <v>0</v>
      </c>
      <c r="D2973" s="16"/>
      <c r="E2973" s="4"/>
      <c r="BE2973" s="15"/>
    </row>
    <row r="2974" spans="1:57" x14ac:dyDescent="0.3">
      <c r="A2974" s="20">
        <v>0.83</v>
      </c>
      <c r="B2974" s="17">
        <v>60</v>
      </c>
      <c r="C2974" s="16">
        <v>0</v>
      </c>
      <c r="D2974" s="16"/>
      <c r="E2974" s="4"/>
      <c r="BE2974" s="15"/>
    </row>
    <row r="2975" spans="1:57" x14ac:dyDescent="0.3">
      <c r="A2975" s="20">
        <v>0.83</v>
      </c>
      <c r="B2975" s="17">
        <v>61</v>
      </c>
      <c r="C2975" s="16">
        <v>0</v>
      </c>
      <c r="D2975" s="16"/>
      <c r="E2975" s="4"/>
      <c r="BE2975" s="15"/>
    </row>
    <row r="2976" spans="1:57" x14ac:dyDescent="0.3">
      <c r="A2976" s="20">
        <v>0.83</v>
      </c>
      <c r="B2976" s="17">
        <v>62</v>
      </c>
      <c r="C2976" s="16">
        <v>0</v>
      </c>
      <c r="D2976" s="16"/>
      <c r="E2976" s="4"/>
      <c r="BE2976" s="15"/>
    </row>
    <row r="2977" spans="1:57" x14ac:dyDescent="0.3">
      <c r="A2977" s="20">
        <v>0.83</v>
      </c>
      <c r="B2977" s="17">
        <v>63</v>
      </c>
      <c r="C2977" s="16">
        <v>0</v>
      </c>
      <c r="D2977" s="16"/>
      <c r="E2977" s="4"/>
      <c r="BE2977" s="15"/>
    </row>
    <row r="2978" spans="1:57" x14ac:dyDescent="0.3">
      <c r="A2978" s="20">
        <v>0.83</v>
      </c>
      <c r="B2978" s="17">
        <v>64</v>
      </c>
      <c r="C2978" s="16">
        <v>0</v>
      </c>
      <c r="D2978" s="16"/>
      <c r="E2978" s="4"/>
      <c r="BE2978" s="15"/>
    </row>
    <row r="2979" spans="1:57" x14ac:dyDescent="0.3">
      <c r="A2979" s="20">
        <v>0.83</v>
      </c>
      <c r="B2979" s="17">
        <v>65</v>
      </c>
      <c r="C2979" s="16">
        <v>0</v>
      </c>
      <c r="D2979" s="16"/>
      <c r="E2979" s="4"/>
      <c r="BE2979" s="15"/>
    </row>
    <row r="2980" spans="1:57" x14ac:dyDescent="0.3">
      <c r="A2980" s="20">
        <v>0.83</v>
      </c>
      <c r="B2980" s="17">
        <v>66</v>
      </c>
      <c r="C2980" s="16">
        <v>0</v>
      </c>
      <c r="D2980" s="16"/>
      <c r="E2980" s="4"/>
      <c r="BE2980" s="15"/>
    </row>
    <row r="2981" spans="1:57" x14ac:dyDescent="0.3">
      <c r="A2981" s="20">
        <v>0.83</v>
      </c>
      <c r="B2981" s="17">
        <v>67</v>
      </c>
      <c r="C2981" s="16">
        <v>0</v>
      </c>
      <c r="D2981" s="16"/>
      <c r="E2981" s="4"/>
      <c r="BE2981" s="15"/>
    </row>
    <row r="2982" spans="1:57" x14ac:dyDescent="0.3">
      <c r="A2982" s="20">
        <v>0.83</v>
      </c>
      <c r="B2982" s="17">
        <v>68</v>
      </c>
      <c r="C2982" s="16">
        <v>0</v>
      </c>
      <c r="D2982" s="16"/>
      <c r="E2982" s="4"/>
      <c r="BE2982" s="15"/>
    </row>
    <row r="2983" spans="1:57" x14ac:dyDescent="0.3">
      <c r="A2983" s="20">
        <v>0.83</v>
      </c>
      <c r="B2983" s="17">
        <v>69</v>
      </c>
      <c r="C2983" s="16">
        <v>0</v>
      </c>
      <c r="D2983" s="16"/>
      <c r="E2983" s="4"/>
      <c r="BE2983" s="15"/>
    </row>
    <row r="2984" spans="1:57" x14ac:dyDescent="0.3">
      <c r="A2984" s="20">
        <v>0.83</v>
      </c>
      <c r="B2984" s="17">
        <v>70</v>
      </c>
      <c r="C2984" s="16">
        <v>0</v>
      </c>
      <c r="D2984" s="16"/>
      <c r="E2984" s="4"/>
      <c r="BE2984" s="15"/>
    </row>
    <row r="2985" spans="1:57" x14ac:dyDescent="0.3">
      <c r="A2985" s="20">
        <v>0.83</v>
      </c>
      <c r="B2985" s="17">
        <v>71</v>
      </c>
      <c r="C2985" s="16">
        <v>0</v>
      </c>
      <c r="D2985" s="16"/>
      <c r="E2985" s="4"/>
      <c r="BE2985" s="15"/>
    </row>
    <row r="2986" spans="1:57" x14ac:dyDescent="0.3">
      <c r="A2986" s="20">
        <v>0.83</v>
      </c>
      <c r="B2986" s="17">
        <v>72</v>
      </c>
      <c r="C2986" s="16">
        <v>0</v>
      </c>
      <c r="D2986" s="16"/>
      <c r="E2986" s="4"/>
      <c r="BE2986" s="15"/>
    </row>
    <row r="2987" spans="1:57" x14ac:dyDescent="0.3">
      <c r="A2987" s="20">
        <v>0.83</v>
      </c>
      <c r="B2987" s="17">
        <v>73</v>
      </c>
      <c r="C2987" s="16">
        <v>0</v>
      </c>
      <c r="D2987" s="16"/>
      <c r="E2987" s="4"/>
      <c r="BE2987" s="15"/>
    </row>
    <row r="2988" spans="1:57" x14ac:dyDescent="0.3">
      <c r="A2988" s="20">
        <v>0.83</v>
      </c>
      <c r="B2988" s="17">
        <v>74</v>
      </c>
      <c r="C2988" s="16">
        <v>0</v>
      </c>
      <c r="D2988" s="16"/>
      <c r="E2988" s="4"/>
      <c r="BE2988" s="15"/>
    </row>
    <row r="2989" spans="1:57" x14ac:dyDescent="0.3">
      <c r="A2989" s="20">
        <v>0.83</v>
      </c>
      <c r="B2989" s="17">
        <v>75</v>
      </c>
      <c r="C2989" s="16">
        <v>0</v>
      </c>
      <c r="D2989" s="16"/>
      <c r="E2989" s="4"/>
      <c r="BE2989" s="15"/>
    </row>
    <row r="2990" spans="1:57" x14ac:dyDescent="0.3">
      <c r="A2990" s="20">
        <v>0.83</v>
      </c>
      <c r="B2990" s="17">
        <v>76</v>
      </c>
      <c r="C2990" s="16">
        <v>0</v>
      </c>
      <c r="D2990" s="16"/>
      <c r="E2990" s="4"/>
      <c r="BE2990" s="15"/>
    </row>
    <row r="2991" spans="1:57" x14ac:dyDescent="0.3">
      <c r="A2991" s="20">
        <v>0.83</v>
      </c>
      <c r="B2991" s="17">
        <v>77</v>
      </c>
      <c r="C2991" s="16">
        <v>0</v>
      </c>
      <c r="D2991" s="16"/>
      <c r="E2991" s="4"/>
      <c r="BE2991" s="15"/>
    </row>
    <row r="2992" spans="1:57" x14ac:dyDescent="0.3">
      <c r="A2992" s="20">
        <v>0.83</v>
      </c>
      <c r="B2992" s="17">
        <v>78</v>
      </c>
      <c r="C2992" s="16">
        <v>0</v>
      </c>
      <c r="D2992" s="16"/>
      <c r="E2992" s="4"/>
      <c r="BE2992" s="15"/>
    </row>
    <row r="2993" spans="1:57" x14ac:dyDescent="0.3">
      <c r="A2993" s="20">
        <v>0.83</v>
      </c>
      <c r="B2993" s="17">
        <v>79</v>
      </c>
      <c r="C2993" s="16">
        <v>0</v>
      </c>
      <c r="D2993" s="16"/>
      <c r="E2993" s="4"/>
      <c r="BE2993" s="15"/>
    </row>
    <row r="2994" spans="1:57" x14ac:dyDescent="0.3">
      <c r="A2994" s="20">
        <v>0.83</v>
      </c>
      <c r="B2994" s="17">
        <v>80</v>
      </c>
      <c r="C2994" s="16">
        <v>0</v>
      </c>
      <c r="D2994" s="16"/>
      <c r="E2994" s="4"/>
      <c r="BE2994" s="15"/>
    </row>
    <row r="2995" spans="1:57" x14ac:dyDescent="0.3">
      <c r="A2995" s="20">
        <v>0.83</v>
      </c>
      <c r="B2995" s="17">
        <v>81</v>
      </c>
      <c r="C2995" s="16">
        <v>9.7999999999999997E-3</v>
      </c>
      <c r="D2995" s="16"/>
      <c r="E2995" s="4"/>
      <c r="BE2995" s="15"/>
    </row>
    <row r="2996" spans="1:57" x14ac:dyDescent="0.3">
      <c r="A2996" s="20">
        <v>0.83</v>
      </c>
      <c r="B2996" s="17">
        <v>82</v>
      </c>
      <c r="C2996" s="16">
        <v>0.01</v>
      </c>
      <c r="D2996" s="16"/>
      <c r="E2996" s="4"/>
      <c r="BE2996" s="15"/>
    </row>
    <row r="2997" spans="1:57" x14ac:dyDescent="0.3">
      <c r="A2997" s="20">
        <v>0.83</v>
      </c>
      <c r="B2997" s="17">
        <v>83</v>
      </c>
      <c r="C2997" s="16">
        <v>1.7899999999999999E-2</v>
      </c>
      <c r="D2997" s="16"/>
      <c r="E2997" s="4"/>
      <c r="BE2997" s="15"/>
    </row>
    <row r="2998" spans="1:57" x14ac:dyDescent="0.3">
      <c r="A2998" s="20">
        <v>0.83</v>
      </c>
      <c r="B2998" s="17">
        <v>84</v>
      </c>
      <c r="C2998" s="16">
        <v>2.3699999999999999E-2</v>
      </c>
      <c r="D2998" s="16"/>
      <c r="E2998" s="4"/>
      <c r="BE2998" s="15"/>
    </row>
    <row r="2999" spans="1:57" x14ac:dyDescent="0.3">
      <c r="A2999" s="20">
        <v>0.83</v>
      </c>
      <c r="B2999" s="17">
        <v>85</v>
      </c>
      <c r="C2999" s="16">
        <v>3.2500000000000001E-2</v>
      </c>
      <c r="D2999" s="16"/>
      <c r="E2999" s="4"/>
      <c r="BE2999" s="15"/>
    </row>
    <row r="3000" spans="1:57" x14ac:dyDescent="0.3">
      <c r="A3000" s="20">
        <v>0.83</v>
      </c>
      <c r="B3000" s="17">
        <v>86</v>
      </c>
      <c r="C3000" s="16">
        <v>4.3099999999999999E-2</v>
      </c>
      <c r="D3000" s="16"/>
      <c r="E3000" s="4"/>
      <c r="BE3000" s="15"/>
    </row>
    <row r="3001" spans="1:57" x14ac:dyDescent="0.3">
      <c r="A3001" s="20">
        <v>0.83</v>
      </c>
      <c r="B3001" s="17">
        <v>87</v>
      </c>
      <c r="C3001" s="16">
        <v>5.4899999999999997E-2</v>
      </c>
      <c r="D3001" s="16"/>
      <c r="E3001" s="4"/>
      <c r="BE3001" s="15"/>
    </row>
    <row r="3002" spans="1:57" x14ac:dyDescent="0.3">
      <c r="A3002" s="20">
        <v>0.83</v>
      </c>
      <c r="B3002" s="17">
        <v>88</v>
      </c>
      <c r="C3002" s="16">
        <v>6.8699999999999997E-2</v>
      </c>
      <c r="D3002" s="16"/>
      <c r="E3002" s="4"/>
      <c r="BE3002" s="15"/>
    </row>
    <row r="3003" spans="1:57" x14ac:dyDescent="0.3">
      <c r="A3003" s="20">
        <v>0.83</v>
      </c>
      <c r="B3003" s="17">
        <v>89</v>
      </c>
      <c r="C3003" s="16">
        <v>8.5099999999999995E-2</v>
      </c>
      <c r="D3003" s="16"/>
      <c r="E3003" s="4"/>
      <c r="BE3003" s="15"/>
    </row>
    <row r="3004" spans="1:57" x14ac:dyDescent="0.3">
      <c r="A3004" s="20">
        <v>0.83</v>
      </c>
      <c r="B3004" s="17">
        <v>90</v>
      </c>
      <c r="C3004" s="16">
        <v>9.8299999999999998E-2</v>
      </c>
      <c r="D3004" s="16"/>
      <c r="E3004" s="4"/>
      <c r="BE3004" s="15"/>
    </row>
    <row r="3005" spans="1:57" x14ac:dyDescent="0.3">
      <c r="A3005" s="20">
        <v>0.84</v>
      </c>
      <c r="B3005" s="17">
        <v>0</v>
      </c>
      <c r="C3005" s="16">
        <v>9.0800000000000006E-2</v>
      </c>
      <c r="D3005" s="16"/>
      <c r="E3005" s="4"/>
      <c r="BE3005" s="15"/>
    </row>
    <row r="3006" spans="1:57" x14ac:dyDescent="0.3">
      <c r="A3006" s="20">
        <v>0.84</v>
      </c>
      <c r="B3006" s="17">
        <v>1</v>
      </c>
      <c r="C3006" s="16">
        <v>7.7700000000000005E-2</v>
      </c>
      <c r="D3006" s="16"/>
      <c r="E3006" s="4"/>
      <c r="BE3006" s="15"/>
    </row>
    <row r="3007" spans="1:57" x14ac:dyDescent="0.3">
      <c r="A3007" s="20">
        <v>0.84</v>
      </c>
      <c r="B3007" s="17">
        <v>2</v>
      </c>
      <c r="C3007" s="16">
        <v>6.3100000000000003E-2</v>
      </c>
      <c r="D3007" s="16"/>
      <c r="E3007" s="4"/>
      <c r="BE3007" s="15"/>
    </row>
    <row r="3008" spans="1:57" x14ac:dyDescent="0.3">
      <c r="A3008" s="20">
        <v>0.84</v>
      </c>
      <c r="B3008" s="17">
        <v>3</v>
      </c>
      <c r="C3008" s="16">
        <v>4.7800000000000002E-2</v>
      </c>
      <c r="D3008" s="16"/>
      <c r="E3008" s="4"/>
      <c r="BE3008" s="15"/>
    </row>
    <row r="3009" spans="1:57" x14ac:dyDescent="0.3">
      <c r="A3009" s="20">
        <v>0.84</v>
      </c>
      <c r="B3009" s="17">
        <v>4</v>
      </c>
      <c r="C3009" s="16">
        <v>3.6900000000000002E-2</v>
      </c>
      <c r="D3009" s="16"/>
      <c r="E3009" s="4"/>
      <c r="BE3009" s="15"/>
    </row>
    <row r="3010" spans="1:57" x14ac:dyDescent="0.3">
      <c r="A3010" s="20">
        <v>0.84</v>
      </c>
      <c r="B3010" s="17">
        <v>5</v>
      </c>
      <c r="C3010" s="16">
        <v>2.75E-2</v>
      </c>
      <c r="D3010" s="16"/>
      <c r="E3010" s="4"/>
      <c r="BE3010" s="15"/>
    </row>
    <row r="3011" spans="1:57" x14ac:dyDescent="0.3">
      <c r="A3011" s="20">
        <v>0.84</v>
      </c>
      <c r="B3011" s="17">
        <v>6</v>
      </c>
      <c r="C3011" s="16">
        <v>0.02</v>
      </c>
      <c r="D3011" s="16"/>
      <c r="E3011" s="4"/>
      <c r="BE3011" s="15"/>
    </row>
    <row r="3012" spans="1:57" x14ac:dyDescent="0.3">
      <c r="A3012" s="20">
        <v>0.84</v>
      </c>
      <c r="B3012" s="17">
        <v>7</v>
      </c>
      <c r="C3012" s="16">
        <v>1.12E-2</v>
      </c>
      <c r="D3012" s="16"/>
      <c r="E3012" s="4"/>
      <c r="BE3012" s="15"/>
    </row>
    <row r="3013" spans="1:57" x14ac:dyDescent="0.3">
      <c r="A3013" s="20">
        <v>0.84</v>
      </c>
      <c r="B3013" s="17">
        <v>8</v>
      </c>
      <c r="C3013" s="16">
        <v>0.01</v>
      </c>
      <c r="D3013" s="16"/>
      <c r="E3013" s="4"/>
      <c r="BE3013" s="15"/>
    </row>
    <row r="3014" spans="1:57" x14ac:dyDescent="0.3">
      <c r="A3014" s="20">
        <v>0.84</v>
      </c>
      <c r="B3014" s="17">
        <v>9</v>
      </c>
      <c r="C3014" s="16">
        <v>2E-3</v>
      </c>
      <c r="D3014" s="16"/>
      <c r="E3014" s="4"/>
      <c r="BE3014" s="15"/>
    </row>
    <row r="3015" spans="1:57" x14ac:dyDescent="0.3">
      <c r="A3015" s="20">
        <v>0.84</v>
      </c>
      <c r="B3015" s="17">
        <v>10</v>
      </c>
      <c r="C3015" s="16">
        <v>0</v>
      </c>
      <c r="D3015" s="16"/>
      <c r="E3015" s="4"/>
      <c r="BE3015" s="15"/>
    </row>
    <row r="3016" spans="1:57" x14ac:dyDescent="0.3">
      <c r="A3016" s="20">
        <v>0.84</v>
      </c>
      <c r="B3016" s="17">
        <v>11</v>
      </c>
      <c r="C3016" s="16">
        <v>0</v>
      </c>
      <c r="D3016" s="16"/>
      <c r="E3016" s="4"/>
      <c r="BE3016" s="15"/>
    </row>
    <row r="3017" spans="1:57" x14ac:dyDescent="0.3">
      <c r="A3017" s="20">
        <v>0.84</v>
      </c>
      <c r="B3017" s="17">
        <v>12</v>
      </c>
      <c r="C3017" s="16">
        <v>0</v>
      </c>
      <c r="D3017" s="16"/>
      <c r="E3017" s="4"/>
      <c r="BE3017" s="15"/>
    </row>
    <row r="3018" spans="1:57" x14ac:dyDescent="0.3">
      <c r="A3018" s="20">
        <v>0.84</v>
      </c>
      <c r="B3018" s="17">
        <v>13</v>
      </c>
      <c r="C3018" s="16">
        <v>0</v>
      </c>
      <c r="D3018" s="16"/>
      <c r="E3018" s="4"/>
      <c r="BE3018" s="15"/>
    </row>
    <row r="3019" spans="1:57" x14ac:dyDescent="0.3">
      <c r="A3019" s="20">
        <v>0.84</v>
      </c>
      <c r="B3019" s="17">
        <v>14</v>
      </c>
      <c r="C3019" s="16">
        <v>0</v>
      </c>
      <c r="D3019" s="16"/>
      <c r="E3019" s="4"/>
      <c r="BE3019" s="15"/>
    </row>
    <row r="3020" spans="1:57" x14ac:dyDescent="0.3">
      <c r="A3020" s="20">
        <v>0.84</v>
      </c>
      <c r="B3020" s="17">
        <v>15</v>
      </c>
      <c r="C3020" s="16">
        <v>0</v>
      </c>
      <c r="D3020" s="16"/>
      <c r="E3020" s="4"/>
      <c r="BE3020" s="15"/>
    </row>
    <row r="3021" spans="1:57" x14ac:dyDescent="0.3">
      <c r="A3021" s="20">
        <v>0.84</v>
      </c>
      <c r="B3021" s="17">
        <v>16</v>
      </c>
      <c r="C3021" s="16">
        <v>0</v>
      </c>
      <c r="D3021" s="16"/>
      <c r="E3021" s="4"/>
      <c r="BE3021" s="15"/>
    </row>
    <row r="3022" spans="1:57" x14ac:dyDescent="0.3">
      <c r="A3022" s="20">
        <v>0.84</v>
      </c>
      <c r="B3022" s="17">
        <v>17</v>
      </c>
      <c r="C3022" s="16">
        <v>0</v>
      </c>
      <c r="D3022" s="16"/>
      <c r="E3022" s="4"/>
      <c r="BE3022" s="15"/>
    </row>
    <row r="3023" spans="1:57" x14ac:dyDescent="0.3">
      <c r="A3023" s="20">
        <v>0.84</v>
      </c>
      <c r="B3023" s="17">
        <v>18</v>
      </c>
      <c r="C3023" s="16">
        <v>0</v>
      </c>
      <c r="D3023" s="16"/>
      <c r="E3023" s="4"/>
      <c r="BE3023" s="15"/>
    </row>
    <row r="3024" spans="1:57" x14ac:dyDescent="0.3">
      <c r="A3024" s="20">
        <v>0.84</v>
      </c>
      <c r="B3024" s="17">
        <v>19</v>
      </c>
      <c r="C3024" s="16">
        <v>0</v>
      </c>
      <c r="D3024" s="16"/>
      <c r="E3024" s="4"/>
      <c r="BE3024" s="15"/>
    </row>
    <row r="3025" spans="1:57" x14ac:dyDescent="0.3">
      <c r="A3025" s="20">
        <v>0.84</v>
      </c>
      <c r="B3025" s="17">
        <v>20</v>
      </c>
      <c r="C3025" s="16">
        <v>0</v>
      </c>
      <c r="D3025" s="16"/>
      <c r="E3025" s="4"/>
      <c r="BE3025" s="15"/>
    </row>
    <row r="3026" spans="1:57" x14ac:dyDescent="0.3">
      <c r="A3026" s="20">
        <v>0.84</v>
      </c>
      <c r="B3026" s="17">
        <v>21</v>
      </c>
      <c r="C3026" s="16">
        <v>0</v>
      </c>
      <c r="D3026" s="16"/>
      <c r="E3026" s="4"/>
      <c r="BE3026" s="15"/>
    </row>
    <row r="3027" spans="1:57" x14ac:dyDescent="0.3">
      <c r="A3027" s="20">
        <v>0.84</v>
      </c>
      <c r="B3027" s="17">
        <v>22</v>
      </c>
      <c r="C3027" s="16">
        <v>0</v>
      </c>
      <c r="D3027" s="16"/>
      <c r="E3027" s="4"/>
      <c r="BE3027" s="15"/>
    </row>
    <row r="3028" spans="1:57" x14ac:dyDescent="0.3">
      <c r="A3028" s="20">
        <v>0.84</v>
      </c>
      <c r="B3028" s="17">
        <v>23</v>
      </c>
      <c r="C3028" s="16">
        <v>0</v>
      </c>
      <c r="D3028" s="16"/>
      <c r="E3028" s="4"/>
      <c r="BE3028" s="15"/>
    </row>
    <row r="3029" spans="1:57" x14ac:dyDescent="0.3">
      <c r="A3029" s="20">
        <v>0.84</v>
      </c>
      <c r="B3029" s="17">
        <v>24</v>
      </c>
      <c r="C3029" s="16">
        <v>0</v>
      </c>
      <c r="D3029" s="16"/>
      <c r="E3029" s="4"/>
      <c r="BE3029" s="15"/>
    </row>
    <row r="3030" spans="1:57" x14ac:dyDescent="0.3">
      <c r="A3030" s="20">
        <v>0.84</v>
      </c>
      <c r="B3030" s="17">
        <v>25</v>
      </c>
      <c r="C3030" s="16">
        <v>0</v>
      </c>
      <c r="D3030" s="16"/>
      <c r="E3030" s="4"/>
      <c r="BE3030" s="15"/>
    </row>
    <row r="3031" spans="1:57" x14ac:dyDescent="0.3">
      <c r="A3031" s="20">
        <v>0.84</v>
      </c>
      <c r="B3031" s="17">
        <v>26</v>
      </c>
      <c r="C3031" s="16">
        <v>0</v>
      </c>
      <c r="D3031" s="16"/>
      <c r="E3031" s="4"/>
      <c r="BE3031" s="15"/>
    </row>
    <row r="3032" spans="1:57" x14ac:dyDescent="0.3">
      <c r="A3032" s="20">
        <v>0.84</v>
      </c>
      <c r="B3032" s="17">
        <v>27</v>
      </c>
      <c r="C3032" s="16">
        <v>0</v>
      </c>
      <c r="D3032" s="16"/>
      <c r="E3032" s="4"/>
      <c r="BE3032" s="15"/>
    </row>
    <row r="3033" spans="1:57" x14ac:dyDescent="0.3">
      <c r="A3033" s="20">
        <v>0.84</v>
      </c>
      <c r="B3033" s="17">
        <v>28</v>
      </c>
      <c r="C3033" s="16">
        <v>0</v>
      </c>
      <c r="D3033" s="16"/>
      <c r="E3033" s="4"/>
      <c r="BE3033" s="15"/>
    </row>
    <row r="3034" spans="1:57" x14ac:dyDescent="0.3">
      <c r="A3034" s="20">
        <v>0.84</v>
      </c>
      <c r="B3034" s="17">
        <v>29</v>
      </c>
      <c r="C3034" s="16">
        <v>0</v>
      </c>
      <c r="D3034" s="16"/>
      <c r="E3034" s="4"/>
      <c r="BE3034" s="15"/>
    </row>
    <row r="3035" spans="1:57" x14ac:dyDescent="0.3">
      <c r="A3035" s="20">
        <v>0.84</v>
      </c>
      <c r="B3035" s="17">
        <v>30</v>
      </c>
      <c r="C3035" s="16">
        <v>0</v>
      </c>
      <c r="D3035" s="16"/>
      <c r="E3035" s="4"/>
      <c r="BE3035" s="15"/>
    </row>
    <row r="3036" spans="1:57" x14ac:dyDescent="0.3">
      <c r="A3036" s="20">
        <v>0.84</v>
      </c>
      <c r="B3036" s="17">
        <v>31</v>
      </c>
      <c r="C3036" s="16">
        <v>0</v>
      </c>
      <c r="D3036" s="16"/>
      <c r="E3036" s="4"/>
      <c r="BE3036" s="15"/>
    </row>
    <row r="3037" spans="1:57" x14ac:dyDescent="0.3">
      <c r="A3037" s="20">
        <v>0.84</v>
      </c>
      <c r="B3037" s="17">
        <v>32</v>
      </c>
      <c r="C3037" s="16">
        <v>0</v>
      </c>
      <c r="D3037" s="16"/>
      <c r="E3037" s="4"/>
      <c r="BE3037" s="15"/>
    </row>
    <row r="3038" spans="1:57" x14ac:dyDescent="0.3">
      <c r="A3038" s="20">
        <v>0.84</v>
      </c>
      <c r="B3038" s="17">
        <v>33</v>
      </c>
      <c r="C3038" s="16">
        <v>0</v>
      </c>
      <c r="D3038" s="16"/>
      <c r="E3038" s="4"/>
      <c r="BE3038" s="15"/>
    </row>
    <row r="3039" spans="1:57" x14ac:dyDescent="0.3">
      <c r="A3039" s="20">
        <v>0.84</v>
      </c>
      <c r="B3039" s="17">
        <v>34</v>
      </c>
      <c r="C3039" s="16">
        <v>0</v>
      </c>
      <c r="D3039" s="16"/>
      <c r="E3039" s="4"/>
      <c r="BE3039" s="15"/>
    </row>
    <row r="3040" spans="1:57" x14ac:dyDescent="0.3">
      <c r="A3040" s="20">
        <v>0.84</v>
      </c>
      <c r="B3040" s="17">
        <v>35</v>
      </c>
      <c r="C3040" s="16">
        <v>0</v>
      </c>
      <c r="D3040" s="16"/>
      <c r="E3040" s="4"/>
      <c r="BE3040" s="15"/>
    </row>
    <row r="3041" spans="1:57" x14ac:dyDescent="0.3">
      <c r="A3041" s="20">
        <v>0.84</v>
      </c>
      <c r="B3041" s="17">
        <v>36</v>
      </c>
      <c r="C3041" s="16">
        <v>0</v>
      </c>
      <c r="D3041" s="16"/>
      <c r="E3041" s="4"/>
      <c r="BE3041" s="15"/>
    </row>
    <row r="3042" spans="1:57" x14ac:dyDescent="0.3">
      <c r="A3042" s="20">
        <v>0.84</v>
      </c>
      <c r="B3042" s="17">
        <v>37</v>
      </c>
      <c r="C3042" s="16">
        <v>0</v>
      </c>
      <c r="D3042" s="16"/>
      <c r="E3042" s="4"/>
      <c r="BE3042" s="15"/>
    </row>
    <row r="3043" spans="1:57" x14ac:dyDescent="0.3">
      <c r="A3043" s="20">
        <v>0.84</v>
      </c>
      <c r="B3043" s="17">
        <v>38</v>
      </c>
      <c r="C3043" s="16">
        <v>0</v>
      </c>
      <c r="D3043" s="16"/>
      <c r="E3043" s="4"/>
      <c r="BE3043" s="15"/>
    </row>
    <row r="3044" spans="1:57" x14ac:dyDescent="0.3">
      <c r="A3044" s="20">
        <v>0.84</v>
      </c>
      <c r="B3044" s="17">
        <v>39</v>
      </c>
      <c r="C3044" s="16">
        <v>0</v>
      </c>
      <c r="D3044" s="16"/>
      <c r="E3044" s="4"/>
      <c r="BE3044" s="15"/>
    </row>
    <row r="3045" spans="1:57" x14ac:dyDescent="0.3">
      <c r="A3045" s="20">
        <v>0.84</v>
      </c>
      <c r="B3045" s="17">
        <v>40</v>
      </c>
      <c r="C3045" s="16">
        <v>0</v>
      </c>
      <c r="D3045" s="16"/>
      <c r="E3045" s="4"/>
      <c r="BE3045" s="15"/>
    </row>
    <row r="3046" spans="1:57" x14ac:dyDescent="0.3">
      <c r="A3046" s="20">
        <v>0.84</v>
      </c>
      <c r="B3046" s="17">
        <v>41</v>
      </c>
      <c r="C3046" s="16">
        <v>0</v>
      </c>
      <c r="D3046" s="16"/>
      <c r="E3046" s="4"/>
      <c r="BE3046" s="15"/>
    </row>
    <row r="3047" spans="1:57" x14ac:dyDescent="0.3">
      <c r="A3047" s="20">
        <v>0.84</v>
      </c>
      <c r="B3047" s="17">
        <v>42</v>
      </c>
      <c r="C3047" s="16">
        <v>0</v>
      </c>
      <c r="D3047" s="16"/>
      <c r="E3047" s="4"/>
      <c r="BE3047" s="15"/>
    </row>
    <row r="3048" spans="1:57" x14ac:dyDescent="0.3">
      <c r="A3048" s="20">
        <v>0.84</v>
      </c>
      <c r="B3048" s="17">
        <v>43</v>
      </c>
      <c r="C3048" s="16">
        <v>0</v>
      </c>
      <c r="D3048" s="16"/>
      <c r="E3048" s="4"/>
      <c r="BE3048" s="15"/>
    </row>
    <row r="3049" spans="1:57" x14ac:dyDescent="0.3">
      <c r="A3049" s="20">
        <v>0.84</v>
      </c>
      <c r="B3049" s="17">
        <v>44</v>
      </c>
      <c r="C3049" s="16">
        <v>0</v>
      </c>
      <c r="D3049" s="16"/>
      <c r="E3049" s="4"/>
      <c r="BE3049" s="15"/>
    </row>
    <row r="3050" spans="1:57" x14ac:dyDescent="0.3">
      <c r="A3050" s="20">
        <v>0.84</v>
      </c>
      <c r="B3050" s="17">
        <v>45</v>
      </c>
      <c r="C3050" s="16">
        <v>0</v>
      </c>
      <c r="D3050" s="16"/>
      <c r="E3050" s="4"/>
      <c r="BE3050" s="15"/>
    </row>
    <row r="3051" spans="1:57" x14ac:dyDescent="0.3">
      <c r="A3051" s="20">
        <v>0.84</v>
      </c>
      <c r="B3051" s="17">
        <v>46</v>
      </c>
      <c r="C3051" s="16">
        <v>0</v>
      </c>
      <c r="D3051" s="16"/>
      <c r="E3051" s="4"/>
      <c r="BE3051" s="15"/>
    </row>
    <row r="3052" spans="1:57" x14ac:dyDescent="0.3">
      <c r="A3052" s="20">
        <v>0.84</v>
      </c>
      <c r="B3052" s="17">
        <v>47</v>
      </c>
      <c r="C3052" s="16">
        <v>0</v>
      </c>
      <c r="D3052" s="16"/>
      <c r="E3052" s="4"/>
      <c r="BE3052" s="15"/>
    </row>
    <row r="3053" spans="1:57" x14ac:dyDescent="0.3">
      <c r="A3053" s="20">
        <v>0.84</v>
      </c>
      <c r="B3053" s="17">
        <v>48</v>
      </c>
      <c r="C3053" s="16">
        <v>0</v>
      </c>
      <c r="D3053" s="16"/>
      <c r="E3053" s="4"/>
      <c r="BE3053" s="15"/>
    </row>
    <row r="3054" spans="1:57" x14ac:dyDescent="0.3">
      <c r="A3054" s="20">
        <v>0.84</v>
      </c>
      <c r="B3054" s="17">
        <v>49</v>
      </c>
      <c r="C3054" s="16">
        <v>0</v>
      </c>
      <c r="D3054" s="16"/>
      <c r="E3054" s="4"/>
      <c r="BE3054" s="15"/>
    </row>
    <row r="3055" spans="1:57" x14ac:dyDescent="0.3">
      <c r="A3055" s="20">
        <v>0.84</v>
      </c>
      <c r="B3055" s="17">
        <v>50</v>
      </c>
      <c r="C3055" s="16">
        <v>0</v>
      </c>
      <c r="D3055" s="16"/>
      <c r="E3055" s="4"/>
      <c r="BE3055" s="15"/>
    </row>
    <row r="3056" spans="1:57" x14ac:dyDescent="0.3">
      <c r="A3056" s="20">
        <v>0.84</v>
      </c>
      <c r="B3056" s="17">
        <v>51</v>
      </c>
      <c r="C3056" s="16">
        <v>0</v>
      </c>
      <c r="D3056" s="16"/>
      <c r="E3056" s="4"/>
      <c r="BE3056" s="15"/>
    </row>
    <row r="3057" spans="1:57" x14ac:dyDescent="0.3">
      <c r="A3057" s="20">
        <v>0.84</v>
      </c>
      <c r="B3057" s="17">
        <v>52</v>
      </c>
      <c r="C3057" s="16">
        <v>0</v>
      </c>
      <c r="D3057" s="16"/>
      <c r="E3057" s="4"/>
      <c r="BE3057" s="15"/>
    </row>
    <row r="3058" spans="1:57" x14ac:dyDescent="0.3">
      <c r="A3058" s="20">
        <v>0.84</v>
      </c>
      <c r="B3058" s="17">
        <v>53</v>
      </c>
      <c r="C3058" s="16">
        <v>0</v>
      </c>
      <c r="D3058" s="16"/>
      <c r="E3058" s="4"/>
      <c r="BE3058" s="15"/>
    </row>
    <row r="3059" spans="1:57" x14ac:dyDescent="0.3">
      <c r="A3059" s="20">
        <v>0.84</v>
      </c>
      <c r="B3059" s="17">
        <v>54</v>
      </c>
      <c r="C3059" s="16">
        <v>0</v>
      </c>
      <c r="D3059" s="16"/>
      <c r="E3059" s="4"/>
      <c r="BE3059" s="15"/>
    </row>
    <row r="3060" spans="1:57" x14ac:dyDescent="0.3">
      <c r="A3060" s="20">
        <v>0.84</v>
      </c>
      <c r="B3060" s="17">
        <v>55</v>
      </c>
      <c r="C3060" s="16">
        <v>0</v>
      </c>
      <c r="D3060" s="16"/>
      <c r="E3060" s="4"/>
      <c r="BE3060" s="15"/>
    </row>
    <row r="3061" spans="1:57" x14ac:dyDescent="0.3">
      <c r="A3061" s="20">
        <v>0.84</v>
      </c>
      <c r="B3061" s="17">
        <v>56</v>
      </c>
      <c r="C3061" s="16">
        <v>0</v>
      </c>
      <c r="D3061" s="16"/>
      <c r="E3061" s="4"/>
      <c r="BE3061" s="15"/>
    </row>
    <row r="3062" spans="1:57" x14ac:dyDescent="0.3">
      <c r="A3062" s="20">
        <v>0.84</v>
      </c>
      <c r="B3062" s="17">
        <v>57</v>
      </c>
      <c r="C3062" s="16">
        <v>0</v>
      </c>
      <c r="D3062" s="16"/>
      <c r="E3062" s="4"/>
      <c r="BE3062" s="15"/>
    </row>
    <row r="3063" spans="1:57" x14ac:dyDescent="0.3">
      <c r="A3063" s="20">
        <v>0.84</v>
      </c>
      <c r="B3063" s="17">
        <v>58</v>
      </c>
      <c r="C3063" s="16">
        <v>0</v>
      </c>
      <c r="D3063" s="16"/>
      <c r="E3063" s="4"/>
      <c r="BE3063" s="15"/>
    </row>
    <row r="3064" spans="1:57" x14ac:dyDescent="0.3">
      <c r="A3064" s="20">
        <v>0.84</v>
      </c>
      <c r="B3064" s="17">
        <v>59</v>
      </c>
      <c r="C3064" s="16">
        <v>0</v>
      </c>
      <c r="D3064" s="16"/>
      <c r="E3064" s="4"/>
      <c r="BE3064" s="15"/>
    </row>
    <row r="3065" spans="1:57" x14ac:dyDescent="0.3">
      <c r="A3065" s="20">
        <v>0.84</v>
      </c>
      <c r="B3065" s="17">
        <v>60</v>
      </c>
      <c r="C3065" s="16">
        <v>0</v>
      </c>
      <c r="D3065" s="16"/>
      <c r="E3065" s="4"/>
      <c r="BE3065" s="15"/>
    </row>
    <row r="3066" spans="1:57" x14ac:dyDescent="0.3">
      <c r="A3066" s="20">
        <v>0.84</v>
      </c>
      <c r="B3066" s="17">
        <v>61</v>
      </c>
      <c r="C3066" s="16">
        <v>0</v>
      </c>
      <c r="D3066" s="16"/>
      <c r="E3066" s="4"/>
      <c r="BE3066" s="15"/>
    </row>
    <row r="3067" spans="1:57" x14ac:dyDescent="0.3">
      <c r="A3067" s="20">
        <v>0.84</v>
      </c>
      <c r="B3067" s="17">
        <v>62</v>
      </c>
      <c r="C3067" s="16">
        <v>0</v>
      </c>
      <c r="D3067" s="16"/>
      <c r="E3067" s="4"/>
      <c r="BE3067" s="15"/>
    </row>
    <row r="3068" spans="1:57" x14ac:dyDescent="0.3">
      <c r="A3068" s="20">
        <v>0.84</v>
      </c>
      <c r="B3068" s="17">
        <v>63</v>
      </c>
      <c r="C3068" s="16">
        <v>0</v>
      </c>
      <c r="D3068" s="16"/>
      <c r="E3068" s="4"/>
      <c r="BE3068" s="15"/>
    </row>
    <row r="3069" spans="1:57" x14ac:dyDescent="0.3">
      <c r="A3069" s="20">
        <v>0.84</v>
      </c>
      <c r="B3069" s="17">
        <v>64</v>
      </c>
      <c r="C3069" s="16">
        <v>0</v>
      </c>
      <c r="D3069" s="16"/>
      <c r="E3069" s="4"/>
      <c r="BE3069" s="15"/>
    </row>
    <row r="3070" spans="1:57" x14ac:dyDescent="0.3">
      <c r="A3070" s="20">
        <v>0.84</v>
      </c>
      <c r="B3070" s="17">
        <v>65</v>
      </c>
      <c r="C3070" s="16">
        <v>0</v>
      </c>
      <c r="D3070" s="16"/>
      <c r="E3070" s="4"/>
      <c r="BE3070" s="15"/>
    </row>
    <row r="3071" spans="1:57" x14ac:dyDescent="0.3">
      <c r="A3071" s="20">
        <v>0.84</v>
      </c>
      <c r="B3071" s="17">
        <v>66</v>
      </c>
      <c r="C3071" s="16">
        <v>0</v>
      </c>
      <c r="D3071" s="16"/>
      <c r="E3071" s="4"/>
      <c r="BE3071" s="15"/>
    </row>
    <row r="3072" spans="1:57" x14ac:dyDescent="0.3">
      <c r="A3072" s="20">
        <v>0.84</v>
      </c>
      <c r="B3072" s="17">
        <v>67</v>
      </c>
      <c r="C3072" s="16">
        <v>0</v>
      </c>
      <c r="D3072" s="16"/>
      <c r="E3072" s="4"/>
      <c r="BE3072" s="15"/>
    </row>
    <row r="3073" spans="1:57" x14ac:dyDescent="0.3">
      <c r="A3073" s="20">
        <v>0.84</v>
      </c>
      <c r="B3073" s="17">
        <v>68</v>
      </c>
      <c r="C3073" s="16">
        <v>0</v>
      </c>
      <c r="D3073" s="16"/>
      <c r="E3073" s="4"/>
      <c r="BE3073" s="15"/>
    </row>
    <row r="3074" spans="1:57" x14ac:dyDescent="0.3">
      <c r="A3074" s="20">
        <v>0.84</v>
      </c>
      <c r="B3074" s="17">
        <v>69</v>
      </c>
      <c r="C3074" s="16">
        <v>0</v>
      </c>
      <c r="D3074" s="16"/>
      <c r="E3074" s="4"/>
      <c r="BE3074" s="15"/>
    </row>
    <row r="3075" spans="1:57" x14ac:dyDescent="0.3">
      <c r="A3075" s="20">
        <v>0.84</v>
      </c>
      <c r="B3075" s="17">
        <v>70</v>
      </c>
      <c r="C3075" s="16">
        <v>0</v>
      </c>
      <c r="D3075" s="16"/>
      <c r="E3075" s="4"/>
      <c r="BE3075" s="15"/>
    </row>
    <row r="3076" spans="1:57" x14ac:dyDescent="0.3">
      <c r="A3076" s="20">
        <v>0.84</v>
      </c>
      <c r="B3076" s="17">
        <v>71</v>
      </c>
      <c r="C3076" s="16">
        <v>0</v>
      </c>
      <c r="D3076" s="16"/>
      <c r="E3076" s="4"/>
      <c r="BE3076" s="15"/>
    </row>
    <row r="3077" spans="1:57" x14ac:dyDescent="0.3">
      <c r="A3077" s="20">
        <v>0.84</v>
      </c>
      <c r="B3077" s="17">
        <v>72</v>
      </c>
      <c r="C3077" s="16">
        <v>0</v>
      </c>
      <c r="D3077" s="16"/>
      <c r="E3077" s="4"/>
      <c r="BE3077" s="15"/>
    </row>
    <row r="3078" spans="1:57" x14ac:dyDescent="0.3">
      <c r="A3078" s="20">
        <v>0.84</v>
      </c>
      <c r="B3078" s="17">
        <v>73</v>
      </c>
      <c r="C3078" s="16">
        <v>0</v>
      </c>
      <c r="D3078" s="16"/>
      <c r="E3078" s="4"/>
      <c r="BE3078" s="15"/>
    </row>
    <row r="3079" spans="1:57" x14ac:dyDescent="0.3">
      <c r="A3079" s="20">
        <v>0.84</v>
      </c>
      <c r="B3079" s="17">
        <v>74</v>
      </c>
      <c r="C3079" s="16">
        <v>0</v>
      </c>
      <c r="D3079" s="16"/>
      <c r="E3079" s="4"/>
      <c r="BE3079" s="15"/>
    </row>
    <row r="3080" spans="1:57" x14ac:dyDescent="0.3">
      <c r="A3080" s="20">
        <v>0.84</v>
      </c>
      <c r="B3080" s="17">
        <v>75</v>
      </c>
      <c r="C3080" s="16">
        <v>0</v>
      </c>
      <c r="D3080" s="16"/>
      <c r="E3080" s="4"/>
      <c r="BE3080" s="15"/>
    </row>
    <row r="3081" spans="1:57" x14ac:dyDescent="0.3">
      <c r="A3081" s="20">
        <v>0.84</v>
      </c>
      <c r="B3081" s="17">
        <v>76</v>
      </c>
      <c r="C3081" s="16">
        <v>0</v>
      </c>
      <c r="D3081" s="16"/>
      <c r="E3081" s="4"/>
      <c r="BE3081" s="15"/>
    </row>
    <row r="3082" spans="1:57" x14ac:dyDescent="0.3">
      <c r="A3082" s="20">
        <v>0.84</v>
      </c>
      <c r="B3082" s="17">
        <v>77</v>
      </c>
      <c r="C3082" s="16">
        <v>0</v>
      </c>
      <c r="D3082" s="16"/>
      <c r="E3082" s="4"/>
      <c r="BE3082" s="15"/>
    </row>
    <row r="3083" spans="1:57" x14ac:dyDescent="0.3">
      <c r="A3083" s="20">
        <v>0.84</v>
      </c>
      <c r="B3083" s="17">
        <v>78</v>
      </c>
      <c r="C3083" s="16">
        <v>0</v>
      </c>
      <c r="D3083" s="16"/>
      <c r="E3083" s="4"/>
      <c r="BE3083" s="15"/>
    </row>
    <row r="3084" spans="1:57" x14ac:dyDescent="0.3">
      <c r="A3084" s="20">
        <v>0.84</v>
      </c>
      <c r="B3084" s="17">
        <v>79</v>
      </c>
      <c r="C3084" s="16">
        <v>0</v>
      </c>
      <c r="D3084" s="16"/>
      <c r="E3084" s="4"/>
      <c r="BE3084" s="15"/>
    </row>
    <row r="3085" spans="1:57" x14ac:dyDescent="0.3">
      <c r="A3085" s="20">
        <v>0.84</v>
      </c>
      <c r="B3085" s="17">
        <v>80</v>
      </c>
      <c r="C3085" s="16">
        <v>0</v>
      </c>
      <c r="D3085" s="16"/>
      <c r="E3085" s="4"/>
      <c r="BE3085" s="15"/>
    </row>
    <row r="3086" spans="1:57" x14ac:dyDescent="0.3">
      <c r="A3086" s="20">
        <v>0.84</v>
      </c>
      <c r="B3086" s="17">
        <v>81</v>
      </c>
      <c r="C3086" s="16">
        <v>2.3999999999999998E-3</v>
      </c>
      <c r="D3086" s="16"/>
      <c r="E3086" s="4"/>
      <c r="BE3086" s="15"/>
    </row>
    <row r="3087" spans="1:57" x14ac:dyDescent="0.3">
      <c r="A3087" s="20">
        <v>0.84</v>
      </c>
      <c r="B3087" s="17">
        <v>82</v>
      </c>
      <c r="C3087" s="16">
        <v>0.01</v>
      </c>
      <c r="D3087" s="16"/>
      <c r="E3087" s="4"/>
      <c r="BE3087" s="15"/>
    </row>
    <row r="3088" spans="1:57" x14ac:dyDescent="0.3">
      <c r="A3088" s="20">
        <v>0.84</v>
      </c>
      <c r="B3088" s="17">
        <v>83</v>
      </c>
      <c r="C3088" s="16">
        <v>1.12E-2</v>
      </c>
      <c r="D3088" s="16"/>
      <c r="E3088" s="4"/>
      <c r="BE3088" s="15"/>
    </row>
    <row r="3089" spans="1:57" x14ac:dyDescent="0.3">
      <c r="A3089" s="20">
        <v>0.84</v>
      </c>
      <c r="B3089" s="17">
        <v>84</v>
      </c>
      <c r="C3089" s="16">
        <v>0.02</v>
      </c>
      <c r="D3089" s="16"/>
      <c r="E3089" s="4"/>
      <c r="BE3089" s="15"/>
    </row>
    <row r="3090" spans="1:57" x14ac:dyDescent="0.3">
      <c r="A3090" s="20">
        <v>0.84</v>
      </c>
      <c r="B3090" s="17">
        <v>85</v>
      </c>
      <c r="C3090" s="16">
        <v>2.7699999999999999E-2</v>
      </c>
      <c r="D3090" s="16"/>
      <c r="E3090" s="4"/>
      <c r="BE3090" s="15"/>
    </row>
    <row r="3091" spans="1:57" x14ac:dyDescent="0.3">
      <c r="A3091" s="20">
        <v>0.84</v>
      </c>
      <c r="B3091" s="17">
        <v>86</v>
      </c>
      <c r="C3091" s="16">
        <v>3.6900000000000002E-2</v>
      </c>
      <c r="D3091" s="16"/>
      <c r="E3091" s="4"/>
      <c r="BE3091" s="15"/>
    </row>
    <row r="3092" spans="1:57" x14ac:dyDescent="0.3">
      <c r="A3092" s="20">
        <v>0.84</v>
      </c>
      <c r="B3092" s="17">
        <v>87</v>
      </c>
      <c r="C3092" s="16">
        <v>4.82E-2</v>
      </c>
      <c r="D3092" s="16"/>
      <c r="E3092" s="4"/>
      <c r="BE3092" s="15"/>
    </row>
    <row r="3093" spans="1:57" x14ac:dyDescent="0.3">
      <c r="A3093" s="20">
        <v>0.84</v>
      </c>
      <c r="B3093" s="17">
        <v>88</v>
      </c>
      <c r="C3093" s="16">
        <v>6.3100000000000003E-2</v>
      </c>
      <c r="D3093" s="16"/>
      <c r="E3093" s="4"/>
      <c r="BE3093" s="15"/>
    </row>
    <row r="3094" spans="1:57" x14ac:dyDescent="0.3">
      <c r="A3094" s="20">
        <v>0.84</v>
      </c>
      <c r="B3094" s="17">
        <v>89</v>
      </c>
      <c r="C3094" s="16">
        <v>7.7799999999999994E-2</v>
      </c>
      <c r="D3094" s="16"/>
      <c r="E3094" s="4"/>
      <c r="BE3094" s="15"/>
    </row>
    <row r="3095" spans="1:57" x14ac:dyDescent="0.3">
      <c r="A3095" s="20">
        <v>0.84</v>
      </c>
      <c r="B3095" s="17">
        <v>90</v>
      </c>
      <c r="C3095" s="16">
        <v>9.11E-2</v>
      </c>
      <c r="D3095" s="16"/>
      <c r="E3095" s="4"/>
      <c r="BE3095" s="15"/>
    </row>
    <row r="3096" spans="1:57" x14ac:dyDescent="0.3">
      <c r="A3096" s="20">
        <v>0.85</v>
      </c>
      <c r="B3096" s="17">
        <v>0</v>
      </c>
      <c r="C3096" s="16">
        <v>8.4199999999999997E-2</v>
      </c>
      <c r="D3096" s="16"/>
      <c r="E3096" s="4"/>
      <c r="BE3096" s="15"/>
    </row>
    <row r="3097" spans="1:57" x14ac:dyDescent="0.3">
      <c r="A3097" s="20">
        <v>0.85</v>
      </c>
      <c r="B3097" s="17">
        <v>1</v>
      </c>
      <c r="C3097" s="16">
        <v>7.1599999999999997E-2</v>
      </c>
      <c r="D3097" s="16"/>
      <c r="E3097" s="4"/>
      <c r="BE3097" s="15"/>
    </row>
    <row r="3098" spans="1:57" x14ac:dyDescent="0.3">
      <c r="A3098" s="20">
        <v>0.85</v>
      </c>
      <c r="B3098" s="17">
        <v>2</v>
      </c>
      <c r="C3098" s="16">
        <v>5.57E-2</v>
      </c>
      <c r="D3098" s="16"/>
      <c r="E3098" s="4"/>
      <c r="BE3098" s="15"/>
    </row>
    <row r="3099" spans="1:57" x14ac:dyDescent="0.3">
      <c r="A3099" s="20">
        <v>0.85</v>
      </c>
      <c r="B3099" s="17">
        <v>3</v>
      </c>
      <c r="C3099" s="16">
        <v>4.3099999999999999E-2</v>
      </c>
      <c r="D3099" s="16"/>
      <c r="E3099" s="4"/>
      <c r="BE3099" s="15"/>
    </row>
    <row r="3100" spans="1:57" x14ac:dyDescent="0.3">
      <c r="A3100" s="20">
        <v>0.85</v>
      </c>
      <c r="B3100" s="17">
        <v>4</v>
      </c>
      <c r="C3100" s="16">
        <v>3.1600000000000003E-2</v>
      </c>
      <c r="D3100" s="16"/>
      <c r="E3100" s="4"/>
      <c r="BE3100" s="15"/>
    </row>
    <row r="3101" spans="1:57" x14ac:dyDescent="0.3">
      <c r="A3101" s="20">
        <v>0.85</v>
      </c>
      <c r="B3101" s="17">
        <v>5</v>
      </c>
      <c r="C3101" s="16">
        <v>2.1999999999999999E-2</v>
      </c>
      <c r="D3101" s="16"/>
      <c r="E3101" s="4"/>
      <c r="BE3101" s="15"/>
    </row>
    <row r="3102" spans="1:57" x14ac:dyDescent="0.3">
      <c r="A3102" s="20">
        <v>0.85</v>
      </c>
      <c r="B3102" s="17">
        <v>6</v>
      </c>
      <c r="C3102" s="16">
        <v>1.49E-2</v>
      </c>
      <c r="D3102" s="16"/>
      <c r="E3102" s="4"/>
      <c r="BE3102" s="15"/>
    </row>
    <row r="3103" spans="1:57" x14ac:dyDescent="0.3">
      <c r="A3103" s="20">
        <v>0.85</v>
      </c>
      <c r="B3103" s="17">
        <v>7</v>
      </c>
      <c r="C3103" s="16">
        <v>0.01</v>
      </c>
      <c r="D3103" s="16"/>
      <c r="E3103" s="4"/>
      <c r="BE3103" s="15"/>
    </row>
    <row r="3104" spans="1:57" x14ac:dyDescent="0.3">
      <c r="A3104" s="20">
        <v>0.85</v>
      </c>
      <c r="B3104" s="17">
        <v>8</v>
      </c>
      <c r="C3104" s="16">
        <v>5.0000000000000001E-3</v>
      </c>
      <c r="D3104" s="16"/>
      <c r="E3104" s="4"/>
      <c r="BE3104" s="15"/>
    </row>
    <row r="3105" spans="1:57" x14ac:dyDescent="0.3">
      <c r="A3105" s="20">
        <v>0.85</v>
      </c>
      <c r="B3105" s="17">
        <v>9</v>
      </c>
      <c r="C3105" s="16">
        <v>0</v>
      </c>
      <c r="D3105" s="16"/>
      <c r="E3105" s="4"/>
      <c r="BE3105" s="15"/>
    </row>
    <row r="3106" spans="1:57" x14ac:dyDescent="0.3">
      <c r="A3106" s="20">
        <v>0.85</v>
      </c>
      <c r="B3106" s="17">
        <v>10</v>
      </c>
      <c r="C3106" s="16">
        <v>0</v>
      </c>
      <c r="D3106" s="16"/>
      <c r="E3106" s="4"/>
      <c r="BE3106" s="15"/>
    </row>
    <row r="3107" spans="1:57" x14ac:dyDescent="0.3">
      <c r="A3107" s="20">
        <v>0.85</v>
      </c>
      <c r="B3107" s="17">
        <v>11</v>
      </c>
      <c r="C3107" s="16">
        <v>0</v>
      </c>
      <c r="D3107" s="16"/>
      <c r="E3107" s="4"/>
      <c r="BE3107" s="15"/>
    </row>
    <row r="3108" spans="1:57" x14ac:dyDescent="0.3">
      <c r="A3108" s="20">
        <v>0.85</v>
      </c>
      <c r="B3108" s="17">
        <v>12</v>
      </c>
      <c r="C3108" s="16">
        <v>0</v>
      </c>
      <c r="D3108" s="16"/>
      <c r="E3108" s="4"/>
      <c r="BE3108" s="15"/>
    </row>
    <row r="3109" spans="1:57" x14ac:dyDescent="0.3">
      <c r="A3109" s="20">
        <v>0.85</v>
      </c>
      <c r="B3109" s="17">
        <v>13</v>
      </c>
      <c r="C3109" s="16">
        <v>0</v>
      </c>
      <c r="D3109" s="16"/>
      <c r="E3109" s="4"/>
      <c r="BE3109" s="15"/>
    </row>
    <row r="3110" spans="1:57" x14ac:dyDescent="0.3">
      <c r="A3110" s="20">
        <v>0.85</v>
      </c>
      <c r="B3110" s="17">
        <v>14</v>
      </c>
      <c r="C3110" s="16">
        <v>0</v>
      </c>
      <c r="D3110" s="16"/>
      <c r="E3110" s="4"/>
      <c r="BE3110" s="15"/>
    </row>
    <row r="3111" spans="1:57" x14ac:dyDescent="0.3">
      <c r="A3111" s="20">
        <v>0.85</v>
      </c>
      <c r="B3111" s="17">
        <v>15</v>
      </c>
      <c r="C3111" s="16">
        <v>0</v>
      </c>
      <c r="D3111" s="16"/>
      <c r="E3111" s="4"/>
      <c r="BE3111" s="15"/>
    </row>
    <row r="3112" spans="1:57" x14ac:dyDescent="0.3">
      <c r="A3112" s="20">
        <v>0.85</v>
      </c>
      <c r="B3112" s="17">
        <v>16</v>
      </c>
      <c r="C3112" s="16">
        <v>0</v>
      </c>
      <c r="D3112" s="16"/>
      <c r="E3112" s="4"/>
      <c r="BE3112" s="15"/>
    </row>
    <row r="3113" spans="1:57" x14ac:dyDescent="0.3">
      <c r="A3113" s="20">
        <v>0.85</v>
      </c>
      <c r="B3113" s="17">
        <v>17</v>
      </c>
      <c r="C3113" s="16">
        <v>0</v>
      </c>
      <c r="D3113" s="16"/>
      <c r="E3113" s="4"/>
      <c r="BE3113" s="15"/>
    </row>
    <row r="3114" spans="1:57" x14ac:dyDescent="0.3">
      <c r="A3114" s="20">
        <v>0.85</v>
      </c>
      <c r="B3114" s="17">
        <v>18</v>
      </c>
      <c r="C3114" s="16">
        <v>0</v>
      </c>
      <c r="D3114" s="16"/>
      <c r="E3114" s="4"/>
      <c r="BE3114" s="15"/>
    </row>
    <row r="3115" spans="1:57" x14ac:dyDescent="0.3">
      <c r="A3115" s="20">
        <v>0.85</v>
      </c>
      <c r="B3115" s="17">
        <v>19</v>
      </c>
      <c r="C3115" s="16">
        <v>0</v>
      </c>
      <c r="D3115" s="16"/>
      <c r="E3115" s="4"/>
      <c r="BE3115" s="15"/>
    </row>
    <row r="3116" spans="1:57" x14ac:dyDescent="0.3">
      <c r="A3116" s="20">
        <v>0.85</v>
      </c>
      <c r="B3116" s="17">
        <v>20</v>
      </c>
      <c r="C3116" s="16">
        <v>0</v>
      </c>
      <c r="D3116" s="16"/>
      <c r="E3116" s="4"/>
      <c r="BE3116" s="15"/>
    </row>
    <row r="3117" spans="1:57" x14ac:dyDescent="0.3">
      <c r="A3117" s="20">
        <v>0.85</v>
      </c>
      <c r="B3117" s="17">
        <v>21</v>
      </c>
      <c r="C3117" s="16">
        <v>0</v>
      </c>
      <c r="D3117" s="16"/>
      <c r="E3117" s="4"/>
      <c r="BE3117" s="15"/>
    </row>
    <row r="3118" spans="1:57" x14ac:dyDescent="0.3">
      <c r="A3118" s="20">
        <v>0.85</v>
      </c>
      <c r="B3118" s="17">
        <v>22</v>
      </c>
      <c r="C3118" s="16">
        <v>0</v>
      </c>
      <c r="D3118" s="16"/>
      <c r="E3118" s="4"/>
      <c r="BE3118" s="15"/>
    </row>
    <row r="3119" spans="1:57" x14ac:dyDescent="0.3">
      <c r="A3119" s="20">
        <v>0.85</v>
      </c>
      <c r="B3119" s="17">
        <v>23</v>
      </c>
      <c r="C3119" s="16">
        <v>0</v>
      </c>
      <c r="D3119" s="16"/>
      <c r="E3119" s="4"/>
      <c r="BE3119" s="15"/>
    </row>
    <row r="3120" spans="1:57" x14ac:dyDescent="0.3">
      <c r="A3120" s="20">
        <v>0.85</v>
      </c>
      <c r="B3120" s="17">
        <v>24</v>
      </c>
      <c r="C3120" s="16">
        <v>0</v>
      </c>
      <c r="D3120" s="16"/>
      <c r="E3120" s="4"/>
      <c r="BE3120" s="15"/>
    </row>
    <row r="3121" spans="1:57" x14ac:dyDescent="0.3">
      <c r="A3121" s="20">
        <v>0.85</v>
      </c>
      <c r="B3121" s="17">
        <v>25</v>
      </c>
      <c r="C3121" s="16">
        <v>0</v>
      </c>
      <c r="D3121" s="16"/>
      <c r="E3121" s="4"/>
      <c r="BE3121" s="15"/>
    </row>
    <row r="3122" spans="1:57" x14ac:dyDescent="0.3">
      <c r="A3122" s="20">
        <v>0.85</v>
      </c>
      <c r="B3122" s="17">
        <v>26</v>
      </c>
      <c r="C3122" s="16">
        <v>0</v>
      </c>
      <c r="D3122" s="16"/>
      <c r="E3122" s="4"/>
      <c r="BE3122" s="15"/>
    </row>
    <row r="3123" spans="1:57" x14ac:dyDescent="0.3">
      <c r="A3123" s="20">
        <v>0.85</v>
      </c>
      <c r="B3123" s="17">
        <v>27</v>
      </c>
      <c r="C3123" s="16">
        <v>0</v>
      </c>
      <c r="D3123" s="16"/>
      <c r="E3123" s="4"/>
      <c r="BE3123" s="15"/>
    </row>
    <row r="3124" spans="1:57" x14ac:dyDescent="0.3">
      <c r="A3124" s="20">
        <v>0.85</v>
      </c>
      <c r="B3124" s="17">
        <v>28</v>
      </c>
      <c r="C3124" s="16">
        <v>0</v>
      </c>
      <c r="D3124" s="16"/>
      <c r="E3124" s="4"/>
      <c r="BE3124" s="15"/>
    </row>
    <row r="3125" spans="1:57" x14ac:dyDescent="0.3">
      <c r="A3125" s="20">
        <v>0.85</v>
      </c>
      <c r="B3125" s="17">
        <v>29</v>
      </c>
      <c r="C3125" s="16">
        <v>0</v>
      </c>
      <c r="D3125" s="16"/>
      <c r="E3125" s="4"/>
      <c r="BE3125" s="15"/>
    </row>
    <row r="3126" spans="1:57" x14ac:dyDescent="0.3">
      <c r="A3126" s="20">
        <v>0.85</v>
      </c>
      <c r="B3126" s="17">
        <v>30</v>
      </c>
      <c r="C3126" s="16">
        <v>0</v>
      </c>
      <c r="D3126" s="16"/>
      <c r="E3126" s="4"/>
      <c r="BE3126" s="15"/>
    </row>
    <row r="3127" spans="1:57" x14ac:dyDescent="0.3">
      <c r="A3127" s="20">
        <v>0.85</v>
      </c>
      <c r="B3127" s="17">
        <v>31</v>
      </c>
      <c r="C3127" s="16">
        <v>0</v>
      </c>
      <c r="D3127" s="16"/>
      <c r="E3127" s="4"/>
      <c r="BE3127" s="15"/>
    </row>
    <row r="3128" spans="1:57" x14ac:dyDescent="0.3">
      <c r="A3128" s="20">
        <v>0.85</v>
      </c>
      <c r="B3128" s="17">
        <v>32</v>
      </c>
      <c r="C3128" s="16">
        <v>0</v>
      </c>
      <c r="D3128" s="16"/>
      <c r="E3128" s="4"/>
      <c r="BE3128" s="15"/>
    </row>
    <row r="3129" spans="1:57" x14ac:dyDescent="0.3">
      <c r="A3129" s="20">
        <v>0.85</v>
      </c>
      <c r="B3129" s="17">
        <v>33</v>
      </c>
      <c r="C3129" s="16">
        <v>0</v>
      </c>
      <c r="D3129" s="16"/>
      <c r="E3129" s="4"/>
      <c r="BE3129" s="15"/>
    </row>
    <row r="3130" spans="1:57" x14ac:dyDescent="0.3">
      <c r="A3130" s="20">
        <v>0.85</v>
      </c>
      <c r="B3130" s="17">
        <v>34</v>
      </c>
      <c r="C3130" s="16">
        <v>0</v>
      </c>
      <c r="D3130" s="16"/>
      <c r="E3130" s="4"/>
      <c r="BE3130" s="15"/>
    </row>
    <row r="3131" spans="1:57" x14ac:dyDescent="0.3">
      <c r="A3131" s="20">
        <v>0.85</v>
      </c>
      <c r="B3131" s="17">
        <v>35</v>
      </c>
      <c r="C3131" s="16">
        <v>0</v>
      </c>
      <c r="D3131" s="16"/>
      <c r="E3131" s="4"/>
      <c r="BE3131" s="15"/>
    </row>
    <row r="3132" spans="1:57" x14ac:dyDescent="0.3">
      <c r="A3132" s="20">
        <v>0.85</v>
      </c>
      <c r="B3132" s="17">
        <v>36</v>
      </c>
      <c r="C3132" s="16">
        <v>0</v>
      </c>
      <c r="D3132" s="16"/>
      <c r="E3132" s="4"/>
      <c r="BE3132" s="15"/>
    </row>
    <row r="3133" spans="1:57" x14ac:dyDescent="0.3">
      <c r="A3133" s="20">
        <v>0.85</v>
      </c>
      <c r="B3133" s="17">
        <v>37</v>
      </c>
      <c r="C3133" s="16">
        <v>0</v>
      </c>
      <c r="D3133" s="16"/>
      <c r="E3133" s="4"/>
      <c r="BE3133" s="15"/>
    </row>
    <row r="3134" spans="1:57" x14ac:dyDescent="0.3">
      <c r="A3134" s="20">
        <v>0.85</v>
      </c>
      <c r="B3134" s="17">
        <v>38</v>
      </c>
      <c r="C3134" s="16">
        <v>0</v>
      </c>
      <c r="D3134" s="16"/>
      <c r="E3134" s="4"/>
      <c r="BE3134" s="15"/>
    </row>
    <row r="3135" spans="1:57" x14ac:dyDescent="0.3">
      <c r="A3135" s="20">
        <v>0.85</v>
      </c>
      <c r="B3135" s="17">
        <v>39</v>
      </c>
      <c r="C3135" s="16">
        <v>0</v>
      </c>
      <c r="D3135" s="16"/>
      <c r="E3135" s="4"/>
      <c r="BE3135" s="15"/>
    </row>
    <row r="3136" spans="1:57" x14ac:dyDescent="0.3">
      <c r="A3136" s="20">
        <v>0.85</v>
      </c>
      <c r="B3136" s="17">
        <v>40</v>
      </c>
      <c r="C3136" s="16">
        <v>0</v>
      </c>
      <c r="D3136" s="16"/>
      <c r="E3136" s="4"/>
      <c r="BE3136" s="15"/>
    </row>
    <row r="3137" spans="1:57" x14ac:dyDescent="0.3">
      <c r="A3137" s="20">
        <v>0.85</v>
      </c>
      <c r="B3137" s="17">
        <v>41</v>
      </c>
      <c r="C3137" s="16">
        <v>0</v>
      </c>
      <c r="D3137" s="16"/>
      <c r="E3137" s="4"/>
      <c r="BE3137" s="15"/>
    </row>
    <row r="3138" spans="1:57" x14ac:dyDescent="0.3">
      <c r="A3138" s="20">
        <v>0.85</v>
      </c>
      <c r="B3138" s="17">
        <v>42</v>
      </c>
      <c r="C3138" s="16">
        <v>0</v>
      </c>
      <c r="D3138" s="16"/>
      <c r="E3138" s="4"/>
      <c r="BE3138" s="15"/>
    </row>
    <row r="3139" spans="1:57" x14ac:dyDescent="0.3">
      <c r="A3139" s="20">
        <v>0.85</v>
      </c>
      <c r="B3139" s="17">
        <v>43</v>
      </c>
      <c r="C3139" s="16">
        <v>0</v>
      </c>
      <c r="D3139" s="16"/>
      <c r="E3139" s="4"/>
      <c r="BE3139" s="15"/>
    </row>
    <row r="3140" spans="1:57" x14ac:dyDescent="0.3">
      <c r="A3140" s="20">
        <v>0.85</v>
      </c>
      <c r="B3140" s="17">
        <v>44</v>
      </c>
      <c r="C3140" s="16">
        <v>0</v>
      </c>
      <c r="D3140" s="16"/>
      <c r="E3140" s="4"/>
      <c r="BE3140" s="15"/>
    </row>
    <row r="3141" spans="1:57" x14ac:dyDescent="0.3">
      <c r="A3141" s="20">
        <v>0.85</v>
      </c>
      <c r="B3141" s="17">
        <v>45</v>
      </c>
      <c r="C3141" s="16">
        <v>0</v>
      </c>
      <c r="D3141" s="16"/>
      <c r="E3141" s="4"/>
      <c r="BE3141" s="15"/>
    </row>
    <row r="3142" spans="1:57" x14ac:dyDescent="0.3">
      <c r="A3142" s="20">
        <v>0.85</v>
      </c>
      <c r="B3142" s="17">
        <v>46</v>
      </c>
      <c r="C3142" s="16">
        <v>0</v>
      </c>
      <c r="D3142" s="16"/>
      <c r="E3142" s="4"/>
      <c r="BE3142" s="15"/>
    </row>
    <row r="3143" spans="1:57" x14ac:dyDescent="0.3">
      <c r="A3143" s="20">
        <v>0.85</v>
      </c>
      <c r="B3143" s="17">
        <v>47</v>
      </c>
      <c r="C3143" s="16">
        <v>0</v>
      </c>
      <c r="D3143" s="16"/>
      <c r="E3143" s="4"/>
      <c r="BE3143" s="15"/>
    </row>
    <row r="3144" spans="1:57" x14ac:dyDescent="0.3">
      <c r="A3144" s="20">
        <v>0.85</v>
      </c>
      <c r="B3144" s="17">
        <v>48</v>
      </c>
      <c r="C3144" s="16">
        <v>0</v>
      </c>
      <c r="D3144" s="16"/>
      <c r="E3144" s="4"/>
      <c r="BE3144" s="15"/>
    </row>
    <row r="3145" spans="1:57" x14ac:dyDescent="0.3">
      <c r="A3145" s="20">
        <v>0.85</v>
      </c>
      <c r="B3145" s="17">
        <v>49</v>
      </c>
      <c r="C3145" s="16">
        <v>0</v>
      </c>
      <c r="D3145" s="16"/>
      <c r="E3145" s="4"/>
      <c r="BE3145" s="15"/>
    </row>
    <row r="3146" spans="1:57" x14ac:dyDescent="0.3">
      <c r="A3146" s="20">
        <v>0.85</v>
      </c>
      <c r="B3146" s="17">
        <v>50</v>
      </c>
      <c r="C3146" s="16">
        <v>0</v>
      </c>
      <c r="D3146" s="16"/>
      <c r="E3146" s="4"/>
      <c r="BE3146" s="15"/>
    </row>
    <row r="3147" spans="1:57" x14ac:dyDescent="0.3">
      <c r="A3147" s="20">
        <v>0.85</v>
      </c>
      <c r="B3147" s="17">
        <v>51</v>
      </c>
      <c r="C3147" s="16">
        <v>0</v>
      </c>
      <c r="D3147" s="16"/>
      <c r="E3147" s="4"/>
      <c r="BE3147" s="15"/>
    </row>
    <row r="3148" spans="1:57" x14ac:dyDescent="0.3">
      <c r="A3148" s="20">
        <v>0.85</v>
      </c>
      <c r="B3148" s="17">
        <v>52</v>
      </c>
      <c r="C3148" s="16">
        <v>0</v>
      </c>
      <c r="D3148" s="16"/>
      <c r="E3148" s="4"/>
      <c r="BE3148" s="15"/>
    </row>
    <row r="3149" spans="1:57" x14ac:dyDescent="0.3">
      <c r="A3149" s="20">
        <v>0.85</v>
      </c>
      <c r="B3149" s="17">
        <v>53</v>
      </c>
      <c r="C3149" s="16">
        <v>0</v>
      </c>
      <c r="D3149" s="16"/>
      <c r="E3149" s="4"/>
      <c r="BE3149" s="15"/>
    </row>
    <row r="3150" spans="1:57" x14ac:dyDescent="0.3">
      <c r="A3150" s="20">
        <v>0.85</v>
      </c>
      <c r="B3150" s="17">
        <v>54</v>
      </c>
      <c r="C3150" s="16">
        <v>0</v>
      </c>
      <c r="D3150" s="16"/>
      <c r="E3150" s="4"/>
      <c r="BE3150" s="15"/>
    </row>
    <row r="3151" spans="1:57" x14ac:dyDescent="0.3">
      <c r="A3151" s="20">
        <v>0.85</v>
      </c>
      <c r="B3151" s="17">
        <v>55</v>
      </c>
      <c r="C3151" s="16">
        <v>0</v>
      </c>
      <c r="D3151" s="16"/>
      <c r="E3151" s="4"/>
      <c r="BE3151" s="15"/>
    </row>
    <row r="3152" spans="1:57" x14ac:dyDescent="0.3">
      <c r="A3152" s="20">
        <v>0.85</v>
      </c>
      <c r="B3152" s="17">
        <v>56</v>
      </c>
      <c r="C3152" s="16">
        <v>0</v>
      </c>
      <c r="D3152" s="16"/>
      <c r="E3152" s="4"/>
      <c r="BE3152" s="15"/>
    </row>
    <row r="3153" spans="1:57" x14ac:dyDescent="0.3">
      <c r="A3153" s="20">
        <v>0.85</v>
      </c>
      <c r="B3153" s="17">
        <v>57</v>
      </c>
      <c r="C3153" s="16">
        <v>0</v>
      </c>
      <c r="D3153" s="16"/>
      <c r="E3153" s="4"/>
      <c r="BE3153" s="15"/>
    </row>
    <row r="3154" spans="1:57" x14ac:dyDescent="0.3">
      <c r="A3154" s="20">
        <v>0.85</v>
      </c>
      <c r="B3154" s="17">
        <v>58</v>
      </c>
      <c r="C3154" s="16">
        <v>0</v>
      </c>
      <c r="D3154" s="16"/>
      <c r="E3154" s="4"/>
      <c r="BE3154" s="15"/>
    </row>
    <row r="3155" spans="1:57" x14ac:dyDescent="0.3">
      <c r="A3155" s="20">
        <v>0.85</v>
      </c>
      <c r="B3155" s="17">
        <v>59</v>
      </c>
      <c r="C3155" s="16">
        <v>0</v>
      </c>
      <c r="D3155" s="16"/>
      <c r="E3155" s="4"/>
      <c r="BE3155" s="15"/>
    </row>
    <row r="3156" spans="1:57" x14ac:dyDescent="0.3">
      <c r="A3156" s="20">
        <v>0.85</v>
      </c>
      <c r="B3156" s="17">
        <v>60</v>
      </c>
      <c r="C3156" s="16">
        <v>0</v>
      </c>
      <c r="D3156" s="16"/>
      <c r="E3156" s="4"/>
      <c r="BE3156" s="15"/>
    </row>
    <row r="3157" spans="1:57" x14ac:dyDescent="0.3">
      <c r="A3157" s="20">
        <v>0.85</v>
      </c>
      <c r="B3157" s="17">
        <v>61</v>
      </c>
      <c r="C3157" s="16">
        <v>0</v>
      </c>
      <c r="D3157" s="16"/>
      <c r="E3157" s="4"/>
      <c r="BE3157" s="15"/>
    </row>
    <row r="3158" spans="1:57" x14ac:dyDescent="0.3">
      <c r="A3158" s="20">
        <v>0.85</v>
      </c>
      <c r="B3158" s="17">
        <v>62</v>
      </c>
      <c r="C3158" s="16">
        <v>0</v>
      </c>
      <c r="D3158" s="16"/>
      <c r="E3158" s="4"/>
      <c r="BE3158" s="15"/>
    </row>
    <row r="3159" spans="1:57" x14ac:dyDescent="0.3">
      <c r="A3159" s="20">
        <v>0.85</v>
      </c>
      <c r="B3159" s="17">
        <v>63</v>
      </c>
      <c r="C3159" s="16">
        <v>0</v>
      </c>
      <c r="D3159" s="16"/>
      <c r="E3159" s="4"/>
      <c r="BE3159" s="15"/>
    </row>
    <row r="3160" spans="1:57" x14ac:dyDescent="0.3">
      <c r="A3160" s="20">
        <v>0.85</v>
      </c>
      <c r="B3160" s="17">
        <v>64</v>
      </c>
      <c r="C3160" s="16">
        <v>0</v>
      </c>
      <c r="D3160" s="16"/>
      <c r="E3160" s="4"/>
      <c r="BE3160" s="15"/>
    </row>
    <row r="3161" spans="1:57" x14ac:dyDescent="0.3">
      <c r="A3161" s="20">
        <v>0.85</v>
      </c>
      <c r="B3161" s="17">
        <v>65</v>
      </c>
      <c r="C3161" s="16">
        <v>0</v>
      </c>
      <c r="D3161" s="16"/>
      <c r="E3161" s="4"/>
      <c r="BE3161" s="15"/>
    </row>
    <row r="3162" spans="1:57" x14ac:dyDescent="0.3">
      <c r="A3162" s="20">
        <v>0.85</v>
      </c>
      <c r="B3162" s="17">
        <v>66</v>
      </c>
      <c r="C3162" s="16">
        <v>0</v>
      </c>
      <c r="D3162" s="16"/>
      <c r="E3162" s="4"/>
      <c r="BE3162" s="15"/>
    </row>
    <row r="3163" spans="1:57" x14ac:dyDescent="0.3">
      <c r="A3163" s="20">
        <v>0.85</v>
      </c>
      <c r="B3163" s="17">
        <v>67</v>
      </c>
      <c r="C3163" s="16">
        <v>0</v>
      </c>
      <c r="D3163" s="16"/>
      <c r="E3163" s="4"/>
      <c r="BE3163" s="15"/>
    </row>
    <row r="3164" spans="1:57" x14ac:dyDescent="0.3">
      <c r="A3164" s="20">
        <v>0.85</v>
      </c>
      <c r="B3164" s="17">
        <v>68</v>
      </c>
      <c r="C3164" s="16">
        <v>0</v>
      </c>
      <c r="D3164" s="16"/>
      <c r="E3164" s="4"/>
      <c r="BE3164" s="15"/>
    </row>
    <row r="3165" spans="1:57" x14ac:dyDescent="0.3">
      <c r="A3165" s="20">
        <v>0.85</v>
      </c>
      <c r="B3165" s="17">
        <v>69</v>
      </c>
      <c r="C3165" s="16">
        <v>0</v>
      </c>
      <c r="D3165" s="16"/>
      <c r="E3165" s="4"/>
      <c r="BE3165" s="15"/>
    </row>
    <row r="3166" spans="1:57" x14ac:dyDescent="0.3">
      <c r="A3166" s="20">
        <v>0.85</v>
      </c>
      <c r="B3166" s="17">
        <v>70</v>
      </c>
      <c r="C3166" s="16">
        <v>0</v>
      </c>
      <c r="D3166" s="16"/>
      <c r="E3166" s="4"/>
      <c r="BE3166" s="15"/>
    </row>
    <row r="3167" spans="1:57" x14ac:dyDescent="0.3">
      <c r="A3167" s="20">
        <v>0.85</v>
      </c>
      <c r="B3167" s="17">
        <v>71</v>
      </c>
      <c r="C3167" s="16">
        <v>0</v>
      </c>
      <c r="D3167" s="16"/>
      <c r="E3167" s="4"/>
      <c r="BE3167" s="15"/>
    </row>
    <row r="3168" spans="1:57" x14ac:dyDescent="0.3">
      <c r="A3168" s="20">
        <v>0.85</v>
      </c>
      <c r="B3168" s="17">
        <v>72</v>
      </c>
      <c r="C3168" s="16">
        <v>0</v>
      </c>
      <c r="D3168" s="16"/>
      <c r="E3168" s="4"/>
      <c r="BE3168" s="15"/>
    </row>
    <row r="3169" spans="1:57" x14ac:dyDescent="0.3">
      <c r="A3169" s="20">
        <v>0.85</v>
      </c>
      <c r="B3169" s="17">
        <v>73</v>
      </c>
      <c r="C3169" s="16">
        <v>0</v>
      </c>
      <c r="D3169" s="16"/>
      <c r="E3169" s="4"/>
      <c r="BE3169" s="15"/>
    </row>
    <row r="3170" spans="1:57" x14ac:dyDescent="0.3">
      <c r="A3170" s="20">
        <v>0.85</v>
      </c>
      <c r="B3170" s="17">
        <v>74</v>
      </c>
      <c r="C3170" s="16">
        <v>0</v>
      </c>
      <c r="D3170" s="16"/>
      <c r="E3170" s="4"/>
      <c r="BE3170" s="15"/>
    </row>
    <row r="3171" spans="1:57" x14ac:dyDescent="0.3">
      <c r="A3171" s="20">
        <v>0.85</v>
      </c>
      <c r="B3171" s="17">
        <v>75</v>
      </c>
      <c r="C3171" s="16">
        <v>0</v>
      </c>
      <c r="D3171" s="16"/>
      <c r="E3171" s="4"/>
      <c r="BE3171" s="15"/>
    </row>
    <row r="3172" spans="1:57" x14ac:dyDescent="0.3">
      <c r="A3172" s="20">
        <v>0.85</v>
      </c>
      <c r="B3172" s="17">
        <v>76</v>
      </c>
      <c r="C3172" s="16">
        <v>0</v>
      </c>
      <c r="D3172" s="16"/>
      <c r="E3172" s="4"/>
      <c r="BE3172" s="15"/>
    </row>
    <row r="3173" spans="1:57" x14ac:dyDescent="0.3">
      <c r="A3173" s="20">
        <v>0.85</v>
      </c>
      <c r="B3173" s="17">
        <v>77</v>
      </c>
      <c r="C3173" s="16">
        <v>0</v>
      </c>
      <c r="D3173" s="16"/>
      <c r="E3173" s="4"/>
      <c r="BE3173" s="15"/>
    </row>
    <row r="3174" spans="1:57" x14ac:dyDescent="0.3">
      <c r="A3174" s="20">
        <v>0.85</v>
      </c>
      <c r="B3174" s="17">
        <v>78</v>
      </c>
      <c r="C3174" s="16">
        <v>0</v>
      </c>
      <c r="D3174" s="16"/>
      <c r="E3174" s="4"/>
      <c r="BE3174" s="15"/>
    </row>
    <row r="3175" spans="1:57" x14ac:dyDescent="0.3">
      <c r="A3175" s="20">
        <v>0.85</v>
      </c>
      <c r="B3175" s="17">
        <v>79</v>
      </c>
      <c r="C3175" s="16">
        <v>0</v>
      </c>
      <c r="D3175" s="16"/>
      <c r="E3175" s="4"/>
      <c r="BE3175" s="15"/>
    </row>
    <row r="3176" spans="1:57" x14ac:dyDescent="0.3">
      <c r="A3176" s="20">
        <v>0.85</v>
      </c>
      <c r="B3176" s="17">
        <v>80</v>
      </c>
      <c r="C3176" s="16">
        <v>0</v>
      </c>
      <c r="D3176" s="16"/>
      <c r="E3176" s="4"/>
      <c r="BE3176" s="15"/>
    </row>
    <row r="3177" spans="1:57" x14ac:dyDescent="0.3">
      <c r="A3177" s="20">
        <v>0.85</v>
      </c>
      <c r="B3177" s="17">
        <v>81</v>
      </c>
      <c r="C3177" s="16">
        <v>0</v>
      </c>
      <c r="D3177" s="16"/>
      <c r="E3177" s="4"/>
      <c r="BE3177" s="15"/>
    </row>
    <row r="3178" spans="1:57" x14ac:dyDescent="0.3">
      <c r="A3178" s="20">
        <v>0.85</v>
      </c>
      <c r="B3178" s="17">
        <v>82</v>
      </c>
      <c r="C3178" s="16">
        <v>4.7999999999999996E-3</v>
      </c>
      <c r="D3178" s="16"/>
      <c r="E3178" s="4"/>
      <c r="BE3178" s="15"/>
    </row>
    <row r="3179" spans="1:57" x14ac:dyDescent="0.3">
      <c r="A3179" s="20">
        <v>0.85</v>
      </c>
      <c r="B3179" s="17">
        <v>83</v>
      </c>
      <c r="C3179" s="16">
        <v>0.01</v>
      </c>
      <c r="D3179" s="16"/>
      <c r="E3179" s="4"/>
      <c r="BE3179" s="15"/>
    </row>
    <row r="3180" spans="1:57" x14ac:dyDescent="0.3">
      <c r="A3180" s="20">
        <v>0.85</v>
      </c>
      <c r="B3180" s="17">
        <v>84</v>
      </c>
      <c r="C3180" s="16">
        <v>1.49E-2</v>
      </c>
      <c r="D3180" s="16"/>
      <c r="E3180" s="4"/>
      <c r="BE3180" s="15"/>
    </row>
    <row r="3181" spans="1:57" x14ac:dyDescent="0.3">
      <c r="A3181" s="20">
        <v>0.85</v>
      </c>
      <c r="B3181" s="17">
        <v>85</v>
      </c>
      <c r="C3181" s="16">
        <v>2.18E-2</v>
      </c>
      <c r="D3181" s="16"/>
      <c r="E3181" s="4"/>
      <c r="BE3181" s="15"/>
    </row>
    <row r="3182" spans="1:57" x14ac:dyDescent="0.3">
      <c r="A3182" s="20">
        <v>0.85</v>
      </c>
      <c r="B3182" s="17">
        <v>86</v>
      </c>
      <c r="C3182" s="16">
        <v>3.1600000000000003E-2</v>
      </c>
      <c r="D3182" s="16"/>
      <c r="E3182" s="4"/>
      <c r="BE3182" s="15"/>
    </row>
    <row r="3183" spans="1:57" x14ac:dyDescent="0.3">
      <c r="A3183" s="20">
        <v>0.85</v>
      </c>
      <c r="B3183" s="17">
        <v>87</v>
      </c>
      <c r="C3183" s="16">
        <v>4.3200000000000002E-2</v>
      </c>
      <c r="D3183" s="16"/>
      <c r="E3183" s="4"/>
      <c r="BE3183" s="15"/>
    </row>
    <row r="3184" spans="1:57" x14ac:dyDescent="0.3">
      <c r="A3184" s="20">
        <v>0.85</v>
      </c>
      <c r="B3184" s="17">
        <v>88</v>
      </c>
      <c r="C3184" s="16">
        <v>5.57E-2</v>
      </c>
      <c r="D3184" s="16"/>
      <c r="E3184" s="4"/>
      <c r="BE3184" s="15"/>
    </row>
    <row r="3185" spans="1:57" x14ac:dyDescent="0.3">
      <c r="A3185" s="20">
        <v>0.85</v>
      </c>
      <c r="B3185" s="17">
        <v>89</v>
      </c>
      <c r="C3185" s="16">
        <v>7.17E-2</v>
      </c>
      <c r="D3185" s="16"/>
      <c r="E3185" s="4"/>
      <c r="BE3185" s="15"/>
    </row>
    <row r="3186" spans="1:57" x14ac:dyDescent="0.3">
      <c r="A3186" s="20">
        <v>0.85</v>
      </c>
      <c r="B3186" s="17">
        <v>90</v>
      </c>
      <c r="C3186" s="16">
        <v>8.4199999999999997E-2</v>
      </c>
      <c r="D3186" s="16"/>
      <c r="E3186" s="4"/>
      <c r="BE3186" s="15"/>
    </row>
    <row r="3187" spans="1:57" x14ac:dyDescent="0.3">
      <c r="A3187" s="20">
        <v>0.86</v>
      </c>
      <c r="B3187" s="17">
        <v>0</v>
      </c>
      <c r="C3187" s="16">
        <v>7.8100000000000003E-2</v>
      </c>
      <c r="D3187" s="16"/>
      <c r="E3187" s="4"/>
      <c r="BE3187" s="15"/>
    </row>
    <row r="3188" spans="1:57" x14ac:dyDescent="0.3">
      <c r="A3188" s="20">
        <v>0.86</v>
      </c>
      <c r="B3188" s="17">
        <v>1</v>
      </c>
      <c r="C3188" s="16">
        <v>6.4899999999999999E-2</v>
      </c>
      <c r="D3188" s="16"/>
      <c r="E3188" s="4"/>
      <c r="BE3188" s="15"/>
    </row>
    <row r="3189" spans="1:57" x14ac:dyDescent="0.3">
      <c r="A3189" s="20">
        <v>0.86</v>
      </c>
      <c r="B3189" s="17">
        <v>2</v>
      </c>
      <c r="C3189" s="16">
        <v>4.9599999999999998E-2</v>
      </c>
      <c r="D3189" s="16"/>
      <c r="E3189" s="4"/>
      <c r="BE3189" s="15"/>
    </row>
    <row r="3190" spans="1:57" x14ac:dyDescent="0.3">
      <c r="A3190" s="20">
        <v>0.86</v>
      </c>
      <c r="B3190" s="17">
        <v>3</v>
      </c>
      <c r="C3190" s="16">
        <v>3.6600000000000001E-2</v>
      </c>
      <c r="D3190" s="16"/>
      <c r="E3190" s="4"/>
      <c r="BE3190" s="15"/>
    </row>
    <row r="3191" spans="1:57" x14ac:dyDescent="0.3">
      <c r="A3191" s="20">
        <v>0.86</v>
      </c>
      <c r="B3191" s="17">
        <v>4</v>
      </c>
      <c r="C3191" s="16">
        <v>2.63E-2</v>
      </c>
      <c r="D3191" s="16"/>
      <c r="E3191" s="4"/>
      <c r="BE3191" s="15"/>
    </row>
    <row r="3192" spans="1:57" x14ac:dyDescent="0.3">
      <c r="A3192" s="20">
        <v>0.86</v>
      </c>
      <c r="B3192" s="17">
        <v>5</v>
      </c>
      <c r="C3192" s="16">
        <v>1.8700000000000001E-2</v>
      </c>
      <c r="D3192" s="16"/>
      <c r="E3192" s="4"/>
      <c r="BE3192" s="15"/>
    </row>
    <row r="3193" spans="1:57" x14ac:dyDescent="0.3">
      <c r="A3193" s="20">
        <v>0.86</v>
      </c>
      <c r="B3193" s="17">
        <v>6</v>
      </c>
      <c r="C3193" s="16">
        <v>0.01</v>
      </c>
      <c r="D3193" s="16"/>
      <c r="E3193" s="4"/>
      <c r="BE3193" s="15"/>
    </row>
    <row r="3194" spans="1:57" x14ac:dyDescent="0.3">
      <c r="A3194" s="20">
        <v>0.86</v>
      </c>
      <c r="B3194" s="17">
        <v>7</v>
      </c>
      <c r="C3194" s="16">
        <v>7.7999999999999996E-3</v>
      </c>
      <c r="D3194" s="16"/>
      <c r="E3194" s="4"/>
      <c r="BE3194" s="15"/>
    </row>
    <row r="3195" spans="1:57" x14ac:dyDescent="0.3">
      <c r="A3195" s="20">
        <v>0.86</v>
      </c>
      <c r="B3195" s="17">
        <v>8</v>
      </c>
      <c r="C3195" s="16">
        <v>0</v>
      </c>
      <c r="D3195" s="16"/>
      <c r="E3195" s="4"/>
      <c r="BE3195" s="15"/>
    </row>
    <row r="3196" spans="1:57" x14ac:dyDescent="0.3">
      <c r="A3196" s="20">
        <v>0.86</v>
      </c>
      <c r="B3196" s="17">
        <v>9</v>
      </c>
      <c r="C3196" s="16">
        <v>0</v>
      </c>
      <c r="D3196" s="16"/>
      <c r="E3196" s="4"/>
      <c r="BE3196" s="15"/>
    </row>
    <row r="3197" spans="1:57" x14ac:dyDescent="0.3">
      <c r="A3197" s="20">
        <v>0.86</v>
      </c>
      <c r="B3197" s="17">
        <v>10</v>
      </c>
      <c r="C3197" s="16">
        <v>0</v>
      </c>
      <c r="D3197" s="16"/>
      <c r="E3197" s="4"/>
      <c r="BE3197" s="15"/>
    </row>
    <row r="3198" spans="1:57" x14ac:dyDescent="0.3">
      <c r="A3198" s="20">
        <v>0.86</v>
      </c>
      <c r="B3198" s="17">
        <v>11</v>
      </c>
      <c r="C3198" s="16">
        <v>0</v>
      </c>
      <c r="D3198" s="16"/>
      <c r="E3198" s="4"/>
      <c r="BE3198" s="15"/>
    </row>
    <row r="3199" spans="1:57" x14ac:dyDescent="0.3">
      <c r="A3199" s="20">
        <v>0.86</v>
      </c>
      <c r="B3199" s="17">
        <v>12</v>
      </c>
      <c r="C3199" s="16">
        <v>0</v>
      </c>
      <c r="D3199" s="16"/>
      <c r="E3199" s="4"/>
      <c r="BE3199" s="15"/>
    </row>
    <row r="3200" spans="1:57" x14ac:dyDescent="0.3">
      <c r="A3200" s="20">
        <v>0.86</v>
      </c>
      <c r="B3200" s="17">
        <v>13</v>
      </c>
      <c r="C3200" s="16">
        <v>0</v>
      </c>
      <c r="D3200" s="16"/>
      <c r="E3200" s="4"/>
      <c r="BE3200" s="15"/>
    </row>
    <row r="3201" spans="1:57" x14ac:dyDescent="0.3">
      <c r="A3201" s="20">
        <v>0.86</v>
      </c>
      <c r="B3201" s="17">
        <v>14</v>
      </c>
      <c r="C3201" s="16">
        <v>0</v>
      </c>
      <c r="D3201" s="16"/>
      <c r="E3201" s="4"/>
      <c r="BE3201" s="15"/>
    </row>
    <row r="3202" spans="1:57" x14ac:dyDescent="0.3">
      <c r="A3202" s="20">
        <v>0.86</v>
      </c>
      <c r="B3202" s="17">
        <v>15</v>
      </c>
      <c r="C3202" s="16">
        <v>0</v>
      </c>
      <c r="D3202" s="16"/>
      <c r="E3202" s="4"/>
      <c r="BE3202" s="15"/>
    </row>
    <row r="3203" spans="1:57" x14ac:dyDescent="0.3">
      <c r="A3203" s="20">
        <v>0.86</v>
      </c>
      <c r="B3203" s="17">
        <v>16</v>
      </c>
      <c r="C3203" s="16">
        <v>0</v>
      </c>
      <c r="D3203" s="16"/>
      <c r="E3203" s="4"/>
      <c r="BE3203" s="15"/>
    </row>
    <row r="3204" spans="1:57" x14ac:dyDescent="0.3">
      <c r="A3204" s="20">
        <v>0.86</v>
      </c>
      <c r="B3204" s="17">
        <v>17</v>
      </c>
      <c r="C3204" s="16">
        <v>0</v>
      </c>
      <c r="D3204" s="16"/>
      <c r="E3204" s="4"/>
      <c r="BE3204" s="15"/>
    </row>
    <row r="3205" spans="1:57" x14ac:dyDescent="0.3">
      <c r="A3205" s="20">
        <v>0.86</v>
      </c>
      <c r="B3205" s="17">
        <v>18</v>
      </c>
      <c r="C3205" s="16">
        <v>0</v>
      </c>
      <c r="D3205" s="16"/>
      <c r="E3205" s="4"/>
      <c r="BE3205" s="15"/>
    </row>
    <row r="3206" spans="1:57" x14ac:dyDescent="0.3">
      <c r="A3206" s="20">
        <v>0.86</v>
      </c>
      <c r="B3206" s="17">
        <v>19</v>
      </c>
      <c r="C3206" s="16">
        <v>0</v>
      </c>
      <c r="D3206" s="16"/>
      <c r="E3206" s="4"/>
      <c r="BE3206" s="15"/>
    </row>
    <row r="3207" spans="1:57" x14ac:dyDescent="0.3">
      <c r="A3207" s="20">
        <v>0.86</v>
      </c>
      <c r="B3207" s="17">
        <v>20</v>
      </c>
      <c r="C3207" s="16">
        <v>0</v>
      </c>
      <c r="D3207" s="16"/>
      <c r="E3207" s="4"/>
      <c r="BE3207" s="15"/>
    </row>
    <row r="3208" spans="1:57" x14ac:dyDescent="0.3">
      <c r="A3208" s="20">
        <v>0.86</v>
      </c>
      <c r="B3208" s="17">
        <v>21</v>
      </c>
      <c r="C3208" s="16">
        <v>0</v>
      </c>
      <c r="D3208" s="16"/>
      <c r="E3208" s="4"/>
      <c r="BE3208" s="15"/>
    </row>
    <row r="3209" spans="1:57" x14ac:dyDescent="0.3">
      <c r="A3209" s="20">
        <v>0.86</v>
      </c>
      <c r="B3209" s="17">
        <v>22</v>
      </c>
      <c r="C3209" s="16">
        <v>0</v>
      </c>
      <c r="D3209" s="16"/>
      <c r="E3209" s="4"/>
      <c r="BE3209" s="15"/>
    </row>
    <row r="3210" spans="1:57" x14ac:dyDescent="0.3">
      <c r="A3210" s="20">
        <v>0.86</v>
      </c>
      <c r="B3210" s="17">
        <v>23</v>
      </c>
      <c r="C3210" s="16">
        <v>0</v>
      </c>
      <c r="D3210" s="16"/>
      <c r="E3210" s="4"/>
      <c r="BE3210" s="15"/>
    </row>
    <row r="3211" spans="1:57" x14ac:dyDescent="0.3">
      <c r="A3211" s="20">
        <v>0.86</v>
      </c>
      <c r="B3211" s="17">
        <v>24</v>
      </c>
      <c r="C3211" s="16">
        <v>0</v>
      </c>
      <c r="D3211" s="16"/>
      <c r="E3211" s="4"/>
      <c r="BE3211" s="15"/>
    </row>
    <row r="3212" spans="1:57" x14ac:dyDescent="0.3">
      <c r="A3212" s="20">
        <v>0.86</v>
      </c>
      <c r="B3212" s="17">
        <v>25</v>
      </c>
      <c r="C3212" s="16">
        <v>0</v>
      </c>
      <c r="D3212" s="16"/>
      <c r="E3212" s="4"/>
      <c r="BE3212" s="15"/>
    </row>
    <row r="3213" spans="1:57" x14ac:dyDescent="0.3">
      <c r="A3213" s="20">
        <v>0.86</v>
      </c>
      <c r="B3213" s="17">
        <v>26</v>
      </c>
      <c r="C3213" s="16">
        <v>0</v>
      </c>
      <c r="D3213" s="16"/>
      <c r="E3213" s="4"/>
      <c r="BE3213" s="15"/>
    </row>
    <row r="3214" spans="1:57" x14ac:dyDescent="0.3">
      <c r="A3214" s="20">
        <v>0.86</v>
      </c>
      <c r="B3214" s="17">
        <v>27</v>
      </c>
      <c r="C3214" s="16">
        <v>0</v>
      </c>
      <c r="D3214" s="16"/>
      <c r="E3214" s="4"/>
      <c r="BE3214" s="15"/>
    </row>
    <row r="3215" spans="1:57" x14ac:dyDescent="0.3">
      <c r="A3215" s="20">
        <v>0.86</v>
      </c>
      <c r="B3215" s="17">
        <v>28</v>
      </c>
      <c r="C3215" s="16">
        <v>0</v>
      </c>
      <c r="D3215" s="16"/>
      <c r="E3215" s="4"/>
      <c r="BE3215" s="15"/>
    </row>
    <row r="3216" spans="1:57" x14ac:dyDescent="0.3">
      <c r="A3216" s="20">
        <v>0.86</v>
      </c>
      <c r="B3216" s="17">
        <v>29</v>
      </c>
      <c r="C3216" s="16">
        <v>0</v>
      </c>
      <c r="D3216" s="16"/>
      <c r="E3216" s="4"/>
      <c r="BE3216" s="15"/>
    </row>
    <row r="3217" spans="1:57" x14ac:dyDescent="0.3">
      <c r="A3217" s="20">
        <v>0.86</v>
      </c>
      <c r="B3217" s="17">
        <v>30</v>
      </c>
      <c r="C3217" s="16">
        <v>0</v>
      </c>
      <c r="D3217" s="16"/>
      <c r="E3217" s="4"/>
      <c r="BE3217" s="15"/>
    </row>
    <row r="3218" spans="1:57" x14ac:dyDescent="0.3">
      <c r="A3218" s="20">
        <v>0.86</v>
      </c>
      <c r="B3218" s="17">
        <v>31</v>
      </c>
      <c r="C3218" s="16">
        <v>0</v>
      </c>
      <c r="D3218" s="16"/>
      <c r="E3218" s="4"/>
      <c r="BE3218" s="15"/>
    </row>
    <row r="3219" spans="1:57" x14ac:dyDescent="0.3">
      <c r="A3219" s="20">
        <v>0.86</v>
      </c>
      <c r="B3219" s="17">
        <v>32</v>
      </c>
      <c r="C3219" s="16">
        <v>0</v>
      </c>
      <c r="D3219" s="16"/>
      <c r="E3219" s="4"/>
      <c r="BE3219" s="15"/>
    </row>
    <row r="3220" spans="1:57" x14ac:dyDescent="0.3">
      <c r="A3220" s="20">
        <v>0.86</v>
      </c>
      <c r="B3220" s="17">
        <v>33</v>
      </c>
      <c r="C3220" s="16">
        <v>0</v>
      </c>
      <c r="D3220" s="16"/>
      <c r="E3220" s="4"/>
      <c r="BE3220" s="15"/>
    </row>
    <row r="3221" spans="1:57" x14ac:dyDescent="0.3">
      <c r="A3221" s="20">
        <v>0.86</v>
      </c>
      <c r="B3221" s="17">
        <v>34</v>
      </c>
      <c r="C3221" s="16">
        <v>0</v>
      </c>
      <c r="D3221" s="16"/>
      <c r="E3221" s="4"/>
      <c r="BE3221" s="15"/>
    </row>
    <row r="3222" spans="1:57" x14ac:dyDescent="0.3">
      <c r="A3222" s="20">
        <v>0.86</v>
      </c>
      <c r="B3222" s="17">
        <v>35</v>
      </c>
      <c r="C3222" s="16">
        <v>0</v>
      </c>
      <c r="D3222" s="16"/>
      <c r="E3222" s="4"/>
      <c r="BE3222" s="15"/>
    </row>
    <row r="3223" spans="1:57" x14ac:dyDescent="0.3">
      <c r="A3223" s="20">
        <v>0.86</v>
      </c>
      <c r="B3223" s="17">
        <v>36</v>
      </c>
      <c r="C3223" s="16">
        <v>0</v>
      </c>
      <c r="D3223" s="16"/>
      <c r="E3223" s="4"/>
      <c r="BE3223" s="15"/>
    </row>
    <row r="3224" spans="1:57" x14ac:dyDescent="0.3">
      <c r="A3224" s="20">
        <v>0.86</v>
      </c>
      <c r="B3224" s="17">
        <v>37</v>
      </c>
      <c r="C3224" s="16">
        <v>0</v>
      </c>
      <c r="D3224" s="16"/>
      <c r="E3224" s="4"/>
      <c r="BE3224" s="15"/>
    </row>
    <row r="3225" spans="1:57" x14ac:dyDescent="0.3">
      <c r="A3225" s="20">
        <v>0.86</v>
      </c>
      <c r="B3225" s="17">
        <v>38</v>
      </c>
      <c r="C3225" s="16">
        <v>0</v>
      </c>
      <c r="D3225" s="16"/>
      <c r="E3225" s="4"/>
      <c r="BE3225" s="15"/>
    </row>
    <row r="3226" spans="1:57" x14ac:dyDescent="0.3">
      <c r="A3226" s="20">
        <v>0.86</v>
      </c>
      <c r="B3226" s="17">
        <v>39</v>
      </c>
      <c r="C3226" s="16">
        <v>0</v>
      </c>
      <c r="D3226" s="16"/>
      <c r="E3226" s="4"/>
      <c r="BE3226" s="15"/>
    </row>
    <row r="3227" spans="1:57" x14ac:dyDescent="0.3">
      <c r="A3227" s="20">
        <v>0.86</v>
      </c>
      <c r="B3227" s="17">
        <v>40</v>
      </c>
      <c r="C3227" s="16">
        <v>0</v>
      </c>
      <c r="D3227" s="16"/>
      <c r="E3227" s="4"/>
      <c r="BE3227" s="15"/>
    </row>
    <row r="3228" spans="1:57" x14ac:dyDescent="0.3">
      <c r="A3228" s="20">
        <v>0.86</v>
      </c>
      <c r="B3228" s="17">
        <v>41</v>
      </c>
      <c r="C3228" s="16">
        <v>0</v>
      </c>
      <c r="D3228" s="16"/>
      <c r="E3228" s="4"/>
      <c r="BE3228" s="15"/>
    </row>
    <row r="3229" spans="1:57" x14ac:dyDescent="0.3">
      <c r="A3229" s="20">
        <v>0.86</v>
      </c>
      <c r="B3229" s="17">
        <v>42</v>
      </c>
      <c r="C3229" s="16">
        <v>0</v>
      </c>
      <c r="D3229" s="16"/>
      <c r="E3229" s="4"/>
      <c r="BE3229" s="15"/>
    </row>
    <row r="3230" spans="1:57" x14ac:dyDescent="0.3">
      <c r="A3230" s="20">
        <v>0.86</v>
      </c>
      <c r="B3230" s="17">
        <v>43</v>
      </c>
      <c r="C3230" s="16">
        <v>0</v>
      </c>
      <c r="D3230" s="16"/>
      <c r="E3230" s="4"/>
      <c r="BE3230" s="15"/>
    </row>
    <row r="3231" spans="1:57" x14ac:dyDescent="0.3">
      <c r="A3231" s="20">
        <v>0.86</v>
      </c>
      <c r="B3231" s="17">
        <v>44</v>
      </c>
      <c r="C3231" s="16">
        <v>0</v>
      </c>
      <c r="D3231" s="16"/>
      <c r="E3231" s="4"/>
      <c r="BE3231" s="15"/>
    </row>
    <row r="3232" spans="1:57" x14ac:dyDescent="0.3">
      <c r="A3232" s="20">
        <v>0.86</v>
      </c>
      <c r="B3232" s="17">
        <v>45</v>
      </c>
      <c r="C3232" s="16">
        <v>0</v>
      </c>
      <c r="D3232" s="16"/>
      <c r="E3232" s="4"/>
      <c r="BE3232" s="15"/>
    </row>
    <row r="3233" spans="1:57" x14ac:dyDescent="0.3">
      <c r="A3233" s="20">
        <v>0.86</v>
      </c>
      <c r="B3233" s="17">
        <v>46</v>
      </c>
      <c r="C3233" s="16">
        <v>0</v>
      </c>
      <c r="D3233" s="16"/>
      <c r="E3233" s="4"/>
      <c r="BE3233" s="15"/>
    </row>
    <row r="3234" spans="1:57" x14ac:dyDescent="0.3">
      <c r="A3234" s="20">
        <v>0.86</v>
      </c>
      <c r="B3234" s="17">
        <v>47</v>
      </c>
      <c r="C3234" s="16">
        <v>0</v>
      </c>
      <c r="D3234" s="16"/>
      <c r="E3234" s="4"/>
      <c r="BE3234" s="15"/>
    </row>
    <row r="3235" spans="1:57" x14ac:dyDescent="0.3">
      <c r="A3235" s="20">
        <v>0.86</v>
      </c>
      <c r="B3235" s="17">
        <v>48</v>
      </c>
      <c r="C3235" s="16">
        <v>0</v>
      </c>
      <c r="D3235" s="16"/>
      <c r="E3235" s="4"/>
      <c r="BE3235" s="15"/>
    </row>
    <row r="3236" spans="1:57" x14ac:dyDescent="0.3">
      <c r="A3236" s="20">
        <v>0.86</v>
      </c>
      <c r="B3236" s="17">
        <v>49</v>
      </c>
      <c r="C3236" s="16">
        <v>0</v>
      </c>
      <c r="D3236" s="16"/>
      <c r="E3236" s="4"/>
      <c r="BE3236" s="15"/>
    </row>
    <row r="3237" spans="1:57" x14ac:dyDescent="0.3">
      <c r="A3237" s="20">
        <v>0.86</v>
      </c>
      <c r="B3237" s="17">
        <v>50</v>
      </c>
      <c r="C3237" s="16">
        <v>0</v>
      </c>
      <c r="D3237" s="16"/>
      <c r="E3237" s="4"/>
      <c r="BE3237" s="15"/>
    </row>
    <row r="3238" spans="1:57" x14ac:dyDescent="0.3">
      <c r="A3238" s="20">
        <v>0.86</v>
      </c>
      <c r="B3238" s="17">
        <v>51</v>
      </c>
      <c r="C3238" s="16">
        <v>0</v>
      </c>
      <c r="D3238" s="16"/>
      <c r="E3238" s="4"/>
      <c r="BE3238" s="15"/>
    </row>
    <row r="3239" spans="1:57" x14ac:dyDescent="0.3">
      <c r="A3239" s="20">
        <v>0.86</v>
      </c>
      <c r="B3239" s="17">
        <v>52</v>
      </c>
      <c r="C3239" s="16">
        <v>0</v>
      </c>
      <c r="D3239" s="16"/>
      <c r="E3239" s="4"/>
      <c r="BE3239" s="15"/>
    </row>
    <row r="3240" spans="1:57" x14ac:dyDescent="0.3">
      <c r="A3240" s="20">
        <v>0.86</v>
      </c>
      <c r="B3240" s="17">
        <v>53</v>
      </c>
      <c r="C3240" s="16">
        <v>0</v>
      </c>
      <c r="D3240" s="16"/>
      <c r="E3240" s="4"/>
      <c r="BE3240" s="15"/>
    </row>
    <row r="3241" spans="1:57" x14ac:dyDescent="0.3">
      <c r="A3241" s="20">
        <v>0.86</v>
      </c>
      <c r="B3241" s="17">
        <v>54</v>
      </c>
      <c r="C3241" s="16">
        <v>0</v>
      </c>
      <c r="D3241" s="16"/>
      <c r="E3241" s="4"/>
      <c r="BE3241" s="15"/>
    </row>
    <row r="3242" spans="1:57" x14ac:dyDescent="0.3">
      <c r="A3242" s="20">
        <v>0.86</v>
      </c>
      <c r="B3242" s="17">
        <v>55</v>
      </c>
      <c r="C3242" s="16">
        <v>0</v>
      </c>
      <c r="D3242" s="16"/>
      <c r="E3242" s="4"/>
      <c r="BE3242" s="15"/>
    </row>
    <row r="3243" spans="1:57" x14ac:dyDescent="0.3">
      <c r="A3243" s="20">
        <v>0.86</v>
      </c>
      <c r="B3243" s="17">
        <v>56</v>
      </c>
      <c r="C3243" s="16">
        <v>0</v>
      </c>
      <c r="D3243" s="16"/>
      <c r="E3243" s="4"/>
      <c r="BE3243" s="15"/>
    </row>
    <row r="3244" spans="1:57" x14ac:dyDescent="0.3">
      <c r="A3244" s="20">
        <v>0.86</v>
      </c>
      <c r="B3244" s="17">
        <v>57</v>
      </c>
      <c r="C3244" s="16">
        <v>0</v>
      </c>
      <c r="D3244" s="16"/>
      <c r="E3244" s="4"/>
      <c r="BE3244" s="15"/>
    </row>
    <row r="3245" spans="1:57" x14ac:dyDescent="0.3">
      <c r="A3245" s="20">
        <v>0.86</v>
      </c>
      <c r="B3245" s="17">
        <v>58</v>
      </c>
      <c r="C3245" s="16">
        <v>0</v>
      </c>
      <c r="D3245" s="16"/>
      <c r="E3245" s="4"/>
      <c r="BE3245" s="15"/>
    </row>
    <row r="3246" spans="1:57" x14ac:dyDescent="0.3">
      <c r="A3246" s="20">
        <v>0.86</v>
      </c>
      <c r="B3246" s="17">
        <v>59</v>
      </c>
      <c r="C3246" s="16">
        <v>0</v>
      </c>
      <c r="D3246" s="16"/>
      <c r="E3246" s="4"/>
      <c r="BE3246" s="15"/>
    </row>
    <row r="3247" spans="1:57" x14ac:dyDescent="0.3">
      <c r="A3247" s="20">
        <v>0.86</v>
      </c>
      <c r="B3247" s="17">
        <v>60</v>
      </c>
      <c r="C3247" s="16">
        <v>0</v>
      </c>
      <c r="D3247" s="16"/>
      <c r="E3247" s="4"/>
      <c r="BE3247" s="15"/>
    </row>
    <row r="3248" spans="1:57" x14ac:dyDescent="0.3">
      <c r="A3248" s="20">
        <v>0.86</v>
      </c>
      <c r="B3248" s="17">
        <v>61</v>
      </c>
      <c r="C3248" s="16">
        <v>0</v>
      </c>
      <c r="D3248" s="16"/>
      <c r="E3248" s="4"/>
      <c r="BE3248" s="15"/>
    </row>
    <row r="3249" spans="1:57" x14ac:dyDescent="0.3">
      <c r="A3249" s="20">
        <v>0.86</v>
      </c>
      <c r="B3249" s="17">
        <v>62</v>
      </c>
      <c r="C3249" s="16">
        <v>0</v>
      </c>
      <c r="D3249" s="16"/>
      <c r="E3249" s="4"/>
      <c r="BE3249" s="15"/>
    </row>
    <row r="3250" spans="1:57" x14ac:dyDescent="0.3">
      <c r="A3250" s="20">
        <v>0.86</v>
      </c>
      <c r="B3250" s="17">
        <v>63</v>
      </c>
      <c r="C3250" s="16">
        <v>0</v>
      </c>
      <c r="D3250" s="16"/>
      <c r="E3250" s="4"/>
      <c r="BE3250" s="15"/>
    </row>
    <row r="3251" spans="1:57" x14ac:dyDescent="0.3">
      <c r="A3251" s="20">
        <v>0.86</v>
      </c>
      <c r="B3251" s="17">
        <v>64</v>
      </c>
      <c r="C3251" s="16">
        <v>0</v>
      </c>
      <c r="D3251" s="16"/>
      <c r="E3251" s="4"/>
      <c r="BE3251" s="15"/>
    </row>
    <row r="3252" spans="1:57" x14ac:dyDescent="0.3">
      <c r="A3252" s="20">
        <v>0.86</v>
      </c>
      <c r="B3252" s="17">
        <v>65</v>
      </c>
      <c r="C3252" s="16">
        <v>0</v>
      </c>
      <c r="D3252" s="16"/>
      <c r="E3252" s="4"/>
      <c r="BE3252" s="15"/>
    </row>
    <row r="3253" spans="1:57" x14ac:dyDescent="0.3">
      <c r="A3253" s="20">
        <v>0.86</v>
      </c>
      <c r="B3253" s="17">
        <v>66</v>
      </c>
      <c r="C3253" s="16">
        <v>0</v>
      </c>
      <c r="D3253" s="16"/>
      <c r="E3253" s="4"/>
      <c r="BE3253" s="15"/>
    </row>
    <row r="3254" spans="1:57" x14ac:dyDescent="0.3">
      <c r="A3254" s="20">
        <v>0.86</v>
      </c>
      <c r="B3254" s="17">
        <v>67</v>
      </c>
      <c r="C3254" s="16">
        <v>0</v>
      </c>
      <c r="D3254" s="16"/>
      <c r="E3254" s="4"/>
      <c r="BE3254" s="15"/>
    </row>
    <row r="3255" spans="1:57" x14ac:dyDescent="0.3">
      <c r="A3255" s="20">
        <v>0.86</v>
      </c>
      <c r="B3255" s="17">
        <v>68</v>
      </c>
      <c r="C3255" s="16">
        <v>0</v>
      </c>
      <c r="D3255" s="16"/>
      <c r="E3255" s="4"/>
      <c r="BE3255" s="15"/>
    </row>
    <row r="3256" spans="1:57" x14ac:dyDescent="0.3">
      <c r="A3256" s="20">
        <v>0.86</v>
      </c>
      <c r="B3256" s="17">
        <v>69</v>
      </c>
      <c r="C3256" s="16">
        <v>0</v>
      </c>
      <c r="D3256" s="16"/>
      <c r="E3256" s="4"/>
      <c r="BE3256" s="15"/>
    </row>
    <row r="3257" spans="1:57" x14ac:dyDescent="0.3">
      <c r="A3257" s="20">
        <v>0.86</v>
      </c>
      <c r="B3257" s="17">
        <v>70</v>
      </c>
      <c r="C3257" s="16">
        <v>0</v>
      </c>
      <c r="D3257" s="16"/>
      <c r="E3257" s="4"/>
      <c r="BE3257" s="15"/>
    </row>
    <row r="3258" spans="1:57" x14ac:dyDescent="0.3">
      <c r="A3258" s="20">
        <v>0.86</v>
      </c>
      <c r="B3258" s="17">
        <v>71</v>
      </c>
      <c r="C3258" s="16">
        <v>0</v>
      </c>
      <c r="D3258" s="16"/>
      <c r="E3258" s="4"/>
      <c r="BE3258" s="15"/>
    </row>
    <row r="3259" spans="1:57" x14ac:dyDescent="0.3">
      <c r="A3259" s="20">
        <v>0.86</v>
      </c>
      <c r="B3259" s="17">
        <v>72</v>
      </c>
      <c r="C3259" s="16">
        <v>0</v>
      </c>
      <c r="D3259" s="16"/>
      <c r="E3259" s="4"/>
      <c r="BE3259" s="15"/>
    </row>
    <row r="3260" spans="1:57" x14ac:dyDescent="0.3">
      <c r="A3260" s="20">
        <v>0.86</v>
      </c>
      <c r="B3260" s="17">
        <v>73</v>
      </c>
      <c r="C3260" s="16">
        <v>0</v>
      </c>
      <c r="D3260" s="16"/>
      <c r="E3260" s="4"/>
      <c r="BE3260" s="15"/>
    </row>
    <row r="3261" spans="1:57" x14ac:dyDescent="0.3">
      <c r="A3261" s="20">
        <v>0.86</v>
      </c>
      <c r="B3261" s="17">
        <v>74</v>
      </c>
      <c r="C3261" s="16">
        <v>0</v>
      </c>
      <c r="D3261" s="16"/>
      <c r="E3261" s="4"/>
      <c r="BE3261" s="15"/>
    </row>
    <row r="3262" spans="1:57" x14ac:dyDescent="0.3">
      <c r="A3262" s="20">
        <v>0.86</v>
      </c>
      <c r="B3262" s="17">
        <v>75</v>
      </c>
      <c r="C3262" s="16">
        <v>0</v>
      </c>
      <c r="D3262" s="16"/>
      <c r="E3262" s="4"/>
      <c r="BE3262" s="15"/>
    </row>
    <row r="3263" spans="1:57" x14ac:dyDescent="0.3">
      <c r="A3263" s="20">
        <v>0.86</v>
      </c>
      <c r="B3263" s="17">
        <v>76</v>
      </c>
      <c r="C3263" s="16">
        <v>0</v>
      </c>
      <c r="D3263" s="16"/>
      <c r="E3263" s="4"/>
      <c r="BE3263" s="15"/>
    </row>
    <row r="3264" spans="1:57" x14ac:dyDescent="0.3">
      <c r="A3264" s="20">
        <v>0.86</v>
      </c>
      <c r="B3264" s="17">
        <v>77</v>
      </c>
      <c r="C3264" s="16">
        <v>0</v>
      </c>
      <c r="D3264" s="16"/>
      <c r="E3264" s="4"/>
      <c r="BE3264" s="15"/>
    </row>
    <row r="3265" spans="1:57" x14ac:dyDescent="0.3">
      <c r="A3265" s="20">
        <v>0.86</v>
      </c>
      <c r="B3265" s="17">
        <v>78</v>
      </c>
      <c r="C3265" s="16">
        <v>0</v>
      </c>
      <c r="D3265" s="16"/>
      <c r="E3265" s="4"/>
      <c r="BE3265" s="15"/>
    </row>
    <row r="3266" spans="1:57" x14ac:dyDescent="0.3">
      <c r="A3266" s="20">
        <v>0.86</v>
      </c>
      <c r="B3266" s="17">
        <v>79</v>
      </c>
      <c r="C3266" s="16">
        <v>0</v>
      </c>
      <c r="D3266" s="16"/>
      <c r="E3266" s="4"/>
      <c r="BE3266" s="15"/>
    </row>
    <row r="3267" spans="1:57" x14ac:dyDescent="0.3">
      <c r="A3267" s="20">
        <v>0.86</v>
      </c>
      <c r="B3267" s="17">
        <v>80</v>
      </c>
      <c r="C3267" s="16">
        <v>0</v>
      </c>
      <c r="D3267" s="16"/>
      <c r="E3267" s="4"/>
      <c r="BE3267" s="15"/>
    </row>
    <row r="3268" spans="1:57" x14ac:dyDescent="0.3">
      <c r="A3268" s="20">
        <v>0.86</v>
      </c>
      <c r="B3268" s="17">
        <v>81</v>
      </c>
      <c r="C3268" s="16">
        <v>0</v>
      </c>
      <c r="D3268" s="16"/>
      <c r="E3268" s="4"/>
      <c r="BE3268" s="15"/>
    </row>
    <row r="3269" spans="1:57" x14ac:dyDescent="0.3">
      <c r="A3269" s="20">
        <v>0.86</v>
      </c>
      <c r="B3269" s="17">
        <v>82</v>
      </c>
      <c r="C3269" s="16">
        <v>0</v>
      </c>
      <c r="D3269" s="16"/>
      <c r="E3269" s="4"/>
      <c r="BE3269" s="15"/>
    </row>
    <row r="3270" spans="1:57" x14ac:dyDescent="0.3">
      <c r="A3270" s="20">
        <v>0.86</v>
      </c>
      <c r="B3270" s="17">
        <v>83</v>
      </c>
      <c r="C3270" s="16">
        <v>7.7999999999999996E-3</v>
      </c>
      <c r="D3270" s="16"/>
      <c r="E3270" s="4"/>
      <c r="BE3270" s="15"/>
    </row>
    <row r="3271" spans="1:57" x14ac:dyDescent="0.3">
      <c r="A3271" s="20">
        <v>0.86</v>
      </c>
      <c r="B3271" s="17">
        <v>84</v>
      </c>
      <c r="C3271" s="16">
        <v>0.01</v>
      </c>
      <c r="D3271" s="16"/>
      <c r="E3271" s="4"/>
      <c r="BE3271" s="15"/>
    </row>
    <row r="3272" spans="1:57" x14ac:dyDescent="0.3">
      <c r="A3272" s="20">
        <v>0.86</v>
      </c>
      <c r="B3272" s="17">
        <v>85</v>
      </c>
      <c r="C3272" s="16">
        <v>1.8700000000000001E-2</v>
      </c>
      <c r="D3272" s="16"/>
      <c r="E3272" s="4"/>
      <c r="BE3272" s="15"/>
    </row>
    <row r="3273" spans="1:57" x14ac:dyDescent="0.3">
      <c r="A3273" s="20">
        <v>0.86</v>
      </c>
      <c r="B3273" s="17">
        <v>86</v>
      </c>
      <c r="C3273" s="16">
        <v>2.63E-2</v>
      </c>
      <c r="D3273" s="16"/>
      <c r="E3273" s="4"/>
      <c r="BE3273" s="15"/>
    </row>
    <row r="3274" spans="1:57" x14ac:dyDescent="0.3">
      <c r="A3274" s="20">
        <v>0.86</v>
      </c>
      <c r="B3274" s="17">
        <v>87</v>
      </c>
      <c r="C3274" s="16">
        <v>3.6600000000000001E-2</v>
      </c>
      <c r="D3274" s="16"/>
      <c r="E3274" s="4"/>
      <c r="BE3274" s="15"/>
    </row>
    <row r="3275" spans="1:57" x14ac:dyDescent="0.3">
      <c r="A3275" s="20">
        <v>0.86</v>
      </c>
      <c r="B3275" s="17">
        <v>88</v>
      </c>
      <c r="C3275" s="16">
        <v>4.99E-2</v>
      </c>
      <c r="D3275" s="16"/>
      <c r="E3275" s="4"/>
      <c r="BE3275" s="15"/>
    </row>
    <row r="3276" spans="1:57" x14ac:dyDescent="0.3">
      <c r="A3276" s="20">
        <v>0.86</v>
      </c>
      <c r="B3276" s="17">
        <v>89</v>
      </c>
      <c r="C3276" s="16">
        <v>6.4899999999999999E-2</v>
      </c>
      <c r="D3276" s="16"/>
      <c r="E3276" s="4"/>
      <c r="BE3276" s="15"/>
    </row>
    <row r="3277" spans="1:57" x14ac:dyDescent="0.3">
      <c r="A3277" s="20">
        <v>0.86</v>
      </c>
      <c r="B3277" s="17">
        <v>90</v>
      </c>
      <c r="C3277" s="16">
        <v>7.7799999999999994E-2</v>
      </c>
      <c r="D3277" s="16"/>
      <c r="E3277" s="4"/>
      <c r="BE3277" s="15"/>
    </row>
    <row r="3278" spans="1:57" x14ac:dyDescent="0.3">
      <c r="A3278" s="20">
        <v>0.87</v>
      </c>
      <c r="B3278" s="17">
        <v>0</v>
      </c>
      <c r="C3278" s="16">
        <v>7.0800000000000002E-2</v>
      </c>
      <c r="D3278" s="16"/>
      <c r="E3278" s="4"/>
      <c r="BE3278" s="15"/>
    </row>
    <row r="3279" spans="1:57" x14ac:dyDescent="0.3">
      <c r="A3279" s="20">
        <v>0.87</v>
      </c>
      <c r="B3279" s="17">
        <v>1</v>
      </c>
      <c r="C3279" s="16">
        <v>5.8099999999999999E-2</v>
      </c>
      <c r="D3279" s="16"/>
      <c r="E3279" s="4"/>
      <c r="BE3279" s="15"/>
    </row>
    <row r="3280" spans="1:57" x14ac:dyDescent="0.3">
      <c r="A3280" s="20">
        <v>0.87</v>
      </c>
      <c r="B3280" s="17">
        <v>2</v>
      </c>
      <c r="C3280" s="16">
        <v>4.3999999999999997E-2</v>
      </c>
      <c r="D3280" s="16"/>
      <c r="E3280" s="4"/>
      <c r="BE3280" s="15"/>
    </row>
    <row r="3281" spans="1:57" x14ac:dyDescent="0.3">
      <c r="A3281" s="20">
        <v>0.87</v>
      </c>
      <c r="B3281" s="17">
        <v>3</v>
      </c>
      <c r="C3281" s="16">
        <v>3.1699999999999999E-2</v>
      </c>
      <c r="D3281" s="16"/>
      <c r="E3281" s="4"/>
      <c r="BE3281" s="15"/>
    </row>
    <row r="3282" spans="1:57" x14ac:dyDescent="0.3">
      <c r="A3282" s="20">
        <v>0.87</v>
      </c>
      <c r="B3282" s="17">
        <v>4</v>
      </c>
      <c r="C3282" s="16">
        <v>2.0799999999999999E-2</v>
      </c>
      <c r="D3282" s="16"/>
      <c r="E3282" s="4"/>
      <c r="BE3282" s="15"/>
    </row>
    <row r="3283" spans="1:57" x14ac:dyDescent="0.3">
      <c r="A3283" s="20">
        <v>0.87</v>
      </c>
      <c r="B3283" s="17">
        <v>5</v>
      </c>
      <c r="C3283" s="16">
        <v>1.26E-2</v>
      </c>
      <c r="D3283" s="16"/>
      <c r="E3283" s="4"/>
      <c r="BE3283" s="15"/>
    </row>
    <row r="3284" spans="1:57" x14ac:dyDescent="0.3">
      <c r="A3284" s="20">
        <v>0.87</v>
      </c>
      <c r="B3284" s="17">
        <v>6</v>
      </c>
      <c r="C3284" s="16">
        <v>0.01</v>
      </c>
      <c r="D3284" s="16"/>
      <c r="E3284" s="4"/>
      <c r="BE3284" s="15"/>
    </row>
    <row r="3285" spans="1:57" x14ac:dyDescent="0.3">
      <c r="A3285" s="20">
        <v>0.87</v>
      </c>
      <c r="B3285" s="17">
        <v>7</v>
      </c>
      <c r="C3285" s="16">
        <v>8.9999999999999998E-4</v>
      </c>
      <c r="D3285" s="16"/>
      <c r="E3285" s="4"/>
      <c r="BE3285" s="15"/>
    </row>
    <row r="3286" spans="1:57" x14ac:dyDescent="0.3">
      <c r="A3286" s="20">
        <v>0.87</v>
      </c>
      <c r="B3286" s="17">
        <v>8</v>
      </c>
      <c r="C3286" s="16">
        <v>0</v>
      </c>
      <c r="D3286" s="16"/>
      <c r="E3286" s="4"/>
      <c r="BE3286" s="15"/>
    </row>
    <row r="3287" spans="1:57" x14ac:dyDescent="0.3">
      <c r="A3287" s="20">
        <v>0.87</v>
      </c>
      <c r="B3287" s="17">
        <v>9</v>
      </c>
      <c r="C3287" s="16">
        <v>0</v>
      </c>
      <c r="D3287" s="16"/>
      <c r="E3287" s="4"/>
      <c r="BE3287" s="15"/>
    </row>
    <row r="3288" spans="1:57" x14ac:dyDescent="0.3">
      <c r="A3288" s="20">
        <v>0.87</v>
      </c>
      <c r="B3288" s="17">
        <v>10</v>
      </c>
      <c r="C3288" s="16">
        <v>0</v>
      </c>
      <c r="D3288" s="16"/>
      <c r="E3288" s="4"/>
      <c r="BE3288" s="15"/>
    </row>
    <row r="3289" spans="1:57" x14ac:dyDescent="0.3">
      <c r="A3289" s="20">
        <v>0.87</v>
      </c>
      <c r="B3289" s="17">
        <v>11</v>
      </c>
      <c r="C3289" s="16">
        <v>0</v>
      </c>
      <c r="D3289" s="16"/>
      <c r="E3289" s="4"/>
      <c r="BE3289" s="15"/>
    </row>
    <row r="3290" spans="1:57" x14ac:dyDescent="0.3">
      <c r="A3290" s="20">
        <v>0.87</v>
      </c>
      <c r="B3290" s="17">
        <v>12</v>
      </c>
      <c r="C3290" s="16">
        <v>0</v>
      </c>
      <c r="D3290" s="16"/>
      <c r="E3290" s="4"/>
      <c r="BE3290" s="15"/>
    </row>
    <row r="3291" spans="1:57" x14ac:dyDescent="0.3">
      <c r="A3291" s="20">
        <v>0.87</v>
      </c>
      <c r="B3291" s="17">
        <v>13</v>
      </c>
      <c r="C3291" s="16">
        <v>0</v>
      </c>
      <c r="D3291" s="16"/>
      <c r="E3291" s="4"/>
      <c r="BE3291" s="15"/>
    </row>
    <row r="3292" spans="1:57" x14ac:dyDescent="0.3">
      <c r="A3292" s="20">
        <v>0.87</v>
      </c>
      <c r="B3292" s="17">
        <v>14</v>
      </c>
      <c r="C3292" s="16">
        <v>0</v>
      </c>
      <c r="D3292" s="16"/>
      <c r="E3292" s="4"/>
      <c r="BE3292" s="15"/>
    </row>
    <row r="3293" spans="1:57" x14ac:dyDescent="0.3">
      <c r="A3293" s="20">
        <v>0.87</v>
      </c>
      <c r="B3293" s="17">
        <v>15</v>
      </c>
      <c r="C3293" s="16">
        <v>0</v>
      </c>
      <c r="D3293" s="16"/>
      <c r="E3293" s="4"/>
      <c r="BE3293" s="15"/>
    </row>
    <row r="3294" spans="1:57" x14ac:dyDescent="0.3">
      <c r="A3294" s="20">
        <v>0.87</v>
      </c>
      <c r="B3294" s="17">
        <v>16</v>
      </c>
      <c r="C3294" s="16">
        <v>0</v>
      </c>
      <c r="D3294" s="16"/>
      <c r="E3294" s="4"/>
      <c r="BE3294" s="15"/>
    </row>
    <row r="3295" spans="1:57" x14ac:dyDescent="0.3">
      <c r="A3295" s="20">
        <v>0.87</v>
      </c>
      <c r="B3295" s="17">
        <v>17</v>
      </c>
      <c r="C3295" s="16">
        <v>0</v>
      </c>
      <c r="D3295" s="16"/>
      <c r="E3295" s="4"/>
      <c r="BE3295" s="15"/>
    </row>
    <row r="3296" spans="1:57" x14ac:dyDescent="0.3">
      <c r="A3296" s="20">
        <v>0.87</v>
      </c>
      <c r="B3296" s="17">
        <v>18</v>
      </c>
      <c r="C3296" s="16">
        <v>0</v>
      </c>
      <c r="D3296" s="16"/>
      <c r="E3296" s="4"/>
      <c r="BE3296" s="15"/>
    </row>
    <row r="3297" spans="1:57" x14ac:dyDescent="0.3">
      <c r="A3297" s="20">
        <v>0.87</v>
      </c>
      <c r="B3297" s="17">
        <v>19</v>
      </c>
      <c r="C3297" s="16">
        <v>0</v>
      </c>
      <c r="D3297" s="16"/>
      <c r="E3297" s="4"/>
      <c r="BE3297" s="15"/>
    </row>
    <row r="3298" spans="1:57" x14ac:dyDescent="0.3">
      <c r="A3298" s="20">
        <v>0.87</v>
      </c>
      <c r="B3298" s="17">
        <v>20</v>
      </c>
      <c r="C3298" s="16">
        <v>0</v>
      </c>
      <c r="D3298" s="16"/>
      <c r="E3298" s="4"/>
      <c r="BE3298" s="15"/>
    </row>
    <row r="3299" spans="1:57" x14ac:dyDescent="0.3">
      <c r="A3299" s="20">
        <v>0.87</v>
      </c>
      <c r="B3299" s="17">
        <v>21</v>
      </c>
      <c r="C3299" s="16">
        <v>0</v>
      </c>
      <c r="D3299" s="16"/>
      <c r="E3299" s="4"/>
      <c r="BE3299" s="15"/>
    </row>
    <row r="3300" spans="1:57" x14ac:dyDescent="0.3">
      <c r="A3300" s="20">
        <v>0.87</v>
      </c>
      <c r="B3300" s="17">
        <v>22</v>
      </c>
      <c r="C3300" s="16">
        <v>0</v>
      </c>
      <c r="D3300" s="16"/>
      <c r="E3300" s="4"/>
      <c r="BE3300" s="15"/>
    </row>
    <row r="3301" spans="1:57" x14ac:dyDescent="0.3">
      <c r="A3301" s="20">
        <v>0.87</v>
      </c>
      <c r="B3301" s="17">
        <v>23</v>
      </c>
      <c r="C3301" s="16">
        <v>0</v>
      </c>
      <c r="D3301" s="16"/>
      <c r="E3301" s="4"/>
      <c r="BE3301" s="15"/>
    </row>
    <row r="3302" spans="1:57" x14ac:dyDescent="0.3">
      <c r="A3302" s="20">
        <v>0.87</v>
      </c>
      <c r="B3302" s="17">
        <v>24</v>
      </c>
      <c r="C3302" s="16">
        <v>0</v>
      </c>
      <c r="D3302" s="16"/>
      <c r="E3302" s="4"/>
      <c r="BE3302" s="15"/>
    </row>
    <row r="3303" spans="1:57" x14ac:dyDescent="0.3">
      <c r="A3303" s="20">
        <v>0.87</v>
      </c>
      <c r="B3303" s="17">
        <v>25</v>
      </c>
      <c r="C3303" s="16">
        <v>0</v>
      </c>
      <c r="D3303" s="16"/>
      <c r="E3303" s="4"/>
      <c r="BE3303" s="15"/>
    </row>
    <row r="3304" spans="1:57" x14ac:dyDescent="0.3">
      <c r="A3304" s="20">
        <v>0.87</v>
      </c>
      <c r="B3304" s="17">
        <v>26</v>
      </c>
      <c r="C3304" s="16">
        <v>0</v>
      </c>
      <c r="D3304" s="16"/>
      <c r="E3304" s="4"/>
      <c r="BE3304" s="15"/>
    </row>
    <row r="3305" spans="1:57" x14ac:dyDescent="0.3">
      <c r="A3305" s="20">
        <v>0.87</v>
      </c>
      <c r="B3305" s="17">
        <v>27</v>
      </c>
      <c r="C3305" s="16">
        <v>0</v>
      </c>
      <c r="D3305" s="16"/>
      <c r="E3305" s="4"/>
      <c r="BE3305" s="15"/>
    </row>
    <row r="3306" spans="1:57" x14ac:dyDescent="0.3">
      <c r="A3306" s="20">
        <v>0.87</v>
      </c>
      <c r="B3306" s="17">
        <v>28</v>
      </c>
      <c r="C3306" s="16">
        <v>0</v>
      </c>
      <c r="D3306" s="16"/>
      <c r="E3306" s="4"/>
      <c r="BE3306" s="15"/>
    </row>
    <row r="3307" spans="1:57" x14ac:dyDescent="0.3">
      <c r="A3307" s="20">
        <v>0.87</v>
      </c>
      <c r="B3307" s="17">
        <v>29</v>
      </c>
      <c r="C3307" s="16">
        <v>0</v>
      </c>
      <c r="D3307" s="16"/>
      <c r="E3307" s="4"/>
      <c r="BE3307" s="15"/>
    </row>
    <row r="3308" spans="1:57" x14ac:dyDescent="0.3">
      <c r="A3308" s="20">
        <v>0.87</v>
      </c>
      <c r="B3308" s="17">
        <v>30</v>
      </c>
      <c r="C3308" s="16">
        <v>0</v>
      </c>
      <c r="D3308" s="16"/>
      <c r="E3308" s="4"/>
      <c r="BE3308" s="15"/>
    </row>
    <row r="3309" spans="1:57" x14ac:dyDescent="0.3">
      <c r="A3309" s="20">
        <v>0.87</v>
      </c>
      <c r="B3309" s="17">
        <v>31</v>
      </c>
      <c r="C3309" s="16">
        <v>0</v>
      </c>
      <c r="D3309" s="16"/>
      <c r="E3309" s="4"/>
      <c r="BE3309" s="15"/>
    </row>
    <row r="3310" spans="1:57" x14ac:dyDescent="0.3">
      <c r="A3310" s="20">
        <v>0.87</v>
      </c>
      <c r="B3310" s="17">
        <v>32</v>
      </c>
      <c r="C3310" s="16">
        <v>0</v>
      </c>
      <c r="D3310" s="16"/>
      <c r="E3310" s="4"/>
      <c r="BE3310" s="15"/>
    </row>
    <row r="3311" spans="1:57" x14ac:dyDescent="0.3">
      <c r="A3311" s="20">
        <v>0.87</v>
      </c>
      <c r="B3311" s="17">
        <v>33</v>
      </c>
      <c r="C3311" s="16">
        <v>0</v>
      </c>
      <c r="D3311" s="16"/>
      <c r="E3311" s="4"/>
      <c r="BE3311" s="15"/>
    </row>
    <row r="3312" spans="1:57" x14ac:dyDescent="0.3">
      <c r="A3312" s="20">
        <v>0.87</v>
      </c>
      <c r="B3312" s="17">
        <v>34</v>
      </c>
      <c r="C3312" s="16">
        <v>0</v>
      </c>
      <c r="D3312" s="16"/>
      <c r="E3312" s="4"/>
      <c r="BE3312" s="15"/>
    </row>
    <row r="3313" spans="1:57" x14ac:dyDescent="0.3">
      <c r="A3313" s="20">
        <v>0.87</v>
      </c>
      <c r="B3313" s="17">
        <v>35</v>
      </c>
      <c r="C3313" s="16">
        <v>0</v>
      </c>
      <c r="D3313" s="16"/>
      <c r="E3313" s="4"/>
      <c r="BE3313" s="15"/>
    </row>
    <row r="3314" spans="1:57" x14ac:dyDescent="0.3">
      <c r="A3314" s="20">
        <v>0.87</v>
      </c>
      <c r="B3314" s="17">
        <v>36</v>
      </c>
      <c r="C3314" s="16">
        <v>0</v>
      </c>
      <c r="D3314" s="16"/>
      <c r="E3314" s="4"/>
      <c r="BE3314" s="15"/>
    </row>
    <row r="3315" spans="1:57" x14ac:dyDescent="0.3">
      <c r="A3315" s="20">
        <v>0.87</v>
      </c>
      <c r="B3315" s="17">
        <v>37</v>
      </c>
      <c r="C3315" s="16">
        <v>0</v>
      </c>
      <c r="D3315" s="16"/>
      <c r="E3315" s="4"/>
      <c r="BE3315" s="15"/>
    </row>
    <row r="3316" spans="1:57" x14ac:dyDescent="0.3">
      <c r="A3316" s="20">
        <v>0.87</v>
      </c>
      <c r="B3316" s="17">
        <v>38</v>
      </c>
      <c r="C3316" s="16">
        <v>0</v>
      </c>
      <c r="D3316" s="16"/>
      <c r="E3316" s="4"/>
      <c r="BE3316" s="15"/>
    </row>
    <row r="3317" spans="1:57" x14ac:dyDescent="0.3">
      <c r="A3317" s="20">
        <v>0.87</v>
      </c>
      <c r="B3317" s="17">
        <v>39</v>
      </c>
      <c r="C3317" s="16">
        <v>0</v>
      </c>
      <c r="D3317" s="16"/>
      <c r="E3317" s="4"/>
      <c r="BE3317" s="15"/>
    </row>
    <row r="3318" spans="1:57" x14ac:dyDescent="0.3">
      <c r="A3318" s="20">
        <v>0.87</v>
      </c>
      <c r="B3318" s="17">
        <v>40</v>
      </c>
      <c r="C3318" s="16">
        <v>0</v>
      </c>
      <c r="D3318" s="16"/>
      <c r="E3318" s="4"/>
      <c r="BE3318" s="15"/>
    </row>
    <row r="3319" spans="1:57" x14ac:dyDescent="0.3">
      <c r="A3319" s="20">
        <v>0.87</v>
      </c>
      <c r="B3319" s="17">
        <v>41</v>
      </c>
      <c r="C3319" s="16">
        <v>0</v>
      </c>
      <c r="D3319" s="16"/>
      <c r="E3319" s="4"/>
      <c r="BE3319" s="15"/>
    </row>
    <row r="3320" spans="1:57" x14ac:dyDescent="0.3">
      <c r="A3320" s="20">
        <v>0.87</v>
      </c>
      <c r="B3320" s="17">
        <v>42</v>
      </c>
      <c r="C3320" s="16">
        <v>0</v>
      </c>
      <c r="D3320" s="16"/>
      <c r="E3320" s="4"/>
      <c r="BE3320" s="15"/>
    </row>
    <row r="3321" spans="1:57" x14ac:dyDescent="0.3">
      <c r="A3321" s="20">
        <v>0.87</v>
      </c>
      <c r="B3321" s="17">
        <v>43</v>
      </c>
      <c r="C3321" s="16">
        <v>0</v>
      </c>
      <c r="D3321" s="16"/>
      <c r="E3321" s="4"/>
      <c r="BE3321" s="15"/>
    </row>
    <row r="3322" spans="1:57" x14ac:dyDescent="0.3">
      <c r="A3322" s="20">
        <v>0.87</v>
      </c>
      <c r="B3322" s="17">
        <v>44</v>
      </c>
      <c r="C3322" s="16">
        <v>0</v>
      </c>
      <c r="D3322" s="16"/>
      <c r="E3322" s="4"/>
      <c r="BE3322" s="15"/>
    </row>
    <row r="3323" spans="1:57" x14ac:dyDescent="0.3">
      <c r="A3323" s="20">
        <v>0.87</v>
      </c>
      <c r="B3323" s="17">
        <v>45</v>
      </c>
      <c r="C3323" s="16">
        <v>0</v>
      </c>
      <c r="D3323" s="16"/>
      <c r="E3323" s="4"/>
      <c r="BE3323" s="15"/>
    </row>
    <row r="3324" spans="1:57" x14ac:dyDescent="0.3">
      <c r="A3324" s="20">
        <v>0.87</v>
      </c>
      <c r="B3324" s="17">
        <v>46</v>
      </c>
      <c r="C3324" s="16">
        <v>0</v>
      </c>
      <c r="D3324" s="16"/>
      <c r="E3324" s="4"/>
      <c r="BE3324" s="15"/>
    </row>
    <row r="3325" spans="1:57" x14ac:dyDescent="0.3">
      <c r="A3325" s="20">
        <v>0.87</v>
      </c>
      <c r="B3325" s="17">
        <v>47</v>
      </c>
      <c r="C3325" s="16">
        <v>0</v>
      </c>
      <c r="D3325" s="16"/>
      <c r="E3325" s="4"/>
      <c r="BE3325" s="15"/>
    </row>
    <row r="3326" spans="1:57" x14ac:dyDescent="0.3">
      <c r="A3326" s="20">
        <v>0.87</v>
      </c>
      <c r="B3326" s="17">
        <v>48</v>
      </c>
      <c r="C3326" s="16">
        <v>0</v>
      </c>
      <c r="D3326" s="16"/>
      <c r="E3326" s="4"/>
      <c r="BE3326" s="15"/>
    </row>
    <row r="3327" spans="1:57" x14ac:dyDescent="0.3">
      <c r="A3327" s="20">
        <v>0.87</v>
      </c>
      <c r="B3327" s="17">
        <v>49</v>
      </c>
      <c r="C3327" s="16">
        <v>0</v>
      </c>
      <c r="D3327" s="16"/>
      <c r="E3327" s="4"/>
      <c r="BE3327" s="15"/>
    </row>
    <row r="3328" spans="1:57" x14ac:dyDescent="0.3">
      <c r="A3328" s="20">
        <v>0.87</v>
      </c>
      <c r="B3328" s="17">
        <v>50</v>
      </c>
      <c r="C3328" s="16">
        <v>0</v>
      </c>
      <c r="D3328" s="16"/>
      <c r="E3328" s="4"/>
      <c r="BE3328" s="15"/>
    </row>
    <row r="3329" spans="1:57" x14ac:dyDescent="0.3">
      <c r="A3329" s="20">
        <v>0.87</v>
      </c>
      <c r="B3329" s="17">
        <v>51</v>
      </c>
      <c r="C3329" s="16">
        <v>0</v>
      </c>
      <c r="D3329" s="16"/>
      <c r="E3329" s="4"/>
      <c r="BE3329" s="15"/>
    </row>
    <row r="3330" spans="1:57" x14ac:dyDescent="0.3">
      <c r="A3330" s="20">
        <v>0.87</v>
      </c>
      <c r="B3330" s="17">
        <v>52</v>
      </c>
      <c r="C3330" s="16">
        <v>0</v>
      </c>
      <c r="D3330" s="16"/>
      <c r="E3330" s="4"/>
      <c r="BE3330" s="15"/>
    </row>
    <row r="3331" spans="1:57" x14ac:dyDescent="0.3">
      <c r="A3331" s="20">
        <v>0.87</v>
      </c>
      <c r="B3331" s="17">
        <v>53</v>
      </c>
      <c r="C3331" s="16">
        <v>0</v>
      </c>
      <c r="D3331" s="16"/>
      <c r="E3331" s="4"/>
      <c r="BE3331" s="15"/>
    </row>
    <row r="3332" spans="1:57" x14ac:dyDescent="0.3">
      <c r="A3332" s="20">
        <v>0.87</v>
      </c>
      <c r="B3332" s="17">
        <v>54</v>
      </c>
      <c r="C3332" s="16">
        <v>0</v>
      </c>
      <c r="D3332" s="16"/>
      <c r="E3332" s="4"/>
      <c r="BE3332" s="15"/>
    </row>
    <row r="3333" spans="1:57" x14ac:dyDescent="0.3">
      <c r="A3333" s="20">
        <v>0.87</v>
      </c>
      <c r="B3333" s="17">
        <v>55</v>
      </c>
      <c r="C3333" s="16">
        <v>0</v>
      </c>
      <c r="D3333" s="16"/>
      <c r="E3333" s="4"/>
      <c r="BE3333" s="15"/>
    </row>
    <row r="3334" spans="1:57" x14ac:dyDescent="0.3">
      <c r="A3334" s="20">
        <v>0.87</v>
      </c>
      <c r="B3334" s="17">
        <v>56</v>
      </c>
      <c r="C3334" s="16">
        <v>0</v>
      </c>
      <c r="D3334" s="16"/>
      <c r="E3334" s="4"/>
      <c r="BE3334" s="15"/>
    </row>
    <row r="3335" spans="1:57" x14ac:dyDescent="0.3">
      <c r="A3335" s="20">
        <v>0.87</v>
      </c>
      <c r="B3335" s="17">
        <v>57</v>
      </c>
      <c r="C3335" s="16">
        <v>0</v>
      </c>
      <c r="D3335" s="16"/>
      <c r="E3335" s="4"/>
      <c r="BE3335" s="15"/>
    </row>
    <row r="3336" spans="1:57" x14ac:dyDescent="0.3">
      <c r="A3336" s="20">
        <v>0.87</v>
      </c>
      <c r="B3336" s="17">
        <v>58</v>
      </c>
      <c r="C3336" s="16">
        <v>0</v>
      </c>
      <c r="D3336" s="16"/>
      <c r="E3336" s="4"/>
      <c r="BE3336" s="15"/>
    </row>
    <row r="3337" spans="1:57" x14ac:dyDescent="0.3">
      <c r="A3337" s="20">
        <v>0.87</v>
      </c>
      <c r="B3337" s="17">
        <v>59</v>
      </c>
      <c r="C3337" s="16">
        <v>0</v>
      </c>
      <c r="D3337" s="16"/>
      <c r="E3337" s="4"/>
      <c r="BE3337" s="15"/>
    </row>
    <row r="3338" spans="1:57" x14ac:dyDescent="0.3">
      <c r="A3338" s="20">
        <v>0.87</v>
      </c>
      <c r="B3338" s="17">
        <v>60</v>
      </c>
      <c r="C3338" s="16">
        <v>0</v>
      </c>
      <c r="D3338" s="16"/>
      <c r="E3338" s="4"/>
      <c r="BE3338" s="15"/>
    </row>
    <row r="3339" spans="1:57" x14ac:dyDescent="0.3">
      <c r="A3339" s="20">
        <v>0.87</v>
      </c>
      <c r="B3339" s="17">
        <v>61</v>
      </c>
      <c r="C3339" s="16">
        <v>0</v>
      </c>
      <c r="D3339" s="16"/>
      <c r="E3339" s="4"/>
      <c r="BE3339" s="15"/>
    </row>
    <row r="3340" spans="1:57" x14ac:dyDescent="0.3">
      <c r="A3340" s="20">
        <v>0.87</v>
      </c>
      <c r="B3340" s="17">
        <v>62</v>
      </c>
      <c r="C3340" s="16">
        <v>0</v>
      </c>
      <c r="D3340" s="16"/>
      <c r="E3340" s="4"/>
      <c r="BE3340" s="15"/>
    </row>
    <row r="3341" spans="1:57" x14ac:dyDescent="0.3">
      <c r="A3341" s="20">
        <v>0.87</v>
      </c>
      <c r="B3341" s="17">
        <v>63</v>
      </c>
      <c r="C3341" s="16">
        <v>0</v>
      </c>
      <c r="D3341" s="16"/>
      <c r="E3341" s="4"/>
      <c r="BE3341" s="15"/>
    </row>
    <row r="3342" spans="1:57" x14ac:dyDescent="0.3">
      <c r="A3342" s="20">
        <v>0.87</v>
      </c>
      <c r="B3342" s="17">
        <v>64</v>
      </c>
      <c r="C3342" s="16">
        <v>0</v>
      </c>
      <c r="D3342" s="16"/>
      <c r="E3342" s="4"/>
      <c r="BE3342" s="15"/>
    </row>
    <row r="3343" spans="1:57" x14ac:dyDescent="0.3">
      <c r="A3343" s="20">
        <v>0.87</v>
      </c>
      <c r="B3343" s="17">
        <v>65</v>
      </c>
      <c r="C3343" s="16">
        <v>0</v>
      </c>
      <c r="D3343" s="16"/>
      <c r="E3343" s="4"/>
      <c r="BE3343" s="15"/>
    </row>
    <row r="3344" spans="1:57" x14ac:dyDescent="0.3">
      <c r="A3344" s="20">
        <v>0.87</v>
      </c>
      <c r="B3344" s="17">
        <v>66</v>
      </c>
      <c r="C3344" s="16">
        <v>0</v>
      </c>
      <c r="D3344" s="16"/>
      <c r="E3344" s="4"/>
      <c r="BE3344" s="15"/>
    </row>
    <row r="3345" spans="1:57" x14ac:dyDescent="0.3">
      <c r="A3345" s="20">
        <v>0.87</v>
      </c>
      <c r="B3345" s="17">
        <v>67</v>
      </c>
      <c r="C3345" s="16">
        <v>0</v>
      </c>
      <c r="D3345" s="16"/>
      <c r="E3345" s="4"/>
      <c r="BE3345" s="15"/>
    </row>
    <row r="3346" spans="1:57" x14ac:dyDescent="0.3">
      <c r="A3346" s="20">
        <v>0.87</v>
      </c>
      <c r="B3346" s="17">
        <v>68</v>
      </c>
      <c r="C3346" s="16">
        <v>0</v>
      </c>
      <c r="D3346" s="16"/>
      <c r="E3346" s="4"/>
      <c r="BE3346" s="15"/>
    </row>
    <row r="3347" spans="1:57" x14ac:dyDescent="0.3">
      <c r="A3347" s="20">
        <v>0.87</v>
      </c>
      <c r="B3347" s="17">
        <v>69</v>
      </c>
      <c r="C3347" s="16">
        <v>0</v>
      </c>
      <c r="D3347" s="16"/>
      <c r="E3347" s="4"/>
      <c r="BE3347" s="15"/>
    </row>
    <row r="3348" spans="1:57" x14ac:dyDescent="0.3">
      <c r="A3348" s="20">
        <v>0.87</v>
      </c>
      <c r="B3348" s="17">
        <v>70</v>
      </c>
      <c r="C3348" s="16">
        <v>0</v>
      </c>
      <c r="D3348" s="16"/>
      <c r="E3348" s="4"/>
      <c r="BE3348" s="15"/>
    </row>
    <row r="3349" spans="1:57" x14ac:dyDescent="0.3">
      <c r="A3349" s="20">
        <v>0.87</v>
      </c>
      <c r="B3349" s="17">
        <v>71</v>
      </c>
      <c r="C3349" s="16">
        <v>0</v>
      </c>
      <c r="D3349" s="16"/>
      <c r="E3349" s="4"/>
      <c r="BE3349" s="15"/>
    </row>
    <row r="3350" spans="1:57" x14ac:dyDescent="0.3">
      <c r="A3350" s="20">
        <v>0.87</v>
      </c>
      <c r="B3350" s="17">
        <v>72</v>
      </c>
      <c r="C3350" s="16">
        <v>0</v>
      </c>
      <c r="D3350" s="16"/>
      <c r="E3350" s="4"/>
      <c r="BE3350" s="15"/>
    </row>
    <row r="3351" spans="1:57" x14ac:dyDescent="0.3">
      <c r="A3351" s="20">
        <v>0.87</v>
      </c>
      <c r="B3351" s="17">
        <v>73</v>
      </c>
      <c r="C3351" s="16">
        <v>0</v>
      </c>
      <c r="D3351" s="16"/>
      <c r="E3351" s="4"/>
      <c r="BE3351" s="15"/>
    </row>
    <row r="3352" spans="1:57" x14ac:dyDescent="0.3">
      <c r="A3352" s="20">
        <v>0.87</v>
      </c>
      <c r="B3352" s="17">
        <v>74</v>
      </c>
      <c r="C3352" s="16">
        <v>0</v>
      </c>
      <c r="D3352" s="16"/>
      <c r="E3352" s="4"/>
      <c r="BE3352" s="15"/>
    </row>
    <row r="3353" spans="1:57" x14ac:dyDescent="0.3">
      <c r="A3353" s="20">
        <v>0.87</v>
      </c>
      <c r="B3353" s="17">
        <v>75</v>
      </c>
      <c r="C3353" s="16">
        <v>0</v>
      </c>
      <c r="D3353" s="16"/>
      <c r="E3353" s="4"/>
      <c r="BE3353" s="15"/>
    </row>
    <row r="3354" spans="1:57" x14ac:dyDescent="0.3">
      <c r="A3354" s="20">
        <v>0.87</v>
      </c>
      <c r="B3354" s="17">
        <v>76</v>
      </c>
      <c r="C3354" s="16">
        <v>0</v>
      </c>
      <c r="D3354" s="16"/>
      <c r="E3354" s="4"/>
      <c r="BE3354" s="15"/>
    </row>
    <row r="3355" spans="1:57" x14ac:dyDescent="0.3">
      <c r="A3355" s="20">
        <v>0.87</v>
      </c>
      <c r="B3355" s="17">
        <v>77</v>
      </c>
      <c r="C3355" s="16">
        <v>0</v>
      </c>
      <c r="D3355" s="16"/>
      <c r="E3355" s="4"/>
      <c r="BE3355" s="15"/>
    </row>
    <row r="3356" spans="1:57" x14ac:dyDescent="0.3">
      <c r="A3356" s="20">
        <v>0.87</v>
      </c>
      <c r="B3356" s="17">
        <v>78</v>
      </c>
      <c r="C3356" s="16">
        <v>0</v>
      </c>
      <c r="D3356" s="16"/>
      <c r="E3356" s="4"/>
      <c r="BE3356" s="15"/>
    </row>
    <row r="3357" spans="1:57" x14ac:dyDescent="0.3">
      <c r="A3357" s="20">
        <v>0.87</v>
      </c>
      <c r="B3357" s="17">
        <v>79</v>
      </c>
      <c r="C3357" s="16">
        <v>0</v>
      </c>
      <c r="D3357" s="16"/>
      <c r="E3357" s="4"/>
      <c r="BE3357" s="15"/>
    </row>
    <row r="3358" spans="1:57" x14ac:dyDescent="0.3">
      <c r="A3358" s="20">
        <v>0.87</v>
      </c>
      <c r="B3358" s="17">
        <v>80</v>
      </c>
      <c r="C3358" s="16">
        <v>0</v>
      </c>
      <c r="D3358" s="16"/>
      <c r="E3358" s="4"/>
      <c r="BE3358" s="15"/>
    </row>
    <row r="3359" spans="1:57" x14ac:dyDescent="0.3">
      <c r="A3359" s="20">
        <v>0.87</v>
      </c>
      <c r="B3359" s="17">
        <v>81</v>
      </c>
      <c r="C3359" s="16">
        <v>0</v>
      </c>
      <c r="D3359" s="16"/>
      <c r="E3359" s="4"/>
      <c r="BE3359" s="15"/>
    </row>
    <row r="3360" spans="1:57" x14ac:dyDescent="0.3">
      <c r="A3360" s="20">
        <v>0.87</v>
      </c>
      <c r="B3360" s="17">
        <v>82</v>
      </c>
      <c r="C3360" s="16">
        <v>0</v>
      </c>
      <c r="D3360" s="16"/>
      <c r="E3360" s="4"/>
      <c r="BE3360" s="15"/>
    </row>
    <row r="3361" spans="1:57" x14ac:dyDescent="0.3">
      <c r="A3361" s="20">
        <v>0.87</v>
      </c>
      <c r="B3361" s="17">
        <v>83</v>
      </c>
      <c r="C3361" s="16">
        <v>8.9999999999999998E-4</v>
      </c>
      <c r="D3361" s="16"/>
      <c r="E3361" s="4"/>
      <c r="BE3361" s="15"/>
    </row>
    <row r="3362" spans="1:57" x14ac:dyDescent="0.3">
      <c r="A3362" s="20">
        <v>0.87</v>
      </c>
      <c r="B3362" s="17">
        <v>84</v>
      </c>
      <c r="C3362" s="16">
        <v>0.01</v>
      </c>
      <c r="D3362" s="16"/>
      <c r="E3362" s="4"/>
      <c r="BE3362" s="15"/>
    </row>
    <row r="3363" spans="1:57" x14ac:dyDescent="0.3">
      <c r="A3363" s="20">
        <v>0.87</v>
      </c>
      <c r="B3363" s="17">
        <v>85</v>
      </c>
      <c r="C3363" s="16">
        <v>1.2999999999999999E-2</v>
      </c>
      <c r="D3363" s="16"/>
      <c r="E3363" s="4"/>
      <c r="BE3363" s="15"/>
    </row>
    <row r="3364" spans="1:57" x14ac:dyDescent="0.3">
      <c r="A3364" s="20">
        <v>0.87</v>
      </c>
      <c r="B3364" s="17">
        <v>86</v>
      </c>
      <c r="C3364" s="16">
        <v>2.1000000000000001E-2</v>
      </c>
      <c r="D3364" s="16"/>
      <c r="E3364" s="4"/>
      <c r="BE3364" s="15"/>
    </row>
    <row r="3365" spans="1:57" x14ac:dyDescent="0.3">
      <c r="A3365" s="20">
        <v>0.87</v>
      </c>
      <c r="B3365" s="17">
        <v>87</v>
      </c>
      <c r="C3365" s="16">
        <v>3.1699999999999999E-2</v>
      </c>
      <c r="D3365" s="16"/>
      <c r="E3365" s="4"/>
      <c r="BE3365" s="15"/>
    </row>
    <row r="3366" spans="1:57" x14ac:dyDescent="0.3">
      <c r="A3366" s="20">
        <v>0.87</v>
      </c>
      <c r="B3366" s="17">
        <v>88</v>
      </c>
      <c r="C3366" s="16">
        <v>4.3999999999999997E-2</v>
      </c>
      <c r="D3366" s="16"/>
      <c r="E3366" s="4"/>
      <c r="BE3366" s="15"/>
    </row>
    <row r="3367" spans="1:57" x14ac:dyDescent="0.3">
      <c r="A3367" s="20">
        <v>0.87</v>
      </c>
      <c r="B3367" s="17">
        <v>89</v>
      </c>
      <c r="C3367" s="16">
        <v>5.8099999999999999E-2</v>
      </c>
      <c r="D3367" s="16"/>
      <c r="E3367" s="4"/>
      <c r="BE3367" s="15"/>
    </row>
    <row r="3368" spans="1:57" x14ac:dyDescent="0.3">
      <c r="A3368" s="20">
        <v>0.87</v>
      </c>
      <c r="B3368" s="17">
        <v>90</v>
      </c>
      <c r="C3368" s="16">
        <v>7.0800000000000002E-2</v>
      </c>
      <c r="D3368" s="16"/>
      <c r="E3368" s="4"/>
      <c r="BE3368" s="15"/>
    </row>
    <row r="3369" spans="1:57" x14ac:dyDescent="0.3">
      <c r="A3369" s="20">
        <v>0.88</v>
      </c>
      <c r="B3369" s="17">
        <v>0</v>
      </c>
      <c r="C3369" s="16">
        <v>6.4699999999999994E-2</v>
      </c>
      <c r="D3369" s="16"/>
      <c r="E3369" s="4"/>
      <c r="BE3369" s="15"/>
    </row>
    <row r="3370" spans="1:57" x14ac:dyDescent="0.3">
      <c r="A3370" s="20">
        <v>0.88</v>
      </c>
      <c r="B3370" s="17">
        <v>1</v>
      </c>
      <c r="C3370" s="16">
        <v>5.2999999999999999E-2</v>
      </c>
      <c r="D3370" s="16"/>
      <c r="E3370" s="4"/>
      <c r="BE3370" s="15"/>
    </row>
    <row r="3371" spans="1:57" x14ac:dyDescent="0.3">
      <c r="A3371" s="20">
        <v>0.88</v>
      </c>
      <c r="B3371" s="17">
        <v>2</v>
      </c>
      <c r="C3371" s="16">
        <v>3.7199999999999997E-2</v>
      </c>
      <c r="D3371" s="16"/>
      <c r="E3371" s="4"/>
      <c r="BE3371" s="15"/>
    </row>
    <row r="3372" spans="1:57" x14ac:dyDescent="0.3">
      <c r="A3372" s="20">
        <v>0.88</v>
      </c>
      <c r="B3372" s="17">
        <v>3</v>
      </c>
      <c r="C3372" s="16">
        <v>2.5999999999999999E-2</v>
      </c>
      <c r="D3372" s="16"/>
      <c r="E3372" s="4"/>
      <c r="BE3372" s="15"/>
    </row>
    <row r="3373" spans="1:57" x14ac:dyDescent="0.3">
      <c r="A3373" s="20">
        <v>0.88</v>
      </c>
      <c r="B3373" s="17">
        <v>4</v>
      </c>
      <c r="C3373" s="16">
        <v>1.6899999999999998E-2</v>
      </c>
      <c r="D3373" s="16"/>
      <c r="E3373" s="4"/>
      <c r="BE3373" s="15"/>
    </row>
    <row r="3374" spans="1:57" x14ac:dyDescent="0.3">
      <c r="A3374" s="20">
        <v>0.88</v>
      </c>
      <c r="B3374" s="17">
        <v>5</v>
      </c>
      <c r="C3374" s="16">
        <v>0.01</v>
      </c>
      <c r="D3374" s="16"/>
      <c r="E3374" s="4"/>
      <c r="BE3374" s="15"/>
    </row>
    <row r="3375" spans="1:57" x14ac:dyDescent="0.3">
      <c r="A3375" s="20">
        <v>0.88</v>
      </c>
      <c r="B3375" s="17">
        <v>6</v>
      </c>
      <c r="C3375" s="16">
        <v>4.1000000000000003E-3</v>
      </c>
      <c r="D3375" s="16"/>
      <c r="E3375" s="4"/>
      <c r="BE3375" s="15"/>
    </row>
    <row r="3376" spans="1:57" x14ac:dyDescent="0.3">
      <c r="A3376" s="20">
        <v>0.88</v>
      </c>
      <c r="B3376" s="17">
        <v>7</v>
      </c>
      <c r="C3376" s="16">
        <v>0</v>
      </c>
      <c r="D3376" s="16"/>
      <c r="E3376" s="4"/>
      <c r="BE3376" s="15"/>
    </row>
    <row r="3377" spans="1:57" x14ac:dyDescent="0.3">
      <c r="A3377" s="20">
        <v>0.88</v>
      </c>
      <c r="B3377" s="17">
        <v>8</v>
      </c>
      <c r="C3377" s="16">
        <v>0</v>
      </c>
      <c r="D3377" s="16"/>
      <c r="E3377" s="4"/>
      <c r="BE3377" s="15"/>
    </row>
    <row r="3378" spans="1:57" x14ac:dyDescent="0.3">
      <c r="A3378" s="20">
        <v>0.88</v>
      </c>
      <c r="B3378" s="17">
        <v>9</v>
      </c>
      <c r="C3378" s="16">
        <v>0</v>
      </c>
      <c r="D3378" s="16"/>
      <c r="E3378" s="4"/>
      <c r="BE3378" s="15"/>
    </row>
    <row r="3379" spans="1:57" x14ac:dyDescent="0.3">
      <c r="A3379" s="20">
        <v>0.88</v>
      </c>
      <c r="B3379" s="17">
        <v>10</v>
      </c>
      <c r="C3379" s="16">
        <v>0</v>
      </c>
      <c r="D3379" s="16"/>
      <c r="E3379" s="4"/>
      <c r="BE3379" s="15"/>
    </row>
    <row r="3380" spans="1:57" x14ac:dyDescent="0.3">
      <c r="A3380" s="20">
        <v>0.88</v>
      </c>
      <c r="B3380" s="17">
        <v>11</v>
      </c>
      <c r="C3380" s="16">
        <v>0</v>
      </c>
      <c r="D3380" s="16"/>
      <c r="E3380" s="4"/>
      <c r="BE3380" s="15"/>
    </row>
    <row r="3381" spans="1:57" x14ac:dyDescent="0.3">
      <c r="A3381" s="20">
        <v>0.88</v>
      </c>
      <c r="B3381" s="17">
        <v>12</v>
      </c>
      <c r="C3381" s="16">
        <v>0</v>
      </c>
      <c r="D3381" s="16"/>
      <c r="E3381" s="4"/>
      <c r="BE3381" s="15"/>
    </row>
    <row r="3382" spans="1:57" x14ac:dyDescent="0.3">
      <c r="A3382" s="20">
        <v>0.88</v>
      </c>
      <c r="B3382" s="17">
        <v>13</v>
      </c>
      <c r="C3382" s="16">
        <v>0</v>
      </c>
      <c r="D3382" s="16"/>
      <c r="E3382" s="4"/>
      <c r="BE3382" s="15"/>
    </row>
    <row r="3383" spans="1:57" x14ac:dyDescent="0.3">
      <c r="A3383" s="20">
        <v>0.88</v>
      </c>
      <c r="B3383" s="17">
        <v>14</v>
      </c>
      <c r="C3383" s="16">
        <v>0</v>
      </c>
      <c r="D3383" s="16"/>
      <c r="E3383" s="4"/>
      <c r="BE3383" s="15"/>
    </row>
    <row r="3384" spans="1:57" x14ac:dyDescent="0.3">
      <c r="A3384" s="20">
        <v>0.88</v>
      </c>
      <c r="B3384" s="17">
        <v>15</v>
      </c>
      <c r="C3384" s="16">
        <v>0</v>
      </c>
      <c r="D3384" s="16"/>
      <c r="E3384" s="4"/>
      <c r="BE3384" s="15"/>
    </row>
    <row r="3385" spans="1:57" x14ac:dyDescent="0.3">
      <c r="A3385" s="20">
        <v>0.88</v>
      </c>
      <c r="B3385" s="17">
        <v>16</v>
      </c>
      <c r="C3385" s="16">
        <v>0</v>
      </c>
      <c r="D3385" s="16"/>
      <c r="E3385" s="4"/>
      <c r="BE3385" s="15"/>
    </row>
    <row r="3386" spans="1:57" x14ac:dyDescent="0.3">
      <c r="A3386" s="20">
        <v>0.88</v>
      </c>
      <c r="B3386" s="17">
        <v>17</v>
      </c>
      <c r="C3386" s="16">
        <v>0</v>
      </c>
      <c r="D3386" s="16"/>
      <c r="E3386" s="4"/>
      <c r="BE3386" s="15"/>
    </row>
    <row r="3387" spans="1:57" x14ac:dyDescent="0.3">
      <c r="A3387" s="20">
        <v>0.88</v>
      </c>
      <c r="B3387" s="17">
        <v>18</v>
      </c>
      <c r="C3387" s="16">
        <v>0</v>
      </c>
      <c r="D3387" s="16"/>
      <c r="E3387" s="4"/>
      <c r="BE3387" s="15"/>
    </row>
    <row r="3388" spans="1:57" x14ac:dyDescent="0.3">
      <c r="A3388" s="20">
        <v>0.88</v>
      </c>
      <c r="B3388" s="17">
        <v>19</v>
      </c>
      <c r="C3388" s="16">
        <v>0</v>
      </c>
      <c r="D3388" s="16"/>
      <c r="E3388" s="4"/>
      <c r="BE3388" s="15"/>
    </row>
    <row r="3389" spans="1:57" x14ac:dyDescent="0.3">
      <c r="A3389" s="20">
        <v>0.88</v>
      </c>
      <c r="B3389" s="17">
        <v>20</v>
      </c>
      <c r="C3389" s="16">
        <v>0</v>
      </c>
      <c r="D3389" s="16"/>
      <c r="E3389" s="4"/>
      <c r="BE3389" s="15"/>
    </row>
    <row r="3390" spans="1:57" x14ac:dyDescent="0.3">
      <c r="A3390" s="20">
        <v>0.88</v>
      </c>
      <c r="B3390" s="17">
        <v>21</v>
      </c>
      <c r="C3390" s="16">
        <v>0</v>
      </c>
      <c r="D3390" s="16"/>
      <c r="E3390" s="4"/>
      <c r="BE3390" s="15"/>
    </row>
    <row r="3391" spans="1:57" x14ac:dyDescent="0.3">
      <c r="A3391" s="20">
        <v>0.88</v>
      </c>
      <c r="B3391" s="17">
        <v>22</v>
      </c>
      <c r="C3391" s="16">
        <v>0</v>
      </c>
      <c r="D3391" s="16"/>
      <c r="E3391" s="4"/>
      <c r="BE3391" s="15"/>
    </row>
    <row r="3392" spans="1:57" x14ac:dyDescent="0.3">
      <c r="A3392" s="20">
        <v>0.88</v>
      </c>
      <c r="B3392" s="17">
        <v>23</v>
      </c>
      <c r="C3392" s="16">
        <v>0</v>
      </c>
      <c r="D3392" s="16"/>
      <c r="E3392" s="4"/>
      <c r="BE3392" s="15"/>
    </row>
    <row r="3393" spans="1:57" x14ac:dyDescent="0.3">
      <c r="A3393" s="20">
        <v>0.88</v>
      </c>
      <c r="B3393" s="17">
        <v>24</v>
      </c>
      <c r="C3393" s="16">
        <v>0</v>
      </c>
      <c r="D3393" s="16"/>
      <c r="E3393" s="4"/>
      <c r="BE3393" s="15"/>
    </row>
    <row r="3394" spans="1:57" x14ac:dyDescent="0.3">
      <c r="A3394" s="20">
        <v>0.88</v>
      </c>
      <c r="B3394" s="17">
        <v>25</v>
      </c>
      <c r="C3394" s="16">
        <v>0</v>
      </c>
      <c r="D3394" s="16"/>
      <c r="E3394" s="4"/>
      <c r="BE3394" s="15"/>
    </row>
    <row r="3395" spans="1:57" x14ac:dyDescent="0.3">
      <c r="A3395" s="20">
        <v>0.88</v>
      </c>
      <c r="B3395" s="17">
        <v>26</v>
      </c>
      <c r="C3395" s="16">
        <v>0</v>
      </c>
      <c r="D3395" s="16"/>
      <c r="E3395" s="4"/>
      <c r="BE3395" s="15"/>
    </row>
    <row r="3396" spans="1:57" x14ac:dyDescent="0.3">
      <c r="A3396" s="20">
        <v>0.88</v>
      </c>
      <c r="B3396" s="17">
        <v>27</v>
      </c>
      <c r="C3396" s="16">
        <v>0</v>
      </c>
      <c r="D3396" s="16"/>
      <c r="E3396" s="4"/>
      <c r="BE3396" s="15"/>
    </row>
    <row r="3397" spans="1:57" x14ac:dyDescent="0.3">
      <c r="A3397" s="20">
        <v>0.88</v>
      </c>
      <c r="B3397" s="17">
        <v>28</v>
      </c>
      <c r="C3397" s="16">
        <v>0</v>
      </c>
      <c r="D3397" s="16"/>
      <c r="E3397" s="4"/>
      <c r="BE3397" s="15"/>
    </row>
    <row r="3398" spans="1:57" x14ac:dyDescent="0.3">
      <c r="A3398" s="20">
        <v>0.88</v>
      </c>
      <c r="B3398" s="17">
        <v>29</v>
      </c>
      <c r="C3398" s="16">
        <v>0</v>
      </c>
      <c r="D3398" s="16"/>
      <c r="E3398" s="4"/>
      <c r="BE3398" s="15"/>
    </row>
    <row r="3399" spans="1:57" x14ac:dyDescent="0.3">
      <c r="A3399" s="20">
        <v>0.88</v>
      </c>
      <c r="B3399" s="17">
        <v>30</v>
      </c>
      <c r="C3399" s="16">
        <v>0</v>
      </c>
      <c r="D3399" s="16"/>
      <c r="E3399" s="4"/>
      <c r="BE3399" s="15"/>
    </row>
    <row r="3400" spans="1:57" x14ac:dyDescent="0.3">
      <c r="A3400" s="20">
        <v>0.88</v>
      </c>
      <c r="B3400" s="17">
        <v>31</v>
      </c>
      <c r="C3400" s="16">
        <v>0</v>
      </c>
      <c r="D3400" s="16"/>
      <c r="E3400" s="4"/>
      <c r="BE3400" s="15"/>
    </row>
    <row r="3401" spans="1:57" x14ac:dyDescent="0.3">
      <c r="A3401" s="20">
        <v>0.88</v>
      </c>
      <c r="B3401" s="17">
        <v>32</v>
      </c>
      <c r="C3401" s="16">
        <v>0</v>
      </c>
      <c r="D3401" s="16"/>
      <c r="E3401" s="4"/>
      <c r="BE3401" s="15"/>
    </row>
    <row r="3402" spans="1:57" x14ac:dyDescent="0.3">
      <c r="A3402" s="20">
        <v>0.88</v>
      </c>
      <c r="B3402" s="17">
        <v>33</v>
      </c>
      <c r="C3402" s="16">
        <v>0</v>
      </c>
      <c r="D3402" s="16"/>
      <c r="E3402" s="4"/>
      <c r="BE3402" s="15"/>
    </row>
    <row r="3403" spans="1:57" x14ac:dyDescent="0.3">
      <c r="A3403" s="20">
        <v>0.88</v>
      </c>
      <c r="B3403" s="17">
        <v>34</v>
      </c>
      <c r="C3403" s="16">
        <v>0</v>
      </c>
      <c r="D3403" s="16"/>
      <c r="E3403" s="4"/>
      <c r="BE3403" s="15"/>
    </row>
    <row r="3404" spans="1:57" x14ac:dyDescent="0.3">
      <c r="A3404" s="20">
        <v>0.88</v>
      </c>
      <c r="B3404" s="17">
        <v>35</v>
      </c>
      <c r="C3404" s="16">
        <v>0</v>
      </c>
      <c r="D3404" s="16"/>
      <c r="E3404" s="4"/>
      <c r="BE3404" s="15"/>
    </row>
    <row r="3405" spans="1:57" x14ac:dyDescent="0.3">
      <c r="A3405" s="20">
        <v>0.88</v>
      </c>
      <c r="B3405" s="17">
        <v>36</v>
      </c>
      <c r="C3405" s="16">
        <v>0</v>
      </c>
      <c r="D3405" s="16"/>
      <c r="E3405" s="4"/>
      <c r="BE3405" s="15"/>
    </row>
    <row r="3406" spans="1:57" x14ac:dyDescent="0.3">
      <c r="A3406" s="20">
        <v>0.88</v>
      </c>
      <c r="B3406" s="17">
        <v>37</v>
      </c>
      <c r="C3406" s="16">
        <v>0</v>
      </c>
      <c r="D3406" s="16"/>
      <c r="E3406" s="4"/>
      <c r="BE3406" s="15"/>
    </row>
    <row r="3407" spans="1:57" x14ac:dyDescent="0.3">
      <c r="A3407" s="20">
        <v>0.88</v>
      </c>
      <c r="B3407" s="17">
        <v>38</v>
      </c>
      <c r="C3407" s="16">
        <v>0</v>
      </c>
      <c r="D3407" s="16"/>
      <c r="E3407" s="4"/>
      <c r="BE3407" s="15"/>
    </row>
    <row r="3408" spans="1:57" x14ac:dyDescent="0.3">
      <c r="A3408" s="20">
        <v>0.88</v>
      </c>
      <c r="B3408" s="17">
        <v>39</v>
      </c>
      <c r="C3408" s="16">
        <v>0</v>
      </c>
      <c r="D3408" s="16"/>
      <c r="E3408" s="4"/>
      <c r="BE3408" s="15"/>
    </row>
    <row r="3409" spans="1:57" x14ac:dyDescent="0.3">
      <c r="A3409" s="20">
        <v>0.88</v>
      </c>
      <c r="B3409" s="17">
        <v>40</v>
      </c>
      <c r="C3409" s="16">
        <v>0</v>
      </c>
      <c r="D3409" s="16"/>
      <c r="E3409" s="4"/>
      <c r="BE3409" s="15"/>
    </row>
    <row r="3410" spans="1:57" x14ac:dyDescent="0.3">
      <c r="A3410" s="20">
        <v>0.88</v>
      </c>
      <c r="B3410" s="17">
        <v>41</v>
      </c>
      <c r="C3410" s="16">
        <v>0</v>
      </c>
      <c r="D3410" s="16"/>
      <c r="E3410" s="4"/>
      <c r="BE3410" s="15"/>
    </row>
    <row r="3411" spans="1:57" x14ac:dyDescent="0.3">
      <c r="A3411" s="20">
        <v>0.88</v>
      </c>
      <c r="B3411" s="17">
        <v>42</v>
      </c>
      <c r="C3411" s="16">
        <v>0</v>
      </c>
      <c r="D3411" s="16"/>
      <c r="E3411" s="4"/>
      <c r="BE3411" s="15"/>
    </row>
    <row r="3412" spans="1:57" x14ac:dyDescent="0.3">
      <c r="A3412" s="20">
        <v>0.88</v>
      </c>
      <c r="B3412" s="17">
        <v>43</v>
      </c>
      <c r="C3412" s="16">
        <v>0</v>
      </c>
      <c r="D3412" s="16"/>
      <c r="E3412" s="4"/>
      <c r="BE3412" s="15"/>
    </row>
    <row r="3413" spans="1:57" x14ac:dyDescent="0.3">
      <c r="A3413" s="20">
        <v>0.88</v>
      </c>
      <c r="B3413" s="17">
        <v>44</v>
      </c>
      <c r="C3413" s="16">
        <v>0</v>
      </c>
      <c r="D3413" s="16"/>
      <c r="E3413" s="4"/>
      <c r="BE3413" s="15"/>
    </row>
    <row r="3414" spans="1:57" x14ac:dyDescent="0.3">
      <c r="A3414" s="20">
        <v>0.88</v>
      </c>
      <c r="B3414" s="17">
        <v>45</v>
      </c>
      <c r="C3414" s="16">
        <v>0</v>
      </c>
      <c r="D3414" s="16"/>
      <c r="E3414" s="4"/>
      <c r="BE3414" s="15"/>
    </row>
    <row r="3415" spans="1:57" x14ac:dyDescent="0.3">
      <c r="A3415" s="20">
        <v>0.88</v>
      </c>
      <c r="B3415" s="17">
        <v>46</v>
      </c>
      <c r="C3415" s="16">
        <v>0</v>
      </c>
      <c r="D3415" s="16"/>
      <c r="E3415" s="4"/>
      <c r="BE3415" s="15"/>
    </row>
    <row r="3416" spans="1:57" x14ac:dyDescent="0.3">
      <c r="A3416" s="20">
        <v>0.88</v>
      </c>
      <c r="B3416" s="17">
        <v>47</v>
      </c>
      <c r="C3416" s="16">
        <v>0</v>
      </c>
      <c r="D3416" s="16"/>
      <c r="E3416" s="4"/>
      <c r="BE3416" s="15"/>
    </row>
    <row r="3417" spans="1:57" x14ac:dyDescent="0.3">
      <c r="A3417" s="20">
        <v>0.88</v>
      </c>
      <c r="B3417" s="17">
        <v>48</v>
      </c>
      <c r="C3417" s="16">
        <v>0</v>
      </c>
      <c r="D3417" s="16"/>
      <c r="E3417" s="4"/>
      <c r="BE3417" s="15"/>
    </row>
    <row r="3418" spans="1:57" x14ac:dyDescent="0.3">
      <c r="A3418" s="20">
        <v>0.88</v>
      </c>
      <c r="B3418" s="17">
        <v>49</v>
      </c>
      <c r="C3418" s="16">
        <v>0</v>
      </c>
      <c r="D3418" s="16"/>
      <c r="E3418" s="4"/>
      <c r="BE3418" s="15"/>
    </row>
    <row r="3419" spans="1:57" x14ac:dyDescent="0.3">
      <c r="A3419" s="20">
        <v>0.88</v>
      </c>
      <c r="B3419" s="17">
        <v>50</v>
      </c>
      <c r="C3419" s="16">
        <v>0</v>
      </c>
      <c r="D3419" s="16"/>
      <c r="E3419" s="4"/>
      <c r="BE3419" s="15"/>
    </row>
    <row r="3420" spans="1:57" x14ac:dyDescent="0.3">
      <c r="A3420" s="20">
        <v>0.88</v>
      </c>
      <c r="B3420" s="17">
        <v>51</v>
      </c>
      <c r="C3420" s="16">
        <v>0</v>
      </c>
      <c r="D3420" s="16"/>
      <c r="E3420" s="4"/>
      <c r="BE3420" s="15"/>
    </row>
    <row r="3421" spans="1:57" x14ac:dyDescent="0.3">
      <c r="A3421" s="20">
        <v>0.88</v>
      </c>
      <c r="B3421" s="17">
        <v>52</v>
      </c>
      <c r="C3421" s="16">
        <v>0</v>
      </c>
      <c r="D3421" s="16"/>
      <c r="E3421" s="4"/>
      <c r="BE3421" s="15"/>
    </row>
    <row r="3422" spans="1:57" x14ac:dyDescent="0.3">
      <c r="A3422" s="20">
        <v>0.88</v>
      </c>
      <c r="B3422" s="17">
        <v>53</v>
      </c>
      <c r="C3422" s="16">
        <v>0</v>
      </c>
      <c r="D3422" s="16"/>
      <c r="E3422" s="4"/>
      <c r="BE3422" s="15"/>
    </row>
    <row r="3423" spans="1:57" x14ac:dyDescent="0.3">
      <c r="A3423" s="20">
        <v>0.88</v>
      </c>
      <c r="B3423" s="17">
        <v>54</v>
      </c>
      <c r="C3423" s="16">
        <v>0</v>
      </c>
      <c r="D3423" s="16"/>
      <c r="E3423" s="4"/>
      <c r="BE3423" s="15"/>
    </row>
    <row r="3424" spans="1:57" x14ac:dyDescent="0.3">
      <c r="A3424" s="20">
        <v>0.88</v>
      </c>
      <c r="B3424" s="17">
        <v>55</v>
      </c>
      <c r="C3424" s="16">
        <v>0</v>
      </c>
      <c r="D3424" s="16"/>
      <c r="E3424" s="4"/>
      <c r="BE3424" s="15"/>
    </row>
    <row r="3425" spans="1:57" x14ac:dyDescent="0.3">
      <c r="A3425" s="20">
        <v>0.88</v>
      </c>
      <c r="B3425" s="17">
        <v>56</v>
      </c>
      <c r="C3425" s="16">
        <v>0</v>
      </c>
      <c r="D3425" s="16"/>
      <c r="E3425" s="4"/>
      <c r="BE3425" s="15"/>
    </row>
    <row r="3426" spans="1:57" x14ac:dyDescent="0.3">
      <c r="A3426" s="20">
        <v>0.88</v>
      </c>
      <c r="B3426" s="17">
        <v>57</v>
      </c>
      <c r="C3426" s="16">
        <v>0</v>
      </c>
      <c r="D3426" s="16"/>
      <c r="E3426" s="4"/>
      <c r="BE3426" s="15"/>
    </row>
    <row r="3427" spans="1:57" x14ac:dyDescent="0.3">
      <c r="A3427" s="20">
        <v>0.88</v>
      </c>
      <c r="B3427" s="17">
        <v>58</v>
      </c>
      <c r="C3427" s="16">
        <v>0</v>
      </c>
      <c r="D3427" s="16"/>
      <c r="E3427" s="4"/>
      <c r="BE3427" s="15"/>
    </row>
    <row r="3428" spans="1:57" x14ac:dyDescent="0.3">
      <c r="A3428" s="20">
        <v>0.88</v>
      </c>
      <c r="B3428" s="17">
        <v>59</v>
      </c>
      <c r="C3428" s="16">
        <v>0</v>
      </c>
      <c r="D3428" s="16"/>
      <c r="E3428" s="4"/>
      <c r="BE3428" s="15"/>
    </row>
    <row r="3429" spans="1:57" x14ac:dyDescent="0.3">
      <c r="A3429" s="20">
        <v>0.88</v>
      </c>
      <c r="B3429" s="17">
        <v>60</v>
      </c>
      <c r="C3429" s="16">
        <v>0</v>
      </c>
      <c r="D3429" s="16"/>
      <c r="E3429" s="4"/>
      <c r="BE3429" s="15"/>
    </row>
    <row r="3430" spans="1:57" x14ac:dyDescent="0.3">
      <c r="A3430" s="20">
        <v>0.88</v>
      </c>
      <c r="B3430" s="17">
        <v>61</v>
      </c>
      <c r="C3430" s="16">
        <v>0</v>
      </c>
      <c r="D3430" s="16"/>
      <c r="E3430" s="4"/>
      <c r="BE3430" s="15"/>
    </row>
    <row r="3431" spans="1:57" x14ac:dyDescent="0.3">
      <c r="A3431" s="20">
        <v>0.88</v>
      </c>
      <c r="B3431" s="17">
        <v>62</v>
      </c>
      <c r="C3431" s="16">
        <v>0</v>
      </c>
      <c r="D3431" s="16"/>
      <c r="E3431" s="4"/>
      <c r="BE3431" s="15"/>
    </row>
    <row r="3432" spans="1:57" x14ac:dyDescent="0.3">
      <c r="A3432" s="20">
        <v>0.88</v>
      </c>
      <c r="B3432" s="17">
        <v>63</v>
      </c>
      <c r="C3432" s="16">
        <v>0</v>
      </c>
      <c r="D3432" s="16"/>
      <c r="E3432" s="4"/>
      <c r="BE3432" s="15"/>
    </row>
    <row r="3433" spans="1:57" x14ac:dyDescent="0.3">
      <c r="A3433" s="20">
        <v>0.88</v>
      </c>
      <c r="B3433" s="17">
        <v>64</v>
      </c>
      <c r="C3433" s="16">
        <v>0</v>
      </c>
      <c r="D3433" s="16"/>
      <c r="E3433" s="4"/>
      <c r="BE3433" s="15"/>
    </row>
    <row r="3434" spans="1:57" x14ac:dyDescent="0.3">
      <c r="A3434" s="20">
        <v>0.88</v>
      </c>
      <c r="B3434" s="17">
        <v>65</v>
      </c>
      <c r="C3434" s="16">
        <v>0</v>
      </c>
      <c r="D3434" s="16"/>
      <c r="E3434" s="4"/>
      <c r="BE3434" s="15"/>
    </row>
    <row r="3435" spans="1:57" x14ac:dyDescent="0.3">
      <c r="A3435" s="20">
        <v>0.88</v>
      </c>
      <c r="B3435" s="17">
        <v>66</v>
      </c>
      <c r="C3435" s="16">
        <v>0</v>
      </c>
      <c r="D3435" s="16"/>
      <c r="E3435" s="4"/>
      <c r="BE3435" s="15"/>
    </row>
    <row r="3436" spans="1:57" x14ac:dyDescent="0.3">
      <c r="A3436" s="20">
        <v>0.88</v>
      </c>
      <c r="B3436" s="17">
        <v>67</v>
      </c>
      <c r="C3436" s="16">
        <v>0</v>
      </c>
      <c r="D3436" s="16"/>
      <c r="E3436" s="4"/>
      <c r="BE3436" s="15"/>
    </row>
    <row r="3437" spans="1:57" x14ac:dyDescent="0.3">
      <c r="A3437" s="20">
        <v>0.88</v>
      </c>
      <c r="B3437" s="17">
        <v>68</v>
      </c>
      <c r="C3437" s="16">
        <v>0</v>
      </c>
      <c r="D3437" s="16"/>
      <c r="E3437" s="4"/>
      <c r="BE3437" s="15"/>
    </row>
    <row r="3438" spans="1:57" x14ac:dyDescent="0.3">
      <c r="A3438" s="20">
        <v>0.88</v>
      </c>
      <c r="B3438" s="17">
        <v>69</v>
      </c>
      <c r="C3438" s="16">
        <v>0</v>
      </c>
      <c r="D3438" s="16"/>
      <c r="E3438" s="4"/>
      <c r="BE3438" s="15"/>
    </row>
    <row r="3439" spans="1:57" x14ac:dyDescent="0.3">
      <c r="A3439" s="20">
        <v>0.88</v>
      </c>
      <c r="B3439" s="17">
        <v>70</v>
      </c>
      <c r="C3439" s="16">
        <v>0</v>
      </c>
      <c r="D3439" s="16"/>
      <c r="E3439" s="4"/>
      <c r="BE3439" s="15"/>
    </row>
    <row r="3440" spans="1:57" x14ac:dyDescent="0.3">
      <c r="A3440" s="20">
        <v>0.88</v>
      </c>
      <c r="B3440" s="17">
        <v>71</v>
      </c>
      <c r="C3440" s="16">
        <v>0</v>
      </c>
      <c r="D3440" s="16"/>
      <c r="E3440" s="4"/>
      <c r="BE3440" s="15"/>
    </row>
    <row r="3441" spans="1:57" x14ac:dyDescent="0.3">
      <c r="A3441" s="20">
        <v>0.88</v>
      </c>
      <c r="B3441" s="17">
        <v>72</v>
      </c>
      <c r="C3441" s="16">
        <v>0</v>
      </c>
      <c r="D3441" s="16"/>
      <c r="E3441" s="4"/>
      <c r="BE3441" s="15"/>
    </row>
    <row r="3442" spans="1:57" x14ac:dyDescent="0.3">
      <c r="A3442" s="20">
        <v>0.88</v>
      </c>
      <c r="B3442" s="17">
        <v>73</v>
      </c>
      <c r="C3442" s="16">
        <v>0</v>
      </c>
      <c r="D3442" s="16"/>
      <c r="E3442" s="4"/>
      <c r="BE3442" s="15"/>
    </row>
    <row r="3443" spans="1:57" x14ac:dyDescent="0.3">
      <c r="A3443" s="20">
        <v>0.88</v>
      </c>
      <c r="B3443" s="17">
        <v>74</v>
      </c>
      <c r="C3443" s="16">
        <v>0</v>
      </c>
      <c r="D3443" s="16"/>
      <c r="E3443" s="4"/>
      <c r="BE3443" s="15"/>
    </row>
    <row r="3444" spans="1:57" x14ac:dyDescent="0.3">
      <c r="A3444" s="20">
        <v>0.88</v>
      </c>
      <c r="B3444" s="17">
        <v>75</v>
      </c>
      <c r="C3444" s="16">
        <v>0</v>
      </c>
      <c r="D3444" s="16"/>
      <c r="E3444" s="4"/>
      <c r="BE3444" s="15"/>
    </row>
    <row r="3445" spans="1:57" x14ac:dyDescent="0.3">
      <c r="A3445" s="20">
        <v>0.88</v>
      </c>
      <c r="B3445" s="17">
        <v>76</v>
      </c>
      <c r="C3445" s="16">
        <v>0</v>
      </c>
      <c r="D3445" s="16"/>
      <c r="E3445" s="4"/>
      <c r="BE3445" s="15"/>
    </row>
    <row r="3446" spans="1:57" x14ac:dyDescent="0.3">
      <c r="A3446" s="20">
        <v>0.88</v>
      </c>
      <c r="B3446" s="17">
        <v>77</v>
      </c>
      <c r="C3446" s="16">
        <v>0</v>
      </c>
      <c r="D3446" s="16"/>
      <c r="E3446" s="4"/>
      <c r="BE3446" s="15"/>
    </row>
    <row r="3447" spans="1:57" x14ac:dyDescent="0.3">
      <c r="A3447" s="20">
        <v>0.88</v>
      </c>
      <c r="B3447" s="17">
        <v>78</v>
      </c>
      <c r="C3447" s="16">
        <v>0</v>
      </c>
      <c r="D3447" s="16"/>
      <c r="E3447" s="4"/>
      <c r="BE3447" s="15"/>
    </row>
    <row r="3448" spans="1:57" x14ac:dyDescent="0.3">
      <c r="A3448" s="20">
        <v>0.88</v>
      </c>
      <c r="B3448" s="17">
        <v>79</v>
      </c>
      <c r="C3448" s="16">
        <v>0</v>
      </c>
      <c r="D3448" s="16"/>
      <c r="E3448" s="4"/>
      <c r="BE3448" s="15"/>
    </row>
    <row r="3449" spans="1:57" x14ac:dyDescent="0.3">
      <c r="A3449" s="20">
        <v>0.88</v>
      </c>
      <c r="B3449" s="17">
        <v>80</v>
      </c>
      <c r="C3449" s="16">
        <v>0</v>
      </c>
      <c r="D3449" s="16"/>
      <c r="E3449" s="4"/>
      <c r="BE3449" s="15"/>
    </row>
    <row r="3450" spans="1:57" x14ac:dyDescent="0.3">
      <c r="A3450" s="20">
        <v>0.88</v>
      </c>
      <c r="B3450" s="17">
        <v>81</v>
      </c>
      <c r="C3450" s="16">
        <v>0</v>
      </c>
      <c r="D3450" s="16"/>
      <c r="E3450" s="4"/>
      <c r="BE3450" s="15"/>
    </row>
    <row r="3451" spans="1:57" x14ac:dyDescent="0.3">
      <c r="A3451" s="20">
        <v>0.88</v>
      </c>
      <c r="B3451" s="17">
        <v>82</v>
      </c>
      <c r="C3451" s="16">
        <v>0</v>
      </c>
      <c r="D3451" s="16"/>
      <c r="E3451" s="4"/>
      <c r="BE3451" s="15"/>
    </row>
    <row r="3452" spans="1:57" x14ac:dyDescent="0.3">
      <c r="A3452" s="20">
        <v>0.88</v>
      </c>
      <c r="B3452" s="17">
        <v>83</v>
      </c>
      <c r="C3452" s="16">
        <v>0</v>
      </c>
      <c r="D3452" s="16"/>
      <c r="E3452" s="4"/>
      <c r="BE3452" s="15"/>
    </row>
    <row r="3453" spans="1:57" x14ac:dyDescent="0.3">
      <c r="A3453" s="20">
        <v>0.88</v>
      </c>
      <c r="B3453" s="17">
        <v>84</v>
      </c>
      <c r="C3453" s="16">
        <v>4.4000000000000003E-3</v>
      </c>
      <c r="D3453" s="16"/>
      <c r="E3453" s="4"/>
      <c r="BE3453" s="15"/>
    </row>
    <row r="3454" spans="1:57" x14ac:dyDescent="0.3">
      <c r="A3454" s="20">
        <v>0.88</v>
      </c>
      <c r="B3454" s="17">
        <v>85</v>
      </c>
      <c r="C3454" s="16">
        <v>0.01</v>
      </c>
      <c r="D3454" s="16"/>
      <c r="E3454" s="4"/>
      <c r="BE3454" s="15"/>
    </row>
    <row r="3455" spans="1:57" x14ac:dyDescent="0.3">
      <c r="A3455" s="20">
        <v>0.88</v>
      </c>
      <c r="B3455" s="17">
        <v>86</v>
      </c>
      <c r="C3455" s="16">
        <v>1.7299999999999999E-2</v>
      </c>
      <c r="D3455" s="16"/>
      <c r="E3455" s="4"/>
      <c r="BE3455" s="15"/>
    </row>
    <row r="3456" spans="1:57" x14ac:dyDescent="0.3">
      <c r="A3456" s="20">
        <v>0.88</v>
      </c>
      <c r="B3456" s="17">
        <v>87</v>
      </c>
      <c r="C3456" s="16">
        <v>2.5999999999999999E-2</v>
      </c>
      <c r="D3456" s="16"/>
      <c r="E3456" s="4"/>
      <c r="BE3456" s="15"/>
    </row>
    <row r="3457" spans="1:57" x14ac:dyDescent="0.3">
      <c r="A3457" s="20">
        <v>0.88</v>
      </c>
      <c r="B3457" s="17">
        <v>88</v>
      </c>
      <c r="C3457" s="16">
        <v>3.7199999999999997E-2</v>
      </c>
      <c r="D3457" s="16"/>
      <c r="E3457" s="4"/>
      <c r="BE3457" s="15"/>
    </row>
    <row r="3458" spans="1:57" x14ac:dyDescent="0.3">
      <c r="A3458" s="20">
        <v>0.88</v>
      </c>
      <c r="B3458" s="17">
        <v>89</v>
      </c>
      <c r="C3458" s="16">
        <v>5.2900000000000003E-2</v>
      </c>
      <c r="D3458" s="16"/>
      <c r="E3458" s="4"/>
      <c r="BE3458" s="15"/>
    </row>
    <row r="3459" spans="1:57" x14ac:dyDescent="0.3">
      <c r="A3459" s="20">
        <v>0.88</v>
      </c>
      <c r="B3459" s="17">
        <v>90</v>
      </c>
      <c r="C3459" s="16">
        <v>6.4699999999999994E-2</v>
      </c>
      <c r="D3459" s="16"/>
      <c r="E3459" s="4"/>
      <c r="BE3459" s="15"/>
    </row>
    <row r="3460" spans="1:57" x14ac:dyDescent="0.3">
      <c r="A3460" s="20">
        <v>0.89</v>
      </c>
      <c r="B3460" s="17">
        <v>0</v>
      </c>
      <c r="C3460" s="16">
        <v>5.9200000000000003E-2</v>
      </c>
      <c r="D3460" s="16"/>
      <c r="E3460" s="4"/>
      <c r="BE3460" s="15"/>
    </row>
    <row r="3461" spans="1:57" x14ac:dyDescent="0.3">
      <c r="A3461" s="20">
        <v>0.89</v>
      </c>
      <c r="B3461" s="17">
        <v>1</v>
      </c>
      <c r="C3461" s="16">
        <v>4.5699999999999998E-2</v>
      </c>
      <c r="D3461" s="16"/>
      <c r="E3461" s="4"/>
      <c r="BE3461" s="15"/>
    </row>
    <row r="3462" spans="1:57" x14ac:dyDescent="0.3">
      <c r="A3462" s="20">
        <v>0.89</v>
      </c>
      <c r="B3462" s="17">
        <v>2</v>
      </c>
      <c r="C3462" s="16">
        <v>3.2800000000000003E-2</v>
      </c>
      <c r="D3462" s="16"/>
      <c r="E3462" s="4"/>
      <c r="BE3462" s="15"/>
    </row>
    <row r="3463" spans="1:57" x14ac:dyDescent="0.3">
      <c r="A3463" s="20">
        <v>0.89</v>
      </c>
      <c r="B3463" s="17">
        <v>3</v>
      </c>
      <c r="C3463" s="16">
        <v>2.1100000000000001E-2</v>
      </c>
      <c r="D3463" s="16"/>
      <c r="E3463" s="4"/>
      <c r="BE3463" s="15"/>
    </row>
    <row r="3464" spans="1:57" x14ac:dyDescent="0.3">
      <c r="A3464" s="20">
        <v>0.89</v>
      </c>
      <c r="B3464" s="17">
        <v>4</v>
      </c>
      <c r="C3464" s="16">
        <v>1.15E-2</v>
      </c>
      <c r="D3464" s="16"/>
      <c r="E3464" s="4"/>
      <c r="BE3464" s="15"/>
    </row>
    <row r="3465" spans="1:57" x14ac:dyDescent="0.3">
      <c r="A3465" s="20">
        <v>0.89</v>
      </c>
      <c r="B3465" s="17">
        <v>5</v>
      </c>
      <c r="C3465" s="16">
        <v>7.7000000000000002E-3</v>
      </c>
      <c r="D3465" s="16"/>
      <c r="E3465" s="4"/>
      <c r="BE3465" s="15"/>
    </row>
    <row r="3466" spans="1:57" x14ac:dyDescent="0.3">
      <c r="A3466" s="20">
        <v>0.89</v>
      </c>
      <c r="B3466" s="17">
        <v>6</v>
      </c>
      <c r="C3466" s="16">
        <v>0</v>
      </c>
      <c r="D3466" s="16"/>
      <c r="E3466" s="4"/>
      <c r="BE3466" s="15"/>
    </row>
    <row r="3467" spans="1:57" x14ac:dyDescent="0.3">
      <c r="A3467" s="20">
        <v>0.89</v>
      </c>
      <c r="B3467" s="17">
        <v>7</v>
      </c>
      <c r="C3467" s="16">
        <v>0</v>
      </c>
      <c r="D3467" s="16"/>
      <c r="E3467" s="4"/>
      <c r="BE3467" s="15"/>
    </row>
    <row r="3468" spans="1:57" x14ac:dyDescent="0.3">
      <c r="A3468" s="20">
        <v>0.89</v>
      </c>
      <c r="B3468" s="17">
        <v>8</v>
      </c>
      <c r="C3468" s="16">
        <v>0</v>
      </c>
      <c r="D3468" s="16"/>
      <c r="E3468" s="4"/>
      <c r="BE3468" s="15"/>
    </row>
    <row r="3469" spans="1:57" x14ac:dyDescent="0.3">
      <c r="A3469" s="20">
        <v>0.89</v>
      </c>
      <c r="B3469" s="17">
        <v>9</v>
      </c>
      <c r="C3469" s="16">
        <v>0</v>
      </c>
      <c r="D3469" s="16"/>
      <c r="E3469" s="4"/>
      <c r="BE3469" s="15"/>
    </row>
    <row r="3470" spans="1:57" x14ac:dyDescent="0.3">
      <c r="A3470" s="20">
        <v>0.89</v>
      </c>
      <c r="B3470" s="17">
        <v>10</v>
      </c>
      <c r="C3470" s="16">
        <v>0</v>
      </c>
      <c r="D3470" s="16"/>
      <c r="E3470" s="4"/>
      <c r="BE3470" s="15"/>
    </row>
    <row r="3471" spans="1:57" x14ac:dyDescent="0.3">
      <c r="A3471" s="20">
        <v>0.89</v>
      </c>
      <c r="B3471" s="17">
        <v>11</v>
      </c>
      <c r="C3471" s="16">
        <v>0</v>
      </c>
      <c r="D3471" s="16"/>
      <c r="E3471" s="4"/>
      <c r="BE3471" s="15"/>
    </row>
    <row r="3472" spans="1:57" x14ac:dyDescent="0.3">
      <c r="A3472" s="20">
        <v>0.89</v>
      </c>
      <c r="B3472" s="17">
        <v>12</v>
      </c>
      <c r="C3472" s="16">
        <v>0</v>
      </c>
      <c r="D3472" s="16"/>
      <c r="E3472" s="4"/>
      <c r="BE3472" s="15"/>
    </row>
    <row r="3473" spans="1:57" x14ac:dyDescent="0.3">
      <c r="A3473" s="20">
        <v>0.89</v>
      </c>
      <c r="B3473" s="17">
        <v>13</v>
      </c>
      <c r="C3473" s="16">
        <v>0</v>
      </c>
      <c r="D3473" s="16"/>
      <c r="E3473" s="4"/>
      <c r="BE3473" s="15"/>
    </row>
    <row r="3474" spans="1:57" x14ac:dyDescent="0.3">
      <c r="A3474" s="20">
        <v>0.89</v>
      </c>
      <c r="B3474" s="17">
        <v>14</v>
      </c>
      <c r="C3474" s="16">
        <v>0</v>
      </c>
      <c r="D3474" s="16"/>
      <c r="E3474" s="4"/>
      <c r="BE3474" s="15"/>
    </row>
    <row r="3475" spans="1:57" x14ac:dyDescent="0.3">
      <c r="A3475" s="20">
        <v>0.89</v>
      </c>
      <c r="B3475" s="17">
        <v>15</v>
      </c>
      <c r="C3475" s="16">
        <v>0</v>
      </c>
      <c r="D3475" s="16"/>
      <c r="E3475" s="4"/>
      <c r="BE3475" s="15"/>
    </row>
    <row r="3476" spans="1:57" x14ac:dyDescent="0.3">
      <c r="A3476" s="20">
        <v>0.89</v>
      </c>
      <c r="B3476" s="17">
        <v>16</v>
      </c>
      <c r="C3476" s="16">
        <v>0</v>
      </c>
      <c r="D3476" s="16"/>
      <c r="E3476" s="4"/>
      <c r="BE3476" s="15"/>
    </row>
    <row r="3477" spans="1:57" x14ac:dyDescent="0.3">
      <c r="A3477" s="20">
        <v>0.89</v>
      </c>
      <c r="B3477" s="17">
        <v>17</v>
      </c>
      <c r="C3477" s="16">
        <v>0</v>
      </c>
      <c r="D3477" s="16"/>
      <c r="E3477" s="4"/>
      <c r="BE3477" s="15"/>
    </row>
    <row r="3478" spans="1:57" x14ac:dyDescent="0.3">
      <c r="A3478" s="20">
        <v>0.89</v>
      </c>
      <c r="B3478" s="17">
        <v>18</v>
      </c>
      <c r="C3478" s="16">
        <v>0</v>
      </c>
      <c r="D3478" s="16"/>
      <c r="E3478" s="4"/>
      <c r="BE3478" s="15"/>
    </row>
    <row r="3479" spans="1:57" x14ac:dyDescent="0.3">
      <c r="A3479" s="20">
        <v>0.89</v>
      </c>
      <c r="B3479" s="17">
        <v>19</v>
      </c>
      <c r="C3479" s="16">
        <v>0</v>
      </c>
      <c r="D3479" s="16"/>
      <c r="E3479" s="4"/>
      <c r="BE3479" s="15"/>
    </row>
    <row r="3480" spans="1:57" x14ac:dyDescent="0.3">
      <c r="A3480" s="20">
        <v>0.89</v>
      </c>
      <c r="B3480" s="17">
        <v>20</v>
      </c>
      <c r="C3480" s="16">
        <v>0</v>
      </c>
      <c r="D3480" s="16"/>
      <c r="E3480" s="4"/>
      <c r="BE3480" s="15"/>
    </row>
    <row r="3481" spans="1:57" x14ac:dyDescent="0.3">
      <c r="A3481" s="20">
        <v>0.89</v>
      </c>
      <c r="B3481" s="17">
        <v>21</v>
      </c>
      <c r="C3481" s="16">
        <v>0</v>
      </c>
      <c r="D3481" s="16"/>
      <c r="E3481" s="4"/>
      <c r="BE3481" s="15"/>
    </row>
    <row r="3482" spans="1:57" x14ac:dyDescent="0.3">
      <c r="A3482" s="20">
        <v>0.89</v>
      </c>
      <c r="B3482" s="17">
        <v>22</v>
      </c>
      <c r="C3482" s="16">
        <v>0</v>
      </c>
      <c r="D3482" s="16"/>
      <c r="E3482" s="4"/>
      <c r="BE3482" s="15"/>
    </row>
    <row r="3483" spans="1:57" x14ac:dyDescent="0.3">
      <c r="A3483" s="20">
        <v>0.89</v>
      </c>
      <c r="B3483" s="17">
        <v>23</v>
      </c>
      <c r="C3483" s="16">
        <v>0</v>
      </c>
      <c r="D3483" s="16"/>
      <c r="E3483" s="4"/>
      <c r="BE3483" s="15"/>
    </row>
    <row r="3484" spans="1:57" x14ac:dyDescent="0.3">
      <c r="A3484" s="20">
        <v>0.89</v>
      </c>
      <c r="B3484" s="17">
        <v>24</v>
      </c>
      <c r="C3484" s="16">
        <v>0</v>
      </c>
      <c r="D3484" s="16"/>
      <c r="E3484" s="4"/>
      <c r="BE3484" s="15"/>
    </row>
    <row r="3485" spans="1:57" x14ac:dyDescent="0.3">
      <c r="A3485" s="20">
        <v>0.89</v>
      </c>
      <c r="B3485" s="17">
        <v>25</v>
      </c>
      <c r="C3485" s="16">
        <v>0</v>
      </c>
      <c r="D3485" s="16"/>
      <c r="E3485" s="4"/>
      <c r="BE3485" s="15"/>
    </row>
    <row r="3486" spans="1:57" x14ac:dyDescent="0.3">
      <c r="A3486" s="20">
        <v>0.89</v>
      </c>
      <c r="B3486" s="17">
        <v>26</v>
      </c>
      <c r="C3486" s="16">
        <v>0</v>
      </c>
      <c r="D3486" s="16"/>
      <c r="E3486" s="4"/>
      <c r="BE3486" s="15"/>
    </row>
    <row r="3487" spans="1:57" x14ac:dyDescent="0.3">
      <c r="A3487" s="20">
        <v>0.89</v>
      </c>
      <c r="B3487" s="17">
        <v>27</v>
      </c>
      <c r="C3487" s="16">
        <v>0</v>
      </c>
      <c r="D3487" s="16"/>
      <c r="E3487" s="4"/>
      <c r="BE3487" s="15"/>
    </row>
    <row r="3488" spans="1:57" x14ac:dyDescent="0.3">
      <c r="A3488" s="20">
        <v>0.89</v>
      </c>
      <c r="B3488" s="17">
        <v>28</v>
      </c>
      <c r="C3488" s="16">
        <v>0</v>
      </c>
      <c r="D3488" s="16"/>
      <c r="E3488" s="4"/>
      <c r="BE3488" s="15"/>
    </row>
    <row r="3489" spans="1:57" x14ac:dyDescent="0.3">
      <c r="A3489" s="20">
        <v>0.89</v>
      </c>
      <c r="B3489" s="17">
        <v>29</v>
      </c>
      <c r="C3489" s="16">
        <v>0</v>
      </c>
      <c r="D3489" s="16"/>
      <c r="E3489" s="4"/>
      <c r="BE3489" s="15"/>
    </row>
    <row r="3490" spans="1:57" x14ac:dyDescent="0.3">
      <c r="A3490" s="20">
        <v>0.89</v>
      </c>
      <c r="B3490" s="17">
        <v>30</v>
      </c>
      <c r="C3490" s="16">
        <v>0</v>
      </c>
      <c r="D3490" s="16"/>
      <c r="E3490" s="4"/>
      <c r="BE3490" s="15"/>
    </row>
    <row r="3491" spans="1:57" x14ac:dyDescent="0.3">
      <c r="A3491" s="20">
        <v>0.89</v>
      </c>
      <c r="B3491" s="17">
        <v>31</v>
      </c>
      <c r="C3491" s="16">
        <v>0</v>
      </c>
      <c r="D3491" s="16"/>
      <c r="E3491" s="4"/>
      <c r="BE3491" s="15"/>
    </row>
    <row r="3492" spans="1:57" x14ac:dyDescent="0.3">
      <c r="A3492" s="20">
        <v>0.89</v>
      </c>
      <c r="B3492" s="17">
        <v>32</v>
      </c>
      <c r="C3492" s="16">
        <v>0</v>
      </c>
      <c r="D3492" s="16"/>
      <c r="E3492" s="4"/>
      <c r="BE3492" s="15"/>
    </row>
    <row r="3493" spans="1:57" x14ac:dyDescent="0.3">
      <c r="A3493" s="20">
        <v>0.89</v>
      </c>
      <c r="B3493" s="17">
        <v>33</v>
      </c>
      <c r="C3493" s="16">
        <v>0</v>
      </c>
      <c r="D3493" s="16"/>
      <c r="E3493" s="4"/>
      <c r="BE3493" s="15"/>
    </row>
    <row r="3494" spans="1:57" x14ac:dyDescent="0.3">
      <c r="A3494" s="20">
        <v>0.89</v>
      </c>
      <c r="B3494" s="17">
        <v>34</v>
      </c>
      <c r="C3494" s="16">
        <v>0</v>
      </c>
      <c r="D3494" s="16"/>
      <c r="E3494" s="4"/>
      <c r="BE3494" s="15"/>
    </row>
    <row r="3495" spans="1:57" x14ac:dyDescent="0.3">
      <c r="A3495" s="20">
        <v>0.89</v>
      </c>
      <c r="B3495" s="17">
        <v>35</v>
      </c>
      <c r="C3495" s="16">
        <v>0</v>
      </c>
      <c r="D3495" s="16"/>
      <c r="E3495" s="4"/>
      <c r="BE3495" s="15"/>
    </row>
    <row r="3496" spans="1:57" x14ac:dyDescent="0.3">
      <c r="A3496" s="20">
        <v>0.89</v>
      </c>
      <c r="B3496" s="17">
        <v>36</v>
      </c>
      <c r="C3496" s="16">
        <v>0</v>
      </c>
      <c r="D3496" s="16"/>
      <c r="E3496" s="4"/>
      <c r="BE3496" s="15"/>
    </row>
    <row r="3497" spans="1:57" x14ac:dyDescent="0.3">
      <c r="A3497" s="20">
        <v>0.89</v>
      </c>
      <c r="B3497" s="17">
        <v>37</v>
      </c>
      <c r="C3497" s="16">
        <v>0</v>
      </c>
      <c r="D3497" s="16"/>
      <c r="E3497" s="4"/>
      <c r="BE3497" s="15"/>
    </row>
    <row r="3498" spans="1:57" x14ac:dyDescent="0.3">
      <c r="A3498" s="20">
        <v>0.89</v>
      </c>
      <c r="B3498" s="17">
        <v>38</v>
      </c>
      <c r="C3498" s="16">
        <v>0</v>
      </c>
      <c r="D3498" s="16"/>
      <c r="E3498" s="4"/>
      <c r="BE3498" s="15"/>
    </row>
    <row r="3499" spans="1:57" x14ac:dyDescent="0.3">
      <c r="A3499" s="20">
        <v>0.89</v>
      </c>
      <c r="B3499" s="17">
        <v>39</v>
      </c>
      <c r="C3499" s="16">
        <v>0</v>
      </c>
      <c r="D3499" s="16"/>
      <c r="E3499" s="4"/>
      <c r="BE3499" s="15"/>
    </row>
    <row r="3500" spans="1:57" x14ac:dyDescent="0.3">
      <c r="A3500" s="20">
        <v>0.89</v>
      </c>
      <c r="B3500" s="17">
        <v>40</v>
      </c>
      <c r="C3500" s="16">
        <v>0</v>
      </c>
      <c r="D3500" s="16"/>
      <c r="E3500" s="4"/>
      <c r="BE3500" s="15"/>
    </row>
    <row r="3501" spans="1:57" x14ac:dyDescent="0.3">
      <c r="A3501" s="20">
        <v>0.89</v>
      </c>
      <c r="B3501" s="17">
        <v>41</v>
      </c>
      <c r="C3501" s="16">
        <v>0</v>
      </c>
      <c r="D3501" s="16"/>
      <c r="E3501" s="4"/>
      <c r="BE3501" s="15"/>
    </row>
    <row r="3502" spans="1:57" x14ac:dyDescent="0.3">
      <c r="A3502" s="20">
        <v>0.89</v>
      </c>
      <c r="B3502" s="17">
        <v>42</v>
      </c>
      <c r="C3502" s="16">
        <v>0</v>
      </c>
      <c r="D3502" s="16"/>
      <c r="E3502" s="4"/>
      <c r="BE3502" s="15"/>
    </row>
    <row r="3503" spans="1:57" x14ac:dyDescent="0.3">
      <c r="A3503" s="20">
        <v>0.89</v>
      </c>
      <c r="B3503" s="17">
        <v>43</v>
      </c>
      <c r="C3503" s="16">
        <v>0</v>
      </c>
      <c r="D3503" s="16"/>
      <c r="E3503" s="4"/>
      <c r="BE3503" s="15"/>
    </row>
    <row r="3504" spans="1:57" x14ac:dyDescent="0.3">
      <c r="A3504" s="20">
        <v>0.89</v>
      </c>
      <c r="B3504" s="17">
        <v>44</v>
      </c>
      <c r="C3504" s="16">
        <v>0</v>
      </c>
      <c r="D3504" s="16"/>
      <c r="E3504" s="4"/>
      <c r="BE3504" s="15"/>
    </row>
    <row r="3505" spans="1:57" x14ac:dyDescent="0.3">
      <c r="A3505" s="20">
        <v>0.89</v>
      </c>
      <c r="B3505" s="17">
        <v>45</v>
      </c>
      <c r="C3505" s="16">
        <v>0</v>
      </c>
      <c r="D3505" s="16"/>
      <c r="E3505" s="4"/>
      <c r="BE3505" s="15"/>
    </row>
    <row r="3506" spans="1:57" x14ac:dyDescent="0.3">
      <c r="A3506" s="20">
        <v>0.89</v>
      </c>
      <c r="B3506" s="17">
        <v>46</v>
      </c>
      <c r="C3506" s="16">
        <v>0</v>
      </c>
      <c r="D3506" s="16"/>
      <c r="E3506" s="4"/>
      <c r="BE3506" s="15"/>
    </row>
    <row r="3507" spans="1:57" x14ac:dyDescent="0.3">
      <c r="A3507" s="20">
        <v>0.89</v>
      </c>
      <c r="B3507" s="17">
        <v>47</v>
      </c>
      <c r="C3507" s="16">
        <v>0</v>
      </c>
      <c r="D3507" s="16"/>
      <c r="E3507" s="4"/>
      <c r="BE3507" s="15"/>
    </row>
    <row r="3508" spans="1:57" x14ac:dyDescent="0.3">
      <c r="A3508" s="20">
        <v>0.89</v>
      </c>
      <c r="B3508" s="17">
        <v>48</v>
      </c>
      <c r="C3508" s="16">
        <v>0</v>
      </c>
      <c r="D3508" s="16"/>
      <c r="E3508" s="4"/>
      <c r="BE3508" s="15"/>
    </row>
    <row r="3509" spans="1:57" x14ac:dyDescent="0.3">
      <c r="A3509" s="20">
        <v>0.89</v>
      </c>
      <c r="B3509" s="17">
        <v>49</v>
      </c>
      <c r="C3509" s="16">
        <v>0</v>
      </c>
      <c r="D3509" s="16"/>
      <c r="E3509" s="4"/>
      <c r="BE3509" s="15"/>
    </row>
    <row r="3510" spans="1:57" x14ac:dyDescent="0.3">
      <c r="A3510" s="20">
        <v>0.89</v>
      </c>
      <c r="B3510" s="17">
        <v>50</v>
      </c>
      <c r="C3510" s="16">
        <v>0</v>
      </c>
      <c r="D3510" s="16"/>
      <c r="E3510" s="4"/>
      <c r="BE3510" s="15"/>
    </row>
    <row r="3511" spans="1:57" x14ac:dyDescent="0.3">
      <c r="A3511" s="20">
        <v>0.89</v>
      </c>
      <c r="B3511" s="17">
        <v>51</v>
      </c>
      <c r="C3511" s="16">
        <v>0</v>
      </c>
      <c r="D3511" s="16"/>
      <c r="E3511" s="4"/>
      <c r="BE3511" s="15"/>
    </row>
    <row r="3512" spans="1:57" x14ac:dyDescent="0.3">
      <c r="A3512" s="20">
        <v>0.89</v>
      </c>
      <c r="B3512" s="17">
        <v>52</v>
      </c>
      <c r="C3512" s="16">
        <v>0</v>
      </c>
      <c r="D3512" s="16"/>
      <c r="E3512" s="4"/>
      <c r="BE3512" s="15"/>
    </row>
    <row r="3513" spans="1:57" x14ac:dyDescent="0.3">
      <c r="A3513" s="20">
        <v>0.89</v>
      </c>
      <c r="B3513" s="17">
        <v>53</v>
      </c>
      <c r="C3513" s="16">
        <v>0</v>
      </c>
      <c r="D3513" s="16"/>
      <c r="E3513" s="4"/>
      <c r="BE3513" s="15"/>
    </row>
    <row r="3514" spans="1:57" x14ac:dyDescent="0.3">
      <c r="A3514" s="20">
        <v>0.89</v>
      </c>
      <c r="B3514" s="17">
        <v>54</v>
      </c>
      <c r="C3514" s="16">
        <v>0</v>
      </c>
      <c r="D3514" s="16"/>
      <c r="E3514" s="4"/>
      <c r="BE3514" s="15"/>
    </row>
    <row r="3515" spans="1:57" x14ac:dyDescent="0.3">
      <c r="A3515" s="20">
        <v>0.89</v>
      </c>
      <c r="B3515" s="17">
        <v>55</v>
      </c>
      <c r="C3515" s="16">
        <v>0</v>
      </c>
      <c r="D3515" s="16"/>
      <c r="E3515" s="4"/>
      <c r="BE3515" s="15"/>
    </row>
    <row r="3516" spans="1:57" x14ac:dyDescent="0.3">
      <c r="A3516" s="20">
        <v>0.89</v>
      </c>
      <c r="B3516" s="17">
        <v>56</v>
      </c>
      <c r="C3516" s="16">
        <v>0</v>
      </c>
      <c r="D3516" s="16"/>
      <c r="E3516" s="4"/>
      <c r="BE3516" s="15"/>
    </row>
    <row r="3517" spans="1:57" x14ac:dyDescent="0.3">
      <c r="A3517" s="20">
        <v>0.89</v>
      </c>
      <c r="B3517" s="17">
        <v>57</v>
      </c>
      <c r="C3517" s="16">
        <v>0</v>
      </c>
      <c r="D3517" s="16"/>
      <c r="E3517" s="4"/>
      <c r="BE3517" s="15"/>
    </row>
    <row r="3518" spans="1:57" x14ac:dyDescent="0.3">
      <c r="A3518" s="20">
        <v>0.89</v>
      </c>
      <c r="B3518" s="17">
        <v>58</v>
      </c>
      <c r="C3518" s="16">
        <v>0</v>
      </c>
      <c r="D3518" s="16"/>
      <c r="E3518" s="4"/>
      <c r="BE3518" s="15"/>
    </row>
    <row r="3519" spans="1:57" x14ac:dyDescent="0.3">
      <c r="A3519" s="20">
        <v>0.89</v>
      </c>
      <c r="B3519" s="17">
        <v>59</v>
      </c>
      <c r="C3519" s="16">
        <v>0</v>
      </c>
      <c r="D3519" s="16"/>
      <c r="E3519" s="4"/>
      <c r="BE3519" s="15"/>
    </row>
    <row r="3520" spans="1:57" x14ac:dyDescent="0.3">
      <c r="A3520" s="20">
        <v>0.89</v>
      </c>
      <c r="B3520" s="17">
        <v>60</v>
      </c>
      <c r="C3520" s="16">
        <v>0</v>
      </c>
      <c r="D3520" s="16"/>
      <c r="E3520" s="4"/>
      <c r="BE3520" s="15"/>
    </row>
    <row r="3521" spans="1:57" x14ac:dyDescent="0.3">
      <c r="A3521" s="20">
        <v>0.89</v>
      </c>
      <c r="B3521" s="17">
        <v>61</v>
      </c>
      <c r="C3521" s="16">
        <v>0</v>
      </c>
      <c r="D3521" s="16"/>
      <c r="E3521" s="4"/>
      <c r="BE3521" s="15"/>
    </row>
    <row r="3522" spans="1:57" x14ac:dyDescent="0.3">
      <c r="A3522" s="20">
        <v>0.89</v>
      </c>
      <c r="B3522" s="17">
        <v>62</v>
      </c>
      <c r="C3522" s="16">
        <v>0</v>
      </c>
      <c r="D3522" s="16"/>
      <c r="E3522" s="4"/>
      <c r="BE3522" s="15"/>
    </row>
    <row r="3523" spans="1:57" x14ac:dyDescent="0.3">
      <c r="A3523" s="20">
        <v>0.89</v>
      </c>
      <c r="B3523" s="17">
        <v>63</v>
      </c>
      <c r="C3523" s="16">
        <v>0</v>
      </c>
      <c r="D3523" s="16"/>
      <c r="E3523" s="4"/>
      <c r="BE3523" s="15"/>
    </row>
    <row r="3524" spans="1:57" x14ac:dyDescent="0.3">
      <c r="A3524" s="20">
        <v>0.89</v>
      </c>
      <c r="B3524" s="17">
        <v>64</v>
      </c>
      <c r="C3524" s="16">
        <v>0</v>
      </c>
      <c r="D3524" s="16"/>
      <c r="E3524" s="4"/>
      <c r="BE3524" s="15"/>
    </row>
    <row r="3525" spans="1:57" x14ac:dyDescent="0.3">
      <c r="A3525" s="20">
        <v>0.89</v>
      </c>
      <c r="B3525" s="17">
        <v>65</v>
      </c>
      <c r="C3525" s="16">
        <v>0</v>
      </c>
      <c r="D3525" s="16"/>
      <c r="E3525" s="4"/>
      <c r="BE3525" s="15"/>
    </row>
    <row r="3526" spans="1:57" x14ac:dyDescent="0.3">
      <c r="A3526" s="20">
        <v>0.89</v>
      </c>
      <c r="B3526" s="17">
        <v>66</v>
      </c>
      <c r="C3526" s="16">
        <v>0</v>
      </c>
      <c r="D3526" s="16"/>
      <c r="E3526" s="4"/>
      <c r="BE3526" s="15"/>
    </row>
    <row r="3527" spans="1:57" x14ac:dyDescent="0.3">
      <c r="A3527" s="20">
        <v>0.89</v>
      </c>
      <c r="B3527" s="17">
        <v>67</v>
      </c>
      <c r="C3527" s="16">
        <v>0</v>
      </c>
      <c r="D3527" s="16"/>
      <c r="E3527" s="4"/>
      <c r="BE3527" s="15"/>
    </row>
    <row r="3528" spans="1:57" x14ac:dyDescent="0.3">
      <c r="A3528" s="20">
        <v>0.89</v>
      </c>
      <c r="B3528" s="17">
        <v>68</v>
      </c>
      <c r="C3528" s="16">
        <v>0</v>
      </c>
      <c r="D3528" s="16"/>
      <c r="E3528" s="4"/>
      <c r="BE3528" s="15"/>
    </row>
    <row r="3529" spans="1:57" x14ac:dyDescent="0.3">
      <c r="A3529" s="20">
        <v>0.89</v>
      </c>
      <c r="B3529" s="17">
        <v>69</v>
      </c>
      <c r="C3529" s="16">
        <v>0</v>
      </c>
      <c r="D3529" s="16"/>
      <c r="E3529" s="4"/>
      <c r="BE3529" s="15"/>
    </row>
    <row r="3530" spans="1:57" x14ac:dyDescent="0.3">
      <c r="A3530" s="20">
        <v>0.89</v>
      </c>
      <c r="B3530" s="17">
        <v>70</v>
      </c>
      <c r="C3530" s="16">
        <v>0</v>
      </c>
      <c r="D3530" s="16"/>
      <c r="E3530" s="4"/>
      <c r="BE3530" s="15"/>
    </row>
    <row r="3531" spans="1:57" x14ac:dyDescent="0.3">
      <c r="A3531" s="20">
        <v>0.89</v>
      </c>
      <c r="B3531" s="17">
        <v>71</v>
      </c>
      <c r="C3531" s="16">
        <v>0</v>
      </c>
      <c r="D3531" s="16"/>
      <c r="E3531" s="4"/>
      <c r="BE3531" s="15"/>
    </row>
    <row r="3532" spans="1:57" x14ac:dyDescent="0.3">
      <c r="A3532" s="20">
        <v>0.89</v>
      </c>
      <c r="B3532" s="17">
        <v>72</v>
      </c>
      <c r="C3532" s="16">
        <v>0</v>
      </c>
      <c r="D3532" s="16"/>
      <c r="E3532" s="4"/>
      <c r="BE3532" s="15"/>
    </row>
    <row r="3533" spans="1:57" x14ac:dyDescent="0.3">
      <c r="A3533" s="20">
        <v>0.89</v>
      </c>
      <c r="B3533" s="17">
        <v>73</v>
      </c>
      <c r="C3533" s="16">
        <v>0</v>
      </c>
      <c r="D3533" s="16"/>
      <c r="E3533" s="4"/>
      <c r="BE3533" s="15"/>
    </row>
    <row r="3534" spans="1:57" x14ac:dyDescent="0.3">
      <c r="A3534" s="20">
        <v>0.89</v>
      </c>
      <c r="B3534" s="17">
        <v>74</v>
      </c>
      <c r="C3534" s="16">
        <v>0</v>
      </c>
      <c r="D3534" s="16"/>
      <c r="E3534" s="4"/>
      <c r="BE3534" s="15"/>
    </row>
    <row r="3535" spans="1:57" x14ac:dyDescent="0.3">
      <c r="A3535" s="20">
        <v>0.89</v>
      </c>
      <c r="B3535" s="17">
        <v>75</v>
      </c>
      <c r="C3535" s="16">
        <v>0</v>
      </c>
      <c r="D3535" s="16"/>
      <c r="E3535" s="4"/>
      <c r="BE3535" s="15"/>
    </row>
    <row r="3536" spans="1:57" x14ac:dyDescent="0.3">
      <c r="A3536" s="20">
        <v>0.89</v>
      </c>
      <c r="B3536" s="17">
        <v>76</v>
      </c>
      <c r="C3536" s="16">
        <v>0</v>
      </c>
      <c r="D3536" s="16"/>
      <c r="E3536" s="4"/>
      <c r="BE3536" s="15"/>
    </row>
    <row r="3537" spans="1:57" x14ac:dyDescent="0.3">
      <c r="A3537" s="20">
        <v>0.89</v>
      </c>
      <c r="B3537" s="17">
        <v>77</v>
      </c>
      <c r="C3537" s="16">
        <v>0</v>
      </c>
      <c r="D3537" s="16"/>
      <c r="E3537" s="4"/>
      <c r="BE3537" s="15"/>
    </row>
    <row r="3538" spans="1:57" x14ac:dyDescent="0.3">
      <c r="A3538" s="20">
        <v>0.89</v>
      </c>
      <c r="B3538" s="17">
        <v>78</v>
      </c>
      <c r="C3538" s="16">
        <v>0</v>
      </c>
      <c r="D3538" s="16"/>
      <c r="E3538" s="4"/>
      <c r="BE3538" s="15"/>
    </row>
    <row r="3539" spans="1:57" x14ac:dyDescent="0.3">
      <c r="A3539" s="20">
        <v>0.89</v>
      </c>
      <c r="B3539" s="17">
        <v>79</v>
      </c>
      <c r="C3539" s="16">
        <v>0</v>
      </c>
      <c r="D3539" s="16"/>
      <c r="E3539" s="4"/>
      <c r="BE3539" s="15"/>
    </row>
    <row r="3540" spans="1:57" x14ac:dyDescent="0.3">
      <c r="A3540" s="20">
        <v>0.89</v>
      </c>
      <c r="B3540" s="17">
        <v>80</v>
      </c>
      <c r="C3540" s="16">
        <v>0</v>
      </c>
      <c r="D3540" s="16"/>
      <c r="E3540" s="4"/>
      <c r="BE3540" s="15"/>
    </row>
    <row r="3541" spans="1:57" x14ac:dyDescent="0.3">
      <c r="A3541" s="20">
        <v>0.89</v>
      </c>
      <c r="B3541" s="17">
        <v>81</v>
      </c>
      <c r="C3541" s="16">
        <v>0</v>
      </c>
      <c r="D3541" s="16"/>
      <c r="E3541" s="4"/>
      <c r="BE3541" s="15"/>
    </row>
    <row r="3542" spans="1:57" x14ac:dyDescent="0.3">
      <c r="A3542" s="20">
        <v>0.89</v>
      </c>
      <c r="B3542" s="17">
        <v>82</v>
      </c>
      <c r="C3542" s="16">
        <v>0</v>
      </c>
      <c r="D3542" s="16"/>
      <c r="E3542" s="4"/>
      <c r="BE3542" s="15"/>
    </row>
    <row r="3543" spans="1:57" x14ac:dyDescent="0.3">
      <c r="A3543" s="20">
        <v>0.89</v>
      </c>
      <c r="B3543" s="17">
        <v>83</v>
      </c>
      <c r="C3543" s="16">
        <v>0</v>
      </c>
      <c r="D3543" s="16"/>
      <c r="E3543" s="4"/>
      <c r="BE3543" s="15"/>
    </row>
    <row r="3544" spans="1:57" x14ac:dyDescent="0.3">
      <c r="A3544" s="20">
        <v>0.89</v>
      </c>
      <c r="B3544" s="17">
        <v>84</v>
      </c>
      <c r="C3544" s="16">
        <v>0</v>
      </c>
      <c r="D3544" s="16"/>
      <c r="E3544" s="4"/>
      <c r="BE3544" s="15"/>
    </row>
    <row r="3545" spans="1:57" x14ac:dyDescent="0.3">
      <c r="A3545" s="20">
        <v>0.89</v>
      </c>
      <c r="B3545" s="17">
        <v>85</v>
      </c>
      <c r="C3545" s="16">
        <v>7.9000000000000008E-3</v>
      </c>
      <c r="D3545" s="16"/>
      <c r="E3545" s="4"/>
      <c r="BE3545" s="15"/>
    </row>
    <row r="3546" spans="1:57" x14ac:dyDescent="0.3">
      <c r="A3546" s="20">
        <v>0.89</v>
      </c>
      <c r="B3546" s="17">
        <v>86</v>
      </c>
      <c r="C3546" s="16">
        <v>1.15E-2</v>
      </c>
      <c r="D3546" s="16"/>
      <c r="E3546" s="4"/>
      <c r="BE3546" s="15"/>
    </row>
    <row r="3547" spans="1:57" x14ac:dyDescent="0.3">
      <c r="A3547" s="20">
        <v>0.89</v>
      </c>
      <c r="B3547" s="17">
        <v>87</v>
      </c>
      <c r="C3547" s="16">
        <v>2.1100000000000001E-2</v>
      </c>
      <c r="D3547" s="16"/>
      <c r="E3547" s="4"/>
      <c r="BE3547" s="15"/>
    </row>
    <row r="3548" spans="1:57" x14ac:dyDescent="0.3">
      <c r="A3548" s="20">
        <v>0.89</v>
      </c>
      <c r="B3548" s="17">
        <v>88</v>
      </c>
      <c r="C3548" s="16">
        <v>3.27E-2</v>
      </c>
      <c r="D3548" s="16"/>
      <c r="E3548" s="4"/>
      <c r="BE3548" s="15"/>
    </row>
    <row r="3549" spans="1:57" x14ac:dyDescent="0.3">
      <c r="A3549" s="20">
        <v>0.89</v>
      </c>
      <c r="B3549" s="17">
        <v>89</v>
      </c>
      <c r="C3549" s="16">
        <v>4.58E-2</v>
      </c>
      <c r="D3549" s="16"/>
      <c r="E3549" s="4"/>
      <c r="BE3549" s="15"/>
    </row>
    <row r="3550" spans="1:57" x14ac:dyDescent="0.3">
      <c r="A3550" s="20">
        <v>0.89</v>
      </c>
      <c r="B3550" s="17">
        <v>90</v>
      </c>
      <c r="C3550" s="16">
        <v>5.8900000000000001E-2</v>
      </c>
      <c r="D3550" s="16"/>
      <c r="E3550" s="4"/>
      <c r="BE3550" s="15"/>
    </row>
    <row r="3551" spans="1:57" x14ac:dyDescent="0.3">
      <c r="A3551" s="20">
        <v>0.9</v>
      </c>
      <c r="B3551" s="17">
        <v>0</v>
      </c>
      <c r="C3551" s="16">
        <v>5.2200000000000003E-2</v>
      </c>
      <c r="D3551" s="16"/>
      <c r="E3551" s="4"/>
      <c r="BE3551" s="15"/>
    </row>
    <row r="3552" spans="1:57" x14ac:dyDescent="0.3">
      <c r="A3552" s="20">
        <v>0.9</v>
      </c>
      <c r="B3552" s="17">
        <v>1</v>
      </c>
      <c r="C3552" s="16">
        <v>4.0399999999999998E-2</v>
      </c>
      <c r="D3552" s="16"/>
      <c r="E3552" s="4"/>
      <c r="BE3552" s="15"/>
    </row>
    <row r="3553" spans="1:57" x14ac:dyDescent="0.3">
      <c r="A3553" s="20">
        <v>0.9</v>
      </c>
      <c r="B3553" s="17">
        <v>2</v>
      </c>
      <c r="C3553" s="16">
        <v>2.64E-2</v>
      </c>
      <c r="D3553" s="16"/>
      <c r="E3553" s="4"/>
      <c r="BE3553" s="15"/>
    </row>
    <row r="3554" spans="1:57" x14ac:dyDescent="0.3">
      <c r="A3554" s="20">
        <v>0.9</v>
      </c>
      <c r="B3554" s="17">
        <v>3</v>
      </c>
      <c r="C3554" s="16">
        <v>1.6299999999999999E-2</v>
      </c>
      <c r="D3554" s="16"/>
      <c r="E3554" s="4"/>
      <c r="BE3554" s="15"/>
    </row>
    <row r="3555" spans="1:57" x14ac:dyDescent="0.3">
      <c r="A3555" s="20">
        <v>0.9</v>
      </c>
      <c r="B3555" s="17">
        <v>4</v>
      </c>
      <c r="C3555" s="16">
        <v>0.01</v>
      </c>
      <c r="D3555" s="16"/>
      <c r="E3555" s="4"/>
      <c r="BE3555" s="15"/>
    </row>
    <row r="3556" spans="1:57" x14ac:dyDescent="0.3">
      <c r="A3556" s="20">
        <v>0.9</v>
      </c>
      <c r="B3556" s="17">
        <v>5</v>
      </c>
      <c r="C3556" s="16">
        <v>1.5E-3</v>
      </c>
      <c r="D3556" s="16"/>
      <c r="E3556" s="4"/>
      <c r="BE3556" s="15"/>
    </row>
    <row r="3557" spans="1:57" x14ac:dyDescent="0.3">
      <c r="A3557" s="20">
        <v>0.9</v>
      </c>
      <c r="B3557" s="17">
        <v>6</v>
      </c>
      <c r="C3557" s="16">
        <v>0</v>
      </c>
      <c r="D3557" s="16"/>
      <c r="E3557" s="4"/>
      <c r="BE3557" s="15"/>
    </row>
    <row r="3558" spans="1:57" x14ac:dyDescent="0.3">
      <c r="A3558" s="20">
        <v>0.9</v>
      </c>
      <c r="B3558" s="17">
        <v>7</v>
      </c>
      <c r="C3558" s="16">
        <v>0</v>
      </c>
      <c r="D3558" s="16"/>
      <c r="E3558" s="4"/>
      <c r="BE3558" s="15"/>
    </row>
    <row r="3559" spans="1:57" x14ac:dyDescent="0.3">
      <c r="A3559" s="20">
        <v>0.9</v>
      </c>
      <c r="B3559" s="17">
        <v>8</v>
      </c>
      <c r="C3559" s="16">
        <v>0</v>
      </c>
      <c r="D3559" s="16"/>
      <c r="E3559" s="4"/>
      <c r="BE3559" s="15"/>
    </row>
    <row r="3560" spans="1:57" x14ac:dyDescent="0.3">
      <c r="A3560" s="20">
        <v>0.9</v>
      </c>
      <c r="B3560" s="17">
        <v>9</v>
      </c>
      <c r="C3560" s="16">
        <v>0</v>
      </c>
      <c r="D3560" s="16"/>
      <c r="E3560" s="4"/>
      <c r="BE3560" s="15"/>
    </row>
    <row r="3561" spans="1:57" x14ac:dyDescent="0.3">
      <c r="A3561" s="20">
        <v>0.9</v>
      </c>
      <c r="B3561" s="17">
        <v>10</v>
      </c>
      <c r="C3561" s="16">
        <v>0</v>
      </c>
      <c r="D3561" s="16"/>
      <c r="E3561" s="4"/>
      <c r="BE3561" s="15"/>
    </row>
    <row r="3562" spans="1:57" x14ac:dyDescent="0.3">
      <c r="A3562" s="20">
        <v>0.9</v>
      </c>
      <c r="B3562" s="17">
        <v>11</v>
      </c>
      <c r="C3562" s="16">
        <v>0</v>
      </c>
      <c r="D3562" s="16"/>
      <c r="E3562" s="4"/>
      <c r="BE3562" s="15"/>
    </row>
    <row r="3563" spans="1:57" x14ac:dyDescent="0.3">
      <c r="A3563" s="20">
        <v>0.9</v>
      </c>
      <c r="B3563" s="17">
        <v>12</v>
      </c>
      <c r="C3563" s="16">
        <v>0</v>
      </c>
      <c r="D3563" s="16"/>
      <c r="E3563" s="4"/>
      <c r="BE3563" s="15"/>
    </row>
    <row r="3564" spans="1:57" x14ac:dyDescent="0.3">
      <c r="A3564" s="20">
        <v>0.9</v>
      </c>
      <c r="B3564" s="17">
        <v>13</v>
      </c>
      <c r="C3564" s="16">
        <v>0</v>
      </c>
      <c r="D3564" s="16"/>
      <c r="E3564" s="4"/>
      <c r="BE3564" s="15"/>
    </row>
    <row r="3565" spans="1:57" x14ac:dyDescent="0.3">
      <c r="A3565" s="20">
        <v>0.9</v>
      </c>
      <c r="B3565" s="17">
        <v>14</v>
      </c>
      <c r="C3565" s="16">
        <v>0</v>
      </c>
      <c r="D3565" s="16"/>
      <c r="E3565" s="4"/>
      <c r="BE3565" s="15"/>
    </row>
    <row r="3566" spans="1:57" x14ac:dyDescent="0.3">
      <c r="A3566" s="20">
        <v>0.9</v>
      </c>
      <c r="B3566" s="17">
        <v>15</v>
      </c>
      <c r="C3566" s="16">
        <v>0</v>
      </c>
      <c r="D3566" s="16"/>
      <c r="E3566" s="4"/>
      <c r="BE3566" s="15"/>
    </row>
    <row r="3567" spans="1:57" x14ac:dyDescent="0.3">
      <c r="A3567" s="20">
        <v>0.9</v>
      </c>
      <c r="B3567" s="17">
        <v>16</v>
      </c>
      <c r="C3567" s="16">
        <v>0</v>
      </c>
      <c r="D3567" s="16"/>
      <c r="E3567" s="4"/>
      <c r="BE3567" s="15"/>
    </row>
    <row r="3568" spans="1:57" x14ac:dyDescent="0.3">
      <c r="A3568" s="20">
        <v>0.9</v>
      </c>
      <c r="B3568" s="17">
        <v>17</v>
      </c>
      <c r="C3568" s="16">
        <v>0</v>
      </c>
      <c r="D3568" s="16"/>
      <c r="E3568" s="4"/>
      <c r="BE3568" s="15"/>
    </row>
    <row r="3569" spans="1:57" x14ac:dyDescent="0.3">
      <c r="A3569" s="20">
        <v>0.9</v>
      </c>
      <c r="B3569" s="17">
        <v>18</v>
      </c>
      <c r="C3569" s="16">
        <v>0</v>
      </c>
      <c r="D3569" s="16"/>
      <c r="E3569" s="4"/>
      <c r="BE3569" s="15"/>
    </row>
    <row r="3570" spans="1:57" x14ac:dyDescent="0.3">
      <c r="A3570" s="20">
        <v>0.9</v>
      </c>
      <c r="B3570" s="17">
        <v>19</v>
      </c>
      <c r="C3570" s="16">
        <v>0</v>
      </c>
      <c r="D3570" s="16"/>
      <c r="E3570" s="4"/>
      <c r="BE3570" s="15"/>
    </row>
    <row r="3571" spans="1:57" x14ac:dyDescent="0.3">
      <c r="A3571" s="20">
        <v>0.9</v>
      </c>
      <c r="B3571" s="17">
        <v>20</v>
      </c>
      <c r="C3571" s="16">
        <v>0</v>
      </c>
      <c r="D3571" s="16"/>
      <c r="E3571" s="4"/>
      <c r="BE3571" s="15"/>
    </row>
    <row r="3572" spans="1:57" x14ac:dyDescent="0.3">
      <c r="A3572" s="20">
        <v>0.9</v>
      </c>
      <c r="B3572" s="17">
        <v>21</v>
      </c>
      <c r="C3572" s="16">
        <v>0</v>
      </c>
      <c r="D3572" s="16"/>
      <c r="E3572" s="4"/>
      <c r="BE3572" s="15"/>
    </row>
    <row r="3573" spans="1:57" x14ac:dyDescent="0.3">
      <c r="A3573" s="20">
        <v>0.9</v>
      </c>
      <c r="B3573" s="17">
        <v>22</v>
      </c>
      <c r="C3573" s="16">
        <v>0</v>
      </c>
      <c r="D3573" s="16"/>
      <c r="E3573" s="4"/>
      <c r="BE3573" s="15"/>
    </row>
    <row r="3574" spans="1:57" x14ac:dyDescent="0.3">
      <c r="A3574" s="20">
        <v>0.9</v>
      </c>
      <c r="B3574" s="17">
        <v>23</v>
      </c>
      <c r="C3574" s="16">
        <v>0</v>
      </c>
      <c r="D3574" s="16"/>
      <c r="E3574" s="4"/>
      <c r="BE3574" s="15"/>
    </row>
    <row r="3575" spans="1:57" x14ac:dyDescent="0.3">
      <c r="A3575" s="20">
        <v>0.9</v>
      </c>
      <c r="B3575" s="17">
        <v>24</v>
      </c>
      <c r="C3575" s="16">
        <v>0</v>
      </c>
      <c r="D3575" s="16"/>
      <c r="E3575" s="4"/>
      <c r="BE3575" s="15"/>
    </row>
    <row r="3576" spans="1:57" x14ac:dyDescent="0.3">
      <c r="A3576" s="20">
        <v>0.9</v>
      </c>
      <c r="B3576" s="17">
        <v>25</v>
      </c>
      <c r="C3576" s="16">
        <v>0</v>
      </c>
      <c r="D3576" s="16"/>
      <c r="E3576" s="4"/>
      <c r="BE3576" s="15"/>
    </row>
    <row r="3577" spans="1:57" x14ac:dyDescent="0.3">
      <c r="A3577" s="20">
        <v>0.9</v>
      </c>
      <c r="B3577" s="17">
        <v>26</v>
      </c>
      <c r="C3577" s="16">
        <v>0</v>
      </c>
      <c r="D3577" s="16"/>
      <c r="E3577" s="4"/>
      <c r="BE3577" s="15"/>
    </row>
    <row r="3578" spans="1:57" x14ac:dyDescent="0.3">
      <c r="A3578" s="20">
        <v>0.9</v>
      </c>
      <c r="B3578" s="17">
        <v>27</v>
      </c>
      <c r="C3578" s="16">
        <v>0</v>
      </c>
      <c r="D3578" s="16"/>
      <c r="E3578" s="4"/>
      <c r="BE3578" s="15"/>
    </row>
    <row r="3579" spans="1:57" x14ac:dyDescent="0.3">
      <c r="A3579" s="20">
        <v>0.9</v>
      </c>
      <c r="B3579" s="17">
        <v>28</v>
      </c>
      <c r="C3579" s="16">
        <v>0</v>
      </c>
      <c r="D3579" s="16"/>
      <c r="E3579" s="4"/>
      <c r="BE3579" s="15"/>
    </row>
    <row r="3580" spans="1:57" x14ac:dyDescent="0.3">
      <c r="A3580" s="20">
        <v>0.9</v>
      </c>
      <c r="B3580" s="17">
        <v>29</v>
      </c>
      <c r="C3580" s="16">
        <v>0</v>
      </c>
      <c r="D3580" s="16"/>
      <c r="E3580" s="4"/>
      <c r="BE3580" s="15"/>
    </row>
    <row r="3581" spans="1:57" x14ac:dyDescent="0.3">
      <c r="A3581" s="20">
        <v>0.9</v>
      </c>
      <c r="B3581" s="17">
        <v>30</v>
      </c>
      <c r="C3581" s="16">
        <v>0</v>
      </c>
      <c r="D3581" s="16"/>
      <c r="E3581" s="4"/>
      <c r="BE3581" s="15"/>
    </row>
    <row r="3582" spans="1:57" x14ac:dyDescent="0.3">
      <c r="A3582" s="20">
        <v>0.9</v>
      </c>
      <c r="B3582" s="17">
        <v>31</v>
      </c>
      <c r="C3582" s="16">
        <v>0</v>
      </c>
      <c r="D3582" s="16"/>
      <c r="E3582" s="4"/>
      <c r="BE3582" s="15"/>
    </row>
    <row r="3583" spans="1:57" x14ac:dyDescent="0.3">
      <c r="A3583" s="20">
        <v>0.9</v>
      </c>
      <c r="B3583" s="17">
        <v>32</v>
      </c>
      <c r="C3583" s="16">
        <v>0</v>
      </c>
      <c r="D3583" s="16"/>
      <c r="E3583" s="4"/>
      <c r="BE3583" s="15"/>
    </row>
    <row r="3584" spans="1:57" x14ac:dyDescent="0.3">
      <c r="A3584" s="20">
        <v>0.9</v>
      </c>
      <c r="B3584" s="17">
        <v>33</v>
      </c>
      <c r="C3584" s="16">
        <v>0</v>
      </c>
      <c r="D3584" s="16"/>
      <c r="E3584" s="4"/>
      <c r="BE3584" s="15"/>
    </row>
    <row r="3585" spans="1:57" x14ac:dyDescent="0.3">
      <c r="A3585" s="20">
        <v>0.9</v>
      </c>
      <c r="B3585" s="17">
        <v>34</v>
      </c>
      <c r="C3585" s="16">
        <v>0</v>
      </c>
      <c r="D3585" s="16"/>
      <c r="E3585" s="4"/>
      <c r="BE3585" s="15"/>
    </row>
    <row r="3586" spans="1:57" x14ac:dyDescent="0.3">
      <c r="A3586" s="20">
        <v>0.9</v>
      </c>
      <c r="B3586" s="17">
        <v>35</v>
      </c>
      <c r="C3586" s="16">
        <v>0</v>
      </c>
      <c r="D3586" s="16"/>
      <c r="E3586" s="4"/>
      <c r="BE3586" s="15"/>
    </row>
    <row r="3587" spans="1:57" x14ac:dyDescent="0.3">
      <c r="A3587" s="20">
        <v>0.9</v>
      </c>
      <c r="B3587" s="17">
        <v>36</v>
      </c>
      <c r="C3587" s="16">
        <v>0</v>
      </c>
      <c r="D3587" s="16"/>
      <c r="E3587" s="4"/>
      <c r="BE3587" s="15"/>
    </row>
    <row r="3588" spans="1:57" x14ac:dyDescent="0.3">
      <c r="A3588" s="20">
        <v>0.9</v>
      </c>
      <c r="B3588" s="17">
        <v>37</v>
      </c>
      <c r="C3588" s="16">
        <v>0</v>
      </c>
      <c r="D3588" s="16"/>
      <c r="E3588" s="4"/>
      <c r="BE3588" s="15"/>
    </row>
    <row r="3589" spans="1:57" x14ac:dyDescent="0.3">
      <c r="A3589" s="20">
        <v>0.9</v>
      </c>
      <c r="B3589" s="17">
        <v>38</v>
      </c>
      <c r="C3589" s="16">
        <v>0</v>
      </c>
      <c r="D3589" s="16"/>
      <c r="E3589" s="4"/>
      <c r="BE3589" s="15"/>
    </row>
    <row r="3590" spans="1:57" x14ac:dyDescent="0.3">
      <c r="A3590" s="20">
        <v>0.9</v>
      </c>
      <c r="B3590" s="17">
        <v>39</v>
      </c>
      <c r="C3590" s="16">
        <v>0</v>
      </c>
      <c r="D3590" s="16"/>
      <c r="E3590" s="4"/>
      <c r="BE3590" s="15"/>
    </row>
    <row r="3591" spans="1:57" x14ac:dyDescent="0.3">
      <c r="A3591" s="20">
        <v>0.9</v>
      </c>
      <c r="B3591" s="17">
        <v>40</v>
      </c>
      <c r="C3591" s="16">
        <v>0</v>
      </c>
      <c r="D3591" s="16"/>
      <c r="E3591" s="4"/>
      <c r="BE3591" s="15"/>
    </row>
    <row r="3592" spans="1:57" x14ac:dyDescent="0.3">
      <c r="A3592" s="20">
        <v>0.9</v>
      </c>
      <c r="B3592" s="17">
        <v>41</v>
      </c>
      <c r="C3592" s="16">
        <v>0</v>
      </c>
      <c r="D3592" s="16"/>
      <c r="E3592" s="4"/>
      <c r="BE3592" s="15"/>
    </row>
    <row r="3593" spans="1:57" x14ac:dyDescent="0.3">
      <c r="A3593" s="20">
        <v>0.9</v>
      </c>
      <c r="B3593" s="17">
        <v>42</v>
      </c>
      <c r="C3593" s="16">
        <v>0</v>
      </c>
      <c r="D3593" s="16"/>
      <c r="E3593" s="4"/>
      <c r="BE3593" s="15"/>
    </row>
    <row r="3594" spans="1:57" x14ac:dyDescent="0.3">
      <c r="A3594" s="20">
        <v>0.9</v>
      </c>
      <c r="B3594" s="17">
        <v>43</v>
      </c>
      <c r="C3594" s="16">
        <v>0</v>
      </c>
      <c r="D3594" s="16"/>
      <c r="E3594" s="4"/>
      <c r="BE3594" s="15"/>
    </row>
    <row r="3595" spans="1:57" x14ac:dyDescent="0.3">
      <c r="A3595" s="20">
        <v>0.9</v>
      </c>
      <c r="B3595" s="17">
        <v>44</v>
      </c>
      <c r="C3595" s="16">
        <v>0</v>
      </c>
      <c r="D3595" s="16"/>
      <c r="E3595" s="4"/>
      <c r="BE3595" s="15"/>
    </row>
    <row r="3596" spans="1:57" x14ac:dyDescent="0.3">
      <c r="A3596" s="20">
        <v>0.9</v>
      </c>
      <c r="B3596" s="17">
        <v>45</v>
      </c>
      <c r="C3596" s="16">
        <v>0</v>
      </c>
      <c r="D3596" s="16"/>
      <c r="E3596" s="4"/>
      <c r="BE3596" s="15"/>
    </row>
    <row r="3597" spans="1:57" x14ac:dyDescent="0.3">
      <c r="A3597" s="20">
        <v>0.9</v>
      </c>
      <c r="B3597" s="17">
        <v>46</v>
      </c>
      <c r="C3597" s="16">
        <v>0</v>
      </c>
      <c r="D3597" s="16"/>
      <c r="E3597" s="4"/>
      <c r="BE3597" s="15"/>
    </row>
    <row r="3598" spans="1:57" x14ac:dyDescent="0.3">
      <c r="A3598" s="20">
        <v>0.9</v>
      </c>
      <c r="B3598" s="17">
        <v>47</v>
      </c>
      <c r="C3598" s="16">
        <v>0</v>
      </c>
      <c r="D3598" s="16"/>
      <c r="E3598" s="4"/>
      <c r="BE3598" s="15"/>
    </row>
    <row r="3599" spans="1:57" x14ac:dyDescent="0.3">
      <c r="A3599" s="20">
        <v>0.9</v>
      </c>
      <c r="B3599" s="17">
        <v>48</v>
      </c>
      <c r="C3599" s="16">
        <v>0</v>
      </c>
      <c r="D3599" s="16"/>
      <c r="E3599" s="4"/>
      <c r="BE3599" s="15"/>
    </row>
    <row r="3600" spans="1:57" x14ac:dyDescent="0.3">
      <c r="A3600" s="20">
        <v>0.9</v>
      </c>
      <c r="B3600" s="17">
        <v>49</v>
      </c>
      <c r="C3600" s="16">
        <v>0</v>
      </c>
      <c r="D3600" s="16"/>
      <c r="E3600" s="4"/>
      <c r="BE3600" s="15"/>
    </row>
    <row r="3601" spans="1:57" x14ac:dyDescent="0.3">
      <c r="A3601" s="20">
        <v>0.9</v>
      </c>
      <c r="B3601" s="17">
        <v>50</v>
      </c>
      <c r="C3601" s="16">
        <v>0</v>
      </c>
      <c r="D3601" s="16"/>
      <c r="E3601" s="4"/>
      <c r="BE3601" s="15"/>
    </row>
    <row r="3602" spans="1:57" x14ac:dyDescent="0.3">
      <c r="A3602" s="20">
        <v>0.9</v>
      </c>
      <c r="B3602" s="17">
        <v>51</v>
      </c>
      <c r="C3602" s="16">
        <v>0</v>
      </c>
      <c r="D3602" s="16"/>
      <c r="E3602" s="4"/>
      <c r="BE3602" s="15"/>
    </row>
    <row r="3603" spans="1:57" x14ac:dyDescent="0.3">
      <c r="A3603" s="20">
        <v>0.9</v>
      </c>
      <c r="B3603" s="17">
        <v>52</v>
      </c>
      <c r="C3603" s="16">
        <v>0</v>
      </c>
      <c r="D3603" s="16"/>
      <c r="E3603" s="4"/>
      <c r="BE3603" s="15"/>
    </row>
    <row r="3604" spans="1:57" x14ac:dyDescent="0.3">
      <c r="A3604" s="20">
        <v>0.9</v>
      </c>
      <c r="B3604" s="17">
        <v>53</v>
      </c>
      <c r="C3604" s="16">
        <v>0</v>
      </c>
      <c r="D3604" s="16"/>
      <c r="E3604" s="4"/>
      <c r="BE3604" s="15"/>
    </row>
    <row r="3605" spans="1:57" x14ac:dyDescent="0.3">
      <c r="A3605" s="20">
        <v>0.9</v>
      </c>
      <c r="B3605" s="17">
        <v>54</v>
      </c>
      <c r="C3605" s="16">
        <v>0</v>
      </c>
      <c r="D3605" s="16"/>
      <c r="E3605" s="4"/>
      <c r="BE3605" s="15"/>
    </row>
    <row r="3606" spans="1:57" x14ac:dyDescent="0.3">
      <c r="A3606" s="20">
        <v>0.9</v>
      </c>
      <c r="B3606" s="17">
        <v>55</v>
      </c>
      <c r="C3606" s="16">
        <v>0</v>
      </c>
      <c r="D3606" s="16"/>
      <c r="E3606" s="4"/>
      <c r="BE3606" s="15"/>
    </row>
    <row r="3607" spans="1:57" x14ac:dyDescent="0.3">
      <c r="A3607" s="20">
        <v>0.9</v>
      </c>
      <c r="B3607" s="17">
        <v>56</v>
      </c>
      <c r="C3607" s="16">
        <v>0</v>
      </c>
      <c r="D3607" s="16"/>
      <c r="E3607" s="4"/>
      <c r="BE3607" s="15"/>
    </row>
    <row r="3608" spans="1:57" x14ac:dyDescent="0.3">
      <c r="A3608" s="20">
        <v>0.9</v>
      </c>
      <c r="B3608" s="17">
        <v>57</v>
      </c>
      <c r="C3608" s="16">
        <v>0</v>
      </c>
      <c r="D3608" s="16"/>
      <c r="E3608" s="4"/>
      <c r="BE3608" s="15"/>
    </row>
    <row r="3609" spans="1:57" x14ac:dyDescent="0.3">
      <c r="A3609" s="20">
        <v>0.9</v>
      </c>
      <c r="B3609" s="17">
        <v>58</v>
      </c>
      <c r="C3609" s="16">
        <v>0</v>
      </c>
      <c r="D3609" s="16"/>
      <c r="E3609" s="4"/>
      <c r="BE3609" s="15"/>
    </row>
    <row r="3610" spans="1:57" x14ac:dyDescent="0.3">
      <c r="A3610" s="20">
        <v>0.9</v>
      </c>
      <c r="B3610" s="17">
        <v>59</v>
      </c>
      <c r="C3610" s="16">
        <v>0</v>
      </c>
      <c r="D3610" s="16"/>
      <c r="E3610" s="4"/>
      <c r="BE3610" s="15"/>
    </row>
    <row r="3611" spans="1:57" x14ac:dyDescent="0.3">
      <c r="A3611" s="20">
        <v>0.9</v>
      </c>
      <c r="B3611" s="17">
        <v>60</v>
      </c>
      <c r="C3611" s="16">
        <v>0</v>
      </c>
      <c r="D3611" s="16"/>
      <c r="E3611" s="4"/>
      <c r="BE3611" s="15"/>
    </row>
    <row r="3612" spans="1:57" x14ac:dyDescent="0.3">
      <c r="A3612" s="20">
        <v>0.9</v>
      </c>
      <c r="B3612" s="17">
        <v>61</v>
      </c>
      <c r="C3612" s="16">
        <v>0</v>
      </c>
      <c r="D3612" s="16"/>
      <c r="E3612" s="4"/>
      <c r="BE3612" s="15"/>
    </row>
    <row r="3613" spans="1:57" x14ac:dyDescent="0.3">
      <c r="A3613" s="20">
        <v>0.9</v>
      </c>
      <c r="B3613" s="17">
        <v>62</v>
      </c>
      <c r="C3613" s="16">
        <v>0</v>
      </c>
      <c r="D3613" s="16"/>
      <c r="E3613" s="4"/>
      <c r="BE3613" s="15"/>
    </row>
    <row r="3614" spans="1:57" x14ac:dyDescent="0.3">
      <c r="A3614" s="20">
        <v>0.9</v>
      </c>
      <c r="B3614" s="17">
        <v>63</v>
      </c>
      <c r="C3614" s="16">
        <v>0</v>
      </c>
      <c r="D3614" s="16"/>
      <c r="E3614" s="4"/>
      <c r="BE3614" s="15"/>
    </row>
    <row r="3615" spans="1:57" x14ac:dyDescent="0.3">
      <c r="A3615" s="20">
        <v>0.9</v>
      </c>
      <c r="B3615" s="17">
        <v>64</v>
      </c>
      <c r="C3615" s="16">
        <v>0</v>
      </c>
      <c r="D3615" s="16"/>
      <c r="E3615" s="4"/>
      <c r="BE3615" s="15"/>
    </row>
    <row r="3616" spans="1:57" x14ac:dyDescent="0.3">
      <c r="A3616" s="20">
        <v>0.9</v>
      </c>
      <c r="B3616" s="17">
        <v>65</v>
      </c>
      <c r="C3616" s="16">
        <v>0</v>
      </c>
      <c r="D3616" s="16"/>
      <c r="E3616" s="4"/>
      <c r="BE3616" s="15"/>
    </row>
    <row r="3617" spans="1:57" x14ac:dyDescent="0.3">
      <c r="A3617" s="20">
        <v>0.9</v>
      </c>
      <c r="B3617" s="17">
        <v>66</v>
      </c>
      <c r="C3617" s="16">
        <v>0</v>
      </c>
      <c r="D3617" s="16"/>
      <c r="E3617" s="4"/>
      <c r="BE3617" s="15"/>
    </row>
    <row r="3618" spans="1:57" x14ac:dyDescent="0.3">
      <c r="A3618" s="20">
        <v>0.9</v>
      </c>
      <c r="B3618" s="17">
        <v>67</v>
      </c>
      <c r="C3618" s="16">
        <v>0</v>
      </c>
      <c r="D3618" s="16"/>
      <c r="E3618" s="4"/>
      <c r="BE3618" s="15"/>
    </row>
    <row r="3619" spans="1:57" x14ac:dyDescent="0.3">
      <c r="A3619" s="20">
        <v>0.9</v>
      </c>
      <c r="B3619" s="17">
        <v>68</v>
      </c>
      <c r="C3619" s="16">
        <v>0</v>
      </c>
      <c r="D3619" s="16"/>
      <c r="E3619" s="4"/>
      <c r="BE3619" s="15"/>
    </row>
    <row r="3620" spans="1:57" x14ac:dyDescent="0.3">
      <c r="A3620" s="20">
        <v>0.9</v>
      </c>
      <c r="B3620" s="17">
        <v>69</v>
      </c>
      <c r="C3620" s="16">
        <v>0</v>
      </c>
      <c r="D3620" s="16"/>
      <c r="E3620" s="4"/>
      <c r="BE3620" s="15"/>
    </row>
    <row r="3621" spans="1:57" x14ac:dyDescent="0.3">
      <c r="A3621" s="20">
        <v>0.9</v>
      </c>
      <c r="B3621" s="17">
        <v>70</v>
      </c>
      <c r="C3621" s="16">
        <v>0</v>
      </c>
      <c r="D3621" s="16"/>
      <c r="E3621" s="4"/>
      <c r="BE3621" s="15"/>
    </row>
    <row r="3622" spans="1:57" x14ac:dyDescent="0.3">
      <c r="A3622" s="20">
        <v>0.9</v>
      </c>
      <c r="B3622" s="17">
        <v>71</v>
      </c>
      <c r="C3622" s="16">
        <v>0</v>
      </c>
      <c r="D3622" s="16"/>
      <c r="E3622" s="4"/>
      <c r="BE3622" s="15"/>
    </row>
    <row r="3623" spans="1:57" x14ac:dyDescent="0.3">
      <c r="A3623" s="20">
        <v>0.9</v>
      </c>
      <c r="B3623" s="17">
        <v>72</v>
      </c>
      <c r="C3623" s="16">
        <v>0</v>
      </c>
      <c r="D3623" s="16"/>
      <c r="E3623" s="4"/>
      <c r="BE3623" s="15"/>
    </row>
    <row r="3624" spans="1:57" x14ac:dyDescent="0.3">
      <c r="A3624" s="20">
        <v>0.9</v>
      </c>
      <c r="B3624" s="17">
        <v>73</v>
      </c>
      <c r="C3624" s="16">
        <v>0</v>
      </c>
      <c r="D3624" s="16"/>
      <c r="E3624" s="4"/>
      <c r="BE3624" s="15"/>
    </row>
    <row r="3625" spans="1:57" x14ac:dyDescent="0.3">
      <c r="A3625" s="20">
        <v>0.9</v>
      </c>
      <c r="B3625" s="17">
        <v>74</v>
      </c>
      <c r="C3625" s="16">
        <v>0</v>
      </c>
      <c r="D3625" s="16"/>
      <c r="E3625" s="4"/>
      <c r="BE3625" s="15"/>
    </row>
    <row r="3626" spans="1:57" x14ac:dyDescent="0.3">
      <c r="A3626" s="20">
        <v>0.9</v>
      </c>
      <c r="B3626" s="17">
        <v>75</v>
      </c>
      <c r="C3626" s="16">
        <v>0</v>
      </c>
      <c r="D3626" s="16"/>
      <c r="E3626" s="4"/>
      <c r="BE3626" s="15"/>
    </row>
    <row r="3627" spans="1:57" x14ac:dyDescent="0.3">
      <c r="A3627" s="20">
        <v>0.9</v>
      </c>
      <c r="B3627" s="17">
        <v>76</v>
      </c>
      <c r="C3627" s="16">
        <v>0</v>
      </c>
      <c r="D3627" s="16"/>
      <c r="E3627" s="4"/>
      <c r="BE3627" s="15"/>
    </row>
    <row r="3628" spans="1:57" x14ac:dyDescent="0.3">
      <c r="A3628" s="20">
        <v>0.9</v>
      </c>
      <c r="B3628" s="17">
        <v>77</v>
      </c>
      <c r="C3628" s="16">
        <v>0</v>
      </c>
      <c r="D3628" s="16"/>
      <c r="E3628" s="4"/>
      <c r="BE3628" s="15"/>
    </row>
    <row r="3629" spans="1:57" x14ac:dyDescent="0.3">
      <c r="A3629" s="20">
        <v>0.9</v>
      </c>
      <c r="B3629" s="17">
        <v>78</v>
      </c>
      <c r="C3629" s="16">
        <v>0</v>
      </c>
      <c r="D3629" s="16"/>
      <c r="E3629" s="4"/>
      <c r="BE3629" s="15"/>
    </row>
    <row r="3630" spans="1:57" x14ac:dyDescent="0.3">
      <c r="A3630" s="20">
        <v>0.9</v>
      </c>
      <c r="B3630" s="17">
        <v>79</v>
      </c>
      <c r="C3630" s="16">
        <v>0</v>
      </c>
      <c r="D3630" s="16"/>
      <c r="E3630" s="4"/>
      <c r="BE3630" s="15"/>
    </row>
    <row r="3631" spans="1:57" x14ac:dyDescent="0.3">
      <c r="A3631" s="20">
        <v>0.9</v>
      </c>
      <c r="B3631" s="17">
        <v>80</v>
      </c>
      <c r="C3631" s="16">
        <v>0</v>
      </c>
      <c r="D3631" s="16"/>
      <c r="E3631" s="4"/>
      <c r="BE3631" s="15"/>
    </row>
    <row r="3632" spans="1:57" x14ac:dyDescent="0.3">
      <c r="A3632" s="20">
        <v>0.9</v>
      </c>
      <c r="B3632" s="17">
        <v>81</v>
      </c>
      <c r="C3632" s="16">
        <v>0</v>
      </c>
      <c r="D3632" s="16"/>
      <c r="E3632" s="4"/>
      <c r="BE3632" s="15"/>
    </row>
    <row r="3633" spans="1:57" x14ac:dyDescent="0.3">
      <c r="A3633" s="20">
        <v>0.9</v>
      </c>
      <c r="B3633" s="17">
        <v>82</v>
      </c>
      <c r="C3633" s="16">
        <v>0</v>
      </c>
      <c r="D3633" s="16"/>
      <c r="E3633" s="4"/>
      <c r="BE3633" s="15"/>
    </row>
    <row r="3634" spans="1:57" x14ac:dyDescent="0.3">
      <c r="A3634" s="20">
        <v>0.9</v>
      </c>
      <c r="B3634" s="17">
        <v>83</v>
      </c>
      <c r="C3634" s="16">
        <v>0</v>
      </c>
      <c r="D3634" s="16"/>
      <c r="E3634" s="4"/>
      <c r="BE3634" s="15"/>
    </row>
    <row r="3635" spans="1:57" x14ac:dyDescent="0.3">
      <c r="A3635" s="20">
        <v>0.9</v>
      </c>
      <c r="B3635" s="17">
        <v>84</v>
      </c>
      <c r="C3635" s="16">
        <v>0</v>
      </c>
      <c r="D3635" s="16"/>
      <c r="E3635" s="4"/>
      <c r="BE3635" s="15"/>
    </row>
    <row r="3636" spans="1:57" x14ac:dyDescent="0.3">
      <c r="A3636" s="20">
        <v>0.9</v>
      </c>
      <c r="B3636" s="17">
        <v>85</v>
      </c>
      <c r="C3636" s="16">
        <v>1.6000000000000001E-3</v>
      </c>
      <c r="D3636" s="16"/>
      <c r="E3636" s="4"/>
      <c r="BE3636" s="15"/>
    </row>
    <row r="3637" spans="1:57" x14ac:dyDescent="0.3">
      <c r="A3637" s="20">
        <v>0.9</v>
      </c>
      <c r="B3637" s="17">
        <v>86</v>
      </c>
      <c r="C3637" s="16">
        <v>0.01</v>
      </c>
      <c r="D3637" s="16"/>
      <c r="E3637" s="4"/>
      <c r="BE3637" s="15"/>
    </row>
    <row r="3638" spans="1:57" x14ac:dyDescent="0.3">
      <c r="A3638" s="20">
        <v>0.9</v>
      </c>
      <c r="B3638" s="17">
        <v>87</v>
      </c>
      <c r="C3638" s="16">
        <v>1.6299999999999999E-2</v>
      </c>
      <c r="D3638" s="16"/>
      <c r="E3638" s="4"/>
      <c r="BE3638" s="15"/>
    </row>
    <row r="3639" spans="1:57" x14ac:dyDescent="0.3">
      <c r="A3639" s="20">
        <v>0.9</v>
      </c>
      <c r="B3639" s="17">
        <v>88</v>
      </c>
      <c r="C3639" s="16">
        <v>2.64E-2</v>
      </c>
      <c r="D3639" s="16"/>
      <c r="E3639" s="4"/>
      <c r="BE3639" s="15"/>
    </row>
    <row r="3640" spans="1:57" x14ac:dyDescent="0.3">
      <c r="A3640" s="20">
        <v>0.9</v>
      </c>
      <c r="B3640" s="17">
        <v>89</v>
      </c>
      <c r="C3640" s="16">
        <v>4.0399999999999998E-2</v>
      </c>
      <c r="D3640" s="16"/>
      <c r="E3640" s="4"/>
      <c r="BE3640" s="15"/>
    </row>
    <row r="3641" spans="1:57" x14ac:dyDescent="0.3">
      <c r="A3641" s="20">
        <v>0.9</v>
      </c>
      <c r="B3641" s="17">
        <v>90</v>
      </c>
      <c r="C3641" s="16">
        <v>5.2200000000000003E-2</v>
      </c>
      <c r="D3641" s="16"/>
      <c r="E3641" s="4"/>
      <c r="BE3641" s="15"/>
    </row>
    <row r="3642" spans="1:57" x14ac:dyDescent="0.3">
      <c r="A3642" s="20">
        <v>0.91</v>
      </c>
      <c r="B3642" s="17">
        <v>0</v>
      </c>
      <c r="C3642" s="16">
        <v>4.6699999999999998E-2</v>
      </c>
      <c r="D3642" s="16"/>
      <c r="E3642" s="4"/>
      <c r="BE3642" s="15"/>
    </row>
    <row r="3643" spans="1:57" x14ac:dyDescent="0.3">
      <c r="A3643" s="20">
        <v>0.91</v>
      </c>
      <c r="B3643" s="17">
        <v>1</v>
      </c>
      <c r="C3643" s="16">
        <v>3.4599999999999999E-2</v>
      </c>
      <c r="D3643" s="16"/>
      <c r="E3643" s="4"/>
      <c r="BE3643" s="15"/>
    </row>
    <row r="3644" spans="1:57" x14ac:dyDescent="0.3">
      <c r="A3644" s="20">
        <v>0.91</v>
      </c>
      <c r="B3644" s="17">
        <v>2</v>
      </c>
      <c r="C3644" s="16">
        <v>2.18E-2</v>
      </c>
      <c r="D3644" s="16"/>
      <c r="E3644" s="4"/>
      <c r="BE3644" s="15"/>
    </row>
    <row r="3645" spans="1:57" x14ac:dyDescent="0.3">
      <c r="A3645" s="20">
        <v>0.91</v>
      </c>
      <c r="B3645" s="17">
        <v>3</v>
      </c>
      <c r="C3645" s="16">
        <v>1.14E-2</v>
      </c>
      <c r="D3645" s="16"/>
      <c r="E3645" s="4"/>
      <c r="BE3645" s="15"/>
    </row>
    <row r="3646" spans="1:57" x14ac:dyDescent="0.3">
      <c r="A3646" s="20">
        <v>0.91</v>
      </c>
      <c r="B3646" s="17">
        <v>4</v>
      </c>
      <c r="C3646" s="16">
        <v>5.4999999999999997E-3</v>
      </c>
      <c r="D3646" s="16"/>
      <c r="E3646" s="4"/>
      <c r="BE3646" s="15"/>
    </row>
    <row r="3647" spans="1:57" x14ac:dyDescent="0.3">
      <c r="A3647" s="20">
        <v>0.91</v>
      </c>
      <c r="B3647" s="17">
        <v>5</v>
      </c>
      <c r="C3647" s="16">
        <v>0</v>
      </c>
      <c r="D3647" s="16"/>
      <c r="E3647" s="4"/>
      <c r="BE3647" s="15"/>
    </row>
    <row r="3648" spans="1:57" x14ac:dyDescent="0.3">
      <c r="A3648" s="20">
        <v>0.91</v>
      </c>
      <c r="B3648" s="17">
        <v>6</v>
      </c>
      <c r="C3648" s="16">
        <v>0</v>
      </c>
      <c r="D3648" s="16"/>
      <c r="E3648" s="4"/>
      <c r="BE3648" s="15"/>
    </row>
    <row r="3649" spans="1:57" x14ac:dyDescent="0.3">
      <c r="A3649" s="20">
        <v>0.91</v>
      </c>
      <c r="B3649" s="17">
        <v>7</v>
      </c>
      <c r="C3649" s="16">
        <v>0</v>
      </c>
      <c r="D3649" s="16"/>
      <c r="E3649" s="4"/>
      <c r="BE3649" s="15"/>
    </row>
    <row r="3650" spans="1:57" x14ac:dyDescent="0.3">
      <c r="A3650" s="20">
        <v>0.91</v>
      </c>
      <c r="B3650" s="17">
        <v>8</v>
      </c>
      <c r="C3650" s="16">
        <v>0</v>
      </c>
      <c r="D3650" s="16"/>
      <c r="E3650" s="4"/>
      <c r="BE3650" s="15"/>
    </row>
    <row r="3651" spans="1:57" x14ac:dyDescent="0.3">
      <c r="A3651" s="20">
        <v>0.91</v>
      </c>
      <c r="B3651" s="17">
        <v>9</v>
      </c>
      <c r="C3651" s="16">
        <v>0</v>
      </c>
      <c r="D3651" s="16"/>
      <c r="E3651" s="4"/>
      <c r="BE3651" s="15"/>
    </row>
    <row r="3652" spans="1:57" x14ac:dyDescent="0.3">
      <c r="A3652" s="20">
        <v>0.91</v>
      </c>
      <c r="B3652" s="17">
        <v>10</v>
      </c>
      <c r="C3652" s="16">
        <v>0</v>
      </c>
      <c r="D3652" s="16"/>
      <c r="E3652" s="4"/>
      <c r="BE3652" s="15"/>
    </row>
    <row r="3653" spans="1:57" x14ac:dyDescent="0.3">
      <c r="A3653" s="20">
        <v>0.91</v>
      </c>
      <c r="B3653" s="17">
        <v>11</v>
      </c>
      <c r="C3653" s="16">
        <v>0</v>
      </c>
      <c r="D3653" s="16"/>
      <c r="E3653" s="4"/>
      <c r="BE3653" s="15"/>
    </row>
    <row r="3654" spans="1:57" x14ac:dyDescent="0.3">
      <c r="A3654" s="20">
        <v>0.91</v>
      </c>
      <c r="B3654" s="17">
        <v>12</v>
      </c>
      <c r="C3654" s="16">
        <v>0</v>
      </c>
      <c r="D3654" s="16"/>
      <c r="E3654" s="4"/>
      <c r="BE3654" s="15"/>
    </row>
    <row r="3655" spans="1:57" x14ac:dyDescent="0.3">
      <c r="A3655" s="20">
        <v>0.91</v>
      </c>
      <c r="B3655" s="17">
        <v>13</v>
      </c>
      <c r="C3655" s="16">
        <v>0</v>
      </c>
      <c r="D3655" s="16"/>
      <c r="E3655" s="4"/>
      <c r="BE3655" s="15"/>
    </row>
    <row r="3656" spans="1:57" x14ac:dyDescent="0.3">
      <c r="A3656" s="20">
        <v>0.91</v>
      </c>
      <c r="B3656" s="17">
        <v>14</v>
      </c>
      <c r="C3656" s="16">
        <v>0</v>
      </c>
      <c r="D3656" s="16"/>
      <c r="E3656" s="4"/>
      <c r="BE3656" s="15"/>
    </row>
    <row r="3657" spans="1:57" x14ac:dyDescent="0.3">
      <c r="A3657" s="20">
        <v>0.91</v>
      </c>
      <c r="B3657" s="17">
        <v>15</v>
      </c>
      <c r="C3657" s="16">
        <v>0</v>
      </c>
      <c r="D3657" s="16"/>
      <c r="E3657" s="4"/>
      <c r="BE3657" s="15"/>
    </row>
    <row r="3658" spans="1:57" x14ac:dyDescent="0.3">
      <c r="A3658" s="20">
        <v>0.91</v>
      </c>
      <c r="B3658" s="17">
        <v>16</v>
      </c>
      <c r="C3658" s="16">
        <v>0</v>
      </c>
      <c r="D3658" s="16"/>
      <c r="E3658" s="4"/>
      <c r="BE3658" s="15"/>
    </row>
    <row r="3659" spans="1:57" x14ac:dyDescent="0.3">
      <c r="A3659" s="20">
        <v>0.91</v>
      </c>
      <c r="B3659" s="17">
        <v>17</v>
      </c>
      <c r="C3659" s="16">
        <v>0</v>
      </c>
      <c r="D3659" s="16"/>
      <c r="E3659" s="4"/>
      <c r="BE3659" s="15"/>
    </row>
    <row r="3660" spans="1:57" x14ac:dyDescent="0.3">
      <c r="A3660" s="20">
        <v>0.91</v>
      </c>
      <c r="B3660" s="17">
        <v>18</v>
      </c>
      <c r="C3660" s="16">
        <v>0</v>
      </c>
      <c r="D3660" s="16"/>
      <c r="E3660" s="4"/>
      <c r="BE3660" s="15"/>
    </row>
    <row r="3661" spans="1:57" x14ac:dyDescent="0.3">
      <c r="A3661" s="20">
        <v>0.91</v>
      </c>
      <c r="B3661" s="17">
        <v>19</v>
      </c>
      <c r="C3661" s="16">
        <v>0</v>
      </c>
      <c r="D3661" s="16"/>
      <c r="E3661" s="4"/>
      <c r="BE3661" s="15"/>
    </row>
    <row r="3662" spans="1:57" x14ac:dyDescent="0.3">
      <c r="A3662" s="20">
        <v>0.91</v>
      </c>
      <c r="B3662" s="17">
        <v>20</v>
      </c>
      <c r="C3662" s="16">
        <v>0</v>
      </c>
      <c r="D3662" s="16"/>
      <c r="E3662" s="4"/>
      <c r="BE3662" s="15"/>
    </row>
    <row r="3663" spans="1:57" x14ac:dyDescent="0.3">
      <c r="A3663" s="20">
        <v>0.91</v>
      </c>
      <c r="B3663" s="17">
        <v>21</v>
      </c>
      <c r="C3663" s="16">
        <v>0</v>
      </c>
      <c r="D3663" s="16"/>
      <c r="E3663" s="4"/>
      <c r="BE3663" s="15"/>
    </row>
    <row r="3664" spans="1:57" x14ac:dyDescent="0.3">
      <c r="A3664" s="20">
        <v>0.91</v>
      </c>
      <c r="B3664" s="17">
        <v>22</v>
      </c>
      <c r="C3664" s="16">
        <v>0</v>
      </c>
      <c r="D3664" s="16"/>
      <c r="E3664" s="4"/>
      <c r="BE3664" s="15"/>
    </row>
    <row r="3665" spans="1:57" x14ac:dyDescent="0.3">
      <c r="A3665" s="20">
        <v>0.91</v>
      </c>
      <c r="B3665" s="17">
        <v>23</v>
      </c>
      <c r="C3665" s="16">
        <v>0</v>
      </c>
      <c r="D3665" s="16"/>
      <c r="E3665" s="4"/>
      <c r="BE3665" s="15"/>
    </row>
    <row r="3666" spans="1:57" x14ac:dyDescent="0.3">
      <c r="A3666" s="20">
        <v>0.91</v>
      </c>
      <c r="B3666" s="17">
        <v>24</v>
      </c>
      <c r="C3666" s="16">
        <v>0</v>
      </c>
      <c r="D3666" s="16"/>
      <c r="E3666" s="4"/>
      <c r="BE3666" s="15"/>
    </row>
    <row r="3667" spans="1:57" x14ac:dyDescent="0.3">
      <c r="A3667" s="20">
        <v>0.91</v>
      </c>
      <c r="B3667" s="17">
        <v>25</v>
      </c>
      <c r="C3667" s="16">
        <v>0</v>
      </c>
      <c r="D3667" s="16"/>
      <c r="E3667" s="4"/>
      <c r="BE3667" s="15"/>
    </row>
    <row r="3668" spans="1:57" x14ac:dyDescent="0.3">
      <c r="A3668" s="20">
        <v>0.91</v>
      </c>
      <c r="B3668" s="17">
        <v>26</v>
      </c>
      <c r="C3668" s="16">
        <v>0</v>
      </c>
      <c r="D3668" s="16"/>
      <c r="E3668" s="4"/>
      <c r="BE3668" s="15"/>
    </row>
    <row r="3669" spans="1:57" x14ac:dyDescent="0.3">
      <c r="A3669" s="20">
        <v>0.91</v>
      </c>
      <c r="B3669" s="17">
        <v>27</v>
      </c>
      <c r="C3669" s="16">
        <v>0</v>
      </c>
      <c r="D3669" s="16"/>
      <c r="E3669" s="4"/>
      <c r="BE3669" s="15"/>
    </row>
    <row r="3670" spans="1:57" x14ac:dyDescent="0.3">
      <c r="A3670" s="20">
        <v>0.91</v>
      </c>
      <c r="B3670" s="17">
        <v>28</v>
      </c>
      <c r="C3670" s="16">
        <v>0</v>
      </c>
      <c r="D3670" s="16"/>
      <c r="E3670" s="4"/>
      <c r="BE3670" s="15"/>
    </row>
    <row r="3671" spans="1:57" x14ac:dyDescent="0.3">
      <c r="A3671" s="20">
        <v>0.91</v>
      </c>
      <c r="B3671" s="17">
        <v>29</v>
      </c>
      <c r="C3671" s="16">
        <v>0</v>
      </c>
      <c r="D3671" s="16"/>
      <c r="E3671" s="4"/>
      <c r="BE3671" s="15"/>
    </row>
    <row r="3672" spans="1:57" x14ac:dyDescent="0.3">
      <c r="A3672" s="20">
        <v>0.91</v>
      </c>
      <c r="B3672" s="17">
        <v>30</v>
      </c>
      <c r="C3672" s="16">
        <v>0</v>
      </c>
      <c r="D3672" s="16"/>
      <c r="E3672" s="4"/>
      <c r="BE3672" s="15"/>
    </row>
    <row r="3673" spans="1:57" x14ac:dyDescent="0.3">
      <c r="A3673" s="20">
        <v>0.91</v>
      </c>
      <c r="B3673" s="17">
        <v>31</v>
      </c>
      <c r="C3673" s="16">
        <v>0</v>
      </c>
      <c r="D3673" s="16"/>
      <c r="E3673" s="4"/>
      <c r="BE3673" s="15"/>
    </row>
    <row r="3674" spans="1:57" x14ac:dyDescent="0.3">
      <c r="A3674" s="20">
        <v>0.91</v>
      </c>
      <c r="B3674" s="17">
        <v>32</v>
      </c>
      <c r="C3674" s="16">
        <v>0</v>
      </c>
      <c r="D3674" s="16"/>
      <c r="E3674" s="4"/>
      <c r="BE3674" s="15"/>
    </row>
    <row r="3675" spans="1:57" x14ac:dyDescent="0.3">
      <c r="A3675" s="20">
        <v>0.91</v>
      </c>
      <c r="B3675" s="17">
        <v>33</v>
      </c>
      <c r="C3675" s="16">
        <v>0</v>
      </c>
      <c r="D3675" s="16"/>
      <c r="E3675" s="4"/>
      <c r="BE3675" s="15"/>
    </row>
    <row r="3676" spans="1:57" x14ac:dyDescent="0.3">
      <c r="A3676" s="20">
        <v>0.91</v>
      </c>
      <c r="B3676" s="17">
        <v>34</v>
      </c>
      <c r="C3676" s="16">
        <v>0</v>
      </c>
      <c r="D3676" s="16"/>
      <c r="E3676" s="4"/>
      <c r="BE3676" s="15"/>
    </row>
    <row r="3677" spans="1:57" x14ac:dyDescent="0.3">
      <c r="A3677" s="20">
        <v>0.91</v>
      </c>
      <c r="B3677" s="17">
        <v>35</v>
      </c>
      <c r="C3677" s="16">
        <v>0</v>
      </c>
      <c r="D3677" s="16"/>
      <c r="E3677" s="4"/>
      <c r="BE3677" s="15"/>
    </row>
    <row r="3678" spans="1:57" x14ac:dyDescent="0.3">
      <c r="A3678" s="20">
        <v>0.91</v>
      </c>
      <c r="B3678" s="17">
        <v>36</v>
      </c>
      <c r="C3678" s="16">
        <v>0</v>
      </c>
      <c r="D3678" s="16"/>
      <c r="E3678" s="4"/>
      <c r="BE3678" s="15"/>
    </row>
    <row r="3679" spans="1:57" x14ac:dyDescent="0.3">
      <c r="A3679" s="20">
        <v>0.91</v>
      </c>
      <c r="B3679" s="17">
        <v>37</v>
      </c>
      <c r="C3679" s="16">
        <v>0</v>
      </c>
      <c r="D3679" s="16"/>
      <c r="E3679" s="4"/>
      <c r="BE3679" s="15"/>
    </row>
    <row r="3680" spans="1:57" x14ac:dyDescent="0.3">
      <c r="A3680" s="20">
        <v>0.91</v>
      </c>
      <c r="B3680" s="17">
        <v>38</v>
      </c>
      <c r="C3680" s="16">
        <v>0</v>
      </c>
      <c r="D3680" s="16"/>
      <c r="E3680" s="4"/>
      <c r="BE3680" s="15"/>
    </row>
    <row r="3681" spans="1:57" x14ac:dyDescent="0.3">
      <c r="A3681" s="20">
        <v>0.91</v>
      </c>
      <c r="B3681" s="17">
        <v>39</v>
      </c>
      <c r="C3681" s="16">
        <v>0</v>
      </c>
      <c r="D3681" s="16"/>
      <c r="E3681" s="4"/>
      <c r="BE3681" s="15"/>
    </row>
    <row r="3682" spans="1:57" x14ac:dyDescent="0.3">
      <c r="A3682" s="20">
        <v>0.91</v>
      </c>
      <c r="B3682" s="17">
        <v>40</v>
      </c>
      <c r="C3682" s="16">
        <v>0</v>
      </c>
      <c r="D3682" s="16"/>
      <c r="E3682" s="4"/>
      <c r="BE3682" s="15"/>
    </row>
    <row r="3683" spans="1:57" x14ac:dyDescent="0.3">
      <c r="A3683" s="20">
        <v>0.91</v>
      </c>
      <c r="B3683" s="17">
        <v>41</v>
      </c>
      <c r="C3683" s="16">
        <v>0</v>
      </c>
      <c r="D3683" s="16"/>
      <c r="E3683" s="4"/>
      <c r="BE3683" s="15"/>
    </row>
    <row r="3684" spans="1:57" x14ac:dyDescent="0.3">
      <c r="A3684" s="20">
        <v>0.91</v>
      </c>
      <c r="B3684" s="17">
        <v>42</v>
      </c>
      <c r="C3684" s="16">
        <v>0</v>
      </c>
      <c r="D3684" s="16"/>
      <c r="E3684" s="4"/>
      <c r="BE3684" s="15"/>
    </row>
    <row r="3685" spans="1:57" x14ac:dyDescent="0.3">
      <c r="A3685" s="20">
        <v>0.91</v>
      </c>
      <c r="B3685" s="17">
        <v>43</v>
      </c>
      <c r="C3685" s="16">
        <v>0</v>
      </c>
      <c r="D3685" s="16"/>
      <c r="E3685" s="4"/>
      <c r="BE3685" s="15"/>
    </row>
    <row r="3686" spans="1:57" x14ac:dyDescent="0.3">
      <c r="A3686" s="20">
        <v>0.91</v>
      </c>
      <c r="B3686" s="17">
        <v>44</v>
      </c>
      <c r="C3686" s="16">
        <v>0</v>
      </c>
      <c r="D3686" s="16"/>
      <c r="E3686" s="4"/>
      <c r="BE3686" s="15"/>
    </row>
    <row r="3687" spans="1:57" x14ac:dyDescent="0.3">
      <c r="A3687" s="20">
        <v>0.91</v>
      </c>
      <c r="B3687" s="17">
        <v>45</v>
      </c>
      <c r="C3687" s="16">
        <v>0</v>
      </c>
      <c r="D3687" s="16"/>
      <c r="E3687" s="4"/>
      <c r="BE3687" s="15"/>
    </row>
    <row r="3688" spans="1:57" x14ac:dyDescent="0.3">
      <c r="A3688" s="20">
        <v>0.91</v>
      </c>
      <c r="B3688" s="17">
        <v>46</v>
      </c>
      <c r="C3688" s="16">
        <v>0</v>
      </c>
      <c r="D3688" s="16"/>
      <c r="E3688" s="4"/>
      <c r="BE3688" s="15"/>
    </row>
    <row r="3689" spans="1:57" x14ac:dyDescent="0.3">
      <c r="A3689" s="20">
        <v>0.91</v>
      </c>
      <c r="B3689" s="17">
        <v>47</v>
      </c>
      <c r="C3689" s="16">
        <v>0</v>
      </c>
      <c r="D3689" s="16"/>
      <c r="E3689" s="4"/>
      <c r="BE3689" s="15"/>
    </row>
    <row r="3690" spans="1:57" x14ac:dyDescent="0.3">
      <c r="A3690" s="20">
        <v>0.91</v>
      </c>
      <c r="B3690" s="17">
        <v>48</v>
      </c>
      <c r="C3690" s="16">
        <v>0</v>
      </c>
      <c r="D3690" s="16"/>
      <c r="E3690" s="4"/>
      <c r="BE3690" s="15"/>
    </row>
    <row r="3691" spans="1:57" x14ac:dyDescent="0.3">
      <c r="A3691" s="20">
        <v>0.91</v>
      </c>
      <c r="B3691" s="17">
        <v>49</v>
      </c>
      <c r="C3691" s="16">
        <v>0</v>
      </c>
      <c r="D3691" s="16"/>
      <c r="E3691" s="4"/>
      <c r="BE3691" s="15"/>
    </row>
    <row r="3692" spans="1:57" x14ac:dyDescent="0.3">
      <c r="A3692" s="20">
        <v>0.91</v>
      </c>
      <c r="B3692" s="17">
        <v>50</v>
      </c>
      <c r="C3692" s="16">
        <v>0</v>
      </c>
      <c r="D3692" s="16"/>
      <c r="E3692" s="4"/>
      <c r="BE3692" s="15"/>
    </row>
    <row r="3693" spans="1:57" x14ac:dyDescent="0.3">
      <c r="A3693" s="20">
        <v>0.91</v>
      </c>
      <c r="B3693" s="17">
        <v>51</v>
      </c>
      <c r="C3693" s="16">
        <v>0</v>
      </c>
      <c r="D3693" s="16"/>
      <c r="E3693" s="4"/>
      <c r="BE3693" s="15"/>
    </row>
    <row r="3694" spans="1:57" x14ac:dyDescent="0.3">
      <c r="A3694" s="20">
        <v>0.91</v>
      </c>
      <c r="B3694" s="17">
        <v>52</v>
      </c>
      <c r="C3694" s="16">
        <v>0</v>
      </c>
      <c r="D3694" s="16"/>
      <c r="E3694" s="4"/>
      <c r="BE3694" s="15"/>
    </row>
    <row r="3695" spans="1:57" x14ac:dyDescent="0.3">
      <c r="A3695" s="20">
        <v>0.91</v>
      </c>
      <c r="B3695" s="17">
        <v>53</v>
      </c>
      <c r="C3695" s="16">
        <v>0</v>
      </c>
      <c r="D3695" s="16"/>
      <c r="E3695" s="4"/>
      <c r="BE3695" s="15"/>
    </row>
    <row r="3696" spans="1:57" x14ac:dyDescent="0.3">
      <c r="A3696" s="20">
        <v>0.91</v>
      </c>
      <c r="B3696" s="17">
        <v>54</v>
      </c>
      <c r="C3696" s="16">
        <v>0</v>
      </c>
      <c r="D3696" s="16"/>
      <c r="E3696" s="4"/>
      <c r="BE3696" s="15"/>
    </row>
    <row r="3697" spans="1:57" x14ac:dyDescent="0.3">
      <c r="A3697" s="20">
        <v>0.91</v>
      </c>
      <c r="B3697" s="17">
        <v>55</v>
      </c>
      <c r="C3697" s="16">
        <v>0</v>
      </c>
      <c r="D3697" s="16"/>
      <c r="E3697" s="4"/>
      <c r="BE3697" s="15"/>
    </row>
    <row r="3698" spans="1:57" x14ac:dyDescent="0.3">
      <c r="A3698" s="20">
        <v>0.91</v>
      </c>
      <c r="B3698" s="17">
        <v>56</v>
      </c>
      <c r="C3698" s="16">
        <v>0</v>
      </c>
      <c r="D3698" s="16"/>
      <c r="E3698" s="4"/>
      <c r="BE3698" s="15"/>
    </row>
    <row r="3699" spans="1:57" x14ac:dyDescent="0.3">
      <c r="A3699" s="20">
        <v>0.91</v>
      </c>
      <c r="B3699" s="17">
        <v>57</v>
      </c>
      <c r="C3699" s="16">
        <v>0</v>
      </c>
      <c r="D3699" s="16"/>
      <c r="E3699" s="4"/>
      <c r="BE3699" s="15"/>
    </row>
    <row r="3700" spans="1:57" x14ac:dyDescent="0.3">
      <c r="A3700" s="20">
        <v>0.91</v>
      </c>
      <c r="B3700" s="17">
        <v>58</v>
      </c>
      <c r="C3700" s="16">
        <v>0</v>
      </c>
      <c r="D3700" s="16"/>
      <c r="E3700" s="4"/>
      <c r="BE3700" s="15"/>
    </row>
    <row r="3701" spans="1:57" x14ac:dyDescent="0.3">
      <c r="A3701" s="20">
        <v>0.91</v>
      </c>
      <c r="B3701" s="17">
        <v>59</v>
      </c>
      <c r="C3701" s="16">
        <v>0</v>
      </c>
      <c r="D3701" s="16"/>
      <c r="E3701" s="4"/>
      <c r="BE3701" s="15"/>
    </row>
    <row r="3702" spans="1:57" x14ac:dyDescent="0.3">
      <c r="A3702" s="20">
        <v>0.91</v>
      </c>
      <c r="B3702" s="17">
        <v>60</v>
      </c>
      <c r="C3702" s="16">
        <v>0</v>
      </c>
      <c r="D3702" s="16"/>
      <c r="E3702" s="4"/>
      <c r="BE3702" s="15"/>
    </row>
    <row r="3703" spans="1:57" x14ac:dyDescent="0.3">
      <c r="A3703" s="20">
        <v>0.91</v>
      </c>
      <c r="B3703" s="17">
        <v>61</v>
      </c>
      <c r="C3703" s="16">
        <v>0</v>
      </c>
      <c r="D3703" s="16"/>
      <c r="E3703" s="4"/>
      <c r="BE3703" s="15"/>
    </row>
    <row r="3704" spans="1:57" x14ac:dyDescent="0.3">
      <c r="A3704" s="20">
        <v>0.91</v>
      </c>
      <c r="B3704" s="17">
        <v>62</v>
      </c>
      <c r="C3704" s="16">
        <v>0</v>
      </c>
      <c r="D3704" s="16"/>
      <c r="E3704" s="4"/>
      <c r="BE3704" s="15"/>
    </row>
    <row r="3705" spans="1:57" x14ac:dyDescent="0.3">
      <c r="A3705" s="20">
        <v>0.91</v>
      </c>
      <c r="B3705" s="17">
        <v>63</v>
      </c>
      <c r="C3705" s="16">
        <v>0</v>
      </c>
      <c r="D3705" s="16"/>
      <c r="E3705" s="4"/>
      <c r="BE3705" s="15"/>
    </row>
    <row r="3706" spans="1:57" x14ac:dyDescent="0.3">
      <c r="A3706" s="20">
        <v>0.91</v>
      </c>
      <c r="B3706" s="17">
        <v>64</v>
      </c>
      <c r="C3706" s="16">
        <v>0</v>
      </c>
      <c r="D3706" s="16"/>
      <c r="E3706" s="4"/>
      <c r="BE3706" s="15"/>
    </row>
    <row r="3707" spans="1:57" x14ac:dyDescent="0.3">
      <c r="A3707" s="20">
        <v>0.91</v>
      </c>
      <c r="B3707" s="17">
        <v>65</v>
      </c>
      <c r="C3707" s="16">
        <v>0</v>
      </c>
      <c r="D3707" s="16"/>
      <c r="E3707" s="4"/>
      <c r="BE3707" s="15"/>
    </row>
    <row r="3708" spans="1:57" x14ac:dyDescent="0.3">
      <c r="A3708" s="20">
        <v>0.91</v>
      </c>
      <c r="B3708" s="17">
        <v>66</v>
      </c>
      <c r="C3708" s="16">
        <v>0</v>
      </c>
      <c r="D3708" s="16"/>
      <c r="E3708" s="4"/>
      <c r="BE3708" s="15"/>
    </row>
    <row r="3709" spans="1:57" x14ac:dyDescent="0.3">
      <c r="A3709" s="20">
        <v>0.91</v>
      </c>
      <c r="B3709" s="17">
        <v>67</v>
      </c>
      <c r="C3709" s="16">
        <v>0</v>
      </c>
      <c r="D3709" s="16"/>
      <c r="E3709" s="4"/>
      <c r="BE3709" s="15"/>
    </row>
    <row r="3710" spans="1:57" x14ac:dyDescent="0.3">
      <c r="A3710" s="20">
        <v>0.91</v>
      </c>
      <c r="B3710" s="17">
        <v>68</v>
      </c>
      <c r="C3710" s="16">
        <v>0</v>
      </c>
      <c r="D3710" s="16"/>
      <c r="E3710" s="4"/>
      <c r="BE3710" s="15"/>
    </row>
    <row r="3711" spans="1:57" x14ac:dyDescent="0.3">
      <c r="A3711" s="20">
        <v>0.91</v>
      </c>
      <c r="B3711" s="17">
        <v>69</v>
      </c>
      <c r="C3711" s="16">
        <v>0</v>
      </c>
      <c r="D3711" s="16"/>
      <c r="E3711" s="4"/>
      <c r="BE3711" s="15"/>
    </row>
    <row r="3712" spans="1:57" x14ac:dyDescent="0.3">
      <c r="A3712" s="20">
        <v>0.91</v>
      </c>
      <c r="B3712" s="17">
        <v>70</v>
      </c>
      <c r="C3712" s="16">
        <v>0</v>
      </c>
      <c r="D3712" s="16"/>
      <c r="E3712" s="4"/>
      <c r="BE3712" s="15"/>
    </row>
    <row r="3713" spans="1:57" x14ac:dyDescent="0.3">
      <c r="A3713" s="20">
        <v>0.91</v>
      </c>
      <c r="B3713" s="17">
        <v>71</v>
      </c>
      <c r="C3713" s="16">
        <v>0</v>
      </c>
      <c r="D3713" s="16"/>
      <c r="E3713" s="4"/>
      <c r="BE3713" s="15"/>
    </row>
    <row r="3714" spans="1:57" x14ac:dyDescent="0.3">
      <c r="A3714" s="20">
        <v>0.91</v>
      </c>
      <c r="B3714" s="17">
        <v>72</v>
      </c>
      <c r="C3714" s="16">
        <v>0</v>
      </c>
      <c r="D3714" s="16"/>
      <c r="E3714" s="4"/>
      <c r="BE3714" s="15"/>
    </row>
    <row r="3715" spans="1:57" x14ac:dyDescent="0.3">
      <c r="A3715" s="20">
        <v>0.91</v>
      </c>
      <c r="B3715" s="17">
        <v>73</v>
      </c>
      <c r="C3715" s="16">
        <v>0</v>
      </c>
      <c r="D3715" s="16"/>
      <c r="E3715" s="4"/>
      <c r="BE3715" s="15"/>
    </row>
    <row r="3716" spans="1:57" x14ac:dyDescent="0.3">
      <c r="A3716" s="20">
        <v>0.91</v>
      </c>
      <c r="B3716" s="17">
        <v>74</v>
      </c>
      <c r="C3716" s="16">
        <v>0</v>
      </c>
      <c r="D3716" s="16"/>
      <c r="E3716" s="4"/>
      <c r="BE3716" s="15"/>
    </row>
    <row r="3717" spans="1:57" x14ac:dyDescent="0.3">
      <c r="A3717" s="20">
        <v>0.91</v>
      </c>
      <c r="B3717" s="17">
        <v>75</v>
      </c>
      <c r="C3717" s="16">
        <v>0</v>
      </c>
      <c r="D3717" s="16"/>
      <c r="E3717" s="4"/>
      <c r="BE3717" s="15"/>
    </row>
    <row r="3718" spans="1:57" x14ac:dyDescent="0.3">
      <c r="A3718" s="20">
        <v>0.91</v>
      </c>
      <c r="B3718" s="17">
        <v>76</v>
      </c>
      <c r="C3718" s="16">
        <v>0</v>
      </c>
      <c r="D3718" s="16"/>
      <c r="E3718" s="4"/>
      <c r="BE3718" s="15"/>
    </row>
    <row r="3719" spans="1:57" x14ac:dyDescent="0.3">
      <c r="A3719" s="20">
        <v>0.91</v>
      </c>
      <c r="B3719" s="17">
        <v>77</v>
      </c>
      <c r="C3719" s="16">
        <v>0</v>
      </c>
      <c r="D3719" s="16"/>
      <c r="E3719" s="4"/>
      <c r="BE3719" s="15"/>
    </row>
    <row r="3720" spans="1:57" x14ac:dyDescent="0.3">
      <c r="A3720" s="20">
        <v>0.91</v>
      </c>
      <c r="B3720" s="17">
        <v>78</v>
      </c>
      <c r="C3720" s="16">
        <v>0</v>
      </c>
      <c r="D3720" s="16"/>
      <c r="E3720" s="4"/>
      <c r="BE3720" s="15"/>
    </row>
    <row r="3721" spans="1:57" x14ac:dyDescent="0.3">
      <c r="A3721" s="20">
        <v>0.91</v>
      </c>
      <c r="B3721" s="17">
        <v>79</v>
      </c>
      <c r="C3721" s="16">
        <v>0</v>
      </c>
      <c r="D3721" s="16"/>
      <c r="E3721" s="4"/>
      <c r="BE3721" s="15"/>
    </row>
    <row r="3722" spans="1:57" x14ac:dyDescent="0.3">
      <c r="A3722" s="20">
        <v>0.91</v>
      </c>
      <c r="B3722" s="17">
        <v>80</v>
      </c>
      <c r="C3722" s="16">
        <v>0</v>
      </c>
      <c r="D3722" s="16"/>
      <c r="E3722" s="4"/>
      <c r="BE3722" s="15"/>
    </row>
    <row r="3723" spans="1:57" x14ac:dyDescent="0.3">
      <c r="A3723" s="20">
        <v>0.91</v>
      </c>
      <c r="B3723" s="17">
        <v>81</v>
      </c>
      <c r="C3723" s="16">
        <v>0</v>
      </c>
      <c r="D3723" s="16"/>
      <c r="E3723" s="4"/>
      <c r="BE3723" s="15"/>
    </row>
    <row r="3724" spans="1:57" x14ac:dyDescent="0.3">
      <c r="A3724" s="20">
        <v>0.91</v>
      </c>
      <c r="B3724" s="17">
        <v>82</v>
      </c>
      <c r="C3724" s="16">
        <v>0</v>
      </c>
      <c r="D3724" s="16"/>
      <c r="E3724" s="4"/>
      <c r="BE3724" s="15"/>
    </row>
    <row r="3725" spans="1:57" x14ac:dyDescent="0.3">
      <c r="A3725" s="20">
        <v>0.91</v>
      </c>
      <c r="B3725" s="17">
        <v>83</v>
      </c>
      <c r="C3725" s="16">
        <v>0</v>
      </c>
      <c r="D3725" s="16"/>
      <c r="E3725" s="4"/>
      <c r="BE3725" s="15"/>
    </row>
    <row r="3726" spans="1:57" x14ac:dyDescent="0.3">
      <c r="A3726" s="20">
        <v>0.91</v>
      </c>
      <c r="B3726" s="17">
        <v>84</v>
      </c>
      <c r="C3726" s="16">
        <v>0</v>
      </c>
      <c r="D3726" s="16"/>
      <c r="E3726" s="4"/>
      <c r="BE3726" s="15"/>
    </row>
    <row r="3727" spans="1:57" x14ac:dyDescent="0.3">
      <c r="A3727" s="20">
        <v>0.91</v>
      </c>
      <c r="B3727" s="17">
        <v>85</v>
      </c>
      <c r="C3727" s="16">
        <v>0</v>
      </c>
      <c r="D3727" s="16"/>
      <c r="E3727" s="4"/>
      <c r="BE3727" s="15"/>
    </row>
    <row r="3728" spans="1:57" x14ac:dyDescent="0.3">
      <c r="A3728" s="20">
        <v>0.91</v>
      </c>
      <c r="B3728" s="17">
        <v>86</v>
      </c>
      <c r="C3728" s="16">
        <v>5.5999999999999999E-3</v>
      </c>
      <c r="D3728" s="16"/>
      <c r="E3728" s="4"/>
      <c r="BE3728" s="15"/>
    </row>
    <row r="3729" spans="1:57" x14ac:dyDescent="0.3">
      <c r="A3729" s="20">
        <v>0.91</v>
      </c>
      <c r="B3729" s="17">
        <v>87</v>
      </c>
      <c r="C3729" s="16">
        <v>1.14E-2</v>
      </c>
      <c r="D3729" s="16"/>
      <c r="E3729" s="4"/>
      <c r="BE3729" s="15"/>
    </row>
    <row r="3730" spans="1:57" x14ac:dyDescent="0.3">
      <c r="A3730" s="20">
        <v>0.91</v>
      </c>
      <c r="B3730" s="17">
        <v>88</v>
      </c>
      <c r="C3730" s="16">
        <v>2.1899999999999999E-2</v>
      </c>
      <c r="D3730" s="16"/>
      <c r="E3730" s="4"/>
      <c r="BE3730" s="15"/>
    </row>
    <row r="3731" spans="1:57" x14ac:dyDescent="0.3">
      <c r="A3731" s="20">
        <v>0.91</v>
      </c>
      <c r="B3731" s="17">
        <v>89</v>
      </c>
      <c r="C3731" s="16">
        <v>3.4599999999999999E-2</v>
      </c>
      <c r="D3731" s="16"/>
      <c r="E3731" s="4"/>
      <c r="BE3731" s="15"/>
    </row>
    <row r="3732" spans="1:57" x14ac:dyDescent="0.3">
      <c r="A3732" s="20">
        <v>0.91</v>
      </c>
      <c r="B3732" s="17">
        <v>90</v>
      </c>
      <c r="C3732" s="16">
        <v>4.6699999999999998E-2</v>
      </c>
      <c r="D3732" s="16"/>
      <c r="E3732" s="4"/>
      <c r="BE3732" s="15"/>
    </row>
    <row r="3733" spans="1:57" x14ac:dyDescent="0.3">
      <c r="A3733" s="20">
        <v>0.92</v>
      </c>
      <c r="B3733" s="17">
        <v>0</v>
      </c>
      <c r="C3733" s="16">
        <v>0.04</v>
      </c>
      <c r="D3733" s="16"/>
      <c r="E3733" s="4"/>
      <c r="BE3733" s="15"/>
    </row>
    <row r="3734" spans="1:57" x14ac:dyDescent="0.3">
      <c r="A3734" s="20">
        <v>0.92</v>
      </c>
      <c r="B3734" s="17">
        <v>1</v>
      </c>
      <c r="C3734" s="16">
        <v>2.8400000000000002E-2</v>
      </c>
      <c r="D3734" s="16"/>
      <c r="E3734" s="4"/>
      <c r="BE3734" s="15"/>
    </row>
    <row r="3735" spans="1:57" x14ac:dyDescent="0.3">
      <c r="A3735" s="20">
        <v>0.92</v>
      </c>
      <c r="B3735" s="17">
        <v>2</v>
      </c>
      <c r="C3735" s="16">
        <v>1.6400000000000001E-2</v>
      </c>
      <c r="D3735" s="16"/>
      <c r="E3735" s="4"/>
      <c r="BE3735" s="15"/>
    </row>
    <row r="3736" spans="1:57" x14ac:dyDescent="0.3">
      <c r="A3736" s="20">
        <v>0.92</v>
      </c>
      <c r="B3736" s="17">
        <v>3</v>
      </c>
      <c r="C3736" s="16">
        <v>9.7000000000000003E-3</v>
      </c>
      <c r="D3736" s="16"/>
      <c r="E3736" s="4"/>
      <c r="BE3736" s="15"/>
    </row>
    <row r="3737" spans="1:57" x14ac:dyDescent="0.3">
      <c r="A3737" s="20">
        <v>0.92</v>
      </c>
      <c r="B3737" s="17">
        <v>4</v>
      </c>
      <c r="C3737" s="16">
        <v>0</v>
      </c>
      <c r="D3737" s="16"/>
      <c r="E3737" s="4"/>
      <c r="BE3737" s="15"/>
    </row>
    <row r="3738" spans="1:57" x14ac:dyDescent="0.3">
      <c r="A3738" s="20">
        <v>0.92</v>
      </c>
      <c r="B3738" s="17">
        <v>5</v>
      </c>
      <c r="C3738" s="16">
        <v>0</v>
      </c>
      <c r="D3738" s="16"/>
      <c r="E3738" s="4"/>
      <c r="BE3738" s="15"/>
    </row>
    <row r="3739" spans="1:57" x14ac:dyDescent="0.3">
      <c r="A3739" s="20">
        <v>0.92</v>
      </c>
      <c r="B3739" s="17">
        <v>6</v>
      </c>
      <c r="C3739" s="16">
        <v>0</v>
      </c>
      <c r="D3739" s="16"/>
      <c r="E3739" s="4"/>
      <c r="BE3739" s="15"/>
    </row>
    <row r="3740" spans="1:57" x14ac:dyDescent="0.3">
      <c r="A3740" s="20">
        <v>0.92</v>
      </c>
      <c r="B3740" s="17">
        <v>7</v>
      </c>
      <c r="C3740" s="16">
        <v>0</v>
      </c>
      <c r="D3740" s="16"/>
      <c r="E3740" s="4"/>
      <c r="BE3740" s="15"/>
    </row>
    <row r="3741" spans="1:57" x14ac:dyDescent="0.3">
      <c r="A3741" s="20">
        <v>0.92</v>
      </c>
      <c r="B3741" s="17">
        <v>8</v>
      </c>
      <c r="C3741" s="16">
        <v>0</v>
      </c>
      <c r="D3741" s="16"/>
      <c r="E3741" s="4"/>
      <c r="BE3741" s="15"/>
    </row>
    <row r="3742" spans="1:57" x14ac:dyDescent="0.3">
      <c r="A3742" s="20">
        <v>0.92</v>
      </c>
      <c r="B3742" s="17">
        <v>9</v>
      </c>
      <c r="C3742" s="16">
        <v>0</v>
      </c>
      <c r="D3742" s="16"/>
      <c r="E3742" s="4"/>
      <c r="BE3742" s="15"/>
    </row>
    <row r="3743" spans="1:57" x14ac:dyDescent="0.3">
      <c r="A3743" s="20">
        <v>0.92</v>
      </c>
      <c r="B3743" s="17">
        <v>10</v>
      </c>
      <c r="C3743" s="16">
        <v>0</v>
      </c>
      <c r="D3743" s="16"/>
      <c r="E3743" s="4"/>
      <c r="BE3743" s="15"/>
    </row>
    <row r="3744" spans="1:57" x14ac:dyDescent="0.3">
      <c r="A3744" s="20">
        <v>0.92</v>
      </c>
      <c r="B3744" s="17">
        <v>11</v>
      </c>
      <c r="C3744" s="16">
        <v>0</v>
      </c>
      <c r="D3744" s="16"/>
      <c r="E3744" s="4"/>
      <c r="BE3744" s="15"/>
    </row>
    <row r="3745" spans="1:57" x14ac:dyDescent="0.3">
      <c r="A3745" s="20">
        <v>0.92</v>
      </c>
      <c r="B3745" s="17">
        <v>12</v>
      </c>
      <c r="C3745" s="16">
        <v>0</v>
      </c>
      <c r="D3745" s="16"/>
      <c r="E3745" s="4"/>
      <c r="BE3745" s="15"/>
    </row>
    <row r="3746" spans="1:57" x14ac:dyDescent="0.3">
      <c r="A3746" s="20">
        <v>0.92</v>
      </c>
      <c r="B3746" s="17">
        <v>13</v>
      </c>
      <c r="C3746" s="16">
        <v>0</v>
      </c>
      <c r="D3746" s="16"/>
      <c r="E3746" s="4"/>
      <c r="BE3746" s="15"/>
    </row>
    <row r="3747" spans="1:57" x14ac:dyDescent="0.3">
      <c r="A3747" s="20">
        <v>0.92</v>
      </c>
      <c r="B3747" s="17">
        <v>14</v>
      </c>
      <c r="C3747" s="16">
        <v>0</v>
      </c>
      <c r="D3747" s="16"/>
      <c r="E3747" s="4"/>
      <c r="BE3747" s="15"/>
    </row>
    <row r="3748" spans="1:57" x14ac:dyDescent="0.3">
      <c r="A3748" s="20">
        <v>0.92</v>
      </c>
      <c r="B3748" s="17">
        <v>15</v>
      </c>
      <c r="C3748" s="16">
        <v>0</v>
      </c>
      <c r="D3748" s="16"/>
      <c r="E3748" s="4"/>
      <c r="BE3748" s="15"/>
    </row>
    <row r="3749" spans="1:57" x14ac:dyDescent="0.3">
      <c r="A3749" s="20">
        <v>0.92</v>
      </c>
      <c r="B3749" s="17">
        <v>16</v>
      </c>
      <c r="C3749" s="16">
        <v>0</v>
      </c>
      <c r="D3749" s="16"/>
      <c r="E3749" s="4"/>
      <c r="BE3749" s="15"/>
    </row>
    <row r="3750" spans="1:57" x14ac:dyDescent="0.3">
      <c r="A3750" s="20">
        <v>0.92</v>
      </c>
      <c r="B3750" s="17">
        <v>17</v>
      </c>
      <c r="C3750" s="16">
        <v>0</v>
      </c>
      <c r="D3750" s="16"/>
      <c r="E3750" s="4"/>
      <c r="BE3750" s="15"/>
    </row>
    <row r="3751" spans="1:57" x14ac:dyDescent="0.3">
      <c r="A3751" s="20">
        <v>0.92</v>
      </c>
      <c r="B3751" s="17">
        <v>18</v>
      </c>
      <c r="C3751" s="16">
        <v>0</v>
      </c>
      <c r="D3751" s="16"/>
      <c r="E3751" s="4"/>
      <c r="BE3751" s="15"/>
    </row>
    <row r="3752" spans="1:57" x14ac:dyDescent="0.3">
      <c r="A3752" s="20">
        <v>0.92</v>
      </c>
      <c r="B3752" s="17">
        <v>19</v>
      </c>
      <c r="C3752" s="16">
        <v>0</v>
      </c>
      <c r="D3752" s="16"/>
      <c r="E3752" s="4"/>
      <c r="BE3752" s="15"/>
    </row>
    <row r="3753" spans="1:57" x14ac:dyDescent="0.3">
      <c r="A3753" s="20">
        <v>0.92</v>
      </c>
      <c r="B3753" s="17">
        <v>20</v>
      </c>
      <c r="C3753" s="16">
        <v>0</v>
      </c>
      <c r="D3753" s="16"/>
      <c r="E3753" s="4"/>
      <c r="BE3753" s="15"/>
    </row>
    <row r="3754" spans="1:57" x14ac:dyDescent="0.3">
      <c r="A3754" s="20">
        <v>0.92</v>
      </c>
      <c r="B3754" s="17">
        <v>21</v>
      </c>
      <c r="C3754" s="16">
        <v>0</v>
      </c>
      <c r="D3754" s="16"/>
      <c r="E3754" s="4"/>
      <c r="BE3754" s="15"/>
    </row>
    <row r="3755" spans="1:57" x14ac:dyDescent="0.3">
      <c r="A3755" s="20">
        <v>0.92</v>
      </c>
      <c r="B3755" s="17">
        <v>22</v>
      </c>
      <c r="C3755" s="16">
        <v>0</v>
      </c>
      <c r="D3755" s="16"/>
      <c r="E3755" s="4"/>
      <c r="BE3755" s="15"/>
    </row>
    <row r="3756" spans="1:57" x14ac:dyDescent="0.3">
      <c r="A3756" s="20">
        <v>0.92</v>
      </c>
      <c r="B3756" s="17">
        <v>23</v>
      </c>
      <c r="C3756" s="16">
        <v>0</v>
      </c>
      <c r="D3756" s="16"/>
      <c r="E3756" s="4"/>
      <c r="BE3756" s="15"/>
    </row>
    <row r="3757" spans="1:57" x14ac:dyDescent="0.3">
      <c r="A3757" s="20">
        <v>0.92</v>
      </c>
      <c r="B3757" s="17">
        <v>24</v>
      </c>
      <c r="C3757" s="16">
        <v>0</v>
      </c>
      <c r="D3757" s="16"/>
      <c r="E3757" s="4"/>
      <c r="BE3757" s="15"/>
    </row>
    <row r="3758" spans="1:57" x14ac:dyDescent="0.3">
      <c r="A3758" s="20">
        <v>0.92</v>
      </c>
      <c r="B3758" s="17">
        <v>25</v>
      </c>
      <c r="C3758" s="16">
        <v>0</v>
      </c>
      <c r="D3758" s="16"/>
      <c r="E3758" s="4"/>
      <c r="BE3758" s="15"/>
    </row>
    <row r="3759" spans="1:57" x14ac:dyDescent="0.3">
      <c r="A3759" s="20">
        <v>0.92</v>
      </c>
      <c r="B3759" s="17">
        <v>26</v>
      </c>
      <c r="C3759" s="16">
        <v>0</v>
      </c>
      <c r="D3759" s="16"/>
      <c r="E3759" s="4"/>
      <c r="BE3759" s="15"/>
    </row>
    <row r="3760" spans="1:57" x14ac:dyDescent="0.3">
      <c r="A3760" s="20">
        <v>0.92</v>
      </c>
      <c r="B3760" s="17">
        <v>27</v>
      </c>
      <c r="C3760" s="16">
        <v>0</v>
      </c>
      <c r="D3760" s="16"/>
      <c r="E3760" s="4"/>
      <c r="BE3760" s="15"/>
    </row>
    <row r="3761" spans="1:57" x14ac:dyDescent="0.3">
      <c r="A3761" s="20">
        <v>0.92</v>
      </c>
      <c r="B3761" s="17">
        <v>28</v>
      </c>
      <c r="C3761" s="16">
        <v>0</v>
      </c>
      <c r="D3761" s="16"/>
      <c r="E3761" s="4"/>
      <c r="BE3761" s="15"/>
    </row>
    <row r="3762" spans="1:57" x14ac:dyDescent="0.3">
      <c r="A3762" s="20">
        <v>0.92</v>
      </c>
      <c r="B3762" s="17">
        <v>29</v>
      </c>
      <c r="C3762" s="16">
        <v>0</v>
      </c>
      <c r="D3762" s="16"/>
      <c r="E3762" s="4"/>
      <c r="BE3762" s="15"/>
    </row>
    <row r="3763" spans="1:57" x14ac:dyDescent="0.3">
      <c r="A3763" s="20">
        <v>0.92</v>
      </c>
      <c r="B3763" s="17">
        <v>30</v>
      </c>
      <c r="C3763" s="16">
        <v>0</v>
      </c>
      <c r="D3763" s="16"/>
      <c r="E3763" s="4"/>
      <c r="BE3763" s="15"/>
    </row>
    <row r="3764" spans="1:57" x14ac:dyDescent="0.3">
      <c r="A3764" s="20">
        <v>0.92</v>
      </c>
      <c r="B3764" s="17">
        <v>31</v>
      </c>
      <c r="C3764" s="16">
        <v>0</v>
      </c>
      <c r="D3764" s="16"/>
      <c r="E3764" s="4"/>
      <c r="BE3764" s="15"/>
    </row>
    <row r="3765" spans="1:57" x14ac:dyDescent="0.3">
      <c r="A3765" s="20">
        <v>0.92</v>
      </c>
      <c r="B3765" s="17">
        <v>32</v>
      </c>
      <c r="C3765" s="16">
        <v>0</v>
      </c>
      <c r="D3765" s="16"/>
      <c r="E3765" s="4"/>
      <c r="BE3765" s="15"/>
    </row>
    <row r="3766" spans="1:57" x14ac:dyDescent="0.3">
      <c r="A3766" s="20">
        <v>0.92</v>
      </c>
      <c r="B3766" s="17">
        <v>33</v>
      </c>
      <c r="C3766" s="16">
        <v>0</v>
      </c>
      <c r="D3766" s="16"/>
      <c r="E3766" s="4"/>
      <c r="BE3766" s="15"/>
    </row>
    <row r="3767" spans="1:57" x14ac:dyDescent="0.3">
      <c r="A3767" s="20">
        <v>0.92</v>
      </c>
      <c r="B3767" s="17">
        <v>34</v>
      </c>
      <c r="C3767" s="16">
        <v>0</v>
      </c>
      <c r="D3767" s="16"/>
      <c r="E3767" s="4"/>
      <c r="BE3767" s="15"/>
    </row>
    <row r="3768" spans="1:57" x14ac:dyDescent="0.3">
      <c r="A3768" s="20">
        <v>0.92</v>
      </c>
      <c r="B3768" s="17">
        <v>35</v>
      </c>
      <c r="C3768" s="16">
        <v>0</v>
      </c>
      <c r="D3768" s="16"/>
      <c r="E3768" s="4"/>
      <c r="BE3768" s="15"/>
    </row>
    <row r="3769" spans="1:57" x14ac:dyDescent="0.3">
      <c r="A3769" s="20">
        <v>0.92</v>
      </c>
      <c r="B3769" s="17">
        <v>36</v>
      </c>
      <c r="C3769" s="16">
        <v>0</v>
      </c>
      <c r="D3769" s="16"/>
      <c r="E3769" s="4"/>
      <c r="BE3769" s="15"/>
    </row>
    <row r="3770" spans="1:57" x14ac:dyDescent="0.3">
      <c r="A3770" s="20">
        <v>0.92</v>
      </c>
      <c r="B3770" s="17">
        <v>37</v>
      </c>
      <c r="C3770" s="16">
        <v>0</v>
      </c>
      <c r="D3770" s="16"/>
      <c r="E3770" s="4"/>
      <c r="BE3770" s="15"/>
    </row>
    <row r="3771" spans="1:57" x14ac:dyDescent="0.3">
      <c r="A3771" s="20">
        <v>0.92</v>
      </c>
      <c r="B3771" s="17">
        <v>38</v>
      </c>
      <c r="C3771" s="16">
        <v>0</v>
      </c>
      <c r="D3771" s="16"/>
      <c r="E3771" s="4"/>
      <c r="BE3771" s="15"/>
    </row>
    <row r="3772" spans="1:57" x14ac:dyDescent="0.3">
      <c r="A3772" s="20">
        <v>0.92</v>
      </c>
      <c r="B3772" s="17">
        <v>39</v>
      </c>
      <c r="C3772" s="16">
        <v>0</v>
      </c>
      <c r="D3772" s="16"/>
      <c r="E3772" s="4"/>
      <c r="BE3772" s="15"/>
    </row>
    <row r="3773" spans="1:57" x14ac:dyDescent="0.3">
      <c r="A3773" s="20">
        <v>0.92</v>
      </c>
      <c r="B3773" s="17">
        <v>40</v>
      </c>
      <c r="C3773" s="16">
        <v>0</v>
      </c>
      <c r="D3773" s="16"/>
      <c r="E3773" s="4"/>
      <c r="BE3773" s="15"/>
    </row>
    <row r="3774" spans="1:57" x14ac:dyDescent="0.3">
      <c r="A3774" s="20">
        <v>0.92</v>
      </c>
      <c r="B3774" s="17">
        <v>41</v>
      </c>
      <c r="C3774" s="16">
        <v>0</v>
      </c>
      <c r="D3774" s="16"/>
      <c r="E3774" s="4"/>
      <c r="BE3774" s="15"/>
    </row>
    <row r="3775" spans="1:57" x14ac:dyDescent="0.3">
      <c r="A3775" s="20">
        <v>0.92</v>
      </c>
      <c r="B3775" s="17">
        <v>42</v>
      </c>
      <c r="C3775" s="16">
        <v>0</v>
      </c>
      <c r="D3775" s="16"/>
      <c r="E3775" s="4"/>
      <c r="BE3775" s="15"/>
    </row>
    <row r="3776" spans="1:57" x14ac:dyDescent="0.3">
      <c r="A3776" s="20">
        <v>0.92</v>
      </c>
      <c r="B3776" s="17">
        <v>43</v>
      </c>
      <c r="C3776" s="16">
        <v>0</v>
      </c>
      <c r="D3776" s="16"/>
      <c r="E3776" s="4"/>
      <c r="BE3776" s="15"/>
    </row>
    <row r="3777" spans="1:57" x14ac:dyDescent="0.3">
      <c r="A3777" s="20">
        <v>0.92</v>
      </c>
      <c r="B3777" s="17">
        <v>44</v>
      </c>
      <c r="C3777" s="16">
        <v>0</v>
      </c>
      <c r="D3777" s="16"/>
      <c r="E3777" s="4"/>
      <c r="BE3777" s="15"/>
    </row>
    <row r="3778" spans="1:57" x14ac:dyDescent="0.3">
      <c r="A3778" s="20">
        <v>0.92</v>
      </c>
      <c r="B3778" s="17">
        <v>45</v>
      </c>
      <c r="C3778" s="16">
        <v>0</v>
      </c>
      <c r="D3778" s="16"/>
      <c r="E3778" s="4"/>
      <c r="BE3778" s="15"/>
    </row>
    <row r="3779" spans="1:57" x14ac:dyDescent="0.3">
      <c r="A3779" s="20">
        <v>0.92</v>
      </c>
      <c r="B3779" s="17">
        <v>46</v>
      </c>
      <c r="C3779" s="16">
        <v>0</v>
      </c>
      <c r="D3779" s="16"/>
      <c r="E3779" s="4"/>
      <c r="BE3779" s="15"/>
    </row>
    <row r="3780" spans="1:57" x14ac:dyDescent="0.3">
      <c r="A3780" s="20">
        <v>0.92</v>
      </c>
      <c r="B3780" s="17">
        <v>47</v>
      </c>
      <c r="C3780" s="16">
        <v>0</v>
      </c>
      <c r="D3780" s="16"/>
      <c r="E3780" s="4"/>
      <c r="BE3780" s="15"/>
    </row>
    <row r="3781" spans="1:57" x14ac:dyDescent="0.3">
      <c r="A3781" s="20">
        <v>0.92</v>
      </c>
      <c r="B3781" s="17">
        <v>48</v>
      </c>
      <c r="C3781" s="16">
        <v>0</v>
      </c>
      <c r="D3781" s="16"/>
      <c r="E3781" s="4"/>
      <c r="BE3781" s="15"/>
    </row>
    <row r="3782" spans="1:57" x14ac:dyDescent="0.3">
      <c r="A3782" s="20">
        <v>0.92</v>
      </c>
      <c r="B3782" s="17">
        <v>49</v>
      </c>
      <c r="C3782" s="16">
        <v>0</v>
      </c>
      <c r="D3782" s="16"/>
      <c r="E3782" s="4"/>
      <c r="BE3782" s="15"/>
    </row>
    <row r="3783" spans="1:57" x14ac:dyDescent="0.3">
      <c r="A3783" s="20">
        <v>0.92</v>
      </c>
      <c r="B3783" s="17">
        <v>50</v>
      </c>
      <c r="C3783" s="16">
        <v>0</v>
      </c>
      <c r="D3783" s="16"/>
      <c r="E3783" s="4"/>
      <c r="BE3783" s="15"/>
    </row>
    <row r="3784" spans="1:57" x14ac:dyDescent="0.3">
      <c r="A3784" s="20">
        <v>0.92</v>
      </c>
      <c r="B3784" s="17">
        <v>51</v>
      </c>
      <c r="C3784" s="16">
        <v>0</v>
      </c>
      <c r="D3784" s="16"/>
      <c r="E3784" s="4"/>
      <c r="BE3784" s="15"/>
    </row>
    <row r="3785" spans="1:57" x14ac:dyDescent="0.3">
      <c r="A3785" s="20">
        <v>0.92</v>
      </c>
      <c r="B3785" s="17">
        <v>52</v>
      </c>
      <c r="C3785" s="16">
        <v>0</v>
      </c>
      <c r="D3785" s="16"/>
      <c r="E3785" s="4"/>
      <c r="BE3785" s="15"/>
    </row>
    <row r="3786" spans="1:57" x14ac:dyDescent="0.3">
      <c r="A3786" s="20">
        <v>0.92</v>
      </c>
      <c r="B3786" s="17">
        <v>53</v>
      </c>
      <c r="C3786" s="16">
        <v>0</v>
      </c>
      <c r="D3786" s="16"/>
      <c r="E3786" s="4"/>
      <c r="BE3786" s="15"/>
    </row>
    <row r="3787" spans="1:57" x14ac:dyDescent="0.3">
      <c r="A3787" s="20">
        <v>0.92</v>
      </c>
      <c r="B3787" s="17">
        <v>54</v>
      </c>
      <c r="C3787" s="16">
        <v>0</v>
      </c>
      <c r="D3787" s="16"/>
      <c r="E3787" s="4"/>
      <c r="BE3787" s="15"/>
    </row>
    <row r="3788" spans="1:57" x14ac:dyDescent="0.3">
      <c r="A3788" s="20">
        <v>0.92</v>
      </c>
      <c r="B3788" s="17">
        <v>55</v>
      </c>
      <c r="C3788" s="16">
        <v>0</v>
      </c>
      <c r="D3788" s="16"/>
      <c r="E3788" s="4"/>
      <c r="BE3788" s="15"/>
    </row>
    <row r="3789" spans="1:57" x14ac:dyDescent="0.3">
      <c r="A3789" s="20">
        <v>0.92</v>
      </c>
      <c r="B3789" s="17">
        <v>56</v>
      </c>
      <c r="C3789" s="16">
        <v>0</v>
      </c>
      <c r="D3789" s="16"/>
      <c r="E3789" s="4"/>
      <c r="BE3789" s="15"/>
    </row>
    <row r="3790" spans="1:57" x14ac:dyDescent="0.3">
      <c r="A3790" s="20">
        <v>0.92</v>
      </c>
      <c r="B3790" s="17">
        <v>57</v>
      </c>
      <c r="C3790" s="16">
        <v>0</v>
      </c>
      <c r="D3790" s="16"/>
      <c r="E3790" s="4"/>
      <c r="BE3790" s="15"/>
    </row>
    <row r="3791" spans="1:57" x14ac:dyDescent="0.3">
      <c r="A3791" s="20">
        <v>0.92</v>
      </c>
      <c r="B3791" s="17">
        <v>58</v>
      </c>
      <c r="C3791" s="16">
        <v>0</v>
      </c>
      <c r="D3791" s="16"/>
      <c r="E3791" s="4"/>
      <c r="BE3791" s="15"/>
    </row>
    <row r="3792" spans="1:57" x14ac:dyDescent="0.3">
      <c r="A3792" s="20">
        <v>0.92</v>
      </c>
      <c r="B3792" s="17">
        <v>59</v>
      </c>
      <c r="C3792" s="16">
        <v>0</v>
      </c>
      <c r="D3792" s="16"/>
      <c r="E3792" s="4"/>
      <c r="BE3792" s="15"/>
    </row>
    <row r="3793" spans="1:57" x14ac:dyDescent="0.3">
      <c r="A3793" s="20">
        <v>0.92</v>
      </c>
      <c r="B3793" s="17">
        <v>60</v>
      </c>
      <c r="C3793" s="16">
        <v>0</v>
      </c>
      <c r="D3793" s="16"/>
      <c r="E3793" s="4"/>
      <c r="BE3793" s="15"/>
    </row>
    <row r="3794" spans="1:57" x14ac:dyDescent="0.3">
      <c r="A3794" s="20">
        <v>0.92</v>
      </c>
      <c r="B3794" s="17">
        <v>61</v>
      </c>
      <c r="C3794" s="16">
        <v>0</v>
      </c>
      <c r="D3794" s="16"/>
      <c r="E3794" s="4"/>
      <c r="BE3794" s="15"/>
    </row>
    <row r="3795" spans="1:57" x14ac:dyDescent="0.3">
      <c r="A3795" s="20">
        <v>0.92</v>
      </c>
      <c r="B3795" s="17">
        <v>62</v>
      </c>
      <c r="C3795" s="16">
        <v>0</v>
      </c>
      <c r="D3795" s="16"/>
      <c r="E3795" s="4"/>
      <c r="BE3795" s="15"/>
    </row>
    <row r="3796" spans="1:57" x14ac:dyDescent="0.3">
      <c r="A3796" s="20">
        <v>0.92</v>
      </c>
      <c r="B3796" s="17">
        <v>63</v>
      </c>
      <c r="C3796" s="16">
        <v>0</v>
      </c>
      <c r="D3796" s="16"/>
      <c r="E3796" s="4"/>
      <c r="BE3796" s="15"/>
    </row>
    <row r="3797" spans="1:57" x14ac:dyDescent="0.3">
      <c r="A3797" s="20">
        <v>0.92</v>
      </c>
      <c r="B3797" s="17">
        <v>64</v>
      </c>
      <c r="C3797" s="16">
        <v>0</v>
      </c>
      <c r="D3797" s="16"/>
      <c r="E3797" s="4"/>
      <c r="BE3797" s="15"/>
    </row>
    <row r="3798" spans="1:57" x14ac:dyDescent="0.3">
      <c r="A3798" s="20">
        <v>0.92</v>
      </c>
      <c r="B3798" s="17">
        <v>65</v>
      </c>
      <c r="C3798" s="16">
        <v>0</v>
      </c>
      <c r="D3798" s="16"/>
      <c r="E3798" s="4"/>
      <c r="BE3798" s="15"/>
    </row>
    <row r="3799" spans="1:57" x14ac:dyDescent="0.3">
      <c r="A3799" s="20">
        <v>0.92</v>
      </c>
      <c r="B3799" s="17">
        <v>66</v>
      </c>
      <c r="C3799" s="16">
        <v>0</v>
      </c>
      <c r="D3799" s="16"/>
      <c r="E3799" s="4"/>
      <c r="BE3799" s="15"/>
    </row>
    <row r="3800" spans="1:57" x14ac:dyDescent="0.3">
      <c r="A3800" s="20">
        <v>0.92</v>
      </c>
      <c r="B3800" s="17">
        <v>67</v>
      </c>
      <c r="C3800" s="16">
        <v>0</v>
      </c>
      <c r="D3800" s="16"/>
      <c r="E3800" s="4"/>
      <c r="BE3800" s="15"/>
    </row>
    <row r="3801" spans="1:57" x14ac:dyDescent="0.3">
      <c r="A3801" s="20">
        <v>0.92</v>
      </c>
      <c r="B3801" s="17">
        <v>68</v>
      </c>
      <c r="C3801" s="16">
        <v>0</v>
      </c>
      <c r="D3801" s="16"/>
      <c r="E3801" s="4"/>
      <c r="BE3801" s="15"/>
    </row>
    <row r="3802" spans="1:57" x14ac:dyDescent="0.3">
      <c r="A3802" s="20">
        <v>0.92</v>
      </c>
      <c r="B3802" s="17">
        <v>69</v>
      </c>
      <c r="C3802" s="16">
        <v>0</v>
      </c>
      <c r="D3802" s="16"/>
      <c r="E3802" s="4"/>
      <c r="BE3802" s="15"/>
    </row>
    <row r="3803" spans="1:57" x14ac:dyDescent="0.3">
      <c r="A3803" s="20">
        <v>0.92</v>
      </c>
      <c r="B3803" s="17">
        <v>70</v>
      </c>
      <c r="C3803" s="16">
        <v>0</v>
      </c>
      <c r="D3803" s="16"/>
      <c r="E3803" s="4"/>
      <c r="BE3803" s="15"/>
    </row>
    <row r="3804" spans="1:57" x14ac:dyDescent="0.3">
      <c r="A3804" s="20">
        <v>0.92</v>
      </c>
      <c r="B3804" s="17">
        <v>71</v>
      </c>
      <c r="C3804" s="16">
        <v>0</v>
      </c>
      <c r="D3804" s="16"/>
      <c r="E3804" s="4"/>
      <c r="BE3804" s="15"/>
    </row>
    <row r="3805" spans="1:57" x14ac:dyDescent="0.3">
      <c r="A3805" s="20">
        <v>0.92</v>
      </c>
      <c r="B3805" s="17">
        <v>72</v>
      </c>
      <c r="C3805" s="16">
        <v>0</v>
      </c>
      <c r="D3805" s="16"/>
      <c r="E3805" s="4"/>
      <c r="BE3805" s="15"/>
    </row>
    <row r="3806" spans="1:57" x14ac:dyDescent="0.3">
      <c r="A3806" s="20">
        <v>0.92</v>
      </c>
      <c r="B3806" s="17">
        <v>73</v>
      </c>
      <c r="C3806" s="16">
        <v>0</v>
      </c>
      <c r="D3806" s="16"/>
      <c r="E3806" s="4"/>
      <c r="BE3806" s="15"/>
    </row>
    <row r="3807" spans="1:57" x14ac:dyDescent="0.3">
      <c r="A3807" s="20">
        <v>0.92</v>
      </c>
      <c r="B3807" s="17">
        <v>74</v>
      </c>
      <c r="C3807" s="16">
        <v>0</v>
      </c>
      <c r="D3807" s="16"/>
      <c r="E3807" s="4"/>
      <c r="BE3807" s="15"/>
    </row>
    <row r="3808" spans="1:57" x14ac:dyDescent="0.3">
      <c r="A3808" s="20">
        <v>0.92</v>
      </c>
      <c r="B3808" s="17">
        <v>75</v>
      </c>
      <c r="C3808" s="16">
        <v>0</v>
      </c>
      <c r="D3808" s="16"/>
      <c r="E3808" s="4"/>
      <c r="BE3808" s="15"/>
    </row>
    <row r="3809" spans="1:57" x14ac:dyDescent="0.3">
      <c r="A3809" s="20">
        <v>0.92</v>
      </c>
      <c r="B3809" s="17">
        <v>76</v>
      </c>
      <c r="C3809" s="16">
        <v>0</v>
      </c>
      <c r="D3809" s="16"/>
      <c r="E3809" s="4"/>
      <c r="BE3809" s="15"/>
    </row>
    <row r="3810" spans="1:57" x14ac:dyDescent="0.3">
      <c r="A3810" s="20">
        <v>0.92</v>
      </c>
      <c r="B3810" s="17">
        <v>77</v>
      </c>
      <c r="C3810" s="16">
        <v>0</v>
      </c>
      <c r="D3810" s="16"/>
      <c r="E3810" s="4"/>
      <c r="BE3810" s="15"/>
    </row>
    <row r="3811" spans="1:57" x14ac:dyDescent="0.3">
      <c r="A3811" s="20">
        <v>0.92</v>
      </c>
      <c r="B3811" s="17">
        <v>78</v>
      </c>
      <c r="C3811" s="16">
        <v>0</v>
      </c>
      <c r="D3811" s="16"/>
      <c r="E3811" s="4"/>
      <c r="BE3811" s="15"/>
    </row>
    <row r="3812" spans="1:57" x14ac:dyDescent="0.3">
      <c r="A3812" s="20">
        <v>0.92</v>
      </c>
      <c r="B3812" s="17">
        <v>79</v>
      </c>
      <c r="C3812" s="16">
        <v>0</v>
      </c>
      <c r="D3812" s="16"/>
      <c r="E3812" s="4"/>
      <c r="BE3812" s="15"/>
    </row>
    <row r="3813" spans="1:57" x14ac:dyDescent="0.3">
      <c r="A3813" s="20">
        <v>0.92</v>
      </c>
      <c r="B3813" s="17">
        <v>80</v>
      </c>
      <c r="C3813" s="16">
        <v>0</v>
      </c>
      <c r="D3813" s="16"/>
      <c r="E3813" s="4"/>
      <c r="BE3813" s="15"/>
    </row>
    <row r="3814" spans="1:57" x14ac:dyDescent="0.3">
      <c r="A3814" s="20">
        <v>0.92</v>
      </c>
      <c r="B3814" s="17">
        <v>81</v>
      </c>
      <c r="C3814" s="16">
        <v>0</v>
      </c>
      <c r="D3814" s="16"/>
      <c r="E3814" s="4"/>
      <c r="BE3814" s="15"/>
    </row>
    <row r="3815" spans="1:57" x14ac:dyDescent="0.3">
      <c r="A3815" s="20">
        <v>0.92</v>
      </c>
      <c r="B3815" s="17">
        <v>82</v>
      </c>
      <c r="C3815" s="16">
        <v>0</v>
      </c>
      <c r="D3815" s="16"/>
      <c r="E3815" s="4"/>
      <c r="BE3815" s="15"/>
    </row>
    <row r="3816" spans="1:57" x14ac:dyDescent="0.3">
      <c r="A3816" s="20">
        <v>0.92</v>
      </c>
      <c r="B3816" s="17">
        <v>83</v>
      </c>
      <c r="C3816" s="16">
        <v>0</v>
      </c>
      <c r="D3816" s="16"/>
      <c r="E3816" s="4"/>
      <c r="BE3816" s="15"/>
    </row>
    <row r="3817" spans="1:57" x14ac:dyDescent="0.3">
      <c r="A3817" s="20">
        <v>0.92</v>
      </c>
      <c r="B3817" s="17">
        <v>84</v>
      </c>
      <c r="C3817" s="16">
        <v>0</v>
      </c>
      <c r="D3817" s="16"/>
      <c r="E3817" s="4"/>
      <c r="BE3817" s="15"/>
    </row>
    <row r="3818" spans="1:57" x14ac:dyDescent="0.3">
      <c r="A3818" s="20">
        <v>0.92</v>
      </c>
      <c r="B3818" s="17">
        <v>85</v>
      </c>
      <c r="C3818" s="16">
        <v>0</v>
      </c>
      <c r="D3818" s="16"/>
      <c r="E3818" s="4"/>
      <c r="BE3818" s="15"/>
    </row>
    <row r="3819" spans="1:57" x14ac:dyDescent="0.3">
      <c r="A3819" s="20">
        <v>0.92</v>
      </c>
      <c r="B3819" s="17">
        <v>86</v>
      </c>
      <c r="C3819" s="16">
        <v>0</v>
      </c>
      <c r="D3819" s="16"/>
      <c r="E3819" s="4"/>
      <c r="BE3819" s="15"/>
    </row>
    <row r="3820" spans="1:57" x14ac:dyDescent="0.3">
      <c r="A3820" s="20">
        <v>0.92</v>
      </c>
      <c r="B3820" s="17">
        <v>87</v>
      </c>
      <c r="C3820" s="16">
        <v>9.7000000000000003E-3</v>
      </c>
      <c r="D3820" s="16"/>
      <c r="E3820" s="4"/>
      <c r="BE3820" s="15"/>
    </row>
    <row r="3821" spans="1:57" x14ac:dyDescent="0.3">
      <c r="A3821" s="20">
        <v>0.92</v>
      </c>
      <c r="B3821" s="17">
        <v>88</v>
      </c>
      <c r="C3821" s="16">
        <v>1.66E-2</v>
      </c>
      <c r="D3821" s="16"/>
      <c r="E3821" s="4"/>
      <c r="BE3821" s="15"/>
    </row>
    <row r="3822" spans="1:57" x14ac:dyDescent="0.3">
      <c r="A3822" s="20">
        <v>0.92</v>
      </c>
      <c r="B3822" s="17">
        <v>89</v>
      </c>
      <c r="C3822" s="16">
        <v>2.87E-2</v>
      </c>
      <c r="D3822" s="16"/>
      <c r="E3822" s="4"/>
      <c r="BE3822" s="15"/>
    </row>
    <row r="3823" spans="1:57" x14ac:dyDescent="0.3">
      <c r="A3823" s="20">
        <v>0.92</v>
      </c>
      <c r="B3823" s="17">
        <v>90</v>
      </c>
      <c r="C3823" s="16">
        <v>4.0300000000000002E-2</v>
      </c>
      <c r="D3823" s="16"/>
      <c r="E3823" s="4"/>
      <c r="BE3823" s="15"/>
    </row>
    <row r="3824" spans="1:57" x14ac:dyDescent="0.3">
      <c r="A3824" s="20">
        <v>0.93</v>
      </c>
      <c r="B3824" s="17">
        <v>0</v>
      </c>
      <c r="C3824" s="16">
        <v>3.4700000000000002E-2</v>
      </c>
      <c r="D3824" s="16"/>
      <c r="E3824" s="4"/>
      <c r="BE3824" s="15"/>
    </row>
    <row r="3825" spans="1:57" x14ac:dyDescent="0.3">
      <c r="A3825" s="20">
        <v>0.93</v>
      </c>
      <c r="B3825" s="17">
        <v>1</v>
      </c>
      <c r="C3825" s="16">
        <v>2.3800000000000002E-2</v>
      </c>
      <c r="D3825" s="16"/>
      <c r="E3825" s="4"/>
      <c r="BE3825" s="15"/>
    </row>
    <row r="3826" spans="1:57" x14ac:dyDescent="0.3">
      <c r="A3826" s="20">
        <v>0.93</v>
      </c>
      <c r="B3826" s="17">
        <v>2</v>
      </c>
      <c r="C3826" s="16">
        <v>1.1900000000000001E-2</v>
      </c>
      <c r="D3826" s="16"/>
      <c r="E3826" s="4"/>
      <c r="BE3826" s="15"/>
    </row>
    <row r="3827" spans="1:57" x14ac:dyDescent="0.3">
      <c r="A3827" s="20">
        <v>0.93</v>
      </c>
      <c r="B3827" s="17">
        <v>3</v>
      </c>
      <c r="C3827" s="16">
        <v>4.1999999999999997E-3</v>
      </c>
      <c r="D3827" s="16"/>
      <c r="E3827" s="4"/>
      <c r="BE3827" s="15"/>
    </row>
    <row r="3828" spans="1:57" x14ac:dyDescent="0.3">
      <c r="A3828" s="20">
        <v>0.93</v>
      </c>
      <c r="B3828" s="17">
        <v>4</v>
      </c>
      <c r="C3828" s="16">
        <v>0</v>
      </c>
      <c r="D3828" s="16"/>
      <c r="E3828" s="4"/>
      <c r="BE3828" s="15"/>
    </row>
    <row r="3829" spans="1:57" x14ac:dyDescent="0.3">
      <c r="A3829" s="20">
        <v>0.93</v>
      </c>
      <c r="B3829" s="17">
        <v>5</v>
      </c>
      <c r="C3829" s="16">
        <v>0</v>
      </c>
      <c r="D3829" s="16"/>
      <c r="E3829" s="4"/>
      <c r="BE3829" s="15"/>
    </row>
    <row r="3830" spans="1:57" x14ac:dyDescent="0.3">
      <c r="A3830" s="20">
        <v>0.93</v>
      </c>
      <c r="B3830" s="17">
        <v>6</v>
      </c>
      <c r="C3830" s="16">
        <v>0</v>
      </c>
      <c r="D3830" s="16"/>
      <c r="E3830" s="4"/>
      <c r="BE3830" s="15"/>
    </row>
    <row r="3831" spans="1:57" x14ac:dyDescent="0.3">
      <c r="A3831" s="20">
        <v>0.93</v>
      </c>
      <c r="B3831" s="17">
        <v>7</v>
      </c>
      <c r="C3831" s="16">
        <v>0</v>
      </c>
      <c r="D3831" s="16"/>
      <c r="E3831" s="4"/>
      <c r="BE3831" s="15"/>
    </row>
    <row r="3832" spans="1:57" x14ac:dyDescent="0.3">
      <c r="A3832" s="20">
        <v>0.93</v>
      </c>
      <c r="B3832" s="17">
        <v>8</v>
      </c>
      <c r="C3832" s="16">
        <v>0</v>
      </c>
      <c r="D3832" s="16"/>
      <c r="E3832" s="4"/>
      <c r="BE3832" s="15"/>
    </row>
    <row r="3833" spans="1:57" x14ac:dyDescent="0.3">
      <c r="A3833" s="20">
        <v>0.93</v>
      </c>
      <c r="B3833" s="17">
        <v>9</v>
      </c>
      <c r="C3833" s="16">
        <v>0</v>
      </c>
      <c r="D3833" s="16"/>
      <c r="E3833" s="4"/>
      <c r="BE3833" s="15"/>
    </row>
    <row r="3834" spans="1:57" x14ac:dyDescent="0.3">
      <c r="A3834" s="20">
        <v>0.93</v>
      </c>
      <c r="B3834" s="17">
        <v>10</v>
      </c>
      <c r="C3834" s="16">
        <v>0</v>
      </c>
      <c r="D3834" s="16"/>
      <c r="E3834" s="4"/>
      <c r="BE3834" s="15"/>
    </row>
    <row r="3835" spans="1:57" x14ac:dyDescent="0.3">
      <c r="A3835" s="20">
        <v>0.93</v>
      </c>
      <c r="B3835" s="17">
        <v>11</v>
      </c>
      <c r="C3835" s="16">
        <v>0</v>
      </c>
      <c r="D3835" s="16"/>
      <c r="E3835" s="4"/>
      <c r="BE3835" s="15"/>
    </row>
    <row r="3836" spans="1:57" x14ac:dyDescent="0.3">
      <c r="A3836" s="20">
        <v>0.93</v>
      </c>
      <c r="B3836" s="17">
        <v>12</v>
      </c>
      <c r="C3836" s="16">
        <v>0</v>
      </c>
      <c r="D3836" s="16"/>
      <c r="E3836" s="4"/>
      <c r="BE3836" s="15"/>
    </row>
    <row r="3837" spans="1:57" x14ac:dyDescent="0.3">
      <c r="A3837" s="20">
        <v>0.93</v>
      </c>
      <c r="B3837" s="17">
        <v>13</v>
      </c>
      <c r="C3837" s="16">
        <v>0</v>
      </c>
      <c r="D3837" s="16"/>
      <c r="E3837" s="4"/>
      <c r="BE3837" s="15"/>
    </row>
    <row r="3838" spans="1:57" x14ac:dyDescent="0.3">
      <c r="A3838" s="20">
        <v>0.93</v>
      </c>
      <c r="B3838" s="17">
        <v>14</v>
      </c>
      <c r="C3838" s="16">
        <v>0</v>
      </c>
      <c r="D3838" s="16"/>
      <c r="E3838" s="4"/>
      <c r="BE3838" s="15"/>
    </row>
    <row r="3839" spans="1:57" x14ac:dyDescent="0.3">
      <c r="A3839" s="20">
        <v>0.93</v>
      </c>
      <c r="B3839" s="17">
        <v>15</v>
      </c>
      <c r="C3839" s="16">
        <v>0</v>
      </c>
      <c r="D3839" s="16"/>
      <c r="E3839" s="4"/>
      <c r="BE3839" s="15"/>
    </row>
    <row r="3840" spans="1:57" x14ac:dyDescent="0.3">
      <c r="A3840" s="20">
        <v>0.93</v>
      </c>
      <c r="B3840" s="17">
        <v>16</v>
      </c>
      <c r="C3840" s="16">
        <v>0</v>
      </c>
      <c r="D3840" s="16"/>
      <c r="E3840" s="4"/>
      <c r="BE3840" s="15"/>
    </row>
    <row r="3841" spans="1:57" x14ac:dyDescent="0.3">
      <c r="A3841" s="20">
        <v>0.93</v>
      </c>
      <c r="B3841" s="17">
        <v>17</v>
      </c>
      <c r="C3841" s="16">
        <v>0</v>
      </c>
      <c r="D3841" s="16"/>
      <c r="E3841" s="4"/>
      <c r="BE3841" s="15"/>
    </row>
    <row r="3842" spans="1:57" x14ac:dyDescent="0.3">
      <c r="A3842" s="20">
        <v>0.93</v>
      </c>
      <c r="B3842" s="17">
        <v>18</v>
      </c>
      <c r="C3842" s="16">
        <v>0</v>
      </c>
      <c r="D3842" s="16"/>
      <c r="E3842" s="4"/>
      <c r="BE3842" s="15"/>
    </row>
    <row r="3843" spans="1:57" x14ac:dyDescent="0.3">
      <c r="A3843" s="20">
        <v>0.93</v>
      </c>
      <c r="B3843" s="17">
        <v>19</v>
      </c>
      <c r="C3843" s="16">
        <v>0</v>
      </c>
      <c r="D3843" s="16"/>
      <c r="E3843" s="4"/>
      <c r="BE3843" s="15"/>
    </row>
    <row r="3844" spans="1:57" x14ac:dyDescent="0.3">
      <c r="A3844" s="20">
        <v>0.93</v>
      </c>
      <c r="B3844" s="17">
        <v>20</v>
      </c>
      <c r="C3844" s="16">
        <v>0</v>
      </c>
      <c r="D3844" s="16"/>
      <c r="E3844" s="4"/>
      <c r="BE3844" s="15"/>
    </row>
    <row r="3845" spans="1:57" x14ac:dyDescent="0.3">
      <c r="A3845" s="20">
        <v>0.93</v>
      </c>
      <c r="B3845" s="17">
        <v>21</v>
      </c>
      <c r="C3845" s="16">
        <v>0</v>
      </c>
      <c r="D3845" s="16"/>
      <c r="E3845" s="4"/>
      <c r="BE3845" s="15"/>
    </row>
    <row r="3846" spans="1:57" x14ac:dyDescent="0.3">
      <c r="A3846" s="20">
        <v>0.93</v>
      </c>
      <c r="B3846" s="17">
        <v>22</v>
      </c>
      <c r="C3846" s="16">
        <v>0</v>
      </c>
      <c r="D3846" s="16"/>
      <c r="E3846" s="4"/>
      <c r="BE3846" s="15"/>
    </row>
    <row r="3847" spans="1:57" x14ac:dyDescent="0.3">
      <c r="A3847" s="20">
        <v>0.93</v>
      </c>
      <c r="B3847" s="17">
        <v>23</v>
      </c>
      <c r="C3847" s="16">
        <v>0</v>
      </c>
      <c r="D3847" s="16"/>
      <c r="E3847" s="4"/>
      <c r="BE3847" s="15"/>
    </row>
    <row r="3848" spans="1:57" x14ac:dyDescent="0.3">
      <c r="A3848" s="20">
        <v>0.93</v>
      </c>
      <c r="B3848" s="17">
        <v>24</v>
      </c>
      <c r="C3848" s="16">
        <v>0</v>
      </c>
      <c r="D3848" s="16"/>
      <c r="E3848" s="4"/>
      <c r="BE3848" s="15"/>
    </row>
    <row r="3849" spans="1:57" x14ac:dyDescent="0.3">
      <c r="A3849" s="20">
        <v>0.93</v>
      </c>
      <c r="B3849" s="17">
        <v>25</v>
      </c>
      <c r="C3849" s="16">
        <v>0</v>
      </c>
      <c r="D3849" s="16"/>
      <c r="E3849" s="4"/>
      <c r="BE3849" s="15"/>
    </row>
    <row r="3850" spans="1:57" x14ac:dyDescent="0.3">
      <c r="A3850" s="20">
        <v>0.93</v>
      </c>
      <c r="B3850" s="17">
        <v>26</v>
      </c>
      <c r="C3850" s="16">
        <v>0</v>
      </c>
      <c r="D3850" s="16"/>
      <c r="E3850" s="4"/>
      <c r="BE3850" s="15"/>
    </row>
    <row r="3851" spans="1:57" x14ac:dyDescent="0.3">
      <c r="A3851" s="20">
        <v>0.93</v>
      </c>
      <c r="B3851" s="17">
        <v>27</v>
      </c>
      <c r="C3851" s="16">
        <v>0</v>
      </c>
      <c r="D3851" s="16"/>
      <c r="E3851" s="4"/>
      <c r="BE3851" s="15"/>
    </row>
    <row r="3852" spans="1:57" x14ac:dyDescent="0.3">
      <c r="A3852" s="20">
        <v>0.93</v>
      </c>
      <c r="B3852" s="17">
        <v>28</v>
      </c>
      <c r="C3852" s="16">
        <v>0</v>
      </c>
      <c r="D3852" s="16"/>
      <c r="E3852" s="4"/>
      <c r="BE3852" s="15"/>
    </row>
    <row r="3853" spans="1:57" x14ac:dyDescent="0.3">
      <c r="A3853" s="20">
        <v>0.93</v>
      </c>
      <c r="B3853" s="17">
        <v>29</v>
      </c>
      <c r="C3853" s="16">
        <v>0</v>
      </c>
      <c r="D3853" s="16"/>
      <c r="E3853" s="4"/>
      <c r="BE3853" s="15"/>
    </row>
    <row r="3854" spans="1:57" x14ac:dyDescent="0.3">
      <c r="A3854" s="20">
        <v>0.93</v>
      </c>
      <c r="B3854" s="17">
        <v>30</v>
      </c>
      <c r="C3854" s="16">
        <v>0</v>
      </c>
      <c r="D3854" s="16"/>
      <c r="E3854" s="4"/>
      <c r="BE3854" s="15"/>
    </row>
    <row r="3855" spans="1:57" x14ac:dyDescent="0.3">
      <c r="A3855" s="20">
        <v>0.93</v>
      </c>
      <c r="B3855" s="17">
        <v>31</v>
      </c>
      <c r="C3855" s="16">
        <v>0</v>
      </c>
      <c r="D3855" s="16"/>
      <c r="E3855" s="4"/>
      <c r="BE3855" s="15"/>
    </row>
    <row r="3856" spans="1:57" x14ac:dyDescent="0.3">
      <c r="A3856" s="20">
        <v>0.93</v>
      </c>
      <c r="B3856" s="17">
        <v>32</v>
      </c>
      <c r="C3856" s="16">
        <v>0</v>
      </c>
      <c r="D3856" s="16"/>
      <c r="E3856" s="4"/>
      <c r="BE3856" s="15"/>
    </row>
    <row r="3857" spans="1:57" x14ac:dyDescent="0.3">
      <c r="A3857" s="20">
        <v>0.93</v>
      </c>
      <c r="B3857" s="17">
        <v>33</v>
      </c>
      <c r="C3857" s="16">
        <v>0</v>
      </c>
      <c r="D3857" s="16"/>
      <c r="E3857" s="4"/>
      <c r="BE3857" s="15"/>
    </row>
    <row r="3858" spans="1:57" x14ac:dyDescent="0.3">
      <c r="A3858" s="20">
        <v>0.93</v>
      </c>
      <c r="B3858" s="17">
        <v>34</v>
      </c>
      <c r="C3858" s="16">
        <v>0</v>
      </c>
      <c r="D3858" s="16"/>
      <c r="E3858" s="4"/>
      <c r="BE3858" s="15"/>
    </row>
    <row r="3859" spans="1:57" x14ac:dyDescent="0.3">
      <c r="A3859" s="20">
        <v>0.93</v>
      </c>
      <c r="B3859" s="17">
        <v>35</v>
      </c>
      <c r="C3859" s="16">
        <v>0</v>
      </c>
      <c r="D3859" s="16"/>
      <c r="E3859" s="4"/>
      <c r="BE3859" s="15"/>
    </row>
    <row r="3860" spans="1:57" x14ac:dyDescent="0.3">
      <c r="A3860" s="20">
        <v>0.93</v>
      </c>
      <c r="B3860" s="17">
        <v>36</v>
      </c>
      <c r="C3860" s="16">
        <v>0</v>
      </c>
      <c r="D3860" s="16"/>
      <c r="E3860" s="4"/>
      <c r="BE3860" s="15"/>
    </row>
    <row r="3861" spans="1:57" x14ac:dyDescent="0.3">
      <c r="A3861" s="20">
        <v>0.93</v>
      </c>
      <c r="B3861" s="17">
        <v>37</v>
      </c>
      <c r="C3861" s="16">
        <v>0</v>
      </c>
      <c r="D3861" s="16"/>
      <c r="E3861" s="4"/>
      <c r="BE3861" s="15"/>
    </row>
    <row r="3862" spans="1:57" x14ac:dyDescent="0.3">
      <c r="A3862" s="20">
        <v>0.93</v>
      </c>
      <c r="B3862" s="17">
        <v>38</v>
      </c>
      <c r="C3862" s="16">
        <v>0</v>
      </c>
      <c r="D3862" s="16"/>
      <c r="E3862" s="4"/>
      <c r="BE3862" s="15"/>
    </row>
    <row r="3863" spans="1:57" x14ac:dyDescent="0.3">
      <c r="A3863" s="20">
        <v>0.93</v>
      </c>
      <c r="B3863" s="17">
        <v>39</v>
      </c>
      <c r="C3863" s="16">
        <v>0</v>
      </c>
      <c r="D3863" s="16"/>
      <c r="E3863" s="4"/>
      <c r="BE3863" s="15"/>
    </row>
    <row r="3864" spans="1:57" x14ac:dyDescent="0.3">
      <c r="A3864" s="20">
        <v>0.93</v>
      </c>
      <c r="B3864" s="17">
        <v>40</v>
      </c>
      <c r="C3864" s="16">
        <v>0</v>
      </c>
      <c r="D3864" s="16"/>
      <c r="E3864" s="4"/>
      <c r="BE3864" s="15"/>
    </row>
    <row r="3865" spans="1:57" x14ac:dyDescent="0.3">
      <c r="A3865" s="20">
        <v>0.93</v>
      </c>
      <c r="B3865" s="17">
        <v>41</v>
      </c>
      <c r="C3865" s="16">
        <v>0</v>
      </c>
      <c r="D3865" s="16"/>
      <c r="E3865" s="4"/>
      <c r="BE3865" s="15"/>
    </row>
    <row r="3866" spans="1:57" x14ac:dyDescent="0.3">
      <c r="A3866" s="20">
        <v>0.93</v>
      </c>
      <c r="B3866" s="17">
        <v>42</v>
      </c>
      <c r="C3866" s="16">
        <v>0</v>
      </c>
      <c r="D3866" s="16"/>
      <c r="E3866" s="4"/>
      <c r="BE3866" s="15"/>
    </row>
    <row r="3867" spans="1:57" x14ac:dyDescent="0.3">
      <c r="A3867" s="20">
        <v>0.93</v>
      </c>
      <c r="B3867" s="17">
        <v>43</v>
      </c>
      <c r="C3867" s="16">
        <v>0</v>
      </c>
      <c r="D3867" s="16"/>
      <c r="E3867" s="4"/>
      <c r="BE3867" s="15"/>
    </row>
    <row r="3868" spans="1:57" x14ac:dyDescent="0.3">
      <c r="A3868" s="20">
        <v>0.93</v>
      </c>
      <c r="B3868" s="17">
        <v>44</v>
      </c>
      <c r="C3868" s="16">
        <v>0</v>
      </c>
      <c r="D3868" s="16"/>
      <c r="E3868" s="4"/>
      <c r="BE3868" s="15"/>
    </row>
    <row r="3869" spans="1:57" x14ac:dyDescent="0.3">
      <c r="A3869" s="20">
        <v>0.93</v>
      </c>
      <c r="B3869" s="17">
        <v>45</v>
      </c>
      <c r="C3869" s="16">
        <v>0</v>
      </c>
      <c r="D3869" s="16"/>
      <c r="E3869" s="4"/>
      <c r="BE3869" s="15"/>
    </row>
    <row r="3870" spans="1:57" x14ac:dyDescent="0.3">
      <c r="A3870" s="20">
        <v>0.93</v>
      </c>
      <c r="B3870" s="17">
        <v>46</v>
      </c>
      <c r="C3870" s="16">
        <v>0</v>
      </c>
      <c r="D3870" s="16"/>
      <c r="E3870" s="4"/>
      <c r="BE3870" s="15"/>
    </row>
    <row r="3871" spans="1:57" x14ac:dyDescent="0.3">
      <c r="A3871" s="20">
        <v>0.93</v>
      </c>
      <c r="B3871" s="17">
        <v>47</v>
      </c>
      <c r="C3871" s="16">
        <v>0</v>
      </c>
      <c r="D3871" s="16"/>
      <c r="E3871" s="4"/>
      <c r="BE3871" s="15"/>
    </row>
    <row r="3872" spans="1:57" x14ac:dyDescent="0.3">
      <c r="A3872" s="20">
        <v>0.93</v>
      </c>
      <c r="B3872" s="17">
        <v>48</v>
      </c>
      <c r="C3872" s="16">
        <v>0</v>
      </c>
      <c r="D3872" s="16"/>
      <c r="E3872" s="4"/>
      <c r="BE3872" s="15"/>
    </row>
    <row r="3873" spans="1:57" x14ac:dyDescent="0.3">
      <c r="A3873" s="20">
        <v>0.93</v>
      </c>
      <c r="B3873" s="17">
        <v>49</v>
      </c>
      <c r="C3873" s="16">
        <v>0</v>
      </c>
      <c r="D3873" s="16"/>
      <c r="E3873" s="4"/>
      <c r="BE3873" s="15"/>
    </row>
    <row r="3874" spans="1:57" x14ac:dyDescent="0.3">
      <c r="A3874" s="20">
        <v>0.93</v>
      </c>
      <c r="B3874" s="17">
        <v>50</v>
      </c>
      <c r="C3874" s="16">
        <v>0</v>
      </c>
      <c r="D3874" s="16"/>
      <c r="E3874" s="4"/>
      <c r="BE3874" s="15"/>
    </row>
    <row r="3875" spans="1:57" x14ac:dyDescent="0.3">
      <c r="A3875" s="20">
        <v>0.93</v>
      </c>
      <c r="B3875" s="17">
        <v>51</v>
      </c>
      <c r="C3875" s="16">
        <v>0</v>
      </c>
      <c r="D3875" s="16"/>
      <c r="E3875" s="4"/>
      <c r="BE3875" s="15"/>
    </row>
    <row r="3876" spans="1:57" x14ac:dyDescent="0.3">
      <c r="A3876" s="20">
        <v>0.93</v>
      </c>
      <c r="B3876" s="17">
        <v>52</v>
      </c>
      <c r="C3876" s="16">
        <v>0</v>
      </c>
      <c r="D3876" s="16"/>
      <c r="E3876" s="4"/>
      <c r="BE3876" s="15"/>
    </row>
    <row r="3877" spans="1:57" x14ac:dyDescent="0.3">
      <c r="A3877" s="20">
        <v>0.93</v>
      </c>
      <c r="B3877" s="17">
        <v>53</v>
      </c>
      <c r="C3877" s="16">
        <v>0</v>
      </c>
      <c r="D3877" s="16"/>
      <c r="E3877" s="4"/>
      <c r="BE3877" s="15"/>
    </row>
    <row r="3878" spans="1:57" x14ac:dyDescent="0.3">
      <c r="A3878" s="20">
        <v>0.93</v>
      </c>
      <c r="B3878" s="17">
        <v>54</v>
      </c>
      <c r="C3878" s="16">
        <v>0</v>
      </c>
      <c r="D3878" s="16"/>
      <c r="E3878" s="4"/>
      <c r="BE3878" s="15"/>
    </row>
    <row r="3879" spans="1:57" x14ac:dyDescent="0.3">
      <c r="A3879" s="20">
        <v>0.93</v>
      </c>
      <c r="B3879" s="17">
        <v>55</v>
      </c>
      <c r="C3879" s="16">
        <v>0</v>
      </c>
      <c r="D3879" s="16"/>
      <c r="E3879" s="4"/>
      <c r="BE3879" s="15"/>
    </row>
    <row r="3880" spans="1:57" x14ac:dyDescent="0.3">
      <c r="A3880" s="20">
        <v>0.93</v>
      </c>
      <c r="B3880" s="17">
        <v>56</v>
      </c>
      <c r="C3880" s="16">
        <v>0</v>
      </c>
      <c r="D3880" s="16"/>
      <c r="E3880" s="4"/>
      <c r="BE3880" s="15"/>
    </row>
    <row r="3881" spans="1:57" x14ac:dyDescent="0.3">
      <c r="A3881" s="20">
        <v>0.93</v>
      </c>
      <c r="B3881" s="17">
        <v>57</v>
      </c>
      <c r="C3881" s="16">
        <v>0</v>
      </c>
      <c r="D3881" s="16"/>
      <c r="E3881" s="4"/>
      <c r="BE3881" s="15"/>
    </row>
    <row r="3882" spans="1:57" x14ac:dyDescent="0.3">
      <c r="A3882" s="20">
        <v>0.93</v>
      </c>
      <c r="B3882" s="17">
        <v>58</v>
      </c>
      <c r="C3882" s="16">
        <v>0</v>
      </c>
      <c r="D3882" s="16"/>
      <c r="E3882" s="4"/>
      <c r="BE3882" s="15"/>
    </row>
    <row r="3883" spans="1:57" x14ac:dyDescent="0.3">
      <c r="A3883" s="20">
        <v>0.93</v>
      </c>
      <c r="B3883" s="17">
        <v>59</v>
      </c>
      <c r="C3883" s="16">
        <v>0</v>
      </c>
      <c r="D3883" s="16"/>
      <c r="E3883" s="4"/>
      <c r="BE3883" s="15"/>
    </row>
    <row r="3884" spans="1:57" x14ac:dyDescent="0.3">
      <c r="A3884" s="20">
        <v>0.93</v>
      </c>
      <c r="B3884" s="17">
        <v>60</v>
      </c>
      <c r="C3884" s="16">
        <v>0</v>
      </c>
      <c r="D3884" s="16"/>
      <c r="E3884" s="4"/>
      <c r="BE3884" s="15"/>
    </row>
    <row r="3885" spans="1:57" x14ac:dyDescent="0.3">
      <c r="A3885" s="20">
        <v>0.93</v>
      </c>
      <c r="B3885" s="17">
        <v>61</v>
      </c>
      <c r="C3885" s="16">
        <v>0</v>
      </c>
      <c r="D3885" s="16"/>
      <c r="E3885" s="4"/>
      <c r="BE3885" s="15"/>
    </row>
    <row r="3886" spans="1:57" x14ac:dyDescent="0.3">
      <c r="A3886" s="20">
        <v>0.93</v>
      </c>
      <c r="B3886" s="17">
        <v>62</v>
      </c>
      <c r="C3886" s="16">
        <v>0</v>
      </c>
      <c r="D3886" s="16"/>
      <c r="E3886" s="4"/>
      <c r="BE3886" s="15"/>
    </row>
    <row r="3887" spans="1:57" x14ac:dyDescent="0.3">
      <c r="A3887" s="20">
        <v>0.93</v>
      </c>
      <c r="B3887" s="17">
        <v>63</v>
      </c>
      <c r="C3887" s="16">
        <v>0</v>
      </c>
      <c r="D3887" s="16"/>
      <c r="E3887" s="4"/>
      <c r="BE3887" s="15"/>
    </row>
    <row r="3888" spans="1:57" x14ac:dyDescent="0.3">
      <c r="A3888" s="20">
        <v>0.93</v>
      </c>
      <c r="B3888" s="17">
        <v>64</v>
      </c>
      <c r="C3888" s="16">
        <v>0</v>
      </c>
      <c r="D3888" s="16"/>
      <c r="E3888" s="4"/>
      <c r="BE3888" s="15"/>
    </row>
    <row r="3889" spans="1:57" x14ac:dyDescent="0.3">
      <c r="A3889" s="20">
        <v>0.93</v>
      </c>
      <c r="B3889" s="17">
        <v>65</v>
      </c>
      <c r="C3889" s="16">
        <v>0</v>
      </c>
      <c r="D3889" s="16"/>
      <c r="E3889" s="4"/>
      <c r="BE3889" s="15"/>
    </row>
    <row r="3890" spans="1:57" x14ac:dyDescent="0.3">
      <c r="A3890" s="20">
        <v>0.93</v>
      </c>
      <c r="B3890" s="17">
        <v>66</v>
      </c>
      <c r="C3890" s="16">
        <v>0</v>
      </c>
      <c r="D3890" s="16"/>
      <c r="E3890" s="4"/>
      <c r="BE3890" s="15"/>
    </row>
    <row r="3891" spans="1:57" x14ac:dyDescent="0.3">
      <c r="A3891" s="20">
        <v>0.93</v>
      </c>
      <c r="B3891" s="17">
        <v>67</v>
      </c>
      <c r="C3891" s="16">
        <v>0</v>
      </c>
      <c r="D3891" s="16"/>
      <c r="E3891" s="4"/>
      <c r="BE3891" s="15"/>
    </row>
    <row r="3892" spans="1:57" x14ac:dyDescent="0.3">
      <c r="A3892" s="20">
        <v>0.93</v>
      </c>
      <c r="B3892" s="17">
        <v>68</v>
      </c>
      <c r="C3892" s="16">
        <v>0</v>
      </c>
      <c r="D3892" s="16"/>
      <c r="E3892" s="4"/>
      <c r="BE3892" s="15"/>
    </row>
    <row r="3893" spans="1:57" x14ac:dyDescent="0.3">
      <c r="A3893" s="20">
        <v>0.93</v>
      </c>
      <c r="B3893" s="17">
        <v>69</v>
      </c>
      <c r="C3893" s="16">
        <v>0</v>
      </c>
      <c r="D3893" s="16"/>
      <c r="E3893" s="4"/>
      <c r="BE3893" s="15"/>
    </row>
    <row r="3894" spans="1:57" x14ac:dyDescent="0.3">
      <c r="A3894" s="20">
        <v>0.93</v>
      </c>
      <c r="B3894" s="17">
        <v>70</v>
      </c>
      <c r="C3894" s="16">
        <v>0</v>
      </c>
      <c r="D3894" s="16"/>
      <c r="E3894" s="4"/>
      <c r="BE3894" s="15"/>
    </row>
    <row r="3895" spans="1:57" x14ac:dyDescent="0.3">
      <c r="A3895" s="20">
        <v>0.93</v>
      </c>
      <c r="B3895" s="17">
        <v>71</v>
      </c>
      <c r="C3895" s="16">
        <v>0</v>
      </c>
      <c r="D3895" s="16"/>
      <c r="E3895" s="4"/>
      <c r="BE3895" s="15"/>
    </row>
    <row r="3896" spans="1:57" x14ac:dyDescent="0.3">
      <c r="A3896" s="20">
        <v>0.93</v>
      </c>
      <c r="B3896" s="17">
        <v>72</v>
      </c>
      <c r="C3896" s="16">
        <v>0</v>
      </c>
      <c r="D3896" s="16"/>
      <c r="E3896" s="4"/>
      <c r="BE3896" s="15"/>
    </row>
    <row r="3897" spans="1:57" x14ac:dyDescent="0.3">
      <c r="A3897" s="20">
        <v>0.93</v>
      </c>
      <c r="B3897" s="17">
        <v>73</v>
      </c>
      <c r="C3897" s="16">
        <v>0</v>
      </c>
      <c r="D3897" s="16"/>
      <c r="E3897" s="4"/>
      <c r="BE3897" s="15"/>
    </row>
    <row r="3898" spans="1:57" x14ac:dyDescent="0.3">
      <c r="A3898" s="20">
        <v>0.93</v>
      </c>
      <c r="B3898" s="17">
        <v>74</v>
      </c>
      <c r="C3898" s="16">
        <v>0</v>
      </c>
      <c r="D3898" s="16"/>
      <c r="E3898" s="4"/>
      <c r="BE3898" s="15"/>
    </row>
    <row r="3899" spans="1:57" x14ac:dyDescent="0.3">
      <c r="A3899" s="20">
        <v>0.93</v>
      </c>
      <c r="B3899" s="17">
        <v>75</v>
      </c>
      <c r="C3899" s="16">
        <v>0</v>
      </c>
      <c r="D3899" s="16"/>
      <c r="E3899" s="4"/>
      <c r="BE3899" s="15"/>
    </row>
    <row r="3900" spans="1:57" x14ac:dyDescent="0.3">
      <c r="A3900" s="20">
        <v>0.93</v>
      </c>
      <c r="B3900" s="17">
        <v>76</v>
      </c>
      <c r="C3900" s="16">
        <v>0</v>
      </c>
      <c r="D3900" s="16"/>
      <c r="E3900" s="4"/>
      <c r="BE3900" s="15"/>
    </row>
    <row r="3901" spans="1:57" x14ac:dyDescent="0.3">
      <c r="A3901" s="20">
        <v>0.93</v>
      </c>
      <c r="B3901" s="17">
        <v>77</v>
      </c>
      <c r="C3901" s="16">
        <v>0</v>
      </c>
      <c r="D3901" s="16"/>
      <c r="E3901" s="4"/>
      <c r="BE3901" s="15"/>
    </row>
    <row r="3902" spans="1:57" x14ac:dyDescent="0.3">
      <c r="A3902" s="20">
        <v>0.93</v>
      </c>
      <c r="B3902" s="17">
        <v>78</v>
      </c>
      <c r="C3902" s="16">
        <v>0</v>
      </c>
      <c r="D3902" s="16"/>
      <c r="E3902" s="4"/>
      <c r="BE3902" s="15"/>
    </row>
    <row r="3903" spans="1:57" x14ac:dyDescent="0.3">
      <c r="A3903" s="20">
        <v>0.93</v>
      </c>
      <c r="B3903" s="17">
        <v>79</v>
      </c>
      <c r="C3903" s="16">
        <v>0</v>
      </c>
      <c r="D3903" s="16"/>
      <c r="E3903" s="4"/>
      <c r="BE3903" s="15"/>
    </row>
    <row r="3904" spans="1:57" x14ac:dyDescent="0.3">
      <c r="A3904" s="20">
        <v>0.93</v>
      </c>
      <c r="B3904" s="17">
        <v>80</v>
      </c>
      <c r="C3904" s="16">
        <v>0</v>
      </c>
      <c r="D3904" s="16"/>
      <c r="E3904" s="4"/>
      <c r="BE3904" s="15"/>
    </row>
    <row r="3905" spans="1:57" x14ac:dyDescent="0.3">
      <c r="A3905" s="20">
        <v>0.93</v>
      </c>
      <c r="B3905" s="17">
        <v>81</v>
      </c>
      <c r="C3905" s="16">
        <v>0</v>
      </c>
      <c r="D3905" s="16"/>
      <c r="E3905" s="4"/>
      <c r="BE3905" s="15"/>
    </row>
    <row r="3906" spans="1:57" x14ac:dyDescent="0.3">
      <c r="A3906" s="20">
        <v>0.93</v>
      </c>
      <c r="B3906" s="17">
        <v>82</v>
      </c>
      <c r="C3906" s="16">
        <v>0</v>
      </c>
      <c r="D3906" s="16"/>
      <c r="E3906" s="4"/>
      <c r="BE3906" s="15"/>
    </row>
    <row r="3907" spans="1:57" x14ac:dyDescent="0.3">
      <c r="A3907" s="20">
        <v>0.93</v>
      </c>
      <c r="B3907" s="17">
        <v>83</v>
      </c>
      <c r="C3907" s="16">
        <v>0</v>
      </c>
      <c r="D3907" s="16"/>
      <c r="E3907" s="4"/>
      <c r="BE3907" s="15"/>
    </row>
    <row r="3908" spans="1:57" x14ac:dyDescent="0.3">
      <c r="A3908" s="20">
        <v>0.93</v>
      </c>
      <c r="B3908" s="17">
        <v>84</v>
      </c>
      <c r="C3908" s="16">
        <v>0</v>
      </c>
      <c r="D3908" s="16"/>
      <c r="E3908" s="4"/>
      <c r="BE3908" s="15"/>
    </row>
    <row r="3909" spans="1:57" x14ac:dyDescent="0.3">
      <c r="A3909" s="20">
        <v>0.93</v>
      </c>
      <c r="B3909" s="17">
        <v>85</v>
      </c>
      <c r="C3909" s="16">
        <v>0</v>
      </c>
      <c r="D3909" s="16"/>
      <c r="E3909" s="4"/>
      <c r="BE3909" s="15"/>
    </row>
    <row r="3910" spans="1:57" x14ac:dyDescent="0.3">
      <c r="A3910" s="20">
        <v>0.93</v>
      </c>
      <c r="B3910" s="17">
        <v>86</v>
      </c>
      <c r="C3910" s="16">
        <v>0</v>
      </c>
      <c r="D3910" s="16"/>
      <c r="E3910" s="4"/>
      <c r="BE3910" s="15"/>
    </row>
    <row r="3911" spans="1:57" x14ac:dyDescent="0.3">
      <c r="A3911" s="20">
        <v>0.93</v>
      </c>
      <c r="B3911" s="17">
        <v>87</v>
      </c>
      <c r="C3911" s="16">
        <v>4.0000000000000001E-3</v>
      </c>
      <c r="D3911" s="16"/>
      <c r="E3911" s="4"/>
      <c r="BE3911" s="15"/>
    </row>
    <row r="3912" spans="1:57" x14ac:dyDescent="0.3">
      <c r="A3912" s="20">
        <v>0.93</v>
      </c>
      <c r="B3912" s="17">
        <v>88</v>
      </c>
      <c r="C3912" s="16">
        <v>1.1900000000000001E-2</v>
      </c>
      <c r="D3912" s="16"/>
      <c r="E3912" s="4"/>
      <c r="BE3912" s="15"/>
    </row>
    <row r="3913" spans="1:57" x14ac:dyDescent="0.3">
      <c r="A3913" s="20">
        <v>0.93</v>
      </c>
      <c r="B3913" s="17">
        <v>89</v>
      </c>
      <c r="C3913" s="16">
        <v>2.3800000000000002E-2</v>
      </c>
      <c r="D3913" s="16"/>
      <c r="E3913" s="4"/>
      <c r="BE3913" s="15"/>
    </row>
    <row r="3914" spans="1:57" x14ac:dyDescent="0.3">
      <c r="A3914" s="20">
        <v>0.93</v>
      </c>
      <c r="B3914" s="17">
        <v>90</v>
      </c>
      <c r="C3914" s="16">
        <v>3.5000000000000003E-2</v>
      </c>
      <c r="D3914" s="16"/>
      <c r="E3914" s="4"/>
      <c r="BE3914" s="15"/>
    </row>
    <row r="3915" spans="1:57" x14ac:dyDescent="0.3">
      <c r="A3915" s="20">
        <v>0.94</v>
      </c>
      <c r="B3915" s="17">
        <v>0</v>
      </c>
      <c r="C3915" s="16">
        <v>0.03</v>
      </c>
      <c r="D3915" s="16"/>
      <c r="E3915" s="4"/>
      <c r="BE3915" s="15"/>
    </row>
    <row r="3916" spans="1:57" x14ac:dyDescent="0.3">
      <c r="A3916" s="20">
        <v>0.94</v>
      </c>
      <c r="B3916" s="17">
        <v>1</v>
      </c>
      <c r="C3916" s="16">
        <v>1.7399999999999999E-2</v>
      </c>
      <c r="D3916" s="16"/>
      <c r="E3916" s="4"/>
      <c r="BE3916" s="15"/>
    </row>
    <row r="3917" spans="1:57" x14ac:dyDescent="0.3">
      <c r="A3917" s="20">
        <v>0.94</v>
      </c>
      <c r="B3917" s="17">
        <v>2</v>
      </c>
      <c r="C3917" s="16">
        <v>8.8000000000000005E-3</v>
      </c>
      <c r="D3917" s="16"/>
      <c r="E3917" s="4"/>
      <c r="BE3917" s="15"/>
    </row>
    <row r="3918" spans="1:57" x14ac:dyDescent="0.3">
      <c r="A3918" s="20">
        <v>0.94</v>
      </c>
      <c r="B3918" s="17">
        <v>3</v>
      </c>
      <c r="C3918" s="16">
        <v>0</v>
      </c>
      <c r="D3918" s="16"/>
      <c r="E3918" s="4"/>
      <c r="BE3918" s="15"/>
    </row>
    <row r="3919" spans="1:57" x14ac:dyDescent="0.3">
      <c r="A3919" s="20">
        <v>0.94</v>
      </c>
      <c r="B3919" s="17">
        <v>4</v>
      </c>
      <c r="C3919" s="16">
        <v>0</v>
      </c>
      <c r="D3919" s="16"/>
      <c r="E3919" s="4"/>
      <c r="BE3919" s="15"/>
    </row>
    <row r="3920" spans="1:57" x14ac:dyDescent="0.3">
      <c r="A3920" s="20">
        <v>0.94</v>
      </c>
      <c r="B3920" s="17">
        <v>5</v>
      </c>
      <c r="C3920" s="16">
        <v>0</v>
      </c>
      <c r="D3920" s="16"/>
      <c r="E3920" s="4"/>
      <c r="BE3920" s="15"/>
    </row>
    <row r="3921" spans="1:57" x14ac:dyDescent="0.3">
      <c r="A3921" s="20">
        <v>0.94</v>
      </c>
      <c r="B3921" s="17">
        <v>6</v>
      </c>
      <c r="C3921" s="16">
        <v>0</v>
      </c>
      <c r="D3921" s="16"/>
      <c r="E3921" s="4"/>
      <c r="BE3921" s="15"/>
    </row>
    <row r="3922" spans="1:57" x14ac:dyDescent="0.3">
      <c r="A3922" s="20">
        <v>0.94</v>
      </c>
      <c r="B3922" s="17">
        <v>7</v>
      </c>
      <c r="C3922" s="16">
        <v>0</v>
      </c>
      <c r="D3922" s="16"/>
      <c r="E3922" s="4"/>
      <c r="BE3922" s="15"/>
    </row>
    <row r="3923" spans="1:57" x14ac:dyDescent="0.3">
      <c r="A3923" s="20">
        <v>0.94</v>
      </c>
      <c r="B3923" s="17">
        <v>8</v>
      </c>
      <c r="C3923" s="16">
        <v>0</v>
      </c>
      <c r="D3923" s="16"/>
      <c r="E3923" s="4"/>
      <c r="BE3923" s="15"/>
    </row>
    <row r="3924" spans="1:57" x14ac:dyDescent="0.3">
      <c r="A3924" s="20">
        <v>0.94</v>
      </c>
      <c r="B3924" s="17">
        <v>9</v>
      </c>
      <c r="C3924" s="16">
        <v>0</v>
      </c>
      <c r="D3924" s="16"/>
      <c r="E3924" s="4"/>
      <c r="BE3924" s="15"/>
    </row>
    <row r="3925" spans="1:57" x14ac:dyDescent="0.3">
      <c r="A3925" s="20">
        <v>0.94</v>
      </c>
      <c r="B3925" s="17">
        <v>10</v>
      </c>
      <c r="C3925" s="16">
        <v>0</v>
      </c>
      <c r="D3925" s="16"/>
      <c r="E3925" s="4"/>
      <c r="BE3925" s="15"/>
    </row>
    <row r="3926" spans="1:57" x14ac:dyDescent="0.3">
      <c r="A3926" s="20">
        <v>0.94</v>
      </c>
      <c r="B3926" s="17">
        <v>11</v>
      </c>
      <c r="C3926" s="16">
        <v>0</v>
      </c>
      <c r="D3926" s="16"/>
      <c r="E3926" s="4"/>
      <c r="BE3926" s="15"/>
    </row>
    <row r="3927" spans="1:57" x14ac:dyDescent="0.3">
      <c r="A3927" s="20">
        <v>0.94</v>
      </c>
      <c r="B3927" s="17">
        <v>12</v>
      </c>
      <c r="C3927" s="16">
        <v>0</v>
      </c>
      <c r="D3927" s="16"/>
      <c r="E3927" s="4"/>
      <c r="BE3927" s="15"/>
    </row>
    <row r="3928" spans="1:57" x14ac:dyDescent="0.3">
      <c r="A3928" s="20">
        <v>0.94</v>
      </c>
      <c r="B3928" s="17">
        <v>13</v>
      </c>
      <c r="C3928" s="16">
        <v>0</v>
      </c>
      <c r="D3928" s="16"/>
      <c r="E3928" s="4"/>
      <c r="BE3928" s="15"/>
    </row>
    <row r="3929" spans="1:57" x14ac:dyDescent="0.3">
      <c r="A3929" s="20">
        <v>0.94</v>
      </c>
      <c r="B3929" s="17">
        <v>14</v>
      </c>
      <c r="C3929" s="16">
        <v>0</v>
      </c>
      <c r="D3929" s="16"/>
      <c r="E3929" s="4"/>
      <c r="BE3929" s="15"/>
    </row>
    <row r="3930" spans="1:57" x14ac:dyDescent="0.3">
      <c r="A3930" s="20">
        <v>0.94</v>
      </c>
      <c r="B3930" s="17">
        <v>15</v>
      </c>
      <c r="C3930" s="16">
        <v>0</v>
      </c>
      <c r="D3930" s="16"/>
      <c r="E3930" s="4"/>
      <c r="BE3930" s="15"/>
    </row>
    <row r="3931" spans="1:57" x14ac:dyDescent="0.3">
      <c r="A3931" s="20">
        <v>0.94</v>
      </c>
      <c r="B3931" s="17">
        <v>16</v>
      </c>
      <c r="C3931" s="16">
        <v>0</v>
      </c>
      <c r="D3931" s="16"/>
      <c r="E3931" s="4"/>
      <c r="BE3931" s="15"/>
    </row>
    <row r="3932" spans="1:57" x14ac:dyDescent="0.3">
      <c r="A3932" s="20">
        <v>0.94</v>
      </c>
      <c r="B3932" s="17">
        <v>17</v>
      </c>
      <c r="C3932" s="16">
        <v>0</v>
      </c>
      <c r="D3932" s="16"/>
      <c r="E3932" s="4"/>
      <c r="BE3932" s="15"/>
    </row>
    <row r="3933" spans="1:57" x14ac:dyDescent="0.3">
      <c r="A3933" s="20">
        <v>0.94</v>
      </c>
      <c r="B3933" s="17">
        <v>18</v>
      </c>
      <c r="C3933" s="16">
        <v>0</v>
      </c>
      <c r="D3933" s="16"/>
      <c r="E3933" s="4"/>
      <c r="BE3933" s="15"/>
    </row>
    <row r="3934" spans="1:57" x14ac:dyDescent="0.3">
      <c r="A3934" s="20">
        <v>0.94</v>
      </c>
      <c r="B3934" s="17">
        <v>19</v>
      </c>
      <c r="C3934" s="16">
        <v>0</v>
      </c>
      <c r="D3934" s="16"/>
      <c r="E3934" s="4"/>
      <c r="BE3934" s="15"/>
    </row>
    <row r="3935" spans="1:57" x14ac:dyDescent="0.3">
      <c r="A3935" s="20">
        <v>0.94</v>
      </c>
      <c r="B3935" s="17">
        <v>20</v>
      </c>
      <c r="C3935" s="16">
        <v>0</v>
      </c>
      <c r="D3935" s="16"/>
      <c r="E3935" s="4"/>
      <c r="BE3935" s="15"/>
    </row>
    <row r="3936" spans="1:57" x14ac:dyDescent="0.3">
      <c r="A3936" s="20">
        <v>0.94</v>
      </c>
      <c r="B3936" s="17">
        <v>21</v>
      </c>
      <c r="C3936" s="16">
        <v>0</v>
      </c>
      <c r="D3936" s="16"/>
      <c r="E3936" s="4"/>
      <c r="BE3936" s="15"/>
    </row>
    <row r="3937" spans="1:57" x14ac:dyDescent="0.3">
      <c r="A3937" s="20">
        <v>0.94</v>
      </c>
      <c r="B3937" s="17">
        <v>22</v>
      </c>
      <c r="C3937" s="16">
        <v>0</v>
      </c>
      <c r="D3937" s="16"/>
      <c r="E3937" s="4"/>
      <c r="BE3937" s="15"/>
    </row>
    <row r="3938" spans="1:57" x14ac:dyDescent="0.3">
      <c r="A3938" s="20">
        <v>0.94</v>
      </c>
      <c r="B3938" s="17">
        <v>23</v>
      </c>
      <c r="C3938" s="16">
        <v>0</v>
      </c>
      <c r="D3938" s="16"/>
      <c r="E3938" s="4"/>
      <c r="BE3938" s="15"/>
    </row>
    <row r="3939" spans="1:57" x14ac:dyDescent="0.3">
      <c r="A3939" s="20">
        <v>0.94</v>
      </c>
      <c r="B3939" s="17">
        <v>24</v>
      </c>
      <c r="C3939" s="16">
        <v>0</v>
      </c>
      <c r="D3939" s="16"/>
      <c r="E3939" s="4"/>
      <c r="BE3939" s="15"/>
    </row>
    <row r="3940" spans="1:57" x14ac:dyDescent="0.3">
      <c r="A3940" s="20">
        <v>0.94</v>
      </c>
      <c r="B3940" s="17">
        <v>25</v>
      </c>
      <c r="C3940" s="16">
        <v>0</v>
      </c>
      <c r="D3940" s="16"/>
      <c r="E3940" s="4"/>
      <c r="BE3940" s="15"/>
    </row>
    <row r="3941" spans="1:57" x14ac:dyDescent="0.3">
      <c r="A3941" s="20">
        <v>0.94</v>
      </c>
      <c r="B3941" s="17">
        <v>26</v>
      </c>
      <c r="C3941" s="16">
        <v>0</v>
      </c>
      <c r="D3941" s="16"/>
      <c r="E3941" s="4"/>
      <c r="BE3941" s="15"/>
    </row>
    <row r="3942" spans="1:57" x14ac:dyDescent="0.3">
      <c r="A3942" s="20">
        <v>0.94</v>
      </c>
      <c r="B3942" s="17">
        <v>27</v>
      </c>
      <c r="C3942" s="16">
        <v>0</v>
      </c>
      <c r="D3942" s="16"/>
      <c r="E3942" s="4"/>
      <c r="BE3942" s="15"/>
    </row>
    <row r="3943" spans="1:57" x14ac:dyDescent="0.3">
      <c r="A3943" s="20">
        <v>0.94</v>
      </c>
      <c r="B3943" s="17">
        <v>28</v>
      </c>
      <c r="C3943" s="16">
        <v>0</v>
      </c>
      <c r="D3943" s="16"/>
      <c r="E3943" s="4"/>
      <c r="BE3943" s="15"/>
    </row>
    <row r="3944" spans="1:57" x14ac:dyDescent="0.3">
      <c r="A3944" s="20">
        <v>0.94</v>
      </c>
      <c r="B3944" s="17">
        <v>29</v>
      </c>
      <c r="C3944" s="16">
        <v>0</v>
      </c>
      <c r="D3944" s="16"/>
      <c r="E3944" s="4"/>
      <c r="BE3944" s="15"/>
    </row>
    <row r="3945" spans="1:57" x14ac:dyDescent="0.3">
      <c r="A3945" s="20">
        <v>0.94</v>
      </c>
      <c r="B3945" s="17">
        <v>30</v>
      </c>
      <c r="C3945" s="16">
        <v>0</v>
      </c>
      <c r="D3945" s="16"/>
      <c r="E3945" s="4"/>
      <c r="BE3945" s="15"/>
    </row>
    <row r="3946" spans="1:57" x14ac:dyDescent="0.3">
      <c r="A3946" s="20">
        <v>0.94</v>
      </c>
      <c r="B3946" s="17">
        <v>31</v>
      </c>
      <c r="C3946" s="16">
        <v>0</v>
      </c>
      <c r="D3946" s="16"/>
      <c r="E3946" s="4"/>
      <c r="BE3946" s="15"/>
    </row>
    <row r="3947" spans="1:57" x14ac:dyDescent="0.3">
      <c r="A3947" s="20">
        <v>0.94</v>
      </c>
      <c r="B3947" s="17">
        <v>32</v>
      </c>
      <c r="C3947" s="16">
        <v>0</v>
      </c>
      <c r="D3947" s="16"/>
      <c r="E3947" s="4"/>
      <c r="BE3947" s="15"/>
    </row>
    <row r="3948" spans="1:57" x14ac:dyDescent="0.3">
      <c r="A3948" s="20">
        <v>0.94</v>
      </c>
      <c r="B3948" s="17">
        <v>33</v>
      </c>
      <c r="C3948" s="16">
        <v>0</v>
      </c>
      <c r="D3948" s="16"/>
      <c r="E3948" s="4"/>
      <c r="BE3948" s="15"/>
    </row>
    <row r="3949" spans="1:57" x14ac:dyDescent="0.3">
      <c r="A3949" s="20">
        <v>0.94</v>
      </c>
      <c r="B3949" s="17">
        <v>34</v>
      </c>
      <c r="C3949" s="16">
        <v>0</v>
      </c>
      <c r="D3949" s="16"/>
      <c r="E3949" s="4"/>
      <c r="BE3949" s="15"/>
    </row>
    <row r="3950" spans="1:57" x14ac:dyDescent="0.3">
      <c r="A3950" s="20">
        <v>0.94</v>
      </c>
      <c r="B3950" s="17">
        <v>35</v>
      </c>
      <c r="C3950" s="16">
        <v>0</v>
      </c>
      <c r="D3950" s="16"/>
      <c r="E3950" s="4"/>
      <c r="BE3950" s="15"/>
    </row>
    <row r="3951" spans="1:57" x14ac:dyDescent="0.3">
      <c r="A3951" s="20">
        <v>0.94</v>
      </c>
      <c r="B3951" s="17">
        <v>36</v>
      </c>
      <c r="C3951" s="16">
        <v>0</v>
      </c>
      <c r="D3951" s="16"/>
      <c r="E3951" s="4"/>
      <c r="BE3951" s="15"/>
    </row>
    <row r="3952" spans="1:57" x14ac:dyDescent="0.3">
      <c r="A3952" s="20">
        <v>0.94</v>
      </c>
      <c r="B3952" s="17">
        <v>37</v>
      </c>
      <c r="C3952" s="16">
        <v>0</v>
      </c>
      <c r="D3952" s="16"/>
      <c r="E3952" s="4"/>
      <c r="BE3952" s="15"/>
    </row>
    <row r="3953" spans="1:57" x14ac:dyDescent="0.3">
      <c r="A3953" s="20">
        <v>0.94</v>
      </c>
      <c r="B3953" s="17">
        <v>38</v>
      </c>
      <c r="C3953" s="16">
        <v>0</v>
      </c>
      <c r="D3953" s="16"/>
      <c r="E3953" s="4"/>
      <c r="BE3953" s="15"/>
    </row>
    <row r="3954" spans="1:57" x14ac:dyDescent="0.3">
      <c r="A3954" s="20">
        <v>0.94</v>
      </c>
      <c r="B3954" s="17">
        <v>39</v>
      </c>
      <c r="C3954" s="16">
        <v>0</v>
      </c>
      <c r="D3954" s="16"/>
      <c r="E3954" s="4"/>
      <c r="BE3954" s="15"/>
    </row>
    <row r="3955" spans="1:57" x14ac:dyDescent="0.3">
      <c r="A3955" s="20">
        <v>0.94</v>
      </c>
      <c r="B3955" s="17">
        <v>40</v>
      </c>
      <c r="C3955" s="16">
        <v>0</v>
      </c>
      <c r="D3955" s="16"/>
      <c r="E3955" s="4"/>
      <c r="BE3955" s="15"/>
    </row>
    <row r="3956" spans="1:57" x14ac:dyDescent="0.3">
      <c r="A3956" s="20">
        <v>0.94</v>
      </c>
      <c r="B3956" s="17">
        <v>41</v>
      </c>
      <c r="C3956" s="16">
        <v>0</v>
      </c>
      <c r="D3956" s="16"/>
      <c r="E3956" s="4"/>
      <c r="BE3956" s="15"/>
    </row>
    <row r="3957" spans="1:57" x14ac:dyDescent="0.3">
      <c r="A3957" s="20">
        <v>0.94</v>
      </c>
      <c r="B3957" s="17">
        <v>42</v>
      </c>
      <c r="C3957" s="16">
        <v>0</v>
      </c>
      <c r="D3957" s="16"/>
      <c r="E3957" s="4"/>
      <c r="BE3957" s="15"/>
    </row>
    <row r="3958" spans="1:57" x14ac:dyDescent="0.3">
      <c r="A3958" s="20">
        <v>0.94</v>
      </c>
      <c r="B3958" s="17">
        <v>43</v>
      </c>
      <c r="C3958" s="16">
        <v>0</v>
      </c>
      <c r="D3958" s="16"/>
      <c r="E3958" s="4"/>
      <c r="BE3958" s="15"/>
    </row>
    <row r="3959" spans="1:57" x14ac:dyDescent="0.3">
      <c r="A3959" s="20">
        <v>0.94</v>
      </c>
      <c r="B3959" s="17">
        <v>44</v>
      </c>
      <c r="C3959" s="16">
        <v>0</v>
      </c>
      <c r="D3959" s="16"/>
      <c r="E3959" s="4"/>
      <c r="BE3959" s="15"/>
    </row>
    <row r="3960" spans="1:57" x14ac:dyDescent="0.3">
      <c r="A3960" s="20">
        <v>0.94</v>
      </c>
      <c r="B3960" s="17">
        <v>45</v>
      </c>
      <c r="C3960" s="16">
        <v>0</v>
      </c>
      <c r="D3960" s="16"/>
      <c r="E3960" s="4"/>
      <c r="BE3960" s="15"/>
    </row>
    <row r="3961" spans="1:57" x14ac:dyDescent="0.3">
      <c r="A3961" s="20">
        <v>0.94</v>
      </c>
      <c r="B3961" s="17">
        <v>46</v>
      </c>
      <c r="C3961" s="16">
        <v>0</v>
      </c>
      <c r="D3961" s="16"/>
      <c r="E3961" s="4"/>
      <c r="BE3961" s="15"/>
    </row>
    <row r="3962" spans="1:57" x14ac:dyDescent="0.3">
      <c r="A3962" s="20">
        <v>0.94</v>
      </c>
      <c r="B3962" s="17">
        <v>47</v>
      </c>
      <c r="C3962" s="16">
        <v>0</v>
      </c>
      <c r="D3962" s="16"/>
      <c r="E3962" s="4"/>
      <c r="BE3962" s="15"/>
    </row>
    <row r="3963" spans="1:57" x14ac:dyDescent="0.3">
      <c r="A3963" s="20">
        <v>0.94</v>
      </c>
      <c r="B3963" s="17">
        <v>48</v>
      </c>
      <c r="C3963" s="16">
        <v>0</v>
      </c>
      <c r="D3963" s="16"/>
      <c r="E3963" s="4"/>
      <c r="BE3963" s="15"/>
    </row>
    <row r="3964" spans="1:57" x14ac:dyDescent="0.3">
      <c r="A3964" s="20">
        <v>0.94</v>
      </c>
      <c r="B3964" s="17">
        <v>49</v>
      </c>
      <c r="C3964" s="16">
        <v>0</v>
      </c>
      <c r="D3964" s="16"/>
      <c r="E3964" s="4"/>
      <c r="BE3964" s="15"/>
    </row>
    <row r="3965" spans="1:57" x14ac:dyDescent="0.3">
      <c r="A3965" s="20">
        <v>0.94</v>
      </c>
      <c r="B3965" s="17">
        <v>50</v>
      </c>
      <c r="C3965" s="16">
        <v>0</v>
      </c>
      <c r="D3965" s="16"/>
      <c r="E3965" s="4"/>
      <c r="BE3965" s="15"/>
    </row>
    <row r="3966" spans="1:57" x14ac:dyDescent="0.3">
      <c r="A3966" s="20">
        <v>0.94</v>
      </c>
      <c r="B3966" s="17">
        <v>51</v>
      </c>
      <c r="C3966" s="16">
        <v>0</v>
      </c>
      <c r="D3966" s="16"/>
      <c r="E3966" s="4"/>
      <c r="BE3966" s="15"/>
    </row>
    <row r="3967" spans="1:57" x14ac:dyDescent="0.3">
      <c r="A3967" s="20">
        <v>0.94</v>
      </c>
      <c r="B3967" s="17">
        <v>52</v>
      </c>
      <c r="C3967" s="16">
        <v>0</v>
      </c>
      <c r="D3967" s="16"/>
      <c r="E3967" s="4"/>
      <c r="BE3967" s="15"/>
    </row>
    <row r="3968" spans="1:57" x14ac:dyDescent="0.3">
      <c r="A3968" s="20">
        <v>0.94</v>
      </c>
      <c r="B3968" s="17">
        <v>53</v>
      </c>
      <c r="C3968" s="16">
        <v>0</v>
      </c>
      <c r="D3968" s="16"/>
      <c r="E3968" s="4"/>
      <c r="BE3968" s="15"/>
    </row>
    <row r="3969" spans="1:57" x14ac:dyDescent="0.3">
      <c r="A3969" s="20">
        <v>0.94</v>
      </c>
      <c r="B3969" s="17">
        <v>54</v>
      </c>
      <c r="C3969" s="16">
        <v>0</v>
      </c>
      <c r="D3969" s="16"/>
      <c r="E3969" s="4"/>
      <c r="BE3969" s="15"/>
    </row>
    <row r="3970" spans="1:57" x14ac:dyDescent="0.3">
      <c r="A3970" s="20">
        <v>0.94</v>
      </c>
      <c r="B3970" s="17">
        <v>55</v>
      </c>
      <c r="C3970" s="16">
        <v>0</v>
      </c>
      <c r="D3970" s="16"/>
      <c r="E3970" s="4"/>
      <c r="BE3970" s="15"/>
    </row>
    <row r="3971" spans="1:57" x14ac:dyDescent="0.3">
      <c r="A3971" s="20">
        <v>0.94</v>
      </c>
      <c r="B3971" s="17">
        <v>56</v>
      </c>
      <c r="C3971" s="16">
        <v>0</v>
      </c>
      <c r="D3971" s="16"/>
      <c r="E3971" s="4"/>
      <c r="BE3971" s="15"/>
    </row>
    <row r="3972" spans="1:57" x14ac:dyDescent="0.3">
      <c r="A3972" s="20">
        <v>0.94</v>
      </c>
      <c r="B3972" s="17">
        <v>57</v>
      </c>
      <c r="C3972" s="16">
        <v>0</v>
      </c>
      <c r="D3972" s="16"/>
      <c r="E3972" s="4"/>
      <c r="BE3972" s="15"/>
    </row>
    <row r="3973" spans="1:57" x14ac:dyDescent="0.3">
      <c r="A3973" s="20">
        <v>0.94</v>
      </c>
      <c r="B3973" s="17">
        <v>58</v>
      </c>
      <c r="C3973" s="16">
        <v>0</v>
      </c>
      <c r="D3973" s="16"/>
      <c r="E3973" s="4"/>
      <c r="BE3973" s="15"/>
    </row>
    <row r="3974" spans="1:57" x14ac:dyDescent="0.3">
      <c r="A3974" s="20">
        <v>0.94</v>
      </c>
      <c r="B3974" s="17">
        <v>59</v>
      </c>
      <c r="C3974" s="16">
        <v>0</v>
      </c>
      <c r="D3974" s="16"/>
      <c r="E3974" s="4"/>
      <c r="BE3974" s="15"/>
    </row>
    <row r="3975" spans="1:57" x14ac:dyDescent="0.3">
      <c r="A3975" s="20">
        <v>0.94</v>
      </c>
      <c r="B3975" s="17">
        <v>60</v>
      </c>
      <c r="C3975" s="16">
        <v>0</v>
      </c>
      <c r="D3975" s="16"/>
      <c r="E3975" s="4"/>
      <c r="BE3975" s="15"/>
    </row>
    <row r="3976" spans="1:57" x14ac:dyDescent="0.3">
      <c r="A3976" s="20">
        <v>0.94</v>
      </c>
      <c r="B3976" s="17">
        <v>61</v>
      </c>
      <c r="C3976" s="16">
        <v>0</v>
      </c>
      <c r="D3976" s="16"/>
      <c r="E3976" s="4"/>
      <c r="BE3976" s="15"/>
    </row>
    <row r="3977" spans="1:57" x14ac:dyDescent="0.3">
      <c r="A3977" s="20">
        <v>0.94</v>
      </c>
      <c r="B3977" s="17">
        <v>62</v>
      </c>
      <c r="C3977" s="16">
        <v>0</v>
      </c>
      <c r="D3977" s="16"/>
      <c r="E3977" s="4"/>
      <c r="BE3977" s="15"/>
    </row>
    <row r="3978" spans="1:57" x14ac:dyDescent="0.3">
      <c r="A3978" s="20">
        <v>0.94</v>
      </c>
      <c r="B3978" s="17">
        <v>63</v>
      </c>
      <c r="C3978" s="16">
        <v>0</v>
      </c>
      <c r="D3978" s="16"/>
      <c r="E3978" s="4"/>
      <c r="BE3978" s="15"/>
    </row>
    <row r="3979" spans="1:57" x14ac:dyDescent="0.3">
      <c r="A3979" s="20">
        <v>0.94</v>
      </c>
      <c r="B3979" s="17">
        <v>64</v>
      </c>
      <c r="C3979" s="16">
        <v>0</v>
      </c>
      <c r="D3979" s="16"/>
      <c r="E3979" s="4"/>
      <c r="BE3979" s="15"/>
    </row>
    <row r="3980" spans="1:57" x14ac:dyDescent="0.3">
      <c r="A3980" s="20">
        <v>0.94</v>
      </c>
      <c r="B3980" s="17">
        <v>65</v>
      </c>
      <c r="C3980" s="16">
        <v>0</v>
      </c>
      <c r="D3980" s="16"/>
      <c r="E3980" s="4"/>
      <c r="BE3980" s="15"/>
    </row>
    <row r="3981" spans="1:57" x14ac:dyDescent="0.3">
      <c r="A3981" s="20">
        <v>0.94</v>
      </c>
      <c r="B3981" s="17">
        <v>66</v>
      </c>
      <c r="C3981" s="16">
        <v>0</v>
      </c>
      <c r="D3981" s="16"/>
      <c r="E3981" s="4"/>
      <c r="BE3981" s="15"/>
    </row>
    <row r="3982" spans="1:57" x14ac:dyDescent="0.3">
      <c r="A3982" s="20">
        <v>0.94</v>
      </c>
      <c r="B3982" s="17">
        <v>67</v>
      </c>
      <c r="C3982" s="16">
        <v>0</v>
      </c>
      <c r="D3982" s="16"/>
      <c r="E3982" s="4"/>
      <c r="BE3982" s="15"/>
    </row>
    <row r="3983" spans="1:57" x14ac:dyDescent="0.3">
      <c r="A3983" s="20">
        <v>0.94</v>
      </c>
      <c r="B3983" s="17">
        <v>68</v>
      </c>
      <c r="C3983" s="16">
        <v>0</v>
      </c>
      <c r="D3983" s="16"/>
      <c r="E3983" s="4"/>
      <c r="BE3983" s="15"/>
    </row>
    <row r="3984" spans="1:57" x14ac:dyDescent="0.3">
      <c r="A3984" s="20">
        <v>0.94</v>
      </c>
      <c r="B3984" s="17">
        <v>69</v>
      </c>
      <c r="C3984" s="16">
        <v>0</v>
      </c>
      <c r="D3984" s="16"/>
      <c r="E3984" s="4"/>
      <c r="BE3984" s="15"/>
    </row>
    <row r="3985" spans="1:57" x14ac:dyDescent="0.3">
      <c r="A3985" s="20">
        <v>0.94</v>
      </c>
      <c r="B3985" s="17">
        <v>70</v>
      </c>
      <c r="C3985" s="16">
        <v>0</v>
      </c>
      <c r="D3985" s="16"/>
      <c r="E3985" s="4"/>
      <c r="BE3985" s="15"/>
    </row>
    <row r="3986" spans="1:57" x14ac:dyDescent="0.3">
      <c r="A3986" s="20">
        <v>0.94</v>
      </c>
      <c r="B3986" s="17">
        <v>71</v>
      </c>
      <c r="C3986" s="16">
        <v>0</v>
      </c>
      <c r="D3986" s="16"/>
      <c r="E3986" s="4"/>
      <c r="BE3986" s="15"/>
    </row>
    <row r="3987" spans="1:57" x14ac:dyDescent="0.3">
      <c r="A3987" s="20">
        <v>0.94</v>
      </c>
      <c r="B3987" s="17">
        <v>72</v>
      </c>
      <c r="C3987" s="16">
        <v>0</v>
      </c>
      <c r="D3987" s="16"/>
      <c r="E3987" s="4"/>
      <c r="BE3987" s="15"/>
    </row>
    <row r="3988" spans="1:57" x14ac:dyDescent="0.3">
      <c r="A3988" s="20">
        <v>0.94</v>
      </c>
      <c r="B3988" s="17">
        <v>73</v>
      </c>
      <c r="C3988" s="16">
        <v>0</v>
      </c>
      <c r="D3988" s="16"/>
      <c r="E3988" s="4"/>
      <c r="BE3988" s="15"/>
    </row>
    <row r="3989" spans="1:57" x14ac:dyDescent="0.3">
      <c r="A3989" s="20">
        <v>0.94</v>
      </c>
      <c r="B3989" s="17">
        <v>74</v>
      </c>
      <c r="C3989" s="16">
        <v>0</v>
      </c>
      <c r="D3989" s="16"/>
      <c r="E3989" s="4"/>
      <c r="BE3989" s="15"/>
    </row>
    <row r="3990" spans="1:57" x14ac:dyDescent="0.3">
      <c r="A3990" s="20">
        <v>0.94</v>
      </c>
      <c r="B3990" s="17">
        <v>75</v>
      </c>
      <c r="C3990" s="16">
        <v>0</v>
      </c>
      <c r="D3990" s="16"/>
      <c r="E3990" s="4"/>
      <c r="BE3990" s="15"/>
    </row>
    <row r="3991" spans="1:57" x14ac:dyDescent="0.3">
      <c r="A3991" s="20">
        <v>0.94</v>
      </c>
      <c r="B3991" s="17">
        <v>76</v>
      </c>
      <c r="C3991" s="16">
        <v>0</v>
      </c>
      <c r="D3991" s="16"/>
      <c r="E3991" s="4"/>
      <c r="BE3991" s="15"/>
    </row>
    <row r="3992" spans="1:57" x14ac:dyDescent="0.3">
      <c r="A3992" s="20">
        <v>0.94</v>
      </c>
      <c r="B3992" s="17">
        <v>77</v>
      </c>
      <c r="C3992" s="16">
        <v>0</v>
      </c>
      <c r="D3992" s="16"/>
      <c r="E3992" s="4"/>
      <c r="BE3992" s="15"/>
    </row>
    <row r="3993" spans="1:57" x14ac:dyDescent="0.3">
      <c r="A3993" s="20">
        <v>0.94</v>
      </c>
      <c r="B3993" s="17">
        <v>78</v>
      </c>
      <c r="C3993" s="16">
        <v>0</v>
      </c>
      <c r="D3993" s="16"/>
      <c r="E3993" s="4"/>
      <c r="BE3993" s="15"/>
    </row>
    <row r="3994" spans="1:57" x14ac:dyDescent="0.3">
      <c r="A3994" s="20">
        <v>0.94</v>
      </c>
      <c r="B3994" s="17">
        <v>79</v>
      </c>
      <c r="C3994" s="16">
        <v>0</v>
      </c>
      <c r="D3994" s="16"/>
      <c r="E3994" s="4"/>
      <c r="BE3994" s="15"/>
    </row>
    <row r="3995" spans="1:57" x14ac:dyDescent="0.3">
      <c r="A3995" s="20">
        <v>0.94</v>
      </c>
      <c r="B3995" s="17">
        <v>80</v>
      </c>
      <c r="C3995" s="16">
        <v>0</v>
      </c>
      <c r="D3995" s="16"/>
      <c r="E3995" s="4"/>
      <c r="BE3995" s="15"/>
    </row>
    <row r="3996" spans="1:57" x14ac:dyDescent="0.3">
      <c r="A3996" s="20">
        <v>0.94</v>
      </c>
      <c r="B3996" s="17">
        <v>81</v>
      </c>
      <c r="C3996" s="16">
        <v>0</v>
      </c>
      <c r="D3996" s="16"/>
      <c r="E3996" s="4"/>
      <c r="BE3996" s="15"/>
    </row>
    <row r="3997" spans="1:57" x14ac:dyDescent="0.3">
      <c r="A3997" s="20">
        <v>0.94</v>
      </c>
      <c r="B3997" s="17">
        <v>82</v>
      </c>
      <c r="C3997" s="16">
        <v>0</v>
      </c>
      <c r="D3997" s="16"/>
      <c r="E3997" s="4"/>
      <c r="BE3997" s="15"/>
    </row>
    <row r="3998" spans="1:57" x14ac:dyDescent="0.3">
      <c r="A3998" s="20">
        <v>0.94</v>
      </c>
      <c r="B3998" s="17">
        <v>83</v>
      </c>
      <c r="C3998" s="16">
        <v>0</v>
      </c>
      <c r="D3998" s="16"/>
      <c r="E3998" s="4"/>
      <c r="BE3998" s="15"/>
    </row>
    <row r="3999" spans="1:57" x14ac:dyDescent="0.3">
      <c r="A3999" s="20">
        <v>0.94</v>
      </c>
      <c r="B3999" s="17">
        <v>84</v>
      </c>
      <c r="C3999" s="16">
        <v>0</v>
      </c>
      <c r="D3999" s="16"/>
      <c r="E3999" s="4"/>
      <c r="BE3999" s="15"/>
    </row>
    <row r="4000" spans="1:57" x14ac:dyDescent="0.3">
      <c r="A4000" s="20">
        <v>0.94</v>
      </c>
      <c r="B4000" s="17">
        <v>85</v>
      </c>
      <c r="C4000" s="16">
        <v>0</v>
      </c>
      <c r="D4000" s="16"/>
      <c r="E4000" s="4"/>
      <c r="BE4000" s="15"/>
    </row>
    <row r="4001" spans="1:57" x14ac:dyDescent="0.3">
      <c r="A4001" s="20">
        <v>0.94</v>
      </c>
      <c r="B4001" s="17">
        <v>86</v>
      </c>
      <c r="C4001" s="16">
        <v>0</v>
      </c>
      <c r="D4001" s="16"/>
      <c r="E4001" s="4"/>
      <c r="BE4001" s="15"/>
    </row>
    <row r="4002" spans="1:57" x14ac:dyDescent="0.3">
      <c r="A4002" s="20">
        <v>0.94</v>
      </c>
      <c r="B4002" s="17">
        <v>87</v>
      </c>
      <c r="C4002" s="16">
        <v>0</v>
      </c>
      <c r="D4002" s="16"/>
      <c r="E4002" s="4"/>
      <c r="BE4002" s="15"/>
    </row>
    <row r="4003" spans="1:57" x14ac:dyDescent="0.3">
      <c r="A4003" s="20">
        <v>0.94</v>
      </c>
      <c r="B4003" s="17">
        <v>88</v>
      </c>
      <c r="C4003" s="16">
        <v>8.6999999999999994E-3</v>
      </c>
      <c r="D4003" s="16"/>
      <c r="E4003" s="4"/>
      <c r="BE4003" s="15"/>
    </row>
    <row r="4004" spans="1:57" x14ac:dyDescent="0.3">
      <c r="A4004" s="20">
        <v>0.94</v>
      </c>
      <c r="B4004" s="17">
        <v>89</v>
      </c>
      <c r="C4004" s="16">
        <v>1.7500000000000002E-2</v>
      </c>
      <c r="D4004" s="16"/>
      <c r="E4004" s="4"/>
      <c r="BE4004" s="15"/>
    </row>
    <row r="4005" spans="1:57" x14ac:dyDescent="0.3">
      <c r="A4005" s="20">
        <v>0.94</v>
      </c>
      <c r="B4005" s="17">
        <v>90</v>
      </c>
      <c r="C4005" s="16">
        <v>0.03</v>
      </c>
      <c r="D4005" s="16"/>
      <c r="E4005" s="4"/>
      <c r="BE4005" s="15"/>
    </row>
    <row r="4006" spans="1:57" x14ac:dyDescent="0.3">
      <c r="A4006" s="20">
        <v>0.95</v>
      </c>
      <c r="B4006" s="17">
        <v>0</v>
      </c>
      <c r="C4006" s="16">
        <v>2.3300000000000001E-2</v>
      </c>
      <c r="D4006" s="16"/>
      <c r="E4006" s="4"/>
      <c r="BE4006" s="15"/>
    </row>
    <row r="4007" spans="1:57" x14ac:dyDescent="0.3">
      <c r="A4007" s="20">
        <v>0.95</v>
      </c>
      <c r="B4007" s="17">
        <v>1</v>
      </c>
      <c r="C4007" s="16">
        <v>1.3299999999999999E-2</v>
      </c>
      <c r="D4007" s="16"/>
      <c r="E4007" s="4"/>
      <c r="BE4007" s="15"/>
    </row>
    <row r="4008" spans="1:57" x14ac:dyDescent="0.3">
      <c r="A4008" s="20">
        <v>0.95</v>
      </c>
      <c r="B4008" s="17">
        <v>2</v>
      </c>
      <c r="C4008" s="16">
        <v>3.5999999999999999E-3</v>
      </c>
      <c r="D4008" s="16"/>
      <c r="E4008" s="4"/>
      <c r="BE4008" s="15"/>
    </row>
    <row r="4009" spans="1:57" x14ac:dyDescent="0.3">
      <c r="A4009" s="20">
        <v>0.95</v>
      </c>
      <c r="B4009" s="17">
        <v>3</v>
      </c>
      <c r="C4009" s="16">
        <v>0</v>
      </c>
      <c r="D4009" s="16"/>
      <c r="E4009" s="4"/>
      <c r="BE4009" s="15"/>
    </row>
    <row r="4010" spans="1:57" x14ac:dyDescent="0.3">
      <c r="A4010" s="20">
        <v>0.95</v>
      </c>
      <c r="B4010" s="17">
        <v>4</v>
      </c>
      <c r="C4010" s="16">
        <v>0</v>
      </c>
      <c r="D4010" s="16"/>
      <c r="E4010" s="4"/>
      <c r="BE4010" s="15"/>
    </row>
    <row r="4011" spans="1:57" x14ac:dyDescent="0.3">
      <c r="A4011" s="20">
        <v>0.95</v>
      </c>
      <c r="B4011" s="17">
        <v>5</v>
      </c>
      <c r="C4011" s="16">
        <v>0</v>
      </c>
      <c r="D4011" s="16"/>
      <c r="E4011" s="4"/>
      <c r="BE4011" s="15"/>
    </row>
    <row r="4012" spans="1:57" x14ac:dyDescent="0.3">
      <c r="A4012" s="20">
        <v>0.95</v>
      </c>
      <c r="B4012" s="17">
        <v>6</v>
      </c>
      <c r="C4012" s="16">
        <v>0</v>
      </c>
      <c r="D4012" s="16"/>
      <c r="E4012" s="4"/>
      <c r="BE4012" s="15"/>
    </row>
    <row r="4013" spans="1:57" x14ac:dyDescent="0.3">
      <c r="A4013" s="20">
        <v>0.95</v>
      </c>
      <c r="B4013" s="17">
        <v>7</v>
      </c>
      <c r="C4013" s="16">
        <v>0</v>
      </c>
      <c r="D4013" s="16"/>
      <c r="E4013" s="4"/>
      <c r="BE4013" s="15"/>
    </row>
    <row r="4014" spans="1:57" x14ac:dyDescent="0.3">
      <c r="A4014" s="20">
        <v>0.95</v>
      </c>
      <c r="B4014" s="17">
        <v>8</v>
      </c>
      <c r="C4014" s="16">
        <v>0</v>
      </c>
      <c r="D4014" s="16"/>
      <c r="E4014" s="4"/>
      <c r="BE4014" s="15"/>
    </row>
    <row r="4015" spans="1:57" x14ac:dyDescent="0.3">
      <c r="A4015" s="20">
        <v>0.95</v>
      </c>
      <c r="B4015" s="17">
        <v>9</v>
      </c>
      <c r="C4015" s="16">
        <v>0</v>
      </c>
      <c r="D4015" s="16"/>
      <c r="E4015" s="4"/>
      <c r="BE4015" s="15"/>
    </row>
    <row r="4016" spans="1:57" x14ac:dyDescent="0.3">
      <c r="A4016" s="20">
        <v>0.95</v>
      </c>
      <c r="B4016" s="17">
        <v>10</v>
      </c>
      <c r="C4016" s="16">
        <v>0</v>
      </c>
      <c r="D4016" s="16"/>
      <c r="E4016" s="4"/>
      <c r="BE4016" s="15"/>
    </row>
    <row r="4017" spans="1:57" x14ac:dyDescent="0.3">
      <c r="A4017" s="20">
        <v>0.95</v>
      </c>
      <c r="B4017" s="17">
        <v>11</v>
      </c>
      <c r="C4017" s="16">
        <v>0</v>
      </c>
      <c r="D4017" s="16"/>
      <c r="E4017" s="4"/>
      <c r="BE4017" s="15"/>
    </row>
    <row r="4018" spans="1:57" x14ac:dyDescent="0.3">
      <c r="A4018" s="20">
        <v>0.95</v>
      </c>
      <c r="B4018" s="17">
        <v>12</v>
      </c>
      <c r="C4018" s="16">
        <v>0</v>
      </c>
      <c r="D4018" s="16"/>
      <c r="E4018" s="4"/>
      <c r="BE4018" s="15"/>
    </row>
    <row r="4019" spans="1:57" x14ac:dyDescent="0.3">
      <c r="A4019" s="20">
        <v>0.95</v>
      </c>
      <c r="B4019" s="17">
        <v>13</v>
      </c>
      <c r="C4019" s="16">
        <v>0</v>
      </c>
      <c r="D4019" s="16"/>
      <c r="E4019" s="4"/>
      <c r="BE4019" s="15"/>
    </row>
    <row r="4020" spans="1:57" x14ac:dyDescent="0.3">
      <c r="A4020" s="20">
        <v>0.95</v>
      </c>
      <c r="B4020" s="17">
        <v>14</v>
      </c>
      <c r="C4020" s="16">
        <v>0</v>
      </c>
      <c r="D4020" s="16"/>
      <c r="E4020" s="4"/>
      <c r="BE4020" s="15"/>
    </row>
    <row r="4021" spans="1:57" x14ac:dyDescent="0.3">
      <c r="A4021" s="20">
        <v>0.95</v>
      </c>
      <c r="B4021" s="17">
        <v>15</v>
      </c>
      <c r="C4021" s="16">
        <v>0</v>
      </c>
      <c r="D4021" s="16"/>
      <c r="E4021" s="4"/>
      <c r="BE4021" s="15"/>
    </row>
    <row r="4022" spans="1:57" x14ac:dyDescent="0.3">
      <c r="A4022" s="20">
        <v>0.95</v>
      </c>
      <c r="B4022" s="17">
        <v>16</v>
      </c>
      <c r="C4022" s="16">
        <v>0</v>
      </c>
      <c r="D4022" s="16"/>
      <c r="E4022" s="4"/>
      <c r="BE4022" s="15"/>
    </row>
    <row r="4023" spans="1:57" x14ac:dyDescent="0.3">
      <c r="A4023" s="20">
        <v>0.95</v>
      </c>
      <c r="B4023" s="17">
        <v>17</v>
      </c>
      <c r="C4023" s="16">
        <v>0</v>
      </c>
      <c r="D4023" s="16"/>
      <c r="E4023" s="4"/>
      <c r="BE4023" s="15"/>
    </row>
    <row r="4024" spans="1:57" x14ac:dyDescent="0.3">
      <c r="A4024" s="20">
        <v>0.95</v>
      </c>
      <c r="B4024" s="17">
        <v>18</v>
      </c>
      <c r="C4024" s="16">
        <v>0</v>
      </c>
      <c r="D4024" s="16"/>
      <c r="E4024" s="4"/>
      <c r="BE4024" s="15"/>
    </row>
    <row r="4025" spans="1:57" x14ac:dyDescent="0.3">
      <c r="A4025" s="20">
        <v>0.95</v>
      </c>
      <c r="B4025" s="17">
        <v>19</v>
      </c>
      <c r="C4025" s="16">
        <v>0</v>
      </c>
      <c r="D4025" s="16"/>
      <c r="E4025" s="4"/>
      <c r="BE4025" s="15"/>
    </row>
    <row r="4026" spans="1:57" x14ac:dyDescent="0.3">
      <c r="A4026" s="20">
        <v>0.95</v>
      </c>
      <c r="B4026" s="17">
        <v>20</v>
      </c>
      <c r="C4026" s="16">
        <v>0</v>
      </c>
      <c r="D4026" s="16"/>
      <c r="E4026" s="4"/>
      <c r="BE4026" s="15"/>
    </row>
    <row r="4027" spans="1:57" x14ac:dyDescent="0.3">
      <c r="A4027" s="20">
        <v>0.95</v>
      </c>
      <c r="B4027" s="17">
        <v>21</v>
      </c>
      <c r="C4027" s="16">
        <v>0</v>
      </c>
      <c r="D4027" s="16"/>
      <c r="E4027" s="4"/>
      <c r="BE4027" s="15"/>
    </row>
    <row r="4028" spans="1:57" x14ac:dyDescent="0.3">
      <c r="A4028" s="20">
        <v>0.95</v>
      </c>
      <c r="B4028" s="17">
        <v>22</v>
      </c>
      <c r="C4028" s="16">
        <v>0</v>
      </c>
      <c r="D4028" s="16"/>
      <c r="E4028" s="4"/>
      <c r="BE4028" s="15"/>
    </row>
    <row r="4029" spans="1:57" x14ac:dyDescent="0.3">
      <c r="A4029" s="20">
        <v>0.95</v>
      </c>
      <c r="B4029" s="17">
        <v>23</v>
      </c>
      <c r="C4029" s="16">
        <v>0</v>
      </c>
      <c r="D4029" s="16"/>
      <c r="E4029" s="4"/>
      <c r="BE4029" s="15"/>
    </row>
    <row r="4030" spans="1:57" x14ac:dyDescent="0.3">
      <c r="A4030" s="20">
        <v>0.95</v>
      </c>
      <c r="B4030" s="17">
        <v>24</v>
      </c>
      <c r="C4030" s="16">
        <v>0</v>
      </c>
      <c r="D4030" s="16"/>
      <c r="E4030" s="4"/>
      <c r="BE4030" s="15"/>
    </row>
    <row r="4031" spans="1:57" x14ac:dyDescent="0.3">
      <c r="A4031" s="20">
        <v>0.95</v>
      </c>
      <c r="B4031" s="17">
        <v>25</v>
      </c>
      <c r="C4031" s="16">
        <v>0</v>
      </c>
      <c r="D4031" s="16"/>
      <c r="E4031" s="4"/>
      <c r="BE4031" s="15"/>
    </row>
    <row r="4032" spans="1:57" x14ac:dyDescent="0.3">
      <c r="A4032" s="20">
        <v>0.95</v>
      </c>
      <c r="B4032" s="17">
        <v>26</v>
      </c>
      <c r="C4032" s="16">
        <v>0</v>
      </c>
      <c r="D4032" s="16"/>
      <c r="E4032" s="4"/>
      <c r="BE4032" s="15"/>
    </row>
    <row r="4033" spans="1:57" x14ac:dyDescent="0.3">
      <c r="A4033" s="20">
        <v>0.95</v>
      </c>
      <c r="B4033" s="17">
        <v>27</v>
      </c>
      <c r="C4033" s="16">
        <v>0</v>
      </c>
      <c r="D4033" s="16"/>
      <c r="E4033" s="4"/>
      <c r="BE4033" s="15"/>
    </row>
    <row r="4034" spans="1:57" x14ac:dyDescent="0.3">
      <c r="A4034" s="20">
        <v>0.95</v>
      </c>
      <c r="B4034" s="17">
        <v>28</v>
      </c>
      <c r="C4034" s="16">
        <v>0</v>
      </c>
      <c r="D4034" s="16"/>
      <c r="E4034" s="4"/>
      <c r="BE4034" s="15"/>
    </row>
    <row r="4035" spans="1:57" x14ac:dyDescent="0.3">
      <c r="A4035" s="20">
        <v>0.95</v>
      </c>
      <c r="B4035" s="17">
        <v>29</v>
      </c>
      <c r="C4035" s="16">
        <v>0</v>
      </c>
      <c r="D4035" s="16"/>
      <c r="E4035" s="4"/>
      <c r="BE4035" s="15"/>
    </row>
    <row r="4036" spans="1:57" x14ac:dyDescent="0.3">
      <c r="A4036" s="20">
        <v>0.95</v>
      </c>
      <c r="B4036" s="17">
        <v>30</v>
      </c>
      <c r="C4036" s="16">
        <v>0</v>
      </c>
      <c r="D4036" s="16"/>
      <c r="E4036" s="4"/>
      <c r="BE4036" s="15"/>
    </row>
    <row r="4037" spans="1:57" x14ac:dyDescent="0.3">
      <c r="A4037" s="20">
        <v>0.95</v>
      </c>
      <c r="B4037" s="17">
        <v>31</v>
      </c>
      <c r="C4037" s="16">
        <v>0</v>
      </c>
      <c r="D4037" s="16"/>
      <c r="E4037" s="4"/>
      <c r="BE4037" s="15"/>
    </row>
    <row r="4038" spans="1:57" x14ac:dyDescent="0.3">
      <c r="A4038" s="20">
        <v>0.95</v>
      </c>
      <c r="B4038" s="17">
        <v>32</v>
      </c>
      <c r="C4038" s="16">
        <v>0</v>
      </c>
      <c r="D4038" s="16"/>
      <c r="E4038" s="4"/>
      <c r="BE4038" s="15"/>
    </row>
    <row r="4039" spans="1:57" x14ac:dyDescent="0.3">
      <c r="A4039" s="20">
        <v>0.95</v>
      </c>
      <c r="B4039" s="17">
        <v>33</v>
      </c>
      <c r="C4039" s="16">
        <v>0</v>
      </c>
      <c r="D4039" s="16"/>
      <c r="E4039" s="4"/>
      <c r="BE4039" s="15"/>
    </row>
    <row r="4040" spans="1:57" x14ac:dyDescent="0.3">
      <c r="A4040" s="20">
        <v>0.95</v>
      </c>
      <c r="B4040" s="17">
        <v>34</v>
      </c>
      <c r="C4040" s="16">
        <v>0</v>
      </c>
      <c r="D4040" s="16"/>
      <c r="E4040" s="4"/>
      <c r="BE4040" s="15"/>
    </row>
    <row r="4041" spans="1:57" x14ac:dyDescent="0.3">
      <c r="A4041" s="20">
        <v>0.95</v>
      </c>
      <c r="B4041" s="17">
        <v>35</v>
      </c>
      <c r="C4041" s="16">
        <v>0</v>
      </c>
      <c r="D4041" s="16"/>
      <c r="E4041" s="4"/>
      <c r="BE4041" s="15"/>
    </row>
    <row r="4042" spans="1:57" x14ac:dyDescent="0.3">
      <c r="A4042" s="20">
        <v>0.95</v>
      </c>
      <c r="B4042" s="17">
        <v>36</v>
      </c>
      <c r="C4042" s="16">
        <v>0</v>
      </c>
      <c r="D4042" s="16"/>
      <c r="E4042" s="4"/>
      <c r="BE4042" s="15"/>
    </row>
    <row r="4043" spans="1:57" x14ac:dyDescent="0.3">
      <c r="A4043" s="20">
        <v>0.95</v>
      </c>
      <c r="B4043" s="17">
        <v>37</v>
      </c>
      <c r="C4043" s="16">
        <v>0</v>
      </c>
      <c r="D4043" s="16"/>
      <c r="E4043" s="4"/>
      <c r="BE4043" s="15"/>
    </row>
    <row r="4044" spans="1:57" x14ac:dyDescent="0.3">
      <c r="A4044" s="20">
        <v>0.95</v>
      </c>
      <c r="B4044" s="17">
        <v>38</v>
      </c>
      <c r="C4044" s="16">
        <v>0</v>
      </c>
      <c r="D4044" s="16"/>
      <c r="E4044" s="4"/>
      <c r="BE4044" s="15"/>
    </row>
    <row r="4045" spans="1:57" x14ac:dyDescent="0.3">
      <c r="A4045" s="20">
        <v>0.95</v>
      </c>
      <c r="B4045" s="17">
        <v>39</v>
      </c>
      <c r="C4045" s="16">
        <v>0</v>
      </c>
      <c r="D4045" s="16"/>
      <c r="E4045" s="4"/>
      <c r="BE4045" s="15"/>
    </row>
    <row r="4046" spans="1:57" x14ac:dyDescent="0.3">
      <c r="A4046" s="20">
        <v>0.95</v>
      </c>
      <c r="B4046" s="17">
        <v>40</v>
      </c>
      <c r="C4046" s="16">
        <v>0</v>
      </c>
      <c r="D4046" s="16"/>
      <c r="E4046" s="4"/>
      <c r="BE4046" s="15"/>
    </row>
    <row r="4047" spans="1:57" x14ac:dyDescent="0.3">
      <c r="A4047" s="20">
        <v>0.95</v>
      </c>
      <c r="B4047" s="17">
        <v>41</v>
      </c>
      <c r="C4047" s="16">
        <v>0</v>
      </c>
      <c r="D4047" s="16"/>
      <c r="E4047" s="4"/>
      <c r="BE4047" s="15"/>
    </row>
    <row r="4048" spans="1:57" x14ac:dyDescent="0.3">
      <c r="A4048" s="20">
        <v>0.95</v>
      </c>
      <c r="B4048" s="17">
        <v>42</v>
      </c>
      <c r="C4048" s="16">
        <v>0</v>
      </c>
      <c r="D4048" s="16"/>
      <c r="E4048" s="4"/>
      <c r="BE4048" s="15"/>
    </row>
    <row r="4049" spans="1:57" x14ac:dyDescent="0.3">
      <c r="A4049" s="20">
        <v>0.95</v>
      </c>
      <c r="B4049" s="17">
        <v>43</v>
      </c>
      <c r="C4049" s="16">
        <v>0</v>
      </c>
      <c r="D4049" s="16"/>
      <c r="E4049" s="4"/>
      <c r="BE4049" s="15"/>
    </row>
    <row r="4050" spans="1:57" x14ac:dyDescent="0.3">
      <c r="A4050" s="20">
        <v>0.95</v>
      </c>
      <c r="B4050" s="17">
        <v>44</v>
      </c>
      <c r="C4050" s="16">
        <v>0</v>
      </c>
      <c r="D4050" s="16"/>
      <c r="E4050" s="4"/>
      <c r="BE4050" s="15"/>
    </row>
    <row r="4051" spans="1:57" x14ac:dyDescent="0.3">
      <c r="A4051" s="20">
        <v>0.95</v>
      </c>
      <c r="B4051" s="17">
        <v>45</v>
      </c>
      <c r="C4051" s="16">
        <v>0</v>
      </c>
      <c r="D4051" s="16"/>
      <c r="E4051" s="4"/>
      <c r="BE4051" s="15"/>
    </row>
    <row r="4052" spans="1:57" x14ac:dyDescent="0.3">
      <c r="A4052" s="20">
        <v>0.95</v>
      </c>
      <c r="B4052" s="17">
        <v>46</v>
      </c>
      <c r="C4052" s="16">
        <v>0</v>
      </c>
      <c r="D4052" s="16"/>
      <c r="E4052" s="4"/>
      <c r="BE4052" s="15"/>
    </row>
    <row r="4053" spans="1:57" x14ac:dyDescent="0.3">
      <c r="A4053" s="20">
        <v>0.95</v>
      </c>
      <c r="B4053" s="17">
        <v>47</v>
      </c>
      <c r="C4053" s="16">
        <v>0</v>
      </c>
      <c r="D4053" s="16"/>
      <c r="E4053" s="4"/>
      <c r="BE4053" s="15"/>
    </row>
    <row r="4054" spans="1:57" x14ac:dyDescent="0.3">
      <c r="A4054" s="20">
        <v>0.95</v>
      </c>
      <c r="B4054" s="17">
        <v>48</v>
      </c>
      <c r="C4054" s="16">
        <v>0</v>
      </c>
      <c r="D4054" s="16"/>
      <c r="E4054" s="4"/>
      <c r="BE4054" s="15"/>
    </row>
    <row r="4055" spans="1:57" x14ac:dyDescent="0.3">
      <c r="A4055" s="20">
        <v>0.95</v>
      </c>
      <c r="B4055" s="17">
        <v>49</v>
      </c>
      <c r="C4055" s="16">
        <v>0</v>
      </c>
      <c r="D4055" s="16"/>
      <c r="E4055" s="4"/>
      <c r="BE4055" s="15"/>
    </row>
    <row r="4056" spans="1:57" x14ac:dyDescent="0.3">
      <c r="A4056" s="20">
        <v>0.95</v>
      </c>
      <c r="B4056" s="17">
        <v>50</v>
      </c>
      <c r="C4056" s="16">
        <v>0</v>
      </c>
      <c r="D4056" s="16"/>
      <c r="E4056" s="4"/>
      <c r="BE4056" s="15"/>
    </row>
    <row r="4057" spans="1:57" x14ac:dyDescent="0.3">
      <c r="A4057" s="20">
        <v>0.95</v>
      </c>
      <c r="B4057" s="17">
        <v>51</v>
      </c>
      <c r="C4057" s="16">
        <v>0</v>
      </c>
      <c r="D4057" s="16"/>
      <c r="E4057" s="4"/>
      <c r="BE4057" s="15"/>
    </row>
    <row r="4058" spans="1:57" x14ac:dyDescent="0.3">
      <c r="A4058" s="20">
        <v>0.95</v>
      </c>
      <c r="B4058" s="17">
        <v>52</v>
      </c>
      <c r="C4058" s="16">
        <v>0</v>
      </c>
      <c r="D4058" s="16"/>
      <c r="E4058" s="4"/>
      <c r="BE4058" s="15"/>
    </row>
    <row r="4059" spans="1:57" x14ac:dyDescent="0.3">
      <c r="A4059" s="20">
        <v>0.95</v>
      </c>
      <c r="B4059" s="17">
        <v>53</v>
      </c>
      <c r="C4059" s="16">
        <v>0</v>
      </c>
      <c r="D4059" s="16"/>
      <c r="E4059" s="4"/>
      <c r="BE4059" s="15"/>
    </row>
    <row r="4060" spans="1:57" x14ac:dyDescent="0.3">
      <c r="A4060" s="20">
        <v>0.95</v>
      </c>
      <c r="B4060" s="17">
        <v>54</v>
      </c>
      <c r="C4060" s="16">
        <v>0</v>
      </c>
      <c r="D4060" s="16"/>
      <c r="E4060" s="4"/>
      <c r="BE4060" s="15"/>
    </row>
    <row r="4061" spans="1:57" x14ac:dyDescent="0.3">
      <c r="A4061" s="20">
        <v>0.95</v>
      </c>
      <c r="B4061" s="17">
        <v>55</v>
      </c>
      <c r="C4061" s="16">
        <v>0</v>
      </c>
      <c r="D4061" s="16"/>
      <c r="E4061" s="4"/>
      <c r="BE4061" s="15"/>
    </row>
    <row r="4062" spans="1:57" x14ac:dyDescent="0.3">
      <c r="A4062" s="20">
        <v>0.95</v>
      </c>
      <c r="B4062" s="17">
        <v>56</v>
      </c>
      <c r="C4062" s="16">
        <v>0</v>
      </c>
      <c r="D4062" s="16"/>
      <c r="E4062" s="4"/>
      <c r="BE4062" s="15"/>
    </row>
    <row r="4063" spans="1:57" x14ac:dyDescent="0.3">
      <c r="A4063" s="20">
        <v>0.95</v>
      </c>
      <c r="B4063" s="17">
        <v>57</v>
      </c>
      <c r="C4063" s="16">
        <v>0</v>
      </c>
      <c r="D4063" s="16"/>
      <c r="E4063" s="4"/>
      <c r="BE4063" s="15"/>
    </row>
    <row r="4064" spans="1:57" x14ac:dyDescent="0.3">
      <c r="A4064" s="20">
        <v>0.95</v>
      </c>
      <c r="B4064" s="17">
        <v>58</v>
      </c>
      <c r="C4064" s="16">
        <v>0</v>
      </c>
      <c r="D4064" s="16"/>
      <c r="E4064" s="4"/>
      <c r="BE4064" s="15"/>
    </row>
    <row r="4065" spans="1:57" x14ac:dyDescent="0.3">
      <c r="A4065" s="20">
        <v>0.95</v>
      </c>
      <c r="B4065" s="17">
        <v>59</v>
      </c>
      <c r="C4065" s="16">
        <v>0</v>
      </c>
      <c r="D4065" s="16"/>
      <c r="E4065" s="4"/>
      <c r="BE4065" s="15"/>
    </row>
    <row r="4066" spans="1:57" x14ac:dyDescent="0.3">
      <c r="A4066" s="20">
        <v>0.95</v>
      </c>
      <c r="B4066" s="17">
        <v>60</v>
      </c>
      <c r="C4066" s="16">
        <v>0</v>
      </c>
      <c r="D4066" s="16"/>
      <c r="E4066" s="4"/>
      <c r="BE4066" s="15"/>
    </row>
    <row r="4067" spans="1:57" x14ac:dyDescent="0.3">
      <c r="A4067" s="20">
        <v>0.95</v>
      </c>
      <c r="B4067" s="17">
        <v>61</v>
      </c>
      <c r="C4067" s="16">
        <v>0</v>
      </c>
      <c r="D4067" s="16"/>
      <c r="E4067" s="4"/>
      <c r="BE4067" s="15"/>
    </row>
    <row r="4068" spans="1:57" x14ac:dyDescent="0.3">
      <c r="A4068" s="20">
        <v>0.95</v>
      </c>
      <c r="B4068" s="17">
        <v>62</v>
      </c>
      <c r="C4068" s="16">
        <v>0</v>
      </c>
      <c r="D4068" s="16"/>
      <c r="E4068" s="4"/>
      <c r="BE4068" s="15"/>
    </row>
    <row r="4069" spans="1:57" x14ac:dyDescent="0.3">
      <c r="A4069" s="20">
        <v>0.95</v>
      </c>
      <c r="B4069" s="17">
        <v>63</v>
      </c>
      <c r="C4069" s="16">
        <v>0</v>
      </c>
      <c r="D4069" s="16"/>
      <c r="E4069" s="4"/>
      <c r="BE4069" s="15"/>
    </row>
    <row r="4070" spans="1:57" x14ac:dyDescent="0.3">
      <c r="A4070" s="20">
        <v>0.95</v>
      </c>
      <c r="B4070" s="17">
        <v>64</v>
      </c>
      <c r="C4070" s="16">
        <v>0</v>
      </c>
      <c r="D4070" s="16"/>
      <c r="E4070" s="4"/>
      <c r="BE4070" s="15"/>
    </row>
    <row r="4071" spans="1:57" x14ac:dyDescent="0.3">
      <c r="A4071" s="20">
        <v>0.95</v>
      </c>
      <c r="B4071" s="17">
        <v>65</v>
      </c>
      <c r="C4071" s="16">
        <v>0</v>
      </c>
      <c r="D4071" s="16"/>
      <c r="E4071" s="4"/>
      <c r="BE4071" s="15"/>
    </row>
    <row r="4072" spans="1:57" x14ac:dyDescent="0.3">
      <c r="A4072" s="20">
        <v>0.95</v>
      </c>
      <c r="B4072" s="17">
        <v>66</v>
      </c>
      <c r="C4072" s="16">
        <v>0</v>
      </c>
      <c r="D4072" s="16"/>
      <c r="E4072" s="4"/>
      <c r="BE4072" s="15"/>
    </row>
    <row r="4073" spans="1:57" x14ac:dyDescent="0.3">
      <c r="A4073" s="20">
        <v>0.95</v>
      </c>
      <c r="B4073" s="17">
        <v>67</v>
      </c>
      <c r="C4073" s="16">
        <v>0</v>
      </c>
      <c r="D4073" s="16"/>
      <c r="E4073" s="4"/>
      <c r="BE4073" s="15"/>
    </row>
    <row r="4074" spans="1:57" x14ac:dyDescent="0.3">
      <c r="A4074" s="20">
        <v>0.95</v>
      </c>
      <c r="B4074" s="17">
        <v>68</v>
      </c>
      <c r="C4074" s="16">
        <v>0</v>
      </c>
      <c r="D4074" s="16"/>
      <c r="E4074" s="4"/>
      <c r="BE4074" s="15"/>
    </row>
    <row r="4075" spans="1:57" x14ac:dyDescent="0.3">
      <c r="A4075" s="20">
        <v>0.95</v>
      </c>
      <c r="B4075" s="17">
        <v>69</v>
      </c>
      <c r="C4075" s="16">
        <v>0</v>
      </c>
      <c r="D4075" s="16"/>
      <c r="E4075" s="4"/>
      <c r="BE4075" s="15"/>
    </row>
    <row r="4076" spans="1:57" x14ac:dyDescent="0.3">
      <c r="A4076" s="20">
        <v>0.95</v>
      </c>
      <c r="B4076" s="17">
        <v>70</v>
      </c>
      <c r="C4076" s="16">
        <v>0</v>
      </c>
      <c r="D4076" s="16"/>
      <c r="E4076" s="4"/>
      <c r="BE4076" s="15"/>
    </row>
    <row r="4077" spans="1:57" x14ac:dyDescent="0.3">
      <c r="A4077" s="20">
        <v>0.95</v>
      </c>
      <c r="B4077" s="17">
        <v>71</v>
      </c>
      <c r="C4077" s="16">
        <v>0</v>
      </c>
      <c r="D4077" s="16"/>
      <c r="E4077" s="4"/>
      <c r="BE4077" s="15"/>
    </row>
    <row r="4078" spans="1:57" x14ac:dyDescent="0.3">
      <c r="A4078" s="20">
        <v>0.95</v>
      </c>
      <c r="B4078" s="17">
        <v>72</v>
      </c>
      <c r="C4078" s="16">
        <v>0</v>
      </c>
      <c r="D4078" s="16"/>
      <c r="E4078" s="4"/>
      <c r="BE4078" s="15"/>
    </row>
    <row r="4079" spans="1:57" x14ac:dyDescent="0.3">
      <c r="A4079" s="20">
        <v>0.95</v>
      </c>
      <c r="B4079" s="17">
        <v>73</v>
      </c>
      <c r="C4079" s="16">
        <v>0</v>
      </c>
      <c r="D4079" s="16"/>
      <c r="E4079" s="4"/>
      <c r="BE4079" s="15"/>
    </row>
    <row r="4080" spans="1:57" x14ac:dyDescent="0.3">
      <c r="A4080" s="20">
        <v>0.95</v>
      </c>
      <c r="B4080" s="17">
        <v>74</v>
      </c>
      <c r="C4080" s="16">
        <v>0</v>
      </c>
      <c r="D4080" s="16"/>
      <c r="E4080" s="4"/>
      <c r="BE4080" s="15"/>
    </row>
    <row r="4081" spans="1:57" x14ac:dyDescent="0.3">
      <c r="A4081" s="20">
        <v>0.95</v>
      </c>
      <c r="B4081" s="17">
        <v>75</v>
      </c>
      <c r="C4081" s="16">
        <v>0</v>
      </c>
      <c r="D4081" s="16"/>
      <c r="E4081" s="4"/>
      <c r="BE4081" s="15"/>
    </row>
    <row r="4082" spans="1:57" x14ac:dyDescent="0.3">
      <c r="A4082" s="20">
        <v>0.95</v>
      </c>
      <c r="B4082" s="17">
        <v>76</v>
      </c>
      <c r="C4082" s="16">
        <v>0</v>
      </c>
      <c r="D4082" s="16"/>
      <c r="E4082" s="4"/>
      <c r="BE4082" s="15"/>
    </row>
    <row r="4083" spans="1:57" x14ac:dyDescent="0.3">
      <c r="A4083" s="20">
        <v>0.95</v>
      </c>
      <c r="B4083" s="17">
        <v>77</v>
      </c>
      <c r="C4083" s="16">
        <v>0</v>
      </c>
      <c r="D4083" s="16"/>
      <c r="E4083" s="4"/>
      <c r="BE4083" s="15"/>
    </row>
    <row r="4084" spans="1:57" x14ac:dyDescent="0.3">
      <c r="A4084" s="20">
        <v>0.95</v>
      </c>
      <c r="B4084" s="17">
        <v>78</v>
      </c>
      <c r="C4084" s="16">
        <v>0</v>
      </c>
      <c r="D4084" s="16"/>
      <c r="E4084" s="4"/>
      <c r="BE4084" s="15"/>
    </row>
    <row r="4085" spans="1:57" x14ac:dyDescent="0.3">
      <c r="A4085" s="20">
        <v>0.95</v>
      </c>
      <c r="B4085" s="17">
        <v>79</v>
      </c>
      <c r="C4085" s="16">
        <v>0</v>
      </c>
      <c r="D4085" s="16"/>
      <c r="E4085" s="4"/>
      <c r="BE4085" s="15"/>
    </row>
    <row r="4086" spans="1:57" x14ac:dyDescent="0.3">
      <c r="A4086" s="20">
        <v>0.95</v>
      </c>
      <c r="B4086" s="17">
        <v>80</v>
      </c>
      <c r="C4086" s="16">
        <v>0</v>
      </c>
      <c r="D4086" s="16"/>
      <c r="E4086" s="4"/>
      <c r="BE4086" s="15"/>
    </row>
    <row r="4087" spans="1:57" x14ac:dyDescent="0.3">
      <c r="A4087" s="20">
        <v>0.95</v>
      </c>
      <c r="B4087" s="17">
        <v>81</v>
      </c>
      <c r="C4087" s="16">
        <v>0</v>
      </c>
      <c r="D4087" s="16"/>
      <c r="E4087" s="4"/>
      <c r="BE4087" s="15"/>
    </row>
    <row r="4088" spans="1:57" x14ac:dyDescent="0.3">
      <c r="A4088" s="20">
        <v>0.95</v>
      </c>
      <c r="B4088" s="17">
        <v>82</v>
      </c>
      <c r="C4088" s="16">
        <v>0</v>
      </c>
      <c r="D4088" s="16"/>
      <c r="E4088" s="4"/>
      <c r="BE4088" s="15"/>
    </row>
    <row r="4089" spans="1:57" x14ac:dyDescent="0.3">
      <c r="A4089" s="20">
        <v>0.95</v>
      </c>
      <c r="B4089" s="17">
        <v>83</v>
      </c>
      <c r="C4089" s="16">
        <v>0</v>
      </c>
      <c r="D4089" s="16"/>
      <c r="E4089" s="4"/>
      <c r="BE4089" s="15"/>
    </row>
    <row r="4090" spans="1:57" x14ac:dyDescent="0.3">
      <c r="A4090" s="20">
        <v>0.95</v>
      </c>
      <c r="B4090" s="17">
        <v>84</v>
      </c>
      <c r="C4090" s="16">
        <v>0</v>
      </c>
      <c r="D4090" s="16"/>
      <c r="E4090" s="4"/>
      <c r="BE4090" s="15"/>
    </row>
    <row r="4091" spans="1:57" x14ac:dyDescent="0.3">
      <c r="A4091" s="20">
        <v>0.95</v>
      </c>
      <c r="B4091" s="17">
        <v>85</v>
      </c>
      <c r="C4091" s="16">
        <v>0</v>
      </c>
      <c r="D4091" s="16"/>
      <c r="E4091" s="4"/>
      <c r="BE4091" s="15"/>
    </row>
    <row r="4092" spans="1:57" x14ac:dyDescent="0.3">
      <c r="A4092" s="20">
        <v>0.95</v>
      </c>
      <c r="B4092" s="17">
        <v>86</v>
      </c>
      <c r="C4092" s="16">
        <v>0</v>
      </c>
      <c r="D4092" s="16"/>
      <c r="E4092" s="4"/>
      <c r="BE4092" s="15"/>
    </row>
    <row r="4093" spans="1:57" x14ac:dyDescent="0.3">
      <c r="A4093" s="20">
        <v>0.95</v>
      </c>
      <c r="B4093" s="17">
        <v>87</v>
      </c>
      <c r="C4093" s="16">
        <v>0</v>
      </c>
      <c r="D4093" s="16"/>
      <c r="E4093" s="4"/>
      <c r="BE4093" s="15"/>
    </row>
    <row r="4094" spans="1:57" x14ac:dyDescent="0.3">
      <c r="A4094" s="20">
        <v>0.95</v>
      </c>
      <c r="B4094" s="17">
        <v>88</v>
      </c>
      <c r="C4094" s="16">
        <v>3.5999999999999999E-3</v>
      </c>
      <c r="D4094" s="16"/>
      <c r="E4094" s="4"/>
      <c r="BE4094" s="15"/>
    </row>
    <row r="4095" spans="1:57" x14ac:dyDescent="0.3">
      <c r="A4095" s="20">
        <v>0.95</v>
      </c>
      <c r="B4095" s="17">
        <v>89</v>
      </c>
      <c r="C4095" s="16">
        <v>1.35E-2</v>
      </c>
      <c r="D4095" s="16"/>
      <c r="E4095" s="4"/>
      <c r="BE4095" s="15"/>
    </row>
    <row r="4096" spans="1:57" x14ac:dyDescent="0.3">
      <c r="A4096" s="20">
        <v>0.95</v>
      </c>
      <c r="B4096" s="17">
        <v>90</v>
      </c>
      <c r="C4096" s="16">
        <v>2.3599999999999999E-2</v>
      </c>
      <c r="D4096" s="16"/>
      <c r="E4096" s="4"/>
      <c r="BE4096" s="15"/>
    </row>
    <row r="4097" spans="1:57" x14ac:dyDescent="0.3">
      <c r="A4097" s="20">
        <v>0.96</v>
      </c>
      <c r="B4097" s="17">
        <v>0</v>
      </c>
      <c r="C4097" s="16">
        <v>1.9199999999999998E-2</v>
      </c>
      <c r="D4097" s="16"/>
      <c r="E4097" s="4"/>
      <c r="BE4097" s="15"/>
    </row>
    <row r="4098" spans="1:57" x14ac:dyDescent="0.3">
      <c r="A4098" s="20">
        <v>0.96</v>
      </c>
      <c r="B4098" s="17">
        <v>1</v>
      </c>
      <c r="C4098" s="16">
        <v>8.6E-3</v>
      </c>
      <c r="D4098" s="16"/>
      <c r="E4098" s="4"/>
      <c r="BE4098" s="15"/>
    </row>
    <row r="4099" spans="1:57" x14ac:dyDescent="0.3">
      <c r="A4099" s="20">
        <v>0.96</v>
      </c>
      <c r="B4099" s="17">
        <v>2</v>
      </c>
      <c r="C4099" s="16">
        <v>0</v>
      </c>
      <c r="D4099" s="16"/>
      <c r="E4099" s="4"/>
      <c r="BE4099" s="15"/>
    </row>
    <row r="4100" spans="1:57" x14ac:dyDescent="0.3">
      <c r="A4100" s="20">
        <v>0.96</v>
      </c>
      <c r="B4100" s="17">
        <v>3</v>
      </c>
      <c r="C4100" s="16">
        <v>0</v>
      </c>
      <c r="D4100" s="16"/>
      <c r="E4100" s="4"/>
      <c r="BE4100" s="15"/>
    </row>
    <row r="4101" spans="1:57" x14ac:dyDescent="0.3">
      <c r="A4101" s="20">
        <v>0.96</v>
      </c>
      <c r="B4101" s="17">
        <v>4</v>
      </c>
      <c r="C4101" s="16">
        <v>0</v>
      </c>
      <c r="D4101" s="16"/>
      <c r="E4101" s="4"/>
      <c r="BE4101" s="15"/>
    </row>
    <row r="4102" spans="1:57" x14ac:dyDescent="0.3">
      <c r="A4102" s="20">
        <v>0.96</v>
      </c>
      <c r="B4102" s="17">
        <v>5</v>
      </c>
      <c r="C4102" s="16">
        <v>0</v>
      </c>
      <c r="D4102" s="16"/>
      <c r="E4102" s="4"/>
      <c r="BE4102" s="15"/>
    </row>
    <row r="4103" spans="1:57" x14ac:dyDescent="0.3">
      <c r="A4103" s="20">
        <v>0.96</v>
      </c>
      <c r="B4103" s="17">
        <v>6</v>
      </c>
      <c r="C4103" s="16">
        <v>0</v>
      </c>
      <c r="D4103" s="16"/>
      <c r="E4103" s="4"/>
      <c r="BE4103" s="15"/>
    </row>
    <row r="4104" spans="1:57" x14ac:dyDescent="0.3">
      <c r="A4104" s="20">
        <v>0.96</v>
      </c>
      <c r="B4104" s="17">
        <v>7</v>
      </c>
      <c r="C4104" s="16">
        <v>0</v>
      </c>
      <c r="D4104" s="16"/>
      <c r="E4104" s="4"/>
      <c r="BE4104" s="15"/>
    </row>
    <row r="4105" spans="1:57" x14ac:dyDescent="0.3">
      <c r="A4105" s="20">
        <v>0.96</v>
      </c>
      <c r="B4105" s="17">
        <v>8</v>
      </c>
      <c r="C4105" s="16">
        <v>0</v>
      </c>
      <c r="D4105" s="16"/>
      <c r="E4105" s="4"/>
      <c r="BE4105" s="15"/>
    </row>
    <row r="4106" spans="1:57" x14ac:dyDescent="0.3">
      <c r="A4106" s="20">
        <v>0.96</v>
      </c>
      <c r="B4106" s="17">
        <v>9</v>
      </c>
      <c r="C4106" s="16">
        <v>0</v>
      </c>
      <c r="D4106" s="16"/>
      <c r="E4106" s="4"/>
      <c r="BE4106" s="15"/>
    </row>
    <row r="4107" spans="1:57" x14ac:dyDescent="0.3">
      <c r="A4107" s="20">
        <v>0.96</v>
      </c>
      <c r="B4107" s="17">
        <v>10</v>
      </c>
      <c r="C4107" s="16">
        <v>0</v>
      </c>
      <c r="D4107" s="16"/>
      <c r="E4107" s="4"/>
      <c r="BE4107" s="15"/>
    </row>
    <row r="4108" spans="1:57" x14ac:dyDescent="0.3">
      <c r="A4108" s="20">
        <v>0.96</v>
      </c>
      <c r="B4108" s="17">
        <v>11</v>
      </c>
      <c r="C4108" s="16">
        <v>0</v>
      </c>
      <c r="D4108" s="16"/>
      <c r="E4108" s="4"/>
      <c r="BE4108" s="15"/>
    </row>
    <row r="4109" spans="1:57" x14ac:dyDescent="0.3">
      <c r="A4109" s="20">
        <v>0.96</v>
      </c>
      <c r="B4109" s="17">
        <v>12</v>
      </c>
      <c r="C4109" s="16">
        <v>0</v>
      </c>
      <c r="D4109" s="16"/>
      <c r="E4109" s="4"/>
      <c r="BE4109" s="15"/>
    </row>
    <row r="4110" spans="1:57" x14ac:dyDescent="0.3">
      <c r="A4110" s="20">
        <v>0.96</v>
      </c>
      <c r="B4110" s="17">
        <v>13</v>
      </c>
      <c r="C4110" s="16">
        <v>0</v>
      </c>
      <c r="D4110" s="16"/>
      <c r="E4110" s="4"/>
      <c r="BE4110" s="15"/>
    </row>
    <row r="4111" spans="1:57" x14ac:dyDescent="0.3">
      <c r="A4111" s="20">
        <v>0.96</v>
      </c>
      <c r="B4111" s="17">
        <v>14</v>
      </c>
      <c r="C4111" s="16">
        <v>0</v>
      </c>
      <c r="D4111" s="16"/>
      <c r="E4111" s="4"/>
      <c r="BE4111" s="15"/>
    </row>
    <row r="4112" spans="1:57" x14ac:dyDescent="0.3">
      <c r="A4112" s="20">
        <v>0.96</v>
      </c>
      <c r="B4112" s="17">
        <v>15</v>
      </c>
      <c r="C4112" s="16">
        <v>0</v>
      </c>
      <c r="D4112" s="16"/>
      <c r="E4112" s="4"/>
      <c r="BE4112" s="15"/>
    </row>
    <row r="4113" spans="1:57" x14ac:dyDescent="0.3">
      <c r="A4113" s="20">
        <v>0.96</v>
      </c>
      <c r="B4113" s="17">
        <v>16</v>
      </c>
      <c r="C4113" s="16">
        <v>0</v>
      </c>
      <c r="D4113" s="16"/>
      <c r="E4113" s="4"/>
      <c r="BE4113" s="15"/>
    </row>
    <row r="4114" spans="1:57" x14ac:dyDescent="0.3">
      <c r="A4114" s="20">
        <v>0.96</v>
      </c>
      <c r="B4114" s="17">
        <v>17</v>
      </c>
      <c r="C4114" s="16">
        <v>0</v>
      </c>
      <c r="D4114" s="16"/>
      <c r="E4114" s="4"/>
      <c r="BE4114" s="15"/>
    </row>
    <row r="4115" spans="1:57" x14ac:dyDescent="0.3">
      <c r="A4115" s="20">
        <v>0.96</v>
      </c>
      <c r="B4115" s="17">
        <v>18</v>
      </c>
      <c r="C4115" s="16">
        <v>0</v>
      </c>
      <c r="D4115" s="16"/>
      <c r="E4115" s="4"/>
      <c r="BE4115" s="15"/>
    </row>
    <row r="4116" spans="1:57" x14ac:dyDescent="0.3">
      <c r="A4116" s="20">
        <v>0.96</v>
      </c>
      <c r="B4116" s="17">
        <v>19</v>
      </c>
      <c r="C4116" s="16">
        <v>0</v>
      </c>
      <c r="D4116" s="16"/>
      <c r="E4116" s="4"/>
      <c r="BE4116" s="15"/>
    </row>
    <row r="4117" spans="1:57" x14ac:dyDescent="0.3">
      <c r="A4117" s="20">
        <v>0.96</v>
      </c>
      <c r="B4117" s="17">
        <v>20</v>
      </c>
      <c r="C4117" s="16">
        <v>0</v>
      </c>
      <c r="D4117" s="16"/>
      <c r="E4117" s="4"/>
      <c r="BE4117" s="15"/>
    </row>
    <row r="4118" spans="1:57" x14ac:dyDescent="0.3">
      <c r="A4118" s="20">
        <v>0.96</v>
      </c>
      <c r="B4118" s="17">
        <v>21</v>
      </c>
      <c r="C4118" s="16">
        <v>0</v>
      </c>
      <c r="D4118" s="16"/>
      <c r="E4118" s="4"/>
      <c r="BE4118" s="15"/>
    </row>
    <row r="4119" spans="1:57" x14ac:dyDescent="0.3">
      <c r="A4119" s="20">
        <v>0.96</v>
      </c>
      <c r="B4119" s="17">
        <v>22</v>
      </c>
      <c r="C4119" s="16">
        <v>0</v>
      </c>
      <c r="D4119" s="16"/>
      <c r="E4119" s="4"/>
      <c r="BE4119" s="15"/>
    </row>
    <row r="4120" spans="1:57" x14ac:dyDescent="0.3">
      <c r="A4120" s="20">
        <v>0.96</v>
      </c>
      <c r="B4120" s="17">
        <v>23</v>
      </c>
      <c r="C4120" s="16">
        <v>0</v>
      </c>
      <c r="D4120" s="16"/>
      <c r="E4120" s="4"/>
      <c r="BE4120" s="15"/>
    </row>
    <row r="4121" spans="1:57" x14ac:dyDescent="0.3">
      <c r="A4121" s="20">
        <v>0.96</v>
      </c>
      <c r="B4121" s="17">
        <v>24</v>
      </c>
      <c r="C4121" s="16">
        <v>0</v>
      </c>
      <c r="D4121" s="16"/>
      <c r="E4121" s="4"/>
      <c r="BE4121" s="15"/>
    </row>
    <row r="4122" spans="1:57" x14ac:dyDescent="0.3">
      <c r="A4122" s="20">
        <v>0.96</v>
      </c>
      <c r="B4122" s="17">
        <v>25</v>
      </c>
      <c r="C4122" s="16">
        <v>0</v>
      </c>
      <c r="D4122" s="16"/>
      <c r="E4122" s="4"/>
      <c r="BE4122" s="15"/>
    </row>
    <row r="4123" spans="1:57" x14ac:dyDescent="0.3">
      <c r="A4123" s="20">
        <v>0.96</v>
      </c>
      <c r="B4123" s="17">
        <v>26</v>
      </c>
      <c r="C4123" s="16">
        <v>0</v>
      </c>
      <c r="D4123" s="16"/>
      <c r="E4123" s="4"/>
      <c r="BE4123" s="15"/>
    </row>
    <row r="4124" spans="1:57" x14ac:dyDescent="0.3">
      <c r="A4124" s="20">
        <v>0.96</v>
      </c>
      <c r="B4124" s="17">
        <v>27</v>
      </c>
      <c r="C4124" s="16">
        <v>0</v>
      </c>
      <c r="D4124" s="16"/>
      <c r="E4124" s="4"/>
      <c r="BE4124" s="15"/>
    </row>
    <row r="4125" spans="1:57" x14ac:dyDescent="0.3">
      <c r="A4125" s="20">
        <v>0.96</v>
      </c>
      <c r="B4125" s="17">
        <v>28</v>
      </c>
      <c r="C4125" s="16">
        <v>0</v>
      </c>
      <c r="D4125" s="16"/>
      <c r="E4125" s="4"/>
      <c r="BE4125" s="15"/>
    </row>
    <row r="4126" spans="1:57" x14ac:dyDescent="0.3">
      <c r="A4126" s="20">
        <v>0.96</v>
      </c>
      <c r="B4126" s="17">
        <v>29</v>
      </c>
      <c r="C4126" s="16">
        <v>0</v>
      </c>
      <c r="D4126" s="16"/>
      <c r="E4126" s="4"/>
      <c r="BE4126" s="15"/>
    </row>
    <row r="4127" spans="1:57" x14ac:dyDescent="0.3">
      <c r="A4127" s="20">
        <v>0.96</v>
      </c>
      <c r="B4127" s="17">
        <v>30</v>
      </c>
      <c r="C4127" s="16">
        <v>0</v>
      </c>
      <c r="D4127" s="16"/>
      <c r="E4127" s="4"/>
      <c r="BE4127" s="15"/>
    </row>
    <row r="4128" spans="1:57" x14ac:dyDescent="0.3">
      <c r="A4128" s="20">
        <v>0.96</v>
      </c>
      <c r="B4128" s="17">
        <v>31</v>
      </c>
      <c r="C4128" s="16">
        <v>0</v>
      </c>
      <c r="D4128" s="16"/>
      <c r="E4128" s="4"/>
      <c r="BE4128" s="15"/>
    </row>
    <row r="4129" spans="1:57" x14ac:dyDescent="0.3">
      <c r="A4129" s="20">
        <v>0.96</v>
      </c>
      <c r="B4129" s="17">
        <v>32</v>
      </c>
      <c r="C4129" s="16">
        <v>0</v>
      </c>
      <c r="D4129" s="16"/>
      <c r="E4129" s="4"/>
      <c r="BE4129" s="15"/>
    </row>
    <row r="4130" spans="1:57" x14ac:dyDescent="0.3">
      <c r="A4130" s="20">
        <v>0.96</v>
      </c>
      <c r="B4130" s="17">
        <v>33</v>
      </c>
      <c r="C4130" s="16">
        <v>0</v>
      </c>
      <c r="D4130" s="16"/>
      <c r="E4130" s="4"/>
      <c r="BE4130" s="15"/>
    </row>
    <row r="4131" spans="1:57" x14ac:dyDescent="0.3">
      <c r="A4131" s="20">
        <v>0.96</v>
      </c>
      <c r="B4131" s="17">
        <v>34</v>
      </c>
      <c r="C4131" s="16">
        <v>0</v>
      </c>
      <c r="D4131" s="16"/>
      <c r="E4131" s="4"/>
      <c r="BE4131" s="15"/>
    </row>
    <row r="4132" spans="1:57" x14ac:dyDescent="0.3">
      <c r="A4132" s="20">
        <v>0.96</v>
      </c>
      <c r="B4132" s="17">
        <v>35</v>
      </c>
      <c r="C4132" s="16">
        <v>0</v>
      </c>
      <c r="D4132" s="16"/>
      <c r="E4132" s="4"/>
      <c r="BE4132" s="15"/>
    </row>
    <row r="4133" spans="1:57" x14ac:dyDescent="0.3">
      <c r="A4133" s="20">
        <v>0.96</v>
      </c>
      <c r="B4133" s="17">
        <v>36</v>
      </c>
      <c r="C4133" s="16">
        <v>0</v>
      </c>
      <c r="D4133" s="16"/>
      <c r="E4133" s="4"/>
      <c r="BE4133" s="15"/>
    </row>
    <row r="4134" spans="1:57" x14ac:dyDescent="0.3">
      <c r="A4134" s="20">
        <v>0.96</v>
      </c>
      <c r="B4134" s="17">
        <v>37</v>
      </c>
      <c r="C4134" s="16">
        <v>0</v>
      </c>
      <c r="D4134" s="16"/>
      <c r="E4134" s="4"/>
      <c r="BE4134" s="15"/>
    </row>
    <row r="4135" spans="1:57" x14ac:dyDescent="0.3">
      <c r="A4135" s="20">
        <v>0.96</v>
      </c>
      <c r="B4135" s="17">
        <v>38</v>
      </c>
      <c r="C4135" s="16">
        <v>0</v>
      </c>
      <c r="D4135" s="16"/>
      <c r="E4135" s="4"/>
      <c r="BE4135" s="15"/>
    </row>
    <row r="4136" spans="1:57" x14ac:dyDescent="0.3">
      <c r="A4136" s="20">
        <v>0.96</v>
      </c>
      <c r="B4136" s="17">
        <v>39</v>
      </c>
      <c r="C4136" s="16">
        <v>0</v>
      </c>
      <c r="D4136" s="16"/>
      <c r="E4136" s="4"/>
      <c r="BE4136" s="15"/>
    </row>
    <row r="4137" spans="1:57" x14ac:dyDescent="0.3">
      <c r="A4137" s="20">
        <v>0.96</v>
      </c>
      <c r="B4137" s="17">
        <v>40</v>
      </c>
      <c r="C4137" s="16">
        <v>0</v>
      </c>
      <c r="D4137" s="16"/>
      <c r="E4137" s="4"/>
      <c r="BE4137" s="15"/>
    </row>
    <row r="4138" spans="1:57" x14ac:dyDescent="0.3">
      <c r="A4138" s="20">
        <v>0.96</v>
      </c>
      <c r="B4138" s="17">
        <v>41</v>
      </c>
      <c r="C4138" s="16">
        <v>0</v>
      </c>
      <c r="D4138" s="16"/>
      <c r="E4138" s="4"/>
      <c r="BE4138" s="15"/>
    </row>
    <row r="4139" spans="1:57" x14ac:dyDescent="0.3">
      <c r="A4139" s="20">
        <v>0.96</v>
      </c>
      <c r="B4139" s="17">
        <v>42</v>
      </c>
      <c r="C4139" s="16">
        <v>0</v>
      </c>
      <c r="D4139" s="16"/>
      <c r="E4139" s="4"/>
      <c r="BE4139" s="15"/>
    </row>
    <row r="4140" spans="1:57" x14ac:dyDescent="0.3">
      <c r="A4140" s="20">
        <v>0.96</v>
      </c>
      <c r="B4140" s="17">
        <v>43</v>
      </c>
      <c r="C4140" s="16">
        <v>0</v>
      </c>
      <c r="D4140" s="16"/>
      <c r="E4140" s="4"/>
      <c r="BE4140" s="15"/>
    </row>
    <row r="4141" spans="1:57" x14ac:dyDescent="0.3">
      <c r="A4141" s="20">
        <v>0.96</v>
      </c>
      <c r="B4141" s="17">
        <v>44</v>
      </c>
      <c r="C4141" s="16">
        <v>0</v>
      </c>
      <c r="D4141" s="16"/>
      <c r="E4141" s="4"/>
      <c r="BE4141" s="15"/>
    </row>
    <row r="4142" spans="1:57" x14ac:dyDescent="0.3">
      <c r="A4142" s="20">
        <v>0.96</v>
      </c>
      <c r="B4142" s="17">
        <v>45</v>
      </c>
      <c r="C4142" s="16">
        <v>0</v>
      </c>
      <c r="D4142" s="16"/>
      <c r="E4142" s="4"/>
      <c r="BE4142" s="15"/>
    </row>
    <row r="4143" spans="1:57" x14ac:dyDescent="0.3">
      <c r="A4143" s="20">
        <v>0.96</v>
      </c>
      <c r="B4143" s="17">
        <v>46</v>
      </c>
      <c r="C4143" s="16">
        <v>0</v>
      </c>
      <c r="D4143" s="16"/>
      <c r="E4143" s="4"/>
      <c r="BE4143" s="15"/>
    </row>
    <row r="4144" spans="1:57" x14ac:dyDescent="0.3">
      <c r="A4144" s="20">
        <v>0.96</v>
      </c>
      <c r="B4144" s="17">
        <v>47</v>
      </c>
      <c r="C4144" s="16">
        <v>0</v>
      </c>
      <c r="D4144" s="16"/>
      <c r="E4144" s="4"/>
      <c r="BE4144" s="15"/>
    </row>
    <row r="4145" spans="1:57" x14ac:dyDescent="0.3">
      <c r="A4145" s="20">
        <v>0.96</v>
      </c>
      <c r="B4145" s="17">
        <v>48</v>
      </c>
      <c r="C4145" s="16">
        <v>0</v>
      </c>
      <c r="D4145" s="16"/>
      <c r="E4145" s="4"/>
      <c r="BE4145" s="15"/>
    </row>
    <row r="4146" spans="1:57" x14ac:dyDescent="0.3">
      <c r="A4146" s="20">
        <v>0.96</v>
      </c>
      <c r="B4146" s="17">
        <v>49</v>
      </c>
      <c r="C4146" s="16">
        <v>0</v>
      </c>
      <c r="D4146" s="16"/>
      <c r="E4146" s="4"/>
      <c r="BE4146" s="15"/>
    </row>
    <row r="4147" spans="1:57" x14ac:dyDescent="0.3">
      <c r="A4147" s="20">
        <v>0.96</v>
      </c>
      <c r="B4147" s="17">
        <v>50</v>
      </c>
      <c r="C4147" s="16">
        <v>0</v>
      </c>
      <c r="D4147" s="16"/>
      <c r="E4147" s="4"/>
      <c r="BE4147" s="15"/>
    </row>
    <row r="4148" spans="1:57" x14ac:dyDescent="0.3">
      <c r="A4148" s="20">
        <v>0.96</v>
      </c>
      <c r="B4148" s="17">
        <v>51</v>
      </c>
      <c r="C4148" s="16">
        <v>0</v>
      </c>
      <c r="D4148" s="16"/>
      <c r="E4148" s="4"/>
      <c r="BE4148" s="15"/>
    </row>
    <row r="4149" spans="1:57" x14ac:dyDescent="0.3">
      <c r="A4149" s="20">
        <v>0.96</v>
      </c>
      <c r="B4149" s="17">
        <v>52</v>
      </c>
      <c r="C4149" s="16">
        <v>0</v>
      </c>
      <c r="D4149" s="16"/>
      <c r="E4149" s="4"/>
      <c r="BE4149" s="15"/>
    </row>
    <row r="4150" spans="1:57" x14ac:dyDescent="0.3">
      <c r="A4150" s="20">
        <v>0.96</v>
      </c>
      <c r="B4150" s="17">
        <v>53</v>
      </c>
      <c r="C4150" s="16">
        <v>0</v>
      </c>
      <c r="D4150" s="16"/>
      <c r="E4150" s="4"/>
      <c r="BE4150" s="15"/>
    </row>
    <row r="4151" spans="1:57" x14ac:dyDescent="0.3">
      <c r="A4151" s="20">
        <v>0.96</v>
      </c>
      <c r="B4151" s="17">
        <v>54</v>
      </c>
      <c r="C4151" s="16">
        <v>0</v>
      </c>
      <c r="D4151" s="16"/>
      <c r="E4151" s="4"/>
      <c r="BE4151" s="15"/>
    </row>
    <row r="4152" spans="1:57" x14ac:dyDescent="0.3">
      <c r="A4152" s="20">
        <v>0.96</v>
      </c>
      <c r="B4152" s="17">
        <v>55</v>
      </c>
      <c r="C4152" s="16">
        <v>0</v>
      </c>
      <c r="D4152" s="16"/>
      <c r="E4152" s="4"/>
      <c r="BE4152" s="15"/>
    </row>
    <row r="4153" spans="1:57" x14ac:dyDescent="0.3">
      <c r="A4153" s="20">
        <v>0.96</v>
      </c>
      <c r="B4153" s="17">
        <v>56</v>
      </c>
      <c r="C4153" s="16">
        <v>0</v>
      </c>
      <c r="D4153" s="16"/>
      <c r="E4153" s="4"/>
      <c r="BE4153" s="15"/>
    </row>
    <row r="4154" spans="1:57" x14ac:dyDescent="0.3">
      <c r="A4154" s="20">
        <v>0.96</v>
      </c>
      <c r="B4154" s="17">
        <v>57</v>
      </c>
      <c r="C4154" s="16">
        <v>0</v>
      </c>
      <c r="D4154" s="16"/>
      <c r="E4154" s="4"/>
      <c r="BE4154" s="15"/>
    </row>
    <row r="4155" spans="1:57" x14ac:dyDescent="0.3">
      <c r="A4155" s="20">
        <v>0.96</v>
      </c>
      <c r="B4155" s="17">
        <v>58</v>
      </c>
      <c r="C4155" s="16">
        <v>0</v>
      </c>
      <c r="D4155" s="16"/>
      <c r="E4155" s="4"/>
      <c r="BE4155" s="15"/>
    </row>
    <row r="4156" spans="1:57" x14ac:dyDescent="0.3">
      <c r="A4156" s="20">
        <v>0.96</v>
      </c>
      <c r="B4156" s="17">
        <v>59</v>
      </c>
      <c r="C4156" s="16">
        <v>0</v>
      </c>
      <c r="D4156" s="16"/>
      <c r="E4156" s="4"/>
      <c r="BE4156" s="15"/>
    </row>
    <row r="4157" spans="1:57" x14ac:dyDescent="0.3">
      <c r="A4157" s="20">
        <v>0.96</v>
      </c>
      <c r="B4157" s="17">
        <v>60</v>
      </c>
      <c r="C4157" s="16">
        <v>0</v>
      </c>
      <c r="D4157" s="16"/>
      <c r="E4157" s="4"/>
      <c r="BE4157" s="15"/>
    </row>
    <row r="4158" spans="1:57" x14ac:dyDescent="0.3">
      <c r="A4158" s="20">
        <v>0.96</v>
      </c>
      <c r="B4158" s="17">
        <v>61</v>
      </c>
      <c r="C4158" s="16">
        <v>0</v>
      </c>
      <c r="D4158" s="16"/>
      <c r="E4158" s="4"/>
      <c r="BE4158" s="15"/>
    </row>
    <row r="4159" spans="1:57" x14ac:dyDescent="0.3">
      <c r="A4159" s="20">
        <v>0.96</v>
      </c>
      <c r="B4159" s="17">
        <v>62</v>
      </c>
      <c r="C4159" s="16">
        <v>0</v>
      </c>
      <c r="D4159" s="16"/>
      <c r="E4159" s="4"/>
      <c r="BE4159" s="15"/>
    </row>
    <row r="4160" spans="1:57" x14ac:dyDescent="0.3">
      <c r="A4160" s="20">
        <v>0.96</v>
      </c>
      <c r="B4160" s="17">
        <v>63</v>
      </c>
      <c r="C4160" s="16">
        <v>0</v>
      </c>
      <c r="D4160" s="16"/>
      <c r="E4160" s="4"/>
      <c r="BE4160" s="15"/>
    </row>
    <row r="4161" spans="1:57" x14ac:dyDescent="0.3">
      <c r="A4161" s="20">
        <v>0.96</v>
      </c>
      <c r="B4161" s="17">
        <v>64</v>
      </c>
      <c r="C4161" s="16">
        <v>0</v>
      </c>
      <c r="D4161" s="16"/>
      <c r="E4161" s="4"/>
      <c r="BE4161" s="15"/>
    </row>
    <row r="4162" spans="1:57" x14ac:dyDescent="0.3">
      <c r="A4162" s="20">
        <v>0.96</v>
      </c>
      <c r="B4162" s="17">
        <v>65</v>
      </c>
      <c r="C4162" s="16">
        <v>0</v>
      </c>
      <c r="D4162" s="16"/>
      <c r="E4162" s="4"/>
      <c r="BE4162" s="15"/>
    </row>
    <row r="4163" spans="1:57" x14ac:dyDescent="0.3">
      <c r="A4163" s="20">
        <v>0.96</v>
      </c>
      <c r="B4163" s="17">
        <v>66</v>
      </c>
      <c r="C4163" s="16">
        <v>0</v>
      </c>
      <c r="D4163" s="16"/>
      <c r="E4163" s="4"/>
      <c r="BE4163" s="15"/>
    </row>
    <row r="4164" spans="1:57" x14ac:dyDescent="0.3">
      <c r="A4164" s="20">
        <v>0.96</v>
      </c>
      <c r="B4164" s="17">
        <v>67</v>
      </c>
      <c r="C4164" s="16">
        <v>0</v>
      </c>
      <c r="D4164" s="16"/>
      <c r="E4164" s="4"/>
      <c r="BE4164" s="15"/>
    </row>
    <row r="4165" spans="1:57" x14ac:dyDescent="0.3">
      <c r="A4165" s="20">
        <v>0.96</v>
      </c>
      <c r="B4165" s="17">
        <v>68</v>
      </c>
      <c r="C4165" s="16">
        <v>0</v>
      </c>
      <c r="D4165" s="16"/>
      <c r="E4165" s="4"/>
      <c r="BE4165" s="15"/>
    </row>
    <row r="4166" spans="1:57" x14ac:dyDescent="0.3">
      <c r="A4166" s="20">
        <v>0.96</v>
      </c>
      <c r="B4166" s="17">
        <v>69</v>
      </c>
      <c r="C4166" s="16">
        <v>0</v>
      </c>
      <c r="D4166" s="16"/>
      <c r="E4166" s="4"/>
      <c r="BE4166" s="15"/>
    </row>
    <row r="4167" spans="1:57" x14ac:dyDescent="0.3">
      <c r="A4167" s="20">
        <v>0.96</v>
      </c>
      <c r="B4167" s="17">
        <v>70</v>
      </c>
      <c r="C4167" s="16">
        <v>0</v>
      </c>
      <c r="D4167" s="16"/>
      <c r="E4167" s="4"/>
      <c r="BE4167" s="15"/>
    </row>
    <row r="4168" spans="1:57" x14ac:dyDescent="0.3">
      <c r="A4168" s="20">
        <v>0.96</v>
      </c>
      <c r="B4168" s="17">
        <v>71</v>
      </c>
      <c r="C4168" s="16">
        <v>0</v>
      </c>
      <c r="D4168" s="16"/>
      <c r="E4168" s="4"/>
      <c r="BE4168" s="15"/>
    </row>
    <row r="4169" spans="1:57" x14ac:dyDescent="0.3">
      <c r="A4169" s="20">
        <v>0.96</v>
      </c>
      <c r="B4169" s="17">
        <v>72</v>
      </c>
      <c r="C4169" s="16">
        <v>0</v>
      </c>
      <c r="D4169" s="16"/>
      <c r="E4169" s="4"/>
      <c r="BE4169" s="15"/>
    </row>
    <row r="4170" spans="1:57" x14ac:dyDescent="0.3">
      <c r="A4170" s="20">
        <v>0.96</v>
      </c>
      <c r="B4170" s="17">
        <v>73</v>
      </c>
      <c r="C4170" s="16">
        <v>0</v>
      </c>
      <c r="D4170" s="16"/>
      <c r="E4170" s="4"/>
      <c r="BE4170" s="15"/>
    </row>
    <row r="4171" spans="1:57" x14ac:dyDescent="0.3">
      <c r="A4171" s="20">
        <v>0.96</v>
      </c>
      <c r="B4171" s="17">
        <v>74</v>
      </c>
      <c r="C4171" s="16">
        <v>0</v>
      </c>
      <c r="D4171" s="16"/>
      <c r="E4171" s="4"/>
      <c r="BE4171" s="15"/>
    </row>
    <row r="4172" spans="1:57" x14ac:dyDescent="0.3">
      <c r="A4172" s="20">
        <v>0.96</v>
      </c>
      <c r="B4172" s="17">
        <v>75</v>
      </c>
      <c r="C4172" s="16">
        <v>0</v>
      </c>
      <c r="D4172" s="16"/>
      <c r="E4172" s="4"/>
      <c r="BE4172" s="15"/>
    </row>
    <row r="4173" spans="1:57" x14ac:dyDescent="0.3">
      <c r="A4173" s="20">
        <v>0.96</v>
      </c>
      <c r="B4173" s="17">
        <v>76</v>
      </c>
      <c r="C4173" s="16">
        <v>0</v>
      </c>
      <c r="D4173" s="16"/>
      <c r="E4173" s="4"/>
      <c r="BE4173" s="15"/>
    </row>
    <row r="4174" spans="1:57" x14ac:dyDescent="0.3">
      <c r="A4174" s="20">
        <v>0.96</v>
      </c>
      <c r="B4174" s="17">
        <v>77</v>
      </c>
      <c r="C4174" s="16">
        <v>0</v>
      </c>
      <c r="D4174" s="16"/>
      <c r="E4174" s="4"/>
      <c r="BE4174" s="15"/>
    </row>
    <row r="4175" spans="1:57" x14ac:dyDescent="0.3">
      <c r="A4175" s="20">
        <v>0.96</v>
      </c>
      <c r="B4175" s="17">
        <v>78</v>
      </c>
      <c r="C4175" s="16">
        <v>0</v>
      </c>
      <c r="D4175" s="16"/>
      <c r="E4175" s="4"/>
      <c r="BE4175" s="15"/>
    </row>
    <row r="4176" spans="1:57" x14ac:dyDescent="0.3">
      <c r="A4176" s="20">
        <v>0.96</v>
      </c>
      <c r="B4176" s="17">
        <v>79</v>
      </c>
      <c r="C4176" s="16">
        <v>0</v>
      </c>
      <c r="D4176" s="16"/>
      <c r="E4176" s="4"/>
      <c r="BE4176" s="15"/>
    </row>
    <row r="4177" spans="1:57" x14ac:dyDescent="0.3">
      <c r="A4177" s="20">
        <v>0.96</v>
      </c>
      <c r="B4177" s="17">
        <v>80</v>
      </c>
      <c r="C4177" s="16">
        <v>0</v>
      </c>
      <c r="D4177" s="16"/>
      <c r="E4177" s="4"/>
      <c r="BE4177" s="15"/>
    </row>
    <row r="4178" spans="1:57" x14ac:dyDescent="0.3">
      <c r="A4178" s="20">
        <v>0.96</v>
      </c>
      <c r="B4178" s="17">
        <v>81</v>
      </c>
      <c r="C4178" s="16">
        <v>0</v>
      </c>
      <c r="D4178" s="16"/>
      <c r="E4178" s="4"/>
      <c r="BE4178" s="15"/>
    </row>
    <row r="4179" spans="1:57" x14ac:dyDescent="0.3">
      <c r="A4179" s="20">
        <v>0.96</v>
      </c>
      <c r="B4179" s="17">
        <v>82</v>
      </c>
      <c r="C4179" s="16">
        <v>0</v>
      </c>
      <c r="D4179" s="16"/>
      <c r="E4179" s="4"/>
      <c r="BE4179" s="15"/>
    </row>
    <row r="4180" spans="1:57" x14ac:dyDescent="0.3">
      <c r="A4180" s="20">
        <v>0.96</v>
      </c>
      <c r="B4180" s="17">
        <v>83</v>
      </c>
      <c r="C4180" s="16">
        <v>0</v>
      </c>
      <c r="D4180" s="16"/>
      <c r="E4180" s="4"/>
      <c r="BE4180" s="15"/>
    </row>
    <row r="4181" spans="1:57" x14ac:dyDescent="0.3">
      <c r="A4181" s="20">
        <v>0.96</v>
      </c>
      <c r="B4181" s="17">
        <v>84</v>
      </c>
      <c r="C4181" s="16">
        <v>0</v>
      </c>
      <c r="D4181" s="16"/>
      <c r="E4181" s="4"/>
      <c r="BE4181" s="15"/>
    </row>
    <row r="4182" spans="1:57" x14ac:dyDescent="0.3">
      <c r="A4182" s="20">
        <v>0.96</v>
      </c>
      <c r="B4182" s="17">
        <v>85</v>
      </c>
      <c r="C4182" s="16">
        <v>0</v>
      </c>
      <c r="D4182" s="16"/>
      <c r="E4182" s="4"/>
      <c r="BE4182" s="15"/>
    </row>
    <row r="4183" spans="1:57" x14ac:dyDescent="0.3">
      <c r="A4183" s="20">
        <v>0.96</v>
      </c>
      <c r="B4183" s="17">
        <v>86</v>
      </c>
      <c r="C4183" s="16">
        <v>0</v>
      </c>
      <c r="D4183" s="16"/>
      <c r="E4183" s="4"/>
      <c r="BE4183" s="15"/>
    </row>
    <row r="4184" spans="1:57" x14ac:dyDescent="0.3">
      <c r="A4184" s="20">
        <v>0.96</v>
      </c>
      <c r="B4184" s="17">
        <v>87</v>
      </c>
      <c r="C4184" s="16">
        <v>0</v>
      </c>
      <c r="D4184" s="16"/>
      <c r="E4184" s="4"/>
      <c r="BE4184" s="15"/>
    </row>
    <row r="4185" spans="1:57" x14ac:dyDescent="0.3">
      <c r="A4185" s="20">
        <v>0.96</v>
      </c>
      <c r="B4185" s="17">
        <v>88</v>
      </c>
      <c r="C4185" s="16">
        <v>0</v>
      </c>
      <c r="D4185" s="16"/>
      <c r="E4185" s="4"/>
      <c r="BE4185" s="15"/>
    </row>
    <row r="4186" spans="1:57" x14ac:dyDescent="0.3">
      <c r="A4186" s="20">
        <v>0.96</v>
      </c>
      <c r="B4186" s="17">
        <v>89</v>
      </c>
      <c r="C4186" s="16">
        <v>8.6E-3</v>
      </c>
      <c r="D4186" s="16"/>
      <c r="E4186" s="4"/>
      <c r="BE4186" s="15"/>
    </row>
    <row r="4187" spans="1:57" x14ac:dyDescent="0.3">
      <c r="A4187" s="20">
        <v>0.96</v>
      </c>
      <c r="B4187" s="17">
        <v>90</v>
      </c>
      <c r="C4187" s="16">
        <v>1.9199999999999998E-2</v>
      </c>
      <c r="D4187" s="16"/>
      <c r="E4187" s="4"/>
      <c r="BE4187" s="15"/>
    </row>
    <row r="4188" spans="1:57" x14ac:dyDescent="0.3">
      <c r="A4188" s="20">
        <v>0.97</v>
      </c>
      <c r="B4188" s="17">
        <v>0</v>
      </c>
      <c r="C4188" s="16">
        <v>1.2200000000000001E-2</v>
      </c>
      <c r="D4188" s="16"/>
      <c r="E4188" s="4"/>
      <c r="BE4188" s="15"/>
    </row>
    <row r="4189" spans="1:57" x14ac:dyDescent="0.3">
      <c r="A4189" s="20">
        <v>0.97</v>
      </c>
      <c r="B4189" s="17">
        <v>1</v>
      </c>
      <c r="C4189" s="16">
        <v>3.8999999999999998E-3</v>
      </c>
      <c r="D4189" s="16"/>
      <c r="E4189" s="4"/>
      <c r="BE4189" s="15"/>
    </row>
    <row r="4190" spans="1:57" x14ac:dyDescent="0.3">
      <c r="A4190" s="20">
        <v>0.97</v>
      </c>
      <c r="B4190" s="17">
        <v>2</v>
      </c>
      <c r="C4190" s="16">
        <v>0</v>
      </c>
      <c r="D4190" s="16"/>
      <c r="E4190" s="4"/>
      <c r="BE4190" s="15"/>
    </row>
    <row r="4191" spans="1:57" x14ac:dyDescent="0.3">
      <c r="A4191" s="20">
        <v>0.97</v>
      </c>
      <c r="B4191" s="17">
        <v>3</v>
      </c>
      <c r="C4191" s="16">
        <v>0</v>
      </c>
      <c r="D4191" s="16"/>
      <c r="E4191" s="4"/>
      <c r="BE4191" s="15"/>
    </row>
    <row r="4192" spans="1:57" x14ac:dyDescent="0.3">
      <c r="A4192" s="20">
        <v>0.97</v>
      </c>
      <c r="B4192" s="17">
        <v>4</v>
      </c>
      <c r="C4192" s="16">
        <v>0</v>
      </c>
      <c r="D4192" s="16"/>
      <c r="E4192" s="4"/>
      <c r="BE4192" s="15"/>
    </row>
    <row r="4193" spans="1:57" x14ac:dyDescent="0.3">
      <c r="A4193" s="20">
        <v>0.97</v>
      </c>
      <c r="B4193" s="17">
        <v>5</v>
      </c>
      <c r="C4193" s="16">
        <v>0</v>
      </c>
      <c r="D4193" s="16"/>
      <c r="E4193" s="4"/>
      <c r="BE4193" s="15"/>
    </row>
    <row r="4194" spans="1:57" x14ac:dyDescent="0.3">
      <c r="A4194" s="20">
        <v>0.97</v>
      </c>
      <c r="B4194" s="17">
        <v>6</v>
      </c>
      <c r="C4194" s="16">
        <v>0</v>
      </c>
      <c r="D4194" s="16"/>
      <c r="E4194" s="4"/>
      <c r="BE4194" s="15"/>
    </row>
    <row r="4195" spans="1:57" x14ac:dyDescent="0.3">
      <c r="A4195" s="20">
        <v>0.97</v>
      </c>
      <c r="B4195" s="17">
        <v>7</v>
      </c>
      <c r="C4195" s="16">
        <v>0</v>
      </c>
      <c r="D4195" s="16"/>
      <c r="E4195" s="4"/>
      <c r="BE4195" s="15"/>
    </row>
    <row r="4196" spans="1:57" x14ac:dyDescent="0.3">
      <c r="A4196" s="20">
        <v>0.97</v>
      </c>
      <c r="B4196" s="17">
        <v>8</v>
      </c>
      <c r="C4196" s="16">
        <v>0</v>
      </c>
      <c r="D4196" s="16"/>
      <c r="E4196" s="4"/>
      <c r="BE4196" s="15"/>
    </row>
    <row r="4197" spans="1:57" x14ac:dyDescent="0.3">
      <c r="A4197" s="20">
        <v>0.97</v>
      </c>
      <c r="B4197" s="17">
        <v>9</v>
      </c>
      <c r="C4197" s="16">
        <v>0</v>
      </c>
      <c r="D4197" s="16"/>
      <c r="E4197" s="4"/>
      <c r="BE4197" s="15"/>
    </row>
    <row r="4198" spans="1:57" x14ac:dyDescent="0.3">
      <c r="A4198" s="20">
        <v>0.97</v>
      </c>
      <c r="B4198" s="17">
        <v>10</v>
      </c>
      <c r="C4198" s="16">
        <v>0</v>
      </c>
      <c r="D4198" s="16"/>
      <c r="E4198" s="4"/>
      <c r="BE4198" s="15"/>
    </row>
    <row r="4199" spans="1:57" x14ac:dyDescent="0.3">
      <c r="A4199" s="20">
        <v>0.97</v>
      </c>
      <c r="B4199" s="17">
        <v>11</v>
      </c>
      <c r="C4199" s="16">
        <v>0</v>
      </c>
      <c r="D4199" s="16"/>
      <c r="E4199" s="4"/>
      <c r="BE4199" s="15"/>
    </row>
    <row r="4200" spans="1:57" x14ac:dyDescent="0.3">
      <c r="A4200" s="20">
        <v>0.97</v>
      </c>
      <c r="B4200" s="17">
        <v>12</v>
      </c>
      <c r="C4200" s="16">
        <v>0</v>
      </c>
      <c r="D4200" s="16"/>
      <c r="E4200" s="4"/>
      <c r="BE4200" s="15"/>
    </row>
    <row r="4201" spans="1:57" x14ac:dyDescent="0.3">
      <c r="A4201" s="20">
        <v>0.97</v>
      </c>
      <c r="B4201" s="17">
        <v>13</v>
      </c>
      <c r="C4201" s="16">
        <v>0</v>
      </c>
      <c r="D4201" s="16"/>
      <c r="E4201" s="4"/>
      <c r="BE4201" s="15"/>
    </row>
    <row r="4202" spans="1:57" x14ac:dyDescent="0.3">
      <c r="A4202" s="20">
        <v>0.97</v>
      </c>
      <c r="B4202" s="17">
        <v>14</v>
      </c>
      <c r="C4202" s="16">
        <v>0</v>
      </c>
      <c r="D4202" s="16"/>
      <c r="E4202" s="4"/>
      <c r="BE4202" s="15"/>
    </row>
    <row r="4203" spans="1:57" x14ac:dyDescent="0.3">
      <c r="A4203" s="20">
        <v>0.97</v>
      </c>
      <c r="B4203" s="17">
        <v>15</v>
      </c>
      <c r="C4203" s="16">
        <v>0</v>
      </c>
      <c r="D4203" s="16"/>
      <c r="E4203" s="4"/>
      <c r="BE4203" s="15"/>
    </row>
    <row r="4204" spans="1:57" x14ac:dyDescent="0.3">
      <c r="A4204" s="20">
        <v>0.97</v>
      </c>
      <c r="B4204" s="17">
        <v>16</v>
      </c>
      <c r="C4204" s="16">
        <v>0</v>
      </c>
      <c r="D4204" s="16"/>
      <c r="E4204" s="4"/>
      <c r="BE4204" s="15"/>
    </row>
    <row r="4205" spans="1:57" x14ac:dyDescent="0.3">
      <c r="A4205" s="20">
        <v>0.97</v>
      </c>
      <c r="B4205" s="17">
        <v>17</v>
      </c>
      <c r="C4205" s="16">
        <v>0</v>
      </c>
      <c r="D4205" s="16"/>
      <c r="E4205" s="4"/>
      <c r="BE4205" s="15"/>
    </row>
    <row r="4206" spans="1:57" x14ac:dyDescent="0.3">
      <c r="A4206" s="20">
        <v>0.97</v>
      </c>
      <c r="B4206" s="17">
        <v>18</v>
      </c>
      <c r="C4206" s="16">
        <v>0</v>
      </c>
      <c r="D4206" s="16"/>
      <c r="E4206" s="4"/>
      <c r="BE4206" s="15"/>
    </row>
    <row r="4207" spans="1:57" x14ac:dyDescent="0.3">
      <c r="A4207" s="20">
        <v>0.97</v>
      </c>
      <c r="B4207" s="17">
        <v>19</v>
      </c>
      <c r="C4207" s="16">
        <v>0</v>
      </c>
      <c r="D4207" s="16"/>
      <c r="E4207" s="4"/>
      <c r="BE4207" s="15"/>
    </row>
    <row r="4208" spans="1:57" x14ac:dyDescent="0.3">
      <c r="A4208" s="20">
        <v>0.97</v>
      </c>
      <c r="B4208" s="17">
        <v>20</v>
      </c>
      <c r="C4208" s="16">
        <v>0</v>
      </c>
      <c r="D4208" s="16"/>
      <c r="E4208" s="4"/>
      <c r="BE4208" s="15"/>
    </row>
    <row r="4209" spans="1:57" x14ac:dyDescent="0.3">
      <c r="A4209" s="20">
        <v>0.97</v>
      </c>
      <c r="B4209" s="17">
        <v>21</v>
      </c>
      <c r="C4209" s="16">
        <v>0</v>
      </c>
      <c r="D4209" s="16"/>
      <c r="E4209" s="4"/>
      <c r="BE4209" s="15"/>
    </row>
    <row r="4210" spans="1:57" x14ac:dyDescent="0.3">
      <c r="A4210" s="20">
        <v>0.97</v>
      </c>
      <c r="B4210" s="17">
        <v>22</v>
      </c>
      <c r="C4210" s="16">
        <v>0</v>
      </c>
      <c r="D4210" s="16"/>
      <c r="E4210" s="4"/>
      <c r="BE4210" s="15"/>
    </row>
    <row r="4211" spans="1:57" x14ac:dyDescent="0.3">
      <c r="A4211" s="20">
        <v>0.97</v>
      </c>
      <c r="B4211" s="17">
        <v>23</v>
      </c>
      <c r="C4211" s="16">
        <v>0</v>
      </c>
      <c r="D4211" s="16"/>
      <c r="E4211" s="4"/>
      <c r="BE4211" s="15"/>
    </row>
    <row r="4212" spans="1:57" x14ac:dyDescent="0.3">
      <c r="A4212" s="20">
        <v>0.97</v>
      </c>
      <c r="B4212" s="17">
        <v>24</v>
      </c>
      <c r="C4212" s="16">
        <v>0</v>
      </c>
      <c r="D4212" s="16"/>
      <c r="E4212" s="4"/>
      <c r="BE4212" s="15"/>
    </row>
    <row r="4213" spans="1:57" x14ac:dyDescent="0.3">
      <c r="A4213" s="20">
        <v>0.97</v>
      </c>
      <c r="B4213" s="17">
        <v>25</v>
      </c>
      <c r="C4213" s="16">
        <v>0</v>
      </c>
      <c r="D4213" s="16"/>
      <c r="E4213" s="4"/>
      <c r="BE4213" s="15"/>
    </row>
    <row r="4214" spans="1:57" x14ac:dyDescent="0.3">
      <c r="A4214" s="20">
        <v>0.97</v>
      </c>
      <c r="B4214" s="17">
        <v>26</v>
      </c>
      <c r="C4214" s="16">
        <v>0</v>
      </c>
      <c r="D4214" s="16"/>
      <c r="E4214" s="4"/>
      <c r="BE4214" s="15"/>
    </row>
    <row r="4215" spans="1:57" x14ac:dyDescent="0.3">
      <c r="A4215" s="20">
        <v>0.97</v>
      </c>
      <c r="B4215" s="17">
        <v>27</v>
      </c>
      <c r="C4215" s="16">
        <v>0</v>
      </c>
      <c r="D4215" s="16"/>
      <c r="E4215" s="4"/>
      <c r="BE4215" s="15"/>
    </row>
    <row r="4216" spans="1:57" x14ac:dyDescent="0.3">
      <c r="A4216" s="20">
        <v>0.97</v>
      </c>
      <c r="B4216" s="17">
        <v>28</v>
      </c>
      <c r="C4216" s="16">
        <v>0</v>
      </c>
      <c r="D4216" s="16"/>
      <c r="E4216" s="4"/>
      <c r="BE4216" s="15"/>
    </row>
    <row r="4217" spans="1:57" x14ac:dyDescent="0.3">
      <c r="A4217" s="20">
        <v>0.97</v>
      </c>
      <c r="B4217" s="17">
        <v>29</v>
      </c>
      <c r="C4217" s="16">
        <v>0</v>
      </c>
      <c r="D4217" s="16"/>
      <c r="E4217" s="4"/>
      <c r="BE4217" s="15"/>
    </row>
    <row r="4218" spans="1:57" x14ac:dyDescent="0.3">
      <c r="A4218" s="20">
        <v>0.97</v>
      </c>
      <c r="B4218" s="17">
        <v>30</v>
      </c>
      <c r="C4218" s="16">
        <v>0</v>
      </c>
      <c r="D4218" s="16"/>
      <c r="E4218" s="4"/>
      <c r="BE4218" s="15"/>
    </row>
    <row r="4219" spans="1:57" x14ac:dyDescent="0.3">
      <c r="A4219" s="20">
        <v>0.97</v>
      </c>
      <c r="B4219" s="17">
        <v>31</v>
      </c>
      <c r="C4219" s="16">
        <v>0</v>
      </c>
      <c r="D4219" s="16"/>
      <c r="E4219" s="4"/>
      <c r="BE4219" s="15"/>
    </row>
    <row r="4220" spans="1:57" x14ac:dyDescent="0.3">
      <c r="A4220" s="20">
        <v>0.97</v>
      </c>
      <c r="B4220" s="17">
        <v>32</v>
      </c>
      <c r="C4220" s="16">
        <v>0</v>
      </c>
      <c r="D4220" s="16"/>
      <c r="E4220" s="4"/>
      <c r="BE4220" s="15"/>
    </row>
    <row r="4221" spans="1:57" x14ac:dyDescent="0.3">
      <c r="A4221" s="20">
        <v>0.97</v>
      </c>
      <c r="B4221" s="17">
        <v>33</v>
      </c>
      <c r="C4221" s="16">
        <v>0</v>
      </c>
      <c r="D4221" s="16"/>
      <c r="E4221" s="4"/>
      <c r="BE4221" s="15"/>
    </row>
    <row r="4222" spans="1:57" x14ac:dyDescent="0.3">
      <c r="A4222" s="20">
        <v>0.97</v>
      </c>
      <c r="B4222" s="17">
        <v>34</v>
      </c>
      <c r="C4222" s="16">
        <v>0</v>
      </c>
      <c r="D4222" s="16"/>
      <c r="E4222" s="4"/>
      <c r="BE4222" s="15"/>
    </row>
    <row r="4223" spans="1:57" x14ac:dyDescent="0.3">
      <c r="A4223" s="20">
        <v>0.97</v>
      </c>
      <c r="B4223" s="17">
        <v>35</v>
      </c>
      <c r="C4223" s="16">
        <v>0</v>
      </c>
      <c r="D4223" s="16"/>
      <c r="E4223" s="4"/>
      <c r="BE4223" s="15"/>
    </row>
    <row r="4224" spans="1:57" x14ac:dyDescent="0.3">
      <c r="A4224" s="20">
        <v>0.97</v>
      </c>
      <c r="B4224" s="17">
        <v>36</v>
      </c>
      <c r="C4224" s="16">
        <v>0</v>
      </c>
      <c r="D4224" s="16"/>
      <c r="E4224" s="4"/>
      <c r="BE4224" s="15"/>
    </row>
    <row r="4225" spans="1:57" x14ac:dyDescent="0.3">
      <c r="A4225" s="20">
        <v>0.97</v>
      </c>
      <c r="B4225" s="17">
        <v>37</v>
      </c>
      <c r="C4225" s="16">
        <v>0</v>
      </c>
      <c r="D4225" s="16"/>
      <c r="E4225" s="4"/>
      <c r="BE4225" s="15"/>
    </row>
    <row r="4226" spans="1:57" x14ac:dyDescent="0.3">
      <c r="A4226" s="20">
        <v>0.97</v>
      </c>
      <c r="B4226" s="17">
        <v>38</v>
      </c>
      <c r="C4226" s="16">
        <v>0</v>
      </c>
      <c r="D4226" s="16"/>
      <c r="E4226" s="4"/>
      <c r="BE4226" s="15"/>
    </row>
    <row r="4227" spans="1:57" x14ac:dyDescent="0.3">
      <c r="A4227" s="20">
        <v>0.97</v>
      </c>
      <c r="B4227" s="17">
        <v>39</v>
      </c>
      <c r="C4227" s="16">
        <v>0</v>
      </c>
      <c r="D4227" s="16"/>
      <c r="E4227" s="4"/>
      <c r="BE4227" s="15"/>
    </row>
    <row r="4228" spans="1:57" x14ac:dyDescent="0.3">
      <c r="A4228" s="20">
        <v>0.97</v>
      </c>
      <c r="B4228" s="17">
        <v>40</v>
      </c>
      <c r="C4228" s="16">
        <v>0</v>
      </c>
      <c r="D4228" s="16"/>
      <c r="E4228" s="4"/>
      <c r="BE4228" s="15"/>
    </row>
    <row r="4229" spans="1:57" x14ac:dyDescent="0.3">
      <c r="A4229" s="20">
        <v>0.97</v>
      </c>
      <c r="B4229" s="17">
        <v>41</v>
      </c>
      <c r="C4229" s="16">
        <v>0</v>
      </c>
      <c r="D4229" s="16"/>
      <c r="E4229" s="4"/>
      <c r="BE4229" s="15"/>
    </row>
    <row r="4230" spans="1:57" x14ac:dyDescent="0.3">
      <c r="A4230" s="20">
        <v>0.97</v>
      </c>
      <c r="B4230" s="17">
        <v>42</v>
      </c>
      <c r="C4230" s="16">
        <v>0</v>
      </c>
      <c r="D4230" s="16"/>
      <c r="E4230" s="4"/>
      <c r="BE4230" s="15"/>
    </row>
    <row r="4231" spans="1:57" x14ac:dyDescent="0.3">
      <c r="A4231" s="20">
        <v>0.97</v>
      </c>
      <c r="B4231" s="17">
        <v>43</v>
      </c>
      <c r="C4231" s="16">
        <v>0</v>
      </c>
      <c r="D4231" s="16"/>
      <c r="E4231" s="4"/>
      <c r="BE4231" s="15"/>
    </row>
    <row r="4232" spans="1:57" x14ac:dyDescent="0.3">
      <c r="A4232" s="20">
        <v>0.97</v>
      </c>
      <c r="B4232" s="17">
        <v>44</v>
      </c>
      <c r="C4232" s="16">
        <v>0</v>
      </c>
      <c r="D4232" s="16"/>
      <c r="E4232" s="4"/>
      <c r="BE4232" s="15"/>
    </row>
    <row r="4233" spans="1:57" x14ac:dyDescent="0.3">
      <c r="A4233" s="20">
        <v>0.97</v>
      </c>
      <c r="B4233" s="17">
        <v>45</v>
      </c>
      <c r="C4233" s="16">
        <v>0</v>
      </c>
      <c r="D4233" s="16"/>
      <c r="E4233" s="4"/>
      <c r="BE4233" s="15"/>
    </row>
    <row r="4234" spans="1:57" x14ac:dyDescent="0.3">
      <c r="A4234" s="20">
        <v>0.97</v>
      </c>
      <c r="B4234" s="17">
        <v>46</v>
      </c>
      <c r="C4234" s="16">
        <v>0</v>
      </c>
      <c r="D4234" s="16"/>
      <c r="E4234" s="4"/>
      <c r="BE4234" s="15"/>
    </row>
    <row r="4235" spans="1:57" x14ac:dyDescent="0.3">
      <c r="A4235" s="20">
        <v>0.97</v>
      </c>
      <c r="B4235" s="17">
        <v>47</v>
      </c>
      <c r="C4235" s="16">
        <v>0</v>
      </c>
      <c r="D4235" s="16"/>
      <c r="E4235" s="4"/>
      <c r="BE4235" s="15"/>
    </row>
    <row r="4236" spans="1:57" x14ac:dyDescent="0.3">
      <c r="A4236" s="20">
        <v>0.97</v>
      </c>
      <c r="B4236" s="17">
        <v>48</v>
      </c>
      <c r="C4236" s="16">
        <v>0</v>
      </c>
      <c r="D4236" s="16"/>
      <c r="E4236" s="4"/>
      <c r="BE4236" s="15"/>
    </row>
    <row r="4237" spans="1:57" x14ac:dyDescent="0.3">
      <c r="A4237" s="20">
        <v>0.97</v>
      </c>
      <c r="B4237" s="17">
        <v>49</v>
      </c>
      <c r="C4237" s="16">
        <v>0</v>
      </c>
      <c r="D4237" s="16"/>
      <c r="E4237" s="4"/>
      <c r="BE4237" s="15"/>
    </row>
    <row r="4238" spans="1:57" x14ac:dyDescent="0.3">
      <c r="A4238" s="20">
        <v>0.97</v>
      </c>
      <c r="B4238" s="17">
        <v>50</v>
      </c>
      <c r="C4238" s="16">
        <v>0</v>
      </c>
      <c r="D4238" s="16"/>
      <c r="E4238" s="4"/>
      <c r="BE4238" s="15"/>
    </row>
    <row r="4239" spans="1:57" x14ac:dyDescent="0.3">
      <c r="A4239" s="20">
        <v>0.97</v>
      </c>
      <c r="B4239" s="17">
        <v>51</v>
      </c>
      <c r="C4239" s="16">
        <v>0</v>
      </c>
      <c r="D4239" s="16"/>
      <c r="E4239" s="4"/>
      <c r="BE4239" s="15"/>
    </row>
    <row r="4240" spans="1:57" x14ac:dyDescent="0.3">
      <c r="A4240" s="20">
        <v>0.97</v>
      </c>
      <c r="B4240" s="17">
        <v>52</v>
      </c>
      <c r="C4240" s="16">
        <v>0</v>
      </c>
      <c r="D4240" s="16"/>
      <c r="E4240" s="4"/>
      <c r="BE4240" s="15"/>
    </row>
    <row r="4241" spans="1:57" x14ac:dyDescent="0.3">
      <c r="A4241" s="20">
        <v>0.97</v>
      </c>
      <c r="B4241" s="17">
        <v>53</v>
      </c>
      <c r="C4241" s="16">
        <v>0</v>
      </c>
      <c r="D4241" s="16"/>
      <c r="E4241" s="4"/>
      <c r="BE4241" s="15"/>
    </row>
    <row r="4242" spans="1:57" x14ac:dyDescent="0.3">
      <c r="A4242" s="20">
        <v>0.97</v>
      </c>
      <c r="B4242" s="17">
        <v>54</v>
      </c>
      <c r="C4242" s="16">
        <v>0</v>
      </c>
      <c r="D4242" s="16"/>
      <c r="E4242" s="4"/>
      <c r="BE4242" s="15"/>
    </row>
    <row r="4243" spans="1:57" x14ac:dyDescent="0.3">
      <c r="A4243" s="20">
        <v>0.97</v>
      </c>
      <c r="B4243" s="17">
        <v>55</v>
      </c>
      <c r="C4243" s="16">
        <v>0</v>
      </c>
      <c r="D4243" s="16"/>
      <c r="E4243" s="4"/>
      <c r="BE4243" s="15"/>
    </row>
    <row r="4244" spans="1:57" x14ac:dyDescent="0.3">
      <c r="A4244" s="20">
        <v>0.97</v>
      </c>
      <c r="B4244" s="17">
        <v>56</v>
      </c>
      <c r="C4244" s="16">
        <v>0</v>
      </c>
      <c r="D4244" s="16"/>
      <c r="E4244" s="4"/>
      <c r="BE4244" s="15"/>
    </row>
    <row r="4245" spans="1:57" x14ac:dyDescent="0.3">
      <c r="A4245" s="20">
        <v>0.97</v>
      </c>
      <c r="B4245" s="17">
        <v>57</v>
      </c>
      <c r="C4245" s="16">
        <v>0</v>
      </c>
      <c r="D4245" s="16"/>
      <c r="E4245" s="4"/>
      <c r="BE4245" s="15"/>
    </row>
    <row r="4246" spans="1:57" x14ac:dyDescent="0.3">
      <c r="A4246" s="20">
        <v>0.97</v>
      </c>
      <c r="B4246" s="17">
        <v>58</v>
      </c>
      <c r="C4246" s="16">
        <v>0</v>
      </c>
      <c r="D4246" s="16"/>
      <c r="E4246" s="4"/>
      <c r="BE4246" s="15"/>
    </row>
    <row r="4247" spans="1:57" x14ac:dyDescent="0.3">
      <c r="A4247" s="20">
        <v>0.97</v>
      </c>
      <c r="B4247" s="17">
        <v>59</v>
      </c>
      <c r="C4247" s="16">
        <v>0</v>
      </c>
      <c r="D4247" s="16"/>
      <c r="E4247" s="4"/>
      <c r="BE4247" s="15"/>
    </row>
    <row r="4248" spans="1:57" x14ac:dyDescent="0.3">
      <c r="A4248" s="20">
        <v>0.97</v>
      </c>
      <c r="B4248" s="17">
        <v>60</v>
      </c>
      <c r="C4248" s="16">
        <v>0</v>
      </c>
      <c r="D4248" s="16"/>
      <c r="E4248" s="4"/>
      <c r="BE4248" s="15"/>
    </row>
    <row r="4249" spans="1:57" x14ac:dyDescent="0.3">
      <c r="A4249" s="20">
        <v>0.97</v>
      </c>
      <c r="B4249" s="17">
        <v>61</v>
      </c>
      <c r="C4249" s="16">
        <v>0</v>
      </c>
      <c r="D4249" s="16"/>
      <c r="E4249" s="4"/>
      <c r="BE4249" s="15"/>
    </row>
    <row r="4250" spans="1:57" x14ac:dyDescent="0.3">
      <c r="A4250" s="20">
        <v>0.97</v>
      </c>
      <c r="B4250" s="17">
        <v>62</v>
      </c>
      <c r="C4250" s="16">
        <v>0</v>
      </c>
      <c r="D4250" s="16"/>
      <c r="E4250" s="4"/>
      <c r="BE4250" s="15"/>
    </row>
    <row r="4251" spans="1:57" x14ac:dyDescent="0.3">
      <c r="A4251" s="20">
        <v>0.97</v>
      </c>
      <c r="B4251" s="17">
        <v>63</v>
      </c>
      <c r="C4251" s="16">
        <v>0</v>
      </c>
      <c r="D4251" s="16"/>
      <c r="E4251" s="4"/>
      <c r="BE4251" s="15"/>
    </row>
    <row r="4252" spans="1:57" x14ac:dyDescent="0.3">
      <c r="A4252" s="20">
        <v>0.97</v>
      </c>
      <c r="B4252" s="17">
        <v>64</v>
      </c>
      <c r="C4252" s="16">
        <v>0</v>
      </c>
      <c r="D4252" s="16"/>
      <c r="E4252" s="4"/>
      <c r="BE4252" s="15"/>
    </row>
    <row r="4253" spans="1:57" x14ac:dyDescent="0.3">
      <c r="A4253" s="20">
        <v>0.97</v>
      </c>
      <c r="B4253" s="17">
        <v>65</v>
      </c>
      <c r="C4253" s="16">
        <v>0</v>
      </c>
      <c r="D4253" s="16"/>
      <c r="E4253" s="4"/>
      <c r="BE4253" s="15"/>
    </row>
    <row r="4254" spans="1:57" x14ac:dyDescent="0.3">
      <c r="A4254" s="20">
        <v>0.97</v>
      </c>
      <c r="B4254" s="17">
        <v>66</v>
      </c>
      <c r="C4254" s="16">
        <v>0</v>
      </c>
      <c r="D4254" s="16"/>
      <c r="E4254" s="4"/>
      <c r="BE4254" s="15"/>
    </row>
    <row r="4255" spans="1:57" x14ac:dyDescent="0.3">
      <c r="A4255" s="20">
        <v>0.97</v>
      </c>
      <c r="B4255" s="17">
        <v>67</v>
      </c>
      <c r="C4255" s="16">
        <v>0</v>
      </c>
      <c r="D4255" s="16"/>
      <c r="E4255" s="4"/>
      <c r="BE4255" s="15"/>
    </row>
    <row r="4256" spans="1:57" x14ac:dyDescent="0.3">
      <c r="A4256" s="20">
        <v>0.97</v>
      </c>
      <c r="B4256" s="17">
        <v>68</v>
      </c>
      <c r="C4256" s="16">
        <v>0</v>
      </c>
      <c r="D4256" s="16"/>
      <c r="E4256" s="4"/>
      <c r="BE4256" s="15"/>
    </row>
    <row r="4257" spans="1:57" x14ac:dyDescent="0.3">
      <c r="A4257" s="20">
        <v>0.97</v>
      </c>
      <c r="B4257" s="17">
        <v>69</v>
      </c>
      <c r="C4257" s="16">
        <v>0</v>
      </c>
      <c r="D4257" s="16"/>
      <c r="E4257" s="4"/>
      <c r="BE4257" s="15"/>
    </row>
    <row r="4258" spans="1:57" x14ac:dyDescent="0.3">
      <c r="A4258" s="20">
        <v>0.97</v>
      </c>
      <c r="B4258" s="17">
        <v>70</v>
      </c>
      <c r="C4258" s="16">
        <v>0</v>
      </c>
      <c r="D4258" s="16"/>
      <c r="E4258" s="4"/>
      <c r="BE4258" s="15"/>
    </row>
    <row r="4259" spans="1:57" x14ac:dyDescent="0.3">
      <c r="A4259" s="20">
        <v>0.97</v>
      </c>
      <c r="B4259" s="17">
        <v>71</v>
      </c>
      <c r="C4259" s="16">
        <v>0</v>
      </c>
      <c r="D4259" s="16"/>
      <c r="E4259" s="4"/>
      <c r="BE4259" s="15"/>
    </row>
    <row r="4260" spans="1:57" x14ac:dyDescent="0.3">
      <c r="A4260" s="20">
        <v>0.97</v>
      </c>
      <c r="B4260" s="17">
        <v>72</v>
      </c>
      <c r="C4260" s="16">
        <v>0</v>
      </c>
      <c r="D4260" s="16"/>
      <c r="E4260" s="4"/>
      <c r="BE4260" s="15"/>
    </row>
    <row r="4261" spans="1:57" x14ac:dyDescent="0.3">
      <c r="A4261" s="20">
        <v>0.97</v>
      </c>
      <c r="B4261" s="17">
        <v>73</v>
      </c>
      <c r="C4261" s="16">
        <v>0</v>
      </c>
      <c r="D4261" s="16"/>
      <c r="E4261" s="4"/>
      <c r="BE4261" s="15"/>
    </row>
    <row r="4262" spans="1:57" x14ac:dyDescent="0.3">
      <c r="A4262" s="20">
        <v>0.97</v>
      </c>
      <c r="B4262" s="17">
        <v>74</v>
      </c>
      <c r="C4262" s="16">
        <v>0</v>
      </c>
      <c r="D4262" s="16"/>
      <c r="E4262" s="4"/>
      <c r="BE4262" s="15"/>
    </row>
    <row r="4263" spans="1:57" x14ac:dyDescent="0.3">
      <c r="A4263" s="20">
        <v>0.97</v>
      </c>
      <c r="B4263" s="17">
        <v>75</v>
      </c>
      <c r="C4263" s="16">
        <v>0</v>
      </c>
      <c r="D4263" s="16"/>
      <c r="E4263" s="4"/>
      <c r="BE4263" s="15"/>
    </row>
    <row r="4264" spans="1:57" x14ac:dyDescent="0.3">
      <c r="A4264" s="20">
        <v>0.97</v>
      </c>
      <c r="B4264" s="17">
        <v>76</v>
      </c>
      <c r="C4264" s="16">
        <v>0</v>
      </c>
      <c r="D4264" s="16"/>
      <c r="E4264" s="4"/>
      <c r="BE4264" s="15"/>
    </row>
    <row r="4265" spans="1:57" x14ac:dyDescent="0.3">
      <c r="A4265" s="20">
        <v>0.97</v>
      </c>
      <c r="B4265" s="17">
        <v>77</v>
      </c>
      <c r="C4265" s="16">
        <v>0</v>
      </c>
      <c r="D4265" s="16"/>
      <c r="E4265" s="4"/>
      <c r="BE4265" s="15"/>
    </row>
    <row r="4266" spans="1:57" x14ac:dyDescent="0.3">
      <c r="A4266" s="20">
        <v>0.97</v>
      </c>
      <c r="B4266" s="17">
        <v>78</v>
      </c>
      <c r="C4266" s="16">
        <v>0</v>
      </c>
      <c r="D4266" s="16"/>
      <c r="E4266" s="4"/>
      <c r="BE4266" s="15"/>
    </row>
    <row r="4267" spans="1:57" x14ac:dyDescent="0.3">
      <c r="A4267" s="20">
        <v>0.97</v>
      </c>
      <c r="B4267" s="17">
        <v>79</v>
      </c>
      <c r="C4267" s="16">
        <v>0</v>
      </c>
      <c r="D4267" s="16"/>
      <c r="E4267" s="4"/>
      <c r="BE4267" s="15"/>
    </row>
    <row r="4268" spans="1:57" x14ac:dyDescent="0.3">
      <c r="A4268" s="20">
        <v>0.97</v>
      </c>
      <c r="B4268" s="17">
        <v>80</v>
      </c>
      <c r="C4268" s="16">
        <v>0</v>
      </c>
      <c r="D4268" s="16"/>
      <c r="E4268" s="4"/>
      <c r="BE4268" s="15"/>
    </row>
    <row r="4269" spans="1:57" x14ac:dyDescent="0.3">
      <c r="A4269" s="20">
        <v>0.97</v>
      </c>
      <c r="B4269" s="17">
        <v>81</v>
      </c>
      <c r="C4269" s="16">
        <v>0</v>
      </c>
      <c r="D4269" s="16"/>
      <c r="E4269" s="4"/>
      <c r="BE4269" s="15"/>
    </row>
    <row r="4270" spans="1:57" x14ac:dyDescent="0.3">
      <c r="A4270" s="20">
        <v>0.97</v>
      </c>
      <c r="B4270" s="17">
        <v>82</v>
      </c>
      <c r="C4270" s="16">
        <v>0</v>
      </c>
      <c r="D4270" s="16"/>
      <c r="E4270" s="4"/>
      <c r="BE4270" s="15"/>
    </row>
    <row r="4271" spans="1:57" x14ac:dyDescent="0.3">
      <c r="A4271" s="20">
        <v>0.97</v>
      </c>
      <c r="B4271" s="17">
        <v>83</v>
      </c>
      <c r="C4271" s="16">
        <v>0</v>
      </c>
      <c r="D4271" s="16"/>
      <c r="E4271" s="4"/>
      <c r="BE4271" s="15"/>
    </row>
    <row r="4272" spans="1:57" x14ac:dyDescent="0.3">
      <c r="A4272" s="20">
        <v>0.97</v>
      </c>
      <c r="B4272" s="17">
        <v>84</v>
      </c>
      <c r="C4272" s="16">
        <v>0</v>
      </c>
      <c r="D4272" s="16"/>
      <c r="E4272" s="4"/>
      <c r="BE4272" s="15"/>
    </row>
    <row r="4273" spans="1:57" x14ac:dyDescent="0.3">
      <c r="A4273" s="20">
        <v>0.97</v>
      </c>
      <c r="B4273" s="17">
        <v>85</v>
      </c>
      <c r="C4273" s="16">
        <v>0</v>
      </c>
      <c r="D4273" s="16"/>
      <c r="E4273" s="4"/>
      <c r="BE4273" s="15"/>
    </row>
    <row r="4274" spans="1:57" x14ac:dyDescent="0.3">
      <c r="A4274" s="20">
        <v>0.97</v>
      </c>
      <c r="B4274" s="17">
        <v>86</v>
      </c>
      <c r="C4274" s="16">
        <v>0</v>
      </c>
      <c r="D4274" s="16"/>
      <c r="E4274" s="4"/>
      <c r="BE4274" s="15"/>
    </row>
    <row r="4275" spans="1:57" x14ac:dyDescent="0.3">
      <c r="A4275" s="20">
        <v>0.97</v>
      </c>
      <c r="B4275" s="17">
        <v>87</v>
      </c>
      <c r="C4275" s="16">
        <v>0</v>
      </c>
      <c r="D4275" s="16"/>
      <c r="E4275" s="4"/>
      <c r="BE4275" s="15"/>
    </row>
    <row r="4276" spans="1:57" x14ac:dyDescent="0.3">
      <c r="A4276" s="20">
        <v>0.97</v>
      </c>
      <c r="B4276" s="17">
        <v>88</v>
      </c>
      <c r="C4276" s="16">
        <v>0</v>
      </c>
      <c r="D4276" s="16"/>
      <c r="E4276" s="4"/>
      <c r="BE4276" s="15"/>
    </row>
    <row r="4277" spans="1:57" x14ac:dyDescent="0.3">
      <c r="A4277" s="20">
        <v>0.97</v>
      </c>
      <c r="B4277" s="17">
        <v>89</v>
      </c>
      <c r="C4277" s="16">
        <v>3.8E-3</v>
      </c>
      <c r="D4277" s="16"/>
      <c r="E4277" s="4"/>
      <c r="BE4277" s="15"/>
    </row>
    <row r="4278" spans="1:57" x14ac:dyDescent="0.3">
      <c r="A4278" s="20">
        <v>0.97</v>
      </c>
      <c r="B4278" s="17">
        <v>90</v>
      </c>
      <c r="C4278" s="16">
        <v>1.2200000000000001E-2</v>
      </c>
      <c r="D4278" s="16"/>
      <c r="E4278" s="4"/>
      <c r="BE4278" s="15"/>
    </row>
    <row r="4279" spans="1:57" x14ac:dyDescent="0.3">
      <c r="A4279" s="20">
        <v>0.98</v>
      </c>
      <c r="B4279" s="17">
        <v>0</v>
      </c>
      <c r="C4279" s="16">
        <v>8.8999999999999999E-3</v>
      </c>
      <c r="D4279" s="16"/>
      <c r="E4279" s="4"/>
      <c r="BE4279" s="15"/>
    </row>
    <row r="4280" spans="1:57" x14ac:dyDescent="0.3">
      <c r="A4280" s="20">
        <v>0.98</v>
      </c>
      <c r="B4280" s="17">
        <v>1</v>
      </c>
      <c r="C4280" s="16">
        <v>0</v>
      </c>
      <c r="D4280" s="16"/>
      <c r="E4280" s="4"/>
      <c r="BE4280" s="15"/>
    </row>
    <row r="4281" spans="1:57" x14ac:dyDescent="0.3">
      <c r="A4281" s="20">
        <v>0.98</v>
      </c>
      <c r="B4281" s="17">
        <v>2</v>
      </c>
      <c r="C4281" s="16">
        <v>0</v>
      </c>
      <c r="D4281" s="16"/>
      <c r="E4281" s="4"/>
      <c r="BE4281" s="15"/>
    </row>
    <row r="4282" spans="1:57" x14ac:dyDescent="0.3">
      <c r="A4282" s="20">
        <v>0.98</v>
      </c>
      <c r="B4282" s="17">
        <v>3</v>
      </c>
      <c r="C4282" s="16">
        <v>0</v>
      </c>
      <c r="D4282" s="16"/>
      <c r="E4282" s="4"/>
      <c r="BE4282" s="15"/>
    </row>
    <row r="4283" spans="1:57" x14ac:dyDescent="0.3">
      <c r="A4283" s="20">
        <v>0.98</v>
      </c>
      <c r="B4283" s="17">
        <v>4</v>
      </c>
      <c r="C4283" s="16">
        <v>0</v>
      </c>
      <c r="D4283" s="16"/>
      <c r="E4283" s="4"/>
      <c r="BE4283" s="15"/>
    </row>
    <row r="4284" spans="1:57" x14ac:dyDescent="0.3">
      <c r="A4284" s="20">
        <v>0.98</v>
      </c>
      <c r="B4284" s="17">
        <v>5</v>
      </c>
      <c r="C4284" s="16">
        <v>0</v>
      </c>
      <c r="D4284" s="16"/>
      <c r="E4284" s="4"/>
      <c r="BE4284" s="15"/>
    </row>
    <row r="4285" spans="1:57" x14ac:dyDescent="0.3">
      <c r="A4285" s="20">
        <v>0.98</v>
      </c>
      <c r="B4285" s="17">
        <v>6</v>
      </c>
      <c r="C4285" s="16">
        <v>0</v>
      </c>
      <c r="D4285" s="16"/>
      <c r="E4285" s="4"/>
      <c r="BE4285" s="15"/>
    </row>
    <row r="4286" spans="1:57" x14ac:dyDescent="0.3">
      <c r="A4286" s="20">
        <v>0.98</v>
      </c>
      <c r="B4286" s="17">
        <v>7</v>
      </c>
      <c r="C4286" s="16">
        <v>0</v>
      </c>
      <c r="D4286" s="16"/>
      <c r="E4286" s="4"/>
      <c r="BE4286" s="15"/>
    </row>
    <row r="4287" spans="1:57" x14ac:dyDescent="0.3">
      <c r="A4287" s="20">
        <v>0.98</v>
      </c>
      <c r="B4287" s="17">
        <v>8</v>
      </c>
      <c r="C4287" s="16">
        <v>0</v>
      </c>
      <c r="D4287" s="16"/>
      <c r="E4287" s="4"/>
      <c r="BE4287" s="15"/>
    </row>
    <row r="4288" spans="1:57" x14ac:dyDescent="0.3">
      <c r="A4288" s="20">
        <v>0.98</v>
      </c>
      <c r="B4288" s="17">
        <v>9</v>
      </c>
      <c r="C4288" s="16">
        <v>0</v>
      </c>
      <c r="D4288" s="16"/>
      <c r="E4288" s="4"/>
      <c r="BE4288" s="15"/>
    </row>
    <row r="4289" spans="1:57" x14ac:dyDescent="0.3">
      <c r="A4289" s="20">
        <v>0.98</v>
      </c>
      <c r="B4289" s="17">
        <v>10</v>
      </c>
      <c r="C4289" s="16">
        <v>0</v>
      </c>
      <c r="D4289" s="16"/>
      <c r="E4289" s="4"/>
      <c r="BE4289" s="15"/>
    </row>
    <row r="4290" spans="1:57" x14ac:dyDescent="0.3">
      <c r="A4290" s="20">
        <v>0.98</v>
      </c>
      <c r="B4290" s="17">
        <v>11</v>
      </c>
      <c r="C4290" s="16">
        <v>0</v>
      </c>
      <c r="D4290" s="16"/>
      <c r="E4290" s="4"/>
      <c r="BE4290" s="15"/>
    </row>
    <row r="4291" spans="1:57" x14ac:dyDescent="0.3">
      <c r="A4291" s="20">
        <v>0.98</v>
      </c>
      <c r="B4291" s="17">
        <v>12</v>
      </c>
      <c r="C4291" s="16">
        <v>0</v>
      </c>
      <c r="D4291" s="16"/>
      <c r="E4291" s="4"/>
      <c r="BE4291" s="15"/>
    </row>
    <row r="4292" spans="1:57" x14ac:dyDescent="0.3">
      <c r="A4292" s="20">
        <v>0.98</v>
      </c>
      <c r="B4292" s="17">
        <v>13</v>
      </c>
      <c r="C4292" s="16">
        <v>0</v>
      </c>
      <c r="D4292" s="16"/>
      <c r="E4292" s="4"/>
      <c r="BE4292" s="15"/>
    </row>
    <row r="4293" spans="1:57" x14ac:dyDescent="0.3">
      <c r="A4293" s="20">
        <v>0.98</v>
      </c>
      <c r="B4293" s="17">
        <v>14</v>
      </c>
      <c r="C4293" s="16">
        <v>0</v>
      </c>
      <c r="D4293" s="16"/>
      <c r="E4293" s="4"/>
      <c r="BE4293" s="15"/>
    </row>
    <row r="4294" spans="1:57" x14ac:dyDescent="0.3">
      <c r="A4294" s="20">
        <v>0.98</v>
      </c>
      <c r="B4294" s="17">
        <v>15</v>
      </c>
      <c r="C4294" s="16">
        <v>0</v>
      </c>
      <c r="D4294" s="16"/>
      <c r="E4294" s="4"/>
      <c r="BE4294" s="15"/>
    </row>
    <row r="4295" spans="1:57" x14ac:dyDescent="0.3">
      <c r="A4295" s="20">
        <v>0.98</v>
      </c>
      <c r="B4295" s="17">
        <v>16</v>
      </c>
      <c r="C4295" s="16">
        <v>0</v>
      </c>
      <c r="D4295" s="16"/>
      <c r="E4295" s="4"/>
      <c r="BE4295" s="15"/>
    </row>
    <row r="4296" spans="1:57" x14ac:dyDescent="0.3">
      <c r="A4296" s="20">
        <v>0.98</v>
      </c>
      <c r="B4296" s="17">
        <v>17</v>
      </c>
      <c r="C4296" s="16">
        <v>0</v>
      </c>
      <c r="D4296" s="16"/>
      <c r="E4296" s="4"/>
      <c r="BE4296" s="15"/>
    </row>
    <row r="4297" spans="1:57" x14ac:dyDescent="0.3">
      <c r="A4297" s="20">
        <v>0.98</v>
      </c>
      <c r="B4297" s="17">
        <v>18</v>
      </c>
      <c r="C4297" s="16">
        <v>0</v>
      </c>
      <c r="D4297" s="16"/>
      <c r="E4297" s="4"/>
      <c r="BE4297" s="15"/>
    </row>
    <row r="4298" spans="1:57" x14ac:dyDescent="0.3">
      <c r="A4298" s="20">
        <v>0.98</v>
      </c>
      <c r="B4298" s="17">
        <v>19</v>
      </c>
      <c r="C4298" s="16">
        <v>0</v>
      </c>
      <c r="D4298" s="16"/>
      <c r="E4298" s="4"/>
      <c r="BE4298" s="15"/>
    </row>
    <row r="4299" spans="1:57" x14ac:dyDescent="0.3">
      <c r="A4299" s="20">
        <v>0.98</v>
      </c>
      <c r="B4299" s="17">
        <v>20</v>
      </c>
      <c r="C4299" s="16">
        <v>0</v>
      </c>
      <c r="D4299" s="16"/>
      <c r="E4299" s="4"/>
      <c r="BE4299" s="15"/>
    </row>
    <row r="4300" spans="1:57" x14ac:dyDescent="0.3">
      <c r="A4300" s="20">
        <v>0.98</v>
      </c>
      <c r="B4300" s="17">
        <v>21</v>
      </c>
      <c r="C4300" s="16">
        <v>0</v>
      </c>
      <c r="D4300" s="16"/>
      <c r="E4300" s="4"/>
      <c r="BE4300" s="15"/>
    </row>
    <row r="4301" spans="1:57" x14ac:dyDescent="0.3">
      <c r="A4301" s="20">
        <v>0.98</v>
      </c>
      <c r="B4301" s="17">
        <v>22</v>
      </c>
      <c r="C4301" s="16">
        <v>0</v>
      </c>
      <c r="D4301" s="16"/>
      <c r="E4301" s="4"/>
      <c r="BE4301" s="15"/>
    </row>
    <row r="4302" spans="1:57" x14ac:dyDescent="0.3">
      <c r="A4302" s="20">
        <v>0.98</v>
      </c>
      <c r="B4302" s="17">
        <v>23</v>
      </c>
      <c r="C4302" s="16">
        <v>0</v>
      </c>
      <c r="D4302" s="16"/>
      <c r="E4302" s="4"/>
      <c r="BE4302" s="15"/>
    </row>
    <row r="4303" spans="1:57" x14ac:dyDescent="0.3">
      <c r="A4303" s="20">
        <v>0.98</v>
      </c>
      <c r="B4303" s="17">
        <v>24</v>
      </c>
      <c r="C4303" s="16">
        <v>0</v>
      </c>
      <c r="D4303" s="16"/>
      <c r="E4303" s="4"/>
      <c r="BE4303" s="15"/>
    </row>
    <row r="4304" spans="1:57" x14ac:dyDescent="0.3">
      <c r="A4304" s="20">
        <v>0.98</v>
      </c>
      <c r="B4304" s="17">
        <v>25</v>
      </c>
      <c r="C4304" s="16">
        <v>0</v>
      </c>
      <c r="D4304" s="16"/>
      <c r="E4304" s="4"/>
      <c r="BE4304" s="15"/>
    </row>
    <row r="4305" spans="1:57" x14ac:dyDescent="0.3">
      <c r="A4305" s="20">
        <v>0.98</v>
      </c>
      <c r="B4305" s="17">
        <v>26</v>
      </c>
      <c r="C4305" s="16">
        <v>0</v>
      </c>
      <c r="D4305" s="16"/>
      <c r="E4305" s="4"/>
      <c r="BE4305" s="15"/>
    </row>
    <row r="4306" spans="1:57" x14ac:dyDescent="0.3">
      <c r="A4306" s="20">
        <v>0.98</v>
      </c>
      <c r="B4306" s="17">
        <v>27</v>
      </c>
      <c r="C4306" s="16">
        <v>0</v>
      </c>
      <c r="D4306" s="16"/>
      <c r="E4306" s="4"/>
      <c r="BE4306" s="15"/>
    </row>
    <row r="4307" spans="1:57" x14ac:dyDescent="0.3">
      <c r="A4307" s="20">
        <v>0.98</v>
      </c>
      <c r="B4307" s="17">
        <v>28</v>
      </c>
      <c r="C4307" s="16">
        <v>0</v>
      </c>
      <c r="D4307" s="16"/>
      <c r="E4307" s="4"/>
      <c r="BE4307" s="15"/>
    </row>
    <row r="4308" spans="1:57" x14ac:dyDescent="0.3">
      <c r="A4308" s="20">
        <v>0.98</v>
      </c>
      <c r="B4308" s="17">
        <v>29</v>
      </c>
      <c r="C4308" s="16">
        <v>0</v>
      </c>
      <c r="D4308" s="16"/>
      <c r="E4308" s="4"/>
      <c r="BE4308" s="15"/>
    </row>
    <row r="4309" spans="1:57" x14ac:dyDescent="0.3">
      <c r="A4309" s="20">
        <v>0.98</v>
      </c>
      <c r="B4309" s="17">
        <v>30</v>
      </c>
      <c r="C4309" s="16">
        <v>0</v>
      </c>
      <c r="D4309" s="16"/>
      <c r="E4309" s="4"/>
      <c r="BE4309" s="15"/>
    </row>
    <row r="4310" spans="1:57" x14ac:dyDescent="0.3">
      <c r="A4310" s="20">
        <v>0.98</v>
      </c>
      <c r="B4310" s="17">
        <v>31</v>
      </c>
      <c r="C4310" s="16">
        <v>0</v>
      </c>
      <c r="D4310" s="16"/>
      <c r="E4310" s="4"/>
      <c r="BE4310" s="15"/>
    </row>
    <row r="4311" spans="1:57" x14ac:dyDescent="0.3">
      <c r="A4311" s="20">
        <v>0.98</v>
      </c>
      <c r="B4311" s="17">
        <v>32</v>
      </c>
      <c r="C4311" s="16">
        <v>0</v>
      </c>
      <c r="D4311" s="16"/>
      <c r="E4311" s="4"/>
      <c r="BE4311" s="15"/>
    </row>
    <row r="4312" spans="1:57" x14ac:dyDescent="0.3">
      <c r="A4312" s="20">
        <v>0.98</v>
      </c>
      <c r="B4312" s="17">
        <v>33</v>
      </c>
      <c r="C4312" s="16">
        <v>0</v>
      </c>
      <c r="D4312" s="16"/>
      <c r="E4312" s="4"/>
      <c r="BE4312" s="15"/>
    </row>
    <row r="4313" spans="1:57" x14ac:dyDescent="0.3">
      <c r="A4313" s="20">
        <v>0.98</v>
      </c>
      <c r="B4313" s="17">
        <v>34</v>
      </c>
      <c r="C4313" s="16">
        <v>0</v>
      </c>
      <c r="D4313" s="16"/>
      <c r="E4313" s="4"/>
      <c r="BE4313" s="15"/>
    </row>
    <row r="4314" spans="1:57" x14ac:dyDescent="0.3">
      <c r="A4314" s="20">
        <v>0.98</v>
      </c>
      <c r="B4314" s="17">
        <v>35</v>
      </c>
      <c r="C4314" s="16">
        <v>0</v>
      </c>
      <c r="D4314" s="16"/>
      <c r="E4314" s="4"/>
      <c r="BE4314" s="15"/>
    </row>
    <row r="4315" spans="1:57" x14ac:dyDescent="0.3">
      <c r="A4315" s="20">
        <v>0.98</v>
      </c>
      <c r="B4315" s="17">
        <v>36</v>
      </c>
      <c r="C4315" s="16">
        <v>0</v>
      </c>
      <c r="D4315" s="16"/>
      <c r="E4315" s="4"/>
      <c r="BE4315" s="15"/>
    </row>
    <row r="4316" spans="1:57" x14ac:dyDescent="0.3">
      <c r="A4316" s="20">
        <v>0.98</v>
      </c>
      <c r="B4316" s="17">
        <v>37</v>
      </c>
      <c r="C4316" s="16">
        <v>0</v>
      </c>
      <c r="D4316" s="16"/>
      <c r="E4316" s="4"/>
      <c r="BE4316" s="15"/>
    </row>
    <row r="4317" spans="1:57" x14ac:dyDescent="0.3">
      <c r="A4317" s="20">
        <v>0.98</v>
      </c>
      <c r="B4317" s="17">
        <v>38</v>
      </c>
      <c r="C4317" s="16">
        <v>0</v>
      </c>
      <c r="D4317" s="16"/>
      <c r="E4317" s="4"/>
      <c r="BE4317" s="15"/>
    </row>
    <row r="4318" spans="1:57" x14ac:dyDescent="0.3">
      <c r="A4318" s="20">
        <v>0.98</v>
      </c>
      <c r="B4318" s="17">
        <v>39</v>
      </c>
      <c r="C4318" s="16">
        <v>0</v>
      </c>
      <c r="D4318" s="16"/>
      <c r="E4318" s="4"/>
      <c r="BE4318" s="15"/>
    </row>
    <row r="4319" spans="1:57" x14ac:dyDescent="0.3">
      <c r="A4319" s="20">
        <v>0.98</v>
      </c>
      <c r="B4319" s="17">
        <v>40</v>
      </c>
      <c r="C4319" s="16">
        <v>0</v>
      </c>
      <c r="D4319" s="16"/>
      <c r="E4319" s="4"/>
      <c r="BE4319" s="15"/>
    </row>
    <row r="4320" spans="1:57" x14ac:dyDescent="0.3">
      <c r="A4320" s="20">
        <v>0.98</v>
      </c>
      <c r="B4320" s="17">
        <v>41</v>
      </c>
      <c r="C4320" s="16">
        <v>0</v>
      </c>
      <c r="D4320" s="16"/>
      <c r="E4320" s="4"/>
      <c r="BE4320" s="15"/>
    </row>
    <row r="4321" spans="1:57" x14ac:dyDescent="0.3">
      <c r="A4321" s="20">
        <v>0.98</v>
      </c>
      <c r="B4321" s="17">
        <v>42</v>
      </c>
      <c r="C4321" s="16">
        <v>0</v>
      </c>
      <c r="D4321" s="16"/>
      <c r="E4321" s="4"/>
      <c r="BE4321" s="15"/>
    </row>
    <row r="4322" spans="1:57" x14ac:dyDescent="0.3">
      <c r="A4322" s="20">
        <v>0.98</v>
      </c>
      <c r="B4322" s="17">
        <v>43</v>
      </c>
      <c r="C4322" s="16">
        <v>0</v>
      </c>
      <c r="D4322" s="16"/>
      <c r="E4322" s="4"/>
      <c r="BE4322" s="15"/>
    </row>
    <row r="4323" spans="1:57" x14ac:dyDescent="0.3">
      <c r="A4323" s="20">
        <v>0.98</v>
      </c>
      <c r="B4323" s="17">
        <v>44</v>
      </c>
      <c r="C4323" s="16">
        <v>0</v>
      </c>
      <c r="D4323" s="16"/>
      <c r="E4323" s="4"/>
      <c r="BE4323" s="15"/>
    </row>
    <row r="4324" spans="1:57" x14ac:dyDescent="0.3">
      <c r="A4324" s="20">
        <v>0.98</v>
      </c>
      <c r="B4324" s="17">
        <v>45</v>
      </c>
      <c r="C4324" s="16">
        <v>0</v>
      </c>
      <c r="D4324" s="16"/>
      <c r="E4324" s="4"/>
      <c r="BE4324" s="15"/>
    </row>
    <row r="4325" spans="1:57" x14ac:dyDescent="0.3">
      <c r="A4325" s="20">
        <v>0.98</v>
      </c>
      <c r="B4325" s="17">
        <v>46</v>
      </c>
      <c r="C4325" s="16">
        <v>0</v>
      </c>
      <c r="D4325" s="16"/>
      <c r="E4325" s="4"/>
      <c r="BE4325" s="15"/>
    </row>
    <row r="4326" spans="1:57" x14ac:dyDescent="0.3">
      <c r="A4326" s="20">
        <v>0.98</v>
      </c>
      <c r="B4326" s="17">
        <v>47</v>
      </c>
      <c r="C4326" s="16">
        <v>0</v>
      </c>
      <c r="D4326" s="16"/>
      <c r="E4326" s="4"/>
      <c r="BE4326" s="15"/>
    </row>
    <row r="4327" spans="1:57" x14ac:dyDescent="0.3">
      <c r="A4327" s="20">
        <v>0.98</v>
      </c>
      <c r="B4327" s="17">
        <v>48</v>
      </c>
      <c r="C4327" s="16">
        <v>0</v>
      </c>
      <c r="D4327" s="16"/>
      <c r="E4327" s="4"/>
      <c r="BE4327" s="15"/>
    </row>
    <row r="4328" spans="1:57" x14ac:dyDescent="0.3">
      <c r="A4328" s="20">
        <v>0.98</v>
      </c>
      <c r="B4328" s="17">
        <v>49</v>
      </c>
      <c r="C4328" s="16">
        <v>0</v>
      </c>
      <c r="D4328" s="16"/>
      <c r="E4328" s="4"/>
      <c r="BE4328" s="15"/>
    </row>
    <row r="4329" spans="1:57" x14ac:dyDescent="0.3">
      <c r="A4329" s="20">
        <v>0.98</v>
      </c>
      <c r="B4329" s="17">
        <v>50</v>
      </c>
      <c r="C4329" s="16">
        <v>0</v>
      </c>
      <c r="D4329" s="16"/>
      <c r="E4329" s="4"/>
      <c r="BE4329" s="15"/>
    </row>
    <row r="4330" spans="1:57" x14ac:dyDescent="0.3">
      <c r="A4330" s="20">
        <v>0.98</v>
      </c>
      <c r="B4330" s="17">
        <v>51</v>
      </c>
      <c r="C4330" s="16">
        <v>0</v>
      </c>
      <c r="D4330" s="16"/>
      <c r="E4330" s="4"/>
      <c r="BE4330" s="15"/>
    </row>
    <row r="4331" spans="1:57" x14ac:dyDescent="0.3">
      <c r="A4331" s="20">
        <v>0.98</v>
      </c>
      <c r="B4331" s="17">
        <v>52</v>
      </c>
      <c r="C4331" s="16">
        <v>0</v>
      </c>
      <c r="D4331" s="16"/>
      <c r="E4331" s="4"/>
      <c r="BE4331" s="15"/>
    </row>
    <row r="4332" spans="1:57" x14ac:dyDescent="0.3">
      <c r="A4332" s="20">
        <v>0.98</v>
      </c>
      <c r="B4332" s="17">
        <v>53</v>
      </c>
      <c r="C4332" s="16">
        <v>0</v>
      </c>
      <c r="D4332" s="16"/>
      <c r="E4332" s="4"/>
      <c r="BE4332" s="15"/>
    </row>
    <row r="4333" spans="1:57" x14ac:dyDescent="0.3">
      <c r="A4333" s="20">
        <v>0.98</v>
      </c>
      <c r="B4333" s="17">
        <v>54</v>
      </c>
      <c r="C4333" s="16">
        <v>0</v>
      </c>
      <c r="D4333" s="16"/>
      <c r="E4333" s="4"/>
      <c r="BE4333" s="15"/>
    </row>
    <row r="4334" spans="1:57" x14ac:dyDescent="0.3">
      <c r="A4334" s="20">
        <v>0.98</v>
      </c>
      <c r="B4334" s="17">
        <v>55</v>
      </c>
      <c r="C4334" s="16">
        <v>0</v>
      </c>
      <c r="D4334" s="16"/>
      <c r="E4334" s="4"/>
      <c r="BE4334" s="15"/>
    </row>
    <row r="4335" spans="1:57" x14ac:dyDescent="0.3">
      <c r="A4335" s="20">
        <v>0.98</v>
      </c>
      <c r="B4335" s="17">
        <v>56</v>
      </c>
      <c r="C4335" s="16">
        <v>0</v>
      </c>
      <c r="D4335" s="16"/>
      <c r="E4335" s="4"/>
      <c r="BE4335" s="15"/>
    </row>
    <row r="4336" spans="1:57" x14ac:dyDescent="0.3">
      <c r="A4336" s="20">
        <v>0.98</v>
      </c>
      <c r="B4336" s="17">
        <v>57</v>
      </c>
      <c r="C4336" s="16">
        <v>0</v>
      </c>
      <c r="D4336" s="16"/>
      <c r="E4336" s="4"/>
      <c r="BE4336" s="15"/>
    </row>
    <row r="4337" spans="1:57" x14ac:dyDescent="0.3">
      <c r="A4337" s="20">
        <v>0.98</v>
      </c>
      <c r="B4337" s="17">
        <v>58</v>
      </c>
      <c r="C4337" s="16">
        <v>0</v>
      </c>
      <c r="D4337" s="16"/>
      <c r="E4337" s="4"/>
      <c r="BE4337" s="15"/>
    </row>
    <row r="4338" spans="1:57" x14ac:dyDescent="0.3">
      <c r="A4338" s="20">
        <v>0.98</v>
      </c>
      <c r="B4338" s="17">
        <v>59</v>
      </c>
      <c r="C4338" s="16">
        <v>0</v>
      </c>
      <c r="D4338" s="16"/>
      <c r="E4338" s="4"/>
      <c r="BE4338" s="15"/>
    </row>
    <row r="4339" spans="1:57" x14ac:dyDescent="0.3">
      <c r="A4339" s="20">
        <v>0.98</v>
      </c>
      <c r="B4339" s="17">
        <v>60</v>
      </c>
      <c r="C4339" s="16">
        <v>0</v>
      </c>
      <c r="D4339" s="16"/>
      <c r="E4339" s="4"/>
      <c r="BE4339" s="15"/>
    </row>
    <row r="4340" spans="1:57" x14ac:dyDescent="0.3">
      <c r="A4340" s="20">
        <v>0.98</v>
      </c>
      <c r="B4340" s="17">
        <v>61</v>
      </c>
      <c r="C4340" s="16">
        <v>0</v>
      </c>
      <c r="D4340" s="16"/>
      <c r="E4340" s="4"/>
      <c r="BE4340" s="15"/>
    </row>
    <row r="4341" spans="1:57" x14ac:dyDescent="0.3">
      <c r="A4341" s="20">
        <v>0.98</v>
      </c>
      <c r="B4341" s="17">
        <v>62</v>
      </c>
      <c r="C4341" s="16">
        <v>0</v>
      </c>
      <c r="D4341" s="16"/>
      <c r="E4341" s="4"/>
      <c r="BE4341" s="15"/>
    </row>
    <row r="4342" spans="1:57" x14ac:dyDescent="0.3">
      <c r="A4342" s="20">
        <v>0.98</v>
      </c>
      <c r="B4342" s="17">
        <v>63</v>
      </c>
      <c r="C4342" s="16">
        <v>0</v>
      </c>
      <c r="D4342" s="16"/>
      <c r="E4342" s="4"/>
      <c r="BE4342" s="15"/>
    </row>
    <row r="4343" spans="1:57" x14ac:dyDescent="0.3">
      <c r="A4343" s="20">
        <v>0.98</v>
      </c>
      <c r="B4343" s="17">
        <v>64</v>
      </c>
      <c r="C4343" s="16">
        <v>0</v>
      </c>
      <c r="D4343" s="16"/>
      <c r="E4343" s="4"/>
      <c r="BE4343" s="15"/>
    </row>
    <row r="4344" spans="1:57" x14ac:dyDescent="0.3">
      <c r="A4344" s="20">
        <v>0.98</v>
      </c>
      <c r="B4344" s="17">
        <v>65</v>
      </c>
      <c r="C4344" s="16">
        <v>0</v>
      </c>
      <c r="D4344" s="16"/>
      <c r="E4344" s="4"/>
      <c r="BE4344" s="15"/>
    </row>
    <row r="4345" spans="1:57" x14ac:dyDescent="0.3">
      <c r="A4345" s="20">
        <v>0.98</v>
      </c>
      <c r="B4345" s="17">
        <v>66</v>
      </c>
      <c r="C4345" s="16">
        <v>0</v>
      </c>
      <c r="D4345" s="16"/>
      <c r="E4345" s="4"/>
      <c r="BE4345" s="15"/>
    </row>
    <row r="4346" spans="1:57" x14ac:dyDescent="0.3">
      <c r="A4346" s="20">
        <v>0.98</v>
      </c>
      <c r="B4346" s="17">
        <v>67</v>
      </c>
      <c r="C4346" s="16">
        <v>0</v>
      </c>
      <c r="D4346" s="16"/>
      <c r="E4346" s="4"/>
      <c r="BE4346" s="15"/>
    </row>
    <row r="4347" spans="1:57" x14ac:dyDescent="0.3">
      <c r="A4347" s="20">
        <v>0.98</v>
      </c>
      <c r="B4347" s="17">
        <v>68</v>
      </c>
      <c r="C4347" s="16">
        <v>0</v>
      </c>
      <c r="D4347" s="16"/>
      <c r="E4347" s="4"/>
      <c r="BE4347" s="15"/>
    </row>
    <row r="4348" spans="1:57" x14ac:dyDescent="0.3">
      <c r="A4348" s="20">
        <v>0.98</v>
      </c>
      <c r="B4348" s="17">
        <v>69</v>
      </c>
      <c r="C4348" s="16">
        <v>0</v>
      </c>
      <c r="D4348" s="16"/>
      <c r="E4348" s="4"/>
      <c r="BE4348" s="15"/>
    </row>
    <row r="4349" spans="1:57" x14ac:dyDescent="0.3">
      <c r="A4349" s="20">
        <v>0.98</v>
      </c>
      <c r="B4349" s="17">
        <v>70</v>
      </c>
      <c r="C4349" s="16">
        <v>0</v>
      </c>
      <c r="D4349" s="16"/>
      <c r="E4349" s="4"/>
      <c r="BE4349" s="15"/>
    </row>
    <row r="4350" spans="1:57" x14ac:dyDescent="0.3">
      <c r="A4350" s="20">
        <v>0.98</v>
      </c>
      <c r="B4350" s="17">
        <v>71</v>
      </c>
      <c r="C4350" s="16">
        <v>0</v>
      </c>
      <c r="D4350" s="16"/>
      <c r="E4350" s="4"/>
      <c r="BE4350" s="15"/>
    </row>
    <row r="4351" spans="1:57" x14ac:dyDescent="0.3">
      <c r="A4351" s="20">
        <v>0.98</v>
      </c>
      <c r="B4351" s="17">
        <v>72</v>
      </c>
      <c r="C4351" s="16">
        <v>0</v>
      </c>
      <c r="D4351" s="16"/>
      <c r="E4351" s="4"/>
      <c r="BE4351" s="15"/>
    </row>
    <row r="4352" spans="1:57" x14ac:dyDescent="0.3">
      <c r="A4352" s="20">
        <v>0.98</v>
      </c>
      <c r="B4352" s="17">
        <v>73</v>
      </c>
      <c r="C4352" s="16">
        <v>0</v>
      </c>
      <c r="D4352" s="16"/>
      <c r="E4352" s="4"/>
      <c r="BE4352" s="15"/>
    </row>
    <row r="4353" spans="1:57" x14ac:dyDescent="0.3">
      <c r="A4353" s="20">
        <v>0.98</v>
      </c>
      <c r="B4353" s="17">
        <v>74</v>
      </c>
      <c r="C4353" s="16">
        <v>0</v>
      </c>
      <c r="D4353" s="16"/>
      <c r="E4353" s="4"/>
      <c r="BE4353" s="15"/>
    </row>
    <row r="4354" spans="1:57" x14ac:dyDescent="0.3">
      <c r="A4354" s="20">
        <v>0.98</v>
      </c>
      <c r="B4354" s="17">
        <v>75</v>
      </c>
      <c r="C4354" s="16">
        <v>0</v>
      </c>
      <c r="D4354" s="16"/>
      <c r="E4354" s="4"/>
      <c r="BE4354" s="15"/>
    </row>
    <row r="4355" spans="1:57" x14ac:dyDescent="0.3">
      <c r="A4355" s="20">
        <v>0.98</v>
      </c>
      <c r="B4355" s="17">
        <v>76</v>
      </c>
      <c r="C4355" s="16">
        <v>0</v>
      </c>
      <c r="D4355" s="16"/>
      <c r="E4355" s="4"/>
      <c r="BE4355" s="15"/>
    </row>
    <row r="4356" spans="1:57" x14ac:dyDescent="0.3">
      <c r="A4356" s="20">
        <v>0.98</v>
      </c>
      <c r="B4356" s="17">
        <v>77</v>
      </c>
      <c r="C4356" s="16">
        <v>0</v>
      </c>
      <c r="D4356" s="16"/>
      <c r="E4356" s="4"/>
      <c r="BE4356" s="15"/>
    </row>
    <row r="4357" spans="1:57" x14ac:dyDescent="0.3">
      <c r="A4357" s="20">
        <v>0.98</v>
      </c>
      <c r="B4357" s="17">
        <v>78</v>
      </c>
      <c r="C4357" s="16">
        <v>0</v>
      </c>
      <c r="D4357" s="16"/>
      <c r="E4357" s="4"/>
      <c r="BE4357" s="15"/>
    </row>
    <row r="4358" spans="1:57" x14ac:dyDescent="0.3">
      <c r="A4358" s="20">
        <v>0.98</v>
      </c>
      <c r="B4358" s="17">
        <v>79</v>
      </c>
      <c r="C4358" s="16">
        <v>0</v>
      </c>
      <c r="D4358" s="16"/>
      <c r="E4358" s="4"/>
      <c r="BE4358" s="15"/>
    </row>
    <row r="4359" spans="1:57" x14ac:dyDescent="0.3">
      <c r="A4359" s="20">
        <v>0.98</v>
      </c>
      <c r="B4359" s="17">
        <v>80</v>
      </c>
      <c r="C4359" s="16">
        <v>0</v>
      </c>
      <c r="D4359" s="16"/>
      <c r="E4359" s="4"/>
      <c r="BE4359" s="15"/>
    </row>
    <row r="4360" spans="1:57" x14ac:dyDescent="0.3">
      <c r="A4360" s="20">
        <v>0.98</v>
      </c>
      <c r="B4360" s="17">
        <v>81</v>
      </c>
      <c r="C4360" s="16">
        <v>0</v>
      </c>
      <c r="D4360" s="16"/>
      <c r="E4360" s="4"/>
      <c r="BE4360" s="15"/>
    </row>
    <row r="4361" spans="1:57" x14ac:dyDescent="0.3">
      <c r="A4361" s="20">
        <v>0.98</v>
      </c>
      <c r="B4361" s="17">
        <v>82</v>
      </c>
      <c r="C4361" s="16">
        <v>0</v>
      </c>
      <c r="D4361" s="16"/>
      <c r="E4361" s="4"/>
      <c r="BE4361" s="15"/>
    </row>
    <row r="4362" spans="1:57" x14ac:dyDescent="0.3">
      <c r="A4362" s="20">
        <v>0.98</v>
      </c>
      <c r="B4362" s="17">
        <v>83</v>
      </c>
      <c r="C4362" s="16">
        <v>0</v>
      </c>
      <c r="D4362" s="16"/>
      <c r="E4362" s="4"/>
      <c r="BE4362" s="15"/>
    </row>
    <row r="4363" spans="1:57" x14ac:dyDescent="0.3">
      <c r="A4363" s="20">
        <v>0.98</v>
      </c>
      <c r="B4363" s="17">
        <v>84</v>
      </c>
      <c r="C4363" s="16">
        <v>0</v>
      </c>
      <c r="D4363" s="16"/>
      <c r="E4363" s="4"/>
      <c r="BE4363" s="15"/>
    </row>
    <row r="4364" spans="1:57" x14ac:dyDescent="0.3">
      <c r="A4364" s="20">
        <v>0.98</v>
      </c>
      <c r="B4364" s="17">
        <v>85</v>
      </c>
      <c r="C4364" s="16">
        <v>0</v>
      </c>
      <c r="D4364" s="16"/>
      <c r="E4364" s="4"/>
      <c r="BE4364" s="15"/>
    </row>
    <row r="4365" spans="1:57" x14ac:dyDescent="0.3">
      <c r="A4365" s="20">
        <v>0.98</v>
      </c>
      <c r="B4365" s="17">
        <v>86</v>
      </c>
      <c r="C4365" s="16">
        <v>0</v>
      </c>
      <c r="D4365" s="16"/>
      <c r="E4365" s="4"/>
      <c r="BE4365" s="15"/>
    </row>
    <row r="4366" spans="1:57" x14ac:dyDescent="0.3">
      <c r="A4366" s="20">
        <v>0.98</v>
      </c>
      <c r="B4366" s="17">
        <v>87</v>
      </c>
      <c r="C4366" s="16">
        <v>0</v>
      </c>
      <c r="D4366" s="16"/>
      <c r="E4366" s="4"/>
      <c r="BE4366" s="15"/>
    </row>
    <row r="4367" spans="1:57" x14ac:dyDescent="0.3">
      <c r="A4367" s="20">
        <v>0.98</v>
      </c>
      <c r="B4367" s="17">
        <v>88</v>
      </c>
      <c r="C4367" s="16">
        <v>0</v>
      </c>
      <c r="D4367" s="16"/>
      <c r="E4367" s="4"/>
      <c r="BE4367" s="15"/>
    </row>
    <row r="4368" spans="1:57" x14ac:dyDescent="0.3">
      <c r="A4368" s="20">
        <v>0.98</v>
      </c>
      <c r="B4368" s="17">
        <v>89</v>
      </c>
      <c r="C4368" s="16">
        <v>0</v>
      </c>
      <c r="D4368" s="16"/>
      <c r="E4368" s="4"/>
      <c r="BE4368" s="15"/>
    </row>
    <row r="4369" spans="1:57" x14ac:dyDescent="0.3">
      <c r="A4369" s="20">
        <v>0.98</v>
      </c>
      <c r="B4369" s="17">
        <v>90</v>
      </c>
      <c r="C4369" s="16">
        <v>8.8999999999999999E-3</v>
      </c>
      <c r="D4369" s="16"/>
      <c r="E4369" s="4"/>
      <c r="BE4369" s="15"/>
    </row>
    <row r="4370" spans="1:57" x14ac:dyDescent="0.3">
      <c r="A4370" s="20">
        <v>0.99</v>
      </c>
      <c r="B4370" s="17">
        <v>0</v>
      </c>
      <c r="C4370" s="16">
        <v>1.4E-3</v>
      </c>
      <c r="D4370" s="16"/>
      <c r="E4370" s="4"/>
      <c r="BE4370" s="15"/>
    </row>
    <row r="4371" spans="1:57" x14ac:dyDescent="0.3">
      <c r="A4371" s="20">
        <v>0.99</v>
      </c>
      <c r="B4371" s="17">
        <v>1</v>
      </c>
      <c r="C4371" s="16">
        <v>0</v>
      </c>
      <c r="D4371" s="16"/>
      <c r="E4371" s="4"/>
      <c r="BE4371" s="15"/>
    </row>
    <row r="4372" spans="1:57" x14ac:dyDescent="0.3">
      <c r="A4372" s="20">
        <v>0.99</v>
      </c>
      <c r="B4372" s="17">
        <v>2</v>
      </c>
      <c r="C4372" s="16">
        <v>0</v>
      </c>
      <c r="D4372" s="16"/>
      <c r="E4372" s="4"/>
      <c r="BE4372" s="15"/>
    </row>
    <row r="4373" spans="1:57" x14ac:dyDescent="0.3">
      <c r="A4373" s="20">
        <v>0.99</v>
      </c>
      <c r="B4373" s="17">
        <v>3</v>
      </c>
      <c r="C4373" s="16">
        <v>0</v>
      </c>
      <c r="D4373" s="16"/>
      <c r="E4373" s="4"/>
      <c r="BE4373" s="15"/>
    </row>
    <row r="4374" spans="1:57" x14ac:dyDescent="0.3">
      <c r="A4374" s="20">
        <v>0.99</v>
      </c>
      <c r="B4374" s="17">
        <v>4</v>
      </c>
      <c r="C4374" s="16">
        <v>0</v>
      </c>
      <c r="D4374" s="16"/>
      <c r="E4374" s="4"/>
      <c r="BE4374" s="15"/>
    </row>
    <row r="4375" spans="1:57" x14ac:dyDescent="0.3">
      <c r="A4375" s="20">
        <v>0.99</v>
      </c>
      <c r="B4375" s="17">
        <v>5</v>
      </c>
      <c r="C4375" s="16">
        <v>0</v>
      </c>
      <c r="D4375" s="16"/>
      <c r="E4375" s="4"/>
      <c r="BE4375" s="15"/>
    </row>
    <row r="4376" spans="1:57" x14ac:dyDescent="0.3">
      <c r="A4376" s="20">
        <v>0.99</v>
      </c>
      <c r="B4376" s="17">
        <v>6</v>
      </c>
      <c r="C4376" s="16">
        <v>0</v>
      </c>
      <c r="D4376" s="16"/>
      <c r="E4376" s="4"/>
      <c r="BE4376" s="15"/>
    </row>
    <row r="4377" spans="1:57" x14ac:dyDescent="0.3">
      <c r="A4377" s="20">
        <v>0.99</v>
      </c>
      <c r="B4377" s="17">
        <v>7</v>
      </c>
      <c r="C4377" s="16">
        <v>0</v>
      </c>
      <c r="D4377" s="16"/>
      <c r="E4377" s="4"/>
      <c r="BE4377" s="15"/>
    </row>
    <row r="4378" spans="1:57" x14ac:dyDescent="0.3">
      <c r="A4378" s="20">
        <v>0.99</v>
      </c>
      <c r="B4378" s="17">
        <v>8</v>
      </c>
      <c r="C4378" s="16">
        <v>0</v>
      </c>
      <c r="D4378" s="16"/>
      <c r="E4378" s="4"/>
      <c r="BE4378" s="15"/>
    </row>
    <row r="4379" spans="1:57" x14ac:dyDescent="0.3">
      <c r="A4379" s="20">
        <v>0.99</v>
      </c>
      <c r="B4379" s="17">
        <v>9</v>
      </c>
      <c r="C4379" s="16">
        <v>0</v>
      </c>
      <c r="D4379" s="16"/>
      <c r="E4379" s="4"/>
      <c r="BE4379" s="15"/>
    </row>
    <row r="4380" spans="1:57" x14ac:dyDescent="0.3">
      <c r="A4380" s="20">
        <v>0.99</v>
      </c>
      <c r="B4380" s="17">
        <v>10</v>
      </c>
      <c r="C4380" s="16">
        <v>0</v>
      </c>
      <c r="D4380" s="16"/>
      <c r="E4380" s="4"/>
      <c r="BE4380" s="15"/>
    </row>
    <row r="4381" spans="1:57" x14ac:dyDescent="0.3">
      <c r="A4381" s="20">
        <v>0.99</v>
      </c>
      <c r="B4381" s="17">
        <v>11</v>
      </c>
      <c r="C4381" s="16">
        <v>0</v>
      </c>
      <c r="D4381" s="16"/>
      <c r="E4381" s="4"/>
      <c r="BE4381" s="15"/>
    </row>
    <row r="4382" spans="1:57" x14ac:dyDescent="0.3">
      <c r="A4382" s="20">
        <v>0.99</v>
      </c>
      <c r="B4382" s="17">
        <v>12</v>
      </c>
      <c r="C4382" s="16">
        <v>0</v>
      </c>
      <c r="D4382" s="16"/>
      <c r="E4382" s="4"/>
      <c r="BE4382" s="15"/>
    </row>
    <row r="4383" spans="1:57" x14ac:dyDescent="0.3">
      <c r="A4383" s="20">
        <v>0.99</v>
      </c>
      <c r="B4383" s="17">
        <v>13</v>
      </c>
      <c r="C4383" s="16">
        <v>0</v>
      </c>
      <c r="D4383" s="16"/>
      <c r="E4383" s="4"/>
      <c r="BE4383" s="15"/>
    </row>
    <row r="4384" spans="1:57" x14ac:dyDescent="0.3">
      <c r="A4384" s="20">
        <v>0.99</v>
      </c>
      <c r="B4384" s="17">
        <v>14</v>
      </c>
      <c r="C4384" s="16">
        <v>0</v>
      </c>
      <c r="D4384" s="16"/>
      <c r="E4384" s="4"/>
      <c r="BE4384" s="15"/>
    </row>
    <row r="4385" spans="1:57" x14ac:dyDescent="0.3">
      <c r="A4385" s="20">
        <v>0.99</v>
      </c>
      <c r="B4385" s="17">
        <v>15</v>
      </c>
      <c r="C4385" s="16">
        <v>0</v>
      </c>
      <c r="D4385" s="16"/>
      <c r="E4385" s="4"/>
      <c r="BE4385" s="15"/>
    </row>
    <row r="4386" spans="1:57" x14ac:dyDescent="0.3">
      <c r="A4386" s="20">
        <v>0.99</v>
      </c>
      <c r="B4386" s="17">
        <v>16</v>
      </c>
      <c r="C4386" s="16">
        <v>0</v>
      </c>
      <c r="D4386" s="16"/>
      <c r="E4386" s="4"/>
      <c r="BE4386" s="15"/>
    </row>
    <row r="4387" spans="1:57" x14ac:dyDescent="0.3">
      <c r="A4387" s="20">
        <v>0.99</v>
      </c>
      <c r="B4387" s="17">
        <v>17</v>
      </c>
      <c r="C4387" s="16">
        <v>0</v>
      </c>
      <c r="D4387" s="16"/>
      <c r="E4387" s="4"/>
      <c r="BE4387" s="15"/>
    </row>
    <row r="4388" spans="1:57" x14ac:dyDescent="0.3">
      <c r="A4388" s="20">
        <v>0.99</v>
      </c>
      <c r="B4388" s="17">
        <v>18</v>
      </c>
      <c r="C4388" s="16">
        <v>0</v>
      </c>
      <c r="D4388" s="16"/>
      <c r="E4388" s="4"/>
      <c r="BE4388" s="15"/>
    </row>
    <row r="4389" spans="1:57" x14ac:dyDescent="0.3">
      <c r="A4389" s="20">
        <v>0.99</v>
      </c>
      <c r="B4389" s="17">
        <v>19</v>
      </c>
      <c r="C4389" s="16">
        <v>0</v>
      </c>
      <c r="D4389" s="16"/>
      <c r="E4389" s="4"/>
      <c r="BE4389" s="15"/>
    </row>
    <row r="4390" spans="1:57" x14ac:dyDescent="0.3">
      <c r="A4390" s="20">
        <v>0.99</v>
      </c>
      <c r="B4390" s="17">
        <v>20</v>
      </c>
      <c r="C4390" s="16">
        <v>0</v>
      </c>
      <c r="D4390" s="16"/>
      <c r="E4390" s="4"/>
      <c r="BE4390" s="15"/>
    </row>
    <row r="4391" spans="1:57" x14ac:dyDescent="0.3">
      <c r="A4391" s="20">
        <v>0.99</v>
      </c>
      <c r="B4391" s="17">
        <v>21</v>
      </c>
      <c r="C4391" s="16">
        <v>0</v>
      </c>
      <c r="D4391" s="16"/>
      <c r="E4391" s="4"/>
      <c r="BE4391" s="15"/>
    </row>
    <row r="4392" spans="1:57" x14ac:dyDescent="0.3">
      <c r="A4392" s="20">
        <v>0.99</v>
      </c>
      <c r="B4392" s="17">
        <v>22</v>
      </c>
      <c r="C4392" s="16">
        <v>0</v>
      </c>
      <c r="D4392" s="16"/>
      <c r="E4392" s="4"/>
      <c r="BE4392" s="15"/>
    </row>
    <row r="4393" spans="1:57" x14ac:dyDescent="0.3">
      <c r="A4393" s="20">
        <v>0.99</v>
      </c>
      <c r="B4393" s="17">
        <v>23</v>
      </c>
      <c r="C4393" s="16">
        <v>0</v>
      </c>
      <c r="D4393" s="16"/>
      <c r="E4393" s="4"/>
      <c r="BE4393" s="15"/>
    </row>
    <row r="4394" spans="1:57" x14ac:dyDescent="0.3">
      <c r="A4394" s="20">
        <v>0.99</v>
      </c>
      <c r="B4394" s="17">
        <v>24</v>
      </c>
      <c r="C4394" s="16">
        <v>0</v>
      </c>
      <c r="D4394" s="16"/>
      <c r="E4394" s="4"/>
      <c r="BE4394" s="15"/>
    </row>
    <row r="4395" spans="1:57" x14ac:dyDescent="0.3">
      <c r="A4395" s="20">
        <v>0.99</v>
      </c>
      <c r="B4395" s="17">
        <v>25</v>
      </c>
      <c r="C4395" s="16">
        <v>0</v>
      </c>
      <c r="D4395" s="16"/>
      <c r="E4395" s="4"/>
      <c r="BE4395" s="15"/>
    </row>
    <row r="4396" spans="1:57" x14ac:dyDescent="0.3">
      <c r="A4396" s="20">
        <v>0.99</v>
      </c>
      <c r="B4396" s="17">
        <v>26</v>
      </c>
      <c r="C4396" s="16">
        <v>0</v>
      </c>
      <c r="D4396" s="16"/>
      <c r="E4396" s="4"/>
      <c r="BE4396" s="15"/>
    </row>
    <row r="4397" spans="1:57" x14ac:dyDescent="0.3">
      <c r="A4397" s="20">
        <v>0.99</v>
      </c>
      <c r="B4397" s="17">
        <v>27</v>
      </c>
      <c r="C4397" s="16">
        <v>0</v>
      </c>
      <c r="D4397" s="16"/>
      <c r="E4397" s="4"/>
      <c r="BE4397" s="15"/>
    </row>
    <row r="4398" spans="1:57" x14ac:dyDescent="0.3">
      <c r="A4398" s="20">
        <v>0.99</v>
      </c>
      <c r="B4398" s="17">
        <v>28</v>
      </c>
      <c r="C4398" s="16">
        <v>0</v>
      </c>
      <c r="D4398" s="16"/>
      <c r="E4398" s="4"/>
      <c r="BE4398" s="15"/>
    </row>
    <row r="4399" spans="1:57" x14ac:dyDescent="0.3">
      <c r="A4399" s="20">
        <v>0.99</v>
      </c>
      <c r="B4399" s="17">
        <v>29</v>
      </c>
      <c r="C4399" s="16">
        <v>0</v>
      </c>
      <c r="D4399" s="16"/>
      <c r="E4399" s="4"/>
      <c r="BE4399" s="15"/>
    </row>
    <row r="4400" spans="1:57" x14ac:dyDescent="0.3">
      <c r="A4400" s="20">
        <v>0.99</v>
      </c>
      <c r="B4400" s="17">
        <v>30</v>
      </c>
      <c r="C4400" s="16">
        <v>0</v>
      </c>
      <c r="D4400" s="16"/>
      <c r="E4400" s="4"/>
      <c r="BE4400" s="15"/>
    </row>
    <row r="4401" spans="1:57" x14ac:dyDescent="0.3">
      <c r="A4401" s="20">
        <v>0.99</v>
      </c>
      <c r="B4401" s="17">
        <v>31</v>
      </c>
      <c r="C4401" s="16">
        <v>0</v>
      </c>
      <c r="D4401" s="16"/>
      <c r="E4401" s="4"/>
      <c r="BE4401" s="15"/>
    </row>
    <row r="4402" spans="1:57" x14ac:dyDescent="0.3">
      <c r="A4402" s="20">
        <v>0.99</v>
      </c>
      <c r="B4402" s="17">
        <v>32</v>
      </c>
      <c r="C4402" s="16">
        <v>0</v>
      </c>
      <c r="D4402" s="16"/>
      <c r="E4402" s="4"/>
      <c r="BE4402" s="15"/>
    </row>
    <row r="4403" spans="1:57" x14ac:dyDescent="0.3">
      <c r="A4403" s="20">
        <v>0.99</v>
      </c>
      <c r="B4403" s="17">
        <v>33</v>
      </c>
      <c r="C4403" s="16">
        <v>0</v>
      </c>
      <c r="D4403" s="16"/>
      <c r="E4403" s="4"/>
      <c r="BE4403" s="15"/>
    </row>
    <row r="4404" spans="1:57" x14ac:dyDescent="0.3">
      <c r="A4404" s="20">
        <v>0.99</v>
      </c>
      <c r="B4404" s="17">
        <v>34</v>
      </c>
      <c r="C4404" s="16">
        <v>0</v>
      </c>
      <c r="D4404" s="16"/>
      <c r="E4404" s="4"/>
      <c r="BE4404" s="15"/>
    </row>
    <row r="4405" spans="1:57" x14ac:dyDescent="0.3">
      <c r="A4405" s="20">
        <v>0.99</v>
      </c>
      <c r="B4405" s="17">
        <v>35</v>
      </c>
      <c r="C4405" s="16">
        <v>0</v>
      </c>
      <c r="D4405" s="16"/>
      <c r="E4405" s="4"/>
      <c r="BE4405" s="15"/>
    </row>
    <row r="4406" spans="1:57" x14ac:dyDescent="0.3">
      <c r="A4406" s="20">
        <v>0.99</v>
      </c>
      <c r="B4406" s="17">
        <v>36</v>
      </c>
      <c r="C4406" s="16">
        <v>0</v>
      </c>
      <c r="D4406" s="16"/>
      <c r="E4406" s="4"/>
      <c r="BE4406" s="15"/>
    </row>
    <row r="4407" spans="1:57" x14ac:dyDescent="0.3">
      <c r="A4407" s="20">
        <v>0.99</v>
      </c>
      <c r="B4407" s="17">
        <v>37</v>
      </c>
      <c r="C4407" s="16">
        <v>0</v>
      </c>
      <c r="D4407" s="16"/>
      <c r="E4407" s="4"/>
      <c r="BE4407" s="15"/>
    </row>
    <row r="4408" spans="1:57" x14ac:dyDescent="0.3">
      <c r="A4408" s="20">
        <v>0.99</v>
      </c>
      <c r="B4408" s="17">
        <v>38</v>
      </c>
      <c r="C4408" s="16">
        <v>0</v>
      </c>
      <c r="D4408" s="16"/>
      <c r="E4408" s="4"/>
      <c r="BE4408" s="15"/>
    </row>
    <row r="4409" spans="1:57" x14ac:dyDescent="0.3">
      <c r="A4409" s="20">
        <v>0.99</v>
      </c>
      <c r="B4409" s="17">
        <v>39</v>
      </c>
      <c r="C4409" s="16">
        <v>0</v>
      </c>
      <c r="D4409" s="16"/>
      <c r="E4409" s="4"/>
      <c r="BE4409" s="15"/>
    </row>
    <row r="4410" spans="1:57" x14ac:dyDescent="0.3">
      <c r="A4410" s="20">
        <v>0.99</v>
      </c>
      <c r="B4410" s="17">
        <v>40</v>
      </c>
      <c r="C4410" s="16">
        <v>0</v>
      </c>
      <c r="D4410" s="16"/>
      <c r="E4410" s="4"/>
      <c r="BE4410" s="15"/>
    </row>
    <row r="4411" spans="1:57" x14ac:dyDescent="0.3">
      <c r="A4411" s="20">
        <v>0.99</v>
      </c>
      <c r="B4411" s="17">
        <v>41</v>
      </c>
      <c r="C4411" s="16">
        <v>0</v>
      </c>
      <c r="D4411" s="16"/>
      <c r="E4411" s="4"/>
      <c r="BE4411" s="15"/>
    </row>
    <row r="4412" spans="1:57" x14ac:dyDescent="0.3">
      <c r="A4412" s="20">
        <v>0.99</v>
      </c>
      <c r="B4412" s="17">
        <v>42</v>
      </c>
      <c r="C4412" s="16">
        <v>0</v>
      </c>
      <c r="D4412" s="16"/>
      <c r="E4412" s="4"/>
      <c r="BE4412" s="15"/>
    </row>
    <row r="4413" spans="1:57" x14ac:dyDescent="0.3">
      <c r="A4413" s="20">
        <v>0.99</v>
      </c>
      <c r="B4413" s="17">
        <v>43</v>
      </c>
      <c r="C4413" s="16">
        <v>0</v>
      </c>
      <c r="D4413" s="16"/>
      <c r="E4413" s="4"/>
      <c r="BE4413" s="15"/>
    </row>
    <row r="4414" spans="1:57" x14ac:dyDescent="0.3">
      <c r="A4414" s="20">
        <v>0.99</v>
      </c>
      <c r="B4414" s="17">
        <v>44</v>
      </c>
      <c r="C4414" s="16">
        <v>0</v>
      </c>
      <c r="D4414" s="16"/>
      <c r="E4414" s="4"/>
      <c r="BE4414" s="15"/>
    </row>
    <row r="4415" spans="1:57" x14ac:dyDescent="0.3">
      <c r="A4415" s="20">
        <v>0.99</v>
      </c>
      <c r="B4415" s="17">
        <v>45</v>
      </c>
      <c r="C4415" s="16">
        <v>0</v>
      </c>
      <c r="D4415" s="16"/>
      <c r="E4415" s="4"/>
      <c r="BE4415" s="15"/>
    </row>
    <row r="4416" spans="1:57" x14ac:dyDescent="0.3">
      <c r="A4416" s="20">
        <v>0.99</v>
      </c>
      <c r="B4416" s="17">
        <v>46</v>
      </c>
      <c r="C4416" s="16">
        <v>0</v>
      </c>
      <c r="D4416" s="16"/>
      <c r="E4416" s="4"/>
      <c r="BE4416" s="15"/>
    </row>
    <row r="4417" spans="1:57" x14ac:dyDescent="0.3">
      <c r="A4417" s="20">
        <v>0.99</v>
      </c>
      <c r="B4417" s="17">
        <v>47</v>
      </c>
      <c r="C4417" s="16">
        <v>0</v>
      </c>
      <c r="D4417" s="16"/>
      <c r="E4417" s="4"/>
      <c r="BE4417" s="15"/>
    </row>
    <row r="4418" spans="1:57" x14ac:dyDescent="0.3">
      <c r="A4418" s="20">
        <v>0.99</v>
      </c>
      <c r="B4418" s="17">
        <v>48</v>
      </c>
      <c r="C4418" s="16">
        <v>0</v>
      </c>
      <c r="D4418" s="16"/>
      <c r="E4418" s="4"/>
      <c r="BE4418" s="15"/>
    </row>
    <row r="4419" spans="1:57" x14ac:dyDescent="0.3">
      <c r="A4419" s="20">
        <v>0.99</v>
      </c>
      <c r="B4419" s="17">
        <v>49</v>
      </c>
      <c r="C4419" s="16">
        <v>0</v>
      </c>
      <c r="D4419" s="16"/>
      <c r="E4419" s="4"/>
      <c r="BE4419" s="15"/>
    </row>
    <row r="4420" spans="1:57" x14ac:dyDescent="0.3">
      <c r="A4420" s="20">
        <v>0.99</v>
      </c>
      <c r="B4420" s="17">
        <v>50</v>
      </c>
      <c r="C4420" s="16">
        <v>0</v>
      </c>
      <c r="D4420" s="16"/>
      <c r="E4420" s="4"/>
      <c r="BE4420" s="15"/>
    </row>
    <row r="4421" spans="1:57" x14ac:dyDescent="0.3">
      <c r="A4421" s="20">
        <v>0.99</v>
      </c>
      <c r="B4421" s="17">
        <v>51</v>
      </c>
      <c r="C4421" s="16">
        <v>0</v>
      </c>
      <c r="D4421" s="16"/>
      <c r="E4421" s="4"/>
      <c r="BE4421" s="15"/>
    </row>
    <row r="4422" spans="1:57" x14ac:dyDescent="0.3">
      <c r="A4422" s="20">
        <v>0.99</v>
      </c>
      <c r="B4422" s="17">
        <v>52</v>
      </c>
      <c r="C4422" s="16">
        <v>0</v>
      </c>
      <c r="D4422" s="16"/>
      <c r="E4422" s="4"/>
      <c r="BE4422" s="15"/>
    </row>
    <row r="4423" spans="1:57" x14ac:dyDescent="0.3">
      <c r="A4423" s="20">
        <v>0.99</v>
      </c>
      <c r="B4423" s="17">
        <v>53</v>
      </c>
      <c r="C4423" s="16">
        <v>0</v>
      </c>
      <c r="D4423" s="16"/>
      <c r="E4423" s="4"/>
      <c r="BE4423" s="15"/>
    </row>
    <row r="4424" spans="1:57" x14ac:dyDescent="0.3">
      <c r="A4424" s="20">
        <v>0.99</v>
      </c>
      <c r="B4424" s="17">
        <v>54</v>
      </c>
      <c r="C4424" s="16">
        <v>0</v>
      </c>
      <c r="D4424" s="16"/>
      <c r="E4424" s="4"/>
      <c r="BE4424" s="15"/>
    </row>
    <row r="4425" spans="1:57" x14ac:dyDescent="0.3">
      <c r="A4425" s="20">
        <v>0.99</v>
      </c>
      <c r="B4425" s="17">
        <v>55</v>
      </c>
      <c r="C4425" s="16">
        <v>0</v>
      </c>
      <c r="D4425" s="16"/>
      <c r="E4425" s="4"/>
      <c r="BE4425" s="15"/>
    </row>
    <row r="4426" spans="1:57" x14ac:dyDescent="0.3">
      <c r="A4426" s="20">
        <v>0.99</v>
      </c>
      <c r="B4426" s="17">
        <v>56</v>
      </c>
      <c r="C4426" s="16">
        <v>0</v>
      </c>
      <c r="D4426" s="16"/>
      <c r="E4426" s="4"/>
      <c r="BE4426" s="15"/>
    </row>
    <row r="4427" spans="1:57" x14ac:dyDescent="0.3">
      <c r="A4427" s="20">
        <v>0.99</v>
      </c>
      <c r="B4427" s="17">
        <v>57</v>
      </c>
      <c r="C4427" s="16">
        <v>0</v>
      </c>
      <c r="D4427" s="16"/>
      <c r="E4427" s="4"/>
      <c r="BE4427" s="15"/>
    </row>
    <row r="4428" spans="1:57" x14ac:dyDescent="0.3">
      <c r="A4428" s="20">
        <v>0.99</v>
      </c>
      <c r="B4428" s="17">
        <v>58</v>
      </c>
      <c r="C4428" s="16">
        <v>0</v>
      </c>
      <c r="D4428" s="16"/>
      <c r="E4428" s="4"/>
      <c r="BE4428" s="15"/>
    </row>
    <row r="4429" spans="1:57" x14ac:dyDescent="0.3">
      <c r="A4429" s="20">
        <v>0.99</v>
      </c>
      <c r="B4429" s="17">
        <v>59</v>
      </c>
      <c r="C4429" s="16">
        <v>0</v>
      </c>
      <c r="D4429" s="16"/>
      <c r="E4429" s="4"/>
      <c r="BE4429" s="15"/>
    </row>
    <row r="4430" spans="1:57" x14ac:dyDescent="0.3">
      <c r="A4430" s="20">
        <v>0.99</v>
      </c>
      <c r="B4430" s="17">
        <v>60</v>
      </c>
      <c r="C4430" s="16">
        <v>0</v>
      </c>
      <c r="D4430" s="16"/>
      <c r="E4430" s="4"/>
      <c r="BE4430" s="15"/>
    </row>
    <row r="4431" spans="1:57" x14ac:dyDescent="0.3">
      <c r="A4431" s="20">
        <v>0.99</v>
      </c>
      <c r="B4431" s="17">
        <v>61</v>
      </c>
      <c r="C4431" s="16">
        <v>0</v>
      </c>
      <c r="D4431" s="16"/>
      <c r="E4431" s="4"/>
      <c r="BE4431" s="15"/>
    </row>
    <row r="4432" spans="1:57" x14ac:dyDescent="0.3">
      <c r="A4432" s="20">
        <v>0.99</v>
      </c>
      <c r="B4432" s="17">
        <v>62</v>
      </c>
      <c r="C4432" s="16">
        <v>0</v>
      </c>
      <c r="D4432" s="16"/>
      <c r="E4432" s="4"/>
      <c r="BE4432" s="15"/>
    </row>
    <row r="4433" spans="1:57" x14ac:dyDescent="0.3">
      <c r="A4433" s="20">
        <v>0.99</v>
      </c>
      <c r="B4433" s="17">
        <v>63</v>
      </c>
      <c r="C4433" s="16">
        <v>0</v>
      </c>
      <c r="D4433" s="16"/>
      <c r="E4433" s="4"/>
      <c r="BE4433" s="15"/>
    </row>
    <row r="4434" spans="1:57" x14ac:dyDescent="0.3">
      <c r="A4434" s="20">
        <v>0.99</v>
      </c>
      <c r="B4434" s="17">
        <v>64</v>
      </c>
      <c r="C4434" s="16">
        <v>0</v>
      </c>
      <c r="D4434" s="16"/>
      <c r="E4434" s="4"/>
      <c r="BE4434" s="15"/>
    </row>
    <row r="4435" spans="1:57" x14ac:dyDescent="0.3">
      <c r="A4435" s="20">
        <v>0.99</v>
      </c>
      <c r="B4435" s="17">
        <v>65</v>
      </c>
      <c r="C4435" s="16">
        <v>0</v>
      </c>
      <c r="D4435" s="16"/>
      <c r="E4435" s="4"/>
      <c r="BE4435" s="15"/>
    </row>
    <row r="4436" spans="1:57" x14ac:dyDescent="0.3">
      <c r="A4436" s="20">
        <v>0.99</v>
      </c>
      <c r="B4436" s="17">
        <v>66</v>
      </c>
      <c r="C4436" s="16">
        <v>0</v>
      </c>
      <c r="D4436" s="16"/>
      <c r="E4436" s="4"/>
      <c r="BE4436" s="15"/>
    </row>
    <row r="4437" spans="1:57" x14ac:dyDescent="0.3">
      <c r="A4437" s="20">
        <v>0.99</v>
      </c>
      <c r="B4437" s="17">
        <v>67</v>
      </c>
      <c r="C4437" s="16">
        <v>0</v>
      </c>
      <c r="D4437" s="16"/>
      <c r="E4437" s="4"/>
      <c r="BE4437" s="15"/>
    </row>
    <row r="4438" spans="1:57" x14ac:dyDescent="0.3">
      <c r="A4438" s="20">
        <v>0.99</v>
      </c>
      <c r="B4438" s="17">
        <v>68</v>
      </c>
      <c r="C4438" s="16">
        <v>0</v>
      </c>
      <c r="D4438" s="16"/>
      <c r="E4438" s="4"/>
      <c r="BE4438" s="15"/>
    </row>
    <row r="4439" spans="1:57" x14ac:dyDescent="0.3">
      <c r="A4439" s="20">
        <v>0.99</v>
      </c>
      <c r="B4439" s="17">
        <v>69</v>
      </c>
      <c r="C4439" s="16">
        <v>0</v>
      </c>
      <c r="D4439" s="16"/>
      <c r="E4439" s="4"/>
      <c r="BE4439" s="15"/>
    </row>
    <row r="4440" spans="1:57" x14ac:dyDescent="0.3">
      <c r="A4440" s="20">
        <v>0.99</v>
      </c>
      <c r="B4440" s="17">
        <v>70</v>
      </c>
      <c r="C4440" s="16">
        <v>0</v>
      </c>
      <c r="D4440" s="16"/>
      <c r="E4440" s="4"/>
      <c r="BE4440" s="15"/>
    </row>
    <row r="4441" spans="1:57" x14ac:dyDescent="0.3">
      <c r="A4441" s="20">
        <v>0.99</v>
      </c>
      <c r="B4441" s="17">
        <v>71</v>
      </c>
      <c r="C4441" s="16">
        <v>0</v>
      </c>
      <c r="D4441" s="16"/>
      <c r="E4441" s="4"/>
      <c r="BE4441" s="15"/>
    </row>
    <row r="4442" spans="1:57" x14ac:dyDescent="0.3">
      <c r="A4442" s="20">
        <v>0.99</v>
      </c>
      <c r="B4442" s="17">
        <v>72</v>
      </c>
      <c r="C4442" s="16">
        <v>0</v>
      </c>
      <c r="D4442" s="16"/>
      <c r="E4442" s="4"/>
      <c r="BE4442" s="15"/>
    </row>
    <row r="4443" spans="1:57" x14ac:dyDescent="0.3">
      <c r="A4443" s="20">
        <v>0.99</v>
      </c>
      <c r="B4443" s="17">
        <v>73</v>
      </c>
      <c r="C4443" s="16">
        <v>0</v>
      </c>
      <c r="D4443" s="16"/>
      <c r="E4443" s="4"/>
      <c r="BE4443" s="15"/>
    </row>
    <row r="4444" spans="1:57" x14ac:dyDescent="0.3">
      <c r="A4444" s="20">
        <v>0.99</v>
      </c>
      <c r="B4444" s="17">
        <v>74</v>
      </c>
      <c r="C4444" s="16">
        <v>0</v>
      </c>
      <c r="D4444" s="16"/>
      <c r="E4444" s="4"/>
      <c r="BE4444" s="15"/>
    </row>
    <row r="4445" spans="1:57" x14ac:dyDescent="0.3">
      <c r="A4445" s="20">
        <v>0.99</v>
      </c>
      <c r="B4445" s="17">
        <v>75</v>
      </c>
      <c r="C4445" s="16">
        <v>0</v>
      </c>
      <c r="D4445" s="16"/>
      <c r="E4445" s="4"/>
      <c r="BE4445" s="15"/>
    </row>
    <row r="4446" spans="1:57" x14ac:dyDescent="0.3">
      <c r="A4446" s="20">
        <v>0.99</v>
      </c>
      <c r="B4446" s="17">
        <v>76</v>
      </c>
      <c r="C4446" s="16">
        <v>0</v>
      </c>
      <c r="D4446" s="16"/>
      <c r="E4446" s="4"/>
      <c r="BE4446" s="15"/>
    </row>
    <row r="4447" spans="1:57" x14ac:dyDescent="0.3">
      <c r="A4447" s="20">
        <v>0.99</v>
      </c>
      <c r="B4447" s="17">
        <v>77</v>
      </c>
      <c r="C4447" s="16">
        <v>0</v>
      </c>
      <c r="D4447" s="16"/>
      <c r="E4447" s="4"/>
      <c r="BE4447" s="15"/>
    </row>
    <row r="4448" spans="1:57" x14ac:dyDescent="0.3">
      <c r="A4448" s="20">
        <v>0.99</v>
      </c>
      <c r="B4448" s="17">
        <v>78</v>
      </c>
      <c r="C4448" s="16">
        <v>0</v>
      </c>
      <c r="D4448" s="16"/>
      <c r="E4448" s="4"/>
      <c r="BE4448" s="15"/>
    </row>
    <row r="4449" spans="1:57" x14ac:dyDescent="0.3">
      <c r="A4449" s="20">
        <v>0.99</v>
      </c>
      <c r="B4449" s="17">
        <v>79</v>
      </c>
      <c r="C4449" s="16">
        <v>0</v>
      </c>
      <c r="D4449" s="16"/>
      <c r="E4449" s="4"/>
      <c r="BE4449" s="15"/>
    </row>
    <row r="4450" spans="1:57" x14ac:dyDescent="0.3">
      <c r="A4450" s="20">
        <v>0.99</v>
      </c>
      <c r="B4450" s="17">
        <v>80</v>
      </c>
      <c r="C4450" s="16">
        <v>0</v>
      </c>
      <c r="D4450" s="16"/>
      <c r="E4450" s="4"/>
      <c r="BE4450" s="15"/>
    </row>
    <row r="4451" spans="1:57" x14ac:dyDescent="0.3">
      <c r="A4451" s="20">
        <v>0.99</v>
      </c>
      <c r="B4451" s="17">
        <v>81</v>
      </c>
      <c r="C4451" s="16">
        <v>0</v>
      </c>
      <c r="D4451" s="16"/>
      <c r="E4451" s="4"/>
      <c r="BE4451" s="15"/>
    </row>
    <row r="4452" spans="1:57" x14ac:dyDescent="0.3">
      <c r="A4452" s="20">
        <v>0.99</v>
      </c>
      <c r="B4452" s="17">
        <v>82</v>
      </c>
      <c r="C4452" s="16">
        <v>0</v>
      </c>
      <c r="D4452" s="16"/>
      <c r="E4452" s="4"/>
      <c r="BE4452" s="15"/>
    </row>
    <row r="4453" spans="1:57" x14ac:dyDescent="0.3">
      <c r="A4453" s="20">
        <v>0.99</v>
      </c>
      <c r="B4453" s="17">
        <v>83</v>
      </c>
      <c r="C4453" s="16">
        <v>0</v>
      </c>
      <c r="D4453" s="16"/>
      <c r="E4453" s="4"/>
      <c r="BE4453" s="15"/>
    </row>
    <row r="4454" spans="1:57" x14ac:dyDescent="0.3">
      <c r="A4454" s="20">
        <v>0.99</v>
      </c>
      <c r="B4454" s="17">
        <v>84</v>
      </c>
      <c r="C4454" s="16">
        <v>0</v>
      </c>
      <c r="D4454" s="16"/>
      <c r="E4454" s="4"/>
      <c r="BE4454" s="15"/>
    </row>
    <row r="4455" spans="1:57" x14ac:dyDescent="0.3">
      <c r="A4455" s="20">
        <v>0.99</v>
      </c>
      <c r="B4455" s="17">
        <v>85</v>
      </c>
      <c r="C4455" s="16">
        <v>0</v>
      </c>
      <c r="D4455" s="16"/>
      <c r="E4455" s="4"/>
      <c r="BE4455" s="15"/>
    </row>
    <row r="4456" spans="1:57" x14ac:dyDescent="0.3">
      <c r="A4456" s="20">
        <v>0.99</v>
      </c>
      <c r="B4456" s="17">
        <v>86</v>
      </c>
      <c r="C4456" s="16">
        <v>0</v>
      </c>
      <c r="D4456" s="16"/>
      <c r="E4456" s="4"/>
      <c r="BE4456" s="15"/>
    </row>
    <row r="4457" spans="1:57" x14ac:dyDescent="0.3">
      <c r="A4457" s="20">
        <v>0.99</v>
      </c>
      <c r="B4457" s="17">
        <v>87</v>
      </c>
      <c r="C4457" s="16">
        <v>0</v>
      </c>
      <c r="D4457" s="16"/>
      <c r="E4457" s="4"/>
      <c r="BE4457" s="15"/>
    </row>
    <row r="4458" spans="1:57" x14ac:dyDescent="0.3">
      <c r="A4458" s="20">
        <v>0.99</v>
      </c>
      <c r="B4458" s="17">
        <v>88</v>
      </c>
      <c r="C4458" s="16">
        <v>0</v>
      </c>
      <c r="D4458" s="16"/>
      <c r="E4458" s="4"/>
      <c r="BE4458" s="15"/>
    </row>
    <row r="4459" spans="1:57" x14ac:dyDescent="0.3">
      <c r="A4459" s="20">
        <v>0.99</v>
      </c>
      <c r="B4459" s="17">
        <v>89</v>
      </c>
      <c r="C4459" s="16">
        <v>0</v>
      </c>
      <c r="D4459" s="16"/>
      <c r="E4459" s="4"/>
      <c r="BE4459" s="15"/>
    </row>
    <row r="4460" spans="1:57" x14ac:dyDescent="0.3">
      <c r="A4460" s="20">
        <v>0.99</v>
      </c>
      <c r="B4460" s="17">
        <v>90</v>
      </c>
      <c r="C4460" s="16">
        <v>1.4E-3</v>
      </c>
      <c r="D4460" s="16"/>
      <c r="E4460" s="4"/>
      <c r="BE4460" s="15"/>
    </row>
    <row r="4461" spans="1:57" x14ac:dyDescent="0.3">
      <c r="A4461" s="20">
        <v>1</v>
      </c>
      <c r="B4461" s="17">
        <v>0</v>
      </c>
      <c r="C4461" s="16">
        <v>0</v>
      </c>
      <c r="D4461" s="16"/>
      <c r="E4461" s="4"/>
      <c r="BE4461" s="15"/>
    </row>
    <row r="4462" spans="1:57" x14ac:dyDescent="0.3">
      <c r="A4462" s="20">
        <v>1</v>
      </c>
      <c r="B4462" s="17">
        <v>1</v>
      </c>
      <c r="C4462" s="16">
        <v>0</v>
      </c>
      <c r="D4462" s="16"/>
      <c r="E4462" s="4"/>
      <c r="BE4462" s="15"/>
    </row>
    <row r="4463" spans="1:57" x14ac:dyDescent="0.3">
      <c r="A4463" s="20">
        <v>1</v>
      </c>
      <c r="B4463" s="17">
        <v>2</v>
      </c>
      <c r="C4463" s="16">
        <v>0</v>
      </c>
      <c r="D4463" s="16"/>
      <c r="E4463" s="4"/>
      <c r="BE4463" s="15"/>
    </row>
    <row r="4464" spans="1:57" x14ac:dyDescent="0.3">
      <c r="A4464" s="20">
        <v>1</v>
      </c>
      <c r="B4464" s="17">
        <v>3</v>
      </c>
      <c r="C4464" s="16">
        <v>0</v>
      </c>
      <c r="D4464" s="16"/>
      <c r="E4464" s="4"/>
      <c r="BE4464" s="15"/>
    </row>
    <row r="4465" spans="1:57" x14ac:dyDescent="0.3">
      <c r="A4465" s="20">
        <v>1</v>
      </c>
      <c r="B4465" s="17">
        <v>4</v>
      </c>
      <c r="C4465" s="16">
        <v>0</v>
      </c>
      <c r="D4465" s="16"/>
      <c r="E4465" s="4"/>
      <c r="BE4465" s="15"/>
    </row>
    <row r="4466" spans="1:57" x14ac:dyDescent="0.3">
      <c r="A4466" s="20">
        <v>1</v>
      </c>
      <c r="B4466" s="17">
        <v>5</v>
      </c>
      <c r="C4466" s="16">
        <v>0</v>
      </c>
      <c r="D4466" s="16"/>
      <c r="E4466" s="4"/>
      <c r="BE4466" s="15"/>
    </row>
    <row r="4467" spans="1:57" x14ac:dyDescent="0.3">
      <c r="A4467" s="20">
        <v>1</v>
      </c>
      <c r="B4467" s="17">
        <v>6</v>
      </c>
      <c r="C4467" s="16">
        <v>0</v>
      </c>
      <c r="D4467" s="16"/>
      <c r="E4467" s="4"/>
      <c r="BE4467" s="15"/>
    </row>
    <row r="4468" spans="1:57" x14ac:dyDescent="0.3">
      <c r="A4468" s="20">
        <v>1</v>
      </c>
      <c r="B4468" s="17">
        <v>7</v>
      </c>
      <c r="C4468" s="16">
        <v>0</v>
      </c>
      <c r="D4468" s="16"/>
      <c r="E4468" s="4"/>
      <c r="BE4468" s="15"/>
    </row>
    <row r="4469" spans="1:57" x14ac:dyDescent="0.3">
      <c r="A4469" s="20">
        <v>1</v>
      </c>
      <c r="B4469" s="17">
        <v>8</v>
      </c>
      <c r="C4469" s="16">
        <v>0</v>
      </c>
      <c r="D4469" s="16"/>
      <c r="E4469" s="4"/>
      <c r="BE4469" s="15"/>
    </row>
    <row r="4470" spans="1:57" x14ac:dyDescent="0.3">
      <c r="A4470" s="20">
        <v>1</v>
      </c>
      <c r="B4470" s="17">
        <v>9</v>
      </c>
      <c r="C4470" s="16">
        <v>0</v>
      </c>
      <c r="D4470" s="16"/>
      <c r="E4470" s="4"/>
      <c r="BE4470" s="15"/>
    </row>
    <row r="4471" spans="1:57" x14ac:dyDescent="0.3">
      <c r="A4471" s="20">
        <v>1</v>
      </c>
      <c r="B4471" s="17">
        <v>10</v>
      </c>
      <c r="C4471" s="16">
        <v>0</v>
      </c>
      <c r="D4471" s="16"/>
      <c r="E4471" s="4"/>
      <c r="BE4471" s="15"/>
    </row>
    <row r="4472" spans="1:57" x14ac:dyDescent="0.3">
      <c r="A4472" s="20">
        <v>1</v>
      </c>
      <c r="B4472" s="17">
        <v>11</v>
      </c>
      <c r="C4472" s="16">
        <v>0</v>
      </c>
      <c r="D4472" s="16"/>
      <c r="E4472" s="4"/>
      <c r="BE4472" s="15"/>
    </row>
    <row r="4473" spans="1:57" x14ac:dyDescent="0.3">
      <c r="A4473" s="20">
        <v>1</v>
      </c>
      <c r="B4473" s="17">
        <v>12</v>
      </c>
      <c r="C4473" s="16">
        <v>0</v>
      </c>
      <c r="D4473" s="16"/>
      <c r="E4473" s="4"/>
      <c r="BE4473" s="15"/>
    </row>
    <row r="4474" spans="1:57" x14ac:dyDescent="0.3">
      <c r="A4474" s="20">
        <v>1</v>
      </c>
      <c r="B4474" s="17">
        <v>13</v>
      </c>
      <c r="C4474" s="16">
        <v>0</v>
      </c>
      <c r="D4474" s="16"/>
      <c r="E4474" s="4"/>
      <c r="BE4474" s="15"/>
    </row>
    <row r="4475" spans="1:57" x14ac:dyDescent="0.3">
      <c r="A4475" s="20">
        <v>1</v>
      </c>
      <c r="B4475" s="17">
        <v>14</v>
      </c>
      <c r="C4475" s="16">
        <v>0</v>
      </c>
      <c r="D4475" s="16"/>
      <c r="E4475" s="4"/>
      <c r="BE4475" s="15"/>
    </row>
    <row r="4476" spans="1:57" x14ac:dyDescent="0.3">
      <c r="A4476" s="20">
        <v>1</v>
      </c>
      <c r="B4476" s="17">
        <v>15</v>
      </c>
      <c r="C4476" s="16">
        <v>0</v>
      </c>
      <c r="D4476" s="16"/>
      <c r="E4476" s="4"/>
      <c r="BE4476" s="15"/>
    </row>
    <row r="4477" spans="1:57" x14ac:dyDescent="0.3">
      <c r="A4477" s="20">
        <v>1</v>
      </c>
      <c r="B4477" s="17">
        <v>16</v>
      </c>
      <c r="C4477" s="16">
        <v>0</v>
      </c>
      <c r="D4477" s="16"/>
      <c r="E4477" s="4"/>
      <c r="BE4477" s="15"/>
    </row>
    <row r="4478" spans="1:57" x14ac:dyDescent="0.3">
      <c r="A4478" s="20">
        <v>1</v>
      </c>
      <c r="B4478" s="17">
        <v>17</v>
      </c>
      <c r="C4478" s="16">
        <v>0</v>
      </c>
      <c r="D4478" s="16"/>
      <c r="E4478" s="4"/>
      <c r="BE4478" s="15"/>
    </row>
    <row r="4479" spans="1:57" x14ac:dyDescent="0.3">
      <c r="A4479" s="20">
        <v>1</v>
      </c>
      <c r="B4479" s="17">
        <v>18</v>
      </c>
      <c r="C4479" s="16">
        <v>0</v>
      </c>
      <c r="D4479" s="16"/>
      <c r="E4479" s="4"/>
      <c r="BE4479" s="15"/>
    </row>
    <row r="4480" spans="1:57" x14ac:dyDescent="0.3">
      <c r="A4480" s="20">
        <v>1</v>
      </c>
      <c r="B4480" s="17">
        <v>19</v>
      </c>
      <c r="C4480" s="16">
        <v>0</v>
      </c>
      <c r="D4480" s="16"/>
      <c r="E4480" s="4"/>
      <c r="BE4480" s="15"/>
    </row>
    <row r="4481" spans="1:57" x14ac:dyDescent="0.3">
      <c r="A4481" s="20">
        <v>1</v>
      </c>
      <c r="B4481" s="17">
        <v>20</v>
      </c>
      <c r="C4481" s="16">
        <v>0</v>
      </c>
      <c r="D4481" s="16"/>
      <c r="E4481" s="4"/>
      <c r="BE4481" s="15"/>
    </row>
    <row r="4482" spans="1:57" x14ac:dyDescent="0.3">
      <c r="A4482" s="20">
        <v>1</v>
      </c>
      <c r="B4482" s="17">
        <v>21</v>
      </c>
      <c r="C4482" s="16">
        <v>0</v>
      </c>
      <c r="D4482" s="16"/>
      <c r="E4482" s="4"/>
      <c r="BE4482" s="15"/>
    </row>
    <row r="4483" spans="1:57" x14ac:dyDescent="0.3">
      <c r="A4483" s="20">
        <v>1</v>
      </c>
      <c r="B4483" s="17">
        <v>22</v>
      </c>
      <c r="C4483" s="16">
        <v>0</v>
      </c>
      <c r="D4483" s="16"/>
      <c r="E4483" s="4"/>
      <c r="BE4483" s="15"/>
    </row>
    <row r="4484" spans="1:57" x14ac:dyDescent="0.3">
      <c r="A4484" s="20">
        <v>1</v>
      </c>
      <c r="B4484" s="17">
        <v>23</v>
      </c>
      <c r="C4484" s="16">
        <v>0</v>
      </c>
      <c r="D4484" s="16"/>
      <c r="E4484" s="4"/>
      <c r="BE4484" s="15"/>
    </row>
    <row r="4485" spans="1:57" x14ac:dyDescent="0.3">
      <c r="A4485" s="20">
        <v>1</v>
      </c>
      <c r="B4485" s="17">
        <v>24</v>
      </c>
      <c r="C4485" s="16">
        <v>0</v>
      </c>
      <c r="D4485" s="16"/>
      <c r="E4485" s="4"/>
      <c r="BE4485" s="15"/>
    </row>
    <row r="4486" spans="1:57" x14ac:dyDescent="0.3">
      <c r="A4486" s="20">
        <v>1</v>
      </c>
      <c r="B4486" s="17">
        <v>25</v>
      </c>
      <c r="C4486" s="16">
        <v>0</v>
      </c>
      <c r="D4486" s="16"/>
      <c r="E4486" s="4"/>
      <c r="BE4486" s="15"/>
    </row>
    <row r="4487" spans="1:57" x14ac:dyDescent="0.3">
      <c r="A4487" s="20">
        <v>1</v>
      </c>
      <c r="B4487" s="17">
        <v>26</v>
      </c>
      <c r="C4487" s="16">
        <v>0</v>
      </c>
      <c r="D4487" s="16"/>
      <c r="E4487" s="4"/>
      <c r="BE4487" s="15"/>
    </row>
    <row r="4488" spans="1:57" x14ac:dyDescent="0.3">
      <c r="A4488" s="20">
        <v>1</v>
      </c>
      <c r="B4488" s="17">
        <v>27</v>
      </c>
      <c r="C4488" s="16">
        <v>0</v>
      </c>
      <c r="D4488" s="16"/>
      <c r="E4488" s="4"/>
      <c r="BE4488" s="15"/>
    </row>
    <row r="4489" spans="1:57" x14ac:dyDescent="0.3">
      <c r="A4489" s="20">
        <v>1</v>
      </c>
      <c r="B4489" s="17">
        <v>28</v>
      </c>
      <c r="C4489" s="16">
        <v>0</v>
      </c>
      <c r="D4489" s="16"/>
      <c r="E4489" s="4"/>
      <c r="BE4489" s="15"/>
    </row>
    <row r="4490" spans="1:57" x14ac:dyDescent="0.3">
      <c r="A4490" s="20">
        <v>1</v>
      </c>
      <c r="B4490" s="17">
        <v>29</v>
      </c>
      <c r="C4490" s="16">
        <v>0</v>
      </c>
      <c r="D4490" s="16"/>
      <c r="E4490" s="4"/>
      <c r="BE4490" s="15"/>
    </row>
    <row r="4491" spans="1:57" x14ac:dyDescent="0.3">
      <c r="A4491" s="20">
        <v>1</v>
      </c>
      <c r="B4491" s="17">
        <v>30</v>
      </c>
      <c r="C4491" s="16">
        <v>0</v>
      </c>
      <c r="D4491" s="16"/>
      <c r="E4491" s="4"/>
      <c r="BE4491" s="15"/>
    </row>
    <row r="4492" spans="1:57" x14ac:dyDescent="0.3">
      <c r="A4492" s="20">
        <v>1</v>
      </c>
      <c r="B4492" s="17">
        <v>31</v>
      </c>
      <c r="C4492" s="16">
        <v>0</v>
      </c>
      <c r="D4492" s="16"/>
      <c r="E4492" s="4"/>
      <c r="BE4492" s="15"/>
    </row>
    <row r="4493" spans="1:57" x14ac:dyDescent="0.3">
      <c r="A4493" s="20">
        <v>1</v>
      </c>
      <c r="B4493" s="17">
        <v>32</v>
      </c>
      <c r="C4493" s="16">
        <v>0</v>
      </c>
      <c r="D4493" s="16"/>
      <c r="E4493" s="4"/>
      <c r="BE4493" s="15"/>
    </row>
    <row r="4494" spans="1:57" x14ac:dyDescent="0.3">
      <c r="A4494" s="20">
        <v>1</v>
      </c>
      <c r="B4494" s="17">
        <v>33</v>
      </c>
      <c r="C4494" s="16">
        <v>0</v>
      </c>
      <c r="D4494" s="16"/>
      <c r="E4494" s="4"/>
      <c r="BE4494" s="15"/>
    </row>
    <row r="4495" spans="1:57" x14ac:dyDescent="0.3">
      <c r="A4495" s="20">
        <v>1</v>
      </c>
      <c r="B4495" s="17">
        <v>34</v>
      </c>
      <c r="C4495" s="16">
        <v>0</v>
      </c>
      <c r="D4495" s="16"/>
      <c r="E4495" s="4"/>
      <c r="BE4495" s="15"/>
    </row>
    <row r="4496" spans="1:57" x14ac:dyDescent="0.3">
      <c r="A4496" s="20">
        <v>1</v>
      </c>
      <c r="B4496" s="17">
        <v>35</v>
      </c>
      <c r="C4496" s="16">
        <v>0</v>
      </c>
      <c r="D4496" s="16"/>
      <c r="E4496" s="4"/>
      <c r="BE4496" s="15"/>
    </row>
    <row r="4497" spans="1:57" x14ac:dyDescent="0.3">
      <c r="A4497" s="20">
        <v>1</v>
      </c>
      <c r="B4497" s="17">
        <v>36</v>
      </c>
      <c r="C4497" s="16">
        <v>0</v>
      </c>
      <c r="D4497" s="16"/>
      <c r="E4497" s="4"/>
      <c r="BE4497" s="15"/>
    </row>
    <row r="4498" spans="1:57" x14ac:dyDescent="0.3">
      <c r="A4498" s="20">
        <v>1</v>
      </c>
      <c r="B4498" s="17">
        <v>37</v>
      </c>
      <c r="C4498" s="16">
        <v>0</v>
      </c>
      <c r="D4498" s="16"/>
      <c r="E4498" s="4"/>
      <c r="BE4498" s="15"/>
    </row>
    <row r="4499" spans="1:57" x14ac:dyDescent="0.3">
      <c r="A4499" s="20">
        <v>1</v>
      </c>
      <c r="B4499" s="17">
        <v>38</v>
      </c>
      <c r="C4499" s="16">
        <v>0</v>
      </c>
      <c r="D4499" s="16"/>
      <c r="E4499" s="4"/>
      <c r="BE4499" s="15"/>
    </row>
    <row r="4500" spans="1:57" x14ac:dyDescent="0.3">
      <c r="A4500" s="20">
        <v>1</v>
      </c>
      <c r="B4500" s="17">
        <v>39</v>
      </c>
      <c r="C4500" s="16">
        <v>0</v>
      </c>
      <c r="D4500" s="16"/>
      <c r="E4500" s="4"/>
      <c r="BE4500" s="15"/>
    </row>
    <row r="4501" spans="1:57" x14ac:dyDescent="0.3">
      <c r="A4501" s="20">
        <v>1</v>
      </c>
      <c r="B4501" s="17">
        <v>40</v>
      </c>
      <c r="C4501" s="16">
        <v>0</v>
      </c>
      <c r="D4501" s="16"/>
      <c r="E4501" s="4"/>
      <c r="BE4501" s="15"/>
    </row>
    <row r="4502" spans="1:57" x14ac:dyDescent="0.3">
      <c r="A4502" s="20">
        <v>1</v>
      </c>
      <c r="B4502" s="17">
        <v>41</v>
      </c>
      <c r="C4502" s="16">
        <v>0</v>
      </c>
      <c r="D4502" s="16"/>
      <c r="E4502" s="4"/>
      <c r="BE4502" s="15"/>
    </row>
    <row r="4503" spans="1:57" x14ac:dyDescent="0.3">
      <c r="A4503" s="20">
        <v>1</v>
      </c>
      <c r="B4503" s="17">
        <v>42</v>
      </c>
      <c r="C4503" s="16">
        <v>0</v>
      </c>
      <c r="D4503" s="16"/>
      <c r="E4503" s="4"/>
      <c r="BE4503" s="15"/>
    </row>
    <row r="4504" spans="1:57" x14ac:dyDescent="0.3">
      <c r="A4504" s="20">
        <v>1</v>
      </c>
      <c r="B4504" s="17">
        <v>43</v>
      </c>
      <c r="C4504" s="16">
        <v>0</v>
      </c>
      <c r="D4504" s="16"/>
      <c r="E4504" s="4"/>
      <c r="BE4504" s="15"/>
    </row>
    <row r="4505" spans="1:57" x14ac:dyDescent="0.3">
      <c r="A4505" s="20">
        <v>1</v>
      </c>
      <c r="B4505" s="17">
        <v>44</v>
      </c>
      <c r="C4505" s="16">
        <v>0</v>
      </c>
      <c r="D4505" s="16"/>
      <c r="E4505" s="4"/>
      <c r="BE4505" s="15"/>
    </row>
    <row r="4506" spans="1:57" x14ac:dyDescent="0.3">
      <c r="A4506" s="20">
        <v>1</v>
      </c>
      <c r="B4506" s="17">
        <v>45</v>
      </c>
      <c r="C4506" s="16">
        <v>0</v>
      </c>
      <c r="D4506" s="16"/>
      <c r="E4506" s="4"/>
      <c r="BE4506" s="15"/>
    </row>
    <row r="4507" spans="1:57" x14ac:dyDescent="0.3">
      <c r="A4507" s="20">
        <v>1</v>
      </c>
      <c r="B4507" s="17">
        <v>46</v>
      </c>
      <c r="C4507" s="16">
        <v>0</v>
      </c>
      <c r="D4507" s="16"/>
      <c r="E4507" s="4"/>
      <c r="BE4507" s="15"/>
    </row>
    <row r="4508" spans="1:57" x14ac:dyDescent="0.3">
      <c r="A4508" s="20">
        <v>1</v>
      </c>
      <c r="B4508" s="17">
        <v>47</v>
      </c>
      <c r="C4508" s="16">
        <v>0</v>
      </c>
      <c r="D4508" s="16"/>
      <c r="E4508" s="4"/>
      <c r="BE4508" s="15"/>
    </row>
    <row r="4509" spans="1:57" x14ac:dyDescent="0.3">
      <c r="A4509" s="20">
        <v>1</v>
      </c>
      <c r="B4509" s="17">
        <v>48</v>
      </c>
      <c r="C4509" s="16">
        <v>0</v>
      </c>
      <c r="D4509" s="16"/>
      <c r="E4509" s="4"/>
      <c r="BE4509" s="15"/>
    </row>
    <row r="4510" spans="1:57" x14ac:dyDescent="0.3">
      <c r="A4510" s="20">
        <v>1</v>
      </c>
      <c r="B4510" s="17">
        <v>49</v>
      </c>
      <c r="C4510" s="16">
        <v>0</v>
      </c>
      <c r="D4510" s="16"/>
      <c r="E4510" s="4"/>
      <c r="BE4510" s="15"/>
    </row>
    <row r="4511" spans="1:57" x14ac:dyDescent="0.3">
      <c r="A4511" s="20">
        <v>1</v>
      </c>
      <c r="B4511" s="17">
        <v>50</v>
      </c>
      <c r="C4511" s="16">
        <v>0</v>
      </c>
      <c r="D4511" s="16"/>
      <c r="E4511" s="4"/>
      <c r="BE4511" s="15"/>
    </row>
    <row r="4512" spans="1:57" x14ac:dyDescent="0.3">
      <c r="A4512" s="20">
        <v>1</v>
      </c>
      <c r="B4512" s="17">
        <v>51</v>
      </c>
      <c r="C4512" s="16">
        <v>0</v>
      </c>
      <c r="D4512" s="16"/>
      <c r="E4512" s="4"/>
      <c r="BE4512" s="15"/>
    </row>
    <row r="4513" spans="1:57" x14ac:dyDescent="0.3">
      <c r="A4513" s="20">
        <v>1</v>
      </c>
      <c r="B4513" s="17">
        <v>52</v>
      </c>
      <c r="C4513" s="16">
        <v>0</v>
      </c>
      <c r="D4513" s="16"/>
      <c r="E4513" s="4"/>
      <c r="BE4513" s="15"/>
    </row>
    <row r="4514" spans="1:57" x14ac:dyDescent="0.3">
      <c r="A4514" s="20">
        <v>1</v>
      </c>
      <c r="B4514" s="17">
        <v>53</v>
      </c>
      <c r="C4514" s="16">
        <v>0</v>
      </c>
      <c r="D4514" s="16"/>
      <c r="E4514" s="4"/>
      <c r="BE4514" s="15"/>
    </row>
    <row r="4515" spans="1:57" x14ac:dyDescent="0.3">
      <c r="A4515" s="20">
        <v>1</v>
      </c>
      <c r="B4515" s="17">
        <v>54</v>
      </c>
      <c r="C4515" s="16">
        <v>0</v>
      </c>
      <c r="D4515" s="16"/>
      <c r="E4515" s="4"/>
      <c r="BE4515" s="15"/>
    </row>
    <row r="4516" spans="1:57" x14ac:dyDescent="0.3">
      <c r="A4516" s="20">
        <v>1</v>
      </c>
      <c r="B4516" s="17">
        <v>55</v>
      </c>
      <c r="C4516" s="16">
        <v>0</v>
      </c>
      <c r="D4516" s="16"/>
      <c r="E4516" s="4"/>
      <c r="BE4516" s="15"/>
    </row>
    <row r="4517" spans="1:57" x14ac:dyDescent="0.3">
      <c r="A4517" s="20">
        <v>1</v>
      </c>
      <c r="B4517" s="17">
        <v>56</v>
      </c>
      <c r="C4517" s="16">
        <v>0</v>
      </c>
      <c r="D4517" s="16"/>
      <c r="E4517" s="4"/>
      <c r="BE4517" s="15"/>
    </row>
    <row r="4518" spans="1:57" x14ac:dyDescent="0.3">
      <c r="A4518" s="20">
        <v>1</v>
      </c>
      <c r="B4518" s="17">
        <v>57</v>
      </c>
      <c r="C4518" s="16">
        <v>0</v>
      </c>
      <c r="D4518" s="16"/>
      <c r="E4518" s="4"/>
      <c r="BE4518" s="15"/>
    </row>
    <row r="4519" spans="1:57" x14ac:dyDescent="0.3">
      <c r="A4519" s="20">
        <v>1</v>
      </c>
      <c r="B4519" s="17">
        <v>58</v>
      </c>
      <c r="C4519" s="16">
        <v>0</v>
      </c>
      <c r="D4519" s="16"/>
      <c r="E4519" s="4"/>
      <c r="BE4519" s="15"/>
    </row>
    <row r="4520" spans="1:57" x14ac:dyDescent="0.3">
      <c r="A4520" s="20">
        <v>1</v>
      </c>
      <c r="B4520" s="17">
        <v>59</v>
      </c>
      <c r="C4520" s="16">
        <v>0</v>
      </c>
      <c r="D4520" s="16"/>
      <c r="E4520" s="4"/>
      <c r="BE4520" s="15"/>
    </row>
    <row r="4521" spans="1:57" x14ac:dyDescent="0.3">
      <c r="A4521" s="20">
        <v>1</v>
      </c>
      <c r="B4521" s="17">
        <v>60</v>
      </c>
      <c r="C4521" s="16">
        <v>0</v>
      </c>
      <c r="D4521" s="16"/>
      <c r="E4521" s="4"/>
      <c r="BE4521" s="15"/>
    </row>
    <row r="4522" spans="1:57" x14ac:dyDescent="0.3">
      <c r="A4522" s="20">
        <v>1</v>
      </c>
      <c r="B4522" s="17">
        <v>61</v>
      </c>
      <c r="C4522" s="16">
        <v>0</v>
      </c>
      <c r="D4522" s="16"/>
      <c r="E4522" s="4"/>
      <c r="BE4522" s="15"/>
    </row>
    <row r="4523" spans="1:57" x14ac:dyDescent="0.3">
      <c r="A4523" s="20">
        <v>1</v>
      </c>
      <c r="B4523" s="17">
        <v>62</v>
      </c>
      <c r="C4523" s="16">
        <v>0</v>
      </c>
      <c r="D4523" s="16"/>
      <c r="E4523" s="4"/>
      <c r="BE4523" s="15"/>
    </row>
    <row r="4524" spans="1:57" x14ac:dyDescent="0.3">
      <c r="A4524" s="20">
        <v>1</v>
      </c>
      <c r="B4524" s="17">
        <v>63</v>
      </c>
      <c r="C4524" s="16">
        <v>0</v>
      </c>
      <c r="D4524" s="16"/>
      <c r="E4524" s="4"/>
      <c r="BE4524" s="15"/>
    </row>
    <row r="4525" spans="1:57" x14ac:dyDescent="0.3">
      <c r="A4525" s="20">
        <v>1</v>
      </c>
      <c r="B4525" s="17">
        <v>64</v>
      </c>
      <c r="C4525" s="16">
        <v>0</v>
      </c>
      <c r="D4525" s="16"/>
      <c r="E4525" s="4"/>
      <c r="BE4525" s="15"/>
    </row>
    <row r="4526" spans="1:57" x14ac:dyDescent="0.3">
      <c r="A4526" s="20">
        <v>1</v>
      </c>
      <c r="B4526" s="17">
        <v>65</v>
      </c>
      <c r="C4526" s="16">
        <v>0</v>
      </c>
      <c r="D4526" s="16"/>
      <c r="E4526" s="4"/>
      <c r="BE4526" s="15"/>
    </row>
    <row r="4527" spans="1:57" x14ac:dyDescent="0.3">
      <c r="A4527" s="20">
        <v>1</v>
      </c>
      <c r="B4527" s="17">
        <v>66</v>
      </c>
      <c r="C4527" s="16">
        <v>0</v>
      </c>
      <c r="D4527" s="16"/>
      <c r="E4527" s="4"/>
      <c r="BE4527" s="15"/>
    </row>
    <row r="4528" spans="1:57" x14ac:dyDescent="0.3">
      <c r="A4528" s="20">
        <v>1</v>
      </c>
      <c r="B4528" s="17">
        <v>67</v>
      </c>
      <c r="C4528" s="16">
        <v>0</v>
      </c>
      <c r="D4528" s="16"/>
      <c r="E4528" s="4"/>
      <c r="BE4528" s="15"/>
    </row>
    <row r="4529" spans="1:57" x14ac:dyDescent="0.3">
      <c r="A4529" s="20">
        <v>1</v>
      </c>
      <c r="B4529" s="17">
        <v>68</v>
      </c>
      <c r="C4529" s="16">
        <v>0</v>
      </c>
      <c r="D4529" s="16"/>
      <c r="E4529" s="4"/>
      <c r="BE4529" s="15"/>
    </row>
    <row r="4530" spans="1:57" x14ac:dyDescent="0.3">
      <c r="A4530" s="20">
        <v>1</v>
      </c>
      <c r="B4530" s="17">
        <v>69</v>
      </c>
      <c r="C4530" s="16">
        <v>0</v>
      </c>
      <c r="D4530" s="16"/>
      <c r="E4530" s="4"/>
      <c r="BE4530" s="15"/>
    </row>
    <row r="4531" spans="1:57" x14ac:dyDescent="0.3">
      <c r="A4531" s="20">
        <v>1</v>
      </c>
      <c r="B4531" s="17">
        <v>70</v>
      </c>
      <c r="C4531" s="16">
        <v>0</v>
      </c>
      <c r="D4531" s="16"/>
      <c r="E4531" s="4"/>
      <c r="BE4531" s="15"/>
    </row>
    <row r="4532" spans="1:57" x14ac:dyDescent="0.3">
      <c r="A4532" s="20">
        <v>1</v>
      </c>
      <c r="B4532" s="17">
        <v>71</v>
      </c>
      <c r="C4532" s="16">
        <v>0</v>
      </c>
      <c r="D4532" s="16"/>
      <c r="E4532" s="4"/>
      <c r="BE4532" s="15"/>
    </row>
    <row r="4533" spans="1:57" x14ac:dyDescent="0.3">
      <c r="A4533" s="20">
        <v>1</v>
      </c>
      <c r="B4533" s="17">
        <v>72</v>
      </c>
      <c r="C4533" s="16">
        <v>0</v>
      </c>
      <c r="D4533" s="16"/>
      <c r="E4533" s="4"/>
      <c r="BE4533" s="15"/>
    </row>
    <row r="4534" spans="1:57" x14ac:dyDescent="0.3">
      <c r="A4534" s="20">
        <v>1</v>
      </c>
      <c r="B4534" s="17">
        <v>73</v>
      </c>
      <c r="C4534" s="16">
        <v>0</v>
      </c>
      <c r="D4534" s="16"/>
      <c r="E4534" s="4"/>
      <c r="BE4534" s="15"/>
    </row>
    <row r="4535" spans="1:57" x14ac:dyDescent="0.3">
      <c r="A4535" s="20">
        <v>1</v>
      </c>
      <c r="B4535" s="17">
        <v>74</v>
      </c>
      <c r="C4535" s="16">
        <v>0</v>
      </c>
      <c r="D4535" s="16"/>
      <c r="E4535" s="4"/>
      <c r="BE4535" s="15"/>
    </row>
    <row r="4536" spans="1:57" x14ac:dyDescent="0.3">
      <c r="A4536" s="20">
        <v>1</v>
      </c>
      <c r="B4536" s="17">
        <v>75</v>
      </c>
      <c r="C4536" s="16">
        <v>0</v>
      </c>
      <c r="D4536" s="16"/>
      <c r="E4536" s="4"/>
      <c r="BE4536" s="15"/>
    </row>
    <row r="4537" spans="1:57" x14ac:dyDescent="0.3">
      <c r="A4537" s="20">
        <v>1</v>
      </c>
      <c r="B4537" s="17">
        <v>76</v>
      </c>
      <c r="C4537" s="16">
        <v>0</v>
      </c>
      <c r="D4537" s="16"/>
      <c r="E4537" s="4"/>
      <c r="BE4537" s="15"/>
    </row>
    <row r="4538" spans="1:57" x14ac:dyDescent="0.3">
      <c r="A4538" s="20">
        <v>1</v>
      </c>
      <c r="B4538" s="17">
        <v>77</v>
      </c>
      <c r="C4538" s="16">
        <v>0</v>
      </c>
      <c r="D4538" s="16"/>
      <c r="E4538" s="4"/>
      <c r="BE4538" s="15"/>
    </row>
    <row r="4539" spans="1:57" x14ac:dyDescent="0.3">
      <c r="A4539" s="20">
        <v>1</v>
      </c>
      <c r="B4539" s="17">
        <v>78</v>
      </c>
      <c r="C4539" s="16">
        <v>0</v>
      </c>
      <c r="D4539" s="16"/>
      <c r="E4539" s="4"/>
      <c r="BE4539" s="15"/>
    </row>
    <row r="4540" spans="1:57" x14ac:dyDescent="0.3">
      <c r="A4540" s="20">
        <v>1</v>
      </c>
      <c r="B4540" s="17">
        <v>79</v>
      </c>
      <c r="C4540" s="16">
        <v>0</v>
      </c>
      <c r="D4540" s="16"/>
      <c r="E4540" s="4"/>
      <c r="BE4540" s="15"/>
    </row>
    <row r="4541" spans="1:57" x14ac:dyDescent="0.3">
      <c r="A4541" s="20">
        <v>1</v>
      </c>
      <c r="B4541" s="17">
        <v>80</v>
      </c>
      <c r="C4541" s="16">
        <v>0</v>
      </c>
      <c r="D4541" s="16"/>
      <c r="E4541" s="4"/>
      <c r="BE4541" s="15"/>
    </row>
    <row r="4542" spans="1:57" x14ac:dyDescent="0.3">
      <c r="A4542" s="20">
        <v>1</v>
      </c>
      <c r="B4542" s="17">
        <v>81</v>
      </c>
      <c r="C4542" s="16">
        <v>0</v>
      </c>
      <c r="D4542" s="16"/>
      <c r="E4542" s="4"/>
      <c r="BE4542" s="15"/>
    </row>
    <row r="4543" spans="1:57" x14ac:dyDescent="0.3">
      <c r="A4543" s="20">
        <v>1</v>
      </c>
      <c r="B4543" s="17">
        <v>82</v>
      </c>
      <c r="C4543" s="16">
        <v>0</v>
      </c>
      <c r="D4543" s="16"/>
      <c r="E4543" s="4"/>
      <c r="BE4543" s="15"/>
    </row>
    <row r="4544" spans="1:57" x14ac:dyDescent="0.3">
      <c r="A4544" s="20">
        <v>1</v>
      </c>
      <c r="B4544" s="17">
        <v>83</v>
      </c>
      <c r="C4544" s="16">
        <v>0</v>
      </c>
      <c r="D4544" s="16"/>
      <c r="E4544" s="4"/>
      <c r="BE4544" s="15"/>
    </row>
    <row r="4545" spans="1:57" x14ac:dyDescent="0.3">
      <c r="A4545" s="20">
        <v>1</v>
      </c>
      <c r="B4545" s="17">
        <v>84</v>
      </c>
      <c r="C4545" s="16">
        <v>0</v>
      </c>
      <c r="D4545" s="16"/>
      <c r="E4545" s="4"/>
      <c r="BE4545" s="15"/>
    </row>
    <row r="4546" spans="1:57" x14ac:dyDescent="0.3">
      <c r="A4546" s="20">
        <v>1</v>
      </c>
      <c r="B4546" s="17">
        <v>85</v>
      </c>
      <c r="C4546" s="16">
        <v>0</v>
      </c>
      <c r="D4546" s="16"/>
      <c r="E4546" s="4"/>
      <c r="BE4546" s="15"/>
    </row>
    <row r="4547" spans="1:57" x14ac:dyDescent="0.3">
      <c r="A4547" s="20">
        <v>1</v>
      </c>
      <c r="B4547" s="17">
        <v>86</v>
      </c>
      <c r="C4547" s="16">
        <v>0</v>
      </c>
      <c r="D4547" s="16"/>
      <c r="E4547" s="4"/>
      <c r="BE4547" s="15"/>
    </row>
    <row r="4548" spans="1:57" x14ac:dyDescent="0.3">
      <c r="A4548" s="20">
        <v>1</v>
      </c>
      <c r="B4548" s="17">
        <v>87</v>
      </c>
      <c r="C4548" s="16">
        <v>0</v>
      </c>
      <c r="D4548" s="16"/>
      <c r="E4548" s="4"/>
      <c r="BE4548" s="15"/>
    </row>
    <row r="4549" spans="1:57" x14ac:dyDescent="0.3">
      <c r="A4549" s="20">
        <v>1</v>
      </c>
      <c r="B4549" s="17">
        <v>88</v>
      </c>
      <c r="C4549" s="16">
        <v>0</v>
      </c>
      <c r="D4549" s="16"/>
      <c r="E4549" s="4"/>
      <c r="BE4549" s="15"/>
    </row>
    <row r="4550" spans="1:57" x14ac:dyDescent="0.3">
      <c r="A4550" s="20">
        <v>1</v>
      </c>
      <c r="B4550" s="17">
        <v>89</v>
      </c>
      <c r="C4550" s="16">
        <v>0</v>
      </c>
      <c r="D4550" s="16"/>
      <c r="E4550" s="4"/>
      <c r="BE4550" s="15"/>
    </row>
    <row r="4551" spans="1:57" x14ac:dyDescent="0.3">
      <c r="A4551" s="20">
        <v>1</v>
      </c>
      <c r="B4551" s="17">
        <v>90</v>
      </c>
      <c r="C4551" s="16">
        <v>0</v>
      </c>
      <c r="D4551" s="16"/>
      <c r="E4551" s="4"/>
      <c r="BE4551" s="15"/>
    </row>
  </sheetData>
  <pageMargins left="0.7" right="0.7" top="0.75" bottom="0.75" header="0.3" footer="0.3"/>
  <pageSetup paperSize="9" orientation="portrait" r:id="rId3"/>
  <drawing r:id="rId4"/>
  <tableParts count="1"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62505-F046-49B6-B6BA-35D76EDFC2FB}">
  <dimension ref="A2:CB1814"/>
  <sheetViews>
    <sheetView topLeftCell="M1" zoomScale="90" zoomScaleNormal="90" workbookViewId="0">
      <selection activeCell="X13" sqref="X13"/>
    </sheetView>
  </sheetViews>
  <sheetFormatPr defaultColWidth="10.77734375" defaultRowHeight="14.4" x14ac:dyDescent="0.3"/>
  <cols>
    <col min="3" max="3" width="8.88671875" style="17" customWidth="1"/>
    <col min="4" max="4" width="7.88671875" style="17" customWidth="1"/>
    <col min="5" max="5" width="10.5546875" style="17" customWidth="1"/>
    <col min="6" max="6" width="12.21875" style="17" customWidth="1"/>
    <col min="7" max="7" width="14.5546875" style="17" bestFit="1" customWidth="1"/>
    <col min="8" max="8" width="12.6640625" style="17" bestFit="1" customWidth="1"/>
    <col min="9" max="9" width="14.77734375" style="17" bestFit="1" customWidth="1"/>
    <col min="10" max="10" width="8.88671875" style="17" bestFit="1" customWidth="1"/>
    <col min="11" max="11" width="9.44140625" style="17" customWidth="1"/>
    <col min="12" max="12" width="9.6640625" style="17" customWidth="1"/>
    <col min="13" max="13" width="8.6640625" style="17" customWidth="1"/>
    <col min="14" max="14" width="7.44140625" style="17" customWidth="1"/>
    <col min="15" max="15" width="6.6640625" customWidth="1"/>
    <col min="16" max="17" width="10" customWidth="1"/>
    <col min="18" max="18" width="13.33203125" style="17" customWidth="1"/>
    <col min="19" max="19" width="12.33203125" style="17" bestFit="1" customWidth="1"/>
    <col min="20" max="20" width="7" style="17" bestFit="1" customWidth="1"/>
    <col min="21" max="21" width="8.109375" style="17" bestFit="1" customWidth="1"/>
    <col min="22" max="22" width="10.88671875" style="17" bestFit="1" customWidth="1"/>
    <col min="23" max="23" width="11.21875" style="17" customWidth="1"/>
    <col min="24" max="24" width="11.44140625" customWidth="1"/>
    <col min="25" max="25" width="7.88671875" bestFit="1" customWidth="1"/>
    <col min="26" max="26" width="8.88671875" style="16" bestFit="1" customWidth="1"/>
    <col min="27" max="29" width="8.109375" style="16" bestFit="1" customWidth="1"/>
    <col min="30" max="30" width="13.44140625" style="20" bestFit="1" customWidth="1"/>
    <col min="31" max="31" width="10.77734375" style="16" customWidth="1"/>
    <col min="32" max="32" width="10.77734375" style="20" customWidth="1"/>
    <col min="33" max="37" width="10.77734375" style="15" customWidth="1"/>
    <col min="38" max="38" width="10.77734375" style="15"/>
    <col min="39" max="39" width="10.77734375" style="15" customWidth="1"/>
    <col min="40" max="40" width="10.77734375" style="20" customWidth="1"/>
    <col min="41" max="45" width="10.77734375" style="15" customWidth="1"/>
    <col min="46" max="46" width="10.77734375" style="17" customWidth="1"/>
    <col min="47" max="48" width="10.77734375" style="15" customWidth="1"/>
    <col min="49" max="49" width="10.77734375" style="20" customWidth="1"/>
    <col min="50" max="50" width="10.77734375" style="15" customWidth="1"/>
    <col min="51" max="56" width="10.77734375" style="15"/>
    <col min="57" max="63" width="10.77734375" style="15" customWidth="1"/>
    <col min="64" max="16384" width="10.77734375" style="15"/>
  </cols>
  <sheetData>
    <row r="2" spans="1:51" ht="19.8" customHeight="1" x14ac:dyDescent="0.3">
      <c r="A2" s="23" t="s">
        <v>41</v>
      </c>
      <c r="B2" s="23" t="s">
        <v>42</v>
      </c>
      <c r="C2" s="31" t="s">
        <v>5</v>
      </c>
      <c r="D2" s="23" t="s">
        <v>31</v>
      </c>
      <c r="E2" s="24" t="s">
        <v>45</v>
      </c>
      <c r="F2" s="24" t="s">
        <v>44</v>
      </c>
      <c r="G2" s="24" t="s">
        <v>46</v>
      </c>
      <c r="H2" s="24" t="s">
        <v>48</v>
      </c>
      <c r="I2" s="24" t="s">
        <v>47</v>
      </c>
      <c r="J2" s="23" t="s">
        <v>29</v>
      </c>
      <c r="K2" s="24" t="s">
        <v>40</v>
      </c>
      <c r="L2" s="23" t="s">
        <v>33</v>
      </c>
      <c r="M2" s="23" t="s">
        <v>36</v>
      </c>
      <c r="N2" s="23" t="s">
        <v>35</v>
      </c>
      <c r="O2" s="24" t="s">
        <v>38</v>
      </c>
      <c r="P2" s="23" t="s">
        <v>34</v>
      </c>
      <c r="Q2" s="24" t="s">
        <v>37</v>
      </c>
      <c r="R2" s="24" t="s">
        <v>39</v>
      </c>
      <c r="S2" s="24" t="s">
        <v>27</v>
      </c>
      <c r="T2" s="31" t="s">
        <v>28</v>
      </c>
      <c r="U2" s="31" t="s">
        <v>30</v>
      </c>
      <c r="V2" s="31" t="s">
        <v>32</v>
      </c>
      <c r="W2" s="31" t="s">
        <v>4</v>
      </c>
      <c r="Y2" s="16"/>
      <c r="AC2" s="20"/>
      <c r="AD2" s="16"/>
      <c r="AE2" s="20"/>
      <c r="AF2" s="15"/>
      <c r="AM2" s="20"/>
      <c r="AN2" s="15"/>
      <c r="AS2" s="17"/>
      <c r="AT2" s="15"/>
      <c r="AV2" s="20"/>
      <c r="AW2" s="15"/>
    </row>
    <row r="3" spans="1:51" x14ac:dyDescent="0.3">
      <c r="A3" s="33">
        <v>0</v>
      </c>
      <c r="B3" s="34">
        <v>0</v>
      </c>
      <c r="C3" s="35">
        <v>1.0987691416088099</v>
      </c>
      <c r="D3" s="36">
        <v>0.5</v>
      </c>
      <c r="E3" s="36" t="e">
        <f>-LOG(Table25[[#This Row],[p]]-0.5,2)</f>
        <v>#NUM!</v>
      </c>
      <c r="F3" s="36">
        <f>-LOG(1-Table25[[#This Row],[p]],2)^2</f>
        <v>1</v>
      </c>
      <c r="G3" s="36" t="e">
        <f>-LOG(Table25[[#This Row],[p]]-0.5,2)^2</f>
        <v>#NUM!</v>
      </c>
      <c r="H3" s="36">
        <f>-LOG(1-Table25[[#This Row],[p]],2)</f>
        <v>1</v>
      </c>
      <c r="I3" s="36" t="e">
        <f>1/Table25[[#This Row],[-LOG(p-0.5)^2]]</f>
        <v>#NUM!</v>
      </c>
      <c r="J3" s="36">
        <f>1-Table25[[#This Row],[p]]</f>
        <v>0.5</v>
      </c>
      <c r="K3" s="36">
        <f>1/Table25[[#This Row],[1-p]]</f>
        <v>2</v>
      </c>
      <c r="L3" s="36">
        <f>Table25[[#This Row],[p]]*2-1</f>
        <v>0</v>
      </c>
      <c r="M3" s="36">
        <f>Table25[[#This Row],[1-p]]*2</f>
        <v>1</v>
      </c>
      <c r="N3" s="36">
        <f>Table25[[#This Row],[2p-1]]*2</f>
        <v>0</v>
      </c>
      <c r="O3" s="36">
        <f>Table25[[#This Row],[2-2p]]*2</f>
        <v>2</v>
      </c>
      <c r="P3" s="36">
        <f>2^Table25[[#This Row],[4p-2]]</f>
        <v>1</v>
      </c>
      <c r="Q3" s="36">
        <f>2^Table25[[#This Row],[4-4p]]</f>
        <v>4</v>
      </c>
      <c r="R3" s="36">
        <f>2^Table25[[#This Row],[2^(4p-2)]]</f>
        <v>2</v>
      </c>
      <c r="S3" s="36">
        <f>(1-ABS(SIN(Table25[[#This Row],[Rad]]*2)))</f>
        <v>1</v>
      </c>
      <c r="T3" s="35">
        <f>((1-ABS(SIN(Table25[[#This Row],[Rad]]*2)))^(Table25[[#This Row],[-LOG(1-p)]]^2))*Table25[[#This Row],[1-p]]+2^(-64*(Table25[[#This Row],[p]]-0.5))/2</f>
        <v>1</v>
      </c>
      <c r="U3" s="35"/>
      <c r="V3" s="35"/>
      <c r="W3" s="37"/>
      <c r="Y3" s="16"/>
      <c r="AC3" s="20"/>
      <c r="AD3" s="16"/>
      <c r="AE3" s="20"/>
      <c r="AF3" s="15"/>
      <c r="AM3" s="20"/>
      <c r="AN3" s="15"/>
      <c r="AS3" s="17"/>
      <c r="AT3" s="15"/>
      <c r="AV3" s="20"/>
      <c r="AW3" s="15"/>
    </row>
    <row r="4" spans="1:51" x14ac:dyDescent="0.3">
      <c r="A4" s="33">
        <v>0</v>
      </c>
      <c r="B4" s="34">
        <v>0</v>
      </c>
      <c r="C4" s="35">
        <v>0.55785998548268101</v>
      </c>
      <c r="D4" s="36">
        <v>0.55000000000000004</v>
      </c>
      <c r="E4" s="36">
        <f>-LOG(Table25[[#This Row],[p]]-0.5,2)</f>
        <v>4.3219280948873608</v>
      </c>
      <c r="F4" s="36">
        <f>-LOG(1-Table25[[#This Row],[p]],2)^2</f>
        <v>1.3271111273069651</v>
      </c>
      <c r="G4" s="36">
        <f>-LOG(Table25[[#This Row],[p]]-0.5,2)^2</f>
        <v>18.679062457376691</v>
      </c>
      <c r="H4" s="36">
        <f>-LOG(1-Table25[[#This Row],[p]],2)</f>
        <v>1.1520030934450503</v>
      </c>
      <c r="I4" s="36">
        <f>1/Table25[[#This Row],[-LOG(p-0.5)^2]]</f>
        <v>5.3535877525002995E-2</v>
      </c>
      <c r="J4" s="36">
        <f>1-Table25[[#This Row],[p]]</f>
        <v>0.44999999999999996</v>
      </c>
      <c r="K4" s="36">
        <f>1/Table25[[#This Row],[1-p]]</f>
        <v>2.2222222222222223</v>
      </c>
      <c r="L4" s="36">
        <f>Table25[[#This Row],[p]]*2-1</f>
        <v>0.10000000000000009</v>
      </c>
      <c r="M4" s="36">
        <f>Table25[[#This Row],[1-p]]*2</f>
        <v>0.89999999999999991</v>
      </c>
      <c r="N4" s="36">
        <f>Table25[[#This Row],[2p-1]]*2</f>
        <v>0.20000000000000018</v>
      </c>
      <c r="O4" s="36">
        <f>Table25[[#This Row],[2-2p]]*2</f>
        <v>1.7999999999999998</v>
      </c>
      <c r="P4" s="36">
        <f>2^Table25[[#This Row],[4p-2]]</f>
        <v>1.1486983549970351</v>
      </c>
      <c r="Q4" s="36">
        <f>2^Table25[[#This Row],[4-4p]]</f>
        <v>3.4822022531844965</v>
      </c>
      <c r="R4" s="36">
        <f>2^Table25[[#This Row],[2^(4p-2)]]</f>
        <v>2.2171376698777805</v>
      </c>
      <c r="S4" s="36">
        <f>(1-ABS(SIN(Table25[[#This Row],[Rad]]*2)))</f>
        <v>1</v>
      </c>
      <c r="T4" s="35">
        <f>((1-ABS(SIN(Table25[[#This Row],[Rad]]*2)))^(Table25[[#This Row],[-LOG(1-p)]]^2))*Table25[[#This Row],[1-p]]+2^(-64*(Table25[[#This Row],[p]]-0.5))/2</f>
        <v>0.5044094102060076</v>
      </c>
      <c r="U4" s="35"/>
      <c r="V4" s="35"/>
      <c r="W4" s="37"/>
      <c r="Y4" s="16"/>
      <c r="AC4" s="20"/>
      <c r="AD4" s="16"/>
      <c r="AE4" s="20"/>
      <c r="AF4" s="15"/>
      <c r="AM4" s="20"/>
      <c r="AN4" s="15"/>
      <c r="AS4" s="17"/>
      <c r="AT4" s="15"/>
      <c r="AV4" s="20"/>
      <c r="AW4" s="15"/>
    </row>
    <row r="5" spans="1:51" x14ac:dyDescent="0.3">
      <c r="A5" s="33">
        <v>0</v>
      </c>
      <c r="B5" s="34">
        <v>0</v>
      </c>
      <c r="C5" s="35">
        <v>0.267340324243452</v>
      </c>
      <c r="D5" s="36">
        <v>0.66666666666666663</v>
      </c>
      <c r="E5" s="36">
        <f>-LOG(Table25[[#This Row],[p]]-0.5,2)</f>
        <v>2.5849625007211565</v>
      </c>
      <c r="F5" s="36">
        <f>-LOG(1-Table25[[#This Row],[p]],2)^2</f>
        <v>2.5121061286922606</v>
      </c>
      <c r="G5" s="36">
        <f>-LOG(Table25[[#This Row],[p]]-0.5,2)^2</f>
        <v>6.6820311301345754</v>
      </c>
      <c r="H5" s="36">
        <f>-LOG(1-Table25[[#This Row],[p]],2)</f>
        <v>1.5849625007211561</v>
      </c>
      <c r="I5" s="36">
        <f>1/Table25[[#This Row],[-LOG(p-0.5)^2]]</f>
        <v>0.14965509446524536</v>
      </c>
      <c r="J5" s="36">
        <f>1-Table25[[#This Row],[p]]</f>
        <v>0.33333333333333337</v>
      </c>
      <c r="K5" s="36">
        <f>1/Table25[[#This Row],[1-p]]</f>
        <v>2.9999999999999996</v>
      </c>
      <c r="L5" s="36">
        <f>Table25[[#This Row],[p]]*2-1</f>
        <v>0.33333333333333326</v>
      </c>
      <c r="M5" s="36">
        <f>Table25[[#This Row],[1-p]]*2</f>
        <v>0.66666666666666674</v>
      </c>
      <c r="N5" s="36">
        <f>Table25[[#This Row],[2p-1]]*2</f>
        <v>0.66666666666666652</v>
      </c>
      <c r="O5" s="36">
        <f>Table25[[#This Row],[2-2p]]*2</f>
        <v>1.3333333333333335</v>
      </c>
      <c r="P5" s="36">
        <f>2^Table25[[#This Row],[4p-2]]</f>
        <v>1.5874010519681991</v>
      </c>
      <c r="Q5" s="36">
        <f>2^Table25[[#This Row],[4-4p]]</f>
        <v>2.5198420997897464</v>
      </c>
      <c r="R5" s="36">
        <f>2^Table25[[#This Row],[2^(4p-2)]]</f>
        <v>3.0050751127241848</v>
      </c>
      <c r="S5" s="36">
        <f>(1-ABS(SIN(Table25[[#This Row],[Rad]]*2)))</f>
        <v>1</v>
      </c>
      <c r="T5" s="35">
        <f>((1-ABS(SIN(Table25[[#This Row],[Rad]]*2)))^(Table25[[#This Row],[-LOG(1-p)]]^2))*Table25[[#This Row],[1-p]]+2^(-64*(Table25[[#This Row],[p]]-0.5))/2</f>
        <v>0.33364093124590538</v>
      </c>
      <c r="U5" s="35"/>
      <c r="V5" s="35"/>
      <c r="W5" s="37"/>
      <c r="Y5" s="16"/>
      <c r="AC5" s="20"/>
      <c r="AD5" s="16"/>
      <c r="AE5" s="20"/>
      <c r="AF5" s="15"/>
      <c r="AM5" s="20"/>
      <c r="AN5" s="15"/>
      <c r="AS5" s="17"/>
      <c r="AT5" s="15"/>
      <c r="AV5" s="20"/>
      <c r="AW5" s="15"/>
    </row>
    <row r="6" spans="1:51" x14ac:dyDescent="0.3">
      <c r="A6" s="33">
        <v>0</v>
      </c>
      <c r="B6" s="34">
        <v>0</v>
      </c>
      <c r="C6" s="35">
        <v>0.163068326963834</v>
      </c>
      <c r="D6" s="36">
        <v>0.75</v>
      </c>
      <c r="E6" s="36">
        <f>-LOG(Table25[[#This Row],[p]]-0.5,2)</f>
        <v>2</v>
      </c>
      <c r="F6" s="36">
        <f>-LOG(1-Table25[[#This Row],[p]],2)^2</f>
        <v>4</v>
      </c>
      <c r="G6" s="36">
        <f>-LOG(Table25[[#This Row],[p]]-0.5,2)^2</f>
        <v>4</v>
      </c>
      <c r="H6" s="36">
        <f>-LOG(1-Table25[[#This Row],[p]],2)</f>
        <v>2</v>
      </c>
      <c r="I6" s="36">
        <f>1/Table25[[#This Row],[-LOG(p-0.5)^2]]</f>
        <v>0.25</v>
      </c>
      <c r="J6" s="36">
        <f>1-Table25[[#This Row],[p]]</f>
        <v>0.25</v>
      </c>
      <c r="K6" s="36">
        <f>1/Table25[[#This Row],[1-p]]</f>
        <v>4</v>
      </c>
      <c r="L6" s="36">
        <f>Table25[[#This Row],[p]]*2-1</f>
        <v>0.5</v>
      </c>
      <c r="M6" s="36">
        <f>Table25[[#This Row],[1-p]]*2</f>
        <v>0.5</v>
      </c>
      <c r="N6" s="36">
        <f>Table25[[#This Row],[2p-1]]*2</f>
        <v>1</v>
      </c>
      <c r="O6" s="36">
        <f>Table25[[#This Row],[2-2p]]*2</f>
        <v>1</v>
      </c>
      <c r="P6" s="36">
        <f>2^Table25[[#This Row],[4p-2]]</f>
        <v>2</v>
      </c>
      <c r="Q6" s="36">
        <f>2^Table25[[#This Row],[4-4p]]</f>
        <v>2</v>
      </c>
      <c r="R6" s="36">
        <f>2^Table25[[#This Row],[2^(4p-2)]]</f>
        <v>4</v>
      </c>
      <c r="S6" s="36">
        <f>(1-ABS(SIN(Table25[[#This Row],[Rad]]*2)))</f>
        <v>1</v>
      </c>
      <c r="T6" s="35">
        <f>((1-ABS(SIN(Table25[[#This Row],[Rad]]*2)))^(Table25[[#This Row],[-LOG(1-p)]]^2))*Table25[[#This Row],[1-p]]+2^(-64*(Table25[[#This Row],[p]]-0.5))/2</f>
        <v>0.25000762939453125</v>
      </c>
      <c r="U6" s="35"/>
      <c r="V6" s="35"/>
      <c r="W6" s="37"/>
      <c r="Y6" s="16"/>
      <c r="AC6" s="20"/>
      <c r="AD6" s="16"/>
      <c r="AE6" s="20"/>
      <c r="AF6" s="15"/>
      <c r="AM6" s="20"/>
      <c r="AN6" s="15"/>
      <c r="AS6" s="17"/>
      <c r="AT6" s="15"/>
      <c r="AV6" s="20"/>
      <c r="AW6" s="15"/>
    </row>
    <row r="7" spans="1:51" x14ac:dyDescent="0.3">
      <c r="A7" s="33">
        <v>0</v>
      </c>
      <c r="B7" s="34">
        <v>0</v>
      </c>
      <c r="C7" s="35">
        <v>0</v>
      </c>
      <c r="D7" s="36">
        <v>1</v>
      </c>
      <c r="E7" s="36">
        <f>-LOG(Table25[[#This Row],[p]]-0.5,2)</f>
        <v>1</v>
      </c>
      <c r="F7" s="36" t="e">
        <f>-LOG(1-Table25[[#This Row],[p]],2)^2-1</f>
        <v>#NUM!</v>
      </c>
      <c r="G7" s="36">
        <f>-LOG(Table25[[#This Row],[p]]-0.5,2)^2</f>
        <v>1</v>
      </c>
      <c r="H7" s="36" t="e">
        <f>-LOG(1-Table25[[#This Row],[p]],2)</f>
        <v>#NUM!</v>
      </c>
      <c r="I7" s="36">
        <f>1/Table25[[#This Row],[-LOG(p-0.5)^2]]</f>
        <v>1</v>
      </c>
      <c r="J7" s="36">
        <f>1-Table25[[#This Row],[p]]</f>
        <v>0</v>
      </c>
      <c r="K7" s="36" t="e">
        <f>1/Table25[[#This Row],[1-p]]</f>
        <v>#DIV/0!</v>
      </c>
      <c r="L7" s="36">
        <f>Table25[[#This Row],[p]]*2-1</f>
        <v>1</v>
      </c>
      <c r="M7" s="36">
        <f>Table25[[#This Row],[1-p]]*2</f>
        <v>0</v>
      </c>
      <c r="N7" s="36">
        <f>Table25[[#This Row],[2p-1]]*2</f>
        <v>2</v>
      </c>
      <c r="O7" s="36">
        <f>Table25[[#This Row],[2-2p]]*2</f>
        <v>0</v>
      </c>
      <c r="P7" s="36">
        <f>2^Table25[[#This Row],[4p-2]]</f>
        <v>4</v>
      </c>
      <c r="Q7" s="36">
        <f>2^Table25[[#This Row],[4-4p]]</f>
        <v>1</v>
      </c>
      <c r="R7" s="36">
        <f>2^Table25[[#This Row],[2^(4p-2)]]</f>
        <v>16</v>
      </c>
      <c r="S7" s="36">
        <f>(1-ABS(SIN(Table25[[#This Row],[Rad]]*2)))</f>
        <v>1</v>
      </c>
      <c r="T7" s="35" t="e">
        <f>((1-ABS(SIN(Table25[[#This Row],[Rad]]*2)))^(Table25[[#This Row],[-LOG(1-p)]]^2))*Table25[[#This Row],[1-p]]+2^(-64*(Table25[[#This Row],[p]]-0.5))/2</f>
        <v>#NUM!</v>
      </c>
      <c r="U7" s="35"/>
      <c r="V7" s="35"/>
      <c r="W7" s="37"/>
      <c r="Y7" s="16"/>
      <c r="AC7" s="20"/>
      <c r="AD7" s="16"/>
      <c r="AE7" s="20"/>
      <c r="AF7" s="15"/>
      <c r="AM7" s="20"/>
      <c r="AN7" s="15"/>
      <c r="AS7" s="17"/>
      <c r="AT7" s="15"/>
      <c r="AV7" s="20"/>
      <c r="AW7" s="15"/>
    </row>
    <row r="8" spans="1:51" ht="45.6" customHeight="1" x14ac:dyDescent="0.3"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32"/>
      <c r="P8" s="32"/>
      <c r="Q8" s="32"/>
      <c r="R8" s="23"/>
      <c r="S8" s="23"/>
      <c r="T8" s="23"/>
      <c r="U8" s="23"/>
      <c r="V8" s="23"/>
      <c r="W8" s="23"/>
      <c r="X8" s="32"/>
      <c r="AB8" s="38"/>
      <c r="AF8" s="39"/>
    </row>
    <row r="9" spans="1:51" ht="22.2" customHeight="1" x14ac:dyDescent="0.3">
      <c r="A9" s="23" t="s">
        <v>41</v>
      </c>
      <c r="B9" s="23" t="s">
        <v>42</v>
      </c>
      <c r="C9" s="31" t="s">
        <v>5</v>
      </c>
      <c r="D9" s="23" t="s">
        <v>31</v>
      </c>
      <c r="E9" s="24" t="s">
        <v>45</v>
      </c>
      <c r="F9" s="24" t="s">
        <v>44</v>
      </c>
      <c r="G9" s="24" t="s">
        <v>46</v>
      </c>
      <c r="H9" s="24" t="s">
        <v>48</v>
      </c>
      <c r="I9" s="24" t="s">
        <v>47</v>
      </c>
      <c r="J9" s="23" t="s">
        <v>29</v>
      </c>
      <c r="K9" s="24" t="s">
        <v>40</v>
      </c>
      <c r="L9" s="23" t="s">
        <v>33</v>
      </c>
      <c r="M9" s="23" t="s">
        <v>36</v>
      </c>
      <c r="N9" s="23" t="s">
        <v>35</v>
      </c>
      <c r="O9" s="24" t="s">
        <v>38</v>
      </c>
      <c r="P9" s="23" t="s">
        <v>34</v>
      </c>
      <c r="Q9" s="24" t="s">
        <v>37</v>
      </c>
      <c r="R9" s="24" t="s">
        <v>39</v>
      </c>
      <c r="S9" s="24" t="s">
        <v>52</v>
      </c>
      <c r="T9" s="24" t="s">
        <v>53</v>
      </c>
      <c r="U9" s="24" t="s">
        <v>27</v>
      </c>
      <c r="V9" s="31" t="s">
        <v>28</v>
      </c>
      <c r="W9" s="31" t="s">
        <v>30</v>
      </c>
      <c r="X9" s="31" t="s">
        <v>54</v>
      </c>
      <c r="Y9" s="31" t="s">
        <v>4</v>
      </c>
      <c r="Z9" s="15"/>
      <c r="AA9" s="17"/>
      <c r="AB9" s="17"/>
      <c r="AD9" s="17"/>
      <c r="AF9" s="16"/>
      <c r="AG9" s="16"/>
      <c r="AH9" s="16"/>
      <c r="AJ9" s="17"/>
      <c r="AK9" s="17"/>
      <c r="AL9" s="16"/>
      <c r="AM9" s="17"/>
      <c r="AN9" s="16"/>
      <c r="AO9" s="16"/>
      <c r="AP9" s="16"/>
      <c r="AQ9" s="16"/>
      <c r="AS9" s="17"/>
      <c r="AU9" s="17"/>
      <c r="AV9" s="17"/>
      <c r="AW9" s="17"/>
      <c r="AX9" s="16"/>
      <c r="AY9" s="20"/>
    </row>
    <row r="10" spans="1:51" x14ac:dyDescent="0.3">
      <c r="A10" s="25">
        <v>-180</v>
      </c>
      <c r="B10" s="25">
        <f>RADIANS(S0P5022[[#This Row],[Deg]])</f>
        <v>-3.1415926535897931</v>
      </c>
      <c r="C10" s="26">
        <v>1.0987691416088099</v>
      </c>
      <c r="D10" s="27">
        <v>0.50009999999999999</v>
      </c>
      <c r="E10" s="27">
        <f>-LOG(S0P5022[[#This Row],[p]]-0.5,2)</f>
        <v>13.28771237954961</v>
      </c>
      <c r="F10" s="27">
        <f>-LOG(1-S0P5022[[#This Row],[p]],2)^2</f>
        <v>1.000577219003266</v>
      </c>
      <c r="G10" s="27">
        <f>-LOG(S0P5022[[#This Row],[p]]-0.5,2)^2</f>
        <v>176.56330028163597</v>
      </c>
      <c r="H10" s="27">
        <f>-LOG(1-S0P5022[[#This Row],[p]],2)</f>
        <v>1.0002885678659263</v>
      </c>
      <c r="I10" s="27">
        <f>1/S0P5022[[#This Row],[-LOG(p-0.5)^2]]</f>
        <v>5.6636911430908961E-3</v>
      </c>
      <c r="J10" s="27">
        <f>1-S0P5022[[#This Row],[p]]</f>
        <v>0.49990000000000001</v>
      </c>
      <c r="K10" s="27">
        <f>1/S0P5022[[#This Row],[1-p]]</f>
        <v>2.0004000800160031</v>
      </c>
      <c r="L10" s="27">
        <f>S0P5022[[#This Row],[p]]*2-1</f>
        <v>1.9999999999997797E-4</v>
      </c>
      <c r="M10" s="27">
        <f>S0P5022[[#This Row],[1-p]]*2</f>
        <v>0.99980000000000002</v>
      </c>
      <c r="N10" s="27">
        <f>S0P5022[[#This Row],[2p-1]]*2</f>
        <v>3.9999999999995595E-4</v>
      </c>
      <c r="O10" s="27">
        <f>S0P5022[[#This Row],[2-2p]]*2</f>
        <v>1.9996</v>
      </c>
      <c r="P10" s="27">
        <f>2^S0P5022[[#This Row],[4p-2]]</f>
        <v>1.0002772973120175</v>
      </c>
      <c r="Q10" s="27">
        <f>2^S0P5022[[#This Row],[4-4p]]</f>
        <v>3.9988911182418603</v>
      </c>
      <c r="R10" s="27">
        <f>2^S0P5022[[#This Row],[2^(4p-2)]]</f>
        <v>2.0003844526462284</v>
      </c>
      <c r="S10" s="26">
        <f>S0P5022[[#This Row],[1-p]]/2</f>
        <v>0.24995000000000001</v>
      </c>
      <c r="T10" s="26">
        <f>S0P5022[[#This Row],[f(p)]]/LOG(1-S0P5022[[#This Row],[p]],2)^16</f>
        <v>0.24879878515807374</v>
      </c>
      <c r="U10" s="26">
        <f>2*(1-ABS(SIN(S0P5022[[#This Row],[Rad]]*2)))^(S0P5022[[#This Row],[-LOG(1-p)]])</f>
        <v>1.9999999999999996</v>
      </c>
      <c r="V10" s="26">
        <f>S0P5022[[#This Row],[f(p)]]*LOG(1-S0P5022[[#This Row],[p]],2)^-16</f>
        <v>0.24879878515807374</v>
      </c>
      <c r="W10" s="26">
        <f>S0P5022[[#This Row],[f(p)]]*2*((1-ABS(SIN(S0P5022[[#This Row],[Rad]]*2)))^(S0P5022[[#This Row],[-LOG(1-p)]]^2))</f>
        <v>0.4998999999999999</v>
      </c>
      <c r="X10" s="26">
        <f>S0P5022[[#This Row],[F3]]+S0P5022[[#This Row],[F2]]</f>
        <v>0.74869878515807364</v>
      </c>
      <c r="Y10" s="26"/>
      <c r="Z10" s="15"/>
      <c r="AA10" s="22"/>
      <c r="AB10" s="17"/>
      <c r="AD10" s="17"/>
      <c r="AF10" s="16"/>
      <c r="AG10" s="16"/>
      <c r="AH10" s="16"/>
      <c r="AJ10" s="22"/>
      <c r="AK10" s="17"/>
      <c r="AL10" s="16"/>
      <c r="AM10" s="17"/>
      <c r="AN10" s="16"/>
      <c r="AO10" s="16"/>
      <c r="AP10" s="16"/>
      <c r="AQ10" s="16"/>
      <c r="AT10" s="15"/>
      <c r="AW10" s="21"/>
      <c r="AX10" s="16"/>
      <c r="AY10" s="20"/>
    </row>
    <row r="11" spans="1:51" x14ac:dyDescent="0.3">
      <c r="A11" s="25">
        <v>-179</v>
      </c>
      <c r="B11" s="25">
        <f>RADIANS(S0P5022[[#This Row],[Deg]])</f>
        <v>-3.12413936106985</v>
      </c>
      <c r="C11" s="26">
        <v>1.0706477046220599</v>
      </c>
      <c r="D11" s="27">
        <v>0.50009999999999999</v>
      </c>
      <c r="E11" s="27">
        <f>-LOG(S0P5022[[#This Row],[p]]-0.5,2)</f>
        <v>13.28771237954961</v>
      </c>
      <c r="F11" s="27">
        <f>-LOG(1-S0P5022[[#This Row],[p]],2)^2</f>
        <v>1.000577219003266</v>
      </c>
      <c r="G11" s="27">
        <f>-LOG(S0P5022[[#This Row],[p]]-0.5,2)^2</f>
        <v>176.56330028163597</v>
      </c>
      <c r="H11" s="27">
        <f>-LOG(1-S0P5022[[#This Row],[p]],2)</f>
        <v>1.0002885678659263</v>
      </c>
      <c r="I11" s="27">
        <f>1/S0P5022[[#This Row],[-LOG(p-0.5)^2]]</f>
        <v>5.6636911430908961E-3</v>
      </c>
      <c r="J11" s="27">
        <f>1-S0P5022[[#This Row],[p]]</f>
        <v>0.49990000000000001</v>
      </c>
      <c r="K11" s="27">
        <f>1/S0P5022[[#This Row],[1-p]]</f>
        <v>2.0004000800160031</v>
      </c>
      <c r="L11" s="27">
        <f>S0P5022[[#This Row],[p]]*2-1</f>
        <v>1.9999999999997797E-4</v>
      </c>
      <c r="M11" s="27">
        <f>S0P5022[[#This Row],[1-p]]*2</f>
        <v>0.99980000000000002</v>
      </c>
      <c r="N11" s="27">
        <f>S0P5022[[#This Row],[2p-1]]*2</f>
        <v>3.9999999999995595E-4</v>
      </c>
      <c r="O11" s="27">
        <f>S0P5022[[#This Row],[2-2p]]*2</f>
        <v>1.9996</v>
      </c>
      <c r="P11" s="27">
        <f>2^S0P5022[[#This Row],[4p-2]]</f>
        <v>1.0002772973120175</v>
      </c>
      <c r="Q11" s="27">
        <f>2^S0P5022[[#This Row],[4-4p]]</f>
        <v>3.9988911182418603</v>
      </c>
      <c r="R11" s="27">
        <f>2^S0P5022[[#This Row],[2^(4p-2)]]</f>
        <v>2.0003844526462284</v>
      </c>
      <c r="S11" s="26">
        <f>S0P5022[[#This Row],[1-p]]/2</f>
        <v>0.24995000000000001</v>
      </c>
      <c r="T11" s="26">
        <f>S0P5022[[#This Row],[f(p)]]/LOG(1-S0P5022[[#This Row],[p]],2)^16</f>
        <v>0.24879878515807374</v>
      </c>
      <c r="U11" s="26">
        <f>2*(1-ABS(SIN(S0P5022[[#This Row],[Rad]]*2)))^(S0P5022[[#This Row],[-LOG(1-p)]])</f>
        <v>1.9301812205798146</v>
      </c>
      <c r="V11" s="26">
        <f>S0P5022[[#This Row],[f(p)]]*LOG(1-S0P5022[[#This Row],[p]],2)^-16</f>
        <v>0.24879878515807374</v>
      </c>
      <c r="W11" s="26">
        <f>S0P5022[[#This Row],[f(p)]]*2*((1-ABS(SIN(S0P5022[[#This Row],[Rad]]*2)))^(S0P5022[[#This Row],[-LOG(1-p)]]^2))</f>
        <v>0.48244384919303013</v>
      </c>
      <c r="X11" s="26">
        <f>S0P5022[[#This Row],[F3]]+S0P5022[[#This Row],[F2]]</f>
        <v>0.73124263435110382</v>
      </c>
      <c r="Y11" s="26"/>
      <c r="Z11" s="20"/>
      <c r="AA11" s="22"/>
      <c r="AB11" s="17"/>
      <c r="AD11" s="17"/>
      <c r="AF11" s="16"/>
      <c r="AG11" s="16"/>
      <c r="AH11" s="16"/>
      <c r="AJ11" s="22"/>
      <c r="AK11" s="17"/>
      <c r="AL11" s="16"/>
      <c r="AM11" s="17"/>
      <c r="AN11" s="16"/>
      <c r="AO11" s="16"/>
      <c r="AP11" s="16"/>
      <c r="AQ11" s="16"/>
      <c r="AT11" s="15"/>
      <c r="AW11" s="16"/>
      <c r="AX11" s="16"/>
      <c r="AY11" s="20"/>
    </row>
    <row r="12" spans="1:51" x14ac:dyDescent="0.3">
      <c r="A12" s="25">
        <v>-178</v>
      </c>
      <c r="B12" s="25">
        <f>RADIANS(S0P5022[[#This Row],[Deg]])</f>
        <v>-3.1066860685499065</v>
      </c>
      <c r="C12" s="26">
        <v>1.0369981909271899</v>
      </c>
      <c r="D12" s="27">
        <v>0.50009999999999999</v>
      </c>
      <c r="E12" s="27">
        <f>-LOG(S0P5022[[#This Row],[p]]-0.5,2)</f>
        <v>13.28771237954961</v>
      </c>
      <c r="F12" s="27">
        <f>-LOG(1-S0P5022[[#This Row],[p]],2)^2</f>
        <v>1.000577219003266</v>
      </c>
      <c r="G12" s="27">
        <f>-LOG(S0P5022[[#This Row],[p]]-0.5,2)^2</f>
        <v>176.56330028163597</v>
      </c>
      <c r="H12" s="27">
        <f>-LOG(1-S0P5022[[#This Row],[p]],2)</f>
        <v>1.0002885678659263</v>
      </c>
      <c r="I12" s="27">
        <f>1/S0P5022[[#This Row],[-LOG(p-0.5)^2]]</f>
        <v>5.6636911430908961E-3</v>
      </c>
      <c r="J12" s="27">
        <f>1-S0P5022[[#This Row],[p]]</f>
        <v>0.49990000000000001</v>
      </c>
      <c r="K12" s="27">
        <f>1/S0P5022[[#This Row],[1-p]]</f>
        <v>2.0004000800160031</v>
      </c>
      <c r="L12" s="27">
        <f>S0P5022[[#This Row],[p]]*2-1</f>
        <v>1.9999999999997797E-4</v>
      </c>
      <c r="M12" s="27">
        <f>S0P5022[[#This Row],[1-p]]*2</f>
        <v>0.99980000000000002</v>
      </c>
      <c r="N12" s="27">
        <f>S0P5022[[#This Row],[2p-1]]*2</f>
        <v>3.9999999999995595E-4</v>
      </c>
      <c r="O12" s="27">
        <f>S0P5022[[#This Row],[2-2p]]*2</f>
        <v>1.9996</v>
      </c>
      <c r="P12" s="27">
        <f>2^S0P5022[[#This Row],[4p-2]]</f>
        <v>1.0002772973120175</v>
      </c>
      <c r="Q12" s="27">
        <f>2^S0P5022[[#This Row],[4-4p]]</f>
        <v>3.9988911182418603</v>
      </c>
      <c r="R12" s="27">
        <f>2^S0P5022[[#This Row],[2^(4p-2)]]</f>
        <v>2.0003844526462284</v>
      </c>
      <c r="S12" s="26">
        <f>S0P5022[[#This Row],[1-p]]/2</f>
        <v>0.24995000000000001</v>
      </c>
      <c r="T12" s="26">
        <f>S0P5022[[#This Row],[f(p)]]/LOG(1-S0P5022[[#This Row],[p]],2)^16</f>
        <v>0.24879878515807374</v>
      </c>
      <c r="U12" s="26">
        <f>2*(1-ABS(SIN(S0P5022[[#This Row],[Rad]]*2)))^(S0P5022[[#This Row],[-LOG(1-p)]])</f>
        <v>1.8604482319630991</v>
      </c>
      <c r="V12" s="26">
        <f>S0P5022[[#This Row],[f(p)]]*LOG(1-S0P5022[[#This Row],[p]],2)^-16</f>
        <v>0.24879878515807374</v>
      </c>
      <c r="W12" s="26">
        <f>S0P5022[[#This Row],[f(p)]]*2*((1-ABS(SIN(S0P5022[[#This Row],[Rad]]*2)))^(S0P5022[[#This Row],[-LOG(1-p)]]^2))</f>
        <v>0.46500932978556364</v>
      </c>
      <c r="X12" s="26">
        <f>S0P5022[[#This Row],[F3]]+S0P5022[[#This Row],[F2]]</f>
        <v>0.71380811494363738</v>
      </c>
      <c r="Y12" s="26"/>
      <c r="Z12" s="20"/>
      <c r="AA12" s="22"/>
      <c r="AB12" s="17"/>
      <c r="AD12" s="17"/>
      <c r="AF12" s="16"/>
      <c r="AG12" s="16"/>
      <c r="AH12" s="16"/>
      <c r="AJ12" s="22"/>
      <c r="AK12" s="17"/>
      <c r="AL12" s="16"/>
      <c r="AM12" s="17"/>
      <c r="AN12" s="16"/>
      <c r="AO12" s="16"/>
      <c r="AP12" s="16"/>
      <c r="AQ12" s="16"/>
      <c r="AT12" s="15"/>
      <c r="AW12" s="16"/>
      <c r="AX12" s="16"/>
      <c r="AY12" s="20"/>
    </row>
    <row r="13" spans="1:51" x14ac:dyDescent="0.3">
      <c r="A13" s="25">
        <v>-177</v>
      </c>
      <c r="B13" s="25">
        <f>RADIANS(S0P5022[[#This Row],[Deg]])</f>
        <v>-3.0892327760299634</v>
      </c>
      <c r="C13" s="26">
        <v>1.0046461175527699</v>
      </c>
      <c r="D13" s="27">
        <v>0.50009999999999999</v>
      </c>
      <c r="E13" s="27">
        <f>-LOG(S0P5022[[#This Row],[p]]-0.5,2)</f>
        <v>13.28771237954961</v>
      </c>
      <c r="F13" s="27">
        <f>-LOG(1-S0P5022[[#This Row],[p]],2)^2</f>
        <v>1.000577219003266</v>
      </c>
      <c r="G13" s="27">
        <f>-LOG(S0P5022[[#This Row],[p]]-0.5,2)^2</f>
        <v>176.56330028163597</v>
      </c>
      <c r="H13" s="27">
        <f>-LOG(1-S0P5022[[#This Row],[p]],2)</f>
        <v>1.0002885678659263</v>
      </c>
      <c r="I13" s="27">
        <f>1/S0P5022[[#This Row],[-LOG(p-0.5)^2]]</f>
        <v>5.6636911430908961E-3</v>
      </c>
      <c r="J13" s="27">
        <f>1-S0P5022[[#This Row],[p]]</f>
        <v>0.49990000000000001</v>
      </c>
      <c r="K13" s="27">
        <f>1/S0P5022[[#This Row],[1-p]]</f>
        <v>2.0004000800160031</v>
      </c>
      <c r="L13" s="27">
        <f>S0P5022[[#This Row],[p]]*2-1</f>
        <v>1.9999999999997797E-4</v>
      </c>
      <c r="M13" s="27">
        <f>S0P5022[[#This Row],[1-p]]*2</f>
        <v>0.99980000000000002</v>
      </c>
      <c r="N13" s="27">
        <f>S0P5022[[#This Row],[2p-1]]*2</f>
        <v>3.9999999999995595E-4</v>
      </c>
      <c r="O13" s="27">
        <f>S0P5022[[#This Row],[2-2p]]*2</f>
        <v>1.9996</v>
      </c>
      <c r="P13" s="27">
        <f>2^S0P5022[[#This Row],[4p-2]]</f>
        <v>1.0002772973120175</v>
      </c>
      <c r="Q13" s="27">
        <f>2^S0P5022[[#This Row],[4-4p]]</f>
        <v>3.9988911182418603</v>
      </c>
      <c r="R13" s="27">
        <f>2^S0P5022[[#This Row],[2^(4p-2)]]</f>
        <v>2.0003844526462284</v>
      </c>
      <c r="S13" s="26">
        <f>S0P5022[[#This Row],[1-p]]/2</f>
        <v>0.24995000000000001</v>
      </c>
      <c r="T13" s="26">
        <f>S0P5022[[#This Row],[f(p)]]/LOG(1-S0P5022[[#This Row],[p]],2)^16</f>
        <v>0.24879878515807374</v>
      </c>
      <c r="U13" s="26">
        <f>2*(1-ABS(SIN(S0P5022[[#This Row],[Rad]]*2)))^(S0P5022[[#This Row],[-LOG(1-p)]])</f>
        <v>1.7908860161990923</v>
      </c>
      <c r="V13" s="26">
        <f>S0P5022[[#This Row],[f(p)]]*LOG(1-S0P5022[[#This Row],[p]],2)^-16</f>
        <v>0.24879878515807374</v>
      </c>
      <c r="W13" s="26">
        <f>S0P5022[[#This Row],[f(p)]]*2*((1-ABS(SIN(S0P5022[[#This Row],[Rad]]*2)))^(S0P5022[[#This Row],[-LOG(1-p)]]^2))</f>
        <v>0.44761769462457562</v>
      </c>
      <c r="X13" s="26">
        <f>S0P5022[[#This Row],[F3]]</f>
        <v>0.44761769462457562</v>
      </c>
      <c r="Y13" s="26"/>
      <c r="Z13" s="20"/>
      <c r="AA13" s="22"/>
      <c r="AB13" s="17"/>
      <c r="AD13" s="17"/>
      <c r="AF13" s="16"/>
      <c r="AG13" s="16"/>
      <c r="AH13" s="16"/>
      <c r="AJ13" s="22"/>
      <c r="AK13" s="17"/>
      <c r="AL13" s="16"/>
      <c r="AM13" s="17"/>
      <c r="AN13" s="16"/>
      <c r="AO13" s="16"/>
      <c r="AP13" s="16"/>
      <c r="AQ13" s="16"/>
      <c r="AT13" s="15"/>
      <c r="AW13" s="15"/>
    </row>
    <row r="14" spans="1:51" x14ac:dyDescent="0.3">
      <c r="A14" s="25">
        <v>-176</v>
      </c>
      <c r="B14" s="25">
        <f>RADIANS(S0P5022[[#This Row],[Deg]])</f>
        <v>-3.0717794835100198</v>
      </c>
      <c r="C14" s="26">
        <v>0.97688850869307198</v>
      </c>
      <c r="D14" s="27">
        <v>0.50009999999999999</v>
      </c>
      <c r="E14" s="27">
        <f>-LOG(S0P5022[[#This Row],[p]]-0.5,2)</f>
        <v>13.28771237954961</v>
      </c>
      <c r="F14" s="27">
        <f>-LOG(1-S0P5022[[#This Row],[p]],2)^2</f>
        <v>1.000577219003266</v>
      </c>
      <c r="G14" s="27">
        <f>-LOG(S0P5022[[#This Row],[p]]-0.5,2)^2</f>
        <v>176.56330028163597</v>
      </c>
      <c r="H14" s="27">
        <f>-LOG(1-S0P5022[[#This Row],[p]],2)</f>
        <v>1.0002885678659263</v>
      </c>
      <c r="I14" s="27">
        <f>1/S0P5022[[#This Row],[-LOG(p-0.5)^2]]</f>
        <v>5.6636911430908961E-3</v>
      </c>
      <c r="J14" s="27">
        <f>1-S0P5022[[#This Row],[p]]</f>
        <v>0.49990000000000001</v>
      </c>
      <c r="K14" s="27">
        <f>1/S0P5022[[#This Row],[1-p]]</f>
        <v>2.0004000800160031</v>
      </c>
      <c r="L14" s="27">
        <f>S0P5022[[#This Row],[p]]*2-1</f>
        <v>1.9999999999997797E-4</v>
      </c>
      <c r="M14" s="27">
        <f>S0P5022[[#This Row],[1-p]]*2</f>
        <v>0.99980000000000002</v>
      </c>
      <c r="N14" s="27">
        <f>S0P5022[[#This Row],[2p-1]]*2</f>
        <v>3.9999999999995595E-4</v>
      </c>
      <c r="O14" s="27">
        <f>S0P5022[[#This Row],[2-2p]]*2</f>
        <v>1.9996</v>
      </c>
      <c r="P14" s="27">
        <f>2^S0P5022[[#This Row],[4p-2]]</f>
        <v>1.0002772973120175</v>
      </c>
      <c r="Q14" s="27">
        <f>2^S0P5022[[#This Row],[4-4p]]</f>
        <v>3.9988911182418603</v>
      </c>
      <c r="R14" s="27">
        <f>2^S0P5022[[#This Row],[2^(4p-2)]]</f>
        <v>2.0003844526462284</v>
      </c>
      <c r="S14" s="26">
        <f>S0P5022[[#This Row],[1-p]]/2</f>
        <v>0.24995000000000001</v>
      </c>
      <c r="T14" s="26">
        <f>S0P5022[[#This Row],[f(p)]]/LOG(1-S0P5022[[#This Row],[p]],2)^16</f>
        <v>0.24879878515807374</v>
      </c>
      <c r="U14" s="26">
        <f>2*(1-ABS(SIN(S0P5022[[#This Row],[Rad]]*2)))^(S0P5022[[#This Row],[-LOG(1-p)]])</f>
        <v>1.7215793462346018</v>
      </c>
      <c r="V14" s="26">
        <f>S0P5022[[#This Row],[f(p)]]*LOG(1-S0P5022[[#This Row],[p]],2)^-16</f>
        <v>0.24879878515807374</v>
      </c>
      <c r="W14" s="26">
        <f>S0P5022[[#This Row],[f(p)]]*2*((1-ABS(SIN(S0P5022[[#This Row],[Rad]]*2)))^(S0P5022[[#This Row],[-LOG(1-p)]]^2))</f>
        <v>0.43029014378767938</v>
      </c>
      <c r="X14" s="26">
        <f>S0P5022[[#This Row],[F3]]+S0P5022[[#This Row],[F2]]</f>
        <v>0.67908892894575312</v>
      </c>
      <c r="Y14" s="26"/>
      <c r="Z14" s="20"/>
      <c r="AA14" s="22"/>
      <c r="AB14" s="17"/>
      <c r="AD14" s="17"/>
      <c r="AF14" s="16"/>
      <c r="AG14" s="16"/>
      <c r="AH14" s="16"/>
      <c r="AJ14" s="22"/>
      <c r="AK14" s="17"/>
      <c r="AL14" s="16"/>
      <c r="AM14" s="17"/>
      <c r="AN14" s="16"/>
      <c r="AO14" s="16"/>
      <c r="AP14" s="16"/>
      <c r="AQ14" s="16"/>
      <c r="AT14" s="15"/>
      <c r="AW14" s="15"/>
    </row>
    <row r="15" spans="1:51" x14ac:dyDescent="0.3">
      <c r="A15" s="25">
        <v>-175</v>
      </c>
      <c r="B15" s="25">
        <f>RADIANS(S0P5022[[#This Row],[Deg]])</f>
        <v>-3.0543261909900767</v>
      </c>
      <c r="C15" s="26">
        <v>0.94946830261739901</v>
      </c>
      <c r="D15" s="27">
        <v>0.50009999999999999</v>
      </c>
      <c r="E15" s="27">
        <f>-LOG(S0P5022[[#This Row],[p]]-0.5,2)</f>
        <v>13.28771237954961</v>
      </c>
      <c r="F15" s="27">
        <f>-LOG(1-S0P5022[[#This Row],[p]],2)^2</f>
        <v>1.000577219003266</v>
      </c>
      <c r="G15" s="27">
        <f>-LOG(S0P5022[[#This Row],[p]]-0.5,2)^2</f>
        <v>176.56330028163597</v>
      </c>
      <c r="H15" s="27">
        <f>-LOG(1-S0P5022[[#This Row],[p]],2)</f>
        <v>1.0002885678659263</v>
      </c>
      <c r="I15" s="27">
        <f>1/S0P5022[[#This Row],[-LOG(p-0.5)^2]]</f>
        <v>5.6636911430908961E-3</v>
      </c>
      <c r="J15" s="27">
        <f>1-S0P5022[[#This Row],[p]]</f>
        <v>0.49990000000000001</v>
      </c>
      <c r="K15" s="27">
        <f>1/S0P5022[[#This Row],[1-p]]</f>
        <v>2.0004000800160031</v>
      </c>
      <c r="L15" s="27">
        <f>S0P5022[[#This Row],[p]]*2-1</f>
        <v>1.9999999999997797E-4</v>
      </c>
      <c r="M15" s="27">
        <f>S0P5022[[#This Row],[1-p]]*2</f>
        <v>0.99980000000000002</v>
      </c>
      <c r="N15" s="27">
        <f>S0P5022[[#This Row],[2p-1]]*2</f>
        <v>3.9999999999995595E-4</v>
      </c>
      <c r="O15" s="27">
        <f>S0P5022[[#This Row],[2-2p]]*2</f>
        <v>1.9996</v>
      </c>
      <c r="P15" s="27">
        <f>2^S0P5022[[#This Row],[4p-2]]</f>
        <v>1.0002772973120175</v>
      </c>
      <c r="Q15" s="27">
        <f>2^S0P5022[[#This Row],[4-4p]]</f>
        <v>3.9988911182418603</v>
      </c>
      <c r="R15" s="27">
        <f>2^S0P5022[[#This Row],[2^(4p-2)]]</f>
        <v>2.0003844526462284</v>
      </c>
      <c r="S15" s="26">
        <f>S0P5022[[#This Row],[1-p]]/2</f>
        <v>0.24995000000000001</v>
      </c>
      <c r="T15" s="26">
        <f>S0P5022[[#This Row],[f(p)]]/LOG(1-S0P5022[[#This Row],[p]],2)^16</f>
        <v>0.24879878515807374</v>
      </c>
      <c r="U15" s="26">
        <f>2*(1-ABS(SIN(S0P5022[[#This Row],[Rad]]*2)))^(S0P5022[[#This Row],[-LOG(1-p)]])</f>
        <v>1.652612682535826</v>
      </c>
      <c r="V15" s="26">
        <f>S0P5022[[#This Row],[f(p)]]*LOG(1-S0P5022[[#This Row],[p]],2)^-16</f>
        <v>0.24879878515807374</v>
      </c>
      <c r="W15" s="26">
        <f>S0P5022[[#This Row],[f(p)]]*2*((1-ABS(SIN(S0P5022[[#This Row],[Rad]]*2)))^(S0P5022[[#This Row],[-LOG(1-p)]]^2))</f>
        <v>0.41304779870637687</v>
      </c>
      <c r="X15" s="26">
        <f>S0P5022[[#This Row],[F3]]+S0P5022[[#This Row],[F2]]</f>
        <v>0.66184658386445061</v>
      </c>
      <c r="Y15" s="26"/>
      <c r="Z15" s="20"/>
      <c r="AA15" s="22"/>
      <c r="AB15" s="17"/>
      <c r="AD15" s="17"/>
      <c r="AF15" s="16"/>
      <c r="AG15" s="16"/>
      <c r="AH15" s="16"/>
      <c r="AJ15" s="22"/>
      <c r="AK15" s="17"/>
      <c r="AL15" s="16"/>
      <c r="AM15" s="17"/>
      <c r="AN15" s="16"/>
      <c r="AO15" s="16"/>
      <c r="AP15" s="16"/>
      <c r="AQ15" s="16"/>
      <c r="AT15" s="15"/>
      <c r="AW15" s="15"/>
    </row>
    <row r="16" spans="1:51" x14ac:dyDescent="0.3">
      <c r="A16" s="25">
        <v>-174</v>
      </c>
      <c r="B16" s="25">
        <f>RADIANS(S0P5022[[#This Row],[Deg]])</f>
        <v>-3.0368728984701332</v>
      </c>
      <c r="C16" s="26">
        <v>0.92329787882952397</v>
      </c>
      <c r="D16" s="27">
        <v>0.50009999999999999</v>
      </c>
      <c r="E16" s="27">
        <f>-LOG(S0P5022[[#This Row],[p]]-0.5,2)</f>
        <v>13.28771237954961</v>
      </c>
      <c r="F16" s="27">
        <f>-LOG(1-S0P5022[[#This Row],[p]],2)^2</f>
        <v>1.000577219003266</v>
      </c>
      <c r="G16" s="27">
        <f>-LOG(S0P5022[[#This Row],[p]]-0.5,2)^2</f>
        <v>176.56330028163597</v>
      </c>
      <c r="H16" s="27">
        <f>-LOG(1-S0P5022[[#This Row],[p]],2)</f>
        <v>1.0002885678659263</v>
      </c>
      <c r="I16" s="27">
        <f>1/S0P5022[[#This Row],[-LOG(p-0.5)^2]]</f>
        <v>5.6636911430908961E-3</v>
      </c>
      <c r="J16" s="27">
        <f>1-S0P5022[[#This Row],[p]]</f>
        <v>0.49990000000000001</v>
      </c>
      <c r="K16" s="27">
        <f>1/S0P5022[[#This Row],[1-p]]</f>
        <v>2.0004000800160031</v>
      </c>
      <c r="L16" s="27">
        <f>S0P5022[[#This Row],[p]]*2-1</f>
        <v>1.9999999999997797E-4</v>
      </c>
      <c r="M16" s="27">
        <f>S0P5022[[#This Row],[1-p]]*2</f>
        <v>0.99980000000000002</v>
      </c>
      <c r="N16" s="27">
        <f>S0P5022[[#This Row],[2p-1]]*2</f>
        <v>3.9999999999995595E-4</v>
      </c>
      <c r="O16" s="27">
        <f>S0P5022[[#This Row],[2-2p]]*2</f>
        <v>1.9996</v>
      </c>
      <c r="P16" s="27">
        <f>2^S0P5022[[#This Row],[4p-2]]</f>
        <v>1.0002772973120175</v>
      </c>
      <c r="Q16" s="27">
        <f>2^S0P5022[[#This Row],[4-4p]]</f>
        <v>3.9988911182418603</v>
      </c>
      <c r="R16" s="27">
        <f>2^S0P5022[[#This Row],[2^(4p-2)]]</f>
        <v>2.0003844526462284</v>
      </c>
      <c r="S16" s="26">
        <f>S0P5022[[#This Row],[1-p]]/2</f>
        <v>0.24995000000000001</v>
      </c>
      <c r="T16" s="26">
        <f>S0P5022[[#This Row],[f(p)]]/LOG(1-S0P5022[[#This Row],[p]],2)^16</f>
        <v>0.24879878515807374</v>
      </c>
      <c r="U16" s="26">
        <f>2*(1-ABS(SIN(S0P5022[[#This Row],[Rad]]*2)))^(S0P5022[[#This Row],[-LOG(1-p)]])</f>
        <v>1.5840700700883308</v>
      </c>
      <c r="V16" s="26">
        <f>S0P5022[[#This Row],[f(p)]]*LOG(1-S0P5022[[#This Row],[p]],2)^-16</f>
        <v>0.24879878515807374</v>
      </c>
      <c r="W16" s="26">
        <f>S0P5022[[#This Row],[f(p)]]*2*((1-ABS(SIN(S0P5022[[#This Row],[Rad]]*2)))^(S0P5022[[#This Row],[-LOG(1-p)]]^2))</f>
        <v>0.39591167638385832</v>
      </c>
      <c r="X16" s="26">
        <f>S0P5022[[#This Row],[F3]]+S0P5022[[#This Row],[F2]]</f>
        <v>0.64471046154193212</v>
      </c>
      <c r="Y16" s="26"/>
      <c r="Z16" s="20"/>
      <c r="AA16" s="22"/>
      <c r="AB16" s="17"/>
      <c r="AD16" s="17"/>
      <c r="AF16" s="16"/>
      <c r="AG16" s="16"/>
      <c r="AH16" s="16"/>
      <c r="AJ16" s="22"/>
      <c r="AK16" s="17"/>
      <c r="AL16" s="16"/>
      <c r="AM16" s="17"/>
      <c r="AN16" s="16"/>
      <c r="AO16" s="16"/>
      <c r="AP16" s="16"/>
      <c r="AQ16" s="16"/>
      <c r="AT16" s="15"/>
      <c r="AW16" s="15"/>
    </row>
    <row r="17" spans="1:57" x14ac:dyDescent="0.3">
      <c r="A17" s="25">
        <v>-173</v>
      </c>
      <c r="B17" s="25">
        <f>RADIANS(S0P5022[[#This Row],[Deg]])</f>
        <v>-3.0194196059501901</v>
      </c>
      <c r="C17" s="26">
        <v>0.89738548081626102</v>
      </c>
      <c r="D17" s="27">
        <v>0.50009999999999999</v>
      </c>
      <c r="E17" s="27">
        <f>-LOG(S0P5022[[#This Row],[p]]-0.5,2)</f>
        <v>13.28771237954961</v>
      </c>
      <c r="F17" s="27">
        <f>-LOG(1-S0P5022[[#This Row],[p]],2)^2</f>
        <v>1.000577219003266</v>
      </c>
      <c r="G17" s="27">
        <f>-LOG(S0P5022[[#This Row],[p]]-0.5,2)^2</f>
        <v>176.56330028163597</v>
      </c>
      <c r="H17" s="27">
        <f>-LOG(1-S0P5022[[#This Row],[p]],2)</f>
        <v>1.0002885678659263</v>
      </c>
      <c r="I17" s="27">
        <f>1/S0P5022[[#This Row],[-LOG(p-0.5)^2]]</f>
        <v>5.6636911430908961E-3</v>
      </c>
      <c r="J17" s="27">
        <f>1-S0P5022[[#This Row],[p]]</f>
        <v>0.49990000000000001</v>
      </c>
      <c r="K17" s="27">
        <f>1/S0P5022[[#This Row],[1-p]]</f>
        <v>2.0004000800160031</v>
      </c>
      <c r="L17" s="27">
        <f>S0P5022[[#This Row],[p]]*2-1</f>
        <v>1.9999999999997797E-4</v>
      </c>
      <c r="M17" s="27">
        <f>S0P5022[[#This Row],[1-p]]*2</f>
        <v>0.99980000000000002</v>
      </c>
      <c r="N17" s="27">
        <f>S0P5022[[#This Row],[2p-1]]*2</f>
        <v>3.9999999999995595E-4</v>
      </c>
      <c r="O17" s="27">
        <f>S0P5022[[#This Row],[2-2p]]*2</f>
        <v>1.9996</v>
      </c>
      <c r="P17" s="27">
        <f>2^S0P5022[[#This Row],[4p-2]]</f>
        <v>1.0002772973120175</v>
      </c>
      <c r="Q17" s="27">
        <f>2^S0P5022[[#This Row],[4-4p]]</f>
        <v>3.9988911182418603</v>
      </c>
      <c r="R17" s="27">
        <f>2^S0P5022[[#This Row],[2^(4p-2)]]</f>
        <v>2.0003844526462284</v>
      </c>
      <c r="S17" s="26">
        <f>S0P5022[[#This Row],[1-p]]/2</f>
        <v>0.24995000000000001</v>
      </c>
      <c r="T17" s="26">
        <f>S0P5022[[#This Row],[f(p)]]/LOG(1-S0P5022[[#This Row],[p]],2)^16</f>
        <v>0.24879878515807374</v>
      </c>
      <c r="U17" s="26">
        <f>2*(1-ABS(SIN(S0P5022[[#This Row],[Rad]]*2)))^(S0P5022[[#This Row],[-LOG(1-p)]])</f>
        <v>1.516035035900523</v>
      </c>
      <c r="V17" s="26">
        <f>S0P5022[[#This Row],[f(p)]]*LOG(1-S0P5022[[#This Row],[p]],2)^-16</f>
        <v>0.24879878515807374</v>
      </c>
      <c r="W17" s="26">
        <f>S0P5022[[#This Row],[f(p)]]*2*((1-ABS(SIN(S0P5022[[#This Row],[Rad]]*2)))^(S0P5022[[#This Row],[-LOG(1-p)]]^2))</f>
        <v>0.37890266373867443</v>
      </c>
      <c r="X17" s="26">
        <f>S0P5022[[#This Row],[F3]]+S0P5022[[#This Row],[F2]]</f>
        <v>0.62770144889674817</v>
      </c>
      <c r="Y17" s="26"/>
      <c r="Z17" s="20"/>
      <c r="AA17" s="22"/>
      <c r="AB17" s="17"/>
      <c r="AD17" s="17"/>
      <c r="AF17" s="16"/>
      <c r="AG17" s="16"/>
      <c r="AH17" s="16"/>
      <c r="AJ17" s="22"/>
      <c r="AK17" s="17"/>
      <c r="AL17" s="16"/>
      <c r="AM17" s="17"/>
      <c r="AN17" s="16"/>
      <c r="AO17" s="16"/>
      <c r="AP17" s="16"/>
      <c r="AQ17" s="16"/>
      <c r="AT17" s="15"/>
      <c r="AW17" s="15"/>
    </row>
    <row r="18" spans="1:57" x14ac:dyDescent="0.3">
      <c r="A18" s="25">
        <v>-172</v>
      </c>
      <c r="B18" s="25">
        <f>RADIANS(S0P5022[[#This Row],[Deg]])</f>
        <v>-3.001966313430247</v>
      </c>
      <c r="C18" s="26">
        <v>0.87361258270242903</v>
      </c>
      <c r="D18" s="27">
        <v>0.50009999999999999</v>
      </c>
      <c r="E18" s="27">
        <f>-LOG(S0P5022[[#This Row],[p]]-0.5,2)</f>
        <v>13.28771237954961</v>
      </c>
      <c r="F18" s="27">
        <f>-LOG(1-S0P5022[[#This Row],[p]],2)^2</f>
        <v>1.000577219003266</v>
      </c>
      <c r="G18" s="27">
        <f>-LOG(S0P5022[[#This Row],[p]]-0.5,2)^2</f>
        <v>176.56330028163597</v>
      </c>
      <c r="H18" s="27">
        <f>-LOG(1-S0P5022[[#This Row],[p]],2)</f>
        <v>1.0002885678659263</v>
      </c>
      <c r="I18" s="27">
        <f>1/S0P5022[[#This Row],[-LOG(p-0.5)^2]]</f>
        <v>5.6636911430908961E-3</v>
      </c>
      <c r="J18" s="27">
        <f>1-S0P5022[[#This Row],[p]]</f>
        <v>0.49990000000000001</v>
      </c>
      <c r="K18" s="27">
        <f>1/S0P5022[[#This Row],[1-p]]</f>
        <v>2.0004000800160031</v>
      </c>
      <c r="L18" s="27">
        <f>S0P5022[[#This Row],[p]]*2-1</f>
        <v>1.9999999999997797E-4</v>
      </c>
      <c r="M18" s="27">
        <f>S0P5022[[#This Row],[1-p]]*2</f>
        <v>0.99980000000000002</v>
      </c>
      <c r="N18" s="27">
        <f>S0P5022[[#This Row],[2p-1]]*2</f>
        <v>3.9999999999995595E-4</v>
      </c>
      <c r="O18" s="27">
        <f>S0P5022[[#This Row],[2-2p]]*2</f>
        <v>1.9996</v>
      </c>
      <c r="P18" s="27">
        <f>2^S0P5022[[#This Row],[4p-2]]</f>
        <v>1.0002772973120175</v>
      </c>
      <c r="Q18" s="27">
        <f>2^S0P5022[[#This Row],[4-4p]]</f>
        <v>3.9988911182418603</v>
      </c>
      <c r="R18" s="27">
        <f>2^S0P5022[[#This Row],[2^(4p-2)]]</f>
        <v>2.0003844526462284</v>
      </c>
      <c r="S18" s="26">
        <f>S0P5022[[#This Row],[1-p]]/2</f>
        <v>0.24995000000000001</v>
      </c>
      <c r="T18" s="26">
        <f>S0P5022[[#This Row],[f(p)]]/LOG(1-S0P5022[[#This Row],[p]],2)^16</f>
        <v>0.24879878515807374</v>
      </c>
      <c r="U18" s="26">
        <f>2*(1-ABS(SIN(S0P5022[[#This Row],[Rad]]*2)))^(S0P5022[[#This Row],[-LOG(1-p)]])</f>
        <v>1.4485904871352051</v>
      </c>
      <c r="V18" s="26">
        <f>S0P5022[[#This Row],[f(p)]]*LOG(1-S0P5022[[#This Row],[p]],2)^-16</f>
        <v>0.24879878515807374</v>
      </c>
      <c r="W18" s="26">
        <f>S0P5022[[#This Row],[f(p)]]*2*((1-ABS(SIN(S0P5022[[#This Row],[Rad]]*2)))^(S0P5022[[#This Row],[-LOG(1-p)]]^2))</f>
        <v>0.36204149210540776</v>
      </c>
      <c r="X18" s="26">
        <f>S0P5022[[#This Row],[F3]]+S0P5022[[#This Row],[F2]]</f>
        <v>0.61084027726348156</v>
      </c>
      <c r="Y18" s="26"/>
      <c r="Z18" s="20"/>
      <c r="AA18" s="22"/>
      <c r="AB18" s="17"/>
      <c r="AD18" s="17"/>
      <c r="AF18" s="16"/>
      <c r="AG18" s="16"/>
      <c r="AH18" s="16"/>
      <c r="AJ18" s="22"/>
      <c r="AK18" s="17"/>
      <c r="AL18" s="16"/>
      <c r="AM18" s="17"/>
      <c r="AN18" s="16"/>
      <c r="AO18" s="16"/>
      <c r="AP18" s="16"/>
      <c r="AQ18" s="16"/>
      <c r="AT18" s="15"/>
      <c r="AW18" s="15"/>
    </row>
    <row r="19" spans="1:57" x14ac:dyDescent="0.3">
      <c r="A19" s="25">
        <v>-171</v>
      </c>
      <c r="B19" s="25">
        <f>RADIANS(S0P5022[[#This Row],[Deg]])</f>
        <v>-2.9845130209103035</v>
      </c>
      <c r="C19" s="26">
        <v>0.84342060985760303</v>
      </c>
      <c r="D19" s="27">
        <v>0.50009999999999999</v>
      </c>
      <c r="E19" s="27">
        <f>-LOG(S0P5022[[#This Row],[p]]-0.5,2)</f>
        <v>13.28771237954961</v>
      </c>
      <c r="F19" s="27">
        <f>-LOG(1-S0P5022[[#This Row],[p]],2)^2</f>
        <v>1.000577219003266</v>
      </c>
      <c r="G19" s="27">
        <f>-LOG(S0P5022[[#This Row],[p]]-0.5,2)^2</f>
        <v>176.56330028163597</v>
      </c>
      <c r="H19" s="27">
        <f>-LOG(1-S0P5022[[#This Row],[p]],2)</f>
        <v>1.0002885678659263</v>
      </c>
      <c r="I19" s="27">
        <f>1/S0P5022[[#This Row],[-LOG(p-0.5)^2]]</f>
        <v>5.6636911430908961E-3</v>
      </c>
      <c r="J19" s="27">
        <f>1-S0P5022[[#This Row],[p]]</f>
        <v>0.49990000000000001</v>
      </c>
      <c r="K19" s="27">
        <f>1/S0P5022[[#This Row],[1-p]]</f>
        <v>2.0004000800160031</v>
      </c>
      <c r="L19" s="27">
        <f>S0P5022[[#This Row],[p]]*2-1</f>
        <v>1.9999999999997797E-4</v>
      </c>
      <c r="M19" s="27">
        <f>S0P5022[[#This Row],[1-p]]*2</f>
        <v>0.99980000000000002</v>
      </c>
      <c r="N19" s="27">
        <f>S0P5022[[#This Row],[2p-1]]*2</f>
        <v>3.9999999999995595E-4</v>
      </c>
      <c r="O19" s="27">
        <f>S0P5022[[#This Row],[2-2p]]*2</f>
        <v>1.9996</v>
      </c>
      <c r="P19" s="27">
        <f>2^S0P5022[[#This Row],[4p-2]]</f>
        <v>1.0002772973120175</v>
      </c>
      <c r="Q19" s="27">
        <f>2^S0P5022[[#This Row],[4-4p]]</f>
        <v>3.9988911182418603</v>
      </c>
      <c r="R19" s="27">
        <f>2^S0P5022[[#This Row],[2^(4p-2)]]</f>
        <v>2.0003844526462284</v>
      </c>
      <c r="S19" s="26">
        <f>S0P5022[[#This Row],[1-p]]/2</f>
        <v>0.24995000000000001</v>
      </c>
      <c r="T19" s="26">
        <f>S0P5022[[#This Row],[f(p)]]/LOG(1-S0P5022[[#This Row],[p]],2)^16</f>
        <v>0.24879878515807374</v>
      </c>
      <c r="U19" s="26">
        <f>2*(1-ABS(SIN(S0P5022[[#This Row],[Rad]]*2)))^(S0P5022[[#This Row],[-LOG(1-p)]])</f>
        <v>1.3818186099930856</v>
      </c>
      <c r="V19" s="26">
        <f>S0P5022[[#This Row],[f(p)]]*LOG(1-S0P5022[[#This Row],[p]],2)^-16</f>
        <v>0.24879878515807374</v>
      </c>
      <c r="W19" s="26">
        <f>S0P5022[[#This Row],[f(p)]]*2*((1-ABS(SIN(S0P5022[[#This Row],[Rad]]*2)))^(S0P5022[[#This Row],[-LOG(1-p)]]^2))</f>
        <v>0.34534871192327993</v>
      </c>
      <c r="X19" s="26">
        <f>S0P5022[[#This Row],[F3]]+S0P5022[[#This Row],[F2]]</f>
        <v>0.59414749708135361</v>
      </c>
      <c r="Y19" s="26"/>
      <c r="Z19" s="20"/>
      <c r="AA19" s="22"/>
      <c r="AB19" s="17"/>
      <c r="AD19" s="17"/>
      <c r="AF19" s="16"/>
      <c r="AG19" s="16"/>
      <c r="AH19" s="16"/>
      <c r="AJ19" s="22"/>
      <c r="AK19" s="17"/>
      <c r="AL19" s="16"/>
      <c r="AM19" s="17"/>
      <c r="AN19" s="16"/>
      <c r="AO19" s="16"/>
      <c r="AP19" s="16"/>
      <c r="AQ19" s="16"/>
      <c r="AT19" s="15"/>
      <c r="AW19" s="15"/>
      <c r="BD19" s="22"/>
      <c r="BE19" s="22"/>
    </row>
    <row r="20" spans="1:57" x14ac:dyDescent="0.3">
      <c r="A20" s="25">
        <v>-170</v>
      </c>
      <c r="B20" s="25">
        <f>RADIANS(S0P5022[[#This Row],[Deg]])</f>
        <v>-2.9670597283903604</v>
      </c>
      <c r="C20" s="26">
        <v>0.82653817393997298</v>
      </c>
      <c r="D20" s="27">
        <v>0.50009999999999999</v>
      </c>
      <c r="E20" s="27">
        <f>-LOG(S0P5022[[#This Row],[p]]-0.5,2)</f>
        <v>13.28771237954961</v>
      </c>
      <c r="F20" s="27">
        <f>-LOG(1-S0P5022[[#This Row],[p]],2)^2</f>
        <v>1.000577219003266</v>
      </c>
      <c r="G20" s="27">
        <f>-LOG(S0P5022[[#This Row],[p]]-0.5,2)^2</f>
        <v>176.56330028163597</v>
      </c>
      <c r="H20" s="27">
        <f>-LOG(1-S0P5022[[#This Row],[p]],2)</f>
        <v>1.0002885678659263</v>
      </c>
      <c r="I20" s="27">
        <f>1/S0P5022[[#This Row],[-LOG(p-0.5)^2]]</f>
        <v>5.6636911430908961E-3</v>
      </c>
      <c r="J20" s="27">
        <f>1-S0P5022[[#This Row],[p]]</f>
        <v>0.49990000000000001</v>
      </c>
      <c r="K20" s="27">
        <f>1/S0P5022[[#This Row],[1-p]]</f>
        <v>2.0004000800160031</v>
      </c>
      <c r="L20" s="27">
        <f>S0P5022[[#This Row],[p]]*2-1</f>
        <v>1.9999999999997797E-4</v>
      </c>
      <c r="M20" s="27">
        <f>S0P5022[[#This Row],[1-p]]*2</f>
        <v>0.99980000000000002</v>
      </c>
      <c r="N20" s="27">
        <f>S0P5022[[#This Row],[2p-1]]*2</f>
        <v>3.9999999999995595E-4</v>
      </c>
      <c r="O20" s="27">
        <f>S0P5022[[#This Row],[2-2p]]*2</f>
        <v>1.9996</v>
      </c>
      <c r="P20" s="27">
        <f>2^S0P5022[[#This Row],[4p-2]]</f>
        <v>1.0002772973120175</v>
      </c>
      <c r="Q20" s="27">
        <f>2^S0P5022[[#This Row],[4-4p]]</f>
        <v>3.9988911182418603</v>
      </c>
      <c r="R20" s="27">
        <f>2^S0P5022[[#This Row],[2^(4p-2)]]</f>
        <v>2.0003844526462284</v>
      </c>
      <c r="S20" s="26">
        <f>S0P5022[[#This Row],[1-p]]/2</f>
        <v>0.24995000000000001</v>
      </c>
      <c r="T20" s="26">
        <f>S0P5022[[#This Row],[f(p)]]/LOG(1-S0P5022[[#This Row],[p]],2)^16</f>
        <v>0.24879878515807374</v>
      </c>
      <c r="U20" s="26">
        <f>2*(1-ABS(SIN(S0P5022[[#This Row],[Rad]]*2)))^(S0P5022[[#This Row],[-LOG(1-p)]])</f>
        <v>1.3158007694710896</v>
      </c>
      <c r="V20" s="26">
        <f>S0P5022[[#This Row],[f(p)]]*LOG(1-S0P5022[[#This Row],[p]],2)^-16</f>
        <v>0.24879878515807374</v>
      </c>
      <c r="W20" s="26">
        <f>S0P5022[[#This Row],[f(p)]]*2*((1-ABS(SIN(S0P5022[[#This Row],[Rad]]*2)))^(S0P5022[[#This Row],[-LOG(1-p)]]^2))</f>
        <v>0.32884466764336479</v>
      </c>
      <c r="X20" s="26">
        <f>S0P5022[[#This Row],[F3]]+S0P5022[[#This Row],[F2]]</f>
        <v>0.57764345280143847</v>
      </c>
      <c r="Y20" s="26"/>
      <c r="Z20" s="20"/>
      <c r="AA20" s="22"/>
      <c r="AB20" s="17"/>
      <c r="AD20" s="17"/>
      <c r="AF20" s="16"/>
      <c r="AG20" s="16"/>
      <c r="AH20" s="16"/>
      <c r="AJ20" s="22"/>
      <c r="AK20" s="17"/>
      <c r="AL20" s="16"/>
      <c r="AM20" s="17"/>
      <c r="AN20" s="16"/>
      <c r="AO20" s="16"/>
      <c r="AP20" s="16"/>
      <c r="AQ20" s="16"/>
      <c r="AT20" s="15"/>
      <c r="AW20" s="15"/>
      <c r="BD20" s="22"/>
      <c r="BE20" s="22"/>
    </row>
    <row r="21" spans="1:57" x14ac:dyDescent="0.3">
      <c r="A21" s="25">
        <v>-169</v>
      </c>
      <c r="B21" s="25">
        <f>RADIANS(S0P5022[[#This Row],[Deg]])</f>
        <v>-2.9496064358704168</v>
      </c>
      <c r="C21" s="26">
        <v>0.80449704716880699</v>
      </c>
      <c r="D21" s="27">
        <v>0.50009999999999999</v>
      </c>
      <c r="E21" s="27">
        <f>-LOG(S0P5022[[#This Row],[p]]-0.5,2)</f>
        <v>13.28771237954961</v>
      </c>
      <c r="F21" s="27">
        <f>-LOG(1-S0P5022[[#This Row],[p]],2)^2</f>
        <v>1.000577219003266</v>
      </c>
      <c r="G21" s="27">
        <f>-LOG(S0P5022[[#This Row],[p]]-0.5,2)^2</f>
        <v>176.56330028163597</v>
      </c>
      <c r="H21" s="27">
        <f>-LOG(1-S0P5022[[#This Row],[p]],2)</f>
        <v>1.0002885678659263</v>
      </c>
      <c r="I21" s="27">
        <f>1/S0P5022[[#This Row],[-LOG(p-0.5)^2]]</f>
        <v>5.6636911430908961E-3</v>
      </c>
      <c r="J21" s="27">
        <f>1-S0P5022[[#This Row],[p]]</f>
        <v>0.49990000000000001</v>
      </c>
      <c r="K21" s="27">
        <f>1/S0P5022[[#This Row],[1-p]]</f>
        <v>2.0004000800160031</v>
      </c>
      <c r="L21" s="27">
        <f>S0P5022[[#This Row],[p]]*2-1</f>
        <v>1.9999999999997797E-4</v>
      </c>
      <c r="M21" s="27">
        <f>S0P5022[[#This Row],[1-p]]*2</f>
        <v>0.99980000000000002</v>
      </c>
      <c r="N21" s="27">
        <f>S0P5022[[#This Row],[2p-1]]*2</f>
        <v>3.9999999999995595E-4</v>
      </c>
      <c r="O21" s="27">
        <f>S0P5022[[#This Row],[2-2p]]*2</f>
        <v>1.9996</v>
      </c>
      <c r="P21" s="27">
        <f>2^S0P5022[[#This Row],[4p-2]]</f>
        <v>1.0002772973120175</v>
      </c>
      <c r="Q21" s="27">
        <f>2^S0P5022[[#This Row],[4-4p]]</f>
        <v>3.9988911182418603</v>
      </c>
      <c r="R21" s="27">
        <f>2^S0P5022[[#This Row],[2^(4p-2)]]</f>
        <v>2.0003844526462284</v>
      </c>
      <c r="S21" s="26">
        <f>S0P5022[[#This Row],[1-p]]/2</f>
        <v>0.24995000000000001</v>
      </c>
      <c r="T21" s="26">
        <f>S0P5022[[#This Row],[f(p)]]/LOG(1-S0P5022[[#This Row],[p]],2)^16</f>
        <v>0.24879878515807374</v>
      </c>
      <c r="U21" s="26">
        <f>2*(1-ABS(SIN(S0P5022[[#This Row],[Rad]]*2)))^(S0P5022[[#This Row],[-LOG(1-p)]])</f>
        <v>1.2506174101171987</v>
      </c>
      <c r="V21" s="26">
        <f>S0P5022[[#This Row],[f(p)]]*LOG(1-S0P5022[[#This Row],[p]],2)^-16</f>
        <v>0.24879878515807374</v>
      </c>
      <c r="W21" s="26">
        <f>S0P5022[[#This Row],[f(p)]]*2*((1-ABS(SIN(S0P5022[[#This Row],[Rad]]*2)))^(S0P5022[[#This Row],[-LOG(1-p)]]^2))</f>
        <v>0.3125494728847808</v>
      </c>
      <c r="X21" s="26">
        <f>S0P5022[[#This Row],[F3]]+S0P5022[[#This Row],[F2]]</f>
        <v>0.5613482580428546</v>
      </c>
      <c r="Y21" s="26"/>
      <c r="Z21" s="20"/>
      <c r="AA21" s="22"/>
      <c r="AB21" s="17"/>
      <c r="AD21" s="17"/>
      <c r="AF21" s="16"/>
      <c r="AG21" s="16"/>
      <c r="AH21" s="16"/>
      <c r="AJ21" s="22"/>
      <c r="AK21" s="17"/>
      <c r="AL21" s="16"/>
      <c r="AM21" s="17"/>
      <c r="AN21" s="16"/>
      <c r="AO21" s="16"/>
      <c r="AP21" s="16"/>
      <c r="AQ21" s="16"/>
      <c r="AT21" s="15"/>
      <c r="AW21" s="15"/>
      <c r="BD21" s="22"/>
      <c r="BE21" s="22"/>
    </row>
    <row r="22" spans="1:57" x14ac:dyDescent="0.3">
      <c r="A22" s="25">
        <v>-168</v>
      </c>
      <c r="B22" s="25">
        <f>RADIANS(S0P5022[[#This Row],[Deg]])</f>
        <v>-2.9321531433504737</v>
      </c>
      <c r="C22" s="26">
        <v>0.78288765193219301</v>
      </c>
      <c r="D22" s="27">
        <v>0.50009999999999999</v>
      </c>
      <c r="E22" s="27">
        <f>-LOG(S0P5022[[#This Row],[p]]-0.5,2)</f>
        <v>13.28771237954961</v>
      </c>
      <c r="F22" s="27">
        <f>-LOG(1-S0P5022[[#This Row],[p]],2)^2</f>
        <v>1.000577219003266</v>
      </c>
      <c r="G22" s="27">
        <f>-LOG(S0P5022[[#This Row],[p]]-0.5,2)^2</f>
        <v>176.56330028163597</v>
      </c>
      <c r="H22" s="27">
        <f>-LOG(1-S0P5022[[#This Row],[p]],2)</f>
        <v>1.0002885678659263</v>
      </c>
      <c r="I22" s="27">
        <f>1/S0P5022[[#This Row],[-LOG(p-0.5)^2]]</f>
        <v>5.6636911430908961E-3</v>
      </c>
      <c r="J22" s="27">
        <f>1-S0P5022[[#This Row],[p]]</f>
        <v>0.49990000000000001</v>
      </c>
      <c r="K22" s="27">
        <f>1/S0P5022[[#This Row],[1-p]]</f>
        <v>2.0004000800160031</v>
      </c>
      <c r="L22" s="27">
        <f>S0P5022[[#This Row],[p]]*2-1</f>
        <v>1.9999999999997797E-4</v>
      </c>
      <c r="M22" s="27">
        <f>S0P5022[[#This Row],[1-p]]*2</f>
        <v>0.99980000000000002</v>
      </c>
      <c r="N22" s="27">
        <f>S0P5022[[#This Row],[2p-1]]*2</f>
        <v>3.9999999999995595E-4</v>
      </c>
      <c r="O22" s="27">
        <f>S0P5022[[#This Row],[2-2p]]*2</f>
        <v>1.9996</v>
      </c>
      <c r="P22" s="27">
        <f>2^S0P5022[[#This Row],[4p-2]]</f>
        <v>1.0002772973120175</v>
      </c>
      <c r="Q22" s="27">
        <f>2^S0P5022[[#This Row],[4-4p]]</f>
        <v>3.9988911182418603</v>
      </c>
      <c r="R22" s="27">
        <f>2^S0P5022[[#This Row],[2^(4p-2)]]</f>
        <v>2.0003844526462284</v>
      </c>
      <c r="S22" s="26">
        <f>S0P5022[[#This Row],[1-p]]/2</f>
        <v>0.24995000000000001</v>
      </c>
      <c r="T22" s="26">
        <f>S0P5022[[#This Row],[f(p)]]/LOG(1-S0P5022[[#This Row],[p]],2)^16</f>
        <v>0.24879878515807374</v>
      </c>
      <c r="U22" s="26">
        <f>2*(1-ABS(SIN(S0P5022[[#This Row],[Rad]]*2)))^(S0P5022[[#This Row],[-LOG(1-p)]])</f>
        <v>1.1863479579023224</v>
      </c>
      <c r="V22" s="26">
        <f>S0P5022[[#This Row],[f(p)]]*LOG(1-S0P5022[[#This Row],[p]],2)^-16</f>
        <v>0.24879878515807374</v>
      </c>
      <c r="W22" s="26">
        <f>S0P5022[[#This Row],[f(p)]]*2*((1-ABS(SIN(S0P5022[[#This Row],[Rad]]*2)))^(S0P5022[[#This Row],[-LOG(1-p)]]^2))</f>
        <v>0.29648298586991478</v>
      </c>
      <c r="X22" s="26">
        <f>S0P5022[[#This Row],[F3]]+S0P5022[[#This Row],[F2]]</f>
        <v>0.54528177102798847</v>
      </c>
      <c r="Y22" s="26"/>
      <c r="Z22" s="20"/>
      <c r="AA22" s="22"/>
      <c r="AB22" s="17"/>
      <c r="AD22" s="17"/>
      <c r="AF22" s="16"/>
      <c r="AG22" s="16"/>
      <c r="AH22" s="16"/>
      <c r="AJ22" s="22"/>
      <c r="AK22" s="17"/>
      <c r="AL22" s="16"/>
      <c r="AM22" s="17"/>
      <c r="AN22" s="16"/>
      <c r="AO22" s="16"/>
      <c r="AP22" s="16"/>
      <c r="AQ22" s="16"/>
      <c r="AT22" s="15"/>
      <c r="AW22" s="15"/>
    </row>
    <row r="23" spans="1:57" x14ac:dyDescent="0.3">
      <c r="A23" s="25">
        <v>-167</v>
      </c>
      <c r="B23" s="25">
        <f>RADIANS(S0P5022[[#This Row],[Deg]])</f>
        <v>-2.9146998508305302</v>
      </c>
      <c r="C23" s="26">
        <v>0.76178306805134399</v>
      </c>
      <c r="D23" s="27">
        <v>0.50009999999999999</v>
      </c>
      <c r="E23" s="27">
        <f>-LOG(S0P5022[[#This Row],[p]]-0.5,2)</f>
        <v>13.28771237954961</v>
      </c>
      <c r="F23" s="27">
        <f>-LOG(1-S0P5022[[#This Row],[p]],2)^2</f>
        <v>1.000577219003266</v>
      </c>
      <c r="G23" s="27">
        <f>-LOG(S0P5022[[#This Row],[p]]-0.5,2)^2</f>
        <v>176.56330028163597</v>
      </c>
      <c r="H23" s="27">
        <f>-LOG(1-S0P5022[[#This Row],[p]],2)</f>
        <v>1.0002885678659263</v>
      </c>
      <c r="I23" s="27">
        <f>1/S0P5022[[#This Row],[-LOG(p-0.5)^2]]</f>
        <v>5.6636911430908961E-3</v>
      </c>
      <c r="J23" s="27">
        <f>1-S0P5022[[#This Row],[p]]</f>
        <v>0.49990000000000001</v>
      </c>
      <c r="K23" s="27">
        <f>1/S0P5022[[#This Row],[1-p]]</f>
        <v>2.0004000800160031</v>
      </c>
      <c r="L23" s="27">
        <f>S0P5022[[#This Row],[p]]*2-1</f>
        <v>1.9999999999997797E-4</v>
      </c>
      <c r="M23" s="27">
        <f>S0P5022[[#This Row],[1-p]]*2</f>
        <v>0.99980000000000002</v>
      </c>
      <c r="N23" s="27">
        <f>S0P5022[[#This Row],[2p-1]]*2</f>
        <v>3.9999999999995595E-4</v>
      </c>
      <c r="O23" s="27">
        <f>S0P5022[[#This Row],[2-2p]]*2</f>
        <v>1.9996</v>
      </c>
      <c r="P23" s="27">
        <f>2^S0P5022[[#This Row],[4p-2]]</f>
        <v>1.0002772973120175</v>
      </c>
      <c r="Q23" s="27">
        <f>2^S0P5022[[#This Row],[4-4p]]</f>
        <v>3.9988911182418603</v>
      </c>
      <c r="R23" s="27">
        <f>2^S0P5022[[#This Row],[2^(4p-2)]]</f>
        <v>2.0003844526462284</v>
      </c>
      <c r="S23" s="26">
        <f>S0P5022[[#This Row],[1-p]]/2</f>
        <v>0.24995000000000001</v>
      </c>
      <c r="T23" s="26">
        <f>S0P5022[[#This Row],[f(p)]]/LOG(1-S0P5022[[#This Row],[p]],2)^16</f>
        <v>0.24879878515807374</v>
      </c>
      <c r="U23" s="26">
        <f>2*(1-ABS(SIN(S0P5022[[#This Row],[Rad]]*2)))^(S0P5022[[#This Row],[-LOG(1-p)]])</f>
        <v>1.1230707233281676</v>
      </c>
      <c r="V23" s="26">
        <f>S0P5022[[#This Row],[f(p)]]*LOG(1-S0P5022[[#This Row],[p]],2)^-16</f>
        <v>0.24879878515807374</v>
      </c>
      <c r="W23" s="26">
        <f>S0P5022[[#This Row],[f(p)]]*2*((1-ABS(SIN(S0P5022[[#This Row],[Rad]]*2)))^(S0P5022[[#This Row],[-LOG(1-p)]]^2))</f>
        <v>0.28066478516832738</v>
      </c>
      <c r="X23" s="26">
        <f>S0P5022[[#This Row],[F3]]+S0P5022[[#This Row],[F2]]</f>
        <v>0.52946357032640112</v>
      </c>
      <c r="Y23" s="26"/>
      <c r="Z23" s="20"/>
      <c r="AA23" s="22"/>
      <c r="AB23" s="17"/>
      <c r="AD23" s="17"/>
      <c r="AF23" s="16"/>
      <c r="AG23" s="16"/>
      <c r="AH23" s="16"/>
      <c r="AJ23" s="22"/>
      <c r="AK23" s="17"/>
      <c r="AL23" s="16"/>
      <c r="AM23" s="17"/>
      <c r="AN23" s="16"/>
      <c r="AO23" s="16"/>
      <c r="AP23" s="16"/>
      <c r="AQ23" s="16"/>
      <c r="AT23" s="15"/>
      <c r="AW23" s="15"/>
    </row>
    <row r="24" spans="1:57" x14ac:dyDescent="0.3">
      <c r="A24" s="25">
        <v>-166</v>
      </c>
      <c r="B24" s="25">
        <f>RADIANS(S0P5022[[#This Row],[Deg]])</f>
        <v>-2.8972465583105871</v>
      </c>
      <c r="C24" s="26">
        <v>0.74241204725698995</v>
      </c>
      <c r="D24" s="27">
        <v>0.50009999999999999</v>
      </c>
      <c r="E24" s="27">
        <f>-LOG(S0P5022[[#This Row],[p]]-0.5,2)</f>
        <v>13.28771237954961</v>
      </c>
      <c r="F24" s="27">
        <f>-LOG(1-S0P5022[[#This Row],[p]],2)^2</f>
        <v>1.000577219003266</v>
      </c>
      <c r="G24" s="27">
        <f>-LOG(S0P5022[[#This Row],[p]]-0.5,2)^2</f>
        <v>176.56330028163597</v>
      </c>
      <c r="H24" s="27">
        <f>-LOG(1-S0P5022[[#This Row],[p]],2)</f>
        <v>1.0002885678659263</v>
      </c>
      <c r="I24" s="27">
        <f>1/S0P5022[[#This Row],[-LOG(p-0.5)^2]]</f>
        <v>5.6636911430908961E-3</v>
      </c>
      <c r="J24" s="27">
        <f>1-S0P5022[[#This Row],[p]]</f>
        <v>0.49990000000000001</v>
      </c>
      <c r="K24" s="27">
        <f>1/S0P5022[[#This Row],[1-p]]</f>
        <v>2.0004000800160031</v>
      </c>
      <c r="L24" s="27">
        <f>S0P5022[[#This Row],[p]]*2-1</f>
        <v>1.9999999999997797E-4</v>
      </c>
      <c r="M24" s="27">
        <f>S0P5022[[#This Row],[1-p]]*2</f>
        <v>0.99980000000000002</v>
      </c>
      <c r="N24" s="27">
        <f>S0P5022[[#This Row],[2p-1]]*2</f>
        <v>3.9999999999995595E-4</v>
      </c>
      <c r="O24" s="27">
        <f>S0P5022[[#This Row],[2-2p]]*2</f>
        <v>1.9996</v>
      </c>
      <c r="P24" s="27">
        <f>2^S0P5022[[#This Row],[4p-2]]</f>
        <v>1.0002772973120175</v>
      </c>
      <c r="Q24" s="27">
        <f>2^S0P5022[[#This Row],[4-4p]]</f>
        <v>3.9988911182418603</v>
      </c>
      <c r="R24" s="27">
        <f>2^S0P5022[[#This Row],[2^(4p-2)]]</f>
        <v>2.0003844526462284</v>
      </c>
      <c r="S24" s="26">
        <f>S0P5022[[#This Row],[1-p]]/2</f>
        <v>0.24995000000000001</v>
      </c>
      <c r="T24" s="26">
        <f>S0P5022[[#This Row],[f(p)]]/LOG(1-S0P5022[[#This Row],[p]],2)^16</f>
        <v>0.24879878515807374</v>
      </c>
      <c r="U24" s="26">
        <f>2*(1-ABS(SIN(S0P5022[[#This Row],[Rad]]*2)))^(S0P5022[[#This Row],[-LOG(1-p)]])</f>
        <v>1.0608628058885858</v>
      </c>
      <c r="V24" s="26">
        <f>S0P5022[[#This Row],[f(p)]]*LOG(1-S0P5022[[#This Row],[p]],2)^-16</f>
        <v>0.24879878515807374</v>
      </c>
      <c r="W24" s="26">
        <f>S0P5022[[#This Row],[f(p)]]*2*((1-ABS(SIN(S0P5022[[#This Row],[Rad]]*2)))^(S0P5022[[#This Row],[-LOG(1-p)]]^2))</f>
        <v>0.2651141457785911</v>
      </c>
      <c r="X24" s="26">
        <f>S0P5022[[#This Row],[F3]]+S0P5022[[#This Row],[F2]]</f>
        <v>0.51391293093666479</v>
      </c>
      <c r="Y24" s="26"/>
      <c r="Z24" s="20"/>
      <c r="AA24" s="22"/>
      <c r="AB24" s="17"/>
      <c r="AD24" s="17"/>
      <c r="AF24" s="16"/>
      <c r="AG24" s="16"/>
      <c r="AH24" s="16"/>
      <c r="AJ24" s="22"/>
      <c r="AK24" s="17"/>
      <c r="AL24" s="16"/>
      <c r="AM24" s="17"/>
      <c r="AN24" s="16"/>
      <c r="AO24" s="16"/>
      <c r="AP24" s="16"/>
      <c r="AQ24" s="16"/>
      <c r="AT24" s="15"/>
      <c r="AW24" s="15"/>
    </row>
    <row r="25" spans="1:57" x14ac:dyDescent="0.3">
      <c r="A25" s="25">
        <v>-165</v>
      </c>
      <c r="B25" s="25">
        <f>RADIANS(S0P5022[[#This Row],[Deg]])</f>
        <v>-2.8797932657906435</v>
      </c>
      <c r="C25" s="26">
        <v>0.72274714959679698</v>
      </c>
      <c r="D25" s="27">
        <v>0.50009999999999999</v>
      </c>
      <c r="E25" s="27">
        <f>-LOG(S0P5022[[#This Row],[p]]-0.5,2)</f>
        <v>13.28771237954961</v>
      </c>
      <c r="F25" s="27">
        <f>-LOG(1-S0P5022[[#This Row],[p]],2)^2</f>
        <v>1.000577219003266</v>
      </c>
      <c r="G25" s="27">
        <f>-LOG(S0P5022[[#This Row],[p]]-0.5,2)^2</f>
        <v>176.56330028163597</v>
      </c>
      <c r="H25" s="27">
        <f>-LOG(1-S0P5022[[#This Row],[p]],2)</f>
        <v>1.0002885678659263</v>
      </c>
      <c r="I25" s="27">
        <f>1/S0P5022[[#This Row],[-LOG(p-0.5)^2]]</f>
        <v>5.6636911430908961E-3</v>
      </c>
      <c r="J25" s="27">
        <f>1-S0P5022[[#This Row],[p]]</f>
        <v>0.49990000000000001</v>
      </c>
      <c r="K25" s="27">
        <f>1/S0P5022[[#This Row],[1-p]]</f>
        <v>2.0004000800160031</v>
      </c>
      <c r="L25" s="27">
        <f>S0P5022[[#This Row],[p]]*2-1</f>
        <v>1.9999999999997797E-4</v>
      </c>
      <c r="M25" s="27">
        <f>S0P5022[[#This Row],[1-p]]*2</f>
        <v>0.99980000000000002</v>
      </c>
      <c r="N25" s="27">
        <f>S0P5022[[#This Row],[2p-1]]*2</f>
        <v>3.9999999999995595E-4</v>
      </c>
      <c r="O25" s="27">
        <f>S0P5022[[#This Row],[2-2p]]*2</f>
        <v>1.9996</v>
      </c>
      <c r="P25" s="27">
        <f>2^S0P5022[[#This Row],[4p-2]]</f>
        <v>1.0002772973120175</v>
      </c>
      <c r="Q25" s="27">
        <f>2^S0P5022[[#This Row],[4-4p]]</f>
        <v>3.9988911182418603</v>
      </c>
      <c r="R25" s="27">
        <f>2^S0P5022[[#This Row],[2^(4p-2)]]</f>
        <v>2.0003844526462284</v>
      </c>
      <c r="S25" s="26">
        <f>S0P5022[[#This Row],[1-p]]/2</f>
        <v>0.24995000000000001</v>
      </c>
      <c r="T25" s="26">
        <f>S0P5022[[#This Row],[f(p)]]/LOG(1-S0P5022[[#This Row],[p]],2)^16</f>
        <v>0.24879878515807374</v>
      </c>
      <c r="U25" s="26">
        <f>2*(1-ABS(SIN(S0P5022[[#This Row],[Rad]]*2)))^(S0P5022[[#This Row],[-LOG(1-p)]])</f>
        <v>0.99979999999999913</v>
      </c>
      <c r="V25" s="26">
        <f>S0P5022[[#This Row],[f(p)]]*LOG(1-S0P5022[[#This Row],[p]],2)^-16</f>
        <v>0.24879878515807374</v>
      </c>
      <c r="W25" s="26">
        <f>S0P5022[[#This Row],[f(p)]]*2*((1-ABS(SIN(S0P5022[[#This Row],[Rad]]*2)))^(S0P5022[[#This Row],[-LOG(1-p)]]^2))</f>
        <v>0.24985001557682004</v>
      </c>
      <c r="X25" s="26">
        <f>S0P5022[[#This Row],[F3]]+S0P5022[[#This Row],[F2]]</f>
        <v>0.49864880073489382</v>
      </c>
      <c r="Y25" s="26"/>
      <c r="Z25" s="20"/>
      <c r="AA25" s="22"/>
      <c r="AB25" s="17"/>
      <c r="AD25" s="17"/>
      <c r="AF25" s="16"/>
      <c r="AG25" s="16"/>
      <c r="AH25" s="16"/>
      <c r="AJ25" s="22"/>
      <c r="AK25" s="17"/>
      <c r="AL25" s="16"/>
      <c r="AM25" s="17"/>
      <c r="AN25" s="16"/>
      <c r="AO25" s="16"/>
      <c r="AP25" s="16"/>
      <c r="AQ25" s="16"/>
      <c r="AT25" s="15"/>
      <c r="AW25" s="15"/>
    </row>
    <row r="26" spans="1:57" x14ac:dyDescent="0.3">
      <c r="A26" s="25">
        <v>-164</v>
      </c>
      <c r="B26" s="25">
        <f>RADIANS(S0P5022[[#This Row],[Deg]])</f>
        <v>-2.8623399732707004</v>
      </c>
      <c r="C26" s="26">
        <v>0.70795364894722301</v>
      </c>
      <c r="D26" s="27">
        <v>0.50009999999999999</v>
      </c>
      <c r="E26" s="27">
        <f>-LOG(S0P5022[[#This Row],[p]]-0.5,2)</f>
        <v>13.28771237954961</v>
      </c>
      <c r="F26" s="27">
        <f>-LOG(1-S0P5022[[#This Row],[p]],2)^2</f>
        <v>1.000577219003266</v>
      </c>
      <c r="G26" s="27">
        <f>-LOG(S0P5022[[#This Row],[p]]-0.5,2)^2</f>
        <v>176.56330028163597</v>
      </c>
      <c r="H26" s="27">
        <f>-LOG(1-S0P5022[[#This Row],[p]],2)</f>
        <v>1.0002885678659263</v>
      </c>
      <c r="I26" s="27">
        <f>1/S0P5022[[#This Row],[-LOG(p-0.5)^2]]</f>
        <v>5.6636911430908961E-3</v>
      </c>
      <c r="J26" s="27">
        <f>1-S0P5022[[#This Row],[p]]</f>
        <v>0.49990000000000001</v>
      </c>
      <c r="K26" s="27">
        <f>1/S0P5022[[#This Row],[1-p]]</f>
        <v>2.0004000800160031</v>
      </c>
      <c r="L26" s="27">
        <f>S0P5022[[#This Row],[p]]*2-1</f>
        <v>1.9999999999997797E-4</v>
      </c>
      <c r="M26" s="27">
        <f>S0P5022[[#This Row],[1-p]]*2</f>
        <v>0.99980000000000002</v>
      </c>
      <c r="N26" s="27">
        <f>S0P5022[[#This Row],[2p-1]]*2</f>
        <v>3.9999999999995595E-4</v>
      </c>
      <c r="O26" s="27">
        <f>S0P5022[[#This Row],[2-2p]]*2</f>
        <v>1.9996</v>
      </c>
      <c r="P26" s="27">
        <f>2^S0P5022[[#This Row],[4p-2]]</f>
        <v>1.0002772973120175</v>
      </c>
      <c r="Q26" s="27">
        <f>2^S0P5022[[#This Row],[4-4p]]</f>
        <v>3.9988911182418603</v>
      </c>
      <c r="R26" s="27">
        <f>2^S0P5022[[#This Row],[2^(4p-2)]]</f>
        <v>2.0003844526462284</v>
      </c>
      <c r="S26" s="26">
        <f>S0P5022[[#This Row],[1-p]]/2</f>
        <v>0.24995000000000001</v>
      </c>
      <c r="T26" s="26">
        <f>S0P5022[[#This Row],[f(p)]]/LOG(1-S0P5022[[#This Row],[p]],2)^16</f>
        <v>0.24879878515807374</v>
      </c>
      <c r="U26" s="26">
        <f>2*(1-ABS(SIN(S0P5022[[#This Row],[Rad]]*2)))^(S0P5022[[#This Row],[-LOG(1-p)]])</f>
        <v>0.93995670251470298</v>
      </c>
      <c r="V26" s="26">
        <f>S0P5022[[#This Row],[f(p)]]*LOG(1-S0P5022[[#This Row],[p]],2)^-16</f>
        <v>0.24879878515807374</v>
      </c>
      <c r="W26" s="26">
        <f>S0P5022[[#This Row],[f(p)]]*2*((1-ABS(SIN(S0P5022[[#This Row],[Rad]]*2)))^(S0P5022[[#This Row],[-LOG(1-p)]]^2))</f>
        <v>0.23489099216016335</v>
      </c>
      <c r="X26" s="26">
        <f>S0P5022[[#This Row],[F3]]+S0P5022[[#This Row],[F2]]</f>
        <v>0.48368977731823709</v>
      </c>
      <c r="Y26" s="26"/>
      <c r="Z26" s="20"/>
      <c r="AA26" s="22"/>
      <c r="AB26" s="17"/>
      <c r="AD26" s="17"/>
      <c r="AF26" s="16"/>
      <c r="AG26" s="16"/>
      <c r="AH26" s="16"/>
      <c r="AJ26" s="22"/>
      <c r="AK26" s="17"/>
      <c r="AL26" s="16"/>
      <c r="AM26" s="17"/>
      <c r="AN26" s="16"/>
      <c r="AO26" s="16"/>
      <c r="AP26" s="16"/>
      <c r="AQ26" s="16"/>
      <c r="AT26" s="15"/>
      <c r="AW26" s="15"/>
    </row>
    <row r="27" spans="1:57" x14ac:dyDescent="0.3">
      <c r="A27" s="25">
        <v>-163</v>
      </c>
      <c r="B27" s="25">
        <f>RADIANS(S0P5022[[#This Row],[Deg]])</f>
        <v>-2.8448866807507573</v>
      </c>
      <c r="C27" s="26">
        <v>0.69042486603861997</v>
      </c>
      <c r="D27" s="27">
        <v>0.50009999999999999</v>
      </c>
      <c r="E27" s="27">
        <f>-LOG(S0P5022[[#This Row],[p]]-0.5,2)</f>
        <v>13.28771237954961</v>
      </c>
      <c r="F27" s="27">
        <f>-LOG(1-S0P5022[[#This Row],[p]],2)^2</f>
        <v>1.000577219003266</v>
      </c>
      <c r="G27" s="27">
        <f>-LOG(S0P5022[[#This Row],[p]]-0.5,2)^2</f>
        <v>176.56330028163597</v>
      </c>
      <c r="H27" s="27">
        <f>-LOG(1-S0P5022[[#This Row],[p]],2)</f>
        <v>1.0002885678659263</v>
      </c>
      <c r="I27" s="27">
        <f>1/S0P5022[[#This Row],[-LOG(p-0.5)^2]]</f>
        <v>5.6636911430908961E-3</v>
      </c>
      <c r="J27" s="27">
        <f>1-S0P5022[[#This Row],[p]]</f>
        <v>0.49990000000000001</v>
      </c>
      <c r="K27" s="27">
        <f>1/S0P5022[[#This Row],[1-p]]</f>
        <v>2.0004000800160031</v>
      </c>
      <c r="L27" s="27">
        <f>S0P5022[[#This Row],[p]]*2-1</f>
        <v>1.9999999999997797E-4</v>
      </c>
      <c r="M27" s="27">
        <f>S0P5022[[#This Row],[1-p]]*2</f>
        <v>0.99980000000000002</v>
      </c>
      <c r="N27" s="27">
        <f>S0P5022[[#This Row],[2p-1]]*2</f>
        <v>3.9999999999995595E-4</v>
      </c>
      <c r="O27" s="27">
        <f>S0P5022[[#This Row],[2-2p]]*2</f>
        <v>1.9996</v>
      </c>
      <c r="P27" s="27">
        <f>2^S0P5022[[#This Row],[4p-2]]</f>
        <v>1.0002772973120175</v>
      </c>
      <c r="Q27" s="27">
        <f>2^S0P5022[[#This Row],[4-4p]]</f>
        <v>3.9988911182418603</v>
      </c>
      <c r="R27" s="27">
        <f>2^S0P5022[[#This Row],[2^(4p-2)]]</f>
        <v>2.0003844526462284</v>
      </c>
      <c r="S27" s="26">
        <f>S0P5022[[#This Row],[1-p]]/2</f>
        <v>0.24995000000000001</v>
      </c>
      <c r="T27" s="26">
        <f>S0P5022[[#This Row],[f(p)]]/LOG(1-S0P5022[[#This Row],[p]],2)^16</f>
        <v>0.24879878515807374</v>
      </c>
      <c r="U27" s="26">
        <f>2*(1-ABS(SIN(S0P5022[[#This Row],[Rad]]*2)))^(S0P5022[[#This Row],[-LOG(1-p)]])</f>
        <v>0.88140582192863703</v>
      </c>
      <c r="V27" s="26">
        <f>S0P5022[[#This Row],[f(p)]]*LOG(1-S0P5022[[#This Row],[p]],2)^-16</f>
        <v>0.24879878515807374</v>
      </c>
      <c r="W27" s="26">
        <f>S0P5022[[#This Row],[f(p)]]*2*((1-ABS(SIN(S0P5022[[#This Row],[Rad]]*2)))^(S0P5022[[#This Row],[-LOG(1-p)]]^2))</f>
        <v>0.22025530011294592</v>
      </c>
      <c r="X27" s="26">
        <f>S0P5022[[#This Row],[F3]]+S0P5022[[#This Row],[F2]]</f>
        <v>0.46905408527101966</v>
      </c>
      <c r="Y27" s="26"/>
      <c r="Z27" s="20"/>
      <c r="AA27" s="22"/>
      <c r="AB27" s="17"/>
      <c r="AD27" s="17"/>
      <c r="AF27" s="16"/>
      <c r="AG27" s="16"/>
      <c r="AH27" s="16"/>
      <c r="AJ27" s="22"/>
      <c r="AK27" s="17"/>
      <c r="AL27" s="16"/>
      <c r="AM27" s="17"/>
      <c r="AN27" s="16"/>
      <c r="AO27" s="16"/>
      <c r="AP27" s="16"/>
      <c r="AQ27" s="16"/>
      <c r="AT27" s="15"/>
      <c r="AW27" s="15"/>
    </row>
    <row r="28" spans="1:57" x14ac:dyDescent="0.3">
      <c r="A28" s="25">
        <v>-162</v>
      </c>
      <c r="B28" s="25">
        <f>RADIANS(S0P5022[[#This Row],[Deg]])</f>
        <v>-2.8274333882308138</v>
      </c>
      <c r="C28" s="26">
        <v>0.677006973146562</v>
      </c>
      <c r="D28" s="27">
        <v>0.50009999999999999</v>
      </c>
      <c r="E28" s="27">
        <f>-LOG(S0P5022[[#This Row],[p]]-0.5,2)</f>
        <v>13.28771237954961</v>
      </c>
      <c r="F28" s="27">
        <f>-LOG(1-S0P5022[[#This Row],[p]],2)^2</f>
        <v>1.000577219003266</v>
      </c>
      <c r="G28" s="27">
        <f>-LOG(S0P5022[[#This Row],[p]]-0.5,2)^2</f>
        <v>176.56330028163597</v>
      </c>
      <c r="H28" s="27">
        <f>-LOG(1-S0P5022[[#This Row],[p]],2)</f>
        <v>1.0002885678659263</v>
      </c>
      <c r="I28" s="27">
        <f>1/S0P5022[[#This Row],[-LOG(p-0.5)^2]]</f>
        <v>5.6636911430908961E-3</v>
      </c>
      <c r="J28" s="27">
        <f>1-S0P5022[[#This Row],[p]]</f>
        <v>0.49990000000000001</v>
      </c>
      <c r="K28" s="27">
        <f>1/S0P5022[[#This Row],[1-p]]</f>
        <v>2.0004000800160031</v>
      </c>
      <c r="L28" s="27">
        <f>S0P5022[[#This Row],[p]]*2-1</f>
        <v>1.9999999999997797E-4</v>
      </c>
      <c r="M28" s="27">
        <f>S0P5022[[#This Row],[1-p]]*2</f>
        <v>0.99980000000000002</v>
      </c>
      <c r="N28" s="27">
        <f>S0P5022[[#This Row],[2p-1]]*2</f>
        <v>3.9999999999995595E-4</v>
      </c>
      <c r="O28" s="27">
        <f>S0P5022[[#This Row],[2-2p]]*2</f>
        <v>1.9996</v>
      </c>
      <c r="P28" s="27">
        <f>2^S0P5022[[#This Row],[4p-2]]</f>
        <v>1.0002772973120175</v>
      </c>
      <c r="Q28" s="27">
        <f>2^S0P5022[[#This Row],[4-4p]]</f>
        <v>3.9988911182418603</v>
      </c>
      <c r="R28" s="27">
        <f>2^S0P5022[[#This Row],[2^(4p-2)]]</f>
        <v>2.0003844526462284</v>
      </c>
      <c r="S28" s="26">
        <f>S0P5022[[#This Row],[1-p]]/2</f>
        <v>0.24995000000000001</v>
      </c>
      <c r="T28" s="26">
        <f>S0P5022[[#This Row],[f(p)]]/LOG(1-S0P5022[[#This Row],[p]],2)^16</f>
        <v>0.24879878515807374</v>
      </c>
      <c r="U28" s="26">
        <f>2*(1-ABS(SIN(S0P5022[[#This Row],[Rad]]*2)))^(S0P5022[[#This Row],[-LOG(1-p)]])</f>
        <v>0.82421868939305953</v>
      </c>
      <c r="V28" s="26">
        <f>S0P5022[[#This Row],[f(p)]]*LOG(1-S0P5022[[#This Row],[p]],2)^-16</f>
        <v>0.24879878515807374</v>
      </c>
      <c r="W28" s="26">
        <f>S0P5022[[#This Row],[f(p)]]*2*((1-ABS(SIN(S0P5022[[#This Row],[Rad]]*2)))^(S0P5022[[#This Row],[-LOG(1-p)]]^2))</f>
        <v>0.20596076872255201</v>
      </c>
      <c r="X28" s="26">
        <f>S0P5022[[#This Row],[F3]]+S0P5022[[#This Row],[F2]]</f>
        <v>0.45475955388062572</v>
      </c>
      <c r="Y28" s="26"/>
      <c r="Z28" s="20"/>
      <c r="AA28" s="22"/>
      <c r="AB28" s="17"/>
      <c r="AD28" s="17"/>
      <c r="AF28" s="16"/>
      <c r="AG28" s="16"/>
      <c r="AH28" s="16"/>
      <c r="AJ28" s="22"/>
      <c r="AK28" s="17"/>
      <c r="AL28" s="16"/>
      <c r="AM28" s="17"/>
      <c r="AN28" s="16"/>
      <c r="AO28" s="16"/>
      <c r="AP28" s="16"/>
      <c r="AQ28" s="16"/>
      <c r="AT28" s="15"/>
      <c r="AW28" s="15"/>
    </row>
    <row r="29" spans="1:57" x14ac:dyDescent="0.3">
      <c r="A29" s="25">
        <v>-161</v>
      </c>
      <c r="B29" s="25">
        <f>RADIANS(S0P5022[[#This Row],[Deg]])</f>
        <v>-2.8099800957108707</v>
      </c>
      <c r="C29" s="26">
        <v>0.66311813342295101</v>
      </c>
      <c r="D29" s="27">
        <v>0.50009999999999999</v>
      </c>
      <c r="E29" s="27">
        <f>-LOG(S0P5022[[#This Row],[p]]-0.5,2)</f>
        <v>13.28771237954961</v>
      </c>
      <c r="F29" s="27">
        <f>-LOG(1-S0P5022[[#This Row],[p]],2)^2</f>
        <v>1.000577219003266</v>
      </c>
      <c r="G29" s="27">
        <f>-LOG(S0P5022[[#This Row],[p]]-0.5,2)^2</f>
        <v>176.56330028163597</v>
      </c>
      <c r="H29" s="27">
        <f>-LOG(1-S0P5022[[#This Row],[p]],2)</f>
        <v>1.0002885678659263</v>
      </c>
      <c r="I29" s="27">
        <f>1/S0P5022[[#This Row],[-LOG(p-0.5)^2]]</f>
        <v>5.6636911430908961E-3</v>
      </c>
      <c r="J29" s="27">
        <f>1-S0P5022[[#This Row],[p]]</f>
        <v>0.49990000000000001</v>
      </c>
      <c r="K29" s="27">
        <f>1/S0P5022[[#This Row],[1-p]]</f>
        <v>2.0004000800160031</v>
      </c>
      <c r="L29" s="27">
        <f>S0P5022[[#This Row],[p]]*2-1</f>
        <v>1.9999999999997797E-4</v>
      </c>
      <c r="M29" s="27">
        <f>S0P5022[[#This Row],[1-p]]*2</f>
        <v>0.99980000000000002</v>
      </c>
      <c r="N29" s="27">
        <f>S0P5022[[#This Row],[2p-1]]*2</f>
        <v>3.9999999999995595E-4</v>
      </c>
      <c r="O29" s="27">
        <f>S0P5022[[#This Row],[2-2p]]*2</f>
        <v>1.9996</v>
      </c>
      <c r="P29" s="27">
        <f>2^S0P5022[[#This Row],[4p-2]]</f>
        <v>1.0002772973120175</v>
      </c>
      <c r="Q29" s="27">
        <f>2^S0P5022[[#This Row],[4-4p]]</f>
        <v>3.9988911182418603</v>
      </c>
      <c r="R29" s="27">
        <f>2^S0P5022[[#This Row],[2^(4p-2)]]</f>
        <v>2.0003844526462284</v>
      </c>
      <c r="S29" s="26">
        <f>S0P5022[[#This Row],[1-p]]/2</f>
        <v>0.24995000000000001</v>
      </c>
      <c r="T29" s="26">
        <f>S0P5022[[#This Row],[f(p)]]/LOG(1-S0P5022[[#This Row],[p]],2)^16</f>
        <v>0.24879878515807374</v>
      </c>
      <c r="U29" s="26">
        <f>2*(1-ABS(SIN(S0P5022[[#This Row],[Rad]]*2)))^(S0P5022[[#This Row],[-LOG(1-p)]])</f>
        <v>0.76846497163706351</v>
      </c>
      <c r="V29" s="26">
        <f>S0P5022[[#This Row],[f(p)]]*LOG(1-S0P5022[[#This Row],[p]],2)^-16</f>
        <v>0.24879878515807374</v>
      </c>
      <c r="W29" s="26">
        <f>S0P5022[[#This Row],[f(p)]]*2*((1-ABS(SIN(S0P5022[[#This Row],[Rad]]*2)))^(S0P5022[[#This Row],[-LOG(1-p)]]^2))</f>
        <v>0.19202481017146686</v>
      </c>
      <c r="X29" s="26">
        <f>S0P5022[[#This Row],[F3]]+S0P5022[[#This Row],[F2]]</f>
        <v>0.44082359532954063</v>
      </c>
      <c r="Y29" s="26"/>
      <c r="Z29" s="20"/>
      <c r="AA29" s="22"/>
      <c r="AB29" s="17"/>
      <c r="AD29" s="17"/>
      <c r="AF29" s="16"/>
      <c r="AG29" s="16"/>
      <c r="AH29" s="16"/>
      <c r="AJ29" s="22"/>
      <c r="AK29" s="17"/>
      <c r="AL29" s="16"/>
      <c r="AM29" s="17"/>
      <c r="AN29" s="16"/>
      <c r="AO29" s="16"/>
      <c r="AP29" s="16"/>
      <c r="AQ29" s="16"/>
      <c r="AT29" s="15"/>
      <c r="AW29" s="15"/>
    </row>
    <row r="30" spans="1:57" x14ac:dyDescent="0.3">
      <c r="A30" s="25">
        <v>-160</v>
      </c>
      <c r="B30" s="25">
        <f>RADIANS(S0P5022[[#This Row],[Deg]])</f>
        <v>-2.7925268031909272</v>
      </c>
      <c r="C30" s="26">
        <v>0.652115487129584</v>
      </c>
      <c r="D30" s="27">
        <v>0.50009999999999999</v>
      </c>
      <c r="E30" s="27">
        <f>-LOG(S0P5022[[#This Row],[p]]-0.5,2)</f>
        <v>13.28771237954961</v>
      </c>
      <c r="F30" s="27">
        <f>-LOG(1-S0P5022[[#This Row],[p]],2)^2</f>
        <v>1.000577219003266</v>
      </c>
      <c r="G30" s="27">
        <f>-LOG(S0P5022[[#This Row],[p]]-0.5,2)^2</f>
        <v>176.56330028163597</v>
      </c>
      <c r="H30" s="27">
        <f>-LOG(1-S0P5022[[#This Row],[p]],2)</f>
        <v>1.0002885678659263</v>
      </c>
      <c r="I30" s="27">
        <f>1/S0P5022[[#This Row],[-LOG(p-0.5)^2]]</f>
        <v>5.6636911430908961E-3</v>
      </c>
      <c r="J30" s="27">
        <f>1-S0P5022[[#This Row],[p]]</f>
        <v>0.49990000000000001</v>
      </c>
      <c r="K30" s="27">
        <f>1/S0P5022[[#This Row],[1-p]]</f>
        <v>2.0004000800160031</v>
      </c>
      <c r="L30" s="27">
        <f>S0P5022[[#This Row],[p]]*2-1</f>
        <v>1.9999999999997797E-4</v>
      </c>
      <c r="M30" s="27">
        <f>S0P5022[[#This Row],[1-p]]*2</f>
        <v>0.99980000000000002</v>
      </c>
      <c r="N30" s="27">
        <f>S0P5022[[#This Row],[2p-1]]*2</f>
        <v>3.9999999999995595E-4</v>
      </c>
      <c r="O30" s="27">
        <f>S0P5022[[#This Row],[2-2p]]*2</f>
        <v>1.9996</v>
      </c>
      <c r="P30" s="27">
        <f>2^S0P5022[[#This Row],[4p-2]]</f>
        <v>1.0002772973120175</v>
      </c>
      <c r="Q30" s="27">
        <f>2^S0P5022[[#This Row],[4-4p]]</f>
        <v>3.9988911182418603</v>
      </c>
      <c r="R30" s="27">
        <f>2^S0P5022[[#This Row],[2^(4p-2)]]</f>
        <v>2.0003844526462284</v>
      </c>
      <c r="S30" s="26">
        <f>S0P5022[[#This Row],[1-p]]/2</f>
        <v>0.24995000000000001</v>
      </c>
      <c r="T30" s="26">
        <f>S0P5022[[#This Row],[f(p)]]/LOG(1-S0P5022[[#This Row],[p]],2)^16</f>
        <v>0.24879878515807374</v>
      </c>
      <c r="U30" s="26">
        <f>2*(1-ABS(SIN(S0P5022[[#This Row],[Rad]]*2)))^(S0P5022[[#This Row],[-LOG(1-p)]])</f>
        <v>0.71421258590525749</v>
      </c>
      <c r="V30" s="26">
        <f>S0P5022[[#This Row],[f(p)]]*LOG(1-S0P5022[[#This Row],[p]],2)^-16</f>
        <v>0.24879878515807374</v>
      </c>
      <c r="W30" s="26">
        <f>S0P5022[[#This Row],[f(p)]]*2*((1-ABS(SIN(S0P5022[[#This Row],[Rad]]*2)))^(S0P5022[[#This Row],[-LOG(1-p)]]^2))</f>
        <v>0.1784643982311665</v>
      </c>
      <c r="X30" s="26">
        <f>S0P5022[[#This Row],[F3]]+S0P5022[[#This Row],[F2]]</f>
        <v>0.42726318338924024</v>
      </c>
      <c r="Y30" s="26"/>
      <c r="Z30" s="20"/>
      <c r="AA30" s="22"/>
      <c r="AB30" s="17"/>
      <c r="AD30" s="17"/>
      <c r="AF30" s="16"/>
      <c r="AG30" s="16"/>
      <c r="AH30" s="16"/>
      <c r="AJ30" s="22"/>
      <c r="AK30" s="17"/>
      <c r="AL30" s="16"/>
      <c r="AM30" s="17"/>
      <c r="AN30" s="16"/>
      <c r="AO30" s="16"/>
      <c r="AP30" s="16"/>
      <c r="AQ30" s="16"/>
      <c r="AT30" s="15"/>
      <c r="AW30" s="15"/>
    </row>
    <row r="31" spans="1:57" x14ac:dyDescent="0.3">
      <c r="A31" s="25">
        <v>-159</v>
      </c>
      <c r="B31" s="25">
        <f>RADIANS(S0P5022[[#This Row],[Deg]])</f>
        <v>-2.7750735106709841</v>
      </c>
      <c r="C31" s="26">
        <v>0.63865390918736498</v>
      </c>
      <c r="D31" s="27">
        <v>0.50009999999999999</v>
      </c>
      <c r="E31" s="27">
        <f>-LOG(S0P5022[[#This Row],[p]]-0.5,2)</f>
        <v>13.28771237954961</v>
      </c>
      <c r="F31" s="27">
        <f>-LOG(1-S0P5022[[#This Row],[p]],2)^2</f>
        <v>1.000577219003266</v>
      </c>
      <c r="G31" s="27">
        <f>-LOG(S0P5022[[#This Row],[p]]-0.5,2)^2</f>
        <v>176.56330028163597</v>
      </c>
      <c r="H31" s="27">
        <f>-LOG(1-S0P5022[[#This Row],[p]],2)</f>
        <v>1.0002885678659263</v>
      </c>
      <c r="I31" s="27">
        <f>1/S0P5022[[#This Row],[-LOG(p-0.5)^2]]</f>
        <v>5.6636911430908961E-3</v>
      </c>
      <c r="J31" s="27">
        <f>1-S0P5022[[#This Row],[p]]</f>
        <v>0.49990000000000001</v>
      </c>
      <c r="K31" s="27">
        <f>1/S0P5022[[#This Row],[1-p]]</f>
        <v>2.0004000800160031</v>
      </c>
      <c r="L31" s="27">
        <f>S0P5022[[#This Row],[p]]*2-1</f>
        <v>1.9999999999997797E-4</v>
      </c>
      <c r="M31" s="27">
        <f>S0P5022[[#This Row],[1-p]]*2</f>
        <v>0.99980000000000002</v>
      </c>
      <c r="N31" s="27">
        <f>S0P5022[[#This Row],[2p-1]]*2</f>
        <v>3.9999999999995595E-4</v>
      </c>
      <c r="O31" s="27">
        <f>S0P5022[[#This Row],[2-2p]]*2</f>
        <v>1.9996</v>
      </c>
      <c r="P31" s="27">
        <f>2^S0P5022[[#This Row],[4p-2]]</f>
        <v>1.0002772973120175</v>
      </c>
      <c r="Q31" s="27">
        <f>2^S0P5022[[#This Row],[4-4p]]</f>
        <v>3.9988911182418603</v>
      </c>
      <c r="R31" s="27">
        <f>2^S0P5022[[#This Row],[2^(4p-2)]]</f>
        <v>2.0003844526462284</v>
      </c>
      <c r="S31" s="26">
        <f>S0P5022[[#This Row],[1-p]]/2</f>
        <v>0.24995000000000001</v>
      </c>
      <c r="T31" s="26">
        <f>S0P5022[[#This Row],[f(p)]]/LOG(1-S0P5022[[#This Row],[p]],2)^16</f>
        <v>0.24879878515807374</v>
      </c>
      <c r="U31" s="26">
        <f>2*(1-ABS(SIN(S0P5022[[#This Row],[Rad]]*2)))^(S0P5022[[#This Row],[-LOG(1-p)]])</f>
        <v>0.66152761701217588</v>
      </c>
      <c r="V31" s="26">
        <f>S0P5022[[#This Row],[f(p)]]*LOG(1-S0P5022[[#This Row],[p]],2)^-16</f>
        <v>0.24879878515807374</v>
      </c>
      <c r="W31" s="26">
        <f>S0P5022[[#This Row],[f(p)]]*2*((1-ABS(SIN(S0P5022[[#This Row],[Rad]]*2)))^(S0P5022[[#This Row],[-LOG(1-p)]]^2))</f>
        <v>0.16529604748276983</v>
      </c>
      <c r="X31" s="26">
        <f>S0P5022[[#This Row],[F3]]+S0P5022[[#This Row],[F2]]</f>
        <v>0.41409483264084357</v>
      </c>
      <c r="Y31" s="26"/>
      <c r="Z31" s="20"/>
      <c r="AA31" s="22"/>
      <c r="AB31" s="17"/>
      <c r="AD31" s="17"/>
      <c r="AF31" s="16"/>
      <c r="AG31" s="16"/>
      <c r="AH31" s="16"/>
      <c r="AJ31" s="22"/>
      <c r="AK31" s="17"/>
      <c r="AL31" s="16"/>
      <c r="AM31" s="17"/>
      <c r="AN31" s="16"/>
      <c r="AO31" s="16"/>
      <c r="AP31" s="16"/>
      <c r="AQ31" s="16"/>
      <c r="AT31" s="15"/>
      <c r="AW31" s="15"/>
    </row>
    <row r="32" spans="1:57" x14ac:dyDescent="0.3">
      <c r="A32" s="25">
        <v>-158</v>
      </c>
      <c r="B32" s="25">
        <f>RADIANS(S0P5022[[#This Row],[Deg]])</f>
        <v>-2.7576202181510405</v>
      </c>
      <c r="C32" s="26">
        <v>0.62960658928231505</v>
      </c>
      <c r="D32" s="27">
        <v>0.50009999999999999</v>
      </c>
      <c r="E32" s="27">
        <f>-LOG(S0P5022[[#This Row],[p]]-0.5,2)</f>
        <v>13.28771237954961</v>
      </c>
      <c r="F32" s="27">
        <f>-LOG(1-S0P5022[[#This Row],[p]],2)^2</f>
        <v>1.000577219003266</v>
      </c>
      <c r="G32" s="27">
        <f>-LOG(S0P5022[[#This Row],[p]]-0.5,2)^2</f>
        <v>176.56330028163597</v>
      </c>
      <c r="H32" s="27">
        <f>-LOG(1-S0P5022[[#This Row],[p]],2)</f>
        <v>1.0002885678659263</v>
      </c>
      <c r="I32" s="27">
        <f>1/S0P5022[[#This Row],[-LOG(p-0.5)^2]]</f>
        <v>5.6636911430908961E-3</v>
      </c>
      <c r="J32" s="27">
        <f>1-S0P5022[[#This Row],[p]]</f>
        <v>0.49990000000000001</v>
      </c>
      <c r="K32" s="27">
        <f>1/S0P5022[[#This Row],[1-p]]</f>
        <v>2.0004000800160031</v>
      </c>
      <c r="L32" s="27">
        <f>S0P5022[[#This Row],[p]]*2-1</f>
        <v>1.9999999999997797E-4</v>
      </c>
      <c r="M32" s="27">
        <f>S0P5022[[#This Row],[1-p]]*2</f>
        <v>0.99980000000000002</v>
      </c>
      <c r="N32" s="27">
        <f>S0P5022[[#This Row],[2p-1]]*2</f>
        <v>3.9999999999995595E-4</v>
      </c>
      <c r="O32" s="27">
        <f>S0P5022[[#This Row],[2-2p]]*2</f>
        <v>1.9996</v>
      </c>
      <c r="P32" s="27">
        <f>2^S0P5022[[#This Row],[4p-2]]</f>
        <v>1.0002772973120175</v>
      </c>
      <c r="Q32" s="27">
        <f>2^S0P5022[[#This Row],[4-4p]]</f>
        <v>3.9988911182418603</v>
      </c>
      <c r="R32" s="27">
        <f>2^S0P5022[[#This Row],[2^(4p-2)]]</f>
        <v>2.0003844526462284</v>
      </c>
      <c r="S32" s="26">
        <f>S0P5022[[#This Row],[1-p]]/2</f>
        <v>0.24995000000000001</v>
      </c>
      <c r="T32" s="26">
        <f>S0P5022[[#This Row],[f(p)]]/LOG(1-S0P5022[[#This Row],[p]],2)^16</f>
        <v>0.24879878515807374</v>
      </c>
      <c r="U32" s="26">
        <f>2*(1-ABS(SIN(S0P5022[[#This Row],[Rad]]*2)))^(S0P5022[[#This Row],[-LOG(1-p)]])</f>
        <v>0.61047423661187306</v>
      </c>
      <c r="V32" s="26">
        <f>S0P5022[[#This Row],[f(p)]]*LOG(1-S0P5022[[#This Row],[p]],2)^-16</f>
        <v>0.24879878515807374</v>
      </c>
      <c r="W32" s="26">
        <f>S0P5022[[#This Row],[f(p)]]*2*((1-ABS(SIN(S0P5022[[#This Row],[Rad]]*2)))^(S0P5022[[#This Row],[-LOG(1-p)]]^2))</f>
        <v>0.15253579308848028</v>
      </c>
      <c r="X32" s="26">
        <f>S0P5022[[#This Row],[F3]]+S0P5022[[#This Row],[F2]]</f>
        <v>0.40133457824655405</v>
      </c>
      <c r="Y32" s="26"/>
      <c r="Z32" s="20"/>
      <c r="AA32" s="22"/>
      <c r="AB32" s="17"/>
      <c r="AD32" s="17"/>
      <c r="AF32" s="16"/>
      <c r="AG32" s="16"/>
      <c r="AH32" s="16"/>
      <c r="AJ32" s="22"/>
      <c r="AK32" s="17"/>
      <c r="AL32" s="16"/>
      <c r="AM32" s="17"/>
      <c r="AN32" s="16"/>
      <c r="AO32" s="16"/>
      <c r="AP32" s="16"/>
      <c r="AQ32" s="16"/>
      <c r="AT32" s="15"/>
      <c r="AW32" s="15"/>
    </row>
    <row r="33" spans="1:49" x14ac:dyDescent="0.3">
      <c r="A33" s="25">
        <v>-157</v>
      </c>
      <c r="B33" s="25">
        <f>RADIANS(S0P5022[[#This Row],[Deg]])</f>
        <v>-2.7401669256310974</v>
      </c>
      <c r="C33" s="26">
        <v>0.61685255086327895</v>
      </c>
      <c r="D33" s="27">
        <v>0.50009999999999999</v>
      </c>
      <c r="E33" s="27">
        <f>-LOG(S0P5022[[#This Row],[p]]-0.5,2)</f>
        <v>13.28771237954961</v>
      </c>
      <c r="F33" s="27">
        <f>-LOG(1-S0P5022[[#This Row],[p]],2)^2</f>
        <v>1.000577219003266</v>
      </c>
      <c r="G33" s="27">
        <f>-LOG(S0P5022[[#This Row],[p]]-0.5,2)^2</f>
        <v>176.56330028163597</v>
      </c>
      <c r="H33" s="27">
        <f>-LOG(1-S0P5022[[#This Row],[p]],2)</f>
        <v>1.0002885678659263</v>
      </c>
      <c r="I33" s="27">
        <f>1/S0P5022[[#This Row],[-LOG(p-0.5)^2]]</f>
        <v>5.6636911430908961E-3</v>
      </c>
      <c r="J33" s="27">
        <f>1-S0P5022[[#This Row],[p]]</f>
        <v>0.49990000000000001</v>
      </c>
      <c r="K33" s="27">
        <f>1/S0P5022[[#This Row],[1-p]]</f>
        <v>2.0004000800160031</v>
      </c>
      <c r="L33" s="27">
        <f>S0P5022[[#This Row],[p]]*2-1</f>
        <v>1.9999999999997797E-4</v>
      </c>
      <c r="M33" s="27">
        <f>S0P5022[[#This Row],[1-p]]*2</f>
        <v>0.99980000000000002</v>
      </c>
      <c r="N33" s="27">
        <f>S0P5022[[#This Row],[2p-1]]*2</f>
        <v>3.9999999999995595E-4</v>
      </c>
      <c r="O33" s="27">
        <f>S0P5022[[#This Row],[2-2p]]*2</f>
        <v>1.9996</v>
      </c>
      <c r="P33" s="27">
        <f>2^S0P5022[[#This Row],[4p-2]]</f>
        <v>1.0002772973120175</v>
      </c>
      <c r="Q33" s="27">
        <f>2^S0P5022[[#This Row],[4-4p]]</f>
        <v>3.9988911182418603</v>
      </c>
      <c r="R33" s="27">
        <f>2^S0P5022[[#This Row],[2^(4p-2)]]</f>
        <v>2.0003844526462284</v>
      </c>
      <c r="S33" s="26">
        <f>S0P5022[[#This Row],[1-p]]/2</f>
        <v>0.24995000000000001</v>
      </c>
      <c r="T33" s="26">
        <f>S0P5022[[#This Row],[f(p)]]/LOG(1-S0P5022[[#This Row],[p]],2)^16</f>
        <v>0.24879878515807374</v>
      </c>
      <c r="U33" s="26">
        <f>2*(1-ABS(SIN(S0P5022[[#This Row],[Rad]]*2)))^(S0P5022[[#This Row],[-LOG(1-p)]])</f>
        <v>0.56111462477799223</v>
      </c>
      <c r="V33" s="26">
        <f>S0P5022[[#This Row],[f(p)]]*LOG(1-S0P5022[[#This Row],[p]],2)^-16</f>
        <v>0.24879878515807374</v>
      </c>
      <c r="W33" s="26">
        <f>S0P5022[[#This Row],[f(p)]]*2*((1-ABS(SIN(S0P5022[[#This Row],[Rad]]*2)))^(S0P5022[[#This Row],[-LOG(1-p)]]^2))</f>
        <v>0.14019917113692018</v>
      </c>
      <c r="X33" s="26">
        <f>S0P5022[[#This Row],[F3]]+S0P5022[[#This Row],[F2]]</f>
        <v>0.3889979562949939</v>
      </c>
      <c r="Y33" s="26"/>
      <c r="Z33" s="20"/>
      <c r="AA33" s="22"/>
      <c r="AB33" s="17"/>
      <c r="AD33" s="17"/>
      <c r="AF33" s="16"/>
      <c r="AG33" s="16"/>
      <c r="AH33" s="16"/>
      <c r="AJ33" s="22"/>
      <c r="AK33" s="17"/>
      <c r="AL33" s="16"/>
      <c r="AM33" s="17"/>
      <c r="AN33" s="16"/>
      <c r="AO33" s="16"/>
      <c r="AP33" s="16"/>
      <c r="AQ33" s="16"/>
      <c r="AT33" s="15"/>
      <c r="AW33" s="15"/>
    </row>
    <row r="34" spans="1:49" x14ac:dyDescent="0.3">
      <c r="A34" s="25">
        <v>-156</v>
      </c>
      <c r="B34" s="25">
        <f>RADIANS(S0P5022[[#This Row],[Deg]])</f>
        <v>-2.7227136331111539</v>
      </c>
      <c r="C34" s="26">
        <v>0.60774399083591901</v>
      </c>
      <c r="D34" s="27">
        <v>0.50009999999999999</v>
      </c>
      <c r="E34" s="27">
        <f>-LOG(S0P5022[[#This Row],[p]]-0.5,2)</f>
        <v>13.28771237954961</v>
      </c>
      <c r="F34" s="27">
        <f>-LOG(1-S0P5022[[#This Row],[p]],2)^2</f>
        <v>1.000577219003266</v>
      </c>
      <c r="G34" s="27">
        <f>-LOG(S0P5022[[#This Row],[p]]-0.5,2)^2</f>
        <v>176.56330028163597</v>
      </c>
      <c r="H34" s="27">
        <f>-LOG(1-S0P5022[[#This Row],[p]],2)</f>
        <v>1.0002885678659263</v>
      </c>
      <c r="I34" s="27">
        <f>1/S0P5022[[#This Row],[-LOG(p-0.5)^2]]</f>
        <v>5.6636911430908961E-3</v>
      </c>
      <c r="J34" s="27">
        <f>1-S0P5022[[#This Row],[p]]</f>
        <v>0.49990000000000001</v>
      </c>
      <c r="K34" s="27">
        <f>1/S0P5022[[#This Row],[1-p]]</f>
        <v>2.0004000800160031</v>
      </c>
      <c r="L34" s="27">
        <f>S0P5022[[#This Row],[p]]*2-1</f>
        <v>1.9999999999997797E-4</v>
      </c>
      <c r="M34" s="27">
        <f>S0P5022[[#This Row],[1-p]]*2</f>
        <v>0.99980000000000002</v>
      </c>
      <c r="N34" s="27">
        <f>S0P5022[[#This Row],[2p-1]]*2</f>
        <v>3.9999999999995595E-4</v>
      </c>
      <c r="O34" s="27">
        <f>S0P5022[[#This Row],[2-2p]]*2</f>
        <v>1.9996</v>
      </c>
      <c r="P34" s="27">
        <f>2^S0P5022[[#This Row],[4p-2]]</f>
        <v>1.0002772973120175</v>
      </c>
      <c r="Q34" s="27">
        <f>2^S0P5022[[#This Row],[4-4p]]</f>
        <v>3.9988911182418603</v>
      </c>
      <c r="R34" s="27">
        <f>2^S0P5022[[#This Row],[2^(4p-2)]]</f>
        <v>2.0003844526462284</v>
      </c>
      <c r="S34" s="26">
        <f>S0P5022[[#This Row],[1-p]]/2</f>
        <v>0.24995000000000001</v>
      </c>
      <c r="T34" s="26">
        <f>S0P5022[[#This Row],[f(p)]]/LOG(1-S0P5022[[#This Row],[p]],2)^16</f>
        <v>0.24879878515807374</v>
      </c>
      <c r="U34" s="26">
        <f>2*(1-ABS(SIN(S0P5022[[#This Row],[Rad]]*2)))^(S0P5022[[#This Row],[-LOG(1-p)]])</f>
        <v>0.51350889398598343</v>
      </c>
      <c r="V34" s="26">
        <f>S0P5022[[#This Row],[f(p)]]*LOG(1-S0P5022[[#This Row],[p]],2)^-16</f>
        <v>0.24879878515807374</v>
      </c>
      <c r="W34" s="26">
        <f>S0P5022[[#This Row],[f(p)]]*2*((1-ABS(SIN(S0P5022[[#This Row],[Rad]]*2)))^(S0P5022[[#This Row],[-LOG(1-p)]]^2))</f>
        <v>0.12830119958438049</v>
      </c>
      <c r="X34" s="26">
        <f>S0P5022[[#This Row],[F3]]+S0P5022[[#This Row],[F2]]</f>
        <v>0.37709998474245421</v>
      </c>
      <c r="Y34" s="26"/>
      <c r="Z34" s="20"/>
      <c r="AA34" s="22"/>
      <c r="AB34" s="17"/>
      <c r="AD34" s="17"/>
      <c r="AF34" s="16"/>
      <c r="AG34" s="16"/>
      <c r="AH34" s="16"/>
      <c r="AJ34" s="22"/>
      <c r="AK34" s="17"/>
      <c r="AL34" s="16"/>
      <c r="AM34" s="17"/>
      <c r="AN34" s="16"/>
      <c r="AO34" s="16"/>
      <c r="AP34" s="16"/>
      <c r="AQ34" s="16"/>
      <c r="AT34" s="15"/>
      <c r="AW34" s="15"/>
    </row>
    <row r="35" spans="1:49" x14ac:dyDescent="0.3">
      <c r="A35" s="25">
        <v>-155</v>
      </c>
      <c r="B35" s="25">
        <f>RADIANS(S0P5022[[#This Row],[Deg]])</f>
        <v>-2.7052603405912108</v>
      </c>
      <c r="C35" s="26">
        <v>0.59600862525447695</v>
      </c>
      <c r="D35" s="27">
        <v>0.50009999999999999</v>
      </c>
      <c r="E35" s="27">
        <f>-LOG(S0P5022[[#This Row],[p]]-0.5,2)</f>
        <v>13.28771237954961</v>
      </c>
      <c r="F35" s="27">
        <f>-LOG(1-S0P5022[[#This Row],[p]],2)^2</f>
        <v>1.000577219003266</v>
      </c>
      <c r="G35" s="27">
        <f>-LOG(S0P5022[[#This Row],[p]]-0.5,2)^2</f>
        <v>176.56330028163597</v>
      </c>
      <c r="H35" s="27">
        <f>-LOG(1-S0P5022[[#This Row],[p]],2)</f>
        <v>1.0002885678659263</v>
      </c>
      <c r="I35" s="27">
        <f>1/S0P5022[[#This Row],[-LOG(p-0.5)^2]]</f>
        <v>5.6636911430908961E-3</v>
      </c>
      <c r="J35" s="27">
        <f>1-S0P5022[[#This Row],[p]]</f>
        <v>0.49990000000000001</v>
      </c>
      <c r="K35" s="27">
        <f>1/S0P5022[[#This Row],[1-p]]</f>
        <v>2.0004000800160031</v>
      </c>
      <c r="L35" s="27">
        <f>S0P5022[[#This Row],[p]]*2-1</f>
        <v>1.9999999999997797E-4</v>
      </c>
      <c r="M35" s="27">
        <f>S0P5022[[#This Row],[1-p]]*2</f>
        <v>0.99980000000000002</v>
      </c>
      <c r="N35" s="27">
        <f>S0P5022[[#This Row],[2p-1]]*2</f>
        <v>3.9999999999995595E-4</v>
      </c>
      <c r="O35" s="27">
        <f>S0P5022[[#This Row],[2-2p]]*2</f>
        <v>1.9996</v>
      </c>
      <c r="P35" s="27">
        <f>2^S0P5022[[#This Row],[4p-2]]</f>
        <v>1.0002772973120175</v>
      </c>
      <c r="Q35" s="27">
        <f>2^S0P5022[[#This Row],[4-4p]]</f>
        <v>3.9988911182418603</v>
      </c>
      <c r="R35" s="27">
        <f>2^S0P5022[[#This Row],[2^(4p-2)]]</f>
        <v>2.0003844526462284</v>
      </c>
      <c r="S35" s="26">
        <f>S0P5022[[#This Row],[1-p]]/2</f>
        <v>0.24995000000000001</v>
      </c>
      <c r="T35" s="26">
        <f>S0P5022[[#This Row],[f(p)]]/LOG(1-S0P5022[[#This Row],[p]],2)^16</f>
        <v>0.24879878515807374</v>
      </c>
      <c r="U35" s="26">
        <f>2*(1-ABS(SIN(S0P5022[[#This Row],[Rad]]*2)))^(S0P5022[[#This Row],[-LOG(1-p)]])</f>
        <v>0.46771501558540263</v>
      </c>
      <c r="V35" s="26">
        <f>S0P5022[[#This Row],[f(p)]]*LOG(1-S0P5022[[#This Row],[p]],2)^-16</f>
        <v>0.24879878515807374</v>
      </c>
      <c r="W35" s="26">
        <f>S0P5022[[#This Row],[f(p)]]*2*((1-ABS(SIN(S0P5022[[#This Row],[Rad]]*2)))^(S0P5022[[#This Row],[-LOG(1-p)]]^2))</f>
        <v>0.11685635981285687</v>
      </c>
      <c r="X35" s="26">
        <f>S0P5022[[#This Row],[F3]]+S0P5022[[#This Row],[F2]]</f>
        <v>0.3656551449709306</v>
      </c>
      <c r="Y35" s="26"/>
      <c r="Z35" s="20"/>
      <c r="AA35" s="22"/>
      <c r="AB35" s="17"/>
      <c r="AD35" s="17"/>
      <c r="AF35" s="16"/>
      <c r="AG35" s="16"/>
      <c r="AH35" s="16"/>
      <c r="AJ35" s="22"/>
      <c r="AK35" s="17"/>
      <c r="AL35" s="16"/>
      <c r="AM35" s="17"/>
      <c r="AN35" s="16"/>
      <c r="AO35" s="16"/>
      <c r="AP35" s="16"/>
      <c r="AQ35" s="16"/>
      <c r="AT35" s="15"/>
      <c r="AW35" s="15"/>
    </row>
    <row r="36" spans="1:49" x14ac:dyDescent="0.3">
      <c r="A36" s="25">
        <v>-154</v>
      </c>
      <c r="B36" s="25">
        <f>RADIANS(S0P5022[[#This Row],[Deg]])</f>
        <v>-2.6878070480712677</v>
      </c>
      <c r="C36" s="26">
        <v>0.58397097481519999</v>
      </c>
      <c r="D36" s="27">
        <v>0.50009999999999999</v>
      </c>
      <c r="E36" s="27">
        <f>-LOG(S0P5022[[#This Row],[p]]-0.5,2)</f>
        <v>13.28771237954961</v>
      </c>
      <c r="F36" s="27">
        <f>-LOG(1-S0P5022[[#This Row],[p]],2)^2</f>
        <v>1.000577219003266</v>
      </c>
      <c r="G36" s="27">
        <f>-LOG(S0P5022[[#This Row],[p]]-0.5,2)^2</f>
        <v>176.56330028163597</v>
      </c>
      <c r="H36" s="27">
        <f>-LOG(1-S0P5022[[#This Row],[p]],2)</f>
        <v>1.0002885678659263</v>
      </c>
      <c r="I36" s="27">
        <f>1/S0P5022[[#This Row],[-LOG(p-0.5)^2]]</f>
        <v>5.6636911430908961E-3</v>
      </c>
      <c r="J36" s="27">
        <f>1-S0P5022[[#This Row],[p]]</f>
        <v>0.49990000000000001</v>
      </c>
      <c r="K36" s="27">
        <f>1/S0P5022[[#This Row],[1-p]]</f>
        <v>2.0004000800160031</v>
      </c>
      <c r="L36" s="27">
        <f>S0P5022[[#This Row],[p]]*2-1</f>
        <v>1.9999999999997797E-4</v>
      </c>
      <c r="M36" s="27">
        <f>S0P5022[[#This Row],[1-p]]*2</f>
        <v>0.99980000000000002</v>
      </c>
      <c r="N36" s="27">
        <f>S0P5022[[#This Row],[2p-1]]*2</f>
        <v>3.9999999999995595E-4</v>
      </c>
      <c r="O36" s="27">
        <f>S0P5022[[#This Row],[2-2p]]*2</f>
        <v>1.9996</v>
      </c>
      <c r="P36" s="27">
        <f>2^S0P5022[[#This Row],[4p-2]]</f>
        <v>1.0002772973120175</v>
      </c>
      <c r="Q36" s="27">
        <f>2^S0P5022[[#This Row],[4-4p]]</f>
        <v>3.9988911182418603</v>
      </c>
      <c r="R36" s="27">
        <f>2^S0P5022[[#This Row],[2^(4p-2)]]</f>
        <v>2.0003844526462284</v>
      </c>
      <c r="S36" s="26">
        <f>S0P5022[[#This Row],[1-p]]/2</f>
        <v>0.24995000000000001</v>
      </c>
      <c r="T36" s="26">
        <f>S0P5022[[#This Row],[f(p)]]/LOG(1-S0P5022[[#This Row],[p]],2)^16</f>
        <v>0.24879878515807374</v>
      </c>
      <c r="U36" s="26">
        <f>2*(1-ABS(SIN(S0P5022[[#This Row],[Rad]]*2)))^(S0P5022[[#This Row],[-LOG(1-p)]])</f>
        <v>0.42378874884593459</v>
      </c>
      <c r="V36" s="26">
        <f>S0P5022[[#This Row],[f(p)]]*LOG(1-S0P5022[[#This Row],[p]],2)^-16</f>
        <v>0.24879878515807374</v>
      </c>
      <c r="W36" s="26">
        <f>S0P5022[[#This Row],[f(p)]]*2*((1-ABS(SIN(S0P5022[[#This Row],[Rad]]*2)))^(S0P5022[[#This Row],[-LOG(1-p)]]^2))</f>
        <v>0.10587857882438202</v>
      </c>
      <c r="X36" s="26">
        <f>S0P5022[[#This Row],[F3]]+S0P5022[[#This Row],[F2]]</f>
        <v>0.35467736398245575</v>
      </c>
      <c r="Y36" s="26"/>
      <c r="Z36" s="20"/>
      <c r="AA36" s="22"/>
      <c r="AB36" s="17"/>
      <c r="AD36" s="17"/>
      <c r="AF36" s="16"/>
      <c r="AG36" s="16"/>
      <c r="AH36" s="16"/>
      <c r="AJ36" s="22"/>
      <c r="AK36" s="17"/>
      <c r="AL36" s="16"/>
      <c r="AM36" s="17"/>
      <c r="AN36" s="16"/>
      <c r="AO36" s="16"/>
      <c r="AP36" s="16"/>
      <c r="AQ36" s="16"/>
      <c r="AT36" s="15"/>
      <c r="AW36" s="15"/>
    </row>
    <row r="37" spans="1:49" x14ac:dyDescent="0.3">
      <c r="A37" s="25">
        <v>-153</v>
      </c>
      <c r="B37" s="25">
        <f>RADIANS(S0P5022[[#This Row],[Deg]])</f>
        <v>-2.6703537555513241</v>
      </c>
      <c r="C37" s="26">
        <v>0.57159822349740397</v>
      </c>
      <c r="D37" s="27">
        <v>0.50009999999999999</v>
      </c>
      <c r="E37" s="27">
        <f>-LOG(S0P5022[[#This Row],[p]]-0.5,2)</f>
        <v>13.28771237954961</v>
      </c>
      <c r="F37" s="27">
        <f>-LOG(1-S0P5022[[#This Row],[p]],2)^2</f>
        <v>1.000577219003266</v>
      </c>
      <c r="G37" s="27">
        <f>-LOG(S0P5022[[#This Row],[p]]-0.5,2)^2</f>
        <v>176.56330028163597</v>
      </c>
      <c r="H37" s="27">
        <f>-LOG(1-S0P5022[[#This Row],[p]],2)</f>
        <v>1.0002885678659263</v>
      </c>
      <c r="I37" s="27">
        <f>1/S0P5022[[#This Row],[-LOG(p-0.5)^2]]</f>
        <v>5.6636911430908961E-3</v>
      </c>
      <c r="J37" s="27">
        <f>1-S0P5022[[#This Row],[p]]</f>
        <v>0.49990000000000001</v>
      </c>
      <c r="K37" s="27">
        <f>1/S0P5022[[#This Row],[1-p]]</f>
        <v>2.0004000800160031</v>
      </c>
      <c r="L37" s="27">
        <f>S0P5022[[#This Row],[p]]*2-1</f>
        <v>1.9999999999997797E-4</v>
      </c>
      <c r="M37" s="27">
        <f>S0P5022[[#This Row],[1-p]]*2</f>
        <v>0.99980000000000002</v>
      </c>
      <c r="N37" s="27">
        <f>S0P5022[[#This Row],[2p-1]]*2</f>
        <v>3.9999999999995595E-4</v>
      </c>
      <c r="O37" s="27">
        <f>S0P5022[[#This Row],[2-2p]]*2</f>
        <v>1.9996</v>
      </c>
      <c r="P37" s="27">
        <f>2^S0P5022[[#This Row],[4p-2]]</f>
        <v>1.0002772973120175</v>
      </c>
      <c r="Q37" s="27">
        <f>2^S0P5022[[#This Row],[4-4p]]</f>
        <v>3.9988911182418603</v>
      </c>
      <c r="R37" s="27">
        <f>2^S0P5022[[#This Row],[2^(4p-2)]]</f>
        <v>2.0003844526462284</v>
      </c>
      <c r="S37" s="26">
        <f>S0P5022[[#This Row],[1-p]]/2</f>
        <v>0.24995000000000001</v>
      </c>
      <c r="T37" s="26">
        <f>S0P5022[[#This Row],[f(p)]]/LOG(1-S0P5022[[#This Row],[p]],2)^16</f>
        <v>0.24879878515807374</v>
      </c>
      <c r="U37" s="26">
        <f>2*(1-ABS(SIN(S0P5022[[#This Row],[Rad]]*2)))^(S0P5022[[#This Row],[-LOG(1-p)]])</f>
        <v>0.38178357265618318</v>
      </c>
      <c r="V37" s="26">
        <f>S0P5022[[#This Row],[f(p)]]*LOG(1-S0P5022[[#This Row],[p]],2)^-16</f>
        <v>0.24879878515807374</v>
      </c>
      <c r="W37" s="26">
        <f>S0P5022[[#This Row],[f(p)]]*2*((1-ABS(SIN(S0P5022[[#This Row],[Rad]]*2)))^(S0P5022[[#This Row],[-LOG(1-p)]]^2))</f>
        <v>9.5381212089642661E-2</v>
      </c>
      <c r="X37" s="26">
        <f>S0P5022[[#This Row],[F3]]+S0P5022[[#This Row],[F2]]</f>
        <v>0.34417999724771642</v>
      </c>
      <c r="Y37" s="26"/>
      <c r="Z37" s="20"/>
      <c r="AA37" s="22"/>
      <c r="AB37" s="17"/>
      <c r="AD37" s="17"/>
      <c r="AF37" s="16"/>
      <c r="AG37" s="16"/>
      <c r="AH37" s="16"/>
      <c r="AJ37" s="22"/>
      <c r="AK37" s="17"/>
      <c r="AL37" s="16"/>
      <c r="AM37" s="17"/>
      <c r="AN37" s="16"/>
      <c r="AO37" s="16"/>
      <c r="AP37" s="16"/>
      <c r="AQ37" s="16"/>
      <c r="AT37" s="15"/>
      <c r="AW37" s="15"/>
    </row>
    <row r="38" spans="1:49" x14ac:dyDescent="0.3">
      <c r="A38" s="25">
        <v>-152</v>
      </c>
      <c r="B38" s="25">
        <f>RADIANS(S0P5022[[#This Row],[Deg]])</f>
        <v>-2.6529004630313811</v>
      </c>
      <c r="C38" s="26">
        <v>0.56223953685651595</v>
      </c>
      <c r="D38" s="27">
        <v>0.50009999999999999</v>
      </c>
      <c r="E38" s="27">
        <f>-LOG(S0P5022[[#This Row],[p]]-0.5,2)</f>
        <v>13.28771237954961</v>
      </c>
      <c r="F38" s="27">
        <f>-LOG(1-S0P5022[[#This Row],[p]],2)^2</f>
        <v>1.000577219003266</v>
      </c>
      <c r="G38" s="27">
        <f>-LOG(S0P5022[[#This Row],[p]]-0.5,2)^2</f>
        <v>176.56330028163597</v>
      </c>
      <c r="H38" s="27">
        <f>-LOG(1-S0P5022[[#This Row],[p]],2)</f>
        <v>1.0002885678659263</v>
      </c>
      <c r="I38" s="27">
        <f>1/S0P5022[[#This Row],[-LOG(p-0.5)^2]]</f>
        <v>5.6636911430908961E-3</v>
      </c>
      <c r="J38" s="27">
        <f>1-S0P5022[[#This Row],[p]]</f>
        <v>0.49990000000000001</v>
      </c>
      <c r="K38" s="27">
        <f>1/S0P5022[[#This Row],[1-p]]</f>
        <v>2.0004000800160031</v>
      </c>
      <c r="L38" s="27">
        <f>S0P5022[[#This Row],[p]]*2-1</f>
        <v>1.9999999999997797E-4</v>
      </c>
      <c r="M38" s="27">
        <f>S0P5022[[#This Row],[1-p]]*2</f>
        <v>0.99980000000000002</v>
      </c>
      <c r="N38" s="27">
        <f>S0P5022[[#This Row],[2p-1]]*2</f>
        <v>3.9999999999995595E-4</v>
      </c>
      <c r="O38" s="27">
        <f>S0P5022[[#This Row],[2-2p]]*2</f>
        <v>1.9996</v>
      </c>
      <c r="P38" s="27">
        <f>2^S0P5022[[#This Row],[4p-2]]</f>
        <v>1.0002772973120175</v>
      </c>
      <c r="Q38" s="27">
        <f>2^S0P5022[[#This Row],[4-4p]]</f>
        <v>3.9988911182418603</v>
      </c>
      <c r="R38" s="27">
        <f>2^S0P5022[[#This Row],[2^(4p-2)]]</f>
        <v>2.0003844526462284</v>
      </c>
      <c r="S38" s="26">
        <f>S0P5022[[#This Row],[1-p]]/2</f>
        <v>0.24995000000000001</v>
      </c>
      <c r="T38" s="26">
        <f>S0P5022[[#This Row],[f(p)]]/LOG(1-S0P5022[[#This Row],[p]],2)^16</f>
        <v>0.24879878515807374</v>
      </c>
      <c r="U38" s="26">
        <f>2*(1-ABS(SIN(S0P5022[[#This Row],[Rad]]*2)))^(S0P5022[[#This Row],[-LOG(1-p)]])</f>
        <v>0.3417506199489681</v>
      </c>
      <c r="V38" s="26">
        <f>S0P5022[[#This Row],[f(p)]]*LOG(1-S0P5022[[#This Row],[p]],2)^-16</f>
        <v>0.24879878515807374</v>
      </c>
      <c r="W38" s="26">
        <f>S0P5022[[#This Row],[f(p)]]*2*((1-ABS(SIN(S0P5022[[#This Row],[Rad]]*2)))^(S0P5022[[#This Row],[-LOG(1-p)]]^2))</f>
        <v>8.5377027067045447E-2</v>
      </c>
      <c r="X38" s="26">
        <f>S0P5022[[#This Row],[F3]]+S0P5022[[#This Row],[F2]]</f>
        <v>0.33417581222511916</v>
      </c>
      <c r="Y38" s="26"/>
      <c r="Z38" s="20"/>
      <c r="AA38" s="22"/>
      <c r="AB38" s="17"/>
      <c r="AD38" s="17"/>
      <c r="AF38" s="16"/>
      <c r="AG38" s="16"/>
      <c r="AH38" s="16"/>
      <c r="AJ38" s="22"/>
      <c r="AK38" s="17"/>
      <c r="AL38" s="16"/>
      <c r="AM38" s="17"/>
      <c r="AN38" s="16"/>
      <c r="AO38" s="16"/>
      <c r="AP38" s="16"/>
      <c r="AQ38" s="16"/>
      <c r="AT38" s="15"/>
      <c r="AW38" s="15"/>
    </row>
    <row r="39" spans="1:49" x14ac:dyDescent="0.3">
      <c r="A39" s="25">
        <v>-151</v>
      </c>
      <c r="B39" s="25">
        <f>RADIANS(S0P5022[[#This Row],[Deg]])</f>
        <v>-2.6354471705114375</v>
      </c>
      <c r="C39" s="26">
        <v>0.55711644717946196</v>
      </c>
      <c r="D39" s="27">
        <v>0.50009999999999999</v>
      </c>
      <c r="E39" s="27">
        <f>-LOG(S0P5022[[#This Row],[p]]-0.5,2)</f>
        <v>13.28771237954961</v>
      </c>
      <c r="F39" s="27">
        <f>-LOG(1-S0P5022[[#This Row],[p]],2)^2</f>
        <v>1.000577219003266</v>
      </c>
      <c r="G39" s="27">
        <f>-LOG(S0P5022[[#This Row],[p]]-0.5,2)^2</f>
        <v>176.56330028163597</v>
      </c>
      <c r="H39" s="27">
        <f>-LOG(1-S0P5022[[#This Row],[p]],2)</f>
        <v>1.0002885678659263</v>
      </c>
      <c r="I39" s="27">
        <f>1/S0P5022[[#This Row],[-LOG(p-0.5)^2]]</f>
        <v>5.6636911430908961E-3</v>
      </c>
      <c r="J39" s="27">
        <f>1-S0P5022[[#This Row],[p]]</f>
        <v>0.49990000000000001</v>
      </c>
      <c r="K39" s="27">
        <f>1/S0P5022[[#This Row],[1-p]]</f>
        <v>2.0004000800160031</v>
      </c>
      <c r="L39" s="27">
        <f>S0P5022[[#This Row],[p]]*2-1</f>
        <v>1.9999999999997797E-4</v>
      </c>
      <c r="M39" s="27">
        <f>S0P5022[[#This Row],[1-p]]*2</f>
        <v>0.99980000000000002</v>
      </c>
      <c r="N39" s="27">
        <f>S0P5022[[#This Row],[2p-1]]*2</f>
        <v>3.9999999999995595E-4</v>
      </c>
      <c r="O39" s="27">
        <f>S0P5022[[#This Row],[2-2p]]*2</f>
        <v>1.9996</v>
      </c>
      <c r="P39" s="27">
        <f>2^S0P5022[[#This Row],[4p-2]]</f>
        <v>1.0002772973120175</v>
      </c>
      <c r="Q39" s="27">
        <f>2^S0P5022[[#This Row],[4-4p]]</f>
        <v>3.9988911182418603</v>
      </c>
      <c r="R39" s="27">
        <f>2^S0P5022[[#This Row],[2^(4p-2)]]</f>
        <v>2.0003844526462284</v>
      </c>
      <c r="S39" s="26">
        <f>S0P5022[[#This Row],[1-p]]/2</f>
        <v>0.24995000000000001</v>
      </c>
      <c r="T39" s="26">
        <f>S0P5022[[#This Row],[f(p)]]/LOG(1-S0P5022[[#This Row],[p]],2)^16</f>
        <v>0.24879878515807374</v>
      </c>
      <c r="U39" s="26">
        <f>2*(1-ABS(SIN(S0P5022[[#This Row],[Rad]]*2)))^(S0P5022[[#This Row],[-LOG(1-p)]])</f>
        <v>0.30373861492081244</v>
      </c>
      <c r="V39" s="26">
        <f>S0P5022[[#This Row],[f(p)]]*LOG(1-S0P5022[[#This Row],[p]],2)^-16</f>
        <v>0.24879878515807374</v>
      </c>
      <c r="W39" s="26">
        <f>S0P5022[[#This Row],[f(p)]]*2*((1-ABS(SIN(S0P5022[[#This Row],[Rad]]*2)))^(S0P5022[[#This Row],[-LOG(1-p)]]^2))</f>
        <v>7.5878187406216241E-2</v>
      </c>
      <c r="X39" s="26">
        <f>S0P5022[[#This Row],[F3]]+S0P5022[[#This Row],[F2]]</f>
        <v>0.32467697256428996</v>
      </c>
      <c r="Y39" s="26"/>
      <c r="Z39" s="20"/>
      <c r="AA39" s="22"/>
      <c r="AB39" s="17"/>
      <c r="AD39" s="17"/>
      <c r="AF39" s="16"/>
      <c r="AG39" s="16"/>
      <c r="AH39" s="16"/>
      <c r="AJ39" s="22"/>
      <c r="AK39" s="17"/>
      <c r="AL39" s="16"/>
      <c r="AM39" s="17"/>
      <c r="AN39" s="16"/>
      <c r="AO39" s="16"/>
      <c r="AP39" s="16"/>
      <c r="AQ39" s="16"/>
      <c r="AT39" s="15"/>
      <c r="AW39" s="15"/>
    </row>
    <row r="40" spans="1:49" x14ac:dyDescent="0.3">
      <c r="A40" s="25">
        <v>-150</v>
      </c>
      <c r="B40" s="25">
        <f>RADIANS(S0P5022[[#This Row],[Deg]])</f>
        <v>-2.6179938779914944</v>
      </c>
      <c r="C40" s="26">
        <v>0.55662191764231195</v>
      </c>
      <c r="D40" s="27">
        <v>0.50009999999999999</v>
      </c>
      <c r="E40" s="27">
        <f>-LOG(S0P5022[[#This Row],[p]]-0.5,2)</f>
        <v>13.28771237954961</v>
      </c>
      <c r="F40" s="27">
        <f>-LOG(1-S0P5022[[#This Row],[p]],2)^2</f>
        <v>1.000577219003266</v>
      </c>
      <c r="G40" s="27">
        <f>-LOG(S0P5022[[#This Row],[p]]-0.5,2)^2</f>
        <v>176.56330028163597</v>
      </c>
      <c r="H40" s="27">
        <f>-LOG(1-S0P5022[[#This Row],[p]],2)</f>
        <v>1.0002885678659263</v>
      </c>
      <c r="I40" s="27">
        <f>1/S0P5022[[#This Row],[-LOG(p-0.5)^2]]</f>
        <v>5.6636911430908961E-3</v>
      </c>
      <c r="J40" s="27">
        <f>1-S0P5022[[#This Row],[p]]</f>
        <v>0.49990000000000001</v>
      </c>
      <c r="K40" s="27">
        <f>1/S0P5022[[#This Row],[1-p]]</f>
        <v>2.0004000800160031</v>
      </c>
      <c r="L40" s="27">
        <f>S0P5022[[#This Row],[p]]*2-1</f>
        <v>1.9999999999997797E-4</v>
      </c>
      <c r="M40" s="27">
        <f>S0P5022[[#This Row],[1-p]]*2</f>
        <v>0.99980000000000002</v>
      </c>
      <c r="N40" s="27">
        <f>S0P5022[[#This Row],[2p-1]]*2</f>
        <v>3.9999999999995595E-4</v>
      </c>
      <c r="O40" s="27">
        <f>S0P5022[[#This Row],[2-2p]]*2</f>
        <v>1.9996</v>
      </c>
      <c r="P40" s="27">
        <f>2^S0P5022[[#This Row],[4p-2]]</f>
        <v>1.0002772973120175</v>
      </c>
      <c r="Q40" s="27">
        <f>2^S0P5022[[#This Row],[4-4p]]</f>
        <v>3.9988911182418603</v>
      </c>
      <c r="R40" s="27">
        <f>2^S0P5022[[#This Row],[2^(4p-2)]]</f>
        <v>2.0003844526462284</v>
      </c>
      <c r="S40" s="26">
        <f>S0P5022[[#This Row],[1-p]]/2</f>
        <v>0.24995000000000001</v>
      </c>
      <c r="T40" s="26">
        <f>S0P5022[[#This Row],[f(p)]]/LOG(1-S0P5022[[#This Row],[p]],2)^16</f>
        <v>0.24879878515807374</v>
      </c>
      <c r="U40" s="26">
        <f>2*(1-ABS(SIN(S0P5022[[#This Row],[Rad]]*2)))^(S0P5022[[#This Row],[-LOG(1-p)]])</f>
        <v>0.2677938131062117</v>
      </c>
      <c r="V40" s="26">
        <f>S0P5022[[#This Row],[f(p)]]*LOG(1-S0P5022[[#This Row],[p]],2)^-16</f>
        <v>0.24879878515807374</v>
      </c>
      <c r="W40" s="26">
        <f>S0P5022[[#This Row],[f(p)]]*2*((1-ABS(SIN(S0P5022[[#This Row],[Rad]]*2)))^(S0P5022[[#This Row],[-LOG(1-p)]]^2))</f>
        <v>6.6896237847228784E-2</v>
      </c>
      <c r="X40" s="26">
        <f>S0P5022[[#This Row],[F3]]+S0P5022[[#This Row],[F2]]</f>
        <v>0.3156950230053025</v>
      </c>
      <c r="Y40" s="26"/>
      <c r="Z40" s="20"/>
      <c r="AA40" s="22"/>
      <c r="AB40" s="17"/>
      <c r="AD40" s="17"/>
      <c r="AF40" s="16"/>
      <c r="AG40" s="16"/>
      <c r="AH40" s="16"/>
      <c r="AJ40" s="22"/>
      <c r="AK40" s="17"/>
      <c r="AL40" s="16"/>
      <c r="AM40" s="17"/>
      <c r="AN40" s="16"/>
      <c r="AO40" s="16"/>
      <c r="AP40" s="16"/>
      <c r="AQ40" s="16"/>
      <c r="AT40" s="15"/>
      <c r="AW40" s="15"/>
    </row>
    <row r="41" spans="1:49" x14ac:dyDescent="0.3">
      <c r="A41" s="25">
        <v>-149</v>
      </c>
      <c r="B41" s="25">
        <f>RADIANS(S0P5022[[#This Row],[Deg]])</f>
        <v>-2.6005405854715509</v>
      </c>
      <c r="C41" s="26">
        <v>0.54608025225884504</v>
      </c>
      <c r="D41" s="27">
        <v>0.50009999999999999</v>
      </c>
      <c r="E41" s="27">
        <f>-LOG(S0P5022[[#This Row],[p]]-0.5,2)</f>
        <v>13.28771237954961</v>
      </c>
      <c r="F41" s="27">
        <f>-LOG(1-S0P5022[[#This Row],[p]],2)^2</f>
        <v>1.000577219003266</v>
      </c>
      <c r="G41" s="27">
        <f>-LOG(S0P5022[[#This Row],[p]]-0.5,2)^2</f>
        <v>176.56330028163597</v>
      </c>
      <c r="H41" s="27">
        <f>-LOG(1-S0P5022[[#This Row],[p]],2)</f>
        <v>1.0002885678659263</v>
      </c>
      <c r="I41" s="27">
        <f>1/S0P5022[[#This Row],[-LOG(p-0.5)^2]]</f>
        <v>5.6636911430908961E-3</v>
      </c>
      <c r="J41" s="27">
        <f>1-S0P5022[[#This Row],[p]]</f>
        <v>0.49990000000000001</v>
      </c>
      <c r="K41" s="27">
        <f>1/S0P5022[[#This Row],[1-p]]</f>
        <v>2.0004000800160031</v>
      </c>
      <c r="L41" s="27">
        <f>S0P5022[[#This Row],[p]]*2-1</f>
        <v>1.9999999999997797E-4</v>
      </c>
      <c r="M41" s="27">
        <f>S0P5022[[#This Row],[1-p]]*2</f>
        <v>0.99980000000000002</v>
      </c>
      <c r="N41" s="27">
        <f>S0P5022[[#This Row],[2p-1]]*2</f>
        <v>3.9999999999995595E-4</v>
      </c>
      <c r="O41" s="27">
        <f>S0P5022[[#This Row],[2-2p]]*2</f>
        <v>1.9996</v>
      </c>
      <c r="P41" s="27">
        <f>2^S0P5022[[#This Row],[4p-2]]</f>
        <v>1.0002772973120175</v>
      </c>
      <c r="Q41" s="27">
        <f>2^S0P5022[[#This Row],[4-4p]]</f>
        <v>3.9988911182418603</v>
      </c>
      <c r="R41" s="27">
        <f>2^S0P5022[[#This Row],[2^(4p-2)]]</f>
        <v>2.0003844526462284</v>
      </c>
      <c r="S41" s="26">
        <f>S0P5022[[#This Row],[1-p]]/2</f>
        <v>0.24995000000000001</v>
      </c>
      <c r="T41" s="26">
        <f>S0P5022[[#This Row],[f(p)]]/LOG(1-S0P5022[[#This Row],[p]],2)^16</f>
        <v>0.24879878515807374</v>
      </c>
      <c r="U41" s="26">
        <f>2*(1-ABS(SIN(S0P5022[[#This Row],[Rad]]*2)))^(S0P5022[[#This Row],[-LOG(1-p)]])</f>
        <v>0.23395994435855569</v>
      </c>
      <c r="V41" s="26">
        <f>S0P5022[[#This Row],[f(p)]]*LOG(1-S0P5022[[#This Row],[p]],2)^-16</f>
        <v>0.24879878515807374</v>
      </c>
      <c r="W41" s="26">
        <f>S0P5022[[#This Row],[f(p)]]*2*((1-ABS(SIN(S0P5022[[#This Row],[Rad]]*2)))^(S0P5022[[#This Row],[-LOG(1-p)]]^2))</f>
        <v>5.8442089823409538E-2</v>
      </c>
      <c r="X41" s="26">
        <f>S0P5022[[#This Row],[F3]]+S0P5022[[#This Row],[F2]]</f>
        <v>0.30724087498148328</v>
      </c>
      <c r="Y41" s="26"/>
      <c r="Z41" s="20"/>
      <c r="AA41" s="22"/>
      <c r="AB41" s="17"/>
      <c r="AD41" s="17"/>
      <c r="AF41" s="16"/>
      <c r="AG41" s="16"/>
      <c r="AH41" s="16"/>
      <c r="AJ41" s="22"/>
      <c r="AK41" s="17"/>
      <c r="AL41" s="16"/>
      <c r="AM41" s="17"/>
      <c r="AN41" s="16"/>
      <c r="AO41" s="16"/>
      <c r="AP41" s="16"/>
      <c r="AQ41" s="16"/>
      <c r="AT41" s="15"/>
      <c r="AW41" s="15"/>
    </row>
    <row r="42" spans="1:49" x14ac:dyDescent="0.3">
      <c r="A42" s="25">
        <v>-148</v>
      </c>
      <c r="B42" s="25">
        <f>RADIANS(S0P5022[[#This Row],[Deg]])</f>
        <v>-2.5830872929516078</v>
      </c>
      <c r="C42" s="26">
        <v>0.53569273976109</v>
      </c>
      <c r="D42" s="27">
        <v>0.50009999999999999</v>
      </c>
      <c r="E42" s="27">
        <f>-LOG(S0P5022[[#This Row],[p]]-0.5,2)</f>
        <v>13.28771237954961</v>
      </c>
      <c r="F42" s="27">
        <f>-LOG(1-S0P5022[[#This Row],[p]],2)^2</f>
        <v>1.000577219003266</v>
      </c>
      <c r="G42" s="27">
        <f>-LOG(S0P5022[[#This Row],[p]]-0.5,2)^2</f>
        <v>176.56330028163597</v>
      </c>
      <c r="H42" s="27">
        <f>-LOG(1-S0P5022[[#This Row],[p]],2)</f>
        <v>1.0002885678659263</v>
      </c>
      <c r="I42" s="27">
        <f>1/S0P5022[[#This Row],[-LOG(p-0.5)^2]]</f>
        <v>5.6636911430908961E-3</v>
      </c>
      <c r="J42" s="27">
        <f>1-S0P5022[[#This Row],[p]]</f>
        <v>0.49990000000000001</v>
      </c>
      <c r="K42" s="27">
        <f>1/S0P5022[[#This Row],[1-p]]</f>
        <v>2.0004000800160031</v>
      </c>
      <c r="L42" s="27">
        <f>S0P5022[[#This Row],[p]]*2-1</f>
        <v>1.9999999999997797E-4</v>
      </c>
      <c r="M42" s="27">
        <f>S0P5022[[#This Row],[1-p]]*2</f>
        <v>0.99980000000000002</v>
      </c>
      <c r="N42" s="27">
        <f>S0P5022[[#This Row],[2p-1]]*2</f>
        <v>3.9999999999995595E-4</v>
      </c>
      <c r="O42" s="27">
        <f>S0P5022[[#This Row],[2-2p]]*2</f>
        <v>1.9996</v>
      </c>
      <c r="P42" s="27">
        <f>2^S0P5022[[#This Row],[4p-2]]</f>
        <v>1.0002772973120175</v>
      </c>
      <c r="Q42" s="27">
        <f>2^S0P5022[[#This Row],[4-4p]]</f>
        <v>3.9988911182418603</v>
      </c>
      <c r="R42" s="27">
        <f>2^S0P5022[[#This Row],[2^(4p-2)]]</f>
        <v>2.0003844526462284</v>
      </c>
      <c r="S42" s="26">
        <f>S0P5022[[#This Row],[1-p]]/2</f>
        <v>0.24995000000000001</v>
      </c>
      <c r="T42" s="26">
        <f>S0P5022[[#This Row],[f(p)]]/LOG(1-S0P5022[[#This Row],[p]],2)^16</f>
        <v>0.24879878515807374</v>
      </c>
      <c r="U42" s="26">
        <f>2*(1-ABS(SIN(S0P5022[[#This Row],[Rad]]*2)))^(S0P5022[[#This Row],[-LOG(1-p)]])</f>
        <v>0.20227815877875824</v>
      </c>
      <c r="V42" s="26">
        <f>S0P5022[[#This Row],[f(p)]]*LOG(1-S0P5022[[#This Row],[p]],2)^-16</f>
        <v>0.24879878515807374</v>
      </c>
      <c r="W42" s="26">
        <f>S0P5022[[#This Row],[f(p)]]*2*((1-ABS(SIN(S0P5022[[#This Row],[Rad]]*2)))^(S0P5022[[#This Row],[-LOG(1-p)]]^2))</f>
        <v>5.05260077710575E-2</v>
      </c>
      <c r="X42" s="26">
        <f>S0P5022[[#This Row],[F3]]+S0P5022[[#This Row],[F2]]</f>
        <v>0.29932479292913122</v>
      </c>
      <c r="Y42" s="26"/>
      <c r="Z42" s="20"/>
      <c r="AA42" s="22"/>
      <c r="AB42" s="17"/>
      <c r="AD42" s="17"/>
      <c r="AF42" s="16"/>
      <c r="AG42" s="16"/>
      <c r="AH42" s="16"/>
      <c r="AJ42" s="22"/>
      <c r="AK42" s="17"/>
      <c r="AL42" s="16"/>
      <c r="AM42" s="17"/>
      <c r="AN42" s="16"/>
      <c r="AO42" s="16"/>
      <c r="AP42" s="16"/>
      <c r="AQ42" s="16"/>
      <c r="AT42" s="15"/>
      <c r="AW42" s="15"/>
    </row>
    <row r="43" spans="1:49" x14ac:dyDescent="0.3">
      <c r="A43" s="25">
        <v>-147</v>
      </c>
      <c r="B43" s="25">
        <f>RADIANS(S0P5022[[#This Row],[Deg]])</f>
        <v>-2.5656340004316642</v>
      </c>
      <c r="C43" s="26">
        <v>0.53128798752656303</v>
      </c>
      <c r="D43" s="27">
        <v>0.50009999999999999</v>
      </c>
      <c r="E43" s="27">
        <f>-LOG(S0P5022[[#This Row],[p]]-0.5,2)</f>
        <v>13.28771237954961</v>
      </c>
      <c r="F43" s="27">
        <f>-LOG(1-S0P5022[[#This Row],[p]],2)^2</f>
        <v>1.000577219003266</v>
      </c>
      <c r="G43" s="27">
        <f>-LOG(S0P5022[[#This Row],[p]]-0.5,2)^2</f>
        <v>176.56330028163597</v>
      </c>
      <c r="H43" s="27">
        <f>-LOG(1-S0P5022[[#This Row],[p]],2)</f>
        <v>1.0002885678659263</v>
      </c>
      <c r="I43" s="27">
        <f>1/S0P5022[[#This Row],[-LOG(p-0.5)^2]]</f>
        <v>5.6636911430908961E-3</v>
      </c>
      <c r="J43" s="27">
        <f>1-S0P5022[[#This Row],[p]]</f>
        <v>0.49990000000000001</v>
      </c>
      <c r="K43" s="27">
        <f>1/S0P5022[[#This Row],[1-p]]</f>
        <v>2.0004000800160031</v>
      </c>
      <c r="L43" s="27">
        <f>S0P5022[[#This Row],[p]]*2-1</f>
        <v>1.9999999999997797E-4</v>
      </c>
      <c r="M43" s="27">
        <f>S0P5022[[#This Row],[1-p]]*2</f>
        <v>0.99980000000000002</v>
      </c>
      <c r="N43" s="27">
        <f>S0P5022[[#This Row],[2p-1]]*2</f>
        <v>3.9999999999995595E-4</v>
      </c>
      <c r="O43" s="27">
        <f>S0P5022[[#This Row],[2-2p]]*2</f>
        <v>1.9996</v>
      </c>
      <c r="P43" s="27">
        <f>2^S0P5022[[#This Row],[4p-2]]</f>
        <v>1.0002772973120175</v>
      </c>
      <c r="Q43" s="27">
        <f>2^S0P5022[[#This Row],[4-4p]]</f>
        <v>3.9988911182418603</v>
      </c>
      <c r="R43" s="27">
        <f>2^S0P5022[[#This Row],[2^(4p-2)]]</f>
        <v>2.0003844526462284</v>
      </c>
      <c r="S43" s="26">
        <f>S0P5022[[#This Row],[1-p]]/2</f>
        <v>0.24995000000000001</v>
      </c>
      <c r="T43" s="26">
        <f>S0P5022[[#This Row],[f(p)]]/LOG(1-S0P5022[[#This Row],[p]],2)^16</f>
        <v>0.24879878515807374</v>
      </c>
      <c r="U43" s="26">
        <f>2*(1-ABS(SIN(S0P5022[[#This Row],[Rad]]*2)))^(S0P5022[[#This Row],[-LOG(1-p)]])</f>
        <v>0.17278697561837381</v>
      </c>
      <c r="V43" s="26">
        <f>S0P5022[[#This Row],[f(p)]]*LOG(1-S0P5022[[#This Row],[p]],2)^-16</f>
        <v>0.24879878515807374</v>
      </c>
      <c r="W43" s="26">
        <f>S0P5022[[#This Row],[f(p)]]*2*((1-ABS(SIN(S0P5022[[#This Row],[Rad]]*2)))^(S0P5022[[#This Row],[-LOG(1-p)]]^2))</f>
        <v>4.3157596143235041E-2</v>
      </c>
      <c r="X43" s="26">
        <f>S0P5022[[#This Row],[F3]]+S0P5022[[#This Row],[F2]]</f>
        <v>0.2919563813013088</v>
      </c>
      <c r="Y43" s="26"/>
      <c r="Z43" s="20"/>
      <c r="AA43" s="22"/>
      <c r="AB43" s="17"/>
      <c r="AD43" s="17"/>
      <c r="AF43" s="16"/>
      <c r="AG43" s="16"/>
      <c r="AH43" s="16"/>
      <c r="AJ43" s="22"/>
      <c r="AK43" s="17"/>
      <c r="AL43" s="16"/>
      <c r="AM43" s="17"/>
      <c r="AN43" s="16"/>
      <c r="AO43" s="16"/>
      <c r="AP43" s="16"/>
      <c r="AQ43" s="16"/>
      <c r="AT43" s="15"/>
      <c r="AW43" s="15"/>
    </row>
    <row r="44" spans="1:49" x14ac:dyDescent="0.3">
      <c r="A44" s="25">
        <v>-146</v>
      </c>
      <c r="B44" s="25">
        <f>RADIANS(S0P5022[[#This Row],[Deg]])</f>
        <v>-2.5481807079117211</v>
      </c>
      <c r="C44" s="26">
        <v>0.52544171056237599</v>
      </c>
      <c r="D44" s="27">
        <v>0.50009999999999999</v>
      </c>
      <c r="E44" s="27">
        <f>-LOG(S0P5022[[#This Row],[p]]-0.5,2)</f>
        <v>13.28771237954961</v>
      </c>
      <c r="F44" s="27">
        <f>-LOG(1-S0P5022[[#This Row],[p]],2)^2</f>
        <v>1.000577219003266</v>
      </c>
      <c r="G44" s="27">
        <f>-LOG(S0P5022[[#This Row],[p]]-0.5,2)^2</f>
        <v>176.56330028163597</v>
      </c>
      <c r="H44" s="27">
        <f>-LOG(1-S0P5022[[#This Row],[p]],2)</f>
        <v>1.0002885678659263</v>
      </c>
      <c r="I44" s="27">
        <f>1/S0P5022[[#This Row],[-LOG(p-0.5)^2]]</f>
        <v>5.6636911430908961E-3</v>
      </c>
      <c r="J44" s="27">
        <f>1-S0P5022[[#This Row],[p]]</f>
        <v>0.49990000000000001</v>
      </c>
      <c r="K44" s="27">
        <f>1/S0P5022[[#This Row],[1-p]]</f>
        <v>2.0004000800160031</v>
      </c>
      <c r="L44" s="27">
        <f>S0P5022[[#This Row],[p]]*2-1</f>
        <v>1.9999999999997797E-4</v>
      </c>
      <c r="M44" s="27">
        <f>S0P5022[[#This Row],[1-p]]*2</f>
        <v>0.99980000000000002</v>
      </c>
      <c r="N44" s="27">
        <f>S0P5022[[#This Row],[2p-1]]*2</f>
        <v>3.9999999999995595E-4</v>
      </c>
      <c r="O44" s="27">
        <f>S0P5022[[#This Row],[2-2p]]*2</f>
        <v>1.9996</v>
      </c>
      <c r="P44" s="27">
        <f>2^S0P5022[[#This Row],[4p-2]]</f>
        <v>1.0002772973120175</v>
      </c>
      <c r="Q44" s="27">
        <f>2^S0P5022[[#This Row],[4-4p]]</f>
        <v>3.9988911182418603</v>
      </c>
      <c r="R44" s="27">
        <f>2^S0P5022[[#This Row],[2^(4p-2)]]</f>
        <v>2.0003844526462284</v>
      </c>
      <c r="S44" s="26">
        <f>S0P5022[[#This Row],[1-p]]/2</f>
        <v>0.24995000000000001</v>
      </c>
      <c r="T44" s="26">
        <f>S0P5022[[#This Row],[f(p)]]/LOG(1-S0P5022[[#This Row],[p]],2)^16</f>
        <v>0.24879878515807374</v>
      </c>
      <c r="U44" s="26">
        <f>2*(1-ABS(SIN(S0P5022[[#This Row],[Rad]]*2)))^(S0P5022[[#This Row],[-LOG(1-p)]])</f>
        <v>0.14552223516463225</v>
      </c>
      <c r="V44" s="26">
        <f>S0P5022[[#This Row],[f(p)]]*LOG(1-S0P5022[[#This Row],[p]],2)^-16</f>
        <v>0.24879878515807374</v>
      </c>
      <c r="W44" s="26">
        <f>S0P5022[[#This Row],[f(p)]]*2*((1-ABS(SIN(S0P5022[[#This Row],[Rad]]*2)))^(S0P5022[[#This Row],[-LOG(1-p)]]^2))</f>
        <v>3.6345787116063108E-2</v>
      </c>
      <c r="X44" s="26">
        <f>S0P5022[[#This Row],[F3]]+S0P5022[[#This Row],[F2]]</f>
        <v>0.28514457227413686</v>
      </c>
      <c r="Y44" s="26"/>
      <c r="Z44" s="20"/>
      <c r="AA44" s="22"/>
      <c r="AB44" s="17"/>
      <c r="AD44" s="17"/>
      <c r="AF44" s="16"/>
      <c r="AG44" s="16"/>
      <c r="AH44" s="16"/>
      <c r="AJ44" s="22"/>
      <c r="AK44" s="17"/>
      <c r="AL44" s="16"/>
      <c r="AM44" s="17"/>
      <c r="AN44" s="16"/>
      <c r="AO44" s="16"/>
      <c r="AP44" s="16"/>
      <c r="AQ44" s="16"/>
      <c r="AT44" s="15"/>
      <c r="AW44" s="15"/>
    </row>
    <row r="45" spans="1:49" x14ac:dyDescent="0.3">
      <c r="A45" s="25">
        <v>-145</v>
      </c>
      <c r="B45" s="25">
        <f>RADIANS(S0P5022[[#This Row],[Deg]])</f>
        <v>-2.530727415391778</v>
      </c>
      <c r="C45" s="26">
        <v>0.530047204554564</v>
      </c>
      <c r="D45" s="27">
        <v>0.50009999999999999</v>
      </c>
      <c r="E45" s="27">
        <f>-LOG(S0P5022[[#This Row],[p]]-0.5,2)</f>
        <v>13.28771237954961</v>
      </c>
      <c r="F45" s="27">
        <f>-LOG(1-S0P5022[[#This Row],[p]],2)^2</f>
        <v>1.000577219003266</v>
      </c>
      <c r="G45" s="27">
        <f>-LOG(S0P5022[[#This Row],[p]]-0.5,2)^2</f>
        <v>176.56330028163597</v>
      </c>
      <c r="H45" s="27">
        <f>-LOG(1-S0P5022[[#This Row],[p]],2)</f>
        <v>1.0002885678659263</v>
      </c>
      <c r="I45" s="27">
        <f>1/S0P5022[[#This Row],[-LOG(p-0.5)^2]]</f>
        <v>5.6636911430908961E-3</v>
      </c>
      <c r="J45" s="27">
        <f>1-S0P5022[[#This Row],[p]]</f>
        <v>0.49990000000000001</v>
      </c>
      <c r="K45" s="27">
        <f>1/S0P5022[[#This Row],[1-p]]</f>
        <v>2.0004000800160031</v>
      </c>
      <c r="L45" s="27">
        <f>S0P5022[[#This Row],[p]]*2-1</f>
        <v>1.9999999999997797E-4</v>
      </c>
      <c r="M45" s="27">
        <f>S0P5022[[#This Row],[1-p]]*2</f>
        <v>0.99980000000000002</v>
      </c>
      <c r="N45" s="27">
        <f>S0P5022[[#This Row],[2p-1]]*2</f>
        <v>3.9999999999995595E-4</v>
      </c>
      <c r="O45" s="27">
        <f>S0P5022[[#This Row],[2-2p]]*2</f>
        <v>1.9996</v>
      </c>
      <c r="P45" s="27">
        <f>2^S0P5022[[#This Row],[4p-2]]</f>
        <v>1.0002772973120175</v>
      </c>
      <c r="Q45" s="27">
        <f>2^S0P5022[[#This Row],[4-4p]]</f>
        <v>3.9988911182418603</v>
      </c>
      <c r="R45" s="27">
        <f>2^S0P5022[[#This Row],[2^(4p-2)]]</f>
        <v>2.0003844526462284</v>
      </c>
      <c r="S45" s="26">
        <f>S0P5022[[#This Row],[1-p]]/2</f>
        <v>0.24995000000000001</v>
      </c>
      <c r="T45" s="26">
        <f>S0P5022[[#This Row],[f(p)]]/LOG(1-S0P5022[[#This Row],[p]],2)^16</f>
        <v>0.24879878515807374</v>
      </c>
      <c r="U45" s="26">
        <f>2*(1-ABS(SIN(S0P5022[[#This Row],[Rad]]*2)))^(S0P5022[[#This Row],[-LOG(1-p)]])</f>
        <v>0.12051705358706537</v>
      </c>
      <c r="V45" s="26">
        <f>S0P5022[[#This Row],[f(p)]]*LOG(1-S0P5022[[#This Row],[p]],2)^-16</f>
        <v>0.24879878515807374</v>
      </c>
      <c r="W45" s="26">
        <f>S0P5022[[#This Row],[f(p)]]*2*((1-ABS(SIN(S0P5022[[#This Row],[Rad]]*2)))^(S0P5022[[#This Row],[-LOG(1-p)]]^2))</f>
        <v>3.0098828963069799E-2</v>
      </c>
      <c r="X45" s="26">
        <f>S0P5022[[#This Row],[F3]]+S0P5022[[#This Row],[F2]]</f>
        <v>0.27889761412114356</v>
      </c>
      <c r="Y45" s="26"/>
      <c r="Z45" s="20"/>
      <c r="AA45" s="22"/>
      <c r="AB45" s="17"/>
      <c r="AD45" s="17"/>
      <c r="AF45" s="16"/>
      <c r="AG45" s="16"/>
      <c r="AH45" s="16"/>
      <c r="AJ45" s="22"/>
      <c r="AK45" s="17"/>
      <c r="AL45" s="16"/>
      <c r="AM45" s="17"/>
      <c r="AN45" s="16"/>
      <c r="AO45" s="16"/>
      <c r="AP45" s="16"/>
      <c r="AQ45" s="16"/>
      <c r="AT45" s="15"/>
      <c r="AW45" s="15"/>
    </row>
    <row r="46" spans="1:49" x14ac:dyDescent="0.3">
      <c r="A46" s="25">
        <v>-144</v>
      </c>
      <c r="B46" s="25">
        <f>RADIANS(S0P5022[[#This Row],[Deg]])</f>
        <v>-2.5132741228718345</v>
      </c>
      <c r="C46" s="26">
        <v>0.52656623355667598</v>
      </c>
      <c r="D46" s="27">
        <v>0.50009999999999999</v>
      </c>
      <c r="E46" s="27">
        <f>-LOG(S0P5022[[#This Row],[p]]-0.5,2)</f>
        <v>13.28771237954961</v>
      </c>
      <c r="F46" s="27">
        <f>-LOG(1-S0P5022[[#This Row],[p]],2)^2</f>
        <v>1.000577219003266</v>
      </c>
      <c r="G46" s="27">
        <f>-LOG(S0P5022[[#This Row],[p]]-0.5,2)^2</f>
        <v>176.56330028163597</v>
      </c>
      <c r="H46" s="27">
        <f>-LOG(1-S0P5022[[#This Row],[p]],2)</f>
        <v>1.0002885678659263</v>
      </c>
      <c r="I46" s="27">
        <f>1/S0P5022[[#This Row],[-LOG(p-0.5)^2]]</f>
        <v>5.6636911430908961E-3</v>
      </c>
      <c r="J46" s="27">
        <f>1-S0P5022[[#This Row],[p]]</f>
        <v>0.49990000000000001</v>
      </c>
      <c r="K46" s="27">
        <f>1/S0P5022[[#This Row],[1-p]]</f>
        <v>2.0004000800160031</v>
      </c>
      <c r="L46" s="27">
        <f>S0P5022[[#This Row],[p]]*2-1</f>
        <v>1.9999999999997797E-4</v>
      </c>
      <c r="M46" s="27">
        <f>S0P5022[[#This Row],[1-p]]*2</f>
        <v>0.99980000000000002</v>
      </c>
      <c r="N46" s="27">
        <f>S0P5022[[#This Row],[2p-1]]*2</f>
        <v>3.9999999999995595E-4</v>
      </c>
      <c r="O46" s="27">
        <f>S0P5022[[#This Row],[2-2p]]*2</f>
        <v>1.9996</v>
      </c>
      <c r="P46" s="27">
        <f>2^S0P5022[[#This Row],[4p-2]]</f>
        <v>1.0002772973120175</v>
      </c>
      <c r="Q46" s="27">
        <f>2^S0P5022[[#This Row],[4-4p]]</f>
        <v>3.9988911182418603</v>
      </c>
      <c r="R46" s="27">
        <f>2^S0P5022[[#This Row],[2^(4p-2)]]</f>
        <v>2.0003844526462284</v>
      </c>
      <c r="S46" s="26">
        <f>S0P5022[[#This Row],[1-p]]/2</f>
        <v>0.24995000000000001</v>
      </c>
      <c r="T46" s="26">
        <f>S0P5022[[#This Row],[f(p)]]/LOG(1-S0P5022[[#This Row],[p]],2)^16</f>
        <v>0.24879878515807374</v>
      </c>
      <c r="U46" s="26">
        <f>2*(1-ABS(SIN(S0P5022[[#This Row],[Rad]]*2)))^(S0P5022[[#This Row],[-LOG(1-p)]])</f>
        <v>9.7801780683790918E-2</v>
      </c>
      <c r="V46" s="26">
        <f>S0P5022[[#This Row],[f(p)]]*LOG(1-S0P5022[[#This Row],[p]],2)^-16</f>
        <v>0.24879878515807374</v>
      </c>
      <c r="W46" s="26">
        <f>S0P5022[[#This Row],[f(p)]]*2*((1-ABS(SIN(S0P5022[[#This Row],[Rad]]*2)))^(S0P5022[[#This Row],[-LOG(1-p)]]^2))</f>
        <v>2.4424275053344709E-2</v>
      </c>
      <c r="X46" s="26">
        <f>S0P5022[[#This Row],[F3]]+S0P5022[[#This Row],[F2]]</f>
        <v>0.27322306021141846</v>
      </c>
      <c r="Y46" s="26"/>
      <c r="Z46" s="20"/>
      <c r="AA46" s="22"/>
      <c r="AB46" s="17"/>
      <c r="AD46" s="17"/>
      <c r="AF46" s="16"/>
      <c r="AG46" s="16"/>
      <c r="AH46" s="16"/>
      <c r="AJ46" s="22"/>
      <c r="AK46" s="17"/>
      <c r="AL46" s="16"/>
      <c r="AM46" s="17"/>
      <c r="AN46" s="16"/>
      <c r="AO46" s="16"/>
      <c r="AP46" s="16"/>
      <c r="AQ46" s="16"/>
      <c r="AT46" s="15"/>
      <c r="AW46" s="15"/>
    </row>
    <row r="47" spans="1:49" x14ac:dyDescent="0.3">
      <c r="A47" s="25">
        <v>-143</v>
      </c>
      <c r="B47" s="25">
        <f>RADIANS(S0P5022[[#This Row],[Deg]])</f>
        <v>-2.4958208303518914</v>
      </c>
      <c r="C47" s="26">
        <v>0.52189809624070305</v>
      </c>
      <c r="D47" s="27">
        <v>0.50009999999999999</v>
      </c>
      <c r="E47" s="27">
        <f>-LOG(S0P5022[[#This Row],[p]]-0.5,2)</f>
        <v>13.28771237954961</v>
      </c>
      <c r="F47" s="27">
        <f>-LOG(1-S0P5022[[#This Row],[p]],2)^2</f>
        <v>1.000577219003266</v>
      </c>
      <c r="G47" s="27">
        <f>-LOG(S0P5022[[#This Row],[p]]-0.5,2)^2</f>
        <v>176.56330028163597</v>
      </c>
      <c r="H47" s="27">
        <f>-LOG(1-S0P5022[[#This Row],[p]],2)</f>
        <v>1.0002885678659263</v>
      </c>
      <c r="I47" s="27">
        <f>1/S0P5022[[#This Row],[-LOG(p-0.5)^2]]</f>
        <v>5.6636911430908961E-3</v>
      </c>
      <c r="J47" s="27">
        <f>1-S0P5022[[#This Row],[p]]</f>
        <v>0.49990000000000001</v>
      </c>
      <c r="K47" s="27">
        <f>1/S0P5022[[#This Row],[1-p]]</f>
        <v>2.0004000800160031</v>
      </c>
      <c r="L47" s="27">
        <f>S0P5022[[#This Row],[p]]*2-1</f>
        <v>1.9999999999997797E-4</v>
      </c>
      <c r="M47" s="27">
        <f>S0P5022[[#This Row],[1-p]]*2</f>
        <v>0.99980000000000002</v>
      </c>
      <c r="N47" s="27">
        <f>S0P5022[[#This Row],[2p-1]]*2</f>
        <v>3.9999999999995595E-4</v>
      </c>
      <c r="O47" s="27">
        <f>S0P5022[[#This Row],[2-2p]]*2</f>
        <v>1.9996</v>
      </c>
      <c r="P47" s="27">
        <f>2^S0P5022[[#This Row],[4p-2]]</f>
        <v>1.0002772973120175</v>
      </c>
      <c r="Q47" s="27">
        <f>2^S0P5022[[#This Row],[4-4p]]</f>
        <v>3.9988911182418603</v>
      </c>
      <c r="R47" s="27">
        <f>2^S0P5022[[#This Row],[2^(4p-2)]]</f>
        <v>2.0003844526462284</v>
      </c>
      <c r="S47" s="26">
        <f>S0P5022[[#This Row],[1-p]]/2</f>
        <v>0.24995000000000001</v>
      </c>
      <c r="T47" s="26">
        <f>S0P5022[[#This Row],[f(p)]]/LOG(1-S0P5022[[#This Row],[p]],2)^16</f>
        <v>0.24879878515807374</v>
      </c>
      <c r="U47" s="26">
        <f>2*(1-ABS(SIN(S0P5022[[#This Row],[Rad]]*2)))^(S0P5022[[#This Row],[-LOG(1-p)]])</f>
        <v>7.7403960399559046E-2</v>
      </c>
      <c r="V47" s="26">
        <f>S0P5022[[#This Row],[f(p)]]*LOG(1-S0P5022[[#This Row],[p]],2)^-16</f>
        <v>0.24879878515807374</v>
      </c>
      <c r="W47" s="26">
        <f>S0P5022[[#This Row],[f(p)]]*2*((1-ABS(SIN(S0P5022[[#This Row],[Rad]]*2)))^(S0P5022[[#This Row],[-LOG(1-p)]]^2))</f>
        <v>1.9328973397319149E-2</v>
      </c>
      <c r="X47" s="26">
        <f>S0P5022[[#This Row],[F3]]+S0P5022[[#This Row],[F2]]</f>
        <v>0.26812775855539289</v>
      </c>
      <c r="Y47" s="26"/>
      <c r="Z47" s="20"/>
      <c r="AA47" s="22"/>
      <c r="AB47" s="17"/>
      <c r="AD47" s="17"/>
      <c r="AF47" s="16"/>
      <c r="AG47" s="16"/>
      <c r="AH47" s="16"/>
      <c r="AJ47" s="22"/>
      <c r="AK47" s="17"/>
      <c r="AL47" s="16"/>
      <c r="AM47" s="17"/>
      <c r="AN47" s="16"/>
      <c r="AO47" s="16"/>
      <c r="AP47" s="16"/>
      <c r="AQ47" s="16"/>
      <c r="AT47" s="15"/>
      <c r="AW47" s="15"/>
    </row>
    <row r="48" spans="1:49" x14ac:dyDescent="0.3">
      <c r="A48" s="25">
        <v>-142</v>
      </c>
      <c r="B48" s="25">
        <f>RADIANS(S0P5022[[#This Row],[Deg]])</f>
        <v>-2.4783675378319479</v>
      </c>
      <c r="C48" s="26">
        <v>0.51801270855664805</v>
      </c>
      <c r="D48" s="27">
        <v>0.50009999999999999</v>
      </c>
      <c r="E48" s="27">
        <f>-LOG(S0P5022[[#This Row],[p]]-0.5,2)</f>
        <v>13.28771237954961</v>
      </c>
      <c r="F48" s="27">
        <f>-LOG(1-S0P5022[[#This Row],[p]],2)^2</f>
        <v>1.000577219003266</v>
      </c>
      <c r="G48" s="27">
        <f>-LOG(S0P5022[[#This Row],[p]]-0.5,2)^2</f>
        <v>176.56330028163597</v>
      </c>
      <c r="H48" s="27">
        <f>-LOG(1-S0P5022[[#This Row],[p]],2)</f>
        <v>1.0002885678659263</v>
      </c>
      <c r="I48" s="27">
        <f>1/S0P5022[[#This Row],[-LOG(p-0.5)^2]]</f>
        <v>5.6636911430908961E-3</v>
      </c>
      <c r="J48" s="27">
        <f>1-S0P5022[[#This Row],[p]]</f>
        <v>0.49990000000000001</v>
      </c>
      <c r="K48" s="27">
        <f>1/S0P5022[[#This Row],[1-p]]</f>
        <v>2.0004000800160031</v>
      </c>
      <c r="L48" s="27">
        <f>S0P5022[[#This Row],[p]]*2-1</f>
        <v>1.9999999999997797E-4</v>
      </c>
      <c r="M48" s="27">
        <f>S0P5022[[#This Row],[1-p]]*2</f>
        <v>0.99980000000000002</v>
      </c>
      <c r="N48" s="27">
        <f>S0P5022[[#This Row],[2p-1]]*2</f>
        <v>3.9999999999995595E-4</v>
      </c>
      <c r="O48" s="27">
        <f>S0P5022[[#This Row],[2-2p]]*2</f>
        <v>1.9996</v>
      </c>
      <c r="P48" s="27">
        <f>2^S0P5022[[#This Row],[4p-2]]</f>
        <v>1.0002772973120175</v>
      </c>
      <c r="Q48" s="27">
        <f>2^S0P5022[[#This Row],[4-4p]]</f>
        <v>3.9988911182418603</v>
      </c>
      <c r="R48" s="27">
        <f>2^S0P5022[[#This Row],[2^(4p-2)]]</f>
        <v>2.0003844526462284</v>
      </c>
      <c r="S48" s="26">
        <f>S0P5022[[#This Row],[1-p]]/2</f>
        <v>0.24995000000000001</v>
      </c>
      <c r="T48" s="26">
        <f>S0P5022[[#This Row],[f(p)]]/LOG(1-S0P5022[[#This Row],[p]],2)^16</f>
        <v>0.24879878515807374</v>
      </c>
      <c r="U48" s="26">
        <f>2*(1-ABS(SIN(S0P5022[[#This Row],[Rad]]*2)))^(S0P5022[[#This Row],[-LOG(1-p)]])</f>
        <v>5.9348293876996576E-2</v>
      </c>
      <c r="V48" s="26">
        <f>S0P5022[[#This Row],[f(p)]]*LOG(1-S0P5022[[#This Row],[p]],2)^-16</f>
        <v>0.24879878515807374</v>
      </c>
      <c r="W48" s="26">
        <f>S0P5022[[#This Row],[f(p)]]*2*((1-ABS(SIN(S0P5022[[#This Row],[Rad]]*2)))^(S0P5022[[#This Row],[-LOG(1-p)]]^2))</f>
        <v>1.481905660974832E-2</v>
      </c>
      <c r="X48" s="26">
        <f>S0P5022[[#This Row],[F3]]+S0P5022[[#This Row],[F2]]</f>
        <v>0.26361784176782205</v>
      </c>
      <c r="Y48" s="26"/>
      <c r="Z48" s="20"/>
      <c r="AA48" s="22"/>
      <c r="AB48" s="17"/>
      <c r="AD48" s="17"/>
      <c r="AF48" s="16"/>
      <c r="AG48" s="16"/>
      <c r="AH48" s="16"/>
      <c r="AJ48" s="22"/>
      <c r="AK48" s="17"/>
      <c r="AL48" s="16"/>
      <c r="AM48" s="17"/>
      <c r="AN48" s="16"/>
      <c r="AO48" s="16"/>
      <c r="AP48" s="16"/>
      <c r="AQ48" s="16"/>
      <c r="AT48" s="15"/>
      <c r="AW48" s="15"/>
    </row>
    <row r="49" spans="1:49" x14ac:dyDescent="0.3">
      <c r="A49" s="25">
        <v>-141</v>
      </c>
      <c r="B49" s="25">
        <f>RADIANS(S0P5022[[#This Row],[Deg]])</f>
        <v>-2.4609142453120048</v>
      </c>
      <c r="C49" s="26">
        <v>0.51840550946725805</v>
      </c>
      <c r="D49" s="27">
        <v>0.50009999999999999</v>
      </c>
      <c r="E49" s="27">
        <f>-LOG(S0P5022[[#This Row],[p]]-0.5,2)</f>
        <v>13.28771237954961</v>
      </c>
      <c r="F49" s="27">
        <f>-LOG(1-S0P5022[[#This Row],[p]],2)^2</f>
        <v>1.000577219003266</v>
      </c>
      <c r="G49" s="27">
        <f>-LOG(S0P5022[[#This Row],[p]]-0.5,2)^2</f>
        <v>176.56330028163597</v>
      </c>
      <c r="H49" s="27">
        <f>-LOG(1-S0P5022[[#This Row],[p]],2)</f>
        <v>1.0002885678659263</v>
      </c>
      <c r="I49" s="27">
        <f>1/S0P5022[[#This Row],[-LOG(p-0.5)^2]]</f>
        <v>5.6636911430908961E-3</v>
      </c>
      <c r="J49" s="27">
        <f>1-S0P5022[[#This Row],[p]]</f>
        <v>0.49990000000000001</v>
      </c>
      <c r="K49" s="27">
        <f>1/S0P5022[[#This Row],[1-p]]</f>
        <v>2.0004000800160031</v>
      </c>
      <c r="L49" s="27">
        <f>S0P5022[[#This Row],[p]]*2-1</f>
        <v>1.9999999999997797E-4</v>
      </c>
      <c r="M49" s="27">
        <f>S0P5022[[#This Row],[1-p]]*2</f>
        <v>0.99980000000000002</v>
      </c>
      <c r="N49" s="27">
        <f>S0P5022[[#This Row],[2p-1]]*2</f>
        <v>3.9999999999995595E-4</v>
      </c>
      <c r="O49" s="27">
        <f>S0P5022[[#This Row],[2-2p]]*2</f>
        <v>1.9996</v>
      </c>
      <c r="P49" s="27">
        <f>2^S0P5022[[#This Row],[4p-2]]</f>
        <v>1.0002772973120175</v>
      </c>
      <c r="Q49" s="27">
        <f>2^S0P5022[[#This Row],[4-4p]]</f>
        <v>3.9988911182418603</v>
      </c>
      <c r="R49" s="27">
        <f>2^S0P5022[[#This Row],[2^(4p-2)]]</f>
        <v>2.0003844526462284</v>
      </c>
      <c r="S49" s="26">
        <f>S0P5022[[#This Row],[1-p]]/2</f>
        <v>0.24995000000000001</v>
      </c>
      <c r="T49" s="26">
        <f>S0P5022[[#This Row],[f(p)]]/LOG(1-S0P5022[[#This Row],[p]],2)^16</f>
        <v>0.24879878515807374</v>
      </c>
      <c r="U49" s="26">
        <f>2*(1-ABS(SIN(S0P5022[[#This Row],[Rad]]*2)))^(S0P5022[[#This Row],[-LOG(1-p)]])</f>
        <v>4.3656604604256556E-2</v>
      </c>
      <c r="V49" s="26">
        <f>S0P5022[[#This Row],[f(p)]]*LOG(1-S0P5022[[#This Row],[p]],2)^-16</f>
        <v>0.24879878515807374</v>
      </c>
      <c r="W49" s="26">
        <f>S0P5022[[#This Row],[f(p)]]*2*((1-ABS(SIN(S0P5022[[#This Row],[Rad]]*2)))^(S0P5022[[#This Row],[-LOG(1-p)]]^2))</f>
        <v>1.0899932061518991E-2</v>
      </c>
      <c r="X49" s="26">
        <f>S0P5022[[#This Row],[F3]]+S0P5022[[#This Row],[F2]]</f>
        <v>0.25969871721959276</v>
      </c>
      <c r="Y49" s="26"/>
      <c r="Z49" s="20"/>
      <c r="AA49" s="22"/>
      <c r="AB49" s="17"/>
      <c r="AD49" s="17"/>
      <c r="AF49" s="16"/>
      <c r="AG49" s="16"/>
      <c r="AH49" s="16"/>
      <c r="AJ49" s="22"/>
      <c r="AK49" s="17"/>
      <c r="AL49" s="16"/>
      <c r="AM49" s="17"/>
      <c r="AN49" s="16"/>
      <c r="AO49" s="16"/>
      <c r="AP49" s="16"/>
      <c r="AQ49" s="16"/>
      <c r="AT49" s="15"/>
      <c r="AW49" s="15"/>
    </row>
    <row r="50" spans="1:49" x14ac:dyDescent="0.3">
      <c r="A50" s="25">
        <v>-140</v>
      </c>
      <c r="B50" s="25">
        <f>RADIANS(S0P5022[[#This Row],[Deg]])</f>
        <v>-2.4434609527920612</v>
      </c>
      <c r="C50" s="26">
        <v>0.51858437997144502</v>
      </c>
      <c r="D50" s="27">
        <v>0.50009999999999999</v>
      </c>
      <c r="E50" s="27">
        <f>-LOG(S0P5022[[#This Row],[p]]-0.5,2)</f>
        <v>13.28771237954961</v>
      </c>
      <c r="F50" s="27">
        <f>-LOG(1-S0P5022[[#This Row],[p]],2)^2</f>
        <v>1.000577219003266</v>
      </c>
      <c r="G50" s="27">
        <f>-LOG(S0P5022[[#This Row],[p]]-0.5,2)^2</f>
        <v>176.56330028163597</v>
      </c>
      <c r="H50" s="27">
        <f>-LOG(1-S0P5022[[#This Row],[p]],2)</f>
        <v>1.0002885678659263</v>
      </c>
      <c r="I50" s="27">
        <f>1/S0P5022[[#This Row],[-LOG(p-0.5)^2]]</f>
        <v>5.6636911430908961E-3</v>
      </c>
      <c r="J50" s="27">
        <f>1-S0P5022[[#This Row],[p]]</f>
        <v>0.49990000000000001</v>
      </c>
      <c r="K50" s="27">
        <f>1/S0P5022[[#This Row],[1-p]]</f>
        <v>2.0004000800160031</v>
      </c>
      <c r="L50" s="27">
        <f>S0P5022[[#This Row],[p]]*2-1</f>
        <v>1.9999999999997797E-4</v>
      </c>
      <c r="M50" s="27">
        <f>S0P5022[[#This Row],[1-p]]*2</f>
        <v>0.99980000000000002</v>
      </c>
      <c r="N50" s="27">
        <f>S0P5022[[#This Row],[2p-1]]*2</f>
        <v>3.9999999999995595E-4</v>
      </c>
      <c r="O50" s="27">
        <f>S0P5022[[#This Row],[2-2p]]*2</f>
        <v>1.9996</v>
      </c>
      <c r="P50" s="27">
        <f>2^S0P5022[[#This Row],[4p-2]]</f>
        <v>1.0002772973120175</v>
      </c>
      <c r="Q50" s="27">
        <f>2^S0P5022[[#This Row],[4-4p]]</f>
        <v>3.9988911182418603</v>
      </c>
      <c r="R50" s="27">
        <f>2^S0P5022[[#This Row],[2^(4p-2)]]</f>
        <v>2.0003844526462284</v>
      </c>
      <c r="S50" s="26">
        <f>S0P5022[[#This Row],[1-p]]/2</f>
        <v>0.24995000000000001</v>
      </c>
      <c r="T50" s="26">
        <f>S0P5022[[#This Row],[f(p)]]/LOG(1-S0P5022[[#This Row],[p]],2)^16</f>
        <v>0.24879878515807374</v>
      </c>
      <c r="U50" s="26">
        <f>2*(1-ABS(SIN(S0P5022[[#This Row],[Rad]]*2)))^(S0P5022[[#This Row],[-LOG(1-p)]])</f>
        <v>3.0347804838833117E-2</v>
      </c>
      <c r="V50" s="26">
        <f>S0P5022[[#This Row],[f(p)]]*LOG(1-S0P5022[[#This Row],[p]],2)^-16</f>
        <v>0.24879878515807374</v>
      </c>
      <c r="W50" s="26">
        <f>S0P5022[[#This Row],[f(p)]]*2*((1-ABS(SIN(S0P5022[[#This Row],[Rad]]*2)))^(S0P5022[[#This Row],[-LOG(1-p)]]^2))</f>
        <v>7.576271801506552E-3</v>
      </c>
      <c r="X50" s="26">
        <f>S0P5022[[#This Row],[F3]]+S0P5022[[#This Row],[F2]]</f>
        <v>0.25637505695958029</v>
      </c>
      <c r="Y50" s="26"/>
      <c r="Z50" s="20"/>
      <c r="AA50" s="22"/>
      <c r="AB50" s="17"/>
      <c r="AD50" s="17"/>
      <c r="AF50" s="16"/>
      <c r="AG50" s="16"/>
      <c r="AH50" s="16"/>
      <c r="AJ50" s="22"/>
      <c r="AK50" s="17"/>
      <c r="AL50" s="16"/>
      <c r="AM50" s="17"/>
      <c r="AN50" s="16"/>
      <c r="AO50" s="16"/>
      <c r="AP50" s="16"/>
      <c r="AQ50" s="16"/>
      <c r="AT50" s="15"/>
      <c r="AW50" s="15"/>
    </row>
    <row r="51" spans="1:49" x14ac:dyDescent="0.3">
      <c r="A51" s="25">
        <v>-139</v>
      </c>
      <c r="B51" s="25">
        <f>RADIANS(S0P5022[[#This Row],[Deg]])</f>
        <v>-2.4260076602721181</v>
      </c>
      <c r="C51" s="26">
        <v>0.51092595657790896</v>
      </c>
      <c r="D51" s="27">
        <v>0.50009999999999999</v>
      </c>
      <c r="E51" s="27">
        <f>-LOG(S0P5022[[#This Row],[p]]-0.5,2)</f>
        <v>13.28771237954961</v>
      </c>
      <c r="F51" s="27">
        <f>-LOG(1-S0P5022[[#This Row],[p]],2)^2</f>
        <v>1.000577219003266</v>
      </c>
      <c r="G51" s="27">
        <f>-LOG(S0P5022[[#This Row],[p]]-0.5,2)^2</f>
        <v>176.56330028163597</v>
      </c>
      <c r="H51" s="27">
        <f>-LOG(1-S0P5022[[#This Row],[p]],2)</f>
        <v>1.0002885678659263</v>
      </c>
      <c r="I51" s="27">
        <f>1/S0P5022[[#This Row],[-LOG(p-0.5)^2]]</f>
        <v>5.6636911430908961E-3</v>
      </c>
      <c r="J51" s="27">
        <f>1-S0P5022[[#This Row],[p]]</f>
        <v>0.49990000000000001</v>
      </c>
      <c r="K51" s="27">
        <f>1/S0P5022[[#This Row],[1-p]]</f>
        <v>2.0004000800160031</v>
      </c>
      <c r="L51" s="27">
        <f>S0P5022[[#This Row],[p]]*2-1</f>
        <v>1.9999999999997797E-4</v>
      </c>
      <c r="M51" s="27">
        <f>S0P5022[[#This Row],[1-p]]*2</f>
        <v>0.99980000000000002</v>
      </c>
      <c r="N51" s="27">
        <f>S0P5022[[#This Row],[2p-1]]*2</f>
        <v>3.9999999999995595E-4</v>
      </c>
      <c r="O51" s="27">
        <f>S0P5022[[#This Row],[2-2p]]*2</f>
        <v>1.9996</v>
      </c>
      <c r="P51" s="27">
        <f>2^S0P5022[[#This Row],[4p-2]]</f>
        <v>1.0002772973120175</v>
      </c>
      <c r="Q51" s="27">
        <f>2^S0P5022[[#This Row],[4-4p]]</f>
        <v>3.9988911182418603</v>
      </c>
      <c r="R51" s="27">
        <f>2^S0P5022[[#This Row],[2^(4p-2)]]</f>
        <v>2.0003844526462284</v>
      </c>
      <c r="S51" s="26">
        <f>S0P5022[[#This Row],[1-p]]/2</f>
        <v>0.24995000000000001</v>
      </c>
      <c r="T51" s="26">
        <f>S0P5022[[#This Row],[f(p)]]/LOG(1-S0P5022[[#This Row],[p]],2)^16</f>
        <v>0.24879878515807374</v>
      </c>
      <c r="U51" s="26">
        <f>2*(1-ABS(SIN(S0P5022[[#This Row],[Rad]]*2)))^(S0P5022[[#This Row],[-LOG(1-p)]])</f>
        <v>1.9437861672051655E-2</v>
      </c>
      <c r="V51" s="26">
        <f>S0P5022[[#This Row],[f(p)]]*LOG(1-S0P5022[[#This Row],[p]],2)^-16</f>
        <v>0.24879878515807374</v>
      </c>
      <c r="W51" s="26">
        <f>S0P5022[[#This Row],[f(p)]]*2*((1-ABS(SIN(S0P5022[[#This Row],[Rad]]*2)))^(S0P5022[[#This Row],[-LOG(1-p)]]^2))</f>
        <v>4.8520014237349923E-3</v>
      </c>
      <c r="X51" s="26">
        <f>S0P5022[[#This Row],[F3]]+S0P5022[[#This Row],[F2]]</f>
        <v>0.25365078658180873</v>
      </c>
      <c r="Y51" s="26"/>
      <c r="Z51" s="20"/>
      <c r="AA51" s="22"/>
      <c r="AB51" s="17"/>
      <c r="AD51" s="17"/>
      <c r="AF51" s="16"/>
      <c r="AG51" s="16"/>
      <c r="AH51" s="16"/>
      <c r="AJ51" s="22"/>
      <c r="AK51" s="17"/>
      <c r="AL51" s="16"/>
      <c r="AM51" s="17"/>
      <c r="AN51" s="16"/>
      <c r="AO51" s="16"/>
      <c r="AP51" s="16"/>
      <c r="AQ51" s="16"/>
      <c r="AT51" s="15"/>
      <c r="AW51" s="15"/>
    </row>
    <row r="52" spans="1:49" x14ac:dyDescent="0.3">
      <c r="A52" s="25">
        <v>-138</v>
      </c>
      <c r="B52" s="25">
        <f>RADIANS(S0P5022[[#This Row],[Deg]])</f>
        <v>-2.4085543677521746</v>
      </c>
      <c r="C52" s="26">
        <v>0.50867904587093005</v>
      </c>
      <c r="D52" s="27">
        <v>0.50009999999999999</v>
      </c>
      <c r="E52" s="27">
        <f>-LOG(S0P5022[[#This Row],[p]]-0.5,2)</f>
        <v>13.28771237954961</v>
      </c>
      <c r="F52" s="27">
        <f>-LOG(1-S0P5022[[#This Row],[p]],2)^2</f>
        <v>1.000577219003266</v>
      </c>
      <c r="G52" s="27">
        <f>-LOG(S0P5022[[#This Row],[p]]-0.5,2)^2</f>
        <v>176.56330028163597</v>
      </c>
      <c r="H52" s="27">
        <f>-LOG(1-S0P5022[[#This Row],[p]],2)</f>
        <v>1.0002885678659263</v>
      </c>
      <c r="I52" s="27">
        <f>1/S0P5022[[#This Row],[-LOG(p-0.5)^2]]</f>
        <v>5.6636911430908961E-3</v>
      </c>
      <c r="J52" s="27">
        <f>1-S0P5022[[#This Row],[p]]</f>
        <v>0.49990000000000001</v>
      </c>
      <c r="K52" s="27">
        <f>1/S0P5022[[#This Row],[1-p]]</f>
        <v>2.0004000800160031</v>
      </c>
      <c r="L52" s="27">
        <f>S0P5022[[#This Row],[p]]*2-1</f>
        <v>1.9999999999997797E-4</v>
      </c>
      <c r="M52" s="27">
        <f>S0P5022[[#This Row],[1-p]]*2</f>
        <v>0.99980000000000002</v>
      </c>
      <c r="N52" s="27">
        <f>S0P5022[[#This Row],[2p-1]]*2</f>
        <v>3.9999999999995595E-4</v>
      </c>
      <c r="O52" s="27">
        <f>S0P5022[[#This Row],[2-2p]]*2</f>
        <v>1.9996</v>
      </c>
      <c r="P52" s="27">
        <f>2^S0P5022[[#This Row],[4p-2]]</f>
        <v>1.0002772973120175</v>
      </c>
      <c r="Q52" s="27">
        <f>2^S0P5022[[#This Row],[4-4p]]</f>
        <v>3.9988911182418603</v>
      </c>
      <c r="R52" s="27">
        <f>2^S0P5022[[#This Row],[2^(4p-2)]]</f>
        <v>2.0003844526462284</v>
      </c>
      <c r="S52" s="26">
        <f>S0P5022[[#This Row],[1-p]]/2</f>
        <v>0.24995000000000001</v>
      </c>
      <c r="T52" s="26">
        <f>S0P5022[[#This Row],[f(p)]]/LOG(1-S0P5022[[#This Row],[p]],2)^16</f>
        <v>0.24879878515807374</v>
      </c>
      <c r="U52" s="26">
        <f>2*(1-ABS(SIN(S0P5022[[#This Row],[Rad]]*2)))^(S0P5022[[#This Row],[-LOG(1-p)]])</f>
        <v>1.0939759134719038E-2</v>
      </c>
      <c r="V52" s="26">
        <f>S0P5022[[#This Row],[f(p)]]*LOG(1-S0P5022[[#This Row],[p]],2)^-16</f>
        <v>0.24879878515807374</v>
      </c>
      <c r="W52" s="26">
        <f>S0P5022[[#This Row],[f(p)]]*2*((1-ABS(SIN(S0P5022[[#This Row],[Rad]]*2)))^(S0P5022[[#This Row],[-LOG(1-p)]]^2))</f>
        <v>2.730286075709804E-3</v>
      </c>
      <c r="X52" s="26">
        <f>S0P5022[[#This Row],[F3]]+S0P5022[[#This Row],[F2]]</f>
        <v>0.25152907123378354</v>
      </c>
      <c r="Y52" s="26"/>
      <c r="Z52" s="20"/>
      <c r="AA52" s="22"/>
      <c r="AB52" s="17"/>
      <c r="AD52" s="17"/>
      <c r="AF52" s="16"/>
      <c r="AG52" s="16"/>
      <c r="AH52" s="16"/>
      <c r="AJ52" s="22"/>
      <c r="AK52" s="17"/>
      <c r="AL52" s="16"/>
      <c r="AM52" s="17"/>
      <c r="AN52" s="16"/>
      <c r="AO52" s="16"/>
      <c r="AP52" s="16"/>
      <c r="AQ52" s="16"/>
      <c r="AT52" s="15"/>
      <c r="AW52" s="15"/>
    </row>
    <row r="53" spans="1:49" x14ac:dyDescent="0.3">
      <c r="A53" s="25">
        <v>-137</v>
      </c>
      <c r="B53" s="25">
        <f>RADIANS(S0P5022[[#This Row],[Deg]])</f>
        <v>-2.3911010752322315</v>
      </c>
      <c r="C53" s="26">
        <v>0.50999588577753396</v>
      </c>
      <c r="D53" s="27">
        <v>0.50009999999999999</v>
      </c>
      <c r="E53" s="27">
        <f>-LOG(S0P5022[[#This Row],[p]]-0.5,2)</f>
        <v>13.28771237954961</v>
      </c>
      <c r="F53" s="27">
        <f>-LOG(1-S0P5022[[#This Row],[p]],2)^2</f>
        <v>1.000577219003266</v>
      </c>
      <c r="G53" s="27">
        <f>-LOG(S0P5022[[#This Row],[p]]-0.5,2)^2</f>
        <v>176.56330028163597</v>
      </c>
      <c r="H53" s="27">
        <f>-LOG(1-S0P5022[[#This Row],[p]],2)</f>
        <v>1.0002885678659263</v>
      </c>
      <c r="I53" s="27">
        <f>1/S0P5022[[#This Row],[-LOG(p-0.5)^2]]</f>
        <v>5.6636911430908961E-3</v>
      </c>
      <c r="J53" s="27">
        <f>1-S0P5022[[#This Row],[p]]</f>
        <v>0.49990000000000001</v>
      </c>
      <c r="K53" s="27">
        <f>1/S0P5022[[#This Row],[1-p]]</f>
        <v>2.0004000800160031</v>
      </c>
      <c r="L53" s="27">
        <f>S0P5022[[#This Row],[p]]*2-1</f>
        <v>1.9999999999997797E-4</v>
      </c>
      <c r="M53" s="27">
        <f>S0P5022[[#This Row],[1-p]]*2</f>
        <v>0.99980000000000002</v>
      </c>
      <c r="N53" s="27">
        <f>S0P5022[[#This Row],[2p-1]]*2</f>
        <v>3.9999999999995595E-4</v>
      </c>
      <c r="O53" s="27">
        <f>S0P5022[[#This Row],[2-2p]]*2</f>
        <v>1.9996</v>
      </c>
      <c r="P53" s="27">
        <f>2^S0P5022[[#This Row],[4p-2]]</f>
        <v>1.0002772973120175</v>
      </c>
      <c r="Q53" s="27">
        <f>2^S0P5022[[#This Row],[4-4p]]</f>
        <v>3.9988911182418603</v>
      </c>
      <c r="R53" s="27">
        <f>2^S0P5022[[#This Row],[2^(4p-2)]]</f>
        <v>2.0003844526462284</v>
      </c>
      <c r="S53" s="26">
        <f>S0P5022[[#This Row],[1-p]]/2</f>
        <v>0.24995000000000001</v>
      </c>
      <c r="T53" s="26">
        <f>S0P5022[[#This Row],[f(p)]]/LOG(1-S0P5022[[#This Row],[p]],2)^16</f>
        <v>0.24879878515807374</v>
      </c>
      <c r="U53" s="26">
        <f>2*(1-ABS(SIN(S0P5022[[#This Row],[Rad]]*2)))^(S0P5022[[#This Row],[-LOG(1-p)]])</f>
        <v>4.8634470908692235E-3</v>
      </c>
      <c r="V53" s="26">
        <f>S0P5022[[#This Row],[f(p)]]*LOG(1-S0P5022[[#This Row],[p]],2)^-16</f>
        <v>0.24879878515807374</v>
      </c>
      <c r="W53" s="26">
        <f>S0P5022[[#This Row],[f(p)]]*2*((1-ABS(SIN(S0P5022[[#This Row],[Rad]]*2)))^(S0P5022[[#This Row],[-LOG(1-p)]]^2))</f>
        <v>1.2135089828840052E-3</v>
      </c>
      <c r="X53" s="26">
        <f>S0P5022[[#This Row],[F3]]+S0P5022[[#This Row],[F2]]</f>
        <v>0.25001229414095777</v>
      </c>
      <c r="Y53" s="26"/>
      <c r="Z53" s="20"/>
      <c r="AA53" s="22"/>
      <c r="AB53" s="17"/>
      <c r="AD53" s="17"/>
      <c r="AF53" s="16"/>
      <c r="AG53" s="16"/>
      <c r="AH53" s="16"/>
      <c r="AJ53" s="22"/>
      <c r="AK53" s="17"/>
      <c r="AL53" s="16"/>
      <c r="AM53" s="17"/>
      <c r="AN53" s="16"/>
      <c r="AO53" s="16"/>
      <c r="AP53" s="16"/>
      <c r="AQ53" s="16"/>
      <c r="AT53" s="15"/>
      <c r="AW53" s="15"/>
    </row>
    <row r="54" spans="1:49" x14ac:dyDescent="0.3">
      <c r="A54" s="25">
        <v>-136</v>
      </c>
      <c r="B54" s="25">
        <f>RADIANS(S0P5022[[#This Row],[Deg]])</f>
        <v>-2.3736477827122884</v>
      </c>
      <c r="C54" s="26">
        <v>0.51190881297656199</v>
      </c>
      <c r="D54" s="27">
        <v>0.50009999999999999</v>
      </c>
      <c r="E54" s="27">
        <f>-LOG(S0P5022[[#This Row],[p]]-0.5,2)</f>
        <v>13.28771237954961</v>
      </c>
      <c r="F54" s="27">
        <f>-LOG(1-S0P5022[[#This Row],[p]],2)^2</f>
        <v>1.000577219003266</v>
      </c>
      <c r="G54" s="27">
        <f>-LOG(S0P5022[[#This Row],[p]]-0.5,2)^2</f>
        <v>176.56330028163597</v>
      </c>
      <c r="H54" s="27">
        <f>-LOG(1-S0P5022[[#This Row],[p]],2)</f>
        <v>1.0002885678659263</v>
      </c>
      <c r="I54" s="27">
        <f>1/S0P5022[[#This Row],[-LOG(p-0.5)^2]]</f>
        <v>5.6636911430908961E-3</v>
      </c>
      <c r="J54" s="27">
        <f>1-S0P5022[[#This Row],[p]]</f>
        <v>0.49990000000000001</v>
      </c>
      <c r="K54" s="27">
        <f>1/S0P5022[[#This Row],[1-p]]</f>
        <v>2.0004000800160031</v>
      </c>
      <c r="L54" s="27">
        <f>S0P5022[[#This Row],[p]]*2-1</f>
        <v>1.9999999999997797E-4</v>
      </c>
      <c r="M54" s="27">
        <f>S0P5022[[#This Row],[1-p]]*2</f>
        <v>0.99980000000000002</v>
      </c>
      <c r="N54" s="27">
        <f>S0P5022[[#This Row],[2p-1]]*2</f>
        <v>3.9999999999995595E-4</v>
      </c>
      <c r="O54" s="27">
        <f>S0P5022[[#This Row],[2-2p]]*2</f>
        <v>1.9996</v>
      </c>
      <c r="P54" s="27">
        <f>2^S0P5022[[#This Row],[4p-2]]</f>
        <v>1.0002772973120175</v>
      </c>
      <c r="Q54" s="27">
        <f>2^S0P5022[[#This Row],[4-4p]]</f>
        <v>3.9988911182418603</v>
      </c>
      <c r="R54" s="27">
        <f>2^S0P5022[[#This Row],[2^(4p-2)]]</f>
        <v>2.0003844526462284</v>
      </c>
      <c r="S54" s="26">
        <f>S0P5022[[#This Row],[1-p]]/2</f>
        <v>0.24995000000000001</v>
      </c>
      <c r="T54" s="26">
        <f>S0P5022[[#This Row],[f(p)]]/LOG(1-S0P5022[[#This Row],[p]],2)^16</f>
        <v>0.24879878515807374</v>
      </c>
      <c r="U54" s="26">
        <f>2*(1-ABS(SIN(S0P5022[[#This Row],[Rad]]*2)))^(S0P5022[[#This Row],[-LOG(1-p)]])</f>
        <v>1.2157458832548539E-3</v>
      </c>
      <c r="V54" s="26">
        <f>S0P5022[[#This Row],[f(p)]]*LOG(1-S0P5022[[#This Row],[p]],2)^-16</f>
        <v>0.24879878515807374</v>
      </c>
      <c r="W54" s="26">
        <f>S0P5022[[#This Row],[f(p)]]*2*((1-ABS(SIN(S0P5022[[#This Row],[Rad]]*2)))^(S0P5022[[#This Row],[-LOG(1-p)]]^2))</f>
        <v>3.0322699388081936E-4</v>
      </c>
      <c r="X54" s="26">
        <f>S0P5022[[#This Row],[F3]]+S0P5022[[#This Row],[F2]]</f>
        <v>0.24910201215195457</v>
      </c>
      <c r="Y54" s="26"/>
      <c r="Z54" s="20"/>
      <c r="AA54" s="22"/>
      <c r="AB54" s="17"/>
      <c r="AD54" s="17"/>
      <c r="AF54" s="16"/>
      <c r="AG54" s="16"/>
      <c r="AH54" s="16"/>
      <c r="AJ54" s="22"/>
      <c r="AK54" s="17"/>
      <c r="AL54" s="16"/>
      <c r="AM54" s="17"/>
      <c r="AN54" s="16"/>
      <c r="AO54" s="16"/>
      <c r="AP54" s="16"/>
      <c r="AQ54" s="16"/>
      <c r="AT54" s="15"/>
      <c r="AW54" s="15"/>
    </row>
    <row r="55" spans="1:49" x14ac:dyDescent="0.3">
      <c r="A55" s="25">
        <v>-135</v>
      </c>
      <c r="B55" s="25">
        <f>RADIANS(S0P5022[[#This Row],[Deg]])</f>
        <v>-2.3561944901923448</v>
      </c>
      <c r="C55" s="26">
        <v>0.51327801861371902</v>
      </c>
      <c r="D55" s="27">
        <v>0.50009999999999999</v>
      </c>
      <c r="E55" s="27">
        <f>-LOG(S0P5022[[#This Row],[p]]-0.5,2)</f>
        <v>13.28771237954961</v>
      </c>
      <c r="F55" s="27">
        <f>-LOG(1-S0P5022[[#This Row],[p]],2)^2</f>
        <v>1.000577219003266</v>
      </c>
      <c r="G55" s="27">
        <f>-LOG(S0P5022[[#This Row],[p]]-0.5,2)^2</f>
        <v>176.56330028163597</v>
      </c>
      <c r="H55" s="27">
        <f>-LOG(1-S0P5022[[#This Row],[p]],2)</f>
        <v>1.0002885678659263</v>
      </c>
      <c r="I55" s="27">
        <f>1/S0P5022[[#This Row],[-LOG(p-0.5)^2]]</f>
        <v>5.6636911430908961E-3</v>
      </c>
      <c r="J55" s="27">
        <f>1-S0P5022[[#This Row],[p]]</f>
        <v>0.49990000000000001</v>
      </c>
      <c r="K55" s="27">
        <f>1/S0P5022[[#This Row],[1-p]]</f>
        <v>2.0004000800160031</v>
      </c>
      <c r="L55" s="27">
        <f>S0P5022[[#This Row],[p]]*2-1</f>
        <v>1.9999999999997797E-4</v>
      </c>
      <c r="M55" s="27">
        <f>S0P5022[[#This Row],[1-p]]*2</f>
        <v>0.99980000000000002</v>
      </c>
      <c r="N55" s="27">
        <f>S0P5022[[#This Row],[2p-1]]*2</f>
        <v>3.9999999999995595E-4</v>
      </c>
      <c r="O55" s="27">
        <f>S0P5022[[#This Row],[2-2p]]*2</f>
        <v>1.9996</v>
      </c>
      <c r="P55" s="27">
        <f>2^S0P5022[[#This Row],[4p-2]]</f>
        <v>1.0002772973120175</v>
      </c>
      <c r="Q55" s="27">
        <f>2^S0P5022[[#This Row],[4-4p]]</f>
        <v>3.9988911182418603</v>
      </c>
      <c r="R55" s="27">
        <f>2^S0P5022[[#This Row],[2^(4p-2)]]</f>
        <v>2.0003844526462284</v>
      </c>
      <c r="S55" s="26">
        <f>S0P5022[[#This Row],[1-p]]/2</f>
        <v>0.24995000000000001</v>
      </c>
      <c r="T55" s="26">
        <f>S0P5022[[#This Row],[f(p)]]/LOG(1-S0P5022[[#This Row],[p]],2)^16</f>
        <v>0.24879878515807374</v>
      </c>
      <c r="U55" s="26">
        <f>2*(1-ABS(SIN(S0P5022[[#This Row],[Rad]]*2)))^(S0P5022[[#This Row],[-LOG(1-p)]])</f>
        <v>0</v>
      </c>
      <c r="V55" s="26">
        <f>S0P5022[[#This Row],[f(p)]]*LOG(1-S0P5022[[#This Row],[p]],2)^-16</f>
        <v>0.24879878515807374</v>
      </c>
      <c r="W55" s="26">
        <f>S0P5022[[#This Row],[f(p)]]*2*((1-ABS(SIN(S0P5022[[#This Row],[Rad]]*2)))^(S0P5022[[#This Row],[-LOG(1-p)]]^2))</f>
        <v>0</v>
      </c>
      <c r="X55" s="26">
        <f>S0P5022[[#This Row],[F3]]+S0P5022[[#This Row],[F2]]</f>
        <v>0.24879878515807374</v>
      </c>
      <c r="Y55" s="26"/>
      <c r="Z55" s="20"/>
      <c r="AA55" s="22"/>
      <c r="AB55" s="17"/>
      <c r="AD55" s="17"/>
      <c r="AF55" s="16"/>
      <c r="AG55" s="16"/>
      <c r="AH55" s="16"/>
      <c r="AJ55" s="22"/>
      <c r="AK55" s="17"/>
      <c r="AL55" s="16"/>
      <c r="AM55" s="17"/>
      <c r="AN55" s="16"/>
      <c r="AO55" s="16"/>
      <c r="AP55" s="16"/>
      <c r="AQ55" s="16"/>
      <c r="AT55" s="15"/>
      <c r="AW55" s="15"/>
    </row>
    <row r="56" spans="1:49" x14ac:dyDescent="0.3">
      <c r="A56" s="25">
        <v>-134</v>
      </c>
      <c r="B56" s="25">
        <f>RADIANS(S0P5022[[#This Row],[Deg]])</f>
        <v>-2.3387411976724017</v>
      </c>
      <c r="C56" s="26">
        <v>0.51309559375662905</v>
      </c>
      <c r="D56" s="27">
        <v>0.50009999999999999</v>
      </c>
      <c r="E56" s="27">
        <f>-LOG(S0P5022[[#This Row],[p]]-0.5,2)</f>
        <v>13.28771237954961</v>
      </c>
      <c r="F56" s="27">
        <f>-LOG(1-S0P5022[[#This Row],[p]],2)^2</f>
        <v>1.000577219003266</v>
      </c>
      <c r="G56" s="27">
        <f>-LOG(S0P5022[[#This Row],[p]]-0.5,2)^2</f>
        <v>176.56330028163597</v>
      </c>
      <c r="H56" s="27">
        <f>-LOG(1-S0P5022[[#This Row],[p]],2)</f>
        <v>1.0002885678659263</v>
      </c>
      <c r="I56" s="27">
        <f>1/S0P5022[[#This Row],[-LOG(p-0.5)^2]]</f>
        <v>5.6636911430908961E-3</v>
      </c>
      <c r="J56" s="27">
        <f>1-S0P5022[[#This Row],[p]]</f>
        <v>0.49990000000000001</v>
      </c>
      <c r="K56" s="27">
        <f>1/S0P5022[[#This Row],[1-p]]</f>
        <v>2.0004000800160031</v>
      </c>
      <c r="L56" s="27">
        <f>S0P5022[[#This Row],[p]]*2-1</f>
        <v>1.9999999999997797E-4</v>
      </c>
      <c r="M56" s="27">
        <f>S0P5022[[#This Row],[1-p]]*2</f>
        <v>0.99980000000000002</v>
      </c>
      <c r="N56" s="27">
        <f>S0P5022[[#This Row],[2p-1]]*2</f>
        <v>3.9999999999995595E-4</v>
      </c>
      <c r="O56" s="27">
        <f>S0P5022[[#This Row],[2-2p]]*2</f>
        <v>1.9996</v>
      </c>
      <c r="P56" s="27">
        <f>2^S0P5022[[#This Row],[4p-2]]</f>
        <v>1.0002772973120175</v>
      </c>
      <c r="Q56" s="27">
        <f>2^S0P5022[[#This Row],[4-4p]]</f>
        <v>3.9988911182418603</v>
      </c>
      <c r="R56" s="27">
        <f>2^S0P5022[[#This Row],[2^(4p-2)]]</f>
        <v>2.0003844526462284</v>
      </c>
      <c r="S56" s="26">
        <f>S0P5022[[#This Row],[1-p]]/2</f>
        <v>0.24995000000000001</v>
      </c>
      <c r="T56" s="26">
        <f>S0P5022[[#This Row],[f(p)]]/LOG(1-S0P5022[[#This Row],[p]],2)^16</f>
        <v>0.24879878515807374</v>
      </c>
      <c r="U56" s="26">
        <f>2*(1-ABS(SIN(S0P5022[[#This Row],[Rad]]*2)))^(S0P5022[[#This Row],[-LOG(1-p)]])</f>
        <v>1.2157458832548539E-3</v>
      </c>
      <c r="V56" s="26">
        <f>S0P5022[[#This Row],[f(p)]]*LOG(1-S0P5022[[#This Row],[p]],2)^-16</f>
        <v>0.24879878515807374</v>
      </c>
      <c r="W56" s="26">
        <f>S0P5022[[#This Row],[f(p)]]*2*((1-ABS(SIN(S0P5022[[#This Row],[Rad]]*2)))^(S0P5022[[#This Row],[-LOG(1-p)]]^2))</f>
        <v>3.0322699388081936E-4</v>
      </c>
      <c r="X56" s="26">
        <f>S0P5022[[#This Row],[F3]]+S0P5022[[#This Row],[F2]]</f>
        <v>0.24910201215195457</v>
      </c>
      <c r="Y56" s="26"/>
      <c r="Z56" s="20"/>
      <c r="AA56" s="22"/>
      <c r="AB56" s="17"/>
      <c r="AD56" s="17"/>
      <c r="AF56" s="16"/>
      <c r="AG56" s="16"/>
      <c r="AH56" s="16"/>
      <c r="AJ56" s="22"/>
      <c r="AK56" s="17"/>
      <c r="AL56" s="16"/>
      <c r="AM56" s="17"/>
      <c r="AN56" s="16"/>
      <c r="AO56" s="16"/>
      <c r="AP56" s="16"/>
      <c r="AQ56" s="16"/>
      <c r="AT56" s="15"/>
      <c r="AW56" s="15"/>
    </row>
    <row r="57" spans="1:49" x14ac:dyDescent="0.3">
      <c r="A57" s="25">
        <v>-133</v>
      </c>
      <c r="B57" s="25">
        <f>RADIANS(S0P5022[[#This Row],[Deg]])</f>
        <v>-2.3212879051524582</v>
      </c>
      <c r="C57" s="26">
        <v>0.50532340410994803</v>
      </c>
      <c r="D57" s="27">
        <v>0.50009999999999999</v>
      </c>
      <c r="E57" s="27">
        <f>-LOG(S0P5022[[#This Row],[p]]-0.5,2)</f>
        <v>13.28771237954961</v>
      </c>
      <c r="F57" s="27">
        <f>-LOG(1-S0P5022[[#This Row],[p]],2)^2</f>
        <v>1.000577219003266</v>
      </c>
      <c r="G57" s="27">
        <f>-LOG(S0P5022[[#This Row],[p]]-0.5,2)^2</f>
        <v>176.56330028163597</v>
      </c>
      <c r="H57" s="27">
        <f>-LOG(1-S0P5022[[#This Row],[p]],2)</f>
        <v>1.0002885678659263</v>
      </c>
      <c r="I57" s="27">
        <f>1/S0P5022[[#This Row],[-LOG(p-0.5)^2]]</f>
        <v>5.6636911430908961E-3</v>
      </c>
      <c r="J57" s="27">
        <f>1-S0P5022[[#This Row],[p]]</f>
        <v>0.49990000000000001</v>
      </c>
      <c r="K57" s="27">
        <f>1/S0P5022[[#This Row],[1-p]]</f>
        <v>2.0004000800160031</v>
      </c>
      <c r="L57" s="27">
        <f>S0P5022[[#This Row],[p]]*2-1</f>
        <v>1.9999999999997797E-4</v>
      </c>
      <c r="M57" s="27">
        <f>S0P5022[[#This Row],[1-p]]*2</f>
        <v>0.99980000000000002</v>
      </c>
      <c r="N57" s="27">
        <f>S0P5022[[#This Row],[2p-1]]*2</f>
        <v>3.9999999999995595E-4</v>
      </c>
      <c r="O57" s="27">
        <f>S0P5022[[#This Row],[2-2p]]*2</f>
        <v>1.9996</v>
      </c>
      <c r="P57" s="27">
        <f>2^S0P5022[[#This Row],[4p-2]]</f>
        <v>1.0002772973120175</v>
      </c>
      <c r="Q57" s="27">
        <f>2^S0P5022[[#This Row],[4-4p]]</f>
        <v>3.9988911182418603</v>
      </c>
      <c r="R57" s="27">
        <f>2^S0P5022[[#This Row],[2^(4p-2)]]</f>
        <v>2.0003844526462284</v>
      </c>
      <c r="S57" s="26">
        <f>S0P5022[[#This Row],[1-p]]/2</f>
        <v>0.24995000000000001</v>
      </c>
      <c r="T57" s="26">
        <f>S0P5022[[#This Row],[f(p)]]/LOG(1-S0P5022[[#This Row],[p]],2)^16</f>
        <v>0.24879878515807374</v>
      </c>
      <c r="U57" s="26">
        <f>2*(1-ABS(SIN(S0P5022[[#This Row],[Rad]]*2)))^(S0P5022[[#This Row],[-LOG(1-p)]])</f>
        <v>4.8634470908694438E-3</v>
      </c>
      <c r="V57" s="26">
        <f>S0P5022[[#This Row],[f(p)]]*LOG(1-S0P5022[[#This Row],[p]],2)^-16</f>
        <v>0.24879878515807374</v>
      </c>
      <c r="W57" s="26">
        <f>S0P5022[[#This Row],[f(p)]]*2*((1-ABS(SIN(S0P5022[[#This Row],[Rad]]*2)))^(S0P5022[[#This Row],[-LOG(1-p)]]^2))</f>
        <v>1.21350898288406E-3</v>
      </c>
      <c r="X57" s="26">
        <f>S0P5022[[#This Row],[F3]]+S0P5022[[#This Row],[F2]]</f>
        <v>0.25001229414095782</v>
      </c>
      <c r="Y57" s="26"/>
      <c r="Z57" s="20"/>
      <c r="AA57" s="22"/>
      <c r="AB57" s="17"/>
      <c r="AD57" s="17"/>
      <c r="AF57" s="16"/>
      <c r="AG57" s="16"/>
      <c r="AH57" s="16"/>
      <c r="AJ57" s="22"/>
      <c r="AK57" s="17"/>
      <c r="AL57" s="16"/>
      <c r="AM57" s="17"/>
      <c r="AN57" s="16"/>
      <c r="AO57" s="16"/>
      <c r="AP57" s="16"/>
      <c r="AQ57" s="16"/>
      <c r="AT57" s="15"/>
      <c r="AW57" s="15"/>
    </row>
    <row r="58" spans="1:49" x14ac:dyDescent="0.3">
      <c r="A58" s="25">
        <v>-132</v>
      </c>
      <c r="B58" s="25">
        <f>RADIANS(S0P5022[[#This Row],[Deg]])</f>
        <v>-2.3038346126325151</v>
      </c>
      <c r="C58" s="26">
        <v>0.50423842907050098</v>
      </c>
      <c r="D58" s="27">
        <v>0.50009999999999999</v>
      </c>
      <c r="E58" s="27">
        <f>-LOG(S0P5022[[#This Row],[p]]-0.5,2)</f>
        <v>13.28771237954961</v>
      </c>
      <c r="F58" s="27">
        <f>-LOG(1-S0P5022[[#This Row],[p]],2)^2</f>
        <v>1.000577219003266</v>
      </c>
      <c r="G58" s="27">
        <f>-LOG(S0P5022[[#This Row],[p]]-0.5,2)^2</f>
        <v>176.56330028163597</v>
      </c>
      <c r="H58" s="27">
        <f>-LOG(1-S0P5022[[#This Row],[p]],2)</f>
        <v>1.0002885678659263</v>
      </c>
      <c r="I58" s="27">
        <f>1/S0P5022[[#This Row],[-LOG(p-0.5)^2]]</f>
        <v>5.6636911430908961E-3</v>
      </c>
      <c r="J58" s="27">
        <f>1-S0P5022[[#This Row],[p]]</f>
        <v>0.49990000000000001</v>
      </c>
      <c r="K58" s="27">
        <f>1/S0P5022[[#This Row],[1-p]]</f>
        <v>2.0004000800160031</v>
      </c>
      <c r="L58" s="27">
        <f>S0P5022[[#This Row],[p]]*2-1</f>
        <v>1.9999999999997797E-4</v>
      </c>
      <c r="M58" s="27">
        <f>S0P5022[[#This Row],[1-p]]*2</f>
        <v>0.99980000000000002</v>
      </c>
      <c r="N58" s="27">
        <f>S0P5022[[#This Row],[2p-1]]*2</f>
        <v>3.9999999999995595E-4</v>
      </c>
      <c r="O58" s="27">
        <f>S0P5022[[#This Row],[2-2p]]*2</f>
        <v>1.9996</v>
      </c>
      <c r="P58" s="27">
        <f>2^S0P5022[[#This Row],[4p-2]]</f>
        <v>1.0002772973120175</v>
      </c>
      <c r="Q58" s="27">
        <f>2^S0P5022[[#This Row],[4-4p]]</f>
        <v>3.9988911182418603</v>
      </c>
      <c r="R58" s="27">
        <f>2^S0P5022[[#This Row],[2^(4p-2)]]</f>
        <v>2.0003844526462284</v>
      </c>
      <c r="S58" s="26">
        <f>S0P5022[[#This Row],[1-p]]/2</f>
        <v>0.24995000000000001</v>
      </c>
      <c r="T58" s="26">
        <f>S0P5022[[#This Row],[f(p)]]/LOG(1-S0P5022[[#This Row],[p]],2)^16</f>
        <v>0.24879878515807374</v>
      </c>
      <c r="U58" s="26">
        <f>2*(1-ABS(SIN(S0P5022[[#This Row],[Rad]]*2)))^(S0P5022[[#This Row],[-LOG(1-p)]])</f>
        <v>1.0939759134719038E-2</v>
      </c>
      <c r="V58" s="26">
        <f>S0P5022[[#This Row],[f(p)]]*LOG(1-S0P5022[[#This Row],[p]],2)^-16</f>
        <v>0.24879878515807374</v>
      </c>
      <c r="W58" s="26">
        <f>S0P5022[[#This Row],[f(p)]]*2*((1-ABS(SIN(S0P5022[[#This Row],[Rad]]*2)))^(S0P5022[[#This Row],[-LOG(1-p)]]^2))</f>
        <v>2.730286075709804E-3</v>
      </c>
      <c r="X58" s="26">
        <f>S0P5022[[#This Row],[F3]]+S0P5022[[#This Row],[F2]]</f>
        <v>0.25152907123378354</v>
      </c>
      <c r="Y58" s="26"/>
      <c r="Z58" s="20"/>
      <c r="AA58" s="22"/>
      <c r="AB58" s="17"/>
      <c r="AD58" s="17"/>
      <c r="AF58" s="16"/>
      <c r="AG58" s="16"/>
      <c r="AH58" s="16"/>
      <c r="AJ58" s="22"/>
      <c r="AK58" s="17"/>
      <c r="AL58" s="16"/>
      <c r="AM58" s="17"/>
      <c r="AN58" s="16"/>
      <c r="AO58" s="16"/>
      <c r="AP58" s="16"/>
      <c r="AQ58" s="16"/>
      <c r="AT58" s="15"/>
      <c r="AW58" s="15"/>
    </row>
    <row r="59" spans="1:49" x14ac:dyDescent="0.3">
      <c r="A59" s="25">
        <v>-131</v>
      </c>
      <c r="B59" s="25">
        <f>RADIANS(S0P5022[[#This Row],[Deg]])</f>
        <v>-2.2863813201125716</v>
      </c>
      <c r="C59" s="26">
        <v>0.50600694041162697</v>
      </c>
      <c r="D59" s="27">
        <v>0.50009999999999999</v>
      </c>
      <c r="E59" s="27">
        <f>-LOG(S0P5022[[#This Row],[p]]-0.5,2)</f>
        <v>13.28771237954961</v>
      </c>
      <c r="F59" s="27">
        <f>-LOG(1-S0P5022[[#This Row],[p]],2)^2</f>
        <v>1.000577219003266</v>
      </c>
      <c r="G59" s="27">
        <f>-LOG(S0P5022[[#This Row],[p]]-0.5,2)^2</f>
        <v>176.56330028163597</v>
      </c>
      <c r="H59" s="27">
        <f>-LOG(1-S0P5022[[#This Row],[p]],2)</f>
        <v>1.0002885678659263</v>
      </c>
      <c r="I59" s="27">
        <f>1/S0P5022[[#This Row],[-LOG(p-0.5)^2]]</f>
        <v>5.6636911430908961E-3</v>
      </c>
      <c r="J59" s="27">
        <f>1-S0P5022[[#This Row],[p]]</f>
        <v>0.49990000000000001</v>
      </c>
      <c r="K59" s="27">
        <f>1/S0P5022[[#This Row],[1-p]]</f>
        <v>2.0004000800160031</v>
      </c>
      <c r="L59" s="27">
        <f>S0P5022[[#This Row],[p]]*2-1</f>
        <v>1.9999999999997797E-4</v>
      </c>
      <c r="M59" s="27">
        <f>S0P5022[[#This Row],[1-p]]*2</f>
        <v>0.99980000000000002</v>
      </c>
      <c r="N59" s="27">
        <f>S0P5022[[#This Row],[2p-1]]*2</f>
        <v>3.9999999999995595E-4</v>
      </c>
      <c r="O59" s="27">
        <f>S0P5022[[#This Row],[2-2p]]*2</f>
        <v>1.9996</v>
      </c>
      <c r="P59" s="27">
        <f>2^S0P5022[[#This Row],[4p-2]]</f>
        <v>1.0002772973120175</v>
      </c>
      <c r="Q59" s="27">
        <f>2^S0P5022[[#This Row],[4-4p]]</f>
        <v>3.9988911182418603</v>
      </c>
      <c r="R59" s="27">
        <f>2^S0P5022[[#This Row],[2^(4p-2)]]</f>
        <v>2.0003844526462284</v>
      </c>
      <c r="S59" s="26">
        <f>S0P5022[[#This Row],[1-p]]/2</f>
        <v>0.24995000000000001</v>
      </c>
      <c r="T59" s="26">
        <f>S0P5022[[#This Row],[f(p)]]/LOG(1-S0P5022[[#This Row],[p]],2)^16</f>
        <v>0.24879878515807374</v>
      </c>
      <c r="U59" s="26">
        <f>2*(1-ABS(SIN(S0P5022[[#This Row],[Rad]]*2)))^(S0P5022[[#This Row],[-LOG(1-p)]])</f>
        <v>1.943786167205188E-2</v>
      </c>
      <c r="V59" s="26">
        <f>S0P5022[[#This Row],[f(p)]]*LOG(1-S0P5022[[#This Row],[p]],2)^-16</f>
        <v>0.24879878515807374</v>
      </c>
      <c r="W59" s="26">
        <f>S0P5022[[#This Row],[f(p)]]*2*((1-ABS(SIN(S0P5022[[#This Row],[Rad]]*2)))^(S0P5022[[#This Row],[-LOG(1-p)]]^2))</f>
        <v>4.8520014237350487E-3</v>
      </c>
      <c r="X59" s="26">
        <f>S0P5022[[#This Row],[F3]]+S0P5022[[#This Row],[F2]]</f>
        <v>0.25365078658180878</v>
      </c>
      <c r="Y59" s="26"/>
      <c r="Z59" s="20"/>
      <c r="AA59" s="22"/>
      <c r="AB59" s="17"/>
      <c r="AD59" s="17"/>
      <c r="AF59" s="16"/>
      <c r="AG59" s="16"/>
      <c r="AH59" s="16"/>
      <c r="AJ59" s="22"/>
      <c r="AK59" s="17"/>
      <c r="AL59" s="16"/>
      <c r="AM59" s="17"/>
      <c r="AN59" s="16"/>
      <c r="AO59" s="16"/>
      <c r="AP59" s="16"/>
      <c r="AQ59" s="16"/>
      <c r="AT59" s="15"/>
      <c r="AW59" s="15"/>
    </row>
    <row r="60" spans="1:49" x14ac:dyDescent="0.3">
      <c r="A60" s="25">
        <v>-130</v>
      </c>
      <c r="B60" s="25">
        <f>RADIANS(S0P5022[[#This Row],[Deg]])</f>
        <v>-2.2689280275926285</v>
      </c>
      <c r="C60" s="26">
        <v>0.50770905362881102</v>
      </c>
      <c r="D60" s="27">
        <v>0.50009999999999999</v>
      </c>
      <c r="E60" s="27">
        <f>-LOG(S0P5022[[#This Row],[p]]-0.5,2)</f>
        <v>13.28771237954961</v>
      </c>
      <c r="F60" s="27">
        <f>-LOG(1-S0P5022[[#This Row],[p]],2)^2</f>
        <v>1.000577219003266</v>
      </c>
      <c r="G60" s="27">
        <f>-LOG(S0P5022[[#This Row],[p]]-0.5,2)^2</f>
        <v>176.56330028163597</v>
      </c>
      <c r="H60" s="27">
        <f>-LOG(1-S0P5022[[#This Row],[p]],2)</f>
        <v>1.0002885678659263</v>
      </c>
      <c r="I60" s="27">
        <f>1/S0P5022[[#This Row],[-LOG(p-0.5)^2]]</f>
        <v>5.6636911430908961E-3</v>
      </c>
      <c r="J60" s="27">
        <f>1-S0P5022[[#This Row],[p]]</f>
        <v>0.49990000000000001</v>
      </c>
      <c r="K60" s="27">
        <f>1/S0P5022[[#This Row],[1-p]]</f>
        <v>2.0004000800160031</v>
      </c>
      <c r="L60" s="27">
        <f>S0P5022[[#This Row],[p]]*2-1</f>
        <v>1.9999999999997797E-4</v>
      </c>
      <c r="M60" s="27">
        <f>S0P5022[[#This Row],[1-p]]*2</f>
        <v>0.99980000000000002</v>
      </c>
      <c r="N60" s="27">
        <f>S0P5022[[#This Row],[2p-1]]*2</f>
        <v>3.9999999999995595E-4</v>
      </c>
      <c r="O60" s="27">
        <f>S0P5022[[#This Row],[2-2p]]*2</f>
        <v>1.9996</v>
      </c>
      <c r="P60" s="27">
        <f>2^S0P5022[[#This Row],[4p-2]]</f>
        <v>1.0002772973120175</v>
      </c>
      <c r="Q60" s="27">
        <f>2^S0P5022[[#This Row],[4-4p]]</f>
        <v>3.9988911182418603</v>
      </c>
      <c r="R60" s="27">
        <f>2^S0P5022[[#This Row],[2^(4p-2)]]</f>
        <v>2.0003844526462284</v>
      </c>
      <c r="S60" s="26">
        <f>S0P5022[[#This Row],[1-p]]/2</f>
        <v>0.24995000000000001</v>
      </c>
      <c r="T60" s="26">
        <f>S0P5022[[#This Row],[f(p)]]/LOG(1-S0P5022[[#This Row],[p]],2)^16</f>
        <v>0.24879878515807374</v>
      </c>
      <c r="U60" s="26">
        <f>2*(1-ABS(SIN(S0P5022[[#This Row],[Rad]]*2)))^(S0P5022[[#This Row],[-LOG(1-p)]])</f>
        <v>3.0347804838833332E-2</v>
      </c>
      <c r="V60" s="26">
        <f>S0P5022[[#This Row],[f(p)]]*LOG(1-S0P5022[[#This Row],[p]],2)^-16</f>
        <v>0.24879878515807374</v>
      </c>
      <c r="W60" s="26">
        <f>S0P5022[[#This Row],[f(p)]]*2*((1-ABS(SIN(S0P5022[[#This Row],[Rad]]*2)))^(S0P5022[[#This Row],[-LOG(1-p)]]^2))</f>
        <v>7.5762718015066058E-3</v>
      </c>
      <c r="X60" s="26">
        <f>S0P5022[[#This Row],[F3]]+S0P5022[[#This Row],[F2]]</f>
        <v>0.25637505695958035</v>
      </c>
      <c r="Y60" s="26"/>
      <c r="Z60" s="20"/>
      <c r="AA60" s="22"/>
      <c r="AB60" s="17"/>
      <c r="AD60" s="17"/>
      <c r="AF60" s="16"/>
      <c r="AG60" s="16"/>
      <c r="AH60" s="16"/>
      <c r="AJ60" s="22"/>
      <c r="AK60" s="17"/>
      <c r="AL60" s="16"/>
      <c r="AM60" s="17"/>
      <c r="AN60" s="16"/>
      <c r="AO60" s="16"/>
      <c r="AP60" s="16"/>
      <c r="AQ60" s="16"/>
      <c r="AT60" s="15"/>
      <c r="AW60" s="15"/>
    </row>
    <row r="61" spans="1:49" x14ac:dyDescent="0.3">
      <c r="A61" s="25">
        <v>-129</v>
      </c>
      <c r="B61" s="25">
        <f>RADIANS(S0P5022[[#This Row],[Deg]])</f>
        <v>-2.2514747350726849</v>
      </c>
      <c r="C61" s="26">
        <v>0.51516507536426603</v>
      </c>
      <c r="D61" s="27">
        <v>0.50009999999999999</v>
      </c>
      <c r="E61" s="27">
        <f>-LOG(S0P5022[[#This Row],[p]]-0.5,2)</f>
        <v>13.28771237954961</v>
      </c>
      <c r="F61" s="27">
        <f>-LOG(1-S0P5022[[#This Row],[p]],2)^2</f>
        <v>1.000577219003266</v>
      </c>
      <c r="G61" s="27">
        <f>-LOG(S0P5022[[#This Row],[p]]-0.5,2)^2</f>
        <v>176.56330028163597</v>
      </c>
      <c r="H61" s="27">
        <f>-LOG(1-S0P5022[[#This Row],[p]],2)</f>
        <v>1.0002885678659263</v>
      </c>
      <c r="I61" s="27">
        <f>1/S0P5022[[#This Row],[-LOG(p-0.5)^2]]</f>
        <v>5.6636911430908961E-3</v>
      </c>
      <c r="J61" s="27">
        <f>1-S0P5022[[#This Row],[p]]</f>
        <v>0.49990000000000001</v>
      </c>
      <c r="K61" s="27">
        <f>1/S0P5022[[#This Row],[1-p]]</f>
        <v>2.0004000800160031</v>
      </c>
      <c r="L61" s="27">
        <f>S0P5022[[#This Row],[p]]*2-1</f>
        <v>1.9999999999997797E-4</v>
      </c>
      <c r="M61" s="27">
        <f>S0P5022[[#This Row],[1-p]]*2</f>
        <v>0.99980000000000002</v>
      </c>
      <c r="N61" s="27">
        <f>S0P5022[[#This Row],[2p-1]]*2</f>
        <v>3.9999999999995595E-4</v>
      </c>
      <c r="O61" s="27">
        <f>S0P5022[[#This Row],[2-2p]]*2</f>
        <v>1.9996</v>
      </c>
      <c r="P61" s="27">
        <f>2^S0P5022[[#This Row],[4p-2]]</f>
        <v>1.0002772973120175</v>
      </c>
      <c r="Q61" s="27">
        <f>2^S0P5022[[#This Row],[4-4p]]</f>
        <v>3.9988911182418603</v>
      </c>
      <c r="R61" s="27">
        <f>2^S0P5022[[#This Row],[2^(4p-2)]]</f>
        <v>2.0003844526462284</v>
      </c>
      <c r="S61" s="26">
        <f>S0P5022[[#This Row],[1-p]]/2</f>
        <v>0.24995000000000001</v>
      </c>
      <c r="T61" s="26">
        <f>S0P5022[[#This Row],[f(p)]]/LOG(1-S0P5022[[#This Row],[p]],2)^16</f>
        <v>0.24879878515807374</v>
      </c>
      <c r="U61" s="26">
        <f>2*(1-ABS(SIN(S0P5022[[#This Row],[Rad]]*2)))^(S0P5022[[#This Row],[-LOG(1-p)]])</f>
        <v>4.3656604604256556E-2</v>
      </c>
      <c r="V61" s="26">
        <f>S0P5022[[#This Row],[f(p)]]*LOG(1-S0P5022[[#This Row],[p]],2)^-16</f>
        <v>0.24879878515807374</v>
      </c>
      <c r="W61" s="26">
        <f>S0P5022[[#This Row],[f(p)]]*2*((1-ABS(SIN(S0P5022[[#This Row],[Rad]]*2)))^(S0P5022[[#This Row],[-LOG(1-p)]]^2))</f>
        <v>1.0899932061518991E-2</v>
      </c>
      <c r="X61" s="26">
        <f>S0P5022[[#This Row],[F3]]+S0P5022[[#This Row],[F2]]</f>
        <v>0.25969871721959276</v>
      </c>
      <c r="Y61" s="26"/>
      <c r="Z61" s="20"/>
      <c r="AA61" s="22"/>
      <c r="AB61" s="17"/>
      <c r="AD61" s="17"/>
      <c r="AF61" s="16"/>
      <c r="AG61" s="16"/>
      <c r="AH61" s="16"/>
      <c r="AJ61" s="22"/>
      <c r="AK61" s="17"/>
      <c r="AL61" s="16"/>
      <c r="AM61" s="17"/>
      <c r="AN61" s="16"/>
      <c r="AO61" s="16"/>
      <c r="AP61" s="16"/>
      <c r="AQ61" s="16"/>
      <c r="AT61" s="15"/>
      <c r="AW61" s="15"/>
    </row>
    <row r="62" spans="1:49" x14ac:dyDescent="0.3">
      <c r="A62" s="25">
        <v>-128</v>
      </c>
      <c r="B62" s="25">
        <f>RADIANS(S0P5022[[#This Row],[Deg]])</f>
        <v>-2.2340214425527418</v>
      </c>
      <c r="C62" s="26">
        <v>0.52329146958109796</v>
      </c>
      <c r="D62" s="27">
        <v>0.50009999999999999</v>
      </c>
      <c r="E62" s="27">
        <f>-LOG(S0P5022[[#This Row],[p]]-0.5,2)</f>
        <v>13.28771237954961</v>
      </c>
      <c r="F62" s="27">
        <f>-LOG(1-S0P5022[[#This Row],[p]],2)^2</f>
        <v>1.000577219003266</v>
      </c>
      <c r="G62" s="27">
        <f>-LOG(S0P5022[[#This Row],[p]]-0.5,2)^2</f>
        <v>176.56330028163597</v>
      </c>
      <c r="H62" s="27">
        <f>-LOG(1-S0P5022[[#This Row],[p]],2)</f>
        <v>1.0002885678659263</v>
      </c>
      <c r="I62" s="27">
        <f>1/S0P5022[[#This Row],[-LOG(p-0.5)^2]]</f>
        <v>5.6636911430908961E-3</v>
      </c>
      <c r="J62" s="27">
        <f>1-S0P5022[[#This Row],[p]]</f>
        <v>0.49990000000000001</v>
      </c>
      <c r="K62" s="27">
        <f>1/S0P5022[[#This Row],[1-p]]</f>
        <v>2.0004000800160031</v>
      </c>
      <c r="L62" s="27">
        <f>S0P5022[[#This Row],[p]]*2-1</f>
        <v>1.9999999999997797E-4</v>
      </c>
      <c r="M62" s="27">
        <f>S0P5022[[#This Row],[1-p]]*2</f>
        <v>0.99980000000000002</v>
      </c>
      <c r="N62" s="27">
        <f>S0P5022[[#This Row],[2p-1]]*2</f>
        <v>3.9999999999995595E-4</v>
      </c>
      <c r="O62" s="27">
        <f>S0P5022[[#This Row],[2-2p]]*2</f>
        <v>1.9996</v>
      </c>
      <c r="P62" s="27">
        <f>2^S0P5022[[#This Row],[4p-2]]</f>
        <v>1.0002772973120175</v>
      </c>
      <c r="Q62" s="27">
        <f>2^S0P5022[[#This Row],[4-4p]]</f>
        <v>3.9988911182418603</v>
      </c>
      <c r="R62" s="27">
        <f>2^S0P5022[[#This Row],[2^(4p-2)]]</f>
        <v>2.0003844526462284</v>
      </c>
      <c r="S62" s="26">
        <f>S0P5022[[#This Row],[1-p]]/2</f>
        <v>0.24995000000000001</v>
      </c>
      <c r="T62" s="26">
        <f>S0P5022[[#This Row],[f(p)]]/LOG(1-S0P5022[[#This Row],[p]],2)^16</f>
        <v>0.24879878515807374</v>
      </c>
      <c r="U62" s="26">
        <f>2*(1-ABS(SIN(S0P5022[[#This Row],[Rad]]*2)))^(S0P5022[[#This Row],[-LOG(1-p)]])</f>
        <v>5.9348293876996812E-2</v>
      </c>
      <c r="V62" s="26">
        <f>S0P5022[[#This Row],[f(p)]]*LOG(1-S0P5022[[#This Row],[p]],2)^-16</f>
        <v>0.24879878515807374</v>
      </c>
      <c r="W62" s="26">
        <f>S0P5022[[#This Row],[f(p)]]*2*((1-ABS(SIN(S0P5022[[#This Row],[Rad]]*2)))^(S0P5022[[#This Row],[-LOG(1-p)]]^2))</f>
        <v>1.4819056609748379E-2</v>
      </c>
      <c r="X62" s="26">
        <f>S0P5022[[#This Row],[F3]]+S0P5022[[#This Row],[F2]]</f>
        <v>0.2636178417678221</v>
      </c>
      <c r="Y62" s="26"/>
      <c r="Z62" s="20"/>
      <c r="AA62" s="22"/>
      <c r="AB62" s="17"/>
      <c r="AD62" s="17"/>
      <c r="AF62" s="16"/>
      <c r="AG62" s="16"/>
      <c r="AH62" s="16"/>
      <c r="AJ62" s="22"/>
      <c r="AK62" s="17"/>
      <c r="AL62" s="16"/>
      <c r="AM62" s="17"/>
      <c r="AN62" s="16"/>
      <c r="AO62" s="16"/>
      <c r="AP62" s="16"/>
      <c r="AQ62" s="16"/>
      <c r="AT62" s="15"/>
      <c r="AW62" s="15"/>
    </row>
    <row r="63" spans="1:49" x14ac:dyDescent="0.3">
      <c r="A63" s="25">
        <v>-127</v>
      </c>
      <c r="B63" s="25">
        <f>RADIANS(S0P5022[[#This Row],[Deg]])</f>
        <v>-2.2165681500327987</v>
      </c>
      <c r="C63" s="26">
        <v>0.52410836972549202</v>
      </c>
      <c r="D63" s="27">
        <v>0.50009999999999999</v>
      </c>
      <c r="E63" s="27">
        <f>-LOG(S0P5022[[#This Row],[p]]-0.5,2)</f>
        <v>13.28771237954961</v>
      </c>
      <c r="F63" s="27">
        <f>-LOG(1-S0P5022[[#This Row],[p]],2)^2</f>
        <v>1.000577219003266</v>
      </c>
      <c r="G63" s="27">
        <f>-LOG(S0P5022[[#This Row],[p]]-0.5,2)^2</f>
        <v>176.56330028163597</v>
      </c>
      <c r="H63" s="27">
        <f>-LOG(1-S0P5022[[#This Row],[p]],2)</f>
        <v>1.0002885678659263</v>
      </c>
      <c r="I63" s="27">
        <f>1/S0P5022[[#This Row],[-LOG(p-0.5)^2]]</f>
        <v>5.6636911430908961E-3</v>
      </c>
      <c r="J63" s="27">
        <f>1-S0P5022[[#This Row],[p]]</f>
        <v>0.49990000000000001</v>
      </c>
      <c r="K63" s="27">
        <f>1/S0P5022[[#This Row],[1-p]]</f>
        <v>2.0004000800160031</v>
      </c>
      <c r="L63" s="27">
        <f>S0P5022[[#This Row],[p]]*2-1</f>
        <v>1.9999999999997797E-4</v>
      </c>
      <c r="M63" s="27">
        <f>S0P5022[[#This Row],[1-p]]*2</f>
        <v>0.99980000000000002</v>
      </c>
      <c r="N63" s="27">
        <f>S0P5022[[#This Row],[2p-1]]*2</f>
        <v>3.9999999999995595E-4</v>
      </c>
      <c r="O63" s="27">
        <f>S0P5022[[#This Row],[2-2p]]*2</f>
        <v>1.9996</v>
      </c>
      <c r="P63" s="27">
        <f>2^S0P5022[[#This Row],[4p-2]]</f>
        <v>1.0002772973120175</v>
      </c>
      <c r="Q63" s="27">
        <f>2^S0P5022[[#This Row],[4-4p]]</f>
        <v>3.9988911182418603</v>
      </c>
      <c r="R63" s="27">
        <f>2^S0P5022[[#This Row],[2^(4p-2)]]</f>
        <v>2.0003844526462284</v>
      </c>
      <c r="S63" s="26">
        <f>S0P5022[[#This Row],[1-p]]/2</f>
        <v>0.24995000000000001</v>
      </c>
      <c r="T63" s="26">
        <f>S0P5022[[#This Row],[f(p)]]/LOG(1-S0P5022[[#This Row],[p]],2)^16</f>
        <v>0.24879878515807374</v>
      </c>
      <c r="U63" s="26">
        <f>2*(1-ABS(SIN(S0P5022[[#This Row],[Rad]]*2)))^(S0P5022[[#This Row],[-LOG(1-p)]])</f>
        <v>7.7403960399558602E-2</v>
      </c>
      <c r="V63" s="26">
        <f>S0P5022[[#This Row],[f(p)]]*LOG(1-S0P5022[[#This Row],[p]],2)^-16</f>
        <v>0.24879878515807374</v>
      </c>
      <c r="W63" s="26">
        <f>S0P5022[[#This Row],[f(p)]]*2*((1-ABS(SIN(S0P5022[[#This Row],[Rad]]*2)))^(S0P5022[[#This Row],[-LOG(1-p)]]^2))</f>
        <v>1.9328973397319035E-2</v>
      </c>
      <c r="X63" s="26">
        <f>S0P5022[[#This Row],[F3]]+S0P5022[[#This Row],[F2]]</f>
        <v>0.26812775855539278</v>
      </c>
      <c r="Y63" s="26"/>
      <c r="Z63" s="20"/>
      <c r="AA63" s="22"/>
      <c r="AB63" s="17"/>
      <c r="AD63" s="17"/>
      <c r="AF63" s="16"/>
      <c r="AG63" s="16"/>
      <c r="AH63" s="16"/>
      <c r="AJ63" s="22"/>
      <c r="AK63" s="17"/>
      <c r="AL63" s="16"/>
      <c r="AM63" s="17"/>
      <c r="AN63" s="16"/>
      <c r="AO63" s="16"/>
      <c r="AP63" s="16"/>
      <c r="AQ63" s="16"/>
      <c r="AT63" s="15"/>
      <c r="AW63" s="15"/>
    </row>
    <row r="64" spans="1:49" x14ac:dyDescent="0.3">
      <c r="A64" s="25">
        <v>-126</v>
      </c>
      <c r="B64" s="25">
        <f>RADIANS(S0P5022[[#This Row],[Deg]])</f>
        <v>-2.1991148575128552</v>
      </c>
      <c r="C64" s="26">
        <v>0.52754168929034095</v>
      </c>
      <c r="D64" s="27">
        <v>0.50009999999999999</v>
      </c>
      <c r="E64" s="27">
        <f>-LOG(S0P5022[[#This Row],[p]]-0.5,2)</f>
        <v>13.28771237954961</v>
      </c>
      <c r="F64" s="27">
        <f>-LOG(1-S0P5022[[#This Row],[p]],2)^2</f>
        <v>1.000577219003266</v>
      </c>
      <c r="G64" s="27">
        <f>-LOG(S0P5022[[#This Row],[p]]-0.5,2)^2</f>
        <v>176.56330028163597</v>
      </c>
      <c r="H64" s="27">
        <f>-LOG(1-S0P5022[[#This Row],[p]],2)</f>
        <v>1.0002885678659263</v>
      </c>
      <c r="I64" s="27">
        <f>1/S0P5022[[#This Row],[-LOG(p-0.5)^2]]</f>
        <v>5.6636911430908961E-3</v>
      </c>
      <c r="J64" s="27">
        <f>1-S0P5022[[#This Row],[p]]</f>
        <v>0.49990000000000001</v>
      </c>
      <c r="K64" s="27">
        <f>1/S0P5022[[#This Row],[1-p]]</f>
        <v>2.0004000800160031</v>
      </c>
      <c r="L64" s="27">
        <f>S0P5022[[#This Row],[p]]*2-1</f>
        <v>1.9999999999997797E-4</v>
      </c>
      <c r="M64" s="27">
        <f>S0P5022[[#This Row],[1-p]]*2</f>
        <v>0.99980000000000002</v>
      </c>
      <c r="N64" s="27">
        <f>S0P5022[[#This Row],[2p-1]]*2</f>
        <v>3.9999999999995595E-4</v>
      </c>
      <c r="O64" s="27">
        <f>S0P5022[[#This Row],[2-2p]]*2</f>
        <v>1.9996</v>
      </c>
      <c r="P64" s="27">
        <f>2^S0P5022[[#This Row],[4p-2]]</f>
        <v>1.0002772973120175</v>
      </c>
      <c r="Q64" s="27">
        <f>2^S0P5022[[#This Row],[4-4p]]</f>
        <v>3.9988911182418603</v>
      </c>
      <c r="R64" s="27">
        <f>2^S0P5022[[#This Row],[2^(4p-2)]]</f>
        <v>2.0003844526462284</v>
      </c>
      <c r="S64" s="26">
        <f>S0P5022[[#This Row],[1-p]]/2</f>
        <v>0.24995000000000001</v>
      </c>
      <c r="T64" s="26">
        <f>S0P5022[[#This Row],[f(p)]]/LOG(1-S0P5022[[#This Row],[p]],2)^16</f>
        <v>0.24879878515807374</v>
      </c>
      <c r="U64" s="26">
        <f>2*(1-ABS(SIN(S0P5022[[#This Row],[Rad]]*2)))^(S0P5022[[#This Row],[-LOG(1-p)]])</f>
        <v>9.780178068379114E-2</v>
      </c>
      <c r="V64" s="26">
        <f>S0P5022[[#This Row],[f(p)]]*LOG(1-S0P5022[[#This Row],[p]],2)^-16</f>
        <v>0.24879878515807374</v>
      </c>
      <c r="W64" s="26">
        <f>S0P5022[[#This Row],[f(p)]]*2*((1-ABS(SIN(S0P5022[[#This Row],[Rad]]*2)))^(S0P5022[[#This Row],[-LOG(1-p)]]^2))</f>
        <v>2.4424275053344765E-2</v>
      </c>
      <c r="X64" s="26">
        <f>S0P5022[[#This Row],[F3]]+S0P5022[[#This Row],[F2]]</f>
        <v>0.27322306021141851</v>
      </c>
      <c r="Y64" s="26"/>
      <c r="Z64" s="20"/>
      <c r="AA64" s="22"/>
      <c r="AB64" s="17"/>
      <c r="AD64" s="17"/>
      <c r="AF64" s="16"/>
      <c r="AG64" s="16"/>
      <c r="AH64" s="16"/>
      <c r="AJ64" s="22"/>
      <c r="AK64" s="17"/>
      <c r="AL64" s="16"/>
      <c r="AM64" s="17"/>
      <c r="AN64" s="16"/>
      <c r="AO64" s="16"/>
      <c r="AP64" s="16"/>
      <c r="AQ64" s="16"/>
      <c r="AT64" s="15"/>
      <c r="AW64" s="15"/>
    </row>
    <row r="65" spans="1:49" x14ac:dyDescent="0.3">
      <c r="A65" s="25">
        <v>-125</v>
      </c>
      <c r="B65" s="25">
        <f>RADIANS(S0P5022[[#This Row],[Deg]])</f>
        <v>-2.1816615649929121</v>
      </c>
      <c r="C65" s="26">
        <v>0.52648633595462302</v>
      </c>
      <c r="D65" s="27">
        <v>0.50009999999999999</v>
      </c>
      <c r="E65" s="27">
        <f>-LOG(S0P5022[[#This Row],[p]]-0.5,2)</f>
        <v>13.28771237954961</v>
      </c>
      <c r="F65" s="27">
        <f>-LOG(1-S0P5022[[#This Row],[p]],2)^2</f>
        <v>1.000577219003266</v>
      </c>
      <c r="G65" s="27">
        <f>-LOG(S0P5022[[#This Row],[p]]-0.5,2)^2</f>
        <v>176.56330028163597</v>
      </c>
      <c r="H65" s="27">
        <f>-LOG(1-S0P5022[[#This Row],[p]],2)</f>
        <v>1.0002885678659263</v>
      </c>
      <c r="I65" s="27">
        <f>1/S0P5022[[#This Row],[-LOG(p-0.5)^2]]</f>
        <v>5.6636911430908961E-3</v>
      </c>
      <c r="J65" s="27">
        <f>1-S0P5022[[#This Row],[p]]</f>
        <v>0.49990000000000001</v>
      </c>
      <c r="K65" s="27">
        <f>1/S0P5022[[#This Row],[1-p]]</f>
        <v>2.0004000800160031</v>
      </c>
      <c r="L65" s="27">
        <f>S0P5022[[#This Row],[p]]*2-1</f>
        <v>1.9999999999997797E-4</v>
      </c>
      <c r="M65" s="27">
        <f>S0P5022[[#This Row],[1-p]]*2</f>
        <v>0.99980000000000002</v>
      </c>
      <c r="N65" s="27">
        <f>S0P5022[[#This Row],[2p-1]]*2</f>
        <v>3.9999999999995595E-4</v>
      </c>
      <c r="O65" s="27">
        <f>S0P5022[[#This Row],[2-2p]]*2</f>
        <v>1.9996</v>
      </c>
      <c r="P65" s="27">
        <f>2^S0P5022[[#This Row],[4p-2]]</f>
        <v>1.0002772973120175</v>
      </c>
      <c r="Q65" s="27">
        <f>2^S0P5022[[#This Row],[4-4p]]</f>
        <v>3.9988911182418603</v>
      </c>
      <c r="R65" s="27">
        <f>2^S0P5022[[#This Row],[2^(4p-2)]]</f>
        <v>2.0003844526462284</v>
      </c>
      <c r="S65" s="26">
        <f>S0P5022[[#This Row],[1-p]]/2</f>
        <v>0.24995000000000001</v>
      </c>
      <c r="T65" s="26">
        <f>S0P5022[[#This Row],[f(p)]]/LOG(1-S0P5022[[#This Row],[p]],2)^16</f>
        <v>0.24879878515807374</v>
      </c>
      <c r="U65" s="26">
        <f>2*(1-ABS(SIN(S0P5022[[#This Row],[Rad]]*2)))^(S0P5022[[#This Row],[-LOG(1-p)]])</f>
        <v>0.1205170535870651</v>
      </c>
      <c r="V65" s="26">
        <f>S0P5022[[#This Row],[f(p)]]*LOG(1-S0P5022[[#This Row],[p]],2)^-16</f>
        <v>0.24879878515807374</v>
      </c>
      <c r="W65" s="26">
        <f>S0P5022[[#This Row],[f(p)]]*2*((1-ABS(SIN(S0P5022[[#This Row],[Rad]]*2)))^(S0P5022[[#This Row],[-LOG(1-p)]]^2))</f>
        <v>3.0098828963069729E-2</v>
      </c>
      <c r="X65" s="26">
        <f>S0P5022[[#This Row],[F3]]+S0P5022[[#This Row],[F2]]</f>
        <v>0.27889761412114344</v>
      </c>
      <c r="Y65" s="26"/>
      <c r="Z65" s="20"/>
      <c r="AA65" s="22"/>
      <c r="AB65" s="17"/>
      <c r="AD65" s="17"/>
      <c r="AF65" s="16"/>
      <c r="AG65" s="16"/>
      <c r="AH65" s="16"/>
      <c r="AJ65" s="22"/>
      <c r="AK65" s="17"/>
      <c r="AL65" s="16"/>
      <c r="AM65" s="17"/>
      <c r="AN65" s="16"/>
      <c r="AO65" s="16"/>
      <c r="AP65" s="16"/>
      <c r="AQ65" s="16"/>
      <c r="AT65" s="15"/>
      <c r="AW65" s="15"/>
    </row>
    <row r="66" spans="1:49" x14ac:dyDescent="0.3">
      <c r="A66" s="25">
        <v>-124</v>
      </c>
      <c r="B66" s="25">
        <f>RADIANS(S0P5022[[#This Row],[Deg]])</f>
        <v>-2.1642082724729685</v>
      </c>
      <c r="C66" s="26">
        <v>0.53096257820331805</v>
      </c>
      <c r="D66" s="27">
        <v>0.50009999999999999</v>
      </c>
      <c r="E66" s="27">
        <f>-LOG(S0P5022[[#This Row],[p]]-0.5,2)</f>
        <v>13.28771237954961</v>
      </c>
      <c r="F66" s="27">
        <f>-LOG(1-S0P5022[[#This Row],[p]],2)^2</f>
        <v>1.000577219003266</v>
      </c>
      <c r="G66" s="27">
        <f>-LOG(S0P5022[[#This Row],[p]]-0.5,2)^2</f>
        <v>176.56330028163597</v>
      </c>
      <c r="H66" s="27">
        <f>-LOG(1-S0P5022[[#This Row],[p]],2)</f>
        <v>1.0002885678659263</v>
      </c>
      <c r="I66" s="27">
        <f>1/S0P5022[[#This Row],[-LOG(p-0.5)^2]]</f>
        <v>5.6636911430908961E-3</v>
      </c>
      <c r="J66" s="27">
        <f>1-S0P5022[[#This Row],[p]]</f>
        <v>0.49990000000000001</v>
      </c>
      <c r="K66" s="27">
        <f>1/S0P5022[[#This Row],[1-p]]</f>
        <v>2.0004000800160031</v>
      </c>
      <c r="L66" s="27">
        <f>S0P5022[[#This Row],[p]]*2-1</f>
        <v>1.9999999999997797E-4</v>
      </c>
      <c r="M66" s="27">
        <f>S0P5022[[#This Row],[1-p]]*2</f>
        <v>0.99980000000000002</v>
      </c>
      <c r="N66" s="27">
        <f>S0P5022[[#This Row],[2p-1]]*2</f>
        <v>3.9999999999995595E-4</v>
      </c>
      <c r="O66" s="27">
        <f>S0P5022[[#This Row],[2-2p]]*2</f>
        <v>1.9996</v>
      </c>
      <c r="P66" s="27">
        <f>2^S0P5022[[#This Row],[4p-2]]</f>
        <v>1.0002772973120175</v>
      </c>
      <c r="Q66" s="27">
        <f>2^S0P5022[[#This Row],[4-4p]]</f>
        <v>3.9988911182418603</v>
      </c>
      <c r="R66" s="27">
        <f>2^S0P5022[[#This Row],[2^(4p-2)]]</f>
        <v>2.0003844526462284</v>
      </c>
      <c r="S66" s="26">
        <f>S0P5022[[#This Row],[1-p]]/2</f>
        <v>0.24995000000000001</v>
      </c>
      <c r="T66" s="26">
        <f>S0P5022[[#This Row],[f(p)]]/LOG(1-S0P5022[[#This Row],[p]],2)^16</f>
        <v>0.24879878515807374</v>
      </c>
      <c r="U66" s="26">
        <f>2*(1-ABS(SIN(S0P5022[[#This Row],[Rad]]*2)))^(S0P5022[[#This Row],[-LOG(1-p)]])</f>
        <v>0.14552223516463245</v>
      </c>
      <c r="V66" s="26">
        <f>S0P5022[[#This Row],[f(p)]]*LOG(1-S0P5022[[#This Row],[p]],2)^-16</f>
        <v>0.24879878515807374</v>
      </c>
      <c r="W66" s="26">
        <f>S0P5022[[#This Row],[f(p)]]*2*((1-ABS(SIN(S0P5022[[#This Row],[Rad]]*2)))^(S0P5022[[#This Row],[-LOG(1-p)]]^2))</f>
        <v>3.6345787116063157E-2</v>
      </c>
      <c r="X66" s="26">
        <f>S0P5022[[#This Row],[F3]]+S0P5022[[#This Row],[F2]]</f>
        <v>0.28514457227413692</v>
      </c>
      <c r="Y66" s="26"/>
      <c r="Z66" s="20"/>
      <c r="AA66" s="22"/>
      <c r="AB66" s="17"/>
      <c r="AD66" s="17"/>
      <c r="AF66" s="16"/>
      <c r="AG66" s="16"/>
      <c r="AH66" s="16"/>
      <c r="AJ66" s="22"/>
      <c r="AK66" s="17"/>
      <c r="AL66" s="16"/>
      <c r="AM66" s="17"/>
      <c r="AN66" s="16"/>
      <c r="AO66" s="16"/>
      <c r="AP66" s="16"/>
      <c r="AQ66" s="16"/>
      <c r="AT66" s="15"/>
      <c r="AW66" s="15"/>
    </row>
    <row r="67" spans="1:49" x14ac:dyDescent="0.3">
      <c r="A67" s="25">
        <v>-123</v>
      </c>
      <c r="B67" s="25">
        <f>RADIANS(S0P5022[[#This Row],[Deg]])</f>
        <v>-2.1467549799530254</v>
      </c>
      <c r="C67" s="26">
        <v>0.53051324681629697</v>
      </c>
      <c r="D67" s="27">
        <v>0.50009999999999999</v>
      </c>
      <c r="E67" s="27">
        <f>-LOG(S0P5022[[#This Row],[p]]-0.5,2)</f>
        <v>13.28771237954961</v>
      </c>
      <c r="F67" s="27">
        <f>-LOG(1-S0P5022[[#This Row],[p]],2)^2</f>
        <v>1.000577219003266</v>
      </c>
      <c r="G67" s="27">
        <f>-LOG(S0P5022[[#This Row],[p]]-0.5,2)^2</f>
        <v>176.56330028163597</v>
      </c>
      <c r="H67" s="27">
        <f>-LOG(1-S0P5022[[#This Row],[p]],2)</f>
        <v>1.0002885678659263</v>
      </c>
      <c r="I67" s="27">
        <f>1/S0P5022[[#This Row],[-LOG(p-0.5)^2]]</f>
        <v>5.6636911430908961E-3</v>
      </c>
      <c r="J67" s="27">
        <f>1-S0P5022[[#This Row],[p]]</f>
        <v>0.49990000000000001</v>
      </c>
      <c r="K67" s="27">
        <f>1/S0P5022[[#This Row],[1-p]]</f>
        <v>2.0004000800160031</v>
      </c>
      <c r="L67" s="27">
        <f>S0P5022[[#This Row],[p]]*2-1</f>
        <v>1.9999999999997797E-4</v>
      </c>
      <c r="M67" s="27">
        <f>S0P5022[[#This Row],[1-p]]*2</f>
        <v>0.99980000000000002</v>
      </c>
      <c r="N67" s="27">
        <f>S0P5022[[#This Row],[2p-1]]*2</f>
        <v>3.9999999999995595E-4</v>
      </c>
      <c r="O67" s="27">
        <f>S0P5022[[#This Row],[2-2p]]*2</f>
        <v>1.9996</v>
      </c>
      <c r="P67" s="27">
        <f>2^S0P5022[[#This Row],[4p-2]]</f>
        <v>1.0002772973120175</v>
      </c>
      <c r="Q67" s="27">
        <f>2^S0P5022[[#This Row],[4-4p]]</f>
        <v>3.9988911182418603</v>
      </c>
      <c r="R67" s="27">
        <f>2^S0P5022[[#This Row],[2^(4p-2)]]</f>
        <v>2.0003844526462284</v>
      </c>
      <c r="S67" s="26">
        <f>S0P5022[[#This Row],[1-p]]/2</f>
        <v>0.24995000000000001</v>
      </c>
      <c r="T67" s="26">
        <f>S0P5022[[#This Row],[f(p)]]/LOG(1-S0P5022[[#This Row],[p]],2)^16</f>
        <v>0.24879878515807374</v>
      </c>
      <c r="U67" s="26">
        <f>2*(1-ABS(SIN(S0P5022[[#This Row],[Rad]]*2)))^(S0P5022[[#This Row],[-LOG(1-p)]])</f>
        <v>0.17278697561837406</v>
      </c>
      <c r="V67" s="26">
        <f>S0P5022[[#This Row],[f(p)]]*LOG(1-S0P5022[[#This Row],[p]],2)^-16</f>
        <v>0.24879878515807374</v>
      </c>
      <c r="W67" s="26">
        <f>S0P5022[[#This Row],[f(p)]]*2*((1-ABS(SIN(S0P5022[[#This Row],[Rad]]*2)))^(S0P5022[[#This Row],[-LOG(1-p)]]^2))</f>
        <v>4.3157596143235104E-2</v>
      </c>
      <c r="X67" s="26">
        <f>S0P5022[[#This Row],[F3]]+S0P5022[[#This Row],[F2]]</f>
        <v>0.29195638130130885</v>
      </c>
      <c r="Y67" s="26"/>
      <c r="Z67" s="20"/>
      <c r="AA67" s="22"/>
      <c r="AB67" s="17"/>
      <c r="AD67" s="17"/>
      <c r="AF67" s="16"/>
      <c r="AG67" s="16"/>
      <c r="AH67" s="16"/>
      <c r="AJ67" s="22"/>
      <c r="AK67" s="17"/>
      <c r="AL67" s="16"/>
      <c r="AM67" s="17"/>
      <c r="AN67" s="16"/>
      <c r="AO67" s="16"/>
      <c r="AP67" s="16"/>
      <c r="AQ67" s="16"/>
      <c r="AT67" s="15"/>
      <c r="AW67" s="15"/>
    </row>
    <row r="68" spans="1:49" x14ac:dyDescent="0.3">
      <c r="A68" s="25">
        <v>-122</v>
      </c>
      <c r="B68" s="25">
        <f>RADIANS(S0P5022[[#This Row],[Deg]])</f>
        <v>-2.1293016874330819</v>
      </c>
      <c r="C68" s="26">
        <v>0.53697272416188802</v>
      </c>
      <c r="D68" s="27">
        <v>0.50009999999999999</v>
      </c>
      <c r="E68" s="27">
        <f>-LOG(S0P5022[[#This Row],[p]]-0.5,2)</f>
        <v>13.28771237954961</v>
      </c>
      <c r="F68" s="27">
        <f>-LOG(1-S0P5022[[#This Row],[p]],2)^2</f>
        <v>1.000577219003266</v>
      </c>
      <c r="G68" s="27">
        <f>-LOG(S0P5022[[#This Row],[p]]-0.5,2)^2</f>
        <v>176.56330028163597</v>
      </c>
      <c r="H68" s="27">
        <f>-LOG(1-S0P5022[[#This Row],[p]],2)</f>
        <v>1.0002885678659263</v>
      </c>
      <c r="I68" s="27">
        <f>1/S0P5022[[#This Row],[-LOG(p-0.5)^2]]</f>
        <v>5.6636911430908961E-3</v>
      </c>
      <c r="J68" s="27">
        <f>1-S0P5022[[#This Row],[p]]</f>
        <v>0.49990000000000001</v>
      </c>
      <c r="K68" s="27">
        <f>1/S0P5022[[#This Row],[1-p]]</f>
        <v>2.0004000800160031</v>
      </c>
      <c r="L68" s="27">
        <f>S0P5022[[#This Row],[p]]*2-1</f>
        <v>1.9999999999997797E-4</v>
      </c>
      <c r="M68" s="27">
        <f>S0P5022[[#This Row],[1-p]]*2</f>
        <v>0.99980000000000002</v>
      </c>
      <c r="N68" s="27">
        <f>S0P5022[[#This Row],[2p-1]]*2</f>
        <v>3.9999999999995595E-4</v>
      </c>
      <c r="O68" s="27">
        <f>S0P5022[[#This Row],[2-2p]]*2</f>
        <v>1.9996</v>
      </c>
      <c r="P68" s="27">
        <f>2^S0P5022[[#This Row],[4p-2]]</f>
        <v>1.0002772973120175</v>
      </c>
      <c r="Q68" s="27">
        <f>2^S0P5022[[#This Row],[4-4p]]</f>
        <v>3.9988911182418603</v>
      </c>
      <c r="R68" s="27">
        <f>2^S0P5022[[#This Row],[2^(4p-2)]]</f>
        <v>2.0003844526462284</v>
      </c>
      <c r="S68" s="26">
        <f>S0P5022[[#This Row],[1-p]]/2</f>
        <v>0.24995000000000001</v>
      </c>
      <c r="T68" s="26">
        <f>S0P5022[[#This Row],[f(p)]]/LOG(1-S0P5022[[#This Row],[p]],2)^16</f>
        <v>0.24879878515807374</v>
      </c>
      <c r="U68" s="26">
        <f>2*(1-ABS(SIN(S0P5022[[#This Row],[Rad]]*2)))^(S0P5022[[#This Row],[-LOG(1-p)]])</f>
        <v>0.20227815877875868</v>
      </c>
      <c r="V68" s="26">
        <f>S0P5022[[#This Row],[f(p)]]*LOG(1-S0P5022[[#This Row],[p]],2)^-16</f>
        <v>0.24879878515807374</v>
      </c>
      <c r="W68" s="26">
        <f>S0P5022[[#This Row],[f(p)]]*2*((1-ABS(SIN(S0P5022[[#This Row],[Rad]]*2)))^(S0P5022[[#This Row],[-LOG(1-p)]]^2))</f>
        <v>5.0526007771057611E-2</v>
      </c>
      <c r="X68" s="26">
        <f>S0P5022[[#This Row],[F3]]+S0P5022[[#This Row],[F2]]</f>
        <v>0.29932479292913133</v>
      </c>
      <c r="Y68" s="26"/>
      <c r="Z68" s="20"/>
      <c r="AA68" s="22"/>
      <c r="AB68" s="17"/>
      <c r="AD68" s="17"/>
      <c r="AF68" s="16"/>
      <c r="AG68" s="16"/>
      <c r="AH68" s="16"/>
      <c r="AJ68" s="22"/>
      <c r="AK68" s="17"/>
      <c r="AL68" s="16"/>
      <c r="AM68" s="17"/>
      <c r="AN68" s="16"/>
      <c r="AO68" s="16"/>
      <c r="AP68" s="16"/>
      <c r="AQ68" s="16"/>
      <c r="AT68" s="15"/>
      <c r="AW68" s="15"/>
    </row>
    <row r="69" spans="1:49" x14ac:dyDescent="0.3">
      <c r="A69" s="25">
        <v>-121</v>
      </c>
      <c r="B69" s="25">
        <f>RADIANS(S0P5022[[#This Row],[Deg]])</f>
        <v>-2.1118483949131388</v>
      </c>
      <c r="C69" s="26">
        <v>0.54509995333542605</v>
      </c>
      <c r="D69" s="27">
        <v>0.50009999999999999</v>
      </c>
      <c r="E69" s="27">
        <f>-LOG(S0P5022[[#This Row],[p]]-0.5,2)</f>
        <v>13.28771237954961</v>
      </c>
      <c r="F69" s="27">
        <f>-LOG(1-S0P5022[[#This Row],[p]],2)^2</f>
        <v>1.000577219003266</v>
      </c>
      <c r="G69" s="27">
        <f>-LOG(S0P5022[[#This Row],[p]]-0.5,2)^2</f>
        <v>176.56330028163597</v>
      </c>
      <c r="H69" s="27">
        <f>-LOG(1-S0P5022[[#This Row],[p]],2)</f>
        <v>1.0002885678659263</v>
      </c>
      <c r="I69" s="27">
        <f>1/S0P5022[[#This Row],[-LOG(p-0.5)^2]]</f>
        <v>5.6636911430908961E-3</v>
      </c>
      <c r="J69" s="27">
        <f>1-S0P5022[[#This Row],[p]]</f>
        <v>0.49990000000000001</v>
      </c>
      <c r="K69" s="27">
        <f>1/S0P5022[[#This Row],[1-p]]</f>
        <v>2.0004000800160031</v>
      </c>
      <c r="L69" s="27">
        <f>S0P5022[[#This Row],[p]]*2-1</f>
        <v>1.9999999999997797E-4</v>
      </c>
      <c r="M69" s="27">
        <f>S0P5022[[#This Row],[1-p]]*2</f>
        <v>0.99980000000000002</v>
      </c>
      <c r="N69" s="27">
        <f>S0P5022[[#This Row],[2p-1]]*2</f>
        <v>3.9999999999995595E-4</v>
      </c>
      <c r="O69" s="27">
        <f>S0P5022[[#This Row],[2-2p]]*2</f>
        <v>1.9996</v>
      </c>
      <c r="P69" s="27">
        <f>2^S0P5022[[#This Row],[4p-2]]</f>
        <v>1.0002772973120175</v>
      </c>
      <c r="Q69" s="27">
        <f>2^S0P5022[[#This Row],[4-4p]]</f>
        <v>3.9988911182418603</v>
      </c>
      <c r="R69" s="27">
        <f>2^S0P5022[[#This Row],[2^(4p-2)]]</f>
        <v>2.0003844526462284</v>
      </c>
      <c r="S69" s="26">
        <f>S0P5022[[#This Row],[1-p]]/2</f>
        <v>0.24995000000000001</v>
      </c>
      <c r="T69" s="26">
        <f>S0P5022[[#This Row],[f(p)]]/LOG(1-S0P5022[[#This Row],[p]],2)^16</f>
        <v>0.24879878515807374</v>
      </c>
      <c r="U69" s="26">
        <f>2*(1-ABS(SIN(S0P5022[[#This Row],[Rad]]*2)))^(S0P5022[[#This Row],[-LOG(1-p)]])</f>
        <v>0.23395994435855588</v>
      </c>
      <c r="V69" s="26">
        <f>S0P5022[[#This Row],[f(p)]]*LOG(1-S0P5022[[#This Row],[p]],2)^-16</f>
        <v>0.24879878515807374</v>
      </c>
      <c r="W69" s="26">
        <f>S0P5022[[#This Row],[f(p)]]*2*((1-ABS(SIN(S0P5022[[#This Row],[Rad]]*2)))^(S0P5022[[#This Row],[-LOG(1-p)]]^2))</f>
        <v>5.8442089823409593E-2</v>
      </c>
      <c r="X69" s="26">
        <f>S0P5022[[#This Row],[F3]]+S0P5022[[#This Row],[F2]]</f>
        <v>0.30724087498148334</v>
      </c>
      <c r="Y69" s="26"/>
      <c r="Z69" s="20"/>
      <c r="AA69" s="22"/>
      <c r="AB69" s="17"/>
      <c r="AD69" s="17"/>
      <c r="AF69" s="16"/>
      <c r="AG69" s="16"/>
      <c r="AH69" s="16"/>
      <c r="AJ69" s="22"/>
      <c r="AK69" s="17"/>
      <c r="AL69" s="16"/>
      <c r="AM69" s="17"/>
      <c r="AN69" s="16"/>
      <c r="AO69" s="16"/>
      <c r="AP69" s="16"/>
      <c r="AQ69" s="16"/>
      <c r="AT69" s="15"/>
      <c r="AW69" s="15"/>
    </row>
    <row r="70" spans="1:49" x14ac:dyDescent="0.3">
      <c r="A70" s="25">
        <v>-120</v>
      </c>
      <c r="B70" s="25">
        <f>RADIANS(S0P5022[[#This Row],[Deg]])</f>
        <v>-2.0943951023931953</v>
      </c>
      <c r="C70" s="26">
        <v>0.550964996926263</v>
      </c>
      <c r="D70" s="27">
        <v>0.50009999999999999</v>
      </c>
      <c r="E70" s="27">
        <f>-LOG(S0P5022[[#This Row],[p]]-0.5,2)</f>
        <v>13.28771237954961</v>
      </c>
      <c r="F70" s="27">
        <f>-LOG(1-S0P5022[[#This Row],[p]],2)^2</f>
        <v>1.000577219003266</v>
      </c>
      <c r="G70" s="27">
        <f>-LOG(S0P5022[[#This Row],[p]]-0.5,2)^2</f>
        <v>176.56330028163597</v>
      </c>
      <c r="H70" s="27">
        <f>-LOG(1-S0P5022[[#This Row],[p]],2)</f>
        <v>1.0002885678659263</v>
      </c>
      <c r="I70" s="27">
        <f>1/S0P5022[[#This Row],[-LOG(p-0.5)^2]]</f>
        <v>5.6636911430908961E-3</v>
      </c>
      <c r="J70" s="27">
        <f>1-S0P5022[[#This Row],[p]]</f>
        <v>0.49990000000000001</v>
      </c>
      <c r="K70" s="27">
        <f>1/S0P5022[[#This Row],[1-p]]</f>
        <v>2.0004000800160031</v>
      </c>
      <c r="L70" s="27">
        <f>S0P5022[[#This Row],[p]]*2-1</f>
        <v>1.9999999999997797E-4</v>
      </c>
      <c r="M70" s="27">
        <f>S0P5022[[#This Row],[1-p]]*2</f>
        <v>0.99980000000000002</v>
      </c>
      <c r="N70" s="27">
        <f>S0P5022[[#This Row],[2p-1]]*2</f>
        <v>3.9999999999995595E-4</v>
      </c>
      <c r="O70" s="27">
        <f>S0P5022[[#This Row],[2-2p]]*2</f>
        <v>1.9996</v>
      </c>
      <c r="P70" s="27">
        <f>2^S0P5022[[#This Row],[4p-2]]</f>
        <v>1.0002772973120175</v>
      </c>
      <c r="Q70" s="27">
        <f>2^S0P5022[[#This Row],[4-4p]]</f>
        <v>3.9988911182418603</v>
      </c>
      <c r="R70" s="27">
        <f>2^S0P5022[[#This Row],[2^(4p-2)]]</f>
        <v>2.0003844526462284</v>
      </c>
      <c r="S70" s="26">
        <f>S0P5022[[#This Row],[1-p]]/2</f>
        <v>0.24995000000000001</v>
      </c>
      <c r="T70" s="26">
        <f>S0P5022[[#This Row],[f(p)]]/LOG(1-S0P5022[[#This Row],[p]],2)^16</f>
        <v>0.24879878515807374</v>
      </c>
      <c r="U70" s="26">
        <f>2*(1-ABS(SIN(S0P5022[[#This Row],[Rad]]*2)))^(S0P5022[[#This Row],[-LOG(1-p)]])</f>
        <v>0.26779381310621209</v>
      </c>
      <c r="V70" s="26">
        <f>S0P5022[[#This Row],[f(p)]]*LOG(1-S0P5022[[#This Row],[p]],2)^-16</f>
        <v>0.24879878515807374</v>
      </c>
      <c r="W70" s="26">
        <f>S0P5022[[#This Row],[f(p)]]*2*((1-ABS(SIN(S0P5022[[#This Row],[Rad]]*2)))^(S0P5022[[#This Row],[-LOG(1-p)]]^2))</f>
        <v>6.6896237847228882E-2</v>
      </c>
      <c r="X70" s="26">
        <f>S0P5022[[#This Row],[F3]]+S0P5022[[#This Row],[F2]]</f>
        <v>0.31569502300530261</v>
      </c>
      <c r="Y70" s="26"/>
      <c r="Z70" s="20"/>
      <c r="AA70" s="22"/>
      <c r="AB70" s="17"/>
      <c r="AD70" s="17"/>
      <c r="AF70" s="16"/>
      <c r="AG70" s="16"/>
      <c r="AH70" s="16"/>
      <c r="AJ70" s="22"/>
      <c r="AK70" s="17"/>
      <c r="AL70" s="16"/>
      <c r="AM70" s="17"/>
      <c r="AN70" s="16"/>
      <c r="AO70" s="16"/>
      <c r="AP70" s="16"/>
      <c r="AQ70" s="16"/>
      <c r="AT70" s="15"/>
      <c r="AW70" s="15"/>
    </row>
    <row r="71" spans="1:49" x14ac:dyDescent="0.3">
      <c r="A71" s="25">
        <v>-119</v>
      </c>
      <c r="B71" s="25">
        <f>RADIANS(S0P5022[[#This Row],[Deg]])</f>
        <v>-2.0769418098732522</v>
      </c>
      <c r="C71" s="26">
        <v>0.56362003707837804</v>
      </c>
      <c r="D71" s="27">
        <v>0.50009999999999999</v>
      </c>
      <c r="E71" s="27">
        <f>-LOG(S0P5022[[#This Row],[p]]-0.5,2)</f>
        <v>13.28771237954961</v>
      </c>
      <c r="F71" s="27">
        <f>-LOG(1-S0P5022[[#This Row],[p]],2)^2</f>
        <v>1.000577219003266</v>
      </c>
      <c r="G71" s="27">
        <f>-LOG(S0P5022[[#This Row],[p]]-0.5,2)^2</f>
        <v>176.56330028163597</v>
      </c>
      <c r="H71" s="27">
        <f>-LOG(1-S0P5022[[#This Row],[p]],2)</f>
        <v>1.0002885678659263</v>
      </c>
      <c r="I71" s="27">
        <f>1/S0P5022[[#This Row],[-LOG(p-0.5)^2]]</f>
        <v>5.6636911430908961E-3</v>
      </c>
      <c r="J71" s="27">
        <f>1-S0P5022[[#This Row],[p]]</f>
        <v>0.49990000000000001</v>
      </c>
      <c r="K71" s="27">
        <f>1/S0P5022[[#This Row],[1-p]]</f>
        <v>2.0004000800160031</v>
      </c>
      <c r="L71" s="27">
        <f>S0P5022[[#This Row],[p]]*2-1</f>
        <v>1.9999999999997797E-4</v>
      </c>
      <c r="M71" s="27">
        <f>S0P5022[[#This Row],[1-p]]*2</f>
        <v>0.99980000000000002</v>
      </c>
      <c r="N71" s="27">
        <f>S0P5022[[#This Row],[2p-1]]*2</f>
        <v>3.9999999999995595E-4</v>
      </c>
      <c r="O71" s="27">
        <f>S0P5022[[#This Row],[2-2p]]*2</f>
        <v>1.9996</v>
      </c>
      <c r="P71" s="27">
        <f>2^S0P5022[[#This Row],[4p-2]]</f>
        <v>1.0002772973120175</v>
      </c>
      <c r="Q71" s="27">
        <f>2^S0P5022[[#This Row],[4-4p]]</f>
        <v>3.9988911182418603</v>
      </c>
      <c r="R71" s="27">
        <f>2^S0P5022[[#This Row],[2^(4p-2)]]</f>
        <v>2.0003844526462284</v>
      </c>
      <c r="S71" s="26">
        <f>S0P5022[[#This Row],[1-p]]/2</f>
        <v>0.24995000000000001</v>
      </c>
      <c r="T71" s="26">
        <f>S0P5022[[#This Row],[f(p)]]/LOG(1-S0P5022[[#This Row],[p]],2)^16</f>
        <v>0.24879878515807374</v>
      </c>
      <c r="U71" s="26">
        <f>2*(1-ABS(SIN(S0P5022[[#This Row],[Rad]]*2)))^(S0P5022[[#This Row],[-LOG(1-p)]])</f>
        <v>0.30373861492081283</v>
      </c>
      <c r="V71" s="26">
        <f>S0P5022[[#This Row],[f(p)]]*LOG(1-S0P5022[[#This Row],[p]],2)^-16</f>
        <v>0.24879878515807374</v>
      </c>
      <c r="W71" s="26">
        <f>S0P5022[[#This Row],[f(p)]]*2*((1-ABS(SIN(S0P5022[[#This Row],[Rad]]*2)))^(S0P5022[[#This Row],[-LOG(1-p)]]^2))</f>
        <v>7.5878187406216352E-2</v>
      </c>
      <c r="X71" s="26">
        <f>S0P5022[[#This Row],[F3]]+S0P5022[[#This Row],[F2]]</f>
        <v>0.32467697256429007</v>
      </c>
      <c r="Y71" s="26"/>
      <c r="Z71" s="20"/>
      <c r="AA71" s="22"/>
      <c r="AB71" s="17"/>
      <c r="AD71" s="17"/>
      <c r="AF71" s="16"/>
      <c r="AG71" s="16"/>
      <c r="AH71" s="16"/>
      <c r="AJ71" s="22"/>
      <c r="AK71" s="17"/>
      <c r="AL71" s="16"/>
      <c r="AM71" s="17"/>
      <c r="AN71" s="16"/>
      <c r="AO71" s="16"/>
      <c r="AP71" s="16"/>
      <c r="AQ71" s="16"/>
      <c r="AT71" s="15"/>
      <c r="AW71" s="15"/>
    </row>
    <row r="72" spans="1:49" x14ac:dyDescent="0.3">
      <c r="A72" s="25">
        <v>-118</v>
      </c>
      <c r="B72" s="25">
        <f>RADIANS(S0P5022[[#This Row],[Deg]])</f>
        <v>-2.0594885173533091</v>
      </c>
      <c r="C72" s="26">
        <v>0.57251645701883203</v>
      </c>
      <c r="D72" s="27">
        <v>0.50009999999999999</v>
      </c>
      <c r="E72" s="27">
        <f>-LOG(S0P5022[[#This Row],[p]]-0.5,2)</f>
        <v>13.28771237954961</v>
      </c>
      <c r="F72" s="27">
        <f>-LOG(1-S0P5022[[#This Row],[p]],2)^2</f>
        <v>1.000577219003266</v>
      </c>
      <c r="G72" s="27">
        <f>-LOG(S0P5022[[#This Row],[p]]-0.5,2)^2</f>
        <v>176.56330028163597</v>
      </c>
      <c r="H72" s="27">
        <f>-LOG(1-S0P5022[[#This Row],[p]],2)</f>
        <v>1.0002885678659263</v>
      </c>
      <c r="I72" s="27">
        <f>1/S0P5022[[#This Row],[-LOG(p-0.5)^2]]</f>
        <v>5.6636911430908961E-3</v>
      </c>
      <c r="J72" s="27">
        <f>1-S0P5022[[#This Row],[p]]</f>
        <v>0.49990000000000001</v>
      </c>
      <c r="K72" s="27">
        <f>1/S0P5022[[#This Row],[1-p]]</f>
        <v>2.0004000800160031</v>
      </c>
      <c r="L72" s="27">
        <f>S0P5022[[#This Row],[p]]*2-1</f>
        <v>1.9999999999997797E-4</v>
      </c>
      <c r="M72" s="27">
        <f>S0P5022[[#This Row],[1-p]]*2</f>
        <v>0.99980000000000002</v>
      </c>
      <c r="N72" s="27">
        <f>S0P5022[[#This Row],[2p-1]]*2</f>
        <v>3.9999999999995595E-4</v>
      </c>
      <c r="O72" s="27">
        <f>S0P5022[[#This Row],[2-2p]]*2</f>
        <v>1.9996</v>
      </c>
      <c r="P72" s="27">
        <f>2^S0P5022[[#This Row],[4p-2]]</f>
        <v>1.0002772973120175</v>
      </c>
      <c r="Q72" s="27">
        <f>2^S0P5022[[#This Row],[4-4p]]</f>
        <v>3.9988911182418603</v>
      </c>
      <c r="R72" s="27">
        <f>2^S0P5022[[#This Row],[2^(4p-2)]]</f>
        <v>2.0003844526462284</v>
      </c>
      <c r="S72" s="26">
        <f>S0P5022[[#This Row],[1-p]]/2</f>
        <v>0.24995000000000001</v>
      </c>
      <c r="T72" s="26">
        <f>S0P5022[[#This Row],[f(p)]]/LOG(1-S0P5022[[#This Row],[p]],2)^16</f>
        <v>0.24879878515807374</v>
      </c>
      <c r="U72" s="26">
        <f>2*(1-ABS(SIN(S0P5022[[#This Row],[Rad]]*2)))^(S0P5022[[#This Row],[-LOG(1-p)]])</f>
        <v>0.3417506199489676</v>
      </c>
      <c r="V72" s="26">
        <f>S0P5022[[#This Row],[f(p)]]*LOG(1-S0P5022[[#This Row],[p]],2)^-16</f>
        <v>0.24879878515807374</v>
      </c>
      <c r="W72" s="26">
        <f>S0P5022[[#This Row],[f(p)]]*2*((1-ABS(SIN(S0P5022[[#This Row],[Rad]]*2)))^(S0P5022[[#This Row],[-LOG(1-p)]]^2))</f>
        <v>8.5377027067045336E-2</v>
      </c>
      <c r="X72" s="26">
        <f>S0P5022[[#This Row],[F3]]+S0P5022[[#This Row],[F2]]</f>
        <v>0.33417581222511905</v>
      </c>
      <c r="Y72" s="26"/>
      <c r="Z72" s="20"/>
      <c r="AA72" s="22"/>
      <c r="AB72" s="17"/>
      <c r="AD72" s="17"/>
      <c r="AF72" s="16"/>
      <c r="AG72" s="16"/>
      <c r="AH72" s="16"/>
      <c r="AJ72" s="22"/>
      <c r="AK72" s="17"/>
      <c r="AL72" s="16"/>
      <c r="AM72" s="17"/>
      <c r="AN72" s="16"/>
      <c r="AO72" s="16"/>
      <c r="AP72" s="16"/>
      <c r="AQ72" s="16"/>
      <c r="AT72" s="15"/>
      <c r="AW72" s="15"/>
    </row>
    <row r="73" spans="1:49" x14ac:dyDescent="0.3">
      <c r="A73" s="25">
        <v>-117</v>
      </c>
      <c r="B73" s="25">
        <f>RADIANS(S0P5022[[#This Row],[Deg]])</f>
        <v>-2.0420352248333655</v>
      </c>
      <c r="C73" s="26">
        <v>0.583566400173676</v>
      </c>
      <c r="D73" s="27">
        <v>0.50009999999999999</v>
      </c>
      <c r="E73" s="27">
        <f>-LOG(S0P5022[[#This Row],[p]]-0.5,2)</f>
        <v>13.28771237954961</v>
      </c>
      <c r="F73" s="27">
        <f>-LOG(1-S0P5022[[#This Row],[p]],2)^2</f>
        <v>1.000577219003266</v>
      </c>
      <c r="G73" s="27">
        <f>-LOG(S0P5022[[#This Row],[p]]-0.5,2)^2</f>
        <v>176.56330028163597</v>
      </c>
      <c r="H73" s="27">
        <f>-LOG(1-S0P5022[[#This Row],[p]],2)</f>
        <v>1.0002885678659263</v>
      </c>
      <c r="I73" s="27">
        <f>1/S0P5022[[#This Row],[-LOG(p-0.5)^2]]</f>
        <v>5.6636911430908961E-3</v>
      </c>
      <c r="J73" s="27">
        <f>1-S0P5022[[#This Row],[p]]</f>
        <v>0.49990000000000001</v>
      </c>
      <c r="K73" s="27">
        <f>1/S0P5022[[#This Row],[1-p]]</f>
        <v>2.0004000800160031</v>
      </c>
      <c r="L73" s="27">
        <f>S0P5022[[#This Row],[p]]*2-1</f>
        <v>1.9999999999997797E-4</v>
      </c>
      <c r="M73" s="27">
        <f>S0P5022[[#This Row],[1-p]]*2</f>
        <v>0.99980000000000002</v>
      </c>
      <c r="N73" s="27">
        <f>S0P5022[[#This Row],[2p-1]]*2</f>
        <v>3.9999999999995595E-4</v>
      </c>
      <c r="O73" s="27">
        <f>S0P5022[[#This Row],[2-2p]]*2</f>
        <v>1.9996</v>
      </c>
      <c r="P73" s="27">
        <f>2^S0P5022[[#This Row],[4p-2]]</f>
        <v>1.0002772973120175</v>
      </c>
      <c r="Q73" s="27">
        <f>2^S0P5022[[#This Row],[4-4p]]</f>
        <v>3.9988911182418603</v>
      </c>
      <c r="R73" s="27">
        <f>2^S0P5022[[#This Row],[2^(4p-2)]]</f>
        <v>2.0003844526462284</v>
      </c>
      <c r="S73" s="26">
        <f>S0P5022[[#This Row],[1-p]]/2</f>
        <v>0.24995000000000001</v>
      </c>
      <c r="T73" s="26">
        <f>S0P5022[[#This Row],[f(p)]]/LOG(1-S0P5022[[#This Row],[p]],2)^16</f>
        <v>0.24879878515807374</v>
      </c>
      <c r="U73" s="26">
        <f>2*(1-ABS(SIN(S0P5022[[#This Row],[Rad]]*2)))^(S0P5022[[#This Row],[-LOG(1-p)]])</f>
        <v>0.38178357265618368</v>
      </c>
      <c r="V73" s="26">
        <f>S0P5022[[#This Row],[f(p)]]*LOG(1-S0P5022[[#This Row],[p]],2)^-16</f>
        <v>0.24879878515807374</v>
      </c>
      <c r="W73" s="26">
        <f>S0P5022[[#This Row],[f(p)]]*2*((1-ABS(SIN(S0P5022[[#This Row],[Rad]]*2)))^(S0P5022[[#This Row],[-LOG(1-p)]]^2))</f>
        <v>9.53812120896428E-2</v>
      </c>
      <c r="X73" s="26">
        <f>S0P5022[[#This Row],[F3]]+S0P5022[[#This Row],[F2]]</f>
        <v>0.34417999724771653</v>
      </c>
      <c r="Y73" s="26"/>
      <c r="Z73" s="20"/>
      <c r="AA73" s="22"/>
      <c r="AB73" s="17"/>
      <c r="AD73" s="17"/>
      <c r="AF73" s="16"/>
      <c r="AG73" s="16"/>
      <c r="AH73" s="16"/>
      <c r="AJ73" s="22"/>
      <c r="AK73" s="17"/>
      <c r="AL73" s="16"/>
      <c r="AM73" s="17"/>
      <c r="AN73" s="16"/>
      <c r="AO73" s="16"/>
      <c r="AP73" s="16"/>
      <c r="AQ73" s="16"/>
      <c r="AT73" s="15"/>
      <c r="AW73" s="15"/>
    </row>
    <row r="74" spans="1:49" x14ac:dyDescent="0.3">
      <c r="A74" s="25">
        <v>-116</v>
      </c>
      <c r="B74" s="25">
        <f>RADIANS(S0P5022[[#This Row],[Deg]])</f>
        <v>-2.0245819323134224</v>
      </c>
      <c r="C74" s="26">
        <v>0.594261620563862</v>
      </c>
      <c r="D74" s="27">
        <v>0.50009999999999999</v>
      </c>
      <c r="E74" s="27">
        <f>-LOG(S0P5022[[#This Row],[p]]-0.5,2)</f>
        <v>13.28771237954961</v>
      </c>
      <c r="F74" s="27">
        <f>-LOG(1-S0P5022[[#This Row],[p]],2)^2</f>
        <v>1.000577219003266</v>
      </c>
      <c r="G74" s="27">
        <f>-LOG(S0P5022[[#This Row],[p]]-0.5,2)^2</f>
        <v>176.56330028163597</v>
      </c>
      <c r="H74" s="27">
        <f>-LOG(1-S0P5022[[#This Row],[p]],2)</f>
        <v>1.0002885678659263</v>
      </c>
      <c r="I74" s="27">
        <f>1/S0P5022[[#This Row],[-LOG(p-0.5)^2]]</f>
        <v>5.6636911430908961E-3</v>
      </c>
      <c r="J74" s="27">
        <f>1-S0P5022[[#This Row],[p]]</f>
        <v>0.49990000000000001</v>
      </c>
      <c r="K74" s="27">
        <f>1/S0P5022[[#This Row],[1-p]]</f>
        <v>2.0004000800160031</v>
      </c>
      <c r="L74" s="27">
        <f>S0P5022[[#This Row],[p]]*2-1</f>
        <v>1.9999999999997797E-4</v>
      </c>
      <c r="M74" s="27">
        <f>S0P5022[[#This Row],[1-p]]*2</f>
        <v>0.99980000000000002</v>
      </c>
      <c r="N74" s="27">
        <f>S0P5022[[#This Row],[2p-1]]*2</f>
        <v>3.9999999999995595E-4</v>
      </c>
      <c r="O74" s="27">
        <f>S0P5022[[#This Row],[2-2p]]*2</f>
        <v>1.9996</v>
      </c>
      <c r="P74" s="27">
        <f>2^S0P5022[[#This Row],[4p-2]]</f>
        <v>1.0002772973120175</v>
      </c>
      <c r="Q74" s="27">
        <f>2^S0P5022[[#This Row],[4-4p]]</f>
        <v>3.9988911182418603</v>
      </c>
      <c r="R74" s="27">
        <f>2^S0P5022[[#This Row],[2^(4p-2)]]</f>
        <v>2.0003844526462284</v>
      </c>
      <c r="S74" s="26">
        <f>S0P5022[[#This Row],[1-p]]/2</f>
        <v>0.24995000000000001</v>
      </c>
      <c r="T74" s="26">
        <f>S0P5022[[#This Row],[f(p)]]/LOG(1-S0P5022[[#This Row],[p]],2)^16</f>
        <v>0.24879878515807374</v>
      </c>
      <c r="U74" s="26">
        <f>2*(1-ABS(SIN(S0P5022[[#This Row],[Rad]]*2)))^(S0P5022[[#This Row],[-LOG(1-p)]])</f>
        <v>0.42378874884593393</v>
      </c>
      <c r="V74" s="26">
        <f>S0P5022[[#This Row],[f(p)]]*LOG(1-S0P5022[[#This Row],[p]],2)^-16</f>
        <v>0.24879878515807374</v>
      </c>
      <c r="W74" s="26">
        <f>S0P5022[[#This Row],[f(p)]]*2*((1-ABS(SIN(S0P5022[[#This Row],[Rad]]*2)))^(S0P5022[[#This Row],[-LOG(1-p)]]^2))</f>
        <v>0.10587857882438186</v>
      </c>
      <c r="X74" s="26">
        <f>S0P5022[[#This Row],[F3]]+S0P5022[[#This Row],[F2]]</f>
        <v>0.35467736398245558</v>
      </c>
      <c r="Y74" s="26"/>
      <c r="Z74" s="20"/>
      <c r="AA74" s="22"/>
      <c r="AB74" s="17"/>
      <c r="AD74" s="17"/>
      <c r="AF74" s="16"/>
      <c r="AG74" s="16"/>
      <c r="AH74" s="16"/>
      <c r="AJ74" s="22"/>
      <c r="AK74" s="17"/>
      <c r="AL74" s="16"/>
      <c r="AM74" s="17"/>
      <c r="AN74" s="16"/>
      <c r="AO74" s="16"/>
      <c r="AP74" s="16"/>
      <c r="AQ74" s="16"/>
      <c r="AT74" s="15"/>
      <c r="AW74" s="15"/>
    </row>
    <row r="75" spans="1:49" x14ac:dyDescent="0.3">
      <c r="A75" s="25">
        <v>-115</v>
      </c>
      <c r="B75" s="25">
        <f>RADIANS(S0P5022[[#This Row],[Deg]])</f>
        <v>-2.0071286397934789</v>
      </c>
      <c r="C75" s="26">
        <v>0.59989419475920402</v>
      </c>
      <c r="D75" s="27">
        <v>0.50009999999999999</v>
      </c>
      <c r="E75" s="27">
        <f>-LOG(S0P5022[[#This Row],[p]]-0.5,2)</f>
        <v>13.28771237954961</v>
      </c>
      <c r="F75" s="27">
        <f>-LOG(1-S0P5022[[#This Row],[p]],2)^2</f>
        <v>1.000577219003266</v>
      </c>
      <c r="G75" s="27">
        <f>-LOG(S0P5022[[#This Row],[p]]-0.5,2)^2</f>
        <v>176.56330028163597</v>
      </c>
      <c r="H75" s="27">
        <f>-LOG(1-S0P5022[[#This Row],[p]],2)</f>
        <v>1.0002885678659263</v>
      </c>
      <c r="I75" s="27">
        <f>1/S0P5022[[#This Row],[-LOG(p-0.5)^2]]</f>
        <v>5.6636911430908961E-3</v>
      </c>
      <c r="J75" s="27">
        <f>1-S0P5022[[#This Row],[p]]</f>
        <v>0.49990000000000001</v>
      </c>
      <c r="K75" s="27">
        <f>1/S0P5022[[#This Row],[1-p]]</f>
        <v>2.0004000800160031</v>
      </c>
      <c r="L75" s="27">
        <f>S0P5022[[#This Row],[p]]*2-1</f>
        <v>1.9999999999997797E-4</v>
      </c>
      <c r="M75" s="27">
        <f>S0P5022[[#This Row],[1-p]]*2</f>
        <v>0.99980000000000002</v>
      </c>
      <c r="N75" s="27">
        <f>S0P5022[[#This Row],[2p-1]]*2</f>
        <v>3.9999999999995595E-4</v>
      </c>
      <c r="O75" s="27">
        <f>S0P5022[[#This Row],[2-2p]]*2</f>
        <v>1.9996</v>
      </c>
      <c r="P75" s="27">
        <f>2^S0P5022[[#This Row],[4p-2]]</f>
        <v>1.0002772973120175</v>
      </c>
      <c r="Q75" s="27">
        <f>2^S0P5022[[#This Row],[4-4p]]</f>
        <v>3.9988911182418603</v>
      </c>
      <c r="R75" s="27">
        <f>2^S0P5022[[#This Row],[2^(4p-2)]]</f>
        <v>2.0003844526462284</v>
      </c>
      <c r="S75" s="26">
        <f>S0P5022[[#This Row],[1-p]]/2</f>
        <v>0.24995000000000001</v>
      </c>
      <c r="T75" s="26">
        <f>S0P5022[[#This Row],[f(p)]]/LOG(1-S0P5022[[#This Row],[p]],2)^16</f>
        <v>0.24879878515807374</v>
      </c>
      <c r="U75" s="26">
        <f>2*(1-ABS(SIN(S0P5022[[#This Row],[Rad]]*2)))^(S0P5022[[#This Row],[-LOG(1-p)]])</f>
        <v>0.46771501558540307</v>
      </c>
      <c r="V75" s="26">
        <f>S0P5022[[#This Row],[f(p)]]*LOG(1-S0P5022[[#This Row],[p]],2)^-16</f>
        <v>0.24879878515807374</v>
      </c>
      <c r="W75" s="26">
        <f>S0P5022[[#This Row],[f(p)]]*2*((1-ABS(SIN(S0P5022[[#This Row],[Rad]]*2)))^(S0P5022[[#This Row],[-LOG(1-p)]]^2))</f>
        <v>0.11685635981285698</v>
      </c>
      <c r="X75" s="26">
        <f>S0P5022[[#This Row],[F3]]+S0P5022[[#This Row],[F2]]</f>
        <v>0.36565514497093071</v>
      </c>
      <c r="Y75" s="26"/>
      <c r="Z75" s="20"/>
      <c r="AA75" s="22"/>
      <c r="AB75" s="17"/>
      <c r="AD75" s="17"/>
      <c r="AF75" s="16"/>
      <c r="AG75" s="16"/>
      <c r="AH75" s="16"/>
      <c r="AJ75" s="22"/>
      <c r="AK75" s="17"/>
      <c r="AL75" s="16"/>
      <c r="AM75" s="17"/>
      <c r="AN75" s="16"/>
      <c r="AO75" s="16"/>
      <c r="AP75" s="16"/>
      <c r="AQ75" s="16"/>
      <c r="AT75" s="15"/>
      <c r="AW75" s="15"/>
    </row>
    <row r="76" spans="1:49" x14ac:dyDescent="0.3">
      <c r="A76" s="25">
        <v>-114</v>
      </c>
      <c r="B76" s="25">
        <f>RADIANS(S0P5022[[#This Row],[Deg]])</f>
        <v>-1.9896753472735358</v>
      </c>
      <c r="C76" s="26">
        <v>0.60987827243422799</v>
      </c>
      <c r="D76" s="27">
        <v>0.50009999999999999</v>
      </c>
      <c r="E76" s="27">
        <f>-LOG(S0P5022[[#This Row],[p]]-0.5,2)</f>
        <v>13.28771237954961</v>
      </c>
      <c r="F76" s="27">
        <f>-LOG(1-S0P5022[[#This Row],[p]],2)^2</f>
        <v>1.000577219003266</v>
      </c>
      <c r="G76" s="27">
        <f>-LOG(S0P5022[[#This Row],[p]]-0.5,2)^2</f>
        <v>176.56330028163597</v>
      </c>
      <c r="H76" s="27">
        <f>-LOG(1-S0P5022[[#This Row],[p]],2)</f>
        <v>1.0002885678659263</v>
      </c>
      <c r="I76" s="27">
        <f>1/S0P5022[[#This Row],[-LOG(p-0.5)^2]]</f>
        <v>5.6636911430908961E-3</v>
      </c>
      <c r="J76" s="27">
        <f>1-S0P5022[[#This Row],[p]]</f>
        <v>0.49990000000000001</v>
      </c>
      <c r="K76" s="27">
        <f>1/S0P5022[[#This Row],[1-p]]</f>
        <v>2.0004000800160031</v>
      </c>
      <c r="L76" s="27">
        <f>S0P5022[[#This Row],[p]]*2-1</f>
        <v>1.9999999999997797E-4</v>
      </c>
      <c r="M76" s="27">
        <f>S0P5022[[#This Row],[1-p]]*2</f>
        <v>0.99980000000000002</v>
      </c>
      <c r="N76" s="27">
        <f>S0P5022[[#This Row],[2p-1]]*2</f>
        <v>3.9999999999995595E-4</v>
      </c>
      <c r="O76" s="27">
        <f>S0P5022[[#This Row],[2-2p]]*2</f>
        <v>1.9996</v>
      </c>
      <c r="P76" s="27">
        <f>2^S0P5022[[#This Row],[4p-2]]</f>
        <v>1.0002772973120175</v>
      </c>
      <c r="Q76" s="27">
        <f>2^S0P5022[[#This Row],[4-4p]]</f>
        <v>3.9988911182418603</v>
      </c>
      <c r="R76" s="27">
        <f>2^S0P5022[[#This Row],[2^(4p-2)]]</f>
        <v>2.0003844526462284</v>
      </c>
      <c r="S76" s="26">
        <f>S0P5022[[#This Row],[1-p]]/2</f>
        <v>0.24995000000000001</v>
      </c>
      <c r="T76" s="26">
        <f>S0P5022[[#This Row],[f(p)]]/LOG(1-S0P5022[[#This Row],[p]],2)^16</f>
        <v>0.24879878515807374</v>
      </c>
      <c r="U76" s="26">
        <f>2*(1-ABS(SIN(S0P5022[[#This Row],[Rad]]*2)))^(S0P5022[[#This Row],[-LOG(1-p)]])</f>
        <v>0.51350889398598387</v>
      </c>
      <c r="V76" s="26">
        <f>S0P5022[[#This Row],[f(p)]]*LOG(1-S0P5022[[#This Row],[p]],2)^-16</f>
        <v>0.24879878515807374</v>
      </c>
      <c r="W76" s="26">
        <f>S0P5022[[#This Row],[f(p)]]*2*((1-ABS(SIN(S0P5022[[#This Row],[Rad]]*2)))^(S0P5022[[#This Row],[-LOG(1-p)]]^2))</f>
        <v>0.12830119958438063</v>
      </c>
      <c r="X76" s="26">
        <f>S0P5022[[#This Row],[F3]]+S0P5022[[#This Row],[F2]]</f>
        <v>0.37709998474245437</v>
      </c>
      <c r="Y76" s="26"/>
      <c r="Z76" s="20"/>
      <c r="AA76" s="22"/>
      <c r="AB76" s="17"/>
      <c r="AD76" s="17"/>
      <c r="AF76" s="16"/>
      <c r="AG76" s="16"/>
      <c r="AH76" s="16"/>
      <c r="AJ76" s="22"/>
      <c r="AK76" s="17"/>
      <c r="AL76" s="16"/>
      <c r="AM76" s="17"/>
      <c r="AN76" s="16"/>
      <c r="AO76" s="16"/>
      <c r="AP76" s="16"/>
      <c r="AQ76" s="16"/>
      <c r="AT76" s="15"/>
      <c r="AW76" s="15"/>
    </row>
    <row r="77" spans="1:49" x14ac:dyDescent="0.3">
      <c r="A77" s="25">
        <v>-113</v>
      </c>
      <c r="B77" s="25">
        <f>RADIANS(S0P5022[[#This Row],[Deg]])</f>
        <v>-1.9722220547535925</v>
      </c>
      <c r="C77" s="26">
        <v>0.62448997601074496</v>
      </c>
      <c r="D77" s="27">
        <v>0.50009999999999999</v>
      </c>
      <c r="E77" s="27">
        <f>-LOG(S0P5022[[#This Row],[p]]-0.5,2)</f>
        <v>13.28771237954961</v>
      </c>
      <c r="F77" s="27">
        <f>-LOG(1-S0P5022[[#This Row],[p]],2)^2</f>
        <v>1.000577219003266</v>
      </c>
      <c r="G77" s="27">
        <f>-LOG(S0P5022[[#This Row],[p]]-0.5,2)^2</f>
        <v>176.56330028163597</v>
      </c>
      <c r="H77" s="27">
        <f>-LOG(1-S0P5022[[#This Row],[p]],2)</f>
        <v>1.0002885678659263</v>
      </c>
      <c r="I77" s="27">
        <f>1/S0P5022[[#This Row],[-LOG(p-0.5)^2]]</f>
        <v>5.6636911430908961E-3</v>
      </c>
      <c r="J77" s="27">
        <f>1-S0P5022[[#This Row],[p]]</f>
        <v>0.49990000000000001</v>
      </c>
      <c r="K77" s="27">
        <f>1/S0P5022[[#This Row],[1-p]]</f>
        <v>2.0004000800160031</v>
      </c>
      <c r="L77" s="27">
        <f>S0P5022[[#This Row],[p]]*2-1</f>
        <v>1.9999999999997797E-4</v>
      </c>
      <c r="M77" s="27">
        <f>S0P5022[[#This Row],[1-p]]*2</f>
        <v>0.99980000000000002</v>
      </c>
      <c r="N77" s="27">
        <f>S0P5022[[#This Row],[2p-1]]*2</f>
        <v>3.9999999999995595E-4</v>
      </c>
      <c r="O77" s="27">
        <f>S0P5022[[#This Row],[2-2p]]*2</f>
        <v>1.9996</v>
      </c>
      <c r="P77" s="27">
        <f>2^S0P5022[[#This Row],[4p-2]]</f>
        <v>1.0002772973120175</v>
      </c>
      <c r="Q77" s="27">
        <f>2^S0P5022[[#This Row],[4-4p]]</f>
        <v>3.9988911182418603</v>
      </c>
      <c r="R77" s="27">
        <f>2^S0P5022[[#This Row],[2^(4p-2)]]</f>
        <v>2.0003844526462284</v>
      </c>
      <c r="S77" s="26">
        <f>S0P5022[[#This Row],[1-p]]/2</f>
        <v>0.24995000000000001</v>
      </c>
      <c r="T77" s="26">
        <f>S0P5022[[#This Row],[f(p)]]/LOG(1-S0P5022[[#This Row],[p]],2)^16</f>
        <v>0.24879878515807374</v>
      </c>
      <c r="U77" s="26">
        <f>2*(1-ABS(SIN(S0P5022[[#This Row],[Rad]]*2)))^(S0P5022[[#This Row],[-LOG(1-p)]])</f>
        <v>0.56111462477799223</v>
      </c>
      <c r="V77" s="26">
        <f>S0P5022[[#This Row],[f(p)]]*LOG(1-S0P5022[[#This Row],[p]],2)^-16</f>
        <v>0.24879878515807374</v>
      </c>
      <c r="W77" s="26">
        <f>S0P5022[[#This Row],[f(p)]]*2*((1-ABS(SIN(S0P5022[[#This Row],[Rad]]*2)))^(S0P5022[[#This Row],[-LOG(1-p)]]^2))</f>
        <v>0.14019917113692018</v>
      </c>
      <c r="X77" s="26">
        <f>S0P5022[[#This Row],[F3]]+S0P5022[[#This Row],[F2]]</f>
        <v>0.3889979562949939</v>
      </c>
      <c r="Y77" s="26"/>
      <c r="Z77" s="20"/>
      <c r="AA77" s="22"/>
      <c r="AB77" s="17"/>
      <c r="AD77" s="17"/>
      <c r="AF77" s="16"/>
      <c r="AG77" s="16"/>
      <c r="AH77" s="16"/>
      <c r="AJ77" s="22"/>
      <c r="AK77" s="17"/>
      <c r="AL77" s="16"/>
      <c r="AM77" s="17"/>
      <c r="AN77" s="16"/>
      <c r="AO77" s="16"/>
      <c r="AP77" s="16"/>
      <c r="AQ77" s="16"/>
      <c r="AT77" s="15"/>
      <c r="AW77" s="15"/>
    </row>
    <row r="78" spans="1:49" x14ac:dyDescent="0.3">
      <c r="A78" s="25">
        <v>-112</v>
      </c>
      <c r="B78" s="25">
        <f>RADIANS(S0P5022[[#This Row],[Deg]])</f>
        <v>-1.9547687622336491</v>
      </c>
      <c r="C78" s="26">
        <v>0.63718140152355895</v>
      </c>
      <c r="D78" s="27">
        <v>0.50009999999999999</v>
      </c>
      <c r="E78" s="27">
        <f>-LOG(S0P5022[[#This Row],[p]]-0.5,2)</f>
        <v>13.28771237954961</v>
      </c>
      <c r="F78" s="27">
        <f>-LOG(1-S0P5022[[#This Row],[p]],2)^2</f>
        <v>1.000577219003266</v>
      </c>
      <c r="G78" s="27">
        <f>-LOG(S0P5022[[#This Row],[p]]-0.5,2)^2</f>
        <v>176.56330028163597</v>
      </c>
      <c r="H78" s="27">
        <f>-LOG(1-S0P5022[[#This Row],[p]],2)</f>
        <v>1.0002885678659263</v>
      </c>
      <c r="I78" s="27">
        <f>1/S0P5022[[#This Row],[-LOG(p-0.5)^2]]</f>
        <v>5.6636911430908961E-3</v>
      </c>
      <c r="J78" s="27">
        <f>1-S0P5022[[#This Row],[p]]</f>
        <v>0.49990000000000001</v>
      </c>
      <c r="K78" s="27">
        <f>1/S0P5022[[#This Row],[1-p]]</f>
        <v>2.0004000800160031</v>
      </c>
      <c r="L78" s="27">
        <f>S0P5022[[#This Row],[p]]*2-1</f>
        <v>1.9999999999997797E-4</v>
      </c>
      <c r="M78" s="27">
        <f>S0P5022[[#This Row],[1-p]]*2</f>
        <v>0.99980000000000002</v>
      </c>
      <c r="N78" s="27">
        <f>S0P5022[[#This Row],[2p-1]]*2</f>
        <v>3.9999999999995595E-4</v>
      </c>
      <c r="O78" s="27">
        <f>S0P5022[[#This Row],[2-2p]]*2</f>
        <v>1.9996</v>
      </c>
      <c r="P78" s="27">
        <f>2^S0P5022[[#This Row],[4p-2]]</f>
        <v>1.0002772973120175</v>
      </c>
      <c r="Q78" s="27">
        <f>2^S0P5022[[#This Row],[4-4p]]</f>
        <v>3.9988911182418603</v>
      </c>
      <c r="R78" s="27">
        <f>2^S0P5022[[#This Row],[2^(4p-2)]]</f>
        <v>2.0003844526462284</v>
      </c>
      <c r="S78" s="26">
        <f>S0P5022[[#This Row],[1-p]]/2</f>
        <v>0.24995000000000001</v>
      </c>
      <c r="T78" s="26">
        <f>S0P5022[[#This Row],[f(p)]]/LOG(1-S0P5022[[#This Row],[p]],2)^16</f>
        <v>0.24879878515807374</v>
      </c>
      <c r="U78" s="26">
        <f>2*(1-ABS(SIN(S0P5022[[#This Row],[Rad]]*2)))^(S0P5022[[#This Row],[-LOG(1-p)]])</f>
        <v>0.6104742366118735</v>
      </c>
      <c r="V78" s="26">
        <f>S0P5022[[#This Row],[f(p)]]*LOG(1-S0P5022[[#This Row],[p]],2)^-16</f>
        <v>0.24879878515807374</v>
      </c>
      <c r="W78" s="26">
        <f>S0P5022[[#This Row],[f(p)]]*2*((1-ABS(SIN(S0P5022[[#This Row],[Rad]]*2)))^(S0P5022[[#This Row],[-LOG(1-p)]]^2))</f>
        <v>0.15253579308848039</v>
      </c>
      <c r="X78" s="26">
        <f>S0P5022[[#This Row],[F3]]+S0P5022[[#This Row],[F2]]</f>
        <v>0.40133457824655416</v>
      </c>
      <c r="Y78" s="26"/>
      <c r="Z78" s="20"/>
      <c r="AA78" s="22"/>
      <c r="AB78" s="17"/>
      <c r="AD78" s="17"/>
      <c r="AF78" s="16"/>
      <c r="AG78" s="16"/>
      <c r="AH78" s="16"/>
      <c r="AJ78" s="22"/>
      <c r="AK78" s="17"/>
      <c r="AL78" s="16"/>
      <c r="AM78" s="17"/>
      <c r="AN78" s="16"/>
      <c r="AO78" s="16"/>
      <c r="AP78" s="16"/>
      <c r="AQ78" s="16"/>
      <c r="AT78" s="15"/>
      <c r="AW78" s="15"/>
    </row>
    <row r="79" spans="1:49" x14ac:dyDescent="0.3">
      <c r="A79" s="25">
        <v>-111</v>
      </c>
      <c r="B79" s="25">
        <f>RADIANS(S0P5022[[#This Row],[Deg]])</f>
        <v>-1.9373154697137058</v>
      </c>
      <c r="C79" s="26">
        <v>0.64577123047832197</v>
      </c>
      <c r="D79" s="27">
        <v>0.50009999999999999</v>
      </c>
      <c r="E79" s="27">
        <f>-LOG(S0P5022[[#This Row],[p]]-0.5,2)</f>
        <v>13.28771237954961</v>
      </c>
      <c r="F79" s="27">
        <f>-LOG(1-S0P5022[[#This Row],[p]],2)^2</f>
        <v>1.000577219003266</v>
      </c>
      <c r="G79" s="27">
        <f>-LOG(S0P5022[[#This Row],[p]]-0.5,2)^2</f>
        <v>176.56330028163597</v>
      </c>
      <c r="H79" s="27">
        <f>-LOG(1-S0P5022[[#This Row],[p]],2)</f>
        <v>1.0002885678659263</v>
      </c>
      <c r="I79" s="27">
        <f>1/S0P5022[[#This Row],[-LOG(p-0.5)^2]]</f>
        <v>5.6636911430908961E-3</v>
      </c>
      <c r="J79" s="27">
        <f>1-S0P5022[[#This Row],[p]]</f>
        <v>0.49990000000000001</v>
      </c>
      <c r="K79" s="27">
        <f>1/S0P5022[[#This Row],[1-p]]</f>
        <v>2.0004000800160031</v>
      </c>
      <c r="L79" s="27">
        <f>S0P5022[[#This Row],[p]]*2-1</f>
        <v>1.9999999999997797E-4</v>
      </c>
      <c r="M79" s="27">
        <f>S0P5022[[#This Row],[1-p]]*2</f>
        <v>0.99980000000000002</v>
      </c>
      <c r="N79" s="27">
        <f>S0P5022[[#This Row],[2p-1]]*2</f>
        <v>3.9999999999995595E-4</v>
      </c>
      <c r="O79" s="27">
        <f>S0P5022[[#This Row],[2-2p]]*2</f>
        <v>1.9996</v>
      </c>
      <c r="P79" s="27">
        <f>2^S0P5022[[#This Row],[4p-2]]</f>
        <v>1.0002772973120175</v>
      </c>
      <c r="Q79" s="27">
        <f>2^S0P5022[[#This Row],[4-4p]]</f>
        <v>3.9988911182418603</v>
      </c>
      <c r="R79" s="27">
        <f>2^S0P5022[[#This Row],[2^(4p-2)]]</f>
        <v>2.0003844526462284</v>
      </c>
      <c r="S79" s="26">
        <f>S0P5022[[#This Row],[1-p]]/2</f>
        <v>0.24995000000000001</v>
      </c>
      <c r="T79" s="26">
        <f>S0P5022[[#This Row],[f(p)]]/LOG(1-S0P5022[[#This Row],[p]],2)^16</f>
        <v>0.24879878515807374</v>
      </c>
      <c r="U79" s="26">
        <f>2*(1-ABS(SIN(S0P5022[[#This Row],[Rad]]*2)))^(S0P5022[[#This Row],[-LOG(1-p)]])</f>
        <v>0.66152761701217555</v>
      </c>
      <c r="V79" s="26">
        <f>S0P5022[[#This Row],[f(p)]]*LOG(1-S0P5022[[#This Row],[p]],2)^-16</f>
        <v>0.24879878515807374</v>
      </c>
      <c r="W79" s="26">
        <f>S0P5022[[#This Row],[f(p)]]*2*((1-ABS(SIN(S0P5022[[#This Row],[Rad]]*2)))^(S0P5022[[#This Row],[-LOG(1-p)]]^2))</f>
        <v>0.16529604748276974</v>
      </c>
      <c r="X79" s="26">
        <f>S0P5022[[#This Row],[F3]]+S0P5022[[#This Row],[F2]]</f>
        <v>0.41409483264084346</v>
      </c>
      <c r="Y79" s="26"/>
      <c r="Z79" s="20"/>
      <c r="AA79" s="22"/>
      <c r="AB79" s="17"/>
      <c r="AD79" s="17"/>
      <c r="AF79" s="16"/>
      <c r="AG79" s="16"/>
      <c r="AH79" s="16"/>
      <c r="AJ79" s="22"/>
      <c r="AK79" s="17"/>
      <c r="AL79" s="16"/>
      <c r="AM79" s="17"/>
      <c r="AN79" s="16"/>
      <c r="AO79" s="16"/>
      <c r="AP79" s="16"/>
      <c r="AQ79" s="16"/>
      <c r="AT79" s="15"/>
      <c r="AW79" s="15"/>
    </row>
    <row r="80" spans="1:49" x14ac:dyDescent="0.3">
      <c r="A80" s="25">
        <v>-110</v>
      </c>
      <c r="B80" s="25">
        <f>RADIANS(S0P5022[[#This Row],[Deg]])</f>
        <v>-1.9198621771937625</v>
      </c>
      <c r="C80" s="26">
        <v>0.66303199496878595</v>
      </c>
      <c r="D80" s="27">
        <v>0.50009999999999999</v>
      </c>
      <c r="E80" s="27">
        <f>-LOG(S0P5022[[#This Row],[p]]-0.5,2)</f>
        <v>13.28771237954961</v>
      </c>
      <c r="F80" s="27">
        <f>-LOG(1-S0P5022[[#This Row],[p]],2)^2</f>
        <v>1.000577219003266</v>
      </c>
      <c r="G80" s="27">
        <f>-LOG(S0P5022[[#This Row],[p]]-0.5,2)^2</f>
        <v>176.56330028163597</v>
      </c>
      <c r="H80" s="27">
        <f>-LOG(1-S0P5022[[#This Row],[p]],2)</f>
        <v>1.0002885678659263</v>
      </c>
      <c r="I80" s="27">
        <f>1/S0P5022[[#This Row],[-LOG(p-0.5)^2]]</f>
        <v>5.6636911430908961E-3</v>
      </c>
      <c r="J80" s="27">
        <f>1-S0P5022[[#This Row],[p]]</f>
        <v>0.49990000000000001</v>
      </c>
      <c r="K80" s="27">
        <f>1/S0P5022[[#This Row],[1-p]]</f>
        <v>2.0004000800160031</v>
      </c>
      <c r="L80" s="27">
        <f>S0P5022[[#This Row],[p]]*2-1</f>
        <v>1.9999999999997797E-4</v>
      </c>
      <c r="M80" s="27">
        <f>S0P5022[[#This Row],[1-p]]*2</f>
        <v>0.99980000000000002</v>
      </c>
      <c r="N80" s="27">
        <f>S0P5022[[#This Row],[2p-1]]*2</f>
        <v>3.9999999999995595E-4</v>
      </c>
      <c r="O80" s="27">
        <f>S0P5022[[#This Row],[2-2p]]*2</f>
        <v>1.9996</v>
      </c>
      <c r="P80" s="27">
        <f>2^S0P5022[[#This Row],[4p-2]]</f>
        <v>1.0002772973120175</v>
      </c>
      <c r="Q80" s="27">
        <f>2^S0P5022[[#This Row],[4-4p]]</f>
        <v>3.9988911182418603</v>
      </c>
      <c r="R80" s="27">
        <f>2^S0P5022[[#This Row],[2^(4p-2)]]</f>
        <v>2.0003844526462284</v>
      </c>
      <c r="S80" s="26">
        <f>S0P5022[[#This Row],[1-p]]/2</f>
        <v>0.24995000000000001</v>
      </c>
      <c r="T80" s="26">
        <f>S0P5022[[#This Row],[f(p)]]/LOG(1-S0P5022[[#This Row],[p]],2)^16</f>
        <v>0.24879878515807374</v>
      </c>
      <c r="U80" s="26">
        <f>2*(1-ABS(SIN(S0P5022[[#This Row],[Rad]]*2)))^(S0P5022[[#This Row],[-LOG(1-p)]])</f>
        <v>0.71421258590525816</v>
      </c>
      <c r="V80" s="26">
        <f>S0P5022[[#This Row],[f(p)]]*LOG(1-S0P5022[[#This Row],[p]],2)^-16</f>
        <v>0.24879878515807374</v>
      </c>
      <c r="W80" s="26">
        <f>S0P5022[[#This Row],[f(p)]]*2*((1-ABS(SIN(S0P5022[[#This Row],[Rad]]*2)))^(S0P5022[[#This Row],[-LOG(1-p)]]^2))</f>
        <v>0.17846439823116667</v>
      </c>
      <c r="X80" s="26">
        <f>S0P5022[[#This Row],[F3]]+S0P5022[[#This Row],[F2]]</f>
        <v>0.42726318338924041</v>
      </c>
      <c r="Y80" s="26"/>
      <c r="Z80" s="20"/>
      <c r="AA80" s="22"/>
      <c r="AB80" s="17"/>
      <c r="AD80" s="17"/>
      <c r="AF80" s="16"/>
      <c r="AG80" s="16"/>
      <c r="AH80" s="16"/>
      <c r="AJ80" s="22"/>
      <c r="AK80" s="17"/>
      <c r="AL80" s="16"/>
      <c r="AM80" s="17"/>
      <c r="AN80" s="16"/>
      <c r="AO80" s="16"/>
      <c r="AP80" s="16"/>
      <c r="AQ80" s="16"/>
      <c r="AT80" s="15"/>
      <c r="AW80" s="15"/>
    </row>
    <row r="81" spans="1:49" x14ac:dyDescent="0.3">
      <c r="A81" s="25">
        <v>-109</v>
      </c>
      <c r="B81" s="25">
        <f>RADIANS(S0P5022[[#This Row],[Deg]])</f>
        <v>-1.9024088846738192</v>
      </c>
      <c r="C81" s="26">
        <v>0.67468404080687205</v>
      </c>
      <c r="D81" s="27">
        <v>0.50009999999999999</v>
      </c>
      <c r="E81" s="27">
        <f>-LOG(S0P5022[[#This Row],[p]]-0.5,2)</f>
        <v>13.28771237954961</v>
      </c>
      <c r="F81" s="27">
        <f>-LOG(1-S0P5022[[#This Row],[p]],2)^2</f>
        <v>1.000577219003266</v>
      </c>
      <c r="G81" s="27">
        <f>-LOG(S0P5022[[#This Row],[p]]-0.5,2)^2</f>
        <v>176.56330028163597</v>
      </c>
      <c r="H81" s="27">
        <f>-LOG(1-S0P5022[[#This Row],[p]],2)</f>
        <v>1.0002885678659263</v>
      </c>
      <c r="I81" s="27">
        <f>1/S0P5022[[#This Row],[-LOG(p-0.5)^2]]</f>
        <v>5.6636911430908961E-3</v>
      </c>
      <c r="J81" s="27">
        <f>1-S0P5022[[#This Row],[p]]</f>
        <v>0.49990000000000001</v>
      </c>
      <c r="K81" s="27">
        <f>1/S0P5022[[#This Row],[1-p]]</f>
        <v>2.0004000800160031</v>
      </c>
      <c r="L81" s="27">
        <f>S0P5022[[#This Row],[p]]*2-1</f>
        <v>1.9999999999997797E-4</v>
      </c>
      <c r="M81" s="27">
        <f>S0P5022[[#This Row],[1-p]]*2</f>
        <v>0.99980000000000002</v>
      </c>
      <c r="N81" s="27">
        <f>S0P5022[[#This Row],[2p-1]]*2</f>
        <v>3.9999999999995595E-4</v>
      </c>
      <c r="O81" s="27">
        <f>S0P5022[[#This Row],[2-2p]]*2</f>
        <v>1.9996</v>
      </c>
      <c r="P81" s="27">
        <f>2^S0P5022[[#This Row],[4p-2]]</f>
        <v>1.0002772973120175</v>
      </c>
      <c r="Q81" s="27">
        <f>2^S0P5022[[#This Row],[4-4p]]</f>
        <v>3.9988911182418603</v>
      </c>
      <c r="R81" s="27">
        <f>2^S0P5022[[#This Row],[2^(4p-2)]]</f>
        <v>2.0003844526462284</v>
      </c>
      <c r="S81" s="26">
        <f>S0P5022[[#This Row],[1-p]]/2</f>
        <v>0.24995000000000001</v>
      </c>
      <c r="T81" s="26">
        <f>S0P5022[[#This Row],[f(p)]]/LOG(1-S0P5022[[#This Row],[p]],2)^16</f>
        <v>0.24879878515807374</v>
      </c>
      <c r="U81" s="26">
        <f>2*(1-ABS(SIN(S0P5022[[#This Row],[Rad]]*2)))^(S0P5022[[#This Row],[-LOG(1-p)]])</f>
        <v>0.76846497163706351</v>
      </c>
      <c r="V81" s="26">
        <f>S0P5022[[#This Row],[f(p)]]*LOG(1-S0P5022[[#This Row],[p]],2)^-16</f>
        <v>0.24879878515807374</v>
      </c>
      <c r="W81" s="26">
        <f>S0P5022[[#This Row],[f(p)]]*2*((1-ABS(SIN(S0P5022[[#This Row],[Rad]]*2)))^(S0P5022[[#This Row],[-LOG(1-p)]]^2))</f>
        <v>0.19202481017146686</v>
      </c>
      <c r="X81" s="26">
        <f>S0P5022[[#This Row],[F3]]+S0P5022[[#This Row],[F2]]</f>
        <v>0.44082359532954063</v>
      </c>
      <c r="Y81" s="26"/>
      <c r="Z81" s="20"/>
      <c r="AA81" s="22"/>
      <c r="AB81" s="17"/>
      <c r="AD81" s="17"/>
      <c r="AF81" s="16"/>
      <c r="AG81" s="16"/>
      <c r="AH81" s="16"/>
      <c r="AJ81" s="22"/>
      <c r="AK81" s="17"/>
      <c r="AL81" s="16"/>
      <c r="AM81" s="17"/>
      <c r="AN81" s="16"/>
      <c r="AO81" s="16"/>
      <c r="AP81" s="16"/>
      <c r="AQ81" s="16"/>
      <c r="AT81" s="15"/>
      <c r="AW81" s="15"/>
    </row>
    <row r="82" spans="1:49" x14ac:dyDescent="0.3">
      <c r="A82" s="25">
        <v>-108</v>
      </c>
      <c r="B82" s="25">
        <f>RADIANS(S0P5022[[#This Row],[Deg]])</f>
        <v>-1.8849555921538759</v>
      </c>
      <c r="C82" s="26">
        <v>0.68490311729110598</v>
      </c>
      <c r="D82" s="27">
        <v>0.50009999999999999</v>
      </c>
      <c r="E82" s="27">
        <f>-LOG(S0P5022[[#This Row],[p]]-0.5,2)</f>
        <v>13.28771237954961</v>
      </c>
      <c r="F82" s="27">
        <f>-LOG(1-S0P5022[[#This Row],[p]],2)^2</f>
        <v>1.000577219003266</v>
      </c>
      <c r="G82" s="27">
        <f>-LOG(S0P5022[[#This Row],[p]]-0.5,2)^2</f>
        <v>176.56330028163597</v>
      </c>
      <c r="H82" s="27">
        <f>-LOG(1-S0P5022[[#This Row],[p]],2)</f>
        <v>1.0002885678659263</v>
      </c>
      <c r="I82" s="27">
        <f>1/S0P5022[[#This Row],[-LOG(p-0.5)^2]]</f>
        <v>5.6636911430908961E-3</v>
      </c>
      <c r="J82" s="27">
        <f>1-S0P5022[[#This Row],[p]]</f>
        <v>0.49990000000000001</v>
      </c>
      <c r="K82" s="27">
        <f>1/S0P5022[[#This Row],[1-p]]</f>
        <v>2.0004000800160031</v>
      </c>
      <c r="L82" s="27">
        <f>S0P5022[[#This Row],[p]]*2-1</f>
        <v>1.9999999999997797E-4</v>
      </c>
      <c r="M82" s="27">
        <f>S0P5022[[#This Row],[1-p]]*2</f>
        <v>0.99980000000000002</v>
      </c>
      <c r="N82" s="27">
        <f>S0P5022[[#This Row],[2p-1]]*2</f>
        <v>3.9999999999995595E-4</v>
      </c>
      <c r="O82" s="27">
        <f>S0P5022[[#This Row],[2-2p]]*2</f>
        <v>1.9996</v>
      </c>
      <c r="P82" s="27">
        <f>2^S0P5022[[#This Row],[4p-2]]</f>
        <v>1.0002772973120175</v>
      </c>
      <c r="Q82" s="27">
        <f>2^S0P5022[[#This Row],[4-4p]]</f>
        <v>3.9988911182418603</v>
      </c>
      <c r="R82" s="27">
        <f>2^S0P5022[[#This Row],[2^(4p-2)]]</f>
        <v>2.0003844526462284</v>
      </c>
      <c r="S82" s="26">
        <f>S0P5022[[#This Row],[1-p]]/2</f>
        <v>0.24995000000000001</v>
      </c>
      <c r="T82" s="26">
        <f>S0P5022[[#This Row],[f(p)]]/LOG(1-S0P5022[[#This Row],[p]],2)^16</f>
        <v>0.24879878515807374</v>
      </c>
      <c r="U82" s="26">
        <f>2*(1-ABS(SIN(S0P5022[[#This Row],[Rad]]*2)))^(S0P5022[[#This Row],[-LOG(1-p)]])</f>
        <v>0.8242186893930602</v>
      </c>
      <c r="V82" s="26">
        <f>S0P5022[[#This Row],[f(p)]]*LOG(1-S0P5022[[#This Row],[p]],2)^-16</f>
        <v>0.24879878515807374</v>
      </c>
      <c r="W82" s="26">
        <f>S0P5022[[#This Row],[f(p)]]*2*((1-ABS(SIN(S0P5022[[#This Row],[Rad]]*2)))^(S0P5022[[#This Row],[-LOG(1-p)]]^2))</f>
        <v>0.20596076872255215</v>
      </c>
      <c r="X82" s="26">
        <f>S0P5022[[#This Row],[F3]]+S0P5022[[#This Row],[F2]]</f>
        <v>0.45475955388062589</v>
      </c>
      <c r="Y82" s="26"/>
      <c r="Z82" s="20"/>
      <c r="AA82" s="22"/>
      <c r="AB82" s="17"/>
      <c r="AD82" s="17"/>
      <c r="AF82" s="16"/>
      <c r="AG82" s="16"/>
      <c r="AH82" s="16"/>
      <c r="AJ82" s="22"/>
      <c r="AK82" s="17"/>
      <c r="AL82" s="16"/>
      <c r="AM82" s="17"/>
      <c r="AN82" s="16"/>
      <c r="AO82" s="16"/>
      <c r="AP82" s="16"/>
      <c r="AQ82" s="16"/>
      <c r="AT82" s="15"/>
      <c r="AW82" s="15"/>
    </row>
    <row r="83" spans="1:49" x14ac:dyDescent="0.3">
      <c r="A83" s="25">
        <v>-107</v>
      </c>
      <c r="B83" s="25">
        <f>RADIANS(S0P5022[[#This Row],[Deg]])</f>
        <v>-1.8675022996339325</v>
      </c>
      <c r="C83" s="26">
        <v>0.69806589150692999</v>
      </c>
      <c r="D83" s="27">
        <v>0.50009999999999999</v>
      </c>
      <c r="E83" s="27">
        <f>-LOG(S0P5022[[#This Row],[p]]-0.5,2)</f>
        <v>13.28771237954961</v>
      </c>
      <c r="F83" s="27">
        <f>-LOG(1-S0P5022[[#This Row],[p]],2)^2</f>
        <v>1.000577219003266</v>
      </c>
      <c r="G83" s="27">
        <f>-LOG(S0P5022[[#This Row],[p]]-0.5,2)^2</f>
        <v>176.56330028163597</v>
      </c>
      <c r="H83" s="27">
        <f>-LOG(1-S0P5022[[#This Row],[p]],2)</f>
        <v>1.0002885678659263</v>
      </c>
      <c r="I83" s="27">
        <f>1/S0P5022[[#This Row],[-LOG(p-0.5)^2]]</f>
        <v>5.6636911430908961E-3</v>
      </c>
      <c r="J83" s="27">
        <f>1-S0P5022[[#This Row],[p]]</f>
        <v>0.49990000000000001</v>
      </c>
      <c r="K83" s="27">
        <f>1/S0P5022[[#This Row],[1-p]]</f>
        <v>2.0004000800160031</v>
      </c>
      <c r="L83" s="27">
        <f>S0P5022[[#This Row],[p]]*2-1</f>
        <v>1.9999999999997797E-4</v>
      </c>
      <c r="M83" s="27">
        <f>S0P5022[[#This Row],[1-p]]*2</f>
        <v>0.99980000000000002</v>
      </c>
      <c r="N83" s="27">
        <f>S0P5022[[#This Row],[2p-1]]*2</f>
        <v>3.9999999999995595E-4</v>
      </c>
      <c r="O83" s="27">
        <f>S0P5022[[#This Row],[2-2p]]*2</f>
        <v>1.9996</v>
      </c>
      <c r="P83" s="27">
        <f>2^S0P5022[[#This Row],[4p-2]]</f>
        <v>1.0002772973120175</v>
      </c>
      <c r="Q83" s="27">
        <f>2^S0P5022[[#This Row],[4-4p]]</f>
        <v>3.9988911182418603</v>
      </c>
      <c r="R83" s="27">
        <f>2^S0P5022[[#This Row],[2^(4p-2)]]</f>
        <v>2.0003844526462284</v>
      </c>
      <c r="S83" s="26">
        <f>S0P5022[[#This Row],[1-p]]/2</f>
        <v>0.24995000000000001</v>
      </c>
      <c r="T83" s="26">
        <f>S0P5022[[#This Row],[f(p)]]/LOG(1-S0P5022[[#This Row],[p]],2)^16</f>
        <v>0.24879878515807374</v>
      </c>
      <c r="U83" s="26">
        <f>2*(1-ABS(SIN(S0P5022[[#This Row],[Rad]]*2)))^(S0P5022[[#This Row],[-LOG(1-p)]])</f>
        <v>0.88140582192863681</v>
      </c>
      <c r="V83" s="26">
        <f>S0P5022[[#This Row],[f(p)]]*LOG(1-S0P5022[[#This Row],[p]],2)^-16</f>
        <v>0.24879878515807374</v>
      </c>
      <c r="W83" s="26">
        <f>S0P5022[[#This Row],[f(p)]]*2*((1-ABS(SIN(S0P5022[[#This Row],[Rad]]*2)))^(S0P5022[[#This Row],[-LOG(1-p)]]^2))</f>
        <v>0.22025530011294586</v>
      </c>
      <c r="X83" s="26">
        <f>S0P5022[[#This Row],[F3]]+S0P5022[[#This Row],[F2]]</f>
        <v>0.46905408527101961</v>
      </c>
      <c r="Y83" s="26"/>
      <c r="Z83" s="20"/>
      <c r="AA83" s="22"/>
      <c r="AB83" s="17"/>
      <c r="AD83" s="17"/>
      <c r="AF83" s="16"/>
      <c r="AG83" s="16"/>
      <c r="AH83" s="16"/>
      <c r="AJ83" s="22"/>
      <c r="AK83" s="17"/>
      <c r="AL83" s="16"/>
      <c r="AM83" s="17"/>
      <c r="AN83" s="16"/>
      <c r="AO83" s="16"/>
      <c r="AP83" s="16"/>
      <c r="AQ83" s="16"/>
      <c r="AT83" s="15"/>
      <c r="AW83" s="15"/>
    </row>
    <row r="84" spans="1:49" x14ac:dyDescent="0.3">
      <c r="A84" s="25">
        <v>-106</v>
      </c>
      <c r="B84" s="25">
        <f>RADIANS(S0P5022[[#This Row],[Deg]])</f>
        <v>-1.8500490071139892</v>
      </c>
      <c r="C84" s="26">
        <v>0.71194927232602401</v>
      </c>
      <c r="D84" s="27">
        <v>0.50009999999999999</v>
      </c>
      <c r="E84" s="27">
        <f>-LOG(S0P5022[[#This Row],[p]]-0.5,2)</f>
        <v>13.28771237954961</v>
      </c>
      <c r="F84" s="27">
        <f>-LOG(1-S0P5022[[#This Row],[p]],2)^2</f>
        <v>1.000577219003266</v>
      </c>
      <c r="G84" s="27">
        <f>-LOG(S0P5022[[#This Row],[p]]-0.5,2)^2</f>
        <v>176.56330028163597</v>
      </c>
      <c r="H84" s="27">
        <f>-LOG(1-S0P5022[[#This Row],[p]],2)</f>
        <v>1.0002885678659263</v>
      </c>
      <c r="I84" s="27">
        <f>1/S0P5022[[#This Row],[-LOG(p-0.5)^2]]</f>
        <v>5.6636911430908961E-3</v>
      </c>
      <c r="J84" s="27">
        <f>1-S0P5022[[#This Row],[p]]</f>
        <v>0.49990000000000001</v>
      </c>
      <c r="K84" s="27">
        <f>1/S0P5022[[#This Row],[1-p]]</f>
        <v>2.0004000800160031</v>
      </c>
      <c r="L84" s="27">
        <f>S0P5022[[#This Row],[p]]*2-1</f>
        <v>1.9999999999997797E-4</v>
      </c>
      <c r="M84" s="27">
        <f>S0P5022[[#This Row],[1-p]]*2</f>
        <v>0.99980000000000002</v>
      </c>
      <c r="N84" s="27">
        <f>S0P5022[[#This Row],[2p-1]]*2</f>
        <v>3.9999999999995595E-4</v>
      </c>
      <c r="O84" s="27">
        <f>S0P5022[[#This Row],[2-2p]]*2</f>
        <v>1.9996</v>
      </c>
      <c r="P84" s="27">
        <f>2^S0P5022[[#This Row],[4p-2]]</f>
        <v>1.0002772973120175</v>
      </c>
      <c r="Q84" s="27">
        <f>2^S0P5022[[#This Row],[4-4p]]</f>
        <v>3.9988911182418603</v>
      </c>
      <c r="R84" s="27">
        <f>2^S0P5022[[#This Row],[2^(4p-2)]]</f>
        <v>2.0003844526462284</v>
      </c>
      <c r="S84" s="26">
        <f>S0P5022[[#This Row],[1-p]]/2</f>
        <v>0.24995000000000001</v>
      </c>
      <c r="T84" s="26">
        <f>S0P5022[[#This Row],[f(p)]]/LOG(1-S0P5022[[#This Row],[p]],2)^16</f>
        <v>0.24879878515807374</v>
      </c>
      <c r="U84" s="26">
        <f>2*(1-ABS(SIN(S0P5022[[#This Row],[Rad]]*2)))^(S0P5022[[#This Row],[-LOG(1-p)]])</f>
        <v>0.93995670251470342</v>
      </c>
      <c r="V84" s="26">
        <f>S0P5022[[#This Row],[f(p)]]*LOG(1-S0P5022[[#This Row],[p]],2)^-16</f>
        <v>0.24879878515807374</v>
      </c>
      <c r="W84" s="26">
        <f>S0P5022[[#This Row],[f(p)]]*2*((1-ABS(SIN(S0P5022[[#This Row],[Rad]]*2)))^(S0P5022[[#This Row],[-LOG(1-p)]]^2))</f>
        <v>0.23489099216016346</v>
      </c>
      <c r="X84" s="26">
        <f>S0P5022[[#This Row],[F3]]+S0P5022[[#This Row],[F2]]</f>
        <v>0.4836897773182372</v>
      </c>
      <c r="Y84" s="26"/>
      <c r="Z84" s="20"/>
      <c r="AA84" s="22"/>
      <c r="AB84" s="17"/>
      <c r="AD84" s="17"/>
      <c r="AF84" s="16"/>
      <c r="AG84" s="16"/>
      <c r="AH84" s="16"/>
      <c r="AJ84" s="22"/>
      <c r="AK84" s="17"/>
      <c r="AL84" s="16"/>
      <c r="AM84" s="17"/>
      <c r="AN84" s="16"/>
      <c r="AO84" s="16"/>
      <c r="AP84" s="16"/>
      <c r="AQ84" s="16"/>
      <c r="AT84" s="15"/>
      <c r="AW84" s="15"/>
    </row>
    <row r="85" spans="1:49" x14ac:dyDescent="0.3">
      <c r="A85" s="25">
        <v>-105</v>
      </c>
      <c r="B85" s="25">
        <f>RADIANS(S0P5022[[#This Row],[Deg]])</f>
        <v>-1.8325957145940461</v>
      </c>
      <c r="C85" s="26">
        <v>0.73370750640912696</v>
      </c>
      <c r="D85" s="27">
        <v>0.50009999999999999</v>
      </c>
      <c r="E85" s="27">
        <f>-LOG(S0P5022[[#This Row],[p]]-0.5,2)</f>
        <v>13.28771237954961</v>
      </c>
      <c r="F85" s="27">
        <f>-LOG(1-S0P5022[[#This Row],[p]],2)^2</f>
        <v>1.000577219003266</v>
      </c>
      <c r="G85" s="27">
        <f>-LOG(S0P5022[[#This Row],[p]]-0.5,2)^2</f>
        <v>176.56330028163597</v>
      </c>
      <c r="H85" s="27">
        <f>-LOG(1-S0P5022[[#This Row],[p]],2)</f>
        <v>1.0002885678659263</v>
      </c>
      <c r="I85" s="27">
        <f>1/S0P5022[[#This Row],[-LOG(p-0.5)^2]]</f>
        <v>5.6636911430908961E-3</v>
      </c>
      <c r="J85" s="27">
        <f>1-S0P5022[[#This Row],[p]]</f>
        <v>0.49990000000000001</v>
      </c>
      <c r="K85" s="27">
        <f>1/S0P5022[[#This Row],[1-p]]</f>
        <v>2.0004000800160031</v>
      </c>
      <c r="L85" s="27">
        <f>S0P5022[[#This Row],[p]]*2-1</f>
        <v>1.9999999999997797E-4</v>
      </c>
      <c r="M85" s="27">
        <f>S0P5022[[#This Row],[1-p]]*2</f>
        <v>0.99980000000000002</v>
      </c>
      <c r="N85" s="27">
        <f>S0P5022[[#This Row],[2p-1]]*2</f>
        <v>3.9999999999995595E-4</v>
      </c>
      <c r="O85" s="27">
        <f>S0P5022[[#This Row],[2-2p]]*2</f>
        <v>1.9996</v>
      </c>
      <c r="P85" s="27">
        <f>2^S0P5022[[#This Row],[4p-2]]</f>
        <v>1.0002772973120175</v>
      </c>
      <c r="Q85" s="27">
        <f>2^S0P5022[[#This Row],[4-4p]]</f>
        <v>3.9988911182418603</v>
      </c>
      <c r="R85" s="27">
        <f>2^S0P5022[[#This Row],[2^(4p-2)]]</f>
        <v>2.0003844526462284</v>
      </c>
      <c r="S85" s="26">
        <f>S0P5022[[#This Row],[1-p]]/2</f>
        <v>0.24995000000000001</v>
      </c>
      <c r="T85" s="26">
        <f>S0P5022[[#This Row],[f(p)]]/LOG(1-S0P5022[[#This Row],[p]],2)^16</f>
        <v>0.24879878515807374</v>
      </c>
      <c r="U85" s="26">
        <f>2*(1-ABS(SIN(S0P5022[[#This Row],[Rad]]*2)))^(S0P5022[[#This Row],[-LOG(1-p)]])</f>
        <v>0.9997999999999998</v>
      </c>
      <c r="V85" s="26">
        <f>S0P5022[[#This Row],[f(p)]]*LOG(1-S0P5022[[#This Row],[p]],2)^-16</f>
        <v>0.24879878515807374</v>
      </c>
      <c r="W85" s="26">
        <f>S0P5022[[#This Row],[f(p)]]*2*((1-ABS(SIN(S0P5022[[#This Row],[Rad]]*2)))^(S0P5022[[#This Row],[-LOG(1-p)]]^2))</f>
        <v>0.24985001557682021</v>
      </c>
      <c r="X85" s="26">
        <f>S0P5022[[#This Row],[F3]]+S0P5022[[#This Row],[F2]]</f>
        <v>0.49864880073489393</v>
      </c>
      <c r="Y85" s="26"/>
      <c r="Z85" s="20"/>
      <c r="AA85" s="22"/>
      <c r="AB85" s="17"/>
      <c r="AD85" s="17"/>
      <c r="AF85" s="16"/>
      <c r="AG85" s="16"/>
      <c r="AH85" s="16"/>
      <c r="AJ85" s="22"/>
      <c r="AK85" s="17"/>
      <c r="AL85" s="16"/>
      <c r="AM85" s="17"/>
      <c r="AN85" s="16"/>
      <c r="AO85" s="16"/>
      <c r="AP85" s="16"/>
      <c r="AQ85" s="16"/>
      <c r="AT85" s="15"/>
      <c r="AW85" s="15"/>
    </row>
    <row r="86" spans="1:49" x14ac:dyDescent="0.3">
      <c r="A86" s="25">
        <v>-104</v>
      </c>
      <c r="B86" s="25">
        <f>RADIANS(S0P5022[[#This Row],[Deg]])</f>
        <v>-1.8151424220741028</v>
      </c>
      <c r="C86" s="26">
        <v>0.755806014557589</v>
      </c>
      <c r="D86" s="27">
        <v>0.50009999999999999</v>
      </c>
      <c r="E86" s="27">
        <f>-LOG(S0P5022[[#This Row],[p]]-0.5,2)</f>
        <v>13.28771237954961</v>
      </c>
      <c r="F86" s="27">
        <f>-LOG(1-S0P5022[[#This Row],[p]],2)^2</f>
        <v>1.000577219003266</v>
      </c>
      <c r="G86" s="27">
        <f>-LOG(S0P5022[[#This Row],[p]]-0.5,2)^2</f>
        <v>176.56330028163597</v>
      </c>
      <c r="H86" s="27">
        <f>-LOG(1-S0P5022[[#This Row],[p]],2)</f>
        <v>1.0002885678659263</v>
      </c>
      <c r="I86" s="27">
        <f>1/S0P5022[[#This Row],[-LOG(p-0.5)^2]]</f>
        <v>5.6636911430908961E-3</v>
      </c>
      <c r="J86" s="27">
        <f>1-S0P5022[[#This Row],[p]]</f>
        <v>0.49990000000000001</v>
      </c>
      <c r="K86" s="27">
        <f>1/S0P5022[[#This Row],[1-p]]</f>
        <v>2.0004000800160031</v>
      </c>
      <c r="L86" s="27">
        <f>S0P5022[[#This Row],[p]]*2-1</f>
        <v>1.9999999999997797E-4</v>
      </c>
      <c r="M86" s="27">
        <f>S0P5022[[#This Row],[1-p]]*2</f>
        <v>0.99980000000000002</v>
      </c>
      <c r="N86" s="27">
        <f>S0P5022[[#This Row],[2p-1]]*2</f>
        <v>3.9999999999995595E-4</v>
      </c>
      <c r="O86" s="27">
        <f>S0P5022[[#This Row],[2-2p]]*2</f>
        <v>1.9996</v>
      </c>
      <c r="P86" s="27">
        <f>2^S0P5022[[#This Row],[4p-2]]</f>
        <v>1.0002772973120175</v>
      </c>
      <c r="Q86" s="27">
        <f>2^S0P5022[[#This Row],[4-4p]]</f>
        <v>3.9988911182418603</v>
      </c>
      <c r="R86" s="27">
        <f>2^S0P5022[[#This Row],[2^(4p-2)]]</f>
        <v>2.0003844526462284</v>
      </c>
      <c r="S86" s="26">
        <f>S0P5022[[#This Row],[1-p]]/2</f>
        <v>0.24995000000000001</v>
      </c>
      <c r="T86" s="26">
        <f>S0P5022[[#This Row],[f(p)]]/LOG(1-S0P5022[[#This Row],[p]],2)^16</f>
        <v>0.24879878515807374</v>
      </c>
      <c r="U86" s="26">
        <f>2*(1-ABS(SIN(S0P5022[[#This Row],[Rad]]*2)))^(S0P5022[[#This Row],[-LOG(1-p)]])</f>
        <v>1.0608628058885856</v>
      </c>
      <c r="V86" s="26">
        <f>S0P5022[[#This Row],[f(p)]]*LOG(1-S0P5022[[#This Row],[p]],2)^-16</f>
        <v>0.24879878515807374</v>
      </c>
      <c r="W86" s="26">
        <f>S0P5022[[#This Row],[f(p)]]*2*((1-ABS(SIN(S0P5022[[#This Row],[Rad]]*2)))^(S0P5022[[#This Row],[-LOG(1-p)]]^2))</f>
        <v>0.26511414577859105</v>
      </c>
      <c r="X86" s="26">
        <f>S0P5022[[#This Row],[F3]]+S0P5022[[#This Row],[F2]]</f>
        <v>0.51391293093666479</v>
      </c>
      <c r="Y86" s="26"/>
      <c r="Z86" s="20"/>
      <c r="AA86" s="22"/>
      <c r="AB86" s="17"/>
      <c r="AD86" s="17"/>
      <c r="AF86" s="16"/>
      <c r="AG86" s="16"/>
      <c r="AH86" s="16"/>
      <c r="AJ86" s="22"/>
      <c r="AK86" s="17"/>
      <c r="AL86" s="16"/>
      <c r="AM86" s="17"/>
      <c r="AN86" s="16"/>
      <c r="AO86" s="16"/>
      <c r="AP86" s="16"/>
      <c r="AQ86" s="16"/>
      <c r="AT86" s="15"/>
      <c r="AW86" s="15"/>
    </row>
    <row r="87" spans="1:49" x14ac:dyDescent="0.3">
      <c r="A87" s="25">
        <v>-103</v>
      </c>
      <c r="B87" s="25">
        <f>RADIANS(S0P5022[[#This Row],[Deg]])</f>
        <v>-1.7976891295541595</v>
      </c>
      <c r="C87" s="26">
        <v>0.77762497092637295</v>
      </c>
      <c r="D87" s="27">
        <v>0.50009999999999999</v>
      </c>
      <c r="E87" s="27">
        <f>-LOG(S0P5022[[#This Row],[p]]-0.5,2)</f>
        <v>13.28771237954961</v>
      </c>
      <c r="F87" s="27">
        <f>-LOG(1-S0P5022[[#This Row],[p]],2)^2</f>
        <v>1.000577219003266</v>
      </c>
      <c r="G87" s="27">
        <f>-LOG(S0P5022[[#This Row],[p]]-0.5,2)^2</f>
        <v>176.56330028163597</v>
      </c>
      <c r="H87" s="27">
        <f>-LOG(1-S0P5022[[#This Row],[p]],2)</f>
        <v>1.0002885678659263</v>
      </c>
      <c r="I87" s="27">
        <f>1/S0P5022[[#This Row],[-LOG(p-0.5)^2]]</f>
        <v>5.6636911430908961E-3</v>
      </c>
      <c r="J87" s="27">
        <f>1-S0P5022[[#This Row],[p]]</f>
        <v>0.49990000000000001</v>
      </c>
      <c r="K87" s="27">
        <f>1/S0P5022[[#This Row],[1-p]]</f>
        <v>2.0004000800160031</v>
      </c>
      <c r="L87" s="27">
        <f>S0P5022[[#This Row],[p]]*2-1</f>
        <v>1.9999999999997797E-4</v>
      </c>
      <c r="M87" s="27">
        <f>S0P5022[[#This Row],[1-p]]*2</f>
        <v>0.99980000000000002</v>
      </c>
      <c r="N87" s="27">
        <f>S0P5022[[#This Row],[2p-1]]*2</f>
        <v>3.9999999999995595E-4</v>
      </c>
      <c r="O87" s="27">
        <f>S0P5022[[#This Row],[2-2p]]*2</f>
        <v>1.9996</v>
      </c>
      <c r="P87" s="27">
        <f>2^S0P5022[[#This Row],[4p-2]]</f>
        <v>1.0002772973120175</v>
      </c>
      <c r="Q87" s="27">
        <f>2^S0P5022[[#This Row],[4-4p]]</f>
        <v>3.9988911182418603</v>
      </c>
      <c r="R87" s="27">
        <f>2^S0P5022[[#This Row],[2^(4p-2)]]</f>
        <v>2.0003844526462284</v>
      </c>
      <c r="S87" s="26">
        <f>S0P5022[[#This Row],[1-p]]/2</f>
        <v>0.24995000000000001</v>
      </c>
      <c r="T87" s="26">
        <f>S0P5022[[#This Row],[f(p)]]/LOG(1-S0P5022[[#This Row],[p]],2)^16</f>
        <v>0.24879878515807374</v>
      </c>
      <c r="U87" s="26">
        <f>2*(1-ABS(SIN(S0P5022[[#This Row],[Rad]]*2)))^(S0P5022[[#This Row],[-LOG(1-p)]])</f>
        <v>1.1230707233281685</v>
      </c>
      <c r="V87" s="26">
        <f>S0P5022[[#This Row],[f(p)]]*LOG(1-S0P5022[[#This Row],[p]],2)^-16</f>
        <v>0.24879878515807374</v>
      </c>
      <c r="W87" s="26">
        <f>S0P5022[[#This Row],[f(p)]]*2*((1-ABS(SIN(S0P5022[[#This Row],[Rad]]*2)))^(S0P5022[[#This Row],[-LOG(1-p)]]^2))</f>
        <v>0.2806647851683276</v>
      </c>
      <c r="X87" s="26">
        <f>S0P5022[[#This Row],[F3]]+S0P5022[[#This Row],[F2]]</f>
        <v>0.52946357032640134</v>
      </c>
      <c r="Y87" s="26"/>
      <c r="Z87" s="20"/>
      <c r="AA87" s="22"/>
      <c r="AB87" s="17"/>
      <c r="AD87" s="17"/>
      <c r="AF87" s="16"/>
      <c r="AG87" s="16"/>
      <c r="AH87" s="16"/>
      <c r="AJ87" s="22"/>
      <c r="AK87" s="17"/>
      <c r="AL87" s="16"/>
      <c r="AM87" s="17"/>
      <c r="AN87" s="16"/>
      <c r="AO87" s="16"/>
      <c r="AP87" s="16"/>
      <c r="AQ87" s="16"/>
      <c r="AT87" s="15"/>
      <c r="AW87" s="15"/>
    </row>
    <row r="88" spans="1:49" x14ac:dyDescent="0.3">
      <c r="A88" s="25">
        <v>-102</v>
      </c>
      <c r="B88" s="25">
        <f>RADIANS(S0P5022[[#This Row],[Deg]])</f>
        <v>-1.7802358370342162</v>
      </c>
      <c r="C88" s="26">
        <v>0.79328363550796699</v>
      </c>
      <c r="D88" s="27">
        <v>0.50009999999999999</v>
      </c>
      <c r="E88" s="27">
        <f>-LOG(S0P5022[[#This Row],[p]]-0.5,2)</f>
        <v>13.28771237954961</v>
      </c>
      <c r="F88" s="27">
        <f>-LOG(1-S0P5022[[#This Row],[p]],2)^2</f>
        <v>1.000577219003266</v>
      </c>
      <c r="G88" s="27">
        <f>-LOG(S0P5022[[#This Row],[p]]-0.5,2)^2</f>
        <v>176.56330028163597</v>
      </c>
      <c r="H88" s="27">
        <f>-LOG(1-S0P5022[[#This Row],[p]],2)</f>
        <v>1.0002885678659263</v>
      </c>
      <c r="I88" s="27">
        <f>1/S0P5022[[#This Row],[-LOG(p-0.5)^2]]</f>
        <v>5.6636911430908961E-3</v>
      </c>
      <c r="J88" s="27">
        <f>1-S0P5022[[#This Row],[p]]</f>
        <v>0.49990000000000001</v>
      </c>
      <c r="K88" s="27">
        <f>1/S0P5022[[#This Row],[1-p]]</f>
        <v>2.0004000800160031</v>
      </c>
      <c r="L88" s="27">
        <f>S0P5022[[#This Row],[p]]*2-1</f>
        <v>1.9999999999997797E-4</v>
      </c>
      <c r="M88" s="27">
        <f>S0P5022[[#This Row],[1-p]]*2</f>
        <v>0.99980000000000002</v>
      </c>
      <c r="N88" s="27">
        <f>S0P5022[[#This Row],[2p-1]]*2</f>
        <v>3.9999999999995595E-4</v>
      </c>
      <c r="O88" s="27">
        <f>S0P5022[[#This Row],[2-2p]]*2</f>
        <v>1.9996</v>
      </c>
      <c r="P88" s="27">
        <f>2^S0P5022[[#This Row],[4p-2]]</f>
        <v>1.0002772973120175</v>
      </c>
      <c r="Q88" s="27">
        <f>2^S0P5022[[#This Row],[4-4p]]</f>
        <v>3.9988911182418603</v>
      </c>
      <c r="R88" s="27">
        <f>2^S0P5022[[#This Row],[2^(4p-2)]]</f>
        <v>2.0003844526462284</v>
      </c>
      <c r="S88" s="26">
        <f>S0P5022[[#This Row],[1-p]]/2</f>
        <v>0.24995000000000001</v>
      </c>
      <c r="T88" s="26">
        <f>S0P5022[[#This Row],[f(p)]]/LOG(1-S0P5022[[#This Row],[p]],2)^16</f>
        <v>0.24879878515807374</v>
      </c>
      <c r="U88" s="26">
        <f>2*(1-ABS(SIN(S0P5022[[#This Row],[Rad]]*2)))^(S0P5022[[#This Row],[-LOG(1-p)]])</f>
        <v>1.1863479579023224</v>
      </c>
      <c r="V88" s="26">
        <f>S0P5022[[#This Row],[f(p)]]*LOG(1-S0P5022[[#This Row],[p]],2)^-16</f>
        <v>0.24879878515807374</v>
      </c>
      <c r="W88" s="26">
        <f>S0P5022[[#This Row],[f(p)]]*2*((1-ABS(SIN(S0P5022[[#This Row],[Rad]]*2)))^(S0P5022[[#This Row],[-LOG(1-p)]]^2))</f>
        <v>0.29648298586991478</v>
      </c>
      <c r="X88" s="26">
        <f>S0P5022[[#This Row],[F3]]+S0P5022[[#This Row],[F2]]</f>
        <v>0.54528177102798847</v>
      </c>
      <c r="Y88" s="26"/>
      <c r="Z88" s="20"/>
      <c r="AA88" s="22"/>
      <c r="AB88" s="17"/>
      <c r="AD88" s="17"/>
      <c r="AF88" s="16"/>
      <c r="AG88" s="16"/>
      <c r="AH88" s="16"/>
      <c r="AJ88" s="22"/>
      <c r="AK88" s="17"/>
      <c r="AL88" s="16"/>
      <c r="AM88" s="17"/>
      <c r="AN88" s="16"/>
      <c r="AO88" s="16"/>
      <c r="AP88" s="16"/>
      <c r="AQ88" s="16"/>
      <c r="AT88" s="15"/>
      <c r="AW88" s="15"/>
    </row>
    <row r="89" spans="1:49" x14ac:dyDescent="0.3">
      <c r="A89" s="25">
        <v>-101</v>
      </c>
      <c r="B89" s="25">
        <f>RADIANS(S0P5022[[#This Row],[Deg]])</f>
        <v>-1.7627825445142729</v>
      </c>
      <c r="C89" s="26">
        <v>0.80525927718925505</v>
      </c>
      <c r="D89" s="27">
        <v>0.50009999999999999</v>
      </c>
      <c r="E89" s="27">
        <f>-LOG(S0P5022[[#This Row],[p]]-0.5,2)</f>
        <v>13.28771237954961</v>
      </c>
      <c r="F89" s="27">
        <f>-LOG(1-S0P5022[[#This Row],[p]],2)^2</f>
        <v>1.000577219003266</v>
      </c>
      <c r="G89" s="27">
        <f>-LOG(S0P5022[[#This Row],[p]]-0.5,2)^2</f>
        <v>176.56330028163597</v>
      </c>
      <c r="H89" s="27">
        <f>-LOG(1-S0P5022[[#This Row],[p]],2)</f>
        <v>1.0002885678659263</v>
      </c>
      <c r="I89" s="27">
        <f>1/S0P5022[[#This Row],[-LOG(p-0.5)^2]]</f>
        <v>5.6636911430908961E-3</v>
      </c>
      <c r="J89" s="27">
        <f>1-S0P5022[[#This Row],[p]]</f>
        <v>0.49990000000000001</v>
      </c>
      <c r="K89" s="27">
        <f>1/S0P5022[[#This Row],[1-p]]</f>
        <v>2.0004000800160031</v>
      </c>
      <c r="L89" s="27">
        <f>S0P5022[[#This Row],[p]]*2-1</f>
        <v>1.9999999999997797E-4</v>
      </c>
      <c r="M89" s="27">
        <f>S0P5022[[#This Row],[1-p]]*2</f>
        <v>0.99980000000000002</v>
      </c>
      <c r="N89" s="27">
        <f>S0P5022[[#This Row],[2p-1]]*2</f>
        <v>3.9999999999995595E-4</v>
      </c>
      <c r="O89" s="27">
        <f>S0P5022[[#This Row],[2-2p]]*2</f>
        <v>1.9996</v>
      </c>
      <c r="P89" s="27">
        <f>2^S0P5022[[#This Row],[4p-2]]</f>
        <v>1.0002772973120175</v>
      </c>
      <c r="Q89" s="27">
        <f>2^S0P5022[[#This Row],[4-4p]]</f>
        <v>3.9988911182418603</v>
      </c>
      <c r="R89" s="27">
        <f>2^S0P5022[[#This Row],[2^(4p-2)]]</f>
        <v>2.0003844526462284</v>
      </c>
      <c r="S89" s="26">
        <f>S0P5022[[#This Row],[1-p]]/2</f>
        <v>0.24995000000000001</v>
      </c>
      <c r="T89" s="26">
        <f>S0P5022[[#This Row],[f(p)]]/LOG(1-S0P5022[[#This Row],[p]],2)^16</f>
        <v>0.24879878515807374</v>
      </c>
      <c r="U89" s="26">
        <f>2*(1-ABS(SIN(S0P5022[[#This Row],[Rad]]*2)))^(S0P5022[[#This Row],[-LOG(1-p)]])</f>
        <v>1.2506174101171996</v>
      </c>
      <c r="V89" s="26">
        <f>S0P5022[[#This Row],[f(p)]]*LOG(1-S0P5022[[#This Row],[p]],2)^-16</f>
        <v>0.24879878515807374</v>
      </c>
      <c r="W89" s="26">
        <f>S0P5022[[#This Row],[f(p)]]*2*((1-ABS(SIN(S0P5022[[#This Row],[Rad]]*2)))^(S0P5022[[#This Row],[-LOG(1-p)]]^2))</f>
        <v>0.31254947288478102</v>
      </c>
      <c r="X89" s="26">
        <f>S0P5022[[#This Row],[F3]]+S0P5022[[#This Row],[F2]]</f>
        <v>0.56134825804285482</v>
      </c>
      <c r="Y89" s="26"/>
      <c r="Z89" s="20"/>
      <c r="AA89" s="22"/>
      <c r="AB89" s="17"/>
      <c r="AD89" s="17"/>
      <c r="AF89" s="16"/>
      <c r="AG89" s="16"/>
      <c r="AH89" s="16"/>
      <c r="AJ89" s="22"/>
      <c r="AK89" s="17"/>
      <c r="AL89" s="16"/>
      <c r="AM89" s="17"/>
      <c r="AN89" s="16"/>
      <c r="AO89" s="16"/>
      <c r="AP89" s="16"/>
      <c r="AQ89" s="16"/>
      <c r="AT89" s="15"/>
      <c r="AW89" s="15"/>
    </row>
    <row r="90" spans="1:49" x14ac:dyDescent="0.3">
      <c r="A90" s="25">
        <v>-100</v>
      </c>
      <c r="B90" s="25">
        <f>RADIANS(S0P5022[[#This Row],[Deg]])</f>
        <v>-1.7453292519943295</v>
      </c>
      <c r="C90" s="26">
        <v>0.82397761406057402</v>
      </c>
      <c r="D90" s="27">
        <v>0.50009999999999999</v>
      </c>
      <c r="E90" s="27">
        <f>-LOG(S0P5022[[#This Row],[p]]-0.5,2)</f>
        <v>13.28771237954961</v>
      </c>
      <c r="F90" s="27">
        <f>-LOG(1-S0P5022[[#This Row],[p]],2)^2</f>
        <v>1.000577219003266</v>
      </c>
      <c r="G90" s="27">
        <f>-LOG(S0P5022[[#This Row],[p]]-0.5,2)^2</f>
        <v>176.56330028163597</v>
      </c>
      <c r="H90" s="27">
        <f>-LOG(1-S0P5022[[#This Row],[p]],2)</f>
        <v>1.0002885678659263</v>
      </c>
      <c r="I90" s="27">
        <f>1/S0P5022[[#This Row],[-LOG(p-0.5)^2]]</f>
        <v>5.6636911430908961E-3</v>
      </c>
      <c r="J90" s="27">
        <f>1-S0P5022[[#This Row],[p]]</f>
        <v>0.49990000000000001</v>
      </c>
      <c r="K90" s="27">
        <f>1/S0P5022[[#This Row],[1-p]]</f>
        <v>2.0004000800160031</v>
      </c>
      <c r="L90" s="27">
        <f>S0P5022[[#This Row],[p]]*2-1</f>
        <v>1.9999999999997797E-4</v>
      </c>
      <c r="M90" s="27">
        <f>S0P5022[[#This Row],[1-p]]*2</f>
        <v>0.99980000000000002</v>
      </c>
      <c r="N90" s="27">
        <f>S0P5022[[#This Row],[2p-1]]*2</f>
        <v>3.9999999999995595E-4</v>
      </c>
      <c r="O90" s="27">
        <f>S0P5022[[#This Row],[2-2p]]*2</f>
        <v>1.9996</v>
      </c>
      <c r="P90" s="27">
        <f>2^S0P5022[[#This Row],[4p-2]]</f>
        <v>1.0002772973120175</v>
      </c>
      <c r="Q90" s="27">
        <f>2^S0P5022[[#This Row],[4-4p]]</f>
        <v>3.9988911182418603</v>
      </c>
      <c r="R90" s="27">
        <f>2^S0P5022[[#This Row],[2^(4p-2)]]</f>
        <v>2.0003844526462284</v>
      </c>
      <c r="S90" s="26">
        <f>S0P5022[[#This Row],[1-p]]/2</f>
        <v>0.24995000000000001</v>
      </c>
      <c r="T90" s="26">
        <f>S0P5022[[#This Row],[f(p)]]/LOG(1-S0P5022[[#This Row],[p]],2)^16</f>
        <v>0.24879878515807374</v>
      </c>
      <c r="U90" s="26">
        <f>2*(1-ABS(SIN(S0P5022[[#This Row],[Rad]]*2)))^(S0P5022[[#This Row],[-LOG(1-p)]])</f>
        <v>1.3158007694710896</v>
      </c>
      <c r="V90" s="26">
        <f>S0P5022[[#This Row],[f(p)]]*LOG(1-S0P5022[[#This Row],[p]],2)^-16</f>
        <v>0.24879878515807374</v>
      </c>
      <c r="W90" s="26">
        <f>S0P5022[[#This Row],[f(p)]]*2*((1-ABS(SIN(S0P5022[[#This Row],[Rad]]*2)))^(S0P5022[[#This Row],[-LOG(1-p)]]^2))</f>
        <v>0.32884466764336479</v>
      </c>
      <c r="X90" s="26">
        <f>S0P5022[[#This Row],[F3]]+S0P5022[[#This Row],[F2]]</f>
        <v>0.57764345280143847</v>
      </c>
      <c r="Y90" s="26"/>
      <c r="Z90" s="20"/>
      <c r="AA90" s="22"/>
      <c r="AB90" s="17"/>
      <c r="AD90" s="17"/>
      <c r="AF90" s="16"/>
      <c r="AG90" s="16"/>
      <c r="AH90" s="16"/>
      <c r="AJ90" s="22"/>
      <c r="AK90" s="17"/>
      <c r="AL90" s="16"/>
      <c r="AM90" s="17"/>
      <c r="AN90" s="16"/>
      <c r="AO90" s="16"/>
      <c r="AP90" s="16"/>
      <c r="AQ90" s="16"/>
      <c r="AT90" s="15"/>
      <c r="AW90" s="15"/>
    </row>
    <row r="91" spans="1:49" x14ac:dyDescent="0.3">
      <c r="A91" s="25">
        <v>-99</v>
      </c>
      <c r="B91" s="25">
        <f>RADIANS(S0P5022[[#This Row],[Deg]])</f>
        <v>-1.7278759594743862</v>
      </c>
      <c r="C91" s="26">
        <v>0.84172906076932497</v>
      </c>
      <c r="D91" s="27">
        <v>0.50009999999999999</v>
      </c>
      <c r="E91" s="27">
        <f>-LOG(S0P5022[[#This Row],[p]]-0.5,2)</f>
        <v>13.28771237954961</v>
      </c>
      <c r="F91" s="27">
        <f>-LOG(1-S0P5022[[#This Row],[p]],2)^2</f>
        <v>1.000577219003266</v>
      </c>
      <c r="G91" s="27">
        <f>-LOG(S0P5022[[#This Row],[p]]-0.5,2)^2</f>
        <v>176.56330028163597</v>
      </c>
      <c r="H91" s="27">
        <f>-LOG(1-S0P5022[[#This Row],[p]],2)</f>
        <v>1.0002885678659263</v>
      </c>
      <c r="I91" s="27">
        <f>1/S0P5022[[#This Row],[-LOG(p-0.5)^2]]</f>
        <v>5.6636911430908961E-3</v>
      </c>
      <c r="J91" s="27">
        <f>1-S0P5022[[#This Row],[p]]</f>
        <v>0.49990000000000001</v>
      </c>
      <c r="K91" s="27">
        <f>1/S0P5022[[#This Row],[1-p]]</f>
        <v>2.0004000800160031</v>
      </c>
      <c r="L91" s="27">
        <f>S0P5022[[#This Row],[p]]*2-1</f>
        <v>1.9999999999997797E-4</v>
      </c>
      <c r="M91" s="27">
        <f>S0P5022[[#This Row],[1-p]]*2</f>
        <v>0.99980000000000002</v>
      </c>
      <c r="N91" s="27">
        <f>S0P5022[[#This Row],[2p-1]]*2</f>
        <v>3.9999999999995595E-4</v>
      </c>
      <c r="O91" s="27">
        <f>S0P5022[[#This Row],[2-2p]]*2</f>
        <v>1.9996</v>
      </c>
      <c r="P91" s="27">
        <f>2^S0P5022[[#This Row],[4p-2]]</f>
        <v>1.0002772973120175</v>
      </c>
      <c r="Q91" s="27">
        <f>2^S0P5022[[#This Row],[4-4p]]</f>
        <v>3.9988911182418603</v>
      </c>
      <c r="R91" s="27">
        <f>2^S0P5022[[#This Row],[2^(4p-2)]]</f>
        <v>2.0003844526462284</v>
      </c>
      <c r="S91" s="26">
        <f>S0P5022[[#This Row],[1-p]]/2</f>
        <v>0.24995000000000001</v>
      </c>
      <c r="T91" s="26">
        <f>S0P5022[[#This Row],[f(p)]]/LOG(1-S0P5022[[#This Row],[p]],2)^16</f>
        <v>0.24879878515807374</v>
      </c>
      <c r="U91" s="26">
        <f>2*(1-ABS(SIN(S0P5022[[#This Row],[Rad]]*2)))^(S0P5022[[#This Row],[-LOG(1-p)]])</f>
        <v>1.3818186099930865</v>
      </c>
      <c r="V91" s="26">
        <f>S0P5022[[#This Row],[f(p)]]*LOG(1-S0P5022[[#This Row],[p]],2)^-16</f>
        <v>0.24879878515807374</v>
      </c>
      <c r="W91" s="26">
        <f>S0P5022[[#This Row],[f(p)]]*2*((1-ABS(SIN(S0P5022[[#This Row],[Rad]]*2)))^(S0P5022[[#This Row],[-LOG(1-p)]]^2))</f>
        <v>0.34534871192328015</v>
      </c>
      <c r="X91" s="26">
        <f>S0P5022[[#This Row],[F3]]+S0P5022[[#This Row],[F2]]</f>
        <v>0.59414749708135384</v>
      </c>
      <c r="Y91" s="26"/>
      <c r="Z91" s="20"/>
      <c r="AA91" s="22"/>
      <c r="AB91" s="17"/>
      <c r="AD91" s="17"/>
      <c r="AF91" s="16"/>
      <c r="AG91" s="16"/>
      <c r="AH91" s="16"/>
      <c r="AJ91" s="22"/>
      <c r="AK91" s="17"/>
      <c r="AL91" s="16"/>
      <c r="AM91" s="17"/>
      <c r="AN91" s="16"/>
      <c r="AO91" s="16"/>
      <c r="AP91" s="16"/>
      <c r="AQ91" s="16"/>
      <c r="AT91" s="15"/>
      <c r="AW91" s="15"/>
    </row>
    <row r="92" spans="1:49" x14ac:dyDescent="0.3">
      <c r="A92" s="25">
        <v>-98</v>
      </c>
      <c r="B92" s="25">
        <f>RADIANS(S0P5022[[#This Row],[Deg]])</f>
        <v>-1.7104226669544429</v>
      </c>
      <c r="C92" s="26">
        <v>0.868260125362465</v>
      </c>
      <c r="D92" s="27">
        <v>0.50009999999999999</v>
      </c>
      <c r="E92" s="27">
        <f>-LOG(S0P5022[[#This Row],[p]]-0.5,2)</f>
        <v>13.28771237954961</v>
      </c>
      <c r="F92" s="27">
        <f>-LOG(1-S0P5022[[#This Row],[p]],2)^2</f>
        <v>1.000577219003266</v>
      </c>
      <c r="G92" s="27">
        <f>-LOG(S0P5022[[#This Row],[p]]-0.5,2)^2</f>
        <v>176.56330028163597</v>
      </c>
      <c r="H92" s="27">
        <f>-LOG(1-S0P5022[[#This Row],[p]],2)</f>
        <v>1.0002885678659263</v>
      </c>
      <c r="I92" s="27">
        <f>1/S0P5022[[#This Row],[-LOG(p-0.5)^2]]</f>
        <v>5.6636911430908961E-3</v>
      </c>
      <c r="J92" s="27">
        <f>1-S0P5022[[#This Row],[p]]</f>
        <v>0.49990000000000001</v>
      </c>
      <c r="K92" s="27">
        <f>1/S0P5022[[#This Row],[1-p]]</f>
        <v>2.0004000800160031</v>
      </c>
      <c r="L92" s="27">
        <f>S0P5022[[#This Row],[p]]*2-1</f>
        <v>1.9999999999997797E-4</v>
      </c>
      <c r="M92" s="27">
        <f>S0P5022[[#This Row],[1-p]]*2</f>
        <v>0.99980000000000002</v>
      </c>
      <c r="N92" s="27">
        <f>S0P5022[[#This Row],[2p-1]]*2</f>
        <v>3.9999999999995595E-4</v>
      </c>
      <c r="O92" s="27">
        <f>S0P5022[[#This Row],[2-2p]]*2</f>
        <v>1.9996</v>
      </c>
      <c r="P92" s="27">
        <f>2^S0P5022[[#This Row],[4p-2]]</f>
        <v>1.0002772973120175</v>
      </c>
      <c r="Q92" s="27">
        <f>2^S0P5022[[#This Row],[4-4p]]</f>
        <v>3.9988911182418603</v>
      </c>
      <c r="R92" s="27">
        <f>2^S0P5022[[#This Row],[2^(4p-2)]]</f>
        <v>2.0003844526462284</v>
      </c>
      <c r="S92" s="26">
        <f>S0P5022[[#This Row],[1-p]]/2</f>
        <v>0.24995000000000001</v>
      </c>
      <c r="T92" s="26">
        <f>S0P5022[[#This Row],[f(p)]]/LOG(1-S0P5022[[#This Row],[p]],2)^16</f>
        <v>0.24879878515807374</v>
      </c>
      <c r="U92" s="26">
        <f>2*(1-ABS(SIN(S0P5022[[#This Row],[Rad]]*2)))^(S0P5022[[#This Row],[-LOG(1-p)]])</f>
        <v>1.4485904871352051</v>
      </c>
      <c r="V92" s="26">
        <f>S0P5022[[#This Row],[f(p)]]*LOG(1-S0P5022[[#This Row],[p]],2)^-16</f>
        <v>0.24879878515807374</v>
      </c>
      <c r="W92" s="26">
        <f>S0P5022[[#This Row],[f(p)]]*2*((1-ABS(SIN(S0P5022[[#This Row],[Rad]]*2)))^(S0P5022[[#This Row],[-LOG(1-p)]]^2))</f>
        <v>0.3620414921054077</v>
      </c>
      <c r="X92" s="26">
        <f>S0P5022[[#This Row],[F3]]+S0P5022[[#This Row],[F2]]</f>
        <v>0.61084027726348145</v>
      </c>
      <c r="Y92" s="26"/>
      <c r="Z92" s="20"/>
      <c r="AA92" s="22"/>
      <c r="AB92" s="17"/>
      <c r="AD92" s="17"/>
      <c r="AF92" s="16"/>
      <c r="AG92" s="16"/>
      <c r="AH92" s="16"/>
      <c r="AJ92" s="22"/>
      <c r="AK92" s="17"/>
      <c r="AL92" s="16"/>
      <c r="AM92" s="17"/>
      <c r="AN92" s="16"/>
      <c r="AO92" s="16"/>
      <c r="AP92" s="16"/>
      <c r="AQ92" s="16"/>
      <c r="AT92" s="15"/>
      <c r="AW92" s="15"/>
    </row>
    <row r="93" spans="1:49" x14ac:dyDescent="0.3">
      <c r="A93" s="25">
        <v>-97</v>
      </c>
      <c r="B93" s="25">
        <f>RADIANS(S0P5022[[#This Row],[Deg]])</f>
        <v>-1.6929693744344996</v>
      </c>
      <c r="C93" s="26">
        <v>0.88970837783908596</v>
      </c>
      <c r="D93" s="27">
        <v>0.50009999999999999</v>
      </c>
      <c r="E93" s="27">
        <f>-LOG(S0P5022[[#This Row],[p]]-0.5,2)</f>
        <v>13.28771237954961</v>
      </c>
      <c r="F93" s="27">
        <f>-LOG(1-S0P5022[[#This Row],[p]],2)^2</f>
        <v>1.000577219003266</v>
      </c>
      <c r="G93" s="27">
        <f>-LOG(S0P5022[[#This Row],[p]]-0.5,2)^2</f>
        <v>176.56330028163597</v>
      </c>
      <c r="H93" s="27">
        <f>-LOG(1-S0P5022[[#This Row],[p]],2)</f>
        <v>1.0002885678659263</v>
      </c>
      <c r="I93" s="27">
        <f>1/S0P5022[[#This Row],[-LOG(p-0.5)^2]]</f>
        <v>5.6636911430908961E-3</v>
      </c>
      <c r="J93" s="27">
        <f>1-S0P5022[[#This Row],[p]]</f>
        <v>0.49990000000000001</v>
      </c>
      <c r="K93" s="27">
        <f>1/S0P5022[[#This Row],[1-p]]</f>
        <v>2.0004000800160031</v>
      </c>
      <c r="L93" s="27">
        <f>S0P5022[[#This Row],[p]]*2-1</f>
        <v>1.9999999999997797E-4</v>
      </c>
      <c r="M93" s="27">
        <f>S0P5022[[#This Row],[1-p]]*2</f>
        <v>0.99980000000000002</v>
      </c>
      <c r="N93" s="27">
        <f>S0P5022[[#This Row],[2p-1]]*2</f>
        <v>3.9999999999995595E-4</v>
      </c>
      <c r="O93" s="27">
        <f>S0P5022[[#This Row],[2-2p]]*2</f>
        <v>1.9996</v>
      </c>
      <c r="P93" s="27">
        <f>2^S0P5022[[#This Row],[4p-2]]</f>
        <v>1.0002772973120175</v>
      </c>
      <c r="Q93" s="27">
        <f>2^S0P5022[[#This Row],[4-4p]]</f>
        <v>3.9988911182418603</v>
      </c>
      <c r="R93" s="27">
        <f>2^S0P5022[[#This Row],[2^(4p-2)]]</f>
        <v>2.0003844526462284</v>
      </c>
      <c r="S93" s="26">
        <f>S0P5022[[#This Row],[1-p]]/2</f>
        <v>0.24995000000000001</v>
      </c>
      <c r="T93" s="26">
        <f>S0P5022[[#This Row],[f(p)]]/LOG(1-S0P5022[[#This Row],[p]],2)^16</f>
        <v>0.24879878515807374</v>
      </c>
      <c r="U93" s="26">
        <f>2*(1-ABS(SIN(S0P5022[[#This Row],[Rad]]*2)))^(S0P5022[[#This Row],[-LOG(1-p)]])</f>
        <v>1.5160350359005237</v>
      </c>
      <c r="V93" s="26">
        <f>S0P5022[[#This Row],[f(p)]]*LOG(1-S0P5022[[#This Row],[p]],2)^-16</f>
        <v>0.24879878515807374</v>
      </c>
      <c r="W93" s="26">
        <f>S0P5022[[#This Row],[f(p)]]*2*((1-ABS(SIN(S0P5022[[#This Row],[Rad]]*2)))^(S0P5022[[#This Row],[-LOG(1-p)]]^2))</f>
        <v>0.37890266373867465</v>
      </c>
      <c r="X93" s="26">
        <f>S0P5022[[#This Row],[F3]]+S0P5022[[#This Row],[F2]]</f>
        <v>0.62770144889674839</v>
      </c>
      <c r="Y93" s="26"/>
      <c r="Z93" s="20"/>
      <c r="AA93" s="22"/>
      <c r="AB93" s="17"/>
      <c r="AD93" s="17"/>
      <c r="AF93" s="16"/>
      <c r="AG93" s="16"/>
      <c r="AH93" s="16"/>
      <c r="AJ93" s="22"/>
      <c r="AK93" s="17"/>
      <c r="AL93" s="16"/>
      <c r="AM93" s="17"/>
      <c r="AN93" s="16"/>
      <c r="AO93" s="16"/>
      <c r="AP93" s="16"/>
      <c r="AQ93" s="16"/>
      <c r="AT93" s="15"/>
      <c r="AW93" s="15"/>
    </row>
    <row r="94" spans="1:49" x14ac:dyDescent="0.3">
      <c r="A94" s="25">
        <v>-96</v>
      </c>
      <c r="B94" s="25">
        <f>RADIANS(S0P5022[[#This Row],[Deg]])</f>
        <v>-1.6755160819145565</v>
      </c>
      <c r="C94" s="26">
        <v>0.916939029466592</v>
      </c>
      <c r="D94" s="27">
        <v>0.50009999999999999</v>
      </c>
      <c r="E94" s="27">
        <f>-LOG(S0P5022[[#This Row],[p]]-0.5,2)</f>
        <v>13.28771237954961</v>
      </c>
      <c r="F94" s="27">
        <f>-LOG(1-S0P5022[[#This Row],[p]],2)^2</f>
        <v>1.000577219003266</v>
      </c>
      <c r="G94" s="27">
        <f>-LOG(S0P5022[[#This Row],[p]]-0.5,2)^2</f>
        <v>176.56330028163597</v>
      </c>
      <c r="H94" s="27">
        <f>-LOG(1-S0P5022[[#This Row],[p]],2)</f>
        <v>1.0002885678659263</v>
      </c>
      <c r="I94" s="27">
        <f>1/S0P5022[[#This Row],[-LOG(p-0.5)^2]]</f>
        <v>5.6636911430908961E-3</v>
      </c>
      <c r="J94" s="27">
        <f>1-S0P5022[[#This Row],[p]]</f>
        <v>0.49990000000000001</v>
      </c>
      <c r="K94" s="27">
        <f>1/S0P5022[[#This Row],[1-p]]</f>
        <v>2.0004000800160031</v>
      </c>
      <c r="L94" s="27">
        <f>S0P5022[[#This Row],[p]]*2-1</f>
        <v>1.9999999999997797E-4</v>
      </c>
      <c r="M94" s="27">
        <f>S0P5022[[#This Row],[1-p]]*2</f>
        <v>0.99980000000000002</v>
      </c>
      <c r="N94" s="27">
        <f>S0P5022[[#This Row],[2p-1]]*2</f>
        <v>3.9999999999995595E-4</v>
      </c>
      <c r="O94" s="27">
        <f>S0P5022[[#This Row],[2-2p]]*2</f>
        <v>1.9996</v>
      </c>
      <c r="P94" s="27">
        <f>2^S0P5022[[#This Row],[4p-2]]</f>
        <v>1.0002772973120175</v>
      </c>
      <c r="Q94" s="27">
        <f>2^S0P5022[[#This Row],[4-4p]]</f>
        <v>3.9988911182418603</v>
      </c>
      <c r="R94" s="27">
        <f>2^S0P5022[[#This Row],[2^(4p-2)]]</f>
        <v>2.0003844526462284</v>
      </c>
      <c r="S94" s="26">
        <f>S0P5022[[#This Row],[1-p]]/2</f>
        <v>0.24995000000000001</v>
      </c>
      <c r="T94" s="26">
        <f>S0P5022[[#This Row],[f(p)]]/LOG(1-S0P5022[[#This Row],[p]],2)^16</f>
        <v>0.24879878515807374</v>
      </c>
      <c r="U94" s="26">
        <f>2*(1-ABS(SIN(S0P5022[[#This Row],[Rad]]*2)))^(S0P5022[[#This Row],[-LOG(1-p)]])</f>
        <v>1.5840700700883315</v>
      </c>
      <c r="V94" s="26">
        <f>S0P5022[[#This Row],[f(p)]]*LOG(1-S0P5022[[#This Row],[p]],2)^-16</f>
        <v>0.24879878515807374</v>
      </c>
      <c r="W94" s="26">
        <f>S0P5022[[#This Row],[f(p)]]*2*((1-ABS(SIN(S0P5022[[#This Row],[Rad]]*2)))^(S0P5022[[#This Row],[-LOG(1-p)]]^2))</f>
        <v>0.39591167638385849</v>
      </c>
      <c r="X94" s="26">
        <f>S0P5022[[#This Row],[F3]]+S0P5022[[#This Row],[F2]]</f>
        <v>0.64471046154193223</v>
      </c>
      <c r="Y94" s="26"/>
      <c r="Z94" s="20"/>
      <c r="AA94" s="22"/>
      <c r="AB94" s="17"/>
      <c r="AD94" s="17"/>
      <c r="AF94" s="16"/>
      <c r="AG94" s="16"/>
      <c r="AH94" s="16"/>
      <c r="AJ94" s="22"/>
      <c r="AK94" s="17"/>
      <c r="AL94" s="16"/>
      <c r="AM94" s="17"/>
      <c r="AN94" s="16"/>
      <c r="AO94" s="16"/>
      <c r="AP94" s="16"/>
      <c r="AQ94" s="16"/>
      <c r="AT94" s="15"/>
      <c r="AW94" s="15"/>
    </row>
    <row r="95" spans="1:49" x14ac:dyDescent="0.3">
      <c r="A95" s="25">
        <v>-95</v>
      </c>
      <c r="B95" s="25">
        <f>RADIANS(S0P5022[[#This Row],[Deg]])</f>
        <v>-1.6580627893946132</v>
      </c>
      <c r="C95" s="26">
        <v>0.94823675093786397</v>
      </c>
      <c r="D95" s="27">
        <v>0.50009999999999999</v>
      </c>
      <c r="E95" s="27">
        <f>-LOG(S0P5022[[#This Row],[p]]-0.5,2)</f>
        <v>13.28771237954961</v>
      </c>
      <c r="F95" s="27">
        <f>-LOG(1-S0P5022[[#This Row],[p]],2)^2</f>
        <v>1.000577219003266</v>
      </c>
      <c r="G95" s="27">
        <f>-LOG(S0P5022[[#This Row],[p]]-0.5,2)^2</f>
        <v>176.56330028163597</v>
      </c>
      <c r="H95" s="27">
        <f>-LOG(1-S0P5022[[#This Row],[p]],2)</f>
        <v>1.0002885678659263</v>
      </c>
      <c r="I95" s="27">
        <f>1/S0P5022[[#This Row],[-LOG(p-0.5)^2]]</f>
        <v>5.6636911430908961E-3</v>
      </c>
      <c r="J95" s="27">
        <f>1-S0P5022[[#This Row],[p]]</f>
        <v>0.49990000000000001</v>
      </c>
      <c r="K95" s="27">
        <f>1/S0P5022[[#This Row],[1-p]]</f>
        <v>2.0004000800160031</v>
      </c>
      <c r="L95" s="27">
        <f>S0P5022[[#This Row],[p]]*2-1</f>
        <v>1.9999999999997797E-4</v>
      </c>
      <c r="M95" s="27">
        <f>S0P5022[[#This Row],[1-p]]*2</f>
        <v>0.99980000000000002</v>
      </c>
      <c r="N95" s="27">
        <f>S0P5022[[#This Row],[2p-1]]*2</f>
        <v>3.9999999999995595E-4</v>
      </c>
      <c r="O95" s="27">
        <f>S0P5022[[#This Row],[2-2p]]*2</f>
        <v>1.9996</v>
      </c>
      <c r="P95" s="27">
        <f>2^S0P5022[[#This Row],[4p-2]]</f>
        <v>1.0002772973120175</v>
      </c>
      <c r="Q95" s="27">
        <f>2^S0P5022[[#This Row],[4-4p]]</f>
        <v>3.9988911182418603</v>
      </c>
      <c r="R95" s="27">
        <f>2^S0P5022[[#This Row],[2^(4p-2)]]</f>
        <v>2.0003844526462284</v>
      </c>
      <c r="S95" s="26">
        <f>S0P5022[[#This Row],[1-p]]/2</f>
        <v>0.24995000000000001</v>
      </c>
      <c r="T95" s="26">
        <f>S0P5022[[#This Row],[f(p)]]/LOG(1-S0P5022[[#This Row],[p]],2)^16</f>
        <v>0.24879878515807374</v>
      </c>
      <c r="U95" s="26">
        <f>2*(1-ABS(SIN(S0P5022[[#This Row],[Rad]]*2)))^(S0P5022[[#This Row],[-LOG(1-p)]])</f>
        <v>1.6526126825358258</v>
      </c>
      <c r="V95" s="26">
        <f>S0P5022[[#This Row],[f(p)]]*LOG(1-S0P5022[[#This Row],[p]],2)^-16</f>
        <v>0.24879878515807374</v>
      </c>
      <c r="W95" s="26">
        <f>S0P5022[[#This Row],[f(p)]]*2*((1-ABS(SIN(S0P5022[[#This Row],[Rad]]*2)))^(S0P5022[[#This Row],[-LOG(1-p)]]^2))</f>
        <v>0.41304779870637681</v>
      </c>
      <c r="X95" s="26">
        <f>S0P5022[[#This Row],[F3]]+S0P5022[[#This Row],[F2]]</f>
        <v>0.6618465838644505</v>
      </c>
      <c r="Y95" s="26"/>
      <c r="Z95" s="20"/>
      <c r="AA95" s="22"/>
      <c r="AB95" s="17"/>
      <c r="AD95" s="17"/>
      <c r="AF95" s="16"/>
      <c r="AG95" s="16"/>
      <c r="AH95" s="16"/>
      <c r="AJ95" s="22"/>
      <c r="AK95" s="17"/>
      <c r="AL95" s="16"/>
      <c r="AM95" s="17"/>
      <c r="AN95" s="16"/>
      <c r="AO95" s="16"/>
      <c r="AP95" s="16"/>
      <c r="AQ95" s="16"/>
      <c r="AT95" s="15"/>
      <c r="AW95" s="15"/>
    </row>
    <row r="96" spans="1:49" x14ac:dyDescent="0.3">
      <c r="A96" s="25">
        <v>-94</v>
      </c>
      <c r="B96" s="25">
        <f>RADIANS(S0P5022[[#This Row],[Deg]])</f>
        <v>-1.6406094968746698</v>
      </c>
      <c r="C96" s="26">
        <v>0.97765892841201396</v>
      </c>
      <c r="D96" s="27">
        <v>0.50009999999999999</v>
      </c>
      <c r="E96" s="27">
        <f>-LOG(S0P5022[[#This Row],[p]]-0.5,2)</f>
        <v>13.28771237954961</v>
      </c>
      <c r="F96" s="27">
        <f>-LOG(1-S0P5022[[#This Row],[p]],2)^2</f>
        <v>1.000577219003266</v>
      </c>
      <c r="G96" s="27">
        <f>-LOG(S0P5022[[#This Row],[p]]-0.5,2)^2</f>
        <v>176.56330028163597</v>
      </c>
      <c r="H96" s="27">
        <f>-LOG(1-S0P5022[[#This Row],[p]],2)</f>
        <v>1.0002885678659263</v>
      </c>
      <c r="I96" s="27">
        <f>1/S0P5022[[#This Row],[-LOG(p-0.5)^2]]</f>
        <v>5.6636911430908961E-3</v>
      </c>
      <c r="J96" s="27">
        <f>1-S0P5022[[#This Row],[p]]</f>
        <v>0.49990000000000001</v>
      </c>
      <c r="K96" s="27">
        <f>1/S0P5022[[#This Row],[1-p]]</f>
        <v>2.0004000800160031</v>
      </c>
      <c r="L96" s="27">
        <f>S0P5022[[#This Row],[p]]*2-1</f>
        <v>1.9999999999997797E-4</v>
      </c>
      <c r="M96" s="27">
        <f>S0P5022[[#This Row],[1-p]]*2</f>
        <v>0.99980000000000002</v>
      </c>
      <c r="N96" s="27">
        <f>S0P5022[[#This Row],[2p-1]]*2</f>
        <v>3.9999999999995595E-4</v>
      </c>
      <c r="O96" s="27">
        <f>S0P5022[[#This Row],[2-2p]]*2</f>
        <v>1.9996</v>
      </c>
      <c r="P96" s="27">
        <f>2^S0P5022[[#This Row],[4p-2]]</f>
        <v>1.0002772973120175</v>
      </c>
      <c r="Q96" s="27">
        <f>2^S0P5022[[#This Row],[4-4p]]</f>
        <v>3.9988911182418603</v>
      </c>
      <c r="R96" s="27">
        <f>2^S0P5022[[#This Row],[2^(4p-2)]]</f>
        <v>2.0003844526462284</v>
      </c>
      <c r="S96" s="26">
        <f>S0P5022[[#This Row],[1-p]]/2</f>
        <v>0.24995000000000001</v>
      </c>
      <c r="T96" s="26">
        <f>S0P5022[[#This Row],[f(p)]]/LOG(1-S0P5022[[#This Row],[p]],2)^16</f>
        <v>0.24879878515807374</v>
      </c>
      <c r="U96" s="26">
        <f>2*(1-ABS(SIN(S0P5022[[#This Row],[Rad]]*2)))^(S0P5022[[#This Row],[-LOG(1-p)]])</f>
        <v>1.7215793462346025</v>
      </c>
      <c r="V96" s="26">
        <f>S0P5022[[#This Row],[f(p)]]*LOG(1-S0P5022[[#This Row],[p]],2)^-16</f>
        <v>0.24879878515807374</v>
      </c>
      <c r="W96" s="26">
        <f>S0P5022[[#This Row],[f(p)]]*2*((1-ABS(SIN(S0P5022[[#This Row],[Rad]]*2)))^(S0P5022[[#This Row],[-LOG(1-p)]]^2))</f>
        <v>0.43029014378767955</v>
      </c>
      <c r="X96" s="26">
        <f>S0P5022[[#This Row],[F3]]+S0P5022[[#This Row],[F2]]</f>
        <v>0.67908892894575335</v>
      </c>
      <c r="Y96" s="26"/>
      <c r="Z96" s="20"/>
      <c r="AA96" s="22"/>
      <c r="AB96" s="17"/>
      <c r="AD96" s="17"/>
      <c r="AF96" s="16"/>
      <c r="AG96" s="16"/>
      <c r="AH96" s="16"/>
      <c r="AJ96" s="22"/>
      <c r="AK96" s="17"/>
      <c r="AL96" s="16"/>
      <c r="AM96" s="17"/>
      <c r="AN96" s="16"/>
      <c r="AO96" s="16"/>
      <c r="AP96" s="16"/>
      <c r="AQ96" s="16"/>
      <c r="AT96" s="15"/>
      <c r="AW96" s="15"/>
    </row>
    <row r="97" spans="1:80" x14ac:dyDescent="0.3">
      <c r="A97" s="25">
        <v>-93</v>
      </c>
      <c r="B97" s="25">
        <f>RADIANS(S0P5022[[#This Row],[Deg]])</f>
        <v>-1.6231562043547265</v>
      </c>
      <c r="C97" s="26">
        <v>1.0137699816985699</v>
      </c>
      <c r="D97" s="27">
        <v>0.50009999999999999</v>
      </c>
      <c r="E97" s="27">
        <f>-LOG(S0P5022[[#This Row],[p]]-0.5,2)</f>
        <v>13.28771237954961</v>
      </c>
      <c r="F97" s="27">
        <f>-LOG(1-S0P5022[[#This Row],[p]],2)^2</f>
        <v>1.000577219003266</v>
      </c>
      <c r="G97" s="27">
        <f>-LOG(S0P5022[[#This Row],[p]]-0.5,2)^2</f>
        <v>176.56330028163597</v>
      </c>
      <c r="H97" s="27">
        <f>-LOG(1-S0P5022[[#This Row],[p]],2)</f>
        <v>1.0002885678659263</v>
      </c>
      <c r="I97" s="27">
        <f>1/S0P5022[[#This Row],[-LOG(p-0.5)^2]]</f>
        <v>5.6636911430908961E-3</v>
      </c>
      <c r="J97" s="27">
        <f>1-S0P5022[[#This Row],[p]]</f>
        <v>0.49990000000000001</v>
      </c>
      <c r="K97" s="27">
        <f>1/S0P5022[[#This Row],[1-p]]</f>
        <v>2.0004000800160031</v>
      </c>
      <c r="L97" s="27">
        <f>S0P5022[[#This Row],[p]]*2-1</f>
        <v>1.9999999999997797E-4</v>
      </c>
      <c r="M97" s="27">
        <f>S0P5022[[#This Row],[1-p]]*2</f>
        <v>0.99980000000000002</v>
      </c>
      <c r="N97" s="27">
        <f>S0P5022[[#This Row],[2p-1]]*2</f>
        <v>3.9999999999995595E-4</v>
      </c>
      <c r="O97" s="27">
        <f>S0P5022[[#This Row],[2-2p]]*2</f>
        <v>1.9996</v>
      </c>
      <c r="P97" s="27">
        <f>2^S0P5022[[#This Row],[4p-2]]</f>
        <v>1.0002772973120175</v>
      </c>
      <c r="Q97" s="27">
        <f>2^S0P5022[[#This Row],[4-4p]]</f>
        <v>3.9988911182418603</v>
      </c>
      <c r="R97" s="27">
        <f>2^S0P5022[[#This Row],[2^(4p-2)]]</f>
        <v>2.0003844526462284</v>
      </c>
      <c r="S97" s="26">
        <f>S0P5022[[#This Row],[1-p]]/2</f>
        <v>0.24995000000000001</v>
      </c>
      <c r="T97" s="26">
        <f>S0P5022[[#This Row],[f(p)]]/LOG(1-S0P5022[[#This Row],[p]],2)^16</f>
        <v>0.24879878515807374</v>
      </c>
      <c r="U97" s="26">
        <f>2*(1-ABS(SIN(S0P5022[[#This Row],[Rad]]*2)))^(S0P5022[[#This Row],[-LOG(1-p)]])</f>
        <v>1.790886016199092</v>
      </c>
      <c r="V97" s="26">
        <f>S0P5022[[#This Row],[f(p)]]*LOG(1-S0P5022[[#This Row],[p]],2)^-16</f>
        <v>0.24879878515807374</v>
      </c>
      <c r="W97" s="26">
        <f>S0P5022[[#This Row],[f(p)]]*2*((1-ABS(SIN(S0P5022[[#This Row],[Rad]]*2)))^(S0P5022[[#This Row],[-LOG(1-p)]]^2))</f>
        <v>0.44761769462457557</v>
      </c>
      <c r="X97" s="26">
        <f>S0P5022[[#This Row],[F3]]+S0P5022[[#This Row],[F2]]</f>
        <v>0.69641647978264931</v>
      </c>
      <c r="Y97" s="26"/>
      <c r="Z97" s="20"/>
      <c r="AA97" s="22"/>
      <c r="AB97" s="17"/>
      <c r="AD97" s="17"/>
      <c r="AF97" s="16"/>
      <c r="AG97" s="16"/>
      <c r="AH97" s="16"/>
      <c r="AJ97" s="22"/>
      <c r="AK97" s="17"/>
      <c r="AL97" s="16"/>
      <c r="AM97" s="17"/>
      <c r="AN97" s="16"/>
      <c r="AO97" s="16"/>
      <c r="AP97" s="16"/>
      <c r="AQ97" s="16"/>
      <c r="AT97" s="15"/>
      <c r="AW97" s="15"/>
    </row>
    <row r="98" spans="1:80" x14ac:dyDescent="0.3">
      <c r="A98" s="25">
        <v>-92</v>
      </c>
      <c r="B98" s="25">
        <f>RADIANS(S0P5022[[#This Row],[Deg]])</f>
        <v>-1.6057029118347832</v>
      </c>
      <c r="C98" s="26">
        <v>1.03907201456897</v>
      </c>
      <c r="D98" s="27">
        <v>0.50009999999999999</v>
      </c>
      <c r="E98" s="27">
        <f>-LOG(S0P5022[[#This Row],[p]]-0.5,2)</f>
        <v>13.28771237954961</v>
      </c>
      <c r="F98" s="27">
        <f>-LOG(1-S0P5022[[#This Row],[p]],2)^2</f>
        <v>1.000577219003266</v>
      </c>
      <c r="G98" s="27">
        <f>-LOG(S0P5022[[#This Row],[p]]-0.5,2)^2</f>
        <v>176.56330028163597</v>
      </c>
      <c r="H98" s="27">
        <f>-LOG(1-S0P5022[[#This Row],[p]],2)</f>
        <v>1.0002885678659263</v>
      </c>
      <c r="I98" s="27">
        <f>1/S0P5022[[#This Row],[-LOG(p-0.5)^2]]</f>
        <v>5.6636911430908961E-3</v>
      </c>
      <c r="J98" s="27">
        <f>1-S0P5022[[#This Row],[p]]</f>
        <v>0.49990000000000001</v>
      </c>
      <c r="K98" s="27">
        <f>1/S0P5022[[#This Row],[1-p]]</f>
        <v>2.0004000800160031</v>
      </c>
      <c r="L98" s="27">
        <f>S0P5022[[#This Row],[p]]*2-1</f>
        <v>1.9999999999997797E-4</v>
      </c>
      <c r="M98" s="27">
        <f>S0P5022[[#This Row],[1-p]]*2</f>
        <v>0.99980000000000002</v>
      </c>
      <c r="N98" s="27">
        <f>S0P5022[[#This Row],[2p-1]]*2</f>
        <v>3.9999999999995595E-4</v>
      </c>
      <c r="O98" s="27">
        <f>S0P5022[[#This Row],[2-2p]]*2</f>
        <v>1.9996</v>
      </c>
      <c r="P98" s="27">
        <f>2^S0P5022[[#This Row],[4p-2]]</f>
        <v>1.0002772973120175</v>
      </c>
      <c r="Q98" s="27">
        <f>2^S0P5022[[#This Row],[4-4p]]</f>
        <v>3.9988911182418603</v>
      </c>
      <c r="R98" s="27">
        <f>2^S0P5022[[#This Row],[2^(4p-2)]]</f>
        <v>2.0003844526462284</v>
      </c>
      <c r="S98" s="26">
        <f>S0P5022[[#This Row],[1-p]]/2</f>
        <v>0.24995000000000001</v>
      </c>
      <c r="T98" s="26">
        <f>S0P5022[[#This Row],[f(p)]]/LOG(1-S0P5022[[#This Row],[p]],2)^16</f>
        <v>0.24879878515807374</v>
      </c>
      <c r="U98" s="26">
        <f>2*(1-ABS(SIN(S0P5022[[#This Row],[Rad]]*2)))^(S0P5022[[#This Row],[-LOG(1-p)]])</f>
        <v>1.8604482319630997</v>
      </c>
      <c r="V98" s="26">
        <f>S0P5022[[#This Row],[f(p)]]*LOG(1-S0P5022[[#This Row],[p]],2)^-16</f>
        <v>0.24879878515807374</v>
      </c>
      <c r="W98" s="26">
        <f>S0P5022[[#This Row],[f(p)]]*2*((1-ABS(SIN(S0P5022[[#This Row],[Rad]]*2)))^(S0P5022[[#This Row],[-LOG(1-p)]]^2))</f>
        <v>0.46500932978556381</v>
      </c>
      <c r="X98" s="26">
        <f>S0P5022[[#This Row],[F3]]+S0P5022[[#This Row],[F2]]</f>
        <v>0.7138081149436375</v>
      </c>
      <c r="Y98" s="26"/>
      <c r="Z98" s="20"/>
      <c r="AA98" s="22"/>
      <c r="AB98" s="17"/>
      <c r="AD98" s="17"/>
      <c r="AF98" s="16"/>
      <c r="AG98" s="16"/>
      <c r="AH98" s="16"/>
      <c r="AJ98" s="22"/>
      <c r="AK98" s="17"/>
      <c r="AL98" s="16"/>
      <c r="AM98" s="17"/>
      <c r="AN98" s="16"/>
      <c r="AO98" s="16"/>
      <c r="AP98" s="16"/>
      <c r="AQ98" s="16"/>
      <c r="AT98" s="15"/>
      <c r="AW98" s="15"/>
    </row>
    <row r="99" spans="1:80" x14ac:dyDescent="0.3">
      <c r="A99" s="25">
        <v>-91</v>
      </c>
      <c r="B99" s="25">
        <f>RADIANS(S0P5022[[#This Row],[Deg]])</f>
        <v>-1.5882496193148399</v>
      </c>
      <c r="C99" s="26">
        <v>1.0723239468743599</v>
      </c>
      <c r="D99" s="27">
        <v>0.50009999999999999</v>
      </c>
      <c r="E99" s="27">
        <f>-LOG(S0P5022[[#This Row],[p]]-0.5,2)</f>
        <v>13.28771237954961</v>
      </c>
      <c r="F99" s="27">
        <f>-LOG(1-S0P5022[[#This Row],[p]],2)^2</f>
        <v>1.000577219003266</v>
      </c>
      <c r="G99" s="27">
        <f>-LOG(S0P5022[[#This Row],[p]]-0.5,2)^2</f>
        <v>176.56330028163597</v>
      </c>
      <c r="H99" s="27">
        <f>-LOG(1-S0P5022[[#This Row],[p]],2)</f>
        <v>1.0002885678659263</v>
      </c>
      <c r="I99" s="27">
        <f>1/S0P5022[[#This Row],[-LOG(p-0.5)^2]]</f>
        <v>5.6636911430908961E-3</v>
      </c>
      <c r="J99" s="27">
        <f>1-S0P5022[[#This Row],[p]]</f>
        <v>0.49990000000000001</v>
      </c>
      <c r="K99" s="27">
        <f>1/S0P5022[[#This Row],[1-p]]</f>
        <v>2.0004000800160031</v>
      </c>
      <c r="L99" s="27">
        <f>S0P5022[[#This Row],[p]]*2-1</f>
        <v>1.9999999999997797E-4</v>
      </c>
      <c r="M99" s="27">
        <f>S0P5022[[#This Row],[1-p]]*2</f>
        <v>0.99980000000000002</v>
      </c>
      <c r="N99" s="27">
        <f>S0P5022[[#This Row],[2p-1]]*2</f>
        <v>3.9999999999995595E-4</v>
      </c>
      <c r="O99" s="27">
        <f>S0P5022[[#This Row],[2-2p]]*2</f>
        <v>1.9996</v>
      </c>
      <c r="P99" s="27">
        <f>2^S0P5022[[#This Row],[4p-2]]</f>
        <v>1.0002772973120175</v>
      </c>
      <c r="Q99" s="27">
        <f>2^S0P5022[[#This Row],[4-4p]]</f>
        <v>3.9988911182418603</v>
      </c>
      <c r="R99" s="27">
        <f>2^S0P5022[[#This Row],[2^(4p-2)]]</f>
        <v>2.0003844526462284</v>
      </c>
      <c r="S99" s="26">
        <f>S0P5022[[#This Row],[1-p]]/2</f>
        <v>0.24995000000000001</v>
      </c>
      <c r="T99" s="26">
        <f>S0P5022[[#This Row],[f(p)]]/LOG(1-S0P5022[[#This Row],[p]],2)^16</f>
        <v>0.24879878515807374</v>
      </c>
      <c r="U99" s="26">
        <f>2*(1-ABS(SIN(S0P5022[[#This Row],[Rad]]*2)))^(S0P5022[[#This Row],[-LOG(1-p)]])</f>
        <v>1.9301812205798143</v>
      </c>
      <c r="V99" s="26">
        <f>S0P5022[[#This Row],[f(p)]]*LOG(1-S0P5022[[#This Row],[p]],2)^-16</f>
        <v>0.24879878515807374</v>
      </c>
      <c r="W99" s="26">
        <f>S0P5022[[#This Row],[f(p)]]*2*((1-ABS(SIN(S0P5022[[#This Row],[Rad]]*2)))^(S0P5022[[#This Row],[-LOG(1-p)]]^2))</f>
        <v>0.48244384919303007</v>
      </c>
      <c r="X99" s="26">
        <f>S0P5022[[#This Row],[F3]]+S0P5022[[#This Row],[F2]]</f>
        <v>0.73124263435110382</v>
      </c>
      <c r="Y99" s="26"/>
      <c r="Z99" s="20"/>
      <c r="AA99" s="22"/>
      <c r="AB99" s="17"/>
      <c r="AD99" s="17"/>
      <c r="AF99" s="16"/>
      <c r="AG99" s="16"/>
      <c r="AH99" s="16"/>
      <c r="AJ99" s="22"/>
      <c r="AK99" s="17"/>
      <c r="AL99" s="16"/>
      <c r="AM99" s="17"/>
      <c r="AN99" s="16"/>
      <c r="AO99" s="16"/>
      <c r="AP99" s="16"/>
      <c r="AQ99" s="16"/>
      <c r="AT99" s="15"/>
      <c r="AW99" s="15"/>
    </row>
    <row r="100" spans="1:80" x14ac:dyDescent="0.3">
      <c r="A100" s="25">
        <v>-90</v>
      </c>
      <c r="B100" s="25">
        <f>RADIANS(S0P5022[[#This Row],[Deg]])</f>
        <v>-1.5707963267948966</v>
      </c>
      <c r="C100" s="26">
        <v>1.09683981771808</v>
      </c>
      <c r="D100" s="27">
        <v>0.50009999999999999</v>
      </c>
      <c r="E100" s="27">
        <f>-LOG(S0P5022[[#This Row],[p]]-0.5,2)</f>
        <v>13.28771237954961</v>
      </c>
      <c r="F100" s="27">
        <f>-LOG(1-S0P5022[[#This Row],[p]],2)^2</f>
        <v>1.000577219003266</v>
      </c>
      <c r="G100" s="27">
        <f>-LOG(S0P5022[[#This Row],[p]]-0.5,2)^2</f>
        <v>176.56330028163597</v>
      </c>
      <c r="H100" s="27">
        <f>-LOG(1-S0P5022[[#This Row],[p]],2)</f>
        <v>1.0002885678659263</v>
      </c>
      <c r="I100" s="27">
        <f>1/S0P5022[[#This Row],[-LOG(p-0.5)^2]]</f>
        <v>5.6636911430908961E-3</v>
      </c>
      <c r="J100" s="27">
        <f>1-S0P5022[[#This Row],[p]]</f>
        <v>0.49990000000000001</v>
      </c>
      <c r="K100" s="27">
        <f>1/S0P5022[[#This Row],[1-p]]</f>
        <v>2.0004000800160031</v>
      </c>
      <c r="L100" s="27">
        <f>S0P5022[[#This Row],[p]]*2-1</f>
        <v>1.9999999999997797E-4</v>
      </c>
      <c r="M100" s="27">
        <f>S0P5022[[#This Row],[1-p]]*2</f>
        <v>0.99980000000000002</v>
      </c>
      <c r="N100" s="27">
        <f>S0P5022[[#This Row],[2p-1]]*2</f>
        <v>3.9999999999995595E-4</v>
      </c>
      <c r="O100" s="27">
        <f>S0P5022[[#This Row],[2-2p]]*2</f>
        <v>1.9996</v>
      </c>
      <c r="P100" s="27">
        <f>2^S0P5022[[#This Row],[4p-2]]</f>
        <v>1.0002772973120175</v>
      </c>
      <c r="Q100" s="27">
        <f>2^S0P5022[[#This Row],[4-4p]]</f>
        <v>3.9988911182418603</v>
      </c>
      <c r="R100" s="27">
        <f>2^S0P5022[[#This Row],[2^(4p-2)]]</f>
        <v>2.0003844526462284</v>
      </c>
      <c r="S100" s="26">
        <f>S0P5022[[#This Row],[1-p]]/2</f>
        <v>0.24995000000000001</v>
      </c>
      <c r="T100" s="26">
        <f>S0P5022[[#This Row],[f(p)]]/LOG(1-S0P5022[[#This Row],[p]],2)^16</f>
        <v>0.24879878515807374</v>
      </c>
      <c r="U100" s="26">
        <f>2*(1-ABS(SIN(S0P5022[[#This Row],[Rad]]*2)))^(S0P5022[[#This Row],[-LOG(1-p)]])</f>
        <v>1.9999999999999998</v>
      </c>
      <c r="V100" s="26">
        <f>S0P5022[[#This Row],[f(p)]]*LOG(1-S0P5022[[#This Row],[p]],2)^-16</f>
        <v>0.24879878515807374</v>
      </c>
      <c r="W100" s="26">
        <f>S0P5022[[#This Row],[f(p)]]*2*((1-ABS(SIN(S0P5022[[#This Row],[Rad]]*2)))^(S0P5022[[#This Row],[-LOG(1-p)]]^2))</f>
        <v>0.49989999999999996</v>
      </c>
      <c r="X100" s="26">
        <f>S0P5022[[#This Row],[F3]]+S0P5022[[#This Row],[F2]]</f>
        <v>0.74869878515807375</v>
      </c>
      <c r="Y100" s="26"/>
      <c r="Z100" s="20"/>
      <c r="AA100" s="22"/>
      <c r="AB100" s="17"/>
      <c r="AD100" s="17"/>
      <c r="AF100" s="16"/>
      <c r="AG100" s="16"/>
      <c r="AH100" s="16"/>
      <c r="AJ100" s="22"/>
      <c r="AK100" s="17"/>
      <c r="AL100" s="16"/>
      <c r="AM100" s="17"/>
      <c r="AN100" s="16"/>
      <c r="AO100" s="16"/>
      <c r="AP100" s="16"/>
      <c r="AQ100" s="16"/>
      <c r="AT100" s="15"/>
      <c r="AW100" s="15"/>
    </row>
    <row r="101" spans="1:80" x14ac:dyDescent="0.3">
      <c r="A101" s="25">
        <v>-89</v>
      </c>
      <c r="B101" s="25">
        <f>RADIANS(S0P5022[[#This Row],[Deg]])</f>
        <v>-1.5533430342749532</v>
      </c>
      <c r="C101" s="26">
        <v>1.0677413931275499</v>
      </c>
      <c r="D101" s="27">
        <v>0.50009999999999999</v>
      </c>
      <c r="E101" s="27">
        <f>-LOG(S0P5022[[#This Row],[p]]-0.5,2)</f>
        <v>13.28771237954961</v>
      </c>
      <c r="F101" s="27">
        <f>-LOG(1-S0P5022[[#This Row],[p]],2)^2</f>
        <v>1.000577219003266</v>
      </c>
      <c r="G101" s="27">
        <f>-LOG(S0P5022[[#This Row],[p]]-0.5,2)^2</f>
        <v>176.56330028163597</v>
      </c>
      <c r="H101" s="27">
        <f>-LOG(1-S0P5022[[#This Row],[p]],2)</f>
        <v>1.0002885678659263</v>
      </c>
      <c r="I101" s="27">
        <f>1/S0P5022[[#This Row],[-LOG(p-0.5)^2]]</f>
        <v>5.6636911430908961E-3</v>
      </c>
      <c r="J101" s="27">
        <f>1-S0P5022[[#This Row],[p]]</f>
        <v>0.49990000000000001</v>
      </c>
      <c r="K101" s="27">
        <f>1/S0P5022[[#This Row],[1-p]]</f>
        <v>2.0004000800160031</v>
      </c>
      <c r="L101" s="27">
        <f>S0P5022[[#This Row],[p]]*2-1</f>
        <v>1.9999999999997797E-4</v>
      </c>
      <c r="M101" s="27">
        <f>S0P5022[[#This Row],[1-p]]*2</f>
        <v>0.99980000000000002</v>
      </c>
      <c r="N101" s="27">
        <f>S0P5022[[#This Row],[2p-1]]*2</f>
        <v>3.9999999999995595E-4</v>
      </c>
      <c r="O101" s="27">
        <f>S0P5022[[#This Row],[2-2p]]*2</f>
        <v>1.9996</v>
      </c>
      <c r="P101" s="27">
        <f>2^S0P5022[[#This Row],[4p-2]]</f>
        <v>1.0002772973120175</v>
      </c>
      <c r="Q101" s="27">
        <f>2^S0P5022[[#This Row],[4-4p]]</f>
        <v>3.9988911182418603</v>
      </c>
      <c r="R101" s="27">
        <f>2^S0P5022[[#This Row],[2^(4p-2)]]</f>
        <v>2.0003844526462284</v>
      </c>
      <c r="S101" s="26">
        <f>S0P5022[[#This Row],[1-p]]/2</f>
        <v>0.24995000000000001</v>
      </c>
      <c r="T101" s="26">
        <f>S0P5022[[#This Row],[f(p)]]/LOG(1-S0P5022[[#This Row],[p]],2)^16</f>
        <v>0.24879878515807374</v>
      </c>
      <c r="U101" s="26">
        <f>2*(1-ABS(SIN(S0P5022[[#This Row],[Rad]]*2)))^(S0P5022[[#This Row],[-LOG(1-p)]])</f>
        <v>1.9301812205798139</v>
      </c>
      <c r="V101" s="26">
        <f>S0P5022[[#This Row],[f(p)]]*LOG(1-S0P5022[[#This Row],[p]],2)^-16</f>
        <v>0.24879878515807374</v>
      </c>
      <c r="W101" s="26">
        <f>S0P5022[[#This Row],[f(p)]]*2*((1-ABS(SIN(S0P5022[[#This Row],[Rad]]*2)))^(S0P5022[[#This Row],[-LOG(1-p)]]^2))</f>
        <v>0.48244384919302996</v>
      </c>
      <c r="X101" s="26">
        <f>S0P5022[[#This Row],[F3]]+S0P5022[[#This Row],[F2]]</f>
        <v>0.7312426343511037</v>
      </c>
      <c r="Y101" s="26"/>
      <c r="Z101" s="20"/>
      <c r="AA101" s="22"/>
      <c r="AB101" s="17"/>
      <c r="AD101" s="17"/>
      <c r="AF101" s="16"/>
      <c r="AG101" s="16"/>
      <c r="AH101" s="16"/>
      <c r="AJ101" s="22"/>
      <c r="AK101" s="17"/>
      <c r="AL101" s="16"/>
      <c r="AM101" s="17"/>
      <c r="AN101" s="16"/>
      <c r="AO101" s="16"/>
      <c r="AP101" s="16"/>
      <c r="AQ101" s="16"/>
      <c r="AT101" s="15"/>
      <c r="AW101" s="15"/>
    </row>
    <row r="102" spans="1:80" s="20" customFormat="1" x14ac:dyDescent="0.3">
      <c r="A102" s="25">
        <v>-88</v>
      </c>
      <c r="B102" s="25">
        <f>RADIANS(S0P5022[[#This Row],[Deg]])</f>
        <v>-1.5358897417550099</v>
      </c>
      <c r="C102" s="26">
        <v>1.03565554904353</v>
      </c>
      <c r="D102" s="27">
        <v>0.50009999999999999</v>
      </c>
      <c r="E102" s="27">
        <f>-LOG(S0P5022[[#This Row],[p]]-0.5,2)</f>
        <v>13.28771237954961</v>
      </c>
      <c r="F102" s="27">
        <f>-LOG(1-S0P5022[[#This Row],[p]],2)^2</f>
        <v>1.000577219003266</v>
      </c>
      <c r="G102" s="27">
        <f>-LOG(S0P5022[[#This Row],[p]]-0.5,2)^2</f>
        <v>176.56330028163597</v>
      </c>
      <c r="H102" s="27">
        <f>-LOG(1-S0P5022[[#This Row],[p]],2)</f>
        <v>1.0002885678659263</v>
      </c>
      <c r="I102" s="27">
        <f>1/S0P5022[[#This Row],[-LOG(p-0.5)^2]]</f>
        <v>5.6636911430908961E-3</v>
      </c>
      <c r="J102" s="27">
        <f>1-S0P5022[[#This Row],[p]]</f>
        <v>0.49990000000000001</v>
      </c>
      <c r="K102" s="27">
        <f>1/S0P5022[[#This Row],[1-p]]</f>
        <v>2.0004000800160031</v>
      </c>
      <c r="L102" s="27">
        <f>S0P5022[[#This Row],[p]]*2-1</f>
        <v>1.9999999999997797E-4</v>
      </c>
      <c r="M102" s="27">
        <f>S0P5022[[#This Row],[1-p]]*2</f>
        <v>0.99980000000000002</v>
      </c>
      <c r="N102" s="27">
        <f>S0P5022[[#This Row],[2p-1]]*2</f>
        <v>3.9999999999995595E-4</v>
      </c>
      <c r="O102" s="27">
        <f>S0P5022[[#This Row],[2-2p]]*2</f>
        <v>1.9996</v>
      </c>
      <c r="P102" s="27">
        <f>2^S0P5022[[#This Row],[4p-2]]</f>
        <v>1.0002772973120175</v>
      </c>
      <c r="Q102" s="27">
        <f>2^S0P5022[[#This Row],[4-4p]]</f>
        <v>3.9988911182418603</v>
      </c>
      <c r="R102" s="27">
        <f>2^S0P5022[[#This Row],[2^(4p-2)]]</f>
        <v>2.0003844526462284</v>
      </c>
      <c r="S102" s="26">
        <f>S0P5022[[#This Row],[1-p]]/2</f>
        <v>0.24995000000000001</v>
      </c>
      <c r="T102" s="26">
        <f>S0P5022[[#This Row],[f(p)]]/LOG(1-S0P5022[[#This Row],[p]],2)^16</f>
        <v>0.24879878515807374</v>
      </c>
      <c r="U102" s="26">
        <f>2*(1-ABS(SIN(S0P5022[[#This Row],[Rad]]*2)))^(S0P5022[[#This Row],[-LOG(1-p)]])</f>
        <v>1.8604482319630993</v>
      </c>
      <c r="V102" s="26">
        <f>S0P5022[[#This Row],[f(p)]]*LOG(1-S0P5022[[#This Row],[p]],2)^-16</f>
        <v>0.24879878515807374</v>
      </c>
      <c r="W102" s="26">
        <f>S0P5022[[#This Row],[f(p)]]*2*((1-ABS(SIN(S0P5022[[#This Row],[Rad]]*2)))^(S0P5022[[#This Row],[-LOG(1-p)]]^2))</f>
        <v>0.4650093297855637</v>
      </c>
      <c r="X102" s="26">
        <f>S0P5022[[#This Row],[F3]]+S0P5022[[#This Row],[F2]]</f>
        <v>0.7138081149436375</v>
      </c>
      <c r="Y102" s="26"/>
      <c r="AA102" s="22"/>
      <c r="AB102" s="17"/>
      <c r="AC102" s="16"/>
      <c r="AD102" s="17"/>
      <c r="AE102" s="16"/>
      <c r="AF102" s="16"/>
      <c r="AG102" s="16"/>
      <c r="AH102" s="16"/>
      <c r="AI102" s="15"/>
      <c r="AJ102" s="22"/>
      <c r="AK102" s="17"/>
      <c r="AL102" s="16"/>
      <c r="AM102" s="17"/>
      <c r="AN102" s="16"/>
      <c r="AO102" s="16"/>
      <c r="AP102" s="16"/>
      <c r="AQ102" s="16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</row>
    <row r="103" spans="1:80" s="20" customFormat="1" x14ac:dyDescent="0.3">
      <c r="A103" s="25">
        <v>-87</v>
      </c>
      <c r="B103" s="25">
        <f>RADIANS(S0P5022[[#This Row],[Deg]])</f>
        <v>-1.5184364492350666</v>
      </c>
      <c r="C103" s="26">
        <v>1.00100679261904</v>
      </c>
      <c r="D103" s="27">
        <v>0.50009999999999999</v>
      </c>
      <c r="E103" s="27">
        <f>-LOG(S0P5022[[#This Row],[p]]-0.5,2)</f>
        <v>13.28771237954961</v>
      </c>
      <c r="F103" s="27">
        <f>-LOG(1-S0P5022[[#This Row],[p]],2)^2</f>
        <v>1.000577219003266</v>
      </c>
      <c r="G103" s="27">
        <f>-LOG(S0P5022[[#This Row],[p]]-0.5,2)^2</f>
        <v>176.56330028163597</v>
      </c>
      <c r="H103" s="27">
        <f>-LOG(1-S0P5022[[#This Row],[p]],2)</f>
        <v>1.0002885678659263</v>
      </c>
      <c r="I103" s="27">
        <f>1/S0P5022[[#This Row],[-LOG(p-0.5)^2]]</f>
        <v>5.6636911430908961E-3</v>
      </c>
      <c r="J103" s="27">
        <f>1-S0P5022[[#This Row],[p]]</f>
        <v>0.49990000000000001</v>
      </c>
      <c r="K103" s="27">
        <f>1/S0P5022[[#This Row],[1-p]]</f>
        <v>2.0004000800160031</v>
      </c>
      <c r="L103" s="27">
        <f>S0P5022[[#This Row],[p]]*2-1</f>
        <v>1.9999999999997797E-4</v>
      </c>
      <c r="M103" s="27">
        <f>S0P5022[[#This Row],[1-p]]*2</f>
        <v>0.99980000000000002</v>
      </c>
      <c r="N103" s="27">
        <f>S0P5022[[#This Row],[2p-1]]*2</f>
        <v>3.9999999999995595E-4</v>
      </c>
      <c r="O103" s="27">
        <f>S0P5022[[#This Row],[2-2p]]*2</f>
        <v>1.9996</v>
      </c>
      <c r="P103" s="27">
        <f>2^S0P5022[[#This Row],[4p-2]]</f>
        <v>1.0002772973120175</v>
      </c>
      <c r="Q103" s="27">
        <f>2^S0P5022[[#This Row],[4-4p]]</f>
        <v>3.9988911182418603</v>
      </c>
      <c r="R103" s="27">
        <f>2^S0P5022[[#This Row],[2^(4p-2)]]</f>
        <v>2.0003844526462284</v>
      </c>
      <c r="S103" s="26">
        <f>S0P5022[[#This Row],[1-p]]/2</f>
        <v>0.24995000000000001</v>
      </c>
      <c r="T103" s="26">
        <f>S0P5022[[#This Row],[f(p)]]/LOG(1-S0P5022[[#This Row],[p]],2)^16</f>
        <v>0.24879878515807374</v>
      </c>
      <c r="U103" s="26">
        <f>2*(1-ABS(SIN(S0P5022[[#This Row],[Rad]]*2)))^(S0P5022[[#This Row],[-LOG(1-p)]])</f>
        <v>1.7908860161990916</v>
      </c>
      <c r="V103" s="26">
        <f>S0P5022[[#This Row],[f(p)]]*LOG(1-S0P5022[[#This Row],[p]],2)^-16</f>
        <v>0.24879878515807374</v>
      </c>
      <c r="W103" s="26">
        <f>S0P5022[[#This Row],[f(p)]]*2*((1-ABS(SIN(S0P5022[[#This Row],[Rad]]*2)))^(S0P5022[[#This Row],[-LOG(1-p)]]^2))</f>
        <v>0.44761769462457546</v>
      </c>
      <c r="X103" s="26">
        <f>S0P5022[[#This Row],[F3]]+S0P5022[[#This Row],[F2]]</f>
        <v>0.6964164797826492</v>
      </c>
      <c r="Y103" s="26"/>
      <c r="AA103" s="22"/>
      <c r="AB103" s="17"/>
      <c r="AC103" s="16"/>
      <c r="AD103" s="17"/>
      <c r="AE103" s="16"/>
      <c r="AF103" s="16"/>
      <c r="AG103" s="16"/>
      <c r="AH103" s="16"/>
      <c r="AI103" s="15"/>
      <c r="AJ103" s="22"/>
      <c r="AK103" s="17"/>
      <c r="AL103" s="16"/>
      <c r="AM103" s="17"/>
      <c r="AN103" s="16"/>
      <c r="AO103" s="16"/>
      <c r="AP103" s="16"/>
      <c r="AQ103" s="16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</row>
    <row r="104" spans="1:80" s="20" customFormat="1" x14ac:dyDescent="0.3">
      <c r="A104" s="25">
        <v>-86</v>
      </c>
      <c r="B104" s="25">
        <f>RADIANS(S0P5022[[#This Row],[Deg]])</f>
        <v>-1.5009831567151235</v>
      </c>
      <c r="C104" s="26">
        <v>0.97403868964615203</v>
      </c>
      <c r="D104" s="27">
        <v>0.50009999999999999</v>
      </c>
      <c r="E104" s="27">
        <f>-LOG(S0P5022[[#This Row],[p]]-0.5,2)</f>
        <v>13.28771237954961</v>
      </c>
      <c r="F104" s="27">
        <f>-LOG(1-S0P5022[[#This Row],[p]],2)^2</f>
        <v>1.000577219003266</v>
      </c>
      <c r="G104" s="27">
        <f>-LOG(S0P5022[[#This Row],[p]]-0.5,2)^2</f>
        <v>176.56330028163597</v>
      </c>
      <c r="H104" s="27">
        <f>-LOG(1-S0P5022[[#This Row],[p]],2)</f>
        <v>1.0002885678659263</v>
      </c>
      <c r="I104" s="27">
        <f>1/S0P5022[[#This Row],[-LOG(p-0.5)^2]]</f>
        <v>5.6636911430908961E-3</v>
      </c>
      <c r="J104" s="27">
        <f>1-S0P5022[[#This Row],[p]]</f>
        <v>0.49990000000000001</v>
      </c>
      <c r="K104" s="27">
        <f>1/S0P5022[[#This Row],[1-p]]</f>
        <v>2.0004000800160031</v>
      </c>
      <c r="L104" s="27">
        <f>S0P5022[[#This Row],[p]]*2-1</f>
        <v>1.9999999999997797E-4</v>
      </c>
      <c r="M104" s="27">
        <f>S0P5022[[#This Row],[1-p]]*2</f>
        <v>0.99980000000000002</v>
      </c>
      <c r="N104" s="27">
        <f>S0P5022[[#This Row],[2p-1]]*2</f>
        <v>3.9999999999995595E-4</v>
      </c>
      <c r="O104" s="27">
        <f>S0P5022[[#This Row],[2-2p]]*2</f>
        <v>1.9996</v>
      </c>
      <c r="P104" s="27">
        <f>2^S0P5022[[#This Row],[4p-2]]</f>
        <v>1.0002772973120175</v>
      </c>
      <c r="Q104" s="27">
        <f>2^S0P5022[[#This Row],[4-4p]]</f>
        <v>3.9988911182418603</v>
      </c>
      <c r="R104" s="27">
        <f>2^S0P5022[[#This Row],[2^(4p-2)]]</f>
        <v>2.0003844526462284</v>
      </c>
      <c r="S104" s="26">
        <f>S0P5022[[#This Row],[1-p]]/2</f>
        <v>0.24995000000000001</v>
      </c>
      <c r="T104" s="26">
        <f>S0P5022[[#This Row],[f(p)]]/LOG(1-S0P5022[[#This Row],[p]],2)^16</f>
        <v>0.24879878515807374</v>
      </c>
      <c r="U104" s="26">
        <f>2*(1-ABS(SIN(S0P5022[[#This Row],[Rad]]*2)))^(S0P5022[[#This Row],[-LOG(1-p)]])</f>
        <v>1.721579346234603</v>
      </c>
      <c r="V104" s="26">
        <f>S0P5022[[#This Row],[f(p)]]*LOG(1-S0P5022[[#This Row],[p]],2)^-16</f>
        <v>0.24879878515807374</v>
      </c>
      <c r="W104" s="26">
        <f>S0P5022[[#This Row],[f(p)]]*2*((1-ABS(SIN(S0P5022[[#This Row],[Rad]]*2)))^(S0P5022[[#This Row],[-LOG(1-p)]]^2))</f>
        <v>0.43029014378767966</v>
      </c>
      <c r="X104" s="26">
        <f>S0P5022[[#This Row],[F3]]+S0P5022[[#This Row],[F2]]</f>
        <v>0.67908892894575335</v>
      </c>
      <c r="Y104" s="26"/>
      <c r="AA104" s="22"/>
      <c r="AB104" s="17"/>
      <c r="AC104" s="16"/>
      <c r="AD104" s="17"/>
      <c r="AE104" s="16"/>
      <c r="AF104" s="16"/>
      <c r="AG104" s="16"/>
      <c r="AH104" s="16"/>
      <c r="AI104" s="15"/>
      <c r="AJ104" s="22"/>
      <c r="AK104" s="17"/>
      <c r="AL104" s="16"/>
      <c r="AM104" s="17"/>
      <c r="AN104" s="16"/>
      <c r="AO104" s="16"/>
      <c r="AP104" s="16"/>
      <c r="AQ104" s="16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</row>
    <row r="105" spans="1:80" s="20" customFormat="1" x14ac:dyDescent="0.3">
      <c r="A105" s="25">
        <v>-85</v>
      </c>
      <c r="B105" s="25">
        <f>RADIANS(S0P5022[[#This Row],[Deg]])</f>
        <v>-1.4835298641951802</v>
      </c>
      <c r="C105" s="26">
        <v>0.93954519235409095</v>
      </c>
      <c r="D105" s="27">
        <v>0.50009999999999999</v>
      </c>
      <c r="E105" s="27">
        <f>-LOG(S0P5022[[#This Row],[p]]-0.5,2)</f>
        <v>13.28771237954961</v>
      </c>
      <c r="F105" s="27">
        <f>-LOG(1-S0P5022[[#This Row],[p]],2)^2</f>
        <v>1.000577219003266</v>
      </c>
      <c r="G105" s="27">
        <f>-LOG(S0P5022[[#This Row],[p]]-0.5,2)^2</f>
        <v>176.56330028163597</v>
      </c>
      <c r="H105" s="27">
        <f>-LOG(1-S0P5022[[#This Row],[p]],2)</f>
        <v>1.0002885678659263</v>
      </c>
      <c r="I105" s="27">
        <f>1/S0P5022[[#This Row],[-LOG(p-0.5)^2]]</f>
        <v>5.6636911430908961E-3</v>
      </c>
      <c r="J105" s="27">
        <f>1-S0P5022[[#This Row],[p]]</f>
        <v>0.49990000000000001</v>
      </c>
      <c r="K105" s="27">
        <f>1/S0P5022[[#This Row],[1-p]]</f>
        <v>2.0004000800160031</v>
      </c>
      <c r="L105" s="27">
        <f>S0P5022[[#This Row],[p]]*2-1</f>
        <v>1.9999999999997797E-4</v>
      </c>
      <c r="M105" s="27">
        <f>S0P5022[[#This Row],[1-p]]*2</f>
        <v>0.99980000000000002</v>
      </c>
      <c r="N105" s="27">
        <f>S0P5022[[#This Row],[2p-1]]*2</f>
        <v>3.9999999999995595E-4</v>
      </c>
      <c r="O105" s="27">
        <f>S0P5022[[#This Row],[2-2p]]*2</f>
        <v>1.9996</v>
      </c>
      <c r="P105" s="27">
        <f>2^S0P5022[[#This Row],[4p-2]]</f>
        <v>1.0002772973120175</v>
      </c>
      <c r="Q105" s="27">
        <f>2^S0P5022[[#This Row],[4-4p]]</f>
        <v>3.9988911182418603</v>
      </c>
      <c r="R105" s="27">
        <f>2^S0P5022[[#This Row],[2^(4p-2)]]</f>
        <v>2.0003844526462284</v>
      </c>
      <c r="S105" s="26">
        <f>S0P5022[[#This Row],[1-p]]/2</f>
        <v>0.24995000000000001</v>
      </c>
      <c r="T105" s="26">
        <f>S0P5022[[#This Row],[f(p)]]/LOG(1-S0P5022[[#This Row],[p]],2)^16</f>
        <v>0.24879878515807374</v>
      </c>
      <c r="U105" s="26">
        <f>2*(1-ABS(SIN(S0P5022[[#This Row],[Rad]]*2)))^(S0P5022[[#This Row],[-LOG(1-p)]])</f>
        <v>1.6526126825358263</v>
      </c>
      <c r="V105" s="26">
        <f>S0P5022[[#This Row],[f(p)]]*LOG(1-S0P5022[[#This Row],[p]],2)^-16</f>
        <v>0.24879878515807374</v>
      </c>
      <c r="W105" s="26">
        <f>S0P5022[[#This Row],[f(p)]]*2*((1-ABS(SIN(S0P5022[[#This Row],[Rad]]*2)))^(S0P5022[[#This Row],[-LOG(1-p)]]^2))</f>
        <v>0.41304779870637692</v>
      </c>
      <c r="X105" s="26">
        <f>S0P5022[[#This Row],[F3]]+S0P5022[[#This Row],[F2]]</f>
        <v>0.66184658386445072</v>
      </c>
      <c r="Y105" s="26"/>
      <c r="AA105" s="22"/>
      <c r="AB105" s="17"/>
      <c r="AC105" s="16"/>
      <c r="AD105" s="17"/>
      <c r="AE105" s="16"/>
      <c r="AF105" s="16"/>
      <c r="AG105" s="16"/>
      <c r="AH105" s="16"/>
      <c r="AI105" s="15"/>
      <c r="AJ105" s="22"/>
      <c r="AK105" s="17"/>
      <c r="AL105" s="16"/>
      <c r="AM105" s="17"/>
      <c r="AN105" s="16"/>
      <c r="AO105" s="16"/>
      <c r="AP105" s="16"/>
      <c r="AQ105" s="16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</row>
    <row r="106" spans="1:80" s="20" customFormat="1" x14ac:dyDescent="0.3">
      <c r="A106" s="25">
        <v>-84</v>
      </c>
      <c r="B106" s="25">
        <f>RADIANS(S0P5022[[#This Row],[Deg]])</f>
        <v>-1.4660765716752369</v>
      </c>
      <c r="C106" s="26">
        <v>0.91697900178358005</v>
      </c>
      <c r="D106" s="27">
        <v>0.50009999999999999</v>
      </c>
      <c r="E106" s="27">
        <f>-LOG(S0P5022[[#This Row],[p]]-0.5,2)</f>
        <v>13.28771237954961</v>
      </c>
      <c r="F106" s="27">
        <f>-LOG(1-S0P5022[[#This Row],[p]],2)^2</f>
        <v>1.000577219003266</v>
      </c>
      <c r="G106" s="27">
        <f>-LOG(S0P5022[[#This Row],[p]]-0.5,2)^2</f>
        <v>176.56330028163597</v>
      </c>
      <c r="H106" s="27">
        <f>-LOG(1-S0P5022[[#This Row],[p]],2)</f>
        <v>1.0002885678659263</v>
      </c>
      <c r="I106" s="27">
        <f>1/S0P5022[[#This Row],[-LOG(p-0.5)^2]]</f>
        <v>5.6636911430908961E-3</v>
      </c>
      <c r="J106" s="27">
        <f>1-S0P5022[[#This Row],[p]]</f>
        <v>0.49990000000000001</v>
      </c>
      <c r="K106" s="27">
        <f>1/S0P5022[[#This Row],[1-p]]</f>
        <v>2.0004000800160031</v>
      </c>
      <c r="L106" s="27">
        <f>S0P5022[[#This Row],[p]]*2-1</f>
        <v>1.9999999999997797E-4</v>
      </c>
      <c r="M106" s="27">
        <f>S0P5022[[#This Row],[1-p]]*2</f>
        <v>0.99980000000000002</v>
      </c>
      <c r="N106" s="27">
        <f>S0P5022[[#This Row],[2p-1]]*2</f>
        <v>3.9999999999995595E-4</v>
      </c>
      <c r="O106" s="27">
        <f>S0P5022[[#This Row],[2-2p]]*2</f>
        <v>1.9996</v>
      </c>
      <c r="P106" s="27">
        <f>2^S0P5022[[#This Row],[4p-2]]</f>
        <v>1.0002772973120175</v>
      </c>
      <c r="Q106" s="27">
        <f>2^S0P5022[[#This Row],[4-4p]]</f>
        <v>3.9988911182418603</v>
      </c>
      <c r="R106" s="27">
        <f>2^S0P5022[[#This Row],[2^(4p-2)]]</f>
        <v>2.0003844526462284</v>
      </c>
      <c r="S106" s="26">
        <f>S0P5022[[#This Row],[1-p]]/2</f>
        <v>0.24995000000000001</v>
      </c>
      <c r="T106" s="26">
        <f>S0P5022[[#This Row],[f(p)]]/LOG(1-S0P5022[[#This Row],[p]],2)^16</f>
        <v>0.24879878515807374</v>
      </c>
      <c r="U106" s="26">
        <f>2*(1-ABS(SIN(S0P5022[[#This Row],[Rad]]*2)))^(S0P5022[[#This Row],[-LOG(1-p)]])</f>
        <v>1.5840700700883319</v>
      </c>
      <c r="V106" s="26">
        <f>S0P5022[[#This Row],[f(p)]]*LOG(1-S0P5022[[#This Row],[p]],2)^-16</f>
        <v>0.24879878515807374</v>
      </c>
      <c r="W106" s="26">
        <f>S0P5022[[#This Row],[f(p)]]*2*((1-ABS(SIN(S0P5022[[#This Row],[Rad]]*2)))^(S0P5022[[#This Row],[-LOG(1-p)]]^2))</f>
        <v>0.3959116763838586</v>
      </c>
      <c r="X106" s="26">
        <f>S0P5022[[#This Row],[F3]]+S0P5022[[#This Row],[F2]]</f>
        <v>0.64471046154193234</v>
      </c>
      <c r="Y106" s="26"/>
      <c r="AA106" s="22"/>
      <c r="AB106" s="17"/>
      <c r="AC106" s="16"/>
      <c r="AD106" s="17"/>
      <c r="AE106" s="16"/>
      <c r="AF106" s="16"/>
      <c r="AG106" s="16"/>
      <c r="AH106" s="16"/>
      <c r="AI106" s="15"/>
      <c r="AJ106" s="22"/>
      <c r="AK106" s="17"/>
      <c r="AL106" s="16"/>
      <c r="AM106" s="17"/>
      <c r="AN106" s="16"/>
      <c r="AO106" s="16"/>
      <c r="AP106" s="16"/>
      <c r="AQ106" s="16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</row>
    <row r="107" spans="1:80" s="20" customFormat="1" x14ac:dyDescent="0.3">
      <c r="A107" s="25">
        <v>-83</v>
      </c>
      <c r="B107" s="25">
        <f>RADIANS(S0P5022[[#This Row],[Deg]])</f>
        <v>-1.4486232791552935</v>
      </c>
      <c r="C107" s="26">
        <v>0.89248686608361505</v>
      </c>
      <c r="D107" s="27">
        <v>0.50009999999999999</v>
      </c>
      <c r="E107" s="27">
        <f>-LOG(S0P5022[[#This Row],[p]]-0.5,2)</f>
        <v>13.28771237954961</v>
      </c>
      <c r="F107" s="27">
        <f>-LOG(1-S0P5022[[#This Row],[p]],2)^2</f>
        <v>1.000577219003266</v>
      </c>
      <c r="G107" s="27">
        <f>-LOG(S0P5022[[#This Row],[p]]-0.5,2)^2</f>
        <v>176.56330028163597</v>
      </c>
      <c r="H107" s="27">
        <f>-LOG(1-S0P5022[[#This Row],[p]],2)</f>
        <v>1.0002885678659263</v>
      </c>
      <c r="I107" s="27">
        <f>1/S0P5022[[#This Row],[-LOG(p-0.5)^2]]</f>
        <v>5.6636911430908961E-3</v>
      </c>
      <c r="J107" s="27">
        <f>1-S0P5022[[#This Row],[p]]</f>
        <v>0.49990000000000001</v>
      </c>
      <c r="K107" s="27">
        <f>1/S0P5022[[#This Row],[1-p]]</f>
        <v>2.0004000800160031</v>
      </c>
      <c r="L107" s="27">
        <f>S0P5022[[#This Row],[p]]*2-1</f>
        <v>1.9999999999997797E-4</v>
      </c>
      <c r="M107" s="27">
        <f>S0P5022[[#This Row],[1-p]]*2</f>
        <v>0.99980000000000002</v>
      </c>
      <c r="N107" s="27">
        <f>S0P5022[[#This Row],[2p-1]]*2</f>
        <v>3.9999999999995595E-4</v>
      </c>
      <c r="O107" s="27">
        <f>S0P5022[[#This Row],[2-2p]]*2</f>
        <v>1.9996</v>
      </c>
      <c r="P107" s="27">
        <f>2^S0P5022[[#This Row],[4p-2]]</f>
        <v>1.0002772973120175</v>
      </c>
      <c r="Q107" s="27">
        <f>2^S0P5022[[#This Row],[4-4p]]</f>
        <v>3.9988911182418603</v>
      </c>
      <c r="R107" s="27">
        <f>2^S0P5022[[#This Row],[2^(4p-2)]]</f>
        <v>2.0003844526462284</v>
      </c>
      <c r="S107" s="26">
        <f>S0P5022[[#This Row],[1-p]]/2</f>
        <v>0.24995000000000001</v>
      </c>
      <c r="T107" s="26">
        <f>S0P5022[[#This Row],[f(p)]]/LOG(1-S0P5022[[#This Row],[p]],2)^16</f>
        <v>0.24879878515807374</v>
      </c>
      <c r="U107" s="26">
        <f>2*(1-ABS(SIN(S0P5022[[#This Row],[Rad]]*2)))^(S0P5022[[#This Row],[-LOG(1-p)]])</f>
        <v>1.5160350359005232</v>
      </c>
      <c r="V107" s="26">
        <f>S0P5022[[#This Row],[f(p)]]*LOG(1-S0P5022[[#This Row],[p]],2)^-16</f>
        <v>0.24879878515807374</v>
      </c>
      <c r="W107" s="26">
        <f>S0P5022[[#This Row],[f(p)]]*2*((1-ABS(SIN(S0P5022[[#This Row],[Rad]]*2)))^(S0P5022[[#This Row],[-LOG(1-p)]]^2))</f>
        <v>0.37890266373867454</v>
      </c>
      <c r="X107" s="26">
        <f>S0P5022[[#This Row],[F3]]+S0P5022[[#This Row],[F2]]</f>
        <v>0.62770144889674828</v>
      </c>
      <c r="Y107" s="26"/>
      <c r="AA107" s="22"/>
      <c r="AB107" s="17"/>
      <c r="AC107" s="16"/>
      <c r="AD107" s="17"/>
      <c r="AE107" s="16"/>
      <c r="AF107" s="16"/>
      <c r="AG107" s="16"/>
      <c r="AH107" s="16"/>
      <c r="AI107" s="15"/>
      <c r="AJ107" s="22"/>
      <c r="AK107" s="17"/>
      <c r="AL107" s="16"/>
      <c r="AM107" s="17"/>
      <c r="AN107" s="16"/>
      <c r="AO107" s="16"/>
      <c r="AP107" s="16"/>
      <c r="AQ107" s="16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</row>
    <row r="108" spans="1:80" s="20" customFormat="1" x14ac:dyDescent="0.3">
      <c r="A108" s="25">
        <v>-82</v>
      </c>
      <c r="B108" s="25">
        <f>RADIANS(S0P5022[[#This Row],[Deg]])</f>
        <v>-1.4311699866353502</v>
      </c>
      <c r="C108" s="26">
        <v>0.86412493240400201</v>
      </c>
      <c r="D108" s="27">
        <v>0.50009999999999999</v>
      </c>
      <c r="E108" s="27">
        <f>-LOG(S0P5022[[#This Row],[p]]-0.5,2)</f>
        <v>13.28771237954961</v>
      </c>
      <c r="F108" s="27">
        <f>-LOG(1-S0P5022[[#This Row],[p]],2)^2</f>
        <v>1.000577219003266</v>
      </c>
      <c r="G108" s="27">
        <f>-LOG(S0P5022[[#This Row],[p]]-0.5,2)^2</f>
        <v>176.56330028163597</v>
      </c>
      <c r="H108" s="27">
        <f>-LOG(1-S0P5022[[#This Row],[p]],2)</f>
        <v>1.0002885678659263</v>
      </c>
      <c r="I108" s="27">
        <f>1/S0P5022[[#This Row],[-LOG(p-0.5)^2]]</f>
        <v>5.6636911430908961E-3</v>
      </c>
      <c r="J108" s="27">
        <f>1-S0P5022[[#This Row],[p]]</f>
        <v>0.49990000000000001</v>
      </c>
      <c r="K108" s="27">
        <f>1/S0P5022[[#This Row],[1-p]]</f>
        <v>2.0004000800160031</v>
      </c>
      <c r="L108" s="27">
        <f>S0P5022[[#This Row],[p]]*2-1</f>
        <v>1.9999999999997797E-4</v>
      </c>
      <c r="M108" s="27">
        <f>S0P5022[[#This Row],[1-p]]*2</f>
        <v>0.99980000000000002</v>
      </c>
      <c r="N108" s="27">
        <f>S0P5022[[#This Row],[2p-1]]*2</f>
        <v>3.9999999999995595E-4</v>
      </c>
      <c r="O108" s="27">
        <f>S0P5022[[#This Row],[2-2p]]*2</f>
        <v>1.9996</v>
      </c>
      <c r="P108" s="27">
        <f>2^S0P5022[[#This Row],[4p-2]]</f>
        <v>1.0002772973120175</v>
      </c>
      <c r="Q108" s="27">
        <f>2^S0P5022[[#This Row],[4-4p]]</f>
        <v>3.9988911182418603</v>
      </c>
      <c r="R108" s="27">
        <f>2^S0P5022[[#This Row],[2^(4p-2)]]</f>
        <v>2.0003844526462284</v>
      </c>
      <c r="S108" s="26">
        <f>S0P5022[[#This Row],[1-p]]/2</f>
        <v>0.24995000000000001</v>
      </c>
      <c r="T108" s="26">
        <f>S0P5022[[#This Row],[f(p)]]/LOG(1-S0P5022[[#This Row],[p]],2)^16</f>
        <v>0.24879878515807374</v>
      </c>
      <c r="U108" s="26">
        <f>2*(1-ABS(SIN(S0P5022[[#This Row],[Rad]]*2)))^(S0P5022[[#This Row],[-LOG(1-p)]])</f>
        <v>1.4485904871352044</v>
      </c>
      <c r="V108" s="26">
        <f>S0P5022[[#This Row],[f(p)]]*LOG(1-S0P5022[[#This Row],[p]],2)^-16</f>
        <v>0.24879878515807374</v>
      </c>
      <c r="W108" s="26">
        <f>S0P5022[[#This Row],[f(p)]]*2*((1-ABS(SIN(S0P5022[[#This Row],[Rad]]*2)))^(S0P5022[[#This Row],[-LOG(1-p)]]^2))</f>
        <v>0.36204149210540759</v>
      </c>
      <c r="X108" s="26">
        <f>S0P5022[[#This Row],[F3]]+S0P5022[[#This Row],[F2]]</f>
        <v>0.61084027726348133</v>
      </c>
      <c r="Y108" s="26"/>
      <c r="AA108" s="22"/>
      <c r="AB108" s="17"/>
      <c r="AC108" s="16"/>
      <c r="AD108" s="17"/>
      <c r="AE108" s="16"/>
      <c r="AF108" s="16"/>
      <c r="AG108" s="16"/>
      <c r="AH108" s="16"/>
      <c r="AI108" s="15"/>
      <c r="AJ108" s="22"/>
      <c r="AK108" s="17"/>
      <c r="AL108" s="16"/>
      <c r="AM108" s="17"/>
      <c r="AN108" s="16"/>
      <c r="AO108" s="16"/>
      <c r="AP108" s="16"/>
      <c r="AQ108" s="16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</row>
    <row r="109" spans="1:80" s="20" customFormat="1" x14ac:dyDescent="0.3">
      <c r="A109" s="25">
        <v>-81</v>
      </c>
      <c r="B109" s="25">
        <f>RADIANS(S0P5022[[#This Row],[Deg]])</f>
        <v>-1.4137166941154069</v>
      </c>
      <c r="C109" s="26">
        <v>0.844587006057548</v>
      </c>
      <c r="D109" s="27">
        <v>0.50009999999999999</v>
      </c>
      <c r="E109" s="27">
        <f>-LOG(S0P5022[[#This Row],[p]]-0.5,2)</f>
        <v>13.28771237954961</v>
      </c>
      <c r="F109" s="27">
        <f>-LOG(1-S0P5022[[#This Row],[p]],2)^2</f>
        <v>1.000577219003266</v>
      </c>
      <c r="G109" s="27">
        <f>-LOG(S0P5022[[#This Row],[p]]-0.5,2)^2</f>
        <v>176.56330028163597</v>
      </c>
      <c r="H109" s="27">
        <f>-LOG(1-S0P5022[[#This Row],[p]],2)</f>
        <v>1.0002885678659263</v>
      </c>
      <c r="I109" s="27">
        <f>1/S0P5022[[#This Row],[-LOG(p-0.5)^2]]</f>
        <v>5.6636911430908961E-3</v>
      </c>
      <c r="J109" s="27">
        <f>1-S0P5022[[#This Row],[p]]</f>
        <v>0.49990000000000001</v>
      </c>
      <c r="K109" s="27">
        <f>1/S0P5022[[#This Row],[1-p]]</f>
        <v>2.0004000800160031</v>
      </c>
      <c r="L109" s="27">
        <f>S0P5022[[#This Row],[p]]*2-1</f>
        <v>1.9999999999997797E-4</v>
      </c>
      <c r="M109" s="27">
        <f>S0P5022[[#This Row],[1-p]]*2</f>
        <v>0.99980000000000002</v>
      </c>
      <c r="N109" s="27">
        <f>S0P5022[[#This Row],[2p-1]]*2</f>
        <v>3.9999999999995595E-4</v>
      </c>
      <c r="O109" s="27">
        <f>S0P5022[[#This Row],[2-2p]]*2</f>
        <v>1.9996</v>
      </c>
      <c r="P109" s="27">
        <f>2^S0P5022[[#This Row],[4p-2]]</f>
        <v>1.0002772973120175</v>
      </c>
      <c r="Q109" s="27">
        <f>2^S0P5022[[#This Row],[4-4p]]</f>
        <v>3.9988911182418603</v>
      </c>
      <c r="R109" s="27">
        <f>2^S0P5022[[#This Row],[2^(4p-2)]]</f>
        <v>2.0003844526462284</v>
      </c>
      <c r="S109" s="26">
        <f>S0P5022[[#This Row],[1-p]]/2</f>
        <v>0.24995000000000001</v>
      </c>
      <c r="T109" s="26">
        <f>S0P5022[[#This Row],[f(p)]]/LOG(1-S0P5022[[#This Row],[p]],2)^16</f>
        <v>0.24879878515807374</v>
      </c>
      <c r="U109" s="26">
        <f>2*(1-ABS(SIN(S0P5022[[#This Row],[Rad]]*2)))^(S0P5022[[#This Row],[-LOG(1-p)]])</f>
        <v>1.381818609993086</v>
      </c>
      <c r="V109" s="26">
        <f>S0P5022[[#This Row],[f(p)]]*LOG(1-S0P5022[[#This Row],[p]],2)^-16</f>
        <v>0.24879878515807374</v>
      </c>
      <c r="W109" s="26">
        <f>S0P5022[[#This Row],[f(p)]]*2*((1-ABS(SIN(S0P5022[[#This Row],[Rad]]*2)))^(S0P5022[[#This Row],[-LOG(1-p)]]^2))</f>
        <v>0.34534871192328004</v>
      </c>
      <c r="X109" s="26">
        <f>S0P5022[[#This Row],[F3]]+S0P5022[[#This Row],[F2]]</f>
        <v>0.59414749708135384</v>
      </c>
      <c r="Y109" s="26"/>
      <c r="AA109" s="22"/>
      <c r="AB109" s="17"/>
      <c r="AC109" s="16"/>
      <c r="AD109" s="17"/>
      <c r="AE109" s="16"/>
      <c r="AF109" s="16"/>
      <c r="AG109" s="16"/>
      <c r="AH109" s="16"/>
      <c r="AI109" s="15"/>
      <c r="AJ109" s="22"/>
      <c r="AK109" s="17"/>
      <c r="AL109" s="16"/>
      <c r="AM109" s="17"/>
      <c r="AN109" s="16"/>
      <c r="AO109" s="16"/>
      <c r="AP109" s="16"/>
      <c r="AQ109" s="16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</row>
    <row r="110" spans="1:80" s="20" customFormat="1" x14ac:dyDescent="0.3">
      <c r="A110" s="25">
        <v>-80</v>
      </c>
      <c r="B110" s="25">
        <f>RADIANS(S0P5022[[#This Row],[Deg]])</f>
        <v>-1.3962634015954636</v>
      </c>
      <c r="C110" s="26">
        <v>0.82187067486241605</v>
      </c>
      <c r="D110" s="27">
        <v>0.50009999999999999</v>
      </c>
      <c r="E110" s="27">
        <f>-LOG(S0P5022[[#This Row],[p]]-0.5,2)</f>
        <v>13.28771237954961</v>
      </c>
      <c r="F110" s="27">
        <f>-LOG(1-S0P5022[[#This Row],[p]],2)^2</f>
        <v>1.000577219003266</v>
      </c>
      <c r="G110" s="27">
        <f>-LOG(S0P5022[[#This Row],[p]]-0.5,2)^2</f>
        <v>176.56330028163597</v>
      </c>
      <c r="H110" s="27">
        <f>-LOG(1-S0P5022[[#This Row],[p]],2)</f>
        <v>1.0002885678659263</v>
      </c>
      <c r="I110" s="27">
        <f>1/S0P5022[[#This Row],[-LOG(p-0.5)^2]]</f>
        <v>5.6636911430908961E-3</v>
      </c>
      <c r="J110" s="27">
        <f>1-S0P5022[[#This Row],[p]]</f>
        <v>0.49990000000000001</v>
      </c>
      <c r="K110" s="27">
        <f>1/S0P5022[[#This Row],[1-p]]</f>
        <v>2.0004000800160031</v>
      </c>
      <c r="L110" s="27">
        <f>S0P5022[[#This Row],[p]]*2-1</f>
        <v>1.9999999999997797E-4</v>
      </c>
      <c r="M110" s="27">
        <f>S0P5022[[#This Row],[1-p]]*2</f>
        <v>0.99980000000000002</v>
      </c>
      <c r="N110" s="27">
        <f>S0P5022[[#This Row],[2p-1]]*2</f>
        <v>3.9999999999995595E-4</v>
      </c>
      <c r="O110" s="27">
        <f>S0P5022[[#This Row],[2-2p]]*2</f>
        <v>1.9996</v>
      </c>
      <c r="P110" s="27">
        <f>2^S0P5022[[#This Row],[4p-2]]</f>
        <v>1.0002772973120175</v>
      </c>
      <c r="Q110" s="27">
        <f>2^S0P5022[[#This Row],[4-4p]]</f>
        <v>3.9988911182418603</v>
      </c>
      <c r="R110" s="27">
        <f>2^S0P5022[[#This Row],[2^(4p-2)]]</f>
        <v>2.0003844526462284</v>
      </c>
      <c r="S110" s="26">
        <f>S0P5022[[#This Row],[1-p]]/2</f>
        <v>0.24995000000000001</v>
      </c>
      <c r="T110" s="26">
        <f>S0P5022[[#This Row],[f(p)]]/LOG(1-S0P5022[[#This Row],[p]],2)^16</f>
        <v>0.24879878515807374</v>
      </c>
      <c r="U110" s="26">
        <f>2*(1-ABS(SIN(S0P5022[[#This Row],[Rad]]*2)))^(S0P5022[[#This Row],[-LOG(1-p)]])</f>
        <v>1.3158007694710891</v>
      </c>
      <c r="V110" s="26">
        <f>S0P5022[[#This Row],[f(p)]]*LOG(1-S0P5022[[#This Row],[p]],2)^-16</f>
        <v>0.24879878515807374</v>
      </c>
      <c r="W110" s="26">
        <f>S0P5022[[#This Row],[f(p)]]*2*((1-ABS(SIN(S0P5022[[#This Row],[Rad]]*2)))^(S0P5022[[#This Row],[-LOG(1-p)]]^2))</f>
        <v>0.32884466764336467</v>
      </c>
      <c r="X110" s="26">
        <f>S0P5022[[#This Row],[F3]]+S0P5022[[#This Row],[F2]]</f>
        <v>0.57764345280143847</v>
      </c>
      <c r="Y110" s="26"/>
      <c r="AA110" s="22"/>
      <c r="AB110" s="17"/>
      <c r="AC110" s="16"/>
      <c r="AD110" s="17"/>
      <c r="AE110" s="16"/>
      <c r="AF110" s="16"/>
      <c r="AG110" s="16"/>
      <c r="AH110" s="16"/>
      <c r="AI110" s="15"/>
      <c r="AJ110" s="22"/>
      <c r="AK110" s="17"/>
      <c r="AL110" s="16"/>
      <c r="AM110" s="17"/>
      <c r="AN110" s="16"/>
      <c r="AO110" s="16"/>
      <c r="AP110" s="16"/>
      <c r="AQ110" s="16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</row>
    <row r="111" spans="1:80" s="20" customFormat="1" x14ac:dyDescent="0.3">
      <c r="A111" s="25">
        <v>-79</v>
      </c>
      <c r="B111" s="25">
        <f>RADIANS(S0P5022[[#This Row],[Deg]])</f>
        <v>-1.3788101090755203</v>
      </c>
      <c r="C111" s="26">
        <v>0.80440732895621803</v>
      </c>
      <c r="D111" s="27">
        <v>0.50009999999999999</v>
      </c>
      <c r="E111" s="27">
        <f>-LOG(S0P5022[[#This Row],[p]]-0.5,2)</f>
        <v>13.28771237954961</v>
      </c>
      <c r="F111" s="27">
        <f>-LOG(1-S0P5022[[#This Row],[p]],2)^2</f>
        <v>1.000577219003266</v>
      </c>
      <c r="G111" s="27">
        <f>-LOG(S0P5022[[#This Row],[p]]-0.5,2)^2</f>
        <v>176.56330028163597</v>
      </c>
      <c r="H111" s="27">
        <f>-LOG(1-S0P5022[[#This Row],[p]],2)</f>
        <v>1.0002885678659263</v>
      </c>
      <c r="I111" s="27">
        <f>1/S0P5022[[#This Row],[-LOG(p-0.5)^2]]</f>
        <v>5.6636911430908961E-3</v>
      </c>
      <c r="J111" s="27">
        <f>1-S0P5022[[#This Row],[p]]</f>
        <v>0.49990000000000001</v>
      </c>
      <c r="K111" s="27">
        <f>1/S0P5022[[#This Row],[1-p]]</f>
        <v>2.0004000800160031</v>
      </c>
      <c r="L111" s="27">
        <f>S0P5022[[#This Row],[p]]*2-1</f>
        <v>1.9999999999997797E-4</v>
      </c>
      <c r="M111" s="27">
        <f>S0P5022[[#This Row],[1-p]]*2</f>
        <v>0.99980000000000002</v>
      </c>
      <c r="N111" s="27">
        <f>S0P5022[[#This Row],[2p-1]]*2</f>
        <v>3.9999999999995595E-4</v>
      </c>
      <c r="O111" s="27">
        <f>S0P5022[[#This Row],[2-2p]]*2</f>
        <v>1.9996</v>
      </c>
      <c r="P111" s="27">
        <f>2^S0P5022[[#This Row],[4p-2]]</f>
        <v>1.0002772973120175</v>
      </c>
      <c r="Q111" s="27">
        <f>2^S0P5022[[#This Row],[4-4p]]</f>
        <v>3.9988911182418603</v>
      </c>
      <c r="R111" s="27">
        <f>2^S0P5022[[#This Row],[2^(4p-2)]]</f>
        <v>2.0003844526462284</v>
      </c>
      <c r="S111" s="26">
        <f>S0P5022[[#This Row],[1-p]]/2</f>
        <v>0.24995000000000001</v>
      </c>
      <c r="T111" s="26">
        <f>S0P5022[[#This Row],[f(p)]]/LOG(1-S0P5022[[#This Row],[p]],2)^16</f>
        <v>0.24879878515807374</v>
      </c>
      <c r="U111" s="26">
        <f>2*(1-ABS(SIN(S0P5022[[#This Row],[Rad]]*2)))^(S0P5022[[#This Row],[-LOG(1-p)]])</f>
        <v>1.2506174101171992</v>
      </c>
      <c r="V111" s="26">
        <f>S0P5022[[#This Row],[f(p)]]*LOG(1-S0P5022[[#This Row],[p]],2)^-16</f>
        <v>0.24879878515807374</v>
      </c>
      <c r="W111" s="26">
        <f>S0P5022[[#This Row],[f(p)]]*2*((1-ABS(SIN(S0P5022[[#This Row],[Rad]]*2)))^(S0P5022[[#This Row],[-LOG(1-p)]]^2))</f>
        <v>0.31254947288478091</v>
      </c>
      <c r="X111" s="26">
        <f>S0P5022[[#This Row],[F3]]+S0P5022[[#This Row],[F2]]</f>
        <v>0.5613482580428546</v>
      </c>
      <c r="Y111" s="26"/>
      <c r="AA111" s="22"/>
      <c r="AB111" s="17"/>
      <c r="AC111" s="16"/>
      <c r="AD111" s="17"/>
      <c r="AE111" s="16"/>
      <c r="AF111" s="16"/>
      <c r="AG111" s="16"/>
      <c r="AH111" s="16"/>
      <c r="AI111" s="15"/>
      <c r="AJ111" s="22"/>
      <c r="AK111" s="17"/>
      <c r="AL111" s="16"/>
      <c r="AM111" s="17"/>
      <c r="AN111" s="16"/>
      <c r="AO111" s="16"/>
      <c r="AP111" s="16"/>
      <c r="AQ111" s="16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</row>
    <row r="112" spans="1:80" s="20" customFormat="1" x14ac:dyDescent="0.3">
      <c r="A112" s="25">
        <v>-78</v>
      </c>
      <c r="B112" s="25">
        <f>RADIANS(S0P5022[[#This Row],[Deg]])</f>
        <v>-1.3613568165555769</v>
      </c>
      <c r="C112" s="26">
        <v>0.781876480604354</v>
      </c>
      <c r="D112" s="27">
        <v>0.50009999999999999</v>
      </c>
      <c r="E112" s="27">
        <f>-LOG(S0P5022[[#This Row],[p]]-0.5,2)</f>
        <v>13.28771237954961</v>
      </c>
      <c r="F112" s="27">
        <f>-LOG(1-S0P5022[[#This Row],[p]],2)^2</f>
        <v>1.000577219003266</v>
      </c>
      <c r="G112" s="27">
        <f>-LOG(S0P5022[[#This Row],[p]]-0.5,2)^2</f>
        <v>176.56330028163597</v>
      </c>
      <c r="H112" s="27">
        <f>-LOG(1-S0P5022[[#This Row],[p]],2)</f>
        <v>1.0002885678659263</v>
      </c>
      <c r="I112" s="27">
        <f>1/S0P5022[[#This Row],[-LOG(p-0.5)^2]]</f>
        <v>5.6636911430908961E-3</v>
      </c>
      <c r="J112" s="27">
        <f>1-S0P5022[[#This Row],[p]]</f>
        <v>0.49990000000000001</v>
      </c>
      <c r="K112" s="27">
        <f>1/S0P5022[[#This Row],[1-p]]</f>
        <v>2.0004000800160031</v>
      </c>
      <c r="L112" s="27">
        <f>S0P5022[[#This Row],[p]]*2-1</f>
        <v>1.9999999999997797E-4</v>
      </c>
      <c r="M112" s="27">
        <f>S0P5022[[#This Row],[1-p]]*2</f>
        <v>0.99980000000000002</v>
      </c>
      <c r="N112" s="27">
        <f>S0P5022[[#This Row],[2p-1]]*2</f>
        <v>3.9999999999995595E-4</v>
      </c>
      <c r="O112" s="27">
        <f>S0P5022[[#This Row],[2-2p]]*2</f>
        <v>1.9996</v>
      </c>
      <c r="P112" s="27">
        <f>2^S0P5022[[#This Row],[4p-2]]</f>
        <v>1.0002772973120175</v>
      </c>
      <c r="Q112" s="27">
        <f>2^S0P5022[[#This Row],[4-4p]]</f>
        <v>3.9988911182418603</v>
      </c>
      <c r="R112" s="27">
        <f>2^S0P5022[[#This Row],[2^(4p-2)]]</f>
        <v>2.0003844526462284</v>
      </c>
      <c r="S112" s="26">
        <f>S0P5022[[#This Row],[1-p]]/2</f>
        <v>0.24995000000000001</v>
      </c>
      <c r="T112" s="26">
        <f>S0P5022[[#This Row],[f(p)]]/LOG(1-S0P5022[[#This Row],[p]],2)^16</f>
        <v>0.24879878515807374</v>
      </c>
      <c r="U112" s="26">
        <f>2*(1-ABS(SIN(S0P5022[[#This Row],[Rad]]*2)))^(S0P5022[[#This Row],[-LOG(1-p)]])</f>
        <v>1.1863479579023219</v>
      </c>
      <c r="V112" s="26">
        <f>S0P5022[[#This Row],[f(p)]]*LOG(1-S0P5022[[#This Row],[p]],2)^-16</f>
        <v>0.24879878515807374</v>
      </c>
      <c r="W112" s="26">
        <f>S0P5022[[#This Row],[f(p)]]*2*((1-ABS(SIN(S0P5022[[#This Row],[Rad]]*2)))^(S0P5022[[#This Row],[-LOG(1-p)]]^2))</f>
        <v>0.29648298586991467</v>
      </c>
      <c r="X112" s="26">
        <f>S0P5022[[#This Row],[F3]]+S0P5022[[#This Row],[F2]]</f>
        <v>0.54528177102798847</v>
      </c>
      <c r="Y112" s="26"/>
      <c r="AA112" s="22"/>
      <c r="AB112" s="17"/>
      <c r="AC112" s="16"/>
      <c r="AD112" s="17"/>
      <c r="AE112" s="16"/>
      <c r="AF112" s="16"/>
      <c r="AG112" s="16"/>
      <c r="AH112" s="16"/>
      <c r="AI112" s="15"/>
      <c r="AJ112" s="22"/>
      <c r="AK112" s="17"/>
      <c r="AL112" s="16"/>
      <c r="AM112" s="17"/>
      <c r="AN112" s="16"/>
      <c r="AO112" s="16"/>
      <c r="AP112" s="16"/>
      <c r="AQ112" s="16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</row>
    <row r="113" spans="1:80" s="20" customFormat="1" x14ac:dyDescent="0.3">
      <c r="A113" s="25">
        <v>-77</v>
      </c>
      <c r="B113" s="25">
        <f>RADIANS(S0P5022[[#This Row],[Deg]])</f>
        <v>-1.3439035240356338</v>
      </c>
      <c r="C113" s="26">
        <v>0.76983465549447205</v>
      </c>
      <c r="D113" s="27">
        <v>0.50009999999999999</v>
      </c>
      <c r="E113" s="27">
        <f>-LOG(S0P5022[[#This Row],[p]]-0.5,2)</f>
        <v>13.28771237954961</v>
      </c>
      <c r="F113" s="27">
        <f>-LOG(1-S0P5022[[#This Row],[p]],2)^2</f>
        <v>1.000577219003266</v>
      </c>
      <c r="G113" s="27">
        <f>-LOG(S0P5022[[#This Row],[p]]-0.5,2)^2</f>
        <v>176.56330028163597</v>
      </c>
      <c r="H113" s="27">
        <f>-LOG(1-S0P5022[[#This Row],[p]],2)</f>
        <v>1.0002885678659263</v>
      </c>
      <c r="I113" s="27">
        <f>1/S0P5022[[#This Row],[-LOG(p-0.5)^2]]</f>
        <v>5.6636911430908961E-3</v>
      </c>
      <c r="J113" s="27">
        <f>1-S0P5022[[#This Row],[p]]</f>
        <v>0.49990000000000001</v>
      </c>
      <c r="K113" s="27">
        <f>1/S0P5022[[#This Row],[1-p]]</f>
        <v>2.0004000800160031</v>
      </c>
      <c r="L113" s="27">
        <f>S0P5022[[#This Row],[p]]*2-1</f>
        <v>1.9999999999997797E-4</v>
      </c>
      <c r="M113" s="27">
        <f>S0P5022[[#This Row],[1-p]]*2</f>
        <v>0.99980000000000002</v>
      </c>
      <c r="N113" s="27">
        <f>S0P5022[[#This Row],[2p-1]]*2</f>
        <v>3.9999999999995595E-4</v>
      </c>
      <c r="O113" s="27">
        <f>S0P5022[[#This Row],[2-2p]]*2</f>
        <v>1.9996</v>
      </c>
      <c r="P113" s="27">
        <f>2^S0P5022[[#This Row],[4p-2]]</f>
        <v>1.0002772973120175</v>
      </c>
      <c r="Q113" s="27">
        <f>2^S0P5022[[#This Row],[4-4p]]</f>
        <v>3.9988911182418603</v>
      </c>
      <c r="R113" s="27">
        <f>2^S0P5022[[#This Row],[2^(4p-2)]]</f>
        <v>2.0003844526462284</v>
      </c>
      <c r="S113" s="26">
        <f>S0P5022[[#This Row],[1-p]]/2</f>
        <v>0.24995000000000001</v>
      </c>
      <c r="T113" s="26">
        <f>S0P5022[[#This Row],[f(p)]]/LOG(1-S0P5022[[#This Row],[p]],2)^16</f>
        <v>0.24879878515807374</v>
      </c>
      <c r="U113" s="26">
        <f>2*(1-ABS(SIN(S0P5022[[#This Row],[Rad]]*2)))^(S0P5022[[#This Row],[-LOG(1-p)]])</f>
        <v>1.1230707233281687</v>
      </c>
      <c r="V113" s="26">
        <f>S0P5022[[#This Row],[f(p)]]*LOG(1-S0P5022[[#This Row],[p]],2)^-16</f>
        <v>0.24879878515807374</v>
      </c>
      <c r="W113" s="26">
        <f>S0P5022[[#This Row],[f(p)]]*2*((1-ABS(SIN(S0P5022[[#This Row],[Rad]]*2)))^(S0P5022[[#This Row],[-LOG(1-p)]]^2))</f>
        <v>0.28066478516832766</v>
      </c>
      <c r="X113" s="26">
        <f>S0P5022[[#This Row],[F3]]+S0P5022[[#This Row],[F2]]</f>
        <v>0.52946357032640146</v>
      </c>
      <c r="Y113" s="26"/>
      <c r="AA113" s="22"/>
      <c r="AB113" s="17"/>
      <c r="AC113" s="16"/>
      <c r="AD113" s="17"/>
      <c r="AE113" s="16"/>
      <c r="AF113" s="16"/>
      <c r="AG113" s="16"/>
      <c r="AH113" s="16"/>
      <c r="AI113" s="15"/>
      <c r="AJ113" s="22"/>
      <c r="AK113" s="17"/>
      <c r="AL113" s="16"/>
      <c r="AM113" s="17"/>
      <c r="AN113" s="16"/>
      <c r="AO113" s="16"/>
      <c r="AP113" s="16"/>
      <c r="AQ113" s="16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</row>
    <row r="114" spans="1:80" s="20" customFormat="1" x14ac:dyDescent="0.3">
      <c r="A114" s="25">
        <v>-76</v>
      </c>
      <c r="B114" s="25">
        <f>RADIANS(S0P5022[[#This Row],[Deg]])</f>
        <v>-1.3264502315156905</v>
      </c>
      <c r="C114" s="26">
        <v>0.75219298335801299</v>
      </c>
      <c r="D114" s="27">
        <v>0.50009999999999999</v>
      </c>
      <c r="E114" s="27">
        <f>-LOG(S0P5022[[#This Row],[p]]-0.5,2)</f>
        <v>13.28771237954961</v>
      </c>
      <c r="F114" s="27">
        <f>-LOG(1-S0P5022[[#This Row],[p]],2)^2</f>
        <v>1.000577219003266</v>
      </c>
      <c r="G114" s="27">
        <f>-LOG(S0P5022[[#This Row],[p]]-0.5,2)^2</f>
        <v>176.56330028163597</v>
      </c>
      <c r="H114" s="27">
        <f>-LOG(1-S0P5022[[#This Row],[p]],2)</f>
        <v>1.0002885678659263</v>
      </c>
      <c r="I114" s="27">
        <f>1/S0P5022[[#This Row],[-LOG(p-0.5)^2]]</f>
        <v>5.6636911430908961E-3</v>
      </c>
      <c r="J114" s="27">
        <f>1-S0P5022[[#This Row],[p]]</f>
        <v>0.49990000000000001</v>
      </c>
      <c r="K114" s="27">
        <f>1/S0P5022[[#This Row],[1-p]]</f>
        <v>2.0004000800160031</v>
      </c>
      <c r="L114" s="27">
        <f>S0P5022[[#This Row],[p]]*2-1</f>
        <v>1.9999999999997797E-4</v>
      </c>
      <c r="M114" s="27">
        <f>S0P5022[[#This Row],[1-p]]*2</f>
        <v>0.99980000000000002</v>
      </c>
      <c r="N114" s="27">
        <f>S0P5022[[#This Row],[2p-1]]*2</f>
        <v>3.9999999999995595E-4</v>
      </c>
      <c r="O114" s="27">
        <f>S0P5022[[#This Row],[2-2p]]*2</f>
        <v>1.9996</v>
      </c>
      <c r="P114" s="27">
        <f>2^S0P5022[[#This Row],[4p-2]]</f>
        <v>1.0002772973120175</v>
      </c>
      <c r="Q114" s="27">
        <f>2^S0P5022[[#This Row],[4-4p]]</f>
        <v>3.9988911182418603</v>
      </c>
      <c r="R114" s="27">
        <f>2^S0P5022[[#This Row],[2^(4p-2)]]</f>
        <v>2.0003844526462284</v>
      </c>
      <c r="S114" s="26">
        <f>S0P5022[[#This Row],[1-p]]/2</f>
        <v>0.24995000000000001</v>
      </c>
      <c r="T114" s="26">
        <f>S0P5022[[#This Row],[f(p)]]/LOG(1-S0P5022[[#This Row],[p]],2)^16</f>
        <v>0.24879878515807374</v>
      </c>
      <c r="U114" s="26">
        <f>2*(1-ABS(SIN(S0P5022[[#This Row],[Rad]]*2)))^(S0P5022[[#This Row],[-LOG(1-p)]])</f>
        <v>1.0608628058885858</v>
      </c>
      <c r="V114" s="26">
        <f>S0P5022[[#This Row],[f(p)]]*LOG(1-S0P5022[[#This Row],[p]],2)^-16</f>
        <v>0.24879878515807374</v>
      </c>
      <c r="W114" s="26">
        <f>S0P5022[[#This Row],[f(p)]]*2*((1-ABS(SIN(S0P5022[[#This Row],[Rad]]*2)))^(S0P5022[[#This Row],[-LOG(1-p)]]^2))</f>
        <v>0.2651141457785911</v>
      </c>
      <c r="X114" s="26">
        <f>S0P5022[[#This Row],[F3]]+S0P5022[[#This Row],[F2]]</f>
        <v>0.51391293093666479</v>
      </c>
      <c r="Y114" s="26"/>
      <c r="AA114" s="22"/>
      <c r="AB114" s="17"/>
      <c r="AC114" s="16"/>
      <c r="AD114" s="17"/>
      <c r="AE114" s="16"/>
      <c r="AF114" s="16"/>
      <c r="AG114" s="16"/>
      <c r="AH114" s="16"/>
      <c r="AI114" s="15"/>
      <c r="AJ114" s="22"/>
      <c r="AK114" s="17"/>
      <c r="AL114" s="16"/>
      <c r="AM114" s="17"/>
      <c r="AN114" s="16"/>
      <c r="AO114" s="16"/>
      <c r="AP114" s="16"/>
      <c r="AQ114" s="16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</row>
    <row r="115" spans="1:80" s="20" customFormat="1" x14ac:dyDescent="0.3">
      <c r="A115" s="25">
        <v>-75</v>
      </c>
      <c r="B115" s="25">
        <f>RADIANS(S0P5022[[#This Row],[Deg]])</f>
        <v>-1.3089969389957472</v>
      </c>
      <c r="C115" s="26">
        <v>0.73498580381829004</v>
      </c>
      <c r="D115" s="27">
        <v>0.50009999999999999</v>
      </c>
      <c r="E115" s="27">
        <f>-LOG(S0P5022[[#This Row],[p]]-0.5,2)</f>
        <v>13.28771237954961</v>
      </c>
      <c r="F115" s="27">
        <f>-LOG(1-S0P5022[[#This Row],[p]],2)^2</f>
        <v>1.000577219003266</v>
      </c>
      <c r="G115" s="27">
        <f>-LOG(S0P5022[[#This Row],[p]]-0.5,2)^2</f>
        <v>176.56330028163597</v>
      </c>
      <c r="H115" s="27">
        <f>-LOG(1-S0P5022[[#This Row],[p]],2)</f>
        <v>1.0002885678659263</v>
      </c>
      <c r="I115" s="27">
        <f>1/S0P5022[[#This Row],[-LOG(p-0.5)^2]]</f>
        <v>5.6636911430908961E-3</v>
      </c>
      <c r="J115" s="27">
        <f>1-S0P5022[[#This Row],[p]]</f>
        <v>0.49990000000000001</v>
      </c>
      <c r="K115" s="27">
        <f>1/S0P5022[[#This Row],[1-p]]</f>
        <v>2.0004000800160031</v>
      </c>
      <c r="L115" s="27">
        <f>S0P5022[[#This Row],[p]]*2-1</f>
        <v>1.9999999999997797E-4</v>
      </c>
      <c r="M115" s="27">
        <f>S0P5022[[#This Row],[1-p]]*2</f>
        <v>0.99980000000000002</v>
      </c>
      <c r="N115" s="27">
        <f>S0P5022[[#This Row],[2p-1]]*2</f>
        <v>3.9999999999995595E-4</v>
      </c>
      <c r="O115" s="27">
        <f>S0P5022[[#This Row],[2-2p]]*2</f>
        <v>1.9996</v>
      </c>
      <c r="P115" s="27">
        <f>2^S0P5022[[#This Row],[4p-2]]</f>
        <v>1.0002772973120175</v>
      </c>
      <c r="Q115" s="27">
        <f>2^S0P5022[[#This Row],[4-4p]]</f>
        <v>3.9988911182418603</v>
      </c>
      <c r="R115" s="27">
        <f>2^S0P5022[[#This Row],[2^(4p-2)]]</f>
        <v>2.0003844526462284</v>
      </c>
      <c r="S115" s="26">
        <f>S0P5022[[#This Row],[1-p]]/2</f>
        <v>0.24995000000000001</v>
      </c>
      <c r="T115" s="26">
        <f>S0P5022[[#This Row],[f(p)]]/LOG(1-S0P5022[[#This Row],[p]],2)^16</f>
        <v>0.24879878515807374</v>
      </c>
      <c r="U115" s="26">
        <f>2*(1-ABS(SIN(S0P5022[[#This Row],[Rad]]*2)))^(S0P5022[[#This Row],[-LOG(1-p)]])</f>
        <v>0.99980000000000002</v>
      </c>
      <c r="V115" s="26">
        <f>S0P5022[[#This Row],[f(p)]]*LOG(1-S0P5022[[#This Row],[p]],2)^-16</f>
        <v>0.24879878515807374</v>
      </c>
      <c r="W115" s="26">
        <f>S0P5022[[#This Row],[f(p)]]*2*((1-ABS(SIN(S0P5022[[#This Row],[Rad]]*2)))^(S0P5022[[#This Row],[-LOG(1-p)]]^2))</f>
        <v>0.24985001557682027</v>
      </c>
      <c r="X115" s="26">
        <f>S0P5022[[#This Row],[F3]]+S0P5022[[#This Row],[F2]]</f>
        <v>0.49864880073489404</v>
      </c>
      <c r="Y115" s="26"/>
      <c r="AA115" s="22"/>
      <c r="AB115" s="17"/>
      <c r="AC115" s="16"/>
      <c r="AD115" s="17"/>
      <c r="AE115" s="16"/>
      <c r="AF115" s="16"/>
      <c r="AG115" s="16"/>
      <c r="AH115" s="16"/>
      <c r="AI115" s="15"/>
      <c r="AJ115" s="22"/>
      <c r="AK115" s="17"/>
      <c r="AL115" s="16"/>
      <c r="AM115" s="17"/>
      <c r="AN115" s="16"/>
      <c r="AO115" s="16"/>
      <c r="AP115" s="16"/>
      <c r="AQ115" s="16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</row>
    <row r="116" spans="1:80" s="20" customFormat="1" x14ac:dyDescent="0.3">
      <c r="A116" s="25">
        <v>-74</v>
      </c>
      <c r="B116" s="25">
        <f>RADIANS(S0P5022[[#This Row],[Deg]])</f>
        <v>-1.2915436464758039</v>
      </c>
      <c r="C116" s="26">
        <v>0.72189527001021703</v>
      </c>
      <c r="D116" s="27">
        <v>0.50009999999999999</v>
      </c>
      <c r="E116" s="27">
        <f>-LOG(S0P5022[[#This Row],[p]]-0.5,2)</f>
        <v>13.28771237954961</v>
      </c>
      <c r="F116" s="27">
        <f>-LOG(1-S0P5022[[#This Row],[p]],2)^2</f>
        <v>1.000577219003266</v>
      </c>
      <c r="G116" s="27">
        <f>-LOG(S0P5022[[#This Row],[p]]-0.5,2)^2</f>
        <v>176.56330028163597</v>
      </c>
      <c r="H116" s="27">
        <f>-LOG(1-S0P5022[[#This Row],[p]],2)</f>
        <v>1.0002885678659263</v>
      </c>
      <c r="I116" s="27">
        <f>1/S0P5022[[#This Row],[-LOG(p-0.5)^2]]</f>
        <v>5.6636911430908961E-3</v>
      </c>
      <c r="J116" s="27">
        <f>1-S0P5022[[#This Row],[p]]</f>
        <v>0.49990000000000001</v>
      </c>
      <c r="K116" s="27">
        <f>1/S0P5022[[#This Row],[1-p]]</f>
        <v>2.0004000800160031</v>
      </c>
      <c r="L116" s="27">
        <f>S0P5022[[#This Row],[p]]*2-1</f>
        <v>1.9999999999997797E-4</v>
      </c>
      <c r="M116" s="27">
        <f>S0P5022[[#This Row],[1-p]]*2</f>
        <v>0.99980000000000002</v>
      </c>
      <c r="N116" s="27">
        <f>S0P5022[[#This Row],[2p-1]]*2</f>
        <v>3.9999999999995595E-4</v>
      </c>
      <c r="O116" s="27">
        <f>S0P5022[[#This Row],[2-2p]]*2</f>
        <v>1.9996</v>
      </c>
      <c r="P116" s="27">
        <f>2^S0P5022[[#This Row],[4p-2]]</f>
        <v>1.0002772973120175</v>
      </c>
      <c r="Q116" s="27">
        <f>2^S0P5022[[#This Row],[4-4p]]</f>
        <v>3.9988911182418603</v>
      </c>
      <c r="R116" s="27">
        <f>2^S0P5022[[#This Row],[2^(4p-2)]]</f>
        <v>2.0003844526462284</v>
      </c>
      <c r="S116" s="26">
        <f>S0P5022[[#This Row],[1-p]]/2</f>
        <v>0.24995000000000001</v>
      </c>
      <c r="T116" s="26">
        <f>S0P5022[[#This Row],[f(p)]]/LOG(1-S0P5022[[#This Row],[p]],2)^16</f>
        <v>0.24879878515807374</v>
      </c>
      <c r="U116" s="26">
        <f>2*(1-ABS(SIN(S0P5022[[#This Row],[Rad]]*2)))^(S0P5022[[#This Row],[-LOG(1-p)]])</f>
        <v>0.9399567025147032</v>
      </c>
      <c r="V116" s="26">
        <f>S0P5022[[#This Row],[f(p)]]*LOG(1-S0P5022[[#This Row],[p]],2)^-16</f>
        <v>0.24879878515807374</v>
      </c>
      <c r="W116" s="26">
        <f>S0P5022[[#This Row],[f(p)]]*2*((1-ABS(SIN(S0P5022[[#This Row],[Rad]]*2)))^(S0P5022[[#This Row],[-LOG(1-p)]]^2))</f>
        <v>0.2348909921601634</v>
      </c>
      <c r="X116" s="26">
        <f>S0P5022[[#This Row],[F3]]+S0P5022[[#This Row],[F2]]</f>
        <v>0.48368977731823715</v>
      </c>
      <c r="Y116" s="26"/>
      <c r="AA116" s="22"/>
      <c r="AB116" s="17"/>
      <c r="AC116" s="16"/>
      <c r="AD116" s="17"/>
      <c r="AE116" s="16"/>
      <c r="AF116" s="16"/>
      <c r="AG116" s="16"/>
      <c r="AH116" s="16"/>
      <c r="AI116" s="15"/>
      <c r="AJ116" s="22"/>
      <c r="AK116" s="17"/>
      <c r="AL116" s="16"/>
      <c r="AM116" s="17"/>
      <c r="AN116" s="16"/>
      <c r="AO116" s="16"/>
      <c r="AP116" s="16"/>
      <c r="AQ116" s="16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</row>
    <row r="117" spans="1:80" s="20" customFormat="1" x14ac:dyDescent="0.3">
      <c r="A117" s="25">
        <v>-73</v>
      </c>
      <c r="B117" s="25">
        <f>RADIANS(S0P5022[[#This Row],[Deg]])</f>
        <v>-1.2740903539558606</v>
      </c>
      <c r="C117" s="26">
        <v>0.69628185980981105</v>
      </c>
      <c r="D117" s="27">
        <v>0.50009999999999999</v>
      </c>
      <c r="E117" s="27">
        <f>-LOG(S0P5022[[#This Row],[p]]-0.5,2)</f>
        <v>13.28771237954961</v>
      </c>
      <c r="F117" s="27">
        <f>-LOG(1-S0P5022[[#This Row],[p]],2)^2</f>
        <v>1.000577219003266</v>
      </c>
      <c r="G117" s="27">
        <f>-LOG(S0P5022[[#This Row],[p]]-0.5,2)^2</f>
        <v>176.56330028163597</v>
      </c>
      <c r="H117" s="27">
        <f>-LOG(1-S0P5022[[#This Row],[p]],2)</f>
        <v>1.0002885678659263</v>
      </c>
      <c r="I117" s="27">
        <f>1/S0P5022[[#This Row],[-LOG(p-0.5)^2]]</f>
        <v>5.6636911430908961E-3</v>
      </c>
      <c r="J117" s="27">
        <f>1-S0P5022[[#This Row],[p]]</f>
        <v>0.49990000000000001</v>
      </c>
      <c r="K117" s="27">
        <f>1/S0P5022[[#This Row],[1-p]]</f>
        <v>2.0004000800160031</v>
      </c>
      <c r="L117" s="27">
        <f>S0P5022[[#This Row],[p]]*2-1</f>
        <v>1.9999999999997797E-4</v>
      </c>
      <c r="M117" s="27">
        <f>S0P5022[[#This Row],[1-p]]*2</f>
        <v>0.99980000000000002</v>
      </c>
      <c r="N117" s="27">
        <f>S0P5022[[#This Row],[2p-1]]*2</f>
        <v>3.9999999999995595E-4</v>
      </c>
      <c r="O117" s="27">
        <f>S0P5022[[#This Row],[2-2p]]*2</f>
        <v>1.9996</v>
      </c>
      <c r="P117" s="27">
        <f>2^S0P5022[[#This Row],[4p-2]]</f>
        <v>1.0002772973120175</v>
      </c>
      <c r="Q117" s="27">
        <f>2^S0P5022[[#This Row],[4-4p]]</f>
        <v>3.9988911182418603</v>
      </c>
      <c r="R117" s="27">
        <f>2^S0P5022[[#This Row],[2^(4p-2)]]</f>
        <v>2.0003844526462284</v>
      </c>
      <c r="S117" s="26">
        <f>S0P5022[[#This Row],[1-p]]/2</f>
        <v>0.24995000000000001</v>
      </c>
      <c r="T117" s="26">
        <f>S0P5022[[#This Row],[f(p)]]/LOG(1-S0P5022[[#This Row],[p]],2)^16</f>
        <v>0.24879878515807374</v>
      </c>
      <c r="U117" s="26">
        <f>2*(1-ABS(SIN(S0P5022[[#This Row],[Rad]]*2)))^(S0P5022[[#This Row],[-LOG(1-p)]])</f>
        <v>0.88140582192863637</v>
      </c>
      <c r="V117" s="26">
        <f>S0P5022[[#This Row],[f(p)]]*LOG(1-S0P5022[[#This Row],[p]],2)^-16</f>
        <v>0.24879878515807374</v>
      </c>
      <c r="W117" s="26">
        <f>S0P5022[[#This Row],[f(p)]]*2*((1-ABS(SIN(S0P5022[[#This Row],[Rad]]*2)))^(S0P5022[[#This Row],[-LOG(1-p)]]^2))</f>
        <v>0.22025530011294575</v>
      </c>
      <c r="X117" s="26">
        <f>S0P5022[[#This Row],[F3]]+S0P5022[[#This Row],[F2]]</f>
        <v>0.46905408527101949</v>
      </c>
      <c r="Y117" s="26"/>
      <c r="AA117" s="22"/>
      <c r="AB117" s="17"/>
      <c r="AC117" s="16"/>
      <c r="AD117" s="17"/>
      <c r="AE117" s="16"/>
      <c r="AF117" s="16"/>
      <c r="AG117" s="16"/>
      <c r="AH117" s="16"/>
      <c r="AI117" s="15"/>
      <c r="AJ117" s="22"/>
      <c r="AK117" s="17"/>
      <c r="AL117" s="16"/>
      <c r="AM117" s="17"/>
      <c r="AN117" s="16"/>
      <c r="AO117" s="16"/>
      <c r="AP117" s="16"/>
      <c r="AQ117" s="16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</row>
    <row r="118" spans="1:80" s="20" customFormat="1" x14ac:dyDescent="0.3">
      <c r="A118" s="25">
        <v>-72</v>
      </c>
      <c r="B118" s="25">
        <f>RADIANS(S0P5022[[#This Row],[Deg]])</f>
        <v>-1.2566370614359172</v>
      </c>
      <c r="C118" s="26">
        <v>0.685142659221046</v>
      </c>
      <c r="D118" s="27">
        <v>0.50009999999999999</v>
      </c>
      <c r="E118" s="27">
        <f>-LOG(S0P5022[[#This Row],[p]]-0.5,2)</f>
        <v>13.28771237954961</v>
      </c>
      <c r="F118" s="27">
        <f>-LOG(1-S0P5022[[#This Row],[p]],2)^2</f>
        <v>1.000577219003266</v>
      </c>
      <c r="G118" s="27">
        <f>-LOG(S0P5022[[#This Row],[p]]-0.5,2)^2</f>
        <v>176.56330028163597</v>
      </c>
      <c r="H118" s="27">
        <f>-LOG(1-S0P5022[[#This Row],[p]],2)</f>
        <v>1.0002885678659263</v>
      </c>
      <c r="I118" s="27">
        <f>1/S0P5022[[#This Row],[-LOG(p-0.5)^2]]</f>
        <v>5.6636911430908961E-3</v>
      </c>
      <c r="J118" s="27">
        <f>1-S0P5022[[#This Row],[p]]</f>
        <v>0.49990000000000001</v>
      </c>
      <c r="K118" s="27">
        <f>1/S0P5022[[#This Row],[1-p]]</f>
        <v>2.0004000800160031</v>
      </c>
      <c r="L118" s="27">
        <f>S0P5022[[#This Row],[p]]*2-1</f>
        <v>1.9999999999997797E-4</v>
      </c>
      <c r="M118" s="27">
        <f>S0P5022[[#This Row],[1-p]]*2</f>
        <v>0.99980000000000002</v>
      </c>
      <c r="N118" s="27">
        <f>S0P5022[[#This Row],[2p-1]]*2</f>
        <v>3.9999999999995595E-4</v>
      </c>
      <c r="O118" s="27">
        <f>S0P5022[[#This Row],[2-2p]]*2</f>
        <v>1.9996</v>
      </c>
      <c r="P118" s="27">
        <f>2^S0P5022[[#This Row],[4p-2]]</f>
        <v>1.0002772973120175</v>
      </c>
      <c r="Q118" s="27">
        <f>2^S0P5022[[#This Row],[4-4p]]</f>
        <v>3.9988911182418603</v>
      </c>
      <c r="R118" s="27">
        <f>2^S0P5022[[#This Row],[2^(4p-2)]]</f>
        <v>2.0003844526462284</v>
      </c>
      <c r="S118" s="26">
        <f>S0P5022[[#This Row],[1-p]]/2</f>
        <v>0.24995000000000001</v>
      </c>
      <c r="T118" s="26">
        <f>S0P5022[[#This Row],[f(p)]]/LOG(1-S0P5022[[#This Row],[p]],2)^16</f>
        <v>0.24879878515807374</v>
      </c>
      <c r="U118" s="26">
        <f>2*(1-ABS(SIN(S0P5022[[#This Row],[Rad]]*2)))^(S0P5022[[#This Row],[-LOG(1-p)]])</f>
        <v>0.82421868939305976</v>
      </c>
      <c r="V118" s="26">
        <f>S0P5022[[#This Row],[f(p)]]*LOG(1-S0P5022[[#This Row],[p]],2)^-16</f>
        <v>0.24879878515807374</v>
      </c>
      <c r="W118" s="26">
        <f>S0P5022[[#This Row],[f(p)]]*2*((1-ABS(SIN(S0P5022[[#This Row],[Rad]]*2)))^(S0P5022[[#This Row],[-LOG(1-p)]]^2))</f>
        <v>0.20596076872255203</v>
      </c>
      <c r="X118" s="26">
        <f>S0P5022[[#This Row],[F3]]+S0P5022[[#This Row],[F2]]</f>
        <v>0.45475955388062578</v>
      </c>
      <c r="Y118" s="26"/>
      <c r="AA118" s="22"/>
      <c r="AB118" s="17"/>
      <c r="AC118" s="16"/>
      <c r="AD118" s="17"/>
      <c r="AE118" s="16"/>
      <c r="AF118" s="16"/>
      <c r="AG118" s="16"/>
      <c r="AH118" s="16"/>
      <c r="AI118" s="15"/>
      <c r="AJ118" s="22"/>
      <c r="AK118" s="17"/>
      <c r="AL118" s="16"/>
      <c r="AM118" s="17"/>
      <c r="AN118" s="16"/>
      <c r="AO118" s="16"/>
      <c r="AP118" s="16"/>
      <c r="AQ118" s="16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</row>
    <row r="119" spans="1:80" s="20" customFormat="1" x14ac:dyDescent="0.3">
      <c r="A119" s="25">
        <v>-71</v>
      </c>
      <c r="B119" s="25">
        <f>RADIANS(S0P5022[[#This Row],[Deg]])</f>
        <v>-1.2391837689159739</v>
      </c>
      <c r="C119" s="26">
        <v>0.66707085217817497</v>
      </c>
      <c r="D119" s="27">
        <v>0.50009999999999999</v>
      </c>
      <c r="E119" s="27">
        <f>-LOG(S0P5022[[#This Row],[p]]-0.5,2)</f>
        <v>13.28771237954961</v>
      </c>
      <c r="F119" s="27">
        <f>-LOG(1-S0P5022[[#This Row],[p]],2)^2</f>
        <v>1.000577219003266</v>
      </c>
      <c r="G119" s="27">
        <f>-LOG(S0P5022[[#This Row],[p]]-0.5,2)^2</f>
        <v>176.56330028163597</v>
      </c>
      <c r="H119" s="27">
        <f>-LOG(1-S0P5022[[#This Row],[p]],2)</f>
        <v>1.0002885678659263</v>
      </c>
      <c r="I119" s="27">
        <f>1/S0P5022[[#This Row],[-LOG(p-0.5)^2]]</f>
        <v>5.6636911430908961E-3</v>
      </c>
      <c r="J119" s="27">
        <f>1-S0P5022[[#This Row],[p]]</f>
        <v>0.49990000000000001</v>
      </c>
      <c r="K119" s="27">
        <f>1/S0P5022[[#This Row],[1-p]]</f>
        <v>2.0004000800160031</v>
      </c>
      <c r="L119" s="27">
        <f>S0P5022[[#This Row],[p]]*2-1</f>
        <v>1.9999999999997797E-4</v>
      </c>
      <c r="M119" s="27">
        <f>S0P5022[[#This Row],[1-p]]*2</f>
        <v>0.99980000000000002</v>
      </c>
      <c r="N119" s="27">
        <f>S0P5022[[#This Row],[2p-1]]*2</f>
        <v>3.9999999999995595E-4</v>
      </c>
      <c r="O119" s="27">
        <f>S0P5022[[#This Row],[2-2p]]*2</f>
        <v>1.9996</v>
      </c>
      <c r="P119" s="27">
        <f>2^S0P5022[[#This Row],[4p-2]]</f>
        <v>1.0002772973120175</v>
      </c>
      <c r="Q119" s="27">
        <f>2^S0P5022[[#This Row],[4-4p]]</f>
        <v>3.9988911182418603</v>
      </c>
      <c r="R119" s="27">
        <f>2^S0P5022[[#This Row],[2^(4p-2)]]</f>
        <v>2.0003844526462284</v>
      </c>
      <c r="S119" s="26">
        <f>S0P5022[[#This Row],[1-p]]/2</f>
        <v>0.24995000000000001</v>
      </c>
      <c r="T119" s="26">
        <f>S0P5022[[#This Row],[f(p)]]/LOG(1-S0P5022[[#This Row],[p]],2)^16</f>
        <v>0.24879878515807374</v>
      </c>
      <c r="U119" s="26">
        <f>2*(1-ABS(SIN(S0P5022[[#This Row],[Rad]]*2)))^(S0P5022[[#This Row],[-LOG(1-p)]])</f>
        <v>0.76846497163706307</v>
      </c>
      <c r="V119" s="26">
        <f>S0P5022[[#This Row],[f(p)]]*LOG(1-S0P5022[[#This Row],[p]],2)^-16</f>
        <v>0.24879878515807374</v>
      </c>
      <c r="W119" s="26">
        <f>S0P5022[[#This Row],[f(p)]]*2*((1-ABS(SIN(S0P5022[[#This Row],[Rad]]*2)))^(S0P5022[[#This Row],[-LOG(1-p)]]^2))</f>
        <v>0.19202481017146675</v>
      </c>
      <c r="X119" s="26">
        <f>S0P5022[[#This Row],[F3]]+S0P5022[[#This Row],[F2]]</f>
        <v>0.44082359532954052</v>
      </c>
      <c r="Y119" s="26"/>
      <c r="AA119" s="22"/>
      <c r="AB119" s="17"/>
      <c r="AC119" s="16"/>
      <c r="AD119" s="17"/>
      <c r="AE119" s="16"/>
      <c r="AF119" s="16"/>
      <c r="AG119" s="16"/>
      <c r="AH119" s="16"/>
      <c r="AI119" s="15"/>
      <c r="AJ119" s="22"/>
      <c r="AK119" s="17"/>
      <c r="AL119" s="16"/>
      <c r="AM119" s="17"/>
      <c r="AN119" s="16"/>
      <c r="AO119" s="16"/>
      <c r="AP119" s="16"/>
      <c r="AQ119" s="16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</row>
    <row r="120" spans="1:80" s="20" customFormat="1" x14ac:dyDescent="0.3">
      <c r="A120" s="25">
        <v>-70</v>
      </c>
      <c r="B120" s="25">
        <f>RADIANS(S0P5022[[#This Row],[Deg]])</f>
        <v>-1.2217304763960306</v>
      </c>
      <c r="C120" s="26">
        <v>0.65879483841291997</v>
      </c>
      <c r="D120" s="27">
        <v>0.50009999999999999</v>
      </c>
      <c r="E120" s="27">
        <f>-LOG(S0P5022[[#This Row],[p]]-0.5,2)</f>
        <v>13.28771237954961</v>
      </c>
      <c r="F120" s="27">
        <f>-LOG(1-S0P5022[[#This Row],[p]],2)^2</f>
        <v>1.000577219003266</v>
      </c>
      <c r="G120" s="27">
        <f>-LOG(S0P5022[[#This Row],[p]]-0.5,2)^2</f>
        <v>176.56330028163597</v>
      </c>
      <c r="H120" s="27">
        <f>-LOG(1-S0P5022[[#This Row],[p]],2)</f>
        <v>1.0002885678659263</v>
      </c>
      <c r="I120" s="27">
        <f>1/S0P5022[[#This Row],[-LOG(p-0.5)^2]]</f>
        <v>5.6636911430908961E-3</v>
      </c>
      <c r="J120" s="27">
        <f>1-S0P5022[[#This Row],[p]]</f>
        <v>0.49990000000000001</v>
      </c>
      <c r="K120" s="27">
        <f>1/S0P5022[[#This Row],[1-p]]</f>
        <v>2.0004000800160031</v>
      </c>
      <c r="L120" s="27">
        <f>S0P5022[[#This Row],[p]]*2-1</f>
        <v>1.9999999999997797E-4</v>
      </c>
      <c r="M120" s="27">
        <f>S0P5022[[#This Row],[1-p]]*2</f>
        <v>0.99980000000000002</v>
      </c>
      <c r="N120" s="27">
        <f>S0P5022[[#This Row],[2p-1]]*2</f>
        <v>3.9999999999995595E-4</v>
      </c>
      <c r="O120" s="27">
        <f>S0P5022[[#This Row],[2-2p]]*2</f>
        <v>1.9996</v>
      </c>
      <c r="P120" s="27">
        <f>2^S0P5022[[#This Row],[4p-2]]</f>
        <v>1.0002772973120175</v>
      </c>
      <c r="Q120" s="27">
        <f>2^S0P5022[[#This Row],[4-4p]]</f>
        <v>3.9988911182418603</v>
      </c>
      <c r="R120" s="27">
        <f>2^S0P5022[[#This Row],[2^(4p-2)]]</f>
        <v>2.0003844526462284</v>
      </c>
      <c r="S120" s="26">
        <f>S0P5022[[#This Row],[1-p]]/2</f>
        <v>0.24995000000000001</v>
      </c>
      <c r="T120" s="26">
        <f>S0P5022[[#This Row],[f(p)]]/LOG(1-S0P5022[[#This Row],[p]],2)^16</f>
        <v>0.24879878515807374</v>
      </c>
      <c r="U120" s="26">
        <f>2*(1-ABS(SIN(S0P5022[[#This Row],[Rad]]*2)))^(S0P5022[[#This Row],[-LOG(1-p)]])</f>
        <v>0.71421258590525782</v>
      </c>
      <c r="V120" s="26">
        <f>S0P5022[[#This Row],[f(p)]]*LOG(1-S0P5022[[#This Row],[p]],2)^-16</f>
        <v>0.24879878515807374</v>
      </c>
      <c r="W120" s="26">
        <f>S0P5022[[#This Row],[f(p)]]*2*((1-ABS(SIN(S0P5022[[#This Row],[Rad]]*2)))^(S0P5022[[#This Row],[-LOG(1-p)]]^2))</f>
        <v>0.17846439823116658</v>
      </c>
      <c r="X120" s="26">
        <f>S0P5022[[#This Row],[F3]]+S0P5022[[#This Row],[F2]]</f>
        <v>0.4272631833892403</v>
      </c>
      <c r="Y120" s="26"/>
      <c r="AA120" s="22"/>
      <c r="AB120" s="17"/>
      <c r="AC120" s="16"/>
      <c r="AD120" s="17"/>
      <c r="AE120" s="16"/>
      <c r="AF120" s="16"/>
      <c r="AG120" s="16"/>
      <c r="AH120" s="16"/>
      <c r="AI120" s="15"/>
      <c r="AJ120" s="22"/>
      <c r="AK120" s="17"/>
      <c r="AL120" s="16"/>
      <c r="AM120" s="17"/>
      <c r="AN120" s="16"/>
      <c r="AO120" s="16"/>
      <c r="AP120" s="16"/>
      <c r="AQ120" s="16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</row>
    <row r="121" spans="1:80" s="20" customFormat="1" x14ac:dyDescent="0.3">
      <c r="A121" s="25">
        <v>-69</v>
      </c>
      <c r="B121" s="25">
        <f>RADIANS(S0P5022[[#This Row],[Deg]])</f>
        <v>-1.2042771838760873</v>
      </c>
      <c r="C121" s="26">
        <v>0.64776780061567096</v>
      </c>
      <c r="D121" s="27">
        <v>0.50009999999999999</v>
      </c>
      <c r="E121" s="27">
        <f>-LOG(S0P5022[[#This Row],[p]]-0.5,2)</f>
        <v>13.28771237954961</v>
      </c>
      <c r="F121" s="27">
        <f>-LOG(1-S0P5022[[#This Row],[p]],2)^2</f>
        <v>1.000577219003266</v>
      </c>
      <c r="G121" s="27">
        <f>-LOG(S0P5022[[#This Row],[p]]-0.5,2)^2</f>
        <v>176.56330028163597</v>
      </c>
      <c r="H121" s="27">
        <f>-LOG(1-S0P5022[[#This Row],[p]],2)</f>
        <v>1.0002885678659263</v>
      </c>
      <c r="I121" s="27">
        <f>1/S0P5022[[#This Row],[-LOG(p-0.5)^2]]</f>
        <v>5.6636911430908961E-3</v>
      </c>
      <c r="J121" s="27">
        <f>1-S0P5022[[#This Row],[p]]</f>
        <v>0.49990000000000001</v>
      </c>
      <c r="K121" s="27">
        <f>1/S0P5022[[#This Row],[1-p]]</f>
        <v>2.0004000800160031</v>
      </c>
      <c r="L121" s="27">
        <f>S0P5022[[#This Row],[p]]*2-1</f>
        <v>1.9999999999997797E-4</v>
      </c>
      <c r="M121" s="27">
        <f>S0P5022[[#This Row],[1-p]]*2</f>
        <v>0.99980000000000002</v>
      </c>
      <c r="N121" s="27">
        <f>S0P5022[[#This Row],[2p-1]]*2</f>
        <v>3.9999999999995595E-4</v>
      </c>
      <c r="O121" s="27">
        <f>S0P5022[[#This Row],[2-2p]]*2</f>
        <v>1.9996</v>
      </c>
      <c r="P121" s="27">
        <f>2^S0P5022[[#This Row],[4p-2]]</f>
        <v>1.0002772973120175</v>
      </c>
      <c r="Q121" s="27">
        <f>2^S0P5022[[#This Row],[4-4p]]</f>
        <v>3.9988911182418603</v>
      </c>
      <c r="R121" s="27">
        <f>2^S0P5022[[#This Row],[2^(4p-2)]]</f>
        <v>2.0003844526462284</v>
      </c>
      <c r="S121" s="26">
        <f>S0P5022[[#This Row],[1-p]]/2</f>
        <v>0.24995000000000001</v>
      </c>
      <c r="T121" s="26">
        <f>S0P5022[[#This Row],[f(p)]]/LOG(1-S0P5022[[#This Row],[p]],2)^16</f>
        <v>0.24879878515807374</v>
      </c>
      <c r="U121" s="26">
        <f>2*(1-ABS(SIN(S0P5022[[#This Row],[Rad]]*2)))^(S0P5022[[#This Row],[-LOG(1-p)]])</f>
        <v>0.66152761701217544</v>
      </c>
      <c r="V121" s="26">
        <f>S0P5022[[#This Row],[f(p)]]*LOG(1-S0P5022[[#This Row],[p]],2)^-16</f>
        <v>0.24879878515807374</v>
      </c>
      <c r="W121" s="26">
        <f>S0P5022[[#This Row],[f(p)]]*2*((1-ABS(SIN(S0P5022[[#This Row],[Rad]]*2)))^(S0P5022[[#This Row],[-LOG(1-p)]]^2))</f>
        <v>0.16529604748276971</v>
      </c>
      <c r="X121" s="26">
        <f>S0P5022[[#This Row],[F3]]+S0P5022[[#This Row],[F2]]</f>
        <v>0.41409483264084346</v>
      </c>
      <c r="Y121" s="26"/>
      <c r="AA121" s="22"/>
      <c r="AB121" s="17"/>
      <c r="AC121" s="16"/>
      <c r="AD121" s="17"/>
      <c r="AE121" s="16"/>
      <c r="AF121" s="16"/>
      <c r="AG121" s="16"/>
      <c r="AH121" s="16"/>
      <c r="AI121" s="15"/>
      <c r="AJ121" s="22"/>
      <c r="AK121" s="17"/>
      <c r="AL121" s="16"/>
      <c r="AM121" s="17"/>
      <c r="AN121" s="16"/>
      <c r="AO121" s="16"/>
      <c r="AP121" s="16"/>
      <c r="AQ121" s="16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</row>
    <row r="122" spans="1:80" s="20" customFormat="1" x14ac:dyDescent="0.3">
      <c r="A122" s="25">
        <v>-68</v>
      </c>
      <c r="B122" s="25">
        <f>RADIANS(S0P5022[[#This Row],[Deg]])</f>
        <v>-1.1868238913561442</v>
      </c>
      <c r="C122" s="26">
        <v>0.62943890564665095</v>
      </c>
      <c r="D122" s="27">
        <v>0.50009999999999999</v>
      </c>
      <c r="E122" s="27">
        <f>-LOG(S0P5022[[#This Row],[p]]-0.5,2)</f>
        <v>13.28771237954961</v>
      </c>
      <c r="F122" s="27">
        <f>-LOG(1-S0P5022[[#This Row],[p]],2)^2</f>
        <v>1.000577219003266</v>
      </c>
      <c r="G122" s="27">
        <f>-LOG(S0P5022[[#This Row],[p]]-0.5,2)^2</f>
        <v>176.56330028163597</v>
      </c>
      <c r="H122" s="27">
        <f>-LOG(1-S0P5022[[#This Row],[p]],2)</f>
        <v>1.0002885678659263</v>
      </c>
      <c r="I122" s="27">
        <f>1/S0P5022[[#This Row],[-LOG(p-0.5)^2]]</f>
        <v>5.6636911430908961E-3</v>
      </c>
      <c r="J122" s="27">
        <f>1-S0P5022[[#This Row],[p]]</f>
        <v>0.49990000000000001</v>
      </c>
      <c r="K122" s="27">
        <f>1/S0P5022[[#This Row],[1-p]]</f>
        <v>2.0004000800160031</v>
      </c>
      <c r="L122" s="27">
        <f>S0P5022[[#This Row],[p]]*2-1</f>
        <v>1.9999999999997797E-4</v>
      </c>
      <c r="M122" s="27">
        <f>S0P5022[[#This Row],[1-p]]*2</f>
        <v>0.99980000000000002</v>
      </c>
      <c r="N122" s="27">
        <f>S0P5022[[#This Row],[2p-1]]*2</f>
        <v>3.9999999999995595E-4</v>
      </c>
      <c r="O122" s="27">
        <f>S0P5022[[#This Row],[2-2p]]*2</f>
        <v>1.9996</v>
      </c>
      <c r="P122" s="27">
        <f>2^S0P5022[[#This Row],[4p-2]]</f>
        <v>1.0002772973120175</v>
      </c>
      <c r="Q122" s="27">
        <f>2^S0P5022[[#This Row],[4-4p]]</f>
        <v>3.9988911182418603</v>
      </c>
      <c r="R122" s="27">
        <f>2^S0P5022[[#This Row],[2^(4p-2)]]</f>
        <v>2.0003844526462284</v>
      </c>
      <c r="S122" s="26">
        <f>S0P5022[[#This Row],[1-p]]/2</f>
        <v>0.24995000000000001</v>
      </c>
      <c r="T122" s="26">
        <f>S0P5022[[#This Row],[f(p)]]/LOG(1-S0P5022[[#This Row],[p]],2)^16</f>
        <v>0.24879878515807374</v>
      </c>
      <c r="U122" s="26">
        <f>2*(1-ABS(SIN(S0P5022[[#This Row],[Rad]]*2)))^(S0P5022[[#This Row],[-LOG(1-p)]])</f>
        <v>0.61047423661187405</v>
      </c>
      <c r="V122" s="26">
        <f>S0P5022[[#This Row],[f(p)]]*LOG(1-S0P5022[[#This Row],[p]],2)^-16</f>
        <v>0.24879878515807374</v>
      </c>
      <c r="W122" s="26">
        <f>S0P5022[[#This Row],[f(p)]]*2*((1-ABS(SIN(S0P5022[[#This Row],[Rad]]*2)))^(S0P5022[[#This Row],[-LOG(1-p)]]^2))</f>
        <v>0.15253579308848053</v>
      </c>
      <c r="X122" s="26">
        <f>S0P5022[[#This Row],[F3]]+S0P5022[[#This Row],[F2]]</f>
        <v>0.40133457824655427</v>
      </c>
      <c r="Y122" s="26"/>
      <c r="AA122" s="22"/>
      <c r="AB122" s="17"/>
      <c r="AC122" s="16"/>
      <c r="AD122" s="17"/>
      <c r="AE122" s="16"/>
      <c r="AF122" s="16"/>
      <c r="AG122" s="16"/>
      <c r="AH122" s="16"/>
      <c r="AI122" s="15"/>
      <c r="AJ122" s="22"/>
      <c r="AK122" s="17"/>
      <c r="AL122" s="16"/>
      <c r="AM122" s="17"/>
      <c r="AN122" s="16"/>
      <c r="AO122" s="16"/>
      <c r="AP122" s="16"/>
      <c r="AQ122" s="16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</row>
    <row r="123" spans="1:80" s="20" customFormat="1" x14ac:dyDescent="0.3">
      <c r="A123" s="25">
        <v>-67</v>
      </c>
      <c r="B123" s="25">
        <f>RADIANS(S0P5022[[#This Row],[Deg]])</f>
        <v>-1.1693705988362009</v>
      </c>
      <c r="C123" s="26">
        <v>0.6155238760717</v>
      </c>
      <c r="D123" s="27">
        <v>0.50009999999999999</v>
      </c>
      <c r="E123" s="27">
        <f>-LOG(S0P5022[[#This Row],[p]]-0.5,2)</f>
        <v>13.28771237954961</v>
      </c>
      <c r="F123" s="27">
        <f>-LOG(1-S0P5022[[#This Row],[p]],2)^2</f>
        <v>1.000577219003266</v>
      </c>
      <c r="G123" s="27">
        <f>-LOG(S0P5022[[#This Row],[p]]-0.5,2)^2</f>
        <v>176.56330028163597</v>
      </c>
      <c r="H123" s="27">
        <f>-LOG(1-S0P5022[[#This Row],[p]],2)</f>
        <v>1.0002885678659263</v>
      </c>
      <c r="I123" s="27">
        <f>1/S0P5022[[#This Row],[-LOG(p-0.5)^2]]</f>
        <v>5.6636911430908961E-3</v>
      </c>
      <c r="J123" s="27">
        <f>1-S0P5022[[#This Row],[p]]</f>
        <v>0.49990000000000001</v>
      </c>
      <c r="K123" s="27">
        <f>1/S0P5022[[#This Row],[1-p]]</f>
        <v>2.0004000800160031</v>
      </c>
      <c r="L123" s="27">
        <f>S0P5022[[#This Row],[p]]*2-1</f>
        <v>1.9999999999997797E-4</v>
      </c>
      <c r="M123" s="27">
        <f>S0P5022[[#This Row],[1-p]]*2</f>
        <v>0.99980000000000002</v>
      </c>
      <c r="N123" s="27">
        <f>S0P5022[[#This Row],[2p-1]]*2</f>
        <v>3.9999999999995595E-4</v>
      </c>
      <c r="O123" s="27">
        <f>S0P5022[[#This Row],[2-2p]]*2</f>
        <v>1.9996</v>
      </c>
      <c r="P123" s="27">
        <f>2^S0P5022[[#This Row],[4p-2]]</f>
        <v>1.0002772973120175</v>
      </c>
      <c r="Q123" s="27">
        <f>2^S0P5022[[#This Row],[4-4p]]</f>
        <v>3.9988911182418603</v>
      </c>
      <c r="R123" s="27">
        <f>2^S0P5022[[#This Row],[2^(4p-2)]]</f>
        <v>2.0003844526462284</v>
      </c>
      <c r="S123" s="26">
        <f>S0P5022[[#This Row],[1-p]]/2</f>
        <v>0.24995000000000001</v>
      </c>
      <c r="T123" s="26">
        <f>S0P5022[[#This Row],[f(p)]]/LOG(1-S0P5022[[#This Row],[p]],2)^16</f>
        <v>0.24879878515807374</v>
      </c>
      <c r="U123" s="26">
        <f>2*(1-ABS(SIN(S0P5022[[#This Row],[Rad]]*2)))^(S0P5022[[#This Row],[-LOG(1-p)]])</f>
        <v>0.56111462477799245</v>
      </c>
      <c r="V123" s="26">
        <f>S0P5022[[#This Row],[f(p)]]*LOG(1-S0P5022[[#This Row],[p]],2)^-16</f>
        <v>0.24879878515807374</v>
      </c>
      <c r="W123" s="26">
        <f>S0P5022[[#This Row],[f(p)]]*2*((1-ABS(SIN(S0P5022[[#This Row],[Rad]]*2)))^(S0P5022[[#This Row],[-LOG(1-p)]]^2))</f>
        <v>0.14019917113692024</v>
      </c>
      <c r="X123" s="26">
        <f>S0P5022[[#This Row],[F3]]+S0P5022[[#This Row],[F2]]</f>
        <v>0.38899795629499401</v>
      </c>
      <c r="Y123" s="26"/>
      <c r="AA123" s="22"/>
      <c r="AB123" s="17"/>
      <c r="AC123" s="16"/>
      <c r="AD123" s="17"/>
      <c r="AE123" s="16"/>
      <c r="AF123" s="16"/>
      <c r="AG123" s="16"/>
      <c r="AH123" s="16"/>
      <c r="AI123" s="15"/>
      <c r="AJ123" s="22"/>
      <c r="AK123" s="17"/>
      <c r="AL123" s="16"/>
      <c r="AM123" s="17"/>
      <c r="AN123" s="16"/>
      <c r="AO123" s="16"/>
      <c r="AP123" s="16"/>
      <c r="AQ123" s="16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</row>
    <row r="124" spans="1:80" s="20" customFormat="1" x14ac:dyDescent="0.3">
      <c r="A124" s="25">
        <v>-66</v>
      </c>
      <c r="B124" s="25">
        <f>RADIANS(S0P5022[[#This Row],[Deg]])</f>
        <v>-1.1519173063162575</v>
      </c>
      <c r="C124" s="26">
        <v>0.60446489701596895</v>
      </c>
      <c r="D124" s="27">
        <v>0.50009999999999999</v>
      </c>
      <c r="E124" s="27">
        <f>-LOG(S0P5022[[#This Row],[p]]-0.5,2)</f>
        <v>13.28771237954961</v>
      </c>
      <c r="F124" s="27">
        <f>-LOG(1-S0P5022[[#This Row],[p]],2)^2</f>
        <v>1.000577219003266</v>
      </c>
      <c r="G124" s="27">
        <f>-LOG(S0P5022[[#This Row],[p]]-0.5,2)^2</f>
        <v>176.56330028163597</v>
      </c>
      <c r="H124" s="27">
        <f>-LOG(1-S0P5022[[#This Row],[p]],2)</f>
        <v>1.0002885678659263</v>
      </c>
      <c r="I124" s="27">
        <f>1/S0P5022[[#This Row],[-LOG(p-0.5)^2]]</f>
        <v>5.6636911430908961E-3</v>
      </c>
      <c r="J124" s="27">
        <f>1-S0P5022[[#This Row],[p]]</f>
        <v>0.49990000000000001</v>
      </c>
      <c r="K124" s="27">
        <f>1/S0P5022[[#This Row],[1-p]]</f>
        <v>2.0004000800160031</v>
      </c>
      <c r="L124" s="27">
        <f>S0P5022[[#This Row],[p]]*2-1</f>
        <v>1.9999999999997797E-4</v>
      </c>
      <c r="M124" s="27">
        <f>S0P5022[[#This Row],[1-p]]*2</f>
        <v>0.99980000000000002</v>
      </c>
      <c r="N124" s="27">
        <f>S0P5022[[#This Row],[2p-1]]*2</f>
        <v>3.9999999999995595E-4</v>
      </c>
      <c r="O124" s="27">
        <f>S0P5022[[#This Row],[2-2p]]*2</f>
        <v>1.9996</v>
      </c>
      <c r="P124" s="27">
        <f>2^S0P5022[[#This Row],[4p-2]]</f>
        <v>1.0002772973120175</v>
      </c>
      <c r="Q124" s="27">
        <f>2^S0P5022[[#This Row],[4-4p]]</f>
        <v>3.9988911182418603</v>
      </c>
      <c r="R124" s="27">
        <f>2^S0P5022[[#This Row],[2^(4p-2)]]</f>
        <v>2.0003844526462284</v>
      </c>
      <c r="S124" s="26">
        <f>S0P5022[[#This Row],[1-p]]/2</f>
        <v>0.24995000000000001</v>
      </c>
      <c r="T124" s="26">
        <f>S0P5022[[#This Row],[f(p)]]/LOG(1-S0P5022[[#This Row],[p]],2)^16</f>
        <v>0.24879878515807374</v>
      </c>
      <c r="U124" s="26">
        <f>2*(1-ABS(SIN(S0P5022[[#This Row],[Rad]]*2)))^(S0P5022[[#This Row],[-LOG(1-p)]])</f>
        <v>0.51350889398598409</v>
      </c>
      <c r="V124" s="26">
        <f>S0P5022[[#This Row],[f(p)]]*LOG(1-S0P5022[[#This Row],[p]],2)^-16</f>
        <v>0.24879878515807374</v>
      </c>
      <c r="W124" s="26">
        <f>S0P5022[[#This Row],[f(p)]]*2*((1-ABS(SIN(S0P5022[[#This Row],[Rad]]*2)))^(S0P5022[[#This Row],[-LOG(1-p)]]^2))</f>
        <v>0.12830119958438069</v>
      </c>
      <c r="X124" s="26">
        <f>S0P5022[[#This Row],[F3]]+S0P5022[[#This Row],[F2]]</f>
        <v>0.37709998474245443</v>
      </c>
      <c r="Y124" s="26"/>
      <c r="AA124" s="22"/>
      <c r="AB124" s="17"/>
      <c r="AC124" s="16"/>
      <c r="AD124" s="17"/>
      <c r="AE124" s="16"/>
      <c r="AF124" s="16"/>
      <c r="AG124" s="16"/>
      <c r="AH124" s="16"/>
      <c r="AI124" s="15"/>
      <c r="AJ124" s="22"/>
      <c r="AK124" s="17"/>
      <c r="AL124" s="16"/>
      <c r="AM124" s="17"/>
      <c r="AN124" s="16"/>
      <c r="AO124" s="16"/>
      <c r="AP124" s="16"/>
      <c r="AQ124" s="16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</row>
    <row r="125" spans="1:80" s="20" customFormat="1" x14ac:dyDescent="0.3">
      <c r="A125" s="25">
        <v>-65</v>
      </c>
      <c r="B125" s="25">
        <f>RADIANS(S0P5022[[#This Row],[Deg]])</f>
        <v>-1.1344640137963142</v>
      </c>
      <c r="C125" s="26">
        <v>0.59188589997949004</v>
      </c>
      <c r="D125" s="27">
        <v>0.50009999999999999</v>
      </c>
      <c r="E125" s="27">
        <f>-LOG(S0P5022[[#This Row],[p]]-0.5,2)</f>
        <v>13.28771237954961</v>
      </c>
      <c r="F125" s="27">
        <f>-LOG(1-S0P5022[[#This Row],[p]],2)^2</f>
        <v>1.000577219003266</v>
      </c>
      <c r="G125" s="27">
        <f>-LOG(S0P5022[[#This Row],[p]]-0.5,2)^2</f>
        <v>176.56330028163597</v>
      </c>
      <c r="H125" s="27">
        <f>-LOG(1-S0P5022[[#This Row],[p]],2)</f>
        <v>1.0002885678659263</v>
      </c>
      <c r="I125" s="27">
        <f>1/S0P5022[[#This Row],[-LOG(p-0.5)^2]]</f>
        <v>5.6636911430908961E-3</v>
      </c>
      <c r="J125" s="27">
        <f>1-S0P5022[[#This Row],[p]]</f>
        <v>0.49990000000000001</v>
      </c>
      <c r="K125" s="27">
        <f>1/S0P5022[[#This Row],[1-p]]</f>
        <v>2.0004000800160031</v>
      </c>
      <c r="L125" s="27">
        <f>S0P5022[[#This Row],[p]]*2-1</f>
        <v>1.9999999999997797E-4</v>
      </c>
      <c r="M125" s="27">
        <f>S0P5022[[#This Row],[1-p]]*2</f>
        <v>0.99980000000000002</v>
      </c>
      <c r="N125" s="27">
        <f>S0P5022[[#This Row],[2p-1]]*2</f>
        <v>3.9999999999995595E-4</v>
      </c>
      <c r="O125" s="27">
        <f>S0P5022[[#This Row],[2-2p]]*2</f>
        <v>1.9996</v>
      </c>
      <c r="P125" s="27">
        <f>2^S0P5022[[#This Row],[4p-2]]</f>
        <v>1.0002772973120175</v>
      </c>
      <c r="Q125" s="27">
        <f>2^S0P5022[[#This Row],[4-4p]]</f>
        <v>3.9988911182418603</v>
      </c>
      <c r="R125" s="27">
        <f>2^S0P5022[[#This Row],[2^(4p-2)]]</f>
        <v>2.0003844526462284</v>
      </c>
      <c r="S125" s="26">
        <f>S0P5022[[#This Row],[1-p]]/2</f>
        <v>0.24995000000000001</v>
      </c>
      <c r="T125" s="26">
        <f>S0P5022[[#This Row],[f(p)]]/LOG(1-S0P5022[[#This Row],[p]],2)^16</f>
        <v>0.24879878515807374</v>
      </c>
      <c r="U125" s="26">
        <f>2*(1-ABS(SIN(S0P5022[[#This Row],[Rad]]*2)))^(S0P5022[[#This Row],[-LOG(1-p)]])</f>
        <v>0.46771501558540285</v>
      </c>
      <c r="V125" s="26">
        <f>S0P5022[[#This Row],[f(p)]]*LOG(1-S0P5022[[#This Row],[p]],2)^-16</f>
        <v>0.24879878515807374</v>
      </c>
      <c r="W125" s="26">
        <f>S0P5022[[#This Row],[f(p)]]*2*((1-ABS(SIN(S0P5022[[#This Row],[Rad]]*2)))^(S0P5022[[#This Row],[-LOG(1-p)]]^2))</f>
        <v>0.11685635981285693</v>
      </c>
      <c r="X125" s="26">
        <f>S0P5022[[#This Row],[F3]]+S0P5022[[#This Row],[F2]]</f>
        <v>0.36565514497093066</v>
      </c>
      <c r="Y125" s="26"/>
      <c r="AA125" s="22"/>
      <c r="AB125" s="17"/>
      <c r="AC125" s="16"/>
      <c r="AD125" s="17"/>
      <c r="AE125" s="16"/>
      <c r="AF125" s="16"/>
      <c r="AG125" s="16"/>
      <c r="AH125" s="16"/>
      <c r="AI125" s="15"/>
      <c r="AJ125" s="22"/>
      <c r="AK125" s="17"/>
      <c r="AL125" s="16"/>
      <c r="AM125" s="17"/>
      <c r="AN125" s="16"/>
      <c r="AO125" s="16"/>
      <c r="AP125" s="16"/>
      <c r="AQ125" s="16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</row>
    <row r="126" spans="1:80" s="20" customFormat="1" x14ac:dyDescent="0.3">
      <c r="A126" s="25">
        <v>-64</v>
      </c>
      <c r="B126" s="25">
        <f>RADIANS(S0P5022[[#This Row],[Deg]])</f>
        <v>-1.1170107212763709</v>
      </c>
      <c r="C126" s="26">
        <v>0.585826585487778</v>
      </c>
      <c r="D126" s="27">
        <v>0.50009999999999999</v>
      </c>
      <c r="E126" s="27">
        <f>-LOG(S0P5022[[#This Row],[p]]-0.5,2)</f>
        <v>13.28771237954961</v>
      </c>
      <c r="F126" s="27">
        <f>-LOG(1-S0P5022[[#This Row],[p]],2)^2</f>
        <v>1.000577219003266</v>
      </c>
      <c r="G126" s="27">
        <f>-LOG(S0P5022[[#This Row],[p]]-0.5,2)^2</f>
        <v>176.56330028163597</v>
      </c>
      <c r="H126" s="27">
        <f>-LOG(1-S0P5022[[#This Row],[p]],2)</f>
        <v>1.0002885678659263</v>
      </c>
      <c r="I126" s="27">
        <f>1/S0P5022[[#This Row],[-LOG(p-0.5)^2]]</f>
        <v>5.6636911430908961E-3</v>
      </c>
      <c r="J126" s="27">
        <f>1-S0P5022[[#This Row],[p]]</f>
        <v>0.49990000000000001</v>
      </c>
      <c r="K126" s="27">
        <f>1/S0P5022[[#This Row],[1-p]]</f>
        <v>2.0004000800160031</v>
      </c>
      <c r="L126" s="27">
        <f>S0P5022[[#This Row],[p]]*2-1</f>
        <v>1.9999999999997797E-4</v>
      </c>
      <c r="M126" s="27">
        <f>S0P5022[[#This Row],[1-p]]*2</f>
        <v>0.99980000000000002</v>
      </c>
      <c r="N126" s="27">
        <f>S0P5022[[#This Row],[2p-1]]*2</f>
        <v>3.9999999999995595E-4</v>
      </c>
      <c r="O126" s="27">
        <f>S0P5022[[#This Row],[2-2p]]*2</f>
        <v>1.9996</v>
      </c>
      <c r="P126" s="27">
        <f>2^S0P5022[[#This Row],[4p-2]]</f>
        <v>1.0002772973120175</v>
      </c>
      <c r="Q126" s="27">
        <f>2^S0P5022[[#This Row],[4-4p]]</f>
        <v>3.9988911182418603</v>
      </c>
      <c r="R126" s="27">
        <f>2^S0P5022[[#This Row],[2^(4p-2)]]</f>
        <v>2.0003844526462284</v>
      </c>
      <c r="S126" s="26">
        <f>S0P5022[[#This Row],[1-p]]/2</f>
        <v>0.24995000000000001</v>
      </c>
      <c r="T126" s="26">
        <f>S0P5022[[#This Row],[f(p)]]/LOG(1-S0P5022[[#This Row],[p]],2)^16</f>
        <v>0.24879878515807374</v>
      </c>
      <c r="U126" s="26">
        <f>2*(1-ABS(SIN(S0P5022[[#This Row],[Rad]]*2)))^(S0P5022[[#This Row],[-LOG(1-p)]])</f>
        <v>0.42378874884593415</v>
      </c>
      <c r="V126" s="26">
        <f>S0P5022[[#This Row],[f(p)]]*LOG(1-S0P5022[[#This Row],[p]],2)^-16</f>
        <v>0.24879878515807374</v>
      </c>
      <c r="W126" s="26">
        <f>S0P5022[[#This Row],[f(p)]]*2*((1-ABS(SIN(S0P5022[[#This Row],[Rad]]*2)))^(S0P5022[[#This Row],[-LOG(1-p)]]^2))</f>
        <v>0.10587857882438191</v>
      </c>
      <c r="X126" s="26">
        <f>S0P5022[[#This Row],[F3]]+S0P5022[[#This Row],[F2]]</f>
        <v>0.35467736398245564</v>
      </c>
      <c r="Y126" s="26"/>
      <c r="AA126" s="22"/>
      <c r="AB126" s="17"/>
      <c r="AC126" s="16"/>
      <c r="AD126" s="17"/>
      <c r="AE126" s="16"/>
      <c r="AF126" s="16"/>
      <c r="AG126" s="16"/>
      <c r="AH126" s="16"/>
      <c r="AI126" s="15"/>
      <c r="AJ126" s="22"/>
      <c r="AK126" s="17"/>
      <c r="AL126" s="16"/>
      <c r="AM126" s="17"/>
      <c r="AN126" s="16"/>
      <c r="AO126" s="16"/>
      <c r="AP126" s="16"/>
      <c r="AQ126" s="16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</row>
    <row r="127" spans="1:80" s="20" customFormat="1" x14ac:dyDescent="0.3">
      <c r="A127" s="25">
        <v>-63</v>
      </c>
      <c r="B127" s="25">
        <f>RADIANS(S0P5022[[#This Row],[Deg]])</f>
        <v>-1.0995574287564276</v>
      </c>
      <c r="C127" s="26">
        <v>0.57206940805183604</v>
      </c>
      <c r="D127" s="27">
        <v>0.50009999999999999</v>
      </c>
      <c r="E127" s="27">
        <f>-LOG(S0P5022[[#This Row],[p]]-0.5,2)</f>
        <v>13.28771237954961</v>
      </c>
      <c r="F127" s="27">
        <f>-LOG(1-S0P5022[[#This Row],[p]],2)^2</f>
        <v>1.000577219003266</v>
      </c>
      <c r="G127" s="27">
        <f>-LOG(S0P5022[[#This Row],[p]]-0.5,2)^2</f>
        <v>176.56330028163597</v>
      </c>
      <c r="H127" s="27">
        <f>-LOG(1-S0P5022[[#This Row],[p]],2)</f>
        <v>1.0002885678659263</v>
      </c>
      <c r="I127" s="27">
        <f>1/S0P5022[[#This Row],[-LOG(p-0.5)^2]]</f>
        <v>5.6636911430908961E-3</v>
      </c>
      <c r="J127" s="27">
        <f>1-S0P5022[[#This Row],[p]]</f>
        <v>0.49990000000000001</v>
      </c>
      <c r="K127" s="27">
        <f>1/S0P5022[[#This Row],[1-p]]</f>
        <v>2.0004000800160031</v>
      </c>
      <c r="L127" s="27">
        <f>S0P5022[[#This Row],[p]]*2-1</f>
        <v>1.9999999999997797E-4</v>
      </c>
      <c r="M127" s="27">
        <f>S0P5022[[#This Row],[1-p]]*2</f>
        <v>0.99980000000000002</v>
      </c>
      <c r="N127" s="27">
        <f>S0P5022[[#This Row],[2p-1]]*2</f>
        <v>3.9999999999995595E-4</v>
      </c>
      <c r="O127" s="27">
        <f>S0P5022[[#This Row],[2-2p]]*2</f>
        <v>1.9996</v>
      </c>
      <c r="P127" s="27">
        <f>2^S0P5022[[#This Row],[4p-2]]</f>
        <v>1.0002772973120175</v>
      </c>
      <c r="Q127" s="27">
        <f>2^S0P5022[[#This Row],[4-4p]]</f>
        <v>3.9988911182418603</v>
      </c>
      <c r="R127" s="27">
        <f>2^S0P5022[[#This Row],[2^(4p-2)]]</f>
        <v>2.0003844526462284</v>
      </c>
      <c r="S127" s="26">
        <f>S0P5022[[#This Row],[1-p]]/2</f>
        <v>0.24995000000000001</v>
      </c>
      <c r="T127" s="26">
        <f>S0P5022[[#This Row],[f(p)]]/LOG(1-S0P5022[[#This Row],[p]],2)^16</f>
        <v>0.24879878515807374</v>
      </c>
      <c r="U127" s="26">
        <f>2*(1-ABS(SIN(S0P5022[[#This Row],[Rad]]*2)))^(S0P5022[[#This Row],[-LOG(1-p)]])</f>
        <v>0.3817835726561834</v>
      </c>
      <c r="V127" s="26">
        <f>S0P5022[[#This Row],[f(p)]]*LOG(1-S0P5022[[#This Row],[p]],2)^-16</f>
        <v>0.24879878515807374</v>
      </c>
      <c r="W127" s="26">
        <f>S0P5022[[#This Row],[f(p)]]*2*((1-ABS(SIN(S0P5022[[#This Row],[Rad]]*2)))^(S0P5022[[#This Row],[-LOG(1-p)]]^2))</f>
        <v>9.5381212089642731E-2</v>
      </c>
      <c r="X127" s="26">
        <f>S0P5022[[#This Row],[F3]]+S0P5022[[#This Row],[F2]]</f>
        <v>0.34417999724771647</v>
      </c>
      <c r="Y127" s="26"/>
      <c r="AA127" s="22"/>
      <c r="AB127" s="17"/>
      <c r="AC127" s="16"/>
      <c r="AD127" s="17"/>
      <c r="AE127" s="16"/>
      <c r="AF127" s="16"/>
      <c r="AG127" s="16"/>
      <c r="AH127" s="16"/>
      <c r="AI127" s="15"/>
      <c r="AJ127" s="22"/>
      <c r="AK127" s="17"/>
      <c r="AL127" s="16"/>
      <c r="AM127" s="17"/>
      <c r="AN127" s="16"/>
      <c r="AO127" s="16"/>
      <c r="AP127" s="16"/>
      <c r="AQ127" s="16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</row>
    <row r="128" spans="1:80" s="20" customFormat="1" x14ac:dyDescent="0.3">
      <c r="A128" s="25">
        <v>-62</v>
      </c>
      <c r="B128" s="25">
        <f>RADIANS(S0P5022[[#This Row],[Deg]])</f>
        <v>-1.0821041362364843</v>
      </c>
      <c r="C128" s="26">
        <v>0.56260997909191002</v>
      </c>
      <c r="D128" s="27">
        <v>0.50009999999999999</v>
      </c>
      <c r="E128" s="27">
        <f>-LOG(S0P5022[[#This Row],[p]]-0.5,2)</f>
        <v>13.28771237954961</v>
      </c>
      <c r="F128" s="27">
        <f>-LOG(1-S0P5022[[#This Row],[p]],2)^2</f>
        <v>1.000577219003266</v>
      </c>
      <c r="G128" s="27">
        <f>-LOG(S0P5022[[#This Row],[p]]-0.5,2)^2</f>
        <v>176.56330028163597</v>
      </c>
      <c r="H128" s="27">
        <f>-LOG(1-S0P5022[[#This Row],[p]],2)</f>
        <v>1.0002885678659263</v>
      </c>
      <c r="I128" s="27">
        <f>1/S0P5022[[#This Row],[-LOG(p-0.5)^2]]</f>
        <v>5.6636911430908961E-3</v>
      </c>
      <c r="J128" s="27">
        <f>1-S0P5022[[#This Row],[p]]</f>
        <v>0.49990000000000001</v>
      </c>
      <c r="K128" s="27">
        <f>1/S0P5022[[#This Row],[1-p]]</f>
        <v>2.0004000800160031</v>
      </c>
      <c r="L128" s="27">
        <f>S0P5022[[#This Row],[p]]*2-1</f>
        <v>1.9999999999997797E-4</v>
      </c>
      <c r="M128" s="27">
        <f>S0P5022[[#This Row],[1-p]]*2</f>
        <v>0.99980000000000002</v>
      </c>
      <c r="N128" s="27">
        <f>S0P5022[[#This Row],[2p-1]]*2</f>
        <v>3.9999999999995595E-4</v>
      </c>
      <c r="O128" s="27">
        <f>S0P5022[[#This Row],[2-2p]]*2</f>
        <v>1.9996</v>
      </c>
      <c r="P128" s="27">
        <f>2^S0P5022[[#This Row],[4p-2]]</f>
        <v>1.0002772973120175</v>
      </c>
      <c r="Q128" s="27">
        <f>2^S0P5022[[#This Row],[4-4p]]</f>
        <v>3.9988911182418603</v>
      </c>
      <c r="R128" s="27">
        <f>2^S0P5022[[#This Row],[2^(4p-2)]]</f>
        <v>2.0003844526462284</v>
      </c>
      <c r="S128" s="26">
        <f>S0P5022[[#This Row],[1-p]]/2</f>
        <v>0.24995000000000001</v>
      </c>
      <c r="T128" s="26">
        <f>S0P5022[[#This Row],[f(p)]]/LOG(1-S0P5022[[#This Row],[p]],2)^16</f>
        <v>0.24879878515807374</v>
      </c>
      <c r="U128" s="26">
        <f>2*(1-ABS(SIN(S0P5022[[#This Row],[Rad]]*2)))^(S0P5022[[#This Row],[-LOG(1-p)]])</f>
        <v>0.34175061994896788</v>
      </c>
      <c r="V128" s="26">
        <f>S0P5022[[#This Row],[f(p)]]*LOG(1-S0P5022[[#This Row],[p]],2)^-16</f>
        <v>0.24879878515807374</v>
      </c>
      <c r="W128" s="26">
        <f>S0P5022[[#This Row],[f(p)]]*2*((1-ABS(SIN(S0P5022[[#This Row],[Rad]]*2)))^(S0P5022[[#This Row],[-LOG(1-p)]]^2))</f>
        <v>8.5377027067045391E-2</v>
      </c>
      <c r="X128" s="26">
        <f>S0P5022[[#This Row],[F3]]+S0P5022[[#This Row],[F2]]</f>
        <v>0.33417581222511916</v>
      </c>
      <c r="Y128" s="26"/>
      <c r="AA128" s="22"/>
      <c r="AB128" s="17"/>
      <c r="AC128" s="16"/>
      <c r="AD128" s="17"/>
      <c r="AE128" s="16"/>
      <c r="AF128" s="16"/>
      <c r="AG128" s="16"/>
      <c r="AH128" s="16"/>
      <c r="AI128" s="15"/>
      <c r="AJ128" s="22"/>
      <c r="AK128" s="17"/>
      <c r="AL128" s="16"/>
      <c r="AM128" s="17"/>
      <c r="AN128" s="16"/>
      <c r="AO128" s="16"/>
      <c r="AP128" s="16"/>
      <c r="AQ128" s="16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</row>
    <row r="129" spans="1:80" s="20" customFormat="1" x14ac:dyDescent="0.3">
      <c r="A129" s="25">
        <v>-61</v>
      </c>
      <c r="B129" s="25">
        <f>RADIANS(S0P5022[[#This Row],[Deg]])</f>
        <v>-1.064650843716541</v>
      </c>
      <c r="C129" s="26">
        <v>0.55485530361636903</v>
      </c>
      <c r="D129" s="27">
        <v>0.50009999999999999</v>
      </c>
      <c r="E129" s="27">
        <f>-LOG(S0P5022[[#This Row],[p]]-0.5,2)</f>
        <v>13.28771237954961</v>
      </c>
      <c r="F129" s="27">
        <f>-LOG(1-S0P5022[[#This Row],[p]],2)^2</f>
        <v>1.000577219003266</v>
      </c>
      <c r="G129" s="27">
        <f>-LOG(S0P5022[[#This Row],[p]]-0.5,2)^2</f>
        <v>176.56330028163597</v>
      </c>
      <c r="H129" s="27">
        <f>-LOG(1-S0P5022[[#This Row],[p]],2)</f>
        <v>1.0002885678659263</v>
      </c>
      <c r="I129" s="27">
        <f>1/S0P5022[[#This Row],[-LOG(p-0.5)^2]]</f>
        <v>5.6636911430908961E-3</v>
      </c>
      <c r="J129" s="27">
        <f>1-S0P5022[[#This Row],[p]]</f>
        <v>0.49990000000000001</v>
      </c>
      <c r="K129" s="27">
        <f>1/S0P5022[[#This Row],[1-p]]</f>
        <v>2.0004000800160031</v>
      </c>
      <c r="L129" s="27">
        <f>S0P5022[[#This Row],[p]]*2-1</f>
        <v>1.9999999999997797E-4</v>
      </c>
      <c r="M129" s="27">
        <f>S0P5022[[#This Row],[1-p]]*2</f>
        <v>0.99980000000000002</v>
      </c>
      <c r="N129" s="27">
        <f>S0P5022[[#This Row],[2p-1]]*2</f>
        <v>3.9999999999995595E-4</v>
      </c>
      <c r="O129" s="27">
        <f>S0P5022[[#This Row],[2-2p]]*2</f>
        <v>1.9996</v>
      </c>
      <c r="P129" s="27">
        <f>2^S0P5022[[#This Row],[4p-2]]</f>
        <v>1.0002772973120175</v>
      </c>
      <c r="Q129" s="27">
        <f>2^S0P5022[[#This Row],[4-4p]]</f>
        <v>3.9988911182418603</v>
      </c>
      <c r="R129" s="27">
        <f>2^S0P5022[[#This Row],[2^(4p-2)]]</f>
        <v>2.0003844526462284</v>
      </c>
      <c r="S129" s="26">
        <f>S0P5022[[#This Row],[1-p]]/2</f>
        <v>0.24995000000000001</v>
      </c>
      <c r="T129" s="26">
        <f>S0P5022[[#This Row],[f(p)]]/LOG(1-S0P5022[[#This Row],[p]],2)^16</f>
        <v>0.24879878515807374</v>
      </c>
      <c r="U129" s="26">
        <f>2*(1-ABS(SIN(S0P5022[[#This Row],[Rad]]*2)))^(S0P5022[[#This Row],[-LOG(1-p)]])</f>
        <v>0.30373861492081267</v>
      </c>
      <c r="V129" s="26">
        <f>S0P5022[[#This Row],[f(p)]]*LOG(1-S0P5022[[#This Row],[p]],2)^-16</f>
        <v>0.24879878515807374</v>
      </c>
      <c r="W129" s="26">
        <f>S0P5022[[#This Row],[f(p)]]*2*((1-ABS(SIN(S0P5022[[#This Row],[Rad]]*2)))^(S0P5022[[#This Row],[-LOG(1-p)]]^2))</f>
        <v>7.5878187406216296E-2</v>
      </c>
      <c r="X129" s="26">
        <f>S0P5022[[#This Row],[F3]]+S0P5022[[#This Row],[F2]]</f>
        <v>0.32467697256429007</v>
      </c>
      <c r="Y129" s="26"/>
      <c r="AA129" s="22"/>
      <c r="AB129" s="17"/>
      <c r="AC129" s="16"/>
      <c r="AD129" s="17"/>
      <c r="AE129" s="16"/>
      <c r="AF129" s="16"/>
      <c r="AG129" s="16"/>
      <c r="AH129" s="16"/>
      <c r="AI129" s="15"/>
      <c r="AJ129" s="22"/>
      <c r="AK129" s="17"/>
      <c r="AL129" s="16"/>
      <c r="AM129" s="17"/>
      <c r="AN129" s="16"/>
      <c r="AO129" s="16"/>
      <c r="AP129" s="16"/>
      <c r="AQ129" s="16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</row>
    <row r="130" spans="1:80" s="20" customFormat="1" x14ac:dyDescent="0.3">
      <c r="A130" s="25">
        <v>-60</v>
      </c>
      <c r="B130" s="25">
        <f>RADIANS(S0P5022[[#This Row],[Deg]])</f>
        <v>-1.0471975511965976</v>
      </c>
      <c r="C130" s="26">
        <v>0.55563917396309004</v>
      </c>
      <c r="D130" s="27">
        <v>0.50009999999999999</v>
      </c>
      <c r="E130" s="27">
        <f>-LOG(S0P5022[[#This Row],[p]]-0.5,2)</f>
        <v>13.28771237954961</v>
      </c>
      <c r="F130" s="27">
        <f>-LOG(1-S0P5022[[#This Row],[p]],2)^2</f>
        <v>1.000577219003266</v>
      </c>
      <c r="G130" s="27">
        <f>-LOG(S0P5022[[#This Row],[p]]-0.5,2)^2</f>
        <v>176.56330028163597</v>
      </c>
      <c r="H130" s="27">
        <f>-LOG(1-S0P5022[[#This Row],[p]],2)</f>
        <v>1.0002885678659263</v>
      </c>
      <c r="I130" s="27">
        <f>1/S0P5022[[#This Row],[-LOG(p-0.5)^2]]</f>
        <v>5.6636911430908961E-3</v>
      </c>
      <c r="J130" s="27">
        <f>1-S0P5022[[#This Row],[p]]</f>
        <v>0.49990000000000001</v>
      </c>
      <c r="K130" s="27">
        <f>1/S0P5022[[#This Row],[1-p]]</f>
        <v>2.0004000800160031</v>
      </c>
      <c r="L130" s="27">
        <f>S0P5022[[#This Row],[p]]*2-1</f>
        <v>1.9999999999997797E-4</v>
      </c>
      <c r="M130" s="27">
        <f>S0P5022[[#This Row],[1-p]]*2</f>
        <v>0.99980000000000002</v>
      </c>
      <c r="N130" s="27">
        <f>S0P5022[[#This Row],[2p-1]]*2</f>
        <v>3.9999999999995595E-4</v>
      </c>
      <c r="O130" s="27">
        <f>S0P5022[[#This Row],[2-2p]]*2</f>
        <v>1.9996</v>
      </c>
      <c r="P130" s="27">
        <f>2^S0P5022[[#This Row],[4p-2]]</f>
        <v>1.0002772973120175</v>
      </c>
      <c r="Q130" s="27">
        <f>2^S0P5022[[#This Row],[4-4p]]</f>
        <v>3.9988911182418603</v>
      </c>
      <c r="R130" s="27">
        <f>2^S0P5022[[#This Row],[2^(4p-2)]]</f>
        <v>2.0003844526462284</v>
      </c>
      <c r="S130" s="26">
        <f>S0P5022[[#This Row],[1-p]]/2</f>
        <v>0.24995000000000001</v>
      </c>
      <c r="T130" s="26">
        <f>S0P5022[[#This Row],[f(p)]]/LOG(1-S0P5022[[#This Row],[p]],2)^16</f>
        <v>0.24879878515807374</v>
      </c>
      <c r="U130" s="26">
        <f>2*(1-ABS(SIN(S0P5022[[#This Row],[Rad]]*2)))^(S0P5022[[#This Row],[-LOG(1-p)]])</f>
        <v>0.26779381310621148</v>
      </c>
      <c r="V130" s="26">
        <f>S0P5022[[#This Row],[f(p)]]*LOG(1-S0P5022[[#This Row],[p]],2)^-16</f>
        <v>0.24879878515807374</v>
      </c>
      <c r="W130" s="26">
        <f>S0P5022[[#This Row],[f(p)]]*2*((1-ABS(SIN(S0P5022[[#This Row],[Rad]]*2)))^(S0P5022[[#This Row],[-LOG(1-p)]]^2))</f>
        <v>6.6896237847228729E-2</v>
      </c>
      <c r="X130" s="26">
        <f>S0P5022[[#This Row],[F3]]+S0P5022[[#This Row],[F2]]</f>
        <v>0.3156950230053025</v>
      </c>
      <c r="Y130" s="26"/>
      <c r="AA130" s="22"/>
      <c r="AB130" s="17"/>
      <c r="AC130" s="16"/>
      <c r="AD130" s="17"/>
      <c r="AE130" s="16"/>
      <c r="AF130" s="16"/>
      <c r="AG130" s="16"/>
      <c r="AH130" s="16"/>
      <c r="AI130" s="15"/>
      <c r="AJ130" s="22"/>
      <c r="AK130" s="17"/>
      <c r="AL130" s="16"/>
      <c r="AM130" s="17"/>
      <c r="AN130" s="16"/>
      <c r="AO130" s="16"/>
      <c r="AP130" s="16"/>
      <c r="AQ130" s="16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</row>
    <row r="131" spans="1:80" s="20" customFormat="1" x14ac:dyDescent="0.3">
      <c r="A131" s="25">
        <v>-59</v>
      </c>
      <c r="B131" s="25">
        <f>RADIANS(S0P5022[[#This Row],[Deg]])</f>
        <v>-1.0297442586766545</v>
      </c>
      <c r="C131" s="26">
        <v>0.54983175318900601</v>
      </c>
      <c r="D131" s="27">
        <v>0.50009999999999999</v>
      </c>
      <c r="E131" s="27">
        <f>-LOG(S0P5022[[#This Row],[p]]-0.5,2)</f>
        <v>13.28771237954961</v>
      </c>
      <c r="F131" s="27">
        <f>-LOG(1-S0P5022[[#This Row],[p]],2)^2</f>
        <v>1.000577219003266</v>
      </c>
      <c r="G131" s="27">
        <f>-LOG(S0P5022[[#This Row],[p]]-0.5,2)^2</f>
        <v>176.56330028163597</v>
      </c>
      <c r="H131" s="27">
        <f>-LOG(1-S0P5022[[#This Row],[p]],2)</f>
        <v>1.0002885678659263</v>
      </c>
      <c r="I131" s="27">
        <f>1/S0P5022[[#This Row],[-LOG(p-0.5)^2]]</f>
        <v>5.6636911430908961E-3</v>
      </c>
      <c r="J131" s="27">
        <f>1-S0P5022[[#This Row],[p]]</f>
        <v>0.49990000000000001</v>
      </c>
      <c r="K131" s="27">
        <f>1/S0P5022[[#This Row],[1-p]]</f>
        <v>2.0004000800160031</v>
      </c>
      <c r="L131" s="27">
        <f>S0P5022[[#This Row],[p]]*2-1</f>
        <v>1.9999999999997797E-4</v>
      </c>
      <c r="M131" s="27">
        <f>S0P5022[[#This Row],[1-p]]*2</f>
        <v>0.99980000000000002</v>
      </c>
      <c r="N131" s="27">
        <f>S0P5022[[#This Row],[2p-1]]*2</f>
        <v>3.9999999999995595E-4</v>
      </c>
      <c r="O131" s="27">
        <f>S0P5022[[#This Row],[2-2p]]*2</f>
        <v>1.9996</v>
      </c>
      <c r="P131" s="27">
        <f>2^S0P5022[[#This Row],[4p-2]]</f>
        <v>1.0002772973120175</v>
      </c>
      <c r="Q131" s="27">
        <f>2^S0P5022[[#This Row],[4-4p]]</f>
        <v>3.9988911182418603</v>
      </c>
      <c r="R131" s="27">
        <f>2^S0P5022[[#This Row],[2^(4p-2)]]</f>
        <v>2.0003844526462284</v>
      </c>
      <c r="S131" s="26">
        <f>S0P5022[[#This Row],[1-p]]/2</f>
        <v>0.24995000000000001</v>
      </c>
      <c r="T131" s="26">
        <f>S0P5022[[#This Row],[f(p)]]/LOG(1-S0P5022[[#This Row],[p]],2)^16</f>
        <v>0.24879878515807374</v>
      </c>
      <c r="U131" s="26">
        <f>2*(1-ABS(SIN(S0P5022[[#This Row],[Rad]]*2)))^(S0P5022[[#This Row],[-LOG(1-p)]])</f>
        <v>0.2339599443585561</v>
      </c>
      <c r="V131" s="26">
        <f>S0P5022[[#This Row],[f(p)]]*LOG(1-S0P5022[[#This Row],[p]],2)^-16</f>
        <v>0.24879878515807374</v>
      </c>
      <c r="W131" s="26">
        <f>S0P5022[[#This Row],[f(p)]]*2*((1-ABS(SIN(S0P5022[[#This Row],[Rad]]*2)))^(S0P5022[[#This Row],[-LOG(1-p)]]^2))</f>
        <v>5.8442089823409642E-2</v>
      </c>
      <c r="X131" s="26">
        <f>S0P5022[[#This Row],[F3]]+S0P5022[[#This Row],[F2]]</f>
        <v>0.30724087498148339</v>
      </c>
      <c r="Y131" s="26"/>
      <c r="AA131" s="22"/>
      <c r="AB131" s="17"/>
      <c r="AC131" s="16"/>
      <c r="AD131" s="17"/>
      <c r="AE131" s="16"/>
      <c r="AF131" s="16"/>
      <c r="AG131" s="16"/>
      <c r="AH131" s="16"/>
      <c r="AI131" s="15"/>
      <c r="AJ131" s="22"/>
      <c r="AK131" s="17"/>
      <c r="AL131" s="16"/>
      <c r="AM131" s="17"/>
      <c r="AN131" s="16"/>
      <c r="AO131" s="16"/>
      <c r="AP131" s="16"/>
      <c r="AQ131" s="16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</row>
    <row r="132" spans="1:80" s="20" customFormat="1" x14ac:dyDescent="0.3">
      <c r="A132" s="25">
        <v>-58</v>
      </c>
      <c r="B132" s="25">
        <f>RADIANS(S0P5022[[#This Row],[Deg]])</f>
        <v>-1.0122909661567112</v>
      </c>
      <c r="C132" s="26">
        <v>0.54428025706814298</v>
      </c>
      <c r="D132" s="27">
        <v>0.50009999999999999</v>
      </c>
      <c r="E132" s="27">
        <f>-LOG(S0P5022[[#This Row],[p]]-0.5,2)</f>
        <v>13.28771237954961</v>
      </c>
      <c r="F132" s="27">
        <f>-LOG(1-S0P5022[[#This Row],[p]],2)^2</f>
        <v>1.000577219003266</v>
      </c>
      <c r="G132" s="27">
        <f>-LOG(S0P5022[[#This Row],[p]]-0.5,2)^2</f>
        <v>176.56330028163597</v>
      </c>
      <c r="H132" s="27">
        <f>-LOG(1-S0P5022[[#This Row],[p]],2)</f>
        <v>1.0002885678659263</v>
      </c>
      <c r="I132" s="27">
        <f>1/S0P5022[[#This Row],[-LOG(p-0.5)^2]]</f>
        <v>5.6636911430908961E-3</v>
      </c>
      <c r="J132" s="27">
        <f>1-S0P5022[[#This Row],[p]]</f>
        <v>0.49990000000000001</v>
      </c>
      <c r="K132" s="27">
        <f>1/S0P5022[[#This Row],[1-p]]</f>
        <v>2.0004000800160031</v>
      </c>
      <c r="L132" s="27">
        <f>S0P5022[[#This Row],[p]]*2-1</f>
        <v>1.9999999999997797E-4</v>
      </c>
      <c r="M132" s="27">
        <f>S0P5022[[#This Row],[1-p]]*2</f>
        <v>0.99980000000000002</v>
      </c>
      <c r="N132" s="27">
        <f>S0P5022[[#This Row],[2p-1]]*2</f>
        <v>3.9999999999995595E-4</v>
      </c>
      <c r="O132" s="27">
        <f>S0P5022[[#This Row],[2-2p]]*2</f>
        <v>1.9996</v>
      </c>
      <c r="P132" s="27">
        <f>2^S0P5022[[#This Row],[4p-2]]</f>
        <v>1.0002772973120175</v>
      </c>
      <c r="Q132" s="27">
        <f>2^S0P5022[[#This Row],[4-4p]]</f>
        <v>3.9988911182418603</v>
      </c>
      <c r="R132" s="27">
        <f>2^S0P5022[[#This Row],[2^(4p-2)]]</f>
        <v>2.0003844526462284</v>
      </c>
      <c r="S132" s="26">
        <f>S0P5022[[#This Row],[1-p]]/2</f>
        <v>0.24995000000000001</v>
      </c>
      <c r="T132" s="26">
        <f>S0P5022[[#This Row],[f(p)]]/LOG(1-S0P5022[[#This Row],[p]],2)^16</f>
        <v>0.24879878515807374</v>
      </c>
      <c r="U132" s="26">
        <f>2*(1-ABS(SIN(S0P5022[[#This Row],[Rad]]*2)))^(S0P5022[[#This Row],[-LOG(1-p)]])</f>
        <v>0.20227815877875852</v>
      </c>
      <c r="V132" s="26">
        <f>S0P5022[[#This Row],[f(p)]]*LOG(1-S0P5022[[#This Row],[p]],2)^-16</f>
        <v>0.24879878515807374</v>
      </c>
      <c r="W132" s="26">
        <f>S0P5022[[#This Row],[f(p)]]*2*((1-ABS(SIN(S0P5022[[#This Row],[Rad]]*2)))^(S0P5022[[#This Row],[-LOG(1-p)]]^2))</f>
        <v>5.052600777105757E-2</v>
      </c>
      <c r="X132" s="26">
        <f>S0P5022[[#This Row],[F3]]+S0P5022[[#This Row],[F2]]</f>
        <v>0.29932479292913133</v>
      </c>
      <c r="Y132" s="26"/>
      <c r="AA132" s="22"/>
      <c r="AB132" s="17"/>
      <c r="AC132" s="16"/>
      <c r="AD132" s="17"/>
      <c r="AE132" s="16"/>
      <c r="AF132" s="16"/>
      <c r="AG132" s="16"/>
      <c r="AH132" s="16"/>
      <c r="AI132" s="15"/>
      <c r="AJ132" s="22"/>
      <c r="AK132" s="17"/>
      <c r="AL132" s="16"/>
      <c r="AM132" s="17"/>
      <c r="AN132" s="16"/>
      <c r="AO132" s="16"/>
      <c r="AP132" s="16"/>
      <c r="AQ132" s="16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</row>
    <row r="133" spans="1:80" s="20" customFormat="1" x14ac:dyDescent="0.3">
      <c r="A133" s="25">
        <v>-57</v>
      </c>
      <c r="B133" s="25">
        <f>RADIANS(S0P5022[[#This Row],[Deg]])</f>
        <v>-0.99483767363676789</v>
      </c>
      <c r="C133" s="26">
        <v>0.54070282637911404</v>
      </c>
      <c r="D133" s="27">
        <v>0.50009999999999999</v>
      </c>
      <c r="E133" s="27">
        <f>-LOG(S0P5022[[#This Row],[p]]-0.5,2)</f>
        <v>13.28771237954961</v>
      </c>
      <c r="F133" s="27">
        <f>-LOG(1-S0P5022[[#This Row],[p]],2)^2</f>
        <v>1.000577219003266</v>
      </c>
      <c r="G133" s="27">
        <f>-LOG(S0P5022[[#This Row],[p]]-0.5,2)^2</f>
        <v>176.56330028163597</v>
      </c>
      <c r="H133" s="27">
        <f>-LOG(1-S0P5022[[#This Row],[p]],2)</f>
        <v>1.0002885678659263</v>
      </c>
      <c r="I133" s="27">
        <f>1/S0P5022[[#This Row],[-LOG(p-0.5)^2]]</f>
        <v>5.6636911430908961E-3</v>
      </c>
      <c r="J133" s="27">
        <f>1-S0P5022[[#This Row],[p]]</f>
        <v>0.49990000000000001</v>
      </c>
      <c r="K133" s="27">
        <f>1/S0P5022[[#This Row],[1-p]]</f>
        <v>2.0004000800160031</v>
      </c>
      <c r="L133" s="27">
        <f>S0P5022[[#This Row],[p]]*2-1</f>
        <v>1.9999999999997797E-4</v>
      </c>
      <c r="M133" s="27">
        <f>S0P5022[[#This Row],[1-p]]*2</f>
        <v>0.99980000000000002</v>
      </c>
      <c r="N133" s="27">
        <f>S0P5022[[#This Row],[2p-1]]*2</f>
        <v>3.9999999999995595E-4</v>
      </c>
      <c r="O133" s="27">
        <f>S0P5022[[#This Row],[2-2p]]*2</f>
        <v>1.9996</v>
      </c>
      <c r="P133" s="27">
        <f>2^S0P5022[[#This Row],[4p-2]]</f>
        <v>1.0002772973120175</v>
      </c>
      <c r="Q133" s="27">
        <f>2^S0P5022[[#This Row],[4-4p]]</f>
        <v>3.9988911182418603</v>
      </c>
      <c r="R133" s="27">
        <f>2^S0P5022[[#This Row],[2^(4p-2)]]</f>
        <v>2.0003844526462284</v>
      </c>
      <c r="S133" s="26">
        <f>S0P5022[[#This Row],[1-p]]/2</f>
        <v>0.24995000000000001</v>
      </c>
      <c r="T133" s="26">
        <f>S0P5022[[#This Row],[f(p)]]/LOG(1-S0P5022[[#This Row],[p]],2)^16</f>
        <v>0.24879878515807374</v>
      </c>
      <c r="U133" s="26">
        <f>2*(1-ABS(SIN(S0P5022[[#This Row],[Rad]]*2)))^(S0P5022[[#This Row],[-LOG(1-p)]])</f>
        <v>0.17278697561837428</v>
      </c>
      <c r="V133" s="26">
        <f>S0P5022[[#This Row],[f(p)]]*LOG(1-S0P5022[[#This Row],[p]],2)^-16</f>
        <v>0.24879878515807374</v>
      </c>
      <c r="W133" s="26">
        <f>S0P5022[[#This Row],[f(p)]]*2*((1-ABS(SIN(S0P5022[[#This Row],[Rad]]*2)))^(S0P5022[[#This Row],[-LOG(1-p)]]^2))</f>
        <v>4.3157596143235159E-2</v>
      </c>
      <c r="X133" s="26">
        <f>S0P5022[[#This Row],[F3]]+S0P5022[[#This Row],[F2]]</f>
        <v>0.29195638130130891</v>
      </c>
      <c r="Y133" s="26"/>
      <c r="AA133" s="22"/>
      <c r="AB133" s="17"/>
      <c r="AC133" s="16"/>
      <c r="AD133" s="17"/>
      <c r="AE133" s="16"/>
      <c r="AF133" s="16"/>
      <c r="AG133" s="16"/>
      <c r="AH133" s="16"/>
      <c r="AI133" s="15"/>
      <c r="AJ133" s="22"/>
      <c r="AK133" s="17"/>
      <c r="AL133" s="16"/>
      <c r="AM133" s="17"/>
      <c r="AN133" s="16"/>
      <c r="AO133" s="16"/>
      <c r="AP133" s="16"/>
      <c r="AQ133" s="16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</row>
    <row r="134" spans="1:80" s="20" customFormat="1" x14ac:dyDescent="0.3">
      <c r="A134" s="25">
        <v>-56</v>
      </c>
      <c r="B134" s="25">
        <f>RADIANS(S0P5022[[#This Row],[Deg]])</f>
        <v>-0.97738438111682457</v>
      </c>
      <c r="C134" s="26">
        <v>0.53611007381101805</v>
      </c>
      <c r="D134" s="27">
        <v>0.50009999999999999</v>
      </c>
      <c r="E134" s="27">
        <f>-LOG(S0P5022[[#This Row],[p]]-0.5,2)</f>
        <v>13.28771237954961</v>
      </c>
      <c r="F134" s="27">
        <f>-LOG(1-S0P5022[[#This Row],[p]],2)^2</f>
        <v>1.000577219003266</v>
      </c>
      <c r="G134" s="27">
        <f>-LOG(S0P5022[[#This Row],[p]]-0.5,2)^2</f>
        <v>176.56330028163597</v>
      </c>
      <c r="H134" s="27">
        <f>-LOG(1-S0P5022[[#This Row],[p]],2)</f>
        <v>1.0002885678659263</v>
      </c>
      <c r="I134" s="27">
        <f>1/S0P5022[[#This Row],[-LOG(p-0.5)^2]]</f>
        <v>5.6636911430908961E-3</v>
      </c>
      <c r="J134" s="27">
        <f>1-S0P5022[[#This Row],[p]]</f>
        <v>0.49990000000000001</v>
      </c>
      <c r="K134" s="27">
        <f>1/S0P5022[[#This Row],[1-p]]</f>
        <v>2.0004000800160031</v>
      </c>
      <c r="L134" s="27">
        <f>S0P5022[[#This Row],[p]]*2-1</f>
        <v>1.9999999999997797E-4</v>
      </c>
      <c r="M134" s="27">
        <f>S0P5022[[#This Row],[1-p]]*2</f>
        <v>0.99980000000000002</v>
      </c>
      <c r="N134" s="27">
        <f>S0P5022[[#This Row],[2p-1]]*2</f>
        <v>3.9999999999995595E-4</v>
      </c>
      <c r="O134" s="27">
        <f>S0P5022[[#This Row],[2-2p]]*2</f>
        <v>1.9996</v>
      </c>
      <c r="P134" s="27">
        <f>2^S0P5022[[#This Row],[4p-2]]</f>
        <v>1.0002772973120175</v>
      </c>
      <c r="Q134" s="27">
        <f>2^S0P5022[[#This Row],[4-4p]]</f>
        <v>3.9988911182418603</v>
      </c>
      <c r="R134" s="27">
        <f>2^S0P5022[[#This Row],[2^(4p-2)]]</f>
        <v>2.0003844526462284</v>
      </c>
      <c r="S134" s="26">
        <f>S0P5022[[#This Row],[1-p]]/2</f>
        <v>0.24995000000000001</v>
      </c>
      <c r="T134" s="26">
        <f>S0P5022[[#This Row],[f(p)]]/LOG(1-S0P5022[[#This Row],[p]],2)^16</f>
        <v>0.24879878515807374</v>
      </c>
      <c r="U134" s="26">
        <f>2*(1-ABS(SIN(S0P5022[[#This Row],[Rad]]*2)))^(S0P5022[[#This Row],[-LOG(1-p)]])</f>
        <v>0.14552223516463225</v>
      </c>
      <c r="V134" s="26">
        <f>S0P5022[[#This Row],[f(p)]]*LOG(1-S0P5022[[#This Row],[p]],2)^-16</f>
        <v>0.24879878515807374</v>
      </c>
      <c r="W134" s="26">
        <f>S0P5022[[#This Row],[f(p)]]*2*((1-ABS(SIN(S0P5022[[#This Row],[Rad]]*2)))^(S0P5022[[#This Row],[-LOG(1-p)]]^2))</f>
        <v>3.6345787116063108E-2</v>
      </c>
      <c r="X134" s="26">
        <f>S0P5022[[#This Row],[F3]]+S0P5022[[#This Row],[F2]]</f>
        <v>0.28514457227413686</v>
      </c>
      <c r="Y134" s="26"/>
      <c r="AA134" s="22"/>
      <c r="AB134" s="17"/>
      <c r="AC134" s="16"/>
      <c r="AD134" s="17"/>
      <c r="AE134" s="16"/>
      <c r="AF134" s="16"/>
      <c r="AG134" s="16"/>
      <c r="AH134" s="16"/>
      <c r="AI134" s="15"/>
      <c r="AJ134" s="22"/>
      <c r="AK134" s="17"/>
      <c r="AL134" s="16"/>
      <c r="AM134" s="17"/>
      <c r="AN134" s="16"/>
      <c r="AO134" s="16"/>
      <c r="AP134" s="16"/>
      <c r="AQ134" s="16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</row>
    <row r="135" spans="1:80" s="20" customFormat="1" x14ac:dyDescent="0.3">
      <c r="A135" s="25">
        <v>-55</v>
      </c>
      <c r="B135" s="25">
        <f>RADIANS(S0P5022[[#This Row],[Deg]])</f>
        <v>-0.95993108859688125</v>
      </c>
      <c r="C135" s="26">
        <v>0.52879811080921202</v>
      </c>
      <c r="D135" s="27">
        <v>0.50009999999999999</v>
      </c>
      <c r="E135" s="27">
        <f>-LOG(S0P5022[[#This Row],[p]]-0.5,2)</f>
        <v>13.28771237954961</v>
      </c>
      <c r="F135" s="27">
        <f>-LOG(1-S0P5022[[#This Row],[p]],2)^2</f>
        <v>1.000577219003266</v>
      </c>
      <c r="G135" s="27">
        <f>-LOG(S0P5022[[#This Row],[p]]-0.5,2)^2</f>
        <v>176.56330028163597</v>
      </c>
      <c r="H135" s="27">
        <f>-LOG(1-S0P5022[[#This Row],[p]],2)</f>
        <v>1.0002885678659263</v>
      </c>
      <c r="I135" s="27">
        <f>1/S0P5022[[#This Row],[-LOG(p-0.5)^2]]</f>
        <v>5.6636911430908961E-3</v>
      </c>
      <c r="J135" s="27">
        <f>1-S0P5022[[#This Row],[p]]</f>
        <v>0.49990000000000001</v>
      </c>
      <c r="K135" s="27">
        <f>1/S0P5022[[#This Row],[1-p]]</f>
        <v>2.0004000800160031</v>
      </c>
      <c r="L135" s="27">
        <f>S0P5022[[#This Row],[p]]*2-1</f>
        <v>1.9999999999997797E-4</v>
      </c>
      <c r="M135" s="27">
        <f>S0P5022[[#This Row],[1-p]]*2</f>
        <v>0.99980000000000002</v>
      </c>
      <c r="N135" s="27">
        <f>S0P5022[[#This Row],[2p-1]]*2</f>
        <v>3.9999999999995595E-4</v>
      </c>
      <c r="O135" s="27">
        <f>S0P5022[[#This Row],[2-2p]]*2</f>
        <v>1.9996</v>
      </c>
      <c r="P135" s="27">
        <f>2^S0P5022[[#This Row],[4p-2]]</f>
        <v>1.0002772973120175</v>
      </c>
      <c r="Q135" s="27">
        <f>2^S0P5022[[#This Row],[4-4p]]</f>
        <v>3.9988911182418603</v>
      </c>
      <c r="R135" s="27">
        <f>2^S0P5022[[#This Row],[2^(4p-2)]]</f>
        <v>2.0003844526462284</v>
      </c>
      <c r="S135" s="26">
        <f>S0P5022[[#This Row],[1-p]]/2</f>
        <v>0.24995000000000001</v>
      </c>
      <c r="T135" s="26">
        <f>S0P5022[[#This Row],[f(p)]]/LOG(1-S0P5022[[#This Row],[p]],2)^16</f>
        <v>0.24879878515807374</v>
      </c>
      <c r="U135" s="26">
        <f>2*(1-ABS(SIN(S0P5022[[#This Row],[Rad]]*2)))^(S0P5022[[#This Row],[-LOG(1-p)]])</f>
        <v>0.1205170535870651</v>
      </c>
      <c r="V135" s="26">
        <f>S0P5022[[#This Row],[f(p)]]*LOG(1-S0P5022[[#This Row],[p]],2)^-16</f>
        <v>0.24879878515807374</v>
      </c>
      <c r="W135" s="26">
        <f>S0P5022[[#This Row],[f(p)]]*2*((1-ABS(SIN(S0P5022[[#This Row],[Rad]]*2)))^(S0P5022[[#This Row],[-LOG(1-p)]]^2))</f>
        <v>3.0098828963069729E-2</v>
      </c>
      <c r="X135" s="26">
        <f>S0P5022[[#This Row],[F3]]+S0P5022[[#This Row],[F2]]</f>
        <v>0.27889761412114344</v>
      </c>
      <c r="Y135" s="26"/>
      <c r="AA135" s="22"/>
      <c r="AB135" s="17"/>
      <c r="AC135" s="16"/>
      <c r="AD135" s="17"/>
      <c r="AE135" s="16"/>
      <c r="AF135" s="16"/>
      <c r="AG135" s="16"/>
      <c r="AH135" s="16"/>
      <c r="AI135" s="15"/>
      <c r="AJ135" s="22"/>
      <c r="AK135" s="17"/>
      <c r="AL135" s="16"/>
      <c r="AM135" s="17"/>
      <c r="AN135" s="16"/>
      <c r="AO135" s="16"/>
      <c r="AP135" s="16"/>
      <c r="AQ135" s="16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</row>
    <row r="136" spans="1:80" s="20" customFormat="1" x14ac:dyDescent="0.3">
      <c r="A136" s="25">
        <v>-54</v>
      </c>
      <c r="B136" s="25">
        <f>RADIANS(S0P5022[[#This Row],[Deg]])</f>
        <v>-0.94247779607693793</v>
      </c>
      <c r="C136" s="26">
        <v>0.52379236510317395</v>
      </c>
      <c r="D136" s="27">
        <v>0.50009999999999999</v>
      </c>
      <c r="E136" s="27">
        <f>-LOG(S0P5022[[#This Row],[p]]-0.5,2)</f>
        <v>13.28771237954961</v>
      </c>
      <c r="F136" s="27">
        <f>-LOG(1-S0P5022[[#This Row],[p]],2)^2</f>
        <v>1.000577219003266</v>
      </c>
      <c r="G136" s="27">
        <f>-LOG(S0P5022[[#This Row],[p]]-0.5,2)^2</f>
        <v>176.56330028163597</v>
      </c>
      <c r="H136" s="27">
        <f>-LOG(1-S0P5022[[#This Row],[p]],2)</f>
        <v>1.0002885678659263</v>
      </c>
      <c r="I136" s="27">
        <f>1/S0P5022[[#This Row],[-LOG(p-0.5)^2]]</f>
        <v>5.6636911430908961E-3</v>
      </c>
      <c r="J136" s="27">
        <f>1-S0P5022[[#This Row],[p]]</f>
        <v>0.49990000000000001</v>
      </c>
      <c r="K136" s="27">
        <f>1/S0P5022[[#This Row],[1-p]]</f>
        <v>2.0004000800160031</v>
      </c>
      <c r="L136" s="27">
        <f>S0P5022[[#This Row],[p]]*2-1</f>
        <v>1.9999999999997797E-4</v>
      </c>
      <c r="M136" s="27">
        <f>S0P5022[[#This Row],[1-p]]*2</f>
        <v>0.99980000000000002</v>
      </c>
      <c r="N136" s="27">
        <f>S0P5022[[#This Row],[2p-1]]*2</f>
        <v>3.9999999999995595E-4</v>
      </c>
      <c r="O136" s="27">
        <f>S0P5022[[#This Row],[2-2p]]*2</f>
        <v>1.9996</v>
      </c>
      <c r="P136" s="27">
        <f>2^S0P5022[[#This Row],[4p-2]]</f>
        <v>1.0002772973120175</v>
      </c>
      <c r="Q136" s="27">
        <f>2^S0P5022[[#This Row],[4-4p]]</f>
        <v>3.9988911182418603</v>
      </c>
      <c r="R136" s="27">
        <f>2^S0P5022[[#This Row],[2^(4p-2)]]</f>
        <v>2.0003844526462284</v>
      </c>
      <c r="S136" s="26">
        <f>S0P5022[[#This Row],[1-p]]/2</f>
        <v>0.24995000000000001</v>
      </c>
      <c r="T136" s="26">
        <f>S0P5022[[#This Row],[f(p)]]/LOG(1-S0P5022[[#This Row],[p]],2)^16</f>
        <v>0.24879878515807374</v>
      </c>
      <c r="U136" s="26">
        <f>2*(1-ABS(SIN(S0P5022[[#This Row],[Rad]]*2)))^(S0P5022[[#This Row],[-LOG(1-p)]])</f>
        <v>9.7801780683790918E-2</v>
      </c>
      <c r="V136" s="26">
        <f>S0P5022[[#This Row],[f(p)]]*LOG(1-S0P5022[[#This Row],[p]],2)^-16</f>
        <v>0.24879878515807374</v>
      </c>
      <c r="W136" s="26">
        <f>S0P5022[[#This Row],[f(p)]]*2*((1-ABS(SIN(S0P5022[[#This Row],[Rad]]*2)))^(S0P5022[[#This Row],[-LOG(1-p)]]^2))</f>
        <v>2.4424275053344709E-2</v>
      </c>
      <c r="X136" s="26">
        <f>S0P5022[[#This Row],[F3]]+S0P5022[[#This Row],[F2]]</f>
        <v>0.27322306021141846</v>
      </c>
      <c r="Y136" s="26"/>
      <c r="AA136" s="22"/>
      <c r="AB136" s="17"/>
      <c r="AC136" s="16"/>
      <c r="AD136" s="17"/>
      <c r="AE136" s="16"/>
      <c r="AF136" s="16"/>
      <c r="AG136" s="16"/>
      <c r="AH136" s="16"/>
      <c r="AI136" s="15"/>
      <c r="AJ136" s="22"/>
      <c r="AK136" s="17"/>
      <c r="AL136" s="16"/>
      <c r="AM136" s="17"/>
      <c r="AN136" s="16"/>
      <c r="AO136" s="16"/>
      <c r="AP136" s="16"/>
      <c r="AQ136" s="16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</row>
    <row r="137" spans="1:80" s="20" customFormat="1" x14ac:dyDescent="0.3">
      <c r="A137" s="25">
        <v>-53</v>
      </c>
      <c r="B137" s="25">
        <f>RADIANS(S0P5022[[#This Row],[Deg]])</f>
        <v>-0.92502450355699462</v>
      </c>
      <c r="C137" s="26">
        <v>0.51625918911353297</v>
      </c>
      <c r="D137" s="27">
        <v>0.50009999999999999</v>
      </c>
      <c r="E137" s="27">
        <f>-LOG(S0P5022[[#This Row],[p]]-0.5,2)</f>
        <v>13.28771237954961</v>
      </c>
      <c r="F137" s="27">
        <f>-LOG(1-S0P5022[[#This Row],[p]],2)^2</f>
        <v>1.000577219003266</v>
      </c>
      <c r="G137" s="27">
        <f>-LOG(S0P5022[[#This Row],[p]]-0.5,2)^2</f>
        <v>176.56330028163597</v>
      </c>
      <c r="H137" s="27">
        <f>-LOG(1-S0P5022[[#This Row],[p]],2)</f>
        <v>1.0002885678659263</v>
      </c>
      <c r="I137" s="27">
        <f>1/S0P5022[[#This Row],[-LOG(p-0.5)^2]]</f>
        <v>5.6636911430908961E-3</v>
      </c>
      <c r="J137" s="27">
        <f>1-S0P5022[[#This Row],[p]]</f>
        <v>0.49990000000000001</v>
      </c>
      <c r="K137" s="27">
        <f>1/S0P5022[[#This Row],[1-p]]</f>
        <v>2.0004000800160031</v>
      </c>
      <c r="L137" s="27">
        <f>S0P5022[[#This Row],[p]]*2-1</f>
        <v>1.9999999999997797E-4</v>
      </c>
      <c r="M137" s="27">
        <f>S0P5022[[#This Row],[1-p]]*2</f>
        <v>0.99980000000000002</v>
      </c>
      <c r="N137" s="27">
        <f>S0P5022[[#This Row],[2p-1]]*2</f>
        <v>3.9999999999995595E-4</v>
      </c>
      <c r="O137" s="27">
        <f>S0P5022[[#This Row],[2-2p]]*2</f>
        <v>1.9996</v>
      </c>
      <c r="P137" s="27">
        <f>2^S0P5022[[#This Row],[4p-2]]</f>
        <v>1.0002772973120175</v>
      </c>
      <c r="Q137" s="27">
        <f>2^S0P5022[[#This Row],[4-4p]]</f>
        <v>3.9988911182418603</v>
      </c>
      <c r="R137" s="27">
        <f>2^S0P5022[[#This Row],[2^(4p-2)]]</f>
        <v>2.0003844526462284</v>
      </c>
      <c r="S137" s="26">
        <f>S0P5022[[#This Row],[1-p]]/2</f>
        <v>0.24995000000000001</v>
      </c>
      <c r="T137" s="26">
        <f>S0P5022[[#This Row],[f(p)]]/LOG(1-S0P5022[[#This Row],[p]],2)^16</f>
        <v>0.24879878515807374</v>
      </c>
      <c r="U137" s="26">
        <f>2*(1-ABS(SIN(S0P5022[[#This Row],[Rad]]*2)))^(S0P5022[[#This Row],[-LOG(1-p)]])</f>
        <v>7.7403960399558838E-2</v>
      </c>
      <c r="V137" s="26">
        <f>S0P5022[[#This Row],[f(p)]]*LOG(1-S0P5022[[#This Row],[p]],2)^-16</f>
        <v>0.24879878515807374</v>
      </c>
      <c r="W137" s="26">
        <f>S0P5022[[#This Row],[f(p)]]*2*((1-ABS(SIN(S0P5022[[#This Row],[Rad]]*2)))^(S0P5022[[#This Row],[-LOG(1-p)]]^2))</f>
        <v>1.9328973397319097E-2</v>
      </c>
      <c r="X137" s="26">
        <f>S0P5022[[#This Row],[F3]]+S0P5022[[#This Row],[F2]]</f>
        <v>0.26812775855539284</v>
      </c>
      <c r="Y137" s="26"/>
      <c r="AA137" s="22"/>
      <c r="AB137" s="17"/>
      <c r="AC137" s="16"/>
      <c r="AD137" s="17"/>
      <c r="AE137" s="16"/>
      <c r="AF137" s="16"/>
      <c r="AG137" s="16"/>
      <c r="AH137" s="16"/>
      <c r="AI137" s="15"/>
      <c r="AJ137" s="22"/>
      <c r="AK137" s="17"/>
      <c r="AL137" s="16"/>
      <c r="AM137" s="17"/>
      <c r="AN137" s="16"/>
      <c r="AO137" s="16"/>
      <c r="AP137" s="16"/>
      <c r="AQ137" s="16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</row>
    <row r="138" spans="1:80" s="20" customFormat="1" x14ac:dyDescent="0.3">
      <c r="A138" s="25">
        <v>-52</v>
      </c>
      <c r="B138" s="25">
        <f>RADIANS(S0P5022[[#This Row],[Deg]])</f>
        <v>-0.90757121103705141</v>
      </c>
      <c r="C138" s="26">
        <v>0.51224004772986997</v>
      </c>
      <c r="D138" s="27">
        <v>0.50009999999999999</v>
      </c>
      <c r="E138" s="27">
        <f>-LOG(S0P5022[[#This Row],[p]]-0.5,2)</f>
        <v>13.28771237954961</v>
      </c>
      <c r="F138" s="27">
        <f>-LOG(1-S0P5022[[#This Row],[p]],2)^2</f>
        <v>1.000577219003266</v>
      </c>
      <c r="G138" s="27">
        <f>-LOG(S0P5022[[#This Row],[p]]-0.5,2)^2</f>
        <v>176.56330028163597</v>
      </c>
      <c r="H138" s="27">
        <f>-LOG(1-S0P5022[[#This Row],[p]],2)</f>
        <v>1.0002885678659263</v>
      </c>
      <c r="I138" s="27">
        <f>1/S0P5022[[#This Row],[-LOG(p-0.5)^2]]</f>
        <v>5.6636911430908961E-3</v>
      </c>
      <c r="J138" s="27">
        <f>1-S0P5022[[#This Row],[p]]</f>
        <v>0.49990000000000001</v>
      </c>
      <c r="K138" s="27">
        <f>1/S0P5022[[#This Row],[1-p]]</f>
        <v>2.0004000800160031</v>
      </c>
      <c r="L138" s="27">
        <f>S0P5022[[#This Row],[p]]*2-1</f>
        <v>1.9999999999997797E-4</v>
      </c>
      <c r="M138" s="27">
        <f>S0P5022[[#This Row],[1-p]]*2</f>
        <v>0.99980000000000002</v>
      </c>
      <c r="N138" s="27">
        <f>S0P5022[[#This Row],[2p-1]]*2</f>
        <v>3.9999999999995595E-4</v>
      </c>
      <c r="O138" s="27">
        <f>S0P5022[[#This Row],[2-2p]]*2</f>
        <v>1.9996</v>
      </c>
      <c r="P138" s="27">
        <f>2^S0P5022[[#This Row],[4p-2]]</f>
        <v>1.0002772973120175</v>
      </c>
      <c r="Q138" s="27">
        <f>2^S0P5022[[#This Row],[4-4p]]</f>
        <v>3.9988911182418603</v>
      </c>
      <c r="R138" s="27">
        <f>2^S0P5022[[#This Row],[2^(4p-2)]]</f>
        <v>2.0003844526462284</v>
      </c>
      <c r="S138" s="26">
        <f>S0P5022[[#This Row],[1-p]]/2</f>
        <v>0.24995000000000001</v>
      </c>
      <c r="T138" s="26">
        <f>S0P5022[[#This Row],[f(p)]]/LOG(1-S0P5022[[#This Row],[p]],2)^16</f>
        <v>0.24879878515807374</v>
      </c>
      <c r="U138" s="26">
        <f>2*(1-ABS(SIN(S0P5022[[#This Row],[Rad]]*2)))^(S0P5022[[#This Row],[-LOG(1-p)]])</f>
        <v>5.9348293876996812E-2</v>
      </c>
      <c r="V138" s="26">
        <f>S0P5022[[#This Row],[f(p)]]*LOG(1-S0P5022[[#This Row],[p]],2)^-16</f>
        <v>0.24879878515807374</v>
      </c>
      <c r="W138" s="26">
        <f>S0P5022[[#This Row],[f(p)]]*2*((1-ABS(SIN(S0P5022[[#This Row],[Rad]]*2)))^(S0P5022[[#This Row],[-LOG(1-p)]]^2))</f>
        <v>1.4819056609748379E-2</v>
      </c>
      <c r="X138" s="26">
        <f>S0P5022[[#This Row],[F3]]+S0P5022[[#This Row],[F2]]</f>
        <v>0.2636178417678221</v>
      </c>
      <c r="Y138" s="26"/>
      <c r="AA138" s="22"/>
      <c r="AB138" s="17"/>
      <c r="AC138" s="16"/>
      <c r="AD138" s="17"/>
      <c r="AE138" s="16"/>
      <c r="AF138" s="16"/>
      <c r="AG138" s="16"/>
      <c r="AH138" s="16"/>
      <c r="AI138" s="15"/>
      <c r="AJ138" s="22"/>
      <c r="AK138" s="17"/>
      <c r="AL138" s="16"/>
      <c r="AM138" s="17"/>
      <c r="AN138" s="16"/>
      <c r="AO138" s="16"/>
      <c r="AP138" s="16"/>
      <c r="AQ138" s="16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</row>
    <row r="139" spans="1:80" s="20" customFormat="1" x14ac:dyDescent="0.3">
      <c r="A139" s="25">
        <v>-51</v>
      </c>
      <c r="B139" s="25">
        <f>RADIANS(S0P5022[[#This Row],[Deg]])</f>
        <v>-0.89011791851710809</v>
      </c>
      <c r="C139" s="26">
        <v>0.50910706125156202</v>
      </c>
      <c r="D139" s="27">
        <v>0.50009999999999999</v>
      </c>
      <c r="E139" s="27">
        <f>-LOG(S0P5022[[#This Row],[p]]-0.5,2)</f>
        <v>13.28771237954961</v>
      </c>
      <c r="F139" s="27">
        <f>-LOG(1-S0P5022[[#This Row],[p]],2)^2</f>
        <v>1.000577219003266</v>
      </c>
      <c r="G139" s="27">
        <f>-LOG(S0P5022[[#This Row],[p]]-0.5,2)^2</f>
        <v>176.56330028163597</v>
      </c>
      <c r="H139" s="27">
        <f>-LOG(1-S0P5022[[#This Row],[p]],2)</f>
        <v>1.0002885678659263</v>
      </c>
      <c r="I139" s="27">
        <f>1/S0P5022[[#This Row],[-LOG(p-0.5)^2]]</f>
        <v>5.6636911430908961E-3</v>
      </c>
      <c r="J139" s="27">
        <f>1-S0P5022[[#This Row],[p]]</f>
        <v>0.49990000000000001</v>
      </c>
      <c r="K139" s="27">
        <f>1/S0P5022[[#This Row],[1-p]]</f>
        <v>2.0004000800160031</v>
      </c>
      <c r="L139" s="27">
        <f>S0P5022[[#This Row],[p]]*2-1</f>
        <v>1.9999999999997797E-4</v>
      </c>
      <c r="M139" s="27">
        <f>S0P5022[[#This Row],[1-p]]*2</f>
        <v>0.99980000000000002</v>
      </c>
      <c r="N139" s="27">
        <f>S0P5022[[#This Row],[2p-1]]*2</f>
        <v>3.9999999999995595E-4</v>
      </c>
      <c r="O139" s="27">
        <f>S0P5022[[#This Row],[2-2p]]*2</f>
        <v>1.9996</v>
      </c>
      <c r="P139" s="27">
        <f>2^S0P5022[[#This Row],[4p-2]]</f>
        <v>1.0002772973120175</v>
      </c>
      <c r="Q139" s="27">
        <f>2^S0P5022[[#This Row],[4-4p]]</f>
        <v>3.9988911182418603</v>
      </c>
      <c r="R139" s="27">
        <f>2^S0P5022[[#This Row],[2^(4p-2)]]</f>
        <v>2.0003844526462284</v>
      </c>
      <c r="S139" s="26">
        <f>S0P5022[[#This Row],[1-p]]/2</f>
        <v>0.24995000000000001</v>
      </c>
      <c r="T139" s="26">
        <f>S0P5022[[#This Row],[f(p)]]/LOG(1-S0P5022[[#This Row],[p]],2)^16</f>
        <v>0.24879878515807374</v>
      </c>
      <c r="U139" s="26">
        <f>2*(1-ABS(SIN(S0P5022[[#This Row],[Rad]]*2)))^(S0P5022[[#This Row],[-LOG(1-p)]])</f>
        <v>4.3656604604256341E-2</v>
      </c>
      <c r="V139" s="26">
        <f>S0P5022[[#This Row],[f(p)]]*LOG(1-S0P5022[[#This Row],[p]],2)^-16</f>
        <v>0.24879878515807374</v>
      </c>
      <c r="W139" s="26">
        <f>S0P5022[[#This Row],[f(p)]]*2*((1-ABS(SIN(S0P5022[[#This Row],[Rad]]*2)))^(S0P5022[[#This Row],[-LOG(1-p)]]^2))</f>
        <v>1.0899932061518937E-2</v>
      </c>
      <c r="X139" s="26">
        <f>S0P5022[[#This Row],[F3]]+S0P5022[[#This Row],[F2]]</f>
        <v>0.2596987172195927</v>
      </c>
      <c r="Y139" s="26"/>
      <c r="AA139" s="22"/>
      <c r="AB139" s="17"/>
      <c r="AC139" s="16"/>
      <c r="AD139" s="17"/>
      <c r="AE139" s="16"/>
      <c r="AF139" s="16"/>
      <c r="AG139" s="16"/>
      <c r="AH139" s="16"/>
      <c r="AI139" s="15"/>
      <c r="AJ139" s="22"/>
      <c r="AK139" s="17"/>
      <c r="AL139" s="16"/>
      <c r="AM139" s="17"/>
      <c r="AN139" s="16"/>
      <c r="AO139" s="16"/>
      <c r="AP139" s="16"/>
      <c r="AQ139" s="16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</row>
    <row r="140" spans="1:80" s="20" customFormat="1" x14ac:dyDescent="0.3">
      <c r="A140" s="25">
        <v>-50</v>
      </c>
      <c r="B140" s="25">
        <f>RADIANS(S0P5022[[#This Row],[Deg]])</f>
        <v>-0.87266462599716477</v>
      </c>
      <c r="C140" s="26">
        <v>0.51090676778410604</v>
      </c>
      <c r="D140" s="27">
        <v>0.50009999999999999</v>
      </c>
      <c r="E140" s="27">
        <f>-LOG(S0P5022[[#This Row],[p]]-0.5,2)</f>
        <v>13.28771237954961</v>
      </c>
      <c r="F140" s="27">
        <f>-LOG(1-S0P5022[[#This Row],[p]],2)^2</f>
        <v>1.000577219003266</v>
      </c>
      <c r="G140" s="27">
        <f>-LOG(S0P5022[[#This Row],[p]]-0.5,2)^2</f>
        <v>176.56330028163597</v>
      </c>
      <c r="H140" s="27">
        <f>-LOG(1-S0P5022[[#This Row],[p]],2)</f>
        <v>1.0002885678659263</v>
      </c>
      <c r="I140" s="27">
        <f>1/S0P5022[[#This Row],[-LOG(p-0.5)^2]]</f>
        <v>5.6636911430908961E-3</v>
      </c>
      <c r="J140" s="27">
        <f>1-S0P5022[[#This Row],[p]]</f>
        <v>0.49990000000000001</v>
      </c>
      <c r="K140" s="27">
        <f>1/S0P5022[[#This Row],[1-p]]</f>
        <v>2.0004000800160031</v>
      </c>
      <c r="L140" s="27">
        <f>S0P5022[[#This Row],[p]]*2-1</f>
        <v>1.9999999999997797E-4</v>
      </c>
      <c r="M140" s="27">
        <f>S0P5022[[#This Row],[1-p]]*2</f>
        <v>0.99980000000000002</v>
      </c>
      <c r="N140" s="27">
        <f>S0P5022[[#This Row],[2p-1]]*2</f>
        <v>3.9999999999995595E-4</v>
      </c>
      <c r="O140" s="27">
        <f>S0P5022[[#This Row],[2-2p]]*2</f>
        <v>1.9996</v>
      </c>
      <c r="P140" s="27">
        <f>2^S0P5022[[#This Row],[4p-2]]</f>
        <v>1.0002772973120175</v>
      </c>
      <c r="Q140" s="27">
        <f>2^S0P5022[[#This Row],[4-4p]]</f>
        <v>3.9988911182418603</v>
      </c>
      <c r="R140" s="27">
        <f>2^S0P5022[[#This Row],[2^(4p-2)]]</f>
        <v>2.0003844526462284</v>
      </c>
      <c r="S140" s="26">
        <f>S0P5022[[#This Row],[1-p]]/2</f>
        <v>0.24995000000000001</v>
      </c>
      <c r="T140" s="26">
        <f>S0P5022[[#This Row],[f(p)]]/LOG(1-S0P5022[[#This Row],[p]],2)^16</f>
        <v>0.24879878515807374</v>
      </c>
      <c r="U140" s="26">
        <f>2*(1-ABS(SIN(S0P5022[[#This Row],[Rad]]*2)))^(S0P5022[[#This Row],[-LOG(1-p)]])</f>
        <v>3.0347804838833332E-2</v>
      </c>
      <c r="V140" s="26">
        <f>S0P5022[[#This Row],[f(p)]]*LOG(1-S0P5022[[#This Row],[p]],2)^-16</f>
        <v>0.24879878515807374</v>
      </c>
      <c r="W140" s="26">
        <f>S0P5022[[#This Row],[f(p)]]*2*((1-ABS(SIN(S0P5022[[#This Row],[Rad]]*2)))^(S0P5022[[#This Row],[-LOG(1-p)]]^2))</f>
        <v>7.5762718015066058E-3</v>
      </c>
      <c r="X140" s="26">
        <f>S0P5022[[#This Row],[F3]]+S0P5022[[#This Row],[F2]]</f>
        <v>0.25637505695958035</v>
      </c>
      <c r="Y140" s="26"/>
      <c r="AA140" s="22"/>
      <c r="AB140" s="17"/>
      <c r="AC140" s="16"/>
      <c r="AD140" s="17"/>
      <c r="AE140" s="16"/>
      <c r="AF140" s="16"/>
      <c r="AG140" s="16"/>
      <c r="AH140" s="16"/>
      <c r="AI140" s="15"/>
      <c r="AJ140" s="22"/>
      <c r="AK140" s="17"/>
      <c r="AL140" s="16"/>
      <c r="AM140" s="17"/>
      <c r="AN140" s="16"/>
      <c r="AO140" s="16"/>
      <c r="AP140" s="16"/>
      <c r="AQ140" s="16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</row>
    <row r="141" spans="1:80" s="20" customFormat="1" x14ac:dyDescent="0.3">
      <c r="A141" s="25">
        <v>-49</v>
      </c>
      <c r="B141" s="25">
        <f>RADIANS(S0P5022[[#This Row],[Deg]])</f>
        <v>-0.85521133347722145</v>
      </c>
      <c r="C141" s="26">
        <v>0.50961262001916896</v>
      </c>
      <c r="D141" s="27">
        <v>0.50009999999999999</v>
      </c>
      <c r="E141" s="27">
        <f>-LOG(S0P5022[[#This Row],[p]]-0.5,2)</f>
        <v>13.28771237954961</v>
      </c>
      <c r="F141" s="27">
        <f>-LOG(1-S0P5022[[#This Row],[p]],2)^2</f>
        <v>1.000577219003266</v>
      </c>
      <c r="G141" s="27">
        <f>-LOG(S0P5022[[#This Row],[p]]-0.5,2)^2</f>
        <v>176.56330028163597</v>
      </c>
      <c r="H141" s="27">
        <f>-LOG(1-S0P5022[[#This Row],[p]],2)</f>
        <v>1.0002885678659263</v>
      </c>
      <c r="I141" s="27">
        <f>1/S0P5022[[#This Row],[-LOG(p-0.5)^2]]</f>
        <v>5.6636911430908961E-3</v>
      </c>
      <c r="J141" s="27">
        <f>1-S0P5022[[#This Row],[p]]</f>
        <v>0.49990000000000001</v>
      </c>
      <c r="K141" s="27">
        <f>1/S0P5022[[#This Row],[1-p]]</f>
        <v>2.0004000800160031</v>
      </c>
      <c r="L141" s="27">
        <f>S0P5022[[#This Row],[p]]*2-1</f>
        <v>1.9999999999997797E-4</v>
      </c>
      <c r="M141" s="27">
        <f>S0P5022[[#This Row],[1-p]]*2</f>
        <v>0.99980000000000002</v>
      </c>
      <c r="N141" s="27">
        <f>S0P5022[[#This Row],[2p-1]]*2</f>
        <v>3.9999999999995595E-4</v>
      </c>
      <c r="O141" s="27">
        <f>S0P5022[[#This Row],[2-2p]]*2</f>
        <v>1.9996</v>
      </c>
      <c r="P141" s="27">
        <f>2^S0P5022[[#This Row],[4p-2]]</f>
        <v>1.0002772973120175</v>
      </c>
      <c r="Q141" s="27">
        <f>2^S0P5022[[#This Row],[4-4p]]</f>
        <v>3.9988911182418603</v>
      </c>
      <c r="R141" s="27">
        <f>2^S0P5022[[#This Row],[2^(4p-2)]]</f>
        <v>2.0003844526462284</v>
      </c>
      <c r="S141" s="26">
        <f>S0P5022[[#This Row],[1-p]]/2</f>
        <v>0.24995000000000001</v>
      </c>
      <c r="T141" s="26">
        <f>S0P5022[[#This Row],[f(p)]]/LOG(1-S0P5022[[#This Row],[p]],2)^16</f>
        <v>0.24879878515807374</v>
      </c>
      <c r="U141" s="26">
        <f>2*(1-ABS(SIN(S0P5022[[#This Row],[Rad]]*2)))^(S0P5022[[#This Row],[-LOG(1-p)]])</f>
        <v>1.9437861672051655E-2</v>
      </c>
      <c r="V141" s="26">
        <f>S0P5022[[#This Row],[f(p)]]*LOG(1-S0P5022[[#This Row],[p]],2)^-16</f>
        <v>0.24879878515807374</v>
      </c>
      <c r="W141" s="26">
        <f>S0P5022[[#This Row],[f(p)]]*2*((1-ABS(SIN(S0P5022[[#This Row],[Rad]]*2)))^(S0P5022[[#This Row],[-LOG(1-p)]]^2))</f>
        <v>4.8520014237349923E-3</v>
      </c>
      <c r="X141" s="26">
        <f>S0P5022[[#This Row],[F3]]+S0P5022[[#This Row],[F2]]</f>
        <v>0.25365078658180873</v>
      </c>
      <c r="Y141" s="26"/>
      <c r="AA141" s="22"/>
      <c r="AB141" s="17"/>
      <c r="AC141" s="16"/>
      <c r="AD141" s="17"/>
      <c r="AE141" s="16"/>
      <c r="AF141" s="16"/>
      <c r="AG141" s="16"/>
      <c r="AH141" s="16"/>
      <c r="AI141" s="15"/>
      <c r="AJ141" s="22"/>
      <c r="AK141" s="17"/>
      <c r="AL141" s="16"/>
      <c r="AM141" s="17"/>
      <c r="AN141" s="16"/>
      <c r="AO141" s="16"/>
      <c r="AP141" s="16"/>
      <c r="AQ141" s="16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</row>
    <row r="142" spans="1:80" s="20" customFormat="1" x14ac:dyDescent="0.3">
      <c r="A142" s="25">
        <v>-48</v>
      </c>
      <c r="B142" s="25">
        <f>RADIANS(S0P5022[[#This Row],[Deg]])</f>
        <v>-0.83775804095727824</v>
      </c>
      <c r="C142" s="26">
        <v>0.50825148481101701</v>
      </c>
      <c r="D142" s="27">
        <v>0.50009999999999999</v>
      </c>
      <c r="E142" s="27">
        <f>-LOG(S0P5022[[#This Row],[p]]-0.5,2)</f>
        <v>13.28771237954961</v>
      </c>
      <c r="F142" s="27">
        <f>-LOG(1-S0P5022[[#This Row],[p]],2)^2</f>
        <v>1.000577219003266</v>
      </c>
      <c r="G142" s="27">
        <f>-LOG(S0P5022[[#This Row],[p]]-0.5,2)^2</f>
        <v>176.56330028163597</v>
      </c>
      <c r="H142" s="27">
        <f>-LOG(1-S0P5022[[#This Row],[p]],2)</f>
        <v>1.0002885678659263</v>
      </c>
      <c r="I142" s="27">
        <f>1/S0P5022[[#This Row],[-LOG(p-0.5)^2]]</f>
        <v>5.6636911430908961E-3</v>
      </c>
      <c r="J142" s="27">
        <f>1-S0P5022[[#This Row],[p]]</f>
        <v>0.49990000000000001</v>
      </c>
      <c r="K142" s="27">
        <f>1/S0P5022[[#This Row],[1-p]]</f>
        <v>2.0004000800160031</v>
      </c>
      <c r="L142" s="27">
        <f>S0P5022[[#This Row],[p]]*2-1</f>
        <v>1.9999999999997797E-4</v>
      </c>
      <c r="M142" s="27">
        <f>S0P5022[[#This Row],[1-p]]*2</f>
        <v>0.99980000000000002</v>
      </c>
      <c r="N142" s="27">
        <f>S0P5022[[#This Row],[2p-1]]*2</f>
        <v>3.9999999999995595E-4</v>
      </c>
      <c r="O142" s="27">
        <f>S0P5022[[#This Row],[2-2p]]*2</f>
        <v>1.9996</v>
      </c>
      <c r="P142" s="27">
        <f>2^S0P5022[[#This Row],[4p-2]]</f>
        <v>1.0002772973120175</v>
      </c>
      <c r="Q142" s="27">
        <f>2^S0P5022[[#This Row],[4-4p]]</f>
        <v>3.9988911182418603</v>
      </c>
      <c r="R142" s="27">
        <f>2^S0P5022[[#This Row],[2^(4p-2)]]</f>
        <v>2.0003844526462284</v>
      </c>
      <c r="S142" s="26">
        <f>S0P5022[[#This Row],[1-p]]/2</f>
        <v>0.24995000000000001</v>
      </c>
      <c r="T142" s="26">
        <f>S0P5022[[#This Row],[f(p)]]/LOG(1-S0P5022[[#This Row],[p]],2)^16</f>
        <v>0.24879878515807374</v>
      </c>
      <c r="U142" s="26">
        <f>2*(1-ABS(SIN(S0P5022[[#This Row],[Rad]]*2)))^(S0P5022[[#This Row],[-LOG(1-p)]])</f>
        <v>1.0939759134719262E-2</v>
      </c>
      <c r="V142" s="26">
        <f>S0P5022[[#This Row],[f(p)]]*LOG(1-S0P5022[[#This Row],[p]],2)^-16</f>
        <v>0.24879878515807374</v>
      </c>
      <c r="W142" s="26">
        <f>S0P5022[[#This Row],[f(p)]]*2*((1-ABS(SIN(S0P5022[[#This Row],[Rad]]*2)))^(S0P5022[[#This Row],[-LOG(1-p)]]^2))</f>
        <v>2.7302860757098596E-3</v>
      </c>
      <c r="X142" s="26">
        <f>S0P5022[[#This Row],[F3]]+S0P5022[[#This Row],[F2]]</f>
        <v>0.2515290712337836</v>
      </c>
      <c r="Y142" s="26"/>
      <c r="AA142" s="22"/>
      <c r="AB142" s="17"/>
      <c r="AC142" s="16"/>
      <c r="AD142" s="17"/>
      <c r="AE142" s="16"/>
      <c r="AF142" s="16"/>
      <c r="AG142" s="16"/>
      <c r="AH142" s="16"/>
      <c r="AI142" s="15"/>
      <c r="AJ142" s="22"/>
      <c r="AK142" s="17"/>
      <c r="AL142" s="16"/>
      <c r="AM142" s="17"/>
      <c r="AN142" s="16"/>
      <c r="AO142" s="16"/>
      <c r="AP142" s="16"/>
      <c r="AQ142" s="16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</row>
    <row r="143" spans="1:80" s="20" customFormat="1" x14ac:dyDescent="0.3">
      <c r="A143" s="25">
        <v>-47</v>
      </c>
      <c r="B143" s="25">
        <f>RADIANS(S0P5022[[#This Row],[Deg]])</f>
        <v>-0.82030474843733492</v>
      </c>
      <c r="C143" s="26">
        <v>0.50240730149354895</v>
      </c>
      <c r="D143" s="27">
        <v>0.50009999999999999</v>
      </c>
      <c r="E143" s="27">
        <f>-LOG(S0P5022[[#This Row],[p]]-0.5,2)</f>
        <v>13.28771237954961</v>
      </c>
      <c r="F143" s="27">
        <f>-LOG(1-S0P5022[[#This Row],[p]],2)^2</f>
        <v>1.000577219003266</v>
      </c>
      <c r="G143" s="27">
        <f>-LOG(S0P5022[[#This Row],[p]]-0.5,2)^2</f>
        <v>176.56330028163597</v>
      </c>
      <c r="H143" s="27">
        <f>-LOG(1-S0P5022[[#This Row],[p]],2)</f>
        <v>1.0002885678659263</v>
      </c>
      <c r="I143" s="27">
        <f>1/S0P5022[[#This Row],[-LOG(p-0.5)^2]]</f>
        <v>5.6636911430908961E-3</v>
      </c>
      <c r="J143" s="27">
        <f>1-S0P5022[[#This Row],[p]]</f>
        <v>0.49990000000000001</v>
      </c>
      <c r="K143" s="27">
        <f>1/S0P5022[[#This Row],[1-p]]</f>
        <v>2.0004000800160031</v>
      </c>
      <c r="L143" s="27">
        <f>S0P5022[[#This Row],[p]]*2-1</f>
        <v>1.9999999999997797E-4</v>
      </c>
      <c r="M143" s="27">
        <f>S0P5022[[#This Row],[1-p]]*2</f>
        <v>0.99980000000000002</v>
      </c>
      <c r="N143" s="27">
        <f>S0P5022[[#This Row],[2p-1]]*2</f>
        <v>3.9999999999995595E-4</v>
      </c>
      <c r="O143" s="27">
        <f>S0P5022[[#This Row],[2-2p]]*2</f>
        <v>1.9996</v>
      </c>
      <c r="P143" s="27">
        <f>2^S0P5022[[#This Row],[4p-2]]</f>
        <v>1.0002772973120175</v>
      </c>
      <c r="Q143" s="27">
        <f>2^S0P5022[[#This Row],[4-4p]]</f>
        <v>3.9988911182418603</v>
      </c>
      <c r="R143" s="27">
        <f>2^S0P5022[[#This Row],[2^(4p-2)]]</f>
        <v>2.0003844526462284</v>
      </c>
      <c r="S143" s="26">
        <f>S0P5022[[#This Row],[1-p]]/2</f>
        <v>0.24995000000000001</v>
      </c>
      <c r="T143" s="26">
        <f>S0P5022[[#This Row],[f(p)]]/LOG(1-S0P5022[[#This Row],[p]],2)^16</f>
        <v>0.24879878515807374</v>
      </c>
      <c r="U143" s="26">
        <f>2*(1-ABS(SIN(S0P5022[[#This Row],[Rad]]*2)))^(S0P5022[[#This Row],[-LOG(1-p)]])</f>
        <v>4.8634470908694438E-3</v>
      </c>
      <c r="V143" s="26">
        <f>S0P5022[[#This Row],[f(p)]]*LOG(1-S0P5022[[#This Row],[p]],2)^-16</f>
        <v>0.24879878515807374</v>
      </c>
      <c r="W143" s="26">
        <f>S0P5022[[#This Row],[f(p)]]*2*((1-ABS(SIN(S0P5022[[#This Row],[Rad]]*2)))^(S0P5022[[#This Row],[-LOG(1-p)]]^2))</f>
        <v>1.21350898288406E-3</v>
      </c>
      <c r="X143" s="26">
        <f>S0P5022[[#This Row],[F3]]+S0P5022[[#This Row],[F2]]</f>
        <v>0.25001229414095782</v>
      </c>
      <c r="Y143" s="26"/>
      <c r="AA143" s="22"/>
      <c r="AB143" s="17"/>
      <c r="AC143" s="16"/>
      <c r="AD143" s="17"/>
      <c r="AE143" s="16"/>
      <c r="AF143" s="16"/>
      <c r="AG143" s="16"/>
      <c r="AH143" s="16"/>
      <c r="AI143" s="15"/>
      <c r="AJ143" s="22"/>
      <c r="AK143" s="17"/>
      <c r="AL143" s="16"/>
      <c r="AM143" s="17"/>
      <c r="AN143" s="16"/>
      <c r="AO143" s="16"/>
      <c r="AP143" s="16"/>
      <c r="AQ143" s="16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</row>
    <row r="144" spans="1:80" s="20" customFormat="1" x14ac:dyDescent="0.3">
      <c r="A144" s="25">
        <v>-46</v>
      </c>
      <c r="B144" s="25">
        <f>RADIANS(S0P5022[[#This Row],[Deg]])</f>
        <v>-0.8028514559173916</v>
      </c>
      <c r="C144" s="26">
        <v>0.506206997704714</v>
      </c>
      <c r="D144" s="27">
        <v>0.50009999999999999</v>
      </c>
      <c r="E144" s="27">
        <f>-LOG(S0P5022[[#This Row],[p]]-0.5,2)</f>
        <v>13.28771237954961</v>
      </c>
      <c r="F144" s="27">
        <f>-LOG(1-S0P5022[[#This Row],[p]],2)^2</f>
        <v>1.000577219003266</v>
      </c>
      <c r="G144" s="27">
        <f>-LOG(S0P5022[[#This Row],[p]]-0.5,2)^2</f>
        <v>176.56330028163597</v>
      </c>
      <c r="H144" s="27">
        <f>-LOG(1-S0P5022[[#This Row],[p]],2)</f>
        <v>1.0002885678659263</v>
      </c>
      <c r="I144" s="27">
        <f>1/S0P5022[[#This Row],[-LOG(p-0.5)^2]]</f>
        <v>5.6636911430908961E-3</v>
      </c>
      <c r="J144" s="27">
        <f>1-S0P5022[[#This Row],[p]]</f>
        <v>0.49990000000000001</v>
      </c>
      <c r="K144" s="27">
        <f>1/S0P5022[[#This Row],[1-p]]</f>
        <v>2.0004000800160031</v>
      </c>
      <c r="L144" s="27">
        <f>S0P5022[[#This Row],[p]]*2-1</f>
        <v>1.9999999999997797E-4</v>
      </c>
      <c r="M144" s="27">
        <f>S0P5022[[#This Row],[1-p]]*2</f>
        <v>0.99980000000000002</v>
      </c>
      <c r="N144" s="27">
        <f>S0P5022[[#This Row],[2p-1]]*2</f>
        <v>3.9999999999995595E-4</v>
      </c>
      <c r="O144" s="27">
        <f>S0P5022[[#This Row],[2-2p]]*2</f>
        <v>1.9996</v>
      </c>
      <c r="P144" s="27">
        <f>2^S0P5022[[#This Row],[4p-2]]</f>
        <v>1.0002772973120175</v>
      </c>
      <c r="Q144" s="27">
        <f>2^S0P5022[[#This Row],[4-4p]]</f>
        <v>3.9988911182418603</v>
      </c>
      <c r="R144" s="27">
        <f>2^S0P5022[[#This Row],[2^(4p-2)]]</f>
        <v>2.0003844526462284</v>
      </c>
      <c r="S144" s="26">
        <f>S0P5022[[#This Row],[1-p]]/2</f>
        <v>0.24995000000000001</v>
      </c>
      <c r="T144" s="26">
        <f>S0P5022[[#This Row],[f(p)]]/LOG(1-S0P5022[[#This Row],[p]],2)^16</f>
        <v>0.24879878515807374</v>
      </c>
      <c r="U144" s="26">
        <f>2*(1-ABS(SIN(S0P5022[[#This Row],[Rad]]*2)))^(S0P5022[[#This Row],[-LOG(1-p)]])</f>
        <v>1.2157458832548539E-3</v>
      </c>
      <c r="V144" s="26">
        <f>S0P5022[[#This Row],[f(p)]]*LOG(1-S0P5022[[#This Row],[p]],2)^-16</f>
        <v>0.24879878515807374</v>
      </c>
      <c r="W144" s="26">
        <f>S0P5022[[#This Row],[f(p)]]*2*((1-ABS(SIN(S0P5022[[#This Row],[Rad]]*2)))^(S0P5022[[#This Row],[-LOG(1-p)]]^2))</f>
        <v>3.0322699388081936E-4</v>
      </c>
      <c r="X144" s="26">
        <f>S0P5022[[#This Row],[F3]]+S0P5022[[#This Row],[F2]]</f>
        <v>0.24910201215195457</v>
      </c>
      <c r="Y144" s="26"/>
      <c r="AA144" s="22"/>
      <c r="AB144" s="17"/>
      <c r="AC144" s="16"/>
      <c r="AD144" s="17"/>
      <c r="AE144" s="16"/>
      <c r="AF144" s="16"/>
      <c r="AG144" s="16"/>
      <c r="AH144" s="16"/>
      <c r="AI144" s="15"/>
      <c r="AJ144" s="22"/>
      <c r="AK144" s="17"/>
      <c r="AL144" s="16"/>
      <c r="AM144" s="17"/>
      <c r="AN144" s="16"/>
      <c r="AO144" s="16"/>
      <c r="AP144" s="16"/>
      <c r="AQ144" s="16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</row>
    <row r="145" spans="1:80" s="20" customFormat="1" x14ac:dyDescent="0.3">
      <c r="A145" s="25">
        <v>-45</v>
      </c>
      <c r="B145" s="25">
        <f>RADIANS(S0P5022[[#This Row],[Deg]])</f>
        <v>-0.78539816339744828</v>
      </c>
      <c r="C145" s="26">
        <v>0.512995577979656</v>
      </c>
      <c r="D145" s="27">
        <v>0.50009999999999999</v>
      </c>
      <c r="E145" s="27">
        <f>-LOG(S0P5022[[#This Row],[p]]-0.5,2)</f>
        <v>13.28771237954961</v>
      </c>
      <c r="F145" s="27">
        <f>-LOG(1-S0P5022[[#This Row],[p]],2)^2</f>
        <v>1.000577219003266</v>
      </c>
      <c r="G145" s="27">
        <f>-LOG(S0P5022[[#This Row],[p]]-0.5,2)^2</f>
        <v>176.56330028163597</v>
      </c>
      <c r="H145" s="27">
        <f>-LOG(1-S0P5022[[#This Row],[p]],2)</f>
        <v>1.0002885678659263</v>
      </c>
      <c r="I145" s="27">
        <f>1/S0P5022[[#This Row],[-LOG(p-0.5)^2]]</f>
        <v>5.6636911430908961E-3</v>
      </c>
      <c r="J145" s="27">
        <f>1-S0P5022[[#This Row],[p]]</f>
        <v>0.49990000000000001</v>
      </c>
      <c r="K145" s="27">
        <f>1/S0P5022[[#This Row],[1-p]]</f>
        <v>2.0004000800160031</v>
      </c>
      <c r="L145" s="27">
        <f>S0P5022[[#This Row],[p]]*2-1</f>
        <v>1.9999999999997797E-4</v>
      </c>
      <c r="M145" s="27">
        <f>S0P5022[[#This Row],[1-p]]*2</f>
        <v>0.99980000000000002</v>
      </c>
      <c r="N145" s="27">
        <f>S0P5022[[#This Row],[2p-1]]*2</f>
        <v>3.9999999999995595E-4</v>
      </c>
      <c r="O145" s="27">
        <f>S0P5022[[#This Row],[2-2p]]*2</f>
        <v>1.9996</v>
      </c>
      <c r="P145" s="27">
        <f>2^S0P5022[[#This Row],[4p-2]]</f>
        <v>1.0002772973120175</v>
      </c>
      <c r="Q145" s="27">
        <f>2^S0P5022[[#This Row],[4-4p]]</f>
        <v>3.9988911182418603</v>
      </c>
      <c r="R145" s="27">
        <f>2^S0P5022[[#This Row],[2^(4p-2)]]</f>
        <v>2.0003844526462284</v>
      </c>
      <c r="S145" s="26">
        <f>S0P5022[[#This Row],[1-p]]/2</f>
        <v>0.24995000000000001</v>
      </c>
      <c r="T145" s="26">
        <f>S0P5022[[#This Row],[f(p)]]/LOG(1-S0P5022[[#This Row],[p]],2)^16</f>
        <v>0.24879878515807374</v>
      </c>
      <c r="U145" s="26">
        <f>2*(1-ABS(SIN(S0P5022[[#This Row],[Rad]]*2)))^(S0P5022[[#This Row],[-LOG(1-p)]])</f>
        <v>0</v>
      </c>
      <c r="V145" s="26">
        <f>S0P5022[[#This Row],[f(p)]]*LOG(1-S0P5022[[#This Row],[p]],2)^-16</f>
        <v>0.24879878515807374</v>
      </c>
      <c r="W145" s="26">
        <f>S0P5022[[#This Row],[f(p)]]*2*((1-ABS(SIN(S0P5022[[#This Row],[Rad]]*2)))^(S0P5022[[#This Row],[-LOG(1-p)]]^2))</f>
        <v>0</v>
      </c>
      <c r="X145" s="26">
        <f>S0P5022[[#This Row],[F3]]+S0P5022[[#This Row],[F2]]</f>
        <v>0.24879878515807374</v>
      </c>
      <c r="Y145" s="26"/>
      <c r="AA145" s="22"/>
      <c r="AB145" s="17"/>
      <c r="AC145" s="16"/>
      <c r="AD145" s="17"/>
      <c r="AE145" s="16"/>
      <c r="AF145" s="16"/>
      <c r="AG145" s="16"/>
      <c r="AH145" s="16"/>
      <c r="AI145" s="15"/>
      <c r="AJ145" s="22"/>
      <c r="AK145" s="17"/>
      <c r="AL145" s="16"/>
      <c r="AM145" s="17"/>
      <c r="AN145" s="16"/>
      <c r="AO145" s="16"/>
      <c r="AP145" s="16"/>
      <c r="AQ145" s="16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</row>
    <row r="146" spans="1:80" s="20" customFormat="1" x14ac:dyDescent="0.3">
      <c r="A146" s="25">
        <v>-44</v>
      </c>
      <c r="B146" s="25">
        <f>RADIANS(S0P5022[[#This Row],[Deg]])</f>
        <v>-0.76794487087750496</v>
      </c>
      <c r="C146" s="26">
        <v>0.51347798818635104</v>
      </c>
      <c r="D146" s="27">
        <v>0.50009999999999999</v>
      </c>
      <c r="E146" s="27">
        <f>-LOG(S0P5022[[#This Row],[p]]-0.5,2)</f>
        <v>13.28771237954961</v>
      </c>
      <c r="F146" s="27">
        <f>-LOG(1-S0P5022[[#This Row],[p]],2)^2</f>
        <v>1.000577219003266</v>
      </c>
      <c r="G146" s="27">
        <f>-LOG(S0P5022[[#This Row],[p]]-0.5,2)^2</f>
        <v>176.56330028163597</v>
      </c>
      <c r="H146" s="27">
        <f>-LOG(1-S0P5022[[#This Row],[p]],2)</f>
        <v>1.0002885678659263</v>
      </c>
      <c r="I146" s="27">
        <f>1/S0P5022[[#This Row],[-LOG(p-0.5)^2]]</f>
        <v>5.6636911430908961E-3</v>
      </c>
      <c r="J146" s="27">
        <f>1-S0P5022[[#This Row],[p]]</f>
        <v>0.49990000000000001</v>
      </c>
      <c r="K146" s="27">
        <f>1/S0P5022[[#This Row],[1-p]]</f>
        <v>2.0004000800160031</v>
      </c>
      <c r="L146" s="27">
        <f>S0P5022[[#This Row],[p]]*2-1</f>
        <v>1.9999999999997797E-4</v>
      </c>
      <c r="M146" s="27">
        <f>S0P5022[[#This Row],[1-p]]*2</f>
        <v>0.99980000000000002</v>
      </c>
      <c r="N146" s="27">
        <f>S0P5022[[#This Row],[2p-1]]*2</f>
        <v>3.9999999999995595E-4</v>
      </c>
      <c r="O146" s="27">
        <f>S0P5022[[#This Row],[2-2p]]*2</f>
        <v>1.9996</v>
      </c>
      <c r="P146" s="27">
        <f>2^S0P5022[[#This Row],[4p-2]]</f>
        <v>1.0002772973120175</v>
      </c>
      <c r="Q146" s="27">
        <f>2^S0P5022[[#This Row],[4-4p]]</f>
        <v>3.9988911182418603</v>
      </c>
      <c r="R146" s="27">
        <f>2^S0P5022[[#This Row],[2^(4p-2)]]</f>
        <v>2.0003844526462284</v>
      </c>
      <c r="S146" s="26">
        <f>S0P5022[[#This Row],[1-p]]/2</f>
        <v>0.24995000000000001</v>
      </c>
      <c r="T146" s="26">
        <f>S0P5022[[#This Row],[f(p)]]/LOG(1-S0P5022[[#This Row],[p]],2)^16</f>
        <v>0.24879878515807374</v>
      </c>
      <c r="U146" s="26">
        <f>2*(1-ABS(SIN(S0P5022[[#This Row],[Rad]]*2)))^(S0P5022[[#This Row],[-LOG(1-p)]])</f>
        <v>1.2157458832548539E-3</v>
      </c>
      <c r="V146" s="26">
        <f>S0P5022[[#This Row],[f(p)]]*LOG(1-S0P5022[[#This Row],[p]],2)^-16</f>
        <v>0.24879878515807374</v>
      </c>
      <c r="W146" s="26">
        <f>S0P5022[[#This Row],[f(p)]]*2*((1-ABS(SIN(S0P5022[[#This Row],[Rad]]*2)))^(S0P5022[[#This Row],[-LOG(1-p)]]^2))</f>
        <v>3.0322699388081936E-4</v>
      </c>
      <c r="X146" s="26">
        <f>S0P5022[[#This Row],[F3]]+S0P5022[[#This Row],[F2]]</f>
        <v>0.24910201215195457</v>
      </c>
      <c r="Y146" s="26"/>
      <c r="AA146" s="22"/>
      <c r="AB146" s="17"/>
      <c r="AC146" s="16"/>
      <c r="AD146" s="17"/>
      <c r="AE146" s="16"/>
      <c r="AF146" s="16"/>
      <c r="AG146" s="16"/>
      <c r="AH146" s="16"/>
      <c r="AI146" s="15"/>
      <c r="AJ146" s="22"/>
      <c r="AK146" s="17"/>
      <c r="AL146" s="16"/>
      <c r="AM146" s="17"/>
      <c r="AN146" s="16"/>
      <c r="AO146" s="16"/>
      <c r="AP146" s="16"/>
      <c r="AQ146" s="16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</row>
    <row r="147" spans="1:80" s="20" customFormat="1" x14ac:dyDescent="0.3">
      <c r="A147" s="25">
        <v>-43</v>
      </c>
      <c r="B147" s="25">
        <f>RADIANS(S0P5022[[#This Row],[Deg]])</f>
        <v>-0.75049157835756175</v>
      </c>
      <c r="C147" s="26">
        <v>0.51507461644949104</v>
      </c>
      <c r="D147" s="27">
        <v>0.50009999999999999</v>
      </c>
      <c r="E147" s="27">
        <f>-LOG(S0P5022[[#This Row],[p]]-0.5,2)</f>
        <v>13.28771237954961</v>
      </c>
      <c r="F147" s="27">
        <f>-LOG(1-S0P5022[[#This Row],[p]],2)^2</f>
        <v>1.000577219003266</v>
      </c>
      <c r="G147" s="27">
        <f>-LOG(S0P5022[[#This Row],[p]]-0.5,2)^2</f>
        <v>176.56330028163597</v>
      </c>
      <c r="H147" s="27">
        <f>-LOG(1-S0P5022[[#This Row],[p]],2)</f>
        <v>1.0002885678659263</v>
      </c>
      <c r="I147" s="27">
        <f>1/S0P5022[[#This Row],[-LOG(p-0.5)^2]]</f>
        <v>5.6636911430908961E-3</v>
      </c>
      <c r="J147" s="27">
        <f>1-S0P5022[[#This Row],[p]]</f>
        <v>0.49990000000000001</v>
      </c>
      <c r="K147" s="27">
        <f>1/S0P5022[[#This Row],[1-p]]</f>
        <v>2.0004000800160031</v>
      </c>
      <c r="L147" s="27">
        <f>S0P5022[[#This Row],[p]]*2-1</f>
        <v>1.9999999999997797E-4</v>
      </c>
      <c r="M147" s="27">
        <f>S0P5022[[#This Row],[1-p]]*2</f>
        <v>0.99980000000000002</v>
      </c>
      <c r="N147" s="27">
        <f>S0P5022[[#This Row],[2p-1]]*2</f>
        <v>3.9999999999995595E-4</v>
      </c>
      <c r="O147" s="27">
        <f>S0P5022[[#This Row],[2-2p]]*2</f>
        <v>1.9996</v>
      </c>
      <c r="P147" s="27">
        <f>2^S0P5022[[#This Row],[4p-2]]</f>
        <v>1.0002772973120175</v>
      </c>
      <c r="Q147" s="27">
        <f>2^S0P5022[[#This Row],[4-4p]]</f>
        <v>3.9988911182418603</v>
      </c>
      <c r="R147" s="27">
        <f>2^S0P5022[[#This Row],[2^(4p-2)]]</f>
        <v>2.0003844526462284</v>
      </c>
      <c r="S147" s="26">
        <f>S0P5022[[#This Row],[1-p]]/2</f>
        <v>0.24995000000000001</v>
      </c>
      <c r="T147" s="26">
        <f>S0P5022[[#This Row],[f(p)]]/LOG(1-S0P5022[[#This Row],[p]],2)^16</f>
        <v>0.24879878515807374</v>
      </c>
      <c r="U147" s="26">
        <f>2*(1-ABS(SIN(S0P5022[[#This Row],[Rad]]*2)))^(S0P5022[[#This Row],[-LOG(1-p)]])</f>
        <v>4.8634470908694438E-3</v>
      </c>
      <c r="V147" s="26">
        <f>S0P5022[[#This Row],[f(p)]]*LOG(1-S0P5022[[#This Row],[p]],2)^-16</f>
        <v>0.24879878515807374</v>
      </c>
      <c r="W147" s="26">
        <f>S0P5022[[#This Row],[f(p)]]*2*((1-ABS(SIN(S0P5022[[#This Row],[Rad]]*2)))^(S0P5022[[#This Row],[-LOG(1-p)]]^2))</f>
        <v>1.21350898288406E-3</v>
      </c>
      <c r="X147" s="26">
        <f>S0P5022[[#This Row],[F3]]+S0P5022[[#This Row],[F2]]</f>
        <v>0.25001229414095782</v>
      </c>
      <c r="Y147" s="26"/>
      <c r="AA147" s="22"/>
      <c r="AB147" s="17"/>
      <c r="AC147" s="16"/>
      <c r="AD147" s="17"/>
      <c r="AE147" s="16"/>
      <c r="AF147" s="16"/>
      <c r="AG147" s="16"/>
      <c r="AH147" s="16"/>
      <c r="AI147" s="15"/>
      <c r="AJ147" s="22"/>
      <c r="AK147" s="17"/>
      <c r="AL147" s="16"/>
      <c r="AM147" s="17"/>
      <c r="AN147" s="16"/>
      <c r="AO147" s="16"/>
      <c r="AP147" s="16"/>
      <c r="AQ147" s="16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</row>
    <row r="148" spans="1:80" s="20" customFormat="1" x14ac:dyDescent="0.3">
      <c r="A148" s="25">
        <v>-42</v>
      </c>
      <c r="B148" s="25">
        <f>RADIANS(S0P5022[[#This Row],[Deg]])</f>
        <v>-0.73303828583761843</v>
      </c>
      <c r="C148" s="26">
        <v>0.51602264657219499</v>
      </c>
      <c r="D148" s="27">
        <v>0.50009999999999999</v>
      </c>
      <c r="E148" s="27">
        <f>-LOG(S0P5022[[#This Row],[p]]-0.5,2)</f>
        <v>13.28771237954961</v>
      </c>
      <c r="F148" s="27">
        <f>-LOG(1-S0P5022[[#This Row],[p]],2)^2</f>
        <v>1.000577219003266</v>
      </c>
      <c r="G148" s="27">
        <f>-LOG(S0P5022[[#This Row],[p]]-0.5,2)^2</f>
        <v>176.56330028163597</v>
      </c>
      <c r="H148" s="27">
        <f>-LOG(1-S0P5022[[#This Row],[p]],2)</f>
        <v>1.0002885678659263</v>
      </c>
      <c r="I148" s="27">
        <f>1/S0P5022[[#This Row],[-LOG(p-0.5)^2]]</f>
        <v>5.6636911430908961E-3</v>
      </c>
      <c r="J148" s="27">
        <f>1-S0P5022[[#This Row],[p]]</f>
        <v>0.49990000000000001</v>
      </c>
      <c r="K148" s="27">
        <f>1/S0P5022[[#This Row],[1-p]]</f>
        <v>2.0004000800160031</v>
      </c>
      <c r="L148" s="27">
        <f>S0P5022[[#This Row],[p]]*2-1</f>
        <v>1.9999999999997797E-4</v>
      </c>
      <c r="M148" s="27">
        <f>S0P5022[[#This Row],[1-p]]*2</f>
        <v>0.99980000000000002</v>
      </c>
      <c r="N148" s="27">
        <f>S0P5022[[#This Row],[2p-1]]*2</f>
        <v>3.9999999999995595E-4</v>
      </c>
      <c r="O148" s="27">
        <f>S0P5022[[#This Row],[2-2p]]*2</f>
        <v>1.9996</v>
      </c>
      <c r="P148" s="27">
        <f>2^S0P5022[[#This Row],[4p-2]]</f>
        <v>1.0002772973120175</v>
      </c>
      <c r="Q148" s="27">
        <f>2^S0P5022[[#This Row],[4-4p]]</f>
        <v>3.9988911182418603</v>
      </c>
      <c r="R148" s="27">
        <f>2^S0P5022[[#This Row],[2^(4p-2)]]</f>
        <v>2.0003844526462284</v>
      </c>
      <c r="S148" s="26">
        <f>S0P5022[[#This Row],[1-p]]/2</f>
        <v>0.24995000000000001</v>
      </c>
      <c r="T148" s="26">
        <f>S0P5022[[#This Row],[f(p)]]/LOG(1-S0P5022[[#This Row],[p]],2)^16</f>
        <v>0.24879878515807374</v>
      </c>
      <c r="U148" s="26">
        <f>2*(1-ABS(SIN(S0P5022[[#This Row],[Rad]]*2)))^(S0P5022[[#This Row],[-LOG(1-p)]])</f>
        <v>1.0939759134719262E-2</v>
      </c>
      <c r="V148" s="26">
        <f>S0P5022[[#This Row],[f(p)]]*LOG(1-S0P5022[[#This Row],[p]],2)^-16</f>
        <v>0.24879878515807374</v>
      </c>
      <c r="W148" s="26">
        <f>S0P5022[[#This Row],[f(p)]]*2*((1-ABS(SIN(S0P5022[[#This Row],[Rad]]*2)))^(S0P5022[[#This Row],[-LOG(1-p)]]^2))</f>
        <v>2.7302860757098596E-3</v>
      </c>
      <c r="X148" s="26">
        <f>S0P5022[[#This Row],[F3]]+S0P5022[[#This Row],[F2]]</f>
        <v>0.2515290712337836</v>
      </c>
      <c r="Y148" s="26"/>
      <c r="AA148" s="22"/>
      <c r="AB148" s="17"/>
      <c r="AC148" s="16"/>
      <c r="AD148" s="17"/>
      <c r="AE148" s="16"/>
      <c r="AF148" s="16"/>
      <c r="AG148" s="16"/>
      <c r="AH148" s="16"/>
      <c r="AI148" s="15"/>
      <c r="AJ148" s="22"/>
      <c r="AK148" s="17"/>
      <c r="AL148" s="16"/>
      <c r="AM148" s="17"/>
      <c r="AN148" s="16"/>
      <c r="AO148" s="16"/>
      <c r="AP148" s="16"/>
      <c r="AQ148" s="16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</row>
    <row r="149" spans="1:80" s="20" customFormat="1" x14ac:dyDescent="0.3">
      <c r="A149" s="25">
        <v>-41</v>
      </c>
      <c r="B149" s="25">
        <f>RADIANS(S0P5022[[#This Row],[Deg]])</f>
        <v>-0.71558499331767511</v>
      </c>
      <c r="C149" s="26">
        <v>0.51318868642737403</v>
      </c>
      <c r="D149" s="27">
        <v>0.50009999999999999</v>
      </c>
      <c r="E149" s="27">
        <f>-LOG(S0P5022[[#This Row],[p]]-0.5,2)</f>
        <v>13.28771237954961</v>
      </c>
      <c r="F149" s="27">
        <f>-LOG(1-S0P5022[[#This Row],[p]],2)^2</f>
        <v>1.000577219003266</v>
      </c>
      <c r="G149" s="27">
        <f>-LOG(S0P5022[[#This Row],[p]]-0.5,2)^2</f>
        <v>176.56330028163597</v>
      </c>
      <c r="H149" s="27">
        <f>-LOG(1-S0P5022[[#This Row],[p]],2)</f>
        <v>1.0002885678659263</v>
      </c>
      <c r="I149" s="27">
        <f>1/S0P5022[[#This Row],[-LOG(p-0.5)^2]]</f>
        <v>5.6636911430908961E-3</v>
      </c>
      <c r="J149" s="27">
        <f>1-S0P5022[[#This Row],[p]]</f>
        <v>0.49990000000000001</v>
      </c>
      <c r="K149" s="27">
        <f>1/S0P5022[[#This Row],[1-p]]</f>
        <v>2.0004000800160031</v>
      </c>
      <c r="L149" s="27">
        <f>S0P5022[[#This Row],[p]]*2-1</f>
        <v>1.9999999999997797E-4</v>
      </c>
      <c r="M149" s="27">
        <f>S0P5022[[#This Row],[1-p]]*2</f>
        <v>0.99980000000000002</v>
      </c>
      <c r="N149" s="27">
        <f>S0P5022[[#This Row],[2p-1]]*2</f>
        <v>3.9999999999995595E-4</v>
      </c>
      <c r="O149" s="27">
        <f>S0P5022[[#This Row],[2-2p]]*2</f>
        <v>1.9996</v>
      </c>
      <c r="P149" s="27">
        <f>2^S0P5022[[#This Row],[4p-2]]</f>
        <v>1.0002772973120175</v>
      </c>
      <c r="Q149" s="27">
        <f>2^S0P5022[[#This Row],[4-4p]]</f>
        <v>3.9988911182418603</v>
      </c>
      <c r="R149" s="27">
        <f>2^S0P5022[[#This Row],[2^(4p-2)]]</f>
        <v>2.0003844526462284</v>
      </c>
      <c r="S149" s="26">
        <f>S0P5022[[#This Row],[1-p]]/2</f>
        <v>0.24995000000000001</v>
      </c>
      <c r="T149" s="26">
        <f>S0P5022[[#This Row],[f(p)]]/LOG(1-S0P5022[[#This Row],[p]],2)^16</f>
        <v>0.24879878515807374</v>
      </c>
      <c r="U149" s="26">
        <f>2*(1-ABS(SIN(S0P5022[[#This Row],[Rad]]*2)))^(S0P5022[[#This Row],[-LOG(1-p)]])</f>
        <v>1.9437861672051655E-2</v>
      </c>
      <c r="V149" s="26">
        <f>S0P5022[[#This Row],[f(p)]]*LOG(1-S0P5022[[#This Row],[p]],2)^-16</f>
        <v>0.24879878515807374</v>
      </c>
      <c r="W149" s="26">
        <f>S0P5022[[#This Row],[f(p)]]*2*((1-ABS(SIN(S0P5022[[#This Row],[Rad]]*2)))^(S0P5022[[#This Row],[-LOG(1-p)]]^2))</f>
        <v>4.8520014237349923E-3</v>
      </c>
      <c r="X149" s="26">
        <f>S0P5022[[#This Row],[F3]]+S0P5022[[#This Row],[F2]]</f>
        <v>0.25365078658180873</v>
      </c>
      <c r="Y149" s="26"/>
      <c r="AA149" s="22"/>
      <c r="AB149" s="17"/>
      <c r="AC149" s="16"/>
      <c r="AD149" s="17"/>
      <c r="AE149" s="16"/>
      <c r="AF149" s="16"/>
      <c r="AG149" s="16"/>
      <c r="AH149" s="16"/>
      <c r="AI149" s="15"/>
      <c r="AJ149" s="22"/>
      <c r="AK149" s="17"/>
      <c r="AL149" s="16"/>
      <c r="AM149" s="17"/>
      <c r="AN149" s="16"/>
      <c r="AO149" s="16"/>
      <c r="AP149" s="16"/>
      <c r="AQ149" s="16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</row>
    <row r="150" spans="1:80" s="20" customFormat="1" x14ac:dyDescent="0.3">
      <c r="A150" s="25">
        <v>-40</v>
      </c>
      <c r="B150" s="25">
        <f>RADIANS(S0P5022[[#This Row],[Deg]])</f>
        <v>-0.69813170079773179</v>
      </c>
      <c r="C150" s="26">
        <v>0.50932186838836102</v>
      </c>
      <c r="D150" s="27">
        <v>0.50009999999999999</v>
      </c>
      <c r="E150" s="27">
        <f>-LOG(S0P5022[[#This Row],[p]]-0.5,2)</f>
        <v>13.28771237954961</v>
      </c>
      <c r="F150" s="27">
        <f>-LOG(1-S0P5022[[#This Row],[p]],2)^2</f>
        <v>1.000577219003266</v>
      </c>
      <c r="G150" s="27">
        <f>-LOG(S0P5022[[#This Row],[p]]-0.5,2)^2</f>
        <v>176.56330028163597</v>
      </c>
      <c r="H150" s="27">
        <f>-LOG(1-S0P5022[[#This Row],[p]],2)</f>
        <v>1.0002885678659263</v>
      </c>
      <c r="I150" s="27">
        <f>1/S0P5022[[#This Row],[-LOG(p-0.5)^2]]</f>
        <v>5.6636911430908961E-3</v>
      </c>
      <c r="J150" s="27">
        <f>1-S0P5022[[#This Row],[p]]</f>
        <v>0.49990000000000001</v>
      </c>
      <c r="K150" s="27">
        <f>1/S0P5022[[#This Row],[1-p]]</f>
        <v>2.0004000800160031</v>
      </c>
      <c r="L150" s="27">
        <f>S0P5022[[#This Row],[p]]*2-1</f>
        <v>1.9999999999997797E-4</v>
      </c>
      <c r="M150" s="27">
        <f>S0P5022[[#This Row],[1-p]]*2</f>
        <v>0.99980000000000002</v>
      </c>
      <c r="N150" s="27">
        <f>S0P5022[[#This Row],[2p-1]]*2</f>
        <v>3.9999999999995595E-4</v>
      </c>
      <c r="O150" s="27">
        <f>S0P5022[[#This Row],[2-2p]]*2</f>
        <v>1.9996</v>
      </c>
      <c r="P150" s="27">
        <f>2^S0P5022[[#This Row],[4p-2]]</f>
        <v>1.0002772973120175</v>
      </c>
      <c r="Q150" s="27">
        <f>2^S0P5022[[#This Row],[4-4p]]</f>
        <v>3.9988911182418603</v>
      </c>
      <c r="R150" s="27">
        <f>2^S0P5022[[#This Row],[2^(4p-2)]]</f>
        <v>2.0003844526462284</v>
      </c>
      <c r="S150" s="26">
        <f>S0P5022[[#This Row],[1-p]]/2</f>
        <v>0.24995000000000001</v>
      </c>
      <c r="T150" s="26">
        <f>S0P5022[[#This Row],[f(p)]]/LOG(1-S0P5022[[#This Row],[p]],2)^16</f>
        <v>0.24879878515807374</v>
      </c>
      <c r="U150" s="26">
        <f>2*(1-ABS(SIN(S0P5022[[#This Row],[Rad]]*2)))^(S0P5022[[#This Row],[-LOG(1-p)]])</f>
        <v>3.0347804838833332E-2</v>
      </c>
      <c r="V150" s="26">
        <f>S0P5022[[#This Row],[f(p)]]*LOG(1-S0P5022[[#This Row],[p]],2)^-16</f>
        <v>0.24879878515807374</v>
      </c>
      <c r="W150" s="26">
        <f>S0P5022[[#This Row],[f(p)]]*2*((1-ABS(SIN(S0P5022[[#This Row],[Rad]]*2)))^(S0P5022[[#This Row],[-LOG(1-p)]]^2))</f>
        <v>7.5762718015066058E-3</v>
      </c>
      <c r="X150" s="26">
        <f>S0P5022[[#This Row],[F3]]+S0P5022[[#This Row],[F2]]</f>
        <v>0.25637505695958035</v>
      </c>
      <c r="Y150" s="26"/>
      <c r="AA150" s="22"/>
      <c r="AB150" s="17"/>
      <c r="AC150" s="16"/>
      <c r="AD150" s="17"/>
      <c r="AE150" s="16"/>
      <c r="AF150" s="16"/>
      <c r="AG150" s="16"/>
      <c r="AH150" s="16"/>
      <c r="AI150" s="15"/>
      <c r="AJ150" s="22"/>
      <c r="AK150" s="17"/>
      <c r="AL150" s="16"/>
      <c r="AM150" s="17"/>
      <c r="AN150" s="16"/>
      <c r="AO150" s="16"/>
      <c r="AP150" s="16"/>
      <c r="AQ150" s="16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</row>
    <row r="151" spans="1:80" s="20" customFormat="1" x14ac:dyDescent="0.3">
      <c r="A151" s="25">
        <v>-39</v>
      </c>
      <c r="B151" s="25">
        <f>RADIANS(S0P5022[[#This Row],[Deg]])</f>
        <v>-0.68067840827778847</v>
      </c>
      <c r="C151" s="26">
        <v>0.51174741334958995</v>
      </c>
      <c r="D151" s="27">
        <v>0.50009999999999999</v>
      </c>
      <c r="E151" s="27">
        <f>-LOG(S0P5022[[#This Row],[p]]-0.5,2)</f>
        <v>13.28771237954961</v>
      </c>
      <c r="F151" s="27">
        <f>-LOG(1-S0P5022[[#This Row],[p]],2)^2</f>
        <v>1.000577219003266</v>
      </c>
      <c r="G151" s="27">
        <f>-LOG(S0P5022[[#This Row],[p]]-0.5,2)^2</f>
        <v>176.56330028163597</v>
      </c>
      <c r="H151" s="27">
        <f>-LOG(1-S0P5022[[#This Row],[p]],2)</f>
        <v>1.0002885678659263</v>
      </c>
      <c r="I151" s="27">
        <f>1/S0P5022[[#This Row],[-LOG(p-0.5)^2]]</f>
        <v>5.6636911430908961E-3</v>
      </c>
      <c r="J151" s="27">
        <f>1-S0P5022[[#This Row],[p]]</f>
        <v>0.49990000000000001</v>
      </c>
      <c r="K151" s="27">
        <f>1/S0P5022[[#This Row],[1-p]]</f>
        <v>2.0004000800160031</v>
      </c>
      <c r="L151" s="27">
        <f>S0P5022[[#This Row],[p]]*2-1</f>
        <v>1.9999999999997797E-4</v>
      </c>
      <c r="M151" s="27">
        <f>S0P5022[[#This Row],[1-p]]*2</f>
        <v>0.99980000000000002</v>
      </c>
      <c r="N151" s="27">
        <f>S0P5022[[#This Row],[2p-1]]*2</f>
        <v>3.9999999999995595E-4</v>
      </c>
      <c r="O151" s="27">
        <f>S0P5022[[#This Row],[2-2p]]*2</f>
        <v>1.9996</v>
      </c>
      <c r="P151" s="27">
        <f>2^S0P5022[[#This Row],[4p-2]]</f>
        <v>1.0002772973120175</v>
      </c>
      <c r="Q151" s="27">
        <f>2^S0P5022[[#This Row],[4-4p]]</f>
        <v>3.9988911182418603</v>
      </c>
      <c r="R151" s="27">
        <f>2^S0P5022[[#This Row],[2^(4p-2)]]</f>
        <v>2.0003844526462284</v>
      </c>
      <c r="S151" s="26">
        <f>S0P5022[[#This Row],[1-p]]/2</f>
        <v>0.24995000000000001</v>
      </c>
      <c r="T151" s="26">
        <f>S0P5022[[#This Row],[f(p)]]/LOG(1-S0P5022[[#This Row],[p]],2)^16</f>
        <v>0.24879878515807374</v>
      </c>
      <c r="U151" s="26">
        <f>2*(1-ABS(SIN(S0P5022[[#This Row],[Rad]]*2)))^(S0P5022[[#This Row],[-LOG(1-p)]])</f>
        <v>4.3656604604256556E-2</v>
      </c>
      <c r="V151" s="26">
        <f>S0P5022[[#This Row],[f(p)]]*LOG(1-S0P5022[[#This Row],[p]],2)^-16</f>
        <v>0.24879878515807374</v>
      </c>
      <c r="W151" s="26">
        <f>S0P5022[[#This Row],[f(p)]]*2*((1-ABS(SIN(S0P5022[[#This Row],[Rad]]*2)))^(S0P5022[[#This Row],[-LOG(1-p)]]^2))</f>
        <v>1.0899932061518991E-2</v>
      </c>
      <c r="X151" s="26">
        <f>S0P5022[[#This Row],[F3]]+S0P5022[[#This Row],[F2]]</f>
        <v>0.25969871721959276</v>
      </c>
      <c r="Y151" s="26"/>
      <c r="AA151" s="22"/>
      <c r="AB151" s="17"/>
      <c r="AC151" s="16"/>
      <c r="AD151" s="17"/>
      <c r="AE151" s="16"/>
      <c r="AF151" s="16"/>
      <c r="AG151" s="16"/>
      <c r="AH151" s="16"/>
      <c r="AI151" s="15"/>
      <c r="AJ151" s="22"/>
      <c r="AK151" s="17"/>
      <c r="AL151" s="16"/>
      <c r="AM151" s="17"/>
      <c r="AN151" s="16"/>
      <c r="AO151" s="16"/>
      <c r="AP151" s="16"/>
      <c r="AQ151" s="16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</row>
    <row r="152" spans="1:80" s="20" customFormat="1" x14ac:dyDescent="0.3">
      <c r="A152" s="25">
        <v>-38</v>
      </c>
      <c r="B152" s="25">
        <f>RADIANS(S0P5022[[#This Row],[Deg]])</f>
        <v>-0.66322511575784526</v>
      </c>
      <c r="C152" s="26">
        <v>0.516109348706973</v>
      </c>
      <c r="D152" s="27">
        <v>0.50009999999999999</v>
      </c>
      <c r="E152" s="27">
        <f>-LOG(S0P5022[[#This Row],[p]]-0.5,2)</f>
        <v>13.28771237954961</v>
      </c>
      <c r="F152" s="27">
        <f>-LOG(1-S0P5022[[#This Row],[p]],2)^2</f>
        <v>1.000577219003266</v>
      </c>
      <c r="G152" s="27">
        <f>-LOG(S0P5022[[#This Row],[p]]-0.5,2)^2</f>
        <v>176.56330028163597</v>
      </c>
      <c r="H152" s="27">
        <f>-LOG(1-S0P5022[[#This Row],[p]],2)</f>
        <v>1.0002885678659263</v>
      </c>
      <c r="I152" s="27">
        <f>1/S0P5022[[#This Row],[-LOG(p-0.5)^2]]</f>
        <v>5.6636911430908961E-3</v>
      </c>
      <c r="J152" s="27">
        <f>1-S0P5022[[#This Row],[p]]</f>
        <v>0.49990000000000001</v>
      </c>
      <c r="K152" s="27">
        <f>1/S0P5022[[#This Row],[1-p]]</f>
        <v>2.0004000800160031</v>
      </c>
      <c r="L152" s="27">
        <f>S0P5022[[#This Row],[p]]*2-1</f>
        <v>1.9999999999997797E-4</v>
      </c>
      <c r="M152" s="27">
        <f>S0P5022[[#This Row],[1-p]]*2</f>
        <v>0.99980000000000002</v>
      </c>
      <c r="N152" s="27">
        <f>S0P5022[[#This Row],[2p-1]]*2</f>
        <v>3.9999999999995595E-4</v>
      </c>
      <c r="O152" s="27">
        <f>S0P5022[[#This Row],[2-2p]]*2</f>
        <v>1.9996</v>
      </c>
      <c r="P152" s="27">
        <f>2^S0P5022[[#This Row],[4p-2]]</f>
        <v>1.0002772973120175</v>
      </c>
      <c r="Q152" s="27">
        <f>2^S0P5022[[#This Row],[4-4p]]</f>
        <v>3.9988911182418603</v>
      </c>
      <c r="R152" s="27">
        <f>2^S0P5022[[#This Row],[2^(4p-2)]]</f>
        <v>2.0003844526462284</v>
      </c>
      <c r="S152" s="26">
        <f>S0P5022[[#This Row],[1-p]]/2</f>
        <v>0.24995000000000001</v>
      </c>
      <c r="T152" s="26">
        <f>S0P5022[[#This Row],[f(p)]]/LOG(1-S0P5022[[#This Row],[p]],2)^16</f>
        <v>0.24879878515807374</v>
      </c>
      <c r="U152" s="26">
        <f>2*(1-ABS(SIN(S0P5022[[#This Row],[Rad]]*2)))^(S0P5022[[#This Row],[-LOG(1-p)]])</f>
        <v>5.9348293876996812E-2</v>
      </c>
      <c r="V152" s="26">
        <f>S0P5022[[#This Row],[f(p)]]*LOG(1-S0P5022[[#This Row],[p]],2)^-16</f>
        <v>0.24879878515807374</v>
      </c>
      <c r="W152" s="26">
        <f>S0P5022[[#This Row],[f(p)]]*2*((1-ABS(SIN(S0P5022[[#This Row],[Rad]]*2)))^(S0P5022[[#This Row],[-LOG(1-p)]]^2))</f>
        <v>1.4819056609748379E-2</v>
      </c>
      <c r="X152" s="26">
        <f>S0P5022[[#This Row],[F3]]+S0P5022[[#This Row],[F2]]</f>
        <v>0.2636178417678221</v>
      </c>
      <c r="Y152" s="26"/>
      <c r="AA152" s="22"/>
      <c r="AB152" s="17"/>
      <c r="AC152" s="16"/>
      <c r="AD152" s="17"/>
      <c r="AE152" s="16"/>
      <c r="AF152" s="16"/>
      <c r="AG152" s="16"/>
      <c r="AH152" s="16"/>
      <c r="AI152" s="15"/>
      <c r="AJ152" s="22"/>
      <c r="AK152" s="17"/>
      <c r="AL152" s="16"/>
      <c r="AM152" s="17"/>
      <c r="AN152" s="16"/>
      <c r="AO152" s="16"/>
      <c r="AP152" s="16"/>
      <c r="AQ152" s="16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</row>
    <row r="153" spans="1:80" s="20" customFormat="1" x14ac:dyDescent="0.3">
      <c r="A153" s="25">
        <v>-37</v>
      </c>
      <c r="B153" s="25">
        <f>RADIANS(S0P5022[[#This Row],[Deg]])</f>
        <v>-0.64577182323790194</v>
      </c>
      <c r="C153" s="26">
        <v>0.51722205418316802</v>
      </c>
      <c r="D153" s="27">
        <v>0.50009999999999999</v>
      </c>
      <c r="E153" s="27">
        <f>-LOG(S0P5022[[#This Row],[p]]-0.5,2)</f>
        <v>13.28771237954961</v>
      </c>
      <c r="F153" s="27">
        <f>-LOG(1-S0P5022[[#This Row],[p]],2)^2</f>
        <v>1.000577219003266</v>
      </c>
      <c r="G153" s="27">
        <f>-LOG(S0P5022[[#This Row],[p]]-0.5,2)^2</f>
        <v>176.56330028163597</v>
      </c>
      <c r="H153" s="27">
        <f>-LOG(1-S0P5022[[#This Row],[p]],2)</f>
        <v>1.0002885678659263</v>
      </c>
      <c r="I153" s="27">
        <f>1/S0P5022[[#This Row],[-LOG(p-0.5)^2]]</f>
        <v>5.6636911430908961E-3</v>
      </c>
      <c r="J153" s="27">
        <f>1-S0P5022[[#This Row],[p]]</f>
        <v>0.49990000000000001</v>
      </c>
      <c r="K153" s="27">
        <f>1/S0P5022[[#This Row],[1-p]]</f>
        <v>2.0004000800160031</v>
      </c>
      <c r="L153" s="27">
        <f>S0P5022[[#This Row],[p]]*2-1</f>
        <v>1.9999999999997797E-4</v>
      </c>
      <c r="M153" s="27">
        <f>S0P5022[[#This Row],[1-p]]*2</f>
        <v>0.99980000000000002</v>
      </c>
      <c r="N153" s="27">
        <f>S0P5022[[#This Row],[2p-1]]*2</f>
        <v>3.9999999999995595E-4</v>
      </c>
      <c r="O153" s="27">
        <f>S0P5022[[#This Row],[2-2p]]*2</f>
        <v>1.9996</v>
      </c>
      <c r="P153" s="27">
        <f>2^S0P5022[[#This Row],[4p-2]]</f>
        <v>1.0002772973120175</v>
      </c>
      <c r="Q153" s="27">
        <f>2^S0P5022[[#This Row],[4-4p]]</f>
        <v>3.9988911182418603</v>
      </c>
      <c r="R153" s="27">
        <f>2^S0P5022[[#This Row],[2^(4p-2)]]</f>
        <v>2.0003844526462284</v>
      </c>
      <c r="S153" s="26">
        <f>S0P5022[[#This Row],[1-p]]/2</f>
        <v>0.24995000000000001</v>
      </c>
      <c r="T153" s="26">
        <f>S0P5022[[#This Row],[f(p)]]/LOG(1-S0P5022[[#This Row],[p]],2)^16</f>
        <v>0.24879878515807374</v>
      </c>
      <c r="U153" s="26">
        <f>2*(1-ABS(SIN(S0P5022[[#This Row],[Rad]]*2)))^(S0P5022[[#This Row],[-LOG(1-p)]])</f>
        <v>7.7403960399558838E-2</v>
      </c>
      <c r="V153" s="26">
        <f>S0P5022[[#This Row],[f(p)]]*LOG(1-S0P5022[[#This Row],[p]],2)^-16</f>
        <v>0.24879878515807374</v>
      </c>
      <c r="W153" s="26">
        <f>S0P5022[[#This Row],[f(p)]]*2*((1-ABS(SIN(S0P5022[[#This Row],[Rad]]*2)))^(S0P5022[[#This Row],[-LOG(1-p)]]^2))</f>
        <v>1.9328973397319097E-2</v>
      </c>
      <c r="X153" s="26">
        <f>S0P5022[[#This Row],[F3]]+S0P5022[[#This Row],[F2]]</f>
        <v>0.26812775855539284</v>
      </c>
      <c r="Y153" s="26"/>
      <c r="AA153" s="22"/>
      <c r="AB153" s="17"/>
      <c r="AC153" s="16"/>
      <c r="AD153" s="17"/>
      <c r="AE153" s="16"/>
      <c r="AF153" s="16"/>
      <c r="AG153" s="16"/>
      <c r="AH153" s="16"/>
      <c r="AI153" s="15"/>
      <c r="AJ153" s="22"/>
      <c r="AK153" s="17"/>
      <c r="AL153" s="16"/>
      <c r="AM153" s="17"/>
      <c r="AN153" s="16"/>
      <c r="AO153" s="16"/>
      <c r="AP153" s="16"/>
      <c r="AQ153" s="16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</row>
    <row r="154" spans="1:80" s="20" customFormat="1" x14ac:dyDescent="0.3">
      <c r="A154" s="25">
        <v>-36</v>
      </c>
      <c r="B154" s="25">
        <f>RADIANS(S0P5022[[#This Row],[Deg]])</f>
        <v>-0.62831853071795862</v>
      </c>
      <c r="C154" s="26">
        <v>0.52017817748246697</v>
      </c>
      <c r="D154" s="27">
        <v>0.50009999999999999</v>
      </c>
      <c r="E154" s="27">
        <f>-LOG(S0P5022[[#This Row],[p]]-0.5,2)</f>
        <v>13.28771237954961</v>
      </c>
      <c r="F154" s="27">
        <f>-LOG(1-S0P5022[[#This Row],[p]],2)^2</f>
        <v>1.000577219003266</v>
      </c>
      <c r="G154" s="27">
        <f>-LOG(S0P5022[[#This Row],[p]]-0.5,2)^2</f>
        <v>176.56330028163597</v>
      </c>
      <c r="H154" s="27">
        <f>-LOG(1-S0P5022[[#This Row],[p]],2)</f>
        <v>1.0002885678659263</v>
      </c>
      <c r="I154" s="27">
        <f>1/S0P5022[[#This Row],[-LOG(p-0.5)^2]]</f>
        <v>5.6636911430908961E-3</v>
      </c>
      <c r="J154" s="27">
        <f>1-S0P5022[[#This Row],[p]]</f>
        <v>0.49990000000000001</v>
      </c>
      <c r="K154" s="27">
        <f>1/S0P5022[[#This Row],[1-p]]</f>
        <v>2.0004000800160031</v>
      </c>
      <c r="L154" s="27">
        <f>S0P5022[[#This Row],[p]]*2-1</f>
        <v>1.9999999999997797E-4</v>
      </c>
      <c r="M154" s="27">
        <f>S0P5022[[#This Row],[1-p]]*2</f>
        <v>0.99980000000000002</v>
      </c>
      <c r="N154" s="27">
        <f>S0P5022[[#This Row],[2p-1]]*2</f>
        <v>3.9999999999995595E-4</v>
      </c>
      <c r="O154" s="27">
        <f>S0P5022[[#This Row],[2-2p]]*2</f>
        <v>1.9996</v>
      </c>
      <c r="P154" s="27">
        <f>2^S0P5022[[#This Row],[4p-2]]</f>
        <v>1.0002772973120175</v>
      </c>
      <c r="Q154" s="27">
        <f>2^S0P5022[[#This Row],[4-4p]]</f>
        <v>3.9988911182418603</v>
      </c>
      <c r="R154" s="27">
        <f>2^S0P5022[[#This Row],[2^(4p-2)]]</f>
        <v>2.0003844526462284</v>
      </c>
      <c r="S154" s="26">
        <f>S0P5022[[#This Row],[1-p]]/2</f>
        <v>0.24995000000000001</v>
      </c>
      <c r="T154" s="26">
        <f>S0P5022[[#This Row],[f(p)]]/LOG(1-S0P5022[[#This Row],[p]],2)^16</f>
        <v>0.24879878515807374</v>
      </c>
      <c r="U154" s="26">
        <f>2*(1-ABS(SIN(S0P5022[[#This Row],[Rad]]*2)))^(S0P5022[[#This Row],[-LOG(1-p)]])</f>
        <v>9.780178068379114E-2</v>
      </c>
      <c r="V154" s="26">
        <f>S0P5022[[#This Row],[f(p)]]*LOG(1-S0P5022[[#This Row],[p]],2)^-16</f>
        <v>0.24879878515807374</v>
      </c>
      <c r="W154" s="26">
        <f>S0P5022[[#This Row],[f(p)]]*2*((1-ABS(SIN(S0P5022[[#This Row],[Rad]]*2)))^(S0P5022[[#This Row],[-LOG(1-p)]]^2))</f>
        <v>2.4424275053344765E-2</v>
      </c>
      <c r="X154" s="26">
        <f>S0P5022[[#This Row],[F3]]+S0P5022[[#This Row],[F2]]</f>
        <v>0.27322306021141851</v>
      </c>
      <c r="Y154" s="26"/>
      <c r="AA154" s="22"/>
      <c r="AB154" s="17"/>
      <c r="AC154" s="16"/>
      <c r="AD154" s="17"/>
      <c r="AE154" s="16"/>
      <c r="AF154" s="16"/>
      <c r="AG154" s="16"/>
      <c r="AH154" s="16"/>
      <c r="AI154" s="15"/>
      <c r="AJ154" s="22"/>
      <c r="AK154" s="17"/>
      <c r="AL154" s="16"/>
      <c r="AM154" s="17"/>
      <c r="AN154" s="16"/>
      <c r="AO154" s="16"/>
      <c r="AP154" s="16"/>
      <c r="AQ154" s="16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</row>
    <row r="155" spans="1:80" s="20" customFormat="1" x14ac:dyDescent="0.3">
      <c r="A155" s="25">
        <v>-35</v>
      </c>
      <c r="B155" s="25">
        <f>RADIANS(S0P5022[[#This Row],[Deg]])</f>
        <v>-0.6108652381980153</v>
      </c>
      <c r="C155" s="26">
        <v>0.52947353903004402</v>
      </c>
      <c r="D155" s="27">
        <v>0.50009999999999999</v>
      </c>
      <c r="E155" s="27">
        <f>-LOG(S0P5022[[#This Row],[p]]-0.5,2)</f>
        <v>13.28771237954961</v>
      </c>
      <c r="F155" s="27">
        <f>-LOG(1-S0P5022[[#This Row],[p]],2)^2</f>
        <v>1.000577219003266</v>
      </c>
      <c r="G155" s="27">
        <f>-LOG(S0P5022[[#This Row],[p]]-0.5,2)^2</f>
        <v>176.56330028163597</v>
      </c>
      <c r="H155" s="27">
        <f>-LOG(1-S0P5022[[#This Row],[p]],2)</f>
        <v>1.0002885678659263</v>
      </c>
      <c r="I155" s="27">
        <f>1/S0P5022[[#This Row],[-LOG(p-0.5)^2]]</f>
        <v>5.6636911430908961E-3</v>
      </c>
      <c r="J155" s="27">
        <f>1-S0P5022[[#This Row],[p]]</f>
        <v>0.49990000000000001</v>
      </c>
      <c r="K155" s="27">
        <f>1/S0P5022[[#This Row],[1-p]]</f>
        <v>2.0004000800160031</v>
      </c>
      <c r="L155" s="27">
        <f>S0P5022[[#This Row],[p]]*2-1</f>
        <v>1.9999999999997797E-4</v>
      </c>
      <c r="M155" s="27">
        <f>S0P5022[[#This Row],[1-p]]*2</f>
        <v>0.99980000000000002</v>
      </c>
      <c r="N155" s="27">
        <f>S0P5022[[#This Row],[2p-1]]*2</f>
        <v>3.9999999999995595E-4</v>
      </c>
      <c r="O155" s="27">
        <f>S0P5022[[#This Row],[2-2p]]*2</f>
        <v>1.9996</v>
      </c>
      <c r="P155" s="27">
        <f>2^S0P5022[[#This Row],[4p-2]]</f>
        <v>1.0002772973120175</v>
      </c>
      <c r="Q155" s="27">
        <f>2^S0P5022[[#This Row],[4-4p]]</f>
        <v>3.9988911182418603</v>
      </c>
      <c r="R155" s="27">
        <f>2^S0P5022[[#This Row],[2^(4p-2)]]</f>
        <v>2.0003844526462284</v>
      </c>
      <c r="S155" s="26">
        <f>S0P5022[[#This Row],[1-p]]/2</f>
        <v>0.24995000000000001</v>
      </c>
      <c r="T155" s="26">
        <f>S0P5022[[#This Row],[f(p)]]/LOG(1-S0P5022[[#This Row],[p]],2)^16</f>
        <v>0.24879878515807374</v>
      </c>
      <c r="U155" s="26">
        <f>2*(1-ABS(SIN(S0P5022[[#This Row],[Rad]]*2)))^(S0P5022[[#This Row],[-LOG(1-p)]])</f>
        <v>0.12051705358706537</v>
      </c>
      <c r="V155" s="26">
        <f>S0P5022[[#This Row],[f(p)]]*LOG(1-S0P5022[[#This Row],[p]],2)^-16</f>
        <v>0.24879878515807374</v>
      </c>
      <c r="W155" s="26">
        <f>S0P5022[[#This Row],[f(p)]]*2*((1-ABS(SIN(S0P5022[[#This Row],[Rad]]*2)))^(S0P5022[[#This Row],[-LOG(1-p)]]^2))</f>
        <v>3.0098828963069799E-2</v>
      </c>
      <c r="X155" s="26">
        <f>S0P5022[[#This Row],[F3]]+S0P5022[[#This Row],[F2]]</f>
        <v>0.27889761412114356</v>
      </c>
      <c r="Y155" s="26"/>
      <c r="AA155" s="22"/>
      <c r="AB155" s="17"/>
      <c r="AC155" s="16"/>
      <c r="AD155" s="17"/>
      <c r="AE155" s="16"/>
      <c r="AF155" s="16"/>
      <c r="AG155" s="16"/>
      <c r="AH155" s="16"/>
      <c r="AI155" s="15"/>
      <c r="AJ155" s="22"/>
      <c r="AK155" s="17"/>
      <c r="AL155" s="16"/>
      <c r="AM155" s="17"/>
      <c r="AN155" s="16"/>
      <c r="AO155" s="16"/>
      <c r="AP155" s="16"/>
      <c r="AQ155" s="16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</row>
    <row r="156" spans="1:80" s="20" customFormat="1" x14ac:dyDescent="0.3">
      <c r="A156" s="25">
        <v>-34</v>
      </c>
      <c r="B156" s="25">
        <f>RADIANS(S0P5022[[#This Row],[Deg]])</f>
        <v>-0.59341194567807209</v>
      </c>
      <c r="C156" s="26">
        <v>0.53382748249029</v>
      </c>
      <c r="D156" s="27">
        <v>0.50009999999999999</v>
      </c>
      <c r="E156" s="27">
        <f>-LOG(S0P5022[[#This Row],[p]]-0.5,2)</f>
        <v>13.28771237954961</v>
      </c>
      <c r="F156" s="27">
        <f>-LOG(1-S0P5022[[#This Row],[p]],2)^2</f>
        <v>1.000577219003266</v>
      </c>
      <c r="G156" s="27">
        <f>-LOG(S0P5022[[#This Row],[p]]-0.5,2)^2</f>
        <v>176.56330028163597</v>
      </c>
      <c r="H156" s="27">
        <f>-LOG(1-S0P5022[[#This Row],[p]],2)</f>
        <v>1.0002885678659263</v>
      </c>
      <c r="I156" s="27">
        <f>1/S0P5022[[#This Row],[-LOG(p-0.5)^2]]</f>
        <v>5.6636911430908961E-3</v>
      </c>
      <c r="J156" s="27">
        <f>1-S0P5022[[#This Row],[p]]</f>
        <v>0.49990000000000001</v>
      </c>
      <c r="K156" s="27">
        <f>1/S0P5022[[#This Row],[1-p]]</f>
        <v>2.0004000800160031</v>
      </c>
      <c r="L156" s="27">
        <f>S0P5022[[#This Row],[p]]*2-1</f>
        <v>1.9999999999997797E-4</v>
      </c>
      <c r="M156" s="27">
        <f>S0P5022[[#This Row],[1-p]]*2</f>
        <v>0.99980000000000002</v>
      </c>
      <c r="N156" s="27">
        <f>S0P5022[[#This Row],[2p-1]]*2</f>
        <v>3.9999999999995595E-4</v>
      </c>
      <c r="O156" s="27">
        <f>S0P5022[[#This Row],[2-2p]]*2</f>
        <v>1.9996</v>
      </c>
      <c r="P156" s="27">
        <f>2^S0P5022[[#This Row],[4p-2]]</f>
        <v>1.0002772973120175</v>
      </c>
      <c r="Q156" s="27">
        <f>2^S0P5022[[#This Row],[4-4p]]</f>
        <v>3.9988911182418603</v>
      </c>
      <c r="R156" s="27">
        <f>2^S0P5022[[#This Row],[2^(4p-2)]]</f>
        <v>2.0003844526462284</v>
      </c>
      <c r="S156" s="26">
        <f>S0P5022[[#This Row],[1-p]]/2</f>
        <v>0.24995000000000001</v>
      </c>
      <c r="T156" s="26">
        <f>S0P5022[[#This Row],[f(p)]]/LOG(1-S0P5022[[#This Row],[p]],2)^16</f>
        <v>0.24879878515807374</v>
      </c>
      <c r="U156" s="26">
        <f>2*(1-ABS(SIN(S0P5022[[#This Row],[Rad]]*2)))^(S0P5022[[#This Row],[-LOG(1-p)]])</f>
        <v>0.14552223516463225</v>
      </c>
      <c r="V156" s="26">
        <f>S0P5022[[#This Row],[f(p)]]*LOG(1-S0P5022[[#This Row],[p]],2)^-16</f>
        <v>0.24879878515807374</v>
      </c>
      <c r="W156" s="26">
        <f>S0P5022[[#This Row],[f(p)]]*2*((1-ABS(SIN(S0P5022[[#This Row],[Rad]]*2)))^(S0P5022[[#This Row],[-LOG(1-p)]]^2))</f>
        <v>3.6345787116063108E-2</v>
      </c>
      <c r="X156" s="26">
        <f>S0P5022[[#This Row],[F3]]+S0P5022[[#This Row],[F2]]</f>
        <v>0.28514457227413686</v>
      </c>
      <c r="Y156" s="26"/>
      <c r="AA156" s="22"/>
      <c r="AB156" s="17"/>
      <c r="AC156" s="16"/>
      <c r="AD156" s="17"/>
      <c r="AE156" s="16"/>
      <c r="AF156" s="16"/>
      <c r="AG156" s="16"/>
      <c r="AH156" s="16"/>
      <c r="AI156" s="15"/>
      <c r="AJ156" s="22"/>
      <c r="AK156" s="17"/>
      <c r="AL156" s="16"/>
      <c r="AM156" s="17"/>
      <c r="AN156" s="16"/>
      <c r="AO156" s="16"/>
      <c r="AP156" s="16"/>
      <c r="AQ156" s="16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</row>
    <row r="157" spans="1:80" s="20" customFormat="1" x14ac:dyDescent="0.3">
      <c r="A157" s="25">
        <v>-33</v>
      </c>
      <c r="B157" s="25">
        <f>RADIANS(S0P5022[[#This Row],[Deg]])</f>
        <v>-0.57595865315812877</v>
      </c>
      <c r="C157" s="26">
        <v>0.53886062949670699</v>
      </c>
      <c r="D157" s="27">
        <v>0.50009999999999999</v>
      </c>
      <c r="E157" s="27">
        <f>-LOG(S0P5022[[#This Row],[p]]-0.5,2)</f>
        <v>13.28771237954961</v>
      </c>
      <c r="F157" s="27">
        <f>-LOG(1-S0P5022[[#This Row],[p]],2)^2</f>
        <v>1.000577219003266</v>
      </c>
      <c r="G157" s="27">
        <f>-LOG(S0P5022[[#This Row],[p]]-0.5,2)^2</f>
        <v>176.56330028163597</v>
      </c>
      <c r="H157" s="27">
        <f>-LOG(1-S0P5022[[#This Row],[p]],2)</f>
        <v>1.0002885678659263</v>
      </c>
      <c r="I157" s="27">
        <f>1/S0P5022[[#This Row],[-LOG(p-0.5)^2]]</f>
        <v>5.6636911430908961E-3</v>
      </c>
      <c r="J157" s="27">
        <f>1-S0P5022[[#This Row],[p]]</f>
        <v>0.49990000000000001</v>
      </c>
      <c r="K157" s="27">
        <f>1/S0P5022[[#This Row],[1-p]]</f>
        <v>2.0004000800160031</v>
      </c>
      <c r="L157" s="27">
        <f>S0P5022[[#This Row],[p]]*2-1</f>
        <v>1.9999999999997797E-4</v>
      </c>
      <c r="M157" s="27">
        <f>S0P5022[[#This Row],[1-p]]*2</f>
        <v>0.99980000000000002</v>
      </c>
      <c r="N157" s="27">
        <f>S0P5022[[#This Row],[2p-1]]*2</f>
        <v>3.9999999999995595E-4</v>
      </c>
      <c r="O157" s="27">
        <f>S0P5022[[#This Row],[2-2p]]*2</f>
        <v>1.9996</v>
      </c>
      <c r="P157" s="27">
        <f>2^S0P5022[[#This Row],[4p-2]]</f>
        <v>1.0002772973120175</v>
      </c>
      <c r="Q157" s="27">
        <f>2^S0P5022[[#This Row],[4-4p]]</f>
        <v>3.9988911182418603</v>
      </c>
      <c r="R157" s="27">
        <f>2^S0P5022[[#This Row],[2^(4p-2)]]</f>
        <v>2.0003844526462284</v>
      </c>
      <c r="S157" s="26">
        <f>S0P5022[[#This Row],[1-p]]/2</f>
        <v>0.24995000000000001</v>
      </c>
      <c r="T157" s="26">
        <f>S0P5022[[#This Row],[f(p)]]/LOG(1-S0P5022[[#This Row],[p]],2)^16</f>
        <v>0.24879878515807374</v>
      </c>
      <c r="U157" s="26">
        <f>2*(1-ABS(SIN(S0P5022[[#This Row],[Rad]]*2)))^(S0P5022[[#This Row],[-LOG(1-p)]])</f>
        <v>0.17278697561837428</v>
      </c>
      <c r="V157" s="26">
        <f>S0P5022[[#This Row],[f(p)]]*LOG(1-S0P5022[[#This Row],[p]],2)^-16</f>
        <v>0.24879878515807374</v>
      </c>
      <c r="W157" s="26">
        <f>S0P5022[[#This Row],[f(p)]]*2*((1-ABS(SIN(S0P5022[[#This Row],[Rad]]*2)))^(S0P5022[[#This Row],[-LOG(1-p)]]^2))</f>
        <v>4.3157596143235159E-2</v>
      </c>
      <c r="X157" s="26">
        <f>S0P5022[[#This Row],[F3]]+S0P5022[[#This Row],[F2]]</f>
        <v>0.29195638130130891</v>
      </c>
      <c r="Y157" s="26"/>
      <c r="AA157" s="22"/>
      <c r="AB157" s="17"/>
      <c r="AC157" s="16"/>
      <c r="AD157" s="17"/>
      <c r="AE157" s="16"/>
      <c r="AF157" s="16"/>
      <c r="AG157" s="16"/>
      <c r="AH157" s="16"/>
      <c r="AI157" s="15"/>
      <c r="AJ157" s="22"/>
      <c r="AK157" s="17"/>
      <c r="AL157" s="16"/>
      <c r="AM157" s="17"/>
      <c r="AN157" s="16"/>
      <c r="AO157" s="16"/>
      <c r="AP157" s="16"/>
      <c r="AQ157" s="16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</row>
    <row r="158" spans="1:80" s="20" customFormat="1" x14ac:dyDescent="0.3">
      <c r="A158" s="25">
        <v>-32</v>
      </c>
      <c r="B158" s="25">
        <f>RADIANS(S0P5022[[#This Row],[Deg]])</f>
        <v>-0.55850536063818546</v>
      </c>
      <c r="C158" s="26">
        <v>0.54427961441415695</v>
      </c>
      <c r="D158" s="27">
        <v>0.50009999999999999</v>
      </c>
      <c r="E158" s="27">
        <f>-LOG(S0P5022[[#This Row],[p]]-0.5,2)</f>
        <v>13.28771237954961</v>
      </c>
      <c r="F158" s="27">
        <f>-LOG(1-S0P5022[[#This Row],[p]],2)^2</f>
        <v>1.000577219003266</v>
      </c>
      <c r="G158" s="27">
        <f>-LOG(S0P5022[[#This Row],[p]]-0.5,2)^2</f>
        <v>176.56330028163597</v>
      </c>
      <c r="H158" s="27">
        <f>-LOG(1-S0P5022[[#This Row],[p]],2)</f>
        <v>1.0002885678659263</v>
      </c>
      <c r="I158" s="27">
        <f>1/S0P5022[[#This Row],[-LOG(p-0.5)^2]]</f>
        <v>5.6636911430908961E-3</v>
      </c>
      <c r="J158" s="27">
        <f>1-S0P5022[[#This Row],[p]]</f>
        <v>0.49990000000000001</v>
      </c>
      <c r="K158" s="27">
        <f>1/S0P5022[[#This Row],[1-p]]</f>
        <v>2.0004000800160031</v>
      </c>
      <c r="L158" s="27">
        <f>S0P5022[[#This Row],[p]]*2-1</f>
        <v>1.9999999999997797E-4</v>
      </c>
      <c r="M158" s="27">
        <f>S0P5022[[#This Row],[1-p]]*2</f>
        <v>0.99980000000000002</v>
      </c>
      <c r="N158" s="27">
        <f>S0P5022[[#This Row],[2p-1]]*2</f>
        <v>3.9999999999995595E-4</v>
      </c>
      <c r="O158" s="27">
        <f>S0P5022[[#This Row],[2-2p]]*2</f>
        <v>1.9996</v>
      </c>
      <c r="P158" s="27">
        <f>2^S0P5022[[#This Row],[4p-2]]</f>
        <v>1.0002772973120175</v>
      </c>
      <c r="Q158" s="27">
        <f>2^S0P5022[[#This Row],[4-4p]]</f>
        <v>3.9988911182418603</v>
      </c>
      <c r="R158" s="27">
        <f>2^S0P5022[[#This Row],[2^(4p-2)]]</f>
        <v>2.0003844526462284</v>
      </c>
      <c r="S158" s="26">
        <f>S0P5022[[#This Row],[1-p]]/2</f>
        <v>0.24995000000000001</v>
      </c>
      <c r="T158" s="26">
        <f>S0P5022[[#This Row],[f(p)]]/LOG(1-S0P5022[[#This Row],[p]],2)^16</f>
        <v>0.24879878515807374</v>
      </c>
      <c r="U158" s="26">
        <f>2*(1-ABS(SIN(S0P5022[[#This Row],[Rad]]*2)))^(S0P5022[[#This Row],[-LOG(1-p)]])</f>
        <v>0.20227815877875824</v>
      </c>
      <c r="V158" s="26">
        <f>S0P5022[[#This Row],[f(p)]]*LOG(1-S0P5022[[#This Row],[p]],2)^-16</f>
        <v>0.24879878515807374</v>
      </c>
      <c r="W158" s="26">
        <f>S0P5022[[#This Row],[f(p)]]*2*((1-ABS(SIN(S0P5022[[#This Row],[Rad]]*2)))^(S0P5022[[#This Row],[-LOG(1-p)]]^2))</f>
        <v>5.05260077710575E-2</v>
      </c>
      <c r="X158" s="26">
        <f>S0P5022[[#This Row],[F3]]+S0P5022[[#This Row],[F2]]</f>
        <v>0.29932479292913122</v>
      </c>
      <c r="Y158" s="26"/>
      <c r="AA158" s="22"/>
      <c r="AB158" s="17"/>
      <c r="AC158" s="16"/>
      <c r="AD158" s="17"/>
      <c r="AE158" s="16"/>
      <c r="AF158" s="16"/>
      <c r="AG158" s="16"/>
      <c r="AH158" s="16"/>
      <c r="AI158" s="15"/>
      <c r="AJ158" s="22"/>
      <c r="AK158" s="17"/>
      <c r="AL158" s="16"/>
      <c r="AM158" s="17"/>
      <c r="AN158" s="16"/>
      <c r="AO158" s="16"/>
      <c r="AP158" s="16"/>
      <c r="AQ158" s="16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</row>
    <row r="159" spans="1:80" s="20" customFormat="1" x14ac:dyDescent="0.3">
      <c r="A159" s="25">
        <v>-31</v>
      </c>
      <c r="B159" s="25">
        <f>RADIANS(S0P5022[[#This Row],[Deg]])</f>
        <v>-0.54105206811824214</v>
      </c>
      <c r="C159" s="26">
        <v>0.54932393661595302</v>
      </c>
      <c r="D159" s="27">
        <v>0.50009999999999999</v>
      </c>
      <c r="E159" s="27">
        <f>-LOG(S0P5022[[#This Row],[p]]-0.5,2)</f>
        <v>13.28771237954961</v>
      </c>
      <c r="F159" s="27">
        <f>-LOG(1-S0P5022[[#This Row],[p]],2)^2</f>
        <v>1.000577219003266</v>
      </c>
      <c r="G159" s="27">
        <f>-LOG(S0P5022[[#This Row],[p]]-0.5,2)^2</f>
        <v>176.56330028163597</v>
      </c>
      <c r="H159" s="27">
        <f>-LOG(1-S0P5022[[#This Row],[p]],2)</f>
        <v>1.0002885678659263</v>
      </c>
      <c r="I159" s="27">
        <f>1/S0P5022[[#This Row],[-LOG(p-0.5)^2]]</f>
        <v>5.6636911430908961E-3</v>
      </c>
      <c r="J159" s="27">
        <f>1-S0P5022[[#This Row],[p]]</f>
        <v>0.49990000000000001</v>
      </c>
      <c r="K159" s="27">
        <f>1/S0P5022[[#This Row],[1-p]]</f>
        <v>2.0004000800160031</v>
      </c>
      <c r="L159" s="27">
        <f>S0P5022[[#This Row],[p]]*2-1</f>
        <v>1.9999999999997797E-4</v>
      </c>
      <c r="M159" s="27">
        <f>S0P5022[[#This Row],[1-p]]*2</f>
        <v>0.99980000000000002</v>
      </c>
      <c r="N159" s="27">
        <f>S0P5022[[#This Row],[2p-1]]*2</f>
        <v>3.9999999999995595E-4</v>
      </c>
      <c r="O159" s="27">
        <f>S0P5022[[#This Row],[2-2p]]*2</f>
        <v>1.9996</v>
      </c>
      <c r="P159" s="27">
        <f>2^S0P5022[[#This Row],[4p-2]]</f>
        <v>1.0002772973120175</v>
      </c>
      <c r="Q159" s="27">
        <f>2^S0P5022[[#This Row],[4-4p]]</f>
        <v>3.9988911182418603</v>
      </c>
      <c r="R159" s="27">
        <f>2^S0P5022[[#This Row],[2^(4p-2)]]</f>
        <v>2.0003844526462284</v>
      </c>
      <c r="S159" s="26">
        <f>S0P5022[[#This Row],[1-p]]/2</f>
        <v>0.24995000000000001</v>
      </c>
      <c r="T159" s="26">
        <f>S0P5022[[#This Row],[f(p)]]/LOG(1-S0P5022[[#This Row],[p]],2)^16</f>
        <v>0.24879878515807374</v>
      </c>
      <c r="U159" s="26">
        <f>2*(1-ABS(SIN(S0P5022[[#This Row],[Rad]]*2)))^(S0P5022[[#This Row],[-LOG(1-p)]])</f>
        <v>0.2339599443585561</v>
      </c>
      <c r="V159" s="26">
        <f>S0P5022[[#This Row],[f(p)]]*LOG(1-S0P5022[[#This Row],[p]],2)^-16</f>
        <v>0.24879878515807374</v>
      </c>
      <c r="W159" s="26">
        <f>S0P5022[[#This Row],[f(p)]]*2*((1-ABS(SIN(S0P5022[[#This Row],[Rad]]*2)))^(S0P5022[[#This Row],[-LOG(1-p)]]^2))</f>
        <v>5.8442089823409642E-2</v>
      </c>
      <c r="X159" s="26">
        <f>S0P5022[[#This Row],[F3]]+S0P5022[[#This Row],[F2]]</f>
        <v>0.30724087498148339</v>
      </c>
      <c r="Y159" s="26"/>
      <c r="AA159" s="22"/>
      <c r="AB159" s="17"/>
      <c r="AC159" s="16"/>
      <c r="AD159" s="17"/>
      <c r="AE159" s="16"/>
      <c r="AF159" s="16"/>
      <c r="AG159" s="16"/>
      <c r="AH159" s="16"/>
      <c r="AI159" s="15"/>
      <c r="AJ159" s="22"/>
      <c r="AK159" s="17"/>
      <c r="AL159" s="16"/>
      <c r="AM159" s="17"/>
      <c r="AN159" s="16"/>
      <c r="AO159" s="16"/>
      <c r="AP159" s="16"/>
      <c r="AQ159" s="16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</row>
    <row r="160" spans="1:80" s="20" customFormat="1" x14ac:dyDescent="0.3">
      <c r="A160" s="25">
        <v>-30</v>
      </c>
      <c r="B160" s="25">
        <f>RADIANS(S0P5022[[#This Row],[Deg]])</f>
        <v>-0.52359877559829882</v>
      </c>
      <c r="C160" s="26">
        <v>0.55392627513867698</v>
      </c>
      <c r="D160" s="27">
        <v>0.50009999999999999</v>
      </c>
      <c r="E160" s="27">
        <f>-LOG(S0P5022[[#This Row],[p]]-0.5,2)</f>
        <v>13.28771237954961</v>
      </c>
      <c r="F160" s="27">
        <f>-LOG(1-S0P5022[[#This Row],[p]],2)^2</f>
        <v>1.000577219003266</v>
      </c>
      <c r="G160" s="27">
        <f>-LOG(S0P5022[[#This Row],[p]]-0.5,2)^2</f>
        <v>176.56330028163597</v>
      </c>
      <c r="H160" s="27">
        <f>-LOG(1-S0P5022[[#This Row],[p]],2)</f>
        <v>1.0002885678659263</v>
      </c>
      <c r="I160" s="27">
        <f>1/S0P5022[[#This Row],[-LOG(p-0.5)^2]]</f>
        <v>5.6636911430908961E-3</v>
      </c>
      <c r="J160" s="27">
        <f>1-S0P5022[[#This Row],[p]]</f>
        <v>0.49990000000000001</v>
      </c>
      <c r="K160" s="27">
        <f>1/S0P5022[[#This Row],[1-p]]</f>
        <v>2.0004000800160031</v>
      </c>
      <c r="L160" s="27">
        <f>S0P5022[[#This Row],[p]]*2-1</f>
        <v>1.9999999999997797E-4</v>
      </c>
      <c r="M160" s="27">
        <f>S0P5022[[#This Row],[1-p]]*2</f>
        <v>0.99980000000000002</v>
      </c>
      <c r="N160" s="27">
        <f>S0P5022[[#This Row],[2p-1]]*2</f>
        <v>3.9999999999995595E-4</v>
      </c>
      <c r="O160" s="27">
        <f>S0P5022[[#This Row],[2-2p]]*2</f>
        <v>1.9996</v>
      </c>
      <c r="P160" s="27">
        <f>2^S0P5022[[#This Row],[4p-2]]</f>
        <v>1.0002772973120175</v>
      </c>
      <c r="Q160" s="27">
        <f>2^S0P5022[[#This Row],[4-4p]]</f>
        <v>3.9988911182418603</v>
      </c>
      <c r="R160" s="27">
        <f>2^S0P5022[[#This Row],[2^(4p-2)]]</f>
        <v>2.0003844526462284</v>
      </c>
      <c r="S160" s="26">
        <f>S0P5022[[#This Row],[1-p]]/2</f>
        <v>0.24995000000000001</v>
      </c>
      <c r="T160" s="26">
        <f>S0P5022[[#This Row],[f(p)]]/LOG(1-S0P5022[[#This Row],[p]],2)^16</f>
        <v>0.24879878515807374</v>
      </c>
      <c r="U160" s="26">
        <f>2*(1-ABS(SIN(S0P5022[[#This Row],[Rad]]*2)))^(S0P5022[[#This Row],[-LOG(1-p)]])</f>
        <v>0.2677938131062117</v>
      </c>
      <c r="V160" s="26">
        <f>S0P5022[[#This Row],[f(p)]]*LOG(1-S0P5022[[#This Row],[p]],2)^-16</f>
        <v>0.24879878515807374</v>
      </c>
      <c r="W160" s="26">
        <f>S0P5022[[#This Row],[f(p)]]*2*((1-ABS(SIN(S0P5022[[#This Row],[Rad]]*2)))^(S0P5022[[#This Row],[-LOG(1-p)]]^2))</f>
        <v>6.6896237847228784E-2</v>
      </c>
      <c r="X160" s="26">
        <f>S0P5022[[#This Row],[F3]]+S0P5022[[#This Row],[F2]]</f>
        <v>0.3156950230053025</v>
      </c>
      <c r="Y160" s="26"/>
      <c r="AA160" s="22"/>
      <c r="AB160" s="17"/>
      <c r="AC160" s="16"/>
      <c r="AD160" s="17"/>
      <c r="AE160" s="16"/>
      <c r="AF160" s="16"/>
      <c r="AG160" s="16"/>
      <c r="AH160" s="16"/>
      <c r="AI160" s="15"/>
      <c r="AJ160" s="22"/>
      <c r="AK160" s="17"/>
      <c r="AL160" s="16"/>
      <c r="AM160" s="17"/>
      <c r="AN160" s="16"/>
      <c r="AO160" s="16"/>
      <c r="AP160" s="16"/>
      <c r="AQ160" s="16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</row>
    <row r="161" spans="1:80" s="20" customFormat="1" x14ac:dyDescent="0.3">
      <c r="A161" s="25">
        <v>-29</v>
      </c>
      <c r="B161" s="25">
        <f>RADIANS(S0P5022[[#This Row],[Deg]])</f>
        <v>-0.50614548307835561</v>
      </c>
      <c r="C161" s="26">
        <v>0.56050359474758105</v>
      </c>
      <c r="D161" s="27">
        <v>0.50009999999999999</v>
      </c>
      <c r="E161" s="27">
        <f>-LOG(S0P5022[[#This Row],[p]]-0.5,2)</f>
        <v>13.28771237954961</v>
      </c>
      <c r="F161" s="27">
        <f>-LOG(1-S0P5022[[#This Row],[p]],2)^2</f>
        <v>1.000577219003266</v>
      </c>
      <c r="G161" s="27">
        <f>-LOG(S0P5022[[#This Row],[p]]-0.5,2)^2</f>
        <v>176.56330028163597</v>
      </c>
      <c r="H161" s="27">
        <f>-LOG(1-S0P5022[[#This Row],[p]],2)</f>
        <v>1.0002885678659263</v>
      </c>
      <c r="I161" s="27">
        <f>1/S0P5022[[#This Row],[-LOG(p-0.5)^2]]</f>
        <v>5.6636911430908961E-3</v>
      </c>
      <c r="J161" s="27">
        <f>1-S0P5022[[#This Row],[p]]</f>
        <v>0.49990000000000001</v>
      </c>
      <c r="K161" s="27">
        <f>1/S0P5022[[#This Row],[1-p]]</f>
        <v>2.0004000800160031</v>
      </c>
      <c r="L161" s="27">
        <f>S0P5022[[#This Row],[p]]*2-1</f>
        <v>1.9999999999997797E-4</v>
      </c>
      <c r="M161" s="27">
        <f>S0P5022[[#This Row],[1-p]]*2</f>
        <v>0.99980000000000002</v>
      </c>
      <c r="N161" s="27">
        <f>S0P5022[[#This Row],[2p-1]]*2</f>
        <v>3.9999999999995595E-4</v>
      </c>
      <c r="O161" s="27">
        <f>S0P5022[[#This Row],[2-2p]]*2</f>
        <v>1.9996</v>
      </c>
      <c r="P161" s="27">
        <f>2^S0P5022[[#This Row],[4p-2]]</f>
        <v>1.0002772973120175</v>
      </c>
      <c r="Q161" s="27">
        <f>2^S0P5022[[#This Row],[4-4p]]</f>
        <v>3.9988911182418603</v>
      </c>
      <c r="R161" s="27">
        <f>2^S0P5022[[#This Row],[2^(4p-2)]]</f>
        <v>2.0003844526462284</v>
      </c>
      <c r="S161" s="26">
        <f>S0P5022[[#This Row],[1-p]]/2</f>
        <v>0.24995000000000001</v>
      </c>
      <c r="T161" s="26">
        <f>S0P5022[[#This Row],[f(p)]]/LOG(1-S0P5022[[#This Row],[p]],2)^16</f>
        <v>0.24879878515807374</v>
      </c>
      <c r="U161" s="26">
        <f>2*(1-ABS(SIN(S0P5022[[#This Row],[Rad]]*2)))^(S0P5022[[#This Row],[-LOG(1-p)]])</f>
        <v>0.30373861492081283</v>
      </c>
      <c r="V161" s="26">
        <f>S0P5022[[#This Row],[f(p)]]*LOG(1-S0P5022[[#This Row],[p]],2)^-16</f>
        <v>0.24879878515807374</v>
      </c>
      <c r="W161" s="26">
        <f>S0P5022[[#This Row],[f(p)]]*2*((1-ABS(SIN(S0P5022[[#This Row],[Rad]]*2)))^(S0P5022[[#This Row],[-LOG(1-p)]]^2))</f>
        <v>7.5878187406216352E-2</v>
      </c>
      <c r="X161" s="26">
        <f>S0P5022[[#This Row],[F3]]+S0P5022[[#This Row],[F2]]</f>
        <v>0.32467697256429007</v>
      </c>
      <c r="Y161" s="26"/>
      <c r="AA161" s="22"/>
      <c r="AB161" s="17"/>
      <c r="AC161" s="16"/>
      <c r="AD161" s="17"/>
      <c r="AE161" s="16"/>
      <c r="AF161" s="16"/>
      <c r="AG161" s="16"/>
      <c r="AH161" s="16"/>
      <c r="AI161" s="15"/>
      <c r="AJ161" s="22"/>
      <c r="AK161" s="17"/>
      <c r="AL161" s="16"/>
      <c r="AM161" s="17"/>
      <c r="AN161" s="16"/>
      <c r="AO161" s="16"/>
      <c r="AP161" s="16"/>
      <c r="AQ161" s="16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</row>
    <row r="162" spans="1:80" s="20" customFormat="1" x14ac:dyDescent="0.3">
      <c r="A162" s="25">
        <v>-28</v>
      </c>
      <c r="B162" s="25">
        <f>RADIANS(S0P5022[[#This Row],[Deg]])</f>
        <v>-0.48869219055841229</v>
      </c>
      <c r="C162" s="26">
        <v>0.570547781548711</v>
      </c>
      <c r="D162" s="27">
        <v>0.50009999999999999</v>
      </c>
      <c r="E162" s="27">
        <f>-LOG(S0P5022[[#This Row],[p]]-0.5,2)</f>
        <v>13.28771237954961</v>
      </c>
      <c r="F162" s="27">
        <f>-LOG(1-S0P5022[[#This Row],[p]],2)^2</f>
        <v>1.000577219003266</v>
      </c>
      <c r="G162" s="27">
        <f>-LOG(S0P5022[[#This Row],[p]]-0.5,2)^2</f>
        <v>176.56330028163597</v>
      </c>
      <c r="H162" s="27">
        <f>-LOG(1-S0P5022[[#This Row],[p]],2)</f>
        <v>1.0002885678659263</v>
      </c>
      <c r="I162" s="27">
        <f>1/S0P5022[[#This Row],[-LOG(p-0.5)^2]]</f>
        <v>5.6636911430908961E-3</v>
      </c>
      <c r="J162" s="27">
        <f>1-S0P5022[[#This Row],[p]]</f>
        <v>0.49990000000000001</v>
      </c>
      <c r="K162" s="27">
        <f>1/S0P5022[[#This Row],[1-p]]</f>
        <v>2.0004000800160031</v>
      </c>
      <c r="L162" s="27">
        <f>S0P5022[[#This Row],[p]]*2-1</f>
        <v>1.9999999999997797E-4</v>
      </c>
      <c r="M162" s="27">
        <f>S0P5022[[#This Row],[1-p]]*2</f>
        <v>0.99980000000000002</v>
      </c>
      <c r="N162" s="27">
        <f>S0P5022[[#This Row],[2p-1]]*2</f>
        <v>3.9999999999995595E-4</v>
      </c>
      <c r="O162" s="27">
        <f>S0P5022[[#This Row],[2-2p]]*2</f>
        <v>1.9996</v>
      </c>
      <c r="P162" s="27">
        <f>2^S0P5022[[#This Row],[4p-2]]</f>
        <v>1.0002772973120175</v>
      </c>
      <c r="Q162" s="27">
        <f>2^S0P5022[[#This Row],[4-4p]]</f>
        <v>3.9988911182418603</v>
      </c>
      <c r="R162" s="27">
        <f>2^S0P5022[[#This Row],[2^(4p-2)]]</f>
        <v>2.0003844526462284</v>
      </c>
      <c r="S162" s="26">
        <f>S0P5022[[#This Row],[1-p]]/2</f>
        <v>0.24995000000000001</v>
      </c>
      <c r="T162" s="26">
        <f>S0P5022[[#This Row],[f(p)]]/LOG(1-S0P5022[[#This Row],[p]],2)^16</f>
        <v>0.24879878515807374</v>
      </c>
      <c r="U162" s="26">
        <f>2*(1-ABS(SIN(S0P5022[[#This Row],[Rad]]*2)))^(S0P5022[[#This Row],[-LOG(1-p)]])</f>
        <v>0.34175061994896788</v>
      </c>
      <c r="V162" s="26">
        <f>S0P5022[[#This Row],[f(p)]]*LOG(1-S0P5022[[#This Row],[p]],2)^-16</f>
        <v>0.24879878515807374</v>
      </c>
      <c r="W162" s="26">
        <f>S0P5022[[#This Row],[f(p)]]*2*((1-ABS(SIN(S0P5022[[#This Row],[Rad]]*2)))^(S0P5022[[#This Row],[-LOG(1-p)]]^2))</f>
        <v>8.5377027067045391E-2</v>
      </c>
      <c r="X162" s="26">
        <f>S0P5022[[#This Row],[F3]]+S0P5022[[#This Row],[F2]]</f>
        <v>0.33417581222511916</v>
      </c>
      <c r="Y162" s="26"/>
      <c r="AA162" s="22"/>
      <c r="AB162" s="17"/>
      <c r="AC162" s="16"/>
      <c r="AD162" s="17"/>
      <c r="AE162" s="16"/>
      <c r="AF162" s="16"/>
      <c r="AG162" s="16"/>
      <c r="AH162" s="16"/>
      <c r="AI162" s="15"/>
      <c r="AJ162" s="22"/>
      <c r="AK162" s="17"/>
      <c r="AL162" s="16"/>
      <c r="AM162" s="17"/>
      <c r="AN162" s="16"/>
      <c r="AO162" s="16"/>
      <c r="AP162" s="16"/>
      <c r="AQ162" s="16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</row>
    <row r="163" spans="1:80" s="20" customFormat="1" x14ac:dyDescent="0.3">
      <c r="A163" s="25">
        <v>-27</v>
      </c>
      <c r="B163" s="25">
        <f>RADIANS(S0P5022[[#This Row],[Deg]])</f>
        <v>-0.47123889803846897</v>
      </c>
      <c r="C163" s="26">
        <v>0.57845788104353901</v>
      </c>
      <c r="D163" s="27">
        <v>0.50009999999999999</v>
      </c>
      <c r="E163" s="27">
        <f>-LOG(S0P5022[[#This Row],[p]]-0.5,2)</f>
        <v>13.28771237954961</v>
      </c>
      <c r="F163" s="27">
        <f>-LOG(1-S0P5022[[#This Row],[p]],2)^2</f>
        <v>1.000577219003266</v>
      </c>
      <c r="G163" s="27">
        <f>-LOG(S0P5022[[#This Row],[p]]-0.5,2)^2</f>
        <v>176.56330028163597</v>
      </c>
      <c r="H163" s="27">
        <f>-LOG(1-S0P5022[[#This Row],[p]],2)</f>
        <v>1.0002885678659263</v>
      </c>
      <c r="I163" s="27">
        <f>1/S0P5022[[#This Row],[-LOG(p-0.5)^2]]</f>
        <v>5.6636911430908961E-3</v>
      </c>
      <c r="J163" s="27">
        <f>1-S0P5022[[#This Row],[p]]</f>
        <v>0.49990000000000001</v>
      </c>
      <c r="K163" s="27">
        <f>1/S0P5022[[#This Row],[1-p]]</f>
        <v>2.0004000800160031</v>
      </c>
      <c r="L163" s="27">
        <f>S0P5022[[#This Row],[p]]*2-1</f>
        <v>1.9999999999997797E-4</v>
      </c>
      <c r="M163" s="27">
        <f>S0P5022[[#This Row],[1-p]]*2</f>
        <v>0.99980000000000002</v>
      </c>
      <c r="N163" s="27">
        <f>S0P5022[[#This Row],[2p-1]]*2</f>
        <v>3.9999999999995595E-4</v>
      </c>
      <c r="O163" s="27">
        <f>S0P5022[[#This Row],[2-2p]]*2</f>
        <v>1.9996</v>
      </c>
      <c r="P163" s="27">
        <f>2^S0P5022[[#This Row],[4p-2]]</f>
        <v>1.0002772973120175</v>
      </c>
      <c r="Q163" s="27">
        <f>2^S0P5022[[#This Row],[4-4p]]</f>
        <v>3.9988911182418603</v>
      </c>
      <c r="R163" s="27">
        <f>2^S0P5022[[#This Row],[2^(4p-2)]]</f>
        <v>2.0003844526462284</v>
      </c>
      <c r="S163" s="26">
        <f>S0P5022[[#This Row],[1-p]]/2</f>
        <v>0.24995000000000001</v>
      </c>
      <c r="T163" s="26">
        <f>S0P5022[[#This Row],[f(p)]]/LOG(1-S0P5022[[#This Row],[p]],2)^16</f>
        <v>0.24879878515807374</v>
      </c>
      <c r="U163" s="26">
        <f>2*(1-ABS(SIN(S0P5022[[#This Row],[Rad]]*2)))^(S0P5022[[#This Row],[-LOG(1-p)]])</f>
        <v>0.3817835726561834</v>
      </c>
      <c r="V163" s="26">
        <f>S0P5022[[#This Row],[f(p)]]*LOG(1-S0P5022[[#This Row],[p]],2)^-16</f>
        <v>0.24879878515807374</v>
      </c>
      <c r="W163" s="26">
        <f>S0P5022[[#This Row],[f(p)]]*2*((1-ABS(SIN(S0P5022[[#This Row],[Rad]]*2)))^(S0P5022[[#This Row],[-LOG(1-p)]]^2))</f>
        <v>9.5381212089642731E-2</v>
      </c>
      <c r="X163" s="26">
        <f>S0P5022[[#This Row],[F3]]+S0P5022[[#This Row],[F2]]</f>
        <v>0.34417999724771647</v>
      </c>
      <c r="Y163" s="26"/>
      <c r="AA163" s="22"/>
      <c r="AB163" s="17"/>
      <c r="AC163" s="16"/>
      <c r="AD163" s="17"/>
      <c r="AE163" s="16"/>
      <c r="AF163" s="16"/>
      <c r="AG163" s="16"/>
      <c r="AH163" s="16"/>
      <c r="AI163" s="15"/>
      <c r="AJ163" s="22"/>
      <c r="AK163" s="17"/>
      <c r="AL163" s="16"/>
      <c r="AM163" s="17"/>
      <c r="AN163" s="16"/>
      <c r="AO163" s="16"/>
      <c r="AP163" s="16"/>
      <c r="AQ163" s="16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</row>
    <row r="164" spans="1:80" s="20" customFormat="1" x14ac:dyDescent="0.3">
      <c r="A164" s="25">
        <v>-26</v>
      </c>
      <c r="B164" s="25">
        <f>RADIANS(S0P5022[[#This Row],[Deg]])</f>
        <v>-0.4537856055185257</v>
      </c>
      <c r="C164" s="26">
        <v>0.58325949505435204</v>
      </c>
      <c r="D164" s="27">
        <v>0.50009999999999999</v>
      </c>
      <c r="E164" s="27">
        <f>-LOG(S0P5022[[#This Row],[p]]-0.5,2)</f>
        <v>13.28771237954961</v>
      </c>
      <c r="F164" s="27">
        <f>-LOG(1-S0P5022[[#This Row],[p]],2)^2</f>
        <v>1.000577219003266</v>
      </c>
      <c r="G164" s="27">
        <f>-LOG(S0P5022[[#This Row],[p]]-0.5,2)^2</f>
        <v>176.56330028163597</v>
      </c>
      <c r="H164" s="27">
        <f>-LOG(1-S0P5022[[#This Row],[p]],2)</f>
        <v>1.0002885678659263</v>
      </c>
      <c r="I164" s="27">
        <f>1/S0P5022[[#This Row],[-LOG(p-0.5)^2]]</f>
        <v>5.6636911430908961E-3</v>
      </c>
      <c r="J164" s="27">
        <f>1-S0P5022[[#This Row],[p]]</f>
        <v>0.49990000000000001</v>
      </c>
      <c r="K164" s="27">
        <f>1/S0P5022[[#This Row],[1-p]]</f>
        <v>2.0004000800160031</v>
      </c>
      <c r="L164" s="27">
        <f>S0P5022[[#This Row],[p]]*2-1</f>
        <v>1.9999999999997797E-4</v>
      </c>
      <c r="M164" s="27">
        <f>S0P5022[[#This Row],[1-p]]*2</f>
        <v>0.99980000000000002</v>
      </c>
      <c r="N164" s="27">
        <f>S0P5022[[#This Row],[2p-1]]*2</f>
        <v>3.9999999999995595E-4</v>
      </c>
      <c r="O164" s="27">
        <f>S0P5022[[#This Row],[2-2p]]*2</f>
        <v>1.9996</v>
      </c>
      <c r="P164" s="27">
        <f>2^S0P5022[[#This Row],[4p-2]]</f>
        <v>1.0002772973120175</v>
      </c>
      <c r="Q164" s="27">
        <f>2^S0P5022[[#This Row],[4-4p]]</f>
        <v>3.9988911182418603</v>
      </c>
      <c r="R164" s="27">
        <f>2^S0P5022[[#This Row],[2^(4p-2)]]</f>
        <v>2.0003844526462284</v>
      </c>
      <c r="S164" s="26">
        <f>S0P5022[[#This Row],[1-p]]/2</f>
        <v>0.24995000000000001</v>
      </c>
      <c r="T164" s="26">
        <f>S0P5022[[#This Row],[f(p)]]/LOG(1-S0P5022[[#This Row],[p]],2)^16</f>
        <v>0.24879878515807374</v>
      </c>
      <c r="U164" s="26">
        <f>2*(1-ABS(SIN(S0P5022[[#This Row],[Rad]]*2)))^(S0P5022[[#This Row],[-LOG(1-p)]])</f>
        <v>0.42378874884593415</v>
      </c>
      <c r="V164" s="26">
        <f>S0P5022[[#This Row],[f(p)]]*LOG(1-S0P5022[[#This Row],[p]],2)^-16</f>
        <v>0.24879878515807374</v>
      </c>
      <c r="W164" s="26">
        <f>S0P5022[[#This Row],[f(p)]]*2*((1-ABS(SIN(S0P5022[[#This Row],[Rad]]*2)))^(S0P5022[[#This Row],[-LOG(1-p)]]^2))</f>
        <v>0.10587857882438191</v>
      </c>
      <c r="X164" s="26">
        <f>S0P5022[[#This Row],[F3]]+S0P5022[[#This Row],[F2]]</f>
        <v>0.35467736398245564</v>
      </c>
      <c r="Y164" s="26"/>
      <c r="AA164" s="22"/>
      <c r="AB164" s="17"/>
      <c r="AC164" s="16"/>
      <c r="AD164" s="17"/>
      <c r="AE164" s="16"/>
      <c r="AF164" s="16"/>
      <c r="AG164" s="16"/>
      <c r="AH164" s="16"/>
      <c r="AI164" s="15"/>
      <c r="AJ164" s="22"/>
      <c r="AK164" s="17"/>
      <c r="AL164" s="16"/>
      <c r="AM164" s="17"/>
      <c r="AN164" s="16"/>
      <c r="AO164" s="16"/>
      <c r="AP164" s="16"/>
      <c r="AQ164" s="16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</row>
    <row r="165" spans="1:80" s="20" customFormat="1" x14ac:dyDescent="0.3">
      <c r="A165" s="25">
        <v>-25</v>
      </c>
      <c r="B165" s="25">
        <f>RADIANS(S0P5022[[#This Row],[Deg]])</f>
        <v>-0.43633231299858238</v>
      </c>
      <c r="C165" s="26">
        <v>0.590702841721091</v>
      </c>
      <c r="D165" s="27">
        <v>0.50009999999999999</v>
      </c>
      <c r="E165" s="27">
        <f>-LOG(S0P5022[[#This Row],[p]]-0.5,2)</f>
        <v>13.28771237954961</v>
      </c>
      <c r="F165" s="27">
        <f>-LOG(1-S0P5022[[#This Row],[p]],2)^2</f>
        <v>1.000577219003266</v>
      </c>
      <c r="G165" s="27">
        <f>-LOG(S0P5022[[#This Row],[p]]-0.5,2)^2</f>
        <v>176.56330028163597</v>
      </c>
      <c r="H165" s="27">
        <f>-LOG(1-S0P5022[[#This Row],[p]],2)</f>
        <v>1.0002885678659263</v>
      </c>
      <c r="I165" s="27">
        <f>1/S0P5022[[#This Row],[-LOG(p-0.5)^2]]</f>
        <v>5.6636911430908961E-3</v>
      </c>
      <c r="J165" s="27">
        <f>1-S0P5022[[#This Row],[p]]</f>
        <v>0.49990000000000001</v>
      </c>
      <c r="K165" s="27">
        <f>1/S0P5022[[#This Row],[1-p]]</f>
        <v>2.0004000800160031</v>
      </c>
      <c r="L165" s="27">
        <f>S0P5022[[#This Row],[p]]*2-1</f>
        <v>1.9999999999997797E-4</v>
      </c>
      <c r="M165" s="27">
        <f>S0P5022[[#This Row],[1-p]]*2</f>
        <v>0.99980000000000002</v>
      </c>
      <c r="N165" s="27">
        <f>S0P5022[[#This Row],[2p-1]]*2</f>
        <v>3.9999999999995595E-4</v>
      </c>
      <c r="O165" s="27">
        <f>S0P5022[[#This Row],[2-2p]]*2</f>
        <v>1.9996</v>
      </c>
      <c r="P165" s="27">
        <f>2^S0P5022[[#This Row],[4p-2]]</f>
        <v>1.0002772973120175</v>
      </c>
      <c r="Q165" s="27">
        <f>2^S0P5022[[#This Row],[4-4p]]</f>
        <v>3.9988911182418603</v>
      </c>
      <c r="R165" s="27">
        <f>2^S0P5022[[#This Row],[2^(4p-2)]]</f>
        <v>2.0003844526462284</v>
      </c>
      <c r="S165" s="26">
        <f>S0P5022[[#This Row],[1-p]]/2</f>
        <v>0.24995000000000001</v>
      </c>
      <c r="T165" s="26">
        <f>S0P5022[[#This Row],[f(p)]]/LOG(1-S0P5022[[#This Row],[p]],2)^16</f>
        <v>0.24879878515807374</v>
      </c>
      <c r="U165" s="26">
        <f>2*(1-ABS(SIN(S0P5022[[#This Row],[Rad]]*2)))^(S0P5022[[#This Row],[-LOG(1-p)]])</f>
        <v>0.46771501558540285</v>
      </c>
      <c r="V165" s="26">
        <f>S0P5022[[#This Row],[f(p)]]*LOG(1-S0P5022[[#This Row],[p]],2)^-16</f>
        <v>0.24879878515807374</v>
      </c>
      <c r="W165" s="26">
        <f>S0P5022[[#This Row],[f(p)]]*2*((1-ABS(SIN(S0P5022[[#This Row],[Rad]]*2)))^(S0P5022[[#This Row],[-LOG(1-p)]]^2))</f>
        <v>0.11685635981285693</v>
      </c>
      <c r="X165" s="26">
        <f>S0P5022[[#This Row],[F3]]+S0P5022[[#This Row],[F2]]</f>
        <v>0.36565514497093066</v>
      </c>
      <c r="Y165" s="26"/>
      <c r="AA165" s="22"/>
      <c r="AB165" s="17"/>
      <c r="AC165" s="16"/>
      <c r="AD165" s="17"/>
      <c r="AE165" s="16"/>
      <c r="AF165" s="16"/>
      <c r="AG165" s="16"/>
      <c r="AH165" s="16"/>
      <c r="AI165" s="15"/>
      <c r="AJ165" s="22"/>
      <c r="AK165" s="17"/>
      <c r="AL165" s="16"/>
      <c r="AM165" s="17"/>
      <c r="AN165" s="16"/>
      <c r="AO165" s="16"/>
      <c r="AP165" s="16"/>
      <c r="AQ165" s="16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</row>
    <row r="166" spans="1:80" s="20" customFormat="1" x14ac:dyDescent="0.3">
      <c r="A166" s="25">
        <v>-24</v>
      </c>
      <c r="B166" s="25">
        <f>RADIANS(S0P5022[[#This Row],[Deg]])</f>
        <v>-0.41887902047863912</v>
      </c>
      <c r="C166" s="26">
        <v>0.60631873075395104</v>
      </c>
      <c r="D166" s="27">
        <v>0.50009999999999999</v>
      </c>
      <c r="E166" s="27">
        <f>-LOG(S0P5022[[#This Row],[p]]-0.5,2)</f>
        <v>13.28771237954961</v>
      </c>
      <c r="F166" s="27">
        <f>-LOG(1-S0P5022[[#This Row],[p]],2)^2</f>
        <v>1.000577219003266</v>
      </c>
      <c r="G166" s="27">
        <f>-LOG(S0P5022[[#This Row],[p]]-0.5,2)^2</f>
        <v>176.56330028163597</v>
      </c>
      <c r="H166" s="27">
        <f>-LOG(1-S0P5022[[#This Row],[p]],2)</f>
        <v>1.0002885678659263</v>
      </c>
      <c r="I166" s="27">
        <f>1/S0P5022[[#This Row],[-LOG(p-0.5)^2]]</f>
        <v>5.6636911430908961E-3</v>
      </c>
      <c r="J166" s="27">
        <f>1-S0P5022[[#This Row],[p]]</f>
        <v>0.49990000000000001</v>
      </c>
      <c r="K166" s="27">
        <f>1/S0P5022[[#This Row],[1-p]]</f>
        <v>2.0004000800160031</v>
      </c>
      <c r="L166" s="27">
        <f>S0P5022[[#This Row],[p]]*2-1</f>
        <v>1.9999999999997797E-4</v>
      </c>
      <c r="M166" s="27">
        <f>S0P5022[[#This Row],[1-p]]*2</f>
        <v>0.99980000000000002</v>
      </c>
      <c r="N166" s="27">
        <f>S0P5022[[#This Row],[2p-1]]*2</f>
        <v>3.9999999999995595E-4</v>
      </c>
      <c r="O166" s="27">
        <f>S0P5022[[#This Row],[2-2p]]*2</f>
        <v>1.9996</v>
      </c>
      <c r="P166" s="27">
        <f>2^S0P5022[[#This Row],[4p-2]]</f>
        <v>1.0002772973120175</v>
      </c>
      <c r="Q166" s="27">
        <f>2^S0P5022[[#This Row],[4-4p]]</f>
        <v>3.9988911182418603</v>
      </c>
      <c r="R166" s="27">
        <f>2^S0P5022[[#This Row],[2^(4p-2)]]</f>
        <v>2.0003844526462284</v>
      </c>
      <c r="S166" s="26">
        <f>S0P5022[[#This Row],[1-p]]/2</f>
        <v>0.24995000000000001</v>
      </c>
      <c r="T166" s="26">
        <f>S0P5022[[#This Row],[f(p)]]/LOG(1-S0P5022[[#This Row],[p]],2)^16</f>
        <v>0.24879878515807374</v>
      </c>
      <c r="U166" s="26">
        <f>2*(1-ABS(SIN(S0P5022[[#This Row],[Rad]]*2)))^(S0P5022[[#This Row],[-LOG(1-p)]])</f>
        <v>0.51350889398598409</v>
      </c>
      <c r="V166" s="26">
        <f>S0P5022[[#This Row],[f(p)]]*LOG(1-S0P5022[[#This Row],[p]],2)^-16</f>
        <v>0.24879878515807374</v>
      </c>
      <c r="W166" s="26">
        <f>S0P5022[[#This Row],[f(p)]]*2*((1-ABS(SIN(S0P5022[[#This Row],[Rad]]*2)))^(S0P5022[[#This Row],[-LOG(1-p)]]^2))</f>
        <v>0.12830119958438069</v>
      </c>
      <c r="X166" s="26">
        <f>S0P5022[[#This Row],[F3]]+S0P5022[[#This Row],[F2]]</f>
        <v>0.37709998474245443</v>
      </c>
      <c r="Y166" s="26"/>
      <c r="AA166" s="22"/>
      <c r="AB166" s="17"/>
      <c r="AC166" s="16"/>
      <c r="AD166" s="17"/>
      <c r="AE166" s="16"/>
      <c r="AF166" s="16"/>
      <c r="AG166" s="16"/>
      <c r="AH166" s="16"/>
      <c r="AI166" s="15"/>
      <c r="AJ166" s="22"/>
      <c r="AK166" s="17"/>
      <c r="AL166" s="16"/>
      <c r="AM166" s="17"/>
      <c r="AN166" s="16"/>
      <c r="AO166" s="16"/>
      <c r="AP166" s="16"/>
      <c r="AQ166" s="16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</row>
    <row r="167" spans="1:80" s="20" customFormat="1" x14ac:dyDescent="0.3">
      <c r="A167" s="25">
        <v>-23</v>
      </c>
      <c r="B167" s="25">
        <f>RADIANS(S0P5022[[#This Row],[Deg]])</f>
        <v>-0.4014257279586958</v>
      </c>
      <c r="C167" s="26">
        <v>0.61244091996475702</v>
      </c>
      <c r="D167" s="27">
        <v>0.50009999999999999</v>
      </c>
      <c r="E167" s="27">
        <f>-LOG(S0P5022[[#This Row],[p]]-0.5,2)</f>
        <v>13.28771237954961</v>
      </c>
      <c r="F167" s="27">
        <f>-LOG(1-S0P5022[[#This Row],[p]],2)^2</f>
        <v>1.000577219003266</v>
      </c>
      <c r="G167" s="27">
        <f>-LOG(S0P5022[[#This Row],[p]]-0.5,2)^2</f>
        <v>176.56330028163597</v>
      </c>
      <c r="H167" s="27">
        <f>-LOG(1-S0P5022[[#This Row],[p]],2)</f>
        <v>1.0002885678659263</v>
      </c>
      <c r="I167" s="27">
        <f>1/S0P5022[[#This Row],[-LOG(p-0.5)^2]]</f>
        <v>5.6636911430908961E-3</v>
      </c>
      <c r="J167" s="27">
        <f>1-S0P5022[[#This Row],[p]]</f>
        <v>0.49990000000000001</v>
      </c>
      <c r="K167" s="27">
        <f>1/S0P5022[[#This Row],[1-p]]</f>
        <v>2.0004000800160031</v>
      </c>
      <c r="L167" s="27">
        <f>S0P5022[[#This Row],[p]]*2-1</f>
        <v>1.9999999999997797E-4</v>
      </c>
      <c r="M167" s="27">
        <f>S0P5022[[#This Row],[1-p]]*2</f>
        <v>0.99980000000000002</v>
      </c>
      <c r="N167" s="27">
        <f>S0P5022[[#This Row],[2p-1]]*2</f>
        <v>3.9999999999995595E-4</v>
      </c>
      <c r="O167" s="27">
        <f>S0P5022[[#This Row],[2-2p]]*2</f>
        <v>1.9996</v>
      </c>
      <c r="P167" s="27">
        <f>2^S0P5022[[#This Row],[4p-2]]</f>
        <v>1.0002772973120175</v>
      </c>
      <c r="Q167" s="27">
        <f>2^S0P5022[[#This Row],[4-4p]]</f>
        <v>3.9988911182418603</v>
      </c>
      <c r="R167" s="27">
        <f>2^S0P5022[[#This Row],[2^(4p-2)]]</f>
        <v>2.0003844526462284</v>
      </c>
      <c r="S167" s="26">
        <f>S0P5022[[#This Row],[1-p]]/2</f>
        <v>0.24995000000000001</v>
      </c>
      <c r="T167" s="26">
        <f>S0P5022[[#This Row],[f(p)]]/LOG(1-S0P5022[[#This Row],[p]],2)^16</f>
        <v>0.24879878515807374</v>
      </c>
      <c r="U167" s="26">
        <f>2*(1-ABS(SIN(S0P5022[[#This Row],[Rad]]*2)))^(S0P5022[[#This Row],[-LOG(1-p)]])</f>
        <v>0.56111462477799245</v>
      </c>
      <c r="V167" s="26">
        <f>S0P5022[[#This Row],[f(p)]]*LOG(1-S0P5022[[#This Row],[p]],2)^-16</f>
        <v>0.24879878515807374</v>
      </c>
      <c r="W167" s="26">
        <f>S0P5022[[#This Row],[f(p)]]*2*((1-ABS(SIN(S0P5022[[#This Row],[Rad]]*2)))^(S0P5022[[#This Row],[-LOG(1-p)]]^2))</f>
        <v>0.14019917113692024</v>
      </c>
      <c r="X167" s="26">
        <f>S0P5022[[#This Row],[F3]]+S0P5022[[#This Row],[F2]]</f>
        <v>0.38899795629499401</v>
      </c>
      <c r="Y167" s="26"/>
      <c r="AA167" s="22"/>
      <c r="AB167" s="17"/>
      <c r="AC167" s="16"/>
      <c r="AD167" s="17"/>
      <c r="AE167" s="16"/>
      <c r="AF167" s="16"/>
      <c r="AG167" s="16"/>
      <c r="AH167" s="16"/>
      <c r="AI167" s="15"/>
      <c r="AJ167" s="22"/>
      <c r="AK167" s="17"/>
      <c r="AL167" s="16"/>
      <c r="AM167" s="17"/>
      <c r="AN167" s="16"/>
      <c r="AO167" s="16"/>
      <c r="AP167" s="16"/>
      <c r="AQ167" s="16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</row>
    <row r="168" spans="1:80" s="20" customFormat="1" x14ac:dyDescent="0.3">
      <c r="A168" s="25">
        <v>-22</v>
      </c>
      <c r="B168" s="25">
        <f>RADIANS(S0P5022[[#This Row],[Deg]])</f>
        <v>-0.38397243543875248</v>
      </c>
      <c r="C168" s="26">
        <v>0.63160058719872803</v>
      </c>
      <c r="D168" s="27">
        <v>0.50009999999999999</v>
      </c>
      <c r="E168" s="27">
        <f>-LOG(S0P5022[[#This Row],[p]]-0.5,2)</f>
        <v>13.28771237954961</v>
      </c>
      <c r="F168" s="27">
        <f>-LOG(1-S0P5022[[#This Row],[p]],2)^2</f>
        <v>1.000577219003266</v>
      </c>
      <c r="G168" s="27">
        <f>-LOG(S0P5022[[#This Row],[p]]-0.5,2)^2</f>
        <v>176.56330028163597</v>
      </c>
      <c r="H168" s="27">
        <f>-LOG(1-S0P5022[[#This Row],[p]],2)</f>
        <v>1.0002885678659263</v>
      </c>
      <c r="I168" s="27">
        <f>1/S0P5022[[#This Row],[-LOG(p-0.5)^2]]</f>
        <v>5.6636911430908961E-3</v>
      </c>
      <c r="J168" s="27">
        <f>1-S0P5022[[#This Row],[p]]</f>
        <v>0.49990000000000001</v>
      </c>
      <c r="K168" s="27">
        <f>1/S0P5022[[#This Row],[1-p]]</f>
        <v>2.0004000800160031</v>
      </c>
      <c r="L168" s="27">
        <f>S0P5022[[#This Row],[p]]*2-1</f>
        <v>1.9999999999997797E-4</v>
      </c>
      <c r="M168" s="27">
        <f>S0P5022[[#This Row],[1-p]]*2</f>
        <v>0.99980000000000002</v>
      </c>
      <c r="N168" s="27">
        <f>S0P5022[[#This Row],[2p-1]]*2</f>
        <v>3.9999999999995595E-4</v>
      </c>
      <c r="O168" s="27">
        <f>S0P5022[[#This Row],[2-2p]]*2</f>
        <v>1.9996</v>
      </c>
      <c r="P168" s="27">
        <f>2^S0P5022[[#This Row],[4p-2]]</f>
        <v>1.0002772973120175</v>
      </c>
      <c r="Q168" s="27">
        <f>2^S0P5022[[#This Row],[4-4p]]</f>
        <v>3.9988911182418603</v>
      </c>
      <c r="R168" s="27">
        <f>2^S0P5022[[#This Row],[2^(4p-2)]]</f>
        <v>2.0003844526462284</v>
      </c>
      <c r="S168" s="26">
        <f>S0P5022[[#This Row],[1-p]]/2</f>
        <v>0.24995000000000001</v>
      </c>
      <c r="T168" s="26">
        <f>S0P5022[[#This Row],[f(p)]]/LOG(1-S0P5022[[#This Row],[p]],2)^16</f>
        <v>0.24879878515807374</v>
      </c>
      <c r="U168" s="26">
        <f>2*(1-ABS(SIN(S0P5022[[#This Row],[Rad]]*2)))^(S0P5022[[#This Row],[-LOG(1-p)]])</f>
        <v>0.61047423661187372</v>
      </c>
      <c r="V168" s="26">
        <f>S0P5022[[#This Row],[f(p)]]*LOG(1-S0P5022[[#This Row],[p]],2)^-16</f>
        <v>0.24879878515807374</v>
      </c>
      <c r="W168" s="26">
        <f>S0P5022[[#This Row],[f(p)]]*2*((1-ABS(SIN(S0P5022[[#This Row],[Rad]]*2)))^(S0P5022[[#This Row],[-LOG(1-p)]]^2))</f>
        <v>0.15253579308848045</v>
      </c>
      <c r="X168" s="26">
        <f>S0P5022[[#This Row],[F3]]+S0P5022[[#This Row],[F2]]</f>
        <v>0.40133457824655416</v>
      </c>
      <c r="Y168" s="26"/>
      <c r="AA168" s="22"/>
      <c r="AB168" s="17"/>
      <c r="AC168" s="16"/>
      <c r="AD168" s="17"/>
      <c r="AE168" s="16"/>
      <c r="AF168" s="16"/>
      <c r="AG168" s="16"/>
      <c r="AH168" s="16"/>
      <c r="AI168" s="15"/>
      <c r="AJ168" s="22"/>
      <c r="AK168" s="17"/>
      <c r="AL168" s="16"/>
      <c r="AM168" s="17"/>
      <c r="AN168" s="16"/>
      <c r="AO168" s="16"/>
      <c r="AP168" s="16"/>
      <c r="AQ168" s="16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</row>
    <row r="169" spans="1:80" s="20" customFormat="1" x14ac:dyDescent="0.3">
      <c r="A169" s="25">
        <v>-21</v>
      </c>
      <c r="B169" s="25">
        <f>RADIANS(S0P5022[[#This Row],[Deg]])</f>
        <v>-0.36651914291880922</v>
      </c>
      <c r="C169" s="26">
        <v>0.64679627387467897</v>
      </c>
      <c r="D169" s="27">
        <v>0.50009999999999999</v>
      </c>
      <c r="E169" s="27">
        <f>-LOG(S0P5022[[#This Row],[p]]-0.5,2)</f>
        <v>13.28771237954961</v>
      </c>
      <c r="F169" s="27">
        <f>-LOG(1-S0P5022[[#This Row],[p]],2)^2</f>
        <v>1.000577219003266</v>
      </c>
      <c r="G169" s="27">
        <f>-LOG(S0P5022[[#This Row],[p]]-0.5,2)^2</f>
        <v>176.56330028163597</v>
      </c>
      <c r="H169" s="27">
        <f>-LOG(1-S0P5022[[#This Row],[p]],2)</f>
        <v>1.0002885678659263</v>
      </c>
      <c r="I169" s="27">
        <f>1/S0P5022[[#This Row],[-LOG(p-0.5)^2]]</f>
        <v>5.6636911430908961E-3</v>
      </c>
      <c r="J169" s="27">
        <f>1-S0P5022[[#This Row],[p]]</f>
        <v>0.49990000000000001</v>
      </c>
      <c r="K169" s="27">
        <f>1/S0P5022[[#This Row],[1-p]]</f>
        <v>2.0004000800160031</v>
      </c>
      <c r="L169" s="27">
        <f>S0P5022[[#This Row],[p]]*2-1</f>
        <v>1.9999999999997797E-4</v>
      </c>
      <c r="M169" s="27">
        <f>S0P5022[[#This Row],[1-p]]*2</f>
        <v>0.99980000000000002</v>
      </c>
      <c r="N169" s="27">
        <f>S0P5022[[#This Row],[2p-1]]*2</f>
        <v>3.9999999999995595E-4</v>
      </c>
      <c r="O169" s="27">
        <f>S0P5022[[#This Row],[2-2p]]*2</f>
        <v>1.9996</v>
      </c>
      <c r="P169" s="27">
        <f>2^S0P5022[[#This Row],[4p-2]]</f>
        <v>1.0002772973120175</v>
      </c>
      <c r="Q169" s="27">
        <f>2^S0P5022[[#This Row],[4-4p]]</f>
        <v>3.9988911182418603</v>
      </c>
      <c r="R169" s="27">
        <f>2^S0P5022[[#This Row],[2^(4p-2)]]</f>
        <v>2.0003844526462284</v>
      </c>
      <c r="S169" s="26">
        <f>S0P5022[[#This Row],[1-p]]/2</f>
        <v>0.24995000000000001</v>
      </c>
      <c r="T169" s="26">
        <f>S0P5022[[#This Row],[f(p)]]/LOG(1-S0P5022[[#This Row],[p]],2)^16</f>
        <v>0.24879878515807374</v>
      </c>
      <c r="U169" s="26">
        <f>2*(1-ABS(SIN(S0P5022[[#This Row],[Rad]]*2)))^(S0P5022[[#This Row],[-LOG(1-p)]])</f>
        <v>0.66152761701217555</v>
      </c>
      <c r="V169" s="26">
        <f>S0P5022[[#This Row],[f(p)]]*LOG(1-S0P5022[[#This Row],[p]],2)^-16</f>
        <v>0.24879878515807374</v>
      </c>
      <c r="W169" s="26">
        <f>S0P5022[[#This Row],[f(p)]]*2*((1-ABS(SIN(S0P5022[[#This Row],[Rad]]*2)))^(S0P5022[[#This Row],[-LOG(1-p)]]^2))</f>
        <v>0.16529604748276974</v>
      </c>
      <c r="X169" s="26">
        <f>S0P5022[[#This Row],[F3]]+S0P5022[[#This Row],[F2]]</f>
        <v>0.41409483264084346</v>
      </c>
      <c r="Y169" s="26"/>
      <c r="AA169" s="22"/>
      <c r="AB169" s="17"/>
      <c r="AC169" s="16"/>
      <c r="AD169" s="17"/>
      <c r="AE169" s="16"/>
      <c r="AF169" s="16"/>
      <c r="AG169" s="16"/>
      <c r="AH169" s="16"/>
      <c r="AI169" s="15"/>
      <c r="AJ169" s="22"/>
      <c r="AK169" s="17"/>
      <c r="AL169" s="16"/>
      <c r="AM169" s="17"/>
      <c r="AN169" s="16"/>
      <c r="AO169" s="16"/>
      <c r="AP169" s="16"/>
      <c r="AQ169" s="16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</row>
    <row r="170" spans="1:80" s="20" customFormat="1" x14ac:dyDescent="0.3">
      <c r="A170" s="25">
        <v>-20</v>
      </c>
      <c r="B170" s="25">
        <f>RADIANS(S0P5022[[#This Row],[Deg]])</f>
        <v>-0.3490658503988659</v>
      </c>
      <c r="C170" s="26">
        <v>0.65990633847126601</v>
      </c>
      <c r="D170" s="27">
        <v>0.50009999999999999</v>
      </c>
      <c r="E170" s="27">
        <f>-LOG(S0P5022[[#This Row],[p]]-0.5,2)</f>
        <v>13.28771237954961</v>
      </c>
      <c r="F170" s="27">
        <f>-LOG(1-S0P5022[[#This Row],[p]],2)^2</f>
        <v>1.000577219003266</v>
      </c>
      <c r="G170" s="27">
        <f>-LOG(S0P5022[[#This Row],[p]]-0.5,2)^2</f>
        <v>176.56330028163597</v>
      </c>
      <c r="H170" s="27">
        <f>-LOG(1-S0P5022[[#This Row],[p]],2)</f>
        <v>1.0002885678659263</v>
      </c>
      <c r="I170" s="27">
        <f>1/S0P5022[[#This Row],[-LOG(p-0.5)^2]]</f>
        <v>5.6636911430908961E-3</v>
      </c>
      <c r="J170" s="27">
        <f>1-S0P5022[[#This Row],[p]]</f>
        <v>0.49990000000000001</v>
      </c>
      <c r="K170" s="27">
        <f>1/S0P5022[[#This Row],[1-p]]</f>
        <v>2.0004000800160031</v>
      </c>
      <c r="L170" s="27">
        <f>S0P5022[[#This Row],[p]]*2-1</f>
        <v>1.9999999999997797E-4</v>
      </c>
      <c r="M170" s="27">
        <f>S0P5022[[#This Row],[1-p]]*2</f>
        <v>0.99980000000000002</v>
      </c>
      <c r="N170" s="27">
        <f>S0P5022[[#This Row],[2p-1]]*2</f>
        <v>3.9999999999995595E-4</v>
      </c>
      <c r="O170" s="27">
        <f>S0P5022[[#This Row],[2-2p]]*2</f>
        <v>1.9996</v>
      </c>
      <c r="P170" s="27">
        <f>2^S0P5022[[#This Row],[4p-2]]</f>
        <v>1.0002772973120175</v>
      </c>
      <c r="Q170" s="27">
        <f>2^S0P5022[[#This Row],[4-4p]]</f>
        <v>3.9988911182418603</v>
      </c>
      <c r="R170" s="27">
        <f>2^S0P5022[[#This Row],[2^(4p-2)]]</f>
        <v>2.0003844526462284</v>
      </c>
      <c r="S170" s="26">
        <f>S0P5022[[#This Row],[1-p]]/2</f>
        <v>0.24995000000000001</v>
      </c>
      <c r="T170" s="26">
        <f>S0P5022[[#This Row],[f(p)]]/LOG(1-S0P5022[[#This Row],[p]],2)^16</f>
        <v>0.24879878515807374</v>
      </c>
      <c r="U170" s="26">
        <f>2*(1-ABS(SIN(S0P5022[[#This Row],[Rad]]*2)))^(S0P5022[[#This Row],[-LOG(1-p)]])</f>
        <v>0.71421258590525816</v>
      </c>
      <c r="V170" s="26">
        <f>S0P5022[[#This Row],[f(p)]]*LOG(1-S0P5022[[#This Row],[p]],2)^-16</f>
        <v>0.24879878515807374</v>
      </c>
      <c r="W170" s="26">
        <f>S0P5022[[#This Row],[f(p)]]*2*((1-ABS(SIN(S0P5022[[#This Row],[Rad]]*2)))^(S0P5022[[#This Row],[-LOG(1-p)]]^2))</f>
        <v>0.17846439823116667</v>
      </c>
      <c r="X170" s="26">
        <f>S0P5022[[#This Row],[F3]]+S0P5022[[#This Row],[F2]]</f>
        <v>0.42726318338924041</v>
      </c>
      <c r="Y170" s="26"/>
      <c r="AA170" s="22"/>
      <c r="AB170" s="17"/>
      <c r="AC170" s="16"/>
      <c r="AD170" s="17"/>
      <c r="AE170" s="16"/>
      <c r="AF170" s="16"/>
      <c r="AG170" s="16"/>
      <c r="AH170" s="16"/>
      <c r="AI170" s="15"/>
      <c r="AJ170" s="22"/>
      <c r="AK170" s="17"/>
      <c r="AL170" s="16"/>
      <c r="AM170" s="17"/>
      <c r="AN170" s="16"/>
      <c r="AO170" s="16"/>
      <c r="AP170" s="16"/>
      <c r="AQ170" s="16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</row>
    <row r="171" spans="1:80" s="20" customFormat="1" x14ac:dyDescent="0.3">
      <c r="A171" s="25">
        <v>-19</v>
      </c>
      <c r="B171" s="25">
        <f>RADIANS(S0P5022[[#This Row],[Deg]])</f>
        <v>-0.33161255787892263</v>
      </c>
      <c r="C171" s="26">
        <v>0.67696840268192304</v>
      </c>
      <c r="D171" s="27">
        <v>0.50009999999999999</v>
      </c>
      <c r="E171" s="27">
        <f>-LOG(S0P5022[[#This Row],[p]]-0.5,2)</f>
        <v>13.28771237954961</v>
      </c>
      <c r="F171" s="27">
        <f>-LOG(1-S0P5022[[#This Row],[p]],2)^2</f>
        <v>1.000577219003266</v>
      </c>
      <c r="G171" s="27">
        <f>-LOG(S0P5022[[#This Row],[p]]-0.5,2)^2</f>
        <v>176.56330028163597</v>
      </c>
      <c r="H171" s="27">
        <f>-LOG(1-S0P5022[[#This Row],[p]],2)</f>
        <v>1.0002885678659263</v>
      </c>
      <c r="I171" s="27">
        <f>1/S0P5022[[#This Row],[-LOG(p-0.5)^2]]</f>
        <v>5.6636911430908961E-3</v>
      </c>
      <c r="J171" s="27">
        <f>1-S0P5022[[#This Row],[p]]</f>
        <v>0.49990000000000001</v>
      </c>
      <c r="K171" s="27">
        <f>1/S0P5022[[#This Row],[1-p]]</f>
        <v>2.0004000800160031</v>
      </c>
      <c r="L171" s="27">
        <f>S0P5022[[#This Row],[p]]*2-1</f>
        <v>1.9999999999997797E-4</v>
      </c>
      <c r="M171" s="27">
        <f>S0P5022[[#This Row],[1-p]]*2</f>
        <v>0.99980000000000002</v>
      </c>
      <c r="N171" s="27">
        <f>S0P5022[[#This Row],[2p-1]]*2</f>
        <v>3.9999999999995595E-4</v>
      </c>
      <c r="O171" s="27">
        <f>S0P5022[[#This Row],[2-2p]]*2</f>
        <v>1.9996</v>
      </c>
      <c r="P171" s="27">
        <f>2^S0P5022[[#This Row],[4p-2]]</f>
        <v>1.0002772973120175</v>
      </c>
      <c r="Q171" s="27">
        <f>2^S0P5022[[#This Row],[4-4p]]</f>
        <v>3.9988911182418603</v>
      </c>
      <c r="R171" s="27">
        <f>2^S0P5022[[#This Row],[2^(4p-2)]]</f>
        <v>2.0003844526462284</v>
      </c>
      <c r="S171" s="26">
        <f>S0P5022[[#This Row],[1-p]]/2</f>
        <v>0.24995000000000001</v>
      </c>
      <c r="T171" s="26">
        <f>S0P5022[[#This Row],[f(p)]]/LOG(1-S0P5022[[#This Row],[p]],2)^16</f>
        <v>0.24879878515807374</v>
      </c>
      <c r="U171" s="26">
        <f>2*(1-ABS(SIN(S0P5022[[#This Row],[Rad]]*2)))^(S0P5022[[#This Row],[-LOG(1-p)]])</f>
        <v>0.76846497163706318</v>
      </c>
      <c r="V171" s="26">
        <f>S0P5022[[#This Row],[f(p)]]*LOG(1-S0P5022[[#This Row],[p]],2)^-16</f>
        <v>0.24879878515807374</v>
      </c>
      <c r="W171" s="26">
        <f>S0P5022[[#This Row],[f(p)]]*2*((1-ABS(SIN(S0P5022[[#This Row],[Rad]]*2)))^(S0P5022[[#This Row],[-LOG(1-p)]]^2))</f>
        <v>0.19202481017146678</v>
      </c>
      <c r="X171" s="26">
        <f>S0P5022[[#This Row],[F3]]+S0P5022[[#This Row],[F2]]</f>
        <v>0.44082359532954052</v>
      </c>
      <c r="Y171" s="26"/>
      <c r="AA171" s="22"/>
      <c r="AB171" s="17"/>
      <c r="AC171" s="16"/>
      <c r="AD171" s="17"/>
      <c r="AE171" s="16"/>
      <c r="AF171" s="16"/>
      <c r="AG171" s="16"/>
      <c r="AH171" s="16"/>
      <c r="AI171" s="15"/>
      <c r="AJ171" s="22"/>
      <c r="AK171" s="17"/>
      <c r="AL171" s="16"/>
      <c r="AM171" s="17"/>
      <c r="AN171" s="16"/>
      <c r="AO171" s="16"/>
      <c r="AP171" s="16"/>
      <c r="AQ171" s="16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</row>
    <row r="172" spans="1:80" s="20" customFormat="1" x14ac:dyDescent="0.3">
      <c r="A172" s="25">
        <v>-18</v>
      </c>
      <c r="B172" s="25">
        <f>RADIANS(S0P5022[[#This Row],[Deg]])</f>
        <v>-0.31415926535897931</v>
      </c>
      <c r="C172" s="26">
        <v>0.68668723892702799</v>
      </c>
      <c r="D172" s="27">
        <v>0.50009999999999999</v>
      </c>
      <c r="E172" s="27">
        <f>-LOG(S0P5022[[#This Row],[p]]-0.5,2)</f>
        <v>13.28771237954961</v>
      </c>
      <c r="F172" s="27">
        <f>-LOG(1-S0P5022[[#This Row],[p]],2)^2</f>
        <v>1.000577219003266</v>
      </c>
      <c r="G172" s="27">
        <f>-LOG(S0P5022[[#This Row],[p]]-0.5,2)^2</f>
        <v>176.56330028163597</v>
      </c>
      <c r="H172" s="27">
        <f>-LOG(1-S0P5022[[#This Row],[p]],2)</f>
        <v>1.0002885678659263</v>
      </c>
      <c r="I172" s="27">
        <f>1/S0P5022[[#This Row],[-LOG(p-0.5)^2]]</f>
        <v>5.6636911430908961E-3</v>
      </c>
      <c r="J172" s="27">
        <f>1-S0P5022[[#This Row],[p]]</f>
        <v>0.49990000000000001</v>
      </c>
      <c r="K172" s="27">
        <f>1/S0P5022[[#This Row],[1-p]]</f>
        <v>2.0004000800160031</v>
      </c>
      <c r="L172" s="27">
        <f>S0P5022[[#This Row],[p]]*2-1</f>
        <v>1.9999999999997797E-4</v>
      </c>
      <c r="M172" s="27">
        <f>S0P5022[[#This Row],[1-p]]*2</f>
        <v>0.99980000000000002</v>
      </c>
      <c r="N172" s="27">
        <f>S0P5022[[#This Row],[2p-1]]*2</f>
        <v>3.9999999999995595E-4</v>
      </c>
      <c r="O172" s="27">
        <f>S0P5022[[#This Row],[2-2p]]*2</f>
        <v>1.9996</v>
      </c>
      <c r="P172" s="27">
        <f>2^S0P5022[[#This Row],[4p-2]]</f>
        <v>1.0002772973120175</v>
      </c>
      <c r="Q172" s="27">
        <f>2^S0P5022[[#This Row],[4-4p]]</f>
        <v>3.9988911182418603</v>
      </c>
      <c r="R172" s="27">
        <f>2^S0P5022[[#This Row],[2^(4p-2)]]</f>
        <v>2.0003844526462284</v>
      </c>
      <c r="S172" s="26">
        <f>S0P5022[[#This Row],[1-p]]/2</f>
        <v>0.24995000000000001</v>
      </c>
      <c r="T172" s="26">
        <f>S0P5022[[#This Row],[f(p)]]/LOG(1-S0P5022[[#This Row],[p]],2)^16</f>
        <v>0.24879878515807374</v>
      </c>
      <c r="U172" s="26">
        <f>2*(1-ABS(SIN(S0P5022[[#This Row],[Rad]]*2)))^(S0P5022[[#This Row],[-LOG(1-p)]])</f>
        <v>0.82421868939305998</v>
      </c>
      <c r="V172" s="26">
        <f>S0P5022[[#This Row],[f(p)]]*LOG(1-S0P5022[[#This Row],[p]],2)^-16</f>
        <v>0.24879878515807374</v>
      </c>
      <c r="W172" s="26">
        <f>S0P5022[[#This Row],[f(p)]]*2*((1-ABS(SIN(S0P5022[[#This Row],[Rad]]*2)))^(S0P5022[[#This Row],[-LOG(1-p)]]^2))</f>
        <v>0.20596076872255212</v>
      </c>
      <c r="X172" s="26">
        <f>S0P5022[[#This Row],[F3]]+S0P5022[[#This Row],[F2]]</f>
        <v>0.45475955388062583</v>
      </c>
      <c r="Y172" s="26"/>
      <c r="AA172" s="22"/>
      <c r="AB172" s="17"/>
      <c r="AC172" s="16"/>
      <c r="AD172" s="17"/>
      <c r="AE172" s="16"/>
      <c r="AF172" s="16"/>
      <c r="AG172" s="16"/>
      <c r="AH172" s="16"/>
      <c r="AI172" s="15"/>
      <c r="AJ172" s="22"/>
      <c r="AK172" s="17"/>
      <c r="AL172" s="16"/>
      <c r="AM172" s="17"/>
      <c r="AN172" s="16"/>
      <c r="AO172" s="16"/>
      <c r="AP172" s="16"/>
      <c r="AQ172" s="16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</row>
    <row r="173" spans="1:80" s="20" customFormat="1" x14ac:dyDescent="0.3">
      <c r="A173" s="25">
        <v>-17</v>
      </c>
      <c r="B173" s="25">
        <f>RADIANS(S0P5022[[#This Row],[Deg]])</f>
        <v>-0.29670597283903605</v>
      </c>
      <c r="C173" s="26">
        <v>0.703212841089352</v>
      </c>
      <c r="D173" s="27">
        <v>0.50009999999999999</v>
      </c>
      <c r="E173" s="27">
        <f>-LOG(S0P5022[[#This Row],[p]]-0.5,2)</f>
        <v>13.28771237954961</v>
      </c>
      <c r="F173" s="27">
        <f>-LOG(1-S0P5022[[#This Row],[p]],2)^2</f>
        <v>1.000577219003266</v>
      </c>
      <c r="G173" s="27">
        <f>-LOG(S0P5022[[#This Row],[p]]-0.5,2)^2</f>
        <v>176.56330028163597</v>
      </c>
      <c r="H173" s="27">
        <f>-LOG(1-S0P5022[[#This Row],[p]],2)</f>
        <v>1.0002885678659263</v>
      </c>
      <c r="I173" s="27">
        <f>1/S0P5022[[#This Row],[-LOG(p-0.5)^2]]</f>
        <v>5.6636911430908961E-3</v>
      </c>
      <c r="J173" s="27">
        <f>1-S0P5022[[#This Row],[p]]</f>
        <v>0.49990000000000001</v>
      </c>
      <c r="K173" s="27">
        <f>1/S0P5022[[#This Row],[1-p]]</f>
        <v>2.0004000800160031</v>
      </c>
      <c r="L173" s="27">
        <f>S0P5022[[#This Row],[p]]*2-1</f>
        <v>1.9999999999997797E-4</v>
      </c>
      <c r="M173" s="27">
        <f>S0P5022[[#This Row],[1-p]]*2</f>
        <v>0.99980000000000002</v>
      </c>
      <c r="N173" s="27">
        <f>S0P5022[[#This Row],[2p-1]]*2</f>
        <v>3.9999999999995595E-4</v>
      </c>
      <c r="O173" s="27">
        <f>S0P5022[[#This Row],[2-2p]]*2</f>
        <v>1.9996</v>
      </c>
      <c r="P173" s="27">
        <f>2^S0P5022[[#This Row],[4p-2]]</f>
        <v>1.0002772973120175</v>
      </c>
      <c r="Q173" s="27">
        <f>2^S0P5022[[#This Row],[4-4p]]</f>
        <v>3.9988911182418603</v>
      </c>
      <c r="R173" s="27">
        <f>2^S0P5022[[#This Row],[2^(4p-2)]]</f>
        <v>2.0003844526462284</v>
      </c>
      <c r="S173" s="26">
        <f>S0P5022[[#This Row],[1-p]]/2</f>
        <v>0.24995000000000001</v>
      </c>
      <c r="T173" s="26">
        <f>S0P5022[[#This Row],[f(p)]]/LOG(1-S0P5022[[#This Row],[p]],2)^16</f>
        <v>0.24879878515807374</v>
      </c>
      <c r="U173" s="26">
        <f>2*(1-ABS(SIN(S0P5022[[#This Row],[Rad]]*2)))^(S0P5022[[#This Row],[-LOG(1-p)]])</f>
        <v>0.88140582192863637</v>
      </c>
      <c r="V173" s="26">
        <f>S0P5022[[#This Row],[f(p)]]*LOG(1-S0P5022[[#This Row],[p]],2)^-16</f>
        <v>0.24879878515807374</v>
      </c>
      <c r="W173" s="26">
        <f>S0P5022[[#This Row],[f(p)]]*2*((1-ABS(SIN(S0P5022[[#This Row],[Rad]]*2)))^(S0P5022[[#This Row],[-LOG(1-p)]]^2))</f>
        <v>0.22025530011294575</v>
      </c>
      <c r="X173" s="26">
        <f>S0P5022[[#This Row],[F3]]+S0P5022[[#This Row],[F2]]</f>
        <v>0.46905408527101949</v>
      </c>
      <c r="Y173" s="26"/>
      <c r="AA173" s="22"/>
      <c r="AB173" s="17"/>
      <c r="AC173" s="16"/>
      <c r="AD173" s="17"/>
      <c r="AE173" s="16"/>
      <c r="AF173" s="16"/>
      <c r="AG173" s="16"/>
      <c r="AH173" s="16"/>
      <c r="AI173" s="15"/>
      <c r="AJ173" s="22"/>
      <c r="AK173" s="17"/>
      <c r="AL173" s="16"/>
      <c r="AM173" s="17"/>
      <c r="AN173" s="16"/>
      <c r="AO173" s="16"/>
      <c r="AP173" s="16"/>
      <c r="AQ173" s="16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</row>
    <row r="174" spans="1:80" s="20" customFormat="1" x14ac:dyDescent="0.3">
      <c r="A174" s="25">
        <v>-16</v>
      </c>
      <c r="B174" s="25">
        <f>RADIANS(S0P5022[[#This Row],[Deg]])</f>
        <v>-0.27925268031909273</v>
      </c>
      <c r="C174" s="26">
        <v>0.71306453223358901</v>
      </c>
      <c r="D174" s="27">
        <v>0.50009999999999999</v>
      </c>
      <c r="E174" s="27">
        <f>-LOG(S0P5022[[#This Row],[p]]-0.5,2)</f>
        <v>13.28771237954961</v>
      </c>
      <c r="F174" s="27">
        <f>-LOG(1-S0P5022[[#This Row],[p]],2)^2</f>
        <v>1.000577219003266</v>
      </c>
      <c r="G174" s="27">
        <f>-LOG(S0P5022[[#This Row],[p]]-0.5,2)^2</f>
        <v>176.56330028163597</v>
      </c>
      <c r="H174" s="27">
        <f>-LOG(1-S0P5022[[#This Row],[p]],2)</f>
        <v>1.0002885678659263</v>
      </c>
      <c r="I174" s="27">
        <f>1/S0P5022[[#This Row],[-LOG(p-0.5)^2]]</f>
        <v>5.6636911430908961E-3</v>
      </c>
      <c r="J174" s="27">
        <f>1-S0P5022[[#This Row],[p]]</f>
        <v>0.49990000000000001</v>
      </c>
      <c r="K174" s="27">
        <f>1/S0P5022[[#This Row],[1-p]]</f>
        <v>2.0004000800160031</v>
      </c>
      <c r="L174" s="27">
        <f>S0P5022[[#This Row],[p]]*2-1</f>
        <v>1.9999999999997797E-4</v>
      </c>
      <c r="M174" s="27">
        <f>S0P5022[[#This Row],[1-p]]*2</f>
        <v>0.99980000000000002</v>
      </c>
      <c r="N174" s="27">
        <f>S0P5022[[#This Row],[2p-1]]*2</f>
        <v>3.9999999999995595E-4</v>
      </c>
      <c r="O174" s="27">
        <f>S0P5022[[#This Row],[2-2p]]*2</f>
        <v>1.9996</v>
      </c>
      <c r="P174" s="27">
        <f>2^S0P5022[[#This Row],[4p-2]]</f>
        <v>1.0002772973120175</v>
      </c>
      <c r="Q174" s="27">
        <f>2^S0P5022[[#This Row],[4-4p]]</f>
        <v>3.9988911182418603</v>
      </c>
      <c r="R174" s="27">
        <f>2^S0P5022[[#This Row],[2^(4p-2)]]</f>
        <v>2.0003844526462284</v>
      </c>
      <c r="S174" s="26">
        <f>S0P5022[[#This Row],[1-p]]/2</f>
        <v>0.24995000000000001</v>
      </c>
      <c r="T174" s="26">
        <f>S0P5022[[#This Row],[f(p)]]/LOG(1-S0P5022[[#This Row],[p]],2)^16</f>
        <v>0.24879878515807374</v>
      </c>
      <c r="U174" s="26">
        <f>2*(1-ABS(SIN(S0P5022[[#This Row],[Rad]]*2)))^(S0P5022[[#This Row],[-LOG(1-p)]])</f>
        <v>0.9399567025147032</v>
      </c>
      <c r="V174" s="26">
        <f>S0P5022[[#This Row],[f(p)]]*LOG(1-S0P5022[[#This Row],[p]],2)^-16</f>
        <v>0.24879878515807374</v>
      </c>
      <c r="W174" s="26">
        <f>S0P5022[[#This Row],[f(p)]]*2*((1-ABS(SIN(S0P5022[[#This Row],[Rad]]*2)))^(S0P5022[[#This Row],[-LOG(1-p)]]^2))</f>
        <v>0.2348909921601634</v>
      </c>
      <c r="X174" s="26">
        <f>S0P5022[[#This Row],[F3]]+S0P5022[[#This Row],[F2]]</f>
        <v>0.48368977731823715</v>
      </c>
      <c r="Y174" s="26"/>
      <c r="AA174" s="22"/>
      <c r="AB174" s="17"/>
      <c r="AC174" s="16"/>
      <c r="AD174" s="17"/>
      <c r="AE174" s="16"/>
      <c r="AF174" s="16"/>
      <c r="AG174" s="16"/>
      <c r="AH174" s="16"/>
      <c r="AI174" s="15"/>
      <c r="AJ174" s="22"/>
      <c r="AK174" s="17"/>
      <c r="AL174" s="16"/>
      <c r="AM174" s="17"/>
      <c r="AN174" s="16"/>
      <c r="AO174" s="16"/>
      <c r="AP174" s="16"/>
      <c r="AQ174" s="16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</row>
    <row r="175" spans="1:80" s="20" customFormat="1" x14ac:dyDescent="0.3">
      <c r="A175" s="25">
        <v>-15</v>
      </c>
      <c r="B175" s="25">
        <f>RADIANS(S0P5022[[#This Row],[Deg]])</f>
        <v>-0.26179938779914941</v>
      </c>
      <c r="C175" s="26">
        <v>0.72993712125784904</v>
      </c>
      <c r="D175" s="27">
        <v>0.50009999999999999</v>
      </c>
      <c r="E175" s="27">
        <f>-LOG(S0P5022[[#This Row],[p]]-0.5,2)</f>
        <v>13.28771237954961</v>
      </c>
      <c r="F175" s="27">
        <f>-LOG(1-S0P5022[[#This Row],[p]],2)^2</f>
        <v>1.000577219003266</v>
      </c>
      <c r="G175" s="27">
        <f>-LOG(S0P5022[[#This Row],[p]]-0.5,2)^2</f>
        <v>176.56330028163597</v>
      </c>
      <c r="H175" s="27">
        <f>-LOG(1-S0P5022[[#This Row],[p]],2)</f>
        <v>1.0002885678659263</v>
      </c>
      <c r="I175" s="27">
        <f>1/S0P5022[[#This Row],[-LOG(p-0.5)^2]]</f>
        <v>5.6636911430908961E-3</v>
      </c>
      <c r="J175" s="27">
        <f>1-S0P5022[[#This Row],[p]]</f>
        <v>0.49990000000000001</v>
      </c>
      <c r="K175" s="27">
        <f>1/S0P5022[[#This Row],[1-p]]</f>
        <v>2.0004000800160031</v>
      </c>
      <c r="L175" s="27">
        <f>S0P5022[[#This Row],[p]]*2-1</f>
        <v>1.9999999999997797E-4</v>
      </c>
      <c r="M175" s="27">
        <f>S0P5022[[#This Row],[1-p]]*2</f>
        <v>0.99980000000000002</v>
      </c>
      <c r="N175" s="27">
        <f>S0P5022[[#This Row],[2p-1]]*2</f>
        <v>3.9999999999995595E-4</v>
      </c>
      <c r="O175" s="27">
        <f>S0P5022[[#This Row],[2-2p]]*2</f>
        <v>1.9996</v>
      </c>
      <c r="P175" s="27">
        <f>2^S0P5022[[#This Row],[4p-2]]</f>
        <v>1.0002772973120175</v>
      </c>
      <c r="Q175" s="27">
        <f>2^S0P5022[[#This Row],[4-4p]]</f>
        <v>3.9988911182418603</v>
      </c>
      <c r="R175" s="27">
        <f>2^S0P5022[[#This Row],[2^(4p-2)]]</f>
        <v>2.0003844526462284</v>
      </c>
      <c r="S175" s="26">
        <f>S0P5022[[#This Row],[1-p]]/2</f>
        <v>0.24995000000000001</v>
      </c>
      <c r="T175" s="26">
        <f>S0P5022[[#This Row],[f(p)]]/LOG(1-S0P5022[[#This Row],[p]],2)^16</f>
        <v>0.24879878515807374</v>
      </c>
      <c r="U175" s="26">
        <f>2*(1-ABS(SIN(S0P5022[[#This Row],[Rad]]*2)))^(S0P5022[[#This Row],[-LOG(1-p)]])</f>
        <v>0.99980000000000002</v>
      </c>
      <c r="V175" s="26">
        <f>S0P5022[[#This Row],[f(p)]]*LOG(1-S0P5022[[#This Row],[p]],2)^-16</f>
        <v>0.24879878515807374</v>
      </c>
      <c r="W175" s="26">
        <f>S0P5022[[#This Row],[f(p)]]*2*((1-ABS(SIN(S0P5022[[#This Row],[Rad]]*2)))^(S0P5022[[#This Row],[-LOG(1-p)]]^2))</f>
        <v>0.24985001557682027</v>
      </c>
      <c r="X175" s="26">
        <f>S0P5022[[#This Row],[F3]]+S0P5022[[#This Row],[F2]]</f>
        <v>0.49864880073489404</v>
      </c>
      <c r="Y175" s="26"/>
      <c r="AA175" s="22"/>
      <c r="AB175" s="17"/>
      <c r="AC175" s="16"/>
      <c r="AD175" s="17"/>
      <c r="AE175" s="16"/>
      <c r="AF175" s="16"/>
      <c r="AG175" s="16"/>
      <c r="AH175" s="16"/>
      <c r="AI175" s="15"/>
      <c r="AJ175" s="22"/>
      <c r="AK175" s="17"/>
      <c r="AL175" s="16"/>
      <c r="AM175" s="17"/>
      <c r="AN175" s="16"/>
      <c r="AO175" s="16"/>
      <c r="AP175" s="16"/>
      <c r="AQ175" s="16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</row>
    <row r="176" spans="1:80" s="20" customFormat="1" x14ac:dyDescent="0.3">
      <c r="A176" s="25">
        <v>-14</v>
      </c>
      <c r="B176" s="25">
        <f>RADIANS(S0P5022[[#This Row],[Deg]])</f>
        <v>-0.24434609527920614</v>
      </c>
      <c r="C176" s="26">
        <v>0.74884496235198195</v>
      </c>
      <c r="D176" s="27">
        <v>0.50009999999999999</v>
      </c>
      <c r="E176" s="27">
        <f>-LOG(S0P5022[[#This Row],[p]]-0.5,2)</f>
        <v>13.28771237954961</v>
      </c>
      <c r="F176" s="27">
        <f>-LOG(1-S0P5022[[#This Row],[p]],2)^2</f>
        <v>1.000577219003266</v>
      </c>
      <c r="G176" s="27">
        <f>-LOG(S0P5022[[#This Row],[p]]-0.5,2)^2</f>
        <v>176.56330028163597</v>
      </c>
      <c r="H176" s="27">
        <f>-LOG(1-S0P5022[[#This Row],[p]],2)</f>
        <v>1.0002885678659263</v>
      </c>
      <c r="I176" s="27">
        <f>1/S0P5022[[#This Row],[-LOG(p-0.5)^2]]</f>
        <v>5.6636911430908961E-3</v>
      </c>
      <c r="J176" s="27">
        <f>1-S0P5022[[#This Row],[p]]</f>
        <v>0.49990000000000001</v>
      </c>
      <c r="K176" s="27">
        <f>1/S0P5022[[#This Row],[1-p]]</f>
        <v>2.0004000800160031</v>
      </c>
      <c r="L176" s="27">
        <f>S0P5022[[#This Row],[p]]*2-1</f>
        <v>1.9999999999997797E-4</v>
      </c>
      <c r="M176" s="27">
        <f>S0P5022[[#This Row],[1-p]]*2</f>
        <v>0.99980000000000002</v>
      </c>
      <c r="N176" s="27">
        <f>S0P5022[[#This Row],[2p-1]]*2</f>
        <v>3.9999999999995595E-4</v>
      </c>
      <c r="O176" s="27">
        <f>S0P5022[[#This Row],[2-2p]]*2</f>
        <v>1.9996</v>
      </c>
      <c r="P176" s="27">
        <f>2^S0P5022[[#This Row],[4p-2]]</f>
        <v>1.0002772973120175</v>
      </c>
      <c r="Q176" s="27">
        <f>2^S0P5022[[#This Row],[4-4p]]</f>
        <v>3.9988911182418603</v>
      </c>
      <c r="R176" s="27">
        <f>2^S0P5022[[#This Row],[2^(4p-2)]]</f>
        <v>2.0003844526462284</v>
      </c>
      <c r="S176" s="26">
        <f>S0P5022[[#This Row],[1-p]]/2</f>
        <v>0.24995000000000001</v>
      </c>
      <c r="T176" s="26">
        <f>S0P5022[[#This Row],[f(p)]]/LOG(1-S0P5022[[#This Row],[p]],2)^16</f>
        <v>0.24879878515807374</v>
      </c>
      <c r="U176" s="26">
        <f>2*(1-ABS(SIN(S0P5022[[#This Row],[Rad]]*2)))^(S0P5022[[#This Row],[-LOG(1-p)]])</f>
        <v>1.0608628058885858</v>
      </c>
      <c r="V176" s="26">
        <f>S0P5022[[#This Row],[f(p)]]*LOG(1-S0P5022[[#This Row],[p]],2)^-16</f>
        <v>0.24879878515807374</v>
      </c>
      <c r="W176" s="26">
        <f>S0P5022[[#This Row],[f(p)]]*2*((1-ABS(SIN(S0P5022[[#This Row],[Rad]]*2)))^(S0P5022[[#This Row],[-LOG(1-p)]]^2))</f>
        <v>0.2651141457785911</v>
      </c>
      <c r="X176" s="26">
        <f>S0P5022[[#This Row],[F3]]+S0P5022[[#This Row],[F2]]</f>
        <v>0.51391293093666479</v>
      </c>
      <c r="Y176" s="26"/>
      <c r="AA176" s="22"/>
      <c r="AB176" s="17"/>
      <c r="AC176" s="16"/>
      <c r="AD176" s="17"/>
      <c r="AE176" s="16"/>
      <c r="AF176" s="16"/>
      <c r="AG176" s="16"/>
      <c r="AH176" s="16"/>
      <c r="AI176" s="15"/>
      <c r="AJ176" s="22"/>
      <c r="AK176" s="17"/>
      <c r="AL176" s="16"/>
      <c r="AM176" s="17"/>
      <c r="AN176" s="16"/>
      <c r="AO176" s="16"/>
      <c r="AP176" s="16"/>
      <c r="AQ176" s="16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</row>
    <row r="177" spans="1:80" s="20" customFormat="1" x14ac:dyDescent="0.3">
      <c r="A177" s="25">
        <v>-13</v>
      </c>
      <c r="B177" s="25">
        <f>RADIANS(S0P5022[[#This Row],[Deg]])</f>
        <v>-0.22689280275926285</v>
      </c>
      <c r="C177" s="26">
        <v>0.76410424536553501</v>
      </c>
      <c r="D177" s="27">
        <v>0.50009999999999999</v>
      </c>
      <c r="E177" s="27">
        <f>-LOG(S0P5022[[#This Row],[p]]-0.5,2)</f>
        <v>13.28771237954961</v>
      </c>
      <c r="F177" s="27">
        <f>-LOG(1-S0P5022[[#This Row],[p]],2)^2</f>
        <v>1.000577219003266</v>
      </c>
      <c r="G177" s="27">
        <f>-LOG(S0P5022[[#This Row],[p]]-0.5,2)^2</f>
        <v>176.56330028163597</v>
      </c>
      <c r="H177" s="27">
        <f>-LOG(1-S0P5022[[#This Row],[p]],2)</f>
        <v>1.0002885678659263</v>
      </c>
      <c r="I177" s="27">
        <f>1/S0P5022[[#This Row],[-LOG(p-0.5)^2]]</f>
        <v>5.6636911430908961E-3</v>
      </c>
      <c r="J177" s="27">
        <f>1-S0P5022[[#This Row],[p]]</f>
        <v>0.49990000000000001</v>
      </c>
      <c r="K177" s="27">
        <f>1/S0P5022[[#This Row],[1-p]]</f>
        <v>2.0004000800160031</v>
      </c>
      <c r="L177" s="27">
        <f>S0P5022[[#This Row],[p]]*2-1</f>
        <v>1.9999999999997797E-4</v>
      </c>
      <c r="M177" s="27">
        <f>S0P5022[[#This Row],[1-p]]*2</f>
        <v>0.99980000000000002</v>
      </c>
      <c r="N177" s="27">
        <f>S0P5022[[#This Row],[2p-1]]*2</f>
        <v>3.9999999999995595E-4</v>
      </c>
      <c r="O177" s="27">
        <f>S0P5022[[#This Row],[2-2p]]*2</f>
        <v>1.9996</v>
      </c>
      <c r="P177" s="27">
        <f>2^S0P5022[[#This Row],[4p-2]]</f>
        <v>1.0002772973120175</v>
      </c>
      <c r="Q177" s="27">
        <f>2^S0P5022[[#This Row],[4-4p]]</f>
        <v>3.9988911182418603</v>
      </c>
      <c r="R177" s="27">
        <f>2^S0P5022[[#This Row],[2^(4p-2)]]</f>
        <v>2.0003844526462284</v>
      </c>
      <c r="S177" s="26">
        <f>S0P5022[[#This Row],[1-p]]/2</f>
        <v>0.24995000000000001</v>
      </c>
      <c r="T177" s="26">
        <f>S0P5022[[#This Row],[f(p)]]/LOG(1-S0P5022[[#This Row],[p]],2)^16</f>
        <v>0.24879878515807374</v>
      </c>
      <c r="U177" s="26">
        <f>2*(1-ABS(SIN(S0P5022[[#This Row],[Rad]]*2)))^(S0P5022[[#This Row],[-LOG(1-p)]])</f>
        <v>1.1230707233281685</v>
      </c>
      <c r="V177" s="26">
        <f>S0P5022[[#This Row],[f(p)]]*LOG(1-S0P5022[[#This Row],[p]],2)^-16</f>
        <v>0.24879878515807374</v>
      </c>
      <c r="W177" s="26">
        <f>S0P5022[[#This Row],[f(p)]]*2*((1-ABS(SIN(S0P5022[[#This Row],[Rad]]*2)))^(S0P5022[[#This Row],[-LOG(1-p)]]^2))</f>
        <v>0.2806647851683276</v>
      </c>
      <c r="X177" s="26">
        <f>S0P5022[[#This Row],[F3]]+S0P5022[[#This Row],[F2]]</f>
        <v>0.52946357032640134</v>
      </c>
      <c r="Y177" s="26"/>
      <c r="AA177" s="22"/>
      <c r="AB177" s="17"/>
      <c r="AC177" s="16"/>
      <c r="AD177" s="17"/>
      <c r="AE177" s="16"/>
      <c r="AF177" s="16"/>
      <c r="AG177" s="16"/>
      <c r="AH177" s="16"/>
      <c r="AI177" s="15"/>
      <c r="AJ177" s="22"/>
      <c r="AK177" s="17"/>
      <c r="AL177" s="16"/>
      <c r="AM177" s="17"/>
      <c r="AN177" s="16"/>
      <c r="AO177" s="16"/>
      <c r="AP177" s="16"/>
      <c r="AQ177" s="16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</row>
    <row r="178" spans="1:80" s="20" customFormat="1" x14ac:dyDescent="0.3">
      <c r="A178" s="25">
        <v>-12</v>
      </c>
      <c r="B178" s="25">
        <f>RADIANS(S0P5022[[#This Row],[Deg]])</f>
        <v>-0.20943951023931956</v>
      </c>
      <c r="C178" s="26">
        <v>0.78239161039388805</v>
      </c>
      <c r="D178" s="27">
        <v>0.50009999999999999</v>
      </c>
      <c r="E178" s="27">
        <f>-LOG(S0P5022[[#This Row],[p]]-0.5,2)</f>
        <v>13.28771237954961</v>
      </c>
      <c r="F178" s="27">
        <f>-LOG(1-S0P5022[[#This Row],[p]],2)^2</f>
        <v>1.000577219003266</v>
      </c>
      <c r="G178" s="27">
        <f>-LOG(S0P5022[[#This Row],[p]]-0.5,2)^2</f>
        <v>176.56330028163597</v>
      </c>
      <c r="H178" s="27">
        <f>-LOG(1-S0P5022[[#This Row],[p]],2)</f>
        <v>1.0002885678659263</v>
      </c>
      <c r="I178" s="27">
        <f>1/S0P5022[[#This Row],[-LOG(p-0.5)^2]]</f>
        <v>5.6636911430908961E-3</v>
      </c>
      <c r="J178" s="27">
        <f>1-S0P5022[[#This Row],[p]]</f>
        <v>0.49990000000000001</v>
      </c>
      <c r="K178" s="27">
        <f>1/S0P5022[[#This Row],[1-p]]</f>
        <v>2.0004000800160031</v>
      </c>
      <c r="L178" s="27">
        <f>S0P5022[[#This Row],[p]]*2-1</f>
        <v>1.9999999999997797E-4</v>
      </c>
      <c r="M178" s="27">
        <f>S0P5022[[#This Row],[1-p]]*2</f>
        <v>0.99980000000000002</v>
      </c>
      <c r="N178" s="27">
        <f>S0P5022[[#This Row],[2p-1]]*2</f>
        <v>3.9999999999995595E-4</v>
      </c>
      <c r="O178" s="27">
        <f>S0P5022[[#This Row],[2-2p]]*2</f>
        <v>1.9996</v>
      </c>
      <c r="P178" s="27">
        <f>2^S0P5022[[#This Row],[4p-2]]</f>
        <v>1.0002772973120175</v>
      </c>
      <c r="Q178" s="27">
        <f>2^S0P5022[[#This Row],[4-4p]]</f>
        <v>3.9988911182418603</v>
      </c>
      <c r="R178" s="27">
        <f>2^S0P5022[[#This Row],[2^(4p-2)]]</f>
        <v>2.0003844526462284</v>
      </c>
      <c r="S178" s="26">
        <f>S0P5022[[#This Row],[1-p]]/2</f>
        <v>0.24995000000000001</v>
      </c>
      <c r="T178" s="26">
        <f>S0P5022[[#This Row],[f(p)]]/LOG(1-S0P5022[[#This Row],[p]],2)^16</f>
        <v>0.24879878515807374</v>
      </c>
      <c r="U178" s="26">
        <f>2*(1-ABS(SIN(S0P5022[[#This Row],[Rad]]*2)))^(S0P5022[[#This Row],[-LOG(1-p)]])</f>
        <v>1.1863479579023224</v>
      </c>
      <c r="V178" s="26">
        <f>S0P5022[[#This Row],[f(p)]]*LOG(1-S0P5022[[#This Row],[p]],2)^-16</f>
        <v>0.24879878515807374</v>
      </c>
      <c r="W178" s="26">
        <f>S0P5022[[#This Row],[f(p)]]*2*((1-ABS(SIN(S0P5022[[#This Row],[Rad]]*2)))^(S0P5022[[#This Row],[-LOG(1-p)]]^2))</f>
        <v>0.29648298586991478</v>
      </c>
      <c r="X178" s="26">
        <f>S0P5022[[#This Row],[F3]]+S0P5022[[#This Row],[F2]]</f>
        <v>0.54528177102798847</v>
      </c>
      <c r="Y178" s="26"/>
      <c r="AA178" s="22"/>
      <c r="AB178" s="17"/>
      <c r="AC178" s="16"/>
      <c r="AD178" s="17"/>
      <c r="AE178" s="16"/>
      <c r="AF178" s="16"/>
      <c r="AG178" s="16"/>
      <c r="AH178" s="16"/>
      <c r="AI178" s="15"/>
      <c r="AJ178" s="22"/>
      <c r="AK178" s="17"/>
      <c r="AL178" s="16"/>
      <c r="AM178" s="17"/>
      <c r="AN178" s="16"/>
      <c r="AO178" s="16"/>
      <c r="AP178" s="16"/>
      <c r="AQ178" s="16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</row>
    <row r="179" spans="1:80" s="20" customFormat="1" x14ac:dyDescent="0.3">
      <c r="A179" s="25">
        <v>-11</v>
      </c>
      <c r="B179" s="25">
        <f>RADIANS(S0P5022[[#This Row],[Deg]])</f>
        <v>-0.19198621771937624</v>
      </c>
      <c r="C179" s="26">
        <v>0.79850059772073301</v>
      </c>
      <c r="D179" s="27">
        <v>0.50009999999999999</v>
      </c>
      <c r="E179" s="27">
        <f>-LOG(S0P5022[[#This Row],[p]]-0.5,2)</f>
        <v>13.28771237954961</v>
      </c>
      <c r="F179" s="27">
        <f>-LOG(1-S0P5022[[#This Row],[p]],2)^2</f>
        <v>1.000577219003266</v>
      </c>
      <c r="G179" s="27">
        <f>-LOG(S0P5022[[#This Row],[p]]-0.5,2)^2</f>
        <v>176.56330028163597</v>
      </c>
      <c r="H179" s="27">
        <f>-LOG(1-S0P5022[[#This Row],[p]],2)</f>
        <v>1.0002885678659263</v>
      </c>
      <c r="I179" s="27">
        <f>1/S0P5022[[#This Row],[-LOG(p-0.5)^2]]</f>
        <v>5.6636911430908961E-3</v>
      </c>
      <c r="J179" s="27">
        <f>1-S0P5022[[#This Row],[p]]</f>
        <v>0.49990000000000001</v>
      </c>
      <c r="K179" s="27">
        <f>1/S0P5022[[#This Row],[1-p]]</f>
        <v>2.0004000800160031</v>
      </c>
      <c r="L179" s="27">
        <f>S0P5022[[#This Row],[p]]*2-1</f>
        <v>1.9999999999997797E-4</v>
      </c>
      <c r="M179" s="27">
        <f>S0P5022[[#This Row],[1-p]]*2</f>
        <v>0.99980000000000002</v>
      </c>
      <c r="N179" s="27">
        <f>S0P5022[[#This Row],[2p-1]]*2</f>
        <v>3.9999999999995595E-4</v>
      </c>
      <c r="O179" s="27">
        <f>S0P5022[[#This Row],[2-2p]]*2</f>
        <v>1.9996</v>
      </c>
      <c r="P179" s="27">
        <f>2^S0P5022[[#This Row],[4p-2]]</f>
        <v>1.0002772973120175</v>
      </c>
      <c r="Q179" s="27">
        <f>2^S0P5022[[#This Row],[4-4p]]</f>
        <v>3.9988911182418603</v>
      </c>
      <c r="R179" s="27">
        <f>2^S0P5022[[#This Row],[2^(4p-2)]]</f>
        <v>2.0003844526462284</v>
      </c>
      <c r="S179" s="26">
        <f>S0P5022[[#This Row],[1-p]]/2</f>
        <v>0.24995000000000001</v>
      </c>
      <c r="T179" s="26">
        <f>S0P5022[[#This Row],[f(p)]]/LOG(1-S0P5022[[#This Row],[p]],2)^16</f>
        <v>0.24879878515807374</v>
      </c>
      <c r="U179" s="26">
        <f>2*(1-ABS(SIN(S0P5022[[#This Row],[Rad]]*2)))^(S0P5022[[#This Row],[-LOG(1-p)]])</f>
        <v>1.2506174101171996</v>
      </c>
      <c r="V179" s="26">
        <f>S0P5022[[#This Row],[f(p)]]*LOG(1-S0P5022[[#This Row],[p]],2)^-16</f>
        <v>0.24879878515807374</v>
      </c>
      <c r="W179" s="26">
        <f>S0P5022[[#This Row],[f(p)]]*2*((1-ABS(SIN(S0P5022[[#This Row],[Rad]]*2)))^(S0P5022[[#This Row],[-LOG(1-p)]]^2))</f>
        <v>0.31254947288478102</v>
      </c>
      <c r="X179" s="26">
        <f>S0P5022[[#This Row],[F3]]+S0P5022[[#This Row],[F2]]</f>
        <v>0.56134825804285482</v>
      </c>
      <c r="Y179" s="26"/>
      <c r="AA179" s="22"/>
      <c r="AB179" s="17"/>
      <c r="AC179" s="16"/>
      <c r="AD179" s="17"/>
      <c r="AE179" s="16"/>
      <c r="AF179" s="16"/>
      <c r="AG179" s="16"/>
      <c r="AH179" s="16"/>
      <c r="AI179" s="15"/>
      <c r="AJ179" s="22"/>
      <c r="AK179" s="17"/>
      <c r="AL179" s="16"/>
      <c r="AM179" s="17"/>
      <c r="AN179" s="16"/>
      <c r="AO179" s="16"/>
      <c r="AP179" s="16"/>
      <c r="AQ179" s="16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</row>
    <row r="180" spans="1:80" s="20" customFormat="1" x14ac:dyDescent="0.3">
      <c r="A180" s="25">
        <v>-10</v>
      </c>
      <c r="B180" s="25">
        <f>RADIANS(S0P5022[[#This Row],[Deg]])</f>
        <v>-0.17453292519943295</v>
      </c>
      <c r="C180" s="26">
        <v>0.81317392489572604</v>
      </c>
      <c r="D180" s="27">
        <v>0.50009999999999999</v>
      </c>
      <c r="E180" s="27">
        <f>-LOG(S0P5022[[#This Row],[p]]-0.5,2)</f>
        <v>13.28771237954961</v>
      </c>
      <c r="F180" s="27">
        <f>-LOG(1-S0P5022[[#This Row],[p]],2)^2</f>
        <v>1.000577219003266</v>
      </c>
      <c r="G180" s="27">
        <f>-LOG(S0P5022[[#This Row],[p]]-0.5,2)^2</f>
        <v>176.56330028163597</v>
      </c>
      <c r="H180" s="27">
        <f>-LOG(1-S0P5022[[#This Row],[p]],2)</f>
        <v>1.0002885678659263</v>
      </c>
      <c r="I180" s="27">
        <f>1/S0P5022[[#This Row],[-LOG(p-0.5)^2]]</f>
        <v>5.6636911430908961E-3</v>
      </c>
      <c r="J180" s="27">
        <f>1-S0P5022[[#This Row],[p]]</f>
        <v>0.49990000000000001</v>
      </c>
      <c r="K180" s="27">
        <f>1/S0P5022[[#This Row],[1-p]]</f>
        <v>2.0004000800160031</v>
      </c>
      <c r="L180" s="27">
        <f>S0P5022[[#This Row],[p]]*2-1</f>
        <v>1.9999999999997797E-4</v>
      </c>
      <c r="M180" s="27">
        <f>S0P5022[[#This Row],[1-p]]*2</f>
        <v>0.99980000000000002</v>
      </c>
      <c r="N180" s="27">
        <f>S0P5022[[#This Row],[2p-1]]*2</f>
        <v>3.9999999999995595E-4</v>
      </c>
      <c r="O180" s="27">
        <f>S0P5022[[#This Row],[2-2p]]*2</f>
        <v>1.9996</v>
      </c>
      <c r="P180" s="27">
        <f>2^S0P5022[[#This Row],[4p-2]]</f>
        <v>1.0002772973120175</v>
      </c>
      <c r="Q180" s="27">
        <f>2^S0P5022[[#This Row],[4-4p]]</f>
        <v>3.9988911182418603</v>
      </c>
      <c r="R180" s="27">
        <f>2^S0P5022[[#This Row],[2^(4p-2)]]</f>
        <v>2.0003844526462284</v>
      </c>
      <c r="S180" s="26">
        <f>S0P5022[[#This Row],[1-p]]/2</f>
        <v>0.24995000000000001</v>
      </c>
      <c r="T180" s="26">
        <f>S0P5022[[#This Row],[f(p)]]/LOG(1-S0P5022[[#This Row],[p]],2)^16</f>
        <v>0.24879878515807374</v>
      </c>
      <c r="U180" s="26">
        <f>2*(1-ABS(SIN(S0P5022[[#This Row],[Rad]]*2)))^(S0P5022[[#This Row],[-LOG(1-p)]])</f>
        <v>1.3158007694710896</v>
      </c>
      <c r="V180" s="26">
        <f>S0P5022[[#This Row],[f(p)]]*LOG(1-S0P5022[[#This Row],[p]],2)^-16</f>
        <v>0.24879878515807374</v>
      </c>
      <c r="W180" s="26">
        <f>S0P5022[[#This Row],[f(p)]]*2*((1-ABS(SIN(S0P5022[[#This Row],[Rad]]*2)))^(S0P5022[[#This Row],[-LOG(1-p)]]^2))</f>
        <v>0.32884466764336479</v>
      </c>
      <c r="X180" s="26">
        <f>S0P5022[[#This Row],[F3]]+S0P5022[[#This Row],[F2]]</f>
        <v>0.57764345280143847</v>
      </c>
      <c r="Y180" s="26"/>
      <c r="AA180" s="22"/>
      <c r="AB180" s="17"/>
      <c r="AC180" s="16"/>
      <c r="AD180" s="17"/>
      <c r="AE180" s="16"/>
      <c r="AF180" s="16"/>
      <c r="AG180" s="16"/>
      <c r="AH180" s="16"/>
      <c r="AI180" s="15"/>
      <c r="AJ180" s="22"/>
      <c r="AK180" s="17"/>
      <c r="AL180" s="16"/>
      <c r="AM180" s="17"/>
      <c r="AN180" s="16"/>
      <c r="AO180" s="16"/>
      <c r="AP180" s="16"/>
      <c r="AQ180" s="16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</row>
    <row r="181" spans="1:80" s="20" customFormat="1" x14ac:dyDescent="0.3">
      <c r="A181" s="25">
        <v>-9</v>
      </c>
      <c r="B181" s="25">
        <f>RADIANS(S0P5022[[#This Row],[Deg]])</f>
        <v>-0.15707963267948966</v>
      </c>
      <c r="C181" s="26">
        <v>0.84104890155404499</v>
      </c>
      <c r="D181" s="27">
        <v>0.50009999999999999</v>
      </c>
      <c r="E181" s="27">
        <f>-LOG(S0P5022[[#This Row],[p]]-0.5,2)</f>
        <v>13.28771237954961</v>
      </c>
      <c r="F181" s="27">
        <f>-LOG(1-S0P5022[[#This Row],[p]],2)^2</f>
        <v>1.000577219003266</v>
      </c>
      <c r="G181" s="27">
        <f>-LOG(S0P5022[[#This Row],[p]]-0.5,2)^2</f>
        <v>176.56330028163597</v>
      </c>
      <c r="H181" s="27">
        <f>-LOG(1-S0P5022[[#This Row],[p]],2)</f>
        <v>1.0002885678659263</v>
      </c>
      <c r="I181" s="27">
        <f>1/S0P5022[[#This Row],[-LOG(p-0.5)^2]]</f>
        <v>5.6636911430908961E-3</v>
      </c>
      <c r="J181" s="27">
        <f>1-S0P5022[[#This Row],[p]]</f>
        <v>0.49990000000000001</v>
      </c>
      <c r="K181" s="27">
        <f>1/S0P5022[[#This Row],[1-p]]</f>
        <v>2.0004000800160031</v>
      </c>
      <c r="L181" s="27">
        <f>S0P5022[[#This Row],[p]]*2-1</f>
        <v>1.9999999999997797E-4</v>
      </c>
      <c r="M181" s="27">
        <f>S0P5022[[#This Row],[1-p]]*2</f>
        <v>0.99980000000000002</v>
      </c>
      <c r="N181" s="27">
        <f>S0P5022[[#This Row],[2p-1]]*2</f>
        <v>3.9999999999995595E-4</v>
      </c>
      <c r="O181" s="27">
        <f>S0P5022[[#This Row],[2-2p]]*2</f>
        <v>1.9996</v>
      </c>
      <c r="P181" s="27">
        <f>2^S0P5022[[#This Row],[4p-2]]</f>
        <v>1.0002772973120175</v>
      </c>
      <c r="Q181" s="27">
        <f>2^S0P5022[[#This Row],[4-4p]]</f>
        <v>3.9988911182418603</v>
      </c>
      <c r="R181" s="27">
        <f>2^S0P5022[[#This Row],[2^(4p-2)]]</f>
        <v>2.0003844526462284</v>
      </c>
      <c r="S181" s="26">
        <f>S0P5022[[#This Row],[1-p]]/2</f>
        <v>0.24995000000000001</v>
      </c>
      <c r="T181" s="26">
        <f>S0P5022[[#This Row],[f(p)]]/LOG(1-S0P5022[[#This Row],[p]],2)^16</f>
        <v>0.24879878515807374</v>
      </c>
      <c r="U181" s="26">
        <f>2*(1-ABS(SIN(S0P5022[[#This Row],[Rad]]*2)))^(S0P5022[[#This Row],[-LOG(1-p)]])</f>
        <v>1.381818609993086</v>
      </c>
      <c r="V181" s="26">
        <f>S0P5022[[#This Row],[f(p)]]*LOG(1-S0P5022[[#This Row],[p]],2)^-16</f>
        <v>0.24879878515807374</v>
      </c>
      <c r="W181" s="26">
        <f>S0P5022[[#This Row],[f(p)]]*2*((1-ABS(SIN(S0P5022[[#This Row],[Rad]]*2)))^(S0P5022[[#This Row],[-LOG(1-p)]]^2))</f>
        <v>0.34534871192328004</v>
      </c>
      <c r="X181" s="26">
        <f>S0P5022[[#This Row],[F3]]+S0P5022[[#This Row],[F2]]</f>
        <v>0.59414749708135384</v>
      </c>
      <c r="Y181" s="26"/>
      <c r="AA181" s="22"/>
      <c r="AB181" s="17"/>
      <c r="AC181" s="16"/>
      <c r="AD181" s="17"/>
      <c r="AE181" s="16"/>
      <c r="AF181" s="16"/>
      <c r="AG181" s="16"/>
      <c r="AH181" s="16"/>
      <c r="AI181" s="15"/>
      <c r="AJ181" s="22"/>
      <c r="AK181" s="17"/>
      <c r="AL181" s="16"/>
      <c r="AM181" s="17"/>
      <c r="AN181" s="16"/>
      <c r="AO181" s="16"/>
      <c r="AP181" s="16"/>
      <c r="AQ181" s="16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</row>
    <row r="182" spans="1:80" s="20" customFormat="1" x14ac:dyDescent="0.3">
      <c r="A182" s="25">
        <v>-8</v>
      </c>
      <c r="B182" s="25">
        <f>RADIANS(S0P5022[[#This Row],[Deg]])</f>
        <v>-0.13962634015954636</v>
      </c>
      <c r="C182" s="26">
        <v>0.86557752294730295</v>
      </c>
      <c r="D182" s="27">
        <v>0.50009999999999999</v>
      </c>
      <c r="E182" s="27">
        <f>-LOG(S0P5022[[#This Row],[p]]-0.5,2)</f>
        <v>13.28771237954961</v>
      </c>
      <c r="F182" s="27">
        <f>-LOG(1-S0P5022[[#This Row],[p]],2)^2</f>
        <v>1.000577219003266</v>
      </c>
      <c r="G182" s="27">
        <f>-LOG(S0P5022[[#This Row],[p]]-0.5,2)^2</f>
        <v>176.56330028163597</v>
      </c>
      <c r="H182" s="27">
        <f>-LOG(1-S0P5022[[#This Row],[p]],2)</f>
        <v>1.0002885678659263</v>
      </c>
      <c r="I182" s="27">
        <f>1/S0P5022[[#This Row],[-LOG(p-0.5)^2]]</f>
        <v>5.6636911430908961E-3</v>
      </c>
      <c r="J182" s="27">
        <f>1-S0P5022[[#This Row],[p]]</f>
        <v>0.49990000000000001</v>
      </c>
      <c r="K182" s="27">
        <f>1/S0P5022[[#This Row],[1-p]]</f>
        <v>2.0004000800160031</v>
      </c>
      <c r="L182" s="27">
        <f>S0P5022[[#This Row],[p]]*2-1</f>
        <v>1.9999999999997797E-4</v>
      </c>
      <c r="M182" s="27">
        <f>S0P5022[[#This Row],[1-p]]*2</f>
        <v>0.99980000000000002</v>
      </c>
      <c r="N182" s="27">
        <f>S0P5022[[#This Row],[2p-1]]*2</f>
        <v>3.9999999999995595E-4</v>
      </c>
      <c r="O182" s="27">
        <f>S0P5022[[#This Row],[2-2p]]*2</f>
        <v>1.9996</v>
      </c>
      <c r="P182" s="27">
        <f>2^S0P5022[[#This Row],[4p-2]]</f>
        <v>1.0002772973120175</v>
      </c>
      <c r="Q182" s="27">
        <f>2^S0P5022[[#This Row],[4-4p]]</f>
        <v>3.9988911182418603</v>
      </c>
      <c r="R182" s="27">
        <f>2^S0P5022[[#This Row],[2^(4p-2)]]</f>
        <v>2.0003844526462284</v>
      </c>
      <c r="S182" s="26">
        <f>S0P5022[[#This Row],[1-p]]/2</f>
        <v>0.24995000000000001</v>
      </c>
      <c r="T182" s="26">
        <f>S0P5022[[#This Row],[f(p)]]/LOG(1-S0P5022[[#This Row],[p]],2)^16</f>
        <v>0.24879878515807374</v>
      </c>
      <c r="U182" s="26">
        <f>2*(1-ABS(SIN(S0P5022[[#This Row],[Rad]]*2)))^(S0P5022[[#This Row],[-LOG(1-p)]])</f>
        <v>1.4485904871352047</v>
      </c>
      <c r="V182" s="26">
        <f>S0P5022[[#This Row],[f(p)]]*LOG(1-S0P5022[[#This Row],[p]],2)^-16</f>
        <v>0.24879878515807374</v>
      </c>
      <c r="W182" s="26">
        <f>S0P5022[[#This Row],[f(p)]]*2*((1-ABS(SIN(S0P5022[[#This Row],[Rad]]*2)))^(S0P5022[[#This Row],[-LOG(1-p)]]^2))</f>
        <v>0.36204149210540765</v>
      </c>
      <c r="X182" s="26">
        <f>S0P5022[[#This Row],[F3]]+S0P5022[[#This Row],[F2]]</f>
        <v>0.61084027726348133</v>
      </c>
      <c r="Y182" s="26"/>
      <c r="AA182" s="22"/>
      <c r="AB182" s="17"/>
      <c r="AC182" s="16"/>
      <c r="AD182" s="17"/>
      <c r="AE182" s="16"/>
      <c r="AF182" s="16"/>
      <c r="AG182" s="16"/>
      <c r="AH182" s="16"/>
      <c r="AI182" s="15"/>
      <c r="AJ182" s="22"/>
      <c r="AK182" s="17"/>
      <c r="AL182" s="16"/>
      <c r="AM182" s="17"/>
      <c r="AN182" s="16"/>
      <c r="AO182" s="16"/>
      <c r="AP182" s="16"/>
      <c r="AQ182" s="16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</row>
    <row r="183" spans="1:80" s="20" customFormat="1" x14ac:dyDescent="0.3">
      <c r="A183" s="25">
        <v>-7</v>
      </c>
      <c r="B183" s="25">
        <f>RADIANS(S0P5022[[#This Row],[Deg]])</f>
        <v>-0.12217304763960307</v>
      </c>
      <c r="C183" s="26">
        <v>0.890445581284245</v>
      </c>
      <c r="D183" s="27">
        <v>0.50009999999999999</v>
      </c>
      <c r="E183" s="27">
        <f>-LOG(S0P5022[[#This Row],[p]]-0.5,2)</f>
        <v>13.28771237954961</v>
      </c>
      <c r="F183" s="27">
        <f>-LOG(1-S0P5022[[#This Row],[p]],2)^2</f>
        <v>1.000577219003266</v>
      </c>
      <c r="G183" s="27">
        <f>-LOG(S0P5022[[#This Row],[p]]-0.5,2)^2</f>
        <v>176.56330028163597</v>
      </c>
      <c r="H183" s="27">
        <f>-LOG(1-S0P5022[[#This Row],[p]],2)</f>
        <v>1.0002885678659263</v>
      </c>
      <c r="I183" s="27">
        <f>1/S0P5022[[#This Row],[-LOG(p-0.5)^2]]</f>
        <v>5.6636911430908961E-3</v>
      </c>
      <c r="J183" s="27">
        <f>1-S0P5022[[#This Row],[p]]</f>
        <v>0.49990000000000001</v>
      </c>
      <c r="K183" s="27">
        <f>1/S0P5022[[#This Row],[1-p]]</f>
        <v>2.0004000800160031</v>
      </c>
      <c r="L183" s="27">
        <f>S0P5022[[#This Row],[p]]*2-1</f>
        <v>1.9999999999997797E-4</v>
      </c>
      <c r="M183" s="27">
        <f>S0P5022[[#This Row],[1-p]]*2</f>
        <v>0.99980000000000002</v>
      </c>
      <c r="N183" s="27">
        <f>S0P5022[[#This Row],[2p-1]]*2</f>
        <v>3.9999999999995595E-4</v>
      </c>
      <c r="O183" s="27">
        <f>S0P5022[[#This Row],[2-2p]]*2</f>
        <v>1.9996</v>
      </c>
      <c r="P183" s="27">
        <f>2^S0P5022[[#This Row],[4p-2]]</f>
        <v>1.0002772973120175</v>
      </c>
      <c r="Q183" s="27">
        <f>2^S0P5022[[#This Row],[4-4p]]</f>
        <v>3.9988911182418603</v>
      </c>
      <c r="R183" s="27">
        <f>2^S0P5022[[#This Row],[2^(4p-2)]]</f>
        <v>2.0003844526462284</v>
      </c>
      <c r="S183" s="26">
        <f>S0P5022[[#This Row],[1-p]]/2</f>
        <v>0.24995000000000001</v>
      </c>
      <c r="T183" s="26">
        <f>S0P5022[[#This Row],[f(p)]]/LOG(1-S0P5022[[#This Row],[p]],2)^16</f>
        <v>0.24879878515807374</v>
      </c>
      <c r="U183" s="26">
        <f>2*(1-ABS(SIN(S0P5022[[#This Row],[Rad]]*2)))^(S0P5022[[#This Row],[-LOG(1-p)]])</f>
        <v>1.5160350359005232</v>
      </c>
      <c r="V183" s="26">
        <f>S0P5022[[#This Row],[f(p)]]*LOG(1-S0P5022[[#This Row],[p]],2)^-16</f>
        <v>0.24879878515807374</v>
      </c>
      <c r="W183" s="26">
        <f>S0P5022[[#This Row],[f(p)]]*2*((1-ABS(SIN(S0P5022[[#This Row],[Rad]]*2)))^(S0P5022[[#This Row],[-LOG(1-p)]]^2))</f>
        <v>0.37890266373867454</v>
      </c>
      <c r="X183" s="26">
        <f>S0P5022[[#This Row],[F3]]+S0P5022[[#This Row],[F2]]</f>
        <v>0.62770144889674828</v>
      </c>
      <c r="Y183" s="26"/>
      <c r="AA183" s="22"/>
      <c r="AB183" s="17"/>
      <c r="AC183" s="16"/>
      <c r="AD183" s="17"/>
      <c r="AE183" s="16"/>
      <c r="AF183" s="16"/>
      <c r="AG183" s="16"/>
      <c r="AH183" s="16"/>
      <c r="AI183" s="15"/>
      <c r="AJ183" s="22"/>
      <c r="AK183" s="17"/>
      <c r="AL183" s="16"/>
      <c r="AM183" s="17"/>
      <c r="AN183" s="16"/>
      <c r="AO183" s="16"/>
      <c r="AP183" s="16"/>
      <c r="AQ183" s="16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</row>
    <row r="184" spans="1:80" s="20" customFormat="1" x14ac:dyDescent="0.3">
      <c r="A184" s="25">
        <v>-6</v>
      </c>
      <c r="B184" s="25">
        <f>RADIANS(S0P5022[[#This Row],[Deg]])</f>
        <v>-0.10471975511965978</v>
      </c>
      <c r="C184" s="26">
        <v>0.91674404283136401</v>
      </c>
      <c r="D184" s="27">
        <v>0.50009999999999999</v>
      </c>
      <c r="E184" s="27">
        <f>-LOG(S0P5022[[#This Row],[p]]-0.5,2)</f>
        <v>13.28771237954961</v>
      </c>
      <c r="F184" s="27">
        <f>-LOG(1-S0P5022[[#This Row],[p]],2)^2</f>
        <v>1.000577219003266</v>
      </c>
      <c r="G184" s="27">
        <f>-LOG(S0P5022[[#This Row],[p]]-0.5,2)^2</f>
        <v>176.56330028163597</v>
      </c>
      <c r="H184" s="27">
        <f>-LOG(1-S0P5022[[#This Row],[p]],2)</f>
        <v>1.0002885678659263</v>
      </c>
      <c r="I184" s="27">
        <f>1/S0P5022[[#This Row],[-LOG(p-0.5)^2]]</f>
        <v>5.6636911430908961E-3</v>
      </c>
      <c r="J184" s="27">
        <f>1-S0P5022[[#This Row],[p]]</f>
        <v>0.49990000000000001</v>
      </c>
      <c r="K184" s="27">
        <f>1/S0P5022[[#This Row],[1-p]]</f>
        <v>2.0004000800160031</v>
      </c>
      <c r="L184" s="27">
        <f>S0P5022[[#This Row],[p]]*2-1</f>
        <v>1.9999999999997797E-4</v>
      </c>
      <c r="M184" s="27">
        <f>S0P5022[[#This Row],[1-p]]*2</f>
        <v>0.99980000000000002</v>
      </c>
      <c r="N184" s="27">
        <f>S0P5022[[#This Row],[2p-1]]*2</f>
        <v>3.9999999999995595E-4</v>
      </c>
      <c r="O184" s="27">
        <f>S0P5022[[#This Row],[2-2p]]*2</f>
        <v>1.9996</v>
      </c>
      <c r="P184" s="27">
        <f>2^S0P5022[[#This Row],[4p-2]]</f>
        <v>1.0002772973120175</v>
      </c>
      <c r="Q184" s="27">
        <f>2^S0P5022[[#This Row],[4-4p]]</f>
        <v>3.9988911182418603</v>
      </c>
      <c r="R184" s="27">
        <f>2^S0P5022[[#This Row],[2^(4p-2)]]</f>
        <v>2.0003844526462284</v>
      </c>
      <c r="S184" s="26">
        <f>S0P5022[[#This Row],[1-p]]/2</f>
        <v>0.24995000000000001</v>
      </c>
      <c r="T184" s="26">
        <f>S0P5022[[#This Row],[f(p)]]/LOG(1-S0P5022[[#This Row],[p]],2)^16</f>
        <v>0.24879878515807374</v>
      </c>
      <c r="U184" s="26">
        <f>2*(1-ABS(SIN(S0P5022[[#This Row],[Rad]]*2)))^(S0P5022[[#This Row],[-LOG(1-p)]])</f>
        <v>1.5840700700883317</v>
      </c>
      <c r="V184" s="26">
        <f>S0P5022[[#This Row],[f(p)]]*LOG(1-S0P5022[[#This Row],[p]],2)^-16</f>
        <v>0.24879878515807374</v>
      </c>
      <c r="W184" s="26">
        <f>S0P5022[[#This Row],[f(p)]]*2*((1-ABS(SIN(S0P5022[[#This Row],[Rad]]*2)))^(S0P5022[[#This Row],[-LOG(1-p)]]^2))</f>
        <v>0.39591167638385855</v>
      </c>
      <c r="X184" s="26">
        <f>S0P5022[[#This Row],[F3]]+S0P5022[[#This Row],[F2]]</f>
        <v>0.64471046154193234</v>
      </c>
      <c r="Y184" s="26"/>
      <c r="AA184" s="22"/>
      <c r="AB184" s="17"/>
      <c r="AC184" s="16"/>
      <c r="AD184" s="17"/>
      <c r="AE184" s="16"/>
      <c r="AF184" s="16"/>
      <c r="AG184" s="16"/>
      <c r="AH184" s="16"/>
      <c r="AI184" s="15"/>
      <c r="AJ184" s="22"/>
      <c r="AK184" s="17"/>
      <c r="AL184" s="16"/>
      <c r="AM184" s="17"/>
      <c r="AN184" s="16"/>
      <c r="AO184" s="16"/>
      <c r="AP184" s="16"/>
      <c r="AQ184" s="16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</row>
    <row r="185" spans="1:80" s="20" customFormat="1" x14ac:dyDescent="0.3">
      <c r="A185" s="25">
        <v>-5</v>
      </c>
      <c r="B185" s="25">
        <f>RADIANS(S0P5022[[#This Row],[Deg]])</f>
        <v>-8.7266462599716474E-2</v>
      </c>
      <c r="C185" s="26">
        <v>0.94350374212476795</v>
      </c>
      <c r="D185" s="27">
        <v>0.50009999999999999</v>
      </c>
      <c r="E185" s="27">
        <f>-LOG(S0P5022[[#This Row],[p]]-0.5,2)</f>
        <v>13.28771237954961</v>
      </c>
      <c r="F185" s="27">
        <f>-LOG(1-S0P5022[[#This Row],[p]],2)^2</f>
        <v>1.000577219003266</v>
      </c>
      <c r="G185" s="27">
        <f>-LOG(S0P5022[[#This Row],[p]]-0.5,2)^2</f>
        <v>176.56330028163597</v>
      </c>
      <c r="H185" s="27">
        <f>-LOG(1-S0P5022[[#This Row],[p]],2)</f>
        <v>1.0002885678659263</v>
      </c>
      <c r="I185" s="27">
        <f>1/S0P5022[[#This Row],[-LOG(p-0.5)^2]]</f>
        <v>5.6636911430908961E-3</v>
      </c>
      <c r="J185" s="27">
        <f>1-S0P5022[[#This Row],[p]]</f>
        <v>0.49990000000000001</v>
      </c>
      <c r="K185" s="27">
        <f>1/S0P5022[[#This Row],[1-p]]</f>
        <v>2.0004000800160031</v>
      </c>
      <c r="L185" s="27">
        <f>S0P5022[[#This Row],[p]]*2-1</f>
        <v>1.9999999999997797E-4</v>
      </c>
      <c r="M185" s="27">
        <f>S0P5022[[#This Row],[1-p]]*2</f>
        <v>0.99980000000000002</v>
      </c>
      <c r="N185" s="27">
        <f>S0P5022[[#This Row],[2p-1]]*2</f>
        <v>3.9999999999995595E-4</v>
      </c>
      <c r="O185" s="27">
        <f>S0P5022[[#This Row],[2-2p]]*2</f>
        <v>1.9996</v>
      </c>
      <c r="P185" s="27">
        <f>2^S0P5022[[#This Row],[4p-2]]</f>
        <v>1.0002772973120175</v>
      </c>
      <c r="Q185" s="27">
        <f>2^S0P5022[[#This Row],[4-4p]]</f>
        <v>3.9988911182418603</v>
      </c>
      <c r="R185" s="27">
        <f>2^S0P5022[[#This Row],[2^(4p-2)]]</f>
        <v>2.0003844526462284</v>
      </c>
      <c r="S185" s="26">
        <f>S0P5022[[#This Row],[1-p]]/2</f>
        <v>0.24995000000000001</v>
      </c>
      <c r="T185" s="26">
        <f>S0P5022[[#This Row],[f(p)]]/LOG(1-S0P5022[[#This Row],[p]],2)^16</f>
        <v>0.24879878515807374</v>
      </c>
      <c r="U185" s="26">
        <f>2*(1-ABS(SIN(S0P5022[[#This Row],[Rad]]*2)))^(S0P5022[[#This Row],[-LOG(1-p)]])</f>
        <v>1.6526126825358263</v>
      </c>
      <c r="V185" s="26">
        <f>S0P5022[[#This Row],[f(p)]]*LOG(1-S0P5022[[#This Row],[p]],2)^-16</f>
        <v>0.24879878515807374</v>
      </c>
      <c r="W185" s="26">
        <f>S0P5022[[#This Row],[f(p)]]*2*((1-ABS(SIN(S0P5022[[#This Row],[Rad]]*2)))^(S0P5022[[#This Row],[-LOG(1-p)]]^2))</f>
        <v>0.41304779870637692</v>
      </c>
      <c r="X185" s="26">
        <f>S0P5022[[#This Row],[F3]]+S0P5022[[#This Row],[F2]]</f>
        <v>0.66184658386445072</v>
      </c>
      <c r="Y185" s="26"/>
      <c r="AA185" s="22"/>
      <c r="AB185" s="17"/>
      <c r="AC185" s="16"/>
      <c r="AD185" s="17"/>
      <c r="AE185" s="16"/>
      <c r="AF185" s="16"/>
      <c r="AG185" s="16"/>
      <c r="AH185" s="16"/>
      <c r="AI185" s="15"/>
      <c r="AJ185" s="22"/>
      <c r="AK185" s="17"/>
      <c r="AL185" s="16"/>
      <c r="AM185" s="17"/>
      <c r="AN185" s="16"/>
      <c r="AO185" s="16"/>
      <c r="AP185" s="16"/>
      <c r="AQ185" s="16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</row>
    <row r="186" spans="1:80" s="20" customFormat="1" x14ac:dyDescent="0.3">
      <c r="A186" s="25">
        <v>-4</v>
      </c>
      <c r="B186" s="25">
        <f>RADIANS(S0P5022[[#This Row],[Deg]])</f>
        <v>-6.9813170079773182E-2</v>
      </c>
      <c r="C186" s="26">
        <v>0.97275103221452097</v>
      </c>
      <c r="D186" s="27">
        <v>0.50009999999999999</v>
      </c>
      <c r="E186" s="27">
        <f>-LOG(S0P5022[[#This Row],[p]]-0.5,2)</f>
        <v>13.28771237954961</v>
      </c>
      <c r="F186" s="27">
        <f>-LOG(1-S0P5022[[#This Row],[p]],2)^2</f>
        <v>1.000577219003266</v>
      </c>
      <c r="G186" s="27">
        <f>-LOG(S0P5022[[#This Row],[p]]-0.5,2)^2</f>
        <v>176.56330028163597</v>
      </c>
      <c r="H186" s="27">
        <f>-LOG(1-S0P5022[[#This Row],[p]],2)</f>
        <v>1.0002885678659263</v>
      </c>
      <c r="I186" s="27">
        <f>1/S0P5022[[#This Row],[-LOG(p-0.5)^2]]</f>
        <v>5.6636911430908961E-3</v>
      </c>
      <c r="J186" s="27">
        <f>1-S0P5022[[#This Row],[p]]</f>
        <v>0.49990000000000001</v>
      </c>
      <c r="K186" s="27">
        <f>1/S0P5022[[#This Row],[1-p]]</f>
        <v>2.0004000800160031</v>
      </c>
      <c r="L186" s="27">
        <f>S0P5022[[#This Row],[p]]*2-1</f>
        <v>1.9999999999997797E-4</v>
      </c>
      <c r="M186" s="27">
        <f>S0P5022[[#This Row],[1-p]]*2</f>
        <v>0.99980000000000002</v>
      </c>
      <c r="N186" s="27">
        <f>S0P5022[[#This Row],[2p-1]]*2</f>
        <v>3.9999999999995595E-4</v>
      </c>
      <c r="O186" s="27">
        <f>S0P5022[[#This Row],[2-2p]]*2</f>
        <v>1.9996</v>
      </c>
      <c r="P186" s="27">
        <f>2^S0P5022[[#This Row],[4p-2]]</f>
        <v>1.0002772973120175</v>
      </c>
      <c r="Q186" s="27">
        <f>2^S0P5022[[#This Row],[4-4p]]</f>
        <v>3.9988911182418603</v>
      </c>
      <c r="R186" s="27">
        <f>2^S0P5022[[#This Row],[2^(4p-2)]]</f>
        <v>2.0003844526462284</v>
      </c>
      <c r="S186" s="26">
        <f>S0P5022[[#This Row],[1-p]]/2</f>
        <v>0.24995000000000001</v>
      </c>
      <c r="T186" s="26">
        <f>S0P5022[[#This Row],[f(p)]]/LOG(1-S0P5022[[#This Row],[p]],2)^16</f>
        <v>0.24879878515807374</v>
      </c>
      <c r="U186" s="26">
        <f>2*(1-ABS(SIN(S0P5022[[#This Row],[Rad]]*2)))^(S0P5022[[#This Row],[-LOG(1-p)]])</f>
        <v>1.7215793462346027</v>
      </c>
      <c r="V186" s="26">
        <f>S0P5022[[#This Row],[f(p)]]*LOG(1-S0P5022[[#This Row],[p]],2)^-16</f>
        <v>0.24879878515807374</v>
      </c>
      <c r="W186" s="26">
        <f>S0P5022[[#This Row],[f(p)]]*2*((1-ABS(SIN(S0P5022[[#This Row],[Rad]]*2)))^(S0P5022[[#This Row],[-LOG(1-p)]]^2))</f>
        <v>0.4302901437876796</v>
      </c>
      <c r="X186" s="26">
        <f>S0P5022[[#This Row],[F3]]+S0P5022[[#This Row],[F2]]</f>
        <v>0.67908892894575335</v>
      </c>
      <c r="Y186" s="26"/>
      <c r="AA186" s="22"/>
      <c r="AB186" s="17"/>
      <c r="AC186" s="16"/>
      <c r="AD186" s="17"/>
      <c r="AE186" s="16"/>
      <c r="AF186" s="16"/>
      <c r="AG186" s="16"/>
      <c r="AH186" s="16"/>
      <c r="AI186" s="15"/>
      <c r="AJ186" s="22"/>
      <c r="AK186" s="17"/>
      <c r="AL186" s="16"/>
      <c r="AM186" s="17"/>
      <c r="AN186" s="16"/>
      <c r="AO186" s="16"/>
      <c r="AP186" s="16"/>
      <c r="AQ186" s="16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</row>
    <row r="187" spans="1:80" s="20" customFormat="1" x14ac:dyDescent="0.3">
      <c r="A187" s="25">
        <v>-3</v>
      </c>
      <c r="B187" s="25">
        <f>RADIANS(S0P5022[[#This Row],[Deg]])</f>
        <v>-5.235987755982989E-2</v>
      </c>
      <c r="C187" s="26">
        <v>1.0027783727178099</v>
      </c>
      <c r="D187" s="27">
        <v>0.50009999999999999</v>
      </c>
      <c r="E187" s="27">
        <f>-LOG(S0P5022[[#This Row],[p]]-0.5,2)</f>
        <v>13.28771237954961</v>
      </c>
      <c r="F187" s="27">
        <f>-LOG(1-S0P5022[[#This Row],[p]],2)^2</f>
        <v>1.000577219003266</v>
      </c>
      <c r="G187" s="27">
        <f>-LOG(S0P5022[[#This Row],[p]]-0.5,2)^2</f>
        <v>176.56330028163597</v>
      </c>
      <c r="H187" s="27">
        <f>-LOG(1-S0P5022[[#This Row],[p]],2)</f>
        <v>1.0002885678659263</v>
      </c>
      <c r="I187" s="27">
        <f>1/S0P5022[[#This Row],[-LOG(p-0.5)^2]]</f>
        <v>5.6636911430908961E-3</v>
      </c>
      <c r="J187" s="27">
        <f>1-S0P5022[[#This Row],[p]]</f>
        <v>0.49990000000000001</v>
      </c>
      <c r="K187" s="27">
        <f>1/S0P5022[[#This Row],[1-p]]</f>
        <v>2.0004000800160031</v>
      </c>
      <c r="L187" s="27">
        <f>S0P5022[[#This Row],[p]]*2-1</f>
        <v>1.9999999999997797E-4</v>
      </c>
      <c r="M187" s="27">
        <f>S0P5022[[#This Row],[1-p]]*2</f>
        <v>0.99980000000000002</v>
      </c>
      <c r="N187" s="27">
        <f>S0P5022[[#This Row],[2p-1]]*2</f>
        <v>3.9999999999995595E-4</v>
      </c>
      <c r="O187" s="27">
        <f>S0P5022[[#This Row],[2-2p]]*2</f>
        <v>1.9996</v>
      </c>
      <c r="P187" s="27">
        <f>2^S0P5022[[#This Row],[4p-2]]</f>
        <v>1.0002772973120175</v>
      </c>
      <c r="Q187" s="27">
        <f>2^S0P5022[[#This Row],[4-4p]]</f>
        <v>3.9988911182418603</v>
      </c>
      <c r="R187" s="27">
        <f>2^S0P5022[[#This Row],[2^(4p-2)]]</f>
        <v>2.0003844526462284</v>
      </c>
      <c r="S187" s="26">
        <f>S0P5022[[#This Row],[1-p]]/2</f>
        <v>0.24995000000000001</v>
      </c>
      <c r="T187" s="26">
        <f>S0P5022[[#This Row],[f(p)]]/LOG(1-S0P5022[[#This Row],[p]],2)^16</f>
        <v>0.24879878515807374</v>
      </c>
      <c r="U187" s="26">
        <f>2*(1-ABS(SIN(S0P5022[[#This Row],[Rad]]*2)))^(S0P5022[[#This Row],[-LOG(1-p)]])</f>
        <v>1.790886016199092</v>
      </c>
      <c r="V187" s="26">
        <f>S0P5022[[#This Row],[f(p)]]*LOG(1-S0P5022[[#This Row],[p]],2)^-16</f>
        <v>0.24879878515807374</v>
      </c>
      <c r="W187" s="26">
        <f>S0P5022[[#This Row],[f(p)]]*2*((1-ABS(SIN(S0P5022[[#This Row],[Rad]]*2)))^(S0P5022[[#This Row],[-LOG(1-p)]]^2))</f>
        <v>0.44761769462457557</v>
      </c>
      <c r="X187" s="26">
        <f>S0P5022[[#This Row],[F3]]+S0P5022[[#This Row],[F2]]</f>
        <v>0.69641647978264931</v>
      </c>
      <c r="Y187" s="26"/>
      <c r="AA187" s="22"/>
      <c r="AB187" s="17"/>
      <c r="AC187" s="16"/>
      <c r="AD187" s="17"/>
      <c r="AE187" s="16"/>
      <c r="AF187" s="16"/>
      <c r="AG187" s="16"/>
      <c r="AH187" s="16"/>
      <c r="AI187" s="15"/>
      <c r="AJ187" s="22"/>
      <c r="AK187" s="17"/>
      <c r="AL187" s="16"/>
      <c r="AM187" s="17"/>
      <c r="AN187" s="16"/>
      <c r="AO187" s="16"/>
      <c r="AP187" s="16"/>
      <c r="AQ187" s="16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</row>
    <row r="188" spans="1:80" s="20" customFormat="1" x14ac:dyDescent="0.3">
      <c r="A188" s="25">
        <v>-2</v>
      </c>
      <c r="B188" s="25">
        <f>RADIANS(S0P5022[[#This Row],[Deg]])</f>
        <v>-3.4906585039886591E-2</v>
      </c>
      <c r="C188" s="26">
        <v>1.0302119450490399</v>
      </c>
      <c r="D188" s="27">
        <v>0.50009999999999999</v>
      </c>
      <c r="E188" s="27">
        <f>-LOG(S0P5022[[#This Row],[p]]-0.5,2)</f>
        <v>13.28771237954961</v>
      </c>
      <c r="F188" s="27">
        <f>-LOG(1-S0P5022[[#This Row],[p]],2)^2</f>
        <v>1.000577219003266</v>
      </c>
      <c r="G188" s="27">
        <f>-LOG(S0P5022[[#This Row],[p]]-0.5,2)^2</f>
        <v>176.56330028163597</v>
      </c>
      <c r="H188" s="27">
        <f>-LOG(1-S0P5022[[#This Row],[p]],2)</f>
        <v>1.0002885678659263</v>
      </c>
      <c r="I188" s="27">
        <f>1/S0P5022[[#This Row],[-LOG(p-0.5)^2]]</f>
        <v>5.6636911430908961E-3</v>
      </c>
      <c r="J188" s="27">
        <f>1-S0P5022[[#This Row],[p]]</f>
        <v>0.49990000000000001</v>
      </c>
      <c r="K188" s="27">
        <f>1/S0P5022[[#This Row],[1-p]]</f>
        <v>2.0004000800160031</v>
      </c>
      <c r="L188" s="27">
        <f>S0P5022[[#This Row],[p]]*2-1</f>
        <v>1.9999999999997797E-4</v>
      </c>
      <c r="M188" s="27">
        <f>S0P5022[[#This Row],[1-p]]*2</f>
        <v>0.99980000000000002</v>
      </c>
      <c r="N188" s="27">
        <f>S0P5022[[#This Row],[2p-1]]*2</f>
        <v>3.9999999999995595E-4</v>
      </c>
      <c r="O188" s="27">
        <f>S0P5022[[#This Row],[2-2p]]*2</f>
        <v>1.9996</v>
      </c>
      <c r="P188" s="27">
        <f>2^S0P5022[[#This Row],[4p-2]]</f>
        <v>1.0002772973120175</v>
      </c>
      <c r="Q188" s="27">
        <f>2^S0P5022[[#This Row],[4-4p]]</f>
        <v>3.9988911182418603</v>
      </c>
      <c r="R188" s="27">
        <f>2^S0P5022[[#This Row],[2^(4p-2)]]</f>
        <v>2.0003844526462284</v>
      </c>
      <c r="S188" s="26">
        <f>S0P5022[[#This Row],[1-p]]/2</f>
        <v>0.24995000000000001</v>
      </c>
      <c r="T188" s="26">
        <f>S0P5022[[#This Row],[f(p)]]/LOG(1-S0P5022[[#This Row],[p]],2)^16</f>
        <v>0.24879878515807374</v>
      </c>
      <c r="U188" s="26">
        <f>2*(1-ABS(SIN(S0P5022[[#This Row],[Rad]]*2)))^(S0P5022[[#This Row],[-LOG(1-p)]])</f>
        <v>1.8604482319630997</v>
      </c>
      <c r="V188" s="26">
        <f>S0P5022[[#This Row],[f(p)]]*LOG(1-S0P5022[[#This Row],[p]],2)^-16</f>
        <v>0.24879878515807374</v>
      </c>
      <c r="W188" s="26">
        <f>S0P5022[[#This Row],[f(p)]]*2*((1-ABS(SIN(S0P5022[[#This Row],[Rad]]*2)))^(S0P5022[[#This Row],[-LOG(1-p)]]^2))</f>
        <v>0.46500932978556381</v>
      </c>
      <c r="X188" s="26">
        <f>S0P5022[[#This Row],[F3]]+S0P5022[[#This Row],[F2]]</f>
        <v>0.7138081149436375</v>
      </c>
      <c r="Y188" s="26"/>
      <c r="AA188" s="22"/>
      <c r="AB188" s="17"/>
      <c r="AC188" s="16"/>
      <c r="AD188" s="17"/>
      <c r="AE188" s="16"/>
      <c r="AF188" s="16"/>
      <c r="AG188" s="16"/>
      <c r="AH188" s="16"/>
      <c r="AI188" s="15"/>
      <c r="AJ188" s="22"/>
      <c r="AK188" s="17"/>
      <c r="AL188" s="16"/>
      <c r="AM188" s="17"/>
      <c r="AN188" s="16"/>
      <c r="AO188" s="16"/>
      <c r="AP188" s="16"/>
      <c r="AQ188" s="16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</row>
    <row r="189" spans="1:80" s="20" customFormat="1" x14ac:dyDescent="0.3">
      <c r="A189" s="25">
        <v>-1</v>
      </c>
      <c r="B189" s="25">
        <f>RADIANS(S0P5022[[#This Row],[Deg]])</f>
        <v>-1.7453292519943295E-2</v>
      </c>
      <c r="C189" s="26">
        <v>1.06211514477631</v>
      </c>
      <c r="D189" s="27">
        <v>0.50009999999999999</v>
      </c>
      <c r="E189" s="27">
        <f>-LOG(S0P5022[[#This Row],[p]]-0.5,2)</f>
        <v>13.28771237954961</v>
      </c>
      <c r="F189" s="27">
        <f>-LOG(1-S0P5022[[#This Row],[p]],2)^2</f>
        <v>1.000577219003266</v>
      </c>
      <c r="G189" s="27">
        <f>-LOG(S0P5022[[#This Row],[p]]-0.5,2)^2</f>
        <v>176.56330028163597</v>
      </c>
      <c r="H189" s="27">
        <f>-LOG(1-S0P5022[[#This Row],[p]],2)</f>
        <v>1.0002885678659263</v>
      </c>
      <c r="I189" s="27">
        <f>1/S0P5022[[#This Row],[-LOG(p-0.5)^2]]</f>
        <v>5.6636911430908961E-3</v>
      </c>
      <c r="J189" s="27">
        <f>1-S0P5022[[#This Row],[p]]</f>
        <v>0.49990000000000001</v>
      </c>
      <c r="K189" s="27">
        <f>1/S0P5022[[#This Row],[1-p]]</f>
        <v>2.0004000800160031</v>
      </c>
      <c r="L189" s="27">
        <f>S0P5022[[#This Row],[p]]*2-1</f>
        <v>1.9999999999997797E-4</v>
      </c>
      <c r="M189" s="27">
        <f>S0P5022[[#This Row],[1-p]]*2</f>
        <v>0.99980000000000002</v>
      </c>
      <c r="N189" s="27">
        <f>S0P5022[[#This Row],[2p-1]]*2</f>
        <v>3.9999999999995595E-4</v>
      </c>
      <c r="O189" s="27">
        <f>S0P5022[[#This Row],[2-2p]]*2</f>
        <v>1.9996</v>
      </c>
      <c r="P189" s="27">
        <f>2^S0P5022[[#This Row],[4p-2]]</f>
        <v>1.0002772973120175</v>
      </c>
      <c r="Q189" s="27">
        <f>2^S0P5022[[#This Row],[4-4p]]</f>
        <v>3.9988911182418603</v>
      </c>
      <c r="R189" s="27">
        <f>2^S0P5022[[#This Row],[2^(4p-2)]]</f>
        <v>2.0003844526462284</v>
      </c>
      <c r="S189" s="26">
        <f>S0P5022[[#This Row],[1-p]]/2</f>
        <v>0.24995000000000001</v>
      </c>
      <c r="T189" s="26">
        <f>S0P5022[[#This Row],[f(p)]]/LOG(1-S0P5022[[#This Row],[p]],2)^16</f>
        <v>0.24879878515807374</v>
      </c>
      <c r="U189" s="26">
        <f>2*(1-ABS(SIN(S0P5022[[#This Row],[Rad]]*2)))^(S0P5022[[#This Row],[-LOG(1-p)]])</f>
        <v>1.9301812205798143</v>
      </c>
      <c r="V189" s="26">
        <f>S0P5022[[#This Row],[f(p)]]*LOG(1-S0P5022[[#This Row],[p]],2)^-16</f>
        <v>0.24879878515807374</v>
      </c>
      <c r="W189" s="26">
        <f>S0P5022[[#This Row],[f(p)]]*2*((1-ABS(SIN(S0P5022[[#This Row],[Rad]]*2)))^(S0P5022[[#This Row],[-LOG(1-p)]]^2))</f>
        <v>0.48244384919303007</v>
      </c>
      <c r="X189" s="26">
        <f>S0P5022[[#This Row],[F3]]+S0P5022[[#This Row],[F2]]</f>
        <v>0.73124263435110382</v>
      </c>
      <c r="Y189" s="26"/>
      <c r="AA189" s="22"/>
      <c r="AB189" s="17"/>
      <c r="AC189" s="16"/>
      <c r="AD189" s="17"/>
      <c r="AE189" s="16"/>
      <c r="AF189" s="16"/>
      <c r="AG189" s="16"/>
      <c r="AH189" s="16"/>
      <c r="AI189" s="15"/>
      <c r="AJ189" s="22"/>
      <c r="AK189" s="17"/>
      <c r="AL189" s="16"/>
      <c r="AM189" s="17"/>
      <c r="AN189" s="16"/>
      <c r="AO189" s="16"/>
      <c r="AP189" s="16"/>
      <c r="AQ189" s="16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</row>
    <row r="190" spans="1:80" s="20" customFormat="1" x14ac:dyDescent="0.3">
      <c r="A190" s="25">
        <v>0</v>
      </c>
      <c r="B190" s="25">
        <f>RADIANS(S0P5022[[#This Row],[Deg]])</f>
        <v>0</v>
      </c>
      <c r="C190" s="26">
        <v>1.09230291388195</v>
      </c>
      <c r="D190" s="27">
        <v>0.50009999999999999</v>
      </c>
      <c r="E190" s="27">
        <f>-LOG(S0P5022[[#This Row],[p]]-0.5,2)</f>
        <v>13.28771237954961</v>
      </c>
      <c r="F190" s="27">
        <f>-LOG(1-S0P5022[[#This Row],[p]],2)^2</f>
        <v>1.000577219003266</v>
      </c>
      <c r="G190" s="27">
        <f>-LOG(S0P5022[[#This Row],[p]]-0.5,2)^2</f>
        <v>176.56330028163597</v>
      </c>
      <c r="H190" s="27">
        <f>-LOG(1-S0P5022[[#This Row],[p]],2)</f>
        <v>1.0002885678659263</v>
      </c>
      <c r="I190" s="27">
        <f>1/S0P5022[[#This Row],[-LOG(p-0.5)^2]]</f>
        <v>5.6636911430908961E-3</v>
      </c>
      <c r="J190" s="27">
        <f>1-S0P5022[[#This Row],[p]]</f>
        <v>0.49990000000000001</v>
      </c>
      <c r="K190" s="27">
        <f>1/S0P5022[[#This Row],[1-p]]</f>
        <v>2.0004000800160031</v>
      </c>
      <c r="L190" s="27">
        <f>S0P5022[[#This Row],[p]]*2-1</f>
        <v>1.9999999999997797E-4</v>
      </c>
      <c r="M190" s="27">
        <f>S0P5022[[#This Row],[1-p]]*2</f>
        <v>0.99980000000000002</v>
      </c>
      <c r="N190" s="27">
        <f>S0P5022[[#This Row],[2p-1]]*2</f>
        <v>3.9999999999995595E-4</v>
      </c>
      <c r="O190" s="27">
        <f>S0P5022[[#This Row],[2-2p]]*2</f>
        <v>1.9996</v>
      </c>
      <c r="P190" s="27">
        <f>2^S0P5022[[#This Row],[4p-2]]</f>
        <v>1.0002772973120175</v>
      </c>
      <c r="Q190" s="27">
        <f>2^S0P5022[[#This Row],[4-4p]]</f>
        <v>3.9988911182418603</v>
      </c>
      <c r="R190" s="27">
        <f>2^S0P5022[[#This Row],[2^(4p-2)]]</f>
        <v>2.0003844526462284</v>
      </c>
      <c r="S190" s="26">
        <f>S0P5022[[#This Row],[1-p]]/2</f>
        <v>0.24995000000000001</v>
      </c>
      <c r="T190" s="26">
        <f>S0P5022[[#This Row],[f(p)]]/LOG(1-S0P5022[[#This Row],[p]],2)^16</f>
        <v>0.24879878515807374</v>
      </c>
      <c r="U190" s="26">
        <f>2*(1-ABS(SIN(S0P5022[[#This Row],[Rad]]*2)))^(S0P5022[[#This Row],[-LOG(1-p)]])</f>
        <v>2</v>
      </c>
      <c r="V190" s="26">
        <f>S0P5022[[#This Row],[f(p)]]*LOG(1-S0P5022[[#This Row],[p]],2)^-16</f>
        <v>0.24879878515807374</v>
      </c>
      <c r="W190" s="26">
        <f>S0P5022[[#This Row],[f(p)]]*2*((1-ABS(SIN(S0P5022[[#This Row],[Rad]]*2)))^(S0P5022[[#This Row],[-LOG(1-p)]]^2))</f>
        <v>0.49990000000000001</v>
      </c>
      <c r="X190" s="26">
        <f>S0P5022[[#This Row],[F3]]+S0P5022[[#This Row],[F2]]</f>
        <v>0.74869878515807375</v>
      </c>
      <c r="Y190" s="26"/>
      <c r="AA190" s="22"/>
      <c r="AB190" s="17"/>
      <c r="AC190" s="16"/>
      <c r="AD190" s="17"/>
      <c r="AE190" s="16"/>
      <c r="AF190" s="16"/>
      <c r="AG190" s="16"/>
      <c r="AH190" s="16"/>
      <c r="AI190" s="15"/>
      <c r="AJ190" s="22"/>
      <c r="AK190" s="17"/>
      <c r="AL190" s="16"/>
      <c r="AM190" s="17"/>
      <c r="AN190" s="16"/>
      <c r="AO190" s="16"/>
      <c r="AP190" s="16"/>
      <c r="AQ190" s="16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</row>
    <row r="191" spans="1:80" s="20" customFormat="1" x14ac:dyDescent="0.3">
      <c r="A191" s="25">
        <v>1</v>
      </c>
      <c r="B191" s="25">
        <f>RADIANS(S0P5022[[#This Row],[Deg]])</f>
        <v>1.7453292519943295E-2</v>
      </c>
      <c r="C191" s="26">
        <v>1.0608429883146</v>
      </c>
      <c r="D191" s="27">
        <v>0.50009999999999999</v>
      </c>
      <c r="E191" s="27">
        <f>-LOG(S0P5022[[#This Row],[p]]-0.5,2)</f>
        <v>13.28771237954961</v>
      </c>
      <c r="F191" s="27">
        <f>-LOG(1-S0P5022[[#This Row],[p]],2)^2</f>
        <v>1.000577219003266</v>
      </c>
      <c r="G191" s="27">
        <f>-LOG(S0P5022[[#This Row],[p]]-0.5,2)^2</f>
        <v>176.56330028163597</v>
      </c>
      <c r="H191" s="27">
        <f>-LOG(1-S0P5022[[#This Row],[p]],2)</f>
        <v>1.0002885678659263</v>
      </c>
      <c r="I191" s="27">
        <f>1/S0P5022[[#This Row],[-LOG(p-0.5)^2]]</f>
        <v>5.6636911430908961E-3</v>
      </c>
      <c r="J191" s="27">
        <f>1-S0P5022[[#This Row],[p]]</f>
        <v>0.49990000000000001</v>
      </c>
      <c r="K191" s="27">
        <f>1/S0P5022[[#This Row],[1-p]]</f>
        <v>2.0004000800160031</v>
      </c>
      <c r="L191" s="27">
        <f>S0P5022[[#This Row],[p]]*2-1</f>
        <v>1.9999999999997797E-4</v>
      </c>
      <c r="M191" s="27">
        <f>S0P5022[[#This Row],[1-p]]*2</f>
        <v>0.99980000000000002</v>
      </c>
      <c r="N191" s="27">
        <f>S0P5022[[#This Row],[2p-1]]*2</f>
        <v>3.9999999999995595E-4</v>
      </c>
      <c r="O191" s="27">
        <f>S0P5022[[#This Row],[2-2p]]*2</f>
        <v>1.9996</v>
      </c>
      <c r="P191" s="27">
        <f>2^S0P5022[[#This Row],[4p-2]]</f>
        <v>1.0002772973120175</v>
      </c>
      <c r="Q191" s="27">
        <f>2^S0P5022[[#This Row],[4-4p]]</f>
        <v>3.9988911182418603</v>
      </c>
      <c r="R191" s="27">
        <f>2^S0P5022[[#This Row],[2^(4p-2)]]</f>
        <v>2.0003844526462284</v>
      </c>
      <c r="S191" s="26">
        <f>S0P5022[[#This Row],[1-p]]/2</f>
        <v>0.24995000000000001</v>
      </c>
      <c r="T191" s="26">
        <f>S0P5022[[#This Row],[f(p)]]/LOG(1-S0P5022[[#This Row],[p]],2)^16</f>
        <v>0.24879878515807374</v>
      </c>
      <c r="U191" s="26">
        <f>2*(1-ABS(SIN(S0P5022[[#This Row],[Rad]]*2)))^(S0P5022[[#This Row],[-LOG(1-p)]])</f>
        <v>1.9301812205798143</v>
      </c>
      <c r="V191" s="26">
        <f>S0P5022[[#This Row],[f(p)]]*LOG(1-S0P5022[[#This Row],[p]],2)^-16</f>
        <v>0.24879878515807374</v>
      </c>
      <c r="W191" s="26">
        <f>S0P5022[[#This Row],[f(p)]]*2*((1-ABS(SIN(S0P5022[[#This Row],[Rad]]*2)))^(S0P5022[[#This Row],[-LOG(1-p)]]^2))</f>
        <v>0.48244384919303007</v>
      </c>
      <c r="X191" s="26">
        <f>S0P5022[[#This Row],[F3]]+S0P5022[[#This Row],[F2]]</f>
        <v>0.73124263435110382</v>
      </c>
      <c r="Y191" s="26"/>
      <c r="AA191" s="22"/>
      <c r="AB191" s="17"/>
      <c r="AC191" s="16"/>
      <c r="AD191" s="17"/>
      <c r="AE191" s="16"/>
      <c r="AF191" s="16"/>
      <c r="AG191" s="16"/>
      <c r="AH191" s="16"/>
      <c r="AI191" s="15"/>
      <c r="AJ191" s="22"/>
      <c r="AK191" s="17"/>
      <c r="AL191" s="16"/>
      <c r="AM191" s="17"/>
      <c r="AN191" s="16"/>
      <c r="AO191" s="16"/>
      <c r="AP191" s="16"/>
      <c r="AQ191" s="16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</row>
    <row r="192" spans="1:80" s="20" customFormat="1" x14ac:dyDescent="0.3">
      <c r="A192" s="25">
        <v>2</v>
      </c>
      <c r="B192" s="25">
        <f>RADIANS(S0P5022[[#This Row],[Deg]])</f>
        <v>3.4906585039886591E-2</v>
      </c>
      <c r="C192" s="26">
        <v>1.0263287450993299</v>
      </c>
      <c r="D192" s="27">
        <v>0.50009999999999999</v>
      </c>
      <c r="E192" s="27">
        <f>-LOG(S0P5022[[#This Row],[p]]-0.5,2)</f>
        <v>13.28771237954961</v>
      </c>
      <c r="F192" s="27">
        <f>-LOG(1-S0P5022[[#This Row],[p]],2)^2</f>
        <v>1.000577219003266</v>
      </c>
      <c r="G192" s="27">
        <f>-LOG(S0P5022[[#This Row],[p]]-0.5,2)^2</f>
        <v>176.56330028163597</v>
      </c>
      <c r="H192" s="27">
        <f>-LOG(1-S0P5022[[#This Row],[p]],2)</f>
        <v>1.0002885678659263</v>
      </c>
      <c r="I192" s="27">
        <f>1/S0P5022[[#This Row],[-LOG(p-0.5)^2]]</f>
        <v>5.6636911430908961E-3</v>
      </c>
      <c r="J192" s="27">
        <f>1-S0P5022[[#This Row],[p]]</f>
        <v>0.49990000000000001</v>
      </c>
      <c r="K192" s="27">
        <f>1/S0P5022[[#This Row],[1-p]]</f>
        <v>2.0004000800160031</v>
      </c>
      <c r="L192" s="27">
        <f>S0P5022[[#This Row],[p]]*2-1</f>
        <v>1.9999999999997797E-4</v>
      </c>
      <c r="M192" s="27">
        <f>S0P5022[[#This Row],[1-p]]*2</f>
        <v>0.99980000000000002</v>
      </c>
      <c r="N192" s="27">
        <f>S0P5022[[#This Row],[2p-1]]*2</f>
        <v>3.9999999999995595E-4</v>
      </c>
      <c r="O192" s="27">
        <f>S0P5022[[#This Row],[2-2p]]*2</f>
        <v>1.9996</v>
      </c>
      <c r="P192" s="27">
        <f>2^S0P5022[[#This Row],[4p-2]]</f>
        <v>1.0002772973120175</v>
      </c>
      <c r="Q192" s="27">
        <f>2^S0P5022[[#This Row],[4-4p]]</f>
        <v>3.9988911182418603</v>
      </c>
      <c r="R192" s="27">
        <f>2^S0P5022[[#This Row],[2^(4p-2)]]</f>
        <v>2.0003844526462284</v>
      </c>
      <c r="S192" s="26">
        <f>S0P5022[[#This Row],[1-p]]/2</f>
        <v>0.24995000000000001</v>
      </c>
      <c r="T192" s="26">
        <f>S0P5022[[#This Row],[f(p)]]/LOG(1-S0P5022[[#This Row],[p]],2)^16</f>
        <v>0.24879878515807374</v>
      </c>
      <c r="U192" s="26">
        <f>2*(1-ABS(SIN(S0P5022[[#This Row],[Rad]]*2)))^(S0P5022[[#This Row],[-LOG(1-p)]])</f>
        <v>1.8604482319630997</v>
      </c>
      <c r="V192" s="26">
        <f>S0P5022[[#This Row],[f(p)]]*LOG(1-S0P5022[[#This Row],[p]],2)^-16</f>
        <v>0.24879878515807374</v>
      </c>
      <c r="W192" s="26">
        <f>S0P5022[[#This Row],[f(p)]]*2*((1-ABS(SIN(S0P5022[[#This Row],[Rad]]*2)))^(S0P5022[[#This Row],[-LOG(1-p)]]^2))</f>
        <v>0.46500932978556381</v>
      </c>
      <c r="X192" s="26">
        <f>S0P5022[[#This Row],[F3]]+S0P5022[[#This Row],[F2]]</f>
        <v>0.7138081149436375</v>
      </c>
      <c r="Y192" s="26"/>
      <c r="AA192" s="22"/>
      <c r="AB192" s="17"/>
      <c r="AC192" s="16"/>
      <c r="AD192" s="17"/>
      <c r="AE192" s="16"/>
      <c r="AF192" s="16"/>
      <c r="AG192" s="16"/>
      <c r="AH192" s="16"/>
      <c r="AI192" s="15"/>
      <c r="AJ192" s="22"/>
      <c r="AK192" s="17"/>
      <c r="AL192" s="16"/>
      <c r="AM192" s="17"/>
      <c r="AN192" s="16"/>
      <c r="AO192" s="16"/>
      <c r="AP192" s="16"/>
      <c r="AQ192" s="16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</row>
    <row r="193" spans="1:49" x14ac:dyDescent="0.3">
      <c r="A193" s="25">
        <v>3</v>
      </c>
      <c r="B193" s="25">
        <f>RADIANS(S0P5022[[#This Row],[Deg]])</f>
        <v>5.235987755982989E-2</v>
      </c>
      <c r="C193" s="26">
        <v>0.99538007686362595</v>
      </c>
      <c r="D193" s="27">
        <v>0.50009999999999999</v>
      </c>
      <c r="E193" s="27">
        <f>-LOG(S0P5022[[#This Row],[p]]-0.5,2)</f>
        <v>13.28771237954961</v>
      </c>
      <c r="F193" s="27">
        <f>-LOG(1-S0P5022[[#This Row],[p]],2)^2</f>
        <v>1.000577219003266</v>
      </c>
      <c r="G193" s="27">
        <f>-LOG(S0P5022[[#This Row],[p]]-0.5,2)^2</f>
        <v>176.56330028163597</v>
      </c>
      <c r="H193" s="27">
        <f>-LOG(1-S0P5022[[#This Row],[p]],2)</f>
        <v>1.0002885678659263</v>
      </c>
      <c r="I193" s="27">
        <f>1/S0P5022[[#This Row],[-LOG(p-0.5)^2]]</f>
        <v>5.6636911430908961E-3</v>
      </c>
      <c r="J193" s="27">
        <f>1-S0P5022[[#This Row],[p]]</f>
        <v>0.49990000000000001</v>
      </c>
      <c r="K193" s="27">
        <f>1/S0P5022[[#This Row],[1-p]]</f>
        <v>2.0004000800160031</v>
      </c>
      <c r="L193" s="27">
        <f>S0P5022[[#This Row],[p]]*2-1</f>
        <v>1.9999999999997797E-4</v>
      </c>
      <c r="M193" s="27">
        <f>S0P5022[[#This Row],[1-p]]*2</f>
        <v>0.99980000000000002</v>
      </c>
      <c r="N193" s="27">
        <f>S0P5022[[#This Row],[2p-1]]*2</f>
        <v>3.9999999999995595E-4</v>
      </c>
      <c r="O193" s="27">
        <f>S0P5022[[#This Row],[2-2p]]*2</f>
        <v>1.9996</v>
      </c>
      <c r="P193" s="27">
        <f>2^S0P5022[[#This Row],[4p-2]]</f>
        <v>1.0002772973120175</v>
      </c>
      <c r="Q193" s="27">
        <f>2^S0P5022[[#This Row],[4-4p]]</f>
        <v>3.9988911182418603</v>
      </c>
      <c r="R193" s="27">
        <f>2^S0P5022[[#This Row],[2^(4p-2)]]</f>
        <v>2.0003844526462284</v>
      </c>
      <c r="S193" s="26">
        <f>S0P5022[[#This Row],[1-p]]/2</f>
        <v>0.24995000000000001</v>
      </c>
      <c r="T193" s="26">
        <f>S0P5022[[#This Row],[f(p)]]/LOG(1-S0P5022[[#This Row],[p]],2)^16</f>
        <v>0.24879878515807374</v>
      </c>
      <c r="U193" s="26">
        <f>2*(1-ABS(SIN(S0P5022[[#This Row],[Rad]]*2)))^(S0P5022[[#This Row],[-LOG(1-p)]])</f>
        <v>1.790886016199092</v>
      </c>
      <c r="V193" s="26">
        <f>S0P5022[[#This Row],[f(p)]]*LOG(1-S0P5022[[#This Row],[p]],2)^-16</f>
        <v>0.24879878515807374</v>
      </c>
      <c r="W193" s="26">
        <f>S0P5022[[#This Row],[f(p)]]*2*((1-ABS(SIN(S0P5022[[#This Row],[Rad]]*2)))^(S0P5022[[#This Row],[-LOG(1-p)]]^2))</f>
        <v>0.44761769462457557</v>
      </c>
      <c r="X193" s="26">
        <f>S0P5022[[#This Row],[F3]]+S0P5022[[#This Row],[F2]]</f>
        <v>0.69641647978264931</v>
      </c>
      <c r="Y193" s="26"/>
      <c r="Z193" s="15"/>
      <c r="AA193" s="22"/>
      <c r="AB193" s="17"/>
      <c r="AD193" s="17"/>
      <c r="AF193" s="16"/>
      <c r="AG193" s="16"/>
      <c r="AH193" s="16"/>
      <c r="AJ193" s="22"/>
      <c r="AK193" s="17"/>
      <c r="AL193" s="16"/>
      <c r="AM193" s="17"/>
      <c r="AN193" s="16"/>
      <c r="AO193" s="16"/>
      <c r="AP193" s="16"/>
      <c r="AQ193" s="16"/>
      <c r="AT193" s="15"/>
      <c r="AW193" s="15"/>
    </row>
    <row r="194" spans="1:49" x14ac:dyDescent="0.3">
      <c r="A194" s="25">
        <v>4</v>
      </c>
      <c r="B194" s="25">
        <f>RADIANS(S0P5022[[#This Row],[Deg]])</f>
        <v>6.9813170079773182E-2</v>
      </c>
      <c r="C194" s="26">
        <v>0.96503565547951098</v>
      </c>
      <c r="D194" s="27">
        <v>0.50009999999999999</v>
      </c>
      <c r="E194" s="27">
        <f>-LOG(S0P5022[[#This Row],[p]]-0.5,2)</f>
        <v>13.28771237954961</v>
      </c>
      <c r="F194" s="27">
        <f>-LOG(1-S0P5022[[#This Row],[p]],2)^2</f>
        <v>1.000577219003266</v>
      </c>
      <c r="G194" s="27">
        <f>-LOG(S0P5022[[#This Row],[p]]-0.5,2)^2</f>
        <v>176.56330028163597</v>
      </c>
      <c r="H194" s="27">
        <f>-LOG(1-S0P5022[[#This Row],[p]],2)</f>
        <v>1.0002885678659263</v>
      </c>
      <c r="I194" s="27">
        <f>1/S0P5022[[#This Row],[-LOG(p-0.5)^2]]</f>
        <v>5.6636911430908961E-3</v>
      </c>
      <c r="J194" s="27">
        <f>1-S0P5022[[#This Row],[p]]</f>
        <v>0.49990000000000001</v>
      </c>
      <c r="K194" s="27">
        <f>1/S0P5022[[#This Row],[1-p]]</f>
        <v>2.0004000800160031</v>
      </c>
      <c r="L194" s="27">
        <f>S0P5022[[#This Row],[p]]*2-1</f>
        <v>1.9999999999997797E-4</v>
      </c>
      <c r="M194" s="27">
        <f>S0P5022[[#This Row],[1-p]]*2</f>
        <v>0.99980000000000002</v>
      </c>
      <c r="N194" s="27">
        <f>S0P5022[[#This Row],[2p-1]]*2</f>
        <v>3.9999999999995595E-4</v>
      </c>
      <c r="O194" s="27">
        <f>S0P5022[[#This Row],[2-2p]]*2</f>
        <v>1.9996</v>
      </c>
      <c r="P194" s="27">
        <f>2^S0P5022[[#This Row],[4p-2]]</f>
        <v>1.0002772973120175</v>
      </c>
      <c r="Q194" s="27">
        <f>2^S0P5022[[#This Row],[4-4p]]</f>
        <v>3.9988911182418603</v>
      </c>
      <c r="R194" s="27">
        <f>2^S0P5022[[#This Row],[2^(4p-2)]]</f>
        <v>2.0003844526462284</v>
      </c>
      <c r="S194" s="26">
        <f>S0P5022[[#This Row],[1-p]]/2</f>
        <v>0.24995000000000001</v>
      </c>
      <c r="T194" s="26">
        <f>S0P5022[[#This Row],[f(p)]]/LOG(1-S0P5022[[#This Row],[p]],2)^16</f>
        <v>0.24879878515807374</v>
      </c>
      <c r="U194" s="26">
        <f>2*(1-ABS(SIN(S0P5022[[#This Row],[Rad]]*2)))^(S0P5022[[#This Row],[-LOG(1-p)]])</f>
        <v>1.7215793462346027</v>
      </c>
      <c r="V194" s="26">
        <f>S0P5022[[#This Row],[f(p)]]*LOG(1-S0P5022[[#This Row],[p]],2)^-16</f>
        <v>0.24879878515807374</v>
      </c>
      <c r="W194" s="26">
        <f>S0P5022[[#This Row],[f(p)]]*2*((1-ABS(SIN(S0P5022[[#This Row],[Rad]]*2)))^(S0P5022[[#This Row],[-LOG(1-p)]]^2))</f>
        <v>0.4302901437876796</v>
      </c>
      <c r="X194" s="26">
        <f>S0P5022[[#This Row],[F3]]+S0P5022[[#This Row],[F2]]</f>
        <v>0.67908892894575335</v>
      </c>
      <c r="Y194" s="26"/>
      <c r="Z194" s="15"/>
      <c r="AA194" s="22"/>
      <c r="AB194" s="17"/>
      <c r="AD194" s="17"/>
      <c r="AF194" s="16"/>
      <c r="AG194" s="16"/>
      <c r="AH194" s="16"/>
      <c r="AJ194" s="22"/>
      <c r="AK194" s="17"/>
      <c r="AL194" s="16"/>
      <c r="AM194" s="17"/>
      <c r="AN194" s="16"/>
      <c r="AO194" s="16"/>
      <c r="AP194" s="16"/>
      <c r="AQ194" s="16"/>
      <c r="AT194" s="15"/>
      <c r="AW194" s="15"/>
    </row>
    <row r="195" spans="1:49" x14ac:dyDescent="0.3">
      <c r="A195" s="25">
        <v>5</v>
      </c>
      <c r="B195" s="25">
        <f>RADIANS(S0P5022[[#This Row],[Deg]])</f>
        <v>8.7266462599716474E-2</v>
      </c>
      <c r="C195" s="26">
        <v>0.94125960332636105</v>
      </c>
      <c r="D195" s="27">
        <v>0.50009999999999999</v>
      </c>
      <c r="E195" s="27">
        <f>-LOG(S0P5022[[#This Row],[p]]-0.5,2)</f>
        <v>13.28771237954961</v>
      </c>
      <c r="F195" s="27">
        <f>-LOG(1-S0P5022[[#This Row],[p]],2)^2</f>
        <v>1.000577219003266</v>
      </c>
      <c r="G195" s="27">
        <f>-LOG(S0P5022[[#This Row],[p]]-0.5,2)^2</f>
        <v>176.56330028163597</v>
      </c>
      <c r="H195" s="27">
        <f>-LOG(1-S0P5022[[#This Row],[p]],2)</f>
        <v>1.0002885678659263</v>
      </c>
      <c r="I195" s="27">
        <f>1/S0P5022[[#This Row],[-LOG(p-0.5)^2]]</f>
        <v>5.6636911430908961E-3</v>
      </c>
      <c r="J195" s="27">
        <f>1-S0P5022[[#This Row],[p]]</f>
        <v>0.49990000000000001</v>
      </c>
      <c r="K195" s="27">
        <f>1/S0P5022[[#This Row],[1-p]]</f>
        <v>2.0004000800160031</v>
      </c>
      <c r="L195" s="27">
        <f>S0P5022[[#This Row],[p]]*2-1</f>
        <v>1.9999999999997797E-4</v>
      </c>
      <c r="M195" s="27">
        <f>S0P5022[[#This Row],[1-p]]*2</f>
        <v>0.99980000000000002</v>
      </c>
      <c r="N195" s="27">
        <f>S0P5022[[#This Row],[2p-1]]*2</f>
        <v>3.9999999999995595E-4</v>
      </c>
      <c r="O195" s="27">
        <f>S0P5022[[#This Row],[2-2p]]*2</f>
        <v>1.9996</v>
      </c>
      <c r="P195" s="27">
        <f>2^S0P5022[[#This Row],[4p-2]]</f>
        <v>1.0002772973120175</v>
      </c>
      <c r="Q195" s="27">
        <f>2^S0P5022[[#This Row],[4-4p]]</f>
        <v>3.9988911182418603</v>
      </c>
      <c r="R195" s="27">
        <f>2^S0P5022[[#This Row],[2^(4p-2)]]</f>
        <v>2.0003844526462284</v>
      </c>
      <c r="S195" s="26">
        <f>S0P5022[[#This Row],[1-p]]/2</f>
        <v>0.24995000000000001</v>
      </c>
      <c r="T195" s="26">
        <f>S0P5022[[#This Row],[f(p)]]/LOG(1-S0P5022[[#This Row],[p]],2)^16</f>
        <v>0.24879878515807374</v>
      </c>
      <c r="U195" s="26">
        <f>2*(1-ABS(SIN(S0P5022[[#This Row],[Rad]]*2)))^(S0P5022[[#This Row],[-LOG(1-p)]])</f>
        <v>1.6526126825358263</v>
      </c>
      <c r="V195" s="26">
        <f>S0P5022[[#This Row],[f(p)]]*LOG(1-S0P5022[[#This Row],[p]],2)^-16</f>
        <v>0.24879878515807374</v>
      </c>
      <c r="W195" s="26">
        <f>S0P5022[[#This Row],[f(p)]]*2*((1-ABS(SIN(S0P5022[[#This Row],[Rad]]*2)))^(S0P5022[[#This Row],[-LOG(1-p)]]^2))</f>
        <v>0.41304779870637692</v>
      </c>
      <c r="X195" s="26">
        <f>S0P5022[[#This Row],[F3]]+S0P5022[[#This Row],[F2]]</f>
        <v>0.66184658386445072</v>
      </c>
      <c r="Y195" s="26"/>
      <c r="Z195" s="15"/>
      <c r="AA195" s="22"/>
      <c r="AB195" s="17"/>
      <c r="AD195" s="17"/>
      <c r="AF195" s="16"/>
      <c r="AG195" s="16"/>
      <c r="AH195" s="16"/>
      <c r="AJ195" s="22"/>
      <c r="AK195" s="17"/>
      <c r="AL195" s="16"/>
      <c r="AM195" s="17"/>
      <c r="AN195" s="16"/>
      <c r="AO195" s="16"/>
      <c r="AP195" s="16"/>
      <c r="AQ195" s="16"/>
      <c r="AT195" s="15"/>
      <c r="AW195" s="15"/>
    </row>
    <row r="196" spans="1:49" x14ac:dyDescent="0.3">
      <c r="A196" s="25">
        <v>6</v>
      </c>
      <c r="B196" s="25">
        <f>RADIANS(S0P5022[[#This Row],[Deg]])</f>
        <v>0.10471975511965978</v>
      </c>
      <c r="C196" s="26">
        <v>0.91281999501011102</v>
      </c>
      <c r="D196" s="27">
        <v>0.50009999999999999</v>
      </c>
      <c r="E196" s="27">
        <f>-LOG(S0P5022[[#This Row],[p]]-0.5,2)</f>
        <v>13.28771237954961</v>
      </c>
      <c r="F196" s="27">
        <f>-LOG(1-S0P5022[[#This Row],[p]],2)^2</f>
        <v>1.000577219003266</v>
      </c>
      <c r="G196" s="27">
        <f>-LOG(S0P5022[[#This Row],[p]]-0.5,2)^2</f>
        <v>176.56330028163597</v>
      </c>
      <c r="H196" s="27">
        <f>-LOG(1-S0P5022[[#This Row],[p]],2)</f>
        <v>1.0002885678659263</v>
      </c>
      <c r="I196" s="27">
        <f>1/S0P5022[[#This Row],[-LOG(p-0.5)^2]]</f>
        <v>5.6636911430908961E-3</v>
      </c>
      <c r="J196" s="27">
        <f>1-S0P5022[[#This Row],[p]]</f>
        <v>0.49990000000000001</v>
      </c>
      <c r="K196" s="27">
        <f>1/S0P5022[[#This Row],[1-p]]</f>
        <v>2.0004000800160031</v>
      </c>
      <c r="L196" s="27">
        <f>S0P5022[[#This Row],[p]]*2-1</f>
        <v>1.9999999999997797E-4</v>
      </c>
      <c r="M196" s="27">
        <f>S0P5022[[#This Row],[1-p]]*2</f>
        <v>0.99980000000000002</v>
      </c>
      <c r="N196" s="27">
        <f>S0P5022[[#This Row],[2p-1]]*2</f>
        <v>3.9999999999995595E-4</v>
      </c>
      <c r="O196" s="27">
        <f>S0P5022[[#This Row],[2-2p]]*2</f>
        <v>1.9996</v>
      </c>
      <c r="P196" s="27">
        <f>2^S0P5022[[#This Row],[4p-2]]</f>
        <v>1.0002772973120175</v>
      </c>
      <c r="Q196" s="27">
        <f>2^S0P5022[[#This Row],[4-4p]]</f>
        <v>3.9988911182418603</v>
      </c>
      <c r="R196" s="27">
        <f>2^S0P5022[[#This Row],[2^(4p-2)]]</f>
        <v>2.0003844526462284</v>
      </c>
      <c r="S196" s="26">
        <f>S0P5022[[#This Row],[1-p]]/2</f>
        <v>0.24995000000000001</v>
      </c>
      <c r="T196" s="26">
        <f>S0P5022[[#This Row],[f(p)]]/LOG(1-S0P5022[[#This Row],[p]],2)^16</f>
        <v>0.24879878515807374</v>
      </c>
      <c r="U196" s="26">
        <f>2*(1-ABS(SIN(S0P5022[[#This Row],[Rad]]*2)))^(S0P5022[[#This Row],[-LOG(1-p)]])</f>
        <v>1.5840700700883317</v>
      </c>
      <c r="V196" s="26">
        <f>S0P5022[[#This Row],[f(p)]]*LOG(1-S0P5022[[#This Row],[p]],2)^-16</f>
        <v>0.24879878515807374</v>
      </c>
      <c r="W196" s="26">
        <f>S0P5022[[#This Row],[f(p)]]*2*((1-ABS(SIN(S0P5022[[#This Row],[Rad]]*2)))^(S0P5022[[#This Row],[-LOG(1-p)]]^2))</f>
        <v>0.39591167638385855</v>
      </c>
      <c r="X196" s="26">
        <f>S0P5022[[#This Row],[F3]]+S0P5022[[#This Row],[F2]]</f>
        <v>0.64471046154193234</v>
      </c>
      <c r="Y196" s="26"/>
      <c r="Z196" s="15"/>
      <c r="AA196" s="22"/>
      <c r="AB196" s="17"/>
      <c r="AD196" s="17"/>
      <c r="AF196" s="16"/>
      <c r="AG196" s="16"/>
      <c r="AH196" s="16"/>
      <c r="AJ196" s="22"/>
      <c r="AK196" s="17"/>
      <c r="AL196" s="16"/>
      <c r="AM196" s="17"/>
      <c r="AN196" s="16"/>
      <c r="AO196" s="16"/>
      <c r="AP196" s="16"/>
      <c r="AQ196" s="16"/>
      <c r="AT196" s="15"/>
      <c r="AW196" s="15"/>
    </row>
    <row r="197" spans="1:49" x14ac:dyDescent="0.3">
      <c r="A197" s="25">
        <v>7</v>
      </c>
      <c r="B197" s="25">
        <f>RADIANS(S0P5022[[#This Row],[Deg]])</f>
        <v>0.12217304763960307</v>
      </c>
      <c r="C197" s="26">
        <v>0.88280975379048698</v>
      </c>
      <c r="D197" s="27">
        <v>0.50009999999999999</v>
      </c>
      <c r="E197" s="27">
        <f>-LOG(S0P5022[[#This Row],[p]]-0.5,2)</f>
        <v>13.28771237954961</v>
      </c>
      <c r="F197" s="27">
        <f>-LOG(1-S0P5022[[#This Row],[p]],2)^2</f>
        <v>1.000577219003266</v>
      </c>
      <c r="G197" s="27">
        <f>-LOG(S0P5022[[#This Row],[p]]-0.5,2)^2</f>
        <v>176.56330028163597</v>
      </c>
      <c r="H197" s="27">
        <f>-LOG(1-S0P5022[[#This Row],[p]],2)</f>
        <v>1.0002885678659263</v>
      </c>
      <c r="I197" s="27">
        <f>1/S0P5022[[#This Row],[-LOG(p-0.5)^2]]</f>
        <v>5.6636911430908961E-3</v>
      </c>
      <c r="J197" s="27">
        <f>1-S0P5022[[#This Row],[p]]</f>
        <v>0.49990000000000001</v>
      </c>
      <c r="K197" s="27">
        <f>1/S0P5022[[#This Row],[1-p]]</f>
        <v>2.0004000800160031</v>
      </c>
      <c r="L197" s="27">
        <f>S0P5022[[#This Row],[p]]*2-1</f>
        <v>1.9999999999997797E-4</v>
      </c>
      <c r="M197" s="27">
        <f>S0P5022[[#This Row],[1-p]]*2</f>
        <v>0.99980000000000002</v>
      </c>
      <c r="N197" s="27">
        <f>S0P5022[[#This Row],[2p-1]]*2</f>
        <v>3.9999999999995595E-4</v>
      </c>
      <c r="O197" s="27">
        <f>S0P5022[[#This Row],[2-2p]]*2</f>
        <v>1.9996</v>
      </c>
      <c r="P197" s="27">
        <f>2^S0P5022[[#This Row],[4p-2]]</f>
        <v>1.0002772973120175</v>
      </c>
      <c r="Q197" s="27">
        <f>2^S0P5022[[#This Row],[4-4p]]</f>
        <v>3.9988911182418603</v>
      </c>
      <c r="R197" s="27">
        <f>2^S0P5022[[#This Row],[2^(4p-2)]]</f>
        <v>2.0003844526462284</v>
      </c>
      <c r="S197" s="26">
        <f>S0P5022[[#This Row],[1-p]]/2</f>
        <v>0.24995000000000001</v>
      </c>
      <c r="T197" s="26">
        <f>S0P5022[[#This Row],[f(p)]]/LOG(1-S0P5022[[#This Row],[p]],2)^16</f>
        <v>0.24879878515807374</v>
      </c>
      <c r="U197" s="26">
        <f>2*(1-ABS(SIN(S0P5022[[#This Row],[Rad]]*2)))^(S0P5022[[#This Row],[-LOG(1-p)]])</f>
        <v>1.5160350359005232</v>
      </c>
      <c r="V197" s="26">
        <f>S0P5022[[#This Row],[f(p)]]*LOG(1-S0P5022[[#This Row],[p]],2)^-16</f>
        <v>0.24879878515807374</v>
      </c>
      <c r="W197" s="26">
        <f>S0P5022[[#This Row],[f(p)]]*2*((1-ABS(SIN(S0P5022[[#This Row],[Rad]]*2)))^(S0P5022[[#This Row],[-LOG(1-p)]]^2))</f>
        <v>0.37890266373867454</v>
      </c>
      <c r="X197" s="26">
        <f>S0P5022[[#This Row],[F3]]+S0P5022[[#This Row],[F2]]</f>
        <v>0.62770144889674828</v>
      </c>
      <c r="Y197" s="26"/>
      <c r="Z197" s="15"/>
      <c r="AA197" s="22"/>
      <c r="AB197" s="17"/>
      <c r="AD197" s="17"/>
      <c r="AF197" s="16"/>
      <c r="AG197" s="16"/>
      <c r="AH197" s="16"/>
      <c r="AJ197" s="22"/>
      <c r="AK197" s="17"/>
      <c r="AL197" s="16"/>
      <c r="AM197" s="17"/>
      <c r="AN197" s="16"/>
      <c r="AO197" s="16"/>
      <c r="AP197" s="16"/>
      <c r="AQ197" s="16"/>
      <c r="AT197" s="15"/>
      <c r="AW197" s="15"/>
    </row>
    <row r="198" spans="1:49" x14ac:dyDescent="0.3">
      <c r="A198" s="25">
        <v>8</v>
      </c>
      <c r="B198" s="25">
        <f>RADIANS(S0P5022[[#This Row],[Deg]])</f>
        <v>0.13962634015954636</v>
      </c>
      <c r="C198" s="26">
        <v>0.85969709313135001</v>
      </c>
      <c r="D198" s="27">
        <v>0.50009999999999999</v>
      </c>
      <c r="E198" s="27">
        <f>-LOG(S0P5022[[#This Row],[p]]-0.5,2)</f>
        <v>13.28771237954961</v>
      </c>
      <c r="F198" s="27">
        <f>-LOG(1-S0P5022[[#This Row],[p]],2)^2</f>
        <v>1.000577219003266</v>
      </c>
      <c r="G198" s="27">
        <f>-LOG(S0P5022[[#This Row],[p]]-0.5,2)^2</f>
        <v>176.56330028163597</v>
      </c>
      <c r="H198" s="27">
        <f>-LOG(1-S0P5022[[#This Row],[p]],2)</f>
        <v>1.0002885678659263</v>
      </c>
      <c r="I198" s="27">
        <f>1/S0P5022[[#This Row],[-LOG(p-0.5)^2]]</f>
        <v>5.6636911430908961E-3</v>
      </c>
      <c r="J198" s="27">
        <f>1-S0P5022[[#This Row],[p]]</f>
        <v>0.49990000000000001</v>
      </c>
      <c r="K198" s="27">
        <f>1/S0P5022[[#This Row],[1-p]]</f>
        <v>2.0004000800160031</v>
      </c>
      <c r="L198" s="27">
        <f>S0P5022[[#This Row],[p]]*2-1</f>
        <v>1.9999999999997797E-4</v>
      </c>
      <c r="M198" s="27">
        <f>S0P5022[[#This Row],[1-p]]*2</f>
        <v>0.99980000000000002</v>
      </c>
      <c r="N198" s="27">
        <f>S0P5022[[#This Row],[2p-1]]*2</f>
        <v>3.9999999999995595E-4</v>
      </c>
      <c r="O198" s="27">
        <f>S0P5022[[#This Row],[2-2p]]*2</f>
        <v>1.9996</v>
      </c>
      <c r="P198" s="27">
        <f>2^S0P5022[[#This Row],[4p-2]]</f>
        <v>1.0002772973120175</v>
      </c>
      <c r="Q198" s="27">
        <f>2^S0P5022[[#This Row],[4-4p]]</f>
        <v>3.9988911182418603</v>
      </c>
      <c r="R198" s="27">
        <f>2^S0P5022[[#This Row],[2^(4p-2)]]</f>
        <v>2.0003844526462284</v>
      </c>
      <c r="S198" s="26">
        <f>S0P5022[[#This Row],[1-p]]/2</f>
        <v>0.24995000000000001</v>
      </c>
      <c r="T198" s="26">
        <f>S0P5022[[#This Row],[f(p)]]/LOG(1-S0P5022[[#This Row],[p]],2)^16</f>
        <v>0.24879878515807374</v>
      </c>
      <c r="U198" s="26">
        <f>2*(1-ABS(SIN(S0P5022[[#This Row],[Rad]]*2)))^(S0P5022[[#This Row],[-LOG(1-p)]])</f>
        <v>1.4485904871352047</v>
      </c>
      <c r="V198" s="26">
        <f>S0P5022[[#This Row],[f(p)]]*LOG(1-S0P5022[[#This Row],[p]],2)^-16</f>
        <v>0.24879878515807374</v>
      </c>
      <c r="W198" s="26">
        <f>S0P5022[[#This Row],[f(p)]]*2*((1-ABS(SIN(S0P5022[[#This Row],[Rad]]*2)))^(S0P5022[[#This Row],[-LOG(1-p)]]^2))</f>
        <v>0.36204149210540765</v>
      </c>
      <c r="X198" s="26">
        <f>S0P5022[[#This Row],[F3]]+S0P5022[[#This Row],[F2]]</f>
        <v>0.61084027726348133</v>
      </c>
      <c r="Y198" s="26"/>
      <c r="Z198" s="15"/>
      <c r="AA198" s="22"/>
      <c r="AB198" s="17"/>
      <c r="AD198" s="17"/>
      <c r="AF198" s="16"/>
      <c r="AG198" s="16"/>
      <c r="AH198" s="16"/>
      <c r="AJ198" s="22"/>
      <c r="AK198" s="17"/>
      <c r="AL198" s="16"/>
      <c r="AM198" s="17"/>
      <c r="AN198" s="16"/>
      <c r="AO198" s="16"/>
      <c r="AP198" s="16"/>
      <c r="AQ198" s="16"/>
      <c r="AT198" s="15"/>
      <c r="AW198" s="15"/>
    </row>
    <row r="199" spans="1:49" x14ac:dyDescent="0.3">
      <c r="A199" s="25">
        <v>9</v>
      </c>
      <c r="B199" s="25">
        <f>RADIANS(S0P5022[[#This Row],[Deg]])</f>
        <v>0.15707963267948966</v>
      </c>
      <c r="C199" s="26">
        <v>0.84121662363012695</v>
      </c>
      <c r="D199" s="27">
        <v>0.50009999999999999</v>
      </c>
      <c r="E199" s="27">
        <f>-LOG(S0P5022[[#This Row],[p]]-0.5,2)</f>
        <v>13.28771237954961</v>
      </c>
      <c r="F199" s="27">
        <f>-LOG(1-S0P5022[[#This Row],[p]],2)^2</f>
        <v>1.000577219003266</v>
      </c>
      <c r="G199" s="27">
        <f>-LOG(S0P5022[[#This Row],[p]]-0.5,2)^2</f>
        <v>176.56330028163597</v>
      </c>
      <c r="H199" s="27">
        <f>-LOG(1-S0P5022[[#This Row],[p]],2)</f>
        <v>1.0002885678659263</v>
      </c>
      <c r="I199" s="27">
        <f>1/S0P5022[[#This Row],[-LOG(p-0.5)^2]]</f>
        <v>5.6636911430908961E-3</v>
      </c>
      <c r="J199" s="27">
        <f>1-S0P5022[[#This Row],[p]]</f>
        <v>0.49990000000000001</v>
      </c>
      <c r="K199" s="27">
        <f>1/S0P5022[[#This Row],[1-p]]</f>
        <v>2.0004000800160031</v>
      </c>
      <c r="L199" s="27">
        <f>S0P5022[[#This Row],[p]]*2-1</f>
        <v>1.9999999999997797E-4</v>
      </c>
      <c r="M199" s="27">
        <f>S0P5022[[#This Row],[1-p]]*2</f>
        <v>0.99980000000000002</v>
      </c>
      <c r="N199" s="27">
        <f>S0P5022[[#This Row],[2p-1]]*2</f>
        <v>3.9999999999995595E-4</v>
      </c>
      <c r="O199" s="27">
        <f>S0P5022[[#This Row],[2-2p]]*2</f>
        <v>1.9996</v>
      </c>
      <c r="P199" s="27">
        <f>2^S0P5022[[#This Row],[4p-2]]</f>
        <v>1.0002772973120175</v>
      </c>
      <c r="Q199" s="27">
        <f>2^S0P5022[[#This Row],[4-4p]]</f>
        <v>3.9988911182418603</v>
      </c>
      <c r="R199" s="27">
        <f>2^S0P5022[[#This Row],[2^(4p-2)]]</f>
        <v>2.0003844526462284</v>
      </c>
      <c r="S199" s="26">
        <f>S0P5022[[#This Row],[1-p]]/2</f>
        <v>0.24995000000000001</v>
      </c>
      <c r="T199" s="26">
        <f>S0P5022[[#This Row],[f(p)]]/LOG(1-S0P5022[[#This Row],[p]],2)^16</f>
        <v>0.24879878515807374</v>
      </c>
      <c r="U199" s="26">
        <f>2*(1-ABS(SIN(S0P5022[[#This Row],[Rad]]*2)))^(S0P5022[[#This Row],[-LOG(1-p)]])</f>
        <v>1.381818609993086</v>
      </c>
      <c r="V199" s="26">
        <f>S0P5022[[#This Row],[f(p)]]*LOG(1-S0P5022[[#This Row],[p]],2)^-16</f>
        <v>0.24879878515807374</v>
      </c>
      <c r="W199" s="26">
        <f>S0P5022[[#This Row],[f(p)]]*2*((1-ABS(SIN(S0P5022[[#This Row],[Rad]]*2)))^(S0P5022[[#This Row],[-LOG(1-p)]]^2))</f>
        <v>0.34534871192328004</v>
      </c>
      <c r="X199" s="26">
        <f>S0P5022[[#This Row],[F3]]+S0P5022[[#This Row],[F2]]</f>
        <v>0.59414749708135384</v>
      </c>
      <c r="Y199" s="26"/>
      <c r="Z199" s="15"/>
      <c r="AA199" s="22"/>
      <c r="AB199" s="17"/>
      <c r="AD199" s="17"/>
      <c r="AF199" s="16"/>
      <c r="AG199" s="16"/>
      <c r="AH199" s="16"/>
      <c r="AJ199" s="22"/>
      <c r="AK199" s="17"/>
      <c r="AL199" s="16"/>
      <c r="AM199" s="17"/>
      <c r="AN199" s="16"/>
      <c r="AO199" s="16"/>
      <c r="AP199" s="16"/>
      <c r="AQ199" s="16"/>
      <c r="AT199" s="15"/>
      <c r="AW199" s="15"/>
    </row>
    <row r="200" spans="1:49" x14ac:dyDescent="0.3">
      <c r="A200" s="25">
        <v>10</v>
      </c>
      <c r="B200" s="25">
        <f>RADIANS(S0P5022[[#This Row],[Deg]])</f>
        <v>0.17453292519943295</v>
      </c>
      <c r="C200" s="26">
        <v>0.82613984610573399</v>
      </c>
      <c r="D200" s="27">
        <v>0.50009999999999999</v>
      </c>
      <c r="E200" s="27">
        <f>-LOG(S0P5022[[#This Row],[p]]-0.5,2)</f>
        <v>13.28771237954961</v>
      </c>
      <c r="F200" s="27">
        <f>-LOG(1-S0P5022[[#This Row],[p]],2)^2</f>
        <v>1.000577219003266</v>
      </c>
      <c r="G200" s="27">
        <f>-LOG(S0P5022[[#This Row],[p]]-0.5,2)^2</f>
        <v>176.56330028163597</v>
      </c>
      <c r="H200" s="27">
        <f>-LOG(1-S0P5022[[#This Row],[p]],2)</f>
        <v>1.0002885678659263</v>
      </c>
      <c r="I200" s="27">
        <f>1/S0P5022[[#This Row],[-LOG(p-0.5)^2]]</f>
        <v>5.6636911430908961E-3</v>
      </c>
      <c r="J200" s="27">
        <f>1-S0P5022[[#This Row],[p]]</f>
        <v>0.49990000000000001</v>
      </c>
      <c r="K200" s="27">
        <f>1/S0P5022[[#This Row],[1-p]]</f>
        <v>2.0004000800160031</v>
      </c>
      <c r="L200" s="27">
        <f>S0P5022[[#This Row],[p]]*2-1</f>
        <v>1.9999999999997797E-4</v>
      </c>
      <c r="M200" s="27">
        <f>S0P5022[[#This Row],[1-p]]*2</f>
        <v>0.99980000000000002</v>
      </c>
      <c r="N200" s="27">
        <f>S0P5022[[#This Row],[2p-1]]*2</f>
        <v>3.9999999999995595E-4</v>
      </c>
      <c r="O200" s="27">
        <f>S0P5022[[#This Row],[2-2p]]*2</f>
        <v>1.9996</v>
      </c>
      <c r="P200" s="27">
        <f>2^S0P5022[[#This Row],[4p-2]]</f>
        <v>1.0002772973120175</v>
      </c>
      <c r="Q200" s="27">
        <f>2^S0P5022[[#This Row],[4-4p]]</f>
        <v>3.9988911182418603</v>
      </c>
      <c r="R200" s="27">
        <f>2^S0P5022[[#This Row],[2^(4p-2)]]</f>
        <v>2.0003844526462284</v>
      </c>
      <c r="S200" s="26">
        <f>S0P5022[[#This Row],[1-p]]/2</f>
        <v>0.24995000000000001</v>
      </c>
      <c r="T200" s="26">
        <f>S0P5022[[#This Row],[f(p)]]/LOG(1-S0P5022[[#This Row],[p]],2)^16</f>
        <v>0.24879878515807374</v>
      </c>
      <c r="U200" s="26">
        <f>2*(1-ABS(SIN(S0P5022[[#This Row],[Rad]]*2)))^(S0P5022[[#This Row],[-LOG(1-p)]])</f>
        <v>1.3158007694710896</v>
      </c>
      <c r="V200" s="26">
        <f>S0P5022[[#This Row],[f(p)]]*LOG(1-S0P5022[[#This Row],[p]],2)^-16</f>
        <v>0.24879878515807374</v>
      </c>
      <c r="W200" s="26">
        <f>S0P5022[[#This Row],[f(p)]]*2*((1-ABS(SIN(S0P5022[[#This Row],[Rad]]*2)))^(S0P5022[[#This Row],[-LOG(1-p)]]^2))</f>
        <v>0.32884466764336479</v>
      </c>
      <c r="X200" s="26">
        <f>S0P5022[[#This Row],[F3]]+S0P5022[[#This Row],[F2]]</f>
        <v>0.57764345280143847</v>
      </c>
      <c r="Y200" s="26"/>
      <c r="Z200" s="15"/>
      <c r="AA200" s="22"/>
      <c r="AB200" s="17"/>
      <c r="AD200" s="17"/>
      <c r="AF200" s="16"/>
      <c r="AG200" s="16"/>
      <c r="AH200" s="16"/>
      <c r="AJ200" s="22"/>
      <c r="AK200" s="17"/>
      <c r="AL200" s="16"/>
      <c r="AM200" s="17"/>
      <c r="AN200" s="16"/>
      <c r="AO200" s="16"/>
      <c r="AP200" s="16"/>
      <c r="AQ200" s="16"/>
      <c r="AT200" s="15"/>
      <c r="AW200" s="15"/>
    </row>
    <row r="201" spans="1:49" x14ac:dyDescent="0.3">
      <c r="A201" s="25">
        <v>11</v>
      </c>
      <c r="B201" s="25">
        <f>RADIANS(S0P5022[[#This Row],[Deg]])</f>
        <v>0.19198621771937624</v>
      </c>
      <c r="C201" s="26">
        <v>0.80722854081593398</v>
      </c>
      <c r="D201" s="27">
        <v>0.50009999999999999</v>
      </c>
      <c r="E201" s="27">
        <f>-LOG(S0P5022[[#This Row],[p]]-0.5,2)</f>
        <v>13.28771237954961</v>
      </c>
      <c r="F201" s="27">
        <f>-LOG(1-S0P5022[[#This Row],[p]],2)^2</f>
        <v>1.000577219003266</v>
      </c>
      <c r="G201" s="27">
        <f>-LOG(S0P5022[[#This Row],[p]]-0.5,2)^2</f>
        <v>176.56330028163597</v>
      </c>
      <c r="H201" s="27">
        <f>-LOG(1-S0P5022[[#This Row],[p]],2)</f>
        <v>1.0002885678659263</v>
      </c>
      <c r="I201" s="27">
        <f>1/S0P5022[[#This Row],[-LOG(p-0.5)^2]]</f>
        <v>5.6636911430908961E-3</v>
      </c>
      <c r="J201" s="27">
        <f>1-S0P5022[[#This Row],[p]]</f>
        <v>0.49990000000000001</v>
      </c>
      <c r="K201" s="27">
        <f>1/S0P5022[[#This Row],[1-p]]</f>
        <v>2.0004000800160031</v>
      </c>
      <c r="L201" s="27">
        <f>S0P5022[[#This Row],[p]]*2-1</f>
        <v>1.9999999999997797E-4</v>
      </c>
      <c r="M201" s="27">
        <f>S0P5022[[#This Row],[1-p]]*2</f>
        <v>0.99980000000000002</v>
      </c>
      <c r="N201" s="27">
        <f>S0P5022[[#This Row],[2p-1]]*2</f>
        <v>3.9999999999995595E-4</v>
      </c>
      <c r="O201" s="27">
        <f>S0P5022[[#This Row],[2-2p]]*2</f>
        <v>1.9996</v>
      </c>
      <c r="P201" s="27">
        <f>2^S0P5022[[#This Row],[4p-2]]</f>
        <v>1.0002772973120175</v>
      </c>
      <c r="Q201" s="27">
        <f>2^S0P5022[[#This Row],[4-4p]]</f>
        <v>3.9988911182418603</v>
      </c>
      <c r="R201" s="27">
        <f>2^S0P5022[[#This Row],[2^(4p-2)]]</f>
        <v>2.0003844526462284</v>
      </c>
      <c r="S201" s="26">
        <f>S0P5022[[#This Row],[1-p]]/2</f>
        <v>0.24995000000000001</v>
      </c>
      <c r="T201" s="26">
        <f>S0P5022[[#This Row],[f(p)]]/LOG(1-S0P5022[[#This Row],[p]],2)^16</f>
        <v>0.24879878515807374</v>
      </c>
      <c r="U201" s="26">
        <f>2*(1-ABS(SIN(S0P5022[[#This Row],[Rad]]*2)))^(S0P5022[[#This Row],[-LOG(1-p)]])</f>
        <v>1.2506174101171996</v>
      </c>
      <c r="V201" s="26">
        <f>S0P5022[[#This Row],[f(p)]]*LOG(1-S0P5022[[#This Row],[p]],2)^-16</f>
        <v>0.24879878515807374</v>
      </c>
      <c r="W201" s="26">
        <f>S0P5022[[#This Row],[f(p)]]*2*((1-ABS(SIN(S0P5022[[#This Row],[Rad]]*2)))^(S0P5022[[#This Row],[-LOG(1-p)]]^2))</f>
        <v>0.31254947288478102</v>
      </c>
      <c r="X201" s="26">
        <f>S0P5022[[#This Row],[F3]]+S0P5022[[#This Row],[F2]]</f>
        <v>0.56134825804285482</v>
      </c>
      <c r="Y201" s="26"/>
      <c r="Z201" s="15"/>
      <c r="AA201" s="22"/>
      <c r="AB201" s="17"/>
      <c r="AD201" s="17"/>
      <c r="AF201" s="16"/>
      <c r="AG201" s="16"/>
      <c r="AH201" s="16"/>
      <c r="AJ201" s="22"/>
      <c r="AK201" s="17"/>
      <c r="AL201" s="16"/>
      <c r="AM201" s="17"/>
      <c r="AN201" s="16"/>
      <c r="AO201" s="16"/>
      <c r="AP201" s="16"/>
      <c r="AQ201" s="16"/>
      <c r="AT201" s="15"/>
      <c r="AW201" s="15"/>
    </row>
    <row r="202" spans="1:49" x14ac:dyDescent="0.3">
      <c r="A202" s="25">
        <v>12</v>
      </c>
      <c r="B202" s="25">
        <f>RADIANS(S0P5022[[#This Row],[Deg]])</f>
        <v>0.20943951023931956</v>
      </c>
      <c r="C202" s="26">
        <v>0.78801309239385497</v>
      </c>
      <c r="D202" s="27">
        <v>0.50009999999999999</v>
      </c>
      <c r="E202" s="27">
        <f>-LOG(S0P5022[[#This Row],[p]]-0.5,2)</f>
        <v>13.28771237954961</v>
      </c>
      <c r="F202" s="27">
        <f>-LOG(1-S0P5022[[#This Row],[p]],2)^2</f>
        <v>1.000577219003266</v>
      </c>
      <c r="G202" s="27">
        <f>-LOG(S0P5022[[#This Row],[p]]-0.5,2)^2</f>
        <v>176.56330028163597</v>
      </c>
      <c r="H202" s="27">
        <f>-LOG(1-S0P5022[[#This Row],[p]],2)</f>
        <v>1.0002885678659263</v>
      </c>
      <c r="I202" s="27">
        <f>1/S0P5022[[#This Row],[-LOG(p-0.5)^2]]</f>
        <v>5.6636911430908961E-3</v>
      </c>
      <c r="J202" s="27">
        <f>1-S0P5022[[#This Row],[p]]</f>
        <v>0.49990000000000001</v>
      </c>
      <c r="K202" s="27">
        <f>1/S0P5022[[#This Row],[1-p]]</f>
        <v>2.0004000800160031</v>
      </c>
      <c r="L202" s="27">
        <f>S0P5022[[#This Row],[p]]*2-1</f>
        <v>1.9999999999997797E-4</v>
      </c>
      <c r="M202" s="27">
        <f>S0P5022[[#This Row],[1-p]]*2</f>
        <v>0.99980000000000002</v>
      </c>
      <c r="N202" s="27">
        <f>S0P5022[[#This Row],[2p-1]]*2</f>
        <v>3.9999999999995595E-4</v>
      </c>
      <c r="O202" s="27">
        <f>S0P5022[[#This Row],[2-2p]]*2</f>
        <v>1.9996</v>
      </c>
      <c r="P202" s="27">
        <f>2^S0P5022[[#This Row],[4p-2]]</f>
        <v>1.0002772973120175</v>
      </c>
      <c r="Q202" s="27">
        <f>2^S0P5022[[#This Row],[4-4p]]</f>
        <v>3.9988911182418603</v>
      </c>
      <c r="R202" s="27">
        <f>2^S0P5022[[#This Row],[2^(4p-2)]]</f>
        <v>2.0003844526462284</v>
      </c>
      <c r="S202" s="26">
        <f>S0P5022[[#This Row],[1-p]]/2</f>
        <v>0.24995000000000001</v>
      </c>
      <c r="T202" s="26">
        <f>S0P5022[[#This Row],[f(p)]]/LOG(1-S0P5022[[#This Row],[p]],2)^16</f>
        <v>0.24879878515807374</v>
      </c>
      <c r="U202" s="26">
        <f>2*(1-ABS(SIN(S0P5022[[#This Row],[Rad]]*2)))^(S0P5022[[#This Row],[-LOG(1-p)]])</f>
        <v>1.1863479579023224</v>
      </c>
      <c r="V202" s="26">
        <f>S0P5022[[#This Row],[f(p)]]*LOG(1-S0P5022[[#This Row],[p]],2)^-16</f>
        <v>0.24879878515807374</v>
      </c>
      <c r="W202" s="26">
        <f>S0P5022[[#This Row],[f(p)]]*2*((1-ABS(SIN(S0P5022[[#This Row],[Rad]]*2)))^(S0P5022[[#This Row],[-LOG(1-p)]]^2))</f>
        <v>0.29648298586991478</v>
      </c>
      <c r="X202" s="26">
        <f>S0P5022[[#This Row],[F3]]+S0P5022[[#This Row],[F2]]</f>
        <v>0.54528177102798847</v>
      </c>
      <c r="Y202" s="26"/>
      <c r="Z202" s="15"/>
      <c r="AA202" s="22"/>
      <c r="AB202" s="17"/>
      <c r="AD202" s="17"/>
      <c r="AF202" s="16"/>
      <c r="AG202" s="16"/>
      <c r="AH202" s="16"/>
      <c r="AJ202" s="22"/>
      <c r="AK202" s="17"/>
      <c r="AL202" s="16"/>
      <c r="AM202" s="17"/>
      <c r="AN202" s="16"/>
      <c r="AO202" s="16"/>
      <c r="AP202" s="16"/>
      <c r="AQ202" s="16"/>
      <c r="AT202" s="15"/>
      <c r="AW202" s="15"/>
    </row>
    <row r="203" spans="1:49" x14ac:dyDescent="0.3">
      <c r="A203" s="25">
        <v>13</v>
      </c>
      <c r="B203" s="25">
        <f>RADIANS(S0P5022[[#This Row],[Deg]])</f>
        <v>0.22689280275926285</v>
      </c>
      <c r="C203" s="26">
        <v>0.77175677986653801</v>
      </c>
      <c r="D203" s="27">
        <v>0.50009999999999999</v>
      </c>
      <c r="E203" s="27">
        <f>-LOG(S0P5022[[#This Row],[p]]-0.5,2)</f>
        <v>13.28771237954961</v>
      </c>
      <c r="F203" s="27">
        <f>-LOG(1-S0P5022[[#This Row],[p]],2)^2</f>
        <v>1.000577219003266</v>
      </c>
      <c r="G203" s="27">
        <f>-LOG(S0P5022[[#This Row],[p]]-0.5,2)^2</f>
        <v>176.56330028163597</v>
      </c>
      <c r="H203" s="27">
        <f>-LOG(1-S0P5022[[#This Row],[p]],2)</f>
        <v>1.0002885678659263</v>
      </c>
      <c r="I203" s="27">
        <f>1/S0P5022[[#This Row],[-LOG(p-0.5)^2]]</f>
        <v>5.6636911430908961E-3</v>
      </c>
      <c r="J203" s="27">
        <f>1-S0P5022[[#This Row],[p]]</f>
        <v>0.49990000000000001</v>
      </c>
      <c r="K203" s="27">
        <f>1/S0P5022[[#This Row],[1-p]]</f>
        <v>2.0004000800160031</v>
      </c>
      <c r="L203" s="27">
        <f>S0P5022[[#This Row],[p]]*2-1</f>
        <v>1.9999999999997797E-4</v>
      </c>
      <c r="M203" s="27">
        <f>S0P5022[[#This Row],[1-p]]*2</f>
        <v>0.99980000000000002</v>
      </c>
      <c r="N203" s="27">
        <f>S0P5022[[#This Row],[2p-1]]*2</f>
        <v>3.9999999999995595E-4</v>
      </c>
      <c r="O203" s="27">
        <f>S0P5022[[#This Row],[2-2p]]*2</f>
        <v>1.9996</v>
      </c>
      <c r="P203" s="27">
        <f>2^S0P5022[[#This Row],[4p-2]]</f>
        <v>1.0002772973120175</v>
      </c>
      <c r="Q203" s="27">
        <f>2^S0P5022[[#This Row],[4-4p]]</f>
        <v>3.9988911182418603</v>
      </c>
      <c r="R203" s="27">
        <f>2^S0P5022[[#This Row],[2^(4p-2)]]</f>
        <v>2.0003844526462284</v>
      </c>
      <c r="S203" s="26">
        <f>S0P5022[[#This Row],[1-p]]/2</f>
        <v>0.24995000000000001</v>
      </c>
      <c r="T203" s="26">
        <f>S0P5022[[#This Row],[f(p)]]/LOG(1-S0P5022[[#This Row],[p]],2)^16</f>
        <v>0.24879878515807374</v>
      </c>
      <c r="U203" s="26">
        <f>2*(1-ABS(SIN(S0P5022[[#This Row],[Rad]]*2)))^(S0P5022[[#This Row],[-LOG(1-p)]])</f>
        <v>1.1230707233281685</v>
      </c>
      <c r="V203" s="26">
        <f>S0P5022[[#This Row],[f(p)]]*LOG(1-S0P5022[[#This Row],[p]],2)^-16</f>
        <v>0.24879878515807374</v>
      </c>
      <c r="W203" s="26">
        <f>S0P5022[[#This Row],[f(p)]]*2*((1-ABS(SIN(S0P5022[[#This Row],[Rad]]*2)))^(S0P5022[[#This Row],[-LOG(1-p)]]^2))</f>
        <v>0.2806647851683276</v>
      </c>
      <c r="X203" s="26">
        <f>S0P5022[[#This Row],[F3]]+S0P5022[[#This Row],[F2]]</f>
        <v>0.52946357032640134</v>
      </c>
      <c r="Y203" s="26"/>
      <c r="Z203" s="15"/>
      <c r="AA203" s="22"/>
      <c r="AB203" s="17"/>
      <c r="AD203" s="17"/>
      <c r="AF203" s="16"/>
      <c r="AG203" s="16"/>
      <c r="AH203" s="16"/>
      <c r="AJ203" s="22"/>
      <c r="AK203" s="17"/>
      <c r="AL203" s="16"/>
      <c r="AM203" s="17"/>
      <c r="AN203" s="16"/>
      <c r="AO203" s="16"/>
      <c r="AP203" s="16"/>
      <c r="AQ203" s="16"/>
      <c r="AT203" s="15"/>
      <c r="AW203" s="15"/>
    </row>
    <row r="204" spans="1:49" x14ac:dyDescent="0.3">
      <c r="A204" s="25">
        <v>14</v>
      </c>
      <c r="B204" s="25">
        <f>RADIANS(S0P5022[[#This Row],[Deg]])</f>
        <v>0.24434609527920614</v>
      </c>
      <c r="C204" s="26">
        <v>0.75325119878047697</v>
      </c>
      <c r="D204" s="27">
        <v>0.50009999999999999</v>
      </c>
      <c r="E204" s="27">
        <f>-LOG(S0P5022[[#This Row],[p]]-0.5,2)</f>
        <v>13.28771237954961</v>
      </c>
      <c r="F204" s="27">
        <f>-LOG(1-S0P5022[[#This Row],[p]],2)^2</f>
        <v>1.000577219003266</v>
      </c>
      <c r="G204" s="27">
        <f>-LOG(S0P5022[[#This Row],[p]]-0.5,2)^2</f>
        <v>176.56330028163597</v>
      </c>
      <c r="H204" s="27">
        <f>-LOG(1-S0P5022[[#This Row],[p]],2)</f>
        <v>1.0002885678659263</v>
      </c>
      <c r="I204" s="27">
        <f>1/S0P5022[[#This Row],[-LOG(p-0.5)^2]]</f>
        <v>5.6636911430908961E-3</v>
      </c>
      <c r="J204" s="27">
        <f>1-S0P5022[[#This Row],[p]]</f>
        <v>0.49990000000000001</v>
      </c>
      <c r="K204" s="27">
        <f>1/S0P5022[[#This Row],[1-p]]</f>
        <v>2.0004000800160031</v>
      </c>
      <c r="L204" s="27">
        <f>S0P5022[[#This Row],[p]]*2-1</f>
        <v>1.9999999999997797E-4</v>
      </c>
      <c r="M204" s="27">
        <f>S0P5022[[#This Row],[1-p]]*2</f>
        <v>0.99980000000000002</v>
      </c>
      <c r="N204" s="27">
        <f>S0P5022[[#This Row],[2p-1]]*2</f>
        <v>3.9999999999995595E-4</v>
      </c>
      <c r="O204" s="27">
        <f>S0P5022[[#This Row],[2-2p]]*2</f>
        <v>1.9996</v>
      </c>
      <c r="P204" s="27">
        <f>2^S0P5022[[#This Row],[4p-2]]</f>
        <v>1.0002772973120175</v>
      </c>
      <c r="Q204" s="27">
        <f>2^S0P5022[[#This Row],[4-4p]]</f>
        <v>3.9988911182418603</v>
      </c>
      <c r="R204" s="27">
        <f>2^S0P5022[[#This Row],[2^(4p-2)]]</f>
        <v>2.0003844526462284</v>
      </c>
      <c r="S204" s="26">
        <f>S0P5022[[#This Row],[1-p]]/2</f>
        <v>0.24995000000000001</v>
      </c>
      <c r="T204" s="26">
        <f>S0P5022[[#This Row],[f(p)]]/LOG(1-S0P5022[[#This Row],[p]],2)^16</f>
        <v>0.24879878515807374</v>
      </c>
      <c r="U204" s="26">
        <f>2*(1-ABS(SIN(S0P5022[[#This Row],[Rad]]*2)))^(S0P5022[[#This Row],[-LOG(1-p)]])</f>
        <v>1.0608628058885858</v>
      </c>
      <c r="V204" s="26">
        <f>S0P5022[[#This Row],[f(p)]]*LOG(1-S0P5022[[#This Row],[p]],2)^-16</f>
        <v>0.24879878515807374</v>
      </c>
      <c r="W204" s="26">
        <f>S0P5022[[#This Row],[f(p)]]*2*((1-ABS(SIN(S0P5022[[#This Row],[Rad]]*2)))^(S0P5022[[#This Row],[-LOG(1-p)]]^2))</f>
        <v>0.2651141457785911</v>
      </c>
      <c r="X204" s="26">
        <f>S0P5022[[#This Row],[F3]]+S0P5022[[#This Row],[F2]]</f>
        <v>0.51391293093666479</v>
      </c>
      <c r="Y204" s="26"/>
      <c r="Z204" s="15"/>
      <c r="AA204" s="22"/>
      <c r="AB204" s="17"/>
      <c r="AD204" s="17"/>
      <c r="AF204" s="16"/>
      <c r="AG204" s="16"/>
      <c r="AH204" s="16"/>
      <c r="AJ204" s="22"/>
      <c r="AK204" s="17"/>
      <c r="AL204" s="16"/>
      <c r="AM204" s="17"/>
      <c r="AN204" s="16"/>
      <c r="AO204" s="16"/>
      <c r="AP204" s="16"/>
      <c r="AQ204" s="16"/>
      <c r="AT204" s="15"/>
      <c r="AW204" s="15"/>
    </row>
    <row r="205" spans="1:49" x14ac:dyDescent="0.3">
      <c r="A205" s="25">
        <v>15</v>
      </c>
      <c r="B205" s="25">
        <f>RADIANS(S0P5022[[#This Row],[Deg]])</f>
        <v>0.26179938779914941</v>
      </c>
      <c r="C205" s="26">
        <v>0.73248156948646703</v>
      </c>
      <c r="D205" s="27">
        <v>0.50009999999999999</v>
      </c>
      <c r="E205" s="27">
        <f>-LOG(S0P5022[[#This Row],[p]]-0.5,2)</f>
        <v>13.28771237954961</v>
      </c>
      <c r="F205" s="27">
        <f>-LOG(1-S0P5022[[#This Row],[p]],2)^2</f>
        <v>1.000577219003266</v>
      </c>
      <c r="G205" s="27">
        <f>-LOG(S0P5022[[#This Row],[p]]-0.5,2)^2</f>
        <v>176.56330028163597</v>
      </c>
      <c r="H205" s="27">
        <f>-LOG(1-S0P5022[[#This Row],[p]],2)</f>
        <v>1.0002885678659263</v>
      </c>
      <c r="I205" s="27">
        <f>1/S0P5022[[#This Row],[-LOG(p-0.5)^2]]</f>
        <v>5.6636911430908961E-3</v>
      </c>
      <c r="J205" s="27">
        <f>1-S0P5022[[#This Row],[p]]</f>
        <v>0.49990000000000001</v>
      </c>
      <c r="K205" s="27">
        <f>1/S0P5022[[#This Row],[1-p]]</f>
        <v>2.0004000800160031</v>
      </c>
      <c r="L205" s="27">
        <f>S0P5022[[#This Row],[p]]*2-1</f>
        <v>1.9999999999997797E-4</v>
      </c>
      <c r="M205" s="27">
        <f>S0P5022[[#This Row],[1-p]]*2</f>
        <v>0.99980000000000002</v>
      </c>
      <c r="N205" s="27">
        <f>S0P5022[[#This Row],[2p-1]]*2</f>
        <v>3.9999999999995595E-4</v>
      </c>
      <c r="O205" s="27">
        <f>S0P5022[[#This Row],[2-2p]]*2</f>
        <v>1.9996</v>
      </c>
      <c r="P205" s="27">
        <f>2^S0P5022[[#This Row],[4p-2]]</f>
        <v>1.0002772973120175</v>
      </c>
      <c r="Q205" s="27">
        <f>2^S0P5022[[#This Row],[4-4p]]</f>
        <v>3.9988911182418603</v>
      </c>
      <c r="R205" s="27">
        <f>2^S0P5022[[#This Row],[2^(4p-2)]]</f>
        <v>2.0003844526462284</v>
      </c>
      <c r="S205" s="26">
        <f>S0P5022[[#This Row],[1-p]]/2</f>
        <v>0.24995000000000001</v>
      </c>
      <c r="T205" s="26">
        <f>S0P5022[[#This Row],[f(p)]]/LOG(1-S0P5022[[#This Row],[p]],2)^16</f>
        <v>0.24879878515807374</v>
      </c>
      <c r="U205" s="26">
        <f>2*(1-ABS(SIN(S0P5022[[#This Row],[Rad]]*2)))^(S0P5022[[#This Row],[-LOG(1-p)]])</f>
        <v>0.99980000000000002</v>
      </c>
      <c r="V205" s="26">
        <f>S0P5022[[#This Row],[f(p)]]*LOG(1-S0P5022[[#This Row],[p]],2)^-16</f>
        <v>0.24879878515807374</v>
      </c>
      <c r="W205" s="26">
        <f>S0P5022[[#This Row],[f(p)]]*2*((1-ABS(SIN(S0P5022[[#This Row],[Rad]]*2)))^(S0P5022[[#This Row],[-LOG(1-p)]]^2))</f>
        <v>0.24985001557682027</v>
      </c>
      <c r="X205" s="26">
        <f>S0P5022[[#This Row],[F3]]+S0P5022[[#This Row],[F2]]</f>
        <v>0.49864880073489404</v>
      </c>
      <c r="Y205" s="26"/>
      <c r="Z205" s="15"/>
      <c r="AA205" s="22"/>
      <c r="AB205" s="17"/>
      <c r="AD205" s="17"/>
      <c r="AF205" s="16"/>
      <c r="AG205" s="16"/>
      <c r="AH205" s="16"/>
      <c r="AJ205" s="22"/>
      <c r="AK205" s="17"/>
      <c r="AL205" s="16"/>
      <c r="AM205" s="17"/>
      <c r="AN205" s="16"/>
      <c r="AO205" s="16"/>
      <c r="AP205" s="16"/>
      <c r="AQ205" s="16"/>
      <c r="AT205" s="15"/>
      <c r="AW205" s="15"/>
    </row>
    <row r="206" spans="1:49" x14ac:dyDescent="0.3">
      <c r="A206" s="25">
        <v>16</v>
      </c>
      <c r="B206" s="25">
        <f>RADIANS(S0P5022[[#This Row],[Deg]])</f>
        <v>0.27925268031909273</v>
      </c>
      <c r="C206" s="26">
        <v>0.71846045671521896</v>
      </c>
      <c r="D206" s="27">
        <v>0.50009999999999999</v>
      </c>
      <c r="E206" s="27">
        <f>-LOG(S0P5022[[#This Row],[p]]-0.5,2)</f>
        <v>13.28771237954961</v>
      </c>
      <c r="F206" s="27">
        <f>-LOG(1-S0P5022[[#This Row],[p]],2)^2</f>
        <v>1.000577219003266</v>
      </c>
      <c r="G206" s="27">
        <f>-LOG(S0P5022[[#This Row],[p]]-0.5,2)^2</f>
        <v>176.56330028163597</v>
      </c>
      <c r="H206" s="27">
        <f>-LOG(1-S0P5022[[#This Row],[p]],2)</f>
        <v>1.0002885678659263</v>
      </c>
      <c r="I206" s="27">
        <f>1/S0P5022[[#This Row],[-LOG(p-0.5)^2]]</f>
        <v>5.6636911430908961E-3</v>
      </c>
      <c r="J206" s="27">
        <f>1-S0P5022[[#This Row],[p]]</f>
        <v>0.49990000000000001</v>
      </c>
      <c r="K206" s="27">
        <f>1/S0P5022[[#This Row],[1-p]]</f>
        <v>2.0004000800160031</v>
      </c>
      <c r="L206" s="27">
        <f>S0P5022[[#This Row],[p]]*2-1</f>
        <v>1.9999999999997797E-4</v>
      </c>
      <c r="M206" s="27">
        <f>S0P5022[[#This Row],[1-p]]*2</f>
        <v>0.99980000000000002</v>
      </c>
      <c r="N206" s="27">
        <f>S0P5022[[#This Row],[2p-1]]*2</f>
        <v>3.9999999999995595E-4</v>
      </c>
      <c r="O206" s="27">
        <f>S0P5022[[#This Row],[2-2p]]*2</f>
        <v>1.9996</v>
      </c>
      <c r="P206" s="27">
        <f>2^S0P5022[[#This Row],[4p-2]]</f>
        <v>1.0002772973120175</v>
      </c>
      <c r="Q206" s="27">
        <f>2^S0P5022[[#This Row],[4-4p]]</f>
        <v>3.9988911182418603</v>
      </c>
      <c r="R206" s="27">
        <f>2^S0P5022[[#This Row],[2^(4p-2)]]</f>
        <v>2.0003844526462284</v>
      </c>
      <c r="S206" s="26">
        <f>S0P5022[[#This Row],[1-p]]/2</f>
        <v>0.24995000000000001</v>
      </c>
      <c r="T206" s="26">
        <f>S0P5022[[#This Row],[f(p)]]/LOG(1-S0P5022[[#This Row],[p]],2)^16</f>
        <v>0.24879878515807374</v>
      </c>
      <c r="U206" s="26">
        <f>2*(1-ABS(SIN(S0P5022[[#This Row],[Rad]]*2)))^(S0P5022[[#This Row],[-LOG(1-p)]])</f>
        <v>0.9399567025147032</v>
      </c>
      <c r="V206" s="26">
        <f>S0P5022[[#This Row],[f(p)]]*LOG(1-S0P5022[[#This Row],[p]],2)^-16</f>
        <v>0.24879878515807374</v>
      </c>
      <c r="W206" s="26">
        <f>S0P5022[[#This Row],[f(p)]]*2*((1-ABS(SIN(S0P5022[[#This Row],[Rad]]*2)))^(S0P5022[[#This Row],[-LOG(1-p)]]^2))</f>
        <v>0.2348909921601634</v>
      </c>
      <c r="X206" s="26">
        <f>S0P5022[[#This Row],[F3]]+S0P5022[[#This Row],[F2]]</f>
        <v>0.48368977731823715</v>
      </c>
      <c r="Y206" s="26"/>
      <c r="Z206" s="15"/>
      <c r="AA206" s="22"/>
      <c r="AB206" s="17"/>
      <c r="AD206" s="17"/>
      <c r="AF206" s="16"/>
      <c r="AG206" s="16"/>
      <c r="AH206" s="16"/>
      <c r="AJ206" s="22"/>
      <c r="AK206" s="17"/>
      <c r="AL206" s="16"/>
      <c r="AM206" s="17"/>
      <c r="AN206" s="16"/>
      <c r="AO206" s="16"/>
      <c r="AP206" s="16"/>
      <c r="AQ206" s="16"/>
      <c r="AT206" s="15"/>
      <c r="AW206" s="15"/>
    </row>
    <row r="207" spans="1:49" x14ac:dyDescent="0.3">
      <c r="A207" s="25">
        <v>17</v>
      </c>
      <c r="B207" s="25">
        <f>RADIANS(S0P5022[[#This Row],[Deg]])</f>
        <v>0.29670597283903605</v>
      </c>
      <c r="C207" s="26">
        <v>0.70230883389163501</v>
      </c>
      <c r="D207" s="27">
        <v>0.50009999999999999</v>
      </c>
      <c r="E207" s="27">
        <f>-LOG(S0P5022[[#This Row],[p]]-0.5,2)</f>
        <v>13.28771237954961</v>
      </c>
      <c r="F207" s="27">
        <f>-LOG(1-S0P5022[[#This Row],[p]],2)^2</f>
        <v>1.000577219003266</v>
      </c>
      <c r="G207" s="27">
        <f>-LOG(S0P5022[[#This Row],[p]]-0.5,2)^2</f>
        <v>176.56330028163597</v>
      </c>
      <c r="H207" s="27">
        <f>-LOG(1-S0P5022[[#This Row],[p]],2)</f>
        <v>1.0002885678659263</v>
      </c>
      <c r="I207" s="27">
        <f>1/S0P5022[[#This Row],[-LOG(p-0.5)^2]]</f>
        <v>5.6636911430908961E-3</v>
      </c>
      <c r="J207" s="27">
        <f>1-S0P5022[[#This Row],[p]]</f>
        <v>0.49990000000000001</v>
      </c>
      <c r="K207" s="27">
        <f>1/S0P5022[[#This Row],[1-p]]</f>
        <v>2.0004000800160031</v>
      </c>
      <c r="L207" s="27">
        <f>S0P5022[[#This Row],[p]]*2-1</f>
        <v>1.9999999999997797E-4</v>
      </c>
      <c r="M207" s="27">
        <f>S0P5022[[#This Row],[1-p]]*2</f>
        <v>0.99980000000000002</v>
      </c>
      <c r="N207" s="27">
        <f>S0P5022[[#This Row],[2p-1]]*2</f>
        <v>3.9999999999995595E-4</v>
      </c>
      <c r="O207" s="27">
        <f>S0P5022[[#This Row],[2-2p]]*2</f>
        <v>1.9996</v>
      </c>
      <c r="P207" s="27">
        <f>2^S0P5022[[#This Row],[4p-2]]</f>
        <v>1.0002772973120175</v>
      </c>
      <c r="Q207" s="27">
        <f>2^S0P5022[[#This Row],[4-4p]]</f>
        <v>3.9988911182418603</v>
      </c>
      <c r="R207" s="27">
        <f>2^S0P5022[[#This Row],[2^(4p-2)]]</f>
        <v>2.0003844526462284</v>
      </c>
      <c r="S207" s="26">
        <f>S0P5022[[#This Row],[1-p]]/2</f>
        <v>0.24995000000000001</v>
      </c>
      <c r="T207" s="26">
        <f>S0P5022[[#This Row],[f(p)]]/LOG(1-S0P5022[[#This Row],[p]],2)^16</f>
        <v>0.24879878515807374</v>
      </c>
      <c r="U207" s="26">
        <f>2*(1-ABS(SIN(S0P5022[[#This Row],[Rad]]*2)))^(S0P5022[[#This Row],[-LOG(1-p)]])</f>
        <v>0.88140582192863637</v>
      </c>
      <c r="V207" s="26">
        <f>S0P5022[[#This Row],[f(p)]]*LOG(1-S0P5022[[#This Row],[p]],2)^-16</f>
        <v>0.24879878515807374</v>
      </c>
      <c r="W207" s="26">
        <f>S0P5022[[#This Row],[f(p)]]*2*((1-ABS(SIN(S0P5022[[#This Row],[Rad]]*2)))^(S0P5022[[#This Row],[-LOG(1-p)]]^2))</f>
        <v>0.22025530011294575</v>
      </c>
      <c r="X207" s="26">
        <f>S0P5022[[#This Row],[F3]]+S0P5022[[#This Row],[F2]]</f>
        <v>0.46905408527101949</v>
      </c>
      <c r="Y207" s="26"/>
      <c r="Z207" s="15"/>
      <c r="AA207" s="22"/>
      <c r="AB207" s="17"/>
      <c r="AD207" s="17"/>
      <c r="AF207" s="16"/>
      <c r="AG207" s="16"/>
      <c r="AH207" s="16"/>
      <c r="AJ207" s="22"/>
      <c r="AK207" s="17"/>
      <c r="AL207" s="16"/>
      <c r="AM207" s="17"/>
      <c r="AN207" s="16"/>
      <c r="AO207" s="16"/>
      <c r="AP207" s="16"/>
      <c r="AQ207" s="16"/>
      <c r="AT207" s="15"/>
      <c r="AW207" s="15"/>
    </row>
    <row r="208" spans="1:49" x14ac:dyDescent="0.3">
      <c r="A208" s="25">
        <v>18</v>
      </c>
      <c r="B208" s="25">
        <f>RADIANS(S0P5022[[#This Row],[Deg]])</f>
        <v>0.31415926535897931</v>
      </c>
      <c r="C208" s="26">
        <v>0.683205290958665</v>
      </c>
      <c r="D208" s="27">
        <v>0.50009999999999999</v>
      </c>
      <c r="E208" s="27">
        <f>-LOG(S0P5022[[#This Row],[p]]-0.5,2)</f>
        <v>13.28771237954961</v>
      </c>
      <c r="F208" s="27">
        <f>-LOG(1-S0P5022[[#This Row],[p]],2)^2</f>
        <v>1.000577219003266</v>
      </c>
      <c r="G208" s="27">
        <f>-LOG(S0P5022[[#This Row],[p]]-0.5,2)^2</f>
        <v>176.56330028163597</v>
      </c>
      <c r="H208" s="27">
        <f>-LOG(1-S0P5022[[#This Row],[p]],2)</f>
        <v>1.0002885678659263</v>
      </c>
      <c r="I208" s="27">
        <f>1/S0P5022[[#This Row],[-LOG(p-0.5)^2]]</f>
        <v>5.6636911430908961E-3</v>
      </c>
      <c r="J208" s="27">
        <f>1-S0P5022[[#This Row],[p]]</f>
        <v>0.49990000000000001</v>
      </c>
      <c r="K208" s="27">
        <f>1/S0P5022[[#This Row],[1-p]]</f>
        <v>2.0004000800160031</v>
      </c>
      <c r="L208" s="27">
        <f>S0P5022[[#This Row],[p]]*2-1</f>
        <v>1.9999999999997797E-4</v>
      </c>
      <c r="M208" s="27">
        <f>S0P5022[[#This Row],[1-p]]*2</f>
        <v>0.99980000000000002</v>
      </c>
      <c r="N208" s="27">
        <f>S0P5022[[#This Row],[2p-1]]*2</f>
        <v>3.9999999999995595E-4</v>
      </c>
      <c r="O208" s="27">
        <f>S0P5022[[#This Row],[2-2p]]*2</f>
        <v>1.9996</v>
      </c>
      <c r="P208" s="27">
        <f>2^S0P5022[[#This Row],[4p-2]]</f>
        <v>1.0002772973120175</v>
      </c>
      <c r="Q208" s="27">
        <f>2^S0P5022[[#This Row],[4-4p]]</f>
        <v>3.9988911182418603</v>
      </c>
      <c r="R208" s="27">
        <f>2^S0P5022[[#This Row],[2^(4p-2)]]</f>
        <v>2.0003844526462284</v>
      </c>
      <c r="S208" s="26">
        <f>S0P5022[[#This Row],[1-p]]/2</f>
        <v>0.24995000000000001</v>
      </c>
      <c r="T208" s="26">
        <f>S0P5022[[#This Row],[f(p)]]/LOG(1-S0P5022[[#This Row],[p]],2)^16</f>
        <v>0.24879878515807374</v>
      </c>
      <c r="U208" s="26">
        <f>2*(1-ABS(SIN(S0P5022[[#This Row],[Rad]]*2)))^(S0P5022[[#This Row],[-LOG(1-p)]])</f>
        <v>0.82421868939305998</v>
      </c>
      <c r="V208" s="26">
        <f>S0P5022[[#This Row],[f(p)]]*LOG(1-S0P5022[[#This Row],[p]],2)^-16</f>
        <v>0.24879878515807374</v>
      </c>
      <c r="W208" s="26">
        <f>S0P5022[[#This Row],[f(p)]]*2*((1-ABS(SIN(S0P5022[[#This Row],[Rad]]*2)))^(S0P5022[[#This Row],[-LOG(1-p)]]^2))</f>
        <v>0.20596076872255212</v>
      </c>
      <c r="X208" s="26">
        <f>S0P5022[[#This Row],[F3]]+S0P5022[[#This Row],[F2]]</f>
        <v>0.45475955388062583</v>
      </c>
      <c r="Y208" s="26"/>
      <c r="Z208" s="15"/>
      <c r="AA208" s="22"/>
      <c r="AB208" s="17"/>
      <c r="AD208" s="17"/>
      <c r="AF208" s="16"/>
      <c r="AG208" s="16"/>
      <c r="AH208" s="16"/>
      <c r="AJ208" s="22"/>
      <c r="AK208" s="17"/>
      <c r="AL208" s="16"/>
      <c r="AM208" s="17"/>
      <c r="AN208" s="16"/>
      <c r="AO208" s="16"/>
      <c r="AP208" s="16"/>
      <c r="AQ208" s="16"/>
      <c r="AT208" s="15"/>
      <c r="AW208" s="15"/>
    </row>
    <row r="209" spans="1:49" x14ac:dyDescent="0.3">
      <c r="A209" s="25">
        <v>19</v>
      </c>
      <c r="B209" s="25">
        <f>RADIANS(S0P5022[[#This Row],[Deg]])</f>
        <v>0.33161255787892263</v>
      </c>
      <c r="C209" s="26">
        <v>0.67157771667364696</v>
      </c>
      <c r="D209" s="27">
        <v>0.50009999999999999</v>
      </c>
      <c r="E209" s="27">
        <f>-LOG(S0P5022[[#This Row],[p]]-0.5,2)</f>
        <v>13.28771237954961</v>
      </c>
      <c r="F209" s="27">
        <f>-LOG(1-S0P5022[[#This Row],[p]],2)^2</f>
        <v>1.000577219003266</v>
      </c>
      <c r="G209" s="27">
        <f>-LOG(S0P5022[[#This Row],[p]]-0.5,2)^2</f>
        <v>176.56330028163597</v>
      </c>
      <c r="H209" s="27">
        <f>-LOG(1-S0P5022[[#This Row],[p]],2)</f>
        <v>1.0002885678659263</v>
      </c>
      <c r="I209" s="27">
        <f>1/S0P5022[[#This Row],[-LOG(p-0.5)^2]]</f>
        <v>5.6636911430908961E-3</v>
      </c>
      <c r="J209" s="27">
        <f>1-S0P5022[[#This Row],[p]]</f>
        <v>0.49990000000000001</v>
      </c>
      <c r="K209" s="27">
        <f>1/S0P5022[[#This Row],[1-p]]</f>
        <v>2.0004000800160031</v>
      </c>
      <c r="L209" s="27">
        <f>S0P5022[[#This Row],[p]]*2-1</f>
        <v>1.9999999999997797E-4</v>
      </c>
      <c r="M209" s="27">
        <f>S0P5022[[#This Row],[1-p]]*2</f>
        <v>0.99980000000000002</v>
      </c>
      <c r="N209" s="27">
        <f>S0P5022[[#This Row],[2p-1]]*2</f>
        <v>3.9999999999995595E-4</v>
      </c>
      <c r="O209" s="27">
        <f>S0P5022[[#This Row],[2-2p]]*2</f>
        <v>1.9996</v>
      </c>
      <c r="P209" s="27">
        <f>2^S0P5022[[#This Row],[4p-2]]</f>
        <v>1.0002772973120175</v>
      </c>
      <c r="Q209" s="27">
        <f>2^S0P5022[[#This Row],[4-4p]]</f>
        <v>3.9988911182418603</v>
      </c>
      <c r="R209" s="27">
        <f>2^S0P5022[[#This Row],[2^(4p-2)]]</f>
        <v>2.0003844526462284</v>
      </c>
      <c r="S209" s="26">
        <f>S0P5022[[#This Row],[1-p]]/2</f>
        <v>0.24995000000000001</v>
      </c>
      <c r="T209" s="26">
        <f>S0P5022[[#This Row],[f(p)]]/LOG(1-S0P5022[[#This Row],[p]],2)^16</f>
        <v>0.24879878515807374</v>
      </c>
      <c r="U209" s="26">
        <f>2*(1-ABS(SIN(S0P5022[[#This Row],[Rad]]*2)))^(S0P5022[[#This Row],[-LOG(1-p)]])</f>
        <v>0.76846497163706318</v>
      </c>
      <c r="V209" s="26">
        <f>S0P5022[[#This Row],[f(p)]]*LOG(1-S0P5022[[#This Row],[p]],2)^-16</f>
        <v>0.24879878515807374</v>
      </c>
      <c r="W209" s="26">
        <f>S0P5022[[#This Row],[f(p)]]*2*((1-ABS(SIN(S0P5022[[#This Row],[Rad]]*2)))^(S0P5022[[#This Row],[-LOG(1-p)]]^2))</f>
        <v>0.19202481017146678</v>
      </c>
      <c r="X209" s="26">
        <f>S0P5022[[#This Row],[F3]]+S0P5022[[#This Row],[F2]]</f>
        <v>0.44082359532954052</v>
      </c>
      <c r="Y209" s="26"/>
      <c r="Z209" s="15"/>
      <c r="AA209" s="22"/>
      <c r="AB209" s="17"/>
      <c r="AD209" s="17"/>
      <c r="AF209" s="16"/>
      <c r="AG209" s="16"/>
      <c r="AH209" s="16"/>
      <c r="AJ209" s="22"/>
      <c r="AK209" s="17"/>
      <c r="AL209" s="16"/>
      <c r="AM209" s="17"/>
      <c r="AN209" s="16"/>
      <c r="AO209" s="16"/>
      <c r="AP209" s="16"/>
      <c r="AQ209" s="16"/>
      <c r="AT209" s="15"/>
      <c r="AW209" s="15"/>
    </row>
    <row r="210" spans="1:49" x14ac:dyDescent="0.3">
      <c r="A210" s="25">
        <v>20</v>
      </c>
      <c r="B210" s="25">
        <f>RADIANS(S0P5022[[#This Row],[Deg]])</f>
        <v>0.3490658503988659</v>
      </c>
      <c r="C210" s="26">
        <v>0.65530196784952</v>
      </c>
      <c r="D210" s="27">
        <v>0.50009999999999999</v>
      </c>
      <c r="E210" s="27">
        <f>-LOG(S0P5022[[#This Row],[p]]-0.5,2)</f>
        <v>13.28771237954961</v>
      </c>
      <c r="F210" s="27">
        <f>-LOG(1-S0P5022[[#This Row],[p]],2)^2</f>
        <v>1.000577219003266</v>
      </c>
      <c r="G210" s="27">
        <f>-LOG(S0P5022[[#This Row],[p]]-0.5,2)^2</f>
        <v>176.56330028163597</v>
      </c>
      <c r="H210" s="27">
        <f>-LOG(1-S0P5022[[#This Row],[p]],2)</f>
        <v>1.0002885678659263</v>
      </c>
      <c r="I210" s="27">
        <f>1/S0P5022[[#This Row],[-LOG(p-0.5)^2]]</f>
        <v>5.6636911430908961E-3</v>
      </c>
      <c r="J210" s="27">
        <f>1-S0P5022[[#This Row],[p]]</f>
        <v>0.49990000000000001</v>
      </c>
      <c r="K210" s="27">
        <f>1/S0P5022[[#This Row],[1-p]]</f>
        <v>2.0004000800160031</v>
      </c>
      <c r="L210" s="27">
        <f>S0P5022[[#This Row],[p]]*2-1</f>
        <v>1.9999999999997797E-4</v>
      </c>
      <c r="M210" s="27">
        <f>S0P5022[[#This Row],[1-p]]*2</f>
        <v>0.99980000000000002</v>
      </c>
      <c r="N210" s="27">
        <f>S0P5022[[#This Row],[2p-1]]*2</f>
        <v>3.9999999999995595E-4</v>
      </c>
      <c r="O210" s="27">
        <f>S0P5022[[#This Row],[2-2p]]*2</f>
        <v>1.9996</v>
      </c>
      <c r="P210" s="27">
        <f>2^S0P5022[[#This Row],[4p-2]]</f>
        <v>1.0002772973120175</v>
      </c>
      <c r="Q210" s="27">
        <f>2^S0P5022[[#This Row],[4-4p]]</f>
        <v>3.9988911182418603</v>
      </c>
      <c r="R210" s="27">
        <f>2^S0P5022[[#This Row],[2^(4p-2)]]</f>
        <v>2.0003844526462284</v>
      </c>
      <c r="S210" s="26">
        <f>S0P5022[[#This Row],[1-p]]/2</f>
        <v>0.24995000000000001</v>
      </c>
      <c r="T210" s="26">
        <f>S0P5022[[#This Row],[f(p)]]/LOG(1-S0P5022[[#This Row],[p]],2)^16</f>
        <v>0.24879878515807374</v>
      </c>
      <c r="U210" s="26">
        <f>2*(1-ABS(SIN(S0P5022[[#This Row],[Rad]]*2)))^(S0P5022[[#This Row],[-LOG(1-p)]])</f>
        <v>0.71421258590525816</v>
      </c>
      <c r="V210" s="26">
        <f>S0P5022[[#This Row],[f(p)]]*LOG(1-S0P5022[[#This Row],[p]],2)^-16</f>
        <v>0.24879878515807374</v>
      </c>
      <c r="W210" s="26">
        <f>S0P5022[[#This Row],[f(p)]]*2*((1-ABS(SIN(S0P5022[[#This Row],[Rad]]*2)))^(S0P5022[[#This Row],[-LOG(1-p)]]^2))</f>
        <v>0.17846439823116667</v>
      </c>
      <c r="X210" s="26">
        <f>S0P5022[[#This Row],[F3]]+S0P5022[[#This Row],[F2]]</f>
        <v>0.42726318338924041</v>
      </c>
      <c r="Y210" s="26"/>
      <c r="Z210" s="15"/>
      <c r="AA210" s="22"/>
      <c r="AB210" s="17"/>
      <c r="AD210" s="17"/>
      <c r="AF210" s="16"/>
      <c r="AG210" s="16"/>
      <c r="AH210" s="16"/>
      <c r="AJ210" s="22"/>
      <c r="AK210" s="17"/>
      <c r="AL210" s="16"/>
      <c r="AM210" s="17"/>
      <c r="AN210" s="16"/>
      <c r="AO210" s="16"/>
      <c r="AP210" s="16"/>
      <c r="AQ210" s="16"/>
      <c r="AT210" s="15"/>
      <c r="AW210" s="15"/>
    </row>
    <row r="211" spans="1:49" x14ac:dyDescent="0.3">
      <c r="A211" s="25">
        <v>21</v>
      </c>
      <c r="B211" s="25">
        <f>RADIANS(S0P5022[[#This Row],[Deg]])</f>
        <v>0.36651914291880922</v>
      </c>
      <c r="C211" s="26">
        <v>0.64681988855690098</v>
      </c>
      <c r="D211" s="27">
        <v>0.50009999999999999</v>
      </c>
      <c r="E211" s="27">
        <f>-LOG(S0P5022[[#This Row],[p]]-0.5,2)</f>
        <v>13.28771237954961</v>
      </c>
      <c r="F211" s="27">
        <f>-LOG(1-S0P5022[[#This Row],[p]],2)^2</f>
        <v>1.000577219003266</v>
      </c>
      <c r="G211" s="27">
        <f>-LOG(S0P5022[[#This Row],[p]]-0.5,2)^2</f>
        <v>176.56330028163597</v>
      </c>
      <c r="H211" s="27">
        <f>-LOG(1-S0P5022[[#This Row],[p]],2)</f>
        <v>1.0002885678659263</v>
      </c>
      <c r="I211" s="27">
        <f>1/S0P5022[[#This Row],[-LOG(p-0.5)^2]]</f>
        <v>5.6636911430908961E-3</v>
      </c>
      <c r="J211" s="27">
        <f>1-S0P5022[[#This Row],[p]]</f>
        <v>0.49990000000000001</v>
      </c>
      <c r="K211" s="27">
        <f>1/S0P5022[[#This Row],[1-p]]</f>
        <v>2.0004000800160031</v>
      </c>
      <c r="L211" s="27">
        <f>S0P5022[[#This Row],[p]]*2-1</f>
        <v>1.9999999999997797E-4</v>
      </c>
      <c r="M211" s="27">
        <f>S0P5022[[#This Row],[1-p]]*2</f>
        <v>0.99980000000000002</v>
      </c>
      <c r="N211" s="27">
        <f>S0P5022[[#This Row],[2p-1]]*2</f>
        <v>3.9999999999995595E-4</v>
      </c>
      <c r="O211" s="27">
        <f>S0P5022[[#This Row],[2-2p]]*2</f>
        <v>1.9996</v>
      </c>
      <c r="P211" s="27">
        <f>2^S0P5022[[#This Row],[4p-2]]</f>
        <v>1.0002772973120175</v>
      </c>
      <c r="Q211" s="27">
        <f>2^S0P5022[[#This Row],[4-4p]]</f>
        <v>3.9988911182418603</v>
      </c>
      <c r="R211" s="27">
        <f>2^S0P5022[[#This Row],[2^(4p-2)]]</f>
        <v>2.0003844526462284</v>
      </c>
      <c r="S211" s="26">
        <f>S0P5022[[#This Row],[1-p]]/2</f>
        <v>0.24995000000000001</v>
      </c>
      <c r="T211" s="26">
        <f>S0P5022[[#This Row],[f(p)]]/LOG(1-S0P5022[[#This Row],[p]],2)^16</f>
        <v>0.24879878515807374</v>
      </c>
      <c r="U211" s="26">
        <f>2*(1-ABS(SIN(S0P5022[[#This Row],[Rad]]*2)))^(S0P5022[[#This Row],[-LOG(1-p)]])</f>
        <v>0.66152761701217555</v>
      </c>
      <c r="V211" s="26">
        <f>S0P5022[[#This Row],[f(p)]]*LOG(1-S0P5022[[#This Row],[p]],2)^-16</f>
        <v>0.24879878515807374</v>
      </c>
      <c r="W211" s="26">
        <f>S0P5022[[#This Row],[f(p)]]*2*((1-ABS(SIN(S0P5022[[#This Row],[Rad]]*2)))^(S0P5022[[#This Row],[-LOG(1-p)]]^2))</f>
        <v>0.16529604748276974</v>
      </c>
      <c r="X211" s="26">
        <f>S0P5022[[#This Row],[F3]]+S0P5022[[#This Row],[F2]]</f>
        <v>0.41409483264084346</v>
      </c>
      <c r="Y211" s="26"/>
      <c r="Z211" s="15"/>
      <c r="AA211" s="22"/>
      <c r="AB211" s="17"/>
      <c r="AD211" s="17"/>
      <c r="AF211" s="16"/>
      <c r="AG211" s="16"/>
      <c r="AH211" s="16"/>
      <c r="AJ211" s="22"/>
      <c r="AK211" s="17"/>
      <c r="AL211" s="16"/>
      <c r="AM211" s="17"/>
      <c r="AN211" s="16"/>
      <c r="AO211" s="16"/>
      <c r="AP211" s="16"/>
      <c r="AQ211" s="16"/>
      <c r="AT211" s="15"/>
      <c r="AW211" s="15"/>
    </row>
    <row r="212" spans="1:49" x14ac:dyDescent="0.3">
      <c r="A212" s="25">
        <v>22</v>
      </c>
      <c r="B212" s="25">
        <f>RADIANS(S0P5022[[#This Row],[Deg]])</f>
        <v>0.38397243543875248</v>
      </c>
      <c r="C212" s="26">
        <v>0.63549394508860102</v>
      </c>
      <c r="D212" s="27">
        <v>0.50009999999999999</v>
      </c>
      <c r="E212" s="27">
        <f>-LOG(S0P5022[[#This Row],[p]]-0.5,2)</f>
        <v>13.28771237954961</v>
      </c>
      <c r="F212" s="27">
        <f>-LOG(1-S0P5022[[#This Row],[p]],2)^2</f>
        <v>1.000577219003266</v>
      </c>
      <c r="G212" s="27">
        <f>-LOG(S0P5022[[#This Row],[p]]-0.5,2)^2</f>
        <v>176.56330028163597</v>
      </c>
      <c r="H212" s="27">
        <f>-LOG(1-S0P5022[[#This Row],[p]],2)</f>
        <v>1.0002885678659263</v>
      </c>
      <c r="I212" s="27">
        <f>1/S0P5022[[#This Row],[-LOG(p-0.5)^2]]</f>
        <v>5.6636911430908961E-3</v>
      </c>
      <c r="J212" s="27">
        <f>1-S0P5022[[#This Row],[p]]</f>
        <v>0.49990000000000001</v>
      </c>
      <c r="K212" s="27">
        <f>1/S0P5022[[#This Row],[1-p]]</f>
        <v>2.0004000800160031</v>
      </c>
      <c r="L212" s="27">
        <f>S0P5022[[#This Row],[p]]*2-1</f>
        <v>1.9999999999997797E-4</v>
      </c>
      <c r="M212" s="27">
        <f>S0P5022[[#This Row],[1-p]]*2</f>
        <v>0.99980000000000002</v>
      </c>
      <c r="N212" s="27">
        <f>S0P5022[[#This Row],[2p-1]]*2</f>
        <v>3.9999999999995595E-4</v>
      </c>
      <c r="O212" s="27">
        <f>S0P5022[[#This Row],[2-2p]]*2</f>
        <v>1.9996</v>
      </c>
      <c r="P212" s="27">
        <f>2^S0P5022[[#This Row],[4p-2]]</f>
        <v>1.0002772973120175</v>
      </c>
      <c r="Q212" s="27">
        <f>2^S0P5022[[#This Row],[4-4p]]</f>
        <v>3.9988911182418603</v>
      </c>
      <c r="R212" s="27">
        <f>2^S0P5022[[#This Row],[2^(4p-2)]]</f>
        <v>2.0003844526462284</v>
      </c>
      <c r="S212" s="26">
        <f>S0P5022[[#This Row],[1-p]]/2</f>
        <v>0.24995000000000001</v>
      </c>
      <c r="T212" s="26">
        <f>S0P5022[[#This Row],[f(p)]]/LOG(1-S0P5022[[#This Row],[p]],2)^16</f>
        <v>0.24879878515807374</v>
      </c>
      <c r="U212" s="26">
        <f>2*(1-ABS(SIN(S0P5022[[#This Row],[Rad]]*2)))^(S0P5022[[#This Row],[-LOG(1-p)]])</f>
        <v>0.61047423661187372</v>
      </c>
      <c r="V212" s="26">
        <f>S0P5022[[#This Row],[f(p)]]*LOG(1-S0P5022[[#This Row],[p]],2)^-16</f>
        <v>0.24879878515807374</v>
      </c>
      <c r="W212" s="26">
        <f>S0P5022[[#This Row],[f(p)]]*2*((1-ABS(SIN(S0P5022[[#This Row],[Rad]]*2)))^(S0P5022[[#This Row],[-LOG(1-p)]]^2))</f>
        <v>0.15253579308848045</v>
      </c>
      <c r="X212" s="26">
        <f>S0P5022[[#This Row],[F3]]+S0P5022[[#This Row],[F2]]</f>
        <v>0.40133457824655416</v>
      </c>
      <c r="Y212" s="26"/>
      <c r="Z212" s="15"/>
      <c r="AA212" s="22"/>
      <c r="AB212" s="17"/>
      <c r="AD212" s="17"/>
      <c r="AF212" s="16"/>
      <c r="AG212" s="16"/>
      <c r="AH212" s="16"/>
      <c r="AJ212" s="22"/>
      <c r="AK212" s="17"/>
      <c r="AL212" s="16"/>
      <c r="AM212" s="17"/>
      <c r="AN212" s="16"/>
      <c r="AO212" s="16"/>
      <c r="AP212" s="16"/>
      <c r="AQ212" s="16"/>
      <c r="AT212" s="15"/>
      <c r="AW212" s="15"/>
    </row>
    <row r="213" spans="1:49" x14ac:dyDescent="0.3">
      <c r="A213" s="25">
        <v>23</v>
      </c>
      <c r="B213" s="25">
        <f>RADIANS(S0P5022[[#This Row],[Deg]])</f>
        <v>0.4014257279586958</v>
      </c>
      <c r="C213" s="26">
        <v>0.62744887310196895</v>
      </c>
      <c r="D213" s="27">
        <v>0.50009999999999999</v>
      </c>
      <c r="E213" s="27">
        <f>-LOG(S0P5022[[#This Row],[p]]-0.5,2)</f>
        <v>13.28771237954961</v>
      </c>
      <c r="F213" s="27">
        <f>-LOG(1-S0P5022[[#This Row],[p]],2)^2</f>
        <v>1.000577219003266</v>
      </c>
      <c r="G213" s="27">
        <f>-LOG(S0P5022[[#This Row],[p]]-0.5,2)^2</f>
        <v>176.56330028163597</v>
      </c>
      <c r="H213" s="27">
        <f>-LOG(1-S0P5022[[#This Row],[p]],2)</f>
        <v>1.0002885678659263</v>
      </c>
      <c r="I213" s="27">
        <f>1/S0P5022[[#This Row],[-LOG(p-0.5)^2]]</f>
        <v>5.6636911430908961E-3</v>
      </c>
      <c r="J213" s="27">
        <f>1-S0P5022[[#This Row],[p]]</f>
        <v>0.49990000000000001</v>
      </c>
      <c r="K213" s="27">
        <f>1/S0P5022[[#This Row],[1-p]]</f>
        <v>2.0004000800160031</v>
      </c>
      <c r="L213" s="27">
        <f>S0P5022[[#This Row],[p]]*2-1</f>
        <v>1.9999999999997797E-4</v>
      </c>
      <c r="M213" s="27">
        <f>S0P5022[[#This Row],[1-p]]*2</f>
        <v>0.99980000000000002</v>
      </c>
      <c r="N213" s="27">
        <f>S0P5022[[#This Row],[2p-1]]*2</f>
        <v>3.9999999999995595E-4</v>
      </c>
      <c r="O213" s="27">
        <f>S0P5022[[#This Row],[2-2p]]*2</f>
        <v>1.9996</v>
      </c>
      <c r="P213" s="27">
        <f>2^S0P5022[[#This Row],[4p-2]]</f>
        <v>1.0002772973120175</v>
      </c>
      <c r="Q213" s="27">
        <f>2^S0P5022[[#This Row],[4-4p]]</f>
        <v>3.9988911182418603</v>
      </c>
      <c r="R213" s="27">
        <f>2^S0P5022[[#This Row],[2^(4p-2)]]</f>
        <v>2.0003844526462284</v>
      </c>
      <c r="S213" s="26">
        <f>S0P5022[[#This Row],[1-p]]/2</f>
        <v>0.24995000000000001</v>
      </c>
      <c r="T213" s="26">
        <f>S0P5022[[#This Row],[f(p)]]/LOG(1-S0P5022[[#This Row],[p]],2)^16</f>
        <v>0.24879878515807374</v>
      </c>
      <c r="U213" s="26">
        <f>2*(1-ABS(SIN(S0P5022[[#This Row],[Rad]]*2)))^(S0P5022[[#This Row],[-LOG(1-p)]])</f>
        <v>0.56111462477799245</v>
      </c>
      <c r="V213" s="26">
        <f>S0P5022[[#This Row],[f(p)]]*LOG(1-S0P5022[[#This Row],[p]],2)^-16</f>
        <v>0.24879878515807374</v>
      </c>
      <c r="W213" s="26">
        <f>S0P5022[[#This Row],[f(p)]]*2*((1-ABS(SIN(S0P5022[[#This Row],[Rad]]*2)))^(S0P5022[[#This Row],[-LOG(1-p)]]^2))</f>
        <v>0.14019917113692024</v>
      </c>
      <c r="X213" s="26">
        <f>S0P5022[[#This Row],[F3]]+S0P5022[[#This Row],[F2]]</f>
        <v>0.38899795629499401</v>
      </c>
      <c r="Y213" s="26"/>
      <c r="Z213" s="15"/>
      <c r="AA213" s="22"/>
      <c r="AB213" s="17"/>
      <c r="AD213" s="17"/>
      <c r="AF213" s="16"/>
      <c r="AG213" s="16"/>
      <c r="AH213" s="16"/>
      <c r="AJ213" s="22"/>
      <c r="AK213" s="17"/>
      <c r="AL213" s="16"/>
      <c r="AM213" s="17"/>
      <c r="AN213" s="16"/>
      <c r="AO213" s="16"/>
      <c r="AP213" s="16"/>
      <c r="AQ213" s="16"/>
      <c r="AT213" s="15"/>
      <c r="AW213" s="15"/>
    </row>
    <row r="214" spans="1:49" x14ac:dyDescent="0.3">
      <c r="A214" s="25">
        <v>24</v>
      </c>
      <c r="B214" s="25">
        <f>RADIANS(S0P5022[[#This Row],[Deg]])</f>
        <v>0.41887902047863912</v>
      </c>
      <c r="C214" s="26">
        <v>0.61305451547675305</v>
      </c>
      <c r="D214" s="27">
        <v>0.50009999999999999</v>
      </c>
      <c r="E214" s="27">
        <f>-LOG(S0P5022[[#This Row],[p]]-0.5,2)</f>
        <v>13.28771237954961</v>
      </c>
      <c r="F214" s="27">
        <f>-LOG(1-S0P5022[[#This Row],[p]],2)^2</f>
        <v>1.000577219003266</v>
      </c>
      <c r="G214" s="27">
        <f>-LOG(S0P5022[[#This Row],[p]]-0.5,2)^2</f>
        <v>176.56330028163597</v>
      </c>
      <c r="H214" s="27">
        <f>-LOG(1-S0P5022[[#This Row],[p]],2)</f>
        <v>1.0002885678659263</v>
      </c>
      <c r="I214" s="27">
        <f>1/S0P5022[[#This Row],[-LOG(p-0.5)^2]]</f>
        <v>5.6636911430908961E-3</v>
      </c>
      <c r="J214" s="27">
        <f>1-S0P5022[[#This Row],[p]]</f>
        <v>0.49990000000000001</v>
      </c>
      <c r="K214" s="27">
        <f>1/S0P5022[[#This Row],[1-p]]</f>
        <v>2.0004000800160031</v>
      </c>
      <c r="L214" s="27">
        <f>S0P5022[[#This Row],[p]]*2-1</f>
        <v>1.9999999999997797E-4</v>
      </c>
      <c r="M214" s="27">
        <f>S0P5022[[#This Row],[1-p]]*2</f>
        <v>0.99980000000000002</v>
      </c>
      <c r="N214" s="27">
        <f>S0P5022[[#This Row],[2p-1]]*2</f>
        <v>3.9999999999995595E-4</v>
      </c>
      <c r="O214" s="27">
        <f>S0P5022[[#This Row],[2-2p]]*2</f>
        <v>1.9996</v>
      </c>
      <c r="P214" s="27">
        <f>2^S0P5022[[#This Row],[4p-2]]</f>
        <v>1.0002772973120175</v>
      </c>
      <c r="Q214" s="27">
        <f>2^S0P5022[[#This Row],[4-4p]]</f>
        <v>3.9988911182418603</v>
      </c>
      <c r="R214" s="27">
        <f>2^S0P5022[[#This Row],[2^(4p-2)]]</f>
        <v>2.0003844526462284</v>
      </c>
      <c r="S214" s="26">
        <f>S0P5022[[#This Row],[1-p]]/2</f>
        <v>0.24995000000000001</v>
      </c>
      <c r="T214" s="26">
        <f>S0P5022[[#This Row],[f(p)]]/LOG(1-S0P5022[[#This Row],[p]],2)^16</f>
        <v>0.24879878515807374</v>
      </c>
      <c r="U214" s="26">
        <f>2*(1-ABS(SIN(S0P5022[[#This Row],[Rad]]*2)))^(S0P5022[[#This Row],[-LOG(1-p)]])</f>
        <v>0.51350889398598409</v>
      </c>
      <c r="V214" s="26">
        <f>S0P5022[[#This Row],[f(p)]]*LOG(1-S0P5022[[#This Row],[p]],2)^-16</f>
        <v>0.24879878515807374</v>
      </c>
      <c r="W214" s="26">
        <f>S0P5022[[#This Row],[f(p)]]*2*((1-ABS(SIN(S0P5022[[#This Row],[Rad]]*2)))^(S0P5022[[#This Row],[-LOG(1-p)]]^2))</f>
        <v>0.12830119958438069</v>
      </c>
      <c r="X214" s="26">
        <f>S0P5022[[#This Row],[F3]]+S0P5022[[#This Row],[F2]]</f>
        <v>0.37709998474245443</v>
      </c>
      <c r="Y214" s="26"/>
      <c r="Z214" s="15"/>
      <c r="AA214" s="22"/>
      <c r="AB214" s="17"/>
      <c r="AD214" s="17"/>
      <c r="AF214" s="16"/>
      <c r="AG214" s="16"/>
      <c r="AH214" s="16"/>
      <c r="AJ214" s="22"/>
      <c r="AK214" s="17"/>
      <c r="AL214" s="16"/>
      <c r="AM214" s="17"/>
      <c r="AN214" s="16"/>
      <c r="AO214" s="16"/>
      <c r="AP214" s="16"/>
      <c r="AQ214" s="16"/>
      <c r="AT214" s="15"/>
      <c r="AW214" s="15"/>
    </row>
    <row r="215" spans="1:49" x14ac:dyDescent="0.3">
      <c r="A215" s="25">
        <v>25</v>
      </c>
      <c r="B215" s="25">
        <f>RADIANS(S0P5022[[#This Row],[Deg]])</f>
        <v>0.43633231299858238</v>
      </c>
      <c r="C215" s="26">
        <v>0.60130016025464805</v>
      </c>
      <c r="D215" s="27">
        <v>0.50009999999999999</v>
      </c>
      <c r="E215" s="27">
        <f>-LOG(S0P5022[[#This Row],[p]]-0.5,2)</f>
        <v>13.28771237954961</v>
      </c>
      <c r="F215" s="27">
        <f>-LOG(1-S0P5022[[#This Row],[p]],2)^2</f>
        <v>1.000577219003266</v>
      </c>
      <c r="G215" s="27">
        <f>-LOG(S0P5022[[#This Row],[p]]-0.5,2)^2</f>
        <v>176.56330028163597</v>
      </c>
      <c r="H215" s="27">
        <f>-LOG(1-S0P5022[[#This Row],[p]],2)</f>
        <v>1.0002885678659263</v>
      </c>
      <c r="I215" s="27">
        <f>1/S0P5022[[#This Row],[-LOG(p-0.5)^2]]</f>
        <v>5.6636911430908961E-3</v>
      </c>
      <c r="J215" s="27">
        <f>1-S0P5022[[#This Row],[p]]</f>
        <v>0.49990000000000001</v>
      </c>
      <c r="K215" s="27">
        <f>1/S0P5022[[#This Row],[1-p]]</f>
        <v>2.0004000800160031</v>
      </c>
      <c r="L215" s="27">
        <f>S0P5022[[#This Row],[p]]*2-1</f>
        <v>1.9999999999997797E-4</v>
      </c>
      <c r="M215" s="27">
        <f>S0P5022[[#This Row],[1-p]]*2</f>
        <v>0.99980000000000002</v>
      </c>
      <c r="N215" s="27">
        <f>S0P5022[[#This Row],[2p-1]]*2</f>
        <v>3.9999999999995595E-4</v>
      </c>
      <c r="O215" s="27">
        <f>S0P5022[[#This Row],[2-2p]]*2</f>
        <v>1.9996</v>
      </c>
      <c r="P215" s="27">
        <f>2^S0P5022[[#This Row],[4p-2]]</f>
        <v>1.0002772973120175</v>
      </c>
      <c r="Q215" s="27">
        <f>2^S0P5022[[#This Row],[4-4p]]</f>
        <v>3.9988911182418603</v>
      </c>
      <c r="R215" s="27">
        <f>2^S0P5022[[#This Row],[2^(4p-2)]]</f>
        <v>2.0003844526462284</v>
      </c>
      <c r="S215" s="26">
        <f>S0P5022[[#This Row],[1-p]]/2</f>
        <v>0.24995000000000001</v>
      </c>
      <c r="T215" s="26">
        <f>S0P5022[[#This Row],[f(p)]]/LOG(1-S0P5022[[#This Row],[p]],2)^16</f>
        <v>0.24879878515807374</v>
      </c>
      <c r="U215" s="26">
        <f>2*(1-ABS(SIN(S0P5022[[#This Row],[Rad]]*2)))^(S0P5022[[#This Row],[-LOG(1-p)]])</f>
        <v>0.46771501558540285</v>
      </c>
      <c r="V215" s="26">
        <f>S0P5022[[#This Row],[f(p)]]*LOG(1-S0P5022[[#This Row],[p]],2)^-16</f>
        <v>0.24879878515807374</v>
      </c>
      <c r="W215" s="26">
        <f>S0P5022[[#This Row],[f(p)]]*2*((1-ABS(SIN(S0P5022[[#This Row],[Rad]]*2)))^(S0P5022[[#This Row],[-LOG(1-p)]]^2))</f>
        <v>0.11685635981285693</v>
      </c>
      <c r="X215" s="26">
        <f>S0P5022[[#This Row],[F3]]+S0P5022[[#This Row],[F2]]</f>
        <v>0.36565514497093066</v>
      </c>
      <c r="Y215" s="26"/>
      <c r="Z215" s="15"/>
      <c r="AA215" s="22"/>
      <c r="AB215" s="17"/>
      <c r="AD215" s="17"/>
      <c r="AF215" s="16"/>
      <c r="AG215" s="16"/>
      <c r="AH215" s="16"/>
      <c r="AJ215" s="22"/>
      <c r="AK215" s="17"/>
      <c r="AL215" s="16"/>
      <c r="AM215" s="17"/>
      <c r="AN215" s="16"/>
      <c r="AO215" s="16"/>
      <c r="AP215" s="16"/>
      <c r="AQ215" s="16"/>
      <c r="AT215" s="15"/>
      <c r="AW215" s="15"/>
    </row>
    <row r="216" spans="1:49" x14ac:dyDescent="0.3">
      <c r="A216" s="25">
        <v>26</v>
      </c>
      <c r="B216" s="25">
        <f>RADIANS(S0P5022[[#This Row],[Deg]])</f>
        <v>0.4537856055185257</v>
      </c>
      <c r="C216" s="26">
        <v>0.59406370003346098</v>
      </c>
      <c r="D216" s="27">
        <v>0.50009999999999999</v>
      </c>
      <c r="E216" s="27">
        <f>-LOG(S0P5022[[#This Row],[p]]-0.5,2)</f>
        <v>13.28771237954961</v>
      </c>
      <c r="F216" s="27">
        <f>-LOG(1-S0P5022[[#This Row],[p]],2)^2</f>
        <v>1.000577219003266</v>
      </c>
      <c r="G216" s="27">
        <f>-LOG(S0P5022[[#This Row],[p]]-0.5,2)^2</f>
        <v>176.56330028163597</v>
      </c>
      <c r="H216" s="27">
        <f>-LOG(1-S0P5022[[#This Row],[p]],2)</f>
        <v>1.0002885678659263</v>
      </c>
      <c r="I216" s="27">
        <f>1/S0P5022[[#This Row],[-LOG(p-0.5)^2]]</f>
        <v>5.6636911430908961E-3</v>
      </c>
      <c r="J216" s="27">
        <f>1-S0P5022[[#This Row],[p]]</f>
        <v>0.49990000000000001</v>
      </c>
      <c r="K216" s="27">
        <f>1/S0P5022[[#This Row],[1-p]]</f>
        <v>2.0004000800160031</v>
      </c>
      <c r="L216" s="27">
        <f>S0P5022[[#This Row],[p]]*2-1</f>
        <v>1.9999999999997797E-4</v>
      </c>
      <c r="M216" s="27">
        <f>S0P5022[[#This Row],[1-p]]*2</f>
        <v>0.99980000000000002</v>
      </c>
      <c r="N216" s="27">
        <f>S0P5022[[#This Row],[2p-1]]*2</f>
        <v>3.9999999999995595E-4</v>
      </c>
      <c r="O216" s="27">
        <f>S0P5022[[#This Row],[2-2p]]*2</f>
        <v>1.9996</v>
      </c>
      <c r="P216" s="27">
        <f>2^S0P5022[[#This Row],[4p-2]]</f>
        <v>1.0002772973120175</v>
      </c>
      <c r="Q216" s="27">
        <f>2^S0P5022[[#This Row],[4-4p]]</f>
        <v>3.9988911182418603</v>
      </c>
      <c r="R216" s="27">
        <f>2^S0P5022[[#This Row],[2^(4p-2)]]</f>
        <v>2.0003844526462284</v>
      </c>
      <c r="S216" s="26">
        <f>S0P5022[[#This Row],[1-p]]/2</f>
        <v>0.24995000000000001</v>
      </c>
      <c r="T216" s="26">
        <f>S0P5022[[#This Row],[f(p)]]/LOG(1-S0P5022[[#This Row],[p]],2)^16</f>
        <v>0.24879878515807374</v>
      </c>
      <c r="U216" s="26">
        <f>2*(1-ABS(SIN(S0P5022[[#This Row],[Rad]]*2)))^(S0P5022[[#This Row],[-LOG(1-p)]])</f>
        <v>0.42378874884593415</v>
      </c>
      <c r="V216" s="26">
        <f>S0P5022[[#This Row],[f(p)]]*LOG(1-S0P5022[[#This Row],[p]],2)^-16</f>
        <v>0.24879878515807374</v>
      </c>
      <c r="W216" s="26">
        <f>S0P5022[[#This Row],[f(p)]]*2*((1-ABS(SIN(S0P5022[[#This Row],[Rad]]*2)))^(S0P5022[[#This Row],[-LOG(1-p)]]^2))</f>
        <v>0.10587857882438191</v>
      </c>
      <c r="X216" s="26">
        <f>S0P5022[[#This Row],[F3]]+S0P5022[[#This Row],[F2]]</f>
        <v>0.35467736398245564</v>
      </c>
      <c r="Y216" s="26"/>
      <c r="Z216" s="15"/>
      <c r="AA216" s="22"/>
      <c r="AB216" s="17"/>
      <c r="AD216" s="17"/>
      <c r="AF216" s="16"/>
      <c r="AG216" s="16"/>
      <c r="AH216" s="16"/>
      <c r="AJ216" s="22"/>
      <c r="AK216" s="17"/>
      <c r="AL216" s="16"/>
      <c r="AM216" s="17"/>
      <c r="AN216" s="16"/>
      <c r="AO216" s="16"/>
      <c r="AP216" s="16"/>
      <c r="AQ216" s="16"/>
      <c r="AT216" s="15"/>
      <c r="AW216" s="15"/>
    </row>
    <row r="217" spans="1:49" x14ac:dyDescent="0.3">
      <c r="A217" s="25">
        <v>27</v>
      </c>
      <c r="B217" s="25">
        <f>RADIANS(S0P5022[[#This Row],[Deg]])</f>
        <v>0.47123889803846897</v>
      </c>
      <c r="C217" s="26">
        <v>0.58458986809440305</v>
      </c>
      <c r="D217" s="27">
        <v>0.50009999999999999</v>
      </c>
      <c r="E217" s="27">
        <f>-LOG(S0P5022[[#This Row],[p]]-0.5,2)</f>
        <v>13.28771237954961</v>
      </c>
      <c r="F217" s="27">
        <f>-LOG(1-S0P5022[[#This Row],[p]],2)^2</f>
        <v>1.000577219003266</v>
      </c>
      <c r="G217" s="27">
        <f>-LOG(S0P5022[[#This Row],[p]]-0.5,2)^2</f>
        <v>176.56330028163597</v>
      </c>
      <c r="H217" s="27">
        <f>-LOG(1-S0P5022[[#This Row],[p]],2)</f>
        <v>1.0002885678659263</v>
      </c>
      <c r="I217" s="27">
        <f>1/S0P5022[[#This Row],[-LOG(p-0.5)^2]]</f>
        <v>5.6636911430908961E-3</v>
      </c>
      <c r="J217" s="27">
        <f>1-S0P5022[[#This Row],[p]]</f>
        <v>0.49990000000000001</v>
      </c>
      <c r="K217" s="27">
        <f>1/S0P5022[[#This Row],[1-p]]</f>
        <v>2.0004000800160031</v>
      </c>
      <c r="L217" s="27">
        <f>S0P5022[[#This Row],[p]]*2-1</f>
        <v>1.9999999999997797E-4</v>
      </c>
      <c r="M217" s="27">
        <f>S0P5022[[#This Row],[1-p]]*2</f>
        <v>0.99980000000000002</v>
      </c>
      <c r="N217" s="27">
        <f>S0P5022[[#This Row],[2p-1]]*2</f>
        <v>3.9999999999995595E-4</v>
      </c>
      <c r="O217" s="27">
        <f>S0P5022[[#This Row],[2-2p]]*2</f>
        <v>1.9996</v>
      </c>
      <c r="P217" s="27">
        <f>2^S0P5022[[#This Row],[4p-2]]</f>
        <v>1.0002772973120175</v>
      </c>
      <c r="Q217" s="27">
        <f>2^S0P5022[[#This Row],[4-4p]]</f>
        <v>3.9988911182418603</v>
      </c>
      <c r="R217" s="27">
        <f>2^S0P5022[[#This Row],[2^(4p-2)]]</f>
        <v>2.0003844526462284</v>
      </c>
      <c r="S217" s="26">
        <f>S0P5022[[#This Row],[1-p]]/2</f>
        <v>0.24995000000000001</v>
      </c>
      <c r="T217" s="26">
        <f>S0P5022[[#This Row],[f(p)]]/LOG(1-S0P5022[[#This Row],[p]],2)^16</f>
        <v>0.24879878515807374</v>
      </c>
      <c r="U217" s="26">
        <f>2*(1-ABS(SIN(S0P5022[[#This Row],[Rad]]*2)))^(S0P5022[[#This Row],[-LOG(1-p)]])</f>
        <v>0.3817835726561834</v>
      </c>
      <c r="V217" s="26">
        <f>S0P5022[[#This Row],[f(p)]]*LOG(1-S0P5022[[#This Row],[p]],2)^-16</f>
        <v>0.24879878515807374</v>
      </c>
      <c r="W217" s="26">
        <f>S0P5022[[#This Row],[f(p)]]*2*((1-ABS(SIN(S0P5022[[#This Row],[Rad]]*2)))^(S0P5022[[#This Row],[-LOG(1-p)]]^2))</f>
        <v>9.5381212089642731E-2</v>
      </c>
      <c r="X217" s="26">
        <f>S0P5022[[#This Row],[F3]]+S0P5022[[#This Row],[F2]]</f>
        <v>0.34417999724771647</v>
      </c>
      <c r="Y217" s="26"/>
      <c r="Z217" s="15"/>
      <c r="AA217" s="22"/>
      <c r="AB217" s="17"/>
      <c r="AD217" s="17"/>
      <c r="AF217" s="16"/>
      <c r="AG217" s="16"/>
      <c r="AH217" s="16"/>
      <c r="AJ217" s="22"/>
      <c r="AK217" s="17"/>
      <c r="AL217" s="16"/>
      <c r="AM217" s="17"/>
      <c r="AN217" s="16"/>
      <c r="AO217" s="16"/>
      <c r="AP217" s="16"/>
      <c r="AQ217" s="16"/>
      <c r="AT217" s="15"/>
      <c r="AW217" s="15"/>
    </row>
    <row r="218" spans="1:49" x14ac:dyDescent="0.3">
      <c r="A218" s="25">
        <v>28</v>
      </c>
      <c r="B218" s="25">
        <f>RADIANS(S0P5022[[#This Row],[Deg]])</f>
        <v>0.48869219055841229</v>
      </c>
      <c r="C218" s="26">
        <v>0.57200977134626596</v>
      </c>
      <c r="D218" s="27">
        <v>0.50009999999999999</v>
      </c>
      <c r="E218" s="27">
        <f>-LOG(S0P5022[[#This Row],[p]]-0.5,2)</f>
        <v>13.28771237954961</v>
      </c>
      <c r="F218" s="27">
        <f>-LOG(1-S0P5022[[#This Row],[p]],2)^2</f>
        <v>1.000577219003266</v>
      </c>
      <c r="G218" s="27">
        <f>-LOG(S0P5022[[#This Row],[p]]-0.5,2)^2</f>
        <v>176.56330028163597</v>
      </c>
      <c r="H218" s="27">
        <f>-LOG(1-S0P5022[[#This Row],[p]],2)</f>
        <v>1.0002885678659263</v>
      </c>
      <c r="I218" s="27">
        <f>1/S0P5022[[#This Row],[-LOG(p-0.5)^2]]</f>
        <v>5.6636911430908961E-3</v>
      </c>
      <c r="J218" s="27">
        <f>1-S0P5022[[#This Row],[p]]</f>
        <v>0.49990000000000001</v>
      </c>
      <c r="K218" s="27">
        <f>1/S0P5022[[#This Row],[1-p]]</f>
        <v>2.0004000800160031</v>
      </c>
      <c r="L218" s="27">
        <f>S0P5022[[#This Row],[p]]*2-1</f>
        <v>1.9999999999997797E-4</v>
      </c>
      <c r="M218" s="27">
        <f>S0P5022[[#This Row],[1-p]]*2</f>
        <v>0.99980000000000002</v>
      </c>
      <c r="N218" s="27">
        <f>S0P5022[[#This Row],[2p-1]]*2</f>
        <v>3.9999999999995595E-4</v>
      </c>
      <c r="O218" s="27">
        <f>S0P5022[[#This Row],[2-2p]]*2</f>
        <v>1.9996</v>
      </c>
      <c r="P218" s="27">
        <f>2^S0P5022[[#This Row],[4p-2]]</f>
        <v>1.0002772973120175</v>
      </c>
      <c r="Q218" s="27">
        <f>2^S0P5022[[#This Row],[4-4p]]</f>
        <v>3.9988911182418603</v>
      </c>
      <c r="R218" s="27">
        <f>2^S0P5022[[#This Row],[2^(4p-2)]]</f>
        <v>2.0003844526462284</v>
      </c>
      <c r="S218" s="26">
        <f>S0P5022[[#This Row],[1-p]]/2</f>
        <v>0.24995000000000001</v>
      </c>
      <c r="T218" s="26">
        <f>S0P5022[[#This Row],[f(p)]]/LOG(1-S0P5022[[#This Row],[p]],2)^16</f>
        <v>0.24879878515807374</v>
      </c>
      <c r="U218" s="26">
        <f>2*(1-ABS(SIN(S0P5022[[#This Row],[Rad]]*2)))^(S0P5022[[#This Row],[-LOG(1-p)]])</f>
        <v>0.34175061994896788</v>
      </c>
      <c r="V218" s="26">
        <f>S0P5022[[#This Row],[f(p)]]*LOG(1-S0P5022[[#This Row],[p]],2)^-16</f>
        <v>0.24879878515807374</v>
      </c>
      <c r="W218" s="26">
        <f>S0P5022[[#This Row],[f(p)]]*2*((1-ABS(SIN(S0P5022[[#This Row],[Rad]]*2)))^(S0P5022[[#This Row],[-LOG(1-p)]]^2))</f>
        <v>8.5377027067045391E-2</v>
      </c>
      <c r="X218" s="26">
        <f>S0P5022[[#This Row],[F3]]+S0P5022[[#This Row],[F2]]</f>
        <v>0.33417581222511916</v>
      </c>
      <c r="Y218" s="26"/>
      <c r="Z218" s="15"/>
      <c r="AA218" s="22"/>
      <c r="AB218" s="17"/>
      <c r="AD218" s="17"/>
      <c r="AF218" s="16"/>
      <c r="AG218" s="16"/>
      <c r="AH218" s="16"/>
      <c r="AJ218" s="22"/>
      <c r="AK218" s="17"/>
      <c r="AL218" s="16"/>
      <c r="AM218" s="17"/>
      <c r="AN218" s="16"/>
      <c r="AO218" s="16"/>
      <c r="AP218" s="16"/>
      <c r="AQ218" s="16"/>
      <c r="AT218" s="15"/>
      <c r="AW218" s="15"/>
    </row>
    <row r="219" spans="1:49" x14ac:dyDescent="0.3">
      <c r="A219" s="25">
        <v>29</v>
      </c>
      <c r="B219" s="25">
        <f>RADIANS(S0P5022[[#This Row],[Deg]])</f>
        <v>0.50614548307835561</v>
      </c>
      <c r="C219" s="26">
        <v>0.56569715851666302</v>
      </c>
      <c r="D219" s="27">
        <v>0.50009999999999999</v>
      </c>
      <c r="E219" s="27">
        <f>-LOG(S0P5022[[#This Row],[p]]-0.5,2)</f>
        <v>13.28771237954961</v>
      </c>
      <c r="F219" s="27">
        <f>-LOG(1-S0P5022[[#This Row],[p]],2)^2</f>
        <v>1.000577219003266</v>
      </c>
      <c r="G219" s="27">
        <f>-LOG(S0P5022[[#This Row],[p]]-0.5,2)^2</f>
        <v>176.56330028163597</v>
      </c>
      <c r="H219" s="27">
        <f>-LOG(1-S0P5022[[#This Row],[p]],2)</f>
        <v>1.0002885678659263</v>
      </c>
      <c r="I219" s="27">
        <f>1/S0P5022[[#This Row],[-LOG(p-0.5)^2]]</f>
        <v>5.6636911430908961E-3</v>
      </c>
      <c r="J219" s="27">
        <f>1-S0P5022[[#This Row],[p]]</f>
        <v>0.49990000000000001</v>
      </c>
      <c r="K219" s="27">
        <f>1/S0P5022[[#This Row],[1-p]]</f>
        <v>2.0004000800160031</v>
      </c>
      <c r="L219" s="27">
        <f>S0P5022[[#This Row],[p]]*2-1</f>
        <v>1.9999999999997797E-4</v>
      </c>
      <c r="M219" s="27">
        <f>S0P5022[[#This Row],[1-p]]*2</f>
        <v>0.99980000000000002</v>
      </c>
      <c r="N219" s="27">
        <f>S0P5022[[#This Row],[2p-1]]*2</f>
        <v>3.9999999999995595E-4</v>
      </c>
      <c r="O219" s="27">
        <f>S0P5022[[#This Row],[2-2p]]*2</f>
        <v>1.9996</v>
      </c>
      <c r="P219" s="27">
        <f>2^S0P5022[[#This Row],[4p-2]]</f>
        <v>1.0002772973120175</v>
      </c>
      <c r="Q219" s="27">
        <f>2^S0P5022[[#This Row],[4-4p]]</f>
        <v>3.9988911182418603</v>
      </c>
      <c r="R219" s="27">
        <f>2^S0P5022[[#This Row],[2^(4p-2)]]</f>
        <v>2.0003844526462284</v>
      </c>
      <c r="S219" s="26">
        <f>S0P5022[[#This Row],[1-p]]/2</f>
        <v>0.24995000000000001</v>
      </c>
      <c r="T219" s="26">
        <f>S0P5022[[#This Row],[f(p)]]/LOG(1-S0P5022[[#This Row],[p]],2)^16</f>
        <v>0.24879878515807374</v>
      </c>
      <c r="U219" s="26">
        <f>2*(1-ABS(SIN(S0P5022[[#This Row],[Rad]]*2)))^(S0P5022[[#This Row],[-LOG(1-p)]])</f>
        <v>0.30373861492081283</v>
      </c>
      <c r="V219" s="26">
        <f>S0P5022[[#This Row],[f(p)]]*LOG(1-S0P5022[[#This Row],[p]],2)^-16</f>
        <v>0.24879878515807374</v>
      </c>
      <c r="W219" s="26">
        <f>S0P5022[[#This Row],[f(p)]]*2*((1-ABS(SIN(S0P5022[[#This Row],[Rad]]*2)))^(S0P5022[[#This Row],[-LOG(1-p)]]^2))</f>
        <v>7.5878187406216352E-2</v>
      </c>
      <c r="X219" s="26">
        <f>S0P5022[[#This Row],[F3]]+S0P5022[[#This Row],[F2]]</f>
        <v>0.32467697256429007</v>
      </c>
      <c r="Y219" s="26"/>
      <c r="Z219" s="15"/>
      <c r="AA219" s="22"/>
      <c r="AB219" s="17"/>
      <c r="AD219" s="17"/>
      <c r="AF219" s="16"/>
      <c r="AG219" s="16"/>
      <c r="AH219" s="16"/>
      <c r="AJ219" s="22"/>
      <c r="AK219" s="17"/>
      <c r="AL219" s="16"/>
      <c r="AM219" s="17"/>
      <c r="AN219" s="16"/>
      <c r="AO219" s="16"/>
      <c r="AP219" s="16"/>
      <c r="AQ219" s="16"/>
      <c r="AT219" s="15"/>
      <c r="AW219" s="15"/>
    </row>
    <row r="220" spans="1:49" x14ac:dyDescent="0.3">
      <c r="A220" s="25">
        <v>30</v>
      </c>
      <c r="B220" s="25">
        <f>RADIANS(S0P5022[[#This Row],[Deg]])</f>
        <v>0.52359877559829882</v>
      </c>
      <c r="C220" s="26">
        <v>0.55899831267973399</v>
      </c>
      <c r="D220" s="27">
        <v>0.50009999999999999</v>
      </c>
      <c r="E220" s="27">
        <f>-LOG(S0P5022[[#This Row],[p]]-0.5,2)</f>
        <v>13.28771237954961</v>
      </c>
      <c r="F220" s="27">
        <f>-LOG(1-S0P5022[[#This Row],[p]],2)^2</f>
        <v>1.000577219003266</v>
      </c>
      <c r="G220" s="27">
        <f>-LOG(S0P5022[[#This Row],[p]]-0.5,2)^2</f>
        <v>176.56330028163597</v>
      </c>
      <c r="H220" s="27">
        <f>-LOG(1-S0P5022[[#This Row],[p]],2)</f>
        <v>1.0002885678659263</v>
      </c>
      <c r="I220" s="27">
        <f>1/S0P5022[[#This Row],[-LOG(p-0.5)^2]]</f>
        <v>5.6636911430908961E-3</v>
      </c>
      <c r="J220" s="27">
        <f>1-S0P5022[[#This Row],[p]]</f>
        <v>0.49990000000000001</v>
      </c>
      <c r="K220" s="27">
        <f>1/S0P5022[[#This Row],[1-p]]</f>
        <v>2.0004000800160031</v>
      </c>
      <c r="L220" s="27">
        <f>S0P5022[[#This Row],[p]]*2-1</f>
        <v>1.9999999999997797E-4</v>
      </c>
      <c r="M220" s="27">
        <f>S0P5022[[#This Row],[1-p]]*2</f>
        <v>0.99980000000000002</v>
      </c>
      <c r="N220" s="27">
        <f>S0P5022[[#This Row],[2p-1]]*2</f>
        <v>3.9999999999995595E-4</v>
      </c>
      <c r="O220" s="27">
        <f>S0P5022[[#This Row],[2-2p]]*2</f>
        <v>1.9996</v>
      </c>
      <c r="P220" s="27">
        <f>2^S0P5022[[#This Row],[4p-2]]</f>
        <v>1.0002772973120175</v>
      </c>
      <c r="Q220" s="27">
        <f>2^S0P5022[[#This Row],[4-4p]]</f>
        <v>3.9988911182418603</v>
      </c>
      <c r="R220" s="27">
        <f>2^S0P5022[[#This Row],[2^(4p-2)]]</f>
        <v>2.0003844526462284</v>
      </c>
      <c r="S220" s="26">
        <f>S0P5022[[#This Row],[1-p]]/2</f>
        <v>0.24995000000000001</v>
      </c>
      <c r="T220" s="26">
        <f>S0P5022[[#This Row],[f(p)]]/LOG(1-S0P5022[[#This Row],[p]],2)^16</f>
        <v>0.24879878515807374</v>
      </c>
      <c r="U220" s="26">
        <f>2*(1-ABS(SIN(S0P5022[[#This Row],[Rad]]*2)))^(S0P5022[[#This Row],[-LOG(1-p)]])</f>
        <v>0.2677938131062117</v>
      </c>
      <c r="V220" s="26">
        <f>S0P5022[[#This Row],[f(p)]]*LOG(1-S0P5022[[#This Row],[p]],2)^-16</f>
        <v>0.24879878515807374</v>
      </c>
      <c r="W220" s="26">
        <f>S0P5022[[#This Row],[f(p)]]*2*((1-ABS(SIN(S0P5022[[#This Row],[Rad]]*2)))^(S0P5022[[#This Row],[-LOG(1-p)]]^2))</f>
        <v>6.6896237847228784E-2</v>
      </c>
      <c r="X220" s="26">
        <f>S0P5022[[#This Row],[F3]]+S0P5022[[#This Row],[F2]]</f>
        <v>0.3156950230053025</v>
      </c>
      <c r="Y220" s="26"/>
      <c r="Z220" s="15"/>
      <c r="AA220" s="22"/>
      <c r="AB220" s="17"/>
      <c r="AD220" s="17"/>
      <c r="AF220" s="16"/>
      <c r="AG220" s="16"/>
      <c r="AH220" s="16"/>
      <c r="AJ220" s="22"/>
      <c r="AK220" s="17"/>
      <c r="AL220" s="16"/>
      <c r="AM220" s="17"/>
      <c r="AN220" s="16"/>
      <c r="AO220" s="16"/>
      <c r="AP220" s="16"/>
      <c r="AQ220" s="16"/>
      <c r="AT220" s="15"/>
      <c r="AW220" s="15"/>
    </row>
    <row r="221" spans="1:49" x14ac:dyDescent="0.3">
      <c r="A221" s="25">
        <v>31</v>
      </c>
      <c r="B221" s="25">
        <f>RADIANS(S0P5022[[#This Row],[Deg]])</f>
        <v>0.54105206811824214</v>
      </c>
      <c r="C221" s="26">
        <v>0.54954396538500105</v>
      </c>
      <c r="D221" s="27">
        <v>0.50009999999999999</v>
      </c>
      <c r="E221" s="27">
        <f>-LOG(S0P5022[[#This Row],[p]]-0.5,2)</f>
        <v>13.28771237954961</v>
      </c>
      <c r="F221" s="27">
        <f>-LOG(1-S0P5022[[#This Row],[p]],2)^2</f>
        <v>1.000577219003266</v>
      </c>
      <c r="G221" s="27">
        <f>-LOG(S0P5022[[#This Row],[p]]-0.5,2)^2</f>
        <v>176.56330028163597</v>
      </c>
      <c r="H221" s="27">
        <f>-LOG(1-S0P5022[[#This Row],[p]],2)</f>
        <v>1.0002885678659263</v>
      </c>
      <c r="I221" s="27">
        <f>1/S0P5022[[#This Row],[-LOG(p-0.5)^2]]</f>
        <v>5.6636911430908961E-3</v>
      </c>
      <c r="J221" s="27">
        <f>1-S0P5022[[#This Row],[p]]</f>
        <v>0.49990000000000001</v>
      </c>
      <c r="K221" s="27">
        <f>1/S0P5022[[#This Row],[1-p]]</f>
        <v>2.0004000800160031</v>
      </c>
      <c r="L221" s="27">
        <f>S0P5022[[#This Row],[p]]*2-1</f>
        <v>1.9999999999997797E-4</v>
      </c>
      <c r="M221" s="27">
        <f>S0P5022[[#This Row],[1-p]]*2</f>
        <v>0.99980000000000002</v>
      </c>
      <c r="N221" s="27">
        <f>S0P5022[[#This Row],[2p-1]]*2</f>
        <v>3.9999999999995595E-4</v>
      </c>
      <c r="O221" s="27">
        <f>S0P5022[[#This Row],[2-2p]]*2</f>
        <v>1.9996</v>
      </c>
      <c r="P221" s="27">
        <f>2^S0P5022[[#This Row],[4p-2]]</f>
        <v>1.0002772973120175</v>
      </c>
      <c r="Q221" s="27">
        <f>2^S0P5022[[#This Row],[4-4p]]</f>
        <v>3.9988911182418603</v>
      </c>
      <c r="R221" s="27">
        <f>2^S0P5022[[#This Row],[2^(4p-2)]]</f>
        <v>2.0003844526462284</v>
      </c>
      <c r="S221" s="26">
        <f>S0P5022[[#This Row],[1-p]]/2</f>
        <v>0.24995000000000001</v>
      </c>
      <c r="T221" s="26">
        <f>S0P5022[[#This Row],[f(p)]]/LOG(1-S0P5022[[#This Row],[p]],2)^16</f>
        <v>0.24879878515807374</v>
      </c>
      <c r="U221" s="26">
        <f>2*(1-ABS(SIN(S0P5022[[#This Row],[Rad]]*2)))^(S0P5022[[#This Row],[-LOG(1-p)]])</f>
        <v>0.2339599443585561</v>
      </c>
      <c r="V221" s="26">
        <f>S0P5022[[#This Row],[f(p)]]*LOG(1-S0P5022[[#This Row],[p]],2)^-16</f>
        <v>0.24879878515807374</v>
      </c>
      <c r="W221" s="26">
        <f>S0P5022[[#This Row],[f(p)]]*2*((1-ABS(SIN(S0P5022[[#This Row],[Rad]]*2)))^(S0P5022[[#This Row],[-LOG(1-p)]]^2))</f>
        <v>5.8442089823409642E-2</v>
      </c>
      <c r="X221" s="26">
        <f>S0P5022[[#This Row],[F3]]+S0P5022[[#This Row],[F2]]</f>
        <v>0.30724087498148339</v>
      </c>
      <c r="Y221" s="26"/>
      <c r="Z221" s="15"/>
      <c r="AA221" s="22"/>
      <c r="AB221" s="17"/>
      <c r="AD221" s="17"/>
      <c r="AF221" s="16"/>
      <c r="AG221" s="16"/>
      <c r="AH221" s="16"/>
      <c r="AJ221" s="22"/>
      <c r="AK221" s="17"/>
      <c r="AL221" s="16"/>
      <c r="AM221" s="17"/>
      <c r="AN221" s="16"/>
      <c r="AO221" s="16"/>
      <c r="AP221" s="16"/>
      <c r="AQ221" s="16"/>
      <c r="AT221" s="15"/>
      <c r="AW221" s="15"/>
    </row>
    <row r="222" spans="1:49" x14ac:dyDescent="0.3">
      <c r="A222" s="25">
        <v>32</v>
      </c>
      <c r="B222" s="25">
        <f>RADIANS(S0P5022[[#This Row],[Deg]])</f>
        <v>0.55850536063818546</v>
      </c>
      <c r="C222" s="26">
        <v>0.54682121449808496</v>
      </c>
      <c r="D222" s="27">
        <v>0.50009999999999999</v>
      </c>
      <c r="E222" s="27">
        <f>-LOG(S0P5022[[#This Row],[p]]-0.5,2)</f>
        <v>13.28771237954961</v>
      </c>
      <c r="F222" s="27">
        <f>-LOG(1-S0P5022[[#This Row],[p]],2)^2</f>
        <v>1.000577219003266</v>
      </c>
      <c r="G222" s="27">
        <f>-LOG(S0P5022[[#This Row],[p]]-0.5,2)^2</f>
        <v>176.56330028163597</v>
      </c>
      <c r="H222" s="27">
        <f>-LOG(1-S0P5022[[#This Row],[p]],2)</f>
        <v>1.0002885678659263</v>
      </c>
      <c r="I222" s="27">
        <f>1/S0P5022[[#This Row],[-LOG(p-0.5)^2]]</f>
        <v>5.6636911430908961E-3</v>
      </c>
      <c r="J222" s="27">
        <f>1-S0P5022[[#This Row],[p]]</f>
        <v>0.49990000000000001</v>
      </c>
      <c r="K222" s="27">
        <f>1/S0P5022[[#This Row],[1-p]]</f>
        <v>2.0004000800160031</v>
      </c>
      <c r="L222" s="27">
        <f>S0P5022[[#This Row],[p]]*2-1</f>
        <v>1.9999999999997797E-4</v>
      </c>
      <c r="M222" s="27">
        <f>S0P5022[[#This Row],[1-p]]*2</f>
        <v>0.99980000000000002</v>
      </c>
      <c r="N222" s="27">
        <f>S0P5022[[#This Row],[2p-1]]*2</f>
        <v>3.9999999999995595E-4</v>
      </c>
      <c r="O222" s="27">
        <f>S0P5022[[#This Row],[2-2p]]*2</f>
        <v>1.9996</v>
      </c>
      <c r="P222" s="27">
        <f>2^S0P5022[[#This Row],[4p-2]]</f>
        <v>1.0002772973120175</v>
      </c>
      <c r="Q222" s="27">
        <f>2^S0P5022[[#This Row],[4-4p]]</f>
        <v>3.9988911182418603</v>
      </c>
      <c r="R222" s="27">
        <f>2^S0P5022[[#This Row],[2^(4p-2)]]</f>
        <v>2.0003844526462284</v>
      </c>
      <c r="S222" s="26">
        <f>S0P5022[[#This Row],[1-p]]/2</f>
        <v>0.24995000000000001</v>
      </c>
      <c r="T222" s="26">
        <f>S0P5022[[#This Row],[f(p)]]/LOG(1-S0P5022[[#This Row],[p]],2)^16</f>
        <v>0.24879878515807374</v>
      </c>
      <c r="U222" s="26">
        <f>2*(1-ABS(SIN(S0P5022[[#This Row],[Rad]]*2)))^(S0P5022[[#This Row],[-LOG(1-p)]])</f>
        <v>0.20227815877875824</v>
      </c>
      <c r="V222" s="26">
        <f>S0P5022[[#This Row],[f(p)]]*LOG(1-S0P5022[[#This Row],[p]],2)^-16</f>
        <v>0.24879878515807374</v>
      </c>
      <c r="W222" s="26">
        <f>S0P5022[[#This Row],[f(p)]]*2*((1-ABS(SIN(S0P5022[[#This Row],[Rad]]*2)))^(S0P5022[[#This Row],[-LOG(1-p)]]^2))</f>
        <v>5.05260077710575E-2</v>
      </c>
      <c r="X222" s="26">
        <f>S0P5022[[#This Row],[F3]]+S0P5022[[#This Row],[F2]]</f>
        <v>0.29932479292913122</v>
      </c>
      <c r="Y222" s="26"/>
      <c r="Z222" s="15"/>
      <c r="AA222" s="22"/>
      <c r="AB222" s="17"/>
      <c r="AD222" s="17"/>
      <c r="AF222" s="16"/>
      <c r="AG222" s="16"/>
      <c r="AH222" s="16"/>
      <c r="AJ222" s="22"/>
      <c r="AK222" s="17"/>
      <c r="AL222" s="16"/>
      <c r="AM222" s="17"/>
      <c r="AN222" s="16"/>
      <c r="AO222" s="16"/>
      <c r="AP222" s="16"/>
      <c r="AQ222" s="16"/>
      <c r="AT222" s="15"/>
      <c r="AW222" s="15"/>
    </row>
    <row r="223" spans="1:49" x14ac:dyDescent="0.3">
      <c r="A223" s="25">
        <v>33</v>
      </c>
      <c r="B223" s="25">
        <f>RADIANS(S0P5022[[#This Row],[Deg]])</f>
        <v>0.57595865315812877</v>
      </c>
      <c r="C223" s="26">
        <v>0.538994024425831</v>
      </c>
      <c r="D223" s="27">
        <v>0.50009999999999999</v>
      </c>
      <c r="E223" s="27">
        <f>-LOG(S0P5022[[#This Row],[p]]-0.5,2)</f>
        <v>13.28771237954961</v>
      </c>
      <c r="F223" s="27">
        <f>-LOG(1-S0P5022[[#This Row],[p]],2)^2</f>
        <v>1.000577219003266</v>
      </c>
      <c r="G223" s="27">
        <f>-LOG(S0P5022[[#This Row],[p]]-0.5,2)^2</f>
        <v>176.56330028163597</v>
      </c>
      <c r="H223" s="27">
        <f>-LOG(1-S0P5022[[#This Row],[p]],2)</f>
        <v>1.0002885678659263</v>
      </c>
      <c r="I223" s="27">
        <f>1/S0P5022[[#This Row],[-LOG(p-0.5)^2]]</f>
        <v>5.6636911430908961E-3</v>
      </c>
      <c r="J223" s="27">
        <f>1-S0P5022[[#This Row],[p]]</f>
        <v>0.49990000000000001</v>
      </c>
      <c r="K223" s="27">
        <f>1/S0P5022[[#This Row],[1-p]]</f>
        <v>2.0004000800160031</v>
      </c>
      <c r="L223" s="27">
        <f>S0P5022[[#This Row],[p]]*2-1</f>
        <v>1.9999999999997797E-4</v>
      </c>
      <c r="M223" s="27">
        <f>S0P5022[[#This Row],[1-p]]*2</f>
        <v>0.99980000000000002</v>
      </c>
      <c r="N223" s="27">
        <f>S0P5022[[#This Row],[2p-1]]*2</f>
        <v>3.9999999999995595E-4</v>
      </c>
      <c r="O223" s="27">
        <f>S0P5022[[#This Row],[2-2p]]*2</f>
        <v>1.9996</v>
      </c>
      <c r="P223" s="27">
        <f>2^S0P5022[[#This Row],[4p-2]]</f>
        <v>1.0002772973120175</v>
      </c>
      <c r="Q223" s="27">
        <f>2^S0P5022[[#This Row],[4-4p]]</f>
        <v>3.9988911182418603</v>
      </c>
      <c r="R223" s="27">
        <f>2^S0P5022[[#This Row],[2^(4p-2)]]</f>
        <v>2.0003844526462284</v>
      </c>
      <c r="S223" s="26">
        <f>S0P5022[[#This Row],[1-p]]/2</f>
        <v>0.24995000000000001</v>
      </c>
      <c r="T223" s="26">
        <f>S0P5022[[#This Row],[f(p)]]/LOG(1-S0P5022[[#This Row],[p]],2)^16</f>
        <v>0.24879878515807374</v>
      </c>
      <c r="U223" s="26">
        <f>2*(1-ABS(SIN(S0P5022[[#This Row],[Rad]]*2)))^(S0P5022[[#This Row],[-LOG(1-p)]])</f>
        <v>0.17278697561837428</v>
      </c>
      <c r="V223" s="26">
        <f>S0P5022[[#This Row],[f(p)]]*LOG(1-S0P5022[[#This Row],[p]],2)^-16</f>
        <v>0.24879878515807374</v>
      </c>
      <c r="W223" s="26">
        <f>S0P5022[[#This Row],[f(p)]]*2*((1-ABS(SIN(S0P5022[[#This Row],[Rad]]*2)))^(S0P5022[[#This Row],[-LOG(1-p)]]^2))</f>
        <v>4.3157596143235159E-2</v>
      </c>
      <c r="X223" s="26">
        <f>S0P5022[[#This Row],[F3]]+S0P5022[[#This Row],[F2]]</f>
        <v>0.29195638130130891</v>
      </c>
      <c r="Y223" s="26"/>
      <c r="Z223" s="15"/>
      <c r="AA223" s="22"/>
      <c r="AB223" s="17"/>
      <c r="AD223" s="17"/>
      <c r="AF223" s="16"/>
      <c r="AG223" s="16"/>
      <c r="AH223" s="16"/>
      <c r="AJ223" s="22"/>
      <c r="AK223" s="17"/>
      <c r="AL223" s="16"/>
      <c r="AM223" s="17"/>
      <c r="AN223" s="16"/>
      <c r="AO223" s="16"/>
      <c r="AP223" s="16"/>
      <c r="AQ223" s="16"/>
      <c r="AT223" s="15"/>
      <c r="AW223" s="15"/>
    </row>
    <row r="224" spans="1:49" x14ac:dyDescent="0.3">
      <c r="A224" s="25">
        <v>34</v>
      </c>
      <c r="B224" s="25">
        <f>RADIANS(S0P5022[[#This Row],[Deg]])</f>
        <v>0.59341194567807209</v>
      </c>
      <c r="C224" s="26">
        <v>0.53141497110666003</v>
      </c>
      <c r="D224" s="27">
        <v>0.50009999999999999</v>
      </c>
      <c r="E224" s="27">
        <f>-LOG(S0P5022[[#This Row],[p]]-0.5,2)</f>
        <v>13.28771237954961</v>
      </c>
      <c r="F224" s="27">
        <f>-LOG(1-S0P5022[[#This Row],[p]],2)^2</f>
        <v>1.000577219003266</v>
      </c>
      <c r="G224" s="27">
        <f>-LOG(S0P5022[[#This Row],[p]]-0.5,2)^2</f>
        <v>176.56330028163597</v>
      </c>
      <c r="H224" s="27">
        <f>-LOG(1-S0P5022[[#This Row],[p]],2)</f>
        <v>1.0002885678659263</v>
      </c>
      <c r="I224" s="27">
        <f>1/S0P5022[[#This Row],[-LOG(p-0.5)^2]]</f>
        <v>5.6636911430908961E-3</v>
      </c>
      <c r="J224" s="27">
        <f>1-S0P5022[[#This Row],[p]]</f>
        <v>0.49990000000000001</v>
      </c>
      <c r="K224" s="27">
        <f>1/S0P5022[[#This Row],[1-p]]</f>
        <v>2.0004000800160031</v>
      </c>
      <c r="L224" s="27">
        <f>S0P5022[[#This Row],[p]]*2-1</f>
        <v>1.9999999999997797E-4</v>
      </c>
      <c r="M224" s="27">
        <f>S0P5022[[#This Row],[1-p]]*2</f>
        <v>0.99980000000000002</v>
      </c>
      <c r="N224" s="27">
        <f>S0P5022[[#This Row],[2p-1]]*2</f>
        <v>3.9999999999995595E-4</v>
      </c>
      <c r="O224" s="27">
        <f>S0P5022[[#This Row],[2-2p]]*2</f>
        <v>1.9996</v>
      </c>
      <c r="P224" s="27">
        <f>2^S0P5022[[#This Row],[4p-2]]</f>
        <v>1.0002772973120175</v>
      </c>
      <c r="Q224" s="27">
        <f>2^S0P5022[[#This Row],[4-4p]]</f>
        <v>3.9988911182418603</v>
      </c>
      <c r="R224" s="27">
        <f>2^S0P5022[[#This Row],[2^(4p-2)]]</f>
        <v>2.0003844526462284</v>
      </c>
      <c r="S224" s="26">
        <f>S0P5022[[#This Row],[1-p]]/2</f>
        <v>0.24995000000000001</v>
      </c>
      <c r="T224" s="26">
        <f>S0P5022[[#This Row],[f(p)]]/LOG(1-S0P5022[[#This Row],[p]],2)^16</f>
        <v>0.24879878515807374</v>
      </c>
      <c r="U224" s="26">
        <f>2*(1-ABS(SIN(S0P5022[[#This Row],[Rad]]*2)))^(S0P5022[[#This Row],[-LOG(1-p)]])</f>
        <v>0.14552223516463225</v>
      </c>
      <c r="V224" s="26">
        <f>S0P5022[[#This Row],[f(p)]]*LOG(1-S0P5022[[#This Row],[p]],2)^-16</f>
        <v>0.24879878515807374</v>
      </c>
      <c r="W224" s="26">
        <f>S0P5022[[#This Row],[f(p)]]*2*((1-ABS(SIN(S0P5022[[#This Row],[Rad]]*2)))^(S0P5022[[#This Row],[-LOG(1-p)]]^2))</f>
        <v>3.6345787116063108E-2</v>
      </c>
      <c r="X224" s="26">
        <f>S0P5022[[#This Row],[F3]]+S0P5022[[#This Row],[F2]]</f>
        <v>0.28514457227413686</v>
      </c>
      <c r="Y224" s="26"/>
      <c r="Z224" s="15"/>
      <c r="AA224" s="22"/>
      <c r="AB224" s="17"/>
      <c r="AD224" s="17"/>
      <c r="AF224" s="16"/>
      <c r="AG224" s="16"/>
      <c r="AH224" s="16"/>
      <c r="AJ224" s="22"/>
      <c r="AK224" s="17"/>
      <c r="AL224" s="16"/>
      <c r="AM224" s="17"/>
      <c r="AN224" s="16"/>
      <c r="AO224" s="16"/>
      <c r="AP224" s="16"/>
      <c r="AQ224" s="16"/>
      <c r="AT224" s="15"/>
      <c r="AW224" s="15"/>
    </row>
    <row r="225" spans="1:49" x14ac:dyDescent="0.3">
      <c r="A225" s="25">
        <v>35</v>
      </c>
      <c r="B225" s="25">
        <f>RADIANS(S0P5022[[#This Row],[Deg]])</f>
        <v>0.6108652381980153</v>
      </c>
      <c r="C225" s="26">
        <v>0.52476363255633596</v>
      </c>
      <c r="D225" s="27">
        <v>0.50009999999999999</v>
      </c>
      <c r="E225" s="27">
        <f>-LOG(S0P5022[[#This Row],[p]]-0.5,2)</f>
        <v>13.28771237954961</v>
      </c>
      <c r="F225" s="27">
        <f>-LOG(1-S0P5022[[#This Row],[p]],2)^2</f>
        <v>1.000577219003266</v>
      </c>
      <c r="G225" s="27">
        <f>-LOG(S0P5022[[#This Row],[p]]-0.5,2)^2</f>
        <v>176.56330028163597</v>
      </c>
      <c r="H225" s="27">
        <f>-LOG(1-S0P5022[[#This Row],[p]],2)</f>
        <v>1.0002885678659263</v>
      </c>
      <c r="I225" s="27">
        <f>1/S0P5022[[#This Row],[-LOG(p-0.5)^2]]</f>
        <v>5.6636911430908961E-3</v>
      </c>
      <c r="J225" s="27">
        <f>1-S0P5022[[#This Row],[p]]</f>
        <v>0.49990000000000001</v>
      </c>
      <c r="K225" s="27">
        <f>1/S0P5022[[#This Row],[1-p]]</f>
        <v>2.0004000800160031</v>
      </c>
      <c r="L225" s="27">
        <f>S0P5022[[#This Row],[p]]*2-1</f>
        <v>1.9999999999997797E-4</v>
      </c>
      <c r="M225" s="27">
        <f>S0P5022[[#This Row],[1-p]]*2</f>
        <v>0.99980000000000002</v>
      </c>
      <c r="N225" s="27">
        <f>S0P5022[[#This Row],[2p-1]]*2</f>
        <v>3.9999999999995595E-4</v>
      </c>
      <c r="O225" s="27">
        <f>S0P5022[[#This Row],[2-2p]]*2</f>
        <v>1.9996</v>
      </c>
      <c r="P225" s="27">
        <f>2^S0P5022[[#This Row],[4p-2]]</f>
        <v>1.0002772973120175</v>
      </c>
      <c r="Q225" s="27">
        <f>2^S0P5022[[#This Row],[4-4p]]</f>
        <v>3.9988911182418603</v>
      </c>
      <c r="R225" s="27">
        <f>2^S0P5022[[#This Row],[2^(4p-2)]]</f>
        <v>2.0003844526462284</v>
      </c>
      <c r="S225" s="26">
        <f>S0P5022[[#This Row],[1-p]]/2</f>
        <v>0.24995000000000001</v>
      </c>
      <c r="T225" s="26">
        <f>S0P5022[[#This Row],[f(p)]]/LOG(1-S0P5022[[#This Row],[p]],2)^16</f>
        <v>0.24879878515807374</v>
      </c>
      <c r="U225" s="26">
        <f>2*(1-ABS(SIN(S0P5022[[#This Row],[Rad]]*2)))^(S0P5022[[#This Row],[-LOG(1-p)]])</f>
        <v>0.12051705358706537</v>
      </c>
      <c r="V225" s="26">
        <f>S0P5022[[#This Row],[f(p)]]*LOG(1-S0P5022[[#This Row],[p]],2)^-16</f>
        <v>0.24879878515807374</v>
      </c>
      <c r="W225" s="26">
        <f>S0P5022[[#This Row],[f(p)]]*2*((1-ABS(SIN(S0P5022[[#This Row],[Rad]]*2)))^(S0P5022[[#This Row],[-LOG(1-p)]]^2))</f>
        <v>3.0098828963069799E-2</v>
      </c>
      <c r="X225" s="26">
        <f>S0P5022[[#This Row],[F3]]+S0P5022[[#This Row],[F2]]</f>
        <v>0.27889761412114356</v>
      </c>
      <c r="Y225" s="26"/>
      <c r="Z225" s="15"/>
      <c r="AA225" s="22"/>
      <c r="AB225" s="17"/>
      <c r="AD225" s="17"/>
      <c r="AF225" s="16"/>
      <c r="AG225" s="16"/>
      <c r="AH225" s="16"/>
      <c r="AJ225" s="22"/>
      <c r="AK225" s="17"/>
      <c r="AL225" s="16"/>
      <c r="AM225" s="17"/>
      <c r="AN225" s="16"/>
      <c r="AO225" s="16"/>
      <c r="AP225" s="16"/>
      <c r="AQ225" s="16"/>
      <c r="AT225" s="15"/>
      <c r="AW225" s="15"/>
    </row>
    <row r="226" spans="1:49" x14ac:dyDescent="0.3">
      <c r="A226" s="25">
        <v>36</v>
      </c>
      <c r="B226" s="25">
        <f>RADIANS(S0P5022[[#This Row],[Deg]])</f>
        <v>0.62831853071795862</v>
      </c>
      <c r="C226" s="26">
        <v>0.51790275022439602</v>
      </c>
      <c r="D226" s="27">
        <v>0.50009999999999999</v>
      </c>
      <c r="E226" s="27">
        <f>-LOG(S0P5022[[#This Row],[p]]-0.5,2)</f>
        <v>13.28771237954961</v>
      </c>
      <c r="F226" s="27">
        <f>-LOG(1-S0P5022[[#This Row],[p]],2)^2</f>
        <v>1.000577219003266</v>
      </c>
      <c r="G226" s="27">
        <f>-LOG(S0P5022[[#This Row],[p]]-0.5,2)^2</f>
        <v>176.56330028163597</v>
      </c>
      <c r="H226" s="27">
        <f>-LOG(1-S0P5022[[#This Row],[p]],2)</f>
        <v>1.0002885678659263</v>
      </c>
      <c r="I226" s="27">
        <f>1/S0P5022[[#This Row],[-LOG(p-0.5)^2]]</f>
        <v>5.6636911430908961E-3</v>
      </c>
      <c r="J226" s="27">
        <f>1-S0P5022[[#This Row],[p]]</f>
        <v>0.49990000000000001</v>
      </c>
      <c r="K226" s="27">
        <f>1/S0P5022[[#This Row],[1-p]]</f>
        <v>2.0004000800160031</v>
      </c>
      <c r="L226" s="27">
        <f>S0P5022[[#This Row],[p]]*2-1</f>
        <v>1.9999999999997797E-4</v>
      </c>
      <c r="M226" s="27">
        <f>S0P5022[[#This Row],[1-p]]*2</f>
        <v>0.99980000000000002</v>
      </c>
      <c r="N226" s="27">
        <f>S0P5022[[#This Row],[2p-1]]*2</f>
        <v>3.9999999999995595E-4</v>
      </c>
      <c r="O226" s="27">
        <f>S0P5022[[#This Row],[2-2p]]*2</f>
        <v>1.9996</v>
      </c>
      <c r="P226" s="27">
        <f>2^S0P5022[[#This Row],[4p-2]]</f>
        <v>1.0002772973120175</v>
      </c>
      <c r="Q226" s="27">
        <f>2^S0P5022[[#This Row],[4-4p]]</f>
        <v>3.9988911182418603</v>
      </c>
      <c r="R226" s="27">
        <f>2^S0P5022[[#This Row],[2^(4p-2)]]</f>
        <v>2.0003844526462284</v>
      </c>
      <c r="S226" s="26">
        <f>S0P5022[[#This Row],[1-p]]/2</f>
        <v>0.24995000000000001</v>
      </c>
      <c r="T226" s="26">
        <f>S0P5022[[#This Row],[f(p)]]/LOG(1-S0P5022[[#This Row],[p]],2)^16</f>
        <v>0.24879878515807374</v>
      </c>
      <c r="U226" s="26">
        <f>2*(1-ABS(SIN(S0P5022[[#This Row],[Rad]]*2)))^(S0P5022[[#This Row],[-LOG(1-p)]])</f>
        <v>9.780178068379114E-2</v>
      </c>
      <c r="V226" s="26">
        <f>S0P5022[[#This Row],[f(p)]]*LOG(1-S0P5022[[#This Row],[p]],2)^-16</f>
        <v>0.24879878515807374</v>
      </c>
      <c r="W226" s="26">
        <f>S0P5022[[#This Row],[f(p)]]*2*((1-ABS(SIN(S0P5022[[#This Row],[Rad]]*2)))^(S0P5022[[#This Row],[-LOG(1-p)]]^2))</f>
        <v>2.4424275053344765E-2</v>
      </c>
      <c r="X226" s="26">
        <f>S0P5022[[#This Row],[F3]]+S0P5022[[#This Row],[F2]]</f>
        <v>0.27322306021141851</v>
      </c>
      <c r="Y226" s="26"/>
      <c r="Z226" s="15"/>
      <c r="AA226" s="22"/>
      <c r="AB226" s="17"/>
      <c r="AD226" s="17"/>
      <c r="AF226" s="16"/>
      <c r="AG226" s="16"/>
      <c r="AH226" s="16"/>
      <c r="AJ226" s="22"/>
      <c r="AK226" s="17"/>
      <c r="AL226" s="16"/>
      <c r="AM226" s="17"/>
      <c r="AN226" s="16"/>
      <c r="AO226" s="16"/>
      <c r="AP226" s="16"/>
      <c r="AQ226" s="16"/>
      <c r="AT226" s="15"/>
      <c r="AW226" s="15"/>
    </row>
    <row r="227" spans="1:49" x14ac:dyDescent="0.3">
      <c r="A227" s="25">
        <v>37</v>
      </c>
      <c r="B227" s="25">
        <f>RADIANS(S0P5022[[#This Row],[Deg]])</f>
        <v>0.64577182323790194</v>
      </c>
      <c r="C227" s="26">
        <v>0.51383073391623901</v>
      </c>
      <c r="D227" s="27">
        <v>0.50009999999999999</v>
      </c>
      <c r="E227" s="27">
        <f>-LOG(S0P5022[[#This Row],[p]]-0.5,2)</f>
        <v>13.28771237954961</v>
      </c>
      <c r="F227" s="27">
        <f>-LOG(1-S0P5022[[#This Row],[p]],2)^2</f>
        <v>1.000577219003266</v>
      </c>
      <c r="G227" s="27">
        <f>-LOG(S0P5022[[#This Row],[p]]-0.5,2)^2</f>
        <v>176.56330028163597</v>
      </c>
      <c r="H227" s="27">
        <f>-LOG(1-S0P5022[[#This Row],[p]],2)</f>
        <v>1.0002885678659263</v>
      </c>
      <c r="I227" s="27">
        <f>1/S0P5022[[#This Row],[-LOG(p-0.5)^2]]</f>
        <v>5.6636911430908961E-3</v>
      </c>
      <c r="J227" s="27">
        <f>1-S0P5022[[#This Row],[p]]</f>
        <v>0.49990000000000001</v>
      </c>
      <c r="K227" s="27">
        <f>1/S0P5022[[#This Row],[1-p]]</f>
        <v>2.0004000800160031</v>
      </c>
      <c r="L227" s="27">
        <f>S0P5022[[#This Row],[p]]*2-1</f>
        <v>1.9999999999997797E-4</v>
      </c>
      <c r="M227" s="27">
        <f>S0P5022[[#This Row],[1-p]]*2</f>
        <v>0.99980000000000002</v>
      </c>
      <c r="N227" s="27">
        <f>S0P5022[[#This Row],[2p-1]]*2</f>
        <v>3.9999999999995595E-4</v>
      </c>
      <c r="O227" s="27">
        <f>S0P5022[[#This Row],[2-2p]]*2</f>
        <v>1.9996</v>
      </c>
      <c r="P227" s="27">
        <f>2^S0P5022[[#This Row],[4p-2]]</f>
        <v>1.0002772973120175</v>
      </c>
      <c r="Q227" s="27">
        <f>2^S0P5022[[#This Row],[4-4p]]</f>
        <v>3.9988911182418603</v>
      </c>
      <c r="R227" s="27">
        <f>2^S0P5022[[#This Row],[2^(4p-2)]]</f>
        <v>2.0003844526462284</v>
      </c>
      <c r="S227" s="26">
        <f>S0P5022[[#This Row],[1-p]]/2</f>
        <v>0.24995000000000001</v>
      </c>
      <c r="T227" s="26">
        <f>S0P5022[[#This Row],[f(p)]]/LOG(1-S0P5022[[#This Row],[p]],2)^16</f>
        <v>0.24879878515807374</v>
      </c>
      <c r="U227" s="26">
        <f>2*(1-ABS(SIN(S0P5022[[#This Row],[Rad]]*2)))^(S0P5022[[#This Row],[-LOG(1-p)]])</f>
        <v>7.7403960399558838E-2</v>
      </c>
      <c r="V227" s="26">
        <f>S0P5022[[#This Row],[f(p)]]*LOG(1-S0P5022[[#This Row],[p]],2)^-16</f>
        <v>0.24879878515807374</v>
      </c>
      <c r="W227" s="26">
        <f>S0P5022[[#This Row],[f(p)]]*2*((1-ABS(SIN(S0P5022[[#This Row],[Rad]]*2)))^(S0P5022[[#This Row],[-LOG(1-p)]]^2))</f>
        <v>1.9328973397319097E-2</v>
      </c>
      <c r="X227" s="26">
        <f>S0P5022[[#This Row],[F3]]+S0P5022[[#This Row],[F2]]</f>
        <v>0.26812775855539284</v>
      </c>
      <c r="Y227" s="26"/>
      <c r="Z227" s="15"/>
      <c r="AA227" s="22"/>
      <c r="AB227" s="17"/>
      <c r="AD227" s="17"/>
      <c r="AF227" s="16"/>
      <c r="AG227" s="16"/>
      <c r="AH227" s="16"/>
      <c r="AJ227" s="22"/>
      <c r="AK227" s="17"/>
      <c r="AL227" s="16"/>
      <c r="AM227" s="17"/>
      <c r="AN227" s="16"/>
      <c r="AO227" s="16"/>
      <c r="AP227" s="16"/>
      <c r="AQ227" s="16"/>
      <c r="AT227" s="15"/>
      <c r="AW227" s="15"/>
    </row>
    <row r="228" spans="1:49" x14ac:dyDescent="0.3">
      <c r="A228" s="25">
        <v>38</v>
      </c>
      <c r="B228" s="25">
        <f>RADIANS(S0P5022[[#This Row],[Deg]])</f>
        <v>0.66322511575784526</v>
      </c>
      <c r="C228" s="26">
        <v>0.51827032455773903</v>
      </c>
      <c r="D228" s="27">
        <v>0.50009999999999999</v>
      </c>
      <c r="E228" s="27">
        <f>-LOG(S0P5022[[#This Row],[p]]-0.5,2)</f>
        <v>13.28771237954961</v>
      </c>
      <c r="F228" s="27">
        <f>-LOG(1-S0P5022[[#This Row],[p]],2)^2</f>
        <v>1.000577219003266</v>
      </c>
      <c r="G228" s="27">
        <f>-LOG(S0P5022[[#This Row],[p]]-0.5,2)^2</f>
        <v>176.56330028163597</v>
      </c>
      <c r="H228" s="27">
        <f>-LOG(1-S0P5022[[#This Row],[p]],2)</f>
        <v>1.0002885678659263</v>
      </c>
      <c r="I228" s="27">
        <f>1/S0P5022[[#This Row],[-LOG(p-0.5)^2]]</f>
        <v>5.6636911430908961E-3</v>
      </c>
      <c r="J228" s="27">
        <f>1-S0P5022[[#This Row],[p]]</f>
        <v>0.49990000000000001</v>
      </c>
      <c r="K228" s="27">
        <f>1/S0P5022[[#This Row],[1-p]]</f>
        <v>2.0004000800160031</v>
      </c>
      <c r="L228" s="27">
        <f>S0P5022[[#This Row],[p]]*2-1</f>
        <v>1.9999999999997797E-4</v>
      </c>
      <c r="M228" s="27">
        <f>S0P5022[[#This Row],[1-p]]*2</f>
        <v>0.99980000000000002</v>
      </c>
      <c r="N228" s="27">
        <f>S0P5022[[#This Row],[2p-1]]*2</f>
        <v>3.9999999999995595E-4</v>
      </c>
      <c r="O228" s="27">
        <f>S0P5022[[#This Row],[2-2p]]*2</f>
        <v>1.9996</v>
      </c>
      <c r="P228" s="27">
        <f>2^S0P5022[[#This Row],[4p-2]]</f>
        <v>1.0002772973120175</v>
      </c>
      <c r="Q228" s="27">
        <f>2^S0P5022[[#This Row],[4-4p]]</f>
        <v>3.9988911182418603</v>
      </c>
      <c r="R228" s="27">
        <f>2^S0P5022[[#This Row],[2^(4p-2)]]</f>
        <v>2.0003844526462284</v>
      </c>
      <c r="S228" s="26">
        <f>S0P5022[[#This Row],[1-p]]/2</f>
        <v>0.24995000000000001</v>
      </c>
      <c r="T228" s="26">
        <f>S0P5022[[#This Row],[f(p)]]/LOG(1-S0P5022[[#This Row],[p]],2)^16</f>
        <v>0.24879878515807374</v>
      </c>
      <c r="U228" s="26">
        <f>2*(1-ABS(SIN(S0P5022[[#This Row],[Rad]]*2)))^(S0P5022[[#This Row],[-LOG(1-p)]])</f>
        <v>5.9348293876996812E-2</v>
      </c>
      <c r="V228" s="26">
        <f>S0P5022[[#This Row],[f(p)]]*LOG(1-S0P5022[[#This Row],[p]],2)^-16</f>
        <v>0.24879878515807374</v>
      </c>
      <c r="W228" s="26">
        <f>S0P5022[[#This Row],[f(p)]]*2*((1-ABS(SIN(S0P5022[[#This Row],[Rad]]*2)))^(S0P5022[[#This Row],[-LOG(1-p)]]^2))</f>
        <v>1.4819056609748379E-2</v>
      </c>
      <c r="X228" s="26">
        <f>S0P5022[[#This Row],[F3]]+S0P5022[[#This Row],[F2]]</f>
        <v>0.2636178417678221</v>
      </c>
      <c r="Y228" s="26"/>
      <c r="Z228" s="15"/>
      <c r="AA228" s="22"/>
      <c r="AB228" s="17"/>
      <c r="AD228" s="17"/>
      <c r="AF228" s="16"/>
      <c r="AG228" s="16"/>
      <c r="AH228" s="16"/>
      <c r="AJ228" s="22"/>
      <c r="AK228" s="17"/>
      <c r="AL228" s="16"/>
      <c r="AM228" s="17"/>
      <c r="AN228" s="16"/>
      <c r="AO228" s="16"/>
      <c r="AP228" s="16"/>
      <c r="AQ228" s="16"/>
      <c r="AT228" s="15"/>
      <c r="AW228" s="15"/>
    </row>
    <row r="229" spans="1:49" x14ac:dyDescent="0.3">
      <c r="A229" s="25">
        <v>39</v>
      </c>
      <c r="B229" s="25">
        <f>RADIANS(S0P5022[[#This Row],[Deg]])</f>
        <v>0.68067840827778847</v>
      </c>
      <c r="C229" s="26">
        <v>0.51291469008784696</v>
      </c>
      <c r="D229" s="27">
        <v>0.50009999999999999</v>
      </c>
      <c r="E229" s="27">
        <f>-LOG(S0P5022[[#This Row],[p]]-0.5,2)</f>
        <v>13.28771237954961</v>
      </c>
      <c r="F229" s="27">
        <f>-LOG(1-S0P5022[[#This Row],[p]],2)^2</f>
        <v>1.000577219003266</v>
      </c>
      <c r="G229" s="27">
        <f>-LOG(S0P5022[[#This Row],[p]]-0.5,2)^2</f>
        <v>176.56330028163597</v>
      </c>
      <c r="H229" s="27">
        <f>-LOG(1-S0P5022[[#This Row],[p]],2)</f>
        <v>1.0002885678659263</v>
      </c>
      <c r="I229" s="27">
        <f>1/S0P5022[[#This Row],[-LOG(p-0.5)^2]]</f>
        <v>5.6636911430908961E-3</v>
      </c>
      <c r="J229" s="27">
        <f>1-S0P5022[[#This Row],[p]]</f>
        <v>0.49990000000000001</v>
      </c>
      <c r="K229" s="27">
        <f>1/S0P5022[[#This Row],[1-p]]</f>
        <v>2.0004000800160031</v>
      </c>
      <c r="L229" s="27">
        <f>S0P5022[[#This Row],[p]]*2-1</f>
        <v>1.9999999999997797E-4</v>
      </c>
      <c r="M229" s="27">
        <f>S0P5022[[#This Row],[1-p]]*2</f>
        <v>0.99980000000000002</v>
      </c>
      <c r="N229" s="27">
        <f>S0P5022[[#This Row],[2p-1]]*2</f>
        <v>3.9999999999995595E-4</v>
      </c>
      <c r="O229" s="27">
        <f>S0P5022[[#This Row],[2-2p]]*2</f>
        <v>1.9996</v>
      </c>
      <c r="P229" s="27">
        <f>2^S0P5022[[#This Row],[4p-2]]</f>
        <v>1.0002772973120175</v>
      </c>
      <c r="Q229" s="27">
        <f>2^S0P5022[[#This Row],[4-4p]]</f>
        <v>3.9988911182418603</v>
      </c>
      <c r="R229" s="27">
        <f>2^S0P5022[[#This Row],[2^(4p-2)]]</f>
        <v>2.0003844526462284</v>
      </c>
      <c r="S229" s="26">
        <f>S0P5022[[#This Row],[1-p]]/2</f>
        <v>0.24995000000000001</v>
      </c>
      <c r="T229" s="26">
        <f>S0P5022[[#This Row],[f(p)]]/LOG(1-S0P5022[[#This Row],[p]],2)^16</f>
        <v>0.24879878515807374</v>
      </c>
      <c r="U229" s="26">
        <f>2*(1-ABS(SIN(S0P5022[[#This Row],[Rad]]*2)))^(S0P5022[[#This Row],[-LOG(1-p)]])</f>
        <v>4.3656604604256556E-2</v>
      </c>
      <c r="V229" s="26">
        <f>S0P5022[[#This Row],[f(p)]]*LOG(1-S0P5022[[#This Row],[p]],2)^-16</f>
        <v>0.24879878515807374</v>
      </c>
      <c r="W229" s="26">
        <f>S0P5022[[#This Row],[f(p)]]*2*((1-ABS(SIN(S0P5022[[#This Row],[Rad]]*2)))^(S0P5022[[#This Row],[-LOG(1-p)]]^2))</f>
        <v>1.0899932061518991E-2</v>
      </c>
      <c r="X229" s="26">
        <f>S0P5022[[#This Row],[F3]]+S0P5022[[#This Row],[F2]]</f>
        <v>0.25969871721959276</v>
      </c>
      <c r="Y229" s="26"/>
      <c r="Z229" s="15"/>
      <c r="AA229" s="22"/>
      <c r="AB229" s="17"/>
      <c r="AD229" s="17"/>
      <c r="AF229" s="16"/>
      <c r="AG229" s="16"/>
      <c r="AH229" s="16"/>
      <c r="AJ229" s="22"/>
      <c r="AK229" s="17"/>
      <c r="AL229" s="16"/>
      <c r="AM229" s="17"/>
      <c r="AN229" s="16"/>
      <c r="AO229" s="16"/>
      <c r="AP229" s="16"/>
      <c r="AQ229" s="16"/>
      <c r="AT229" s="15"/>
      <c r="AW229" s="15"/>
    </row>
    <row r="230" spans="1:49" x14ac:dyDescent="0.3">
      <c r="A230" s="25">
        <v>40</v>
      </c>
      <c r="B230" s="25">
        <f>RADIANS(S0P5022[[#This Row],[Deg]])</f>
        <v>0.69813170079773179</v>
      </c>
      <c r="C230" s="26">
        <v>0.509209166820494</v>
      </c>
      <c r="D230" s="27">
        <v>0.50009999999999999</v>
      </c>
      <c r="E230" s="27">
        <f>-LOG(S0P5022[[#This Row],[p]]-0.5,2)</f>
        <v>13.28771237954961</v>
      </c>
      <c r="F230" s="27">
        <f>-LOG(1-S0P5022[[#This Row],[p]],2)^2</f>
        <v>1.000577219003266</v>
      </c>
      <c r="G230" s="27">
        <f>-LOG(S0P5022[[#This Row],[p]]-0.5,2)^2</f>
        <v>176.56330028163597</v>
      </c>
      <c r="H230" s="27">
        <f>-LOG(1-S0P5022[[#This Row],[p]],2)</f>
        <v>1.0002885678659263</v>
      </c>
      <c r="I230" s="27">
        <f>1/S0P5022[[#This Row],[-LOG(p-0.5)^2]]</f>
        <v>5.6636911430908961E-3</v>
      </c>
      <c r="J230" s="27">
        <f>1-S0P5022[[#This Row],[p]]</f>
        <v>0.49990000000000001</v>
      </c>
      <c r="K230" s="27">
        <f>1/S0P5022[[#This Row],[1-p]]</f>
        <v>2.0004000800160031</v>
      </c>
      <c r="L230" s="27">
        <f>S0P5022[[#This Row],[p]]*2-1</f>
        <v>1.9999999999997797E-4</v>
      </c>
      <c r="M230" s="27">
        <f>S0P5022[[#This Row],[1-p]]*2</f>
        <v>0.99980000000000002</v>
      </c>
      <c r="N230" s="27">
        <f>S0P5022[[#This Row],[2p-1]]*2</f>
        <v>3.9999999999995595E-4</v>
      </c>
      <c r="O230" s="27">
        <f>S0P5022[[#This Row],[2-2p]]*2</f>
        <v>1.9996</v>
      </c>
      <c r="P230" s="27">
        <f>2^S0P5022[[#This Row],[4p-2]]</f>
        <v>1.0002772973120175</v>
      </c>
      <c r="Q230" s="27">
        <f>2^S0P5022[[#This Row],[4-4p]]</f>
        <v>3.9988911182418603</v>
      </c>
      <c r="R230" s="27">
        <f>2^S0P5022[[#This Row],[2^(4p-2)]]</f>
        <v>2.0003844526462284</v>
      </c>
      <c r="S230" s="26">
        <f>S0P5022[[#This Row],[1-p]]/2</f>
        <v>0.24995000000000001</v>
      </c>
      <c r="T230" s="26">
        <f>S0P5022[[#This Row],[f(p)]]/LOG(1-S0P5022[[#This Row],[p]],2)^16</f>
        <v>0.24879878515807374</v>
      </c>
      <c r="U230" s="26">
        <f>2*(1-ABS(SIN(S0P5022[[#This Row],[Rad]]*2)))^(S0P5022[[#This Row],[-LOG(1-p)]])</f>
        <v>3.0347804838833332E-2</v>
      </c>
      <c r="V230" s="26">
        <f>S0P5022[[#This Row],[f(p)]]*LOG(1-S0P5022[[#This Row],[p]],2)^-16</f>
        <v>0.24879878515807374</v>
      </c>
      <c r="W230" s="26">
        <f>S0P5022[[#This Row],[f(p)]]*2*((1-ABS(SIN(S0P5022[[#This Row],[Rad]]*2)))^(S0P5022[[#This Row],[-LOG(1-p)]]^2))</f>
        <v>7.5762718015066058E-3</v>
      </c>
      <c r="X230" s="26">
        <f>S0P5022[[#This Row],[F3]]+S0P5022[[#This Row],[F2]]</f>
        <v>0.25637505695958035</v>
      </c>
      <c r="Y230" s="26"/>
      <c r="Z230" s="15"/>
      <c r="AA230" s="22"/>
      <c r="AB230" s="17"/>
      <c r="AD230" s="17"/>
      <c r="AF230" s="16"/>
      <c r="AG230" s="16"/>
      <c r="AH230" s="16"/>
      <c r="AJ230" s="22"/>
      <c r="AK230" s="17"/>
      <c r="AL230" s="16"/>
      <c r="AM230" s="17"/>
      <c r="AN230" s="16"/>
      <c r="AO230" s="16"/>
      <c r="AP230" s="16"/>
      <c r="AQ230" s="16"/>
      <c r="AT230" s="15"/>
      <c r="AW230" s="15"/>
    </row>
    <row r="231" spans="1:49" x14ac:dyDescent="0.3">
      <c r="A231" s="25">
        <v>41</v>
      </c>
      <c r="B231" s="25">
        <f>RADIANS(S0P5022[[#This Row],[Deg]])</f>
        <v>0.71558499331767511</v>
      </c>
      <c r="C231" s="26">
        <v>0.50862943031351604</v>
      </c>
      <c r="D231" s="27">
        <v>0.50009999999999999</v>
      </c>
      <c r="E231" s="27">
        <f>-LOG(S0P5022[[#This Row],[p]]-0.5,2)</f>
        <v>13.28771237954961</v>
      </c>
      <c r="F231" s="27">
        <f>-LOG(1-S0P5022[[#This Row],[p]],2)^2</f>
        <v>1.000577219003266</v>
      </c>
      <c r="G231" s="27">
        <f>-LOG(S0P5022[[#This Row],[p]]-0.5,2)^2</f>
        <v>176.56330028163597</v>
      </c>
      <c r="H231" s="27">
        <f>-LOG(1-S0P5022[[#This Row],[p]],2)</f>
        <v>1.0002885678659263</v>
      </c>
      <c r="I231" s="27">
        <f>1/S0P5022[[#This Row],[-LOG(p-0.5)^2]]</f>
        <v>5.6636911430908961E-3</v>
      </c>
      <c r="J231" s="27">
        <f>1-S0P5022[[#This Row],[p]]</f>
        <v>0.49990000000000001</v>
      </c>
      <c r="K231" s="27">
        <f>1/S0P5022[[#This Row],[1-p]]</f>
        <v>2.0004000800160031</v>
      </c>
      <c r="L231" s="27">
        <f>S0P5022[[#This Row],[p]]*2-1</f>
        <v>1.9999999999997797E-4</v>
      </c>
      <c r="M231" s="27">
        <f>S0P5022[[#This Row],[1-p]]*2</f>
        <v>0.99980000000000002</v>
      </c>
      <c r="N231" s="27">
        <f>S0P5022[[#This Row],[2p-1]]*2</f>
        <v>3.9999999999995595E-4</v>
      </c>
      <c r="O231" s="27">
        <f>S0P5022[[#This Row],[2-2p]]*2</f>
        <v>1.9996</v>
      </c>
      <c r="P231" s="27">
        <f>2^S0P5022[[#This Row],[4p-2]]</f>
        <v>1.0002772973120175</v>
      </c>
      <c r="Q231" s="27">
        <f>2^S0P5022[[#This Row],[4-4p]]</f>
        <v>3.9988911182418603</v>
      </c>
      <c r="R231" s="27">
        <f>2^S0P5022[[#This Row],[2^(4p-2)]]</f>
        <v>2.0003844526462284</v>
      </c>
      <c r="S231" s="26">
        <f>S0P5022[[#This Row],[1-p]]/2</f>
        <v>0.24995000000000001</v>
      </c>
      <c r="T231" s="26">
        <f>S0P5022[[#This Row],[f(p)]]/LOG(1-S0P5022[[#This Row],[p]],2)^16</f>
        <v>0.24879878515807374</v>
      </c>
      <c r="U231" s="26">
        <f>2*(1-ABS(SIN(S0P5022[[#This Row],[Rad]]*2)))^(S0P5022[[#This Row],[-LOG(1-p)]])</f>
        <v>1.9437861672051655E-2</v>
      </c>
      <c r="V231" s="26">
        <f>S0P5022[[#This Row],[f(p)]]*LOG(1-S0P5022[[#This Row],[p]],2)^-16</f>
        <v>0.24879878515807374</v>
      </c>
      <c r="W231" s="26">
        <f>S0P5022[[#This Row],[f(p)]]*2*((1-ABS(SIN(S0P5022[[#This Row],[Rad]]*2)))^(S0P5022[[#This Row],[-LOG(1-p)]]^2))</f>
        <v>4.8520014237349923E-3</v>
      </c>
      <c r="X231" s="26">
        <f>S0P5022[[#This Row],[F3]]+S0P5022[[#This Row],[F2]]</f>
        <v>0.25365078658180873</v>
      </c>
      <c r="Y231" s="26"/>
      <c r="Z231" s="15"/>
      <c r="AA231" s="22"/>
      <c r="AB231" s="17"/>
      <c r="AD231" s="17"/>
      <c r="AF231" s="16"/>
      <c r="AG231" s="16"/>
      <c r="AH231" s="16"/>
      <c r="AJ231" s="22"/>
      <c r="AK231" s="17"/>
      <c r="AL231" s="16"/>
      <c r="AM231" s="17"/>
      <c r="AN231" s="16"/>
      <c r="AO231" s="16"/>
      <c r="AP231" s="16"/>
      <c r="AQ231" s="16"/>
      <c r="AT231" s="15"/>
      <c r="AW231" s="15"/>
    </row>
    <row r="232" spans="1:49" x14ac:dyDescent="0.3">
      <c r="A232" s="25">
        <v>42</v>
      </c>
      <c r="B232" s="25">
        <f>RADIANS(S0P5022[[#This Row],[Deg]])</f>
        <v>0.73303828583761843</v>
      </c>
      <c r="C232" s="26">
        <v>0.50256220744301405</v>
      </c>
      <c r="D232" s="27">
        <v>0.50009999999999999</v>
      </c>
      <c r="E232" s="27">
        <f>-LOG(S0P5022[[#This Row],[p]]-0.5,2)</f>
        <v>13.28771237954961</v>
      </c>
      <c r="F232" s="27">
        <f>-LOG(1-S0P5022[[#This Row],[p]],2)^2</f>
        <v>1.000577219003266</v>
      </c>
      <c r="G232" s="27">
        <f>-LOG(S0P5022[[#This Row],[p]]-0.5,2)^2</f>
        <v>176.56330028163597</v>
      </c>
      <c r="H232" s="27">
        <f>-LOG(1-S0P5022[[#This Row],[p]],2)</f>
        <v>1.0002885678659263</v>
      </c>
      <c r="I232" s="27">
        <f>1/S0P5022[[#This Row],[-LOG(p-0.5)^2]]</f>
        <v>5.6636911430908961E-3</v>
      </c>
      <c r="J232" s="27">
        <f>1-S0P5022[[#This Row],[p]]</f>
        <v>0.49990000000000001</v>
      </c>
      <c r="K232" s="27">
        <f>1/S0P5022[[#This Row],[1-p]]</f>
        <v>2.0004000800160031</v>
      </c>
      <c r="L232" s="27">
        <f>S0P5022[[#This Row],[p]]*2-1</f>
        <v>1.9999999999997797E-4</v>
      </c>
      <c r="M232" s="27">
        <f>S0P5022[[#This Row],[1-p]]*2</f>
        <v>0.99980000000000002</v>
      </c>
      <c r="N232" s="27">
        <f>S0P5022[[#This Row],[2p-1]]*2</f>
        <v>3.9999999999995595E-4</v>
      </c>
      <c r="O232" s="27">
        <f>S0P5022[[#This Row],[2-2p]]*2</f>
        <v>1.9996</v>
      </c>
      <c r="P232" s="27">
        <f>2^S0P5022[[#This Row],[4p-2]]</f>
        <v>1.0002772973120175</v>
      </c>
      <c r="Q232" s="27">
        <f>2^S0P5022[[#This Row],[4-4p]]</f>
        <v>3.9988911182418603</v>
      </c>
      <c r="R232" s="27">
        <f>2^S0P5022[[#This Row],[2^(4p-2)]]</f>
        <v>2.0003844526462284</v>
      </c>
      <c r="S232" s="26">
        <f>S0P5022[[#This Row],[1-p]]/2</f>
        <v>0.24995000000000001</v>
      </c>
      <c r="T232" s="26">
        <f>S0P5022[[#This Row],[f(p)]]/LOG(1-S0P5022[[#This Row],[p]],2)^16</f>
        <v>0.24879878515807374</v>
      </c>
      <c r="U232" s="26">
        <f>2*(1-ABS(SIN(S0P5022[[#This Row],[Rad]]*2)))^(S0P5022[[#This Row],[-LOG(1-p)]])</f>
        <v>1.0939759134719262E-2</v>
      </c>
      <c r="V232" s="26">
        <f>S0P5022[[#This Row],[f(p)]]*LOG(1-S0P5022[[#This Row],[p]],2)^-16</f>
        <v>0.24879878515807374</v>
      </c>
      <c r="W232" s="26">
        <f>S0P5022[[#This Row],[f(p)]]*2*((1-ABS(SIN(S0P5022[[#This Row],[Rad]]*2)))^(S0P5022[[#This Row],[-LOG(1-p)]]^2))</f>
        <v>2.7302860757098596E-3</v>
      </c>
      <c r="X232" s="26">
        <f>S0P5022[[#This Row],[F3]]+S0P5022[[#This Row],[F2]]</f>
        <v>0.2515290712337836</v>
      </c>
      <c r="Y232" s="26"/>
      <c r="Z232" s="15"/>
      <c r="AA232" s="22"/>
      <c r="AB232" s="17"/>
      <c r="AD232" s="17"/>
      <c r="AF232" s="16"/>
      <c r="AG232" s="16"/>
      <c r="AH232" s="16"/>
      <c r="AJ232" s="22"/>
      <c r="AK232" s="17"/>
      <c r="AL232" s="16"/>
      <c r="AM232" s="17"/>
      <c r="AN232" s="16"/>
      <c r="AO232" s="16"/>
      <c r="AP232" s="16"/>
      <c r="AQ232" s="16"/>
      <c r="AT232" s="15"/>
      <c r="AW232" s="15"/>
    </row>
    <row r="233" spans="1:49" x14ac:dyDescent="0.3">
      <c r="A233" s="25">
        <v>43</v>
      </c>
      <c r="B233" s="25">
        <f>RADIANS(S0P5022[[#This Row],[Deg]])</f>
        <v>0.75049157835756175</v>
      </c>
      <c r="C233" s="26">
        <v>0.497161992890022</v>
      </c>
      <c r="D233" s="27">
        <v>0.50009999999999999</v>
      </c>
      <c r="E233" s="27">
        <f>-LOG(S0P5022[[#This Row],[p]]-0.5,2)</f>
        <v>13.28771237954961</v>
      </c>
      <c r="F233" s="27">
        <f>-LOG(1-S0P5022[[#This Row],[p]],2)^2</f>
        <v>1.000577219003266</v>
      </c>
      <c r="G233" s="27">
        <f>-LOG(S0P5022[[#This Row],[p]]-0.5,2)^2</f>
        <v>176.56330028163597</v>
      </c>
      <c r="H233" s="27">
        <f>-LOG(1-S0P5022[[#This Row],[p]],2)</f>
        <v>1.0002885678659263</v>
      </c>
      <c r="I233" s="27">
        <f>1/S0P5022[[#This Row],[-LOG(p-0.5)^2]]</f>
        <v>5.6636911430908961E-3</v>
      </c>
      <c r="J233" s="27">
        <f>1-S0P5022[[#This Row],[p]]</f>
        <v>0.49990000000000001</v>
      </c>
      <c r="K233" s="27">
        <f>1/S0P5022[[#This Row],[1-p]]</f>
        <v>2.0004000800160031</v>
      </c>
      <c r="L233" s="27">
        <f>S0P5022[[#This Row],[p]]*2-1</f>
        <v>1.9999999999997797E-4</v>
      </c>
      <c r="M233" s="27">
        <f>S0P5022[[#This Row],[1-p]]*2</f>
        <v>0.99980000000000002</v>
      </c>
      <c r="N233" s="27">
        <f>S0P5022[[#This Row],[2p-1]]*2</f>
        <v>3.9999999999995595E-4</v>
      </c>
      <c r="O233" s="27">
        <f>S0P5022[[#This Row],[2-2p]]*2</f>
        <v>1.9996</v>
      </c>
      <c r="P233" s="27">
        <f>2^S0P5022[[#This Row],[4p-2]]</f>
        <v>1.0002772973120175</v>
      </c>
      <c r="Q233" s="27">
        <f>2^S0P5022[[#This Row],[4-4p]]</f>
        <v>3.9988911182418603</v>
      </c>
      <c r="R233" s="27">
        <f>2^S0P5022[[#This Row],[2^(4p-2)]]</f>
        <v>2.0003844526462284</v>
      </c>
      <c r="S233" s="26">
        <f>S0P5022[[#This Row],[1-p]]/2</f>
        <v>0.24995000000000001</v>
      </c>
      <c r="T233" s="26">
        <f>S0P5022[[#This Row],[f(p)]]/LOG(1-S0P5022[[#This Row],[p]],2)^16</f>
        <v>0.24879878515807374</v>
      </c>
      <c r="U233" s="26">
        <f>2*(1-ABS(SIN(S0P5022[[#This Row],[Rad]]*2)))^(S0P5022[[#This Row],[-LOG(1-p)]])</f>
        <v>4.8634470908694438E-3</v>
      </c>
      <c r="V233" s="26">
        <f>S0P5022[[#This Row],[f(p)]]*LOG(1-S0P5022[[#This Row],[p]],2)^-16</f>
        <v>0.24879878515807374</v>
      </c>
      <c r="W233" s="26">
        <f>S0P5022[[#This Row],[f(p)]]*2*((1-ABS(SIN(S0P5022[[#This Row],[Rad]]*2)))^(S0P5022[[#This Row],[-LOG(1-p)]]^2))</f>
        <v>1.21350898288406E-3</v>
      </c>
      <c r="X233" s="26">
        <f>S0P5022[[#This Row],[F3]]+S0P5022[[#This Row],[F2]]</f>
        <v>0.25001229414095782</v>
      </c>
      <c r="Y233" s="26"/>
      <c r="Z233" s="15"/>
      <c r="AA233" s="22"/>
      <c r="AB233" s="17"/>
      <c r="AD233" s="17"/>
      <c r="AF233" s="16"/>
      <c r="AG233" s="16"/>
      <c r="AH233" s="16"/>
      <c r="AJ233" s="22"/>
      <c r="AK233" s="17"/>
      <c r="AL233" s="16"/>
      <c r="AM233" s="17"/>
      <c r="AN233" s="16"/>
      <c r="AO233" s="16"/>
      <c r="AP233" s="16"/>
      <c r="AQ233" s="16"/>
      <c r="AT233" s="15"/>
      <c r="AW233" s="15"/>
    </row>
    <row r="234" spans="1:49" x14ac:dyDescent="0.3">
      <c r="A234" s="25">
        <v>44</v>
      </c>
      <c r="B234" s="25">
        <f>RADIANS(S0P5022[[#This Row],[Deg]])</f>
        <v>0.76794487087750496</v>
      </c>
      <c r="C234" s="26">
        <v>0.49988875878459899</v>
      </c>
      <c r="D234" s="27">
        <v>0.50009999999999999</v>
      </c>
      <c r="E234" s="27">
        <f>-LOG(S0P5022[[#This Row],[p]]-0.5,2)</f>
        <v>13.28771237954961</v>
      </c>
      <c r="F234" s="27">
        <f>-LOG(1-S0P5022[[#This Row],[p]],2)^2</f>
        <v>1.000577219003266</v>
      </c>
      <c r="G234" s="27">
        <f>-LOG(S0P5022[[#This Row],[p]]-0.5,2)^2</f>
        <v>176.56330028163597</v>
      </c>
      <c r="H234" s="27">
        <f>-LOG(1-S0P5022[[#This Row],[p]],2)</f>
        <v>1.0002885678659263</v>
      </c>
      <c r="I234" s="27">
        <f>1/S0P5022[[#This Row],[-LOG(p-0.5)^2]]</f>
        <v>5.6636911430908961E-3</v>
      </c>
      <c r="J234" s="27">
        <f>1-S0P5022[[#This Row],[p]]</f>
        <v>0.49990000000000001</v>
      </c>
      <c r="K234" s="27">
        <f>1/S0P5022[[#This Row],[1-p]]</f>
        <v>2.0004000800160031</v>
      </c>
      <c r="L234" s="27">
        <f>S0P5022[[#This Row],[p]]*2-1</f>
        <v>1.9999999999997797E-4</v>
      </c>
      <c r="M234" s="27">
        <f>S0P5022[[#This Row],[1-p]]*2</f>
        <v>0.99980000000000002</v>
      </c>
      <c r="N234" s="27">
        <f>S0P5022[[#This Row],[2p-1]]*2</f>
        <v>3.9999999999995595E-4</v>
      </c>
      <c r="O234" s="27">
        <f>S0P5022[[#This Row],[2-2p]]*2</f>
        <v>1.9996</v>
      </c>
      <c r="P234" s="27">
        <f>2^S0P5022[[#This Row],[4p-2]]</f>
        <v>1.0002772973120175</v>
      </c>
      <c r="Q234" s="27">
        <f>2^S0P5022[[#This Row],[4-4p]]</f>
        <v>3.9988911182418603</v>
      </c>
      <c r="R234" s="27">
        <f>2^S0P5022[[#This Row],[2^(4p-2)]]</f>
        <v>2.0003844526462284</v>
      </c>
      <c r="S234" s="26">
        <f>S0P5022[[#This Row],[1-p]]/2</f>
        <v>0.24995000000000001</v>
      </c>
      <c r="T234" s="26">
        <f>S0P5022[[#This Row],[f(p)]]/LOG(1-S0P5022[[#This Row],[p]],2)^16</f>
        <v>0.24879878515807374</v>
      </c>
      <c r="U234" s="26">
        <f>2*(1-ABS(SIN(S0P5022[[#This Row],[Rad]]*2)))^(S0P5022[[#This Row],[-LOG(1-p)]])</f>
        <v>1.2157458832548539E-3</v>
      </c>
      <c r="V234" s="26">
        <f>S0P5022[[#This Row],[f(p)]]*LOG(1-S0P5022[[#This Row],[p]],2)^-16</f>
        <v>0.24879878515807374</v>
      </c>
      <c r="W234" s="26">
        <f>S0P5022[[#This Row],[f(p)]]*2*((1-ABS(SIN(S0P5022[[#This Row],[Rad]]*2)))^(S0P5022[[#This Row],[-LOG(1-p)]]^2))</f>
        <v>3.0322699388081936E-4</v>
      </c>
      <c r="X234" s="26">
        <f>S0P5022[[#This Row],[F3]]+S0P5022[[#This Row],[F2]]</f>
        <v>0.24910201215195457</v>
      </c>
      <c r="Y234" s="26"/>
      <c r="Z234" s="15"/>
      <c r="AA234" s="22"/>
      <c r="AB234" s="17"/>
      <c r="AD234" s="17"/>
      <c r="AF234" s="16"/>
      <c r="AG234" s="16"/>
      <c r="AH234" s="16"/>
      <c r="AJ234" s="22"/>
      <c r="AK234" s="17"/>
      <c r="AL234" s="16"/>
      <c r="AM234" s="17"/>
      <c r="AN234" s="16"/>
      <c r="AO234" s="16"/>
      <c r="AP234" s="16"/>
      <c r="AQ234" s="16"/>
      <c r="AT234" s="15"/>
      <c r="AW234" s="15"/>
    </row>
    <row r="235" spans="1:49" x14ac:dyDescent="0.3">
      <c r="A235" s="25">
        <v>45</v>
      </c>
      <c r="B235" s="25">
        <f>RADIANS(S0P5022[[#This Row],[Deg]])</f>
        <v>0.78539816339744828</v>
      </c>
      <c r="C235" s="26">
        <v>0.493086580735833</v>
      </c>
      <c r="D235" s="27">
        <v>0.50009999999999999</v>
      </c>
      <c r="E235" s="27">
        <f>-LOG(S0P5022[[#This Row],[p]]-0.5,2)</f>
        <v>13.28771237954961</v>
      </c>
      <c r="F235" s="27">
        <f>-LOG(1-S0P5022[[#This Row],[p]],2)^2</f>
        <v>1.000577219003266</v>
      </c>
      <c r="G235" s="27">
        <f>-LOG(S0P5022[[#This Row],[p]]-0.5,2)^2</f>
        <v>176.56330028163597</v>
      </c>
      <c r="H235" s="27">
        <f>-LOG(1-S0P5022[[#This Row],[p]],2)</f>
        <v>1.0002885678659263</v>
      </c>
      <c r="I235" s="27">
        <f>1/S0P5022[[#This Row],[-LOG(p-0.5)^2]]</f>
        <v>5.6636911430908961E-3</v>
      </c>
      <c r="J235" s="27">
        <f>1-S0P5022[[#This Row],[p]]</f>
        <v>0.49990000000000001</v>
      </c>
      <c r="K235" s="27">
        <f>1/S0P5022[[#This Row],[1-p]]</f>
        <v>2.0004000800160031</v>
      </c>
      <c r="L235" s="27">
        <f>S0P5022[[#This Row],[p]]*2-1</f>
        <v>1.9999999999997797E-4</v>
      </c>
      <c r="M235" s="27">
        <f>S0P5022[[#This Row],[1-p]]*2</f>
        <v>0.99980000000000002</v>
      </c>
      <c r="N235" s="27">
        <f>S0P5022[[#This Row],[2p-1]]*2</f>
        <v>3.9999999999995595E-4</v>
      </c>
      <c r="O235" s="27">
        <f>S0P5022[[#This Row],[2-2p]]*2</f>
        <v>1.9996</v>
      </c>
      <c r="P235" s="27">
        <f>2^S0P5022[[#This Row],[4p-2]]</f>
        <v>1.0002772973120175</v>
      </c>
      <c r="Q235" s="27">
        <f>2^S0P5022[[#This Row],[4-4p]]</f>
        <v>3.9988911182418603</v>
      </c>
      <c r="R235" s="27">
        <f>2^S0P5022[[#This Row],[2^(4p-2)]]</f>
        <v>2.0003844526462284</v>
      </c>
      <c r="S235" s="26">
        <f>S0P5022[[#This Row],[1-p]]/2</f>
        <v>0.24995000000000001</v>
      </c>
      <c r="T235" s="26">
        <f>S0P5022[[#This Row],[f(p)]]/LOG(1-S0P5022[[#This Row],[p]],2)^16</f>
        <v>0.24879878515807374</v>
      </c>
      <c r="U235" s="26">
        <f>2*(1-ABS(SIN(S0P5022[[#This Row],[Rad]]*2)))^(S0P5022[[#This Row],[-LOG(1-p)]])</f>
        <v>0</v>
      </c>
      <c r="V235" s="26">
        <f>S0P5022[[#This Row],[f(p)]]*LOG(1-S0P5022[[#This Row],[p]],2)^-16</f>
        <v>0.24879878515807374</v>
      </c>
      <c r="W235" s="26">
        <f>S0P5022[[#This Row],[f(p)]]*2*((1-ABS(SIN(S0P5022[[#This Row],[Rad]]*2)))^(S0P5022[[#This Row],[-LOG(1-p)]]^2))</f>
        <v>0</v>
      </c>
      <c r="X235" s="26">
        <f>S0P5022[[#This Row],[F3]]+S0P5022[[#This Row],[F2]]</f>
        <v>0.24879878515807374</v>
      </c>
      <c r="Y235" s="26"/>
      <c r="Z235" s="15"/>
      <c r="AA235" s="22"/>
      <c r="AB235" s="17"/>
      <c r="AD235" s="17"/>
      <c r="AF235" s="16"/>
      <c r="AG235" s="16"/>
      <c r="AH235" s="16"/>
      <c r="AJ235" s="22"/>
      <c r="AK235" s="17"/>
      <c r="AL235" s="16"/>
      <c r="AM235" s="17"/>
      <c r="AN235" s="16"/>
      <c r="AO235" s="16"/>
      <c r="AP235" s="16"/>
      <c r="AQ235" s="16"/>
      <c r="AT235" s="15"/>
      <c r="AW235" s="15"/>
    </row>
    <row r="236" spans="1:49" x14ac:dyDescent="0.3">
      <c r="A236" s="25">
        <v>46</v>
      </c>
      <c r="B236" s="25">
        <f>RADIANS(S0P5022[[#This Row],[Deg]])</f>
        <v>0.8028514559173916</v>
      </c>
      <c r="C236" s="26">
        <v>0.49556230867529499</v>
      </c>
      <c r="D236" s="27">
        <v>0.50009999999999999</v>
      </c>
      <c r="E236" s="27">
        <f>-LOG(S0P5022[[#This Row],[p]]-0.5,2)</f>
        <v>13.28771237954961</v>
      </c>
      <c r="F236" s="27">
        <f>-LOG(1-S0P5022[[#This Row],[p]],2)^2</f>
        <v>1.000577219003266</v>
      </c>
      <c r="G236" s="27">
        <f>-LOG(S0P5022[[#This Row],[p]]-0.5,2)^2</f>
        <v>176.56330028163597</v>
      </c>
      <c r="H236" s="27">
        <f>-LOG(1-S0P5022[[#This Row],[p]],2)</f>
        <v>1.0002885678659263</v>
      </c>
      <c r="I236" s="27">
        <f>1/S0P5022[[#This Row],[-LOG(p-0.5)^2]]</f>
        <v>5.6636911430908961E-3</v>
      </c>
      <c r="J236" s="27">
        <f>1-S0P5022[[#This Row],[p]]</f>
        <v>0.49990000000000001</v>
      </c>
      <c r="K236" s="27">
        <f>1/S0P5022[[#This Row],[1-p]]</f>
        <v>2.0004000800160031</v>
      </c>
      <c r="L236" s="27">
        <f>S0P5022[[#This Row],[p]]*2-1</f>
        <v>1.9999999999997797E-4</v>
      </c>
      <c r="M236" s="27">
        <f>S0P5022[[#This Row],[1-p]]*2</f>
        <v>0.99980000000000002</v>
      </c>
      <c r="N236" s="27">
        <f>S0P5022[[#This Row],[2p-1]]*2</f>
        <v>3.9999999999995595E-4</v>
      </c>
      <c r="O236" s="27">
        <f>S0P5022[[#This Row],[2-2p]]*2</f>
        <v>1.9996</v>
      </c>
      <c r="P236" s="27">
        <f>2^S0P5022[[#This Row],[4p-2]]</f>
        <v>1.0002772973120175</v>
      </c>
      <c r="Q236" s="27">
        <f>2^S0P5022[[#This Row],[4-4p]]</f>
        <v>3.9988911182418603</v>
      </c>
      <c r="R236" s="27">
        <f>2^S0P5022[[#This Row],[2^(4p-2)]]</f>
        <v>2.0003844526462284</v>
      </c>
      <c r="S236" s="26">
        <f>S0P5022[[#This Row],[1-p]]/2</f>
        <v>0.24995000000000001</v>
      </c>
      <c r="T236" s="26">
        <f>S0P5022[[#This Row],[f(p)]]/LOG(1-S0P5022[[#This Row],[p]],2)^16</f>
        <v>0.24879878515807374</v>
      </c>
      <c r="U236" s="26">
        <f>2*(1-ABS(SIN(S0P5022[[#This Row],[Rad]]*2)))^(S0P5022[[#This Row],[-LOG(1-p)]])</f>
        <v>1.2157458832548539E-3</v>
      </c>
      <c r="V236" s="26">
        <f>S0P5022[[#This Row],[f(p)]]*LOG(1-S0P5022[[#This Row],[p]],2)^-16</f>
        <v>0.24879878515807374</v>
      </c>
      <c r="W236" s="26">
        <f>S0P5022[[#This Row],[f(p)]]*2*((1-ABS(SIN(S0P5022[[#This Row],[Rad]]*2)))^(S0P5022[[#This Row],[-LOG(1-p)]]^2))</f>
        <v>3.0322699388081936E-4</v>
      </c>
      <c r="X236" s="26">
        <f>S0P5022[[#This Row],[F3]]+S0P5022[[#This Row],[F2]]</f>
        <v>0.24910201215195457</v>
      </c>
      <c r="Y236" s="26"/>
      <c r="Z236" s="15"/>
      <c r="AA236" s="22"/>
      <c r="AB236" s="17"/>
      <c r="AD236" s="17"/>
      <c r="AF236" s="16"/>
      <c r="AG236" s="16"/>
      <c r="AH236" s="16"/>
      <c r="AJ236" s="22"/>
      <c r="AK236" s="17"/>
      <c r="AL236" s="16"/>
      <c r="AM236" s="17"/>
      <c r="AN236" s="16"/>
      <c r="AO236" s="16"/>
      <c r="AP236" s="16"/>
      <c r="AQ236" s="16"/>
      <c r="AT236" s="15"/>
      <c r="AW236" s="15"/>
    </row>
    <row r="237" spans="1:49" x14ac:dyDescent="0.3">
      <c r="A237" s="25">
        <v>47</v>
      </c>
      <c r="B237" s="25">
        <f>RADIANS(S0P5022[[#This Row],[Deg]])</f>
        <v>0.82030474843733492</v>
      </c>
      <c r="C237" s="26">
        <v>0.49625115334094799</v>
      </c>
      <c r="D237" s="27">
        <v>0.50009999999999999</v>
      </c>
      <c r="E237" s="27">
        <f>-LOG(S0P5022[[#This Row],[p]]-0.5,2)</f>
        <v>13.28771237954961</v>
      </c>
      <c r="F237" s="27">
        <f>-LOG(1-S0P5022[[#This Row],[p]],2)^2</f>
        <v>1.000577219003266</v>
      </c>
      <c r="G237" s="27">
        <f>-LOG(S0P5022[[#This Row],[p]]-0.5,2)^2</f>
        <v>176.56330028163597</v>
      </c>
      <c r="H237" s="27">
        <f>-LOG(1-S0P5022[[#This Row],[p]],2)</f>
        <v>1.0002885678659263</v>
      </c>
      <c r="I237" s="27">
        <f>1/S0P5022[[#This Row],[-LOG(p-0.5)^2]]</f>
        <v>5.6636911430908961E-3</v>
      </c>
      <c r="J237" s="27">
        <f>1-S0P5022[[#This Row],[p]]</f>
        <v>0.49990000000000001</v>
      </c>
      <c r="K237" s="27">
        <f>1/S0P5022[[#This Row],[1-p]]</f>
        <v>2.0004000800160031</v>
      </c>
      <c r="L237" s="27">
        <f>S0P5022[[#This Row],[p]]*2-1</f>
        <v>1.9999999999997797E-4</v>
      </c>
      <c r="M237" s="27">
        <f>S0P5022[[#This Row],[1-p]]*2</f>
        <v>0.99980000000000002</v>
      </c>
      <c r="N237" s="27">
        <f>S0P5022[[#This Row],[2p-1]]*2</f>
        <v>3.9999999999995595E-4</v>
      </c>
      <c r="O237" s="27">
        <f>S0P5022[[#This Row],[2-2p]]*2</f>
        <v>1.9996</v>
      </c>
      <c r="P237" s="27">
        <f>2^S0P5022[[#This Row],[4p-2]]</f>
        <v>1.0002772973120175</v>
      </c>
      <c r="Q237" s="27">
        <f>2^S0P5022[[#This Row],[4-4p]]</f>
        <v>3.9988911182418603</v>
      </c>
      <c r="R237" s="27">
        <f>2^S0P5022[[#This Row],[2^(4p-2)]]</f>
        <v>2.0003844526462284</v>
      </c>
      <c r="S237" s="26">
        <f>S0P5022[[#This Row],[1-p]]/2</f>
        <v>0.24995000000000001</v>
      </c>
      <c r="T237" s="26">
        <f>S0P5022[[#This Row],[f(p)]]/LOG(1-S0P5022[[#This Row],[p]],2)^16</f>
        <v>0.24879878515807374</v>
      </c>
      <c r="U237" s="26">
        <f>2*(1-ABS(SIN(S0P5022[[#This Row],[Rad]]*2)))^(S0P5022[[#This Row],[-LOG(1-p)]])</f>
        <v>4.8634470908694438E-3</v>
      </c>
      <c r="V237" s="26">
        <f>S0P5022[[#This Row],[f(p)]]*LOG(1-S0P5022[[#This Row],[p]],2)^-16</f>
        <v>0.24879878515807374</v>
      </c>
      <c r="W237" s="26">
        <f>S0P5022[[#This Row],[f(p)]]*2*((1-ABS(SIN(S0P5022[[#This Row],[Rad]]*2)))^(S0P5022[[#This Row],[-LOG(1-p)]]^2))</f>
        <v>1.21350898288406E-3</v>
      </c>
      <c r="X237" s="26">
        <f>S0P5022[[#This Row],[F3]]+S0P5022[[#This Row],[F2]]</f>
        <v>0.25001229414095782</v>
      </c>
      <c r="Y237" s="26"/>
      <c r="Z237" s="15"/>
      <c r="AA237" s="22"/>
      <c r="AB237" s="17"/>
      <c r="AD237" s="17"/>
      <c r="AF237" s="16"/>
      <c r="AG237" s="16"/>
      <c r="AH237" s="16"/>
      <c r="AJ237" s="22"/>
      <c r="AK237" s="17"/>
      <c r="AL237" s="16"/>
      <c r="AM237" s="17"/>
      <c r="AN237" s="16"/>
      <c r="AO237" s="16"/>
      <c r="AP237" s="16"/>
      <c r="AQ237" s="16"/>
      <c r="AT237" s="15"/>
      <c r="AW237" s="15"/>
    </row>
    <row r="238" spans="1:49" x14ac:dyDescent="0.3">
      <c r="A238" s="25">
        <v>48</v>
      </c>
      <c r="B238" s="25">
        <f>RADIANS(S0P5022[[#This Row],[Deg]])</f>
        <v>0.83775804095727824</v>
      </c>
      <c r="C238" s="26">
        <v>0.501224410664177</v>
      </c>
      <c r="D238" s="27">
        <v>0.50009999999999999</v>
      </c>
      <c r="E238" s="27">
        <f>-LOG(S0P5022[[#This Row],[p]]-0.5,2)</f>
        <v>13.28771237954961</v>
      </c>
      <c r="F238" s="27">
        <f>-LOG(1-S0P5022[[#This Row],[p]],2)^2</f>
        <v>1.000577219003266</v>
      </c>
      <c r="G238" s="27">
        <f>-LOG(S0P5022[[#This Row],[p]]-0.5,2)^2</f>
        <v>176.56330028163597</v>
      </c>
      <c r="H238" s="27">
        <f>-LOG(1-S0P5022[[#This Row],[p]],2)</f>
        <v>1.0002885678659263</v>
      </c>
      <c r="I238" s="27">
        <f>1/S0P5022[[#This Row],[-LOG(p-0.5)^2]]</f>
        <v>5.6636911430908961E-3</v>
      </c>
      <c r="J238" s="27">
        <f>1-S0P5022[[#This Row],[p]]</f>
        <v>0.49990000000000001</v>
      </c>
      <c r="K238" s="27">
        <f>1/S0P5022[[#This Row],[1-p]]</f>
        <v>2.0004000800160031</v>
      </c>
      <c r="L238" s="27">
        <f>S0P5022[[#This Row],[p]]*2-1</f>
        <v>1.9999999999997797E-4</v>
      </c>
      <c r="M238" s="27">
        <f>S0P5022[[#This Row],[1-p]]*2</f>
        <v>0.99980000000000002</v>
      </c>
      <c r="N238" s="27">
        <f>S0P5022[[#This Row],[2p-1]]*2</f>
        <v>3.9999999999995595E-4</v>
      </c>
      <c r="O238" s="27">
        <f>S0P5022[[#This Row],[2-2p]]*2</f>
        <v>1.9996</v>
      </c>
      <c r="P238" s="27">
        <f>2^S0P5022[[#This Row],[4p-2]]</f>
        <v>1.0002772973120175</v>
      </c>
      <c r="Q238" s="27">
        <f>2^S0P5022[[#This Row],[4-4p]]</f>
        <v>3.9988911182418603</v>
      </c>
      <c r="R238" s="27">
        <f>2^S0P5022[[#This Row],[2^(4p-2)]]</f>
        <v>2.0003844526462284</v>
      </c>
      <c r="S238" s="26">
        <f>S0P5022[[#This Row],[1-p]]/2</f>
        <v>0.24995000000000001</v>
      </c>
      <c r="T238" s="26">
        <f>S0P5022[[#This Row],[f(p)]]/LOG(1-S0P5022[[#This Row],[p]],2)^16</f>
        <v>0.24879878515807374</v>
      </c>
      <c r="U238" s="26">
        <f>2*(1-ABS(SIN(S0P5022[[#This Row],[Rad]]*2)))^(S0P5022[[#This Row],[-LOG(1-p)]])</f>
        <v>1.0939759134719262E-2</v>
      </c>
      <c r="V238" s="26">
        <f>S0P5022[[#This Row],[f(p)]]*LOG(1-S0P5022[[#This Row],[p]],2)^-16</f>
        <v>0.24879878515807374</v>
      </c>
      <c r="W238" s="26">
        <f>S0P5022[[#This Row],[f(p)]]*2*((1-ABS(SIN(S0P5022[[#This Row],[Rad]]*2)))^(S0P5022[[#This Row],[-LOG(1-p)]]^2))</f>
        <v>2.7302860757098596E-3</v>
      </c>
      <c r="X238" s="26">
        <f>S0P5022[[#This Row],[F3]]+S0P5022[[#This Row],[F2]]</f>
        <v>0.2515290712337836</v>
      </c>
      <c r="Y238" s="26"/>
      <c r="Z238" s="15"/>
      <c r="AA238" s="22"/>
      <c r="AB238" s="17"/>
      <c r="AD238" s="17"/>
      <c r="AF238" s="16"/>
      <c r="AG238" s="16"/>
      <c r="AH238" s="16"/>
      <c r="AJ238" s="22"/>
      <c r="AK238" s="17"/>
      <c r="AL238" s="16"/>
      <c r="AM238" s="17"/>
      <c r="AN238" s="16"/>
      <c r="AO238" s="16"/>
      <c r="AP238" s="16"/>
      <c r="AQ238" s="16"/>
      <c r="AT238" s="15"/>
      <c r="AW238" s="15"/>
    </row>
    <row r="239" spans="1:49" x14ac:dyDescent="0.3">
      <c r="A239" s="25">
        <v>49</v>
      </c>
      <c r="B239" s="25">
        <f>RADIANS(S0P5022[[#This Row],[Deg]])</f>
        <v>0.85521133347722145</v>
      </c>
      <c r="C239" s="26">
        <v>0.50581113361863395</v>
      </c>
      <c r="D239" s="27">
        <v>0.50009999999999999</v>
      </c>
      <c r="E239" s="27">
        <f>-LOG(S0P5022[[#This Row],[p]]-0.5,2)</f>
        <v>13.28771237954961</v>
      </c>
      <c r="F239" s="27">
        <f>-LOG(1-S0P5022[[#This Row],[p]],2)^2</f>
        <v>1.000577219003266</v>
      </c>
      <c r="G239" s="27">
        <f>-LOG(S0P5022[[#This Row],[p]]-0.5,2)^2</f>
        <v>176.56330028163597</v>
      </c>
      <c r="H239" s="27">
        <f>-LOG(1-S0P5022[[#This Row],[p]],2)</f>
        <v>1.0002885678659263</v>
      </c>
      <c r="I239" s="27">
        <f>1/S0P5022[[#This Row],[-LOG(p-0.5)^2]]</f>
        <v>5.6636911430908961E-3</v>
      </c>
      <c r="J239" s="27">
        <f>1-S0P5022[[#This Row],[p]]</f>
        <v>0.49990000000000001</v>
      </c>
      <c r="K239" s="27">
        <f>1/S0P5022[[#This Row],[1-p]]</f>
        <v>2.0004000800160031</v>
      </c>
      <c r="L239" s="27">
        <f>S0P5022[[#This Row],[p]]*2-1</f>
        <v>1.9999999999997797E-4</v>
      </c>
      <c r="M239" s="27">
        <f>S0P5022[[#This Row],[1-p]]*2</f>
        <v>0.99980000000000002</v>
      </c>
      <c r="N239" s="27">
        <f>S0P5022[[#This Row],[2p-1]]*2</f>
        <v>3.9999999999995595E-4</v>
      </c>
      <c r="O239" s="27">
        <f>S0P5022[[#This Row],[2-2p]]*2</f>
        <v>1.9996</v>
      </c>
      <c r="P239" s="27">
        <f>2^S0P5022[[#This Row],[4p-2]]</f>
        <v>1.0002772973120175</v>
      </c>
      <c r="Q239" s="27">
        <f>2^S0P5022[[#This Row],[4-4p]]</f>
        <v>3.9988911182418603</v>
      </c>
      <c r="R239" s="27">
        <f>2^S0P5022[[#This Row],[2^(4p-2)]]</f>
        <v>2.0003844526462284</v>
      </c>
      <c r="S239" s="26">
        <f>S0P5022[[#This Row],[1-p]]/2</f>
        <v>0.24995000000000001</v>
      </c>
      <c r="T239" s="26">
        <f>S0P5022[[#This Row],[f(p)]]/LOG(1-S0P5022[[#This Row],[p]],2)^16</f>
        <v>0.24879878515807374</v>
      </c>
      <c r="U239" s="26">
        <f>2*(1-ABS(SIN(S0P5022[[#This Row],[Rad]]*2)))^(S0P5022[[#This Row],[-LOG(1-p)]])</f>
        <v>1.9437861672051655E-2</v>
      </c>
      <c r="V239" s="26">
        <f>S0P5022[[#This Row],[f(p)]]*LOG(1-S0P5022[[#This Row],[p]],2)^-16</f>
        <v>0.24879878515807374</v>
      </c>
      <c r="W239" s="26">
        <f>S0P5022[[#This Row],[f(p)]]*2*((1-ABS(SIN(S0P5022[[#This Row],[Rad]]*2)))^(S0P5022[[#This Row],[-LOG(1-p)]]^2))</f>
        <v>4.8520014237349923E-3</v>
      </c>
      <c r="X239" s="26">
        <f>S0P5022[[#This Row],[F3]]+S0P5022[[#This Row],[F2]]</f>
        <v>0.25365078658180873</v>
      </c>
      <c r="Y239" s="26"/>
      <c r="Z239" s="15"/>
      <c r="AA239" s="22"/>
      <c r="AB239" s="17"/>
      <c r="AD239" s="17"/>
      <c r="AF239" s="16"/>
      <c r="AG239" s="16"/>
      <c r="AH239" s="16"/>
      <c r="AJ239" s="22"/>
      <c r="AK239" s="17"/>
      <c r="AL239" s="16"/>
      <c r="AM239" s="17"/>
      <c r="AN239" s="16"/>
      <c r="AO239" s="16"/>
      <c r="AP239" s="16"/>
      <c r="AQ239" s="16"/>
      <c r="AT239" s="15"/>
      <c r="AW239" s="15"/>
    </row>
    <row r="240" spans="1:49" x14ac:dyDescent="0.3">
      <c r="A240" s="25">
        <v>50</v>
      </c>
      <c r="B240" s="25">
        <f>RADIANS(S0P5022[[#This Row],[Deg]])</f>
        <v>0.87266462599716477</v>
      </c>
      <c r="C240" s="26">
        <v>0.50245884338178304</v>
      </c>
      <c r="D240" s="27">
        <v>0.50009999999999999</v>
      </c>
      <c r="E240" s="27">
        <f>-LOG(S0P5022[[#This Row],[p]]-0.5,2)</f>
        <v>13.28771237954961</v>
      </c>
      <c r="F240" s="27">
        <f>-LOG(1-S0P5022[[#This Row],[p]],2)^2</f>
        <v>1.000577219003266</v>
      </c>
      <c r="G240" s="27">
        <f>-LOG(S0P5022[[#This Row],[p]]-0.5,2)^2</f>
        <v>176.56330028163597</v>
      </c>
      <c r="H240" s="27">
        <f>-LOG(1-S0P5022[[#This Row],[p]],2)</f>
        <v>1.0002885678659263</v>
      </c>
      <c r="I240" s="27">
        <f>1/S0P5022[[#This Row],[-LOG(p-0.5)^2]]</f>
        <v>5.6636911430908961E-3</v>
      </c>
      <c r="J240" s="27">
        <f>1-S0P5022[[#This Row],[p]]</f>
        <v>0.49990000000000001</v>
      </c>
      <c r="K240" s="27">
        <f>1/S0P5022[[#This Row],[1-p]]</f>
        <v>2.0004000800160031</v>
      </c>
      <c r="L240" s="27">
        <f>S0P5022[[#This Row],[p]]*2-1</f>
        <v>1.9999999999997797E-4</v>
      </c>
      <c r="M240" s="27">
        <f>S0P5022[[#This Row],[1-p]]*2</f>
        <v>0.99980000000000002</v>
      </c>
      <c r="N240" s="27">
        <f>S0P5022[[#This Row],[2p-1]]*2</f>
        <v>3.9999999999995595E-4</v>
      </c>
      <c r="O240" s="27">
        <f>S0P5022[[#This Row],[2-2p]]*2</f>
        <v>1.9996</v>
      </c>
      <c r="P240" s="27">
        <f>2^S0P5022[[#This Row],[4p-2]]</f>
        <v>1.0002772973120175</v>
      </c>
      <c r="Q240" s="27">
        <f>2^S0P5022[[#This Row],[4-4p]]</f>
        <v>3.9988911182418603</v>
      </c>
      <c r="R240" s="27">
        <f>2^S0P5022[[#This Row],[2^(4p-2)]]</f>
        <v>2.0003844526462284</v>
      </c>
      <c r="S240" s="26">
        <f>S0P5022[[#This Row],[1-p]]/2</f>
        <v>0.24995000000000001</v>
      </c>
      <c r="T240" s="26">
        <f>S0P5022[[#This Row],[f(p)]]/LOG(1-S0P5022[[#This Row],[p]],2)^16</f>
        <v>0.24879878515807374</v>
      </c>
      <c r="U240" s="26">
        <f>2*(1-ABS(SIN(S0P5022[[#This Row],[Rad]]*2)))^(S0P5022[[#This Row],[-LOG(1-p)]])</f>
        <v>3.0347804838833332E-2</v>
      </c>
      <c r="V240" s="26">
        <f>S0P5022[[#This Row],[f(p)]]*LOG(1-S0P5022[[#This Row],[p]],2)^-16</f>
        <v>0.24879878515807374</v>
      </c>
      <c r="W240" s="26">
        <f>S0P5022[[#This Row],[f(p)]]*2*((1-ABS(SIN(S0P5022[[#This Row],[Rad]]*2)))^(S0P5022[[#This Row],[-LOG(1-p)]]^2))</f>
        <v>7.5762718015066058E-3</v>
      </c>
      <c r="X240" s="26">
        <f>S0P5022[[#This Row],[F3]]+S0P5022[[#This Row],[F2]]</f>
        <v>0.25637505695958035</v>
      </c>
      <c r="Y240" s="26"/>
      <c r="Z240" s="15"/>
      <c r="AA240" s="22"/>
      <c r="AB240" s="17"/>
      <c r="AD240" s="17"/>
      <c r="AF240" s="16"/>
      <c r="AG240" s="16"/>
      <c r="AH240" s="16"/>
      <c r="AJ240" s="22"/>
      <c r="AK240" s="17"/>
      <c r="AL240" s="16"/>
      <c r="AM240" s="17"/>
      <c r="AN240" s="16"/>
      <c r="AO240" s="16"/>
      <c r="AP240" s="16"/>
      <c r="AQ240" s="16"/>
      <c r="AT240" s="15"/>
      <c r="AW240" s="15"/>
    </row>
    <row r="241" spans="1:49" x14ac:dyDescent="0.3">
      <c r="A241" s="25">
        <v>51</v>
      </c>
      <c r="B241" s="25">
        <f>RADIANS(S0P5022[[#This Row],[Deg]])</f>
        <v>0.89011791851710809</v>
      </c>
      <c r="C241" s="26">
        <v>0.50583051794425204</v>
      </c>
      <c r="D241" s="27">
        <v>0.50009999999999999</v>
      </c>
      <c r="E241" s="27">
        <f>-LOG(S0P5022[[#This Row],[p]]-0.5,2)</f>
        <v>13.28771237954961</v>
      </c>
      <c r="F241" s="27">
        <f>-LOG(1-S0P5022[[#This Row],[p]],2)^2</f>
        <v>1.000577219003266</v>
      </c>
      <c r="G241" s="27">
        <f>-LOG(S0P5022[[#This Row],[p]]-0.5,2)^2</f>
        <v>176.56330028163597</v>
      </c>
      <c r="H241" s="27">
        <f>-LOG(1-S0P5022[[#This Row],[p]],2)</f>
        <v>1.0002885678659263</v>
      </c>
      <c r="I241" s="27">
        <f>1/S0P5022[[#This Row],[-LOG(p-0.5)^2]]</f>
        <v>5.6636911430908961E-3</v>
      </c>
      <c r="J241" s="27">
        <f>1-S0P5022[[#This Row],[p]]</f>
        <v>0.49990000000000001</v>
      </c>
      <c r="K241" s="27">
        <f>1/S0P5022[[#This Row],[1-p]]</f>
        <v>2.0004000800160031</v>
      </c>
      <c r="L241" s="27">
        <f>S0P5022[[#This Row],[p]]*2-1</f>
        <v>1.9999999999997797E-4</v>
      </c>
      <c r="M241" s="27">
        <f>S0P5022[[#This Row],[1-p]]*2</f>
        <v>0.99980000000000002</v>
      </c>
      <c r="N241" s="27">
        <f>S0P5022[[#This Row],[2p-1]]*2</f>
        <v>3.9999999999995595E-4</v>
      </c>
      <c r="O241" s="27">
        <f>S0P5022[[#This Row],[2-2p]]*2</f>
        <v>1.9996</v>
      </c>
      <c r="P241" s="27">
        <f>2^S0P5022[[#This Row],[4p-2]]</f>
        <v>1.0002772973120175</v>
      </c>
      <c r="Q241" s="27">
        <f>2^S0P5022[[#This Row],[4-4p]]</f>
        <v>3.9988911182418603</v>
      </c>
      <c r="R241" s="27">
        <f>2^S0P5022[[#This Row],[2^(4p-2)]]</f>
        <v>2.0003844526462284</v>
      </c>
      <c r="S241" s="26">
        <f>S0P5022[[#This Row],[1-p]]/2</f>
        <v>0.24995000000000001</v>
      </c>
      <c r="T241" s="26">
        <f>S0P5022[[#This Row],[f(p)]]/LOG(1-S0P5022[[#This Row],[p]],2)^16</f>
        <v>0.24879878515807374</v>
      </c>
      <c r="U241" s="26">
        <f>2*(1-ABS(SIN(S0P5022[[#This Row],[Rad]]*2)))^(S0P5022[[#This Row],[-LOG(1-p)]])</f>
        <v>4.3656604604256341E-2</v>
      </c>
      <c r="V241" s="26">
        <f>S0P5022[[#This Row],[f(p)]]*LOG(1-S0P5022[[#This Row],[p]],2)^-16</f>
        <v>0.24879878515807374</v>
      </c>
      <c r="W241" s="26">
        <f>S0P5022[[#This Row],[f(p)]]*2*((1-ABS(SIN(S0P5022[[#This Row],[Rad]]*2)))^(S0P5022[[#This Row],[-LOG(1-p)]]^2))</f>
        <v>1.0899932061518937E-2</v>
      </c>
      <c r="X241" s="26">
        <f>S0P5022[[#This Row],[F3]]+S0P5022[[#This Row],[F2]]</f>
        <v>0.2596987172195927</v>
      </c>
      <c r="Y241" s="26"/>
      <c r="Z241" s="15"/>
      <c r="AA241" s="22"/>
      <c r="AB241" s="17"/>
      <c r="AD241" s="17"/>
      <c r="AF241" s="16"/>
      <c r="AG241" s="16"/>
      <c r="AH241" s="16"/>
      <c r="AJ241" s="22"/>
      <c r="AK241" s="17"/>
      <c r="AL241" s="16"/>
      <c r="AM241" s="17"/>
      <c r="AN241" s="16"/>
      <c r="AO241" s="16"/>
      <c r="AP241" s="16"/>
      <c r="AQ241" s="16"/>
      <c r="AT241" s="15"/>
      <c r="AW241" s="15"/>
    </row>
    <row r="242" spans="1:49" x14ac:dyDescent="0.3">
      <c r="A242" s="25">
        <v>52</v>
      </c>
      <c r="B242" s="25">
        <f>RADIANS(S0P5022[[#This Row],[Deg]])</f>
        <v>0.90757121103705141</v>
      </c>
      <c r="C242" s="26">
        <v>0.51319338450417495</v>
      </c>
      <c r="D242" s="27">
        <v>0.50009999999999999</v>
      </c>
      <c r="E242" s="27">
        <f>-LOG(S0P5022[[#This Row],[p]]-0.5,2)</f>
        <v>13.28771237954961</v>
      </c>
      <c r="F242" s="27">
        <f>-LOG(1-S0P5022[[#This Row],[p]],2)^2</f>
        <v>1.000577219003266</v>
      </c>
      <c r="G242" s="27">
        <f>-LOG(S0P5022[[#This Row],[p]]-0.5,2)^2</f>
        <v>176.56330028163597</v>
      </c>
      <c r="H242" s="27">
        <f>-LOG(1-S0P5022[[#This Row],[p]],2)</f>
        <v>1.0002885678659263</v>
      </c>
      <c r="I242" s="27">
        <f>1/S0P5022[[#This Row],[-LOG(p-0.5)^2]]</f>
        <v>5.6636911430908961E-3</v>
      </c>
      <c r="J242" s="27">
        <f>1-S0P5022[[#This Row],[p]]</f>
        <v>0.49990000000000001</v>
      </c>
      <c r="K242" s="27">
        <f>1/S0P5022[[#This Row],[1-p]]</f>
        <v>2.0004000800160031</v>
      </c>
      <c r="L242" s="27">
        <f>S0P5022[[#This Row],[p]]*2-1</f>
        <v>1.9999999999997797E-4</v>
      </c>
      <c r="M242" s="27">
        <f>S0P5022[[#This Row],[1-p]]*2</f>
        <v>0.99980000000000002</v>
      </c>
      <c r="N242" s="27">
        <f>S0P5022[[#This Row],[2p-1]]*2</f>
        <v>3.9999999999995595E-4</v>
      </c>
      <c r="O242" s="27">
        <f>S0P5022[[#This Row],[2-2p]]*2</f>
        <v>1.9996</v>
      </c>
      <c r="P242" s="27">
        <f>2^S0P5022[[#This Row],[4p-2]]</f>
        <v>1.0002772973120175</v>
      </c>
      <c r="Q242" s="27">
        <f>2^S0P5022[[#This Row],[4-4p]]</f>
        <v>3.9988911182418603</v>
      </c>
      <c r="R242" s="27">
        <f>2^S0P5022[[#This Row],[2^(4p-2)]]</f>
        <v>2.0003844526462284</v>
      </c>
      <c r="S242" s="26">
        <f>S0P5022[[#This Row],[1-p]]/2</f>
        <v>0.24995000000000001</v>
      </c>
      <c r="T242" s="26">
        <f>S0P5022[[#This Row],[f(p)]]/LOG(1-S0P5022[[#This Row],[p]],2)^16</f>
        <v>0.24879878515807374</v>
      </c>
      <c r="U242" s="26">
        <f>2*(1-ABS(SIN(S0P5022[[#This Row],[Rad]]*2)))^(S0P5022[[#This Row],[-LOG(1-p)]])</f>
        <v>5.9348293876996812E-2</v>
      </c>
      <c r="V242" s="26">
        <f>S0P5022[[#This Row],[f(p)]]*LOG(1-S0P5022[[#This Row],[p]],2)^-16</f>
        <v>0.24879878515807374</v>
      </c>
      <c r="W242" s="26">
        <f>S0P5022[[#This Row],[f(p)]]*2*((1-ABS(SIN(S0P5022[[#This Row],[Rad]]*2)))^(S0P5022[[#This Row],[-LOG(1-p)]]^2))</f>
        <v>1.4819056609748379E-2</v>
      </c>
      <c r="X242" s="26">
        <f>S0P5022[[#This Row],[F3]]+S0P5022[[#This Row],[F2]]</f>
        <v>0.2636178417678221</v>
      </c>
      <c r="Y242" s="26"/>
      <c r="Z242" s="15"/>
      <c r="AA242" s="22"/>
      <c r="AB242" s="17"/>
      <c r="AD242" s="17"/>
      <c r="AF242" s="16"/>
      <c r="AG242" s="16"/>
      <c r="AH242" s="16"/>
      <c r="AJ242" s="22"/>
      <c r="AK242" s="17"/>
      <c r="AL242" s="16"/>
      <c r="AM242" s="17"/>
      <c r="AN242" s="16"/>
      <c r="AO242" s="16"/>
      <c r="AP242" s="16"/>
      <c r="AQ242" s="16"/>
      <c r="AT242" s="15"/>
      <c r="AW242" s="15"/>
    </row>
    <row r="243" spans="1:49" x14ac:dyDescent="0.3">
      <c r="A243" s="25">
        <v>53</v>
      </c>
      <c r="B243" s="25">
        <f>RADIANS(S0P5022[[#This Row],[Deg]])</f>
        <v>0.92502450355699462</v>
      </c>
      <c r="C243" s="26">
        <v>0.51760232340439105</v>
      </c>
      <c r="D243" s="27">
        <v>0.50009999999999999</v>
      </c>
      <c r="E243" s="27">
        <f>-LOG(S0P5022[[#This Row],[p]]-0.5,2)</f>
        <v>13.28771237954961</v>
      </c>
      <c r="F243" s="27">
        <f>-LOG(1-S0P5022[[#This Row],[p]],2)^2</f>
        <v>1.000577219003266</v>
      </c>
      <c r="G243" s="27">
        <f>-LOG(S0P5022[[#This Row],[p]]-0.5,2)^2</f>
        <v>176.56330028163597</v>
      </c>
      <c r="H243" s="27">
        <f>-LOG(1-S0P5022[[#This Row],[p]],2)</f>
        <v>1.0002885678659263</v>
      </c>
      <c r="I243" s="27">
        <f>1/S0P5022[[#This Row],[-LOG(p-0.5)^2]]</f>
        <v>5.6636911430908961E-3</v>
      </c>
      <c r="J243" s="27">
        <f>1-S0P5022[[#This Row],[p]]</f>
        <v>0.49990000000000001</v>
      </c>
      <c r="K243" s="27">
        <f>1/S0P5022[[#This Row],[1-p]]</f>
        <v>2.0004000800160031</v>
      </c>
      <c r="L243" s="27">
        <f>S0P5022[[#This Row],[p]]*2-1</f>
        <v>1.9999999999997797E-4</v>
      </c>
      <c r="M243" s="27">
        <f>S0P5022[[#This Row],[1-p]]*2</f>
        <v>0.99980000000000002</v>
      </c>
      <c r="N243" s="27">
        <f>S0P5022[[#This Row],[2p-1]]*2</f>
        <v>3.9999999999995595E-4</v>
      </c>
      <c r="O243" s="27">
        <f>S0P5022[[#This Row],[2-2p]]*2</f>
        <v>1.9996</v>
      </c>
      <c r="P243" s="27">
        <f>2^S0P5022[[#This Row],[4p-2]]</f>
        <v>1.0002772973120175</v>
      </c>
      <c r="Q243" s="27">
        <f>2^S0P5022[[#This Row],[4-4p]]</f>
        <v>3.9988911182418603</v>
      </c>
      <c r="R243" s="27">
        <f>2^S0P5022[[#This Row],[2^(4p-2)]]</f>
        <v>2.0003844526462284</v>
      </c>
      <c r="S243" s="26">
        <f>S0P5022[[#This Row],[1-p]]/2</f>
        <v>0.24995000000000001</v>
      </c>
      <c r="T243" s="26">
        <f>S0P5022[[#This Row],[f(p)]]/LOG(1-S0P5022[[#This Row],[p]],2)^16</f>
        <v>0.24879878515807374</v>
      </c>
      <c r="U243" s="26">
        <f>2*(1-ABS(SIN(S0P5022[[#This Row],[Rad]]*2)))^(S0P5022[[#This Row],[-LOG(1-p)]])</f>
        <v>7.7403960399558838E-2</v>
      </c>
      <c r="V243" s="26">
        <f>S0P5022[[#This Row],[f(p)]]*LOG(1-S0P5022[[#This Row],[p]],2)^-16</f>
        <v>0.24879878515807374</v>
      </c>
      <c r="W243" s="26">
        <f>S0P5022[[#This Row],[f(p)]]*2*((1-ABS(SIN(S0P5022[[#This Row],[Rad]]*2)))^(S0P5022[[#This Row],[-LOG(1-p)]]^2))</f>
        <v>1.9328973397319097E-2</v>
      </c>
      <c r="X243" s="26">
        <f>S0P5022[[#This Row],[F3]]+S0P5022[[#This Row],[F2]]</f>
        <v>0.26812775855539284</v>
      </c>
      <c r="Y243" s="26"/>
      <c r="Z243" s="15"/>
      <c r="AA243" s="22"/>
      <c r="AB243" s="17"/>
      <c r="AD243" s="17"/>
      <c r="AF243" s="16"/>
      <c r="AG243" s="16"/>
      <c r="AH243" s="16"/>
      <c r="AJ243" s="22"/>
      <c r="AK243" s="17"/>
      <c r="AL243" s="16"/>
      <c r="AM243" s="17"/>
      <c r="AN243" s="16"/>
      <c r="AO243" s="16"/>
      <c r="AP243" s="16"/>
      <c r="AQ243" s="16"/>
      <c r="AT243" s="15"/>
      <c r="AW243" s="15"/>
    </row>
    <row r="244" spans="1:49" x14ac:dyDescent="0.3">
      <c r="A244" s="25">
        <v>54</v>
      </c>
      <c r="B244" s="25">
        <f>RADIANS(S0P5022[[#This Row],[Deg]])</f>
        <v>0.94247779607693793</v>
      </c>
      <c r="C244" s="26">
        <v>0.51599503031510197</v>
      </c>
      <c r="D244" s="27">
        <v>0.50009999999999999</v>
      </c>
      <c r="E244" s="27">
        <f>-LOG(S0P5022[[#This Row],[p]]-0.5,2)</f>
        <v>13.28771237954961</v>
      </c>
      <c r="F244" s="27">
        <f>-LOG(1-S0P5022[[#This Row],[p]],2)^2</f>
        <v>1.000577219003266</v>
      </c>
      <c r="G244" s="27">
        <f>-LOG(S0P5022[[#This Row],[p]]-0.5,2)^2</f>
        <v>176.56330028163597</v>
      </c>
      <c r="H244" s="27">
        <f>-LOG(1-S0P5022[[#This Row],[p]],2)</f>
        <v>1.0002885678659263</v>
      </c>
      <c r="I244" s="27">
        <f>1/S0P5022[[#This Row],[-LOG(p-0.5)^2]]</f>
        <v>5.6636911430908961E-3</v>
      </c>
      <c r="J244" s="27">
        <f>1-S0P5022[[#This Row],[p]]</f>
        <v>0.49990000000000001</v>
      </c>
      <c r="K244" s="27">
        <f>1/S0P5022[[#This Row],[1-p]]</f>
        <v>2.0004000800160031</v>
      </c>
      <c r="L244" s="27">
        <f>S0P5022[[#This Row],[p]]*2-1</f>
        <v>1.9999999999997797E-4</v>
      </c>
      <c r="M244" s="27">
        <f>S0P5022[[#This Row],[1-p]]*2</f>
        <v>0.99980000000000002</v>
      </c>
      <c r="N244" s="27">
        <f>S0P5022[[#This Row],[2p-1]]*2</f>
        <v>3.9999999999995595E-4</v>
      </c>
      <c r="O244" s="27">
        <f>S0P5022[[#This Row],[2-2p]]*2</f>
        <v>1.9996</v>
      </c>
      <c r="P244" s="27">
        <f>2^S0P5022[[#This Row],[4p-2]]</f>
        <v>1.0002772973120175</v>
      </c>
      <c r="Q244" s="27">
        <f>2^S0P5022[[#This Row],[4-4p]]</f>
        <v>3.9988911182418603</v>
      </c>
      <c r="R244" s="27">
        <f>2^S0P5022[[#This Row],[2^(4p-2)]]</f>
        <v>2.0003844526462284</v>
      </c>
      <c r="S244" s="26">
        <f>S0P5022[[#This Row],[1-p]]/2</f>
        <v>0.24995000000000001</v>
      </c>
      <c r="T244" s="26">
        <f>S0P5022[[#This Row],[f(p)]]/LOG(1-S0P5022[[#This Row],[p]],2)^16</f>
        <v>0.24879878515807374</v>
      </c>
      <c r="U244" s="26">
        <f>2*(1-ABS(SIN(S0P5022[[#This Row],[Rad]]*2)))^(S0P5022[[#This Row],[-LOG(1-p)]])</f>
        <v>9.7801780683790918E-2</v>
      </c>
      <c r="V244" s="26">
        <f>S0P5022[[#This Row],[f(p)]]*LOG(1-S0P5022[[#This Row],[p]],2)^-16</f>
        <v>0.24879878515807374</v>
      </c>
      <c r="W244" s="26">
        <f>S0P5022[[#This Row],[f(p)]]*2*((1-ABS(SIN(S0P5022[[#This Row],[Rad]]*2)))^(S0P5022[[#This Row],[-LOG(1-p)]]^2))</f>
        <v>2.4424275053344709E-2</v>
      </c>
      <c r="X244" s="26">
        <f>S0P5022[[#This Row],[F3]]+S0P5022[[#This Row],[F2]]</f>
        <v>0.27322306021141846</v>
      </c>
      <c r="Y244" s="26"/>
      <c r="Z244" s="15"/>
      <c r="AA244" s="22"/>
      <c r="AB244" s="17"/>
      <c r="AD244" s="17"/>
      <c r="AF244" s="16"/>
      <c r="AG244" s="16"/>
      <c r="AH244" s="16"/>
      <c r="AJ244" s="22"/>
      <c r="AK244" s="17"/>
      <c r="AL244" s="16"/>
      <c r="AM244" s="17"/>
      <c r="AN244" s="16"/>
      <c r="AO244" s="16"/>
      <c r="AP244" s="16"/>
      <c r="AQ244" s="16"/>
      <c r="AT244" s="15"/>
      <c r="AW244" s="15"/>
    </row>
    <row r="245" spans="1:49" x14ac:dyDescent="0.3">
      <c r="A245" s="25">
        <v>55</v>
      </c>
      <c r="B245" s="25">
        <f>RADIANS(S0P5022[[#This Row],[Deg]])</f>
        <v>0.95993108859688125</v>
      </c>
      <c r="C245" s="26">
        <v>0.52753858314245305</v>
      </c>
      <c r="D245" s="27">
        <v>0.50009999999999999</v>
      </c>
      <c r="E245" s="27">
        <f>-LOG(S0P5022[[#This Row],[p]]-0.5,2)</f>
        <v>13.28771237954961</v>
      </c>
      <c r="F245" s="27">
        <f>-LOG(1-S0P5022[[#This Row],[p]],2)^2</f>
        <v>1.000577219003266</v>
      </c>
      <c r="G245" s="27">
        <f>-LOG(S0P5022[[#This Row],[p]]-0.5,2)^2</f>
        <v>176.56330028163597</v>
      </c>
      <c r="H245" s="27">
        <f>-LOG(1-S0P5022[[#This Row],[p]],2)</f>
        <v>1.0002885678659263</v>
      </c>
      <c r="I245" s="27">
        <f>1/S0P5022[[#This Row],[-LOG(p-0.5)^2]]</f>
        <v>5.6636911430908961E-3</v>
      </c>
      <c r="J245" s="27">
        <f>1-S0P5022[[#This Row],[p]]</f>
        <v>0.49990000000000001</v>
      </c>
      <c r="K245" s="27">
        <f>1/S0P5022[[#This Row],[1-p]]</f>
        <v>2.0004000800160031</v>
      </c>
      <c r="L245" s="27">
        <f>S0P5022[[#This Row],[p]]*2-1</f>
        <v>1.9999999999997797E-4</v>
      </c>
      <c r="M245" s="27">
        <f>S0P5022[[#This Row],[1-p]]*2</f>
        <v>0.99980000000000002</v>
      </c>
      <c r="N245" s="27">
        <f>S0P5022[[#This Row],[2p-1]]*2</f>
        <v>3.9999999999995595E-4</v>
      </c>
      <c r="O245" s="27">
        <f>S0P5022[[#This Row],[2-2p]]*2</f>
        <v>1.9996</v>
      </c>
      <c r="P245" s="27">
        <f>2^S0P5022[[#This Row],[4p-2]]</f>
        <v>1.0002772973120175</v>
      </c>
      <c r="Q245" s="27">
        <f>2^S0P5022[[#This Row],[4-4p]]</f>
        <v>3.9988911182418603</v>
      </c>
      <c r="R245" s="27">
        <f>2^S0P5022[[#This Row],[2^(4p-2)]]</f>
        <v>2.0003844526462284</v>
      </c>
      <c r="S245" s="26">
        <f>S0P5022[[#This Row],[1-p]]/2</f>
        <v>0.24995000000000001</v>
      </c>
      <c r="T245" s="26">
        <f>S0P5022[[#This Row],[f(p)]]/LOG(1-S0P5022[[#This Row],[p]],2)^16</f>
        <v>0.24879878515807374</v>
      </c>
      <c r="U245" s="26">
        <f>2*(1-ABS(SIN(S0P5022[[#This Row],[Rad]]*2)))^(S0P5022[[#This Row],[-LOG(1-p)]])</f>
        <v>0.1205170535870651</v>
      </c>
      <c r="V245" s="26">
        <f>S0P5022[[#This Row],[f(p)]]*LOG(1-S0P5022[[#This Row],[p]],2)^-16</f>
        <v>0.24879878515807374</v>
      </c>
      <c r="W245" s="26">
        <f>S0P5022[[#This Row],[f(p)]]*2*((1-ABS(SIN(S0P5022[[#This Row],[Rad]]*2)))^(S0P5022[[#This Row],[-LOG(1-p)]]^2))</f>
        <v>3.0098828963069729E-2</v>
      </c>
      <c r="X245" s="26">
        <f>S0P5022[[#This Row],[F3]]+S0P5022[[#This Row],[F2]]</f>
        <v>0.27889761412114344</v>
      </c>
      <c r="Y245" s="26"/>
      <c r="Z245" s="15"/>
      <c r="AA245" s="22"/>
      <c r="AB245" s="17"/>
      <c r="AD245" s="17"/>
      <c r="AF245" s="16"/>
      <c r="AG245" s="16"/>
      <c r="AH245" s="16"/>
      <c r="AJ245" s="22"/>
      <c r="AK245" s="17"/>
      <c r="AL245" s="16"/>
      <c r="AM245" s="17"/>
      <c r="AN245" s="16"/>
      <c r="AO245" s="16"/>
      <c r="AP245" s="16"/>
      <c r="AQ245" s="16"/>
      <c r="AT245" s="15"/>
      <c r="AW245" s="15"/>
    </row>
    <row r="246" spans="1:49" x14ac:dyDescent="0.3">
      <c r="A246" s="25">
        <v>56</v>
      </c>
      <c r="B246" s="25">
        <f>RADIANS(S0P5022[[#This Row],[Deg]])</f>
        <v>0.97738438111682457</v>
      </c>
      <c r="C246" s="26">
        <v>0.538852187525096</v>
      </c>
      <c r="D246" s="27">
        <v>0.50009999999999999</v>
      </c>
      <c r="E246" s="27">
        <f>-LOG(S0P5022[[#This Row],[p]]-0.5,2)</f>
        <v>13.28771237954961</v>
      </c>
      <c r="F246" s="27">
        <f>-LOG(1-S0P5022[[#This Row],[p]],2)^2</f>
        <v>1.000577219003266</v>
      </c>
      <c r="G246" s="27">
        <f>-LOG(S0P5022[[#This Row],[p]]-0.5,2)^2</f>
        <v>176.56330028163597</v>
      </c>
      <c r="H246" s="27">
        <f>-LOG(1-S0P5022[[#This Row],[p]],2)</f>
        <v>1.0002885678659263</v>
      </c>
      <c r="I246" s="27">
        <f>1/S0P5022[[#This Row],[-LOG(p-0.5)^2]]</f>
        <v>5.6636911430908961E-3</v>
      </c>
      <c r="J246" s="27">
        <f>1-S0P5022[[#This Row],[p]]</f>
        <v>0.49990000000000001</v>
      </c>
      <c r="K246" s="27">
        <f>1/S0P5022[[#This Row],[1-p]]</f>
        <v>2.0004000800160031</v>
      </c>
      <c r="L246" s="27">
        <f>S0P5022[[#This Row],[p]]*2-1</f>
        <v>1.9999999999997797E-4</v>
      </c>
      <c r="M246" s="27">
        <f>S0P5022[[#This Row],[1-p]]*2</f>
        <v>0.99980000000000002</v>
      </c>
      <c r="N246" s="27">
        <f>S0P5022[[#This Row],[2p-1]]*2</f>
        <v>3.9999999999995595E-4</v>
      </c>
      <c r="O246" s="27">
        <f>S0P5022[[#This Row],[2-2p]]*2</f>
        <v>1.9996</v>
      </c>
      <c r="P246" s="27">
        <f>2^S0P5022[[#This Row],[4p-2]]</f>
        <v>1.0002772973120175</v>
      </c>
      <c r="Q246" s="27">
        <f>2^S0P5022[[#This Row],[4-4p]]</f>
        <v>3.9988911182418603</v>
      </c>
      <c r="R246" s="27">
        <f>2^S0P5022[[#This Row],[2^(4p-2)]]</f>
        <v>2.0003844526462284</v>
      </c>
      <c r="S246" s="26">
        <f>S0P5022[[#This Row],[1-p]]/2</f>
        <v>0.24995000000000001</v>
      </c>
      <c r="T246" s="26">
        <f>S0P5022[[#This Row],[f(p)]]/LOG(1-S0P5022[[#This Row],[p]],2)^16</f>
        <v>0.24879878515807374</v>
      </c>
      <c r="U246" s="26">
        <f>2*(1-ABS(SIN(S0P5022[[#This Row],[Rad]]*2)))^(S0P5022[[#This Row],[-LOG(1-p)]])</f>
        <v>0.14552223516463225</v>
      </c>
      <c r="V246" s="26">
        <f>S0P5022[[#This Row],[f(p)]]*LOG(1-S0P5022[[#This Row],[p]],2)^-16</f>
        <v>0.24879878515807374</v>
      </c>
      <c r="W246" s="26">
        <f>S0P5022[[#This Row],[f(p)]]*2*((1-ABS(SIN(S0P5022[[#This Row],[Rad]]*2)))^(S0P5022[[#This Row],[-LOG(1-p)]]^2))</f>
        <v>3.6345787116063108E-2</v>
      </c>
      <c r="X246" s="26">
        <f>S0P5022[[#This Row],[F3]]+S0P5022[[#This Row],[F2]]</f>
        <v>0.28514457227413686</v>
      </c>
      <c r="Y246" s="26"/>
      <c r="Z246" s="15"/>
      <c r="AA246" s="22"/>
      <c r="AB246" s="17"/>
      <c r="AD246" s="17"/>
      <c r="AF246" s="16"/>
      <c r="AG246" s="16"/>
      <c r="AH246" s="16"/>
      <c r="AJ246" s="22"/>
      <c r="AK246" s="17"/>
      <c r="AL246" s="16"/>
      <c r="AM246" s="17"/>
      <c r="AN246" s="16"/>
      <c r="AO246" s="16"/>
      <c r="AP246" s="16"/>
      <c r="AQ246" s="16"/>
      <c r="AT246" s="15"/>
      <c r="AW246" s="15"/>
    </row>
    <row r="247" spans="1:49" x14ac:dyDescent="0.3">
      <c r="A247" s="25">
        <v>57</v>
      </c>
      <c r="B247" s="25">
        <f>RADIANS(S0P5022[[#This Row],[Deg]])</f>
        <v>0.99483767363676789</v>
      </c>
      <c r="C247" s="26">
        <v>0.54495678225986999</v>
      </c>
      <c r="D247" s="27">
        <v>0.50009999999999999</v>
      </c>
      <c r="E247" s="27">
        <f>-LOG(S0P5022[[#This Row],[p]]-0.5,2)</f>
        <v>13.28771237954961</v>
      </c>
      <c r="F247" s="27">
        <f>-LOG(1-S0P5022[[#This Row],[p]],2)^2</f>
        <v>1.000577219003266</v>
      </c>
      <c r="G247" s="27">
        <f>-LOG(S0P5022[[#This Row],[p]]-0.5,2)^2</f>
        <v>176.56330028163597</v>
      </c>
      <c r="H247" s="27">
        <f>-LOG(1-S0P5022[[#This Row],[p]],2)</f>
        <v>1.0002885678659263</v>
      </c>
      <c r="I247" s="27">
        <f>1/S0P5022[[#This Row],[-LOG(p-0.5)^2]]</f>
        <v>5.6636911430908961E-3</v>
      </c>
      <c r="J247" s="27">
        <f>1-S0P5022[[#This Row],[p]]</f>
        <v>0.49990000000000001</v>
      </c>
      <c r="K247" s="27">
        <f>1/S0P5022[[#This Row],[1-p]]</f>
        <v>2.0004000800160031</v>
      </c>
      <c r="L247" s="27">
        <f>S0P5022[[#This Row],[p]]*2-1</f>
        <v>1.9999999999997797E-4</v>
      </c>
      <c r="M247" s="27">
        <f>S0P5022[[#This Row],[1-p]]*2</f>
        <v>0.99980000000000002</v>
      </c>
      <c r="N247" s="27">
        <f>S0P5022[[#This Row],[2p-1]]*2</f>
        <v>3.9999999999995595E-4</v>
      </c>
      <c r="O247" s="27">
        <f>S0P5022[[#This Row],[2-2p]]*2</f>
        <v>1.9996</v>
      </c>
      <c r="P247" s="27">
        <f>2^S0P5022[[#This Row],[4p-2]]</f>
        <v>1.0002772973120175</v>
      </c>
      <c r="Q247" s="27">
        <f>2^S0P5022[[#This Row],[4-4p]]</f>
        <v>3.9988911182418603</v>
      </c>
      <c r="R247" s="27">
        <f>2^S0P5022[[#This Row],[2^(4p-2)]]</f>
        <v>2.0003844526462284</v>
      </c>
      <c r="S247" s="26">
        <f>S0P5022[[#This Row],[1-p]]/2</f>
        <v>0.24995000000000001</v>
      </c>
      <c r="T247" s="26">
        <f>S0P5022[[#This Row],[f(p)]]/LOG(1-S0P5022[[#This Row],[p]],2)^16</f>
        <v>0.24879878515807374</v>
      </c>
      <c r="U247" s="26">
        <f>2*(1-ABS(SIN(S0P5022[[#This Row],[Rad]]*2)))^(S0P5022[[#This Row],[-LOG(1-p)]])</f>
        <v>0.17278697561837428</v>
      </c>
      <c r="V247" s="26">
        <f>S0P5022[[#This Row],[f(p)]]*LOG(1-S0P5022[[#This Row],[p]],2)^-16</f>
        <v>0.24879878515807374</v>
      </c>
      <c r="W247" s="26">
        <f>S0P5022[[#This Row],[f(p)]]*2*((1-ABS(SIN(S0P5022[[#This Row],[Rad]]*2)))^(S0P5022[[#This Row],[-LOG(1-p)]]^2))</f>
        <v>4.3157596143235159E-2</v>
      </c>
      <c r="X247" s="26">
        <f>S0P5022[[#This Row],[F3]]+S0P5022[[#This Row],[F2]]</f>
        <v>0.29195638130130891</v>
      </c>
      <c r="Y247" s="26"/>
      <c r="Z247" s="15"/>
      <c r="AA247" s="22"/>
      <c r="AB247" s="17"/>
      <c r="AD247" s="17"/>
      <c r="AF247" s="16"/>
      <c r="AG247" s="16"/>
      <c r="AH247" s="16"/>
      <c r="AJ247" s="22"/>
      <c r="AK247" s="17"/>
      <c r="AL247" s="16"/>
      <c r="AM247" s="17"/>
      <c r="AN247" s="16"/>
      <c r="AO247" s="16"/>
      <c r="AP247" s="16"/>
      <c r="AQ247" s="16"/>
      <c r="AT247" s="15"/>
      <c r="AW247" s="15"/>
    </row>
    <row r="248" spans="1:49" x14ac:dyDescent="0.3">
      <c r="A248" s="25">
        <v>58</v>
      </c>
      <c r="B248" s="25">
        <f>RADIANS(S0P5022[[#This Row],[Deg]])</f>
        <v>1.0122909661567112</v>
      </c>
      <c r="C248" s="26">
        <v>0.54328969595205401</v>
      </c>
      <c r="D248" s="27">
        <v>0.50009999999999999</v>
      </c>
      <c r="E248" s="27">
        <f>-LOG(S0P5022[[#This Row],[p]]-0.5,2)</f>
        <v>13.28771237954961</v>
      </c>
      <c r="F248" s="27">
        <f>-LOG(1-S0P5022[[#This Row],[p]],2)^2</f>
        <v>1.000577219003266</v>
      </c>
      <c r="G248" s="27">
        <f>-LOG(S0P5022[[#This Row],[p]]-0.5,2)^2</f>
        <v>176.56330028163597</v>
      </c>
      <c r="H248" s="27">
        <f>-LOG(1-S0P5022[[#This Row],[p]],2)</f>
        <v>1.0002885678659263</v>
      </c>
      <c r="I248" s="27">
        <f>1/S0P5022[[#This Row],[-LOG(p-0.5)^2]]</f>
        <v>5.6636911430908961E-3</v>
      </c>
      <c r="J248" s="27">
        <f>1-S0P5022[[#This Row],[p]]</f>
        <v>0.49990000000000001</v>
      </c>
      <c r="K248" s="27">
        <f>1/S0P5022[[#This Row],[1-p]]</f>
        <v>2.0004000800160031</v>
      </c>
      <c r="L248" s="27">
        <f>S0P5022[[#This Row],[p]]*2-1</f>
        <v>1.9999999999997797E-4</v>
      </c>
      <c r="M248" s="27">
        <f>S0P5022[[#This Row],[1-p]]*2</f>
        <v>0.99980000000000002</v>
      </c>
      <c r="N248" s="27">
        <f>S0P5022[[#This Row],[2p-1]]*2</f>
        <v>3.9999999999995595E-4</v>
      </c>
      <c r="O248" s="27">
        <f>S0P5022[[#This Row],[2-2p]]*2</f>
        <v>1.9996</v>
      </c>
      <c r="P248" s="27">
        <f>2^S0P5022[[#This Row],[4p-2]]</f>
        <v>1.0002772973120175</v>
      </c>
      <c r="Q248" s="27">
        <f>2^S0P5022[[#This Row],[4-4p]]</f>
        <v>3.9988911182418603</v>
      </c>
      <c r="R248" s="27">
        <f>2^S0P5022[[#This Row],[2^(4p-2)]]</f>
        <v>2.0003844526462284</v>
      </c>
      <c r="S248" s="26">
        <f>S0P5022[[#This Row],[1-p]]/2</f>
        <v>0.24995000000000001</v>
      </c>
      <c r="T248" s="26">
        <f>S0P5022[[#This Row],[f(p)]]/LOG(1-S0P5022[[#This Row],[p]],2)^16</f>
        <v>0.24879878515807374</v>
      </c>
      <c r="U248" s="26">
        <f>2*(1-ABS(SIN(S0P5022[[#This Row],[Rad]]*2)))^(S0P5022[[#This Row],[-LOG(1-p)]])</f>
        <v>0.20227815877875852</v>
      </c>
      <c r="V248" s="26">
        <f>S0P5022[[#This Row],[f(p)]]*LOG(1-S0P5022[[#This Row],[p]],2)^-16</f>
        <v>0.24879878515807374</v>
      </c>
      <c r="W248" s="26">
        <f>S0P5022[[#This Row],[f(p)]]*2*((1-ABS(SIN(S0P5022[[#This Row],[Rad]]*2)))^(S0P5022[[#This Row],[-LOG(1-p)]]^2))</f>
        <v>5.052600777105757E-2</v>
      </c>
      <c r="X248" s="26">
        <f>S0P5022[[#This Row],[F3]]+S0P5022[[#This Row],[F2]]</f>
        <v>0.29932479292913133</v>
      </c>
      <c r="Y248" s="26"/>
      <c r="Z248" s="15"/>
      <c r="AA248" s="22"/>
      <c r="AB248" s="17"/>
      <c r="AD248" s="17"/>
      <c r="AF248" s="16"/>
      <c r="AG248" s="16"/>
      <c r="AH248" s="16"/>
      <c r="AJ248" s="22"/>
      <c r="AK248" s="17"/>
      <c r="AL248" s="16"/>
      <c r="AM248" s="17"/>
      <c r="AN248" s="16"/>
      <c r="AO248" s="16"/>
      <c r="AP248" s="16"/>
      <c r="AQ248" s="16"/>
      <c r="AT248" s="15"/>
      <c r="AW248" s="15"/>
    </row>
    <row r="249" spans="1:49" x14ac:dyDescent="0.3">
      <c r="A249" s="25">
        <v>59</v>
      </c>
      <c r="B249" s="25">
        <f>RADIANS(S0P5022[[#This Row],[Deg]])</f>
        <v>1.0297442586766545</v>
      </c>
      <c r="C249" s="26">
        <v>0.55215643293332695</v>
      </c>
      <c r="D249" s="27">
        <v>0.50009999999999999</v>
      </c>
      <c r="E249" s="27">
        <f>-LOG(S0P5022[[#This Row],[p]]-0.5,2)</f>
        <v>13.28771237954961</v>
      </c>
      <c r="F249" s="27">
        <f>-LOG(1-S0P5022[[#This Row],[p]],2)^2</f>
        <v>1.000577219003266</v>
      </c>
      <c r="G249" s="27">
        <f>-LOG(S0P5022[[#This Row],[p]]-0.5,2)^2</f>
        <v>176.56330028163597</v>
      </c>
      <c r="H249" s="27">
        <f>-LOG(1-S0P5022[[#This Row],[p]],2)</f>
        <v>1.0002885678659263</v>
      </c>
      <c r="I249" s="27">
        <f>1/S0P5022[[#This Row],[-LOG(p-0.5)^2]]</f>
        <v>5.6636911430908961E-3</v>
      </c>
      <c r="J249" s="27">
        <f>1-S0P5022[[#This Row],[p]]</f>
        <v>0.49990000000000001</v>
      </c>
      <c r="K249" s="27">
        <f>1/S0P5022[[#This Row],[1-p]]</f>
        <v>2.0004000800160031</v>
      </c>
      <c r="L249" s="27">
        <f>S0P5022[[#This Row],[p]]*2-1</f>
        <v>1.9999999999997797E-4</v>
      </c>
      <c r="M249" s="27">
        <f>S0P5022[[#This Row],[1-p]]*2</f>
        <v>0.99980000000000002</v>
      </c>
      <c r="N249" s="27">
        <f>S0P5022[[#This Row],[2p-1]]*2</f>
        <v>3.9999999999995595E-4</v>
      </c>
      <c r="O249" s="27">
        <f>S0P5022[[#This Row],[2-2p]]*2</f>
        <v>1.9996</v>
      </c>
      <c r="P249" s="27">
        <f>2^S0P5022[[#This Row],[4p-2]]</f>
        <v>1.0002772973120175</v>
      </c>
      <c r="Q249" s="27">
        <f>2^S0P5022[[#This Row],[4-4p]]</f>
        <v>3.9988911182418603</v>
      </c>
      <c r="R249" s="27">
        <f>2^S0P5022[[#This Row],[2^(4p-2)]]</f>
        <v>2.0003844526462284</v>
      </c>
      <c r="S249" s="26">
        <f>S0P5022[[#This Row],[1-p]]/2</f>
        <v>0.24995000000000001</v>
      </c>
      <c r="T249" s="26">
        <f>S0P5022[[#This Row],[f(p)]]/LOG(1-S0P5022[[#This Row],[p]],2)^16</f>
        <v>0.24879878515807374</v>
      </c>
      <c r="U249" s="26">
        <f>2*(1-ABS(SIN(S0P5022[[#This Row],[Rad]]*2)))^(S0P5022[[#This Row],[-LOG(1-p)]])</f>
        <v>0.2339599443585561</v>
      </c>
      <c r="V249" s="26">
        <f>S0P5022[[#This Row],[f(p)]]*LOG(1-S0P5022[[#This Row],[p]],2)^-16</f>
        <v>0.24879878515807374</v>
      </c>
      <c r="W249" s="26">
        <f>S0P5022[[#This Row],[f(p)]]*2*((1-ABS(SIN(S0P5022[[#This Row],[Rad]]*2)))^(S0P5022[[#This Row],[-LOG(1-p)]]^2))</f>
        <v>5.8442089823409642E-2</v>
      </c>
      <c r="X249" s="26">
        <f>S0P5022[[#This Row],[F3]]+S0P5022[[#This Row],[F2]]</f>
        <v>0.30724087498148339</v>
      </c>
      <c r="Y249" s="26"/>
      <c r="Z249" s="15"/>
      <c r="AA249" s="22"/>
      <c r="AB249" s="17"/>
      <c r="AD249" s="17"/>
      <c r="AF249" s="16"/>
      <c r="AG249" s="16"/>
      <c r="AH249" s="16"/>
      <c r="AJ249" s="22"/>
      <c r="AK249" s="17"/>
      <c r="AL249" s="16"/>
      <c r="AM249" s="17"/>
      <c r="AN249" s="16"/>
      <c r="AO249" s="16"/>
      <c r="AP249" s="16"/>
      <c r="AQ249" s="16"/>
      <c r="AT249" s="15"/>
      <c r="AW249" s="15"/>
    </row>
    <row r="250" spans="1:49" x14ac:dyDescent="0.3">
      <c r="A250" s="25">
        <v>60</v>
      </c>
      <c r="B250" s="25">
        <f>RADIANS(S0P5022[[#This Row],[Deg]])</f>
        <v>1.0471975511965976</v>
      </c>
      <c r="C250" s="26">
        <v>0.55629517865650202</v>
      </c>
      <c r="D250" s="27">
        <v>0.50009999999999999</v>
      </c>
      <c r="E250" s="27">
        <f>-LOG(S0P5022[[#This Row],[p]]-0.5,2)</f>
        <v>13.28771237954961</v>
      </c>
      <c r="F250" s="27">
        <f>-LOG(1-S0P5022[[#This Row],[p]],2)^2</f>
        <v>1.000577219003266</v>
      </c>
      <c r="G250" s="27">
        <f>-LOG(S0P5022[[#This Row],[p]]-0.5,2)^2</f>
        <v>176.56330028163597</v>
      </c>
      <c r="H250" s="27">
        <f>-LOG(1-S0P5022[[#This Row],[p]],2)</f>
        <v>1.0002885678659263</v>
      </c>
      <c r="I250" s="27">
        <f>1/S0P5022[[#This Row],[-LOG(p-0.5)^2]]</f>
        <v>5.6636911430908961E-3</v>
      </c>
      <c r="J250" s="27">
        <f>1-S0P5022[[#This Row],[p]]</f>
        <v>0.49990000000000001</v>
      </c>
      <c r="K250" s="27">
        <f>1/S0P5022[[#This Row],[1-p]]</f>
        <v>2.0004000800160031</v>
      </c>
      <c r="L250" s="27">
        <f>S0P5022[[#This Row],[p]]*2-1</f>
        <v>1.9999999999997797E-4</v>
      </c>
      <c r="M250" s="27">
        <f>S0P5022[[#This Row],[1-p]]*2</f>
        <v>0.99980000000000002</v>
      </c>
      <c r="N250" s="27">
        <f>S0P5022[[#This Row],[2p-1]]*2</f>
        <v>3.9999999999995595E-4</v>
      </c>
      <c r="O250" s="27">
        <f>S0P5022[[#This Row],[2-2p]]*2</f>
        <v>1.9996</v>
      </c>
      <c r="P250" s="27">
        <f>2^S0P5022[[#This Row],[4p-2]]</f>
        <v>1.0002772973120175</v>
      </c>
      <c r="Q250" s="27">
        <f>2^S0P5022[[#This Row],[4-4p]]</f>
        <v>3.9988911182418603</v>
      </c>
      <c r="R250" s="27">
        <f>2^S0P5022[[#This Row],[2^(4p-2)]]</f>
        <v>2.0003844526462284</v>
      </c>
      <c r="S250" s="26">
        <f>S0P5022[[#This Row],[1-p]]/2</f>
        <v>0.24995000000000001</v>
      </c>
      <c r="T250" s="26">
        <f>S0P5022[[#This Row],[f(p)]]/LOG(1-S0P5022[[#This Row],[p]],2)^16</f>
        <v>0.24879878515807374</v>
      </c>
      <c r="U250" s="26">
        <f>2*(1-ABS(SIN(S0P5022[[#This Row],[Rad]]*2)))^(S0P5022[[#This Row],[-LOG(1-p)]])</f>
        <v>0.26779381310621148</v>
      </c>
      <c r="V250" s="26">
        <f>S0P5022[[#This Row],[f(p)]]*LOG(1-S0P5022[[#This Row],[p]],2)^-16</f>
        <v>0.24879878515807374</v>
      </c>
      <c r="W250" s="26">
        <f>S0P5022[[#This Row],[f(p)]]*2*((1-ABS(SIN(S0P5022[[#This Row],[Rad]]*2)))^(S0P5022[[#This Row],[-LOG(1-p)]]^2))</f>
        <v>6.6896237847228729E-2</v>
      </c>
      <c r="X250" s="26">
        <f>S0P5022[[#This Row],[F3]]+S0P5022[[#This Row],[F2]]</f>
        <v>0.3156950230053025</v>
      </c>
      <c r="Y250" s="26"/>
      <c r="Z250" s="15"/>
      <c r="AA250" s="22"/>
      <c r="AB250" s="17"/>
      <c r="AD250" s="17"/>
      <c r="AF250" s="16"/>
      <c r="AG250" s="16"/>
      <c r="AH250" s="16"/>
      <c r="AJ250" s="22"/>
      <c r="AK250" s="17"/>
      <c r="AL250" s="16"/>
      <c r="AM250" s="17"/>
      <c r="AN250" s="16"/>
      <c r="AO250" s="16"/>
      <c r="AP250" s="16"/>
      <c r="AQ250" s="16"/>
      <c r="AT250" s="15"/>
      <c r="AW250" s="15"/>
    </row>
    <row r="251" spans="1:49" x14ac:dyDescent="0.3">
      <c r="A251" s="25">
        <v>61</v>
      </c>
      <c r="B251" s="25">
        <f>RADIANS(S0P5022[[#This Row],[Deg]])</f>
        <v>1.064650843716541</v>
      </c>
      <c r="C251" s="26">
        <v>0.56287100719646399</v>
      </c>
      <c r="D251" s="27">
        <v>0.50009999999999999</v>
      </c>
      <c r="E251" s="27">
        <f>-LOG(S0P5022[[#This Row],[p]]-0.5,2)</f>
        <v>13.28771237954961</v>
      </c>
      <c r="F251" s="27">
        <f>-LOG(1-S0P5022[[#This Row],[p]],2)^2</f>
        <v>1.000577219003266</v>
      </c>
      <c r="G251" s="27">
        <f>-LOG(S0P5022[[#This Row],[p]]-0.5,2)^2</f>
        <v>176.56330028163597</v>
      </c>
      <c r="H251" s="27">
        <f>-LOG(1-S0P5022[[#This Row],[p]],2)</f>
        <v>1.0002885678659263</v>
      </c>
      <c r="I251" s="27">
        <f>1/S0P5022[[#This Row],[-LOG(p-0.5)^2]]</f>
        <v>5.6636911430908961E-3</v>
      </c>
      <c r="J251" s="27">
        <f>1-S0P5022[[#This Row],[p]]</f>
        <v>0.49990000000000001</v>
      </c>
      <c r="K251" s="27">
        <f>1/S0P5022[[#This Row],[1-p]]</f>
        <v>2.0004000800160031</v>
      </c>
      <c r="L251" s="27">
        <f>S0P5022[[#This Row],[p]]*2-1</f>
        <v>1.9999999999997797E-4</v>
      </c>
      <c r="M251" s="27">
        <f>S0P5022[[#This Row],[1-p]]*2</f>
        <v>0.99980000000000002</v>
      </c>
      <c r="N251" s="27">
        <f>S0P5022[[#This Row],[2p-1]]*2</f>
        <v>3.9999999999995595E-4</v>
      </c>
      <c r="O251" s="27">
        <f>S0P5022[[#This Row],[2-2p]]*2</f>
        <v>1.9996</v>
      </c>
      <c r="P251" s="27">
        <f>2^S0P5022[[#This Row],[4p-2]]</f>
        <v>1.0002772973120175</v>
      </c>
      <c r="Q251" s="27">
        <f>2^S0P5022[[#This Row],[4-4p]]</f>
        <v>3.9988911182418603</v>
      </c>
      <c r="R251" s="27">
        <f>2^S0P5022[[#This Row],[2^(4p-2)]]</f>
        <v>2.0003844526462284</v>
      </c>
      <c r="S251" s="26">
        <f>S0P5022[[#This Row],[1-p]]/2</f>
        <v>0.24995000000000001</v>
      </c>
      <c r="T251" s="26">
        <f>S0P5022[[#This Row],[f(p)]]/LOG(1-S0P5022[[#This Row],[p]],2)^16</f>
        <v>0.24879878515807374</v>
      </c>
      <c r="U251" s="26">
        <f>2*(1-ABS(SIN(S0P5022[[#This Row],[Rad]]*2)))^(S0P5022[[#This Row],[-LOG(1-p)]])</f>
        <v>0.30373861492081267</v>
      </c>
      <c r="V251" s="26">
        <f>S0P5022[[#This Row],[f(p)]]*LOG(1-S0P5022[[#This Row],[p]],2)^-16</f>
        <v>0.24879878515807374</v>
      </c>
      <c r="W251" s="26">
        <f>S0P5022[[#This Row],[f(p)]]*2*((1-ABS(SIN(S0P5022[[#This Row],[Rad]]*2)))^(S0P5022[[#This Row],[-LOG(1-p)]]^2))</f>
        <v>7.5878187406216296E-2</v>
      </c>
      <c r="X251" s="26">
        <f>S0P5022[[#This Row],[F3]]+S0P5022[[#This Row],[F2]]</f>
        <v>0.32467697256429007</v>
      </c>
      <c r="Y251" s="26"/>
      <c r="Z251" s="15"/>
      <c r="AA251" s="22"/>
      <c r="AB251" s="17"/>
      <c r="AD251" s="17"/>
      <c r="AF251" s="16"/>
      <c r="AG251" s="16"/>
      <c r="AH251" s="16"/>
      <c r="AJ251" s="22"/>
      <c r="AK251" s="17"/>
      <c r="AL251" s="16"/>
      <c r="AM251" s="17"/>
      <c r="AN251" s="16"/>
      <c r="AO251" s="16"/>
      <c r="AP251" s="16"/>
      <c r="AQ251" s="16"/>
      <c r="AT251" s="15"/>
      <c r="AW251" s="15"/>
    </row>
    <row r="252" spans="1:49" x14ac:dyDescent="0.3">
      <c r="A252" s="25">
        <v>62</v>
      </c>
      <c r="B252" s="25">
        <f>RADIANS(S0P5022[[#This Row],[Deg]])</f>
        <v>1.0821041362364843</v>
      </c>
      <c r="C252" s="26">
        <v>0.56878259970947198</v>
      </c>
      <c r="D252" s="27">
        <v>0.50009999999999999</v>
      </c>
      <c r="E252" s="27">
        <f>-LOG(S0P5022[[#This Row],[p]]-0.5,2)</f>
        <v>13.28771237954961</v>
      </c>
      <c r="F252" s="27">
        <f>-LOG(1-S0P5022[[#This Row],[p]],2)^2</f>
        <v>1.000577219003266</v>
      </c>
      <c r="G252" s="27">
        <f>-LOG(S0P5022[[#This Row],[p]]-0.5,2)^2</f>
        <v>176.56330028163597</v>
      </c>
      <c r="H252" s="27">
        <f>-LOG(1-S0P5022[[#This Row],[p]],2)</f>
        <v>1.0002885678659263</v>
      </c>
      <c r="I252" s="27">
        <f>1/S0P5022[[#This Row],[-LOG(p-0.5)^2]]</f>
        <v>5.6636911430908961E-3</v>
      </c>
      <c r="J252" s="27">
        <f>1-S0P5022[[#This Row],[p]]</f>
        <v>0.49990000000000001</v>
      </c>
      <c r="K252" s="27">
        <f>1/S0P5022[[#This Row],[1-p]]</f>
        <v>2.0004000800160031</v>
      </c>
      <c r="L252" s="27">
        <f>S0P5022[[#This Row],[p]]*2-1</f>
        <v>1.9999999999997797E-4</v>
      </c>
      <c r="M252" s="27">
        <f>S0P5022[[#This Row],[1-p]]*2</f>
        <v>0.99980000000000002</v>
      </c>
      <c r="N252" s="27">
        <f>S0P5022[[#This Row],[2p-1]]*2</f>
        <v>3.9999999999995595E-4</v>
      </c>
      <c r="O252" s="27">
        <f>S0P5022[[#This Row],[2-2p]]*2</f>
        <v>1.9996</v>
      </c>
      <c r="P252" s="27">
        <f>2^S0P5022[[#This Row],[4p-2]]</f>
        <v>1.0002772973120175</v>
      </c>
      <c r="Q252" s="27">
        <f>2^S0P5022[[#This Row],[4-4p]]</f>
        <v>3.9988911182418603</v>
      </c>
      <c r="R252" s="27">
        <f>2^S0P5022[[#This Row],[2^(4p-2)]]</f>
        <v>2.0003844526462284</v>
      </c>
      <c r="S252" s="26">
        <f>S0P5022[[#This Row],[1-p]]/2</f>
        <v>0.24995000000000001</v>
      </c>
      <c r="T252" s="26">
        <f>S0P5022[[#This Row],[f(p)]]/LOG(1-S0P5022[[#This Row],[p]],2)^16</f>
        <v>0.24879878515807374</v>
      </c>
      <c r="U252" s="26">
        <f>2*(1-ABS(SIN(S0P5022[[#This Row],[Rad]]*2)))^(S0P5022[[#This Row],[-LOG(1-p)]])</f>
        <v>0.34175061994896788</v>
      </c>
      <c r="V252" s="26">
        <f>S0P5022[[#This Row],[f(p)]]*LOG(1-S0P5022[[#This Row],[p]],2)^-16</f>
        <v>0.24879878515807374</v>
      </c>
      <c r="W252" s="26">
        <f>S0P5022[[#This Row],[f(p)]]*2*((1-ABS(SIN(S0P5022[[#This Row],[Rad]]*2)))^(S0P5022[[#This Row],[-LOG(1-p)]]^2))</f>
        <v>8.5377027067045391E-2</v>
      </c>
      <c r="X252" s="26">
        <f>S0P5022[[#This Row],[F3]]+S0P5022[[#This Row],[F2]]</f>
        <v>0.33417581222511916</v>
      </c>
      <c r="Y252" s="26"/>
      <c r="Z252" s="15"/>
      <c r="AA252" s="22"/>
      <c r="AB252" s="17"/>
      <c r="AD252" s="17"/>
      <c r="AF252" s="16"/>
      <c r="AG252" s="16"/>
      <c r="AH252" s="16"/>
      <c r="AJ252" s="22"/>
      <c r="AK252" s="17"/>
      <c r="AL252" s="16"/>
      <c r="AM252" s="17"/>
      <c r="AN252" s="16"/>
      <c r="AO252" s="16"/>
      <c r="AP252" s="16"/>
      <c r="AQ252" s="16"/>
      <c r="AT252" s="15"/>
      <c r="AW252" s="15"/>
    </row>
    <row r="253" spans="1:49" x14ac:dyDescent="0.3">
      <c r="A253" s="25">
        <v>63</v>
      </c>
      <c r="B253" s="25">
        <f>RADIANS(S0P5022[[#This Row],[Deg]])</f>
        <v>1.0995574287564276</v>
      </c>
      <c r="C253" s="26">
        <v>0.57690668218611096</v>
      </c>
      <c r="D253" s="27">
        <v>0.50009999999999999</v>
      </c>
      <c r="E253" s="27">
        <f>-LOG(S0P5022[[#This Row],[p]]-0.5,2)</f>
        <v>13.28771237954961</v>
      </c>
      <c r="F253" s="27">
        <f>-LOG(1-S0P5022[[#This Row],[p]],2)^2</f>
        <v>1.000577219003266</v>
      </c>
      <c r="G253" s="27">
        <f>-LOG(S0P5022[[#This Row],[p]]-0.5,2)^2</f>
        <v>176.56330028163597</v>
      </c>
      <c r="H253" s="27">
        <f>-LOG(1-S0P5022[[#This Row],[p]],2)</f>
        <v>1.0002885678659263</v>
      </c>
      <c r="I253" s="27">
        <f>1/S0P5022[[#This Row],[-LOG(p-0.5)^2]]</f>
        <v>5.6636911430908961E-3</v>
      </c>
      <c r="J253" s="27">
        <f>1-S0P5022[[#This Row],[p]]</f>
        <v>0.49990000000000001</v>
      </c>
      <c r="K253" s="27">
        <f>1/S0P5022[[#This Row],[1-p]]</f>
        <v>2.0004000800160031</v>
      </c>
      <c r="L253" s="27">
        <f>S0P5022[[#This Row],[p]]*2-1</f>
        <v>1.9999999999997797E-4</v>
      </c>
      <c r="M253" s="27">
        <f>S0P5022[[#This Row],[1-p]]*2</f>
        <v>0.99980000000000002</v>
      </c>
      <c r="N253" s="27">
        <f>S0P5022[[#This Row],[2p-1]]*2</f>
        <v>3.9999999999995595E-4</v>
      </c>
      <c r="O253" s="27">
        <f>S0P5022[[#This Row],[2-2p]]*2</f>
        <v>1.9996</v>
      </c>
      <c r="P253" s="27">
        <f>2^S0P5022[[#This Row],[4p-2]]</f>
        <v>1.0002772973120175</v>
      </c>
      <c r="Q253" s="27">
        <f>2^S0P5022[[#This Row],[4-4p]]</f>
        <v>3.9988911182418603</v>
      </c>
      <c r="R253" s="27">
        <f>2^S0P5022[[#This Row],[2^(4p-2)]]</f>
        <v>2.0003844526462284</v>
      </c>
      <c r="S253" s="26">
        <f>S0P5022[[#This Row],[1-p]]/2</f>
        <v>0.24995000000000001</v>
      </c>
      <c r="T253" s="26">
        <f>S0P5022[[#This Row],[f(p)]]/LOG(1-S0P5022[[#This Row],[p]],2)^16</f>
        <v>0.24879878515807374</v>
      </c>
      <c r="U253" s="26">
        <f>2*(1-ABS(SIN(S0P5022[[#This Row],[Rad]]*2)))^(S0P5022[[#This Row],[-LOG(1-p)]])</f>
        <v>0.3817835726561834</v>
      </c>
      <c r="V253" s="26">
        <f>S0P5022[[#This Row],[f(p)]]*LOG(1-S0P5022[[#This Row],[p]],2)^-16</f>
        <v>0.24879878515807374</v>
      </c>
      <c r="W253" s="26">
        <f>S0P5022[[#This Row],[f(p)]]*2*((1-ABS(SIN(S0P5022[[#This Row],[Rad]]*2)))^(S0P5022[[#This Row],[-LOG(1-p)]]^2))</f>
        <v>9.5381212089642731E-2</v>
      </c>
      <c r="X253" s="26">
        <f>S0P5022[[#This Row],[F3]]+S0P5022[[#This Row],[F2]]</f>
        <v>0.34417999724771647</v>
      </c>
      <c r="Y253" s="26"/>
      <c r="Z253" s="15"/>
      <c r="AA253" s="22"/>
      <c r="AB253" s="17"/>
      <c r="AD253" s="17"/>
      <c r="AF253" s="16"/>
      <c r="AG253" s="16"/>
      <c r="AH253" s="16"/>
      <c r="AJ253" s="22"/>
      <c r="AK253" s="17"/>
      <c r="AL253" s="16"/>
      <c r="AM253" s="17"/>
      <c r="AN253" s="16"/>
      <c r="AO253" s="16"/>
      <c r="AP253" s="16"/>
      <c r="AQ253" s="16"/>
      <c r="AT253" s="15"/>
      <c r="AW253" s="15"/>
    </row>
    <row r="254" spans="1:49" x14ac:dyDescent="0.3">
      <c r="A254" s="25">
        <v>64</v>
      </c>
      <c r="B254" s="25">
        <f>RADIANS(S0P5022[[#This Row],[Deg]])</f>
        <v>1.1170107212763709</v>
      </c>
      <c r="C254" s="26">
        <v>0.58629208040159397</v>
      </c>
      <c r="D254" s="27">
        <v>0.50009999999999999</v>
      </c>
      <c r="E254" s="27">
        <f>-LOG(S0P5022[[#This Row],[p]]-0.5,2)</f>
        <v>13.28771237954961</v>
      </c>
      <c r="F254" s="27">
        <f>-LOG(1-S0P5022[[#This Row],[p]],2)^2</f>
        <v>1.000577219003266</v>
      </c>
      <c r="G254" s="27">
        <f>-LOG(S0P5022[[#This Row],[p]]-0.5,2)^2</f>
        <v>176.56330028163597</v>
      </c>
      <c r="H254" s="27">
        <f>-LOG(1-S0P5022[[#This Row],[p]],2)</f>
        <v>1.0002885678659263</v>
      </c>
      <c r="I254" s="27">
        <f>1/S0P5022[[#This Row],[-LOG(p-0.5)^2]]</f>
        <v>5.6636911430908961E-3</v>
      </c>
      <c r="J254" s="27">
        <f>1-S0P5022[[#This Row],[p]]</f>
        <v>0.49990000000000001</v>
      </c>
      <c r="K254" s="27">
        <f>1/S0P5022[[#This Row],[1-p]]</f>
        <v>2.0004000800160031</v>
      </c>
      <c r="L254" s="27">
        <f>S0P5022[[#This Row],[p]]*2-1</f>
        <v>1.9999999999997797E-4</v>
      </c>
      <c r="M254" s="27">
        <f>S0P5022[[#This Row],[1-p]]*2</f>
        <v>0.99980000000000002</v>
      </c>
      <c r="N254" s="27">
        <f>S0P5022[[#This Row],[2p-1]]*2</f>
        <v>3.9999999999995595E-4</v>
      </c>
      <c r="O254" s="27">
        <f>S0P5022[[#This Row],[2-2p]]*2</f>
        <v>1.9996</v>
      </c>
      <c r="P254" s="27">
        <f>2^S0P5022[[#This Row],[4p-2]]</f>
        <v>1.0002772973120175</v>
      </c>
      <c r="Q254" s="27">
        <f>2^S0P5022[[#This Row],[4-4p]]</f>
        <v>3.9988911182418603</v>
      </c>
      <c r="R254" s="27">
        <f>2^S0P5022[[#This Row],[2^(4p-2)]]</f>
        <v>2.0003844526462284</v>
      </c>
      <c r="S254" s="26">
        <f>S0P5022[[#This Row],[1-p]]/2</f>
        <v>0.24995000000000001</v>
      </c>
      <c r="T254" s="26">
        <f>S0P5022[[#This Row],[f(p)]]/LOG(1-S0P5022[[#This Row],[p]],2)^16</f>
        <v>0.24879878515807374</v>
      </c>
      <c r="U254" s="26">
        <f>2*(1-ABS(SIN(S0P5022[[#This Row],[Rad]]*2)))^(S0P5022[[#This Row],[-LOG(1-p)]])</f>
        <v>0.42378874884593415</v>
      </c>
      <c r="V254" s="26">
        <f>S0P5022[[#This Row],[f(p)]]*LOG(1-S0P5022[[#This Row],[p]],2)^-16</f>
        <v>0.24879878515807374</v>
      </c>
      <c r="W254" s="26">
        <f>S0P5022[[#This Row],[f(p)]]*2*((1-ABS(SIN(S0P5022[[#This Row],[Rad]]*2)))^(S0P5022[[#This Row],[-LOG(1-p)]]^2))</f>
        <v>0.10587857882438191</v>
      </c>
      <c r="X254" s="26">
        <f>S0P5022[[#This Row],[F3]]+S0P5022[[#This Row],[F2]]</f>
        <v>0.35467736398245564</v>
      </c>
      <c r="Y254" s="26"/>
      <c r="Z254" s="15"/>
      <c r="AA254" s="22"/>
      <c r="AB254" s="17"/>
      <c r="AD254" s="17"/>
      <c r="AF254" s="16"/>
      <c r="AG254" s="16"/>
      <c r="AH254" s="16"/>
      <c r="AJ254" s="22"/>
      <c r="AK254" s="17"/>
      <c r="AL254" s="16"/>
      <c r="AM254" s="17"/>
      <c r="AN254" s="16"/>
      <c r="AO254" s="16"/>
      <c r="AP254" s="16"/>
      <c r="AQ254" s="16"/>
      <c r="AT254" s="15"/>
      <c r="AW254" s="15"/>
    </row>
    <row r="255" spans="1:49" x14ac:dyDescent="0.3">
      <c r="A255" s="25">
        <v>65</v>
      </c>
      <c r="B255" s="25">
        <f>RADIANS(S0P5022[[#This Row],[Deg]])</f>
        <v>1.1344640137963142</v>
      </c>
      <c r="C255" s="26">
        <v>0.60134816485313403</v>
      </c>
      <c r="D255" s="27">
        <v>0.50009999999999999</v>
      </c>
      <c r="E255" s="27">
        <f>-LOG(S0P5022[[#This Row],[p]]-0.5,2)</f>
        <v>13.28771237954961</v>
      </c>
      <c r="F255" s="27">
        <f>-LOG(1-S0P5022[[#This Row],[p]],2)^2</f>
        <v>1.000577219003266</v>
      </c>
      <c r="G255" s="27">
        <f>-LOG(S0P5022[[#This Row],[p]]-0.5,2)^2</f>
        <v>176.56330028163597</v>
      </c>
      <c r="H255" s="27">
        <f>-LOG(1-S0P5022[[#This Row],[p]],2)</f>
        <v>1.0002885678659263</v>
      </c>
      <c r="I255" s="27">
        <f>1/S0P5022[[#This Row],[-LOG(p-0.5)^2]]</f>
        <v>5.6636911430908961E-3</v>
      </c>
      <c r="J255" s="27">
        <f>1-S0P5022[[#This Row],[p]]</f>
        <v>0.49990000000000001</v>
      </c>
      <c r="K255" s="27">
        <f>1/S0P5022[[#This Row],[1-p]]</f>
        <v>2.0004000800160031</v>
      </c>
      <c r="L255" s="27">
        <f>S0P5022[[#This Row],[p]]*2-1</f>
        <v>1.9999999999997797E-4</v>
      </c>
      <c r="M255" s="27">
        <f>S0P5022[[#This Row],[1-p]]*2</f>
        <v>0.99980000000000002</v>
      </c>
      <c r="N255" s="27">
        <f>S0P5022[[#This Row],[2p-1]]*2</f>
        <v>3.9999999999995595E-4</v>
      </c>
      <c r="O255" s="27">
        <f>S0P5022[[#This Row],[2-2p]]*2</f>
        <v>1.9996</v>
      </c>
      <c r="P255" s="27">
        <f>2^S0P5022[[#This Row],[4p-2]]</f>
        <v>1.0002772973120175</v>
      </c>
      <c r="Q255" s="27">
        <f>2^S0P5022[[#This Row],[4-4p]]</f>
        <v>3.9988911182418603</v>
      </c>
      <c r="R255" s="27">
        <f>2^S0P5022[[#This Row],[2^(4p-2)]]</f>
        <v>2.0003844526462284</v>
      </c>
      <c r="S255" s="26">
        <f>S0P5022[[#This Row],[1-p]]/2</f>
        <v>0.24995000000000001</v>
      </c>
      <c r="T255" s="26">
        <f>S0P5022[[#This Row],[f(p)]]/LOG(1-S0P5022[[#This Row],[p]],2)^16</f>
        <v>0.24879878515807374</v>
      </c>
      <c r="U255" s="26">
        <f>2*(1-ABS(SIN(S0P5022[[#This Row],[Rad]]*2)))^(S0P5022[[#This Row],[-LOG(1-p)]])</f>
        <v>0.46771501558540285</v>
      </c>
      <c r="V255" s="26">
        <f>S0P5022[[#This Row],[f(p)]]*LOG(1-S0P5022[[#This Row],[p]],2)^-16</f>
        <v>0.24879878515807374</v>
      </c>
      <c r="W255" s="26">
        <f>S0P5022[[#This Row],[f(p)]]*2*((1-ABS(SIN(S0P5022[[#This Row],[Rad]]*2)))^(S0P5022[[#This Row],[-LOG(1-p)]]^2))</f>
        <v>0.11685635981285693</v>
      </c>
      <c r="X255" s="26">
        <f>S0P5022[[#This Row],[F3]]+S0P5022[[#This Row],[F2]]</f>
        <v>0.36565514497093066</v>
      </c>
      <c r="Y255" s="26"/>
      <c r="Z255" s="15"/>
      <c r="AA255" s="22"/>
      <c r="AB255" s="17"/>
      <c r="AD255" s="17"/>
      <c r="AF255" s="16"/>
      <c r="AG255" s="16"/>
      <c r="AH255" s="16"/>
      <c r="AJ255" s="22"/>
      <c r="AK255" s="17"/>
      <c r="AL255" s="16"/>
      <c r="AM255" s="17"/>
      <c r="AN255" s="16"/>
      <c r="AO255" s="16"/>
      <c r="AP255" s="16"/>
      <c r="AQ255" s="16"/>
      <c r="AT255" s="15"/>
      <c r="AW255" s="15"/>
    </row>
    <row r="256" spans="1:49" x14ac:dyDescent="0.3">
      <c r="A256" s="25">
        <v>66</v>
      </c>
      <c r="B256" s="25">
        <f>RADIANS(S0P5022[[#This Row],[Deg]])</f>
        <v>1.1519173063162575</v>
      </c>
      <c r="C256" s="26">
        <v>0.60952079929514003</v>
      </c>
      <c r="D256" s="27">
        <v>0.50009999999999999</v>
      </c>
      <c r="E256" s="27">
        <f>-LOG(S0P5022[[#This Row],[p]]-0.5,2)</f>
        <v>13.28771237954961</v>
      </c>
      <c r="F256" s="27">
        <f>-LOG(1-S0P5022[[#This Row],[p]],2)^2</f>
        <v>1.000577219003266</v>
      </c>
      <c r="G256" s="27">
        <f>-LOG(S0P5022[[#This Row],[p]]-0.5,2)^2</f>
        <v>176.56330028163597</v>
      </c>
      <c r="H256" s="27">
        <f>-LOG(1-S0P5022[[#This Row],[p]],2)</f>
        <v>1.0002885678659263</v>
      </c>
      <c r="I256" s="27">
        <f>1/S0P5022[[#This Row],[-LOG(p-0.5)^2]]</f>
        <v>5.6636911430908961E-3</v>
      </c>
      <c r="J256" s="27">
        <f>1-S0P5022[[#This Row],[p]]</f>
        <v>0.49990000000000001</v>
      </c>
      <c r="K256" s="27">
        <f>1/S0P5022[[#This Row],[1-p]]</f>
        <v>2.0004000800160031</v>
      </c>
      <c r="L256" s="27">
        <f>S0P5022[[#This Row],[p]]*2-1</f>
        <v>1.9999999999997797E-4</v>
      </c>
      <c r="M256" s="27">
        <f>S0P5022[[#This Row],[1-p]]*2</f>
        <v>0.99980000000000002</v>
      </c>
      <c r="N256" s="27">
        <f>S0P5022[[#This Row],[2p-1]]*2</f>
        <v>3.9999999999995595E-4</v>
      </c>
      <c r="O256" s="27">
        <f>S0P5022[[#This Row],[2-2p]]*2</f>
        <v>1.9996</v>
      </c>
      <c r="P256" s="27">
        <f>2^S0P5022[[#This Row],[4p-2]]</f>
        <v>1.0002772973120175</v>
      </c>
      <c r="Q256" s="27">
        <f>2^S0P5022[[#This Row],[4-4p]]</f>
        <v>3.9988911182418603</v>
      </c>
      <c r="R256" s="27">
        <f>2^S0P5022[[#This Row],[2^(4p-2)]]</f>
        <v>2.0003844526462284</v>
      </c>
      <c r="S256" s="26">
        <f>S0P5022[[#This Row],[1-p]]/2</f>
        <v>0.24995000000000001</v>
      </c>
      <c r="T256" s="26">
        <f>S0P5022[[#This Row],[f(p)]]/LOG(1-S0P5022[[#This Row],[p]],2)^16</f>
        <v>0.24879878515807374</v>
      </c>
      <c r="U256" s="26">
        <f>2*(1-ABS(SIN(S0P5022[[#This Row],[Rad]]*2)))^(S0P5022[[#This Row],[-LOG(1-p)]])</f>
        <v>0.51350889398598409</v>
      </c>
      <c r="V256" s="26">
        <f>S0P5022[[#This Row],[f(p)]]*LOG(1-S0P5022[[#This Row],[p]],2)^-16</f>
        <v>0.24879878515807374</v>
      </c>
      <c r="W256" s="26">
        <f>S0P5022[[#This Row],[f(p)]]*2*((1-ABS(SIN(S0P5022[[#This Row],[Rad]]*2)))^(S0P5022[[#This Row],[-LOG(1-p)]]^2))</f>
        <v>0.12830119958438069</v>
      </c>
      <c r="X256" s="26">
        <f>S0P5022[[#This Row],[F3]]+S0P5022[[#This Row],[F2]]</f>
        <v>0.37709998474245443</v>
      </c>
      <c r="Y256" s="26"/>
      <c r="Z256" s="15"/>
      <c r="AA256" s="22"/>
      <c r="AB256" s="17"/>
      <c r="AD256" s="17"/>
      <c r="AF256" s="16"/>
      <c r="AG256" s="16"/>
      <c r="AH256" s="16"/>
      <c r="AJ256" s="22"/>
      <c r="AK256" s="17"/>
      <c r="AL256" s="16"/>
      <c r="AM256" s="17"/>
      <c r="AN256" s="16"/>
      <c r="AO256" s="16"/>
      <c r="AP256" s="16"/>
      <c r="AQ256" s="16"/>
      <c r="AT256" s="15"/>
      <c r="AW256" s="15"/>
    </row>
    <row r="257" spans="1:49" x14ac:dyDescent="0.3">
      <c r="A257" s="25">
        <v>67</v>
      </c>
      <c r="B257" s="25">
        <f>RADIANS(S0P5022[[#This Row],[Deg]])</f>
        <v>1.1693705988362009</v>
      </c>
      <c r="C257" s="26">
        <v>0.62610942516729595</v>
      </c>
      <c r="D257" s="27">
        <v>0.50009999999999999</v>
      </c>
      <c r="E257" s="27">
        <f>-LOG(S0P5022[[#This Row],[p]]-0.5,2)</f>
        <v>13.28771237954961</v>
      </c>
      <c r="F257" s="27">
        <f>-LOG(1-S0P5022[[#This Row],[p]],2)^2</f>
        <v>1.000577219003266</v>
      </c>
      <c r="G257" s="27">
        <f>-LOG(S0P5022[[#This Row],[p]]-0.5,2)^2</f>
        <v>176.56330028163597</v>
      </c>
      <c r="H257" s="27">
        <f>-LOG(1-S0P5022[[#This Row],[p]],2)</f>
        <v>1.0002885678659263</v>
      </c>
      <c r="I257" s="27">
        <f>1/S0P5022[[#This Row],[-LOG(p-0.5)^2]]</f>
        <v>5.6636911430908961E-3</v>
      </c>
      <c r="J257" s="27">
        <f>1-S0P5022[[#This Row],[p]]</f>
        <v>0.49990000000000001</v>
      </c>
      <c r="K257" s="27">
        <f>1/S0P5022[[#This Row],[1-p]]</f>
        <v>2.0004000800160031</v>
      </c>
      <c r="L257" s="27">
        <f>S0P5022[[#This Row],[p]]*2-1</f>
        <v>1.9999999999997797E-4</v>
      </c>
      <c r="M257" s="27">
        <f>S0P5022[[#This Row],[1-p]]*2</f>
        <v>0.99980000000000002</v>
      </c>
      <c r="N257" s="27">
        <f>S0P5022[[#This Row],[2p-1]]*2</f>
        <v>3.9999999999995595E-4</v>
      </c>
      <c r="O257" s="27">
        <f>S0P5022[[#This Row],[2-2p]]*2</f>
        <v>1.9996</v>
      </c>
      <c r="P257" s="27">
        <f>2^S0P5022[[#This Row],[4p-2]]</f>
        <v>1.0002772973120175</v>
      </c>
      <c r="Q257" s="27">
        <f>2^S0P5022[[#This Row],[4-4p]]</f>
        <v>3.9988911182418603</v>
      </c>
      <c r="R257" s="27">
        <f>2^S0P5022[[#This Row],[2^(4p-2)]]</f>
        <v>2.0003844526462284</v>
      </c>
      <c r="S257" s="26">
        <f>S0P5022[[#This Row],[1-p]]/2</f>
        <v>0.24995000000000001</v>
      </c>
      <c r="T257" s="26">
        <f>S0P5022[[#This Row],[f(p)]]/LOG(1-S0P5022[[#This Row],[p]],2)^16</f>
        <v>0.24879878515807374</v>
      </c>
      <c r="U257" s="26">
        <f>2*(1-ABS(SIN(S0P5022[[#This Row],[Rad]]*2)))^(S0P5022[[#This Row],[-LOG(1-p)]])</f>
        <v>0.56111462477799245</v>
      </c>
      <c r="V257" s="26">
        <f>S0P5022[[#This Row],[f(p)]]*LOG(1-S0P5022[[#This Row],[p]],2)^-16</f>
        <v>0.24879878515807374</v>
      </c>
      <c r="W257" s="26">
        <f>S0P5022[[#This Row],[f(p)]]*2*((1-ABS(SIN(S0P5022[[#This Row],[Rad]]*2)))^(S0P5022[[#This Row],[-LOG(1-p)]]^2))</f>
        <v>0.14019917113692024</v>
      </c>
      <c r="X257" s="26">
        <f>S0P5022[[#This Row],[F3]]+S0P5022[[#This Row],[F2]]</f>
        <v>0.38899795629499401</v>
      </c>
      <c r="Y257" s="26"/>
      <c r="Z257" s="15"/>
      <c r="AA257" s="22"/>
      <c r="AB257" s="17"/>
      <c r="AD257" s="17"/>
      <c r="AF257" s="16"/>
      <c r="AG257" s="16"/>
      <c r="AH257" s="16"/>
      <c r="AJ257" s="22"/>
      <c r="AK257" s="17"/>
      <c r="AL257" s="16"/>
      <c r="AM257" s="17"/>
      <c r="AN257" s="16"/>
      <c r="AO257" s="16"/>
      <c r="AP257" s="16"/>
      <c r="AQ257" s="16"/>
      <c r="AT257" s="15"/>
      <c r="AW257" s="15"/>
    </row>
    <row r="258" spans="1:49" x14ac:dyDescent="0.3">
      <c r="A258" s="25">
        <v>68</v>
      </c>
      <c r="B258" s="25">
        <f>RADIANS(S0P5022[[#This Row],[Deg]])</f>
        <v>1.1868238913561442</v>
      </c>
      <c r="C258" s="26">
        <v>0.63703935233017595</v>
      </c>
      <c r="D258" s="27">
        <v>0.50009999999999999</v>
      </c>
      <c r="E258" s="27">
        <f>-LOG(S0P5022[[#This Row],[p]]-0.5,2)</f>
        <v>13.28771237954961</v>
      </c>
      <c r="F258" s="27">
        <f>-LOG(1-S0P5022[[#This Row],[p]],2)^2</f>
        <v>1.000577219003266</v>
      </c>
      <c r="G258" s="27">
        <f>-LOG(S0P5022[[#This Row],[p]]-0.5,2)^2</f>
        <v>176.56330028163597</v>
      </c>
      <c r="H258" s="27">
        <f>-LOG(1-S0P5022[[#This Row],[p]],2)</f>
        <v>1.0002885678659263</v>
      </c>
      <c r="I258" s="27">
        <f>1/S0P5022[[#This Row],[-LOG(p-0.5)^2]]</f>
        <v>5.6636911430908961E-3</v>
      </c>
      <c r="J258" s="27">
        <f>1-S0P5022[[#This Row],[p]]</f>
        <v>0.49990000000000001</v>
      </c>
      <c r="K258" s="27">
        <f>1/S0P5022[[#This Row],[1-p]]</f>
        <v>2.0004000800160031</v>
      </c>
      <c r="L258" s="27">
        <f>S0P5022[[#This Row],[p]]*2-1</f>
        <v>1.9999999999997797E-4</v>
      </c>
      <c r="M258" s="27">
        <f>S0P5022[[#This Row],[1-p]]*2</f>
        <v>0.99980000000000002</v>
      </c>
      <c r="N258" s="27">
        <f>S0P5022[[#This Row],[2p-1]]*2</f>
        <v>3.9999999999995595E-4</v>
      </c>
      <c r="O258" s="27">
        <f>S0P5022[[#This Row],[2-2p]]*2</f>
        <v>1.9996</v>
      </c>
      <c r="P258" s="27">
        <f>2^S0P5022[[#This Row],[4p-2]]</f>
        <v>1.0002772973120175</v>
      </c>
      <c r="Q258" s="27">
        <f>2^S0P5022[[#This Row],[4-4p]]</f>
        <v>3.9988911182418603</v>
      </c>
      <c r="R258" s="27">
        <f>2^S0P5022[[#This Row],[2^(4p-2)]]</f>
        <v>2.0003844526462284</v>
      </c>
      <c r="S258" s="26">
        <f>S0P5022[[#This Row],[1-p]]/2</f>
        <v>0.24995000000000001</v>
      </c>
      <c r="T258" s="26">
        <f>S0P5022[[#This Row],[f(p)]]/LOG(1-S0P5022[[#This Row],[p]],2)^16</f>
        <v>0.24879878515807374</v>
      </c>
      <c r="U258" s="26">
        <f>2*(1-ABS(SIN(S0P5022[[#This Row],[Rad]]*2)))^(S0P5022[[#This Row],[-LOG(1-p)]])</f>
        <v>0.61047423661187405</v>
      </c>
      <c r="V258" s="26">
        <f>S0P5022[[#This Row],[f(p)]]*LOG(1-S0P5022[[#This Row],[p]],2)^-16</f>
        <v>0.24879878515807374</v>
      </c>
      <c r="W258" s="26">
        <f>S0P5022[[#This Row],[f(p)]]*2*((1-ABS(SIN(S0P5022[[#This Row],[Rad]]*2)))^(S0P5022[[#This Row],[-LOG(1-p)]]^2))</f>
        <v>0.15253579308848053</v>
      </c>
      <c r="X258" s="26">
        <f>S0P5022[[#This Row],[F3]]+S0P5022[[#This Row],[F2]]</f>
        <v>0.40133457824655427</v>
      </c>
      <c r="Y258" s="26"/>
      <c r="Z258" s="15"/>
      <c r="AA258" s="22"/>
      <c r="AB258" s="17"/>
      <c r="AD258" s="17"/>
      <c r="AF258" s="16"/>
      <c r="AG258" s="16"/>
      <c r="AH258" s="16"/>
      <c r="AJ258" s="22"/>
      <c r="AK258" s="17"/>
      <c r="AL258" s="16"/>
      <c r="AM258" s="17"/>
      <c r="AN258" s="16"/>
      <c r="AO258" s="16"/>
      <c r="AP258" s="16"/>
      <c r="AQ258" s="16"/>
      <c r="AT258" s="15"/>
      <c r="AW258" s="15"/>
    </row>
    <row r="259" spans="1:49" x14ac:dyDescent="0.3">
      <c r="A259" s="25">
        <v>69</v>
      </c>
      <c r="B259" s="25">
        <f>RADIANS(S0P5022[[#This Row],[Deg]])</f>
        <v>1.2042771838760873</v>
      </c>
      <c r="C259" s="26">
        <v>0.65014001656781895</v>
      </c>
      <c r="D259" s="27">
        <v>0.50009999999999999</v>
      </c>
      <c r="E259" s="27">
        <f>-LOG(S0P5022[[#This Row],[p]]-0.5,2)</f>
        <v>13.28771237954961</v>
      </c>
      <c r="F259" s="27">
        <f>-LOG(1-S0P5022[[#This Row],[p]],2)^2</f>
        <v>1.000577219003266</v>
      </c>
      <c r="G259" s="27">
        <f>-LOG(S0P5022[[#This Row],[p]]-0.5,2)^2</f>
        <v>176.56330028163597</v>
      </c>
      <c r="H259" s="27">
        <f>-LOG(1-S0P5022[[#This Row],[p]],2)</f>
        <v>1.0002885678659263</v>
      </c>
      <c r="I259" s="27">
        <f>1/S0P5022[[#This Row],[-LOG(p-0.5)^2]]</f>
        <v>5.6636911430908961E-3</v>
      </c>
      <c r="J259" s="27">
        <f>1-S0P5022[[#This Row],[p]]</f>
        <v>0.49990000000000001</v>
      </c>
      <c r="K259" s="27">
        <f>1/S0P5022[[#This Row],[1-p]]</f>
        <v>2.0004000800160031</v>
      </c>
      <c r="L259" s="27">
        <f>S0P5022[[#This Row],[p]]*2-1</f>
        <v>1.9999999999997797E-4</v>
      </c>
      <c r="M259" s="27">
        <f>S0P5022[[#This Row],[1-p]]*2</f>
        <v>0.99980000000000002</v>
      </c>
      <c r="N259" s="27">
        <f>S0P5022[[#This Row],[2p-1]]*2</f>
        <v>3.9999999999995595E-4</v>
      </c>
      <c r="O259" s="27">
        <f>S0P5022[[#This Row],[2-2p]]*2</f>
        <v>1.9996</v>
      </c>
      <c r="P259" s="27">
        <f>2^S0P5022[[#This Row],[4p-2]]</f>
        <v>1.0002772973120175</v>
      </c>
      <c r="Q259" s="27">
        <f>2^S0P5022[[#This Row],[4-4p]]</f>
        <v>3.9988911182418603</v>
      </c>
      <c r="R259" s="27">
        <f>2^S0P5022[[#This Row],[2^(4p-2)]]</f>
        <v>2.0003844526462284</v>
      </c>
      <c r="S259" s="26">
        <f>S0P5022[[#This Row],[1-p]]/2</f>
        <v>0.24995000000000001</v>
      </c>
      <c r="T259" s="26">
        <f>S0P5022[[#This Row],[f(p)]]/LOG(1-S0P5022[[#This Row],[p]],2)^16</f>
        <v>0.24879878515807374</v>
      </c>
      <c r="U259" s="26">
        <f>2*(1-ABS(SIN(S0P5022[[#This Row],[Rad]]*2)))^(S0P5022[[#This Row],[-LOG(1-p)]])</f>
        <v>0.66152761701217544</v>
      </c>
      <c r="V259" s="26">
        <f>S0P5022[[#This Row],[f(p)]]*LOG(1-S0P5022[[#This Row],[p]],2)^-16</f>
        <v>0.24879878515807374</v>
      </c>
      <c r="W259" s="26">
        <f>S0P5022[[#This Row],[f(p)]]*2*((1-ABS(SIN(S0P5022[[#This Row],[Rad]]*2)))^(S0P5022[[#This Row],[-LOG(1-p)]]^2))</f>
        <v>0.16529604748276971</v>
      </c>
      <c r="X259" s="26">
        <f>S0P5022[[#This Row],[F3]]+S0P5022[[#This Row],[F2]]</f>
        <v>0.41409483264084346</v>
      </c>
      <c r="Y259" s="26"/>
      <c r="Z259" s="15"/>
      <c r="AA259" s="22"/>
      <c r="AB259" s="17"/>
      <c r="AD259" s="17"/>
      <c r="AF259" s="16"/>
      <c r="AG259" s="16"/>
      <c r="AH259" s="16"/>
      <c r="AJ259" s="22"/>
      <c r="AK259" s="17"/>
      <c r="AL259" s="16"/>
      <c r="AM259" s="17"/>
      <c r="AN259" s="16"/>
      <c r="AO259" s="16"/>
      <c r="AP259" s="16"/>
      <c r="AQ259" s="16"/>
      <c r="AT259" s="15"/>
      <c r="AW259" s="15"/>
    </row>
    <row r="260" spans="1:49" x14ac:dyDescent="0.3">
      <c r="A260" s="25">
        <v>70</v>
      </c>
      <c r="B260" s="25">
        <f>RADIANS(S0P5022[[#This Row],[Deg]])</f>
        <v>1.2217304763960306</v>
      </c>
      <c r="C260" s="26">
        <v>0.66499133181973602</v>
      </c>
      <c r="D260" s="27">
        <v>0.50009999999999999</v>
      </c>
      <c r="E260" s="27">
        <f>-LOG(S0P5022[[#This Row],[p]]-0.5,2)</f>
        <v>13.28771237954961</v>
      </c>
      <c r="F260" s="27">
        <f>-LOG(1-S0P5022[[#This Row],[p]],2)^2</f>
        <v>1.000577219003266</v>
      </c>
      <c r="G260" s="27">
        <f>-LOG(S0P5022[[#This Row],[p]]-0.5,2)^2</f>
        <v>176.56330028163597</v>
      </c>
      <c r="H260" s="27">
        <f>-LOG(1-S0P5022[[#This Row],[p]],2)</f>
        <v>1.0002885678659263</v>
      </c>
      <c r="I260" s="27">
        <f>1/S0P5022[[#This Row],[-LOG(p-0.5)^2]]</f>
        <v>5.6636911430908961E-3</v>
      </c>
      <c r="J260" s="27">
        <f>1-S0P5022[[#This Row],[p]]</f>
        <v>0.49990000000000001</v>
      </c>
      <c r="K260" s="27">
        <f>1/S0P5022[[#This Row],[1-p]]</f>
        <v>2.0004000800160031</v>
      </c>
      <c r="L260" s="27">
        <f>S0P5022[[#This Row],[p]]*2-1</f>
        <v>1.9999999999997797E-4</v>
      </c>
      <c r="M260" s="27">
        <f>S0P5022[[#This Row],[1-p]]*2</f>
        <v>0.99980000000000002</v>
      </c>
      <c r="N260" s="27">
        <f>S0P5022[[#This Row],[2p-1]]*2</f>
        <v>3.9999999999995595E-4</v>
      </c>
      <c r="O260" s="27">
        <f>S0P5022[[#This Row],[2-2p]]*2</f>
        <v>1.9996</v>
      </c>
      <c r="P260" s="27">
        <f>2^S0P5022[[#This Row],[4p-2]]</f>
        <v>1.0002772973120175</v>
      </c>
      <c r="Q260" s="27">
        <f>2^S0P5022[[#This Row],[4-4p]]</f>
        <v>3.9988911182418603</v>
      </c>
      <c r="R260" s="27">
        <f>2^S0P5022[[#This Row],[2^(4p-2)]]</f>
        <v>2.0003844526462284</v>
      </c>
      <c r="S260" s="26">
        <f>S0P5022[[#This Row],[1-p]]/2</f>
        <v>0.24995000000000001</v>
      </c>
      <c r="T260" s="26">
        <f>S0P5022[[#This Row],[f(p)]]/LOG(1-S0P5022[[#This Row],[p]],2)^16</f>
        <v>0.24879878515807374</v>
      </c>
      <c r="U260" s="26">
        <f>2*(1-ABS(SIN(S0P5022[[#This Row],[Rad]]*2)))^(S0P5022[[#This Row],[-LOG(1-p)]])</f>
        <v>0.71421258590525782</v>
      </c>
      <c r="V260" s="26">
        <f>S0P5022[[#This Row],[f(p)]]*LOG(1-S0P5022[[#This Row],[p]],2)^-16</f>
        <v>0.24879878515807374</v>
      </c>
      <c r="W260" s="26">
        <f>S0P5022[[#This Row],[f(p)]]*2*((1-ABS(SIN(S0P5022[[#This Row],[Rad]]*2)))^(S0P5022[[#This Row],[-LOG(1-p)]]^2))</f>
        <v>0.17846439823116658</v>
      </c>
      <c r="X260" s="26">
        <f>S0P5022[[#This Row],[F3]]+S0P5022[[#This Row],[F2]]</f>
        <v>0.4272631833892403</v>
      </c>
      <c r="Y260" s="26"/>
      <c r="Z260" s="15"/>
      <c r="AA260" s="22"/>
      <c r="AB260" s="17"/>
      <c r="AD260" s="17"/>
      <c r="AF260" s="16"/>
      <c r="AG260" s="16"/>
      <c r="AH260" s="16"/>
      <c r="AJ260" s="22"/>
      <c r="AK260" s="17"/>
      <c r="AL260" s="16"/>
      <c r="AM260" s="17"/>
      <c r="AN260" s="16"/>
      <c r="AO260" s="16"/>
      <c r="AP260" s="16"/>
      <c r="AQ260" s="16"/>
      <c r="AT260" s="15"/>
      <c r="AW260" s="15"/>
    </row>
    <row r="261" spans="1:49" x14ac:dyDescent="0.3">
      <c r="A261" s="25">
        <v>71</v>
      </c>
      <c r="B261" s="25">
        <f>RADIANS(S0P5022[[#This Row],[Deg]])</f>
        <v>1.2391837689159739</v>
      </c>
      <c r="C261" s="26">
        <v>0.67226027960188905</v>
      </c>
      <c r="D261" s="27">
        <v>0.50009999999999999</v>
      </c>
      <c r="E261" s="27">
        <f>-LOG(S0P5022[[#This Row],[p]]-0.5,2)</f>
        <v>13.28771237954961</v>
      </c>
      <c r="F261" s="27">
        <f>-LOG(1-S0P5022[[#This Row],[p]],2)^2</f>
        <v>1.000577219003266</v>
      </c>
      <c r="G261" s="27">
        <f>-LOG(S0P5022[[#This Row],[p]]-0.5,2)^2</f>
        <v>176.56330028163597</v>
      </c>
      <c r="H261" s="27">
        <f>-LOG(1-S0P5022[[#This Row],[p]],2)</f>
        <v>1.0002885678659263</v>
      </c>
      <c r="I261" s="27">
        <f>1/S0P5022[[#This Row],[-LOG(p-0.5)^2]]</f>
        <v>5.6636911430908961E-3</v>
      </c>
      <c r="J261" s="27">
        <f>1-S0P5022[[#This Row],[p]]</f>
        <v>0.49990000000000001</v>
      </c>
      <c r="K261" s="27">
        <f>1/S0P5022[[#This Row],[1-p]]</f>
        <v>2.0004000800160031</v>
      </c>
      <c r="L261" s="27">
        <f>S0P5022[[#This Row],[p]]*2-1</f>
        <v>1.9999999999997797E-4</v>
      </c>
      <c r="M261" s="27">
        <f>S0P5022[[#This Row],[1-p]]*2</f>
        <v>0.99980000000000002</v>
      </c>
      <c r="N261" s="27">
        <f>S0P5022[[#This Row],[2p-1]]*2</f>
        <v>3.9999999999995595E-4</v>
      </c>
      <c r="O261" s="27">
        <f>S0P5022[[#This Row],[2-2p]]*2</f>
        <v>1.9996</v>
      </c>
      <c r="P261" s="27">
        <f>2^S0P5022[[#This Row],[4p-2]]</f>
        <v>1.0002772973120175</v>
      </c>
      <c r="Q261" s="27">
        <f>2^S0P5022[[#This Row],[4-4p]]</f>
        <v>3.9988911182418603</v>
      </c>
      <c r="R261" s="27">
        <f>2^S0P5022[[#This Row],[2^(4p-2)]]</f>
        <v>2.0003844526462284</v>
      </c>
      <c r="S261" s="26">
        <f>S0P5022[[#This Row],[1-p]]/2</f>
        <v>0.24995000000000001</v>
      </c>
      <c r="T261" s="26">
        <f>S0P5022[[#This Row],[f(p)]]/LOG(1-S0P5022[[#This Row],[p]],2)^16</f>
        <v>0.24879878515807374</v>
      </c>
      <c r="U261" s="26">
        <f>2*(1-ABS(SIN(S0P5022[[#This Row],[Rad]]*2)))^(S0P5022[[#This Row],[-LOG(1-p)]])</f>
        <v>0.76846497163706307</v>
      </c>
      <c r="V261" s="26">
        <f>S0P5022[[#This Row],[f(p)]]*LOG(1-S0P5022[[#This Row],[p]],2)^-16</f>
        <v>0.24879878515807374</v>
      </c>
      <c r="W261" s="26">
        <f>S0P5022[[#This Row],[f(p)]]*2*((1-ABS(SIN(S0P5022[[#This Row],[Rad]]*2)))^(S0P5022[[#This Row],[-LOG(1-p)]]^2))</f>
        <v>0.19202481017146675</v>
      </c>
      <c r="X261" s="26">
        <f>S0P5022[[#This Row],[F3]]+S0P5022[[#This Row],[F2]]</f>
        <v>0.44082359532954052</v>
      </c>
      <c r="Y261" s="26"/>
      <c r="Z261" s="15"/>
      <c r="AA261" s="22"/>
      <c r="AB261" s="17"/>
      <c r="AD261" s="17"/>
      <c r="AF261" s="16"/>
      <c r="AG261" s="16"/>
      <c r="AH261" s="16"/>
      <c r="AJ261" s="22"/>
      <c r="AK261" s="17"/>
      <c r="AL261" s="16"/>
      <c r="AM261" s="17"/>
      <c r="AN261" s="16"/>
      <c r="AO261" s="16"/>
      <c r="AP261" s="16"/>
      <c r="AQ261" s="16"/>
      <c r="AT261" s="15"/>
      <c r="AW261" s="15"/>
    </row>
    <row r="262" spans="1:49" x14ac:dyDescent="0.3">
      <c r="A262" s="25">
        <v>72</v>
      </c>
      <c r="B262" s="25">
        <f>RADIANS(S0P5022[[#This Row],[Deg]])</f>
        <v>1.2566370614359172</v>
      </c>
      <c r="C262" s="26">
        <v>0.68331922889019203</v>
      </c>
      <c r="D262" s="27">
        <v>0.50009999999999999</v>
      </c>
      <c r="E262" s="27">
        <f>-LOG(S0P5022[[#This Row],[p]]-0.5,2)</f>
        <v>13.28771237954961</v>
      </c>
      <c r="F262" s="27">
        <f>-LOG(1-S0P5022[[#This Row],[p]],2)^2</f>
        <v>1.000577219003266</v>
      </c>
      <c r="G262" s="27">
        <f>-LOG(S0P5022[[#This Row],[p]]-0.5,2)^2</f>
        <v>176.56330028163597</v>
      </c>
      <c r="H262" s="27">
        <f>-LOG(1-S0P5022[[#This Row],[p]],2)</f>
        <v>1.0002885678659263</v>
      </c>
      <c r="I262" s="27">
        <f>1/S0P5022[[#This Row],[-LOG(p-0.5)^2]]</f>
        <v>5.6636911430908961E-3</v>
      </c>
      <c r="J262" s="27">
        <f>1-S0P5022[[#This Row],[p]]</f>
        <v>0.49990000000000001</v>
      </c>
      <c r="K262" s="27">
        <f>1/S0P5022[[#This Row],[1-p]]</f>
        <v>2.0004000800160031</v>
      </c>
      <c r="L262" s="27">
        <f>S0P5022[[#This Row],[p]]*2-1</f>
        <v>1.9999999999997797E-4</v>
      </c>
      <c r="M262" s="27">
        <f>S0P5022[[#This Row],[1-p]]*2</f>
        <v>0.99980000000000002</v>
      </c>
      <c r="N262" s="27">
        <f>S0P5022[[#This Row],[2p-1]]*2</f>
        <v>3.9999999999995595E-4</v>
      </c>
      <c r="O262" s="27">
        <f>S0P5022[[#This Row],[2-2p]]*2</f>
        <v>1.9996</v>
      </c>
      <c r="P262" s="27">
        <f>2^S0P5022[[#This Row],[4p-2]]</f>
        <v>1.0002772973120175</v>
      </c>
      <c r="Q262" s="27">
        <f>2^S0P5022[[#This Row],[4-4p]]</f>
        <v>3.9988911182418603</v>
      </c>
      <c r="R262" s="27">
        <f>2^S0P5022[[#This Row],[2^(4p-2)]]</f>
        <v>2.0003844526462284</v>
      </c>
      <c r="S262" s="26">
        <f>S0P5022[[#This Row],[1-p]]/2</f>
        <v>0.24995000000000001</v>
      </c>
      <c r="T262" s="26">
        <f>S0P5022[[#This Row],[f(p)]]/LOG(1-S0P5022[[#This Row],[p]],2)^16</f>
        <v>0.24879878515807374</v>
      </c>
      <c r="U262" s="26">
        <f>2*(1-ABS(SIN(S0P5022[[#This Row],[Rad]]*2)))^(S0P5022[[#This Row],[-LOG(1-p)]])</f>
        <v>0.82421868939305976</v>
      </c>
      <c r="V262" s="26">
        <f>S0P5022[[#This Row],[f(p)]]*LOG(1-S0P5022[[#This Row],[p]],2)^-16</f>
        <v>0.24879878515807374</v>
      </c>
      <c r="W262" s="26">
        <f>S0P5022[[#This Row],[f(p)]]*2*((1-ABS(SIN(S0P5022[[#This Row],[Rad]]*2)))^(S0P5022[[#This Row],[-LOG(1-p)]]^2))</f>
        <v>0.20596076872255203</v>
      </c>
      <c r="X262" s="26">
        <f>S0P5022[[#This Row],[F3]]+S0P5022[[#This Row],[F2]]</f>
        <v>0.45475955388062578</v>
      </c>
      <c r="Y262" s="26"/>
      <c r="Z262" s="15"/>
      <c r="AA262" s="22"/>
      <c r="AB262" s="17"/>
      <c r="AD262" s="17"/>
      <c r="AF262" s="16"/>
      <c r="AG262" s="16"/>
      <c r="AH262" s="16"/>
      <c r="AJ262" s="22"/>
      <c r="AK262" s="17"/>
      <c r="AL262" s="16"/>
      <c r="AM262" s="17"/>
      <c r="AN262" s="16"/>
      <c r="AO262" s="16"/>
      <c r="AP262" s="16"/>
      <c r="AQ262" s="16"/>
      <c r="AT262" s="15"/>
      <c r="AW262" s="15"/>
    </row>
    <row r="263" spans="1:49" x14ac:dyDescent="0.3">
      <c r="A263" s="25">
        <v>73</v>
      </c>
      <c r="B263" s="25">
        <f>RADIANS(S0P5022[[#This Row],[Deg]])</f>
        <v>1.2740903539558606</v>
      </c>
      <c r="C263" s="26">
        <v>0.69571952382028002</v>
      </c>
      <c r="D263" s="27">
        <v>0.50009999999999999</v>
      </c>
      <c r="E263" s="27">
        <f>-LOG(S0P5022[[#This Row],[p]]-0.5,2)</f>
        <v>13.28771237954961</v>
      </c>
      <c r="F263" s="27">
        <f>-LOG(1-S0P5022[[#This Row],[p]],2)^2</f>
        <v>1.000577219003266</v>
      </c>
      <c r="G263" s="27">
        <f>-LOG(S0P5022[[#This Row],[p]]-0.5,2)^2</f>
        <v>176.56330028163597</v>
      </c>
      <c r="H263" s="27">
        <f>-LOG(1-S0P5022[[#This Row],[p]],2)</f>
        <v>1.0002885678659263</v>
      </c>
      <c r="I263" s="27">
        <f>1/S0P5022[[#This Row],[-LOG(p-0.5)^2]]</f>
        <v>5.6636911430908961E-3</v>
      </c>
      <c r="J263" s="27">
        <f>1-S0P5022[[#This Row],[p]]</f>
        <v>0.49990000000000001</v>
      </c>
      <c r="K263" s="27">
        <f>1/S0P5022[[#This Row],[1-p]]</f>
        <v>2.0004000800160031</v>
      </c>
      <c r="L263" s="27">
        <f>S0P5022[[#This Row],[p]]*2-1</f>
        <v>1.9999999999997797E-4</v>
      </c>
      <c r="M263" s="27">
        <f>S0P5022[[#This Row],[1-p]]*2</f>
        <v>0.99980000000000002</v>
      </c>
      <c r="N263" s="27">
        <f>S0P5022[[#This Row],[2p-1]]*2</f>
        <v>3.9999999999995595E-4</v>
      </c>
      <c r="O263" s="27">
        <f>S0P5022[[#This Row],[2-2p]]*2</f>
        <v>1.9996</v>
      </c>
      <c r="P263" s="27">
        <f>2^S0P5022[[#This Row],[4p-2]]</f>
        <v>1.0002772973120175</v>
      </c>
      <c r="Q263" s="27">
        <f>2^S0P5022[[#This Row],[4-4p]]</f>
        <v>3.9988911182418603</v>
      </c>
      <c r="R263" s="27">
        <f>2^S0P5022[[#This Row],[2^(4p-2)]]</f>
        <v>2.0003844526462284</v>
      </c>
      <c r="S263" s="26">
        <f>S0P5022[[#This Row],[1-p]]/2</f>
        <v>0.24995000000000001</v>
      </c>
      <c r="T263" s="26">
        <f>S0P5022[[#This Row],[f(p)]]/LOG(1-S0P5022[[#This Row],[p]],2)^16</f>
        <v>0.24879878515807374</v>
      </c>
      <c r="U263" s="26">
        <f>2*(1-ABS(SIN(S0P5022[[#This Row],[Rad]]*2)))^(S0P5022[[#This Row],[-LOG(1-p)]])</f>
        <v>0.88140582192863637</v>
      </c>
      <c r="V263" s="26">
        <f>S0P5022[[#This Row],[f(p)]]*LOG(1-S0P5022[[#This Row],[p]],2)^-16</f>
        <v>0.24879878515807374</v>
      </c>
      <c r="W263" s="26">
        <f>S0P5022[[#This Row],[f(p)]]*2*((1-ABS(SIN(S0P5022[[#This Row],[Rad]]*2)))^(S0P5022[[#This Row],[-LOG(1-p)]]^2))</f>
        <v>0.22025530011294575</v>
      </c>
      <c r="X263" s="26">
        <f>S0P5022[[#This Row],[F3]]+S0P5022[[#This Row],[F2]]</f>
        <v>0.46905408527101949</v>
      </c>
      <c r="Y263" s="26"/>
      <c r="Z263" s="15"/>
      <c r="AA263" s="22"/>
      <c r="AB263" s="17"/>
      <c r="AD263" s="17"/>
      <c r="AF263" s="16"/>
      <c r="AG263" s="16"/>
      <c r="AH263" s="16"/>
      <c r="AJ263" s="22"/>
      <c r="AK263" s="17"/>
      <c r="AL263" s="16"/>
      <c r="AM263" s="17"/>
      <c r="AN263" s="16"/>
      <c r="AO263" s="16"/>
      <c r="AP263" s="16"/>
      <c r="AQ263" s="16"/>
      <c r="AT263" s="15"/>
      <c r="AW263" s="15"/>
    </row>
    <row r="264" spans="1:49" x14ac:dyDescent="0.3">
      <c r="A264" s="25">
        <v>74</v>
      </c>
      <c r="B264" s="25">
        <f>RADIANS(S0P5022[[#This Row],[Deg]])</f>
        <v>1.2915436464758039</v>
      </c>
      <c r="C264" s="26">
        <v>0.71718602318355495</v>
      </c>
      <c r="D264" s="27">
        <v>0.50009999999999999</v>
      </c>
      <c r="E264" s="27">
        <f>-LOG(S0P5022[[#This Row],[p]]-0.5,2)</f>
        <v>13.28771237954961</v>
      </c>
      <c r="F264" s="27">
        <f>-LOG(1-S0P5022[[#This Row],[p]],2)^2</f>
        <v>1.000577219003266</v>
      </c>
      <c r="G264" s="27">
        <f>-LOG(S0P5022[[#This Row],[p]]-0.5,2)^2</f>
        <v>176.56330028163597</v>
      </c>
      <c r="H264" s="27">
        <f>-LOG(1-S0P5022[[#This Row],[p]],2)</f>
        <v>1.0002885678659263</v>
      </c>
      <c r="I264" s="27">
        <f>1/S0P5022[[#This Row],[-LOG(p-0.5)^2]]</f>
        <v>5.6636911430908961E-3</v>
      </c>
      <c r="J264" s="27">
        <f>1-S0P5022[[#This Row],[p]]</f>
        <v>0.49990000000000001</v>
      </c>
      <c r="K264" s="27">
        <f>1/S0P5022[[#This Row],[1-p]]</f>
        <v>2.0004000800160031</v>
      </c>
      <c r="L264" s="27">
        <f>S0P5022[[#This Row],[p]]*2-1</f>
        <v>1.9999999999997797E-4</v>
      </c>
      <c r="M264" s="27">
        <f>S0P5022[[#This Row],[1-p]]*2</f>
        <v>0.99980000000000002</v>
      </c>
      <c r="N264" s="27">
        <f>S0P5022[[#This Row],[2p-1]]*2</f>
        <v>3.9999999999995595E-4</v>
      </c>
      <c r="O264" s="27">
        <f>S0P5022[[#This Row],[2-2p]]*2</f>
        <v>1.9996</v>
      </c>
      <c r="P264" s="27">
        <f>2^S0P5022[[#This Row],[4p-2]]</f>
        <v>1.0002772973120175</v>
      </c>
      <c r="Q264" s="27">
        <f>2^S0P5022[[#This Row],[4-4p]]</f>
        <v>3.9988911182418603</v>
      </c>
      <c r="R264" s="27">
        <f>2^S0P5022[[#This Row],[2^(4p-2)]]</f>
        <v>2.0003844526462284</v>
      </c>
      <c r="S264" s="26">
        <f>S0P5022[[#This Row],[1-p]]/2</f>
        <v>0.24995000000000001</v>
      </c>
      <c r="T264" s="26">
        <f>S0P5022[[#This Row],[f(p)]]/LOG(1-S0P5022[[#This Row],[p]],2)^16</f>
        <v>0.24879878515807374</v>
      </c>
      <c r="U264" s="26">
        <f>2*(1-ABS(SIN(S0P5022[[#This Row],[Rad]]*2)))^(S0P5022[[#This Row],[-LOG(1-p)]])</f>
        <v>0.9399567025147032</v>
      </c>
      <c r="V264" s="26">
        <f>S0P5022[[#This Row],[f(p)]]*LOG(1-S0P5022[[#This Row],[p]],2)^-16</f>
        <v>0.24879878515807374</v>
      </c>
      <c r="W264" s="26">
        <f>S0P5022[[#This Row],[f(p)]]*2*((1-ABS(SIN(S0P5022[[#This Row],[Rad]]*2)))^(S0P5022[[#This Row],[-LOG(1-p)]]^2))</f>
        <v>0.2348909921601634</v>
      </c>
      <c r="X264" s="26">
        <f>S0P5022[[#This Row],[F3]]+S0P5022[[#This Row],[F2]]</f>
        <v>0.48368977731823715</v>
      </c>
      <c r="Y264" s="26"/>
      <c r="Z264" s="15"/>
      <c r="AA264" s="22"/>
      <c r="AB264" s="17"/>
      <c r="AD264" s="17"/>
      <c r="AF264" s="16"/>
      <c r="AG264" s="16"/>
      <c r="AH264" s="16"/>
      <c r="AJ264" s="22"/>
      <c r="AK264" s="17"/>
      <c r="AL264" s="16"/>
      <c r="AM264" s="17"/>
      <c r="AN264" s="16"/>
      <c r="AO264" s="16"/>
      <c r="AP264" s="16"/>
      <c r="AQ264" s="16"/>
      <c r="AT264" s="15"/>
      <c r="AW264" s="15"/>
    </row>
    <row r="265" spans="1:49" x14ac:dyDescent="0.3">
      <c r="A265" s="25">
        <v>75</v>
      </c>
      <c r="B265" s="25">
        <f>RADIANS(S0P5022[[#This Row],[Deg]])</f>
        <v>1.3089969389957472</v>
      </c>
      <c r="C265" s="26">
        <v>0.73210485665855796</v>
      </c>
      <c r="D265" s="27">
        <v>0.50009999999999999</v>
      </c>
      <c r="E265" s="27">
        <f>-LOG(S0P5022[[#This Row],[p]]-0.5,2)</f>
        <v>13.28771237954961</v>
      </c>
      <c r="F265" s="27">
        <f>-LOG(1-S0P5022[[#This Row],[p]],2)^2</f>
        <v>1.000577219003266</v>
      </c>
      <c r="G265" s="27">
        <f>-LOG(S0P5022[[#This Row],[p]]-0.5,2)^2</f>
        <v>176.56330028163597</v>
      </c>
      <c r="H265" s="27">
        <f>-LOG(1-S0P5022[[#This Row],[p]],2)</f>
        <v>1.0002885678659263</v>
      </c>
      <c r="I265" s="27">
        <f>1/S0P5022[[#This Row],[-LOG(p-0.5)^2]]</f>
        <v>5.6636911430908961E-3</v>
      </c>
      <c r="J265" s="27">
        <f>1-S0P5022[[#This Row],[p]]</f>
        <v>0.49990000000000001</v>
      </c>
      <c r="K265" s="27">
        <f>1/S0P5022[[#This Row],[1-p]]</f>
        <v>2.0004000800160031</v>
      </c>
      <c r="L265" s="27">
        <f>S0P5022[[#This Row],[p]]*2-1</f>
        <v>1.9999999999997797E-4</v>
      </c>
      <c r="M265" s="27">
        <f>S0P5022[[#This Row],[1-p]]*2</f>
        <v>0.99980000000000002</v>
      </c>
      <c r="N265" s="27">
        <f>S0P5022[[#This Row],[2p-1]]*2</f>
        <v>3.9999999999995595E-4</v>
      </c>
      <c r="O265" s="27">
        <f>S0P5022[[#This Row],[2-2p]]*2</f>
        <v>1.9996</v>
      </c>
      <c r="P265" s="27">
        <f>2^S0P5022[[#This Row],[4p-2]]</f>
        <v>1.0002772973120175</v>
      </c>
      <c r="Q265" s="27">
        <f>2^S0P5022[[#This Row],[4-4p]]</f>
        <v>3.9988911182418603</v>
      </c>
      <c r="R265" s="27">
        <f>2^S0P5022[[#This Row],[2^(4p-2)]]</f>
        <v>2.0003844526462284</v>
      </c>
      <c r="S265" s="26">
        <f>S0P5022[[#This Row],[1-p]]/2</f>
        <v>0.24995000000000001</v>
      </c>
      <c r="T265" s="26">
        <f>S0P5022[[#This Row],[f(p)]]/LOG(1-S0P5022[[#This Row],[p]],2)^16</f>
        <v>0.24879878515807374</v>
      </c>
      <c r="U265" s="26">
        <f>2*(1-ABS(SIN(S0P5022[[#This Row],[Rad]]*2)))^(S0P5022[[#This Row],[-LOG(1-p)]])</f>
        <v>0.99980000000000002</v>
      </c>
      <c r="V265" s="26">
        <f>S0P5022[[#This Row],[f(p)]]*LOG(1-S0P5022[[#This Row],[p]],2)^-16</f>
        <v>0.24879878515807374</v>
      </c>
      <c r="W265" s="26">
        <f>S0P5022[[#This Row],[f(p)]]*2*((1-ABS(SIN(S0P5022[[#This Row],[Rad]]*2)))^(S0P5022[[#This Row],[-LOG(1-p)]]^2))</f>
        <v>0.24985001557682027</v>
      </c>
      <c r="X265" s="26">
        <f>S0P5022[[#This Row],[F3]]+S0P5022[[#This Row],[F2]]</f>
        <v>0.49864880073489404</v>
      </c>
      <c r="Y265" s="26"/>
      <c r="Z265" s="15"/>
      <c r="AA265" s="22"/>
      <c r="AB265" s="17"/>
      <c r="AD265" s="17"/>
      <c r="AF265" s="16"/>
      <c r="AG265" s="16"/>
      <c r="AH265" s="16"/>
      <c r="AJ265" s="22"/>
      <c r="AK265" s="17"/>
      <c r="AL265" s="16"/>
      <c r="AM265" s="17"/>
      <c r="AN265" s="16"/>
      <c r="AO265" s="16"/>
      <c r="AP265" s="16"/>
      <c r="AQ265" s="16"/>
      <c r="AT265" s="15"/>
      <c r="AW265" s="15"/>
    </row>
    <row r="266" spans="1:49" x14ac:dyDescent="0.3">
      <c r="A266" s="25">
        <v>76</v>
      </c>
      <c r="B266" s="25">
        <f>RADIANS(S0P5022[[#This Row],[Deg]])</f>
        <v>1.3264502315156905</v>
      </c>
      <c r="C266" s="26">
        <v>0.75024806118800103</v>
      </c>
      <c r="D266" s="27">
        <v>0.50009999999999999</v>
      </c>
      <c r="E266" s="27">
        <f>-LOG(S0P5022[[#This Row],[p]]-0.5,2)</f>
        <v>13.28771237954961</v>
      </c>
      <c r="F266" s="27">
        <f>-LOG(1-S0P5022[[#This Row],[p]],2)^2</f>
        <v>1.000577219003266</v>
      </c>
      <c r="G266" s="27">
        <f>-LOG(S0P5022[[#This Row],[p]]-0.5,2)^2</f>
        <v>176.56330028163597</v>
      </c>
      <c r="H266" s="27">
        <f>-LOG(1-S0P5022[[#This Row],[p]],2)</f>
        <v>1.0002885678659263</v>
      </c>
      <c r="I266" s="27">
        <f>1/S0P5022[[#This Row],[-LOG(p-0.5)^2]]</f>
        <v>5.6636911430908961E-3</v>
      </c>
      <c r="J266" s="27">
        <f>1-S0P5022[[#This Row],[p]]</f>
        <v>0.49990000000000001</v>
      </c>
      <c r="K266" s="27">
        <f>1/S0P5022[[#This Row],[1-p]]</f>
        <v>2.0004000800160031</v>
      </c>
      <c r="L266" s="27">
        <f>S0P5022[[#This Row],[p]]*2-1</f>
        <v>1.9999999999997797E-4</v>
      </c>
      <c r="M266" s="27">
        <f>S0P5022[[#This Row],[1-p]]*2</f>
        <v>0.99980000000000002</v>
      </c>
      <c r="N266" s="27">
        <f>S0P5022[[#This Row],[2p-1]]*2</f>
        <v>3.9999999999995595E-4</v>
      </c>
      <c r="O266" s="27">
        <f>S0P5022[[#This Row],[2-2p]]*2</f>
        <v>1.9996</v>
      </c>
      <c r="P266" s="27">
        <f>2^S0P5022[[#This Row],[4p-2]]</f>
        <v>1.0002772973120175</v>
      </c>
      <c r="Q266" s="27">
        <f>2^S0P5022[[#This Row],[4-4p]]</f>
        <v>3.9988911182418603</v>
      </c>
      <c r="R266" s="27">
        <f>2^S0P5022[[#This Row],[2^(4p-2)]]</f>
        <v>2.0003844526462284</v>
      </c>
      <c r="S266" s="26">
        <f>S0P5022[[#This Row],[1-p]]/2</f>
        <v>0.24995000000000001</v>
      </c>
      <c r="T266" s="26">
        <f>S0P5022[[#This Row],[f(p)]]/LOG(1-S0P5022[[#This Row],[p]],2)^16</f>
        <v>0.24879878515807374</v>
      </c>
      <c r="U266" s="26">
        <f>2*(1-ABS(SIN(S0P5022[[#This Row],[Rad]]*2)))^(S0P5022[[#This Row],[-LOG(1-p)]])</f>
        <v>1.0608628058885858</v>
      </c>
      <c r="V266" s="26">
        <f>S0P5022[[#This Row],[f(p)]]*LOG(1-S0P5022[[#This Row],[p]],2)^-16</f>
        <v>0.24879878515807374</v>
      </c>
      <c r="W266" s="26">
        <f>S0P5022[[#This Row],[f(p)]]*2*((1-ABS(SIN(S0P5022[[#This Row],[Rad]]*2)))^(S0P5022[[#This Row],[-LOG(1-p)]]^2))</f>
        <v>0.2651141457785911</v>
      </c>
      <c r="X266" s="26">
        <f>S0P5022[[#This Row],[F3]]+S0P5022[[#This Row],[F2]]</f>
        <v>0.51391293093666479</v>
      </c>
      <c r="Y266" s="26"/>
      <c r="Z266" s="15"/>
      <c r="AA266" s="22"/>
      <c r="AB266" s="17"/>
      <c r="AD266" s="17"/>
      <c r="AF266" s="16"/>
      <c r="AG266" s="16"/>
      <c r="AH266" s="16"/>
      <c r="AJ266" s="22"/>
      <c r="AK266" s="17"/>
      <c r="AL266" s="16"/>
      <c r="AM266" s="17"/>
      <c r="AN266" s="16"/>
      <c r="AO266" s="16"/>
      <c r="AP266" s="16"/>
      <c r="AQ266" s="16"/>
      <c r="AT266" s="15"/>
      <c r="AW266" s="15"/>
    </row>
    <row r="267" spans="1:49" x14ac:dyDescent="0.3">
      <c r="A267" s="25">
        <v>77</v>
      </c>
      <c r="B267" s="25">
        <f>RADIANS(S0P5022[[#This Row],[Deg]])</f>
        <v>1.3439035240356338</v>
      </c>
      <c r="C267" s="26">
        <v>0.76667134647507196</v>
      </c>
      <c r="D267" s="27">
        <v>0.50009999999999999</v>
      </c>
      <c r="E267" s="27">
        <f>-LOG(S0P5022[[#This Row],[p]]-0.5,2)</f>
        <v>13.28771237954961</v>
      </c>
      <c r="F267" s="27">
        <f>-LOG(1-S0P5022[[#This Row],[p]],2)^2</f>
        <v>1.000577219003266</v>
      </c>
      <c r="G267" s="27">
        <f>-LOG(S0P5022[[#This Row],[p]]-0.5,2)^2</f>
        <v>176.56330028163597</v>
      </c>
      <c r="H267" s="27">
        <f>-LOG(1-S0P5022[[#This Row],[p]],2)</f>
        <v>1.0002885678659263</v>
      </c>
      <c r="I267" s="27">
        <f>1/S0P5022[[#This Row],[-LOG(p-0.5)^2]]</f>
        <v>5.6636911430908961E-3</v>
      </c>
      <c r="J267" s="27">
        <f>1-S0P5022[[#This Row],[p]]</f>
        <v>0.49990000000000001</v>
      </c>
      <c r="K267" s="27">
        <f>1/S0P5022[[#This Row],[1-p]]</f>
        <v>2.0004000800160031</v>
      </c>
      <c r="L267" s="27">
        <f>S0P5022[[#This Row],[p]]*2-1</f>
        <v>1.9999999999997797E-4</v>
      </c>
      <c r="M267" s="27">
        <f>S0P5022[[#This Row],[1-p]]*2</f>
        <v>0.99980000000000002</v>
      </c>
      <c r="N267" s="27">
        <f>S0P5022[[#This Row],[2p-1]]*2</f>
        <v>3.9999999999995595E-4</v>
      </c>
      <c r="O267" s="27">
        <f>S0P5022[[#This Row],[2-2p]]*2</f>
        <v>1.9996</v>
      </c>
      <c r="P267" s="27">
        <f>2^S0P5022[[#This Row],[4p-2]]</f>
        <v>1.0002772973120175</v>
      </c>
      <c r="Q267" s="27">
        <f>2^S0P5022[[#This Row],[4-4p]]</f>
        <v>3.9988911182418603</v>
      </c>
      <c r="R267" s="27">
        <f>2^S0P5022[[#This Row],[2^(4p-2)]]</f>
        <v>2.0003844526462284</v>
      </c>
      <c r="S267" s="26">
        <f>S0P5022[[#This Row],[1-p]]/2</f>
        <v>0.24995000000000001</v>
      </c>
      <c r="T267" s="26">
        <f>S0P5022[[#This Row],[f(p)]]/LOG(1-S0P5022[[#This Row],[p]],2)^16</f>
        <v>0.24879878515807374</v>
      </c>
      <c r="U267" s="26">
        <f>2*(1-ABS(SIN(S0P5022[[#This Row],[Rad]]*2)))^(S0P5022[[#This Row],[-LOG(1-p)]])</f>
        <v>1.1230707233281687</v>
      </c>
      <c r="V267" s="26">
        <f>S0P5022[[#This Row],[f(p)]]*LOG(1-S0P5022[[#This Row],[p]],2)^-16</f>
        <v>0.24879878515807374</v>
      </c>
      <c r="W267" s="26">
        <f>S0P5022[[#This Row],[f(p)]]*2*((1-ABS(SIN(S0P5022[[#This Row],[Rad]]*2)))^(S0P5022[[#This Row],[-LOG(1-p)]]^2))</f>
        <v>0.28066478516832766</v>
      </c>
      <c r="X267" s="26">
        <f>S0P5022[[#This Row],[F3]]+S0P5022[[#This Row],[F2]]</f>
        <v>0.52946357032640146</v>
      </c>
      <c r="Y267" s="26"/>
      <c r="Z267" s="15"/>
      <c r="AA267" s="22"/>
      <c r="AB267" s="17"/>
      <c r="AD267" s="17"/>
      <c r="AF267" s="16"/>
      <c r="AG267" s="16"/>
      <c r="AH267" s="16"/>
      <c r="AJ267" s="22"/>
      <c r="AK267" s="17"/>
      <c r="AL267" s="16"/>
      <c r="AM267" s="17"/>
      <c r="AN267" s="16"/>
      <c r="AO267" s="16"/>
      <c r="AP267" s="16"/>
      <c r="AQ267" s="16"/>
      <c r="AT267" s="15"/>
      <c r="AW267" s="15"/>
    </row>
    <row r="268" spans="1:49" x14ac:dyDescent="0.3">
      <c r="A268" s="25">
        <v>78</v>
      </c>
      <c r="B268" s="25">
        <f>RADIANS(S0P5022[[#This Row],[Deg]])</f>
        <v>1.3613568165555769</v>
      </c>
      <c r="C268" s="26">
        <v>0.78632949468821201</v>
      </c>
      <c r="D268" s="27">
        <v>0.50009999999999999</v>
      </c>
      <c r="E268" s="27">
        <f>-LOG(S0P5022[[#This Row],[p]]-0.5,2)</f>
        <v>13.28771237954961</v>
      </c>
      <c r="F268" s="27">
        <f>-LOG(1-S0P5022[[#This Row],[p]],2)^2</f>
        <v>1.000577219003266</v>
      </c>
      <c r="G268" s="27">
        <f>-LOG(S0P5022[[#This Row],[p]]-0.5,2)^2</f>
        <v>176.56330028163597</v>
      </c>
      <c r="H268" s="27">
        <f>-LOG(1-S0P5022[[#This Row],[p]],2)</f>
        <v>1.0002885678659263</v>
      </c>
      <c r="I268" s="27">
        <f>1/S0P5022[[#This Row],[-LOG(p-0.5)^2]]</f>
        <v>5.6636911430908961E-3</v>
      </c>
      <c r="J268" s="27">
        <f>1-S0P5022[[#This Row],[p]]</f>
        <v>0.49990000000000001</v>
      </c>
      <c r="K268" s="27">
        <f>1/S0P5022[[#This Row],[1-p]]</f>
        <v>2.0004000800160031</v>
      </c>
      <c r="L268" s="27">
        <f>S0P5022[[#This Row],[p]]*2-1</f>
        <v>1.9999999999997797E-4</v>
      </c>
      <c r="M268" s="27">
        <f>S0P5022[[#This Row],[1-p]]*2</f>
        <v>0.99980000000000002</v>
      </c>
      <c r="N268" s="27">
        <f>S0P5022[[#This Row],[2p-1]]*2</f>
        <v>3.9999999999995595E-4</v>
      </c>
      <c r="O268" s="27">
        <f>S0P5022[[#This Row],[2-2p]]*2</f>
        <v>1.9996</v>
      </c>
      <c r="P268" s="27">
        <f>2^S0P5022[[#This Row],[4p-2]]</f>
        <v>1.0002772973120175</v>
      </c>
      <c r="Q268" s="27">
        <f>2^S0P5022[[#This Row],[4-4p]]</f>
        <v>3.9988911182418603</v>
      </c>
      <c r="R268" s="27">
        <f>2^S0P5022[[#This Row],[2^(4p-2)]]</f>
        <v>2.0003844526462284</v>
      </c>
      <c r="S268" s="26">
        <f>S0P5022[[#This Row],[1-p]]/2</f>
        <v>0.24995000000000001</v>
      </c>
      <c r="T268" s="26">
        <f>S0P5022[[#This Row],[f(p)]]/LOG(1-S0P5022[[#This Row],[p]],2)^16</f>
        <v>0.24879878515807374</v>
      </c>
      <c r="U268" s="26">
        <f>2*(1-ABS(SIN(S0P5022[[#This Row],[Rad]]*2)))^(S0P5022[[#This Row],[-LOG(1-p)]])</f>
        <v>1.1863479579023219</v>
      </c>
      <c r="V268" s="26">
        <f>S0P5022[[#This Row],[f(p)]]*LOG(1-S0P5022[[#This Row],[p]],2)^-16</f>
        <v>0.24879878515807374</v>
      </c>
      <c r="W268" s="26">
        <f>S0P5022[[#This Row],[f(p)]]*2*((1-ABS(SIN(S0P5022[[#This Row],[Rad]]*2)))^(S0P5022[[#This Row],[-LOG(1-p)]]^2))</f>
        <v>0.29648298586991467</v>
      </c>
      <c r="X268" s="26">
        <f>S0P5022[[#This Row],[F3]]+S0P5022[[#This Row],[F2]]</f>
        <v>0.54528177102798847</v>
      </c>
      <c r="Y268" s="26"/>
      <c r="Z268" s="15"/>
      <c r="AA268" s="22"/>
      <c r="AB268" s="17"/>
      <c r="AD268" s="17"/>
      <c r="AF268" s="16"/>
      <c r="AG268" s="16"/>
      <c r="AH268" s="16"/>
      <c r="AJ268" s="22"/>
      <c r="AK268" s="17"/>
      <c r="AL268" s="16"/>
      <c r="AM268" s="17"/>
      <c r="AN268" s="16"/>
      <c r="AO268" s="16"/>
      <c r="AP268" s="16"/>
      <c r="AQ268" s="16"/>
      <c r="AT268" s="15"/>
      <c r="AW268" s="15"/>
    </row>
    <row r="269" spans="1:49" x14ac:dyDescent="0.3">
      <c r="A269" s="25">
        <v>79</v>
      </c>
      <c r="B269" s="25">
        <f>RADIANS(S0P5022[[#This Row],[Deg]])</f>
        <v>1.3788101090755203</v>
      </c>
      <c r="C269" s="26">
        <v>0.80811905509107895</v>
      </c>
      <c r="D269" s="27">
        <v>0.50009999999999999</v>
      </c>
      <c r="E269" s="27">
        <f>-LOG(S0P5022[[#This Row],[p]]-0.5,2)</f>
        <v>13.28771237954961</v>
      </c>
      <c r="F269" s="27">
        <f>-LOG(1-S0P5022[[#This Row],[p]],2)^2</f>
        <v>1.000577219003266</v>
      </c>
      <c r="G269" s="27">
        <f>-LOG(S0P5022[[#This Row],[p]]-0.5,2)^2</f>
        <v>176.56330028163597</v>
      </c>
      <c r="H269" s="27">
        <f>-LOG(1-S0P5022[[#This Row],[p]],2)</f>
        <v>1.0002885678659263</v>
      </c>
      <c r="I269" s="27">
        <f>1/S0P5022[[#This Row],[-LOG(p-0.5)^2]]</f>
        <v>5.6636911430908961E-3</v>
      </c>
      <c r="J269" s="27">
        <f>1-S0P5022[[#This Row],[p]]</f>
        <v>0.49990000000000001</v>
      </c>
      <c r="K269" s="27">
        <f>1/S0P5022[[#This Row],[1-p]]</f>
        <v>2.0004000800160031</v>
      </c>
      <c r="L269" s="27">
        <f>S0P5022[[#This Row],[p]]*2-1</f>
        <v>1.9999999999997797E-4</v>
      </c>
      <c r="M269" s="27">
        <f>S0P5022[[#This Row],[1-p]]*2</f>
        <v>0.99980000000000002</v>
      </c>
      <c r="N269" s="27">
        <f>S0P5022[[#This Row],[2p-1]]*2</f>
        <v>3.9999999999995595E-4</v>
      </c>
      <c r="O269" s="27">
        <f>S0P5022[[#This Row],[2-2p]]*2</f>
        <v>1.9996</v>
      </c>
      <c r="P269" s="27">
        <f>2^S0P5022[[#This Row],[4p-2]]</f>
        <v>1.0002772973120175</v>
      </c>
      <c r="Q269" s="27">
        <f>2^S0P5022[[#This Row],[4-4p]]</f>
        <v>3.9988911182418603</v>
      </c>
      <c r="R269" s="27">
        <f>2^S0P5022[[#This Row],[2^(4p-2)]]</f>
        <v>2.0003844526462284</v>
      </c>
      <c r="S269" s="26">
        <f>S0P5022[[#This Row],[1-p]]/2</f>
        <v>0.24995000000000001</v>
      </c>
      <c r="T269" s="26">
        <f>S0P5022[[#This Row],[f(p)]]/LOG(1-S0P5022[[#This Row],[p]],2)^16</f>
        <v>0.24879878515807374</v>
      </c>
      <c r="U269" s="26">
        <f>2*(1-ABS(SIN(S0P5022[[#This Row],[Rad]]*2)))^(S0P5022[[#This Row],[-LOG(1-p)]])</f>
        <v>1.2506174101171992</v>
      </c>
      <c r="V269" s="26">
        <f>S0P5022[[#This Row],[f(p)]]*LOG(1-S0P5022[[#This Row],[p]],2)^-16</f>
        <v>0.24879878515807374</v>
      </c>
      <c r="W269" s="26">
        <f>S0P5022[[#This Row],[f(p)]]*2*((1-ABS(SIN(S0P5022[[#This Row],[Rad]]*2)))^(S0P5022[[#This Row],[-LOG(1-p)]]^2))</f>
        <v>0.31254947288478091</v>
      </c>
      <c r="X269" s="26">
        <f>S0P5022[[#This Row],[F3]]+S0P5022[[#This Row],[F2]]</f>
        <v>0.5613482580428546</v>
      </c>
      <c r="Y269" s="26"/>
      <c r="Z269" s="15"/>
      <c r="AA269" s="22"/>
      <c r="AB269" s="17"/>
      <c r="AD269" s="17"/>
      <c r="AF269" s="16"/>
      <c r="AG269" s="16"/>
      <c r="AH269" s="16"/>
      <c r="AJ269" s="22"/>
      <c r="AK269" s="17"/>
      <c r="AL269" s="16"/>
      <c r="AM269" s="17"/>
      <c r="AN269" s="16"/>
      <c r="AO269" s="16"/>
      <c r="AP269" s="16"/>
      <c r="AQ269" s="16"/>
      <c r="AT269" s="15"/>
      <c r="AW269" s="15"/>
    </row>
    <row r="270" spans="1:49" x14ac:dyDescent="0.3">
      <c r="A270" s="25">
        <v>80</v>
      </c>
      <c r="B270" s="25">
        <f>RADIANS(S0P5022[[#This Row],[Deg]])</f>
        <v>1.3962634015954636</v>
      </c>
      <c r="C270" s="26">
        <v>0.83074799387434295</v>
      </c>
      <c r="D270" s="27">
        <v>0.50009999999999999</v>
      </c>
      <c r="E270" s="27">
        <f>-LOG(S0P5022[[#This Row],[p]]-0.5,2)</f>
        <v>13.28771237954961</v>
      </c>
      <c r="F270" s="27">
        <f>-LOG(1-S0P5022[[#This Row],[p]],2)^2</f>
        <v>1.000577219003266</v>
      </c>
      <c r="G270" s="27">
        <f>-LOG(S0P5022[[#This Row],[p]]-0.5,2)^2</f>
        <v>176.56330028163597</v>
      </c>
      <c r="H270" s="27">
        <f>-LOG(1-S0P5022[[#This Row],[p]],2)</f>
        <v>1.0002885678659263</v>
      </c>
      <c r="I270" s="27">
        <f>1/S0P5022[[#This Row],[-LOG(p-0.5)^2]]</f>
        <v>5.6636911430908961E-3</v>
      </c>
      <c r="J270" s="27">
        <f>1-S0P5022[[#This Row],[p]]</f>
        <v>0.49990000000000001</v>
      </c>
      <c r="K270" s="27">
        <f>1/S0P5022[[#This Row],[1-p]]</f>
        <v>2.0004000800160031</v>
      </c>
      <c r="L270" s="27">
        <f>S0P5022[[#This Row],[p]]*2-1</f>
        <v>1.9999999999997797E-4</v>
      </c>
      <c r="M270" s="27">
        <f>S0P5022[[#This Row],[1-p]]*2</f>
        <v>0.99980000000000002</v>
      </c>
      <c r="N270" s="27">
        <f>S0P5022[[#This Row],[2p-1]]*2</f>
        <v>3.9999999999995595E-4</v>
      </c>
      <c r="O270" s="27">
        <f>S0P5022[[#This Row],[2-2p]]*2</f>
        <v>1.9996</v>
      </c>
      <c r="P270" s="27">
        <f>2^S0P5022[[#This Row],[4p-2]]</f>
        <v>1.0002772973120175</v>
      </c>
      <c r="Q270" s="27">
        <f>2^S0P5022[[#This Row],[4-4p]]</f>
        <v>3.9988911182418603</v>
      </c>
      <c r="R270" s="27">
        <f>2^S0P5022[[#This Row],[2^(4p-2)]]</f>
        <v>2.0003844526462284</v>
      </c>
      <c r="S270" s="26">
        <f>S0P5022[[#This Row],[1-p]]/2</f>
        <v>0.24995000000000001</v>
      </c>
      <c r="T270" s="26">
        <f>S0P5022[[#This Row],[f(p)]]/LOG(1-S0P5022[[#This Row],[p]],2)^16</f>
        <v>0.24879878515807374</v>
      </c>
      <c r="U270" s="26">
        <f>2*(1-ABS(SIN(S0P5022[[#This Row],[Rad]]*2)))^(S0P5022[[#This Row],[-LOG(1-p)]])</f>
        <v>1.3158007694710891</v>
      </c>
      <c r="V270" s="26">
        <f>S0P5022[[#This Row],[f(p)]]*LOG(1-S0P5022[[#This Row],[p]],2)^-16</f>
        <v>0.24879878515807374</v>
      </c>
      <c r="W270" s="26">
        <f>S0P5022[[#This Row],[f(p)]]*2*((1-ABS(SIN(S0P5022[[#This Row],[Rad]]*2)))^(S0P5022[[#This Row],[-LOG(1-p)]]^2))</f>
        <v>0.32884466764336467</v>
      </c>
      <c r="X270" s="26">
        <f>S0P5022[[#This Row],[F3]]+S0P5022[[#This Row],[F2]]</f>
        <v>0.57764345280143847</v>
      </c>
      <c r="Y270" s="26"/>
      <c r="Z270" s="15"/>
      <c r="AA270" s="22"/>
      <c r="AB270" s="17"/>
      <c r="AD270" s="17"/>
      <c r="AF270" s="16"/>
      <c r="AG270" s="16"/>
      <c r="AH270" s="16"/>
      <c r="AJ270" s="22"/>
      <c r="AK270" s="17"/>
      <c r="AL270" s="16"/>
      <c r="AM270" s="17"/>
      <c r="AN270" s="16"/>
      <c r="AO270" s="16"/>
      <c r="AP270" s="16"/>
      <c r="AQ270" s="16"/>
      <c r="AT270" s="15"/>
      <c r="AW270" s="15"/>
    </row>
    <row r="271" spans="1:49" x14ac:dyDescent="0.3">
      <c r="A271" s="25">
        <v>81</v>
      </c>
      <c r="B271" s="25">
        <f>RADIANS(S0P5022[[#This Row],[Deg]])</f>
        <v>1.4137166941154069</v>
      </c>
      <c r="C271" s="26">
        <v>0.85520857391007898</v>
      </c>
      <c r="D271" s="27">
        <v>0.50009999999999999</v>
      </c>
      <c r="E271" s="27">
        <f>-LOG(S0P5022[[#This Row],[p]]-0.5,2)</f>
        <v>13.28771237954961</v>
      </c>
      <c r="F271" s="27">
        <f>-LOG(1-S0P5022[[#This Row],[p]],2)^2</f>
        <v>1.000577219003266</v>
      </c>
      <c r="G271" s="27">
        <f>-LOG(S0P5022[[#This Row],[p]]-0.5,2)^2</f>
        <v>176.56330028163597</v>
      </c>
      <c r="H271" s="27">
        <f>-LOG(1-S0P5022[[#This Row],[p]],2)</f>
        <v>1.0002885678659263</v>
      </c>
      <c r="I271" s="27">
        <f>1/S0P5022[[#This Row],[-LOG(p-0.5)^2]]</f>
        <v>5.6636911430908961E-3</v>
      </c>
      <c r="J271" s="27">
        <f>1-S0P5022[[#This Row],[p]]</f>
        <v>0.49990000000000001</v>
      </c>
      <c r="K271" s="27">
        <f>1/S0P5022[[#This Row],[1-p]]</f>
        <v>2.0004000800160031</v>
      </c>
      <c r="L271" s="27">
        <f>S0P5022[[#This Row],[p]]*2-1</f>
        <v>1.9999999999997797E-4</v>
      </c>
      <c r="M271" s="27">
        <f>S0P5022[[#This Row],[1-p]]*2</f>
        <v>0.99980000000000002</v>
      </c>
      <c r="N271" s="27">
        <f>S0P5022[[#This Row],[2p-1]]*2</f>
        <v>3.9999999999995595E-4</v>
      </c>
      <c r="O271" s="27">
        <f>S0P5022[[#This Row],[2-2p]]*2</f>
        <v>1.9996</v>
      </c>
      <c r="P271" s="27">
        <f>2^S0P5022[[#This Row],[4p-2]]</f>
        <v>1.0002772973120175</v>
      </c>
      <c r="Q271" s="27">
        <f>2^S0P5022[[#This Row],[4-4p]]</f>
        <v>3.9988911182418603</v>
      </c>
      <c r="R271" s="27">
        <f>2^S0P5022[[#This Row],[2^(4p-2)]]</f>
        <v>2.0003844526462284</v>
      </c>
      <c r="S271" s="26">
        <f>S0P5022[[#This Row],[1-p]]/2</f>
        <v>0.24995000000000001</v>
      </c>
      <c r="T271" s="26">
        <f>S0P5022[[#This Row],[f(p)]]/LOG(1-S0P5022[[#This Row],[p]],2)^16</f>
        <v>0.24879878515807374</v>
      </c>
      <c r="U271" s="26">
        <f>2*(1-ABS(SIN(S0P5022[[#This Row],[Rad]]*2)))^(S0P5022[[#This Row],[-LOG(1-p)]])</f>
        <v>1.381818609993086</v>
      </c>
      <c r="V271" s="26">
        <f>S0P5022[[#This Row],[f(p)]]*LOG(1-S0P5022[[#This Row],[p]],2)^-16</f>
        <v>0.24879878515807374</v>
      </c>
      <c r="W271" s="26">
        <f>S0P5022[[#This Row],[f(p)]]*2*((1-ABS(SIN(S0P5022[[#This Row],[Rad]]*2)))^(S0P5022[[#This Row],[-LOG(1-p)]]^2))</f>
        <v>0.34534871192328004</v>
      </c>
      <c r="X271" s="26">
        <f>S0P5022[[#This Row],[F3]]+S0P5022[[#This Row],[F2]]</f>
        <v>0.59414749708135384</v>
      </c>
      <c r="Y271" s="26"/>
      <c r="Z271" s="15"/>
      <c r="AA271" s="22"/>
      <c r="AB271" s="17"/>
      <c r="AD271" s="17"/>
      <c r="AF271" s="16"/>
      <c r="AG271" s="16"/>
      <c r="AH271" s="16"/>
      <c r="AJ271" s="22"/>
      <c r="AK271" s="17"/>
      <c r="AL271" s="16"/>
      <c r="AM271" s="17"/>
      <c r="AN271" s="16"/>
      <c r="AO271" s="16"/>
      <c r="AP271" s="16"/>
      <c r="AQ271" s="16"/>
      <c r="AT271" s="15"/>
      <c r="AW271" s="15"/>
    </row>
    <row r="272" spans="1:49" x14ac:dyDescent="0.3">
      <c r="A272" s="25">
        <v>82</v>
      </c>
      <c r="B272" s="25">
        <f>RADIANS(S0P5022[[#This Row],[Deg]])</f>
        <v>1.4311699866353502</v>
      </c>
      <c r="C272" s="26">
        <v>0.88315850142305696</v>
      </c>
      <c r="D272" s="27">
        <v>0.50009999999999999</v>
      </c>
      <c r="E272" s="27">
        <f>-LOG(S0P5022[[#This Row],[p]]-0.5,2)</f>
        <v>13.28771237954961</v>
      </c>
      <c r="F272" s="27">
        <f>-LOG(1-S0P5022[[#This Row],[p]],2)^2</f>
        <v>1.000577219003266</v>
      </c>
      <c r="G272" s="27">
        <f>-LOG(S0P5022[[#This Row],[p]]-0.5,2)^2</f>
        <v>176.56330028163597</v>
      </c>
      <c r="H272" s="27">
        <f>-LOG(1-S0P5022[[#This Row],[p]],2)</f>
        <v>1.0002885678659263</v>
      </c>
      <c r="I272" s="27">
        <f>1/S0P5022[[#This Row],[-LOG(p-0.5)^2]]</f>
        <v>5.6636911430908961E-3</v>
      </c>
      <c r="J272" s="27">
        <f>1-S0P5022[[#This Row],[p]]</f>
        <v>0.49990000000000001</v>
      </c>
      <c r="K272" s="27">
        <f>1/S0P5022[[#This Row],[1-p]]</f>
        <v>2.0004000800160031</v>
      </c>
      <c r="L272" s="27">
        <f>S0P5022[[#This Row],[p]]*2-1</f>
        <v>1.9999999999997797E-4</v>
      </c>
      <c r="M272" s="27">
        <f>S0P5022[[#This Row],[1-p]]*2</f>
        <v>0.99980000000000002</v>
      </c>
      <c r="N272" s="27">
        <f>S0P5022[[#This Row],[2p-1]]*2</f>
        <v>3.9999999999995595E-4</v>
      </c>
      <c r="O272" s="27">
        <f>S0P5022[[#This Row],[2-2p]]*2</f>
        <v>1.9996</v>
      </c>
      <c r="P272" s="27">
        <f>2^S0P5022[[#This Row],[4p-2]]</f>
        <v>1.0002772973120175</v>
      </c>
      <c r="Q272" s="27">
        <f>2^S0P5022[[#This Row],[4-4p]]</f>
        <v>3.9988911182418603</v>
      </c>
      <c r="R272" s="27">
        <f>2^S0P5022[[#This Row],[2^(4p-2)]]</f>
        <v>2.0003844526462284</v>
      </c>
      <c r="S272" s="26">
        <f>S0P5022[[#This Row],[1-p]]/2</f>
        <v>0.24995000000000001</v>
      </c>
      <c r="T272" s="26">
        <f>S0P5022[[#This Row],[f(p)]]/LOG(1-S0P5022[[#This Row],[p]],2)^16</f>
        <v>0.24879878515807374</v>
      </c>
      <c r="U272" s="26">
        <f>2*(1-ABS(SIN(S0P5022[[#This Row],[Rad]]*2)))^(S0P5022[[#This Row],[-LOG(1-p)]])</f>
        <v>1.4485904871352044</v>
      </c>
      <c r="V272" s="26">
        <f>S0P5022[[#This Row],[f(p)]]*LOG(1-S0P5022[[#This Row],[p]],2)^-16</f>
        <v>0.24879878515807374</v>
      </c>
      <c r="W272" s="26">
        <f>S0P5022[[#This Row],[f(p)]]*2*((1-ABS(SIN(S0P5022[[#This Row],[Rad]]*2)))^(S0P5022[[#This Row],[-LOG(1-p)]]^2))</f>
        <v>0.36204149210540759</v>
      </c>
      <c r="X272" s="26">
        <f>S0P5022[[#This Row],[F3]]+S0P5022[[#This Row],[F2]]</f>
        <v>0.61084027726348133</v>
      </c>
      <c r="Y272" s="26"/>
      <c r="Z272" s="15"/>
      <c r="AA272" s="22"/>
      <c r="AB272" s="17"/>
      <c r="AD272" s="17"/>
      <c r="AF272" s="16"/>
      <c r="AG272" s="16"/>
      <c r="AH272" s="16"/>
      <c r="AJ272" s="22"/>
      <c r="AK272" s="17"/>
      <c r="AL272" s="16"/>
      <c r="AM272" s="17"/>
      <c r="AN272" s="16"/>
      <c r="AO272" s="16"/>
      <c r="AP272" s="16"/>
      <c r="AQ272" s="16"/>
      <c r="AT272" s="15"/>
      <c r="AW272" s="15"/>
    </row>
    <row r="273" spans="1:49" x14ac:dyDescent="0.3">
      <c r="A273" s="25">
        <v>83</v>
      </c>
      <c r="B273" s="25">
        <f>RADIANS(S0P5022[[#This Row],[Deg]])</f>
        <v>1.4486232791552935</v>
      </c>
      <c r="C273" s="26">
        <v>0.90891179694631696</v>
      </c>
      <c r="D273" s="27">
        <v>0.50009999999999999</v>
      </c>
      <c r="E273" s="27">
        <f>-LOG(S0P5022[[#This Row],[p]]-0.5,2)</f>
        <v>13.28771237954961</v>
      </c>
      <c r="F273" s="27">
        <f>-LOG(1-S0P5022[[#This Row],[p]],2)^2</f>
        <v>1.000577219003266</v>
      </c>
      <c r="G273" s="27">
        <f>-LOG(S0P5022[[#This Row],[p]]-0.5,2)^2</f>
        <v>176.56330028163597</v>
      </c>
      <c r="H273" s="27">
        <f>-LOG(1-S0P5022[[#This Row],[p]],2)</f>
        <v>1.0002885678659263</v>
      </c>
      <c r="I273" s="27">
        <f>1/S0P5022[[#This Row],[-LOG(p-0.5)^2]]</f>
        <v>5.6636911430908961E-3</v>
      </c>
      <c r="J273" s="27">
        <f>1-S0P5022[[#This Row],[p]]</f>
        <v>0.49990000000000001</v>
      </c>
      <c r="K273" s="27">
        <f>1/S0P5022[[#This Row],[1-p]]</f>
        <v>2.0004000800160031</v>
      </c>
      <c r="L273" s="27">
        <f>S0P5022[[#This Row],[p]]*2-1</f>
        <v>1.9999999999997797E-4</v>
      </c>
      <c r="M273" s="27">
        <f>S0P5022[[#This Row],[1-p]]*2</f>
        <v>0.99980000000000002</v>
      </c>
      <c r="N273" s="27">
        <f>S0P5022[[#This Row],[2p-1]]*2</f>
        <v>3.9999999999995595E-4</v>
      </c>
      <c r="O273" s="27">
        <f>S0P5022[[#This Row],[2-2p]]*2</f>
        <v>1.9996</v>
      </c>
      <c r="P273" s="27">
        <f>2^S0P5022[[#This Row],[4p-2]]</f>
        <v>1.0002772973120175</v>
      </c>
      <c r="Q273" s="27">
        <f>2^S0P5022[[#This Row],[4-4p]]</f>
        <v>3.9988911182418603</v>
      </c>
      <c r="R273" s="27">
        <f>2^S0P5022[[#This Row],[2^(4p-2)]]</f>
        <v>2.0003844526462284</v>
      </c>
      <c r="S273" s="26">
        <f>S0P5022[[#This Row],[1-p]]/2</f>
        <v>0.24995000000000001</v>
      </c>
      <c r="T273" s="26">
        <f>S0P5022[[#This Row],[f(p)]]/LOG(1-S0P5022[[#This Row],[p]],2)^16</f>
        <v>0.24879878515807374</v>
      </c>
      <c r="U273" s="26">
        <f>2*(1-ABS(SIN(S0P5022[[#This Row],[Rad]]*2)))^(S0P5022[[#This Row],[-LOG(1-p)]])</f>
        <v>1.5160350359005232</v>
      </c>
      <c r="V273" s="26">
        <f>S0P5022[[#This Row],[f(p)]]*LOG(1-S0P5022[[#This Row],[p]],2)^-16</f>
        <v>0.24879878515807374</v>
      </c>
      <c r="W273" s="26">
        <f>S0P5022[[#This Row],[f(p)]]*2*((1-ABS(SIN(S0P5022[[#This Row],[Rad]]*2)))^(S0P5022[[#This Row],[-LOG(1-p)]]^2))</f>
        <v>0.37890266373867454</v>
      </c>
      <c r="X273" s="26">
        <f>S0P5022[[#This Row],[F3]]+S0P5022[[#This Row],[F2]]</f>
        <v>0.62770144889674828</v>
      </c>
      <c r="Y273" s="26"/>
      <c r="Z273" s="15"/>
      <c r="AA273" s="22"/>
      <c r="AB273" s="17"/>
      <c r="AD273" s="17"/>
      <c r="AF273" s="16"/>
      <c r="AG273" s="16"/>
      <c r="AH273" s="16"/>
      <c r="AJ273" s="22"/>
      <c r="AK273" s="17"/>
      <c r="AL273" s="16"/>
      <c r="AM273" s="17"/>
      <c r="AN273" s="16"/>
      <c r="AO273" s="16"/>
      <c r="AP273" s="16"/>
      <c r="AQ273" s="16"/>
      <c r="AT273" s="15"/>
      <c r="AW273" s="15"/>
    </row>
    <row r="274" spans="1:49" x14ac:dyDescent="0.3">
      <c r="A274" s="25">
        <v>84</v>
      </c>
      <c r="B274" s="25">
        <f>RADIANS(S0P5022[[#This Row],[Deg]])</f>
        <v>1.4660765716752369</v>
      </c>
      <c r="C274" s="26">
        <v>0.93404501452929101</v>
      </c>
      <c r="D274" s="27">
        <v>0.50009999999999999</v>
      </c>
      <c r="E274" s="27">
        <f>-LOG(S0P5022[[#This Row],[p]]-0.5,2)</f>
        <v>13.28771237954961</v>
      </c>
      <c r="F274" s="27">
        <f>-LOG(1-S0P5022[[#This Row],[p]],2)^2</f>
        <v>1.000577219003266</v>
      </c>
      <c r="G274" s="27">
        <f>-LOG(S0P5022[[#This Row],[p]]-0.5,2)^2</f>
        <v>176.56330028163597</v>
      </c>
      <c r="H274" s="27">
        <f>-LOG(1-S0P5022[[#This Row],[p]],2)</f>
        <v>1.0002885678659263</v>
      </c>
      <c r="I274" s="27">
        <f>1/S0P5022[[#This Row],[-LOG(p-0.5)^2]]</f>
        <v>5.6636911430908961E-3</v>
      </c>
      <c r="J274" s="27">
        <f>1-S0P5022[[#This Row],[p]]</f>
        <v>0.49990000000000001</v>
      </c>
      <c r="K274" s="27">
        <f>1/S0P5022[[#This Row],[1-p]]</f>
        <v>2.0004000800160031</v>
      </c>
      <c r="L274" s="27">
        <f>S0P5022[[#This Row],[p]]*2-1</f>
        <v>1.9999999999997797E-4</v>
      </c>
      <c r="M274" s="27">
        <f>S0P5022[[#This Row],[1-p]]*2</f>
        <v>0.99980000000000002</v>
      </c>
      <c r="N274" s="27">
        <f>S0P5022[[#This Row],[2p-1]]*2</f>
        <v>3.9999999999995595E-4</v>
      </c>
      <c r="O274" s="27">
        <f>S0P5022[[#This Row],[2-2p]]*2</f>
        <v>1.9996</v>
      </c>
      <c r="P274" s="27">
        <f>2^S0P5022[[#This Row],[4p-2]]</f>
        <v>1.0002772973120175</v>
      </c>
      <c r="Q274" s="27">
        <f>2^S0P5022[[#This Row],[4-4p]]</f>
        <v>3.9988911182418603</v>
      </c>
      <c r="R274" s="27">
        <f>2^S0P5022[[#This Row],[2^(4p-2)]]</f>
        <v>2.0003844526462284</v>
      </c>
      <c r="S274" s="26">
        <f>S0P5022[[#This Row],[1-p]]/2</f>
        <v>0.24995000000000001</v>
      </c>
      <c r="T274" s="26">
        <f>S0P5022[[#This Row],[f(p)]]/LOG(1-S0P5022[[#This Row],[p]],2)^16</f>
        <v>0.24879878515807374</v>
      </c>
      <c r="U274" s="26">
        <f>2*(1-ABS(SIN(S0P5022[[#This Row],[Rad]]*2)))^(S0P5022[[#This Row],[-LOG(1-p)]])</f>
        <v>1.5840700700883319</v>
      </c>
      <c r="V274" s="26">
        <f>S0P5022[[#This Row],[f(p)]]*LOG(1-S0P5022[[#This Row],[p]],2)^-16</f>
        <v>0.24879878515807374</v>
      </c>
      <c r="W274" s="26">
        <f>S0P5022[[#This Row],[f(p)]]*2*((1-ABS(SIN(S0P5022[[#This Row],[Rad]]*2)))^(S0P5022[[#This Row],[-LOG(1-p)]]^2))</f>
        <v>0.3959116763838586</v>
      </c>
      <c r="X274" s="26">
        <f>S0P5022[[#This Row],[F3]]+S0P5022[[#This Row],[F2]]</f>
        <v>0.64471046154193234</v>
      </c>
      <c r="Y274" s="26"/>
      <c r="Z274" s="15"/>
      <c r="AA274" s="22"/>
      <c r="AB274" s="17"/>
      <c r="AD274" s="17"/>
      <c r="AF274" s="16"/>
      <c r="AG274" s="16"/>
      <c r="AH274" s="16"/>
      <c r="AJ274" s="22"/>
      <c r="AK274" s="17"/>
      <c r="AL274" s="16"/>
      <c r="AM274" s="17"/>
      <c r="AN274" s="16"/>
      <c r="AO274" s="16"/>
      <c r="AP274" s="16"/>
      <c r="AQ274" s="16"/>
      <c r="AT274" s="15"/>
      <c r="AW274" s="15"/>
    </row>
    <row r="275" spans="1:49" x14ac:dyDescent="0.3">
      <c r="A275" s="25">
        <v>85</v>
      </c>
      <c r="B275" s="25">
        <f>RADIANS(S0P5022[[#This Row],[Deg]])</f>
        <v>1.4835298641951802</v>
      </c>
      <c r="C275" s="26">
        <v>0.96914031075672002</v>
      </c>
      <c r="D275" s="27">
        <v>0.50009999999999999</v>
      </c>
      <c r="E275" s="27">
        <f>-LOG(S0P5022[[#This Row],[p]]-0.5,2)</f>
        <v>13.28771237954961</v>
      </c>
      <c r="F275" s="27">
        <f>-LOG(1-S0P5022[[#This Row],[p]],2)^2</f>
        <v>1.000577219003266</v>
      </c>
      <c r="G275" s="27">
        <f>-LOG(S0P5022[[#This Row],[p]]-0.5,2)^2</f>
        <v>176.56330028163597</v>
      </c>
      <c r="H275" s="27">
        <f>-LOG(1-S0P5022[[#This Row],[p]],2)</f>
        <v>1.0002885678659263</v>
      </c>
      <c r="I275" s="27">
        <f>1/S0P5022[[#This Row],[-LOG(p-0.5)^2]]</f>
        <v>5.6636911430908961E-3</v>
      </c>
      <c r="J275" s="27">
        <f>1-S0P5022[[#This Row],[p]]</f>
        <v>0.49990000000000001</v>
      </c>
      <c r="K275" s="27">
        <f>1/S0P5022[[#This Row],[1-p]]</f>
        <v>2.0004000800160031</v>
      </c>
      <c r="L275" s="27">
        <f>S0P5022[[#This Row],[p]]*2-1</f>
        <v>1.9999999999997797E-4</v>
      </c>
      <c r="M275" s="27">
        <f>S0P5022[[#This Row],[1-p]]*2</f>
        <v>0.99980000000000002</v>
      </c>
      <c r="N275" s="27">
        <f>S0P5022[[#This Row],[2p-1]]*2</f>
        <v>3.9999999999995595E-4</v>
      </c>
      <c r="O275" s="27">
        <f>S0P5022[[#This Row],[2-2p]]*2</f>
        <v>1.9996</v>
      </c>
      <c r="P275" s="27">
        <f>2^S0P5022[[#This Row],[4p-2]]</f>
        <v>1.0002772973120175</v>
      </c>
      <c r="Q275" s="27">
        <f>2^S0P5022[[#This Row],[4-4p]]</f>
        <v>3.9988911182418603</v>
      </c>
      <c r="R275" s="27">
        <f>2^S0P5022[[#This Row],[2^(4p-2)]]</f>
        <v>2.0003844526462284</v>
      </c>
      <c r="S275" s="26">
        <f>S0P5022[[#This Row],[1-p]]/2</f>
        <v>0.24995000000000001</v>
      </c>
      <c r="T275" s="26">
        <f>S0P5022[[#This Row],[f(p)]]/LOG(1-S0P5022[[#This Row],[p]],2)^16</f>
        <v>0.24879878515807374</v>
      </c>
      <c r="U275" s="26">
        <f>2*(1-ABS(SIN(S0P5022[[#This Row],[Rad]]*2)))^(S0P5022[[#This Row],[-LOG(1-p)]])</f>
        <v>1.6526126825358263</v>
      </c>
      <c r="V275" s="26">
        <f>S0P5022[[#This Row],[f(p)]]*LOG(1-S0P5022[[#This Row],[p]],2)^-16</f>
        <v>0.24879878515807374</v>
      </c>
      <c r="W275" s="26">
        <f>S0P5022[[#This Row],[f(p)]]*2*((1-ABS(SIN(S0P5022[[#This Row],[Rad]]*2)))^(S0P5022[[#This Row],[-LOG(1-p)]]^2))</f>
        <v>0.41304779870637692</v>
      </c>
      <c r="X275" s="26">
        <f>S0P5022[[#This Row],[F3]]+S0P5022[[#This Row],[F2]]</f>
        <v>0.66184658386445072</v>
      </c>
      <c r="Y275" s="26"/>
      <c r="Z275" s="15"/>
      <c r="AA275" s="22"/>
      <c r="AB275" s="17"/>
      <c r="AD275" s="17"/>
      <c r="AF275" s="16"/>
      <c r="AG275" s="16"/>
      <c r="AH275" s="16"/>
      <c r="AJ275" s="22"/>
      <c r="AK275" s="17"/>
      <c r="AL275" s="16"/>
      <c r="AM275" s="17"/>
      <c r="AN275" s="16"/>
      <c r="AO275" s="16"/>
      <c r="AP275" s="16"/>
      <c r="AQ275" s="16"/>
      <c r="AT275" s="15"/>
      <c r="AW275" s="15"/>
    </row>
    <row r="276" spans="1:49" x14ac:dyDescent="0.3">
      <c r="A276" s="25">
        <v>86</v>
      </c>
      <c r="B276" s="25">
        <f>RADIANS(S0P5022[[#This Row],[Deg]])</f>
        <v>1.5009831567151235</v>
      </c>
      <c r="C276" s="26">
        <v>0.99052769734781199</v>
      </c>
      <c r="D276" s="27">
        <v>0.50009999999999999</v>
      </c>
      <c r="E276" s="27">
        <f>-LOG(S0P5022[[#This Row],[p]]-0.5,2)</f>
        <v>13.28771237954961</v>
      </c>
      <c r="F276" s="27">
        <f>-LOG(1-S0P5022[[#This Row],[p]],2)^2</f>
        <v>1.000577219003266</v>
      </c>
      <c r="G276" s="27">
        <f>-LOG(S0P5022[[#This Row],[p]]-0.5,2)^2</f>
        <v>176.56330028163597</v>
      </c>
      <c r="H276" s="27">
        <f>-LOG(1-S0P5022[[#This Row],[p]],2)</f>
        <v>1.0002885678659263</v>
      </c>
      <c r="I276" s="27">
        <f>1/S0P5022[[#This Row],[-LOG(p-0.5)^2]]</f>
        <v>5.6636911430908961E-3</v>
      </c>
      <c r="J276" s="27">
        <f>1-S0P5022[[#This Row],[p]]</f>
        <v>0.49990000000000001</v>
      </c>
      <c r="K276" s="27">
        <f>1/S0P5022[[#This Row],[1-p]]</f>
        <v>2.0004000800160031</v>
      </c>
      <c r="L276" s="27">
        <f>S0P5022[[#This Row],[p]]*2-1</f>
        <v>1.9999999999997797E-4</v>
      </c>
      <c r="M276" s="27">
        <f>S0P5022[[#This Row],[1-p]]*2</f>
        <v>0.99980000000000002</v>
      </c>
      <c r="N276" s="27">
        <f>S0P5022[[#This Row],[2p-1]]*2</f>
        <v>3.9999999999995595E-4</v>
      </c>
      <c r="O276" s="27">
        <f>S0P5022[[#This Row],[2-2p]]*2</f>
        <v>1.9996</v>
      </c>
      <c r="P276" s="27">
        <f>2^S0P5022[[#This Row],[4p-2]]</f>
        <v>1.0002772973120175</v>
      </c>
      <c r="Q276" s="27">
        <f>2^S0P5022[[#This Row],[4-4p]]</f>
        <v>3.9988911182418603</v>
      </c>
      <c r="R276" s="27">
        <f>2^S0P5022[[#This Row],[2^(4p-2)]]</f>
        <v>2.0003844526462284</v>
      </c>
      <c r="S276" s="26">
        <f>S0P5022[[#This Row],[1-p]]/2</f>
        <v>0.24995000000000001</v>
      </c>
      <c r="T276" s="26">
        <f>S0P5022[[#This Row],[f(p)]]/LOG(1-S0P5022[[#This Row],[p]],2)^16</f>
        <v>0.24879878515807374</v>
      </c>
      <c r="U276" s="26">
        <f>2*(1-ABS(SIN(S0P5022[[#This Row],[Rad]]*2)))^(S0P5022[[#This Row],[-LOG(1-p)]])</f>
        <v>1.721579346234603</v>
      </c>
      <c r="V276" s="26">
        <f>S0P5022[[#This Row],[f(p)]]*LOG(1-S0P5022[[#This Row],[p]],2)^-16</f>
        <v>0.24879878515807374</v>
      </c>
      <c r="W276" s="26">
        <f>S0P5022[[#This Row],[f(p)]]*2*((1-ABS(SIN(S0P5022[[#This Row],[Rad]]*2)))^(S0P5022[[#This Row],[-LOG(1-p)]]^2))</f>
        <v>0.43029014378767966</v>
      </c>
      <c r="X276" s="26">
        <f>S0P5022[[#This Row],[F3]]+S0P5022[[#This Row],[F2]]</f>
        <v>0.67908892894575335</v>
      </c>
      <c r="Y276" s="26"/>
      <c r="Z276" s="15"/>
      <c r="AA276" s="22"/>
      <c r="AB276" s="17"/>
      <c r="AD276" s="17"/>
      <c r="AF276" s="16"/>
      <c r="AG276" s="16"/>
      <c r="AH276" s="16"/>
      <c r="AJ276" s="22"/>
      <c r="AK276" s="17"/>
      <c r="AL276" s="16"/>
      <c r="AM276" s="17"/>
      <c r="AN276" s="16"/>
      <c r="AO276" s="16"/>
      <c r="AP276" s="16"/>
      <c r="AQ276" s="16"/>
      <c r="AT276" s="15"/>
      <c r="AW276" s="15"/>
    </row>
    <row r="277" spans="1:49" x14ac:dyDescent="0.3">
      <c r="A277" s="25">
        <v>87</v>
      </c>
      <c r="B277" s="25">
        <f>RADIANS(S0P5022[[#This Row],[Deg]])</f>
        <v>1.5184364492350666</v>
      </c>
      <c r="C277" s="26">
        <v>1.0245786743316001</v>
      </c>
      <c r="D277" s="27">
        <v>0.50009999999999999</v>
      </c>
      <c r="E277" s="27">
        <f>-LOG(S0P5022[[#This Row],[p]]-0.5,2)</f>
        <v>13.28771237954961</v>
      </c>
      <c r="F277" s="27">
        <f>-LOG(1-S0P5022[[#This Row],[p]],2)^2</f>
        <v>1.000577219003266</v>
      </c>
      <c r="G277" s="27">
        <f>-LOG(S0P5022[[#This Row],[p]]-0.5,2)^2</f>
        <v>176.56330028163597</v>
      </c>
      <c r="H277" s="27">
        <f>-LOG(1-S0P5022[[#This Row],[p]],2)</f>
        <v>1.0002885678659263</v>
      </c>
      <c r="I277" s="27">
        <f>1/S0P5022[[#This Row],[-LOG(p-0.5)^2]]</f>
        <v>5.6636911430908961E-3</v>
      </c>
      <c r="J277" s="27">
        <f>1-S0P5022[[#This Row],[p]]</f>
        <v>0.49990000000000001</v>
      </c>
      <c r="K277" s="27">
        <f>1/S0P5022[[#This Row],[1-p]]</f>
        <v>2.0004000800160031</v>
      </c>
      <c r="L277" s="27">
        <f>S0P5022[[#This Row],[p]]*2-1</f>
        <v>1.9999999999997797E-4</v>
      </c>
      <c r="M277" s="27">
        <f>S0P5022[[#This Row],[1-p]]*2</f>
        <v>0.99980000000000002</v>
      </c>
      <c r="N277" s="27">
        <f>S0P5022[[#This Row],[2p-1]]*2</f>
        <v>3.9999999999995595E-4</v>
      </c>
      <c r="O277" s="27">
        <f>S0P5022[[#This Row],[2-2p]]*2</f>
        <v>1.9996</v>
      </c>
      <c r="P277" s="27">
        <f>2^S0P5022[[#This Row],[4p-2]]</f>
        <v>1.0002772973120175</v>
      </c>
      <c r="Q277" s="27">
        <f>2^S0P5022[[#This Row],[4-4p]]</f>
        <v>3.9988911182418603</v>
      </c>
      <c r="R277" s="27">
        <f>2^S0P5022[[#This Row],[2^(4p-2)]]</f>
        <v>2.0003844526462284</v>
      </c>
      <c r="S277" s="26">
        <f>S0P5022[[#This Row],[1-p]]/2</f>
        <v>0.24995000000000001</v>
      </c>
      <c r="T277" s="26">
        <f>S0P5022[[#This Row],[f(p)]]/LOG(1-S0P5022[[#This Row],[p]],2)^16</f>
        <v>0.24879878515807374</v>
      </c>
      <c r="U277" s="26">
        <f>2*(1-ABS(SIN(S0P5022[[#This Row],[Rad]]*2)))^(S0P5022[[#This Row],[-LOG(1-p)]])</f>
        <v>1.7908860161990916</v>
      </c>
      <c r="V277" s="26">
        <f>S0P5022[[#This Row],[f(p)]]*LOG(1-S0P5022[[#This Row],[p]],2)^-16</f>
        <v>0.24879878515807374</v>
      </c>
      <c r="W277" s="26">
        <f>S0P5022[[#This Row],[f(p)]]*2*((1-ABS(SIN(S0P5022[[#This Row],[Rad]]*2)))^(S0P5022[[#This Row],[-LOG(1-p)]]^2))</f>
        <v>0.44761769462457546</v>
      </c>
      <c r="X277" s="26">
        <f>S0P5022[[#This Row],[F3]]+S0P5022[[#This Row],[F2]]</f>
        <v>0.6964164797826492</v>
      </c>
      <c r="Y277" s="26"/>
      <c r="Z277" s="15"/>
      <c r="AA277" s="22"/>
      <c r="AB277" s="17"/>
      <c r="AD277" s="17"/>
      <c r="AF277" s="16"/>
      <c r="AG277" s="16"/>
      <c r="AH277" s="16"/>
      <c r="AJ277" s="22"/>
      <c r="AK277" s="17"/>
      <c r="AL277" s="16"/>
      <c r="AM277" s="17"/>
      <c r="AN277" s="16"/>
      <c r="AO277" s="16"/>
      <c r="AP277" s="16"/>
      <c r="AQ277" s="16"/>
      <c r="AT277" s="15"/>
      <c r="AW277" s="15"/>
    </row>
    <row r="278" spans="1:49" x14ac:dyDescent="0.3">
      <c r="A278" s="25">
        <v>88</v>
      </c>
      <c r="B278" s="25">
        <f>RADIANS(S0P5022[[#This Row],[Deg]])</f>
        <v>1.5358897417550099</v>
      </c>
      <c r="C278" s="26">
        <v>1.05011312260726</v>
      </c>
      <c r="D278" s="27">
        <v>0.50009999999999999</v>
      </c>
      <c r="E278" s="27">
        <f>-LOG(S0P5022[[#This Row],[p]]-0.5,2)</f>
        <v>13.28771237954961</v>
      </c>
      <c r="F278" s="27">
        <f>-LOG(1-S0P5022[[#This Row],[p]],2)^2</f>
        <v>1.000577219003266</v>
      </c>
      <c r="G278" s="27">
        <f>-LOG(S0P5022[[#This Row],[p]]-0.5,2)^2</f>
        <v>176.56330028163597</v>
      </c>
      <c r="H278" s="27">
        <f>-LOG(1-S0P5022[[#This Row],[p]],2)</f>
        <v>1.0002885678659263</v>
      </c>
      <c r="I278" s="27">
        <f>1/S0P5022[[#This Row],[-LOG(p-0.5)^2]]</f>
        <v>5.6636911430908961E-3</v>
      </c>
      <c r="J278" s="27">
        <f>1-S0P5022[[#This Row],[p]]</f>
        <v>0.49990000000000001</v>
      </c>
      <c r="K278" s="27">
        <f>1/S0P5022[[#This Row],[1-p]]</f>
        <v>2.0004000800160031</v>
      </c>
      <c r="L278" s="27">
        <f>S0P5022[[#This Row],[p]]*2-1</f>
        <v>1.9999999999997797E-4</v>
      </c>
      <c r="M278" s="27">
        <f>S0P5022[[#This Row],[1-p]]*2</f>
        <v>0.99980000000000002</v>
      </c>
      <c r="N278" s="27">
        <f>S0P5022[[#This Row],[2p-1]]*2</f>
        <v>3.9999999999995595E-4</v>
      </c>
      <c r="O278" s="27">
        <f>S0P5022[[#This Row],[2-2p]]*2</f>
        <v>1.9996</v>
      </c>
      <c r="P278" s="27">
        <f>2^S0P5022[[#This Row],[4p-2]]</f>
        <v>1.0002772973120175</v>
      </c>
      <c r="Q278" s="27">
        <f>2^S0P5022[[#This Row],[4-4p]]</f>
        <v>3.9988911182418603</v>
      </c>
      <c r="R278" s="27">
        <f>2^S0P5022[[#This Row],[2^(4p-2)]]</f>
        <v>2.0003844526462284</v>
      </c>
      <c r="S278" s="26">
        <f>S0P5022[[#This Row],[1-p]]/2</f>
        <v>0.24995000000000001</v>
      </c>
      <c r="T278" s="26">
        <f>S0P5022[[#This Row],[f(p)]]/LOG(1-S0P5022[[#This Row],[p]],2)^16</f>
        <v>0.24879878515807374</v>
      </c>
      <c r="U278" s="26">
        <f>2*(1-ABS(SIN(S0P5022[[#This Row],[Rad]]*2)))^(S0P5022[[#This Row],[-LOG(1-p)]])</f>
        <v>1.8604482319630993</v>
      </c>
      <c r="V278" s="26">
        <f>S0P5022[[#This Row],[f(p)]]*LOG(1-S0P5022[[#This Row],[p]],2)^-16</f>
        <v>0.24879878515807374</v>
      </c>
      <c r="W278" s="26">
        <f>S0P5022[[#This Row],[f(p)]]*2*((1-ABS(SIN(S0P5022[[#This Row],[Rad]]*2)))^(S0P5022[[#This Row],[-LOG(1-p)]]^2))</f>
        <v>0.4650093297855637</v>
      </c>
      <c r="X278" s="26">
        <f>S0P5022[[#This Row],[F3]]+S0P5022[[#This Row],[F2]]</f>
        <v>0.7138081149436375</v>
      </c>
      <c r="Y278" s="26"/>
      <c r="Z278" s="15"/>
      <c r="AA278" s="22"/>
      <c r="AB278" s="17"/>
      <c r="AD278" s="17"/>
      <c r="AF278" s="16"/>
      <c r="AG278" s="16"/>
      <c r="AH278" s="16"/>
      <c r="AJ278" s="22"/>
      <c r="AK278" s="17"/>
      <c r="AL278" s="16"/>
      <c r="AM278" s="17"/>
      <c r="AN278" s="16"/>
      <c r="AO278" s="16"/>
      <c r="AP278" s="16"/>
      <c r="AQ278" s="16"/>
      <c r="AT278" s="15"/>
      <c r="AW278" s="15"/>
    </row>
    <row r="279" spans="1:49" x14ac:dyDescent="0.3">
      <c r="A279" s="25">
        <v>89</v>
      </c>
      <c r="B279" s="25">
        <f>RADIANS(S0P5022[[#This Row],[Deg]])</f>
        <v>1.5533430342749532</v>
      </c>
      <c r="C279" s="26">
        <v>1.0818043285857499</v>
      </c>
      <c r="D279" s="27">
        <v>0.50009999999999999</v>
      </c>
      <c r="E279" s="27">
        <f>-LOG(S0P5022[[#This Row],[p]]-0.5,2)</f>
        <v>13.28771237954961</v>
      </c>
      <c r="F279" s="27">
        <f>-LOG(1-S0P5022[[#This Row],[p]],2)^2</f>
        <v>1.000577219003266</v>
      </c>
      <c r="G279" s="27">
        <f>-LOG(S0P5022[[#This Row],[p]]-0.5,2)^2</f>
        <v>176.56330028163597</v>
      </c>
      <c r="H279" s="27">
        <f>-LOG(1-S0P5022[[#This Row],[p]],2)</f>
        <v>1.0002885678659263</v>
      </c>
      <c r="I279" s="27">
        <f>1/S0P5022[[#This Row],[-LOG(p-0.5)^2]]</f>
        <v>5.6636911430908961E-3</v>
      </c>
      <c r="J279" s="27">
        <f>1-S0P5022[[#This Row],[p]]</f>
        <v>0.49990000000000001</v>
      </c>
      <c r="K279" s="27">
        <f>1/S0P5022[[#This Row],[1-p]]</f>
        <v>2.0004000800160031</v>
      </c>
      <c r="L279" s="27">
        <f>S0P5022[[#This Row],[p]]*2-1</f>
        <v>1.9999999999997797E-4</v>
      </c>
      <c r="M279" s="27">
        <f>S0P5022[[#This Row],[1-p]]*2</f>
        <v>0.99980000000000002</v>
      </c>
      <c r="N279" s="27">
        <f>S0P5022[[#This Row],[2p-1]]*2</f>
        <v>3.9999999999995595E-4</v>
      </c>
      <c r="O279" s="27">
        <f>S0P5022[[#This Row],[2-2p]]*2</f>
        <v>1.9996</v>
      </c>
      <c r="P279" s="27">
        <f>2^S0P5022[[#This Row],[4p-2]]</f>
        <v>1.0002772973120175</v>
      </c>
      <c r="Q279" s="27">
        <f>2^S0P5022[[#This Row],[4-4p]]</f>
        <v>3.9988911182418603</v>
      </c>
      <c r="R279" s="27">
        <f>2^S0P5022[[#This Row],[2^(4p-2)]]</f>
        <v>2.0003844526462284</v>
      </c>
      <c r="S279" s="26">
        <f>S0P5022[[#This Row],[1-p]]/2</f>
        <v>0.24995000000000001</v>
      </c>
      <c r="T279" s="26">
        <f>S0P5022[[#This Row],[f(p)]]/LOG(1-S0P5022[[#This Row],[p]],2)^16</f>
        <v>0.24879878515807374</v>
      </c>
      <c r="U279" s="26">
        <f>2*(1-ABS(SIN(S0P5022[[#This Row],[Rad]]*2)))^(S0P5022[[#This Row],[-LOG(1-p)]])</f>
        <v>1.9301812205798139</v>
      </c>
      <c r="V279" s="26">
        <f>S0P5022[[#This Row],[f(p)]]*LOG(1-S0P5022[[#This Row],[p]],2)^-16</f>
        <v>0.24879878515807374</v>
      </c>
      <c r="W279" s="26">
        <f>S0P5022[[#This Row],[f(p)]]*2*((1-ABS(SIN(S0P5022[[#This Row],[Rad]]*2)))^(S0P5022[[#This Row],[-LOG(1-p)]]^2))</f>
        <v>0.48244384919302996</v>
      </c>
      <c r="X279" s="26">
        <f>S0P5022[[#This Row],[F3]]+S0P5022[[#This Row],[F2]]</f>
        <v>0.7312426343511037</v>
      </c>
      <c r="Y279" s="26"/>
      <c r="Z279" s="15"/>
      <c r="AA279" s="22"/>
      <c r="AB279" s="17"/>
      <c r="AD279" s="17"/>
      <c r="AF279" s="16"/>
      <c r="AG279" s="16"/>
      <c r="AH279" s="16"/>
      <c r="AJ279" s="22"/>
      <c r="AK279" s="17"/>
      <c r="AL279" s="16"/>
      <c r="AM279" s="17"/>
      <c r="AN279" s="16"/>
      <c r="AO279" s="16"/>
      <c r="AP279" s="16"/>
      <c r="AQ279" s="16"/>
      <c r="AT279" s="15"/>
      <c r="AW279" s="15"/>
    </row>
    <row r="280" spans="1:49" x14ac:dyDescent="0.3">
      <c r="A280" s="25">
        <v>90</v>
      </c>
      <c r="B280" s="25">
        <f>RADIANS(S0P5022[[#This Row],[Deg]])</f>
        <v>1.5707963267948966</v>
      </c>
      <c r="C280" s="26">
        <v>1.1049168516827701</v>
      </c>
      <c r="D280" s="27">
        <v>0.50009999999999999</v>
      </c>
      <c r="E280" s="27">
        <f>-LOG(S0P5022[[#This Row],[p]]-0.5,2)</f>
        <v>13.28771237954961</v>
      </c>
      <c r="F280" s="27">
        <f>-LOG(1-S0P5022[[#This Row],[p]],2)^2</f>
        <v>1.000577219003266</v>
      </c>
      <c r="G280" s="27">
        <f>-LOG(S0P5022[[#This Row],[p]]-0.5,2)^2</f>
        <v>176.56330028163597</v>
      </c>
      <c r="H280" s="27">
        <f>-LOG(1-S0P5022[[#This Row],[p]],2)</f>
        <v>1.0002885678659263</v>
      </c>
      <c r="I280" s="27">
        <f>1/S0P5022[[#This Row],[-LOG(p-0.5)^2]]</f>
        <v>5.6636911430908961E-3</v>
      </c>
      <c r="J280" s="27">
        <f>1-S0P5022[[#This Row],[p]]</f>
        <v>0.49990000000000001</v>
      </c>
      <c r="K280" s="27">
        <f>1/S0P5022[[#This Row],[1-p]]</f>
        <v>2.0004000800160031</v>
      </c>
      <c r="L280" s="27">
        <f>S0P5022[[#This Row],[p]]*2-1</f>
        <v>1.9999999999997797E-4</v>
      </c>
      <c r="M280" s="27">
        <f>S0P5022[[#This Row],[1-p]]*2</f>
        <v>0.99980000000000002</v>
      </c>
      <c r="N280" s="27">
        <f>S0P5022[[#This Row],[2p-1]]*2</f>
        <v>3.9999999999995595E-4</v>
      </c>
      <c r="O280" s="27">
        <f>S0P5022[[#This Row],[2-2p]]*2</f>
        <v>1.9996</v>
      </c>
      <c r="P280" s="27">
        <f>2^S0P5022[[#This Row],[4p-2]]</f>
        <v>1.0002772973120175</v>
      </c>
      <c r="Q280" s="27">
        <f>2^S0P5022[[#This Row],[4-4p]]</f>
        <v>3.9988911182418603</v>
      </c>
      <c r="R280" s="27">
        <f>2^S0P5022[[#This Row],[2^(4p-2)]]</f>
        <v>2.0003844526462284</v>
      </c>
      <c r="S280" s="26">
        <f>S0P5022[[#This Row],[1-p]]/2</f>
        <v>0.24995000000000001</v>
      </c>
      <c r="T280" s="26">
        <f>S0P5022[[#This Row],[f(p)]]/LOG(1-S0P5022[[#This Row],[p]],2)^16</f>
        <v>0.24879878515807374</v>
      </c>
      <c r="U280" s="26">
        <f>2*(1-ABS(SIN(S0P5022[[#This Row],[Rad]]*2)))^(S0P5022[[#This Row],[-LOG(1-p)]])</f>
        <v>1.9999999999999998</v>
      </c>
      <c r="V280" s="26">
        <f>S0P5022[[#This Row],[f(p)]]*LOG(1-S0P5022[[#This Row],[p]],2)^-16</f>
        <v>0.24879878515807374</v>
      </c>
      <c r="W280" s="26">
        <f>S0P5022[[#This Row],[f(p)]]*2*((1-ABS(SIN(S0P5022[[#This Row],[Rad]]*2)))^(S0P5022[[#This Row],[-LOG(1-p)]]^2))</f>
        <v>0.49989999999999996</v>
      </c>
      <c r="X280" s="26">
        <f>S0P5022[[#This Row],[F3]]+S0P5022[[#This Row],[F2]]</f>
        <v>0.74869878515807375</v>
      </c>
      <c r="Y280" s="26"/>
      <c r="Z280" s="15"/>
      <c r="AA280" s="22"/>
      <c r="AB280" s="17"/>
      <c r="AD280" s="17"/>
      <c r="AF280" s="16"/>
      <c r="AG280" s="16"/>
      <c r="AH280" s="16"/>
      <c r="AJ280" s="22"/>
      <c r="AK280" s="17"/>
      <c r="AL280" s="16"/>
      <c r="AM280" s="17"/>
      <c r="AN280" s="16"/>
      <c r="AO280" s="16"/>
      <c r="AP280" s="16"/>
      <c r="AQ280" s="16"/>
      <c r="AT280" s="15"/>
      <c r="AW280" s="15"/>
    </row>
    <row r="281" spans="1:49" x14ac:dyDescent="0.3">
      <c r="A281" s="25">
        <v>91</v>
      </c>
      <c r="B281" s="25">
        <f>RADIANS(S0P5022[[#This Row],[Deg]])</f>
        <v>1.5882496193148399</v>
      </c>
      <c r="C281" s="26">
        <v>1.07701814378353</v>
      </c>
      <c r="D281" s="27">
        <v>0.50009999999999999</v>
      </c>
      <c r="E281" s="27">
        <f>-LOG(S0P5022[[#This Row],[p]]-0.5,2)</f>
        <v>13.28771237954961</v>
      </c>
      <c r="F281" s="27">
        <f>-LOG(1-S0P5022[[#This Row],[p]],2)^2</f>
        <v>1.000577219003266</v>
      </c>
      <c r="G281" s="27">
        <f>-LOG(S0P5022[[#This Row],[p]]-0.5,2)^2</f>
        <v>176.56330028163597</v>
      </c>
      <c r="H281" s="27">
        <f>-LOG(1-S0P5022[[#This Row],[p]],2)</f>
        <v>1.0002885678659263</v>
      </c>
      <c r="I281" s="27">
        <f>1/S0P5022[[#This Row],[-LOG(p-0.5)^2]]</f>
        <v>5.6636911430908961E-3</v>
      </c>
      <c r="J281" s="27">
        <f>1-S0P5022[[#This Row],[p]]</f>
        <v>0.49990000000000001</v>
      </c>
      <c r="K281" s="27">
        <f>1/S0P5022[[#This Row],[1-p]]</f>
        <v>2.0004000800160031</v>
      </c>
      <c r="L281" s="27">
        <f>S0P5022[[#This Row],[p]]*2-1</f>
        <v>1.9999999999997797E-4</v>
      </c>
      <c r="M281" s="27">
        <f>S0P5022[[#This Row],[1-p]]*2</f>
        <v>0.99980000000000002</v>
      </c>
      <c r="N281" s="27">
        <f>S0P5022[[#This Row],[2p-1]]*2</f>
        <v>3.9999999999995595E-4</v>
      </c>
      <c r="O281" s="27">
        <f>S0P5022[[#This Row],[2-2p]]*2</f>
        <v>1.9996</v>
      </c>
      <c r="P281" s="27">
        <f>2^S0P5022[[#This Row],[4p-2]]</f>
        <v>1.0002772973120175</v>
      </c>
      <c r="Q281" s="27">
        <f>2^S0P5022[[#This Row],[4-4p]]</f>
        <v>3.9988911182418603</v>
      </c>
      <c r="R281" s="27">
        <f>2^S0P5022[[#This Row],[2^(4p-2)]]</f>
        <v>2.0003844526462284</v>
      </c>
      <c r="S281" s="26">
        <f>S0P5022[[#This Row],[1-p]]/2</f>
        <v>0.24995000000000001</v>
      </c>
      <c r="T281" s="26">
        <f>S0P5022[[#This Row],[f(p)]]/LOG(1-S0P5022[[#This Row],[p]],2)^16</f>
        <v>0.24879878515807374</v>
      </c>
      <c r="U281" s="26">
        <f>2*(1-ABS(SIN(S0P5022[[#This Row],[Rad]]*2)))^(S0P5022[[#This Row],[-LOG(1-p)]])</f>
        <v>1.9301812205798143</v>
      </c>
      <c r="V281" s="26">
        <f>S0P5022[[#This Row],[f(p)]]*LOG(1-S0P5022[[#This Row],[p]],2)^-16</f>
        <v>0.24879878515807374</v>
      </c>
      <c r="W281" s="26">
        <f>S0P5022[[#This Row],[f(p)]]*2*((1-ABS(SIN(S0P5022[[#This Row],[Rad]]*2)))^(S0P5022[[#This Row],[-LOG(1-p)]]^2))</f>
        <v>0.48244384919303007</v>
      </c>
      <c r="X281" s="26">
        <f>S0P5022[[#This Row],[F3]]+S0P5022[[#This Row],[F2]]</f>
        <v>0.73124263435110382</v>
      </c>
      <c r="Y281" s="26"/>
      <c r="Z281" s="15"/>
      <c r="AA281" s="22"/>
      <c r="AB281" s="17"/>
      <c r="AD281" s="17"/>
      <c r="AF281" s="16"/>
      <c r="AG281" s="16"/>
      <c r="AH281" s="16"/>
      <c r="AJ281" s="22"/>
      <c r="AK281" s="17"/>
      <c r="AL281" s="16"/>
      <c r="AM281" s="17"/>
      <c r="AN281" s="16"/>
      <c r="AO281" s="16"/>
      <c r="AP281" s="16"/>
      <c r="AQ281" s="16"/>
      <c r="AT281" s="15"/>
      <c r="AW281" s="15"/>
    </row>
    <row r="282" spans="1:49" x14ac:dyDescent="0.3">
      <c r="A282" s="25">
        <v>92</v>
      </c>
      <c r="B282" s="25">
        <f>RADIANS(S0P5022[[#This Row],[Deg]])</f>
        <v>1.6057029118347832</v>
      </c>
      <c r="C282" s="26">
        <v>1.04023151532487</v>
      </c>
      <c r="D282" s="27">
        <v>0.50009999999999999</v>
      </c>
      <c r="E282" s="27">
        <f>-LOG(S0P5022[[#This Row],[p]]-0.5,2)</f>
        <v>13.28771237954961</v>
      </c>
      <c r="F282" s="27">
        <f>-LOG(1-S0P5022[[#This Row],[p]],2)^2</f>
        <v>1.000577219003266</v>
      </c>
      <c r="G282" s="27">
        <f>-LOG(S0P5022[[#This Row],[p]]-0.5,2)^2</f>
        <v>176.56330028163597</v>
      </c>
      <c r="H282" s="27">
        <f>-LOG(1-S0P5022[[#This Row],[p]],2)</f>
        <v>1.0002885678659263</v>
      </c>
      <c r="I282" s="27">
        <f>1/S0P5022[[#This Row],[-LOG(p-0.5)^2]]</f>
        <v>5.6636911430908961E-3</v>
      </c>
      <c r="J282" s="27">
        <f>1-S0P5022[[#This Row],[p]]</f>
        <v>0.49990000000000001</v>
      </c>
      <c r="K282" s="27">
        <f>1/S0P5022[[#This Row],[1-p]]</f>
        <v>2.0004000800160031</v>
      </c>
      <c r="L282" s="27">
        <f>S0P5022[[#This Row],[p]]*2-1</f>
        <v>1.9999999999997797E-4</v>
      </c>
      <c r="M282" s="27">
        <f>S0P5022[[#This Row],[1-p]]*2</f>
        <v>0.99980000000000002</v>
      </c>
      <c r="N282" s="27">
        <f>S0P5022[[#This Row],[2p-1]]*2</f>
        <v>3.9999999999995595E-4</v>
      </c>
      <c r="O282" s="27">
        <f>S0P5022[[#This Row],[2-2p]]*2</f>
        <v>1.9996</v>
      </c>
      <c r="P282" s="27">
        <f>2^S0P5022[[#This Row],[4p-2]]</f>
        <v>1.0002772973120175</v>
      </c>
      <c r="Q282" s="27">
        <f>2^S0P5022[[#This Row],[4-4p]]</f>
        <v>3.9988911182418603</v>
      </c>
      <c r="R282" s="27">
        <f>2^S0P5022[[#This Row],[2^(4p-2)]]</f>
        <v>2.0003844526462284</v>
      </c>
      <c r="S282" s="26">
        <f>S0P5022[[#This Row],[1-p]]/2</f>
        <v>0.24995000000000001</v>
      </c>
      <c r="T282" s="26">
        <f>S0P5022[[#This Row],[f(p)]]/LOG(1-S0P5022[[#This Row],[p]],2)^16</f>
        <v>0.24879878515807374</v>
      </c>
      <c r="U282" s="26">
        <f>2*(1-ABS(SIN(S0P5022[[#This Row],[Rad]]*2)))^(S0P5022[[#This Row],[-LOG(1-p)]])</f>
        <v>1.8604482319630997</v>
      </c>
      <c r="V282" s="26">
        <f>S0P5022[[#This Row],[f(p)]]*LOG(1-S0P5022[[#This Row],[p]],2)^-16</f>
        <v>0.24879878515807374</v>
      </c>
      <c r="W282" s="26">
        <f>S0P5022[[#This Row],[f(p)]]*2*((1-ABS(SIN(S0P5022[[#This Row],[Rad]]*2)))^(S0P5022[[#This Row],[-LOG(1-p)]]^2))</f>
        <v>0.46500932978556381</v>
      </c>
      <c r="X282" s="26">
        <f>S0P5022[[#This Row],[F3]]+S0P5022[[#This Row],[F2]]</f>
        <v>0.7138081149436375</v>
      </c>
      <c r="Y282" s="26"/>
      <c r="Z282" s="15"/>
      <c r="AA282" s="22"/>
      <c r="AB282" s="17"/>
      <c r="AD282" s="17"/>
      <c r="AF282" s="16"/>
      <c r="AG282" s="16"/>
      <c r="AH282" s="16"/>
      <c r="AJ282" s="22"/>
      <c r="AK282" s="17"/>
      <c r="AL282" s="16"/>
      <c r="AM282" s="17"/>
      <c r="AN282" s="16"/>
      <c r="AO282" s="16"/>
      <c r="AP282" s="16"/>
      <c r="AQ282" s="16"/>
      <c r="AT282" s="15"/>
      <c r="AW282" s="15"/>
    </row>
    <row r="283" spans="1:49" x14ac:dyDescent="0.3">
      <c r="A283" s="25">
        <v>93</v>
      </c>
      <c r="B283" s="25">
        <f>RADIANS(S0P5022[[#This Row],[Deg]])</f>
        <v>1.6231562043547265</v>
      </c>
      <c r="C283" s="26">
        <v>1.01307936403254</v>
      </c>
      <c r="D283" s="27">
        <v>0.50009999999999999</v>
      </c>
      <c r="E283" s="27">
        <f>-LOG(S0P5022[[#This Row],[p]]-0.5,2)</f>
        <v>13.28771237954961</v>
      </c>
      <c r="F283" s="27">
        <f>-LOG(1-S0P5022[[#This Row],[p]],2)^2</f>
        <v>1.000577219003266</v>
      </c>
      <c r="G283" s="27">
        <f>-LOG(S0P5022[[#This Row],[p]]-0.5,2)^2</f>
        <v>176.56330028163597</v>
      </c>
      <c r="H283" s="27">
        <f>-LOG(1-S0P5022[[#This Row],[p]],2)</f>
        <v>1.0002885678659263</v>
      </c>
      <c r="I283" s="27">
        <f>1/S0P5022[[#This Row],[-LOG(p-0.5)^2]]</f>
        <v>5.6636911430908961E-3</v>
      </c>
      <c r="J283" s="27">
        <f>1-S0P5022[[#This Row],[p]]</f>
        <v>0.49990000000000001</v>
      </c>
      <c r="K283" s="27">
        <f>1/S0P5022[[#This Row],[1-p]]</f>
        <v>2.0004000800160031</v>
      </c>
      <c r="L283" s="27">
        <f>S0P5022[[#This Row],[p]]*2-1</f>
        <v>1.9999999999997797E-4</v>
      </c>
      <c r="M283" s="27">
        <f>S0P5022[[#This Row],[1-p]]*2</f>
        <v>0.99980000000000002</v>
      </c>
      <c r="N283" s="27">
        <f>S0P5022[[#This Row],[2p-1]]*2</f>
        <v>3.9999999999995595E-4</v>
      </c>
      <c r="O283" s="27">
        <f>S0P5022[[#This Row],[2-2p]]*2</f>
        <v>1.9996</v>
      </c>
      <c r="P283" s="27">
        <f>2^S0P5022[[#This Row],[4p-2]]</f>
        <v>1.0002772973120175</v>
      </c>
      <c r="Q283" s="27">
        <f>2^S0P5022[[#This Row],[4-4p]]</f>
        <v>3.9988911182418603</v>
      </c>
      <c r="R283" s="27">
        <f>2^S0P5022[[#This Row],[2^(4p-2)]]</f>
        <v>2.0003844526462284</v>
      </c>
      <c r="S283" s="26">
        <f>S0P5022[[#This Row],[1-p]]/2</f>
        <v>0.24995000000000001</v>
      </c>
      <c r="T283" s="26">
        <f>S0P5022[[#This Row],[f(p)]]/LOG(1-S0P5022[[#This Row],[p]],2)^16</f>
        <v>0.24879878515807374</v>
      </c>
      <c r="U283" s="26">
        <f>2*(1-ABS(SIN(S0P5022[[#This Row],[Rad]]*2)))^(S0P5022[[#This Row],[-LOG(1-p)]])</f>
        <v>1.790886016199092</v>
      </c>
      <c r="V283" s="26">
        <f>S0P5022[[#This Row],[f(p)]]*LOG(1-S0P5022[[#This Row],[p]],2)^-16</f>
        <v>0.24879878515807374</v>
      </c>
      <c r="W283" s="26">
        <f>S0P5022[[#This Row],[f(p)]]*2*((1-ABS(SIN(S0P5022[[#This Row],[Rad]]*2)))^(S0P5022[[#This Row],[-LOG(1-p)]]^2))</f>
        <v>0.44761769462457557</v>
      </c>
      <c r="X283" s="26">
        <f>S0P5022[[#This Row],[F3]]+S0P5022[[#This Row],[F2]]</f>
        <v>0.69641647978264931</v>
      </c>
      <c r="Y283" s="26"/>
      <c r="Z283" s="15"/>
      <c r="AA283" s="22"/>
      <c r="AB283" s="17"/>
      <c r="AD283" s="17"/>
      <c r="AF283" s="16"/>
      <c r="AG283" s="16"/>
      <c r="AH283" s="16"/>
      <c r="AJ283" s="22"/>
      <c r="AK283" s="17"/>
      <c r="AL283" s="16"/>
      <c r="AM283" s="17"/>
      <c r="AN283" s="16"/>
      <c r="AO283" s="16"/>
      <c r="AP283" s="16"/>
      <c r="AQ283" s="16"/>
      <c r="AT283" s="15"/>
      <c r="AW283" s="15"/>
    </row>
    <row r="284" spans="1:49" x14ac:dyDescent="0.3">
      <c r="A284" s="25">
        <v>94</v>
      </c>
      <c r="B284" s="25">
        <f>RADIANS(S0P5022[[#This Row],[Deg]])</f>
        <v>1.6406094968746698</v>
      </c>
      <c r="C284" s="26">
        <v>0.97746410202139999</v>
      </c>
      <c r="D284" s="27">
        <v>0.50009999999999999</v>
      </c>
      <c r="E284" s="27">
        <f>-LOG(S0P5022[[#This Row],[p]]-0.5,2)</f>
        <v>13.28771237954961</v>
      </c>
      <c r="F284" s="27">
        <f>-LOG(1-S0P5022[[#This Row],[p]],2)^2</f>
        <v>1.000577219003266</v>
      </c>
      <c r="G284" s="27">
        <f>-LOG(S0P5022[[#This Row],[p]]-0.5,2)^2</f>
        <v>176.56330028163597</v>
      </c>
      <c r="H284" s="27">
        <f>-LOG(1-S0P5022[[#This Row],[p]],2)</f>
        <v>1.0002885678659263</v>
      </c>
      <c r="I284" s="27">
        <f>1/S0P5022[[#This Row],[-LOG(p-0.5)^2]]</f>
        <v>5.6636911430908961E-3</v>
      </c>
      <c r="J284" s="27">
        <f>1-S0P5022[[#This Row],[p]]</f>
        <v>0.49990000000000001</v>
      </c>
      <c r="K284" s="27">
        <f>1/S0P5022[[#This Row],[1-p]]</f>
        <v>2.0004000800160031</v>
      </c>
      <c r="L284" s="27">
        <f>S0P5022[[#This Row],[p]]*2-1</f>
        <v>1.9999999999997797E-4</v>
      </c>
      <c r="M284" s="27">
        <f>S0P5022[[#This Row],[1-p]]*2</f>
        <v>0.99980000000000002</v>
      </c>
      <c r="N284" s="27">
        <f>S0P5022[[#This Row],[2p-1]]*2</f>
        <v>3.9999999999995595E-4</v>
      </c>
      <c r="O284" s="27">
        <f>S0P5022[[#This Row],[2-2p]]*2</f>
        <v>1.9996</v>
      </c>
      <c r="P284" s="27">
        <f>2^S0P5022[[#This Row],[4p-2]]</f>
        <v>1.0002772973120175</v>
      </c>
      <c r="Q284" s="27">
        <f>2^S0P5022[[#This Row],[4-4p]]</f>
        <v>3.9988911182418603</v>
      </c>
      <c r="R284" s="27">
        <f>2^S0P5022[[#This Row],[2^(4p-2)]]</f>
        <v>2.0003844526462284</v>
      </c>
      <c r="S284" s="26">
        <f>S0P5022[[#This Row],[1-p]]/2</f>
        <v>0.24995000000000001</v>
      </c>
      <c r="T284" s="26">
        <f>S0P5022[[#This Row],[f(p)]]/LOG(1-S0P5022[[#This Row],[p]],2)^16</f>
        <v>0.24879878515807374</v>
      </c>
      <c r="U284" s="26">
        <f>2*(1-ABS(SIN(S0P5022[[#This Row],[Rad]]*2)))^(S0P5022[[#This Row],[-LOG(1-p)]])</f>
        <v>1.7215793462346025</v>
      </c>
      <c r="V284" s="26">
        <f>S0P5022[[#This Row],[f(p)]]*LOG(1-S0P5022[[#This Row],[p]],2)^-16</f>
        <v>0.24879878515807374</v>
      </c>
      <c r="W284" s="26">
        <f>S0P5022[[#This Row],[f(p)]]*2*((1-ABS(SIN(S0P5022[[#This Row],[Rad]]*2)))^(S0P5022[[#This Row],[-LOG(1-p)]]^2))</f>
        <v>0.43029014378767955</v>
      </c>
      <c r="X284" s="26">
        <f>S0P5022[[#This Row],[F3]]+S0P5022[[#This Row],[F2]]</f>
        <v>0.67908892894575335</v>
      </c>
      <c r="Y284" s="26"/>
      <c r="Z284" s="15"/>
      <c r="AA284" s="22"/>
      <c r="AB284" s="17"/>
      <c r="AD284" s="17"/>
      <c r="AF284" s="16"/>
      <c r="AG284" s="16"/>
      <c r="AH284" s="16"/>
      <c r="AJ284" s="22"/>
      <c r="AK284" s="17"/>
      <c r="AL284" s="16"/>
      <c r="AM284" s="17"/>
      <c r="AN284" s="16"/>
      <c r="AO284" s="16"/>
      <c r="AP284" s="16"/>
      <c r="AQ284" s="16"/>
      <c r="AT284" s="15"/>
      <c r="AW284" s="15"/>
    </row>
    <row r="285" spans="1:49" x14ac:dyDescent="0.3">
      <c r="A285" s="25">
        <v>95</v>
      </c>
      <c r="B285" s="25">
        <f>RADIANS(S0P5022[[#This Row],[Deg]])</f>
        <v>1.6580627893946132</v>
      </c>
      <c r="C285" s="26">
        <v>0.95099851987543005</v>
      </c>
      <c r="D285" s="27">
        <v>0.50009999999999999</v>
      </c>
      <c r="E285" s="27">
        <f>-LOG(S0P5022[[#This Row],[p]]-0.5,2)</f>
        <v>13.28771237954961</v>
      </c>
      <c r="F285" s="27">
        <f>-LOG(1-S0P5022[[#This Row],[p]],2)^2</f>
        <v>1.000577219003266</v>
      </c>
      <c r="G285" s="27">
        <f>-LOG(S0P5022[[#This Row],[p]]-0.5,2)^2</f>
        <v>176.56330028163597</v>
      </c>
      <c r="H285" s="27">
        <f>-LOG(1-S0P5022[[#This Row],[p]],2)</f>
        <v>1.0002885678659263</v>
      </c>
      <c r="I285" s="27">
        <f>1/S0P5022[[#This Row],[-LOG(p-0.5)^2]]</f>
        <v>5.6636911430908961E-3</v>
      </c>
      <c r="J285" s="27">
        <f>1-S0P5022[[#This Row],[p]]</f>
        <v>0.49990000000000001</v>
      </c>
      <c r="K285" s="27">
        <f>1/S0P5022[[#This Row],[1-p]]</f>
        <v>2.0004000800160031</v>
      </c>
      <c r="L285" s="27">
        <f>S0P5022[[#This Row],[p]]*2-1</f>
        <v>1.9999999999997797E-4</v>
      </c>
      <c r="M285" s="27">
        <f>S0P5022[[#This Row],[1-p]]*2</f>
        <v>0.99980000000000002</v>
      </c>
      <c r="N285" s="27">
        <f>S0P5022[[#This Row],[2p-1]]*2</f>
        <v>3.9999999999995595E-4</v>
      </c>
      <c r="O285" s="27">
        <f>S0P5022[[#This Row],[2-2p]]*2</f>
        <v>1.9996</v>
      </c>
      <c r="P285" s="27">
        <f>2^S0P5022[[#This Row],[4p-2]]</f>
        <v>1.0002772973120175</v>
      </c>
      <c r="Q285" s="27">
        <f>2^S0P5022[[#This Row],[4-4p]]</f>
        <v>3.9988911182418603</v>
      </c>
      <c r="R285" s="27">
        <f>2^S0P5022[[#This Row],[2^(4p-2)]]</f>
        <v>2.0003844526462284</v>
      </c>
      <c r="S285" s="26">
        <f>S0P5022[[#This Row],[1-p]]/2</f>
        <v>0.24995000000000001</v>
      </c>
      <c r="T285" s="26">
        <f>S0P5022[[#This Row],[f(p)]]/LOG(1-S0P5022[[#This Row],[p]],2)^16</f>
        <v>0.24879878515807374</v>
      </c>
      <c r="U285" s="26">
        <f>2*(1-ABS(SIN(S0P5022[[#This Row],[Rad]]*2)))^(S0P5022[[#This Row],[-LOG(1-p)]])</f>
        <v>1.6526126825358258</v>
      </c>
      <c r="V285" s="26">
        <f>S0P5022[[#This Row],[f(p)]]*LOG(1-S0P5022[[#This Row],[p]],2)^-16</f>
        <v>0.24879878515807374</v>
      </c>
      <c r="W285" s="26">
        <f>S0P5022[[#This Row],[f(p)]]*2*((1-ABS(SIN(S0P5022[[#This Row],[Rad]]*2)))^(S0P5022[[#This Row],[-LOG(1-p)]]^2))</f>
        <v>0.41304779870637681</v>
      </c>
      <c r="X285" s="26">
        <f>S0P5022[[#This Row],[F3]]+S0P5022[[#This Row],[F2]]</f>
        <v>0.6618465838644505</v>
      </c>
      <c r="Y285" s="26"/>
      <c r="Z285" s="15"/>
      <c r="AA285" s="22"/>
      <c r="AB285" s="17"/>
      <c r="AD285" s="17"/>
      <c r="AF285" s="16"/>
      <c r="AG285" s="16"/>
      <c r="AH285" s="16"/>
      <c r="AJ285" s="22"/>
      <c r="AK285" s="17"/>
      <c r="AL285" s="16"/>
      <c r="AM285" s="17"/>
      <c r="AN285" s="16"/>
      <c r="AO285" s="16"/>
      <c r="AP285" s="16"/>
      <c r="AQ285" s="16"/>
      <c r="AT285" s="15"/>
      <c r="AW285" s="15"/>
    </row>
    <row r="286" spans="1:49" x14ac:dyDescent="0.3">
      <c r="A286" s="25">
        <v>96</v>
      </c>
      <c r="B286" s="25">
        <f>RADIANS(S0P5022[[#This Row],[Deg]])</f>
        <v>1.6755160819145565</v>
      </c>
      <c r="C286" s="26">
        <v>0.92547113384421298</v>
      </c>
      <c r="D286" s="27">
        <v>0.50009999999999999</v>
      </c>
      <c r="E286" s="27">
        <f>-LOG(S0P5022[[#This Row],[p]]-0.5,2)</f>
        <v>13.28771237954961</v>
      </c>
      <c r="F286" s="27">
        <f>-LOG(1-S0P5022[[#This Row],[p]],2)^2</f>
        <v>1.000577219003266</v>
      </c>
      <c r="G286" s="27">
        <f>-LOG(S0P5022[[#This Row],[p]]-0.5,2)^2</f>
        <v>176.56330028163597</v>
      </c>
      <c r="H286" s="27">
        <f>-LOG(1-S0P5022[[#This Row],[p]],2)</f>
        <v>1.0002885678659263</v>
      </c>
      <c r="I286" s="27">
        <f>1/S0P5022[[#This Row],[-LOG(p-0.5)^2]]</f>
        <v>5.6636911430908961E-3</v>
      </c>
      <c r="J286" s="27">
        <f>1-S0P5022[[#This Row],[p]]</f>
        <v>0.49990000000000001</v>
      </c>
      <c r="K286" s="27">
        <f>1/S0P5022[[#This Row],[1-p]]</f>
        <v>2.0004000800160031</v>
      </c>
      <c r="L286" s="27">
        <f>S0P5022[[#This Row],[p]]*2-1</f>
        <v>1.9999999999997797E-4</v>
      </c>
      <c r="M286" s="27">
        <f>S0P5022[[#This Row],[1-p]]*2</f>
        <v>0.99980000000000002</v>
      </c>
      <c r="N286" s="27">
        <f>S0P5022[[#This Row],[2p-1]]*2</f>
        <v>3.9999999999995595E-4</v>
      </c>
      <c r="O286" s="27">
        <f>S0P5022[[#This Row],[2-2p]]*2</f>
        <v>1.9996</v>
      </c>
      <c r="P286" s="27">
        <f>2^S0P5022[[#This Row],[4p-2]]</f>
        <v>1.0002772973120175</v>
      </c>
      <c r="Q286" s="27">
        <f>2^S0P5022[[#This Row],[4-4p]]</f>
        <v>3.9988911182418603</v>
      </c>
      <c r="R286" s="27">
        <f>2^S0P5022[[#This Row],[2^(4p-2)]]</f>
        <v>2.0003844526462284</v>
      </c>
      <c r="S286" s="26">
        <f>S0P5022[[#This Row],[1-p]]/2</f>
        <v>0.24995000000000001</v>
      </c>
      <c r="T286" s="26">
        <f>S0P5022[[#This Row],[f(p)]]/LOG(1-S0P5022[[#This Row],[p]],2)^16</f>
        <v>0.24879878515807374</v>
      </c>
      <c r="U286" s="26">
        <f>2*(1-ABS(SIN(S0P5022[[#This Row],[Rad]]*2)))^(S0P5022[[#This Row],[-LOG(1-p)]])</f>
        <v>1.5840700700883315</v>
      </c>
      <c r="V286" s="26">
        <f>S0P5022[[#This Row],[f(p)]]*LOG(1-S0P5022[[#This Row],[p]],2)^-16</f>
        <v>0.24879878515807374</v>
      </c>
      <c r="W286" s="26">
        <f>S0P5022[[#This Row],[f(p)]]*2*((1-ABS(SIN(S0P5022[[#This Row],[Rad]]*2)))^(S0P5022[[#This Row],[-LOG(1-p)]]^2))</f>
        <v>0.39591167638385849</v>
      </c>
      <c r="X286" s="26">
        <f>S0P5022[[#This Row],[F3]]+S0P5022[[#This Row],[F2]]</f>
        <v>0.64471046154193223</v>
      </c>
      <c r="Y286" s="26"/>
      <c r="Z286" s="15"/>
      <c r="AA286" s="22"/>
      <c r="AB286" s="17"/>
      <c r="AD286" s="17"/>
      <c r="AF286" s="16"/>
      <c r="AG286" s="16"/>
      <c r="AH286" s="16"/>
      <c r="AJ286" s="22"/>
      <c r="AK286" s="17"/>
      <c r="AL286" s="16"/>
      <c r="AM286" s="17"/>
      <c r="AN286" s="16"/>
      <c r="AO286" s="16"/>
      <c r="AP286" s="16"/>
      <c r="AQ286" s="16"/>
      <c r="AT286" s="15"/>
      <c r="AW286" s="15"/>
    </row>
    <row r="287" spans="1:49" x14ac:dyDescent="0.3">
      <c r="A287" s="25">
        <v>97</v>
      </c>
      <c r="B287" s="25">
        <f>RADIANS(S0P5022[[#This Row],[Deg]])</f>
        <v>1.6929693744344996</v>
      </c>
      <c r="C287" s="26">
        <v>0.89319873940761696</v>
      </c>
      <c r="D287" s="27">
        <v>0.50009999999999999</v>
      </c>
      <c r="E287" s="27">
        <f>-LOG(S0P5022[[#This Row],[p]]-0.5,2)</f>
        <v>13.28771237954961</v>
      </c>
      <c r="F287" s="27">
        <f>-LOG(1-S0P5022[[#This Row],[p]],2)^2</f>
        <v>1.000577219003266</v>
      </c>
      <c r="G287" s="27">
        <f>-LOG(S0P5022[[#This Row],[p]]-0.5,2)^2</f>
        <v>176.56330028163597</v>
      </c>
      <c r="H287" s="27">
        <f>-LOG(1-S0P5022[[#This Row],[p]],2)</f>
        <v>1.0002885678659263</v>
      </c>
      <c r="I287" s="27">
        <f>1/S0P5022[[#This Row],[-LOG(p-0.5)^2]]</f>
        <v>5.6636911430908961E-3</v>
      </c>
      <c r="J287" s="27">
        <f>1-S0P5022[[#This Row],[p]]</f>
        <v>0.49990000000000001</v>
      </c>
      <c r="K287" s="27">
        <f>1/S0P5022[[#This Row],[1-p]]</f>
        <v>2.0004000800160031</v>
      </c>
      <c r="L287" s="27">
        <f>S0P5022[[#This Row],[p]]*2-1</f>
        <v>1.9999999999997797E-4</v>
      </c>
      <c r="M287" s="27">
        <f>S0P5022[[#This Row],[1-p]]*2</f>
        <v>0.99980000000000002</v>
      </c>
      <c r="N287" s="27">
        <f>S0P5022[[#This Row],[2p-1]]*2</f>
        <v>3.9999999999995595E-4</v>
      </c>
      <c r="O287" s="27">
        <f>S0P5022[[#This Row],[2-2p]]*2</f>
        <v>1.9996</v>
      </c>
      <c r="P287" s="27">
        <f>2^S0P5022[[#This Row],[4p-2]]</f>
        <v>1.0002772973120175</v>
      </c>
      <c r="Q287" s="27">
        <f>2^S0P5022[[#This Row],[4-4p]]</f>
        <v>3.9988911182418603</v>
      </c>
      <c r="R287" s="27">
        <f>2^S0P5022[[#This Row],[2^(4p-2)]]</f>
        <v>2.0003844526462284</v>
      </c>
      <c r="S287" s="26">
        <f>S0P5022[[#This Row],[1-p]]/2</f>
        <v>0.24995000000000001</v>
      </c>
      <c r="T287" s="26">
        <f>S0P5022[[#This Row],[f(p)]]/LOG(1-S0P5022[[#This Row],[p]],2)^16</f>
        <v>0.24879878515807374</v>
      </c>
      <c r="U287" s="26">
        <f>2*(1-ABS(SIN(S0P5022[[#This Row],[Rad]]*2)))^(S0P5022[[#This Row],[-LOG(1-p)]])</f>
        <v>1.5160350359005237</v>
      </c>
      <c r="V287" s="26">
        <f>S0P5022[[#This Row],[f(p)]]*LOG(1-S0P5022[[#This Row],[p]],2)^-16</f>
        <v>0.24879878515807374</v>
      </c>
      <c r="W287" s="26">
        <f>S0P5022[[#This Row],[f(p)]]*2*((1-ABS(SIN(S0P5022[[#This Row],[Rad]]*2)))^(S0P5022[[#This Row],[-LOG(1-p)]]^2))</f>
        <v>0.37890266373867465</v>
      </c>
      <c r="X287" s="26">
        <f>S0P5022[[#This Row],[F3]]+S0P5022[[#This Row],[F2]]</f>
        <v>0.62770144889674839</v>
      </c>
      <c r="Y287" s="26"/>
      <c r="Z287" s="15"/>
      <c r="AA287" s="22"/>
      <c r="AB287" s="17"/>
      <c r="AD287" s="17"/>
      <c r="AF287" s="16"/>
      <c r="AG287" s="16"/>
      <c r="AH287" s="16"/>
      <c r="AJ287" s="22"/>
      <c r="AK287" s="17"/>
      <c r="AL287" s="16"/>
      <c r="AM287" s="17"/>
      <c r="AN287" s="16"/>
      <c r="AO287" s="16"/>
      <c r="AP287" s="16"/>
      <c r="AQ287" s="16"/>
      <c r="AT287" s="15"/>
      <c r="AW287" s="15"/>
    </row>
    <row r="288" spans="1:49" x14ac:dyDescent="0.3">
      <c r="A288" s="25">
        <v>98</v>
      </c>
      <c r="B288" s="25">
        <f>RADIANS(S0P5022[[#This Row],[Deg]])</f>
        <v>1.7104226669544429</v>
      </c>
      <c r="C288" s="26">
        <v>0.87397226692156205</v>
      </c>
      <c r="D288" s="27">
        <v>0.50009999999999999</v>
      </c>
      <c r="E288" s="27">
        <f>-LOG(S0P5022[[#This Row],[p]]-0.5,2)</f>
        <v>13.28771237954961</v>
      </c>
      <c r="F288" s="27">
        <f>-LOG(1-S0P5022[[#This Row],[p]],2)^2</f>
        <v>1.000577219003266</v>
      </c>
      <c r="G288" s="27">
        <f>-LOG(S0P5022[[#This Row],[p]]-0.5,2)^2</f>
        <v>176.56330028163597</v>
      </c>
      <c r="H288" s="27">
        <f>-LOG(1-S0P5022[[#This Row],[p]],2)</f>
        <v>1.0002885678659263</v>
      </c>
      <c r="I288" s="27">
        <f>1/S0P5022[[#This Row],[-LOG(p-0.5)^2]]</f>
        <v>5.6636911430908961E-3</v>
      </c>
      <c r="J288" s="27">
        <f>1-S0P5022[[#This Row],[p]]</f>
        <v>0.49990000000000001</v>
      </c>
      <c r="K288" s="27">
        <f>1/S0P5022[[#This Row],[1-p]]</f>
        <v>2.0004000800160031</v>
      </c>
      <c r="L288" s="27">
        <f>S0P5022[[#This Row],[p]]*2-1</f>
        <v>1.9999999999997797E-4</v>
      </c>
      <c r="M288" s="27">
        <f>S0P5022[[#This Row],[1-p]]*2</f>
        <v>0.99980000000000002</v>
      </c>
      <c r="N288" s="27">
        <f>S0P5022[[#This Row],[2p-1]]*2</f>
        <v>3.9999999999995595E-4</v>
      </c>
      <c r="O288" s="27">
        <f>S0P5022[[#This Row],[2-2p]]*2</f>
        <v>1.9996</v>
      </c>
      <c r="P288" s="27">
        <f>2^S0P5022[[#This Row],[4p-2]]</f>
        <v>1.0002772973120175</v>
      </c>
      <c r="Q288" s="27">
        <f>2^S0P5022[[#This Row],[4-4p]]</f>
        <v>3.9988911182418603</v>
      </c>
      <c r="R288" s="27">
        <f>2^S0P5022[[#This Row],[2^(4p-2)]]</f>
        <v>2.0003844526462284</v>
      </c>
      <c r="S288" s="26">
        <f>S0P5022[[#This Row],[1-p]]/2</f>
        <v>0.24995000000000001</v>
      </c>
      <c r="T288" s="26">
        <f>S0P5022[[#This Row],[f(p)]]/LOG(1-S0P5022[[#This Row],[p]],2)^16</f>
        <v>0.24879878515807374</v>
      </c>
      <c r="U288" s="26">
        <f>2*(1-ABS(SIN(S0P5022[[#This Row],[Rad]]*2)))^(S0P5022[[#This Row],[-LOG(1-p)]])</f>
        <v>1.4485904871352051</v>
      </c>
      <c r="V288" s="26">
        <f>S0P5022[[#This Row],[f(p)]]*LOG(1-S0P5022[[#This Row],[p]],2)^-16</f>
        <v>0.24879878515807374</v>
      </c>
      <c r="W288" s="26">
        <f>S0P5022[[#This Row],[f(p)]]*2*((1-ABS(SIN(S0P5022[[#This Row],[Rad]]*2)))^(S0P5022[[#This Row],[-LOG(1-p)]]^2))</f>
        <v>0.3620414921054077</v>
      </c>
      <c r="X288" s="26">
        <f>S0P5022[[#This Row],[F3]]+S0P5022[[#This Row],[F2]]</f>
        <v>0.61084027726348145</v>
      </c>
      <c r="Y288" s="26"/>
      <c r="Z288" s="15"/>
      <c r="AA288" s="22"/>
      <c r="AB288" s="17"/>
      <c r="AD288" s="17"/>
      <c r="AF288" s="16"/>
      <c r="AG288" s="16"/>
      <c r="AH288" s="16"/>
      <c r="AJ288" s="22"/>
      <c r="AK288" s="17"/>
      <c r="AL288" s="16"/>
      <c r="AM288" s="17"/>
      <c r="AN288" s="16"/>
      <c r="AO288" s="16"/>
      <c r="AP288" s="16"/>
      <c r="AQ288" s="16"/>
      <c r="AT288" s="15"/>
      <c r="AW288" s="15"/>
    </row>
    <row r="289" spans="1:49" x14ac:dyDescent="0.3">
      <c r="A289" s="25">
        <v>99</v>
      </c>
      <c r="B289" s="25">
        <f>RADIANS(S0P5022[[#This Row],[Deg]])</f>
        <v>1.7278759594743862</v>
      </c>
      <c r="C289" s="26">
        <v>0.84602998523733497</v>
      </c>
      <c r="D289" s="27">
        <v>0.50009999999999999</v>
      </c>
      <c r="E289" s="27">
        <f>-LOG(S0P5022[[#This Row],[p]]-0.5,2)</f>
        <v>13.28771237954961</v>
      </c>
      <c r="F289" s="27">
        <f>-LOG(1-S0P5022[[#This Row],[p]],2)^2</f>
        <v>1.000577219003266</v>
      </c>
      <c r="G289" s="27">
        <f>-LOG(S0P5022[[#This Row],[p]]-0.5,2)^2</f>
        <v>176.56330028163597</v>
      </c>
      <c r="H289" s="27">
        <f>-LOG(1-S0P5022[[#This Row],[p]],2)</f>
        <v>1.0002885678659263</v>
      </c>
      <c r="I289" s="27">
        <f>1/S0P5022[[#This Row],[-LOG(p-0.5)^2]]</f>
        <v>5.6636911430908961E-3</v>
      </c>
      <c r="J289" s="27">
        <f>1-S0P5022[[#This Row],[p]]</f>
        <v>0.49990000000000001</v>
      </c>
      <c r="K289" s="27">
        <f>1/S0P5022[[#This Row],[1-p]]</f>
        <v>2.0004000800160031</v>
      </c>
      <c r="L289" s="27">
        <f>S0P5022[[#This Row],[p]]*2-1</f>
        <v>1.9999999999997797E-4</v>
      </c>
      <c r="M289" s="27">
        <f>S0P5022[[#This Row],[1-p]]*2</f>
        <v>0.99980000000000002</v>
      </c>
      <c r="N289" s="27">
        <f>S0P5022[[#This Row],[2p-1]]*2</f>
        <v>3.9999999999995595E-4</v>
      </c>
      <c r="O289" s="27">
        <f>S0P5022[[#This Row],[2-2p]]*2</f>
        <v>1.9996</v>
      </c>
      <c r="P289" s="27">
        <f>2^S0P5022[[#This Row],[4p-2]]</f>
        <v>1.0002772973120175</v>
      </c>
      <c r="Q289" s="27">
        <f>2^S0P5022[[#This Row],[4-4p]]</f>
        <v>3.9988911182418603</v>
      </c>
      <c r="R289" s="27">
        <f>2^S0P5022[[#This Row],[2^(4p-2)]]</f>
        <v>2.0003844526462284</v>
      </c>
      <c r="S289" s="26">
        <f>S0P5022[[#This Row],[1-p]]/2</f>
        <v>0.24995000000000001</v>
      </c>
      <c r="T289" s="26">
        <f>S0P5022[[#This Row],[f(p)]]/LOG(1-S0P5022[[#This Row],[p]],2)^16</f>
        <v>0.24879878515807374</v>
      </c>
      <c r="U289" s="26">
        <f>2*(1-ABS(SIN(S0P5022[[#This Row],[Rad]]*2)))^(S0P5022[[#This Row],[-LOG(1-p)]])</f>
        <v>1.3818186099930865</v>
      </c>
      <c r="V289" s="26">
        <f>S0P5022[[#This Row],[f(p)]]*LOG(1-S0P5022[[#This Row],[p]],2)^-16</f>
        <v>0.24879878515807374</v>
      </c>
      <c r="W289" s="26">
        <f>S0P5022[[#This Row],[f(p)]]*2*((1-ABS(SIN(S0P5022[[#This Row],[Rad]]*2)))^(S0P5022[[#This Row],[-LOG(1-p)]]^2))</f>
        <v>0.34534871192328015</v>
      </c>
      <c r="X289" s="26">
        <f>S0P5022[[#This Row],[F3]]+S0P5022[[#This Row],[F2]]</f>
        <v>0.59414749708135384</v>
      </c>
      <c r="Y289" s="26"/>
      <c r="Z289" s="15"/>
      <c r="AA289" s="22"/>
      <c r="AB289" s="17"/>
      <c r="AD289" s="17"/>
      <c r="AF289" s="16"/>
      <c r="AG289" s="16"/>
      <c r="AH289" s="16"/>
      <c r="AJ289" s="22"/>
      <c r="AK289" s="17"/>
      <c r="AL289" s="16"/>
      <c r="AM289" s="17"/>
      <c r="AN289" s="16"/>
      <c r="AO289" s="16"/>
      <c r="AP289" s="16"/>
      <c r="AQ289" s="16"/>
      <c r="AT289" s="15"/>
      <c r="AW289" s="15"/>
    </row>
    <row r="290" spans="1:49" x14ac:dyDescent="0.3">
      <c r="A290" s="25">
        <v>100</v>
      </c>
      <c r="B290" s="25">
        <f>RADIANS(S0P5022[[#This Row],[Deg]])</f>
        <v>1.7453292519943295</v>
      </c>
      <c r="C290" s="26">
        <v>0.82135865683335096</v>
      </c>
      <c r="D290" s="27">
        <v>0.50009999999999999</v>
      </c>
      <c r="E290" s="27">
        <f>-LOG(S0P5022[[#This Row],[p]]-0.5,2)</f>
        <v>13.28771237954961</v>
      </c>
      <c r="F290" s="27">
        <f>-LOG(1-S0P5022[[#This Row],[p]],2)^2</f>
        <v>1.000577219003266</v>
      </c>
      <c r="G290" s="27">
        <f>-LOG(S0P5022[[#This Row],[p]]-0.5,2)^2</f>
        <v>176.56330028163597</v>
      </c>
      <c r="H290" s="27">
        <f>-LOG(1-S0P5022[[#This Row],[p]],2)</f>
        <v>1.0002885678659263</v>
      </c>
      <c r="I290" s="27">
        <f>1/S0P5022[[#This Row],[-LOG(p-0.5)^2]]</f>
        <v>5.6636911430908961E-3</v>
      </c>
      <c r="J290" s="27">
        <f>1-S0P5022[[#This Row],[p]]</f>
        <v>0.49990000000000001</v>
      </c>
      <c r="K290" s="27">
        <f>1/S0P5022[[#This Row],[1-p]]</f>
        <v>2.0004000800160031</v>
      </c>
      <c r="L290" s="27">
        <f>S0P5022[[#This Row],[p]]*2-1</f>
        <v>1.9999999999997797E-4</v>
      </c>
      <c r="M290" s="27">
        <f>S0P5022[[#This Row],[1-p]]*2</f>
        <v>0.99980000000000002</v>
      </c>
      <c r="N290" s="27">
        <f>S0P5022[[#This Row],[2p-1]]*2</f>
        <v>3.9999999999995595E-4</v>
      </c>
      <c r="O290" s="27">
        <f>S0P5022[[#This Row],[2-2p]]*2</f>
        <v>1.9996</v>
      </c>
      <c r="P290" s="27">
        <f>2^S0P5022[[#This Row],[4p-2]]</f>
        <v>1.0002772973120175</v>
      </c>
      <c r="Q290" s="27">
        <f>2^S0P5022[[#This Row],[4-4p]]</f>
        <v>3.9988911182418603</v>
      </c>
      <c r="R290" s="27">
        <f>2^S0P5022[[#This Row],[2^(4p-2)]]</f>
        <v>2.0003844526462284</v>
      </c>
      <c r="S290" s="26">
        <f>S0P5022[[#This Row],[1-p]]/2</f>
        <v>0.24995000000000001</v>
      </c>
      <c r="T290" s="26">
        <f>S0P5022[[#This Row],[f(p)]]/LOG(1-S0P5022[[#This Row],[p]],2)^16</f>
        <v>0.24879878515807374</v>
      </c>
      <c r="U290" s="26">
        <f>2*(1-ABS(SIN(S0P5022[[#This Row],[Rad]]*2)))^(S0P5022[[#This Row],[-LOG(1-p)]])</f>
        <v>1.3158007694710896</v>
      </c>
      <c r="V290" s="26">
        <f>S0P5022[[#This Row],[f(p)]]*LOG(1-S0P5022[[#This Row],[p]],2)^-16</f>
        <v>0.24879878515807374</v>
      </c>
      <c r="W290" s="26">
        <f>S0P5022[[#This Row],[f(p)]]*2*((1-ABS(SIN(S0P5022[[#This Row],[Rad]]*2)))^(S0P5022[[#This Row],[-LOG(1-p)]]^2))</f>
        <v>0.32884466764336479</v>
      </c>
      <c r="X290" s="26">
        <f>S0P5022[[#This Row],[F3]]+S0P5022[[#This Row],[F2]]</f>
        <v>0.57764345280143847</v>
      </c>
      <c r="Y290" s="26"/>
      <c r="Z290" s="15"/>
      <c r="AA290" s="22"/>
      <c r="AB290" s="17"/>
      <c r="AD290" s="17"/>
      <c r="AF290" s="16"/>
      <c r="AG290" s="16"/>
      <c r="AH290" s="16"/>
      <c r="AJ290" s="22"/>
      <c r="AK290" s="17"/>
      <c r="AL290" s="16"/>
      <c r="AM290" s="17"/>
      <c r="AN290" s="16"/>
      <c r="AO290" s="16"/>
      <c r="AP290" s="16"/>
      <c r="AQ290" s="16"/>
      <c r="AT290" s="15"/>
      <c r="AW290" s="15"/>
    </row>
    <row r="291" spans="1:49" x14ac:dyDescent="0.3">
      <c r="A291" s="25">
        <v>101</v>
      </c>
      <c r="B291" s="25">
        <f>RADIANS(S0P5022[[#This Row],[Deg]])</f>
        <v>1.7627825445142729</v>
      </c>
      <c r="C291" s="26">
        <v>0.80151243105696901</v>
      </c>
      <c r="D291" s="27">
        <v>0.50009999999999999</v>
      </c>
      <c r="E291" s="27">
        <f>-LOG(S0P5022[[#This Row],[p]]-0.5,2)</f>
        <v>13.28771237954961</v>
      </c>
      <c r="F291" s="27">
        <f>-LOG(1-S0P5022[[#This Row],[p]],2)^2</f>
        <v>1.000577219003266</v>
      </c>
      <c r="G291" s="27">
        <f>-LOG(S0P5022[[#This Row],[p]]-0.5,2)^2</f>
        <v>176.56330028163597</v>
      </c>
      <c r="H291" s="27">
        <f>-LOG(1-S0P5022[[#This Row],[p]],2)</f>
        <v>1.0002885678659263</v>
      </c>
      <c r="I291" s="27">
        <f>1/S0P5022[[#This Row],[-LOG(p-0.5)^2]]</f>
        <v>5.6636911430908961E-3</v>
      </c>
      <c r="J291" s="27">
        <f>1-S0P5022[[#This Row],[p]]</f>
        <v>0.49990000000000001</v>
      </c>
      <c r="K291" s="27">
        <f>1/S0P5022[[#This Row],[1-p]]</f>
        <v>2.0004000800160031</v>
      </c>
      <c r="L291" s="27">
        <f>S0P5022[[#This Row],[p]]*2-1</f>
        <v>1.9999999999997797E-4</v>
      </c>
      <c r="M291" s="27">
        <f>S0P5022[[#This Row],[1-p]]*2</f>
        <v>0.99980000000000002</v>
      </c>
      <c r="N291" s="27">
        <f>S0P5022[[#This Row],[2p-1]]*2</f>
        <v>3.9999999999995595E-4</v>
      </c>
      <c r="O291" s="27">
        <f>S0P5022[[#This Row],[2-2p]]*2</f>
        <v>1.9996</v>
      </c>
      <c r="P291" s="27">
        <f>2^S0P5022[[#This Row],[4p-2]]</f>
        <v>1.0002772973120175</v>
      </c>
      <c r="Q291" s="27">
        <f>2^S0P5022[[#This Row],[4-4p]]</f>
        <v>3.9988911182418603</v>
      </c>
      <c r="R291" s="27">
        <f>2^S0P5022[[#This Row],[2^(4p-2)]]</f>
        <v>2.0003844526462284</v>
      </c>
      <c r="S291" s="26">
        <f>S0P5022[[#This Row],[1-p]]/2</f>
        <v>0.24995000000000001</v>
      </c>
      <c r="T291" s="26">
        <f>S0P5022[[#This Row],[f(p)]]/LOG(1-S0P5022[[#This Row],[p]],2)^16</f>
        <v>0.24879878515807374</v>
      </c>
      <c r="U291" s="26">
        <f>2*(1-ABS(SIN(S0P5022[[#This Row],[Rad]]*2)))^(S0P5022[[#This Row],[-LOG(1-p)]])</f>
        <v>1.2506174101171996</v>
      </c>
      <c r="V291" s="26">
        <f>S0P5022[[#This Row],[f(p)]]*LOG(1-S0P5022[[#This Row],[p]],2)^-16</f>
        <v>0.24879878515807374</v>
      </c>
      <c r="W291" s="26">
        <f>S0P5022[[#This Row],[f(p)]]*2*((1-ABS(SIN(S0P5022[[#This Row],[Rad]]*2)))^(S0P5022[[#This Row],[-LOG(1-p)]]^2))</f>
        <v>0.31254947288478102</v>
      </c>
      <c r="X291" s="26">
        <f>S0P5022[[#This Row],[F3]]+S0P5022[[#This Row],[F2]]</f>
        <v>0.56134825804285482</v>
      </c>
      <c r="Y291" s="26"/>
      <c r="Z291" s="15"/>
      <c r="AA291" s="22"/>
      <c r="AB291" s="17"/>
      <c r="AD291" s="17"/>
      <c r="AF291" s="16"/>
      <c r="AG291" s="16"/>
      <c r="AH291" s="16"/>
      <c r="AJ291" s="22"/>
      <c r="AK291" s="17"/>
      <c r="AL291" s="16"/>
      <c r="AM291" s="17"/>
      <c r="AN291" s="16"/>
      <c r="AO291" s="16"/>
      <c r="AP291" s="16"/>
      <c r="AQ291" s="16"/>
      <c r="AT291" s="15"/>
      <c r="AW291" s="15"/>
    </row>
    <row r="292" spans="1:49" x14ac:dyDescent="0.3">
      <c r="A292" s="25">
        <v>102</v>
      </c>
      <c r="B292" s="25">
        <f>RADIANS(S0P5022[[#This Row],[Deg]])</f>
        <v>1.7802358370342162</v>
      </c>
      <c r="C292" s="26">
        <v>0.78488395261702304</v>
      </c>
      <c r="D292" s="27">
        <v>0.50009999999999999</v>
      </c>
      <c r="E292" s="27">
        <f>-LOG(S0P5022[[#This Row],[p]]-0.5,2)</f>
        <v>13.28771237954961</v>
      </c>
      <c r="F292" s="27">
        <f>-LOG(1-S0P5022[[#This Row],[p]],2)^2</f>
        <v>1.000577219003266</v>
      </c>
      <c r="G292" s="27">
        <f>-LOG(S0P5022[[#This Row],[p]]-0.5,2)^2</f>
        <v>176.56330028163597</v>
      </c>
      <c r="H292" s="27">
        <f>-LOG(1-S0P5022[[#This Row],[p]],2)</f>
        <v>1.0002885678659263</v>
      </c>
      <c r="I292" s="27">
        <f>1/S0P5022[[#This Row],[-LOG(p-0.5)^2]]</f>
        <v>5.6636911430908961E-3</v>
      </c>
      <c r="J292" s="27">
        <f>1-S0P5022[[#This Row],[p]]</f>
        <v>0.49990000000000001</v>
      </c>
      <c r="K292" s="27">
        <f>1/S0P5022[[#This Row],[1-p]]</f>
        <v>2.0004000800160031</v>
      </c>
      <c r="L292" s="27">
        <f>S0P5022[[#This Row],[p]]*2-1</f>
        <v>1.9999999999997797E-4</v>
      </c>
      <c r="M292" s="27">
        <f>S0P5022[[#This Row],[1-p]]*2</f>
        <v>0.99980000000000002</v>
      </c>
      <c r="N292" s="27">
        <f>S0P5022[[#This Row],[2p-1]]*2</f>
        <v>3.9999999999995595E-4</v>
      </c>
      <c r="O292" s="27">
        <f>S0P5022[[#This Row],[2-2p]]*2</f>
        <v>1.9996</v>
      </c>
      <c r="P292" s="27">
        <f>2^S0P5022[[#This Row],[4p-2]]</f>
        <v>1.0002772973120175</v>
      </c>
      <c r="Q292" s="27">
        <f>2^S0P5022[[#This Row],[4-4p]]</f>
        <v>3.9988911182418603</v>
      </c>
      <c r="R292" s="27">
        <f>2^S0P5022[[#This Row],[2^(4p-2)]]</f>
        <v>2.0003844526462284</v>
      </c>
      <c r="S292" s="26">
        <f>S0P5022[[#This Row],[1-p]]/2</f>
        <v>0.24995000000000001</v>
      </c>
      <c r="T292" s="26">
        <f>S0P5022[[#This Row],[f(p)]]/LOG(1-S0P5022[[#This Row],[p]],2)^16</f>
        <v>0.24879878515807374</v>
      </c>
      <c r="U292" s="26">
        <f>2*(1-ABS(SIN(S0P5022[[#This Row],[Rad]]*2)))^(S0P5022[[#This Row],[-LOG(1-p)]])</f>
        <v>1.1863479579023224</v>
      </c>
      <c r="V292" s="26">
        <f>S0P5022[[#This Row],[f(p)]]*LOG(1-S0P5022[[#This Row],[p]],2)^-16</f>
        <v>0.24879878515807374</v>
      </c>
      <c r="W292" s="26">
        <f>S0P5022[[#This Row],[f(p)]]*2*((1-ABS(SIN(S0P5022[[#This Row],[Rad]]*2)))^(S0P5022[[#This Row],[-LOG(1-p)]]^2))</f>
        <v>0.29648298586991478</v>
      </c>
      <c r="X292" s="26">
        <f>S0P5022[[#This Row],[F3]]+S0P5022[[#This Row],[F2]]</f>
        <v>0.54528177102798847</v>
      </c>
      <c r="Y292" s="26"/>
      <c r="Z292" s="15"/>
      <c r="AA292" s="22"/>
      <c r="AB292" s="17"/>
      <c r="AD292" s="17"/>
      <c r="AF292" s="16"/>
      <c r="AG292" s="16"/>
      <c r="AH292" s="16"/>
      <c r="AJ292" s="22"/>
      <c r="AK292" s="17"/>
      <c r="AL292" s="16"/>
      <c r="AM292" s="17"/>
      <c r="AN292" s="16"/>
      <c r="AO292" s="16"/>
      <c r="AP292" s="16"/>
      <c r="AQ292" s="16"/>
      <c r="AT292" s="15"/>
      <c r="AW292" s="15"/>
    </row>
    <row r="293" spans="1:49" x14ac:dyDescent="0.3">
      <c r="A293" s="25">
        <v>103</v>
      </c>
      <c r="B293" s="25">
        <f>RADIANS(S0P5022[[#This Row],[Deg]])</f>
        <v>1.7976891295541595</v>
      </c>
      <c r="C293" s="26">
        <v>0.76284654822147802</v>
      </c>
      <c r="D293" s="27">
        <v>0.50009999999999999</v>
      </c>
      <c r="E293" s="27">
        <f>-LOG(S0P5022[[#This Row],[p]]-0.5,2)</f>
        <v>13.28771237954961</v>
      </c>
      <c r="F293" s="27">
        <f>-LOG(1-S0P5022[[#This Row],[p]],2)^2</f>
        <v>1.000577219003266</v>
      </c>
      <c r="G293" s="27">
        <f>-LOG(S0P5022[[#This Row],[p]]-0.5,2)^2</f>
        <v>176.56330028163597</v>
      </c>
      <c r="H293" s="27">
        <f>-LOG(1-S0P5022[[#This Row],[p]],2)</f>
        <v>1.0002885678659263</v>
      </c>
      <c r="I293" s="27">
        <f>1/S0P5022[[#This Row],[-LOG(p-0.5)^2]]</f>
        <v>5.6636911430908961E-3</v>
      </c>
      <c r="J293" s="27">
        <f>1-S0P5022[[#This Row],[p]]</f>
        <v>0.49990000000000001</v>
      </c>
      <c r="K293" s="27">
        <f>1/S0P5022[[#This Row],[1-p]]</f>
        <v>2.0004000800160031</v>
      </c>
      <c r="L293" s="27">
        <f>S0P5022[[#This Row],[p]]*2-1</f>
        <v>1.9999999999997797E-4</v>
      </c>
      <c r="M293" s="27">
        <f>S0P5022[[#This Row],[1-p]]*2</f>
        <v>0.99980000000000002</v>
      </c>
      <c r="N293" s="27">
        <f>S0P5022[[#This Row],[2p-1]]*2</f>
        <v>3.9999999999995595E-4</v>
      </c>
      <c r="O293" s="27">
        <f>S0P5022[[#This Row],[2-2p]]*2</f>
        <v>1.9996</v>
      </c>
      <c r="P293" s="27">
        <f>2^S0P5022[[#This Row],[4p-2]]</f>
        <v>1.0002772973120175</v>
      </c>
      <c r="Q293" s="27">
        <f>2^S0P5022[[#This Row],[4-4p]]</f>
        <v>3.9988911182418603</v>
      </c>
      <c r="R293" s="27">
        <f>2^S0P5022[[#This Row],[2^(4p-2)]]</f>
        <v>2.0003844526462284</v>
      </c>
      <c r="S293" s="26">
        <f>S0P5022[[#This Row],[1-p]]/2</f>
        <v>0.24995000000000001</v>
      </c>
      <c r="T293" s="26">
        <f>S0P5022[[#This Row],[f(p)]]/LOG(1-S0P5022[[#This Row],[p]],2)^16</f>
        <v>0.24879878515807374</v>
      </c>
      <c r="U293" s="26">
        <f>2*(1-ABS(SIN(S0P5022[[#This Row],[Rad]]*2)))^(S0P5022[[#This Row],[-LOG(1-p)]])</f>
        <v>1.1230707233281685</v>
      </c>
      <c r="V293" s="26">
        <f>S0P5022[[#This Row],[f(p)]]*LOG(1-S0P5022[[#This Row],[p]],2)^-16</f>
        <v>0.24879878515807374</v>
      </c>
      <c r="W293" s="26">
        <f>S0P5022[[#This Row],[f(p)]]*2*((1-ABS(SIN(S0P5022[[#This Row],[Rad]]*2)))^(S0P5022[[#This Row],[-LOG(1-p)]]^2))</f>
        <v>0.2806647851683276</v>
      </c>
      <c r="X293" s="26">
        <f>S0P5022[[#This Row],[F3]]+S0P5022[[#This Row],[F2]]</f>
        <v>0.52946357032640134</v>
      </c>
      <c r="Y293" s="26"/>
      <c r="Z293" s="15"/>
      <c r="AA293" s="22"/>
      <c r="AB293" s="17"/>
      <c r="AD293" s="17"/>
      <c r="AF293" s="16"/>
      <c r="AG293" s="16"/>
      <c r="AH293" s="16"/>
      <c r="AJ293" s="22"/>
      <c r="AK293" s="17"/>
      <c r="AL293" s="16"/>
      <c r="AM293" s="17"/>
      <c r="AN293" s="16"/>
      <c r="AO293" s="16"/>
      <c r="AP293" s="16"/>
      <c r="AQ293" s="16"/>
      <c r="AT293" s="15"/>
      <c r="AW293" s="15"/>
    </row>
    <row r="294" spans="1:49" x14ac:dyDescent="0.3">
      <c r="A294" s="25">
        <v>104</v>
      </c>
      <c r="B294" s="25">
        <f>RADIANS(S0P5022[[#This Row],[Deg]])</f>
        <v>1.8151424220741028</v>
      </c>
      <c r="C294" s="26">
        <v>0.74004970533400805</v>
      </c>
      <c r="D294" s="27">
        <v>0.50009999999999999</v>
      </c>
      <c r="E294" s="27">
        <f>-LOG(S0P5022[[#This Row],[p]]-0.5,2)</f>
        <v>13.28771237954961</v>
      </c>
      <c r="F294" s="27">
        <f>-LOG(1-S0P5022[[#This Row],[p]],2)^2</f>
        <v>1.000577219003266</v>
      </c>
      <c r="G294" s="27">
        <f>-LOG(S0P5022[[#This Row],[p]]-0.5,2)^2</f>
        <v>176.56330028163597</v>
      </c>
      <c r="H294" s="27">
        <f>-LOG(1-S0P5022[[#This Row],[p]],2)</f>
        <v>1.0002885678659263</v>
      </c>
      <c r="I294" s="27">
        <f>1/S0P5022[[#This Row],[-LOG(p-0.5)^2]]</f>
        <v>5.6636911430908961E-3</v>
      </c>
      <c r="J294" s="27">
        <f>1-S0P5022[[#This Row],[p]]</f>
        <v>0.49990000000000001</v>
      </c>
      <c r="K294" s="27">
        <f>1/S0P5022[[#This Row],[1-p]]</f>
        <v>2.0004000800160031</v>
      </c>
      <c r="L294" s="27">
        <f>S0P5022[[#This Row],[p]]*2-1</f>
        <v>1.9999999999997797E-4</v>
      </c>
      <c r="M294" s="27">
        <f>S0P5022[[#This Row],[1-p]]*2</f>
        <v>0.99980000000000002</v>
      </c>
      <c r="N294" s="27">
        <f>S0P5022[[#This Row],[2p-1]]*2</f>
        <v>3.9999999999995595E-4</v>
      </c>
      <c r="O294" s="27">
        <f>S0P5022[[#This Row],[2-2p]]*2</f>
        <v>1.9996</v>
      </c>
      <c r="P294" s="27">
        <f>2^S0P5022[[#This Row],[4p-2]]</f>
        <v>1.0002772973120175</v>
      </c>
      <c r="Q294" s="27">
        <f>2^S0P5022[[#This Row],[4-4p]]</f>
        <v>3.9988911182418603</v>
      </c>
      <c r="R294" s="27">
        <f>2^S0P5022[[#This Row],[2^(4p-2)]]</f>
        <v>2.0003844526462284</v>
      </c>
      <c r="S294" s="26">
        <f>S0P5022[[#This Row],[1-p]]/2</f>
        <v>0.24995000000000001</v>
      </c>
      <c r="T294" s="26">
        <f>S0P5022[[#This Row],[f(p)]]/LOG(1-S0P5022[[#This Row],[p]],2)^16</f>
        <v>0.24879878515807374</v>
      </c>
      <c r="U294" s="26">
        <f>2*(1-ABS(SIN(S0P5022[[#This Row],[Rad]]*2)))^(S0P5022[[#This Row],[-LOG(1-p)]])</f>
        <v>1.0608628058885856</v>
      </c>
      <c r="V294" s="26">
        <f>S0P5022[[#This Row],[f(p)]]*LOG(1-S0P5022[[#This Row],[p]],2)^-16</f>
        <v>0.24879878515807374</v>
      </c>
      <c r="W294" s="26">
        <f>S0P5022[[#This Row],[f(p)]]*2*((1-ABS(SIN(S0P5022[[#This Row],[Rad]]*2)))^(S0P5022[[#This Row],[-LOG(1-p)]]^2))</f>
        <v>0.26511414577859105</v>
      </c>
      <c r="X294" s="26">
        <f>S0P5022[[#This Row],[F3]]+S0P5022[[#This Row],[F2]]</f>
        <v>0.51391293093666479</v>
      </c>
      <c r="Y294" s="26"/>
      <c r="Z294" s="15"/>
      <c r="AA294" s="22"/>
      <c r="AB294" s="17"/>
      <c r="AD294" s="17"/>
      <c r="AF294" s="16"/>
      <c r="AG294" s="16"/>
      <c r="AH294" s="16"/>
      <c r="AJ294" s="22"/>
      <c r="AK294" s="17"/>
      <c r="AL294" s="16"/>
      <c r="AM294" s="17"/>
      <c r="AN294" s="16"/>
      <c r="AO294" s="16"/>
      <c r="AP294" s="16"/>
      <c r="AQ294" s="16"/>
      <c r="AT294" s="15"/>
      <c r="AW294" s="15"/>
    </row>
    <row r="295" spans="1:49" x14ac:dyDescent="0.3">
      <c r="A295" s="25">
        <v>105</v>
      </c>
      <c r="B295" s="25">
        <f>RADIANS(S0P5022[[#This Row],[Deg]])</f>
        <v>1.8325957145940461</v>
      </c>
      <c r="C295" s="26">
        <v>0.72569562340531302</v>
      </c>
      <c r="D295" s="27">
        <v>0.50009999999999999</v>
      </c>
      <c r="E295" s="27">
        <f>-LOG(S0P5022[[#This Row],[p]]-0.5,2)</f>
        <v>13.28771237954961</v>
      </c>
      <c r="F295" s="27">
        <f>-LOG(1-S0P5022[[#This Row],[p]],2)^2</f>
        <v>1.000577219003266</v>
      </c>
      <c r="G295" s="27">
        <f>-LOG(S0P5022[[#This Row],[p]]-0.5,2)^2</f>
        <v>176.56330028163597</v>
      </c>
      <c r="H295" s="27">
        <f>-LOG(1-S0P5022[[#This Row],[p]],2)</f>
        <v>1.0002885678659263</v>
      </c>
      <c r="I295" s="27">
        <f>1/S0P5022[[#This Row],[-LOG(p-0.5)^2]]</f>
        <v>5.6636911430908961E-3</v>
      </c>
      <c r="J295" s="27">
        <f>1-S0P5022[[#This Row],[p]]</f>
        <v>0.49990000000000001</v>
      </c>
      <c r="K295" s="27">
        <f>1/S0P5022[[#This Row],[1-p]]</f>
        <v>2.0004000800160031</v>
      </c>
      <c r="L295" s="27">
        <f>S0P5022[[#This Row],[p]]*2-1</f>
        <v>1.9999999999997797E-4</v>
      </c>
      <c r="M295" s="27">
        <f>S0P5022[[#This Row],[1-p]]*2</f>
        <v>0.99980000000000002</v>
      </c>
      <c r="N295" s="27">
        <f>S0P5022[[#This Row],[2p-1]]*2</f>
        <v>3.9999999999995595E-4</v>
      </c>
      <c r="O295" s="27">
        <f>S0P5022[[#This Row],[2-2p]]*2</f>
        <v>1.9996</v>
      </c>
      <c r="P295" s="27">
        <f>2^S0P5022[[#This Row],[4p-2]]</f>
        <v>1.0002772973120175</v>
      </c>
      <c r="Q295" s="27">
        <f>2^S0P5022[[#This Row],[4-4p]]</f>
        <v>3.9988911182418603</v>
      </c>
      <c r="R295" s="27">
        <f>2^S0P5022[[#This Row],[2^(4p-2)]]</f>
        <v>2.0003844526462284</v>
      </c>
      <c r="S295" s="26">
        <f>S0P5022[[#This Row],[1-p]]/2</f>
        <v>0.24995000000000001</v>
      </c>
      <c r="T295" s="26">
        <f>S0P5022[[#This Row],[f(p)]]/LOG(1-S0P5022[[#This Row],[p]],2)^16</f>
        <v>0.24879878515807374</v>
      </c>
      <c r="U295" s="26">
        <f>2*(1-ABS(SIN(S0P5022[[#This Row],[Rad]]*2)))^(S0P5022[[#This Row],[-LOG(1-p)]])</f>
        <v>0.9997999999999998</v>
      </c>
      <c r="V295" s="26">
        <f>S0P5022[[#This Row],[f(p)]]*LOG(1-S0P5022[[#This Row],[p]],2)^-16</f>
        <v>0.24879878515807374</v>
      </c>
      <c r="W295" s="26">
        <f>S0P5022[[#This Row],[f(p)]]*2*((1-ABS(SIN(S0P5022[[#This Row],[Rad]]*2)))^(S0P5022[[#This Row],[-LOG(1-p)]]^2))</f>
        <v>0.24985001557682021</v>
      </c>
      <c r="X295" s="26">
        <f>S0P5022[[#This Row],[F3]]+S0P5022[[#This Row],[F2]]</f>
        <v>0.49864880073489393</v>
      </c>
      <c r="Y295" s="26"/>
      <c r="Z295" s="15"/>
      <c r="AA295" s="22"/>
      <c r="AB295" s="17"/>
      <c r="AD295" s="17"/>
      <c r="AF295" s="16"/>
      <c r="AG295" s="16"/>
      <c r="AH295" s="16"/>
      <c r="AJ295" s="22"/>
      <c r="AK295" s="17"/>
      <c r="AL295" s="16"/>
      <c r="AM295" s="17"/>
      <c r="AN295" s="16"/>
      <c r="AO295" s="16"/>
      <c r="AP295" s="16"/>
      <c r="AQ295" s="16"/>
      <c r="AT295" s="15"/>
      <c r="AW295" s="15"/>
    </row>
    <row r="296" spans="1:49" x14ac:dyDescent="0.3">
      <c r="A296" s="25">
        <v>106</v>
      </c>
      <c r="B296" s="25">
        <f>RADIANS(S0P5022[[#This Row],[Deg]])</f>
        <v>1.8500490071139892</v>
      </c>
      <c r="C296" s="26">
        <v>0.71087931213181199</v>
      </c>
      <c r="D296" s="27">
        <v>0.50009999999999999</v>
      </c>
      <c r="E296" s="27">
        <f>-LOG(S0P5022[[#This Row],[p]]-0.5,2)</f>
        <v>13.28771237954961</v>
      </c>
      <c r="F296" s="27">
        <f>-LOG(1-S0P5022[[#This Row],[p]],2)^2</f>
        <v>1.000577219003266</v>
      </c>
      <c r="G296" s="27">
        <f>-LOG(S0P5022[[#This Row],[p]]-0.5,2)^2</f>
        <v>176.56330028163597</v>
      </c>
      <c r="H296" s="27">
        <f>-LOG(1-S0P5022[[#This Row],[p]],2)</f>
        <v>1.0002885678659263</v>
      </c>
      <c r="I296" s="27">
        <f>1/S0P5022[[#This Row],[-LOG(p-0.5)^2]]</f>
        <v>5.6636911430908961E-3</v>
      </c>
      <c r="J296" s="27">
        <f>1-S0P5022[[#This Row],[p]]</f>
        <v>0.49990000000000001</v>
      </c>
      <c r="K296" s="27">
        <f>1/S0P5022[[#This Row],[1-p]]</f>
        <v>2.0004000800160031</v>
      </c>
      <c r="L296" s="27">
        <f>S0P5022[[#This Row],[p]]*2-1</f>
        <v>1.9999999999997797E-4</v>
      </c>
      <c r="M296" s="27">
        <f>S0P5022[[#This Row],[1-p]]*2</f>
        <v>0.99980000000000002</v>
      </c>
      <c r="N296" s="27">
        <f>S0P5022[[#This Row],[2p-1]]*2</f>
        <v>3.9999999999995595E-4</v>
      </c>
      <c r="O296" s="27">
        <f>S0P5022[[#This Row],[2-2p]]*2</f>
        <v>1.9996</v>
      </c>
      <c r="P296" s="27">
        <f>2^S0P5022[[#This Row],[4p-2]]</f>
        <v>1.0002772973120175</v>
      </c>
      <c r="Q296" s="27">
        <f>2^S0P5022[[#This Row],[4-4p]]</f>
        <v>3.9988911182418603</v>
      </c>
      <c r="R296" s="27">
        <f>2^S0P5022[[#This Row],[2^(4p-2)]]</f>
        <v>2.0003844526462284</v>
      </c>
      <c r="S296" s="26">
        <f>S0P5022[[#This Row],[1-p]]/2</f>
        <v>0.24995000000000001</v>
      </c>
      <c r="T296" s="26">
        <f>S0P5022[[#This Row],[f(p)]]/LOG(1-S0P5022[[#This Row],[p]],2)^16</f>
        <v>0.24879878515807374</v>
      </c>
      <c r="U296" s="26">
        <f>2*(1-ABS(SIN(S0P5022[[#This Row],[Rad]]*2)))^(S0P5022[[#This Row],[-LOG(1-p)]])</f>
        <v>0.93995670251470342</v>
      </c>
      <c r="V296" s="26">
        <f>S0P5022[[#This Row],[f(p)]]*LOG(1-S0P5022[[#This Row],[p]],2)^-16</f>
        <v>0.24879878515807374</v>
      </c>
      <c r="W296" s="26">
        <f>S0P5022[[#This Row],[f(p)]]*2*((1-ABS(SIN(S0P5022[[#This Row],[Rad]]*2)))^(S0P5022[[#This Row],[-LOG(1-p)]]^2))</f>
        <v>0.23489099216016346</v>
      </c>
      <c r="X296" s="26">
        <f>S0P5022[[#This Row],[F3]]+S0P5022[[#This Row],[F2]]</f>
        <v>0.4836897773182372</v>
      </c>
      <c r="Y296" s="26"/>
      <c r="Z296" s="15"/>
      <c r="AA296" s="22"/>
      <c r="AB296" s="17"/>
      <c r="AD296" s="17"/>
      <c r="AF296" s="16"/>
      <c r="AG296" s="16"/>
      <c r="AH296" s="16"/>
      <c r="AJ296" s="22"/>
      <c r="AK296" s="17"/>
      <c r="AL296" s="16"/>
      <c r="AM296" s="17"/>
      <c r="AN296" s="16"/>
      <c r="AO296" s="16"/>
      <c r="AP296" s="16"/>
      <c r="AQ296" s="16"/>
      <c r="AT296" s="15"/>
      <c r="AW296" s="15"/>
    </row>
    <row r="297" spans="1:49" x14ac:dyDescent="0.3">
      <c r="A297" s="25">
        <v>107</v>
      </c>
      <c r="B297" s="25">
        <f>RADIANS(S0P5022[[#This Row],[Deg]])</f>
        <v>1.8675022996339325</v>
      </c>
      <c r="C297" s="26">
        <v>0.69863058979980897</v>
      </c>
      <c r="D297" s="27">
        <v>0.50009999999999999</v>
      </c>
      <c r="E297" s="27">
        <f>-LOG(S0P5022[[#This Row],[p]]-0.5,2)</f>
        <v>13.28771237954961</v>
      </c>
      <c r="F297" s="27">
        <f>-LOG(1-S0P5022[[#This Row],[p]],2)^2</f>
        <v>1.000577219003266</v>
      </c>
      <c r="G297" s="27">
        <f>-LOG(S0P5022[[#This Row],[p]]-0.5,2)^2</f>
        <v>176.56330028163597</v>
      </c>
      <c r="H297" s="27">
        <f>-LOG(1-S0P5022[[#This Row],[p]],2)</f>
        <v>1.0002885678659263</v>
      </c>
      <c r="I297" s="27">
        <f>1/S0P5022[[#This Row],[-LOG(p-0.5)^2]]</f>
        <v>5.6636911430908961E-3</v>
      </c>
      <c r="J297" s="27">
        <f>1-S0P5022[[#This Row],[p]]</f>
        <v>0.49990000000000001</v>
      </c>
      <c r="K297" s="27">
        <f>1/S0P5022[[#This Row],[1-p]]</f>
        <v>2.0004000800160031</v>
      </c>
      <c r="L297" s="27">
        <f>S0P5022[[#This Row],[p]]*2-1</f>
        <v>1.9999999999997797E-4</v>
      </c>
      <c r="M297" s="27">
        <f>S0P5022[[#This Row],[1-p]]*2</f>
        <v>0.99980000000000002</v>
      </c>
      <c r="N297" s="27">
        <f>S0P5022[[#This Row],[2p-1]]*2</f>
        <v>3.9999999999995595E-4</v>
      </c>
      <c r="O297" s="27">
        <f>S0P5022[[#This Row],[2-2p]]*2</f>
        <v>1.9996</v>
      </c>
      <c r="P297" s="27">
        <f>2^S0P5022[[#This Row],[4p-2]]</f>
        <v>1.0002772973120175</v>
      </c>
      <c r="Q297" s="27">
        <f>2^S0P5022[[#This Row],[4-4p]]</f>
        <v>3.9988911182418603</v>
      </c>
      <c r="R297" s="27">
        <f>2^S0P5022[[#This Row],[2^(4p-2)]]</f>
        <v>2.0003844526462284</v>
      </c>
      <c r="S297" s="26">
        <f>S0P5022[[#This Row],[1-p]]/2</f>
        <v>0.24995000000000001</v>
      </c>
      <c r="T297" s="26">
        <f>S0P5022[[#This Row],[f(p)]]/LOG(1-S0P5022[[#This Row],[p]],2)^16</f>
        <v>0.24879878515807374</v>
      </c>
      <c r="U297" s="26">
        <f>2*(1-ABS(SIN(S0P5022[[#This Row],[Rad]]*2)))^(S0P5022[[#This Row],[-LOG(1-p)]])</f>
        <v>0.88140582192863681</v>
      </c>
      <c r="V297" s="26">
        <f>S0P5022[[#This Row],[f(p)]]*LOG(1-S0P5022[[#This Row],[p]],2)^-16</f>
        <v>0.24879878515807374</v>
      </c>
      <c r="W297" s="26">
        <f>S0P5022[[#This Row],[f(p)]]*2*((1-ABS(SIN(S0P5022[[#This Row],[Rad]]*2)))^(S0P5022[[#This Row],[-LOG(1-p)]]^2))</f>
        <v>0.22025530011294586</v>
      </c>
      <c r="X297" s="26">
        <f>S0P5022[[#This Row],[F3]]+S0P5022[[#This Row],[F2]]</f>
        <v>0.46905408527101961</v>
      </c>
      <c r="Y297" s="26"/>
      <c r="Z297" s="15"/>
      <c r="AA297" s="22"/>
      <c r="AB297" s="17"/>
      <c r="AD297" s="17"/>
      <c r="AF297" s="16"/>
      <c r="AG297" s="16"/>
      <c r="AH297" s="16"/>
      <c r="AJ297" s="22"/>
      <c r="AK297" s="17"/>
      <c r="AL297" s="16"/>
      <c r="AM297" s="17"/>
      <c r="AN297" s="16"/>
      <c r="AO297" s="16"/>
      <c r="AP297" s="16"/>
      <c r="AQ297" s="16"/>
      <c r="AT297" s="15"/>
      <c r="AW297" s="15"/>
    </row>
    <row r="298" spans="1:49" x14ac:dyDescent="0.3">
      <c r="A298" s="25">
        <v>108</v>
      </c>
      <c r="B298" s="25">
        <f>RADIANS(S0P5022[[#This Row],[Deg]])</f>
        <v>1.8849555921538759</v>
      </c>
      <c r="C298" s="26">
        <v>0.68210025970233001</v>
      </c>
      <c r="D298" s="27">
        <v>0.50009999999999999</v>
      </c>
      <c r="E298" s="27">
        <f>-LOG(S0P5022[[#This Row],[p]]-0.5,2)</f>
        <v>13.28771237954961</v>
      </c>
      <c r="F298" s="27">
        <f>-LOG(1-S0P5022[[#This Row],[p]],2)^2</f>
        <v>1.000577219003266</v>
      </c>
      <c r="G298" s="27">
        <f>-LOG(S0P5022[[#This Row],[p]]-0.5,2)^2</f>
        <v>176.56330028163597</v>
      </c>
      <c r="H298" s="27">
        <f>-LOG(1-S0P5022[[#This Row],[p]],2)</f>
        <v>1.0002885678659263</v>
      </c>
      <c r="I298" s="27">
        <f>1/S0P5022[[#This Row],[-LOG(p-0.5)^2]]</f>
        <v>5.6636911430908961E-3</v>
      </c>
      <c r="J298" s="27">
        <f>1-S0P5022[[#This Row],[p]]</f>
        <v>0.49990000000000001</v>
      </c>
      <c r="K298" s="27">
        <f>1/S0P5022[[#This Row],[1-p]]</f>
        <v>2.0004000800160031</v>
      </c>
      <c r="L298" s="27">
        <f>S0P5022[[#This Row],[p]]*2-1</f>
        <v>1.9999999999997797E-4</v>
      </c>
      <c r="M298" s="27">
        <f>S0P5022[[#This Row],[1-p]]*2</f>
        <v>0.99980000000000002</v>
      </c>
      <c r="N298" s="27">
        <f>S0P5022[[#This Row],[2p-1]]*2</f>
        <v>3.9999999999995595E-4</v>
      </c>
      <c r="O298" s="27">
        <f>S0P5022[[#This Row],[2-2p]]*2</f>
        <v>1.9996</v>
      </c>
      <c r="P298" s="27">
        <f>2^S0P5022[[#This Row],[4p-2]]</f>
        <v>1.0002772973120175</v>
      </c>
      <c r="Q298" s="27">
        <f>2^S0P5022[[#This Row],[4-4p]]</f>
        <v>3.9988911182418603</v>
      </c>
      <c r="R298" s="27">
        <f>2^S0P5022[[#This Row],[2^(4p-2)]]</f>
        <v>2.0003844526462284</v>
      </c>
      <c r="S298" s="26">
        <f>S0P5022[[#This Row],[1-p]]/2</f>
        <v>0.24995000000000001</v>
      </c>
      <c r="T298" s="26">
        <f>S0P5022[[#This Row],[f(p)]]/LOG(1-S0P5022[[#This Row],[p]],2)^16</f>
        <v>0.24879878515807374</v>
      </c>
      <c r="U298" s="26">
        <f>2*(1-ABS(SIN(S0P5022[[#This Row],[Rad]]*2)))^(S0P5022[[#This Row],[-LOG(1-p)]])</f>
        <v>0.8242186893930602</v>
      </c>
      <c r="V298" s="26">
        <f>S0P5022[[#This Row],[f(p)]]*LOG(1-S0P5022[[#This Row],[p]],2)^-16</f>
        <v>0.24879878515807374</v>
      </c>
      <c r="W298" s="26">
        <f>S0P5022[[#This Row],[f(p)]]*2*((1-ABS(SIN(S0P5022[[#This Row],[Rad]]*2)))^(S0P5022[[#This Row],[-LOG(1-p)]]^2))</f>
        <v>0.20596076872255215</v>
      </c>
      <c r="X298" s="26">
        <f>S0P5022[[#This Row],[F3]]+S0P5022[[#This Row],[F2]]</f>
        <v>0.45475955388062589</v>
      </c>
      <c r="Y298" s="26"/>
      <c r="Z298" s="15"/>
      <c r="AA298" s="22"/>
      <c r="AB298" s="17"/>
      <c r="AD298" s="17"/>
      <c r="AF298" s="16"/>
      <c r="AG298" s="16"/>
      <c r="AH298" s="16"/>
      <c r="AJ298" s="22"/>
      <c r="AK298" s="17"/>
      <c r="AL298" s="16"/>
      <c r="AM298" s="17"/>
      <c r="AN298" s="16"/>
      <c r="AO298" s="16"/>
      <c r="AP298" s="16"/>
      <c r="AQ298" s="16"/>
      <c r="AT298" s="15"/>
      <c r="AW298" s="15"/>
    </row>
    <row r="299" spans="1:49" x14ac:dyDescent="0.3">
      <c r="A299" s="25">
        <v>109</v>
      </c>
      <c r="B299" s="25">
        <f>RADIANS(S0P5022[[#This Row],[Deg]])</f>
        <v>1.9024088846738192</v>
      </c>
      <c r="C299" s="26">
        <v>0.67095726832810199</v>
      </c>
      <c r="D299" s="27">
        <v>0.50009999999999999</v>
      </c>
      <c r="E299" s="27">
        <f>-LOG(S0P5022[[#This Row],[p]]-0.5,2)</f>
        <v>13.28771237954961</v>
      </c>
      <c r="F299" s="27">
        <f>-LOG(1-S0P5022[[#This Row],[p]],2)^2</f>
        <v>1.000577219003266</v>
      </c>
      <c r="G299" s="27">
        <f>-LOG(S0P5022[[#This Row],[p]]-0.5,2)^2</f>
        <v>176.56330028163597</v>
      </c>
      <c r="H299" s="27">
        <f>-LOG(1-S0P5022[[#This Row],[p]],2)</f>
        <v>1.0002885678659263</v>
      </c>
      <c r="I299" s="27">
        <f>1/S0P5022[[#This Row],[-LOG(p-0.5)^2]]</f>
        <v>5.6636911430908961E-3</v>
      </c>
      <c r="J299" s="27">
        <f>1-S0P5022[[#This Row],[p]]</f>
        <v>0.49990000000000001</v>
      </c>
      <c r="K299" s="27">
        <f>1/S0P5022[[#This Row],[1-p]]</f>
        <v>2.0004000800160031</v>
      </c>
      <c r="L299" s="27">
        <f>S0P5022[[#This Row],[p]]*2-1</f>
        <v>1.9999999999997797E-4</v>
      </c>
      <c r="M299" s="27">
        <f>S0P5022[[#This Row],[1-p]]*2</f>
        <v>0.99980000000000002</v>
      </c>
      <c r="N299" s="27">
        <f>S0P5022[[#This Row],[2p-1]]*2</f>
        <v>3.9999999999995595E-4</v>
      </c>
      <c r="O299" s="27">
        <f>S0P5022[[#This Row],[2-2p]]*2</f>
        <v>1.9996</v>
      </c>
      <c r="P299" s="27">
        <f>2^S0P5022[[#This Row],[4p-2]]</f>
        <v>1.0002772973120175</v>
      </c>
      <c r="Q299" s="27">
        <f>2^S0P5022[[#This Row],[4-4p]]</f>
        <v>3.9988911182418603</v>
      </c>
      <c r="R299" s="27">
        <f>2^S0P5022[[#This Row],[2^(4p-2)]]</f>
        <v>2.0003844526462284</v>
      </c>
      <c r="S299" s="26">
        <f>S0P5022[[#This Row],[1-p]]/2</f>
        <v>0.24995000000000001</v>
      </c>
      <c r="T299" s="26">
        <f>S0P5022[[#This Row],[f(p)]]/LOG(1-S0P5022[[#This Row],[p]],2)^16</f>
        <v>0.24879878515807374</v>
      </c>
      <c r="U299" s="26">
        <f>2*(1-ABS(SIN(S0P5022[[#This Row],[Rad]]*2)))^(S0P5022[[#This Row],[-LOG(1-p)]])</f>
        <v>0.76846497163706351</v>
      </c>
      <c r="V299" s="26">
        <f>S0P5022[[#This Row],[f(p)]]*LOG(1-S0P5022[[#This Row],[p]],2)^-16</f>
        <v>0.24879878515807374</v>
      </c>
      <c r="W299" s="26">
        <f>S0P5022[[#This Row],[f(p)]]*2*((1-ABS(SIN(S0P5022[[#This Row],[Rad]]*2)))^(S0P5022[[#This Row],[-LOG(1-p)]]^2))</f>
        <v>0.19202481017146686</v>
      </c>
      <c r="X299" s="26">
        <f>S0P5022[[#This Row],[F3]]+S0P5022[[#This Row],[F2]]</f>
        <v>0.44082359532954063</v>
      </c>
      <c r="Y299" s="26"/>
      <c r="Z299" s="15"/>
      <c r="AA299" s="22"/>
      <c r="AB299" s="17"/>
      <c r="AD299" s="17"/>
      <c r="AF299" s="16"/>
      <c r="AG299" s="16"/>
      <c r="AH299" s="16"/>
      <c r="AJ299" s="22"/>
      <c r="AK299" s="17"/>
      <c r="AL299" s="16"/>
      <c r="AM299" s="17"/>
      <c r="AN299" s="16"/>
      <c r="AO299" s="16"/>
      <c r="AP299" s="16"/>
      <c r="AQ299" s="16"/>
      <c r="AT299" s="15"/>
      <c r="AW299" s="15"/>
    </row>
    <row r="300" spans="1:49" x14ac:dyDescent="0.3">
      <c r="A300" s="25">
        <v>110</v>
      </c>
      <c r="B300" s="25">
        <f>RADIANS(S0P5022[[#This Row],[Deg]])</f>
        <v>1.9198621771937625</v>
      </c>
      <c r="C300" s="26">
        <v>0.65984382976409595</v>
      </c>
      <c r="D300" s="27">
        <v>0.50009999999999999</v>
      </c>
      <c r="E300" s="27">
        <f>-LOG(S0P5022[[#This Row],[p]]-0.5,2)</f>
        <v>13.28771237954961</v>
      </c>
      <c r="F300" s="27">
        <f>-LOG(1-S0P5022[[#This Row],[p]],2)^2</f>
        <v>1.000577219003266</v>
      </c>
      <c r="G300" s="27">
        <f>-LOG(S0P5022[[#This Row],[p]]-0.5,2)^2</f>
        <v>176.56330028163597</v>
      </c>
      <c r="H300" s="27">
        <f>-LOG(1-S0P5022[[#This Row],[p]],2)</f>
        <v>1.0002885678659263</v>
      </c>
      <c r="I300" s="27">
        <f>1/S0P5022[[#This Row],[-LOG(p-0.5)^2]]</f>
        <v>5.6636911430908961E-3</v>
      </c>
      <c r="J300" s="27">
        <f>1-S0P5022[[#This Row],[p]]</f>
        <v>0.49990000000000001</v>
      </c>
      <c r="K300" s="27">
        <f>1/S0P5022[[#This Row],[1-p]]</f>
        <v>2.0004000800160031</v>
      </c>
      <c r="L300" s="27">
        <f>S0P5022[[#This Row],[p]]*2-1</f>
        <v>1.9999999999997797E-4</v>
      </c>
      <c r="M300" s="27">
        <f>S0P5022[[#This Row],[1-p]]*2</f>
        <v>0.99980000000000002</v>
      </c>
      <c r="N300" s="27">
        <f>S0P5022[[#This Row],[2p-1]]*2</f>
        <v>3.9999999999995595E-4</v>
      </c>
      <c r="O300" s="27">
        <f>S0P5022[[#This Row],[2-2p]]*2</f>
        <v>1.9996</v>
      </c>
      <c r="P300" s="27">
        <f>2^S0P5022[[#This Row],[4p-2]]</f>
        <v>1.0002772973120175</v>
      </c>
      <c r="Q300" s="27">
        <f>2^S0P5022[[#This Row],[4-4p]]</f>
        <v>3.9988911182418603</v>
      </c>
      <c r="R300" s="27">
        <f>2^S0P5022[[#This Row],[2^(4p-2)]]</f>
        <v>2.0003844526462284</v>
      </c>
      <c r="S300" s="26">
        <f>S0P5022[[#This Row],[1-p]]/2</f>
        <v>0.24995000000000001</v>
      </c>
      <c r="T300" s="26">
        <f>S0P5022[[#This Row],[f(p)]]/LOG(1-S0P5022[[#This Row],[p]],2)^16</f>
        <v>0.24879878515807374</v>
      </c>
      <c r="U300" s="26">
        <f>2*(1-ABS(SIN(S0P5022[[#This Row],[Rad]]*2)))^(S0P5022[[#This Row],[-LOG(1-p)]])</f>
        <v>0.71421258590525816</v>
      </c>
      <c r="V300" s="26">
        <f>S0P5022[[#This Row],[f(p)]]*LOG(1-S0P5022[[#This Row],[p]],2)^-16</f>
        <v>0.24879878515807374</v>
      </c>
      <c r="W300" s="26">
        <f>S0P5022[[#This Row],[f(p)]]*2*((1-ABS(SIN(S0P5022[[#This Row],[Rad]]*2)))^(S0P5022[[#This Row],[-LOG(1-p)]]^2))</f>
        <v>0.17846439823116667</v>
      </c>
      <c r="X300" s="26">
        <f>S0P5022[[#This Row],[F3]]+S0P5022[[#This Row],[F2]]</f>
        <v>0.42726318338924041</v>
      </c>
      <c r="Y300" s="26"/>
      <c r="Z300" s="15"/>
      <c r="AA300" s="22"/>
      <c r="AB300" s="17"/>
      <c r="AD300" s="17"/>
      <c r="AF300" s="16"/>
      <c r="AG300" s="16"/>
      <c r="AH300" s="16"/>
      <c r="AJ300" s="22"/>
      <c r="AK300" s="17"/>
      <c r="AL300" s="16"/>
      <c r="AM300" s="17"/>
      <c r="AN300" s="16"/>
      <c r="AO300" s="16"/>
      <c r="AP300" s="16"/>
      <c r="AQ300" s="16"/>
      <c r="AT300" s="15"/>
      <c r="AW300" s="15"/>
    </row>
    <row r="301" spans="1:49" x14ac:dyDescent="0.3">
      <c r="A301" s="25">
        <v>111</v>
      </c>
      <c r="B301" s="25">
        <f>RADIANS(S0P5022[[#This Row],[Deg]])</f>
        <v>1.9373154697137058</v>
      </c>
      <c r="C301" s="26">
        <v>0.64351716663687497</v>
      </c>
      <c r="D301" s="27">
        <v>0.50009999999999999</v>
      </c>
      <c r="E301" s="27">
        <f>-LOG(S0P5022[[#This Row],[p]]-0.5,2)</f>
        <v>13.28771237954961</v>
      </c>
      <c r="F301" s="27">
        <f>-LOG(1-S0P5022[[#This Row],[p]],2)^2</f>
        <v>1.000577219003266</v>
      </c>
      <c r="G301" s="27">
        <f>-LOG(S0P5022[[#This Row],[p]]-0.5,2)^2</f>
        <v>176.56330028163597</v>
      </c>
      <c r="H301" s="27">
        <f>-LOG(1-S0P5022[[#This Row],[p]],2)</f>
        <v>1.0002885678659263</v>
      </c>
      <c r="I301" s="27">
        <f>1/S0P5022[[#This Row],[-LOG(p-0.5)^2]]</f>
        <v>5.6636911430908961E-3</v>
      </c>
      <c r="J301" s="27">
        <f>1-S0P5022[[#This Row],[p]]</f>
        <v>0.49990000000000001</v>
      </c>
      <c r="K301" s="27">
        <f>1/S0P5022[[#This Row],[1-p]]</f>
        <v>2.0004000800160031</v>
      </c>
      <c r="L301" s="27">
        <f>S0P5022[[#This Row],[p]]*2-1</f>
        <v>1.9999999999997797E-4</v>
      </c>
      <c r="M301" s="27">
        <f>S0P5022[[#This Row],[1-p]]*2</f>
        <v>0.99980000000000002</v>
      </c>
      <c r="N301" s="27">
        <f>S0P5022[[#This Row],[2p-1]]*2</f>
        <v>3.9999999999995595E-4</v>
      </c>
      <c r="O301" s="27">
        <f>S0P5022[[#This Row],[2-2p]]*2</f>
        <v>1.9996</v>
      </c>
      <c r="P301" s="27">
        <f>2^S0P5022[[#This Row],[4p-2]]</f>
        <v>1.0002772973120175</v>
      </c>
      <c r="Q301" s="27">
        <f>2^S0P5022[[#This Row],[4-4p]]</f>
        <v>3.9988911182418603</v>
      </c>
      <c r="R301" s="27">
        <f>2^S0P5022[[#This Row],[2^(4p-2)]]</f>
        <v>2.0003844526462284</v>
      </c>
      <c r="S301" s="26">
        <f>S0P5022[[#This Row],[1-p]]/2</f>
        <v>0.24995000000000001</v>
      </c>
      <c r="T301" s="26">
        <f>S0P5022[[#This Row],[f(p)]]/LOG(1-S0P5022[[#This Row],[p]],2)^16</f>
        <v>0.24879878515807374</v>
      </c>
      <c r="U301" s="26">
        <f>2*(1-ABS(SIN(S0P5022[[#This Row],[Rad]]*2)))^(S0P5022[[#This Row],[-LOG(1-p)]])</f>
        <v>0.66152761701217555</v>
      </c>
      <c r="V301" s="26">
        <f>S0P5022[[#This Row],[f(p)]]*LOG(1-S0P5022[[#This Row],[p]],2)^-16</f>
        <v>0.24879878515807374</v>
      </c>
      <c r="W301" s="26">
        <f>S0P5022[[#This Row],[f(p)]]*2*((1-ABS(SIN(S0P5022[[#This Row],[Rad]]*2)))^(S0P5022[[#This Row],[-LOG(1-p)]]^2))</f>
        <v>0.16529604748276974</v>
      </c>
      <c r="X301" s="26">
        <f>S0P5022[[#This Row],[F3]]+S0P5022[[#This Row],[F2]]</f>
        <v>0.41409483264084346</v>
      </c>
      <c r="Y301" s="26"/>
      <c r="Z301" s="15"/>
      <c r="AA301" s="22"/>
      <c r="AB301" s="17"/>
      <c r="AD301" s="17"/>
      <c r="AF301" s="16"/>
      <c r="AG301" s="16"/>
      <c r="AH301" s="16"/>
      <c r="AJ301" s="22"/>
      <c r="AK301" s="17"/>
      <c r="AL301" s="16"/>
      <c r="AM301" s="17"/>
      <c r="AN301" s="16"/>
      <c r="AO301" s="16"/>
      <c r="AP301" s="16"/>
      <c r="AQ301" s="16"/>
      <c r="AT301" s="15"/>
      <c r="AW301" s="15"/>
    </row>
    <row r="302" spans="1:49" x14ac:dyDescent="0.3">
      <c r="A302" s="25">
        <v>112</v>
      </c>
      <c r="B302" s="25">
        <f>RADIANS(S0P5022[[#This Row],[Deg]])</f>
        <v>1.9547687622336491</v>
      </c>
      <c r="C302" s="26">
        <v>0.63427532911735496</v>
      </c>
      <c r="D302" s="27">
        <v>0.50009999999999999</v>
      </c>
      <c r="E302" s="27">
        <f>-LOG(S0P5022[[#This Row],[p]]-0.5,2)</f>
        <v>13.28771237954961</v>
      </c>
      <c r="F302" s="27">
        <f>-LOG(1-S0P5022[[#This Row],[p]],2)^2</f>
        <v>1.000577219003266</v>
      </c>
      <c r="G302" s="27">
        <f>-LOG(S0P5022[[#This Row],[p]]-0.5,2)^2</f>
        <v>176.56330028163597</v>
      </c>
      <c r="H302" s="27">
        <f>-LOG(1-S0P5022[[#This Row],[p]],2)</f>
        <v>1.0002885678659263</v>
      </c>
      <c r="I302" s="27">
        <f>1/S0P5022[[#This Row],[-LOG(p-0.5)^2]]</f>
        <v>5.6636911430908961E-3</v>
      </c>
      <c r="J302" s="27">
        <f>1-S0P5022[[#This Row],[p]]</f>
        <v>0.49990000000000001</v>
      </c>
      <c r="K302" s="27">
        <f>1/S0P5022[[#This Row],[1-p]]</f>
        <v>2.0004000800160031</v>
      </c>
      <c r="L302" s="27">
        <f>S0P5022[[#This Row],[p]]*2-1</f>
        <v>1.9999999999997797E-4</v>
      </c>
      <c r="M302" s="27">
        <f>S0P5022[[#This Row],[1-p]]*2</f>
        <v>0.99980000000000002</v>
      </c>
      <c r="N302" s="27">
        <f>S0P5022[[#This Row],[2p-1]]*2</f>
        <v>3.9999999999995595E-4</v>
      </c>
      <c r="O302" s="27">
        <f>S0P5022[[#This Row],[2-2p]]*2</f>
        <v>1.9996</v>
      </c>
      <c r="P302" s="27">
        <f>2^S0P5022[[#This Row],[4p-2]]</f>
        <v>1.0002772973120175</v>
      </c>
      <c r="Q302" s="27">
        <f>2^S0P5022[[#This Row],[4-4p]]</f>
        <v>3.9988911182418603</v>
      </c>
      <c r="R302" s="27">
        <f>2^S0P5022[[#This Row],[2^(4p-2)]]</f>
        <v>2.0003844526462284</v>
      </c>
      <c r="S302" s="26">
        <f>S0P5022[[#This Row],[1-p]]/2</f>
        <v>0.24995000000000001</v>
      </c>
      <c r="T302" s="26">
        <f>S0P5022[[#This Row],[f(p)]]/LOG(1-S0P5022[[#This Row],[p]],2)^16</f>
        <v>0.24879878515807374</v>
      </c>
      <c r="U302" s="26">
        <f>2*(1-ABS(SIN(S0P5022[[#This Row],[Rad]]*2)))^(S0P5022[[#This Row],[-LOG(1-p)]])</f>
        <v>0.6104742366118735</v>
      </c>
      <c r="V302" s="26">
        <f>S0P5022[[#This Row],[f(p)]]*LOG(1-S0P5022[[#This Row],[p]],2)^-16</f>
        <v>0.24879878515807374</v>
      </c>
      <c r="W302" s="26">
        <f>S0P5022[[#This Row],[f(p)]]*2*((1-ABS(SIN(S0P5022[[#This Row],[Rad]]*2)))^(S0P5022[[#This Row],[-LOG(1-p)]]^2))</f>
        <v>0.15253579308848039</v>
      </c>
      <c r="X302" s="26">
        <f>S0P5022[[#This Row],[F3]]+S0P5022[[#This Row],[F2]]</f>
        <v>0.40133457824655416</v>
      </c>
      <c r="Y302" s="26"/>
      <c r="Z302" s="15"/>
      <c r="AA302" s="22"/>
      <c r="AB302" s="17"/>
      <c r="AD302" s="17"/>
      <c r="AF302" s="16"/>
      <c r="AG302" s="16"/>
      <c r="AH302" s="16"/>
      <c r="AJ302" s="22"/>
      <c r="AK302" s="17"/>
      <c r="AL302" s="16"/>
      <c r="AM302" s="17"/>
      <c r="AN302" s="16"/>
      <c r="AO302" s="16"/>
      <c r="AP302" s="16"/>
      <c r="AQ302" s="16"/>
      <c r="AT302" s="15"/>
      <c r="AW302" s="15"/>
    </row>
    <row r="303" spans="1:49" x14ac:dyDescent="0.3">
      <c r="A303" s="25">
        <v>113</v>
      </c>
      <c r="B303" s="25">
        <f>RADIANS(S0P5022[[#This Row],[Deg]])</f>
        <v>1.9722220547535925</v>
      </c>
      <c r="C303" s="26">
        <v>0.62178901059393799</v>
      </c>
      <c r="D303" s="27">
        <v>0.50009999999999999</v>
      </c>
      <c r="E303" s="27">
        <f>-LOG(S0P5022[[#This Row],[p]]-0.5,2)</f>
        <v>13.28771237954961</v>
      </c>
      <c r="F303" s="27">
        <f>-LOG(1-S0P5022[[#This Row],[p]],2)^2</f>
        <v>1.000577219003266</v>
      </c>
      <c r="G303" s="27">
        <f>-LOG(S0P5022[[#This Row],[p]]-0.5,2)^2</f>
        <v>176.56330028163597</v>
      </c>
      <c r="H303" s="27">
        <f>-LOG(1-S0P5022[[#This Row],[p]],2)</f>
        <v>1.0002885678659263</v>
      </c>
      <c r="I303" s="27">
        <f>1/S0P5022[[#This Row],[-LOG(p-0.5)^2]]</f>
        <v>5.6636911430908961E-3</v>
      </c>
      <c r="J303" s="27">
        <f>1-S0P5022[[#This Row],[p]]</f>
        <v>0.49990000000000001</v>
      </c>
      <c r="K303" s="27">
        <f>1/S0P5022[[#This Row],[1-p]]</f>
        <v>2.0004000800160031</v>
      </c>
      <c r="L303" s="27">
        <f>S0P5022[[#This Row],[p]]*2-1</f>
        <v>1.9999999999997797E-4</v>
      </c>
      <c r="M303" s="27">
        <f>S0P5022[[#This Row],[1-p]]*2</f>
        <v>0.99980000000000002</v>
      </c>
      <c r="N303" s="27">
        <f>S0P5022[[#This Row],[2p-1]]*2</f>
        <v>3.9999999999995595E-4</v>
      </c>
      <c r="O303" s="27">
        <f>S0P5022[[#This Row],[2-2p]]*2</f>
        <v>1.9996</v>
      </c>
      <c r="P303" s="27">
        <f>2^S0P5022[[#This Row],[4p-2]]</f>
        <v>1.0002772973120175</v>
      </c>
      <c r="Q303" s="27">
        <f>2^S0P5022[[#This Row],[4-4p]]</f>
        <v>3.9988911182418603</v>
      </c>
      <c r="R303" s="27">
        <f>2^S0P5022[[#This Row],[2^(4p-2)]]</f>
        <v>2.0003844526462284</v>
      </c>
      <c r="S303" s="26">
        <f>S0P5022[[#This Row],[1-p]]/2</f>
        <v>0.24995000000000001</v>
      </c>
      <c r="T303" s="26">
        <f>S0P5022[[#This Row],[f(p)]]/LOG(1-S0P5022[[#This Row],[p]],2)^16</f>
        <v>0.24879878515807374</v>
      </c>
      <c r="U303" s="26">
        <f>2*(1-ABS(SIN(S0P5022[[#This Row],[Rad]]*2)))^(S0P5022[[#This Row],[-LOG(1-p)]])</f>
        <v>0.56111462477799223</v>
      </c>
      <c r="V303" s="26">
        <f>S0P5022[[#This Row],[f(p)]]*LOG(1-S0P5022[[#This Row],[p]],2)^-16</f>
        <v>0.24879878515807374</v>
      </c>
      <c r="W303" s="26">
        <f>S0P5022[[#This Row],[f(p)]]*2*((1-ABS(SIN(S0P5022[[#This Row],[Rad]]*2)))^(S0P5022[[#This Row],[-LOG(1-p)]]^2))</f>
        <v>0.14019917113692018</v>
      </c>
      <c r="X303" s="26">
        <f>S0P5022[[#This Row],[F3]]+S0P5022[[#This Row],[F2]]</f>
        <v>0.3889979562949939</v>
      </c>
      <c r="Y303" s="26"/>
      <c r="Z303" s="15"/>
      <c r="AA303" s="22"/>
      <c r="AB303" s="17"/>
      <c r="AD303" s="17"/>
      <c r="AF303" s="16"/>
      <c r="AG303" s="16"/>
      <c r="AH303" s="16"/>
      <c r="AJ303" s="22"/>
      <c r="AK303" s="17"/>
      <c r="AL303" s="16"/>
      <c r="AM303" s="17"/>
      <c r="AN303" s="16"/>
      <c r="AO303" s="16"/>
      <c r="AP303" s="16"/>
      <c r="AQ303" s="16"/>
      <c r="AT303" s="15"/>
      <c r="AW303" s="15"/>
    </row>
    <row r="304" spans="1:49" x14ac:dyDescent="0.3">
      <c r="A304" s="25">
        <v>114</v>
      </c>
      <c r="B304" s="25">
        <f>RADIANS(S0P5022[[#This Row],[Deg]])</f>
        <v>1.9896753472735358</v>
      </c>
      <c r="C304" s="26">
        <v>0.61067519977906404</v>
      </c>
      <c r="D304" s="27">
        <v>0.50009999999999999</v>
      </c>
      <c r="E304" s="27">
        <f>-LOG(S0P5022[[#This Row],[p]]-0.5,2)</f>
        <v>13.28771237954961</v>
      </c>
      <c r="F304" s="27">
        <f>-LOG(1-S0P5022[[#This Row],[p]],2)^2</f>
        <v>1.000577219003266</v>
      </c>
      <c r="G304" s="27">
        <f>-LOG(S0P5022[[#This Row],[p]]-0.5,2)^2</f>
        <v>176.56330028163597</v>
      </c>
      <c r="H304" s="27">
        <f>-LOG(1-S0P5022[[#This Row],[p]],2)</f>
        <v>1.0002885678659263</v>
      </c>
      <c r="I304" s="27">
        <f>1/S0P5022[[#This Row],[-LOG(p-0.5)^2]]</f>
        <v>5.6636911430908961E-3</v>
      </c>
      <c r="J304" s="27">
        <f>1-S0P5022[[#This Row],[p]]</f>
        <v>0.49990000000000001</v>
      </c>
      <c r="K304" s="27">
        <f>1/S0P5022[[#This Row],[1-p]]</f>
        <v>2.0004000800160031</v>
      </c>
      <c r="L304" s="27">
        <f>S0P5022[[#This Row],[p]]*2-1</f>
        <v>1.9999999999997797E-4</v>
      </c>
      <c r="M304" s="27">
        <f>S0P5022[[#This Row],[1-p]]*2</f>
        <v>0.99980000000000002</v>
      </c>
      <c r="N304" s="27">
        <f>S0P5022[[#This Row],[2p-1]]*2</f>
        <v>3.9999999999995595E-4</v>
      </c>
      <c r="O304" s="27">
        <f>S0P5022[[#This Row],[2-2p]]*2</f>
        <v>1.9996</v>
      </c>
      <c r="P304" s="27">
        <f>2^S0P5022[[#This Row],[4p-2]]</f>
        <v>1.0002772973120175</v>
      </c>
      <c r="Q304" s="27">
        <f>2^S0P5022[[#This Row],[4-4p]]</f>
        <v>3.9988911182418603</v>
      </c>
      <c r="R304" s="27">
        <f>2^S0P5022[[#This Row],[2^(4p-2)]]</f>
        <v>2.0003844526462284</v>
      </c>
      <c r="S304" s="26">
        <f>S0P5022[[#This Row],[1-p]]/2</f>
        <v>0.24995000000000001</v>
      </c>
      <c r="T304" s="26">
        <f>S0P5022[[#This Row],[f(p)]]/LOG(1-S0P5022[[#This Row],[p]],2)^16</f>
        <v>0.24879878515807374</v>
      </c>
      <c r="U304" s="26">
        <f>2*(1-ABS(SIN(S0P5022[[#This Row],[Rad]]*2)))^(S0P5022[[#This Row],[-LOG(1-p)]])</f>
        <v>0.51350889398598387</v>
      </c>
      <c r="V304" s="26">
        <f>S0P5022[[#This Row],[f(p)]]*LOG(1-S0P5022[[#This Row],[p]],2)^-16</f>
        <v>0.24879878515807374</v>
      </c>
      <c r="W304" s="26">
        <f>S0P5022[[#This Row],[f(p)]]*2*((1-ABS(SIN(S0P5022[[#This Row],[Rad]]*2)))^(S0P5022[[#This Row],[-LOG(1-p)]]^2))</f>
        <v>0.12830119958438063</v>
      </c>
      <c r="X304" s="26">
        <f>S0P5022[[#This Row],[F3]]+S0P5022[[#This Row],[F2]]</f>
        <v>0.37709998474245437</v>
      </c>
      <c r="Y304" s="26"/>
      <c r="Z304" s="15"/>
      <c r="AA304" s="22"/>
      <c r="AB304" s="17"/>
      <c r="AD304" s="17"/>
      <c r="AF304" s="16"/>
      <c r="AG304" s="16"/>
      <c r="AH304" s="16"/>
      <c r="AJ304" s="22"/>
      <c r="AK304" s="17"/>
      <c r="AL304" s="16"/>
      <c r="AM304" s="17"/>
      <c r="AN304" s="16"/>
      <c r="AO304" s="16"/>
      <c r="AP304" s="16"/>
      <c r="AQ304" s="16"/>
      <c r="AT304" s="15"/>
      <c r="AW304" s="15"/>
    </row>
    <row r="305" spans="1:49" x14ac:dyDescent="0.3">
      <c r="A305" s="25">
        <v>115</v>
      </c>
      <c r="B305" s="25">
        <f>RADIANS(S0P5022[[#This Row],[Deg]])</f>
        <v>2.0071286397934789</v>
      </c>
      <c r="C305" s="26">
        <v>0.60057121464668095</v>
      </c>
      <c r="D305" s="27">
        <v>0.50009999999999999</v>
      </c>
      <c r="E305" s="27">
        <f>-LOG(S0P5022[[#This Row],[p]]-0.5,2)</f>
        <v>13.28771237954961</v>
      </c>
      <c r="F305" s="27">
        <f>-LOG(1-S0P5022[[#This Row],[p]],2)^2</f>
        <v>1.000577219003266</v>
      </c>
      <c r="G305" s="27">
        <f>-LOG(S0P5022[[#This Row],[p]]-0.5,2)^2</f>
        <v>176.56330028163597</v>
      </c>
      <c r="H305" s="27">
        <f>-LOG(1-S0P5022[[#This Row],[p]],2)</f>
        <v>1.0002885678659263</v>
      </c>
      <c r="I305" s="27">
        <f>1/S0P5022[[#This Row],[-LOG(p-0.5)^2]]</f>
        <v>5.6636911430908961E-3</v>
      </c>
      <c r="J305" s="27">
        <f>1-S0P5022[[#This Row],[p]]</f>
        <v>0.49990000000000001</v>
      </c>
      <c r="K305" s="27">
        <f>1/S0P5022[[#This Row],[1-p]]</f>
        <v>2.0004000800160031</v>
      </c>
      <c r="L305" s="27">
        <f>S0P5022[[#This Row],[p]]*2-1</f>
        <v>1.9999999999997797E-4</v>
      </c>
      <c r="M305" s="27">
        <f>S0P5022[[#This Row],[1-p]]*2</f>
        <v>0.99980000000000002</v>
      </c>
      <c r="N305" s="27">
        <f>S0P5022[[#This Row],[2p-1]]*2</f>
        <v>3.9999999999995595E-4</v>
      </c>
      <c r="O305" s="27">
        <f>S0P5022[[#This Row],[2-2p]]*2</f>
        <v>1.9996</v>
      </c>
      <c r="P305" s="27">
        <f>2^S0P5022[[#This Row],[4p-2]]</f>
        <v>1.0002772973120175</v>
      </c>
      <c r="Q305" s="27">
        <f>2^S0P5022[[#This Row],[4-4p]]</f>
        <v>3.9988911182418603</v>
      </c>
      <c r="R305" s="27">
        <f>2^S0P5022[[#This Row],[2^(4p-2)]]</f>
        <v>2.0003844526462284</v>
      </c>
      <c r="S305" s="26">
        <f>S0P5022[[#This Row],[1-p]]/2</f>
        <v>0.24995000000000001</v>
      </c>
      <c r="T305" s="26">
        <f>S0P5022[[#This Row],[f(p)]]/LOG(1-S0P5022[[#This Row],[p]],2)^16</f>
        <v>0.24879878515807374</v>
      </c>
      <c r="U305" s="26">
        <f>2*(1-ABS(SIN(S0P5022[[#This Row],[Rad]]*2)))^(S0P5022[[#This Row],[-LOG(1-p)]])</f>
        <v>0.46771501558540307</v>
      </c>
      <c r="V305" s="26">
        <f>S0P5022[[#This Row],[f(p)]]*LOG(1-S0P5022[[#This Row],[p]],2)^-16</f>
        <v>0.24879878515807374</v>
      </c>
      <c r="W305" s="26">
        <f>S0P5022[[#This Row],[f(p)]]*2*((1-ABS(SIN(S0P5022[[#This Row],[Rad]]*2)))^(S0P5022[[#This Row],[-LOG(1-p)]]^2))</f>
        <v>0.11685635981285698</v>
      </c>
      <c r="X305" s="26">
        <f>S0P5022[[#This Row],[F3]]+S0P5022[[#This Row],[F2]]</f>
        <v>0.36565514497093071</v>
      </c>
      <c r="Y305" s="26"/>
      <c r="Z305" s="15"/>
      <c r="AA305" s="22"/>
      <c r="AB305" s="17"/>
      <c r="AD305" s="17"/>
      <c r="AF305" s="16"/>
      <c r="AG305" s="16"/>
      <c r="AH305" s="16"/>
      <c r="AJ305" s="22"/>
      <c r="AK305" s="17"/>
      <c r="AL305" s="16"/>
      <c r="AM305" s="17"/>
      <c r="AN305" s="16"/>
      <c r="AO305" s="16"/>
      <c r="AP305" s="16"/>
      <c r="AQ305" s="16"/>
      <c r="AT305" s="15"/>
      <c r="AW305" s="15"/>
    </row>
    <row r="306" spans="1:49" x14ac:dyDescent="0.3">
      <c r="A306" s="25">
        <v>116</v>
      </c>
      <c r="B306" s="25">
        <f>RADIANS(S0P5022[[#This Row],[Deg]])</f>
        <v>2.0245819323134224</v>
      </c>
      <c r="C306" s="26">
        <v>0.59205464531796304</v>
      </c>
      <c r="D306" s="27">
        <v>0.50009999999999999</v>
      </c>
      <c r="E306" s="27">
        <f>-LOG(S0P5022[[#This Row],[p]]-0.5,2)</f>
        <v>13.28771237954961</v>
      </c>
      <c r="F306" s="27">
        <f>-LOG(1-S0P5022[[#This Row],[p]],2)^2</f>
        <v>1.000577219003266</v>
      </c>
      <c r="G306" s="27">
        <f>-LOG(S0P5022[[#This Row],[p]]-0.5,2)^2</f>
        <v>176.56330028163597</v>
      </c>
      <c r="H306" s="27">
        <f>-LOG(1-S0P5022[[#This Row],[p]],2)</f>
        <v>1.0002885678659263</v>
      </c>
      <c r="I306" s="27">
        <f>1/S0P5022[[#This Row],[-LOG(p-0.5)^2]]</f>
        <v>5.6636911430908961E-3</v>
      </c>
      <c r="J306" s="27">
        <f>1-S0P5022[[#This Row],[p]]</f>
        <v>0.49990000000000001</v>
      </c>
      <c r="K306" s="27">
        <f>1/S0P5022[[#This Row],[1-p]]</f>
        <v>2.0004000800160031</v>
      </c>
      <c r="L306" s="27">
        <f>S0P5022[[#This Row],[p]]*2-1</f>
        <v>1.9999999999997797E-4</v>
      </c>
      <c r="M306" s="27">
        <f>S0P5022[[#This Row],[1-p]]*2</f>
        <v>0.99980000000000002</v>
      </c>
      <c r="N306" s="27">
        <f>S0P5022[[#This Row],[2p-1]]*2</f>
        <v>3.9999999999995595E-4</v>
      </c>
      <c r="O306" s="27">
        <f>S0P5022[[#This Row],[2-2p]]*2</f>
        <v>1.9996</v>
      </c>
      <c r="P306" s="27">
        <f>2^S0P5022[[#This Row],[4p-2]]</f>
        <v>1.0002772973120175</v>
      </c>
      <c r="Q306" s="27">
        <f>2^S0P5022[[#This Row],[4-4p]]</f>
        <v>3.9988911182418603</v>
      </c>
      <c r="R306" s="27">
        <f>2^S0P5022[[#This Row],[2^(4p-2)]]</f>
        <v>2.0003844526462284</v>
      </c>
      <c r="S306" s="26">
        <f>S0P5022[[#This Row],[1-p]]/2</f>
        <v>0.24995000000000001</v>
      </c>
      <c r="T306" s="26">
        <f>S0P5022[[#This Row],[f(p)]]/LOG(1-S0P5022[[#This Row],[p]],2)^16</f>
        <v>0.24879878515807374</v>
      </c>
      <c r="U306" s="26">
        <f>2*(1-ABS(SIN(S0P5022[[#This Row],[Rad]]*2)))^(S0P5022[[#This Row],[-LOG(1-p)]])</f>
        <v>0.42378874884593393</v>
      </c>
      <c r="V306" s="26">
        <f>S0P5022[[#This Row],[f(p)]]*LOG(1-S0P5022[[#This Row],[p]],2)^-16</f>
        <v>0.24879878515807374</v>
      </c>
      <c r="W306" s="26">
        <f>S0P5022[[#This Row],[f(p)]]*2*((1-ABS(SIN(S0P5022[[#This Row],[Rad]]*2)))^(S0P5022[[#This Row],[-LOG(1-p)]]^2))</f>
        <v>0.10587857882438186</v>
      </c>
      <c r="X306" s="26">
        <f>S0P5022[[#This Row],[F3]]+S0P5022[[#This Row],[F2]]</f>
        <v>0.35467736398245558</v>
      </c>
      <c r="Y306" s="26"/>
      <c r="Z306" s="15"/>
      <c r="AA306" s="22"/>
      <c r="AB306" s="17"/>
      <c r="AD306" s="17"/>
      <c r="AF306" s="16"/>
      <c r="AG306" s="16"/>
      <c r="AH306" s="16"/>
      <c r="AJ306" s="22"/>
      <c r="AK306" s="17"/>
      <c r="AL306" s="16"/>
      <c r="AM306" s="17"/>
      <c r="AN306" s="16"/>
      <c r="AO306" s="16"/>
      <c r="AP306" s="16"/>
      <c r="AQ306" s="16"/>
      <c r="AT306" s="15"/>
      <c r="AW306" s="15"/>
    </row>
    <row r="307" spans="1:49" x14ac:dyDescent="0.3">
      <c r="A307" s="25">
        <v>117</v>
      </c>
      <c r="B307" s="25">
        <f>RADIANS(S0P5022[[#This Row],[Deg]])</f>
        <v>2.0420352248333655</v>
      </c>
      <c r="C307" s="26">
        <v>0.58164303513854199</v>
      </c>
      <c r="D307" s="27">
        <v>0.50009999999999999</v>
      </c>
      <c r="E307" s="27">
        <f>-LOG(S0P5022[[#This Row],[p]]-0.5,2)</f>
        <v>13.28771237954961</v>
      </c>
      <c r="F307" s="27">
        <f>-LOG(1-S0P5022[[#This Row],[p]],2)^2</f>
        <v>1.000577219003266</v>
      </c>
      <c r="G307" s="27">
        <f>-LOG(S0P5022[[#This Row],[p]]-0.5,2)^2</f>
        <v>176.56330028163597</v>
      </c>
      <c r="H307" s="27">
        <f>-LOG(1-S0P5022[[#This Row],[p]],2)</f>
        <v>1.0002885678659263</v>
      </c>
      <c r="I307" s="27">
        <f>1/S0P5022[[#This Row],[-LOG(p-0.5)^2]]</f>
        <v>5.6636911430908961E-3</v>
      </c>
      <c r="J307" s="27">
        <f>1-S0P5022[[#This Row],[p]]</f>
        <v>0.49990000000000001</v>
      </c>
      <c r="K307" s="27">
        <f>1/S0P5022[[#This Row],[1-p]]</f>
        <v>2.0004000800160031</v>
      </c>
      <c r="L307" s="27">
        <f>S0P5022[[#This Row],[p]]*2-1</f>
        <v>1.9999999999997797E-4</v>
      </c>
      <c r="M307" s="27">
        <f>S0P5022[[#This Row],[1-p]]*2</f>
        <v>0.99980000000000002</v>
      </c>
      <c r="N307" s="27">
        <f>S0P5022[[#This Row],[2p-1]]*2</f>
        <v>3.9999999999995595E-4</v>
      </c>
      <c r="O307" s="27">
        <f>S0P5022[[#This Row],[2-2p]]*2</f>
        <v>1.9996</v>
      </c>
      <c r="P307" s="27">
        <f>2^S0P5022[[#This Row],[4p-2]]</f>
        <v>1.0002772973120175</v>
      </c>
      <c r="Q307" s="27">
        <f>2^S0P5022[[#This Row],[4-4p]]</f>
        <v>3.9988911182418603</v>
      </c>
      <c r="R307" s="27">
        <f>2^S0P5022[[#This Row],[2^(4p-2)]]</f>
        <v>2.0003844526462284</v>
      </c>
      <c r="S307" s="26">
        <f>S0P5022[[#This Row],[1-p]]/2</f>
        <v>0.24995000000000001</v>
      </c>
      <c r="T307" s="26">
        <f>S0P5022[[#This Row],[f(p)]]/LOG(1-S0P5022[[#This Row],[p]],2)^16</f>
        <v>0.24879878515807374</v>
      </c>
      <c r="U307" s="26">
        <f>2*(1-ABS(SIN(S0P5022[[#This Row],[Rad]]*2)))^(S0P5022[[#This Row],[-LOG(1-p)]])</f>
        <v>0.38178357265618368</v>
      </c>
      <c r="V307" s="26">
        <f>S0P5022[[#This Row],[f(p)]]*LOG(1-S0P5022[[#This Row],[p]],2)^-16</f>
        <v>0.24879878515807374</v>
      </c>
      <c r="W307" s="26">
        <f>S0P5022[[#This Row],[f(p)]]*2*((1-ABS(SIN(S0P5022[[#This Row],[Rad]]*2)))^(S0P5022[[#This Row],[-LOG(1-p)]]^2))</f>
        <v>9.53812120896428E-2</v>
      </c>
      <c r="X307" s="26">
        <f>S0P5022[[#This Row],[F3]]+S0P5022[[#This Row],[F2]]</f>
        <v>0.34417999724771653</v>
      </c>
      <c r="Y307" s="26"/>
      <c r="Z307" s="15"/>
      <c r="AA307" s="22"/>
      <c r="AB307" s="17"/>
      <c r="AD307" s="17"/>
      <c r="AF307" s="16"/>
      <c r="AG307" s="16"/>
      <c r="AH307" s="16"/>
      <c r="AJ307" s="22"/>
      <c r="AK307" s="17"/>
      <c r="AL307" s="16"/>
      <c r="AM307" s="17"/>
      <c r="AN307" s="16"/>
      <c r="AO307" s="16"/>
      <c r="AP307" s="16"/>
      <c r="AQ307" s="16"/>
      <c r="AT307" s="15"/>
      <c r="AW307" s="15"/>
    </row>
    <row r="308" spans="1:49" x14ac:dyDescent="0.3">
      <c r="A308" s="25">
        <v>118</v>
      </c>
      <c r="B308" s="25">
        <f>RADIANS(S0P5022[[#This Row],[Deg]])</f>
        <v>2.0594885173533091</v>
      </c>
      <c r="C308" s="26">
        <v>0.57648250739975104</v>
      </c>
      <c r="D308" s="27">
        <v>0.50009999999999999</v>
      </c>
      <c r="E308" s="27">
        <f>-LOG(S0P5022[[#This Row],[p]]-0.5,2)</f>
        <v>13.28771237954961</v>
      </c>
      <c r="F308" s="27">
        <f>-LOG(1-S0P5022[[#This Row],[p]],2)^2</f>
        <v>1.000577219003266</v>
      </c>
      <c r="G308" s="27">
        <f>-LOG(S0P5022[[#This Row],[p]]-0.5,2)^2</f>
        <v>176.56330028163597</v>
      </c>
      <c r="H308" s="27">
        <f>-LOG(1-S0P5022[[#This Row],[p]],2)</f>
        <v>1.0002885678659263</v>
      </c>
      <c r="I308" s="27">
        <f>1/S0P5022[[#This Row],[-LOG(p-0.5)^2]]</f>
        <v>5.6636911430908961E-3</v>
      </c>
      <c r="J308" s="27">
        <f>1-S0P5022[[#This Row],[p]]</f>
        <v>0.49990000000000001</v>
      </c>
      <c r="K308" s="27">
        <f>1/S0P5022[[#This Row],[1-p]]</f>
        <v>2.0004000800160031</v>
      </c>
      <c r="L308" s="27">
        <f>S0P5022[[#This Row],[p]]*2-1</f>
        <v>1.9999999999997797E-4</v>
      </c>
      <c r="M308" s="27">
        <f>S0P5022[[#This Row],[1-p]]*2</f>
        <v>0.99980000000000002</v>
      </c>
      <c r="N308" s="27">
        <f>S0P5022[[#This Row],[2p-1]]*2</f>
        <v>3.9999999999995595E-4</v>
      </c>
      <c r="O308" s="27">
        <f>S0P5022[[#This Row],[2-2p]]*2</f>
        <v>1.9996</v>
      </c>
      <c r="P308" s="27">
        <f>2^S0P5022[[#This Row],[4p-2]]</f>
        <v>1.0002772973120175</v>
      </c>
      <c r="Q308" s="27">
        <f>2^S0P5022[[#This Row],[4-4p]]</f>
        <v>3.9988911182418603</v>
      </c>
      <c r="R308" s="27">
        <f>2^S0P5022[[#This Row],[2^(4p-2)]]</f>
        <v>2.0003844526462284</v>
      </c>
      <c r="S308" s="26">
        <f>S0P5022[[#This Row],[1-p]]/2</f>
        <v>0.24995000000000001</v>
      </c>
      <c r="T308" s="26">
        <f>S0P5022[[#This Row],[f(p)]]/LOG(1-S0P5022[[#This Row],[p]],2)^16</f>
        <v>0.24879878515807374</v>
      </c>
      <c r="U308" s="26">
        <f>2*(1-ABS(SIN(S0P5022[[#This Row],[Rad]]*2)))^(S0P5022[[#This Row],[-LOG(1-p)]])</f>
        <v>0.3417506199489676</v>
      </c>
      <c r="V308" s="26">
        <f>S0P5022[[#This Row],[f(p)]]*LOG(1-S0P5022[[#This Row],[p]],2)^-16</f>
        <v>0.24879878515807374</v>
      </c>
      <c r="W308" s="26">
        <f>S0P5022[[#This Row],[f(p)]]*2*((1-ABS(SIN(S0P5022[[#This Row],[Rad]]*2)))^(S0P5022[[#This Row],[-LOG(1-p)]]^2))</f>
        <v>8.5377027067045336E-2</v>
      </c>
      <c r="X308" s="26">
        <f>S0P5022[[#This Row],[F3]]+S0P5022[[#This Row],[F2]]</f>
        <v>0.33417581222511905</v>
      </c>
      <c r="Y308" s="26"/>
      <c r="Z308" s="15"/>
      <c r="AA308" s="22"/>
      <c r="AB308" s="17"/>
      <c r="AD308" s="17"/>
      <c r="AF308" s="16"/>
      <c r="AG308" s="16"/>
      <c r="AH308" s="16"/>
      <c r="AJ308" s="22"/>
      <c r="AK308" s="17"/>
      <c r="AL308" s="16"/>
      <c r="AM308" s="17"/>
      <c r="AN308" s="16"/>
      <c r="AO308" s="16"/>
      <c r="AP308" s="16"/>
      <c r="AQ308" s="16"/>
      <c r="AT308" s="15"/>
      <c r="AW308" s="15"/>
    </row>
    <row r="309" spans="1:49" x14ac:dyDescent="0.3">
      <c r="A309" s="25">
        <v>119</v>
      </c>
      <c r="B309" s="25">
        <f>RADIANS(S0P5022[[#This Row],[Deg]])</f>
        <v>2.0769418098732522</v>
      </c>
      <c r="C309" s="26">
        <v>0.56867756822426296</v>
      </c>
      <c r="D309" s="27">
        <v>0.50009999999999999</v>
      </c>
      <c r="E309" s="27">
        <f>-LOG(S0P5022[[#This Row],[p]]-0.5,2)</f>
        <v>13.28771237954961</v>
      </c>
      <c r="F309" s="27">
        <f>-LOG(1-S0P5022[[#This Row],[p]],2)^2</f>
        <v>1.000577219003266</v>
      </c>
      <c r="G309" s="27">
        <f>-LOG(S0P5022[[#This Row],[p]]-0.5,2)^2</f>
        <v>176.56330028163597</v>
      </c>
      <c r="H309" s="27">
        <f>-LOG(1-S0P5022[[#This Row],[p]],2)</f>
        <v>1.0002885678659263</v>
      </c>
      <c r="I309" s="27">
        <f>1/S0P5022[[#This Row],[-LOG(p-0.5)^2]]</f>
        <v>5.6636911430908961E-3</v>
      </c>
      <c r="J309" s="27">
        <f>1-S0P5022[[#This Row],[p]]</f>
        <v>0.49990000000000001</v>
      </c>
      <c r="K309" s="27">
        <f>1/S0P5022[[#This Row],[1-p]]</f>
        <v>2.0004000800160031</v>
      </c>
      <c r="L309" s="27">
        <f>S0P5022[[#This Row],[p]]*2-1</f>
        <v>1.9999999999997797E-4</v>
      </c>
      <c r="M309" s="27">
        <f>S0P5022[[#This Row],[1-p]]*2</f>
        <v>0.99980000000000002</v>
      </c>
      <c r="N309" s="27">
        <f>S0P5022[[#This Row],[2p-1]]*2</f>
        <v>3.9999999999995595E-4</v>
      </c>
      <c r="O309" s="27">
        <f>S0P5022[[#This Row],[2-2p]]*2</f>
        <v>1.9996</v>
      </c>
      <c r="P309" s="27">
        <f>2^S0P5022[[#This Row],[4p-2]]</f>
        <v>1.0002772973120175</v>
      </c>
      <c r="Q309" s="27">
        <f>2^S0P5022[[#This Row],[4-4p]]</f>
        <v>3.9988911182418603</v>
      </c>
      <c r="R309" s="27">
        <f>2^S0P5022[[#This Row],[2^(4p-2)]]</f>
        <v>2.0003844526462284</v>
      </c>
      <c r="S309" s="26">
        <f>S0P5022[[#This Row],[1-p]]/2</f>
        <v>0.24995000000000001</v>
      </c>
      <c r="T309" s="26">
        <f>S0P5022[[#This Row],[f(p)]]/LOG(1-S0P5022[[#This Row],[p]],2)^16</f>
        <v>0.24879878515807374</v>
      </c>
      <c r="U309" s="26">
        <f>2*(1-ABS(SIN(S0P5022[[#This Row],[Rad]]*2)))^(S0P5022[[#This Row],[-LOG(1-p)]])</f>
        <v>0.30373861492081283</v>
      </c>
      <c r="V309" s="26">
        <f>S0P5022[[#This Row],[f(p)]]*LOG(1-S0P5022[[#This Row],[p]],2)^-16</f>
        <v>0.24879878515807374</v>
      </c>
      <c r="W309" s="26">
        <f>S0P5022[[#This Row],[f(p)]]*2*((1-ABS(SIN(S0P5022[[#This Row],[Rad]]*2)))^(S0P5022[[#This Row],[-LOG(1-p)]]^2))</f>
        <v>7.5878187406216352E-2</v>
      </c>
      <c r="X309" s="26">
        <f>S0P5022[[#This Row],[F3]]+S0P5022[[#This Row],[F2]]</f>
        <v>0.32467697256429007</v>
      </c>
      <c r="Y309" s="26"/>
      <c r="Z309" s="15"/>
      <c r="AA309" s="22"/>
      <c r="AB309" s="17"/>
      <c r="AD309" s="17"/>
      <c r="AF309" s="16"/>
      <c r="AG309" s="16"/>
      <c r="AH309" s="16"/>
      <c r="AJ309" s="22"/>
      <c r="AK309" s="17"/>
      <c r="AL309" s="16"/>
      <c r="AM309" s="17"/>
      <c r="AN309" s="16"/>
      <c r="AO309" s="16"/>
      <c r="AP309" s="16"/>
      <c r="AQ309" s="16"/>
      <c r="AT309" s="15"/>
      <c r="AW309" s="15"/>
    </row>
    <row r="310" spans="1:49" x14ac:dyDescent="0.3">
      <c r="A310" s="25">
        <v>120</v>
      </c>
      <c r="B310" s="25">
        <f>RADIANS(S0P5022[[#This Row],[Deg]])</f>
        <v>2.0943951023931953</v>
      </c>
      <c r="C310" s="26">
        <v>0.56387356269284605</v>
      </c>
      <c r="D310" s="27">
        <v>0.50009999999999999</v>
      </c>
      <c r="E310" s="27">
        <f>-LOG(S0P5022[[#This Row],[p]]-0.5,2)</f>
        <v>13.28771237954961</v>
      </c>
      <c r="F310" s="27">
        <f>-LOG(1-S0P5022[[#This Row],[p]],2)^2</f>
        <v>1.000577219003266</v>
      </c>
      <c r="G310" s="27">
        <f>-LOG(S0P5022[[#This Row],[p]]-0.5,2)^2</f>
        <v>176.56330028163597</v>
      </c>
      <c r="H310" s="27">
        <f>-LOG(1-S0P5022[[#This Row],[p]],2)</f>
        <v>1.0002885678659263</v>
      </c>
      <c r="I310" s="27">
        <f>1/S0P5022[[#This Row],[-LOG(p-0.5)^2]]</f>
        <v>5.6636911430908961E-3</v>
      </c>
      <c r="J310" s="27">
        <f>1-S0P5022[[#This Row],[p]]</f>
        <v>0.49990000000000001</v>
      </c>
      <c r="K310" s="27">
        <f>1/S0P5022[[#This Row],[1-p]]</f>
        <v>2.0004000800160031</v>
      </c>
      <c r="L310" s="27">
        <f>S0P5022[[#This Row],[p]]*2-1</f>
        <v>1.9999999999997797E-4</v>
      </c>
      <c r="M310" s="27">
        <f>S0P5022[[#This Row],[1-p]]*2</f>
        <v>0.99980000000000002</v>
      </c>
      <c r="N310" s="27">
        <f>S0P5022[[#This Row],[2p-1]]*2</f>
        <v>3.9999999999995595E-4</v>
      </c>
      <c r="O310" s="27">
        <f>S0P5022[[#This Row],[2-2p]]*2</f>
        <v>1.9996</v>
      </c>
      <c r="P310" s="27">
        <f>2^S0P5022[[#This Row],[4p-2]]</f>
        <v>1.0002772973120175</v>
      </c>
      <c r="Q310" s="27">
        <f>2^S0P5022[[#This Row],[4-4p]]</f>
        <v>3.9988911182418603</v>
      </c>
      <c r="R310" s="27">
        <f>2^S0P5022[[#This Row],[2^(4p-2)]]</f>
        <v>2.0003844526462284</v>
      </c>
      <c r="S310" s="26">
        <f>S0P5022[[#This Row],[1-p]]/2</f>
        <v>0.24995000000000001</v>
      </c>
      <c r="T310" s="26">
        <f>S0P5022[[#This Row],[f(p)]]/LOG(1-S0P5022[[#This Row],[p]],2)^16</f>
        <v>0.24879878515807374</v>
      </c>
      <c r="U310" s="26">
        <f>2*(1-ABS(SIN(S0P5022[[#This Row],[Rad]]*2)))^(S0P5022[[#This Row],[-LOG(1-p)]])</f>
        <v>0.26779381310621209</v>
      </c>
      <c r="V310" s="26">
        <f>S0P5022[[#This Row],[f(p)]]*LOG(1-S0P5022[[#This Row],[p]],2)^-16</f>
        <v>0.24879878515807374</v>
      </c>
      <c r="W310" s="26">
        <f>S0P5022[[#This Row],[f(p)]]*2*((1-ABS(SIN(S0P5022[[#This Row],[Rad]]*2)))^(S0P5022[[#This Row],[-LOG(1-p)]]^2))</f>
        <v>6.6896237847228882E-2</v>
      </c>
      <c r="X310" s="26">
        <f>S0P5022[[#This Row],[F3]]+S0P5022[[#This Row],[F2]]</f>
        <v>0.31569502300530261</v>
      </c>
      <c r="Y310" s="26"/>
      <c r="Z310" s="15"/>
      <c r="AA310" s="22"/>
      <c r="AB310" s="17"/>
      <c r="AD310" s="17"/>
      <c r="AF310" s="16"/>
      <c r="AG310" s="16"/>
      <c r="AH310" s="16"/>
      <c r="AJ310" s="22"/>
      <c r="AK310" s="17"/>
      <c r="AL310" s="16"/>
      <c r="AM310" s="17"/>
      <c r="AN310" s="16"/>
      <c r="AO310" s="16"/>
      <c r="AP310" s="16"/>
      <c r="AQ310" s="16"/>
      <c r="AT310" s="15"/>
      <c r="AW310" s="15"/>
    </row>
    <row r="311" spans="1:49" x14ac:dyDescent="0.3">
      <c r="A311" s="25">
        <v>121</v>
      </c>
      <c r="B311" s="25">
        <f>RADIANS(S0P5022[[#This Row],[Deg]])</f>
        <v>2.1118483949131388</v>
      </c>
      <c r="C311" s="26">
        <v>0.55038433033021805</v>
      </c>
      <c r="D311" s="27">
        <v>0.50009999999999999</v>
      </c>
      <c r="E311" s="27">
        <f>-LOG(S0P5022[[#This Row],[p]]-0.5,2)</f>
        <v>13.28771237954961</v>
      </c>
      <c r="F311" s="27">
        <f>-LOG(1-S0P5022[[#This Row],[p]],2)^2</f>
        <v>1.000577219003266</v>
      </c>
      <c r="G311" s="27">
        <f>-LOG(S0P5022[[#This Row],[p]]-0.5,2)^2</f>
        <v>176.56330028163597</v>
      </c>
      <c r="H311" s="27">
        <f>-LOG(1-S0P5022[[#This Row],[p]],2)</f>
        <v>1.0002885678659263</v>
      </c>
      <c r="I311" s="27">
        <f>1/S0P5022[[#This Row],[-LOG(p-0.5)^2]]</f>
        <v>5.6636911430908961E-3</v>
      </c>
      <c r="J311" s="27">
        <f>1-S0P5022[[#This Row],[p]]</f>
        <v>0.49990000000000001</v>
      </c>
      <c r="K311" s="27">
        <f>1/S0P5022[[#This Row],[1-p]]</f>
        <v>2.0004000800160031</v>
      </c>
      <c r="L311" s="27">
        <f>S0P5022[[#This Row],[p]]*2-1</f>
        <v>1.9999999999997797E-4</v>
      </c>
      <c r="M311" s="27">
        <f>S0P5022[[#This Row],[1-p]]*2</f>
        <v>0.99980000000000002</v>
      </c>
      <c r="N311" s="27">
        <f>S0P5022[[#This Row],[2p-1]]*2</f>
        <v>3.9999999999995595E-4</v>
      </c>
      <c r="O311" s="27">
        <f>S0P5022[[#This Row],[2-2p]]*2</f>
        <v>1.9996</v>
      </c>
      <c r="P311" s="27">
        <f>2^S0P5022[[#This Row],[4p-2]]</f>
        <v>1.0002772973120175</v>
      </c>
      <c r="Q311" s="27">
        <f>2^S0P5022[[#This Row],[4-4p]]</f>
        <v>3.9988911182418603</v>
      </c>
      <c r="R311" s="27">
        <f>2^S0P5022[[#This Row],[2^(4p-2)]]</f>
        <v>2.0003844526462284</v>
      </c>
      <c r="S311" s="26">
        <f>S0P5022[[#This Row],[1-p]]/2</f>
        <v>0.24995000000000001</v>
      </c>
      <c r="T311" s="26">
        <f>S0P5022[[#This Row],[f(p)]]/LOG(1-S0P5022[[#This Row],[p]],2)^16</f>
        <v>0.24879878515807374</v>
      </c>
      <c r="U311" s="26">
        <f>2*(1-ABS(SIN(S0P5022[[#This Row],[Rad]]*2)))^(S0P5022[[#This Row],[-LOG(1-p)]])</f>
        <v>0.23395994435855588</v>
      </c>
      <c r="V311" s="26">
        <f>S0P5022[[#This Row],[f(p)]]*LOG(1-S0P5022[[#This Row],[p]],2)^-16</f>
        <v>0.24879878515807374</v>
      </c>
      <c r="W311" s="26">
        <f>S0P5022[[#This Row],[f(p)]]*2*((1-ABS(SIN(S0P5022[[#This Row],[Rad]]*2)))^(S0P5022[[#This Row],[-LOG(1-p)]]^2))</f>
        <v>5.8442089823409593E-2</v>
      </c>
      <c r="X311" s="26">
        <f>S0P5022[[#This Row],[F3]]+S0P5022[[#This Row],[F2]]</f>
        <v>0.30724087498148334</v>
      </c>
      <c r="Y311" s="26"/>
      <c r="Z311" s="15"/>
      <c r="AA311" s="22"/>
      <c r="AB311" s="17"/>
      <c r="AD311" s="17"/>
      <c r="AF311" s="16"/>
      <c r="AG311" s="16"/>
      <c r="AH311" s="16"/>
      <c r="AJ311" s="22"/>
      <c r="AK311" s="17"/>
      <c r="AL311" s="16"/>
      <c r="AM311" s="17"/>
      <c r="AN311" s="16"/>
      <c r="AO311" s="16"/>
      <c r="AP311" s="16"/>
      <c r="AQ311" s="16"/>
      <c r="AT311" s="15"/>
      <c r="AW311" s="15"/>
    </row>
    <row r="312" spans="1:49" x14ac:dyDescent="0.3">
      <c r="A312" s="25">
        <v>122</v>
      </c>
      <c r="B312" s="25">
        <f>RADIANS(S0P5022[[#This Row],[Deg]])</f>
        <v>2.1293016874330819</v>
      </c>
      <c r="C312" s="26">
        <v>0.54386330913816805</v>
      </c>
      <c r="D312" s="27">
        <v>0.50009999999999999</v>
      </c>
      <c r="E312" s="27">
        <f>-LOG(S0P5022[[#This Row],[p]]-0.5,2)</f>
        <v>13.28771237954961</v>
      </c>
      <c r="F312" s="27">
        <f>-LOG(1-S0P5022[[#This Row],[p]],2)^2</f>
        <v>1.000577219003266</v>
      </c>
      <c r="G312" s="27">
        <f>-LOG(S0P5022[[#This Row],[p]]-0.5,2)^2</f>
        <v>176.56330028163597</v>
      </c>
      <c r="H312" s="27">
        <f>-LOG(1-S0P5022[[#This Row],[p]],2)</f>
        <v>1.0002885678659263</v>
      </c>
      <c r="I312" s="27">
        <f>1/S0P5022[[#This Row],[-LOG(p-0.5)^2]]</f>
        <v>5.6636911430908961E-3</v>
      </c>
      <c r="J312" s="27">
        <f>1-S0P5022[[#This Row],[p]]</f>
        <v>0.49990000000000001</v>
      </c>
      <c r="K312" s="27">
        <f>1/S0P5022[[#This Row],[1-p]]</f>
        <v>2.0004000800160031</v>
      </c>
      <c r="L312" s="27">
        <f>S0P5022[[#This Row],[p]]*2-1</f>
        <v>1.9999999999997797E-4</v>
      </c>
      <c r="M312" s="27">
        <f>S0P5022[[#This Row],[1-p]]*2</f>
        <v>0.99980000000000002</v>
      </c>
      <c r="N312" s="27">
        <f>S0P5022[[#This Row],[2p-1]]*2</f>
        <v>3.9999999999995595E-4</v>
      </c>
      <c r="O312" s="27">
        <f>S0P5022[[#This Row],[2-2p]]*2</f>
        <v>1.9996</v>
      </c>
      <c r="P312" s="27">
        <f>2^S0P5022[[#This Row],[4p-2]]</f>
        <v>1.0002772973120175</v>
      </c>
      <c r="Q312" s="27">
        <f>2^S0P5022[[#This Row],[4-4p]]</f>
        <v>3.9988911182418603</v>
      </c>
      <c r="R312" s="27">
        <f>2^S0P5022[[#This Row],[2^(4p-2)]]</f>
        <v>2.0003844526462284</v>
      </c>
      <c r="S312" s="26">
        <f>S0P5022[[#This Row],[1-p]]/2</f>
        <v>0.24995000000000001</v>
      </c>
      <c r="T312" s="26">
        <f>S0P5022[[#This Row],[f(p)]]/LOG(1-S0P5022[[#This Row],[p]],2)^16</f>
        <v>0.24879878515807374</v>
      </c>
      <c r="U312" s="26">
        <f>2*(1-ABS(SIN(S0P5022[[#This Row],[Rad]]*2)))^(S0P5022[[#This Row],[-LOG(1-p)]])</f>
        <v>0.20227815877875868</v>
      </c>
      <c r="V312" s="26">
        <f>S0P5022[[#This Row],[f(p)]]*LOG(1-S0P5022[[#This Row],[p]],2)^-16</f>
        <v>0.24879878515807374</v>
      </c>
      <c r="W312" s="26">
        <f>S0P5022[[#This Row],[f(p)]]*2*((1-ABS(SIN(S0P5022[[#This Row],[Rad]]*2)))^(S0P5022[[#This Row],[-LOG(1-p)]]^2))</f>
        <v>5.0526007771057611E-2</v>
      </c>
      <c r="X312" s="26">
        <f>S0P5022[[#This Row],[F3]]+S0P5022[[#This Row],[F2]]</f>
        <v>0.29932479292913133</v>
      </c>
      <c r="Y312" s="26"/>
      <c r="Z312" s="15"/>
      <c r="AA312" s="22"/>
      <c r="AB312" s="17"/>
      <c r="AD312" s="17"/>
      <c r="AF312" s="16"/>
      <c r="AG312" s="16"/>
      <c r="AH312" s="16"/>
      <c r="AJ312" s="22"/>
      <c r="AK312" s="17"/>
      <c r="AL312" s="16"/>
      <c r="AM312" s="17"/>
      <c r="AN312" s="16"/>
      <c r="AO312" s="16"/>
      <c r="AP312" s="16"/>
      <c r="AQ312" s="16"/>
      <c r="AT312" s="15"/>
      <c r="AW312" s="15"/>
    </row>
    <row r="313" spans="1:49" x14ac:dyDescent="0.3">
      <c r="A313" s="25">
        <v>123</v>
      </c>
      <c r="B313" s="25">
        <f>RADIANS(S0P5022[[#This Row],[Deg]])</f>
        <v>2.1467549799530254</v>
      </c>
      <c r="C313" s="26">
        <v>0.53484362436670396</v>
      </c>
      <c r="D313" s="27">
        <v>0.50009999999999999</v>
      </c>
      <c r="E313" s="27">
        <f>-LOG(S0P5022[[#This Row],[p]]-0.5,2)</f>
        <v>13.28771237954961</v>
      </c>
      <c r="F313" s="27">
        <f>-LOG(1-S0P5022[[#This Row],[p]],2)^2</f>
        <v>1.000577219003266</v>
      </c>
      <c r="G313" s="27">
        <f>-LOG(S0P5022[[#This Row],[p]]-0.5,2)^2</f>
        <v>176.56330028163597</v>
      </c>
      <c r="H313" s="27">
        <f>-LOG(1-S0P5022[[#This Row],[p]],2)</f>
        <v>1.0002885678659263</v>
      </c>
      <c r="I313" s="27">
        <f>1/S0P5022[[#This Row],[-LOG(p-0.5)^2]]</f>
        <v>5.6636911430908961E-3</v>
      </c>
      <c r="J313" s="27">
        <f>1-S0P5022[[#This Row],[p]]</f>
        <v>0.49990000000000001</v>
      </c>
      <c r="K313" s="27">
        <f>1/S0P5022[[#This Row],[1-p]]</f>
        <v>2.0004000800160031</v>
      </c>
      <c r="L313" s="27">
        <f>S0P5022[[#This Row],[p]]*2-1</f>
        <v>1.9999999999997797E-4</v>
      </c>
      <c r="M313" s="27">
        <f>S0P5022[[#This Row],[1-p]]*2</f>
        <v>0.99980000000000002</v>
      </c>
      <c r="N313" s="27">
        <f>S0P5022[[#This Row],[2p-1]]*2</f>
        <v>3.9999999999995595E-4</v>
      </c>
      <c r="O313" s="27">
        <f>S0P5022[[#This Row],[2-2p]]*2</f>
        <v>1.9996</v>
      </c>
      <c r="P313" s="27">
        <f>2^S0P5022[[#This Row],[4p-2]]</f>
        <v>1.0002772973120175</v>
      </c>
      <c r="Q313" s="27">
        <f>2^S0P5022[[#This Row],[4-4p]]</f>
        <v>3.9988911182418603</v>
      </c>
      <c r="R313" s="27">
        <f>2^S0P5022[[#This Row],[2^(4p-2)]]</f>
        <v>2.0003844526462284</v>
      </c>
      <c r="S313" s="26">
        <f>S0P5022[[#This Row],[1-p]]/2</f>
        <v>0.24995000000000001</v>
      </c>
      <c r="T313" s="26">
        <f>S0P5022[[#This Row],[f(p)]]/LOG(1-S0P5022[[#This Row],[p]],2)^16</f>
        <v>0.24879878515807374</v>
      </c>
      <c r="U313" s="26">
        <f>2*(1-ABS(SIN(S0P5022[[#This Row],[Rad]]*2)))^(S0P5022[[#This Row],[-LOG(1-p)]])</f>
        <v>0.17278697561837406</v>
      </c>
      <c r="V313" s="26">
        <f>S0P5022[[#This Row],[f(p)]]*LOG(1-S0P5022[[#This Row],[p]],2)^-16</f>
        <v>0.24879878515807374</v>
      </c>
      <c r="W313" s="26">
        <f>S0P5022[[#This Row],[f(p)]]*2*((1-ABS(SIN(S0P5022[[#This Row],[Rad]]*2)))^(S0P5022[[#This Row],[-LOG(1-p)]]^2))</f>
        <v>4.3157596143235104E-2</v>
      </c>
      <c r="X313" s="26">
        <f>S0P5022[[#This Row],[F3]]+S0P5022[[#This Row],[F2]]</f>
        <v>0.29195638130130885</v>
      </c>
      <c r="Y313" s="26"/>
      <c r="Z313" s="15"/>
      <c r="AA313" s="22"/>
      <c r="AB313" s="17"/>
      <c r="AD313" s="17"/>
      <c r="AF313" s="16"/>
      <c r="AG313" s="16"/>
      <c r="AH313" s="16"/>
      <c r="AJ313" s="22"/>
      <c r="AK313" s="17"/>
      <c r="AL313" s="16"/>
      <c r="AM313" s="17"/>
      <c r="AN313" s="16"/>
      <c r="AO313" s="16"/>
      <c r="AP313" s="16"/>
      <c r="AQ313" s="16"/>
      <c r="AT313" s="15"/>
      <c r="AW313" s="15"/>
    </row>
    <row r="314" spans="1:49" x14ac:dyDescent="0.3">
      <c r="A314" s="25">
        <v>124</v>
      </c>
      <c r="B314" s="25">
        <f>RADIANS(S0P5022[[#This Row],[Deg]])</f>
        <v>2.1642082724729685</v>
      </c>
      <c r="C314" s="26">
        <v>0.52711606660454502</v>
      </c>
      <c r="D314" s="27">
        <v>0.50009999999999999</v>
      </c>
      <c r="E314" s="27">
        <f>-LOG(S0P5022[[#This Row],[p]]-0.5,2)</f>
        <v>13.28771237954961</v>
      </c>
      <c r="F314" s="27">
        <f>-LOG(1-S0P5022[[#This Row],[p]],2)^2</f>
        <v>1.000577219003266</v>
      </c>
      <c r="G314" s="27">
        <f>-LOG(S0P5022[[#This Row],[p]]-0.5,2)^2</f>
        <v>176.56330028163597</v>
      </c>
      <c r="H314" s="27">
        <f>-LOG(1-S0P5022[[#This Row],[p]],2)</f>
        <v>1.0002885678659263</v>
      </c>
      <c r="I314" s="27">
        <f>1/S0P5022[[#This Row],[-LOG(p-0.5)^2]]</f>
        <v>5.6636911430908961E-3</v>
      </c>
      <c r="J314" s="27">
        <f>1-S0P5022[[#This Row],[p]]</f>
        <v>0.49990000000000001</v>
      </c>
      <c r="K314" s="27">
        <f>1/S0P5022[[#This Row],[1-p]]</f>
        <v>2.0004000800160031</v>
      </c>
      <c r="L314" s="27">
        <f>S0P5022[[#This Row],[p]]*2-1</f>
        <v>1.9999999999997797E-4</v>
      </c>
      <c r="M314" s="27">
        <f>S0P5022[[#This Row],[1-p]]*2</f>
        <v>0.99980000000000002</v>
      </c>
      <c r="N314" s="27">
        <f>S0P5022[[#This Row],[2p-1]]*2</f>
        <v>3.9999999999995595E-4</v>
      </c>
      <c r="O314" s="27">
        <f>S0P5022[[#This Row],[2-2p]]*2</f>
        <v>1.9996</v>
      </c>
      <c r="P314" s="27">
        <f>2^S0P5022[[#This Row],[4p-2]]</f>
        <v>1.0002772973120175</v>
      </c>
      <c r="Q314" s="27">
        <f>2^S0P5022[[#This Row],[4-4p]]</f>
        <v>3.9988911182418603</v>
      </c>
      <c r="R314" s="27">
        <f>2^S0P5022[[#This Row],[2^(4p-2)]]</f>
        <v>2.0003844526462284</v>
      </c>
      <c r="S314" s="26">
        <f>S0P5022[[#This Row],[1-p]]/2</f>
        <v>0.24995000000000001</v>
      </c>
      <c r="T314" s="26">
        <f>S0P5022[[#This Row],[f(p)]]/LOG(1-S0P5022[[#This Row],[p]],2)^16</f>
        <v>0.24879878515807374</v>
      </c>
      <c r="U314" s="26">
        <f>2*(1-ABS(SIN(S0P5022[[#This Row],[Rad]]*2)))^(S0P5022[[#This Row],[-LOG(1-p)]])</f>
        <v>0.14552223516463245</v>
      </c>
      <c r="V314" s="26">
        <f>S0P5022[[#This Row],[f(p)]]*LOG(1-S0P5022[[#This Row],[p]],2)^-16</f>
        <v>0.24879878515807374</v>
      </c>
      <c r="W314" s="26">
        <f>S0P5022[[#This Row],[f(p)]]*2*((1-ABS(SIN(S0P5022[[#This Row],[Rad]]*2)))^(S0P5022[[#This Row],[-LOG(1-p)]]^2))</f>
        <v>3.6345787116063157E-2</v>
      </c>
      <c r="X314" s="26">
        <f>S0P5022[[#This Row],[F3]]+S0P5022[[#This Row],[F2]]</f>
        <v>0.28514457227413692</v>
      </c>
      <c r="Y314" s="26"/>
      <c r="Z314" s="15"/>
      <c r="AA314" s="22"/>
      <c r="AB314" s="17"/>
      <c r="AD314" s="17"/>
      <c r="AF314" s="16"/>
      <c r="AG314" s="16"/>
      <c r="AH314" s="16"/>
      <c r="AJ314" s="22"/>
      <c r="AK314" s="17"/>
      <c r="AL314" s="16"/>
      <c r="AM314" s="17"/>
      <c r="AN314" s="16"/>
      <c r="AO314" s="16"/>
      <c r="AP314" s="16"/>
      <c r="AQ314" s="16"/>
      <c r="AT314" s="15"/>
      <c r="AW314" s="15"/>
    </row>
    <row r="315" spans="1:49" x14ac:dyDescent="0.3">
      <c r="A315" s="25">
        <v>125</v>
      </c>
      <c r="B315" s="25">
        <f>RADIANS(S0P5022[[#This Row],[Deg]])</f>
        <v>2.1816615649929121</v>
      </c>
      <c r="C315" s="26">
        <v>0.52291239419829105</v>
      </c>
      <c r="D315" s="27">
        <v>0.50009999999999999</v>
      </c>
      <c r="E315" s="27">
        <f>-LOG(S0P5022[[#This Row],[p]]-0.5,2)</f>
        <v>13.28771237954961</v>
      </c>
      <c r="F315" s="27">
        <f>-LOG(1-S0P5022[[#This Row],[p]],2)^2</f>
        <v>1.000577219003266</v>
      </c>
      <c r="G315" s="27">
        <f>-LOG(S0P5022[[#This Row],[p]]-0.5,2)^2</f>
        <v>176.56330028163597</v>
      </c>
      <c r="H315" s="27">
        <f>-LOG(1-S0P5022[[#This Row],[p]],2)</f>
        <v>1.0002885678659263</v>
      </c>
      <c r="I315" s="27">
        <f>1/S0P5022[[#This Row],[-LOG(p-0.5)^2]]</f>
        <v>5.6636911430908961E-3</v>
      </c>
      <c r="J315" s="27">
        <f>1-S0P5022[[#This Row],[p]]</f>
        <v>0.49990000000000001</v>
      </c>
      <c r="K315" s="27">
        <f>1/S0P5022[[#This Row],[1-p]]</f>
        <v>2.0004000800160031</v>
      </c>
      <c r="L315" s="27">
        <f>S0P5022[[#This Row],[p]]*2-1</f>
        <v>1.9999999999997797E-4</v>
      </c>
      <c r="M315" s="27">
        <f>S0P5022[[#This Row],[1-p]]*2</f>
        <v>0.99980000000000002</v>
      </c>
      <c r="N315" s="27">
        <f>S0P5022[[#This Row],[2p-1]]*2</f>
        <v>3.9999999999995595E-4</v>
      </c>
      <c r="O315" s="27">
        <f>S0P5022[[#This Row],[2-2p]]*2</f>
        <v>1.9996</v>
      </c>
      <c r="P315" s="27">
        <f>2^S0P5022[[#This Row],[4p-2]]</f>
        <v>1.0002772973120175</v>
      </c>
      <c r="Q315" s="27">
        <f>2^S0P5022[[#This Row],[4-4p]]</f>
        <v>3.9988911182418603</v>
      </c>
      <c r="R315" s="27">
        <f>2^S0P5022[[#This Row],[2^(4p-2)]]</f>
        <v>2.0003844526462284</v>
      </c>
      <c r="S315" s="26">
        <f>S0P5022[[#This Row],[1-p]]/2</f>
        <v>0.24995000000000001</v>
      </c>
      <c r="T315" s="26">
        <f>S0P5022[[#This Row],[f(p)]]/LOG(1-S0P5022[[#This Row],[p]],2)^16</f>
        <v>0.24879878515807374</v>
      </c>
      <c r="U315" s="26">
        <f>2*(1-ABS(SIN(S0P5022[[#This Row],[Rad]]*2)))^(S0P5022[[#This Row],[-LOG(1-p)]])</f>
        <v>0.1205170535870651</v>
      </c>
      <c r="V315" s="26">
        <f>S0P5022[[#This Row],[f(p)]]*LOG(1-S0P5022[[#This Row],[p]],2)^-16</f>
        <v>0.24879878515807374</v>
      </c>
      <c r="W315" s="26">
        <f>S0P5022[[#This Row],[f(p)]]*2*((1-ABS(SIN(S0P5022[[#This Row],[Rad]]*2)))^(S0P5022[[#This Row],[-LOG(1-p)]]^2))</f>
        <v>3.0098828963069729E-2</v>
      </c>
      <c r="X315" s="26">
        <f>S0P5022[[#This Row],[F3]]+S0P5022[[#This Row],[F2]]</f>
        <v>0.27889761412114344</v>
      </c>
      <c r="Y315" s="26"/>
      <c r="Z315" s="15"/>
      <c r="AA315" s="22"/>
      <c r="AB315" s="17"/>
      <c r="AD315" s="17"/>
      <c r="AF315" s="16"/>
      <c r="AG315" s="16"/>
      <c r="AH315" s="16"/>
      <c r="AJ315" s="22"/>
      <c r="AK315" s="17"/>
      <c r="AL315" s="16"/>
      <c r="AM315" s="17"/>
      <c r="AN315" s="16"/>
      <c r="AO315" s="16"/>
      <c r="AP315" s="16"/>
      <c r="AQ315" s="16"/>
      <c r="AT315" s="15"/>
      <c r="AW315" s="15"/>
    </row>
    <row r="316" spans="1:49" x14ac:dyDescent="0.3">
      <c r="A316" s="25">
        <v>126</v>
      </c>
      <c r="B316" s="25">
        <f>RADIANS(S0P5022[[#This Row],[Deg]])</f>
        <v>2.1991148575128552</v>
      </c>
      <c r="C316" s="26">
        <v>0.51953165205497798</v>
      </c>
      <c r="D316" s="27">
        <v>0.50009999999999999</v>
      </c>
      <c r="E316" s="27">
        <f>-LOG(S0P5022[[#This Row],[p]]-0.5,2)</f>
        <v>13.28771237954961</v>
      </c>
      <c r="F316" s="27">
        <f>-LOG(1-S0P5022[[#This Row],[p]],2)^2</f>
        <v>1.000577219003266</v>
      </c>
      <c r="G316" s="27">
        <f>-LOG(S0P5022[[#This Row],[p]]-0.5,2)^2</f>
        <v>176.56330028163597</v>
      </c>
      <c r="H316" s="27">
        <f>-LOG(1-S0P5022[[#This Row],[p]],2)</f>
        <v>1.0002885678659263</v>
      </c>
      <c r="I316" s="27">
        <f>1/S0P5022[[#This Row],[-LOG(p-0.5)^2]]</f>
        <v>5.6636911430908961E-3</v>
      </c>
      <c r="J316" s="27">
        <f>1-S0P5022[[#This Row],[p]]</f>
        <v>0.49990000000000001</v>
      </c>
      <c r="K316" s="27">
        <f>1/S0P5022[[#This Row],[1-p]]</f>
        <v>2.0004000800160031</v>
      </c>
      <c r="L316" s="27">
        <f>S0P5022[[#This Row],[p]]*2-1</f>
        <v>1.9999999999997797E-4</v>
      </c>
      <c r="M316" s="27">
        <f>S0P5022[[#This Row],[1-p]]*2</f>
        <v>0.99980000000000002</v>
      </c>
      <c r="N316" s="27">
        <f>S0P5022[[#This Row],[2p-1]]*2</f>
        <v>3.9999999999995595E-4</v>
      </c>
      <c r="O316" s="27">
        <f>S0P5022[[#This Row],[2-2p]]*2</f>
        <v>1.9996</v>
      </c>
      <c r="P316" s="27">
        <f>2^S0P5022[[#This Row],[4p-2]]</f>
        <v>1.0002772973120175</v>
      </c>
      <c r="Q316" s="27">
        <f>2^S0P5022[[#This Row],[4-4p]]</f>
        <v>3.9988911182418603</v>
      </c>
      <c r="R316" s="27">
        <f>2^S0P5022[[#This Row],[2^(4p-2)]]</f>
        <v>2.0003844526462284</v>
      </c>
      <c r="S316" s="26">
        <f>S0P5022[[#This Row],[1-p]]/2</f>
        <v>0.24995000000000001</v>
      </c>
      <c r="T316" s="26">
        <f>S0P5022[[#This Row],[f(p)]]/LOG(1-S0P5022[[#This Row],[p]],2)^16</f>
        <v>0.24879878515807374</v>
      </c>
      <c r="U316" s="26">
        <f>2*(1-ABS(SIN(S0P5022[[#This Row],[Rad]]*2)))^(S0P5022[[#This Row],[-LOG(1-p)]])</f>
        <v>9.780178068379114E-2</v>
      </c>
      <c r="V316" s="26">
        <f>S0P5022[[#This Row],[f(p)]]*LOG(1-S0P5022[[#This Row],[p]],2)^-16</f>
        <v>0.24879878515807374</v>
      </c>
      <c r="W316" s="26">
        <f>S0P5022[[#This Row],[f(p)]]*2*((1-ABS(SIN(S0P5022[[#This Row],[Rad]]*2)))^(S0P5022[[#This Row],[-LOG(1-p)]]^2))</f>
        <v>2.4424275053344765E-2</v>
      </c>
      <c r="X316" s="26">
        <f>S0P5022[[#This Row],[F3]]+S0P5022[[#This Row],[F2]]</f>
        <v>0.27322306021141851</v>
      </c>
      <c r="Y316" s="26"/>
      <c r="Z316" s="15"/>
      <c r="AA316" s="22"/>
      <c r="AB316" s="17"/>
      <c r="AD316" s="17"/>
      <c r="AF316" s="16"/>
      <c r="AG316" s="16"/>
      <c r="AH316" s="16"/>
      <c r="AJ316" s="22"/>
      <c r="AK316" s="17"/>
      <c r="AL316" s="16"/>
      <c r="AM316" s="17"/>
      <c r="AN316" s="16"/>
      <c r="AO316" s="16"/>
      <c r="AP316" s="16"/>
      <c r="AQ316" s="16"/>
      <c r="AT316" s="15"/>
      <c r="AW316" s="15"/>
    </row>
    <row r="317" spans="1:49" x14ac:dyDescent="0.3">
      <c r="A317" s="25">
        <v>127</v>
      </c>
      <c r="B317" s="25">
        <f>RADIANS(S0P5022[[#This Row],[Deg]])</f>
        <v>2.2165681500327987</v>
      </c>
      <c r="C317" s="26">
        <v>0.51746663971985896</v>
      </c>
      <c r="D317" s="27">
        <v>0.50009999999999999</v>
      </c>
      <c r="E317" s="27">
        <f>-LOG(S0P5022[[#This Row],[p]]-0.5,2)</f>
        <v>13.28771237954961</v>
      </c>
      <c r="F317" s="27">
        <f>-LOG(1-S0P5022[[#This Row],[p]],2)^2</f>
        <v>1.000577219003266</v>
      </c>
      <c r="G317" s="27">
        <f>-LOG(S0P5022[[#This Row],[p]]-0.5,2)^2</f>
        <v>176.56330028163597</v>
      </c>
      <c r="H317" s="27">
        <f>-LOG(1-S0P5022[[#This Row],[p]],2)</f>
        <v>1.0002885678659263</v>
      </c>
      <c r="I317" s="27">
        <f>1/S0P5022[[#This Row],[-LOG(p-0.5)^2]]</f>
        <v>5.6636911430908961E-3</v>
      </c>
      <c r="J317" s="27">
        <f>1-S0P5022[[#This Row],[p]]</f>
        <v>0.49990000000000001</v>
      </c>
      <c r="K317" s="27">
        <f>1/S0P5022[[#This Row],[1-p]]</f>
        <v>2.0004000800160031</v>
      </c>
      <c r="L317" s="27">
        <f>S0P5022[[#This Row],[p]]*2-1</f>
        <v>1.9999999999997797E-4</v>
      </c>
      <c r="M317" s="27">
        <f>S0P5022[[#This Row],[1-p]]*2</f>
        <v>0.99980000000000002</v>
      </c>
      <c r="N317" s="27">
        <f>S0P5022[[#This Row],[2p-1]]*2</f>
        <v>3.9999999999995595E-4</v>
      </c>
      <c r="O317" s="27">
        <f>S0P5022[[#This Row],[2-2p]]*2</f>
        <v>1.9996</v>
      </c>
      <c r="P317" s="27">
        <f>2^S0P5022[[#This Row],[4p-2]]</f>
        <v>1.0002772973120175</v>
      </c>
      <c r="Q317" s="27">
        <f>2^S0P5022[[#This Row],[4-4p]]</f>
        <v>3.9988911182418603</v>
      </c>
      <c r="R317" s="27">
        <f>2^S0P5022[[#This Row],[2^(4p-2)]]</f>
        <v>2.0003844526462284</v>
      </c>
      <c r="S317" s="26">
        <f>S0P5022[[#This Row],[1-p]]/2</f>
        <v>0.24995000000000001</v>
      </c>
      <c r="T317" s="26">
        <f>S0P5022[[#This Row],[f(p)]]/LOG(1-S0P5022[[#This Row],[p]],2)^16</f>
        <v>0.24879878515807374</v>
      </c>
      <c r="U317" s="26">
        <f>2*(1-ABS(SIN(S0P5022[[#This Row],[Rad]]*2)))^(S0P5022[[#This Row],[-LOG(1-p)]])</f>
        <v>7.7403960399558602E-2</v>
      </c>
      <c r="V317" s="26">
        <f>S0P5022[[#This Row],[f(p)]]*LOG(1-S0P5022[[#This Row],[p]],2)^-16</f>
        <v>0.24879878515807374</v>
      </c>
      <c r="W317" s="26">
        <f>S0P5022[[#This Row],[f(p)]]*2*((1-ABS(SIN(S0P5022[[#This Row],[Rad]]*2)))^(S0P5022[[#This Row],[-LOG(1-p)]]^2))</f>
        <v>1.9328973397319035E-2</v>
      </c>
      <c r="X317" s="26">
        <f>S0P5022[[#This Row],[F3]]+S0P5022[[#This Row],[F2]]</f>
        <v>0.26812775855539278</v>
      </c>
      <c r="Y317" s="26"/>
      <c r="Z317" s="15"/>
      <c r="AA317" s="22"/>
      <c r="AB317" s="17"/>
      <c r="AD317" s="17"/>
      <c r="AF317" s="16"/>
      <c r="AG317" s="16"/>
      <c r="AH317" s="16"/>
      <c r="AJ317" s="22"/>
      <c r="AK317" s="17"/>
      <c r="AL317" s="16"/>
      <c r="AM317" s="17"/>
      <c r="AN317" s="16"/>
      <c r="AO317" s="16"/>
      <c r="AP317" s="16"/>
      <c r="AQ317" s="16"/>
      <c r="AT317" s="15"/>
      <c r="AW317" s="15"/>
    </row>
    <row r="318" spans="1:49" x14ac:dyDescent="0.3">
      <c r="A318" s="25">
        <v>128</v>
      </c>
      <c r="B318" s="25">
        <f>RADIANS(S0P5022[[#This Row],[Deg]])</f>
        <v>2.2340214425527418</v>
      </c>
      <c r="C318" s="26">
        <v>0.51242506541086796</v>
      </c>
      <c r="D318" s="27">
        <v>0.50009999999999999</v>
      </c>
      <c r="E318" s="27">
        <f>-LOG(S0P5022[[#This Row],[p]]-0.5,2)</f>
        <v>13.28771237954961</v>
      </c>
      <c r="F318" s="27">
        <f>-LOG(1-S0P5022[[#This Row],[p]],2)^2</f>
        <v>1.000577219003266</v>
      </c>
      <c r="G318" s="27">
        <f>-LOG(S0P5022[[#This Row],[p]]-0.5,2)^2</f>
        <v>176.56330028163597</v>
      </c>
      <c r="H318" s="27">
        <f>-LOG(1-S0P5022[[#This Row],[p]],2)</f>
        <v>1.0002885678659263</v>
      </c>
      <c r="I318" s="27">
        <f>1/S0P5022[[#This Row],[-LOG(p-0.5)^2]]</f>
        <v>5.6636911430908961E-3</v>
      </c>
      <c r="J318" s="27">
        <f>1-S0P5022[[#This Row],[p]]</f>
        <v>0.49990000000000001</v>
      </c>
      <c r="K318" s="27">
        <f>1/S0P5022[[#This Row],[1-p]]</f>
        <v>2.0004000800160031</v>
      </c>
      <c r="L318" s="27">
        <f>S0P5022[[#This Row],[p]]*2-1</f>
        <v>1.9999999999997797E-4</v>
      </c>
      <c r="M318" s="27">
        <f>S0P5022[[#This Row],[1-p]]*2</f>
        <v>0.99980000000000002</v>
      </c>
      <c r="N318" s="27">
        <f>S0P5022[[#This Row],[2p-1]]*2</f>
        <v>3.9999999999995595E-4</v>
      </c>
      <c r="O318" s="27">
        <f>S0P5022[[#This Row],[2-2p]]*2</f>
        <v>1.9996</v>
      </c>
      <c r="P318" s="27">
        <f>2^S0P5022[[#This Row],[4p-2]]</f>
        <v>1.0002772973120175</v>
      </c>
      <c r="Q318" s="27">
        <f>2^S0P5022[[#This Row],[4-4p]]</f>
        <v>3.9988911182418603</v>
      </c>
      <c r="R318" s="27">
        <f>2^S0P5022[[#This Row],[2^(4p-2)]]</f>
        <v>2.0003844526462284</v>
      </c>
      <c r="S318" s="26">
        <f>S0P5022[[#This Row],[1-p]]/2</f>
        <v>0.24995000000000001</v>
      </c>
      <c r="T318" s="26">
        <f>S0P5022[[#This Row],[f(p)]]/LOG(1-S0P5022[[#This Row],[p]],2)^16</f>
        <v>0.24879878515807374</v>
      </c>
      <c r="U318" s="26">
        <f>2*(1-ABS(SIN(S0P5022[[#This Row],[Rad]]*2)))^(S0P5022[[#This Row],[-LOG(1-p)]])</f>
        <v>5.9348293876996812E-2</v>
      </c>
      <c r="V318" s="26">
        <f>S0P5022[[#This Row],[f(p)]]*LOG(1-S0P5022[[#This Row],[p]],2)^-16</f>
        <v>0.24879878515807374</v>
      </c>
      <c r="W318" s="26">
        <f>S0P5022[[#This Row],[f(p)]]*2*((1-ABS(SIN(S0P5022[[#This Row],[Rad]]*2)))^(S0P5022[[#This Row],[-LOG(1-p)]]^2))</f>
        <v>1.4819056609748379E-2</v>
      </c>
      <c r="X318" s="26">
        <f>S0P5022[[#This Row],[F3]]+S0P5022[[#This Row],[F2]]</f>
        <v>0.2636178417678221</v>
      </c>
      <c r="Y318" s="26"/>
      <c r="Z318" s="15"/>
      <c r="AA318" s="22"/>
      <c r="AB318" s="17"/>
      <c r="AD318" s="17"/>
      <c r="AF318" s="16"/>
      <c r="AG318" s="16"/>
      <c r="AH318" s="16"/>
      <c r="AJ318" s="22"/>
      <c r="AK318" s="17"/>
      <c r="AL318" s="16"/>
      <c r="AM318" s="17"/>
      <c r="AN318" s="16"/>
      <c r="AO318" s="16"/>
      <c r="AP318" s="16"/>
      <c r="AQ318" s="16"/>
      <c r="AT318" s="15"/>
      <c r="AW318" s="15"/>
    </row>
    <row r="319" spans="1:49" x14ac:dyDescent="0.3">
      <c r="A319" s="25">
        <v>129</v>
      </c>
      <c r="B319" s="25">
        <f>RADIANS(S0P5022[[#This Row],[Deg]])</f>
        <v>2.2514747350726849</v>
      </c>
      <c r="C319" s="26">
        <v>0.51173430719684998</v>
      </c>
      <c r="D319" s="27">
        <v>0.50009999999999999</v>
      </c>
      <c r="E319" s="27">
        <f>-LOG(S0P5022[[#This Row],[p]]-0.5,2)</f>
        <v>13.28771237954961</v>
      </c>
      <c r="F319" s="27">
        <f>-LOG(1-S0P5022[[#This Row],[p]],2)^2</f>
        <v>1.000577219003266</v>
      </c>
      <c r="G319" s="27">
        <f>-LOG(S0P5022[[#This Row],[p]]-0.5,2)^2</f>
        <v>176.56330028163597</v>
      </c>
      <c r="H319" s="27">
        <f>-LOG(1-S0P5022[[#This Row],[p]],2)</f>
        <v>1.0002885678659263</v>
      </c>
      <c r="I319" s="27">
        <f>1/S0P5022[[#This Row],[-LOG(p-0.5)^2]]</f>
        <v>5.6636911430908961E-3</v>
      </c>
      <c r="J319" s="27">
        <f>1-S0P5022[[#This Row],[p]]</f>
        <v>0.49990000000000001</v>
      </c>
      <c r="K319" s="27">
        <f>1/S0P5022[[#This Row],[1-p]]</f>
        <v>2.0004000800160031</v>
      </c>
      <c r="L319" s="27">
        <f>S0P5022[[#This Row],[p]]*2-1</f>
        <v>1.9999999999997797E-4</v>
      </c>
      <c r="M319" s="27">
        <f>S0P5022[[#This Row],[1-p]]*2</f>
        <v>0.99980000000000002</v>
      </c>
      <c r="N319" s="27">
        <f>S0P5022[[#This Row],[2p-1]]*2</f>
        <v>3.9999999999995595E-4</v>
      </c>
      <c r="O319" s="27">
        <f>S0P5022[[#This Row],[2-2p]]*2</f>
        <v>1.9996</v>
      </c>
      <c r="P319" s="27">
        <f>2^S0P5022[[#This Row],[4p-2]]</f>
        <v>1.0002772973120175</v>
      </c>
      <c r="Q319" s="27">
        <f>2^S0P5022[[#This Row],[4-4p]]</f>
        <v>3.9988911182418603</v>
      </c>
      <c r="R319" s="27">
        <f>2^S0P5022[[#This Row],[2^(4p-2)]]</f>
        <v>2.0003844526462284</v>
      </c>
      <c r="S319" s="26">
        <f>S0P5022[[#This Row],[1-p]]/2</f>
        <v>0.24995000000000001</v>
      </c>
      <c r="T319" s="26">
        <f>S0P5022[[#This Row],[f(p)]]/LOG(1-S0P5022[[#This Row],[p]],2)^16</f>
        <v>0.24879878515807374</v>
      </c>
      <c r="U319" s="26">
        <f>2*(1-ABS(SIN(S0P5022[[#This Row],[Rad]]*2)))^(S0P5022[[#This Row],[-LOG(1-p)]])</f>
        <v>4.3656604604256556E-2</v>
      </c>
      <c r="V319" s="26">
        <f>S0P5022[[#This Row],[f(p)]]*LOG(1-S0P5022[[#This Row],[p]],2)^-16</f>
        <v>0.24879878515807374</v>
      </c>
      <c r="W319" s="26">
        <f>S0P5022[[#This Row],[f(p)]]*2*((1-ABS(SIN(S0P5022[[#This Row],[Rad]]*2)))^(S0P5022[[#This Row],[-LOG(1-p)]]^2))</f>
        <v>1.0899932061518991E-2</v>
      </c>
      <c r="X319" s="26">
        <f>S0P5022[[#This Row],[F3]]+S0P5022[[#This Row],[F2]]</f>
        <v>0.25969871721959276</v>
      </c>
      <c r="Y319" s="26"/>
      <c r="Z319" s="15"/>
      <c r="AA319" s="22"/>
      <c r="AB319" s="17"/>
      <c r="AD319" s="17"/>
      <c r="AF319" s="16"/>
      <c r="AG319" s="16"/>
      <c r="AH319" s="16"/>
      <c r="AJ319" s="22"/>
      <c r="AK319" s="17"/>
      <c r="AL319" s="16"/>
      <c r="AM319" s="17"/>
      <c r="AN319" s="16"/>
      <c r="AO319" s="16"/>
      <c r="AP319" s="16"/>
      <c r="AQ319" s="16"/>
      <c r="AT319" s="15"/>
      <c r="AW319" s="15"/>
    </row>
    <row r="320" spans="1:49" x14ac:dyDescent="0.3">
      <c r="A320" s="25">
        <v>130</v>
      </c>
      <c r="B320" s="25">
        <f>RADIANS(S0P5022[[#This Row],[Deg]])</f>
        <v>2.2689280275926285</v>
      </c>
      <c r="C320" s="26">
        <v>0.51198338191223702</v>
      </c>
      <c r="D320" s="27">
        <v>0.50009999999999999</v>
      </c>
      <c r="E320" s="27">
        <f>-LOG(S0P5022[[#This Row],[p]]-0.5,2)</f>
        <v>13.28771237954961</v>
      </c>
      <c r="F320" s="27">
        <f>-LOG(1-S0P5022[[#This Row],[p]],2)^2</f>
        <v>1.000577219003266</v>
      </c>
      <c r="G320" s="27">
        <f>-LOG(S0P5022[[#This Row],[p]]-0.5,2)^2</f>
        <v>176.56330028163597</v>
      </c>
      <c r="H320" s="27">
        <f>-LOG(1-S0P5022[[#This Row],[p]],2)</f>
        <v>1.0002885678659263</v>
      </c>
      <c r="I320" s="27">
        <f>1/S0P5022[[#This Row],[-LOG(p-0.5)^2]]</f>
        <v>5.6636911430908961E-3</v>
      </c>
      <c r="J320" s="27">
        <f>1-S0P5022[[#This Row],[p]]</f>
        <v>0.49990000000000001</v>
      </c>
      <c r="K320" s="27">
        <f>1/S0P5022[[#This Row],[1-p]]</f>
        <v>2.0004000800160031</v>
      </c>
      <c r="L320" s="27">
        <f>S0P5022[[#This Row],[p]]*2-1</f>
        <v>1.9999999999997797E-4</v>
      </c>
      <c r="M320" s="27">
        <f>S0P5022[[#This Row],[1-p]]*2</f>
        <v>0.99980000000000002</v>
      </c>
      <c r="N320" s="27">
        <f>S0P5022[[#This Row],[2p-1]]*2</f>
        <v>3.9999999999995595E-4</v>
      </c>
      <c r="O320" s="27">
        <f>S0P5022[[#This Row],[2-2p]]*2</f>
        <v>1.9996</v>
      </c>
      <c r="P320" s="27">
        <f>2^S0P5022[[#This Row],[4p-2]]</f>
        <v>1.0002772973120175</v>
      </c>
      <c r="Q320" s="27">
        <f>2^S0P5022[[#This Row],[4-4p]]</f>
        <v>3.9988911182418603</v>
      </c>
      <c r="R320" s="27">
        <f>2^S0P5022[[#This Row],[2^(4p-2)]]</f>
        <v>2.0003844526462284</v>
      </c>
      <c r="S320" s="26">
        <f>S0P5022[[#This Row],[1-p]]/2</f>
        <v>0.24995000000000001</v>
      </c>
      <c r="T320" s="26">
        <f>S0P5022[[#This Row],[f(p)]]/LOG(1-S0P5022[[#This Row],[p]],2)^16</f>
        <v>0.24879878515807374</v>
      </c>
      <c r="U320" s="26">
        <f>2*(1-ABS(SIN(S0P5022[[#This Row],[Rad]]*2)))^(S0P5022[[#This Row],[-LOG(1-p)]])</f>
        <v>3.0347804838833332E-2</v>
      </c>
      <c r="V320" s="26">
        <f>S0P5022[[#This Row],[f(p)]]*LOG(1-S0P5022[[#This Row],[p]],2)^-16</f>
        <v>0.24879878515807374</v>
      </c>
      <c r="W320" s="26">
        <f>S0P5022[[#This Row],[f(p)]]*2*((1-ABS(SIN(S0P5022[[#This Row],[Rad]]*2)))^(S0P5022[[#This Row],[-LOG(1-p)]]^2))</f>
        <v>7.5762718015066058E-3</v>
      </c>
      <c r="X320" s="26">
        <f>S0P5022[[#This Row],[F3]]+S0P5022[[#This Row],[F2]]</f>
        <v>0.25637505695958035</v>
      </c>
      <c r="Y320" s="26"/>
      <c r="Z320" s="15"/>
      <c r="AA320" s="22"/>
      <c r="AB320" s="17"/>
      <c r="AD320" s="17"/>
      <c r="AF320" s="16"/>
      <c r="AG320" s="16"/>
      <c r="AH320" s="16"/>
      <c r="AJ320" s="22"/>
      <c r="AK320" s="17"/>
      <c r="AL320" s="16"/>
      <c r="AM320" s="17"/>
      <c r="AN320" s="16"/>
      <c r="AO320" s="16"/>
      <c r="AP320" s="16"/>
      <c r="AQ320" s="16"/>
      <c r="AT320" s="15"/>
      <c r="AW320" s="15"/>
    </row>
    <row r="321" spans="1:49" x14ac:dyDescent="0.3">
      <c r="A321" s="25">
        <v>131</v>
      </c>
      <c r="B321" s="25">
        <f>RADIANS(S0P5022[[#This Row],[Deg]])</f>
        <v>2.2863813201125716</v>
      </c>
      <c r="C321" s="26">
        <v>0.50820760046730395</v>
      </c>
      <c r="D321" s="27">
        <v>0.50009999999999999</v>
      </c>
      <c r="E321" s="27">
        <f>-LOG(S0P5022[[#This Row],[p]]-0.5,2)</f>
        <v>13.28771237954961</v>
      </c>
      <c r="F321" s="27">
        <f>-LOG(1-S0P5022[[#This Row],[p]],2)^2</f>
        <v>1.000577219003266</v>
      </c>
      <c r="G321" s="27">
        <f>-LOG(S0P5022[[#This Row],[p]]-0.5,2)^2</f>
        <v>176.56330028163597</v>
      </c>
      <c r="H321" s="27">
        <f>-LOG(1-S0P5022[[#This Row],[p]],2)</f>
        <v>1.0002885678659263</v>
      </c>
      <c r="I321" s="27">
        <f>1/S0P5022[[#This Row],[-LOG(p-0.5)^2]]</f>
        <v>5.6636911430908961E-3</v>
      </c>
      <c r="J321" s="27">
        <f>1-S0P5022[[#This Row],[p]]</f>
        <v>0.49990000000000001</v>
      </c>
      <c r="K321" s="27">
        <f>1/S0P5022[[#This Row],[1-p]]</f>
        <v>2.0004000800160031</v>
      </c>
      <c r="L321" s="27">
        <f>S0P5022[[#This Row],[p]]*2-1</f>
        <v>1.9999999999997797E-4</v>
      </c>
      <c r="M321" s="27">
        <f>S0P5022[[#This Row],[1-p]]*2</f>
        <v>0.99980000000000002</v>
      </c>
      <c r="N321" s="27">
        <f>S0P5022[[#This Row],[2p-1]]*2</f>
        <v>3.9999999999995595E-4</v>
      </c>
      <c r="O321" s="27">
        <f>S0P5022[[#This Row],[2-2p]]*2</f>
        <v>1.9996</v>
      </c>
      <c r="P321" s="27">
        <f>2^S0P5022[[#This Row],[4p-2]]</f>
        <v>1.0002772973120175</v>
      </c>
      <c r="Q321" s="27">
        <f>2^S0P5022[[#This Row],[4-4p]]</f>
        <v>3.9988911182418603</v>
      </c>
      <c r="R321" s="27">
        <f>2^S0P5022[[#This Row],[2^(4p-2)]]</f>
        <v>2.0003844526462284</v>
      </c>
      <c r="S321" s="26">
        <f>S0P5022[[#This Row],[1-p]]/2</f>
        <v>0.24995000000000001</v>
      </c>
      <c r="T321" s="26">
        <f>S0P5022[[#This Row],[f(p)]]/LOG(1-S0P5022[[#This Row],[p]],2)^16</f>
        <v>0.24879878515807374</v>
      </c>
      <c r="U321" s="26">
        <f>2*(1-ABS(SIN(S0P5022[[#This Row],[Rad]]*2)))^(S0P5022[[#This Row],[-LOG(1-p)]])</f>
        <v>1.943786167205188E-2</v>
      </c>
      <c r="V321" s="26">
        <f>S0P5022[[#This Row],[f(p)]]*LOG(1-S0P5022[[#This Row],[p]],2)^-16</f>
        <v>0.24879878515807374</v>
      </c>
      <c r="W321" s="26">
        <f>S0P5022[[#This Row],[f(p)]]*2*((1-ABS(SIN(S0P5022[[#This Row],[Rad]]*2)))^(S0P5022[[#This Row],[-LOG(1-p)]]^2))</f>
        <v>4.8520014237350487E-3</v>
      </c>
      <c r="X321" s="26">
        <f>S0P5022[[#This Row],[F3]]+S0P5022[[#This Row],[F2]]</f>
        <v>0.25365078658180878</v>
      </c>
      <c r="Y321" s="26"/>
      <c r="Z321" s="15"/>
      <c r="AA321" s="22"/>
      <c r="AB321" s="17"/>
      <c r="AD321" s="17"/>
      <c r="AF321" s="16"/>
      <c r="AG321" s="16"/>
      <c r="AH321" s="16"/>
      <c r="AJ321" s="22"/>
      <c r="AK321" s="17"/>
      <c r="AL321" s="16"/>
      <c r="AM321" s="17"/>
      <c r="AN321" s="16"/>
      <c r="AO321" s="16"/>
      <c r="AP321" s="16"/>
      <c r="AQ321" s="16"/>
      <c r="AT321" s="15"/>
      <c r="AW321" s="15"/>
    </row>
    <row r="322" spans="1:49" x14ac:dyDescent="0.3">
      <c r="A322" s="25">
        <v>132</v>
      </c>
      <c r="B322" s="25">
        <f>RADIANS(S0P5022[[#This Row],[Deg]])</f>
        <v>2.3038346126325151</v>
      </c>
      <c r="C322" s="26">
        <v>0.50786726887056899</v>
      </c>
      <c r="D322" s="27">
        <v>0.50009999999999999</v>
      </c>
      <c r="E322" s="27">
        <f>-LOG(S0P5022[[#This Row],[p]]-0.5,2)</f>
        <v>13.28771237954961</v>
      </c>
      <c r="F322" s="27">
        <f>-LOG(1-S0P5022[[#This Row],[p]],2)^2</f>
        <v>1.000577219003266</v>
      </c>
      <c r="G322" s="27">
        <f>-LOG(S0P5022[[#This Row],[p]]-0.5,2)^2</f>
        <v>176.56330028163597</v>
      </c>
      <c r="H322" s="27">
        <f>-LOG(1-S0P5022[[#This Row],[p]],2)</f>
        <v>1.0002885678659263</v>
      </c>
      <c r="I322" s="27">
        <f>1/S0P5022[[#This Row],[-LOG(p-0.5)^2]]</f>
        <v>5.6636911430908961E-3</v>
      </c>
      <c r="J322" s="27">
        <f>1-S0P5022[[#This Row],[p]]</f>
        <v>0.49990000000000001</v>
      </c>
      <c r="K322" s="27">
        <f>1/S0P5022[[#This Row],[1-p]]</f>
        <v>2.0004000800160031</v>
      </c>
      <c r="L322" s="27">
        <f>S0P5022[[#This Row],[p]]*2-1</f>
        <v>1.9999999999997797E-4</v>
      </c>
      <c r="M322" s="27">
        <f>S0P5022[[#This Row],[1-p]]*2</f>
        <v>0.99980000000000002</v>
      </c>
      <c r="N322" s="27">
        <f>S0P5022[[#This Row],[2p-1]]*2</f>
        <v>3.9999999999995595E-4</v>
      </c>
      <c r="O322" s="27">
        <f>S0P5022[[#This Row],[2-2p]]*2</f>
        <v>1.9996</v>
      </c>
      <c r="P322" s="27">
        <f>2^S0P5022[[#This Row],[4p-2]]</f>
        <v>1.0002772973120175</v>
      </c>
      <c r="Q322" s="27">
        <f>2^S0P5022[[#This Row],[4-4p]]</f>
        <v>3.9988911182418603</v>
      </c>
      <c r="R322" s="27">
        <f>2^S0P5022[[#This Row],[2^(4p-2)]]</f>
        <v>2.0003844526462284</v>
      </c>
      <c r="S322" s="26">
        <f>S0P5022[[#This Row],[1-p]]/2</f>
        <v>0.24995000000000001</v>
      </c>
      <c r="T322" s="26">
        <f>S0P5022[[#This Row],[f(p)]]/LOG(1-S0P5022[[#This Row],[p]],2)^16</f>
        <v>0.24879878515807374</v>
      </c>
      <c r="U322" s="26">
        <f>2*(1-ABS(SIN(S0P5022[[#This Row],[Rad]]*2)))^(S0P5022[[#This Row],[-LOG(1-p)]])</f>
        <v>1.0939759134719038E-2</v>
      </c>
      <c r="V322" s="26">
        <f>S0P5022[[#This Row],[f(p)]]*LOG(1-S0P5022[[#This Row],[p]],2)^-16</f>
        <v>0.24879878515807374</v>
      </c>
      <c r="W322" s="26">
        <f>S0P5022[[#This Row],[f(p)]]*2*((1-ABS(SIN(S0P5022[[#This Row],[Rad]]*2)))^(S0P5022[[#This Row],[-LOG(1-p)]]^2))</f>
        <v>2.730286075709804E-3</v>
      </c>
      <c r="X322" s="26">
        <f>S0P5022[[#This Row],[F3]]+S0P5022[[#This Row],[F2]]</f>
        <v>0.25152907123378354</v>
      </c>
      <c r="Y322" s="26"/>
      <c r="Z322" s="15"/>
      <c r="AA322" s="22"/>
      <c r="AB322" s="17"/>
      <c r="AD322" s="17"/>
      <c r="AF322" s="16"/>
      <c r="AG322" s="16"/>
      <c r="AH322" s="16"/>
      <c r="AJ322" s="22"/>
      <c r="AK322" s="17"/>
      <c r="AL322" s="16"/>
      <c r="AM322" s="17"/>
      <c r="AN322" s="16"/>
      <c r="AO322" s="16"/>
      <c r="AP322" s="16"/>
      <c r="AQ322" s="16"/>
      <c r="AT322" s="15"/>
      <c r="AW322" s="15"/>
    </row>
    <row r="323" spans="1:49" x14ac:dyDescent="0.3">
      <c r="A323" s="25">
        <v>133</v>
      </c>
      <c r="B323" s="25">
        <f>RADIANS(S0P5022[[#This Row],[Deg]])</f>
        <v>2.3212879051524582</v>
      </c>
      <c r="C323" s="26">
        <v>0.51012309087054697</v>
      </c>
      <c r="D323" s="27">
        <v>0.50009999999999999</v>
      </c>
      <c r="E323" s="27">
        <f>-LOG(S0P5022[[#This Row],[p]]-0.5,2)</f>
        <v>13.28771237954961</v>
      </c>
      <c r="F323" s="27">
        <f>-LOG(1-S0P5022[[#This Row],[p]],2)^2</f>
        <v>1.000577219003266</v>
      </c>
      <c r="G323" s="27">
        <f>-LOG(S0P5022[[#This Row],[p]]-0.5,2)^2</f>
        <v>176.56330028163597</v>
      </c>
      <c r="H323" s="27">
        <f>-LOG(1-S0P5022[[#This Row],[p]],2)</f>
        <v>1.0002885678659263</v>
      </c>
      <c r="I323" s="27">
        <f>1/S0P5022[[#This Row],[-LOG(p-0.5)^2]]</f>
        <v>5.6636911430908961E-3</v>
      </c>
      <c r="J323" s="27">
        <f>1-S0P5022[[#This Row],[p]]</f>
        <v>0.49990000000000001</v>
      </c>
      <c r="K323" s="27">
        <f>1/S0P5022[[#This Row],[1-p]]</f>
        <v>2.0004000800160031</v>
      </c>
      <c r="L323" s="27">
        <f>S0P5022[[#This Row],[p]]*2-1</f>
        <v>1.9999999999997797E-4</v>
      </c>
      <c r="M323" s="27">
        <f>S0P5022[[#This Row],[1-p]]*2</f>
        <v>0.99980000000000002</v>
      </c>
      <c r="N323" s="27">
        <f>S0P5022[[#This Row],[2p-1]]*2</f>
        <v>3.9999999999995595E-4</v>
      </c>
      <c r="O323" s="27">
        <f>S0P5022[[#This Row],[2-2p]]*2</f>
        <v>1.9996</v>
      </c>
      <c r="P323" s="27">
        <f>2^S0P5022[[#This Row],[4p-2]]</f>
        <v>1.0002772973120175</v>
      </c>
      <c r="Q323" s="27">
        <f>2^S0P5022[[#This Row],[4-4p]]</f>
        <v>3.9988911182418603</v>
      </c>
      <c r="R323" s="27">
        <f>2^S0P5022[[#This Row],[2^(4p-2)]]</f>
        <v>2.0003844526462284</v>
      </c>
      <c r="S323" s="26">
        <f>S0P5022[[#This Row],[1-p]]/2</f>
        <v>0.24995000000000001</v>
      </c>
      <c r="T323" s="26">
        <f>S0P5022[[#This Row],[f(p)]]/LOG(1-S0P5022[[#This Row],[p]],2)^16</f>
        <v>0.24879878515807374</v>
      </c>
      <c r="U323" s="26">
        <f>2*(1-ABS(SIN(S0P5022[[#This Row],[Rad]]*2)))^(S0P5022[[#This Row],[-LOG(1-p)]])</f>
        <v>4.8634470908694438E-3</v>
      </c>
      <c r="V323" s="26">
        <f>S0P5022[[#This Row],[f(p)]]*LOG(1-S0P5022[[#This Row],[p]],2)^-16</f>
        <v>0.24879878515807374</v>
      </c>
      <c r="W323" s="26">
        <f>S0P5022[[#This Row],[f(p)]]*2*((1-ABS(SIN(S0P5022[[#This Row],[Rad]]*2)))^(S0P5022[[#This Row],[-LOG(1-p)]]^2))</f>
        <v>1.21350898288406E-3</v>
      </c>
      <c r="X323" s="26">
        <f>S0P5022[[#This Row],[F3]]+S0P5022[[#This Row],[F2]]</f>
        <v>0.25001229414095782</v>
      </c>
      <c r="Y323" s="26"/>
      <c r="Z323" s="15"/>
      <c r="AA323" s="22"/>
      <c r="AB323" s="17"/>
      <c r="AD323" s="17"/>
      <c r="AF323" s="16"/>
      <c r="AG323" s="16"/>
      <c r="AH323" s="16"/>
      <c r="AJ323" s="22"/>
      <c r="AK323" s="17"/>
      <c r="AL323" s="16"/>
      <c r="AM323" s="17"/>
      <c r="AN323" s="16"/>
      <c r="AO323" s="16"/>
      <c r="AP323" s="16"/>
      <c r="AQ323" s="16"/>
      <c r="AT323" s="15"/>
      <c r="AW323" s="15"/>
    </row>
    <row r="324" spans="1:49" x14ac:dyDescent="0.3">
      <c r="A324" s="25">
        <v>134</v>
      </c>
      <c r="B324" s="25">
        <f>RADIANS(S0P5022[[#This Row],[Deg]])</f>
        <v>2.3387411976724017</v>
      </c>
      <c r="C324" s="26">
        <v>0.51359726270603401</v>
      </c>
      <c r="D324" s="27">
        <v>0.50009999999999999</v>
      </c>
      <c r="E324" s="27">
        <f>-LOG(S0P5022[[#This Row],[p]]-0.5,2)</f>
        <v>13.28771237954961</v>
      </c>
      <c r="F324" s="27">
        <f>-LOG(1-S0P5022[[#This Row],[p]],2)^2</f>
        <v>1.000577219003266</v>
      </c>
      <c r="G324" s="27">
        <f>-LOG(S0P5022[[#This Row],[p]]-0.5,2)^2</f>
        <v>176.56330028163597</v>
      </c>
      <c r="H324" s="27">
        <f>-LOG(1-S0P5022[[#This Row],[p]],2)</f>
        <v>1.0002885678659263</v>
      </c>
      <c r="I324" s="27">
        <f>1/S0P5022[[#This Row],[-LOG(p-0.5)^2]]</f>
        <v>5.6636911430908961E-3</v>
      </c>
      <c r="J324" s="27">
        <f>1-S0P5022[[#This Row],[p]]</f>
        <v>0.49990000000000001</v>
      </c>
      <c r="K324" s="27">
        <f>1/S0P5022[[#This Row],[1-p]]</f>
        <v>2.0004000800160031</v>
      </c>
      <c r="L324" s="27">
        <f>S0P5022[[#This Row],[p]]*2-1</f>
        <v>1.9999999999997797E-4</v>
      </c>
      <c r="M324" s="27">
        <f>S0P5022[[#This Row],[1-p]]*2</f>
        <v>0.99980000000000002</v>
      </c>
      <c r="N324" s="27">
        <f>S0P5022[[#This Row],[2p-1]]*2</f>
        <v>3.9999999999995595E-4</v>
      </c>
      <c r="O324" s="27">
        <f>S0P5022[[#This Row],[2-2p]]*2</f>
        <v>1.9996</v>
      </c>
      <c r="P324" s="27">
        <f>2^S0P5022[[#This Row],[4p-2]]</f>
        <v>1.0002772973120175</v>
      </c>
      <c r="Q324" s="27">
        <f>2^S0P5022[[#This Row],[4-4p]]</f>
        <v>3.9988911182418603</v>
      </c>
      <c r="R324" s="27">
        <f>2^S0P5022[[#This Row],[2^(4p-2)]]</f>
        <v>2.0003844526462284</v>
      </c>
      <c r="S324" s="26">
        <f>S0P5022[[#This Row],[1-p]]/2</f>
        <v>0.24995000000000001</v>
      </c>
      <c r="T324" s="26">
        <f>S0P5022[[#This Row],[f(p)]]/LOG(1-S0P5022[[#This Row],[p]],2)^16</f>
        <v>0.24879878515807374</v>
      </c>
      <c r="U324" s="26">
        <f>2*(1-ABS(SIN(S0P5022[[#This Row],[Rad]]*2)))^(S0P5022[[#This Row],[-LOG(1-p)]])</f>
        <v>1.2157458832548539E-3</v>
      </c>
      <c r="V324" s="26">
        <f>S0P5022[[#This Row],[f(p)]]*LOG(1-S0P5022[[#This Row],[p]],2)^-16</f>
        <v>0.24879878515807374</v>
      </c>
      <c r="W324" s="26">
        <f>S0P5022[[#This Row],[f(p)]]*2*((1-ABS(SIN(S0P5022[[#This Row],[Rad]]*2)))^(S0P5022[[#This Row],[-LOG(1-p)]]^2))</f>
        <v>3.0322699388081936E-4</v>
      </c>
      <c r="X324" s="26">
        <f>S0P5022[[#This Row],[F3]]+S0P5022[[#This Row],[F2]]</f>
        <v>0.24910201215195457</v>
      </c>
      <c r="Y324" s="26"/>
      <c r="Z324" s="15"/>
      <c r="AA324" s="22"/>
      <c r="AB324" s="17"/>
      <c r="AD324" s="17"/>
      <c r="AF324" s="16"/>
      <c r="AG324" s="16"/>
      <c r="AH324" s="16"/>
      <c r="AJ324" s="22"/>
      <c r="AK324" s="17"/>
      <c r="AL324" s="16"/>
      <c r="AM324" s="17"/>
      <c r="AN324" s="16"/>
      <c r="AO324" s="16"/>
      <c r="AP324" s="16"/>
      <c r="AQ324" s="16"/>
      <c r="AT324" s="15"/>
      <c r="AW324" s="15"/>
    </row>
    <row r="325" spans="1:49" x14ac:dyDescent="0.3">
      <c r="A325" s="25">
        <v>135</v>
      </c>
      <c r="B325" s="25">
        <f>RADIANS(S0P5022[[#This Row],[Deg]])</f>
        <v>2.3561944901923448</v>
      </c>
      <c r="C325" s="26">
        <v>0.510132132273446</v>
      </c>
      <c r="D325" s="27">
        <v>0.50009999999999999</v>
      </c>
      <c r="E325" s="27">
        <f>-LOG(S0P5022[[#This Row],[p]]-0.5,2)</f>
        <v>13.28771237954961</v>
      </c>
      <c r="F325" s="27">
        <f>-LOG(1-S0P5022[[#This Row],[p]],2)^2</f>
        <v>1.000577219003266</v>
      </c>
      <c r="G325" s="27">
        <f>-LOG(S0P5022[[#This Row],[p]]-0.5,2)^2</f>
        <v>176.56330028163597</v>
      </c>
      <c r="H325" s="27">
        <f>-LOG(1-S0P5022[[#This Row],[p]],2)</f>
        <v>1.0002885678659263</v>
      </c>
      <c r="I325" s="27">
        <f>1/S0P5022[[#This Row],[-LOG(p-0.5)^2]]</f>
        <v>5.6636911430908961E-3</v>
      </c>
      <c r="J325" s="27">
        <f>1-S0P5022[[#This Row],[p]]</f>
        <v>0.49990000000000001</v>
      </c>
      <c r="K325" s="27">
        <f>1/S0P5022[[#This Row],[1-p]]</f>
        <v>2.0004000800160031</v>
      </c>
      <c r="L325" s="27">
        <f>S0P5022[[#This Row],[p]]*2-1</f>
        <v>1.9999999999997797E-4</v>
      </c>
      <c r="M325" s="27">
        <f>S0P5022[[#This Row],[1-p]]*2</f>
        <v>0.99980000000000002</v>
      </c>
      <c r="N325" s="27">
        <f>S0P5022[[#This Row],[2p-1]]*2</f>
        <v>3.9999999999995595E-4</v>
      </c>
      <c r="O325" s="27">
        <f>S0P5022[[#This Row],[2-2p]]*2</f>
        <v>1.9996</v>
      </c>
      <c r="P325" s="27">
        <f>2^S0P5022[[#This Row],[4p-2]]</f>
        <v>1.0002772973120175</v>
      </c>
      <c r="Q325" s="27">
        <f>2^S0P5022[[#This Row],[4-4p]]</f>
        <v>3.9988911182418603</v>
      </c>
      <c r="R325" s="27">
        <f>2^S0P5022[[#This Row],[2^(4p-2)]]</f>
        <v>2.0003844526462284</v>
      </c>
      <c r="S325" s="26">
        <f>S0P5022[[#This Row],[1-p]]/2</f>
        <v>0.24995000000000001</v>
      </c>
      <c r="T325" s="26">
        <f>S0P5022[[#This Row],[f(p)]]/LOG(1-S0P5022[[#This Row],[p]],2)^16</f>
        <v>0.24879878515807374</v>
      </c>
      <c r="U325" s="26">
        <f>2*(1-ABS(SIN(S0P5022[[#This Row],[Rad]]*2)))^(S0P5022[[#This Row],[-LOG(1-p)]])</f>
        <v>0</v>
      </c>
      <c r="V325" s="26">
        <f>S0P5022[[#This Row],[f(p)]]*LOG(1-S0P5022[[#This Row],[p]],2)^-16</f>
        <v>0.24879878515807374</v>
      </c>
      <c r="W325" s="26">
        <f>S0P5022[[#This Row],[f(p)]]*2*((1-ABS(SIN(S0P5022[[#This Row],[Rad]]*2)))^(S0P5022[[#This Row],[-LOG(1-p)]]^2))</f>
        <v>0</v>
      </c>
      <c r="X325" s="26">
        <f>S0P5022[[#This Row],[F3]]+S0P5022[[#This Row],[F2]]</f>
        <v>0.24879878515807374</v>
      </c>
      <c r="Y325" s="26"/>
      <c r="Z325" s="15"/>
      <c r="AA325" s="22"/>
      <c r="AB325" s="17"/>
      <c r="AD325" s="17"/>
      <c r="AF325" s="16"/>
      <c r="AG325" s="16"/>
      <c r="AH325" s="16"/>
      <c r="AJ325" s="22"/>
      <c r="AK325" s="17"/>
      <c r="AL325" s="16"/>
      <c r="AM325" s="17"/>
      <c r="AN325" s="16"/>
      <c r="AO325" s="16"/>
      <c r="AP325" s="16"/>
      <c r="AQ325" s="16"/>
      <c r="AT325" s="15"/>
      <c r="AW325" s="15"/>
    </row>
    <row r="326" spans="1:49" x14ac:dyDescent="0.3">
      <c r="A326" s="25">
        <v>136</v>
      </c>
      <c r="B326" s="25">
        <f>RADIANS(S0P5022[[#This Row],[Deg]])</f>
        <v>2.3736477827122884</v>
      </c>
      <c r="C326" s="26">
        <v>0.50922286675239303</v>
      </c>
      <c r="D326" s="27">
        <v>0.50009999999999999</v>
      </c>
      <c r="E326" s="27">
        <f>-LOG(S0P5022[[#This Row],[p]]-0.5,2)</f>
        <v>13.28771237954961</v>
      </c>
      <c r="F326" s="27">
        <f>-LOG(1-S0P5022[[#This Row],[p]],2)^2</f>
        <v>1.000577219003266</v>
      </c>
      <c r="G326" s="27">
        <f>-LOG(S0P5022[[#This Row],[p]]-0.5,2)^2</f>
        <v>176.56330028163597</v>
      </c>
      <c r="H326" s="27">
        <f>-LOG(1-S0P5022[[#This Row],[p]],2)</f>
        <v>1.0002885678659263</v>
      </c>
      <c r="I326" s="27">
        <f>1/S0P5022[[#This Row],[-LOG(p-0.5)^2]]</f>
        <v>5.6636911430908961E-3</v>
      </c>
      <c r="J326" s="27">
        <f>1-S0P5022[[#This Row],[p]]</f>
        <v>0.49990000000000001</v>
      </c>
      <c r="K326" s="27">
        <f>1/S0P5022[[#This Row],[1-p]]</f>
        <v>2.0004000800160031</v>
      </c>
      <c r="L326" s="27">
        <f>S0P5022[[#This Row],[p]]*2-1</f>
        <v>1.9999999999997797E-4</v>
      </c>
      <c r="M326" s="27">
        <f>S0P5022[[#This Row],[1-p]]*2</f>
        <v>0.99980000000000002</v>
      </c>
      <c r="N326" s="27">
        <f>S0P5022[[#This Row],[2p-1]]*2</f>
        <v>3.9999999999995595E-4</v>
      </c>
      <c r="O326" s="27">
        <f>S0P5022[[#This Row],[2-2p]]*2</f>
        <v>1.9996</v>
      </c>
      <c r="P326" s="27">
        <f>2^S0P5022[[#This Row],[4p-2]]</f>
        <v>1.0002772973120175</v>
      </c>
      <c r="Q326" s="27">
        <f>2^S0P5022[[#This Row],[4-4p]]</f>
        <v>3.9988911182418603</v>
      </c>
      <c r="R326" s="27">
        <f>2^S0P5022[[#This Row],[2^(4p-2)]]</f>
        <v>2.0003844526462284</v>
      </c>
      <c r="S326" s="26">
        <f>S0P5022[[#This Row],[1-p]]/2</f>
        <v>0.24995000000000001</v>
      </c>
      <c r="T326" s="26">
        <f>S0P5022[[#This Row],[f(p)]]/LOG(1-S0P5022[[#This Row],[p]],2)^16</f>
        <v>0.24879878515807374</v>
      </c>
      <c r="U326" s="26">
        <f>2*(1-ABS(SIN(S0P5022[[#This Row],[Rad]]*2)))^(S0P5022[[#This Row],[-LOG(1-p)]])</f>
        <v>1.2157458832548539E-3</v>
      </c>
      <c r="V326" s="26">
        <f>S0P5022[[#This Row],[f(p)]]*LOG(1-S0P5022[[#This Row],[p]],2)^-16</f>
        <v>0.24879878515807374</v>
      </c>
      <c r="W326" s="26">
        <f>S0P5022[[#This Row],[f(p)]]*2*((1-ABS(SIN(S0P5022[[#This Row],[Rad]]*2)))^(S0P5022[[#This Row],[-LOG(1-p)]]^2))</f>
        <v>3.0322699388081936E-4</v>
      </c>
      <c r="X326" s="26">
        <f>S0P5022[[#This Row],[F3]]+S0P5022[[#This Row],[F2]]</f>
        <v>0.24910201215195457</v>
      </c>
      <c r="Y326" s="26"/>
      <c r="Z326" s="15"/>
      <c r="AA326" s="22"/>
      <c r="AB326" s="17"/>
      <c r="AD326" s="17"/>
      <c r="AF326" s="16"/>
      <c r="AG326" s="16"/>
      <c r="AH326" s="16"/>
      <c r="AJ326" s="22"/>
      <c r="AK326" s="17"/>
      <c r="AL326" s="16"/>
      <c r="AM326" s="17"/>
      <c r="AN326" s="16"/>
      <c r="AO326" s="16"/>
      <c r="AP326" s="16"/>
      <c r="AQ326" s="16"/>
      <c r="AT326" s="15"/>
      <c r="AW326" s="15"/>
    </row>
    <row r="327" spans="1:49" x14ac:dyDescent="0.3">
      <c r="A327" s="25">
        <v>137</v>
      </c>
      <c r="B327" s="25">
        <f>RADIANS(S0P5022[[#This Row],[Deg]])</f>
        <v>2.3911010752322315</v>
      </c>
      <c r="C327" s="26">
        <v>0.50635410665153002</v>
      </c>
      <c r="D327" s="27">
        <v>0.50009999999999999</v>
      </c>
      <c r="E327" s="27">
        <f>-LOG(S0P5022[[#This Row],[p]]-0.5,2)</f>
        <v>13.28771237954961</v>
      </c>
      <c r="F327" s="27">
        <f>-LOG(1-S0P5022[[#This Row],[p]],2)^2</f>
        <v>1.000577219003266</v>
      </c>
      <c r="G327" s="27">
        <f>-LOG(S0P5022[[#This Row],[p]]-0.5,2)^2</f>
        <v>176.56330028163597</v>
      </c>
      <c r="H327" s="27">
        <f>-LOG(1-S0P5022[[#This Row],[p]],2)</f>
        <v>1.0002885678659263</v>
      </c>
      <c r="I327" s="27">
        <f>1/S0P5022[[#This Row],[-LOG(p-0.5)^2]]</f>
        <v>5.6636911430908961E-3</v>
      </c>
      <c r="J327" s="27">
        <f>1-S0P5022[[#This Row],[p]]</f>
        <v>0.49990000000000001</v>
      </c>
      <c r="K327" s="27">
        <f>1/S0P5022[[#This Row],[1-p]]</f>
        <v>2.0004000800160031</v>
      </c>
      <c r="L327" s="27">
        <f>S0P5022[[#This Row],[p]]*2-1</f>
        <v>1.9999999999997797E-4</v>
      </c>
      <c r="M327" s="27">
        <f>S0P5022[[#This Row],[1-p]]*2</f>
        <v>0.99980000000000002</v>
      </c>
      <c r="N327" s="27">
        <f>S0P5022[[#This Row],[2p-1]]*2</f>
        <v>3.9999999999995595E-4</v>
      </c>
      <c r="O327" s="27">
        <f>S0P5022[[#This Row],[2-2p]]*2</f>
        <v>1.9996</v>
      </c>
      <c r="P327" s="27">
        <f>2^S0P5022[[#This Row],[4p-2]]</f>
        <v>1.0002772973120175</v>
      </c>
      <c r="Q327" s="27">
        <f>2^S0P5022[[#This Row],[4-4p]]</f>
        <v>3.9988911182418603</v>
      </c>
      <c r="R327" s="27">
        <f>2^S0P5022[[#This Row],[2^(4p-2)]]</f>
        <v>2.0003844526462284</v>
      </c>
      <c r="S327" s="26">
        <f>S0P5022[[#This Row],[1-p]]/2</f>
        <v>0.24995000000000001</v>
      </c>
      <c r="T327" s="26">
        <f>S0P5022[[#This Row],[f(p)]]/LOG(1-S0P5022[[#This Row],[p]],2)^16</f>
        <v>0.24879878515807374</v>
      </c>
      <c r="U327" s="26">
        <f>2*(1-ABS(SIN(S0P5022[[#This Row],[Rad]]*2)))^(S0P5022[[#This Row],[-LOG(1-p)]])</f>
        <v>4.8634470908692235E-3</v>
      </c>
      <c r="V327" s="26">
        <f>S0P5022[[#This Row],[f(p)]]*LOG(1-S0P5022[[#This Row],[p]],2)^-16</f>
        <v>0.24879878515807374</v>
      </c>
      <c r="W327" s="26">
        <f>S0P5022[[#This Row],[f(p)]]*2*((1-ABS(SIN(S0P5022[[#This Row],[Rad]]*2)))^(S0P5022[[#This Row],[-LOG(1-p)]]^2))</f>
        <v>1.2135089828840052E-3</v>
      </c>
      <c r="X327" s="26">
        <f>S0P5022[[#This Row],[F3]]+S0P5022[[#This Row],[F2]]</f>
        <v>0.25001229414095777</v>
      </c>
      <c r="Y327" s="26"/>
      <c r="Z327" s="15"/>
      <c r="AA327" s="22"/>
      <c r="AB327" s="17"/>
      <c r="AD327" s="17"/>
      <c r="AF327" s="16"/>
      <c r="AG327" s="16"/>
      <c r="AH327" s="16"/>
      <c r="AJ327" s="22"/>
      <c r="AK327" s="17"/>
      <c r="AL327" s="16"/>
      <c r="AM327" s="17"/>
      <c r="AN327" s="16"/>
      <c r="AO327" s="16"/>
      <c r="AP327" s="16"/>
      <c r="AQ327" s="16"/>
      <c r="AT327" s="15"/>
      <c r="AW327" s="15"/>
    </row>
    <row r="328" spans="1:49" x14ac:dyDescent="0.3">
      <c r="A328" s="25">
        <v>138</v>
      </c>
      <c r="B328" s="25">
        <f>RADIANS(S0P5022[[#This Row],[Deg]])</f>
        <v>2.4085543677521746</v>
      </c>
      <c r="C328" s="26">
        <v>0.51221537125386596</v>
      </c>
      <c r="D328" s="27">
        <v>0.50009999999999999</v>
      </c>
      <c r="E328" s="27">
        <f>-LOG(S0P5022[[#This Row],[p]]-0.5,2)</f>
        <v>13.28771237954961</v>
      </c>
      <c r="F328" s="27">
        <f>-LOG(1-S0P5022[[#This Row],[p]],2)^2</f>
        <v>1.000577219003266</v>
      </c>
      <c r="G328" s="27">
        <f>-LOG(S0P5022[[#This Row],[p]]-0.5,2)^2</f>
        <v>176.56330028163597</v>
      </c>
      <c r="H328" s="27">
        <f>-LOG(1-S0P5022[[#This Row],[p]],2)</f>
        <v>1.0002885678659263</v>
      </c>
      <c r="I328" s="27">
        <f>1/S0P5022[[#This Row],[-LOG(p-0.5)^2]]</f>
        <v>5.6636911430908961E-3</v>
      </c>
      <c r="J328" s="27">
        <f>1-S0P5022[[#This Row],[p]]</f>
        <v>0.49990000000000001</v>
      </c>
      <c r="K328" s="27">
        <f>1/S0P5022[[#This Row],[1-p]]</f>
        <v>2.0004000800160031</v>
      </c>
      <c r="L328" s="27">
        <f>S0P5022[[#This Row],[p]]*2-1</f>
        <v>1.9999999999997797E-4</v>
      </c>
      <c r="M328" s="27">
        <f>S0P5022[[#This Row],[1-p]]*2</f>
        <v>0.99980000000000002</v>
      </c>
      <c r="N328" s="27">
        <f>S0P5022[[#This Row],[2p-1]]*2</f>
        <v>3.9999999999995595E-4</v>
      </c>
      <c r="O328" s="27">
        <f>S0P5022[[#This Row],[2-2p]]*2</f>
        <v>1.9996</v>
      </c>
      <c r="P328" s="27">
        <f>2^S0P5022[[#This Row],[4p-2]]</f>
        <v>1.0002772973120175</v>
      </c>
      <c r="Q328" s="27">
        <f>2^S0P5022[[#This Row],[4-4p]]</f>
        <v>3.9988911182418603</v>
      </c>
      <c r="R328" s="27">
        <f>2^S0P5022[[#This Row],[2^(4p-2)]]</f>
        <v>2.0003844526462284</v>
      </c>
      <c r="S328" s="26">
        <f>S0P5022[[#This Row],[1-p]]/2</f>
        <v>0.24995000000000001</v>
      </c>
      <c r="T328" s="26">
        <f>S0P5022[[#This Row],[f(p)]]/LOG(1-S0P5022[[#This Row],[p]],2)^16</f>
        <v>0.24879878515807374</v>
      </c>
      <c r="U328" s="26">
        <f>2*(1-ABS(SIN(S0P5022[[#This Row],[Rad]]*2)))^(S0P5022[[#This Row],[-LOG(1-p)]])</f>
        <v>1.0939759134719038E-2</v>
      </c>
      <c r="V328" s="26">
        <f>S0P5022[[#This Row],[f(p)]]*LOG(1-S0P5022[[#This Row],[p]],2)^-16</f>
        <v>0.24879878515807374</v>
      </c>
      <c r="W328" s="26">
        <f>S0P5022[[#This Row],[f(p)]]*2*((1-ABS(SIN(S0P5022[[#This Row],[Rad]]*2)))^(S0P5022[[#This Row],[-LOG(1-p)]]^2))</f>
        <v>2.730286075709804E-3</v>
      </c>
      <c r="X328" s="26">
        <f>S0P5022[[#This Row],[F3]]+S0P5022[[#This Row],[F2]]</f>
        <v>0.25152907123378354</v>
      </c>
      <c r="Y328" s="26"/>
      <c r="Z328" s="15"/>
      <c r="AA328" s="22"/>
      <c r="AB328" s="17"/>
      <c r="AD328" s="17"/>
      <c r="AF328" s="16"/>
      <c r="AG328" s="16"/>
      <c r="AH328" s="16"/>
      <c r="AJ328" s="22"/>
      <c r="AK328" s="17"/>
      <c r="AL328" s="16"/>
      <c r="AM328" s="17"/>
      <c r="AN328" s="16"/>
      <c r="AO328" s="16"/>
      <c r="AP328" s="16"/>
      <c r="AQ328" s="16"/>
      <c r="AT328" s="15"/>
      <c r="AW328" s="15"/>
    </row>
    <row r="329" spans="1:49" x14ac:dyDescent="0.3">
      <c r="A329" s="25">
        <v>139</v>
      </c>
      <c r="B329" s="25">
        <f>RADIANS(S0P5022[[#This Row],[Deg]])</f>
        <v>2.4260076602721181</v>
      </c>
      <c r="C329" s="26">
        <v>0.51423494486090304</v>
      </c>
      <c r="D329" s="27">
        <v>0.50009999999999999</v>
      </c>
      <c r="E329" s="27">
        <f>-LOG(S0P5022[[#This Row],[p]]-0.5,2)</f>
        <v>13.28771237954961</v>
      </c>
      <c r="F329" s="27">
        <f>-LOG(1-S0P5022[[#This Row],[p]],2)^2</f>
        <v>1.000577219003266</v>
      </c>
      <c r="G329" s="27">
        <f>-LOG(S0P5022[[#This Row],[p]]-0.5,2)^2</f>
        <v>176.56330028163597</v>
      </c>
      <c r="H329" s="27">
        <f>-LOG(1-S0P5022[[#This Row],[p]],2)</f>
        <v>1.0002885678659263</v>
      </c>
      <c r="I329" s="27">
        <f>1/S0P5022[[#This Row],[-LOG(p-0.5)^2]]</f>
        <v>5.6636911430908961E-3</v>
      </c>
      <c r="J329" s="27">
        <f>1-S0P5022[[#This Row],[p]]</f>
        <v>0.49990000000000001</v>
      </c>
      <c r="K329" s="27">
        <f>1/S0P5022[[#This Row],[1-p]]</f>
        <v>2.0004000800160031</v>
      </c>
      <c r="L329" s="27">
        <f>S0P5022[[#This Row],[p]]*2-1</f>
        <v>1.9999999999997797E-4</v>
      </c>
      <c r="M329" s="27">
        <f>S0P5022[[#This Row],[1-p]]*2</f>
        <v>0.99980000000000002</v>
      </c>
      <c r="N329" s="27">
        <f>S0P5022[[#This Row],[2p-1]]*2</f>
        <v>3.9999999999995595E-4</v>
      </c>
      <c r="O329" s="27">
        <f>S0P5022[[#This Row],[2-2p]]*2</f>
        <v>1.9996</v>
      </c>
      <c r="P329" s="27">
        <f>2^S0P5022[[#This Row],[4p-2]]</f>
        <v>1.0002772973120175</v>
      </c>
      <c r="Q329" s="27">
        <f>2^S0P5022[[#This Row],[4-4p]]</f>
        <v>3.9988911182418603</v>
      </c>
      <c r="R329" s="27">
        <f>2^S0P5022[[#This Row],[2^(4p-2)]]</f>
        <v>2.0003844526462284</v>
      </c>
      <c r="S329" s="26">
        <f>S0P5022[[#This Row],[1-p]]/2</f>
        <v>0.24995000000000001</v>
      </c>
      <c r="T329" s="26">
        <f>S0P5022[[#This Row],[f(p)]]/LOG(1-S0P5022[[#This Row],[p]],2)^16</f>
        <v>0.24879878515807374</v>
      </c>
      <c r="U329" s="26">
        <f>2*(1-ABS(SIN(S0P5022[[#This Row],[Rad]]*2)))^(S0P5022[[#This Row],[-LOG(1-p)]])</f>
        <v>1.9437861672051655E-2</v>
      </c>
      <c r="V329" s="26">
        <f>S0P5022[[#This Row],[f(p)]]*LOG(1-S0P5022[[#This Row],[p]],2)^-16</f>
        <v>0.24879878515807374</v>
      </c>
      <c r="W329" s="26">
        <f>S0P5022[[#This Row],[f(p)]]*2*((1-ABS(SIN(S0P5022[[#This Row],[Rad]]*2)))^(S0P5022[[#This Row],[-LOG(1-p)]]^2))</f>
        <v>4.8520014237349923E-3</v>
      </c>
      <c r="X329" s="26">
        <f>S0P5022[[#This Row],[F3]]+S0P5022[[#This Row],[F2]]</f>
        <v>0.25365078658180873</v>
      </c>
      <c r="Y329" s="26"/>
      <c r="Z329" s="15"/>
      <c r="AA329" s="22"/>
      <c r="AB329" s="17"/>
      <c r="AD329" s="17"/>
      <c r="AF329" s="16"/>
      <c r="AG329" s="16"/>
      <c r="AH329" s="16"/>
      <c r="AJ329" s="22"/>
      <c r="AK329" s="17"/>
      <c r="AL329" s="16"/>
      <c r="AM329" s="17"/>
      <c r="AN329" s="16"/>
      <c r="AO329" s="16"/>
      <c r="AP329" s="16"/>
      <c r="AQ329" s="16"/>
      <c r="AT329" s="15"/>
      <c r="AW329" s="15"/>
    </row>
    <row r="330" spans="1:49" x14ac:dyDescent="0.3">
      <c r="A330" s="25">
        <v>140</v>
      </c>
      <c r="B330" s="25">
        <f>RADIANS(S0P5022[[#This Row],[Deg]])</f>
        <v>2.4434609527920612</v>
      </c>
      <c r="C330" s="26">
        <v>0.50946621240901202</v>
      </c>
      <c r="D330" s="27">
        <v>0.50009999999999999</v>
      </c>
      <c r="E330" s="27">
        <f>-LOG(S0P5022[[#This Row],[p]]-0.5,2)</f>
        <v>13.28771237954961</v>
      </c>
      <c r="F330" s="27">
        <f>-LOG(1-S0P5022[[#This Row],[p]],2)^2</f>
        <v>1.000577219003266</v>
      </c>
      <c r="G330" s="27">
        <f>-LOG(S0P5022[[#This Row],[p]]-0.5,2)^2</f>
        <v>176.56330028163597</v>
      </c>
      <c r="H330" s="27">
        <f>-LOG(1-S0P5022[[#This Row],[p]],2)</f>
        <v>1.0002885678659263</v>
      </c>
      <c r="I330" s="27">
        <f>1/S0P5022[[#This Row],[-LOG(p-0.5)^2]]</f>
        <v>5.6636911430908961E-3</v>
      </c>
      <c r="J330" s="27">
        <f>1-S0P5022[[#This Row],[p]]</f>
        <v>0.49990000000000001</v>
      </c>
      <c r="K330" s="27">
        <f>1/S0P5022[[#This Row],[1-p]]</f>
        <v>2.0004000800160031</v>
      </c>
      <c r="L330" s="27">
        <f>S0P5022[[#This Row],[p]]*2-1</f>
        <v>1.9999999999997797E-4</v>
      </c>
      <c r="M330" s="27">
        <f>S0P5022[[#This Row],[1-p]]*2</f>
        <v>0.99980000000000002</v>
      </c>
      <c r="N330" s="27">
        <f>S0P5022[[#This Row],[2p-1]]*2</f>
        <v>3.9999999999995595E-4</v>
      </c>
      <c r="O330" s="27">
        <f>S0P5022[[#This Row],[2-2p]]*2</f>
        <v>1.9996</v>
      </c>
      <c r="P330" s="27">
        <f>2^S0P5022[[#This Row],[4p-2]]</f>
        <v>1.0002772973120175</v>
      </c>
      <c r="Q330" s="27">
        <f>2^S0P5022[[#This Row],[4-4p]]</f>
        <v>3.9988911182418603</v>
      </c>
      <c r="R330" s="27">
        <f>2^S0P5022[[#This Row],[2^(4p-2)]]</f>
        <v>2.0003844526462284</v>
      </c>
      <c r="S330" s="26">
        <f>S0P5022[[#This Row],[1-p]]/2</f>
        <v>0.24995000000000001</v>
      </c>
      <c r="T330" s="26">
        <f>S0P5022[[#This Row],[f(p)]]/LOG(1-S0P5022[[#This Row],[p]],2)^16</f>
        <v>0.24879878515807374</v>
      </c>
      <c r="U330" s="26">
        <f>2*(1-ABS(SIN(S0P5022[[#This Row],[Rad]]*2)))^(S0P5022[[#This Row],[-LOG(1-p)]])</f>
        <v>3.0347804838833117E-2</v>
      </c>
      <c r="V330" s="26">
        <f>S0P5022[[#This Row],[f(p)]]*LOG(1-S0P5022[[#This Row],[p]],2)^-16</f>
        <v>0.24879878515807374</v>
      </c>
      <c r="W330" s="26">
        <f>S0P5022[[#This Row],[f(p)]]*2*((1-ABS(SIN(S0P5022[[#This Row],[Rad]]*2)))^(S0P5022[[#This Row],[-LOG(1-p)]]^2))</f>
        <v>7.576271801506552E-3</v>
      </c>
      <c r="X330" s="26">
        <f>S0P5022[[#This Row],[F3]]+S0P5022[[#This Row],[F2]]</f>
        <v>0.25637505695958029</v>
      </c>
      <c r="Y330" s="26"/>
      <c r="Z330" s="15"/>
      <c r="AA330" s="22"/>
      <c r="AB330" s="17"/>
      <c r="AD330" s="17"/>
      <c r="AF330" s="16"/>
      <c r="AG330" s="16"/>
      <c r="AH330" s="16"/>
      <c r="AJ330" s="22"/>
      <c r="AK330" s="17"/>
      <c r="AL330" s="16"/>
      <c r="AM330" s="17"/>
      <c r="AN330" s="16"/>
      <c r="AO330" s="16"/>
      <c r="AP330" s="16"/>
      <c r="AQ330" s="16"/>
      <c r="AT330" s="15"/>
      <c r="AW330" s="15"/>
    </row>
    <row r="331" spans="1:49" x14ac:dyDescent="0.3">
      <c r="A331" s="25">
        <v>141</v>
      </c>
      <c r="B331" s="25">
        <f>RADIANS(S0P5022[[#This Row],[Deg]])</f>
        <v>2.4609142453120048</v>
      </c>
      <c r="C331" s="26">
        <v>0.51470807268218199</v>
      </c>
      <c r="D331" s="27">
        <v>0.50009999999999999</v>
      </c>
      <c r="E331" s="27">
        <f>-LOG(S0P5022[[#This Row],[p]]-0.5,2)</f>
        <v>13.28771237954961</v>
      </c>
      <c r="F331" s="27">
        <f>-LOG(1-S0P5022[[#This Row],[p]],2)^2</f>
        <v>1.000577219003266</v>
      </c>
      <c r="G331" s="27">
        <f>-LOG(S0P5022[[#This Row],[p]]-0.5,2)^2</f>
        <v>176.56330028163597</v>
      </c>
      <c r="H331" s="27">
        <f>-LOG(1-S0P5022[[#This Row],[p]],2)</f>
        <v>1.0002885678659263</v>
      </c>
      <c r="I331" s="27">
        <f>1/S0P5022[[#This Row],[-LOG(p-0.5)^2]]</f>
        <v>5.6636911430908961E-3</v>
      </c>
      <c r="J331" s="27">
        <f>1-S0P5022[[#This Row],[p]]</f>
        <v>0.49990000000000001</v>
      </c>
      <c r="K331" s="27">
        <f>1/S0P5022[[#This Row],[1-p]]</f>
        <v>2.0004000800160031</v>
      </c>
      <c r="L331" s="27">
        <f>S0P5022[[#This Row],[p]]*2-1</f>
        <v>1.9999999999997797E-4</v>
      </c>
      <c r="M331" s="27">
        <f>S0P5022[[#This Row],[1-p]]*2</f>
        <v>0.99980000000000002</v>
      </c>
      <c r="N331" s="27">
        <f>S0P5022[[#This Row],[2p-1]]*2</f>
        <v>3.9999999999995595E-4</v>
      </c>
      <c r="O331" s="27">
        <f>S0P5022[[#This Row],[2-2p]]*2</f>
        <v>1.9996</v>
      </c>
      <c r="P331" s="27">
        <f>2^S0P5022[[#This Row],[4p-2]]</f>
        <v>1.0002772973120175</v>
      </c>
      <c r="Q331" s="27">
        <f>2^S0P5022[[#This Row],[4-4p]]</f>
        <v>3.9988911182418603</v>
      </c>
      <c r="R331" s="27">
        <f>2^S0P5022[[#This Row],[2^(4p-2)]]</f>
        <v>2.0003844526462284</v>
      </c>
      <c r="S331" s="26">
        <f>S0P5022[[#This Row],[1-p]]/2</f>
        <v>0.24995000000000001</v>
      </c>
      <c r="T331" s="26">
        <f>S0P5022[[#This Row],[f(p)]]/LOG(1-S0P5022[[#This Row],[p]],2)^16</f>
        <v>0.24879878515807374</v>
      </c>
      <c r="U331" s="26">
        <f>2*(1-ABS(SIN(S0P5022[[#This Row],[Rad]]*2)))^(S0P5022[[#This Row],[-LOG(1-p)]])</f>
        <v>4.3656604604256556E-2</v>
      </c>
      <c r="V331" s="26">
        <f>S0P5022[[#This Row],[f(p)]]*LOG(1-S0P5022[[#This Row],[p]],2)^-16</f>
        <v>0.24879878515807374</v>
      </c>
      <c r="W331" s="26">
        <f>S0P5022[[#This Row],[f(p)]]*2*((1-ABS(SIN(S0P5022[[#This Row],[Rad]]*2)))^(S0P5022[[#This Row],[-LOG(1-p)]]^2))</f>
        <v>1.0899932061518991E-2</v>
      </c>
      <c r="X331" s="26">
        <f>S0P5022[[#This Row],[F3]]+S0P5022[[#This Row],[F2]]</f>
        <v>0.25969871721959276</v>
      </c>
      <c r="Y331" s="26"/>
      <c r="Z331" s="15"/>
      <c r="AA331" s="22"/>
      <c r="AB331" s="17"/>
      <c r="AD331" s="17"/>
      <c r="AF331" s="16"/>
      <c r="AG331" s="16"/>
      <c r="AH331" s="16"/>
      <c r="AJ331" s="22"/>
      <c r="AK331" s="17"/>
      <c r="AL331" s="16"/>
      <c r="AM331" s="17"/>
      <c r="AN331" s="16"/>
      <c r="AO331" s="16"/>
      <c r="AP331" s="16"/>
      <c r="AQ331" s="16"/>
      <c r="AT331" s="15"/>
      <c r="AW331" s="15"/>
    </row>
    <row r="332" spans="1:49" x14ac:dyDescent="0.3">
      <c r="A332" s="25">
        <v>142</v>
      </c>
      <c r="B332" s="25">
        <f>RADIANS(S0P5022[[#This Row],[Deg]])</f>
        <v>2.4783675378319479</v>
      </c>
      <c r="C332" s="26">
        <v>0.51279079001395</v>
      </c>
      <c r="D332" s="27">
        <v>0.50009999999999999</v>
      </c>
      <c r="E332" s="27">
        <f>-LOG(S0P5022[[#This Row],[p]]-0.5,2)</f>
        <v>13.28771237954961</v>
      </c>
      <c r="F332" s="27">
        <f>-LOG(1-S0P5022[[#This Row],[p]],2)^2</f>
        <v>1.000577219003266</v>
      </c>
      <c r="G332" s="27">
        <f>-LOG(S0P5022[[#This Row],[p]]-0.5,2)^2</f>
        <v>176.56330028163597</v>
      </c>
      <c r="H332" s="27">
        <f>-LOG(1-S0P5022[[#This Row],[p]],2)</f>
        <v>1.0002885678659263</v>
      </c>
      <c r="I332" s="27">
        <f>1/S0P5022[[#This Row],[-LOG(p-0.5)^2]]</f>
        <v>5.6636911430908961E-3</v>
      </c>
      <c r="J332" s="27">
        <f>1-S0P5022[[#This Row],[p]]</f>
        <v>0.49990000000000001</v>
      </c>
      <c r="K332" s="27">
        <f>1/S0P5022[[#This Row],[1-p]]</f>
        <v>2.0004000800160031</v>
      </c>
      <c r="L332" s="27">
        <f>S0P5022[[#This Row],[p]]*2-1</f>
        <v>1.9999999999997797E-4</v>
      </c>
      <c r="M332" s="27">
        <f>S0P5022[[#This Row],[1-p]]*2</f>
        <v>0.99980000000000002</v>
      </c>
      <c r="N332" s="27">
        <f>S0P5022[[#This Row],[2p-1]]*2</f>
        <v>3.9999999999995595E-4</v>
      </c>
      <c r="O332" s="27">
        <f>S0P5022[[#This Row],[2-2p]]*2</f>
        <v>1.9996</v>
      </c>
      <c r="P332" s="27">
        <f>2^S0P5022[[#This Row],[4p-2]]</f>
        <v>1.0002772973120175</v>
      </c>
      <c r="Q332" s="27">
        <f>2^S0P5022[[#This Row],[4-4p]]</f>
        <v>3.9988911182418603</v>
      </c>
      <c r="R332" s="27">
        <f>2^S0P5022[[#This Row],[2^(4p-2)]]</f>
        <v>2.0003844526462284</v>
      </c>
      <c r="S332" s="26">
        <f>S0P5022[[#This Row],[1-p]]/2</f>
        <v>0.24995000000000001</v>
      </c>
      <c r="T332" s="26">
        <f>S0P5022[[#This Row],[f(p)]]/LOG(1-S0P5022[[#This Row],[p]],2)^16</f>
        <v>0.24879878515807374</v>
      </c>
      <c r="U332" s="26">
        <f>2*(1-ABS(SIN(S0P5022[[#This Row],[Rad]]*2)))^(S0P5022[[#This Row],[-LOG(1-p)]])</f>
        <v>5.9348293876996576E-2</v>
      </c>
      <c r="V332" s="26">
        <f>S0P5022[[#This Row],[f(p)]]*LOG(1-S0P5022[[#This Row],[p]],2)^-16</f>
        <v>0.24879878515807374</v>
      </c>
      <c r="W332" s="26">
        <f>S0P5022[[#This Row],[f(p)]]*2*((1-ABS(SIN(S0P5022[[#This Row],[Rad]]*2)))^(S0P5022[[#This Row],[-LOG(1-p)]]^2))</f>
        <v>1.481905660974832E-2</v>
      </c>
      <c r="X332" s="26">
        <f>S0P5022[[#This Row],[F3]]+S0P5022[[#This Row],[F2]]</f>
        <v>0.26361784176782205</v>
      </c>
      <c r="Y332" s="26"/>
      <c r="Z332" s="15"/>
      <c r="AA332" s="22"/>
      <c r="AB332" s="17"/>
      <c r="AD332" s="17"/>
      <c r="AF332" s="16"/>
      <c r="AG332" s="16"/>
      <c r="AH332" s="16"/>
      <c r="AJ332" s="22"/>
      <c r="AK332" s="17"/>
      <c r="AL332" s="16"/>
      <c r="AM332" s="17"/>
      <c r="AN332" s="16"/>
      <c r="AO332" s="16"/>
      <c r="AP332" s="16"/>
      <c r="AQ332" s="16"/>
      <c r="AT332" s="15"/>
      <c r="AW332" s="15"/>
    </row>
    <row r="333" spans="1:49" x14ac:dyDescent="0.3">
      <c r="A333" s="25">
        <v>143</v>
      </c>
      <c r="B333" s="25">
        <f>RADIANS(S0P5022[[#This Row],[Deg]])</f>
        <v>2.4958208303518914</v>
      </c>
      <c r="C333" s="26">
        <v>0.51752529697485705</v>
      </c>
      <c r="D333" s="27">
        <v>0.50009999999999999</v>
      </c>
      <c r="E333" s="27">
        <f>-LOG(S0P5022[[#This Row],[p]]-0.5,2)</f>
        <v>13.28771237954961</v>
      </c>
      <c r="F333" s="27">
        <f>-LOG(1-S0P5022[[#This Row],[p]],2)^2</f>
        <v>1.000577219003266</v>
      </c>
      <c r="G333" s="27">
        <f>-LOG(S0P5022[[#This Row],[p]]-0.5,2)^2</f>
        <v>176.56330028163597</v>
      </c>
      <c r="H333" s="27">
        <f>-LOG(1-S0P5022[[#This Row],[p]],2)</f>
        <v>1.0002885678659263</v>
      </c>
      <c r="I333" s="27">
        <f>1/S0P5022[[#This Row],[-LOG(p-0.5)^2]]</f>
        <v>5.6636911430908961E-3</v>
      </c>
      <c r="J333" s="27">
        <f>1-S0P5022[[#This Row],[p]]</f>
        <v>0.49990000000000001</v>
      </c>
      <c r="K333" s="27">
        <f>1/S0P5022[[#This Row],[1-p]]</f>
        <v>2.0004000800160031</v>
      </c>
      <c r="L333" s="27">
        <f>S0P5022[[#This Row],[p]]*2-1</f>
        <v>1.9999999999997797E-4</v>
      </c>
      <c r="M333" s="27">
        <f>S0P5022[[#This Row],[1-p]]*2</f>
        <v>0.99980000000000002</v>
      </c>
      <c r="N333" s="27">
        <f>S0P5022[[#This Row],[2p-1]]*2</f>
        <v>3.9999999999995595E-4</v>
      </c>
      <c r="O333" s="27">
        <f>S0P5022[[#This Row],[2-2p]]*2</f>
        <v>1.9996</v>
      </c>
      <c r="P333" s="27">
        <f>2^S0P5022[[#This Row],[4p-2]]</f>
        <v>1.0002772973120175</v>
      </c>
      <c r="Q333" s="27">
        <f>2^S0P5022[[#This Row],[4-4p]]</f>
        <v>3.9988911182418603</v>
      </c>
      <c r="R333" s="27">
        <f>2^S0P5022[[#This Row],[2^(4p-2)]]</f>
        <v>2.0003844526462284</v>
      </c>
      <c r="S333" s="26">
        <f>S0P5022[[#This Row],[1-p]]/2</f>
        <v>0.24995000000000001</v>
      </c>
      <c r="T333" s="26">
        <f>S0P5022[[#This Row],[f(p)]]/LOG(1-S0P5022[[#This Row],[p]],2)^16</f>
        <v>0.24879878515807374</v>
      </c>
      <c r="U333" s="26">
        <f>2*(1-ABS(SIN(S0P5022[[#This Row],[Rad]]*2)))^(S0P5022[[#This Row],[-LOG(1-p)]])</f>
        <v>7.7403960399559046E-2</v>
      </c>
      <c r="V333" s="26">
        <f>S0P5022[[#This Row],[f(p)]]*LOG(1-S0P5022[[#This Row],[p]],2)^-16</f>
        <v>0.24879878515807374</v>
      </c>
      <c r="W333" s="26">
        <f>S0P5022[[#This Row],[f(p)]]*2*((1-ABS(SIN(S0P5022[[#This Row],[Rad]]*2)))^(S0P5022[[#This Row],[-LOG(1-p)]]^2))</f>
        <v>1.9328973397319149E-2</v>
      </c>
      <c r="X333" s="26">
        <f>S0P5022[[#This Row],[F3]]+S0P5022[[#This Row],[F2]]</f>
        <v>0.26812775855539289</v>
      </c>
      <c r="Y333" s="26"/>
      <c r="Z333" s="15"/>
      <c r="AA333" s="22"/>
      <c r="AB333" s="17"/>
      <c r="AD333" s="17"/>
      <c r="AF333" s="16"/>
      <c r="AG333" s="16"/>
      <c r="AH333" s="16"/>
      <c r="AJ333" s="22"/>
      <c r="AK333" s="17"/>
      <c r="AL333" s="16"/>
      <c r="AM333" s="17"/>
      <c r="AN333" s="16"/>
      <c r="AO333" s="16"/>
      <c r="AP333" s="16"/>
      <c r="AQ333" s="16"/>
      <c r="AT333" s="15"/>
      <c r="AW333" s="15"/>
    </row>
    <row r="334" spans="1:49" x14ac:dyDescent="0.3">
      <c r="A334" s="25">
        <v>144</v>
      </c>
      <c r="B334" s="25">
        <f>RADIANS(S0P5022[[#This Row],[Deg]])</f>
        <v>2.5132741228718345</v>
      </c>
      <c r="C334" s="26">
        <v>0.52418557636304497</v>
      </c>
      <c r="D334" s="27">
        <v>0.50009999999999999</v>
      </c>
      <c r="E334" s="27">
        <f>-LOG(S0P5022[[#This Row],[p]]-0.5,2)</f>
        <v>13.28771237954961</v>
      </c>
      <c r="F334" s="27">
        <f>-LOG(1-S0P5022[[#This Row],[p]],2)^2</f>
        <v>1.000577219003266</v>
      </c>
      <c r="G334" s="27">
        <f>-LOG(S0P5022[[#This Row],[p]]-0.5,2)^2</f>
        <v>176.56330028163597</v>
      </c>
      <c r="H334" s="27">
        <f>-LOG(1-S0P5022[[#This Row],[p]],2)</f>
        <v>1.0002885678659263</v>
      </c>
      <c r="I334" s="27">
        <f>1/S0P5022[[#This Row],[-LOG(p-0.5)^2]]</f>
        <v>5.6636911430908961E-3</v>
      </c>
      <c r="J334" s="27">
        <f>1-S0P5022[[#This Row],[p]]</f>
        <v>0.49990000000000001</v>
      </c>
      <c r="K334" s="27">
        <f>1/S0P5022[[#This Row],[1-p]]</f>
        <v>2.0004000800160031</v>
      </c>
      <c r="L334" s="27">
        <f>S0P5022[[#This Row],[p]]*2-1</f>
        <v>1.9999999999997797E-4</v>
      </c>
      <c r="M334" s="27">
        <f>S0P5022[[#This Row],[1-p]]*2</f>
        <v>0.99980000000000002</v>
      </c>
      <c r="N334" s="27">
        <f>S0P5022[[#This Row],[2p-1]]*2</f>
        <v>3.9999999999995595E-4</v>
      </c>
      <c r="O334" s="27">
        <f>S0P5022[[#This Row],[2-2p]]*2</f>
        <v>1.9996</v>
      </c>
      <c r="P334" s="27">
        <f>2^S0P5022[[#This Row],[4p-2]]</f>
        <v>1.0002772973120175</v>
      </c>
      <c r="Q334" s="27">
        <f>2^S0P5022[[#This Row],[4-4p]]</f>
        <v>3.9988911182418603</v>
      </c>
      <c r="R334" s="27">
        <f>2^S0P5022[[#This Row],[2^(4p-2)]]</f>
        <v>2.0003844526462284</v>
      </c>
      <c r="S334" s="26">
        <f>S0P5022[[#This Row],[1-p]]/2</f>
        <v>0.24995000000000001</v>
      </c>
      <c r="T334" s="26">
        <f>S0P5022[[#This Row],[f(p)]]/LOG(1-S0P5022[[#This Row],[p]],2)^16</f>
        <v>0.24879878515807374</v>
      </c>
      <c r="U334" s="26">
        <f>2*(1-ABS(SIN(S0P5022[[#This Row],[Rad]]*2)))^(S0P5022[[#This Row],[-LOG(1-p)]])</f>
        <v>9.7801780683790918E-2</v>
      </c>
      <c r="V334" s="26">
        <f>S0P5022[[#This Row],[f(p)]]*LOG(1-S0P5022[[#This Row],[p]],2)^-16</f>
        <v>0.24879878515807374</v>
      </c>
      <c r="W334" s="26">
        <f>S0P5022[[#This Row],[f(p)]]*2*((1-ABS(SIN(S0P5022[[#This Row],[Rad]]*2)))^(S0P5022[[#This Row],[-LOG(1-p)]]^2))</f>
        <v>2.4424275053344709E-2</v>
      </c>
      <c r="X334" s="26">
        <f>S0P5022[[#This Row],[F3]]+S0P5022[[#This Row],[F2]]</f>
        <v>0.27322306021141846</v>
      </c>
      <c r="Y334" s="26"/>
      <c r="Z334" s="15"/>
      <c r="AA334" s="22"/>
      <c r="AB334" s="17"/>
      <c r="AD334" s="17"/>
      <c r="AF334" s="16"/>
      <c r="AG334" s="16"/>
      <c r="AH334" s="16"/>
      <c r="AJ334" s="22"/>
      <c r="AK334" s="17"/>
      <c r="AL334" s="16"/>
      <c r="AM334" s="17"/>
      <c r="AN334" s="16"/>
      <c r="AO334" s="16"/>
      <c r="AP334" s="16"/>
      <c r="AQ334" s="16"/>
      <c r="AT334" s="15"/>
      <c r="AW334" s="15"/>
    </row>
    <row r="335" spans="1:49" x14ac:dyDescent="0.3">
      <c r="A335" s="25">
        <v>145</v>
      </c>
      <c r="B335" s="25">
        <f>RADIANS(S0P5022[[#This Row],[Deg]])</f>
        <v>2.530727415391778</v>
      </c>
      <c r="C335" s="26">
        <v>0.52802114014319901</v>
      </c>
      <c r="D335" s="27">
        <v>0.50009999999999999</v>
      </c>
      <c r="E335" s="27">
        <f>-LOG(S0P5022[[#This Row],[p]]-0.5,2)</f>
        <v>13.28771237954961</v>
      </c>
      <c r="F335" s="27">
        <f>-LOG(1-S0P5022[[#This Row],[p]],2)^2</f>
        <v>1.000577219003266</v>
      </c>
      <c r="G335" s="27">
        <f>-LOG(S0P5022[[#This Row],[p]]-0.5,2)^2</f>
        <v>176.56330028163597</v>
      </c>
      <c r="H335" s="27">
        <f>-LOG(1-S0P5022[[#This Row],[p]],2)</f>
        <v>1.0002885678659263</v>
      </c>
      <c r="I335" s="27">
        <f>1/S0P5022[[#This Row],[-LOG(p-0.5)^2]]</f>
        <v>5.6636911430908961E-3</v>
      </c>
      <c r="J335" s="27">
        <f>1-S0P5022[[#This Row],[p]]</f>
        <v>0.49990000000000001</v>
      </c>
      <c r="K335" s="27">
        <f>1/S0P5022[[#This Row],[1-p]]</f>
        <v>2.0004000800160031</v>
      </c>
      <c r="L335" s="27">
        <f>S0P5022[[#This Row],[p]]*2-1</f>
        <v>1.9999999999997797E-4</v>
      </c>
      <c r="M335" s="27">
        <f>S0P5022[[#This Row],[1-p]]*2</f>
        <v>0.99980000000000002</v>
      </c>
      <c r="N335" s="27">
        <f>S0P5022[[#This Row],[2p-1]]*2</f>
        <v>3.9999999999995595E-4</v>
      </c>
      <c r="O335" s="27">
        <f>S0P5022[[#This Row],[2-2p]]*2</f>
        <v>1.9996</v>
      </c>
      <c r="P335" s="27">
        <f>2^S0P5022[[#This Row],[4p-2]]</f>
        <v>1.0002772973120175</v>
      </c>
      <c r="Q335" s="27">
        <f>2^S0P5022[[#This Row],[4-4p]]</f>
        <v>3.9988911182418603</v>
      </c>
      <c r="R335" s="27">
        <f>2^S0P5022[[#This Row],[2^(4p-2)]]</f>
        <v>2.0003844526462284</v>
      </c>
      <c r="S335" s="26">
        <f>S0P5022[[#This Row],[1-p]]/2</f>
        <v>0.24995000000000001</v>
      </c>
      <c r="T335" s="26">
        <f>S0P5022[[#This Row],[f(p)]]/LOG(1-S0P5022[[#This Row],[p]],2)^16</f>
        <v>0.24879878515807374</v>
      </c>
      <c r="U335" s="26">
        <f>2*(1-ABS(SIN(S0P5022[[#This Row],[Rad]]*2)))^(S0P5022[[#This Row],[-LOG(1-p)]])</f>
        <v>0.12051705358706537</v>
      </c>
      <c r="V335" s="26">
        <f>S0P5022[[#This Row],[f(p)]]*LOG(1-S0P5022[[#This Row],[p]],2)^-16</f>
        <v>0.24879878515807374</v>
      </c>
      <c r="W335" s="26">
        <f>S0P5022[[#This Row],[f(p)]]*2*((1-ABS(SIN(S0P5022[[#This Row],[Rad]]*2)))^(S0P5022[[#This Row],[-LOG(1-p)]]^2))</f>
        <v>3.0098828963069799E-2</v>
      </c>
      <c r="X335" s="26">
        <f>S0P5022[[#This Row],[F3]]+S0P5022[[#This Row],[F2]]</f>
        <v>0.27889761412114356</v>
      </c>
      <c r="Y335" s="26"/>
      <c r="Z335" s="15"/>
      <c r="AA335" s="22"/>
      <c r="AB335" s="17"/>
      <c r="AD335" s="17"/>
      <c r="AF335" s="16"/>
      <c r="AG335" s="16"/>
      <c r="AH335" s="16"/>
      <c r="AJ335" s="22"/>
      <c r="AK335" s="17"/>
      <c r="AL335" s="16"/>
      <c r="AM335" s="17"/>
      <c r="AN335" s="16"/>
      <c r="AO335" s="16"/>
      <c r="AP335" s="16"/>
      <c r="AQ335" s="16"/>
      <c r="AT335" s="15"/>
      <c r="AW335" s="15"/>
    </row>
    <row r="336" spans="1:49" x14ac:dyDescent="0.3">
      <c r="A336" s="25">
        <v>146</v>
      </c>
      <c r="B336" s="25">
        <f>RADIANS(S0P5022[[#This Row],[Deg]])</f>
        <v>2.5481807079117211</v>
      </c>
      <c r="C336" s="26">
        <v>0.531304392950255</v>
      </c>
      <c r="D336" s="27">
        <v>0.50009999999999999</v>
      </c>
      <c r="E336" s="27">
        <f>-LOG(S0P5022[[#This Row],[p]]-0.5,2)</f>
        <v>13.28771237954961</v>
      </c>
      <c r="F336" s="27">
        <f>-LOG(1-S0P5022[[#This Row],[p]],2)^2</f>
        <v>1.000577219003266</v>
      </c>
      <c r="G336" s="27">
        <f>-LOG(S0P5022[[#This Row],[p]]-0.5,2)^2</f>
        <v>176.56330028163597</v>
      </c>
      <c r="H336" s="27">
        <f>-LOG(1-S0P5022[[#This Row],[p]],2)</f>
        <v>1.0002885678659263</v>
      </c>
      <c r="I336" s="27">
        <f>1/S0P5022[[#This Row],[-LOG(p-0.5)^2]]</f>
        <v>5.6636911430908961E-3</v>
      </c>
      <c r="J336" s="27">
        <f>1-S0P5022[[#This Row],[p]]</f>
        <v>0.49990000000000001</v>
      </c>
      <c r="K336" s="27">
        <f>1/S0P5022[[#This Row],[1-p]]</f>
        <v>2.0004000800160031</v>
      </c>
      <c r="L336" s="27">
        <f>S0P5022[[#This Row],[p]]*2-1</f>
        <v>1.9999999999997797E-4</v>
      </c>
      <c r="M336" s="27">
        <f>S0P5022[[#This Row],[1-p]]*2</f>
        <v>0.99980000000000002</v>
      </c>
      <c r="N336" s="27">
        <f>S0P5022[[#This Row],[2p-1]]*2</f>
        <v>3.9999999999995595E-4</v>
      </c>
      <c r="O336" s="27">
        <f>S0P5022[[#This Row],[2-2p]]*2</f>
        <v>1.9996</v>
      </c>
      <c r="P336" s="27">
        <f>2^S0P5022[[#This Row],[4p-2]]</f>
        <v>1.0002772973120175</v>
      </c>
      <c r="Q336" s="27">
        <f>2^S0P5022[[#This Row],[4-4p]]</f>
        <v>3.9988911182418603</v>
      </c>
      <c r="R336" s="27">
        <f>2^S0P5022[[#This Row],[2^(4p-2)]]</f>
        <v>2.0003844526462284</v>
      </c>
      <c r="S336" s="26">
        <f>S0P5022[[#This Row],[1-p]]/2</f>
        <v>0.24995000000000001</v>
      </c>
      <c r="T336" s="26">
        <f>S0P5022[[#This Row],[f(p)]]/LOG(1-S0P5022[[#This Row],[p]],2)^16</f>
        <v>0.24879878515807374</v>
      </c>
      <c r="U336" s="26">
        <f>2*(1-ABS(SIN(S0P5022[[#This Row],[Rad]]*2)))^(S0P5022[[#This Row],[-LOG(1-p)]])</f>
        <v>0.14552223516463225</v>
      </c>
      <c r="V336" s="26">
        <f>S0P5022[[#This Row],[f(p)]]*LOG(1-S0P5022[[#This Row],[p]],2)^-16</f>
        <v>0.24879878515807374</v>
      </c>
      <c r="W336" s="26">
        <f>S0P5022[[#This Row],[f(p)]]*2*((1-ABS(SIN(S0P5022[[#This Row],[Rad]]*2)))^(S0P5022[[#This Row],[-LOG(1-p)]]^2))</f>
        <v>3.6345787116063108E-2</v>
      </c>
      <c r="X336" s="26">
        <f>S0P5022[[#This Row],[F3]]+S0P5022[[#This Row],[F2]]</f>
        <v>0.28514457227413686</v>
      </c>
      <c r="Y336" s="26"/>
      <c r="Z336" s="15"/>
      <c r="AA336" s="22"/>
      <c r="AB336" s="17"/>
      <c r="AD336" s="17"/>
      <c r="AF336" s="16"/>
      <c r="AG336" s="16"/>
      <c r="AH336" s="16"/>
      <c r="AJ336" s="22"/>
      <c r="AK336" s="17"/>
      <c r="AL336" s="16"/>
      <c r="AM336" s="17"/>
      <c r="AN336" s="16"/>
      <c r="AO336" s="16"/>
      <c r="AP336" s="16"/>
      <c r="AQ336" s="16"/>
      <c r="AT336" s="15"/>
      <c r="AW336" s="15"/>
    </row>
    <row r="337" spans="1:49" x14ac:dyDescent="0.3">
      <c r="A337" s="25">
        <v>147</v>
      </c>
      <c r="B337" s="25">
        <f>RADIANS(S0P5022[[#This Row],[Deg]])</f>
        <v>2.5656340004316642</v>
      </c>
      <c r="C337" s="26">
        <v>0.53759354053254704</v>
      </c>
      <c r="D337" s="27">
        <v>0.50009999999999999</v>
      </c>
      <c r="E337" s="27">
        <f>-LOG(S0P5022[[#This Row],[p]]-0.5,2)</f>
        <v>13.28771237954961</v>
      </c>
      <c r="F337" s="27">
        <f>-LOG(1-S0P5022[[#This Row],[p]],2)^2</f>
        <v>1.000577219003266</v>
      </c>
      <c r="G337" s="27">
        <f>-LOG(S0P5022[[#This Row],[p]]-0.5,2)^2</f>
        <v>176.56330028163597</v>
      </c>
      <c r="H337" s="27">
        <f>-LOG(1-S0P5022[[#This Row],[p]],2)</f>
        <v>1.0002885678659263</v>
      </c>
      <c r="I337" s="27">
        <f>1/S0P5022[[#This Row],[-LOG(p-0.5)^2]]</f>
        <v>5.6636911430908961E-3</v>
      </c>
      <c r="J337" s="27">
        <f>1-S0P5022[[#This Row],[p]]</f>
        <v>0.49990000000000001</v>
      </c>
      <c r="K337" s="27">
        <f>1/S0P5022[[#This Row],[1-p]]</f>
        <v>2.0004000800160031</v>
      </c>
      <c r="L337" s="27">
        <f>S0P5022[[#This Row],[p]]*2-1</f>
        <v>1.9999999999997797E-4</v>
      </c>
      <c r="M337" s="27">
        <f>S0P5022[[#This Row],[1-p]]*2</f>
        <v>0.99980000000000002</v>
      </c>
      <c r="N337" s="27">
        <f>S0P5022[[#This Row],[2p-1]]*2</f>
        <v>3.9999999999995595E-4</v>
      </c>
      <c r="O337" s="27">
        <f>S0P5022[[#This Row],[2-2p]]*2</f>
        <v>1.9996</v>
      </c>
      <c r="P337" s="27">
        <f>2^S0P5022[[#This Row],[4p-2]]</f>
        <v>1.0002772973120175</v>
      </c>
      <c r="Q337" s="27">
        <f>2^S0P5022[[#This Row],[4-4p]]</f>
        <v>3.9988911182418603</v>
      </c>
      <c r="R337" s="27">
        <f>2^S0P5022[[#This Row],[2^(4p-2)]]</f>
        <v>2.0003844526462284</v>
      </c>
      <c r="S337" s="26">
        <f>S0P5022[[#This Row],[1-p]]/2</f>
        <v>0.24995000000000001</v>
      </c>
      <c r="T337" s="26">
        <f>S0P5022[[#This Row],[f(p)]]/LOG(1-S0P5022[[#This Row],[p]],2)^16</f>
        <v>0.24879878515807374</v>
      </c>
      <c r="U337" s="26">
        <f>2*(1-ABS(SIN(S0P5022[[#This Row],[Rad]]*2)))^(S0P5022[[#This Row],[-LOG(1-p)]])</f>
        <v>0.17278697561837381</v>
      </c>
      <c r="V337" s="26">
        <f>S0P5022[[#This Row],[f(p)]]*LOG(1-S0P5022[[#This Row],[p]],2)^-16</f>
        <v>0.24879878515807374</v>
      </c>
      <c r="W337" s="26">
        <f>S0P5022[[#This Row],[f(p)]]*2*((1-ABS(SIN(S0P5022[[#This Row],[Rad]]*2)))^(S0P5022[[#This Row],[-LOG(1-p)]]^2))</f>
        <v>4.3157596143235041E-2</v>
      </c>
      <c r="X337" s="26">
        <f>S0P5022[[#This Row],[F3]]+S0P5022[[#This Row],[F2]]</f>
        <v>0.2919563813013088</v>
      </c>
      <c r="Y337" s="26"/>
      <c r="Z337" s="15"/>
      <c r="AA337" s="22"/>
      <c r="AB337" s="17"/>
      <c r="AD337" s="17"/>
      <c r="AF337" s="16"/>
      <c r="AG337" s="16"/>
      <c r="AH337" s="16"/>
      <c r="AJ337" s="22"/>
      <c r="AK337" s="17"/>
      <c r="AL337" s="16"/>
      <c r="AM337" s="17"/>
      <c r="AN337" s="16"/>
      <c r="AO337" s="16"/>
      <c r="AP337" s="16"/>
      <c r="AQ337" s="16"/>
      <c r="AT337" s="15"/>
      <c r="AW337" s="15"/>
    </row>
    <row r="338" spans="1:49" x14ac:dyDescent="0.3">
      <c r="A338" s="25">
        <v>148</v>
      </c>
      <c r="B338" s="25">
        <f>RADIANS(S0P5022[[#This Row],[Deg]])</f>
        <v>2.5830872929516078</v>
      </c>
      <c r="C338" s="26">
        <v>0.54332809897821099</v>
      </c>
      <c r="D338" s="27">
        <v>0.50009999999999999</v>
      </c>
      <c r="E338" s="27">
        <f>-LOG(S0P5022[[#This Row],[p]]-0.5,2)</f>
        <v>13.28771237954961</v>
      </c>
      <c r="F338" s="27">
        <f>-LOG(1-S0P5022[[#This Row],[p]],2)^2</f>
        <v>1.000577219003266</v>
      </c>
      <c r="G338" s="27">
        <f>-LOG(S0P5022[[#This Row],[p]]-0.5,2)^2</f>
        <v>176.56330028163597</v>
      </c>
      <c r="H338" s="27">
        <f>-LOG(1-S0P5022[[#This Row],[p]],2)</f>
        <v>1.0002885678659263</v>
      </c>
      <c r="I338" s="27">
        <f>1/S0P5022[[#This Row],[-LOG(p-0.5)^2]]</f>
        <v>5.6636911430908961E-3</v>
      </c>
      <c r="J338" s="27">
        <f>1-S0P5022[[#This Row],[p]]</f>
        <v>0.49990000000000001</v>
      </c>
      <c r="K338" s="27">
        <f>1/S0P5022[[#This Row],[1-p]]</f>
        <v>2.0004000800160031</v>
      </c>
      <c r="L338" s="27">
        <f>S0P5022[[#This Row],[p]]*2-1</f>
        <v>1.9999999999997797E-4</v>
      </c>
      <c r="M338" s="27">
        <f>S0P5022[[#This Row],[1-p]]*2</f>
        <v>0.99980000000000002</v>
      </c>
      <c r="N338" s="27">
        <f>S0P5022[[#This Row],[2p-1]]*2</f>
        <v>3.9999999999995595E-4</v>
      </c>
      <c r="O338" s="27">
        <f>S0P5022[[#This Row],[2-2p]]*2</f>
        <v>1.9996</v>
      </c>
      <c r="P338" s="27">
        <f>2^S0P5022[[#This Row],[4p-2]]</f>
        <v>1.0002772973120175</v>
      </c>
      <c r="Q338" s="27">
        <f>2^S0P5022[[#This Row],[4-4p]]</f>
        <v>3.9988911182418603</v>
      </c>
      <c r="R338" s="27">
        <f>2^S0P5022[[#This Row],[2^(4p-2)]]</f>
        <v>2.0003844526462284</v>
      </c>
      <c r="S338" s="26">
        <f>S0P5022[[#This Row],[1-p]]/2</f>
        <v>0.24995000000000001</v>
      </c>
      <c r="T338" s="26">
        <f>S0P5022[[#This Row],[f(p)]]/LOG(1-S0P5022[[#This Row],[p]],2)^16</f>
        <v>0.24879878515807374</v>
      </c>
      <c r="U338" s="26">
        <f>2*(1-ABS(SIN(S0P5022[[#This Row],[Rad]]*2)))^(S0P5022[[#This Row],[-LOG(1-p)]])</f>
        <v>0.20227815877875824</v>
      </c>
      <c r="V338" s="26">
        <f>S0P5022[[#This Row],[f(p)]]*LOG(1-S0P5022[[#This Row],[p]],2)^-16</f>
        <v>0.24879878515807374</v>
      </c>
      <c r="W338" s="26">
        <f>S0P5022[[#This Row],[f(p)]]*2*((1-ABS(SIN(S0P5022[[#This Row],[Rad]]*2)))^(S0P5022[[#This Row],[-LOG(1-p)]]^2))</f>
        <v>5.05260077710575E-2</v>
      </c>
      <c r="X338" s="26">
        <f>S0P5022[[#This Row],[F3]]+S0P5022[[#This Row],[F2]]</f>
        <v>0.29932479292913122</v>
      </c>
      <c r="Y338" s="26"/>
      <c r="Z338" s="15"/>
      <c r="AA338" s="22"/>
      <c r="AB338" s="17"/>
      <c r="AD338" s="17"/>
      <c r="AF338" s="16"/>
      <c r="AG338" s="16"/>
      <c r="AH338" s="16"/>
      <c r="AJ338" s="22"/>
      <c r="AK338" s="17"/>
      <c r="AL338" s="16"/>
      <c r="AM338" s="17"/>
      <c r="AN338" s="16"/>
      <c r="AO338" s="16"/>
      <c r="AP338" s="16"/>
      <c r="AQ338" s="16"/>
      <c r="AT338" s="15"/>
      <c r="AW338" s="15"/>
    </row>
    <row r="339" spans="1:49" x14ac:dyDescent="0.3">
      <c r="A339" s="25">
        <v>149</v>
      </c>
      <c r="B339" s="25">
        <f>RADIANS(S0P5022[[#This Row],[Deg]])</f>
        <v>2.6005405854715509</v>
      </c>
      <c r="C339" s="26">
        <v>0.55140765656951596</v>
      </c>
      <c r="D339" s="27">
        <v>0.50009999999999999</v>
      </c>
      <c r="E339" s="27">
        <f>-LOG(S0P5022[[#This Row],[p]]-0.5,2)</f>
        <v>13.28771237954961</v>
      </c>
      <c r="F339" s="27">
        <f>-LOG(1-S0P5022[[#This Row],[p]],2)^2</f>
        <v>1.000577219003266</v>
      </c>
      <c r="G339" s="27">
        <f>-LOG(S0P5022[[#This Row],[p]]-0.5,2)^2</f>
        <v>176.56330028163597</v>
      </c>
      <c r="H339" s="27">
        <f>-LOG(1-S0P5022[[#This Row],[p]],2)</f>
        <v>1.0002885678659263</v>
      </c>
      <c r="I339" s="27">
        <f>1/S0P5022[[#This Row],[-LOG(p-0.5)^2]]</f>
        <v>5.6636911430908961E-3</v>
      </c>
      <c r="J339" s="27">
        <f>1-S0P5022[[#This Row],[p]]</f>
        <v>0.49990000000000001</v>
      </c>
      <c r="K339" s="27">
        <f>1/S0P5022[[#This Row],[1-p]]</f>
        <v>2.0004000800160031</v>
      </c>
      <c r="L339" s="27">
        <f>S0P5022[[#This Row],[p]]*2-1</f>
        <v>1.9999999999997797E-4</v>
      </c>
      <c r="M339" s="27">
        <f>S0P5022[[#This Row],[1-p]]*2</f>
        <v>0.99980000000000002</v>
      </c>
      <c r="N339" s="27">
        <f>S0P5022[[#This Row],[2p-1]]*2</f>
        <v>3.9999999999995595E-4</v>
      </c>
      <c r="O339" s="27">
        <f>S0P5022[[#This Row],[2-2p]]*2</f>
        <v>1.9996</v>
      </c>
      <c r="P339" s="27">
        <f>2^S0P5022[[#This Row],[4p-2]]</f>
        <v>1.0002772973120175</v>
      </c>
      <c r="Q339" s="27">
        <f>2^S0P5022[[#This Row],[4-4p]]</f>
        <v>3.9988911182418603</v>
      </c>
      <c r="R339" s="27">
        <f>2^S0P5022[[#This Row],[2^(4p-2)]]</f>
        <v>2.0003844526462284</v>
      </c>
      <c r="S339" s="26">
        <f>S0P5022[[#This Row],[1-p]]/2</f>
        <v>0.24995000000000001</v>
      </c>
      <c r="T339" s="26">
        <f>S0P5022[[#This Row],[f(p)]]/LOG(1-S0P5022[[#This Row],[p]],2)^16</f>
        <v>0.24879878515807374</v>
      </c>
      <c r="U339" s="26">
        <f>2*(1-ABS(SIN(S0P5022[[#This Row],[Rad]]*2)))^(S0P5022[[#This Row],[-LOG(1-p)]])</f>
        <v>0.23395994435855569</v>
      </c>
      <c r="V339" s="26">
        <f>S0P5022[[#This Row],[f(p)]]*LOG(1-S0P5022[[#This Row],[p]],2)^-16</f>
        <v>0.24879878515807374</v>
      </c>
      <c r="W339" s="26">
        <f>S0P5022[[#This Row],[f(p)]]*2*((1-ABS(SIN(S0P5022[[#This Row],[Rad]]*2)))^(S0P5022[[#This Row],[-LOG(1-p)]]^2))</f>
        <v>5.8442089823409538E-2</v>
      </c>
      <c r="X339" s="26">
        <f>S0P5022[[#This Row],[F3]]+S0P5022[[#This Row],[F2]]</f>
        <v>0.30724087498148328</v>
      </c>
      <c r="Y339" s="26"/>
      <c r="Z339" s="15"/>
      <c r="AA339" s="22"/>
      <c r="AB339" s="17"/>
      <c r="AD339" s="17"/>
      <c r="AF339" s="16"/>
      <c r="AG339" s="16"/>
      <c r="AH339" s="16"/>
      <c r="AJ339" s="22"/>
      <c r="AK339" s="17"/>
      <c r="AL339" s="16"/>
      <c r="AM339" s="17"/>
      <c r="AN339" s="16"/>
      <c r="AO339" s="16"/>
      <c r="AP339" s="16"/>
      <c r="AQ339" s="16"/>
      <c r="AT339" s="15"/>
      <c r="AW339" s="15"/>
    </row>
    <row r="340" spans="1:49" x14ac:dyDescent="0.3">
      <c r="A340" s="25">
        <v>150</v>
      </c>
      <c r="B340" s="25">
        <f>RADIANS(S0P5022[[#This Row],[Deg]])</f>
        <v>2.6179938779914944</v>
      </c>
      <c r="C340" s="26">
        <v>0.55288081857698901</v>
      </c>
      <c r="D340" s="27">
        <v>0.50009999999999999</v>
      </c>
      <c r="E340" s="27">
        <f>-LOG(S0P5022[[#This Row],[p]]-0.5,2)</f>
        <v>13.28771237954961</v>
      </c>
      <c r="F340" s="27">
        <f>-LOG(1-S0P5022[[#This Row],[p]],2)^2</f>
        <v>1.000577219003266</v>
      </c>
      <c r="G340" s="27">
        <f>-LOG(S0P5022[[#This Row],[p]]-0.5,2)^2</f>
        <v>176.56330028163597</v>
      </c>
      <c r="H340" s="27">
        <f>-LOG(1-S0P5022[[#This Row],[p]],2)</f>
        <v>1.0002885678659263</v>
      </c>
      <c r="I340" s="27">
        <f>1/S0P5022[[#This Row],[-LOG(p-0.5)^2]]</f>
        <v>5.6636911430908961E-3</v>
      </c>
      <c r="J340" s="27">
        <f>1-S0P5022[[#This Row],[p]]</f>
        <v>0.49990000000000001</v>
      </c>
      <c r="K340" s="27">
        <f>1/S0P5022[[#This Row],[1-p]]</f>
        <v>2.0004000800160031</v>
      </c>
      <c r="L340" s="27">
        <f>S0P5022[[#This Row],[p]]*2-1</f>
        <v>1.9999999999997797E-4</v>
      </c>
      <c r="M340" s="27">
        <f>S0P5022[[#This Row],[1-p]]*2</f>
        <v>0.99980000000000002</v>
      </c>
      <c r="N340" s="27">
        <f>S0P5022[[#This Row],[2p-1]]*2</f>
        <v>3.9999999999995595E-4</v>
      </c>
      <c r="O340" s="27">
        <f>S0P5022[[#This Row],[2-2p]]*2</f>
        <v>1.9996</v>
      </c>
      <c r="P340" s="27">
        <f>2^S0P5022[[#This Row],[4p-2]]</f>
        <v>1.0002772973120175</v>
      </c>
      <c r="Q340" s="27">
        <f>2^S0P5022[[#This Row],[4-4p]]</f>
        <v>3.9988911182418603</v>
      </c>
      <c r="R340" s="27">
        <f>2^S0P5022[[#This Row],[2^(4p-2)]]</f>
        <v>2.0003844526462284</v>
      </c>
      <c r="S340" s="26">
        <f>S0P5022[[#This Row],[1-p]]/2</f>
        <v>0.24995000000000001</v>
      </c>
      <c r="T340" s="26">
        <f>S0P5022[[#This Row],[f(p)]]/LOG(1-S0P5022[[#This Row],[p]],2)^16</f>
        <v>0.24879878515807374</v>
      </c>
      <c r="U340" s="26">
        <f>2*(1-ABS(SIN(S0P5022[[#This Row],[Rad]]*2)))^(S0P5022[[#This Row],[-LOG(1-p)]])</f>
        <v>0.2677938131062117</v>
      </c>
      <c r="V340" s="26">
        <f>S0P5022[[#This Row],[f(p)]]*LOG(1-S0P5022[[#This Row],[p]],2)^-16</f>
        <v>0.24879878515807374</v>
      </c>
      <c r="W340" s="26">
        <f>S0P5022[[#This Row],[f(p)]]*2*((1-ABS(SIN(S0P5022[[#This Row],[Rad]]*2)))^(S0P5022[[#This Row],[-LOG(1-p)]]^2))</f>
        <v>6.6896237847228784E-2</v>
      </c>
      <c r="X340" s="26">
        <f>S0P5022[[#This Row],[F3]]+S0P5022[[#This Row],[F2]]</f>
        <v>0.3156950230053025</v>
      </c>
      <c r="Y340" s="26"/>
      <c r="Z340" s="15"/>
      <c r="AA340" s="22"/>
      <c r="AB340" s="17"/>
      <c r="AD340" s="17"/>
      <c r="AF340" s="16"/>
      <c r="AG340" s="16"/>
      <c r="AH340" s="16"/>
      <c r="AJ340" s="22"/>
      <c r="AK340" s="17"/>
      <c r="AL340" s="16"/>
      <c r="AM340" s="17"/>
      <c r="AN340" s="16"/>
      <c r="AO340" s="16"/>
      <c r="AP340" s="16"/>
      <c r="AQ340" s="16"/>
      <c r="AT340" s="15"/>
      <c r="AW340" s="15"/>
    </row>
    <row r="341" spans="1:49" x14ac:dyDescent="0.3">
      <c r="A341" s="25">
        <v>151</v>
      </c>
      <c r="B341" s="25">
        <f>RADIANS(S0P5022[[#This Row],[Deg]])</f>
        <v>2.6354471705114375</v>
      </c>
      <c r="C341" s="26">
        <v>0.56394205247660401</v>
      </c>
      <c r="D341" s="27">
        <v>0.50009999999999999</v>
      </c>
      <c r="E341" s="27">
        <f>-LOG(S0P5022[[#This Row],[p]]-0.5,2)</f>
        <v>13.28771237954961</v>
      </c>
      <c r="F341" s="27">
        <f>-LOG(1-S0P5022[[#This Row],[p]],2)^2</f>
        <v>1.000577219003266</v>
      </c>
      <c r="G341" s="27">
        <f>-LOG(S0P5022[[#This Row],[p]]-0.5,2)^2</f>
        <v>176.56330028163597</v>
      </c>
      <c r="H341" s="27">
        <f>-LOG(1-S0P5022[[#This Row],[p]],2)</f>
        <v>1.0002885678659263</v>
      </c>
      <c r="I341" s="27">
        <f>1/S0P5022[[#This Row],[-LOG(p-0.5)^2]]</f>
        <v>5.6636911430908961E-3</v>
      </c>
      <c r="J341" s="27">
        <f>1-S0P5022[[#This Row],[p]]</f>
        <v>0.49990000000000001</v>
      </c>
      <c r="K341" s="27">
        <f>1/S0P5022[[#This Row],[1-p]]</f>
        <v>2.0004000800160031</v>
      </c>
      <c r="L341" s="27">
        <f>S0P5022[[#This Row],[p]]*2-1</f>
        <v>1.9999999999997797E-4</v>
      </c>
      <c r="M341" s="27">
        <f>S0P5022[[#This Row],[1-p]]*2</f>
        <v>0.99980000000000002</v>
      </c>
      <c r="N341" s="27">
        <f>S0P5022[[#This Row],[2p-1]]*2</f>
        <v>3.9999999999995595E-4</v>
      </c>
      <c r="O341" s="27">
        <f>S0P5022[[#This Row],[2-2p]]*2</f>
        <v>1.9996</v>
      </c>
      <c r="P341" s="27">
        <f>2^S0P5022[[#This Row],[4p-2]]</f>
        <v>1.0002772973120175</v>
      </c>
      <c r="Q341" s="27">
        <f>2^S0P5022[[#This Row],[4-4p]]</f>
        <v>3.9988911182418603</v>
      </c>
      <c r="R341" s="27">
        <f>2^S0P5022[[#This Row],[2^(4p-2)]]</f>
        <v>2.0003844526462284</v>
      </c>
      <c r="S341" s="26">
        <f>S0P5022[[#This Row],[1-p]]/2</f>
        <v>0.24995000000000001</v>
      </c>
      <c r="T341" s="26">
        <f>S0P5022[[#This Row],[f(p)]]/LOG(1-S0P5022[[#This Row],[p]],2)^16</f>
        <v>0.24879878515807374</v>
      </c>
      <c r="U341" s="26">
        <f>2*(1-ABS(SIN(S0P5022[[#This Row],[Rad]]*2)))^(S0P5022[[#This Row],[-LOG(1-p)]])</f>
        <v>0.30373861492081244</v>
      </c>
      <c r="V341" s="26">
        <f>S0P5022[[#This Row],[f(p)]]*LOG(1-S0P5022[[#This Row],[p]],2)^-16</f>
        <v>0.24879878515807374</v>
      </c>
      <c r="W341" s="26">
        <f>S0P5022[[#This Row],[f(p)]]*2*((1-ABS(SIN(S0P5022[[#This Row],[Rad]]*2)))^(S0P5022[[#This Row],[-LOG(1-p)]]^2))</f>
        <v>7.5878187406216241E-2</v>
      </c>
      <c r="X341" s="26">
        <f>S0P5022[[#This Row],[F3]]+S0P5022[[#This Row],[F2]]</f>
        <v>0.32467697256428996</v>
      </c>
      <c r="Y341" s="26"/>
      <c r="Z341" s="15"/>
      <c r="AA341" s="22"/>
      <c r="AB341" s="17"/>
      <c r="AD341" s="17"/>
      <c r="AF341" s="16"/>
      <c r="AG341" s="16"/>
      <c r="AH341" s="16"/>
      <c r="AJ341" s="22"/>
      <c r="AK341" s="17"/>
      <c r="AL341" s="16"/>
      <c r="AM341" s="17"/>
      <c r="AN341" s="16"/>
      <c r="AO341" s="16"/>
      <c r="AP341" s="16"/>
      <c r="AQ341" s="16"/>
      <c r="AT341" s="15"/>
      <c r="AW341" s="15"/>
    </row>
    <row r="342" spans="1:49" x14ac:dyDescent="0.3">
      <c r="A342" s="25">
        <v>152</v>
      </c>
      <c r="B342" s="25">
        <f>RADIANS(S0P5022[[#This Row],[Deg]])</f>
        <v>2.6529004630313811</v>
      </c>
      <c r="C342" s="26">
        <v>0.57269437172928395</v>
      </c>
      <c r="D342" s="27">
        <v>0.50009999999999999</v>
      </c>
      <c r="E342" s="27">
        <f>-LOG(S0P5022[[#This Row],[p]]-0.5,2)</f>
        <v>13.28771237954961</v>
      </c>
      <c r="F342" s="27">
        <f>-LOG(1-S0P5022[[#This Row],[p]],2)^2</f>
        <v>1.000577219003266</v>
      </c>
      <c r="G342" s="27">
        <f>-LOG(S0P5022[[#This Row],[p]]-0.5,2)^2</f>
        <v>176.56330028163597</v>
      </c>
      <c r="H342" s="27">
        <f>-LOG(1-S0P5022[[#This Row],[p]],2)</f>
        <v>1.0002885678659263</v>
      </c>
      <c r="I342" s="27">
        <f>1/S0P5022[[#This Row],[-LOG(p-0.5)^2]]</f>
        <v>5.6636911430908961E-3</v>
      </c>
      <c r="J342" s="27">
        <f>1-S0P5022[[#This Row],[p]]</f>
        <v>0.49990000000000001</v>
      </c>
      <c r="K342" s="27">
        <f>1/S0P5022[[#This Row],[1-p]]</f>
        <v>2.0004000800160031</v>
      </c>
      <c r="L342" s="27">
        <f>S0P5022[[#This Row],[p]]*2-1</f>
        <v>1.9999999999997797E-4</v>
      </c>
      <c r="M342" s="27">
        <f>S0P5022[[#This Row],[1-p]]*2</f>
        <v>0.99980000000000002</v>
      </c>
      <c r="N342" s="27">
        <f>S0P5022[[#This Row],[2p-1]]*2</f>
        <v>3.9999999999995595E-4</v>
      </c>
      <c r="O342" s="27">
        <f>S0P5022[[#This Row],[2-2p]]*2</f>
        <v>1.9996</v>
      </c>
      <c r="P342" s="27">
        <f>2^S0P5022[[#This Row],[4p-2]]</f>
        <v>1.0002772973120175</v>
      </c>
      <c r="Q342" s="27">
        <f>2^S0P5022[[#This Row],[4-4p]]</f>
        <v>3.9988911182418603</v>
      </c>
      <c r="R342" s="27">
        <f>2^S0P5022[[#This Row],[2^(4p-2)]]</f>
        <v>2.0003844526462284</v>
      </c>
      <c r="S342" s="26">
        <f>S0P5022[[#This Row],[1-p]]/2</f>
        <v>0.24995000000000001</v>
      </c>
      <c r="T342" s="26">
        <f>S0P5022[[#This Row],[f(p)]]/LOG(1-S0P5022[[#This Row],[p]],2)^16</f>
        <v>0.24879878515807374</v>
      </c>
      <c r="U342" s="26">
        <f>2*(1-ABS(SIN(S0P5022[[#This Row],[Rad]]*2)))^(S0P5022[[#This Row],[-LOG(1-p)]])</f>
        <v>0.3417506199489681</v>
      </c>
      <c r="V342" s="26">
        <f>S0P5022[[#This Row],[f(p)]]*LOG(1-S0P5022[[#This Row],[p]],2)^-16</f>
        <v>0.24879878515807374</v>
      </c>
      <c r="W342" s="26">
        <f>S0P5022[[#This Row],[f(p)]]*2*((1-ABS(SIN(S0P5022[[#This Row],[Rad]]*2)))^(S0P5022[[#This Row],[-LOG(1-p)]]^2))</f>
        <v>8.5377027067045447E-2</v>
      </c>
      <c r="X342" s="26">
        <f>S0P5022[[#This Row],[F3]]+S0P5022[[#This Row],[F2]]</f>
        <v>0.33417581222511916</v>
      </c>
      <c r="Y342" s="26"/>
      <c r="Z342" s="15"/>
      <c r="AA342" s="22"/>
      <c r="AB342" s="17"/>
      <c r="AD342" s="17"/>
      <c r="AF342" s="16"/>
      <c r="AG342" s="16"/>
      <c r="AH342" s="16"/>
      <c r="AJ342" s="22"/>
      <c r="AK342" s="17"/>
      <c r="AL342" s="16"/>
      <c r="AM342" s="17"/>
      <c r="AN342" s="16"/>
      <c r="AO342" s="16"/>
      <c r="AP342" s="16"/>
      <c r="AQ342" s="16"/>
      <c r="AT342" s="15"/>
      <c r="AW342" s="15"/>
    </row>
    <row r="343" spans="1:49" x14ac:dyDescent="0.3">
      <c r="A343" s="25">
        <v>153</v>
      </c>
      <c r="B343" s="25">
        <f>RADIANS(S0P5022[[#This Row],[Deg]])</f>
        <v>2.6703537555513241</v>
      </c>
      <c r="C343" s="26">
        <v>0.58043267897402095</v>
      </c>
      <c r="D343" s="27">
        <v>0.50009999999999999</v>
      </c>
      <c r="E343" s="27">
        <f>-LOG(S0P5022[[#This Row],[p]]-0.5,2)</f>
        <v>13.28771237954961</v>
      </c>
      <c r="F343" s="27">
        <f>-LOG(1-S0P5022[[#This Row],[p]],2)^2</f>
        <v>1.000577219003266</v>
      </c>
      <c r="G343" s="27">
        <f>-LOG(S0P5022[[#This Row],[p]]-0.5,2)^2</f>
        <v>176.56330028163597</v>
      </c>
      <c r="H343" s="27">
        <f>-LOG(1-S0P5022[[#This Row],[p]],2)</f>
        <v>1.0002885678659263</v>
      </c>
      <c r="I343" s="27">
        <f>1/S0P5022[[#This Row],[-LOG(p-0.5)^2]]</f>
        <v>5.6636911430908961E-3</v>
      </c>
      <c r="J343" s="27">
        <f>1-S0P5022[[#This Row],[p]]</f>
        <v>0.49990000000000001</v>
      </c>
      <c r="K343" s="27">
        <f>1/S0P5022[[#This Row],[1-p]]</f>
        <v>2.0004000800160031</v>
      </c>
      <c r="L343" s="27">
        <f>S0P5022[[#This Row],[p]]*2-1</f>
        <v>1.9999999999997797E-4</v>
      </c>
      <c r="M343" s="27">
        <f>S0P5022[[#This Row],[1-p]]*2</f>
        <v>0.99980000000000002</v>
      </c>
      <c r="N343" s="27">
        <f>S0P5022[[#This Row],[2p-1]]*2</f>
        <v>3.9999999999995595E-4</v>
      </c>
      <c r="O343" s="27">
        <f>S0P5022[[#This Row],[2-2p]]*2</f>
        <v>1.9996</v>
      </c>
      <c r="P343" s="27">
        <f>2^S0P5022[[#This Row],[4p-2]]</f>
        <v>1.0002772973120175</v>
      </c>
      <c r="Q343" s="27">
        <f>2^S0P5022[[#This Row],[4-4p]]</f>
        <v>3.9988911182418603</v>
      </c>
      <c r="R343" s="27">
        <f>2^S0P5022[[#This Row],[2^(4p-2)]]</f>
        <v>2.0003844526462284</v>
      </c>
      <c r="S343" s="26">
        <f>S0P5022[[#This Row],[1-p]]/2</f>
        <v>0.24995000000000001</v>
      </c>
      <c r="T343" s="26">
        <f>S0P5022[[#This Row],[f(p)]]/LOG(1-S0P5022[[#This Row],[p]],2)^16</f>
        <v>0.24879878515807374</v>
      </c>
      <c r="U343" s="26">
        <f>2*(1-ABS(SIN(S0P5022[[#This Row],[Rad]]*2)))^(S0P5022[[#This Row],[-LOG(1-p)]])</f>
        <v>0.38178357265618318</v>
      </c>
      <c r="V343" s="26">
        <f>S0P5022[[#This Row],[f(p)]]*LOG(1-S0P5022[[#This Row],[p]],2)^-16</f>
        <v>0.24879878515807374</v>
      </c>
      <c r="W343" s="26">
        <f>S0P5022[[#This Row],[f(p)]]*2*((1-ABS(SIN(S0P5022[[#This Row],[Rad]]*2)))^(S0P5022[[#This Row],[-LOG(1-p)]]^2))</f>
        <v>9.5381212089642661E-2</v>
      </c>
      <c r="X343" s="26">
        <f>S0P5022[[#This Row],[F3]]+S0P5022[[#This Row],[F2]]</f>
        <v>0.34417999724771642</v>
      </c>
      <c r="Y343" s="26"/>
      <c r="Z343" s="15"/>
      <c r="AA343" s="22"/>
      <c r="AB343" s="17"/>
      <c r="AD343" s="17"/>
      <c r="AF343" s="16"/>
      <c r="AG343" s="16"/>
      <c r="AH343" s="16"/>
      <c r="AJ343" s="22"/>
      <c r="AK343" s="17"/>
      <c r="AL343" s="16"/>
      <c r="AM343" s="17"/>
      <c r="AN343" s="16"/>
      <c r="AO343" s="16"/>
      <c r="AP343" s="16"/>
      <c r="AQ343" s="16"/>
      <c r="AT343" s="15"/>
      <c r="AW343" s="15"/>
    </row>
    <row r="344" spans="1:49" x14ac:dyDescent="0.3">
      <c r="A344" s="25">
        <v>154</v>
      </c>
      <c r="B344" s="25">
        <f>RADIANS(S0P5022[[#This Row],[Deg]])</f>
        <v>2.6878070480712677</v>
      </c>
      <c r="C344" s="26">
        <v>0.59267113888739897</v>
      </c>
      <c r="D344" s="27">
        <v>0.50009999999999999</v>
      </c>
      <c r="E344" s="27">
        <f>-LOG(S0P5022[[#This Row],[p]]-0.5,2)</f>
        <v>13.28771237954961</v>
      </c>
      <c r="F344" s="27">
        <f>-LOG(1-S0P5022[[#This Row],[p]],2)^2</f>
        <v>1.000577219003266</v>
      </c>
      <c r="G344" s="27">
        <f>-LOG(S0P5022[[#This Row],[p]]-0.5,2)^2</f>
        <v>176.56330028163597</v>
      </c>
      <c r="H344" s="27">
        <f>-LOG(1-S0P5022[[#This Row],[p]],2)</f>
        <v>1.0002885678659263</v>
      </c>
      <c r="I344" s="27">
        <f>1/S0P5022[[#This Row],[-LOG(p-0.5)^2]]</f>
        <v>5.6636911430908961E-3</v>
      </c>
      <c r="J344" s="27">
        <f>1-S0P5022[[#This Row],[p]]</f>
        <v>0.49990000000000001</v>
      </c>
      <c r="K344" s="27">
        <f>1/S0P5022[[#This Row],[1-p]]</f>
        <v>2.0004000800160031</v>
      </c>
      <c r="L344" s="27">
        <f>S0P5022[[#This Row],[p]]*2-1</f>
        <v>1.9999999999997797E-4</v>
      </c>
      <c r="M344" s="27">
        <f>S0P5022[[#This Row],[1-p]]*2</f>
        <v>0.99980000000000002</v>
      </c>
      <c r="N344" s="27">
        <f>S0P5022[[#This Row],[2p-1]]*2</f>
        <v>3.9999999999995595E-4</v>
      </c>
      <c r="O344" s="27">
        <f>S0P5022[[#This Row],[2-2p]]*2</f>
        <v>1.9996</v>
      </c>
      <c r="P344" s="27">
        <f>2^S0P5022[[#This Row],[4p-2]]</f>
        <v>1.0002772973120175</v>
      </c>
      <c r="Q344" s="27">
        <f>2^S0P5022[[#This Row],[4-4p]]</f>
        <v>3.9988911182418603</v>
      </c>
      <c r="R344" s="27">
        <f>2^S0P5022[[#This Row],[2^(4p-2)]]</f>
        <v>2.0003844526462284</v>
      </c>
      <c r="S344" s="26">
        <f>S0P5022[[#This Row],[1-p]]/2</f>
        <v>0.24995000000000001</v>
      </c>
      <c r="T344" s="26">
        <f>S0P5022[[#This Row],[f(p)]]/LOG(1-S0P5022[[#This Row],[p]],2)^16</f>
        <v>0.24879878515807374</v>
      </c>
      <c r="U344" s="26">
        <f>2*(1-ABS(SIN(S0P5022[[#This Row],[Rad]]*2)))^(S0P5022[[#This Row],[-LOG(1-p)]])</f>
        <v>0.42378874884593459</v>
      </c>
      <c r="V344" s="26">
        <f>S0P5022[[#This Row],[f(p)]]*LOG(1-S0P5022[[#This Row],[p]],2)^-16</f>
        <v>0.24879878515807374</v>
      </c>
      <c r="W344" s="26">
        <f>S0P5022[[#This Row],[f(p)]]*2*((1-ABS(SIN(S0P5022[[#This Row],[Rad]]*2)))^(S0P5022[[#This Row],[-LOG(1-p)]]^2))</f>
        <v>0.10587857882438202</v>
      </c>
      <c r="X344" s="26">
        <f>S0P5022[[#This Row],[F3]]+S0P5022[[#This Row],[F2]]</f>
        <v>0.35467736398245575</v>
      </c>
      <c r="Y344" s="26"/>
      <c r="Z344" s="15"/>
      <c r="AA344" s="22"/>
      <c r="AB344" s="17"/>
      <c r="AD344" s="17"/>
      <c r="AF344" s="16"/>
      <c r="AG344" s="16"/>
      <c r="AH344" s="16"/>
      <c r="AJ344" s="22"/>
      <c r="AK344" s="17"/>
      <c r="AL344" s="16"/>
      <c r="AM344" s="17"/>
      <c r="AN344" s="16"/>
      <c r="AO344" s="16"/>
      <c r="AP344" s="16"/>
      <c r="AQ344" s="16"/>
      <c r="AT344" s="15"/>
      <c r="AW344" s="15"/>
    </row>
    <row r="345" spans="1:49" x14ac:dyDescent="0.3">
      <c r="A345" s="25">
        <v>155</v>
      </c>
      <c r="B345" s="25">
        <f>RADIANS(S0P5022[[#This Row],[Deg]])</f>
        <v>2.7052603405912108</v>
      </c>
      <c r="C345" s="26">
        <v>0.600651496276005</v>
      </c>
      <c r="D345" s="27">
        <v>0.50009999999999999</v>
      </c>
      <c r="E345" s="27">
        <f>-LOG(S0P5022[[#This Row],[p]]-0.5,2)</f>
        <v>13.28771237954961</v>
      </c>
      <c r="F345" s="27">
        <f>-LOG(1-S0P5022[[#This Row],[p]],2)^2</f>
        <v>1.000577219003266</v>
      </c>
      <c r="G345" s="27">
        <f>-LOG(S0P5022[[#This Row],[p]]-0.5,2)^2</f>
        <v>176.56330028163597</v>
      </c>
      <c r="H345" s="27">
        <f>-LOG(1-S0P5022[[#This Row],[p]],2)</f>
        <v>1.0002885678659263</v>
      </c>
      <c r="I345" s="27">
        <f>1/S0P5022[[#This Row],[-LOG(p-0.5)^2]]</f>
        <v>5.6636911430908961E-3</v>
      </c>
      <c r="J345" s="27">
        <f>1-S0P5022[[#This Row],[p]]</f>
        <v>0.49990000000000001</v>
      </c>
      <c r="K345" s="27">
        <f>1/S0P5022[[#This Row],[1-p]]</f>
        <v>2.0004000800160031</v>
      </c>
      <c r="L345" s="27">
        <f>S0P5022[[#This Row],[p]]*2-1</f>
        <v>1.9999999999997797E-4</v>
      </c>
      <c r="M345" s="27">
        <f>S0P5022[[#This Row],[1-p]]*2</f>
        <v>0.99980000000000002</v>
      </c>
      <c r="N345" s="27">
        <f>S0P5022[[#This Row],[2p-1]]*2</f>
        <v>3.9999999999995595E-4</v>
      </c>
      <c r="O345" s="27">
        <f>S0P5022[[#This Row],[2-2p]]*2</f>
        <v>1.9996</v>
      </c>
      <c r="P345" s="27">
        <f>2^S0P5022[[#This Row],[4p-2]]</f>
        <v>1.0002772973120175</v>
      </c>
      <c r="Q345" s="27">
        <f>2^S0P5022[[#This Row],[4-4p]]</f>
        <v>3.9988911182418603</v>
      </c>
      <c r="R345" s="27">
        <f>2^S0P5022[[#This Row],[2^(4p-2)]]</f>
        <v>2.0003844526462284</v>
      </c>
      <c r="S345" s="26">
        <f>S0P5022[[#This Row],[1-p]]/2</f>
        <v>0.24995000000000001</v>
      </c>
      <c r="T345" s="26">
        <f>S0P5022[[#This Row],[f(p)]]/LOG(1-S0P5022[[#This Row],[p]],2)^16</f>
        <v>0.24879878515807374</v>
      </c>
      <c r="U345" s="26">
        <f>2*(1-ABS(SIN(S0P5022[[#This Row],[Rad]]*2)))^(S0P5022[[#This Row],[-LOG(1-p)]])</f>
        <v>0.46771501558540263</v>
      </c>
      <c r="V345" s="26">
        <f>S0P5022[[#This Row],[f(p)]]*LOG(1-S0P5022[[#This Row],[p]],2)^-16</f>
        <v>0.24879878515807374</v>
      </c>
      <c r="W345" s="26">
        <f>S0P5022[[#This Row],[f(p)]]*2*((1-ABS(SIN(S0P5022[[#This Row],[Rad]]*2)))^(S0P5022[[#This Row],[-LOG(1-p)]]^2))</f>
        <v>0.11685635981285687</v>
      </c>
      <c r="X345" s="26">
        <f>S0P5022[[#This Row],[F3]]+S0P5022[[#This Row],[F2]]</f>
        <v>0.3656551449709306</v>
      </c>
      <c r="Y345" s="26"/>
      <c r="Z345" s="15"/>
      <c r="AA345" s="22"/>
      <c r="AB345" s="17"/>
      <c r="AD345" s="17"/>
      <c r="AF345" s="16"/>
      <c r="AG345" s="16"/>
      <c r="AH345" s="16"/>
      <c r="AJ345" s="22"/>
      <c r="AK345" s="17"/>
      <c r="AL345" s="16"/>
      <c r="AM345" s="17"/>
      <c r="AN345" s="16"/>
      <c r="AO345" s="16"/>
      <c r="AP345" s="16"/>
      <c r="AQ345" s="16"/>
      <c r="AT345" s="15"/>
      <c r="AW345" s="15"/>
    </row>
    <row r="346" spans="1:49" x14ac:dyDescent="0.3">
      <c r="A346" s="25">
        <v>156</v>
      </c>
      <c r="B346" s="25">
        <f>RADIANS(S0P5022[[#This Row],[Deg]])</f>
        <v>2.7227136331111539</v>
      </c>
      <c r="C346" s="26">
        <v>0.61011134309917603</v>
      </c>
      <c r="D346" s="27">
        <v>0.50009999999999999</v>
      </c>
      <c r="E346" s="27">
        <f>-LOG(S0P5022[[#This Row],[p]]-0.5,2)</f>
        <v>13.28771237954961</v>
      </c>
      <c r="F346" s="27">
        <f>-LOG(1-S0P5022[[#This Row],[p]],2)^2</f>
        <v>1.000577219003266</v>
      </c>
      <c r="G346" s="27">
        <f>-LOG(S0P5022[[#This Row],[p]]-0.5,2)^2</f>
        <v>176.56330028163597</v>
      </c>
      <c r="H346" s="27">
        <f>-LOG(1-S0P5022[[#This Row],[p]],2)</f>
        <v>1.0002885678659263</v>
      </c>
      <c r="I346" s="27">
        <f>1/S0P5022[[#This Row],[-LOG(p-0.5)^2]]</f>
        <v>5.6636911430908961E-3</v>
      </c>
      <c r="J346" s="27">
        <f>1-S0P5022[[#This Row],[p]]</f>
        <v>0.49990000000000001</v>
      </c>
      <c r="K346" s="27">
        <f>1/S0P5022[[#This Row],[1-p]]</f>
        <v>2.0004000800160031</v>
      </c>
      <c r="L346" s="27">
        <f>S0P5022[[#This Row],[p]]*2-1</f>
        <v>1.9999999999997797E-4</v>
      </c>
      <c r="M346" s="27">
        <f>S0P5022[[#This Row],[1-p]]*2</f>
        <v>0.99980000000000002</v>
      </c>
      <c r="N346" s="27">
        <f>S0P5022[[#This Row],[2p-1]]*2</f>
        <v>3.9999999999995595E-4</v>
      </c>
      <c r="O346" s="27">
        <f>S0P5022[[#This Row],[2-2p]]*2</f>
        <v>1.9996</v>
      </c>
      <c r="P346" s="27">
        <f>2^S0P5022[[#This Row],[4p-2]]</f>
        <v>1.0002772973120175</v>
      </c>
      <c r="Q346" s="27">
        <f>2^S0P5022[[#This Row],[4-4p]]</f>
        <v>3.9988911182418603</v>
      </c>
      <c r="R346" s="27">
        <f>2^S0P5022[[#This Row],[2^(4p-2)]]</f>
        <v>2.0003844526462284</v>
      </c>
      <c r="S346" s="26">
        <f>S0P5022[[#This Row],[1-p]]/2</f>
        <v>0.24995000000000001</v>
      </c>
      <c r="T346" s="26">
        <f>S0P5022[[#This Row],[f(p)]]/LOG(1-S0P5022[[#This Row],[p]],2)^16</f>
        <v>0.24879878515807374</v>
      </c>
      <c r="U346" s="26">
        <f>2*(1-ABS(SIN(S0P5022[[#This Row],[Rad]]*2)))^(S0P5022[[#This Row],[-LOG(1-p)]])</f>
        <v>0.51350889398598343</v>
      </c>
      <c r="V346" s="26">
        <f>S0P5022[[#This Row],[f(p)]]*LOG(1-S0P5022[[#This Row],[p]],2)^-16</f>
        <v>0.24879878515807374</v>
      </c>
      <c r="W346" s="26">
        <f>S0P5022[[#This Row],[f(p)]]*2*((1-ABS(SIN(S0P5022[[#This Row],[Rad]]*2)))^(S0P5022[[#This Row],[-LOG(1-p)]]^2))</f>
        <v>0.12830119958438049</v>
      </c>
      <c r="X346" s="26">
        <f>S0P5022[[#This Row],[F3]]+S0P5022[[#This Row],[F2]]</f>
        <v>0.37709998474245421</v>
      </c>
      <c r="Y346" s="26"/>
      <c r="Z346" s="15"/>
      <c r="AA346" s="22"/>
      <c r="AB346" s="17"/>
      <c r="AD346" s="17"/>
      <c r="AF346" s="16"/>
      <c r="AG346" s="16"/>
      <c r="AH346" s="16"/>
      <c r="AJ346" s="22"/>
      <c r="AK346" s="17"/>
      <c r="AL346" s="16"/>
      <c r="AM346" s="17"/>
      <c r="AN346" s="16"/>
      <c r="AO346" s="16"/>
      <c r="AP346" s="16"/>
      <c r="AQ346" s="16"/>
      <c r="AT346" s="15"/>
      <c r="AW346" s="15"/>
    </row>
    <row r="347" spans="1:49" x14ac:dyDescent="0.3">
      <c r="A347" s="25">
        <v>157</v>
      </c>
      <c r="B347" s="25">
        <f>RADIANS(S0P5022[[#This Row],[Deg]])</f>
        <v>2.7401669256310974</v>
      </c>
      <c r="C347" s="26">
        <v>0.62302944325072596</v>
      </c>
      <c r="D347" s="27">
        <v>0.50009999999999999</v>
      </c>
      <c r="E347" s="27">
        <f>-LOG(S0P5022[[#This Row],[p]]-0.5,2)</f>
        <v>13.28771237954961</v>
      </c>
      <c r="F347" s="27">
        <f>-LOG(1-S0P5022[[#This Row],[p]],2)^2</f>
        <v>1.000577219003266</v>
      </c>
      <c r="G347" s="27">
        <f>-LOG(S0P5022[[#This Row],[p]]-0.5,2)^2</f>
        <v>176.56330028163597</v>
      </c>
      <c r="H347" s="27">
        <f>-LOG(1-S0P5022[[#This Row],[p]],2)</f>
        <v>1.0002885678659263</v>
      </c>
      <c r="I347" s="27">
        <f>1/S0P5022[[#This Row],[-LOG(p-0.5)^2]]</f>
        <v>5.6636911430908961E-3</v>
      </c>
      <c r="J347" s="27">
        <f>1-S0P5022[[#This Row],[p]]</f>
        <v>0.49990000000000001</v>
      </c>
      <c r="K347" s="27">
        <f>1/S0P5022[[#This Row],[1-p]]</f>
        <v>2.0004000800160031</v>
      </c>
      <c r="L347" s="27">
        <f>S0P5022[[#This Row],[p]]*2-1</f>
        <v>1.9999999999997797E-4</v>
      </c>
      <c r="M347" s="27">
        <f>S0P5022[[#This Row],[1-p]]*2</f>
        <v>0.99980000000000002</v>
      </c>
      <c r="N347" s="27">
        <f>S0P5022[[#This Row],[2p-1]]*2</f>
        <v>3.9999999999995595E-4</v>
      </c>
      <c r="O347" s="27">
        <f>S0P5022[[#This Row],[2-2p]]*2</f>
        <v>1.9996</v>
      </c>
      <c r="P347" s="27">
        <f>2^S0P5022[[#This Row],[4p-2]]</f>
        <v>1.0002772973120175</v>
      </c>
      <c r="Q347" s="27">
        <f>2^S0P5022[[#This Row],[4-4p]]</f>
        <v>3.9988911182418603</v>
      </c>
      <c r="R347" s="27">
        <f>2^S0P5022[[#This Row],[2^(4p-2)]]</f>
        <v>2.0003844526462284</v>
      </c>
      <c r="S347" s="26">
        <f>S0P5022[[#This Row],[1-p]]/2</f>
        <v>0.24995000000000001</v>
      </c>
      <c r="T347" s="26">
        <f>S0P5022[[#This Row],[f(p)]]/LOG(1-S0P5022[[#This Row],[p]],2)^16</f>
        <v>0.24879878515807374</v>
      </c>
      <c r="U347" s="26">
        <f>2*(1-ABS(SIN(S0P5022[[#This Row],[Rad]]*2)))^(S0P5022[[#This Row],[-LOG(1-p)]])</f>
        <v>0.56111462477799223</v>
      </c>
      <c r="V347" s="26">
        <f>S0P5022[[#This Row],[f(p)]]*LOG(1-S0P5022[[#This Row],[p]],2)^-16</f>
        <v>0.24879878515807374</v>
      </c>
      <c r="W347" s="26">
        <f>S0P5022[[#This Row],[f(p)]]*2*((1-ABS(SIN(S0P5022[[#This Row],[Rad]]*2)))^(S0P5022[[#This Row],[-LOG(1-p)]]^2))</f>
        <v>0.14019917113692018</v>
      </c>
      <c r="X347" s="26">
        <f>S0P5022[[#This Row],[F3]]+S0P5022[[#This Row],[F2]]</f>
        <v>0.3889979562949939</v>
      </c>
      <c r="Y347" s="26"/>
      <c r="Z347" s="15"/>
      <c r="AA347" s="22"/>
      <c r="AB347" s="17"/>
      <c r="AD347" s="17"/>
      <c r="AF347" s="16"/>
      <c r="AG347" s="16"/>
      <c r="AH347" s="16"/>
      <c r="AJ347" s="22"/>
      <c r="AK347" s="17"/>
      <c r="AL347" s="16"/>
      <c r="AM347" s="17"/>
      <c r="AN347" s="16"/>
      <c r="AO347" s="16"/>
      <c r="AP347" s="16"/>
      <c r="AQ347" s="16"/>
      <c r="AT347" s="15"/>
      <c r="AW347" s="15"/>
    </row>
    <row r="348" spans="1:49" x14ac:dyDescent="0.3">
      <c r="A348" s="25">
        <v>158</v>
      </c>
      <c r="B348" s="25">
        <f>RADIANS(S0P5022[[#This Row],[Deg]])</f>
        <v>2.7576202181510405</v>
      </c>
      <c r="C348" s="26">
        <v>0.63014457823289904</v>
      </c>
      <c r="D348" s="27">
        <v>0.50009999999999999</v>
      </c>
      <c r="E348" s="27">
        <f>-LOG(S0P5022[[#This Row],[p]]-0.5,2)</f>
        <v>13.28771237954961</v>
      </c>
      <c r="F348" s="27">
        <f>-LOG(1-S0P5022[[#This Row],[p]],2)^2</f>
        <v>1.000577219003266</v>
      </c>
      <c r="G348" s="27">
        <f>-LOG(S0P5022[[#This Row],[p]]-0.5,2)^2</f>
        <v>176.56330028163597</v>
      </c>
      <c r="H348" s="27">
        <f>-LOG(1-S0P5022[[#This Row],[p]],2)</f>
        <v>1.0002885678659263</v>
      </c>
      <c r="I348" s="27">
        <f>1/S0P5022[[#This Row],[-LOG(p-0.5)^2]]</f>
        <v>5.6636911430908961E-3</v>
      </c>
      <c r="J348" s="27">
        <f>1-S0P5022[[#This Row],[p]]</f>
        <v>0.49990000000000001</v>
      </c>
      <c r="K348" s="27">
        <f>1/S0P5022[[#This Row],[1-p]]</f>
        <v>2.0004000800160031</v>
      </c>
      <c r="L348" s="27">
        <f>S0P5022[[#This Row],[p]]*2-1</f>
        <v>1.9999999999997797E-4</v>
      </c>
      <c r="M348" s="27">
        <f>S0P5022[[#This Row],[1-p]]*2</f>
        <v>0.99980000000000002</v>
      </c>
      <c r="N348" s="27">
        <f>S0P5022[[#This Row],[2p-1]]*2</f>
        <v>3.9999999999995595E-4</v>
      </c>
      <c r="O348" s="27">
        <f>S0P5022[[#This Row],[2-2p]]*2</f>
        <v>1.9996</v>
      </c>
      <c r="P348" s="27">
        <f>2^S0P5022[[#This Row],[4p-2]]</f>
        <v>1.0002772973120175</v>
      </c>
      <c r="Q348" s="27">
        <f>2^S0P5022[[#This Row],[4-4p]]</f>
        <v>3.9988911182418603</v>
      </c>
      <c r="R348" s="27">
        <f>2^S0P5022[[#This Row],[2^(4p-2)]]</f>
        <v>2.0003844526462284</v>
      </c>
      <c r="S348" s="26">
        <f>S0P5022[[#This Row],[1-p]]/2</f>
        <v>0.24995000000000001</v>
      </c>
      <c r="T348" s="26">
        <f>S0P5022[[#This Row],[f(p)]]/LOG(1-S0P5022[[#This Row],[p]],2)^16</f>
        <v>0.24879878515807374</v>
      </c>
      <c r="U348" s="26">
        <f>2*(1-ABS(SIN(S0P5022[[#This Row],[Rad]]*2)))^(S0P5022[[#This Row],[-LOG(1-p)]])</f>
        <v>0.61047423661187306</v>
      </c>
      <c r="V348" s="26">
        <f>S0P5022[[#This Row],[f(p)]]*LOG(1-S0P5022[[#This Row],[p]],2)^-16</f>
        <v>0.24879878515807374</v>
      </c>
      <c r="W348" s="26">
        <f>S0P5022[[#This Row],[f(p)]]*2*((1-ABS(SIN(S0P5022[[#This Row],[Rad]]*2)))^(S0P5022[[#This Row],[-LOG(1-p)]]^2))</f>
        <v>0.15253579308848028</v>
      </c>
      <c r="X348" s="26">
        <f>S0P5022[[#This Row],[F3]]+S0P5022[[#This Row],[F2]]</f>
        <v>0.40133457824655405</v>
      </c>
      <c r="Y348" s="26"/>
      <c r="Z348" s="15"/>
      <c r="AA348" s="22"/>
      <c r="AB348" s="17"/>
      <c r="AD348" s="17"/>
      <c r="AF348" s="16"/>
      <c r="AG348" s="16"/>
      <c r="AH348" s="16"/>
      <c r="AJ348" s="22"/>
      <c r="AK348" s="17"/>
      <c r="AL348" s="16"/>
      <c r="AM348" s="17"/>
      <c r="AN348" s="16"/>
      <c r="AO348" s="16"/>
      <c r="AP348" s="16"/>
      <c r="AQ348" s="16"/>
      <c r="AT348" s="15"/>
      <c r="AW348" s="15"/>
    </row>
    <row r="349" spans="1:49" x14ac:dyDescent="0.3">
      <c r="A349" s="25">
        <v>159</v>
      </c>
      <c r="B349" s="25">
        <f>RADIANS(S0P5022[[#This Row],[Deg]])</f>
        <v>2.7750735106709841</v>
      </c>
      <c r="C349" s="26">
        <v>0.64177419087416598</v>
      </c>
      <c r="D349" s="27">
        <v>0.50009999999999999</v>
      </c>
      <c r="E349" s="27">
        <f>-LOG(S0P5022[[#This Row],[p]]-0.5,2)</f>
        <v>13.28771237954961</v>
      </c>
      <c r="F349" s="27">
        <f>-LOG(1-S0P5022[[#This Row],[p]],2)^2</f>
        <v>1.000577219003266</v>
      </c>
      <c r="G349" s="27">
        <f>-LOG(S0P5022[[#This Row],[p]]-0.5,2)^2</f>
        <v>176.56330028163597</v>
      </c>
      <c r="H349" s="27">
        <f>-LOG(1-S0P5022[[#This Row],[p]],2)</f>
        <v>1.0002885678659263</v>
      </c>
      <c r="I349" s="27">
        <f>1/S0P5022[[#This Row],[-LOG(p-0.5)^2]]</f>
        <v>5.6636911430908961E-3</v>
      </c>
      <c r="J349" s="27">
        <f>1-S0P5022[[#This Row],[p]]</f>
        <v>0.49990000000000001</v>
      </c>
      <c r="K349" s="27">
        <f>1/S0P5022[[#This Row],[1-p]]</f>
        <v>2.0004000800160031</v>
      </c>
      <c r="L349" s="27">
        <f>S0P5022[[#This Row],[p]]*2-1</f>
        <v>1.9999999999997797E-4</v>
      </c>
      <c r="M349" s="27">
        <f>S0P5022[[#This Row],[1-p]]*2</f>
        <v>0.99980000000000002</v>
      </c>
      <c r="N349" s="27">
        <f>S0P5022[[#This Row],[2p-1]]*2</f>
        <v>3.9999999999995595E-4</v>
      </c>
      <c r="O349" s="27">
        <f>S0P5022[[#This Row],[2-2p]]*2</f>
        <v>1.9996</v>
      </c>
      <c r="P349" s="27">
        <f>2^S0P5022[[#This Row],[4p-2]]</f>
        <v>1.0002772973120175</v>
      </c>
      <c r="Q349" s="27">
        <f>2^S0P5022[[#This Row],[4-4p]]</f>
        <v>3.9988911182418603</v>
      </c>
      <c r="R349" s="27">
        <f>2^S0P5022[[#This Row],[2^(4p-2)]]</f>
        <v>2.0003844526462284</v>
      </c>
      <c r="S349" s="26">
        <f>S0P5022[[#This Row],[1-p]]/2</f>
        <v>0.24995000000000001</v>
      </c>
      <c r="T349" s="26">
        <f>S0P5022[[#This Row],[f(p)]]/LOG(1-S0P5022[[#This Row],[p]],2)^16</f>
        <v>0.24879878515807374</v>
      </c>
      <c r="U349" s="26">
        <f>2*(1-ABS(SIN(S0P5022[[#This Row],[Rad]]*2)))^(S0P5022[[#This Row],[-LOG(1-p)]])</f>
        <v>0.66152761701217588</v>
      </c>
      <c r="V349" s="26">
        <f>S0P5022[[#This Row],[f(p)]]*LOG(1-S0P5022[[#This Row],[p]],2)^-16</f>
        <v>0.24879878515807374</v>
      </c>
      <c r="W349" s="26">
        <f>S0P5022[[#This Row],[f(p)]]*2*((1-ABS(SIN(S0P5022[[#This Row],[Rad]]*2)))^(S0P5022[[#This Row],[-LOG(1-p)]]^2))</f>
        <v>0.16529604748276983</v>
      </c>
      <c r="X349" s="26">
        <f>S0P5022[[#This Row],[F3]]+S0P5022[[#This Row],[F2]]</f>
        <v>0.41409483264084357</v>
      </c>
      <c r="Y349" s="26"/>
      <c r="Z349" s="15"/>
      <c r="AA349" s="22"/>
      <c r="AB349" s="17"/>
      <c r="AD349" s="17"/>
      <c r="AF349" s="16"/>
      <c r="AG349" s="16"/>
      <c r="AH349" s="16"/>
      <c r="AJ349" s="22"/>
      <c r="AK349" s="17"/>
      <c r="AL349" s="16"/>
      <c r="AM349" s="17"/>
      <c r="AN349" s="16"/>
      <c r="AO349" s="16"/>
      <c r="AP349" s="16"/>
      <c r="AQ349" s="16"/>
      <c r="AT349" s="15"/>
      <c r="AW349" s="15"/>
    </row>
    <row r="350" spans="1:49" x14ac:dyDescent="0.3">
      <c r="A350" s="25">
        <v>160</v>
      </c>
      <c r="B350" s="25">
        <f>RADIANS(S0P5022[[#This Row],[Deg]])</f>
        <v>2.7925268031909272</v>
      </c>
      <c r="C350" s="26">
        <v>0.65707478341779002</v>
      </c>
      <c r="D350" s="27">
        <v>0.50009999999999999</v>
      </c>
      <c r="E350" s="27">
        <f>-LOG(S0P5022[[#This Row],[p]]-0.5,2)</f>
        <v>13.28771237954961</v>
      </c>
      <c r="F350" s="27">
        <f>-LOG(1-S0P5022[[#This Row],[p]],2)^2</f>
        <v>1.000577219003266</v>
      </c>
      <c r="G350" s="27">
        <f>-LOG(S0P5022[[#This Row],[p]]-0.5,2)^2</f>
        <v>176.56330028163597</v>
      </c>
      <c r="H350" s="27">
        <f>-LOG(1-S0P5022[[#This Row],[p]],2)</f>
        <v>1.0002885678659263</v>
      </c>
      <c r="I350" s="27">
        <f>1/S0P5022[[#This Row],[-LOG(p-0.5)^2]]</f>
        <v>5.6636911430908961E-3</v>
      </c>
      <c r="J350" s="27">
        <f>1-S0P5022[[#This Row],[p]]</f>
        <v>0.49990000000000001</v>
      </c>
      <c r="K350" s="27">
        <f>1/S0P5022[[#This Row],[1-p]]</f>
        <v>2.0004000800160031</v>
      </c>
      <c r="L350" s="27">
        <f>S0P5022[[#This Row],[p]]*2-1</f>
        <v>1.9999999999997797E-4</v>
      </c>
      <c r="M350" s="27">
        <f>S0P5022[[#This Row],[1-p]]*2</f>
        <v>0.99980000000000002</v>
      </c>
      <c r="N350" s="27">
        <f>S0P5022[[#This Row],[2p-1]]*2</f>
        <v>3.9999999999995595E-4</v>
      </c>
      <c r="O350" s="27">
        <f>S0P5022[[#This Row],[2-2p]]*2</f>
        <v>1.9996</v>
      </c>
      <c r="P350" s="27">
        <f>2^S0P5022[[#This Row],[4p-2]]</f>
        <v>1.0002772973120175</v>
      </c>
      <c r="Q350" s="27">
        <f>2^S0P5022[[#This Row],[4-4p]]</f>
        <v>3.9988911182418603</v>
      </c>
      <c r="R350" s="27">
        <f>2^S0P5022[[#This Row],[2^(4p-2)]]</f>
        <v>2.0003844526462284</v>
      </c>
      <c r="S350" s="26">
        <f>S0P5022[[#This Row],[1-p]]/2</f>
        <v>0.24995000000000001</v>
      </c>
      <c r="T350" s="26">
        <f>S0P5022[[#This Row],[f(p)]]/LOG(1-S0P5022[[#This Row],[p]],2)^16</f>
        <v>0.24879878515807374</v>
      </c>
      <c r="U350" s="26">
        <f>2*(1-ABS(SIN(S0P5022[[#This Row],[Rad]]*2)))^(S0P5022[[#This Row],[-LOG(1-p)]])</f>
        <v>0.71421258590525749</v>
      </c>
      <c r="V350" s="26">
        <f>S0P5022[[#This Row],[f(p)]]*LOG(1-S0P5022[[#This Row],[p]],2)^-16</f>
        <v>0.24879878515807374</v>
      </c>
      <c r="W350" s="26">
        <f>S0P5022[[#This Row],[f(p)]]*2*((1-ABS(SIN(S0P5022[[#This Row],[Rad]]*2)))^(S0P5022[[#This Row],[-LOG(1-p)]]^2))</f>
        <v>0.1784643982311665</v>
      </c>
      <c r="X350" s="26">
        <f>S0P5022[[#This Row],[F3]]+S0P5022[[#This Row],[F2]]</f>
        <v>0.42726318338924024</v>
      </c>
      <c r="Y350" s="26"/>
      <c r="Z350" s="15"/>
      <c r="AA350" s="22"/>
      <c r="AB350" s="17"/>
      <c r="AD350" s="17"/>
      <c r="AF350" s="16"/>
      <c r="AG350" s="16"/>
      <c r="AH350" s="16"/>
      <c r="AJ350" s="22"/>
      <c r="AK350" s="17"/>
      <c r="AL350" s="16"/>
      <c r="AM350" s="17"/>
      <c r="AN350" s="16"/>
      <c r="AO350" s="16"/>
      <c r="AP350" s="16"/>
      <c r="AQ350" s="16"/>
      <c r="AT350" s="15"/>
      <c r="AW350" s="15"/>
    </row>
    <row r="351" spans="1:49" x14ac:dyDescent="0.3">
      <c r="A351" s="25">
        <v>161</v>
      </c>
      <c r="B351" s="25">
        <f>RADIANS(S0P5022[[#This Row],[Deg]])</f>
        <v>2.8099800957108707</v>
      </c>
      <c r="C351" s="26">
        <v>0.67207418591731505</v>
      </c>
      <c r="D351" s="27">
        <v>0.50009999999999999</v>
      </c>
      <c r="E351" s="27">
        <f>-LOG(S0P5022[[#This Row],[p]]-0.5,2)</f>
        <v>13.28771237954961</v>
      </c>
      <c r="F351" s="27">
        <f>-LOG(1-S0P5022[[#This Row],[p]],2)^2</f>
        <v>1.000577219003266</v>
      </c>
      <c r="G351" s="27">
        <f>-LOG(S0P5022[[#This Row],[p]]-0.5,2)^2</f>
        <v>176.56330028163597</v>
      </c>
      <c r="H351" s="27">
        <f>-LOG(1-S0P5022[[#This Row],[p]],2)</f>
        <v>1.0002885678659263</v>
      </c>
      <c r="I351" s="27">
        <f>1/S0P5022[[#This Row],[-LOG(p-0.5)^2]]</f>
        <v>5.6636911430908961E-3</v>
      </c>
      <c r="J351" s="27">
        <f>1-S0P5022[[#This Row],[p]]</f>
        <v>0.49990000000000001</v>
      </c>
      <c r="K351" s="27">
        <f>1/S0P5022[[#This Row],[1-p]]</f>
        <v>2.0004000800160031</v>
      </c>
      <c r="L351" s="27">
        <f>S0P5022[[#This Row],[p]]*2-1</f>
        <v>1.9999999999997797E-4</v>
      </c>
      <c r="M351" s="27">
        <f>S0P5022[[#This Row],[1-p]]*2</f>
        <v>0.99980000000000002</v>
      </c>
      <c r="N351" s="27">
        <f>S0P5022[[#This Row],[2p-1]]*2</f>
        <v>3.9999999999995595E-4</v>
      </c>
      <c r="O351" s="27">
        <f>S0P5022[[#This Row],[2-2p]]*2</f>
        <v>1.9996</v>
      </c>
      <c r="P351" s="27">
        <f>2^S0P5022[[#This Row],[4p-2]]</f>
        <v>1.0002772973120175</v>
      </c>
      <c r="Q351" s="27">
        <f>2^S0P5022[[#This Row],[4-4p]]</f>
        <v>3.9988911182418603</v>
      </c>
      <c r="R351" s="27">
        <f>2^S0P5022[[#This Row],[2^(4p-2)]]</f>
        <v>2.0003844526462284</v>
      </c>
      <c r="S351" s="26">
        <f>S0P5022[[#This Row],[1-p]]/2</f>
        <v>0.24995000000000001</v>
      </c>
      <c r="T351" s="26">
        <f>S0P5022[[#This Row],[f(p)]]/LOG(1-S0P5022[[#This Row],[p]],2)^16</f>
        <v>0.24879878515807374</v>
      </c>
      <c r="U351" s="26">
        <f>2*(1-ABS(SIN(S0P5022[[#This Row],[Rad]]*2)))^(S0P5022[[#This Row],[-LOG(1-p)]])</f>
        <v>0.76846497163706351</v>
      </c>
      <c r="V351" s="26">
        <f>S0P5022[[#This Row],[f(p)]]*LOG(1-S0P5022[[#This Row],[p]],2)^-16</f>
        <v>0.24879878515807374</v>
      </c>
      <c r="W351" s="26">
        <f>S0P5022[[#This Row],[f(p)]]*2*((1-ABS(SIN(S0P5022[[#This Row],[Rad]]*2)))^(S0P5022[[#This Row],[-LOG(1-p)]]^2))</f>
        <v>0.19202481017146686</v>
      </c>
      <c r="X351" s="26">
        <f>S0P5022[[#This Row],[F3]]+S0P5022[[#This Row],[F2]]</f>
        <v>0.44082359532954063</v>
      </c>
      <c r="Y351" s="26"/>
      <c r="Z351" s="15"/>
      <c r="AA351" s="22"/>
      <c r="AB351" s="17"/>
      <c r="AD351" s="17"/>
      <c r="AF351" s="16"/>
      <c r="AG351" s="16"/>
      <c r="AH351" s="16"/>
      <c r="AJ351" s="22"/>
      <c r="AK351" s="17"/>
      <c r="AL351" s="16"/>
      <c r="AM351" s="17"/>
      <c r="AN351" s="16"/>
      <c r="AO351" s="16"/>
      <c r="AP351" s="16"/>
      <c r="AQ351" s="16"/>
      <c r="AT351" s="15"/>
      <c r="AW351" s="15"/>
    </row>
    <row r="352" spans="1:49" x14ac:dyDescent="0.3">
      <c r="A352" s="25">
        <v>162</v>
      </c>
      <c r="B352" s="25">
        <f>RADIANS(S0P5022[[#This Row],[Deg]])</f>
        <v>2.8274333882308138</v>
      </c>
      <c r="C352" s="26">
        <v>0.68108207979742796</v>
      </c>
      <c r="D352" s="27">
        <v>0.50009999999999999</v>
      </c>
      <c r="E352" s="27">
        <f>-LOG(S0P5022[[#This Row],[p]]-0.5,2)</f>
        <v>13.28771237954961</v>
      </c>
      <c r="F352" s="27">
        <f>-LOG(1-S0P5022[[#This Row],[p]],2)^2</f>
        <v>1.000577219003266</v>
      </c>
      <c r="G352" s="27">
        <f>-LOG(S0P5022[[#This Row],[p]]-0.5,2)^2</f>
        <v>176.56330028163597</v>
      </c>
      <c r="H352" s="27">
        <f>-LOG(1-S0P5022[[#This Row],[p]],2)</f>
        <v>1.0002885678659263</v>
      </c>
      <c r="I352" s="27">
        <f>1/S0P5022[[#This Row],[-LOG(p-0.5)^2]]</f>
        <v>5.6636911430908961E-3</v>
      </c>
      <c r="J352" s="27">
        <f>1-S0P5022[[#This Row],[p]]</f>
        <v>0.49990000000000001</v>
      </c>
      <c r="K352" s="27">
        <f>1/S0P5022[[#This Row],[1-p]]</f>
        <v>2.0004000800160031</v>
      </c>
      <c r="L352" s="27">
        <f>S0P5022[[#This Row],[p]]*2-1</f>
        <v>1.9999999999997797E-4</v>
      </c>
      <c r="M352" s="27">
        <f>S0P5022[[#This Row],[1-p]]*2</f>
        <v>0.99980000000000002</v>
      </c>
      <c r="N352" s="27">
        <f>S0P5022[[#This Row],[2p-1]]*2</f>
        <v>3.9999999999995595E-4</v>
      </c>
      <c r="O352" s="27">
        <f>S0P5022[[#This Row],[2-2p]]*2</f>
        <v>1.9996</v>
      </c>
      <c r="P352" s="27">
        <f>2^S0P5022[[#This Row],[4p-2]]</f>
        <v>1.0002772973120175</v>
      </c>
      <c r="Q352" s="27">
        <f>2^S0P5022[[#This Row],[4-4p]]</f>
        <v>3.9988911182418603</v>
      </c>
      <c r="R352" s="27">
        <f>2^S0P5022[[#This Row],[2^(4p-2)]]</f>
        <v>2.0003844526462284</v>
      </c>
      <c r="S352" s="26">
        <f>S0P5022[[#This Row],[1-p]]/2</f>
        <v>0.24995000000000001</v>
      </c>
      <c r="T352" s="26">
        <f>S0P5022[[#This Row],[f(p)]]/LOG(1-S0P5022[[#This Row],[p]],2)^16</f>
        <v>0.24879878515807374</v>
      </c>
      <c r="U352" s="26">
        <f>2*(1-ABS(SIN(S0P5022[[#This Row],[Rad]]*2)))^(S0P5022[[#This Row],[-LOG(1-p)]])</f>
        <v>0.82421868939305953</v>
      </c>
      <c r="V352" s="26">
        <f>S0P5022[[#This Row],[f(p)]]*LOG(1-S0P5022[[#This Row],[p]],2)^-16</f>
        <v>0.24879878515807374</v>
      </c>
      <c r="W352" s="26">
        <f>S0P5022[[#This Row],[f(p)]]*2*((1-ABS(SIN(S0P5022[[#This Row],[Rad]]*2)))^(S0P5022[[#This Row],[-LOG(1-p)]]^2))</f>
        <v>0.20596076872255201</v>
      </c>
      <c r="X352" s="26">
        <f>S0P5022[[#This Row],[F3]]+S0P5022[[#This Row],[F2]]</f>
        <v>0.45475955388062572</v>
      </c>
      <c r="Y352" s="26"/>
      <c r="Z352" s="15"/>
      <c r="AA352" s="22"/>
      <c r="AB352" s="17"/>
      <c r="AD352" s="17"/>
      <c r="AF352" s="16"/>
      <c r="AG352" s="16"/>
      <c r="AH352" s="16"/>
      <c r="AJ352" s="22"/>
      <c r="AK352" s="17"/>
      <c r="AL352" s="16"/>
      <c r="AM352" s="17"/>
      <c r="AN352" s="16"/>
      <c r="AO352" s="16"/>
      <c r="AP352" s="16"/>
      <c r="AQ352" s="16"/>
      <c r="AT352" s="15"/>
      <c r="AW352" s="15"/>
    </row>
    <row r="353" spans="1:49" x14ac:dyDescent="0.3">
      <c r="A353" s="25">
        <v>163</v>
      </c>
      <c r="B353" s="25">
        <f>RADIANS(S0P5022[[#This Row],[Deg]])</f>
        <v>2.8448866807507573</v>
      </c>
      <c r="C353" s="26">
        <v>0.69406682887353699</v>
      </c>
      <c r="D353" s="27">
        <v>0.50009999999999999</v>
      </c>
      <c r="E353" s="27">
        <f>-LOG(S0P5022[[#This Row],[p]]-0.5,2)</f>
        <v>13.28771237954961</v>
      </c>
      <c r="F353" s="27">
        <f>-LOG(1-S0P5022[[#This Row],[p]],2)^2</f>
        <v>1.000577219003266</v>
      </c>
      <c r="G353" s="27">
        <f>-LOG(S0P5022[[#This Row],[p]]-0.5,2)^2</f>
        <v>176.56330028163597</v>
      </c>
      <c r="H353" s="27">
        <f>-LOG(1-S0P5022[[#This Row],[p]],2)</f>
        <v>1.0002885678659263</v>
      </c>
      <c r="I353" s="27">
        <f>1/S0P5022[[#This Row],[-LOG(p-0.5)^2]]</f>
        <v>5.6636911430908961E-3</v>
      </c>
      <c r="J353" s="27">
        <f>1-S0P5022[[#This Row],[p]]</f>
        <v>0.49990000000000001</v>
      </c>
      <c r="K353" s="27">
        <f>1/S0P5022[[#This Row],[1-p]]</f>
        <v>2.0004000800160031</v>
      </c>
      <c r="L353" s="27">
        <f>S0P5022[[#This Row],[p]]*2-1</f>
        <v>1.9999999999997797E-4</v>
      </c>
      <c r="M353" s="27">
        <f>S0P5022[[#This Row],[1-p]]*2</f>
        <v>0.99980000000000002</v>
      </c>
      <c r="N353" s="27">
        <f>S0P5022[[#This Row],[2p-1]]*2</f>
        <v>3.9999999999995595E-4</v>
      </c>
      <c r="O353" s="27">
        <f>S0P5022[[#This Row],[2-2p]]*2</f>
        <v>1.9996</v>
      </c>
      <c r="P353" s="27">
        <f>2^S0P5022[[#This Row],[4p-2]]</f>
        <v>1.0002772973120175</v>
      </c>
      <c r="Q353" s="27">
        <f>2^S0P5022[[#This Row],[4-4p]]</f>
        <v>3.9988911182418603</v>
      </c>
      <c r="R353" s="27">
        <f>2^S0P5022[[#This Row],[2^(4p-2)]]</f>
        <v>2.0003844526462284</v>
      </c>
      <c r="S353" s="26">
        <f>S0P5022[[#This Row],[1-p]]/2</f>
        <v>0.24995000000000001</v>
      </c>
      <c r="T353" s="26">
        <f>S0P5022[[#This Row],[f(p)]]/LOG(1-S0P5022[[#This Row],[p]],2)^16</f>
        <v>0.24879878515807374</v>
      </c>
      <c r="U353" s="26">
        <f>2*(1-ABS(SIN(S0P5022[[#This Row],[Rad]]*2)))^(S0P5022[[#This Row],[-LOG(1-p)]])</f>
        <v>0.88140582192863703</v>
      </c>
      <c r="V353" s="26">
        <f>S0P5022[[#This Row],[f(p)]]*LOG(1-S0P5022[[#This Row],[p]],2)^-16</f>
        <v>0.24879878515807374</v>
      </c>
      <c r="W353" s="26">
        <f>S0P5022[[#This Row],[f(p)]]*2*((1-ABS(SIN(S0P5022[[#This Row],[Rad]]*2)))^(S0P5022[[#This Row],[-LOG(1-p)]]^2))</f>
        <v>0.22025530011294592</v>
      </c>
      <c r="X353" s="26">
        <f>S0P5022[[#This Row],[F3]]+S0P5022[[#This Row],[F2]]</f>
        <v>0.46905408527101966</v>
      </c>
      <c r="Y353" s="26"/>
      <c r="Z353" s="15"/>
      <c r="AA353" s="22"/>
      <c r="AB353" s="17"/>
      <c r="AD353" s="17"/>
      <c r="AF353" s="16"/>
      <c r="AG353" s="16"/>
      <c r="AH353" s="16"/>
      <c r="AJ353" s="22"/>
      <c r="AK353" s="17"/>
      <c r="AL353" s="16"/>
      <c r="AM353" s="17"/>
      <c r="AN353" s="16"/>
      <c r="AO353" s="16"/>
      <c r="AP353" s="16"/>
      <c r="AQ353" s="16"/>
      <c r="AT353" s="15"/>
      <c r="AW353" s="15"/>
    </row>
    <row r="354" spans="1:49" x14ac:dyDescent="0.3">
      <c r="A354" s="25">
        <v>164</v>
      </c>
      <c r="B354" s="25">
        <f>RADIANS(S0P5022[[#This Row],[Deg]])</f>
        <v>2.8623399732707004</v>
      </c>
      <c r="C354" s="26">
        <v>0.71433536135870401</v>
      </c>
      <c r="D354" s="27">
        <v>0.50009999999999999</v>
      </c>
      <c r="E354" s="27">
        <f>-LOG(S0P5022[[#This Row],[p]]-0.5,2)</f>
        <v>13.28771237954961</v>
      </c>
      <c r="F354" s="27">
        <f>-LOG(1-S0P5022[[#This Row],[p]],2)^2</f>
        <v>1.000577219003266</v>
      </c>
      <c r="G354" s="27">
        <f>-LOG(S0P5022[[#This Row],[p]]-0.5,2)^2</f>
        <v>176.56330028163597</v>
      </c>
      <c r="H354" s="27">
        <f>-LOG(1-S0P5022[[#This Row],[p]],2)</f>
        <v>1.0002885678659263</v>
      </c>
      <c r="I354" s="27">
        <f>1/S0P5022[[#This Row],[-LOG(p-0.5)^2]]</f>
        <v>5.6636911430908961E-3</v>
      </c>
      <c r="J354" s="27">
        <f>1-S0P5022[[#This Row],[p]]</f>
        <v>0.49990000000000001</v>
      </c>
      <c r="K354" s="27">
        <f>1/S0P5022[[#This Row],[1-p]]</f>
        <v>2.0004000800160031</v>
      </c>
      <c r="L354" s="27">
        <f>S0P5022[[#This Row],[p]]*2-1</f>
        <v>1.9999999999997797E-4</v>
      </c>
      <c r="M354" s="27">
        <f>S0P5022[[#This Row],[1-p]]*2</f>
        <v>0.99980000000000002</v>
      </c>
      <c r="N354" s="27">
        <f>S0P5022[[#This Row],[2p-1]]*2</f>
        <v>3.9999999999995595E-4</v>
      </c>
      <c r="O354" s="27">
        <f>S0P5022[[#This Row],[2-2p]]*2</f>
        <v>1.9996</v>
      </c>
      <c r="P354" s="27">
        <f>2^S0P5022[[#This Row],[4p-2]]</f>
        <v>1.0002772973120175</v>
      </c>
      <c r="Q354" s="27">
        <f>2^S0P5022[[#This Row],[4-4p]]</f>
        <v>3.9988911182418603</v>
      </c>
      <c r="R354" s="27">
        <f>2^S0P5022[[#This Row],[2^(4p-2)]]</f>
        <v>2.0003844526462284</v>
      </c>
      <c r="S354" s="26">
        <f>S0P5022[[#This Row],[1-p]]/2</f>
        <v>0.24995000000000001</v>
      </c>
      <c r="T354" s="26">
        <f>S0P5022[[#This Row],[f(p)]]/LOG(1-S0P5022[[#This Row],[p]],2)^16</f>
        <v>0.24879878515807374</v>
      </c>
      <c r="U354" s="26">
        <f>2*(1-ABS(SIN(S0P5022[[#This Row],[Rad]]*2)))^(S0P5022[[#This Row],[-LOG(1-p)]])</f>
        <v>0.93995670251470298</v>
      </c>
      <c r="V354" s="26">
        <f>S0P5022[[#This Row],[f(p)]]*LOG(1-S0P5022[[#This Row],[p]],2)^-16</f>
        <v>0.24879878515807374</v>
      </c>
      <c r="W354" s="26">
        <f>S0P5022[[#This Row],[f(p)]]*2*((1-ABS(SIN(S0P5022[[#This Row],[Rad]]*2)))^(S0P5022[[#This Row],[-LOG(1-p)]]^2))</f>
        <v>0.23489099216016335</v>
      </c>
      <c r="X354" s="26">
        <f>S0P5022[[#This Row],[F3]]+S0P5022[[#This Row],[F2]]</f>
        <v>0.48368977731823709</v>
      </c>
      <c r="Y354" s="26"/>
      <c r="Z354" s="15"/>
      <c r="AA354" s="22"/>
      <c r="AB354" s="17"/>
      <c r="AD354" s="17"/>
      <c r="AF354" s="16"/>
      <c r="AG354" s="16"/>
      <c r="AH354" s="16"/>
      <c r="AJ354" s="22"/>
      <c r="AK354" s="17"/>
      <c r="AL354" s="16"/>
      <c r="AM354" s="17"/>
      <c r="AN354" s="16"/>
      <c r="AO354" s="16"/>
      <c r="AP354" s="16"/>
      <c r="AQ354" s="16"/>
      <c r="AT354" s="15"/>
      <c r="AW354" s="15"/>
    </row>
    <row r="355" spans="1:49" x14ac:dyDescent="0.3">
      <c r="A355" s="25">
        <v>165</v>
      </c>
      <c r="B355" s="25">
        <f>RADIANS(S0P5022[[#This Row],[Deg]])</f>
        <v>2.8797932657906435</v>
      </c>
      <c r="C355" s="26">
        <v>0.72809806953334599</v>
      </c>
      <c r="D355" s="27">
        <v>0.50009999999999999</v>
      </c>
      <c r="E355" s="27">
        <f>-LOG(S0P5022[[#This Row],[p]]-0.5,2)</f>
        <v>13.28771237954961</v>
      </c>
      <c r="F355" s="27">
        <f>-LOG(1-S0P5022[[#This Row],[p]],2)^2</f>
        <v>1.000577219003266</v>
      </c>
      <c r="G355" s="27">
        <f>-LOG(S0P5022[[#This Row],[p]]-0.5,2)^2</f>
        <v>176.56330028163597</v>
      </c>
      <c r="H355" s="27">
        <f>-LOG(1-S0P5022[[#This Row],[p]],2)</f>
        <v>1.0002885678659263</v>
      </c>
      <c r="I355" s="27">
        <f>1/S0P5022[[#This Row],[-LOG(p-0.5)^2]]</f>
        <v>5.6636911430908961E-3</v>
      </c>
      <c r="J355" s="27">
        <f>1-S0P5022[[#This Row],[p]]</f>
        <v>0.49990000000000001</v>
      </c>
      <c r="K355" s="27">
        <f>1/S0P5022[[#This Row],[1-p]]</f>
        <v>2.0004000800160031</v>
      </c>
      <c r="L355" s="27">
        <f>S0P5022[[#This Row],[p]]*2-1</f>
        <v>1.9999999999997797E-4</v>
      </c>
      <c r="M355" s="27">
        <f>S0P5022[[#This Row],[1-p]]*2</f>
        <v>0.99980000000000002</v>
      </c>
      <c r="N355" s="27">
        <f>S0P5022[[#This Row],[2p-1]]*2</f>
        <v>3.9999999999995595E-4</v>
      </c>
      <c r="O355" s="27">
        <f>S0P5022[[#This Row],[2-2p]]*2</f>
        <v>1.9996</v>
      </c>
      <c r="P355" s="27">
        <f>2^S0P5022[[#This Row],[4p-2]]</f>
        <v>1.0002772973120175</v>
      </c>
      <c r="Q355" s="27">
        <f>2^S0P5022[[#This Row],[4-4p]]</f>
        <v>3.9988911182418603</v>
      </c>
      <c r="R355" s="27">
        <f>2^S0P5022[[#This Row],[2^(4p-2)]]</f>
        <v>2.0003844526462284</v>
      </c>
      <c r="S355" s="26">
        <f>S0P5022[[#This Row],[1-p]]/2</f>
        <v>0.24995000000000001</v>
      </c>
      <c r="T355" s="26">
        <f>S0P5022[[#This Row],[f(p)]]/LOG(1-S0P5022[[#This Row],[p]],2)^16</f>
        <v>0.24879878515807374</v>
      </c>
      <c r="U355" s="26">
        <f>2*(1-ABS(SIN(S0P5022[[#This Row],[Rad]]*2)))^(S0P5022[[#This Row],[-LOG(1-p)]])</f>
        <v>0.99979999999999913</v>
      </c>
      <c r="V355" s="26">
        <f>S0P5022[[#This Row],[f(p)]]*LOG(1-S0P5022[[#This Row],[p]],2)^-16</f>
        <v>0.24879878515807374</v>
      </c>
      <c r="W355" s="26">
        <f>S0P5022[[#This Row],[f(p)]]*2*((1-ABS(SIN(S0P5022[[#This Row],[Rad]]*2)))^(S0P5022[[#This Row],[-LOG(1-p)]]^2))</f>
        <v>0.24985001557682004</v>
      </c>
      <c r="X355" s="26">
        <f>S0P5022[[#This Row],[F3]]+S0P5022[[#This Row],[F2]]</f>
        <v>0.49864880073489382</v>
      </c>
      <c r="Y355" s="26"/>
      <c r="Z355" s="15"/>
      <c r="AA355" s="22"/>
      <c r="AB355" s="17"/>
      <c r="AD355" s="17"/>
      <c r="AF355" s="16"/>
      <c r="AG355" s="16"/>
      <c r="AH355" s="16"/>
      <c r="AJ355" s="22"/>
      <c r="AK355" s="17"/>
      <c r="AL355" s="16"/>
      <c r="AM355" s="17"/>
      <c r="AN355" s="16"/>
      <c r="AO355" s="16"/>
      <c r="AP355" s="16"/>
      <c r="AQ355" s="16"/>
      <c r="AT355" s="15"/>
      <c r="AW355" s="15"/>
    </row>
    <row r="356" spans="1:49" x14ac:dyDescent="0.3">
      <c r="A356" s="25">
        <v>166</v>
      </c>
      <c r="B356" s="25">
        <f>RADIANS(S0P5022[[#This Row],[Deg]])</f>
        <v>2.8972465583105871</v>
      </c>
      <c r="C356" s="26">
        <v>0.74713151437382996</v>
      </c>
      <c r="D356" s="27">
        <v>0.50009999999999999</v>
      </c>
      <c r="E356" s="27">
        <f>-LOG(S0P5022[[#This Row],[p]]-0.5,2)</f>
        <v>13.28771237954961</v>
      </c>
      <c r="F356" s="27">
        <f>-LOG(1-S0P5022[[#This Row],[p]],2)^2</f>
        <v>1.000577219003266</v>
      </c>
      <c r="G356" s="27">
        <f>-LOG(S0P5022[[#This Row],[p]]-0.5,2)^2</f>
        <v>176.56330028163597</v>
      </c>
      <c r="H356" s="27">
        <f>-LOG(1-S0P5022[[#This Row],[p]],2)</f>
        <v>1.0002885678659263</v>
      </c>
      <c r="I356" s="27">
        <f>1/S0P5022[[#This Row],[-LOG(p-0.5)^2]]</f>
        <v>5.6636911430908961E-3</v>
      </c>
      <c r="J356" s="27">
        <f>1-S0P5022[[#This Row],[p]]</f>
        <v>0.49990000000000001</v>
      </c>
      <c r="K356" s="27">
        <f>1/S0P5022[[#This Row],[1-p]]</f>
        <v>2.0004000800160031</v>
      </c>
      <c r="L356" s="27">
        <f>S0P5022[[#This Row],[p]]*2-1</f>
        <v>1.9999999999997797E-4</v>
      </c>
      <c r="M356" s="27">
        <f>S0P5022[[#This Row],[1-p]]*2</f>
        <v>0.99980000000000002</v>
      </c>
      <c r="N356" s="27">
        <f>S0P5022[[#This Row],[2p-1]]*2</f>
        <v>3.9999999999995595E-4</v>
      </c>
      <c r="O356" s="27">
        <f>S0P5022[[#This Row],[2-2p]]*2</f>
        <v>1.9996</v>
      </c>
      <c r="P356" s="27">
        <f>2^S0P5022[[#This Row],[4p-2]]</f>
        <v>1.0002772973120175</v>
      </c>
      <c r="Q356" s="27">
        <f>2^S0P5022[[#This Row],[4-4p]]</f>
        <v>3.9988911182418603</v>
      </c>
      <c r="R356" s="27">
        <f>2^S0P5022[[#This Row],[2^(4p-2)]]</f>
        <v>2.0003844526462284</v>
      </c>
      <c r="S356" s="26">
        <f>S0P5022[[#This Row],[1-p]]/2</f>
        <v>0.24995000000000001</v>
      </c>
      <c r="T356" s="26">
        <f>S0P5022[[#This Row],[f(p)]]/LOG(1-S0P5022[[#This Row],[p]],2)^16</f>
        <v>0.24879878515807374</v>
      </c>
      <c r="U356" s="26">
        <f>2*(1-ABS(SIN(S0P5022[[#This Row],[Rad]]*2)))^(S0P5022[[#This Row],[-LOG(1-p)]])</f>
        <v>1.0608628058885858</v>
      </c>
      <c r="V356" s="26">
        <f>S0P5022[[#This Row],[f(p)]]*LOG(1-S0P5022[[#This Row],[p]],2)^-16</f>
        <v>0.24879878515807374</v>
      </c>
      <c r="W356" s="26">
        <f>S0P5022[[#This Row],[f(p)]]*2*((1-ABS(SIN(S0P5022[[#This Row],[Rad]]*2)))^(S0P5022[[#This Row],[-LOG(1-p)]]^2))</f>
        <v>0.2651141457785911</v>
      </c>
      <c r="X356" s="26">
        <f>S0P5022[[#This Row],[F3]]+S0P5022[[#This Row],[F2]]</f>
        <v>0.51391293093666479</v>
      </c>
      <c r="Y356" s="26"/>
      <c r="Z356" s="15"/>
      <c r="AA356" s="22"/>
      <c r="AB356" s="17"/>
      <c r="AD356" s="17"/>
      <c r="AF356" s="16"/>
      <c r="AG356" s="16"/>
      <c r="AH356" s="16"/>
      <c r="AJ356" s="22"/>
      <c r="AK356" s="17"/>
      <c r="AL356" s="16"/>
      <c r="AM356" s="17"/>
      <c r="AN356" s="16"/>
      <c r="AO356" s="16"/>
      <c r="AP356" s="16"/>
      <c r="AQ356" s="16"/>
      <c r="AT356" s="15"/>
      <c r="AW356" s="15"/>
    </row>
    <row r="357" spans="1:49" x14ac:dyDescent="0.3">
      <c r="A357" s="25">
        <v>167</v>
      </c>
      <c r="B357" s="25">
        <f>RADIANS(S0P5022[[#This Row],[Deg]])</f>
        <v>2.9146998508305302</v>
      </c>
      <c r="C357" s="26">
        <v>0.76722379727680701</v>
      </c>
      <c r="D357" s="27">
        <v>0.50009999999999999</v>
      </c>
      <c r="E357" s="27">
        <f>-LOG(S0P5022[[#This Row],[p]]-0.5,2)</f>
        <v>13.28771237954961</v>
      </c>
      <c r="F357" s="27">
        <f>-LOG(1-S0P5022[[#This Row],[p]],2)^2</f>
        <v>1.000577219003266</v>
      </c>
      <c r="G357" s="27">
        <f>-LOG(S0P5022[[#This Row],[p]]-0.5,2)^2</f>
        <v>176.56330028163597</v>
      </c>
      <c r="H357" s="27">
        <f>-LOG(1-S0P5022[[#This Row],[p]],2)</f>
        <v>1.0002885678659263</v>
      </c>
      <c r="I357" s="27">
        <f>1/S0P5022[[#This Row],[-LOG(p-0.5)^2]]</f>
        <v>5.6636911430908961E-3</v>
      </c>
      <c r="J357" s="27">
        <f>1-S0P5022[[#This Row],[p]]</f>
        <v>0.49990000000000001</v>
      </c>
      <c r="K357" s="27">
        <f>1/S0P5022[[#This Row],[1-p]]</f>
        <v>2.0004000800160031</v>
      </c>
      <c r="L357" s="27">
        <f>S0P5022[[#This Row],[p]]*2-1</f>
        <v>1.9999999999997797E-4</v>
      </c>
      <c r="M357" s="27">
        <f>S0P5022[[#This Row],[1-p]]*2</f>
        <v>0.99980000000000002</v>
      </c>
      <c r="N357" s="27">
        <f>S0P5022[[#This Row],[2p-1]]*2</f>
        <v>3.9999999999995595E-4</v>
      </c>
      <c r="O357" s="27">
        <f>S0P5022[[#This Row],[2-2p]]*2</f>
        <v>1.9996</v>
      </c>
      <c r="P357" s="27">
        <f>2^S0P5022[[#This Row],[4p-2]]</f>
        <v>1.0002772973120175</v>
      </c>
      <c r="Q357" s="27">
        <f>2^S0P5022[[#This Row],[4-4p]]</f>
        <v>3.9988911182418603</v>
      </c>
      <c r="R357" s="27">
        <f>2^S0P5022[[#This Row],[2^(4p-2)]]</f>
        <v>2.0003844526462284</v>
      </c>
      <c r="S357" s="26">
        <f>S0P5022[[#This Row],[1-p]]/2</f>
        <v>0.24995000000000001</v>
      </c>
      <c r="T357" s="26">
        <f>S0P5022[[#This Row],[f(p)]]/LOG(1-S0P5022[[#This Row],[p]],2)^16</f>
        <v>0.24879878515807374</v>
      </c>
      <c r="U357" s="26">
        <f>2*(1-ABS(SIN(S0P5022[[#This Row],[Rad]]*2)))^(S0P5022[[#This Row],[-LOG(1-p)]])</f>
        <v>1.1230707233281676</v>
      </c>
      <c r="V357" s="26">
        <f>S0P5022[[#This Row],[f(p)]]*LOG(1-S0P5022[[#This Row],[p]],2)^-16</f>
        <v>0.24879878515807374</v>
      </c>
      <c r="W357" s="26">
        <f>S0P5022[[#This Row],[f(p)]]*2*((1-ABS(SIN(S0P5022[[#This Row],[Rad]]*2)))^(S0P5022[[#This Row],[-LOG(1-p)]]^2))</f>
        <v>0.28066478516832738</v>
      </c>
      <c r="X357" s="26">
        <f>S0P5022[[#This Row],[F3]]+S0P5022[[#This Row],[F2]]</f>
        <v>0.52946357032640112</v>
      </c>
      <c r="Y357" s="26"/>
      <c r="Z357" s="15"/>
      <c r="AA357" s="22"/>
      <c r="AB357" s="17"/>
      <c r="AD357" s="17"/>
      <c r="AF357" s="16"/>
      <c r="AG357" s="16"/>
      <c r="AH357" s="16"/>
      <c r="AJ357" s="22"/>
      <c r="AK357" s="17"/>
      <c r="AL357" s="16"/>
      <c r="AM357" s="17"/>
      <c r="AN357" s="16"/>
      <c r="AO357" s="16"/>
      <c r="AP357" s="16"/>
      <c r="AQ357" s="16"/>
      <c r="AT357" s="15"/>
      <c r="AW357" s="15"/>
    </row>
    <row r="358" spans="1:49" x14ac:dyDescent="0.3">
      <c r="A358" s="25">
        <v>168</v>
      </c>
      <c r="B358" s="25">
        <f>RADIANS(S0P5022[[#This Row],[Deg]])</f>
        <v>2.9321531433504737</v>
      </c>
      <c r="C358" s="26">
        <v>0.78297292185526202</v>
      </c>
      <c r="D358" s="27">
        <v>0.50009999999999999</v>
      </c>
      <c r="E358" s="27">
        <f>-LOG(S0P5022[[#This Row],[p]]-0.5,2)</f>
        <v>13.28771237954961</v>
      </c>
      <c r="F358" s="27">
        <f>-LOG(1-S0P5022[[#This Row],[p]],2)^2</f>
        <v>1.000577219003266</v>
      </c>
      <c r="G358" s="27">
        <f>-LOG(S0P5022[[#This Row],[p]]-0.5,2)^2</f>
        <v>176.56330028163597</v>
      </c>
      <c r="H358" s="27">
        <f>-LOG(1-S0P5022[[#This Row],[p]],2)</f>
        <v>1.0002885678659263</v>
      </c>
      <c r="I358" s="27">
        <f>1/S0P5022[[#This Row],[-LOG(p-0.5)^2]]</f>
        <v>5.6636911430908961E-3</v>
      </c>
      <c r="J358" s="27">
        <f>1-S0P5022[[#This Row],[p]]</f>
        <v>0.49990000000000001</v>
      </c>
      <c r="K358" s="27">
        <f>1/S0P5022[[#This Row],[1-p]]</f>
        <v>2.0004000800160031</v>
      </c>
      <c r="L358" s="27">
        <f>S0P5022[[#This Row],[p]]*2-1</f>
        <v>1.9999999999997797E-4</v>
      </c>
      <c r="M358" s="27">
        <f>S0P5022[[#This Row],[1-p]]*2</f>
        <v>0.99980000000000002</v>
      </c>
      <c r="N358" s="27">
        <f>S0P5022[[#This Row],[2p-1]]*2</f>
        <v>3.9999999999995595E-4</v>
      </c>
      <c r="O358" s="27">
        <f>S0P5022[[#This Row],[2-2p]]*2</f>
        <v>1.9996</v>
      </c>
      <c r="P358" s="27">
        <f>2^S0P5022[[#This Row],[4p-2]]</f>
        <v>1.0002772973120175</v>
      </c>
      <c r="Q358" s="27">
        <f>2^S0P5022[[#This Row],[4-4p]]</f>
        <v>3.9988911182418603</v>
      </c>
      <c r="R358" s="27">
        <f>2^S0P5022[[#This Row],[2^(4p-2)]]</f>
        <v>2.0003844526462284</v>
      </c>
      <c r="S358" s="26">
        <f>S0P5022[[#This Row],[1-p]]/2</f>
        <v>0.24995000000000001</v>
      </c>
      <c r="T358" s="26">
        <f>S0P5022[[#This Row],[f(p)]]/LOG(1-S0P5022[[#This Row],[p]],2)^16</f>
        <v>0.24879878515807374</v>
      </c>
      <c r="U358" s="26">
        <f>2*(1-ABS(SIN(S0P5022[[#This Row],[Rad]]*2)))^(S0P5022[[#This Row],[-LOG(1-p)]])</f>
        <v>1.1863479579023224</v>
      </c>
      <c r="V358" s="26">
        <f>S0P5022[[#This Row],[f(p)]]*LOG(1-S0P5022[[#This Row],[p]],2)^-16</f>
        <v>0.24879878515807374</v>
      </c>
      <c r="W358" s="26">
        <f>S0P5022[[#This Row],[f(p)]]*2*((1-ABS(SIN(S0P5022[[#This Row],[Rad]]*2)))^(S0P5022[[#This Row],[-LOG(1-p)]]^2))</f>
        <v>0.29648298586991478</v>
      </c>
      <c r="X358" s="26">
        <f>S0P5022[[#This Row],[F3]]+S0P5022[[#This Row],[F2]]</f>
        <v>0.54528177102798847</v>
      </c>
      <c r="Y358" s="26"/>
      <c r="Z358" s="15"/>
      <c r="AA358" s="22"/>
      <c r="AB358" s="17"/>
      <c r="AD358" s="17"/>
      <c r="AF358" s="16"/>
      <c r="AG358" s="16"/>
      <c r="AH358" s="16"/>
      <c r="AJ358" s="22"/>
      <c r="AK358" s="17"/>
      <c r="AL358" s="16"/>
      <c r="AM358" s="17"/>
      <c r="AN358" s="16"/>
      <c r="AO358" s="16"/>
      <c r="AP358" s="16"/>
      <c r="AQ358" s="16"/>
      <c r="AT358" s="15"/>
      <c r="AW358" s="15"/>
    </row>
    <row r="359" spans="1:49" x14ac:dyDescent="0.3">
      <c r="A359" s="25">
        <v>169</v>
      </c>
      <c r="B359" s="25">
        <f>RADIANS(S0P5022[[#This Row],[Deg]])</f>
        <v>2.9496064358704168</v>
      </c>
      <c r="C359" s="26">
        <v>0.80603160073206404</v>
      </c>
      <c r="D359" s="27">
        <v>0.50009999999999999</v>
      </c>
      <c r="E359" s="27">
        <f>-LOG(S0P5022[[#This Row],[p]]-0.5,2)</f>
        <v>13.28771237954961</v>
      </c>
      <c r="F359" s="27">
        <f>-LOG(1-S0P5022[[#This Row],[p]],2)^2</f>
        <v>1.000577219003266</v>
      </c>
      <c r="G359" s="27">
        <f>-LOG(S0P5022[[#This Row],[p]]-0.5,2)^2</f>
        <v>176.56330028163597</v>
      </c>
      <c r="H359" s="27">
        <f>-LOG(1-S0P5022[[#This Row],[p]],2)</f>
        <v>1.0002885678659263</v>
      </c>
      <c r="I359" s="27">
        <f>1/S0P5022[[#This Row],[-LOG(p-0.5)^2]]</f>
        <v>5.6636911430908961E-3</v>
      </c>
      <c r="J359" s="27">
        <f>1-S0P5022[[#This Row],[p]]</f>
        <v>0.49990000000000001</v>
      </c>
      <c r="K359" s="27">
        <f>1/S0P5022[[#This Row],[1-p]]</f>
        <v>2.0004000800160031</v>
      </c>
      <c r="L359" s="27">
        <f>S0P5022[[#This Row],[p]]*2-1</f>
        <v>1.9999999999997797E-4</v>
      </c>
      <c r="M359" s="27">
        <f>S0P5022[[#This Row],[1-p]]*2</f>
        <v>0.99980000000000002</v>
      </c>
      <c r="N359" s="27">
        <f>S0P5022[[#This Row],[2p-1]]*2</f>
        <v>3.9999999999995595E-4</v>
      </c>
      <c r="O359" s="27">
        <f>S0P5022[[#This Row],[2-2p]]*2</f>
        <v>1.9996</v>
      </c>
      <c r="P359" s="27">
        <f>2^S0P5022[[#This Row],[4p-2]]</f>
        <v>1.0002772973120175</v>
      </c>
      <c r="Q359" s="27">
        <f>2^S0P5022[[#This Row],[4-4p]]</f>
        <v>3.9988911182418603</v>
      </c>
      <c r="R359" s="27">
        <f>2^S0P5022[[#This Row],[2^(4p-2)]]</f>
        <v>2.0003844526462284</v>
      </c>
      <c r="S359" s="26">
        <f>S0P5022[[#This Row],[1-p]]/2</f>
        <v>0.24995000000000001</v>
      </c>
      <c r="T359" s="26">
        <f>S0P5022[[#This Row],[f(p)]]/LOG(1-S0P5022[[#This Row],[p]],2)^16</f>
        <v>0.24879878515807374</v>
      </c>
      <c r="U359" s="26">
        <f>2*(1-ABS(SIN(S0P5022[[#This Row],[Rad]]*2)))^(S0P5022[[#This Row],[-LOG(1-p)]])</f>
        <v>1.2506174101171987</v>
      </c>
      <c r="V359" s="26">
        <f>S0P5022[[#This Row],[f(p)]]*LOG(1-S0P5022[[#This Row],[p]],2)^-16</f>
        <v>0.24879878515807374</v>
      </c>
      <c r="W359" s="26">
        <f>S0P5022[[#This Row],[f(p)]]*2*((1-ABS(SIN(S0P5022[[#This Row],[Rad]]*2)))^(S0P5022[[#This Row],[-LOG(1-p)]]^2))</f>
        <v>0.3125494728847808</v>
      </c>
      <c r="X359" s="26">
        <f>S0P5022[[#This Row],[F3]]+S0P5022[[#This Row],[F2]]</f>
        <v>0.5613482580428546</v>
      </c>
      <c r="Y359" s="26"/>
      <c r="Z359" s="15"/>
      <c r="AA359" s="22"/>
      <c r="AB359" s="17"/>
      <c r="AD359" s="17"/>
      <c r="AF359" s="16"/>
      <c r="AG359" s="16"/>
      <c r="AH359" s="16"/>
      <c r="AJ359" s="22"/>
      <c r="AK359" s="17"/>
      <c r="AL359" s="16"/>
      <c r="AM359" s="17"/>
      <c r="AN359" s="16"/>
      <c r="AO359" s="16"/>
      <c r="AP359" s="16"/>
      <c r="AQ359" s="16"/>
      <c r="AT359" s="15"/>
      <c r="AW359" s="15"/>
    </row>
    <row r="360" spans="1:49" x14ac:dyDescent="0.3">
      <c r="A360" s="25">
        <v>170</v>
      </c>
      <c r="B360" s="25">
        <f>RADIANS(S0P5022[[#This Row],[Deg]])</f>
        <v>2.9670597283903604</v>
      </c>
      <c r="C360" s="26">
        <v>0.82413897986339102</v>
      </c>
      <c r="D360" s="27">
        <v>0.50009999999999999</v>
      </c>
      <c r="E360" s="27">
        <f>-LOG(S0P5022[[#This Row],[p]]-0.5,2)</f>
        <v>13.28771237954961</v>
      </c>
      <c r="F360" s="27">
        <f>-LOG(1-S0P5022[[#This Row],[p]],2)^2</f>
        <v>1.000577219003266</v>
      </c>
      <c r="G360" s="27">
        <f>-LOG(S0P5022[[#This Row],[p]]-0.5,2)^2</f>
        <v>176.56330028163597</v>
      </c>
      <c r="H360" s="27">
        <f>-LOG(1-S0P5022[[#This Row],[p]],2)</f>
        <v>1.0002885678659263</v>
      </c>
      <c r="I360" s="27">
        <f>1/S0P5022[[#This Row],[-LOG(p-0.5)^2]]</f>
        <v>5.6636911430908961E-3</v>
      </c>
      <c r="J360" s="27">
        <f>1-S0P5022[[#This Row],[p]]</f>
        <v>0.49990000000000001</v>
      </c>
      <c r="K360" s="27">
        <f>1/S0P5022[[#This Row],[1-p]]</f>
        <v>2.0004000800160031</v>
      </c>
      <c r="L360" s="27">
        <f>S0P5022[[#This Row],[p]]*2-1</f>
        <v>1.9999999999997797E-4</v>
      </c>
      <c r="M360" s="27">
        <f>S0P5022[[#This Row],[1-p]]*2</f>
        <v>0.99980000000000002</v>
      </c>
      <c r="N360" s="27">
        <f>S0P5022[[#This Row],[2p-1]]*2</f>
        <v>3.9999999999995595E-4</v>
      </c>
      <c r="O360" s="27">
        <f>S0P5022[[#This Row],[2-2p]]*2</f>
        <v>1.9996</v>
      </c>
      <c r="P360" s="27">
        <f>2^S0P5022[[#This Row],[4p-2]]</f>
        <v>1.0002772973120175</v>
      </c>
      <c r="Q360" s="27">
        <f>2^S0P5022[[#This Row],[4-4p]]</f>
        <v>3.9988911182418603</v>
      </c>
      <c r="R360" s="27">
        <f>2^S0P5022[[#This Row],[2^(4p-2)]]</f>
        <v>2.0003844526462284</v>
      </c>
      <c r="S360" s="26">
        <f>S0P5022[[#This Row],[1-p]]/2</f>
        <v>0.24995000000000001</v>
      </c>
      <c r="T360" s="26">
        <f>S0P5022[[#This Row],[f(p)]]/LOG(1-S0P5022[[#This Row],[p]],2)^16</f>
        <v>0.24879878515807374</v>
      </c>
      <c r="U360" s="26">
        <f>2*(1-ABS(SIN(S0P5022[[#This Row],[Rad]]*2)))^(S0P5022[[#This Row],[-LOG(1-p)]])</f>
        <v>1.3158007694710896</v>
      </c>
      <c r="V360" s="26">
        <f>S0P5022[[#This Row],[f(p)]]*LOG(1-S0P5022[[#This Row],[p]],2)^-16</f>
        <v>0.24879878515807374</v>
      </c>
      <c r="W360" s="26">
        <f>S0P5022[[#This Row],[f(p)]]*2*((1-ABS(SIN(S0P5022[[#This Row],[Rad]]*2)))^(S0P5022[[#This Row],[-LOG(1-p)]]^2))</f>
        <v>0.32884466764336479</v>
      </c>
      <c r="X360" s="26">
        <f>S0P5022[[#This Row],[F3]]+S0P5022[[#This Row],[F2]]</f>
        <v>0.57764345280143847</v>
      </c>
      <c r="Y360" s="26"/>
      <c r="Z360" s="15"/>
      <c r="AA360" s="22"/>
      <c r="AB360" s="17"/>
      <c r="AD360" s="17"/>
      <c r="AF360" s="16"/>
      <c r="AG360" s="16"/>
      <c r="AH360" s="16"/>
      <c r="AJ360" s="22"/>
      <c r="AK360" s="17"/>
      <c r="AL360" s="16"/>
      <c r="AM360" s="17"/>
      <c r="AN360" s="16"/>
      <c r="AO360" s="16"/>
      <c r="AP360" s="16"/>
      <c r="AQ360" s="16"/>
      <c r="AT360" s="15"/>
      <c r="AW360" s="15"/>
    </row>
    <row r="361" spans="1:49" x14ac:dyDescent="0.3">
      <c r="A361" s="25">
        <v>171</v>
      </c>
      <c r="B361" s="25">
        <f>RADIANS(S0P5022[[#This Row],[Deg]])</f>
        <v>2.9845130209103035</v>
      </c>
      <c r="C361" s="26">
        <v>0.84740291978485605</v>
      </c>
      <c r="D361" s="27">
        <v>0.50009999999999999</v>
      </c>
      <c r="E361" s="27">
        <f>-LOG(S0P5022[[#This Row],[p]]-0.5,2)</f>
        <v>13.28771237954961</v>
      </c>
      <c r="F361" s="27">
        <f>-LOG(1-S0P5022[[#This Row],[p]],2)^2</f>
        <v>1.000577219003266</v>
      </c>
      <c r="G361" s="27">
        <f>-LOG(S0P5022[[#This Row],[p]]-0.5,2)^2</f>
        <v>176.56330028163597</v>
      </c>
      <c r="H361" s="27">
        <f>-LOG(1-S0P5022[[#This Row],[p]],2)</f>
        <v>1.0002885678659263</v>
      </c>
      <c r="I361" s="27">
        <f>1/S0P5022[[#This Row],[-LOG(p-0.5)^2]]</f>
        <v>5.6636911430908961E-3</v>
      </c>
      <c r="J361" s="27">
        <f>1-S0P5022[[#This Row],[p]]</f>
        <v>0.49990000000000001</v>
      </c>
      <c r="K361" s="27">
        <f>1/S0P5022[[#This Row],[1-p]]</f>
        <v>2.0004000800160031</v>
      </c>
      <c r="L361" s="27">
        <f>S0P5022[[#This Row],[p]]*2-1</f>
        <v>1.9999999999997797E-4</v>
      </c>
      <c r="M361" s="27">
        <f>S0P5022[[#This Row],[1-p]]*2</f>
        <v>0.99980000000000002</v>
      </c>
      <c r="N361" s="27">
        <f>S0P5022[[#This Row],[2p-1]]*2</f>
        <v>3.9999999999995595E-4</v>
      </c>
      <c r="O361" s="27">
        <f>S0P5022[[#This Row],[2-2p]]*2</f>
        <v>1.9996</v>
      </c>
      <c r="P361" s="27">
        <f>2^S0P5022[[#This Row],[4p-2]]</f>
        <v>1.0002772973120175</v>
      </c>
      <c r="Q361" s="27">
        <f>2^S0P5022[[#This Row],[4-4p]]</f>
        <v>3.9988911182418603</v>
      </c>
      <c r="R361" s="27">
        <f>2^S0P5022[[#This Row],[2^(4p-2)]]</f>
        <v>2.0003844526462284</v>
      </c>
      <c r="S361" s="26">
        <f>S0P5022[[#This Row],[1-p]]/2</f>
        <v>0.24995000000000001</v>
      </c>
      <c r="T361" s="26">
        <f>S0P5022[[#This Row],[f(p)]]/LOG(1-S0P5022[[#This Row],[p]],2)^16</f>
        <v>0.24879878515807374</v>
      </c>
      <c r="U361" s="26">
        <f>2*(1-ABS(SIN(S0P5022[[#This Row],[Rad]]*2)))^(S0P5022[[#This Row],[-LOG(1-p)]])</f>
        <v>1.3818186099930856</v>
      </c>
      <c r="V361" s="26">
        <f>S0P5022[[#This Row],[f(p)]]*LOG(1-S0P5022[[#This Row],[p]],2)^-16</f>
        <v>0.24879878515807374</v>
      </c>
      <c r="W361" s="26">
        <f>S0P5022[[#This Row],[f(p)]]*2*((1-ABS(SIN(S0P5022[[#This Row],[Rad]]*2)))^(S0P5022[[#This Row],[-LOG(1-p)]]^2))</f>
        <v>0.34534871192327993</v>
      </c>
      <c r="X361" s="26">
        <f>S0P5022[[#This Row],[F3]]+S0P5022[[#This Row],[F2]]</f>
        <v>0.59414749708135361</v>
      </c>
      <c r="Y361" s="26"/>
      <c r="Z361" s="15"/>
      <c r="AA361" s="22"/>
      <c r="AB361" s="17"/>
      <c r="AD361" s="17"/>
      <c r="AF361" s="16"/>
      <c r="AG361" s="16"/>
      <c r="AH361" s="16"/>
      <c r="AJ361" s="22"/>
      <c r="AK361" s="17"/>
      <c r="AL361" s="16"/>
      <c r="AM361" s="17"/>
      <c r="AN361" s="16"/>
      <c r="AO361" s="16"/>
      <c r="AP361" s="16"/>
      <c r="AQ361" s="16"/>
      <c r="AT361" s="15"/>
      <c r="AW361" s="15"/>
    </row>
    <row r="362" spans="1:49" x14ac:dyDescent="0.3">
      <c r="A362" s="25">
        <v>172</v>
      </c>
      <c r="B362" s="25">
        <f>RADIANS(S0P5022[[#This Row],[Deg]])</f>
        <v>3.001966313430247</v>
      </c>
      <c r="C362" s="26">
        <v>0.87039184143854198</v>
      </c>
      <c r="D362" s="27">
        <v>0.50009999999999999</v>
      </c>
      <c r="E362" s="27">
        <f>-LOG(S0P5022[[#This Row],[p]]-0.5,2)</f>
        <v>13.28771237954961</v>
      </c>
      <c r="F362" s="27">
        <f>-LOG(1-S0P5022[[#This Row],[p]],2)^2</f>
        <v>1.000577219003266</v>
      </c>
      <c r="G362" s="27">
        <f>-LOG(S0P5022[[#This Row],[p]]-0.5,2)^2</f>
        <v>176.56330028163597</v>
      </c>
      <c r="H362" s="27">
        <f>-LOG(1-S0P5022[[#This Row],[p]],2)</f>
        <v>1.0002885678659263</v>
      </c>
      <c r="I362" s="27">
        <f>1/S0P5022[[#This Row],[-LOG(p-0.5)^2]]</f>
        <v>5.6636911430908961E-3</v>
      </c>
      <c r="J362" s="27">
        <f>1-S0P5022[[#This Row],[p]]</f>
        <v>0.49990000000000001</v>
      </c>
      <c r="K362" s="27">
        <f>1/S0P5022[[#This Row],[1-p]]</f>
        <v>2.0004000800160031</v>
      </c>
      <c r="L362" s="27">
        <f>S0P5022[[#This Row],[p]]*2-1</f>
        <v>1.9999999999997797E-4</v>
      </c>
      <c r="M362" s="27">
        <f>S0P5022[[#This Row],[1-p]]*2</f>
        <v>0.99980000000000002</v>
      </c>
      <c r="N362" s="27">
        <f>S0P5022[[#This Row],[2p-1]]*2</f>
        <v>3.9999999999995595E-4</v>
      </c>
      <c r="O362" s="27">
        <f>S0P5022[[#This Row],[2-2p]]*2</f>
        <v>1.9996</v>
      </c>
      <c r="P362" s="27">
        <f>2^S0P5022[[#This Row],[4p-2]]</f>
        <v>1.0002772973120175</v>
      </c>
      <c r="Q362" s="27">
        <f>2^S0P5022[[#This Row],[4-4p]]</f>
        <v>3.9988911182418603</v>
      </c>
      <c r="R362" s="27">
        <f>2^S0P5022[[#This Row],[2^(4p-2)]]</f>
        <v>2.0003844526462284</v>
      </c>
      <c r="S362" s="26">
        <f>S0P5022[[#This Row],[1-p]]/2</f>
        <v>0.24995000000000001</v>
      </c>
      <c r="T362" s="26">
        <f>S0P5022[[#This Row],[f(p)]]/LOG(1-S0P5022[[#This Row],[p]],2)^16</f>
        <v>0.24879878515807374</v>
      </c>
      <c r="U362" s="26">
        <f>2*(1-ABS(SIN(S0P5022[[#This Row],[Rad]]*2)))^(S0P5022[[#This Row],[-LOG(1-p)]])</f>
        <v>1.4485904871352051</v>
      </c>
      <c r="V362" s="26">
        <f>S0P5022[[#This Row],[f(p)]]*LOG(1-S0P5022[[#This Row],[p]],2)^-16</f>
        <v>0.24879878515807374</v>
      </c>
      <c r="W362" s="26">
        <f>S0P5022[[#This Row],[f(p)]]*2*((1-ABS(SIN(S0P5022[[#This Row],[Rad]]*2)))^(S0P5022[[#This Row],[-LOG(1-p)]]^2))</f>
        <v>0.36204149210540776</v>
      </c>
      <c r="X362" s="26">
        <f>S0P5022[[#This Row],[F3]]+S0P5022[[#This Row],[F2]]</f>
        <v>0.61084027726348156</v>
      </c>
      <c r="Y362" s="26"/>
      <c r="Z362" s="15"/>
      <c r="AA362" s="22"/>
      <c r="AB362" s="17"/>
      <c r="AD362" s="17"/>
      <c r="AF362" s="16"/>
      <c r="AG362" s="16"/>
      <c r="AH362" s="16"/>
      <c r="AJ362" s="22"/>
      <c r="AK362" s="17"/>
      <c r="AL362" s="16"/>
      <c r="AM362" s="17"/>
      <c r="AN362" s="16"/>
      <c r="AO362" s="16"/>
      <c r="AP362" s="16"/>
      <c r="AQ362" s="16"/>
      <c r="AT362" s="15"/>
      <c r="AW362" s="15"/>
    </row>
    <row r="363" spans="1:49" x14ac:dyDescent="0.3">
      <c r="A363" s="25">
        <v>173</v>
      </c>
      <c r="B363" s="25">
        <f>RADIANS(S0P5022[[#This Row],[Deg]])</f>
        <v>3.0194196059501901</v>
      </c>
      <c r="C363" s="26">
        <v>0.89679681884064599</v>
      </c>
      <c r="D363" s="27">
        <v>0.50009999999999999</v>
      </c>
      <c r="E363" s="27">
        <f>-LOG(S0P5022[[#This Row],[p]]-0.5,2)</f>
        <v>13.28771237954961</v>
      </c>
      <c r="F363" s="27">
        <f>-LOG(1-S0P5022[[#This Row],[p]],2)^2</f>
        <v>1.000577219003266</v>
      </c>
      <c r="G363" s="27">
        <f>-LOG(S0P5022[[#This Row],[p]]-0.5,2)^2</f>
        <v>176.56330028163597</v>
      </c>
      <c r="H363" s="27">
        <f>-LOG(1-S0P5022[[#This Row],[p]],2)</f>
        <v>1.0002885678659263</v>
      </c>
      <c r="I363" s="27">
        <f>1/S0P5022[[#This Row],[-LOG(p-0.5)^2]]</f>
        <v>5.6636911430908961E-3</v>
      </c>
      <c r="J363" s="27">
        <f>1-S0P5022[[#This Row],[p]]</f>
        <v>0.49990000000000001</v>
      </c>
      <c r="K363" s="27">
        <f>1/S0P5022[[#This Row],[1-p]]</f>
        <v>2.0004000800160031</v>
      </c>
      <c r="L363" s="27">
        <f>S0P5022[[#This Row],[p]]*2-1</f>
        <v>1.9999999999997797E-4</v>
      </c>
      <c r="M363" s="27">
        <f>S0P5022[[#This Row],[1-p]]*2</f>
        <v>0.99980000000000002</v>
      </c>
      <c r="N363" s="27">
        <f>S0P5022[[#This Row],[2p-1]]*2</f>
        <v>3.9999999999995595E-4</v>
      </c>
      <c r="O363" s="27">
        <f>S0P5022[[#This Row],[2-2p]]*2</f>
        <v>1.9996</v>
      </c>
      <c r="P363" s="27">
        <f>2^S0P5022[[#This Row],[4p-2]]</f>
        <v>1.0002772973120175</v>
      </c>
      <c r="Q363" s="27">
        <f>2^S0P5022[[#This Row],[4-4p]]</f>
        <v>3.9988911182418603</v>
      </c>
      <c r="R363" s="27">
        <f>2^S0P5022[[#This Row],[2^(4p-2)]]</f>
        <v>2.0003844526462284</v>
      </c>
      <c r="S363" s="26">
        <f>S0P5022[[#This Row],[1-p]]/2</f>
        <v>0.24995000000000001</v>
      </c>
      <c r="T363" s="26">
        <f>S0P5022[[#This Row],[f(p)]]/LOG(1-S0P5022[[#This Row],[p]],2)^16</f>
        <v>0.24879878515807374</v>
      </c>
      <c r="U363" s="26">
        <f>2*(1-ABS(SIN(S0P5022[[#This Row],[Rad]]*2)))^(S0P5022[[#This Row],[-LOG(1-p)]])</f>
        <v>1.516035035900523</v>
      </c>
      <c r="V363" s="26">
        <f>S0P5022[[#This Row],[f(p)]]*LOG(1-S0P5022[[#This Row],[p]],2)^-16</f>
        <v>0.24879878515807374</v>
      </c>
      <c r="W363" s="26">
        <f>S0P5022[[#This Row],[f(p)]]*2*((1-ABS(SIN(S0P5022[[#This Row],[Rad]]*2)))^(S0P5022[[#This Row],[-LOG(1-p)]]^2))</f>
        <v>0.37890266373867443</v>
      </c>
      <c r="X363" s="26">
        <f>S0P5022[[#This Row],[F3]]+S0P5022[[#This Row],[F2]]</f>
        <v>0.62770144889674817</v>
      </c>
      <c r="Y363" s="26"/>
      <c r="Z363" s="15"/>
      <c r="AA363" s="22"/>
      <c r="AB363" s="17"/>
      <c r="AD363" s="17"/>
      <c r="AF363" s="16"/>
      <c r="AG363" s="16"/>
      <c r="AH363" s="16"/>
      <c r="AJ363" s="22"/>
      <c r="AK363" s="17"/>
      <c r="AL363" s="16"/>
      <c r="AM363" s="17"/>
      <c r="AN363" s="16"/>
      <c r="AO363" s="16"/>
      <c r="AP363" s="16"/>
      <c r="AQ363" s="16"/>
      <c r="AT363" s="15"/>
      <c r="AW363" s="15"/>
    </row>
    <row r="364" spans="1:49" x14ac:dyDescent="0.3">
      <c r="A364" s="25">
        <v>174</v>
      </c>
      <c r="B364" s="25">
        <f>RADIANS(S0P5022[[#This Row],[Deg]])</f>
        <v>3.0368728984701332</v>
      </c>
      <c r="C364" s="26">
        <v>0.92227978303292502</v>
      </c>
      <c r="D364" s="27">
        <v>0.50009999999999999</v>
      </c>
      <c r="E364" s="27">
        <f>-LOG(S0P5022[[#This Row],[p]]-0.5,2)</f>
        <v>13.28771237954961</v>
      </c>
      <c r="F364" s="27">
        <f>-LOG(1-S0P5022[[#This Row],[p]],2)^2</f>
        <v>1.000577219003266</v>
      </c>
      <c r="G364" s="27">
        <f>-LOG(S0P5022[[#This Row],[p]]-0.5,2)^2</f>
        <v>176.56330028163597</v>
      </c>
      <c r="H364" s="27">
        <f>-LOG(1-S0P5022[[#This Row],[p]],2)</f>
        <v>1.0002885678659263</v>
      </c>
      <c r="I364" s="27">
        <f>1/S0P5022[[#This Row],[-LOG(p-0.5)^2]]</f>
        <v>5.6636911430908961E-3</v>
      </c>
      <c r="J364" s="27">
        <f>1-S0P5022[[#This Row],[p]]</f>
        <v>0.49990000000000001</v>
      </c>
      <c r="K364" s="27">
        <f>1/S0P5022[[#This Row],[1-p]]</f>
        <v>2.0004000800160031</v>
      </c>
      <c r="L364" s="27">
        <f>S0P5022[[#This Row],[p]]*2-1</f>
        <v>1.9999999999997797E-4</v>
      </c>
      <c r="M364" s="27">
        <f>S0P5022[[#This Row],[1-p]]*2</f>
        <v>0.99980000000000002</v>
      </c>
      <c r="N364" s="27">
        <f>S0P5022[[#This Row],[2p-1]]*2</f>
        <v>3.9999999999995595E-4</v>
      </c>
      <c r="O364" s="27">
        <f>S0P5022[[#This Row],[2-2p]]*2</f>
        <v>1.9996</v>
      </c>
      <c r="P364" s="27">
        <f>2^S0P5022[[#This Row],[4p-2]]</f>
        <v>1.0002772973120175</v>
      </c>
      <c r="Q364" s="27">
        <f>2^S0P5022[[#This Row],[4-4p]]</f>
        <v>3.9988911182418603</v>
      </c>
      <c r="R364" s="27">
        <f>2^S0P5022[[#This Row],[2^(4p-2)]]</f>
        <v>2.0003844526462284</v>
      </c>
      <c r="S364" s="26">
        <f>S0P5022[[#This Row],[1-p]]/2</f>
        <v>0.24995000000000001</v>
      </c>
      <c r="T364" s="26">
        <f>S0P5022[[#This Row],[f(p)]]/LOG(1-S0P5022[[#This Row],[p]],2)^16</f>
        <v>0.24879878515807374</v>
      </c>
      <c r="U364" s="26">
        <f>2*(1-ABS(SIN(S0P5022[[#This Row],[Rad]]*2)))^(S0P5022[[#This Row],[-LOG(1-p)]])</f>
        <v>1.5840700700883308</v>
      </c>
      <c r="V364" s="26">
        <f>S0P5022[[#This Row],[f(p)]]*LOG(1-S0P5022[[#This Row],[p]],2)^-16</f>
        <v>0.24879878515807374</v>
      </c>
      <c r="W364" s="26">
        <f>S0P5022[[#This Row],[f(p)]]*2*((1-ABS(SIN(S0P5022[[#This Row],[Rad]]*2)))^(S0P5022[[#This Row],[-LOG(1-p)]]^2))</f>
        <v>0.39591167638385832</v>
      </c>
      <c r="X364" s="26">
        <f>S0P5022[[#This Row],[F3]]+S0P5022[[#This Row],[F2]]</f>
        <v>0.64471046154193212</v>
      </c>
      <c r="Y364" s="26"/>
      <c r="Z364" s="15"/>
      <c r="AA364" s="22"/>
      <c r="AB364" s="17"/>
      <c r="AD364" s="17"/>
      <c r="AF364" s="16"/>
      <c r="AG364" s="16"/>
      <c r="AH364" s="16"/>
      <c r="AJ364" s="22"/>
      <c r="AK364" s="17"/>
      <c r="AL364" s="16"/>
      <c r="AM364" s="17"/>
      <c r="AN364" s="16"/>
      <c r="AO364" s="16"/>
      <c r="AP364" s="16"/>
      <c r="AQ364" s="16"/>
      <c r="AT364" s="15"/>
      <c r="AW364" s="15"/>
    </row>
    <row r="365" spans="1:49" x14ac:dyDescent="0.3">
      <c r="A365" s="25">
        <v>175</v>
      </c>
      <c r="B365" s="25">
        <f>RADIANS(S0P5022[[#This Row],[Deg]])</f>
        <v>3.0543261909900767</v>
      </c>
      <c r="C365" s="26">
        <v>0.95415625396058401</v>
      </c>
      <c r="D365" s="27">
        <v>0.50009999999999999</v>
      </c>
      <c r="E365" s="27">
        <f>-LOG(S0P5022[[#This Row],[p]]-0.5,2)</f>
        <v>13.28771237954961</v>
      </c>
      <c r="F365" s="27">
        <f>-LOG(1-S0P5022[[#This Row],[p]],2)^2</f>
        <v>1.000577219003266</v>
      </c>
      <c r="G365" s="27">
        <f>-LOG(S0P5022[[#This Row],[p]]-0.5,2)^2</f>
        <v>176.56330028163597</v>
      </c>
      <c r="H365" s="27">
        <f>-LOG(1-S0P5022[[#This Row],[p]],2)</f>
        <v>1.0002885678659263</v>
      </c>
      <c r="I365" s="27">
        <f>1/S0P5022[[#This Row],[-LOG(p-0.5)^2]]</f>
        <v>5.6636911430908961E-3</v>
      </c>
      <c r="J365" s="27">
        <f>1-S0P5022[[#This Row],[p]]</f>
        <v>0.49990000000000001</v>
      </c>
      <c r="K365" s="27">
        <f>1/S0P5022[[#This Row],[1-p]]</f>
        <v>2.0004000800160031</v>
      </c>
      <c r="L365" s="27">
        <f>S0P5022[[#This Row],[p]]*2-1</f>
        <v>1.9999999999997797E-4</v>
      </c>
      <c r="M365" s="27">
        <f>S0P5022[[#This Row],[1-p]]*2</f>
        <v>0.99980000000000002</v>
      </c>
      <c r="N365" s="27">
        <f>S0P5022[[#This Row],[2p-1]]*2</f>
        <v>3.9999999999995595E-4</v>
      </c>
      <c r="O365" s="27">
        <f>S0P5022[[#This Row],[2-2p]]*2</f>
        <v>1.9996</v>
      </c>
      <c r="P365" s="27">
        <f>2^S0P5022[[#This Row],[4p-2]]</f>
        <v>1.0002772973120175</v>
      </c>
      <c r="Q365" s="27">
        <f>2^S0P5022[[#This Row],[4-4p]]</f>
        <v>3.9988911182418603</v>
      </c>
      <c r="R365" s="27">
        <f>2^S0P5022[[#This Row],[2^(4p-2)]]</f>
        <v>2.0003844526462284</v>
      </c>
      <c r="S365" s="26">
        <f>S0P5022[[#This Row],[1-p]]/2</f>
        <v>0.24995000000000001</v>
      </c>
      <c r="T365" s="26">
        <f>S0P5022[[#This Row],[f(p)]]/LOG(1-S0P5022[[#This Row],[p]],2)^16</f>
        <v>0.24879878515807374</v>
      </c>
      <c r="U365" s="26">
        <f>2*(1-ABS(SIN(S0P5022[[#This Row],[Rad]]*2)))^(S0P5022[[#This Row],[-LOG(1-p)]])</f>
        <v>1.652612682535826</v>
      </c>
      <c r="V365" s="26">
        <f>S0P5022[[#This Row],[f(p)]]*LOG(1-S0P5022[[#This Row],[p]],2)^-16</f>
        <v>0.24879878515807374</v>
      </c>
      <c r="W365" s="26">
        <f>S0P5022[[#This Row],[f(p)]]*2*((1-ABS(SIN(S0P5022[[#This Row],[Rad]]*2)))^(S0P5022[[#This Row],[-LOG(1-p)]]^2))</f>
        <v>0.41304779870637687</v>
      </c>
      <c r="X365" s="26">
        <f>S0P5022[[#This Row],[F3]]+S0P5022[[#This Row],[F2]]</f>
        <v>0.66184658386445061</v>
      </c>
      <c r="Y365" s="26"/>
      <c r="Z365" s="15"/>
      <c r="AA365" s="22"/>
      <c r="AB365" s="17"/>
      <c r="AD365" s="17"/>
      <c r="AF365" s="16"/>
      <c r="AG365" s="16"/>
      <c r="AH365" s="16"/>
      <c r="AJ365" s="22"/>
      <c r="AK365" s="17"/>
      <c r="AL365" s="16"/>
      <c r="AM365" s="17"/>
      <c r="AN365" s="16"/>
      <c r="AO365" s="16"/>
      <c r="AP365" s="16"/>
      <c r="AQ365" s="16"/>
      <c r="AT365" s="15"/>
      <c r="AW365" s="15"/>
    </row>
    <row r="366" spans="1:49" x14ac:dyDescent="0.3">
      <c r="A366" s="25">
        <v>176</v>
      </c>
      <c r="B366" s="25">
        <f>RADIANS(S0P5022[[#This Row],[Deg]])</f>
        <v>3.0717794835100198</v>
      </c>
      <c r="C366" s="26">
        <v>0.98891863338476804</v>
      </c>
      <c r="D366" s="27">
        <v>0.50009999999999999</v>
      </c>
      <c r="E366" s="27">
        <f>-LOG(S0P5022[[#This Row],[p]]-0.5,2)</f>
        <v>13.28771237954961</v>
      </c>
      <c r="F366" s="27">
        <f>-LOG(1-S0P5022[[#This Row],[p]],2)^2</f>
        <v>1.000577219003266</v>
      </c>
      <c r="G366" s="27">
        <f>-LOG(S0P5022[[#This Row],[p]]-0.5,2)^2</f>
        <v>176.56330028163597</v>
      </c>
      <c r="H366" s="27">
        <f>-LOG(1-S0P5022[[#This Row],[p]],2)</f>
        <v>1.0002885678659263</v>
      </c>
      <c r="I366" s="27">
        <f>1/S0P5022[[#This Row],[-LOG(p-0.5)^2]]</f>
        <v>5.6636911430908961E-3</v>
      </c>
      <c r="J366" s="27">
        <f>1-S0P5022[[#This Row],[p]]</f>
        <v>0.49990000000000001</v>
      </c>
      <c r="K366" s="27">
        <f>1/S0P5022[[#This Row],[1-p]]</f>
        <v>2.0004000800160031</v>
      </c>
      <c r="L366" s="27">
        <f>S0P5022[[#This Row],[p]]*2-1</f>
        <v>1.9999999999997797E-4</v>
      </c>
      <c r="M366" s="27">
        <f>S0P5022[[#This Row],[1-p]]*2</f>
        <v>0.99980000000000002</v>
      </c>
      <c r="N366" s="27">
        <f>S0P5022[[#This Row],[2p-1]]*2</f>
        <v>3.9999999999995595E-4</v>
      </c>
      <c r="O366" s="27">
        <f>S0P5022[[#This Row],[2-2p]]*2</f>
        <v>1.9996</v>
      </c>
      <c r="P366" s="27">
        <f>2^S0P5022[[#This Row],[4p-2]]</f>
        <v>1.0002772973120175</v>
      </c>
      <c r="Q366" s="27">
        <f>2^S0P5022[[#This Row],[4-4p]]</f>
        <v>3.9988911182418603</v>
      </c>
      <c r="R366" s="27">
        <f>2^S0P5022[[#This Row],[2^(4p-2)]]</f>
        <v>2.0003844526462284</v>
      </c>
      <c r="S366" s="26">
        <f>S0P5022[[#This Row],[1-p]]/2</f>
        <v>0.24995000000000001</v>
      </c>
      <c r="T366" s="26">
        <f>S0P5022[[#This Row],[f(p)]]/LOG(1-S0P5022[[#This Row],[p]],2)^16</f>
        <v>0.24879878515807374</v>
      </c>
      <c r="U366" s="26">
        <f>2*(1-ABS(SIN(S0P5022[[#This Row],[Rad]]*2)))^(S0P5022[[#This Row],[-LOG(1-p)]])</f>
        <v>1.7215793462346018</v>
      </c>
      <c r="V366" s="26">
        <f>S0P5022[[#This Row],[f(p)]]*LOG(1-S0P5022[[#This Row],[p]],2)^-16</f>
        <v>0.24879878515807374</v>
      </c>
      <c r="W366" s="26">
        <f>S0P5022[[#This Row],[f(p)]]*2*((1-ABS(SIN(S0P5022[[#This Row],[Rad]]*2)))^(S0P5022[[#This Row],[-LOG(1-p)]]^2))</f>
        <v>0.43029014378767938</v>
      </c>
      <c r="X366" s="26">
        <f>S0P5022[[#This Row],[F3]]+S0P5022[[#This Row],[F2]]</f>
        <v>0.67908892894575312</v>
      </c>
      <c r="Y366" s="26"/>
      <c r="Z366" s="15"/>
      <c r="AA366" s="22"/>
      <c r="AB366" s="17"/>
      <c r="AD366" s="17"/>
      <c r="AF366" s="16"/>
      <c r="AG366" s="16"/>
      <c r="AH366" s="16"/>
      <c r="AJ366" s="22"/>
      <c r="AK366" s="17"/>
      <c r="AL366" s="16"/>
      <c r="AM366" s="17"/>
      <c r="AN366" s="16"/>
      <c r="AO366" s="16"/>
      <c r="AP366" s="16"/>
      <c r="AQ366" s="16"/>
      <c r="AT366" s="15"/>
      <c r="AW366" s="15"/>
    </row>
    <row r="367" spans="1:49" x14ac:dyDescent="0.3">
      <c r="A367" s="25">
        <v>177</v>
      </c>
      <c r="B367" s="25">
        <f>RADIANS(S0P5022[[#This Row],[Deg]])</f>
        <v>3.0892327760299634</v>
      </c>
      <c r="C367" s="26">
        <v>1.0162996888795199</v>
      </c>
      <c r="D367" s="27">
        <v>0.50009999999999999</v>
      </c>
      <c r="E367" s="27">
        <f>-LOG(S0P5022[[#This Row],[p]]-0.5,2)</f>
        <v>13.28771237954961</v>
      </c>
      <c r="F367" s="27">
        <f>-LOG(1-S0P5022[[#This Row],[p]],2)^2</f>
        <v>1.000577219003266</v>
      </c>
      <c r="G367" s="27">
        <f>-LOG(S0P5022[[#This Row],[p]]-0.5,2)^2</f>
        <v>176.56330028163597</v>
      </c>
      <c r="H367" s="27">
        <f>-LOG(1-S0P5022[[#This Row],[p]],2)</f>
        <v>1.0002885678659263</v>
      </c>
      <c r="I367" s="27">
        <f>1/S0P5022[[#This Row],[-LOG(p-0.5)^2]]</f>
        <v>5.6636911430908961E-3</v>
      </c>
      <c r="J367" s="27">
        <f>1-S0P5022[[#This Row],[p]]</f>
        <v>0.49990000000000001</v>
      </c>
      <c r="K367" s="27">
        <f>1/S0P5022[[#This Row],[1-p]]</f>
        <v>2.0004000800160031</v>
      </c>
      <c r="L367" s="27">
        <f>S0P5022[[#This Row],[p]]*2-1</f>
        <v>1.9999999999997797E-4</v>
      </c>
      <c r="M367" s="27">
        <f>S0P5022[[#This Row],[1-p]]*2</f>
        <v>0.99980000000000002</v>
      </c>
      <c r="N367" s="27">
        <f>S0P5022[[#This Row],[2p-1]]*2</f>
        <v>3.9999999999995595E-4</v>
      </c>
      <c r="O367" s="27">
        <f>S0P5022[[#This Row],[2-2p]]*2</f>
        <v>1.9996</v>
      </c>
      <c r="P367" s="27">
        <f>2^S0P5022[[#This Row],[4p-2]]</f>
        <v>1.0002772973120175</v>
      </c>
      <c r="Q367" s="27">
        <f>2^S0P5022[[#This Row],[4-4p]]</f>
        <v>3.9988911182418603</v>
      </c>
      <c r="R367" s="27">
        <f>2^S0P5022[[#This Row],[2^(4p-2)]]</f>
        <v>2.0003844526462284</v>
      </c>
      <c r="S367" s="26">
        <f>S0P5022[[#This Row],[1-p]]/2</f>
        <v>0.24995000000000001</v>
      </c>
      <c r="T367" s="26">
        <f>S0P5022[[#This Row],[f(p)]]/LOG(1-S0P5022[[#This Row],[p]],2)^16</f>
        <v>0.24879878515807374</v>
      </c>
      <c r="U367" s="26">
        <f>2*(1-ABS(SIN(S0P5022[[#This Row],[Rad]]*2)))^(S0P5022[[#This Row],[-LOG(1-p)]])</f>
        <v>1.7908860161990923</v>
      </c>
      <c r="V367" s="26">
        <f>S0P5022[[#This Row],[f(p)]]*LOG(1-S0P5022[[#This Row],[p]],2)^-16</f>
        <v>0.24879878515807374</v>
      </c>
      <c r="W367" s="26">
        <f>S0P5022[[#This Row],[f(p)]]*2*((1-ABS(SIN(S0P5022[[#This Row],[Rad]]*2)))^(S0P5022[[#This Row],[-LOG(1-p)]]^2))</f>
        <v>0.44761769462457562</v>
      </c>
      <c r="X367" s="26">
        <f>S0P5022[[#This Row],[F3]]+S0P5022[[#This Row],[F2]]</f>
        <v>0.69641647978264931</v>
      </c>
      <c r="Y367" s="26"/>
      <c r="Z367" s="15"/>
      <c r="AA367" s="22"/>
      <c r="AB367" s="17"/>
      <c r="AD367" s="17"/>
      <c r="AF367" s="16"/>
      <c r="AG367" s="16"/>
      <c r="AH367" s="16"/>
      <c r="AJ367" s="22"/>
      <c r="AK367" s="17"/>
      <c r="AL367" s="16"/>
      <c r="AM367" s="17"/>
      <c r="AN367" s="16"/>
      <c r="AO367" s="16"/>
      <c r="AP367" s="16"/>
      <c r="AQ367" s="16"/>
      <c r="AT367" s="15"/>
      <c r="AW367" s="15"/>
    </row>
    <row r="368" spans="1:49" x14ac:dyDescent="0.3">
      <c r="A368" s="25">
        <v>178</v>
      </c>
      <c r="B368" s="25">
        <f>RADIANS(S0P5022[[#This Row],[Deg]])</f>
        <v>3.1066860685499065</v>
      </c>
      <c r="C368" s="26">
        <v>1.0456490833054899</v>
      </c>
      <c r="D368" s="27">
        <v>0.50009999999999999</v>
      </c>
      <c r="E368" s="27">
        <f>-LOG(S0P5022[[#This Row],[p]]-0.5,2)</f>
        <v>13.28771237954961</v>
      </c>
      <c r="F368" s="27">
        <f>-LOG(1-S0P5022[[#This Row],[p]],2)^2</f>
        <v>1.000577219003266</v>
      </c>
      <c r="G368" s="27">
        <f>-LOG(S0P5022[[#This Row],[p]]-0.5,2)^2</f>
        <v>176.56330028163597</v>
      </c>
      <c r="H368" s="27">
        <f>-LOG(1-S0P5022[[#This Row],[p]],2)</f>
        <v>1.0002885678659263</v>
      </c>
      <c r="I368" s="27">
        <f>1/S0P5022[[#This Row],[-LOG(p-0.5)^2]]</f>
        <v>5.6636911430908961E-3</v>
      </c>
      <c r="J368" s="27">
        <f>1-S0P5022[[#This Row],[p]]</f>
        <v>0.49990000000000001</v>
      </c>
      <c r="K368" s="27">
        <f>1/S0P5022[[#This Row],[1-p]]</f>
        <v>2.0004000800160031</v>
      </c>
      <c r="L368" s="27">
        <f>S0P5022[[#This Row],[p]]*2-1</f>
        <v>1.9999999999997797E-4</v>
      </c>
      <c r="M368" s="27">
        <f>S0P5022[[#This Row],[1-p]]*2</f>
        <v>0.99980000000000002</v>
      </c>
      <c r="N368" s="27">
        <f>S0P5022[[#This Row],[2p-1]]*2</f>
        <v>3.9999999999995595E-4</v>
      </c>
      <c r="O368" s="27">
        <f>S0P5022[[#This Row],[2-2p]]*2</f>
        <v>1.9996</v>
      </c>
      <c r="P368" s="27">
        <f>2^S0P5022[[#This Row],[4p-2]]</f>
        <v>1.0002772973120175</v>
      </c>
      <c r="Q368" s="27">
        <f>2^S0P5022[[#This Row],[4-4p]]</f>
        <v>3.9988911182418603</v>
      </c>
      <c r="R368" s="27">
        <f>2^S0P5022[[#This Row],[2^(4p-2)]]</f>
        <v>2.0003844526462284</v>
      </c>
      <c r="S368" s="26">
        <f>S0P5022[[#This Row],[1-p]]/2</f>
        <v>0.24995000000000001</v>
      </c>
      <c r="T368" s="26">
        <f>S0P5022[[#This Row],[f(p)]]/LOG(1-S0P5022[[#This Row],[p]],2)^16</f>
        <v>0.24879878515807374</v>
      </c>
      <c r="U368" s="26">
        <f>2*(1-ABS(SIN(S0P5022[[#This Row],[Rad]]*2)))^(S0P5022[[#This Row],[-LOG(1-p)]])</f>
        <v>1.8604482319630991</v>
      </c>
      <c r="V368" s="26">
        <f>S0P5022[[#This Row],[f(p)]]*LOG(1-S0P5022[[#This Row],[p]],2)^-16</f>
        <v>0.24879878515807374</v>
      </c>
      <c r="W368" s="26">
        <f>S0P5022[[#This Row],[f(p)]]*2*((1-ABS(SIN(S0P5022[[#This Row],[Rad]]*2)))^(S0P5022[[#This Row],[-LOG(1-p)]]^2))</f>
        <v>0.46500932978556364</v>
      </c>
      <c r="X368" s="26">
        <f>S0P5022[[#This Row],[F3]]+S0P5022[[#This Row],[F2]]</f>
        <v>0.71380811494363738</v>
      </c>
      <c r="Y368" s="26"/>
      <c r="Z368" s="15"/>
      <c r="AA368" s="22"/>
      <c r="AB368" s="17"/>
      <c r="AD368" s="17"/>
      <c r="AF368" s="16"/>
      <c r="AG368" s="16"/>
      <c r="AH368" s="16"/>
      <c r="AJ368" s="22"/>
      <c r="AK368" s="17"/>
      <c r="AL368" s="16"/>
      <c r="AM368" s="17"/>
      <c r="AN368" s="16"/>
      <c r="AO368" s="16"/>
      <c r="AP368" s="16"/>
      <c r="AQ368" s="16"/>
      <c r="AT368" s="15"/>
      <c r="AW368" s="15"/>
    </row>
    <row r="369" spans="1:49" x14ac:dyDescent="0.3">
      <c r="A369" s="25">
        <v>179</v>
      </c>
      <c r="B369" s="25">
        <f>RADIANS(S0P5022[[#This Row],[Deg]])</f>
        <v>3.12413936106985</v>
      </c>
      <c r="C369" s="26">
        <v>1.0764961092326399</v>
      </c>
      <c r="D369" s="27">
        <v>0.50009999999999999</v>
      </c>
      <c r="E369" s="27">
        <f>-LOG(S0P5022[[#This Row],[p]]-0.5,2)</f>
        <v>13.28771237954961</v>
      </c>
      <c r="F369" s="27">
        <f>-LOG(1-S0P5022[[#This Row],[p]],2)^2</f>
        <v>1.000577219003266</v>
      </c>
      <c r="G369" s="27">
        <f>-LOG(S0P5022[[#This Row],[p]]-0.5,2)^2</f>
        <v>176.56330028163597</v>
      </c>
      <c r="H369" s="27">
        <f>-LOG(1-S0P5022[[#This Row],[p]],2)</f>
        <v>1.0002885678659263</v>
      </c>
      <c r="I369" s="27">
        <f>1/S0P5022[[#This Row],[-LOG(p-0.5)^2]]</f>
        <v>5.6636911430908961E-3</v>
      </c>
      <c r="J369" s="27">
        <f>1-S0P5022[[#This Row],[p]]</f>
        <v>0.49990000000000001</v>
      </c>
      <c r="K369" s="27">
        <f>1/S0P5022[[#This Row],[1-p]]</f>
        <v>2.0004000800160031</v>
      </c>
      <c r="L369" s="27">
        <f>S0P5022[[#This Row],[p]]*2-1</f>
        <v>1.9999999999997797E-4</v>
      </c>
      <c r="M369" s="27">
        <f>S0P5022[[#This Row],[1-p]]*2</f>
        <v>0.99980000000000002</v>
      </c>
      <c r="N369" s="27">
        <f>S0P5022[[#This Row],[2p-1]]*2</f>
        <v>3.9999999999995595E-4</v>
      </c>
      <c r="O369" s="27">
        <f>S0P5022[[#This Row],[2-2p]]*2</f>
        <v>1.9996</v>
      </c>
      <c r="P369" s="27">
        <f>2^S0P5022[[#This Row],[4p-2]]</f>
        <v>1.0002772973120175</v>
      </c>
      <c r="Q369" s="27">
        <f>2^S0P5022[[#This Row],[4-4p]]</f>
        <v>3.9988911182418603</v>
      </c>
      <c r="R369" s="27">
        <f>2^S0P5022[[#This Row],[2^(4p-2)]]</f>
        <v>2.0003844526462284</v>
      </c>
      <c r="S369" s="26">
        <f>S0P5022[[#This Row],[1-p]]/2</f>
        <v>0.24995000000000001</v>
      </c>
      <c r="T369" s="26">
        <f>S0P5022[[#This Row],[f(p)]]/LOG(1-S0P5022[[#This Row],[p]],2)^16</f>
        <v>0.24879878515807374</v>
      </c>
      <c r="U369" s="26">
        <f>2*(1-ABS(SIN(S0P5022[[#This Row],[Rad]]*2)))^(S0P5022[[#This Row],[-LOG(1-p)]])</f>
        <v>1.9301812205798146</v>
      </c>
      <c r="V369" s="26">
        <f>S0P5022[[#This Row],[f(p)]]*LOG(1-S0P5022[[#This Row],[p]],2)^-16</f>
        <v>0.24879878515807374</v>
      </c>
      <c r="W369" s="26">
        <f>S0P5022[[#This Row],[f(p)]]*2*((1-ABS(SIN(S0P5022[[#This Row],[Rad]]*2)))^(S0P5022[[#This Row],[-LOG(1-p)]]^2))</f>
        <v>0.48244384919303013</v>
      </c>
      <c r="X369" s="26">
        <f>S0P5022[[#This Row],[F3]]+S0P5022[[#This Row],[F2]]</f>
        <v>0.73124263435110382</v>
      </c>
      <c r="Y369" s="26"/>
      <c r="Z369" s="15"/>
      <c r="AA369" s="22"/>
      <c r="AB369" s="17"/>
      <c r="AD369" s="17"/>
      <c r="AF369" s="16"/>
      <c r="AG369" s="16"/>
      <c r="AH369" s="16"/>
      <c r="AJ369" s="22"/>
      <c r="AK369" s="17"/>
      <c r="AL369" s="16"/>
      <c r="AM369" s="17"/>
      <c r="AN369" s="16"/>
      <c r="AO369" s="16"/>
      <c r="AP369" s="16"/>
      <c r="AQ369" s="16"/>
      <c r="AT369" s="15"/>
      <c r="AW369" s="15"/>
    </row>
    <row r="370" spans="1:49" x14ac:dyDescent="0.3">
      <c r="A370" s="25">
        <v>180</v>
      </c>
      <c r="B370" s="25">
        <f>RADIANS(S0P5022[[#This Row],[Deg]])</f>
        <v>3.1415926535897931</v>
      </c>
      <c r="C370" s="26">
        <v>1.1001915040397201</v>
      </c>
      <c r="D370" s="27">
        <v>0.50009999999999999</v>
      </c>
      <c r="E370" s="27">
        <f>-LOG(S0P5022[[#This Row],[p]]-0.5,2)</f>
        <v>13.28771237954961</v>
      </c>
      <c r="F370" s="27">
        <f>-LOG(1-S0P5022[[#This Row],[p]],2)^2</f>
        <v>1.000577219003266</v>
      </c>
      <c r="G370" s="27">
        <f>-LOG(S0P5022[[#This Row],[p]]-0.5,2)^2</f>
        <v>176.56330028163597</v>
      </c>
      <c r="H370" s="27">
        <f>-LOG(1-S0P5022[[#This Row],[p]],2)</f>
        <v>1.0002885678659263</v>
      </c>
      <c r="I370" s="27">
        <f>1/S0P5022[[#This Row],[-LOG(p-0.5)^2]]</f>
        <v>5.6636911430908961E-3</v>
      </c>
      <c r="J370" s="27">
        <f>1-S0P5022[[#This Row],[p]]</f>
        <v>0.49990000000000001</v>
      </c>
      <c r="K370" s="27">
        <f>1/S0P5022[[#This Row],[1-p]]</f>
        <v>2.0004000800160031</v>
      </c>
      <c r="L370" s="27">
        <f>S0P5022[[#This Row],[p]]*2-1</f>
        <v>1.9999999999997797E-4</v>
      </c>
      <c r="M370" s="27">
        <f>S0P5022[[#This Row],[1-p]]*2</f>
        <v>0.99980000000000002</v>
      </c>
      <c r="N370" s="27">
        <f>S0P5022[[#This Row],[2p-1]]*2</f>
        <v>3.9999999999995595E-4</v>
      </c>
      <c r="O370" s="27">
        <f>S0P5022[[#This Row],[2-2p]]*2</f>
        <v>1.9996</v>
      </c>
      <c r="P370" s="27">
        <f>2^S0P5022[[#This Row],[4p-2]]</f>
        <v>1.0002772973120175</v>
      </c>
      <c r="Q370" s="27">
        <f>2^S0P5022[[#This Row],[4-4p]]</f>
        <v>3.9988911182418603</v>
      </c>
      <c r="R370" s="27">
        <f>2^S0P5022[[#This Row],[2^(4p-2)]]</f>
        <v>2.0003844526462284</v>
      </c>
      <c r="S370" s="26">
        <f>S0P5022[[#This Row],[1-p]]/2</f>
        <v>0.24995000000000001</v>
      </c>
      <c r="T370" s="26">
        <f>S0P5022[[#This Row],[f(p)]]/LOG(1-S0P5022[[#This Row],[p]],2)^16</f>
        <v>0.24879878515807374</v>
      </c>
      <c r="U370" s="26">
        <f>2*(1-ABS(SIN(S0P5022[[#This Row],[Rad]]*2)))^(S0P5022[[#This Row],[-LOG(1-p)]])</f>
        <v>1.9999999999999996</v>
      </c>
      <c r="V370" s="26">
        <f>S0P5022[[#This Row],[f(p)]]*LOG(1-S0P5022[[#This Row],[p]],2)^-16</f>
        <v>0.24879878515807374</v>
      </c>
      <c r="W370" s="26">
        <f>S0P5022[[#This Row],[f(p)]]*2*((1-ABS(SIN(S0P5022[[#This Row],[Rad]]*2)))^(S0P5022[[#This Row],[-LOG(1-p)]]^2))</f>
        <v>0.4998999999999999</v>
      </c>
      <c r="X370" s="26">
        <f>S0P5022[[#This Row],[F3]]+S0P5022[[#This Row],[F2]]</f>
        <v>0.74869878515807364</v>
      </c>
      <c r="Y370" s="26"/>
      <c r="Z370" s="15"/>
      <c r="AA370" s="22"/>
      <c r="AB370" s="17"/>
      <c r="AD370" s="17"/>
      <c r="AF370" s="16"/>
      <c r="AG370" s="16"/>
      <c r="AH370" s="16"/>
      <c r="AJ370" s="22"/>
      <c r="AK370" s="17"/>
      <c r="AL370" s="16"/>
      <c r="AM370" s="17"/>
      <c r="AN370" s="16"/>
      <c r="AO370" s="16"/>
      <c r="AP370" s="16"/>
      <c r="AQ370" s="16"/>
      <c r="AT370" s="15"/>
      <c r="AW370" s="15"/>
    </row>
    <row r="371" spans="1:49" x14ac:dyDescent="0.3">
      <c r="A371" s="25">
        <v>-180</v>
      </c>
      <c r="B371" s="25">
        <f>RADIANS(S0P5022[[#This Row],[Deg]])</f>
        <v>-3.1415926535897931</v>
      </c>
      <c r="C371" s="26">
        <v>0.55785998548268101</v>
      </c>
      <c r="D371" s="27">
        <v>0.55000000000000004</v>
      </c>
      <c r="E371" s="27">
        <f>-LOG(S0P5022[[#This Row],[p]]-0.5,2)</f>
        <v>4.3219280948873608</v>
      </c>
      <c r="F371" s="27">
        <f>-LOG(1-S0P5022[[#This Row],[p]],2)^2</f>
        <v>1.3271111273069651</v>
      </c>
      <c r="G371" s="27">
        <f>-LOG(S0P5022[[#This Row],[p]]-0.5,2)^2</f>
        <v>18.679062457376691</v>
      </c>
      <c r="H371" s="27">
        <f>-LOG(1-S0P5022[[#This Row],[p]],2)</f>
        <v>1.1520030934450503</v>
      </c>
      <c r="I371" s="27">
        <f>1/S0P5022[[#This Row],[-LOG(p-0.5)^2]]</f>
        <v>5.3535877525002995E-2</v>
      </c>
      <c r="J371" s="27">
        <f>1-S0P5022[[#This Row],[p]]</f>
        <v>0.44999999999999996</v>
      </c>
      <c r="K371" s="27">
        <f>1/S0P5022[[#This Row],[1-p]]</f>
        <v>2.2222222222222223</v>
      </c>
      <c r="L371" s="27">
        <f>S0P5022[[#This Row],[p]]*2-1</f>
        <v>0.10000000000000009</v>
      </c>
      <c r="M371" s="27">
        <f>S0P5022[[#This Row],[1-p]]*2</f>
        <v>0.89999999999999991</v>
      </c>
      <c r="N371" s="27">
        <f>S0P5022[[#This Row],[2p-1]]*2</f>
        <v>0.20000000000000018</v>
      </c>
      <c r="O371" s="27">
        <f>S0P5022[[#This Row],[2-2p]]*2</f>
        <v>1.7999999999999998</v>
      </c>
      <c r="P371" s="27">
        <f>2^S0P5022[[#This Row],[4p-2]]</f>
        <v>1.1486983549970351</v>
      </c>
      <c r="Q371" s="27">
        <f>2^S0P5022[[#This Row],[4-4p]]</f>
        <v>3.4822022531844965</v>
      </c>
      <c r="R371" s="27">
        <f>2^S0P5022[[#This Row],[2^(4p-2)]]</f>
        <v>2.2171376698777805</v>
      </c>
      <c r="S371" s="26">
        <f>S0P5022[[#This Row],[1-p]]/2</f>
        <v>0.22499999999999998</v>
      </c>
      <c r="T371" s="26">
        <f>S0P5022[[#This Row],[f(p)]]/LOG(1-S0P5022[[#This Row],[p]],2)^16</f>
        <v>2.3384290280474309E-2</v>
      </c>
      <c r="U371" s="26">
        <f>2*(1-ABS(SIN(S0P5022[[#This Row],[Rad]]*2)))^(S0P5022[[#This Row],[-LOG(1-p)]])</f>
        <v>1.9999999999999996</v>
      </c>
      <c r="V371" s="26">
        <f>S0P5022[[#This Row],[f(p)]]*LOG(1-S0P5022[[#This Row],[p]],2)^-16</f>
        <v>2.3384290280474309E-2</v>
      </c>
      <c r="W371" s="26">
        <f>S0P5022[[#This Row],[f(p)]]*2*((1-ABS(SIN(S0P5022[[#This Row],[Rad]]*2)))^(S0P5022[[#This Row],[-LOG(1-p)]]^2))</f>
        <v>0.44999999999999979</v>
      </c>
      <c r="X371" s="26">
        <f>S0P5022[[#This Row],[F3]]+S0P5022[[#This Row],[F2]]</f>
        <v>0.47338429028047407</v>
      </c>
      <c r="Y371" s="26"/>
      <c r="AA371" s="20"/>
      <c r="AB371" s="15"/>
      <c r="AC371" s="15"/>
      <c r="AD371" s="15"/>
      <c r="AE371" s="15"/>
      <c r="AF371" s="15"/>
      <c r="AI371" s="20"/>
      <c r="AN371" s="15"/>
      <c r="AT371" s="15"/>
      <c r="AW371" s="15"/>
    </row>
    <row r="372" spans="1:49" x14ac:dyDescent="0.3">
      <c r="A372" s="25">
        <v>-179</v>
      </c>
      <c r="B372" s="25">
        <f>RADIANS(S0P5022[[#This Row],[Deg]])</f>
        <v>-3.12413936106985</v>
      </c>
      <c r="C372" s="26">
        <v>0.53777555791918497</v>
      </c>
      <c r="D372" s="27">
        <v>0.55000000000000004</v>
      </c>
      <c r="E372" s="27">
        <f>-LOG(S0P5022[[#This Row],[p]]-0.5,2)</f>
        <v>4.3219280948873608</v>
      </c>
      <c r="F372" s="27">
        <f>-LOG(1-S0P5022[[#This Row],[p]],2)^2</f>
        <v>1.3271111273069651</v>
      </c>
      <c r="G372" s="27">
        <f>-LOG(S0P5022[[#This Row],[p]]-0.5,2)^2</f>
        <v>18.679062457376691</v>
      </c>
      <c r="H372" s="27">
        <f>-LOG(1-S0P5022[[#This Row],[p]],2)</f>
        <v>1.1520030934450503</v>
      </c>
      <c r="I372" s="27">
        <f>1/S0P5022[[#This Row],[-LOG(p-0.5)^2]]</f>
        <v>5.3535877525002995E-2</v>
      </c>
      <c r="J372" s="27">
        <f>1-S0P5022[[#This Row],[p]]</f>
        <v>0.44999999999999996</v>
      </c>
      <c r="K372" s="27">
        <f>1/S0P5022[[#This Row],[1-p]]</f>
        <v>2.2222222222222223</v>
      </c>
      <c r="L372" s="27">
        <f>S0P5022[[#This Row],[p]]*2-1</f>
        <v>0.10000000000000009</v>
      </c>
      <c r="M372" s="27">
        <f>S0P5022[[#This Row],[1-p]]*2</f>
        <v>0.89999999999999991</v>
      </c>
      <c r="N372" s="27">
        <f>S0P5022[[#This Row],[2p-1]]*2</f>
        <v>0.20000000000000018</v>
      </c>
      <c r="O372" s="27">
        <f>S0P5022[[#This Row],[2-2p]]*2</f>
        <v>1.7999999999999998</v>
      </c>
      <c r="P372" s="27">
        <f>2^S0P5022[[#This Row],[4p-2]]</f>
        <v>1.1486983549970351</v>
      </c>
      <c r="Q372" s="27">
        <f>2^S0P5022[[#This Row],[4-4p]]</f>
        <v>3.4822022531844965</v>
      </c>
      <c r="R372" s="27">
        <f>2^S0P5022[[#This Row],[2^(4p-2)]]</f>
        <v>2.2171376698777805</v>
      </c>
      <c r="S372" s="26">
        <f>S0P5022[[#This Row],[1-p]]/2</f>
        <v>0.22499999999999998</v>
      </c>
      <c r="T372" s="26">
        <f>S0P5022[[#This Row],[f(p)]]/LOG(1-S0P5022[[#This Row],[p]],2)^16</f>
        <v>2.3384290280474309E-2</v>
      </c>
      <c r="U372" s="26">
        <f>2*(1-ABS(SIN(S0P5022[[#This Row],[Rad]]*2)))^(S0P5022[[#This Row],[-LOG(1-p)]])</f>
        <v>1.9198067594315433</v>
      </c>
      <c r="V372" s="26">
        <f>S0P5022[[#This Row],[f(p)]]*LOG(1-S0P5022[[#This Row],[p]],2)^-16</f>
        <v>2.3384290280474309E-2</v>
      </c>
      <c r="W372" s="26">
        <f>S0P5022[[#This Row],[f(p)]]*2*((1-ABS(SIN(S0P5022[[#This Row],[Rad]]*2)))^(S0P5022[[#This Row],[-LOG(1-p)]]^2))</f>
        <v>0.42927793157580568</v>
      </c>
      <c r="X372" s="26">
        <f>S0P5022[[#This Row],[F3]]+S0P5022[[#This Row],[F2]]</f>
        <v>0.45266222185627997</v>
      </c>
      <c r="Y372" s="26"/>
      <c r="AA372" s="20"/>
      <c r="AB372" s="15"/>
      <c r="AC372" s="15"/>
      <c r="AD372" s="15"/>
      <c r="AE372" s="15"/>
      <c r="AF372" s="15"/>
      <c r="AI372" s="20"/>
      <c r="AN372" s="15"/>
      <c r="AT372" s="15"/>
      <c r="AW372" s="15"/>
    </row>
    <row r="373" spans="1:49" x14ac:dyDescent="0.3">
      <c r="A373" s="25">
        <v>-178</v>
      </c>
      <c r="B373" s="25">
        <f>RADIANS(S0P5022[[#This Row],[Deg]])</f>
        <v>-3.1066860685499065</v>
      </c>
      <c r="C373" s="26">
        <v>0.51341391148848903</v>
      </c>
      <c r="D373" s="27">
        <v>0.55000000000000004</v>
      </c>
      <c r="E373" s="27">
        <f>-LOG(S0P5022[[#This Row],[p]]-0.5,2)</f>
        <v>4.3219280948873608</v>
      </c>
      <c r="F373" s="27">
        <f>-LOG(1-S0P5022[[#This Row],[p]],2)^2</f>
        <v>1.3271111273069651</v>
      </c>
      <c r="G373" s="27">
        <f>-LOG(S0P5022[[#This Row],[p]]-0.5,2)^2</f>
        <v>18.679062457376691</v>
      </c>
      <c r="H373" s="27">
        <f>-LOG(1-S0P5022[[#This Row],[p]],2)</f>
        <v>1.1520030934450503</v>
      </c>
      <c r="I373" s="27">
        <f>1/S0P5022[[#This Row],[-LOG(p-0.5)^2]]</f>
        <v>5.3535877525002995E-2</v>
      </c>
      <c r="J373" s="27">
        <f>1-S0P5022[[#This Row],[p]]</f>
        <v>0.44999999999999996</v>
      </c>
      <c r="K373" s="27">
        <f>1/S0P5022[[#This Row],[1-p]]</f>
        <v>2.2222222222222223</v>
      </c>
      <c r="L373" s="27">
        <f>S0P5022[[#This Row],[p]]*2-1</f>
        <v>0.10000000000000009</v>
      </c>
      <c r="M373" s="27">
        <f>S0P5022[[#This Row],[1-p]]*2</f>
        <v>0.89999999999999991</v>
      </c>
      <c r="N373" s="27">
        <f>S0P5022[[#This Row],[2p-1]]*2</f>
        <v>0.20000000000000018</v>
      </c>
      <c r="O373" s="27">
        <f>S0P5022[[#This Row],[2-2p]]*2</f>
        <v>1.7999999999999998</v>
      </c>
      <c r="P373" s="27">
        <f>2^S0P5022[[#This Row],[4p-2]]</f>
        <v>1.1486983549970351</v>
      </c>
      <c r="Q373" s="27">
        <f>2^S0P5022[[#This Row],[4-4p]]</f>
        <v>3.4822022531844965</v>
      </c>
      <c r="R373" s="27">
        <f>2^S0P5022[[#This Row],[2^(4p-2)]]</f>
        <v>2.2171376698777805</v>
      </c>
      <c r="S373" s="26">
        <f>S0P5022[[#This Row],[1-p]]/2</f>
        <v>0.22499999999999998</v>
      </c>
      <c r="T373" s="26">
        <f>S0P5022[[#This Row],[f(p)]]/LOG(1-S0P5022[[#This Row],[p]],2)^16</f>
        <v>2.3384290280474309E-2</v>
      </c>
      <c r="U373" s="26">
        <f>2*(1-ABS(SIN(S0P5022[[#This Row],[Rad]]*2)))^(S0P5022[[#This Row],[-LOG(1-p)]])</f>
        <v>1.8401500874707744</v>
      </c>
      <c r="V373" s="26">
        <f>S0P5022[[#This Row],[f(p)]]*LOG(1-S0P5022[[#This Row],[p]],2)^-16</f>
        <v>2.3384290280474309E-2</v>
      </c>
      <c r="W373" s="26">
        <f>S0P5022[[#This Row],[f(p)]]*2*((1-ABS(SIN(S0P5022[[#This Row],[Rad]]*2)))^(S0P5022[[#This Row],[-LOG(1-p)]]^2))</f>
        <v>0.4088243801970658</v>
      </c>
      <c r="X373" s="26">
        <f>S0P5022[[#This Row],[F3]]+S0P5022[[#This Row],[F2]]</f>
        <v>0.43220867047754008</v>
      </c>
      <c r="Y373" s="26"/>
      <c r="AA373" s="20"/>
      <c r="AB373" s="15"/>
      <c r="AC373" s="15"/>
      <c r="AD373" s="15"/>
      <c r="AE373" s="15"/>
      <c r="AF373" s="15"/>
      <c r="AI373" s="20"/>
      <c r="AN373" s="15"/>
      <c r="AT373" s="15"/>
      <c r="AW373" s="15"/>
    </row>
    <row r="374" spans="1:49" x14ac:dyDescent="0.3">
      <c r="A374" s="25">
        <v>-177</v>
      </c>
      <c r="B374" s="25">
        <f>RADIANS(S0P5022[[#This Row],[Deg]])</f>
        <v>-3.0892327760299634</v>
      </c>
      <c r="C374" s="26">
        <v>0.48998221212521098</v>
      </c>
      <c r="D374" s="27">
        <v>0.55000000000000004</v>
      </c>
      <c r="E374" s="27">
        <f>-LOG(S0P5022[[#This Row],[p]]-0.5,2)</f>
        <v>4.3219280948873608</v>
      </c>
      <c r="F374" s="27">
        <f>-LOG(1-S0P5022[[#This Row],[p]],2)^2</f>
        <v>1.3271111273069651</v>
      </c>
      <c r="G374" s="27">
        <f>-LOG(S0P5022[[#This Row],[p]]-0.5,2)^2</f>
        <v>18.679062457376691</v>
      </c>
      <c r="H374" s="27">
        <f>-LOG(1-S0P5022[[#This Row],[p]],2)</f>
        <v>1.1520030934450503</v>
      </c>
      <c r="I374" s="27">
        <f>1/S0P5022[[#This Row],[-LOG(p-0.5)^2]]</f>
        <v>5.3535877525002995E-2</v>
      </c>
      <c r="J374" s="27">
        <f>1-S0P5022[[#This Row],[p]]</f>
        <v>0.44999999999999996</v>
      </c>
      <c r="K374" s="27">
        <f>1/S0P5022[[#This Row],[1-p]]</f>
        <v>2.2222222222222223</v>
      </c>
      <c r="L374" s="27">
        <f>S0P5022[[#This Row],[p]]*2-1</f>
        <v>0.10000000000000009</v>
      </c>
      <c r="M374" s="27">
        <f>S0P5022[[#This Row],[1-p]]*2</f>
        <v>0.89999999999999991</v>
      </c>
      <c r="N374" s="27">
        <f>S0P5022[[#This Row],[2p-1]]*2</f>
        <v>0.20000000000000018</v>
      </c>
      <c r="O374" s="27">
        <f>S0P5022[[#This Row],[2-2p]]*2</f>
        <v>1.7999999999999998</v>
      </c>
      <c r="P374" s="27">
        <f>2^S0P5022[[#This Row],[4p-2]]</f>
        <v>1.1486983549970351</v>
      </c>
      <c r="Q374" s="27">
        <f>2^S0P5022[[#This Row],[4-4p]]</f>
        <v>3.4822022531844965</v>
      </c>
      <c r="R374" s="27">
        <f>2^S0P5022[[#This Row],[2^(4p-2)]]</f>
        <v>2.2171376698777805</v>
      </c>
      <c r="S374" s="26">
        <f>S0P5022[[#This Row],[1-p]]/2</f>
        <v>0.22499999999999998</v>
      </c>
      <c r="T374" s="26">
        <f>S0P5022[[#This Row],[f(p)]]/LOG(1-S0P5022[[#This Row],[p]],2)^16</f>
        <v>2.3384290280474309E-2</v>
      </c>
      <c r="U374" s="26">
        <f>2*(1-ABS(SIN(S0P5022[[#This Row],[Rad]]*2)))^(S0P5022[[#This Row],[-LOG(1-p)]])</f>
        <v>1.7611384740208131</v>
      </c>
      <c r="V374" s="26">
        <f>S0P5022[[#This Row],[f(p)]]*LOG(1-S0P5022[[#This Row],[p]],2)^-16</f>
        <v>2.3384290280474309E-2</v>
      </c>
      <c r="W374" s="26">
        <f>S0P5022[[#This Row],[f(p)]]*2*((1-ABS(SIN(S0P5022[[#This Row],[Rad]]*2)))^(S0P5022[[#This Row],[-LOG(1-p)]]^2))</f>
        <v>0.388669002242507</v>
      </c>
      <c r="X374" s="26">
        <f>S0P5022[[#This Row],[F3]]+S0P5022[[#This Row],[F2]]</f>
        <v>0.41205329252298128</v>
      </c>
      <c r="Y374" s="26"/>
      <c r="AA374" s="20"/>
      <c r="AB374" s="15"/>
      <c r="AC374" s="15"/>
      <c r="AD374" s="15"/>
      <c r="AE374" s="15"/>
      <c r="AF374" s="15"/>
      <c r="AI374" s="20"/>
      <c r="AN374" s="15"/>
      <c r="AT374" s="15"/>
      <c r="AW374" s="15"/>
    </row>
    <row r="375" spans="1:49" x14ac:dyDescent="0.3">
      <c r="A375" s="25">
        <v>-176</v>
      </c>
      <c r="B375" s="25">
        <f>RADIANS(S0P5022[[#This Row],[Deg]])</f>
        <v>-3.0717794835100198</v>
      </c>
      <c r="C375" s="26">
        <v>0.46752907268260602</v>
      </c>
      <c r="D375" s="27">
        <v>0.55000000000000004</v>
      </c>
      <c r="E375" s="27">
        <f>-LOG(S0P5022[[#This Row],[p]]-0.5,2)</f>
        <v>4.3219280948873608</v>
      </c>
      <c r="F375" s="27">
        <f>-LOG(1-S0P5022[[#This Row],[p]],2)^2</f>
        <v>1.3271111273069651</v>
      </c>
      <c r="G375" s="27">
        <f>-LOG(S0P5022[[#This Row],[p]]-0.5,2)^2</f>
        <v>18.679062457376691</v>
      </c>
      <c r="H375" s="27">
        <f>-LOG(1-S0P5022[[#This Row],[p]],2)</f>
        <v>1.1520030934450503</v>
      </c>
      <c r="I375" s="27">
        <f>1/S0P5022[[#This Row],[-LOG(p-0.5)^2]]</f>
        <v>5.3535877525002995E-2</v>
      </c>
      <c r="J375" s="27">
        <f>1-S0P5022[[#This Row],[p]]</f>
        <v>0.44999999999999996</v>
      </c>
      <c r="K375" s="27">
        <f>1/S0P5022[[#This Row],[1-p]]</f>
        <v>2.2222222222222223</v>
      </c>
      <c r="L375" s="27">
        <f>S0P5022[[#This Row],[p]]*2-1</f>
        <v>0.10000000000000009</v>
      </c>
      <c r="M375" s="27">
        <f>S0P5022[[#This Row],[1-p]]*2</f>
        <v>0.89999999999999991</v>
      </c>
      <c r="N375" s="27">
        <f>S0P5022[[#This Row],[2p-1]]*2</f>
        <v>0.20000000000000018</v>
      </c>
      <c r="O375" s="27">
        <f>S0P5022[[#This Row],[2-2p]]*2</f>
        <v>1.7999999999999998</v>
      </c>
      <c r="P375" s="27">
        <f>2^S0P5022[[#This Row],[4p-2]]</f>
        <v>1.1486983549970351</v>
      </c>
      <c r="Q375" s="27">
        <f>2^S0P5022[[#This Row],[4-4p]]</f>
        <v>3.4822022531844965</v>
      </c>
      <c r="R375" s="27">
        <f>2^S0P5022[[#This Row],[2^(4p-2)]]</f>
        <v>2.2171376698777805</v>
      </c>
      <c r="S375" s="26">
        <f>S0P5022[[#This Row],[1-p]]/2</f>
        <v>0.22499999999999998</v>
      </c>
      <c r="T375" s="26">
        <f>S0P5022[[#This Row],[f(p)]]/LOG(1-S0P5022[[#This Row],[p]],2)^16</f>
        <v>2.3384290280474309E-2</v>
      </c>
      <c r="U375" s="26">
        <f>2*(1-ABS(SIN(S0P5022[[#This Row],[Rad]]*2)))^(S0P5022[[#This Row],[-LOG(1-p)]])</f>
        <v>1.6828787622665811</v>
      </c>
      <c r="V375" s="26">
        <f>S0P5022[[#This Row],[f(p)]]*LOG(1-S0P5022[[#This Row],[p]],2)^-16</f>
        <v>2.3384290280474309E-2</v>
      </c>
      <c r="W375" s="26">
        <f>S0P5022[[#This Row],[f(p)]]*2*((1-ABS(SIN(S0P5022[[#This Row],[Rad]]*2)))^(S0P5022[[#This Row],[-LOG(1-p)]]^2))</f>
        <v>0.3688404869086479</v>
      </c>
      <c r="X375" s="26">
        <f>S0P5022[[#This Row],[F3]]+S0P5022[[#This Row],[F2]]</f>
        <v>0.39222477718912219</v>
      </c>
      <c r="Y375" s="26"/>
      <c r="AA375" s="20"/>
      <c r="AB375" s="15"/>
      <c r="AC375" s="15"/>
      <c r="AD375" s="15"/>
      <c r="AE375" s="15"/>
      <c r="AF375" s="15"/>
      <c r="AI375" s="20"/>
      <c r="AN375" s="15"/>
      <c r="AT375" s="15"/>
      <c r="AW375" s="15"/>
    </row>
    <row r="376" spans="1:49" x14ac:dyDescent="0.3">
      <c r="A376" s="25">
        <v>-175</v>
      </c>
      <c r="B376" s="25">
        <f>RADIANS(S0P5022[[#This Row],[Deg]])</f>
        <v>-3.0543261909900767</v>
      </c>
      <c r="C376" s="26">
        <v>0.44648286066999598</v>
      </c>
      <c r="D376" s="27">
        <v>0.55000000000000004</v>
      </c>
      <c r="E376" s="27">
        <f>-LOG(S0P5022[[#This Row],[p]]-0.5,2)</f>
        <v>4.3219280948873608</v>
      </c>
      <c r="F376" s="27">
        <f>-LOG(1-S0P5022[[#This Row],[p]],2)^2</f>
        <v>1.3271111273069651</v>
      </c>
      <c r="G376" s="27">
        <f>-LOG(S0P5022[[#This Row],[p]]-0.5,2)^2</f>
        <v>18.679062457376691</v>
      </c>
      <c r="H376" s="27">
        <f>-LOG(1-S0P5022[[#This Row],[p]],2)</f>
        <v>1.1520030934450503</v>
      </c>
      <c r="I376" s="27">
        <f>1/S0P5022[[#This Row],[-LOG(p-0.5)^2]]</f>
        <v>5.3535877525002995E-2</v>
      </c>
      <c r="J376" s="27">
        <f>1-S0P5022[[#This Row],[p]]</f>
        <v>0.44999999999999996</v>
      </c>
      <c r="K376" s="27">
        <f>1/S0P5022[[#This Row],[1-p]]</f>
        <v>2.2222222222222223</v>
      </c>
      <c r="L376" s="27">
        <f>S0P5022[[#This Row],[p]]*2-1</f>
        <v>0.10000000000000009</v>
      </c>
      <c r="M376" s="27">
        <f>S0P5022[[#This Row],[1-p]]*2</f>
        <v>0.89999999999999991</v>
      </c>
      <c r="N376" s="27">
        <f>S0P5022[[#This Row],[2p-1]]*2</f>
        <v>0.20000000000000018</v>
      </c>
      <c r="O376" s="27">
        <f>S0P5022[[#This Row],[2-2p]]*2</f>
        <v>1.7999999999999998</v>
      </c>
      <c r="P376" s="27">
        <f>2^S0P5022[[#This Row],[4p-2]]</f>
        <v>1.1486983549970351</v>
      </c>
      <c r="Q376" s="27">
        <f>2^S0P5022[[#This Row],[4-4p]]</f>
        <v>3.4822022531844965</v>
      </c>
      <c r="R376" s="27">
        <f>2^S0P5022[[#This Row],[2^(4p-2)]]</f>
        <v>2.2171376698777805</v>
      </c>
      <c r="S376" s="26">
        <f>S0P5022[[#This Row],[1-p]]/2</f>
        <v>0.22499999999999998</v>
      </c>
      <c r="T376" s="26">
        <f>S0P5022[[#This Row],[f(p)]]/LOG(1-S0P5022[[#This Row],[p]],2)^16</f>
        <v>2.3384290280474309E-2</v>
      </c>
      <c r="U376" s="26">
        <f>2*(1-ABS(SIN(S0P5022[[#This Row],[Rad]]*2)))^(S0P5022[[#This Row],[-LOG(1-p)]])</f>
        <v>1.6054759600292361</v>
      </c>
      <c r="V376" s="26">
        <f>S0P5022[[#This Row],[f(p)]]*LOG(1-S0P5022[[#This Row],[p]],2)^-16</f>
        <v>2.3384290280474309E-2</v>
      </c>
      <c r="W376" s="26">
        <f>S0P5022[[#This Row],[f(p)]]*2*((1-ABS(SIN(S0P5022[[#This Row],[Rad]]*2)))^(S0P5022[[#This Row],[-LOG(1-p)]]^2))</f>
        <v>0.3493664920266224</v>
      </c>
      <c r="X376" s="26">
        <f>S0P5022[[#This Row],[F3]]+S0P5022[[#This Row],[F2]]</f>
        <v>0.37275078230709668</v>
      </c>
      <c r="Y376" s="26"/>
      <c r="AA376" s="20"/>
      <c r="AB376" s="15"/>
      <c r="AC376" s="15"/>
      <c r="AD376" s="15"/>
      <c r="AE376" s="15"/>
      <c r="AF376" s="15"/>
      <c r="AI376" s="20"/>
      <c r="AN376" s="15"/>
      <c r="AT376" s="15"/>
      <c r="AW376" s="15"/>
    </row>
    <row r="377" spans="1:49" x14ac:dyDescent="0.3">
      <c r="A377" s="25">
        <v>-174</v>
      </c>
      <c r="B377" s="25">
        <f>RADIANS(S0P5022[[#This Row],[Deg]])</f>
        <v>-3.0368728984701332</v>
      </c>
      <c r="C377" s="26">
        <v>0.425923041482202</v>
      </c>
      <c r="D377" s="27">
        <v>0.55000000000000004</v>
      </c>
      <c r="E377" s="27">
        <f>-LOG(S0P5022[[#This Row],[p]]-0.5,2)</f>
        <v>4.3219280948873608</v>
      </c>
      <c r="F377" s="27">
        <f>-LOG(1-S0P5022[[#This Row],[p]],2)^2</f>
        <v>1.3271111273069651</v>
      </c>
      <c r="G377" s="27">
        <f>-LOG(S0P5022[[#This Row],[p]]-0.5,2)^2</f>
        <v>18.679062457376691</v>
      </c>
      <c r="H377" s="27">
        <f>-LOG(1-S0P5022[[#This Row],[p]],2)</f>
        <v>1.1520030934450503</v>
      </c>
      <c r="I377" s="27">
        <f>1/S0P5022[[#This Row],[-LOG(p-0.5)^2]]</f>
        <v>5.3535877525002995E-2</v>
      </c>
      <c r="J377" s="27">
        <f>1-S0P5022[[#This Row],[p]]</f>
        <v>0.44999999999999996</v>
      </c>
      <c r="K377" s="27">
        <f>1/S0P5022[[#This Row],[1-p]]</f>
        <v>2.2222222222222223</v>
      </c>
      <c r="L377" s="27">
        <f>S0P5022[[#This Row],[p]]*2-1</f>
        <v>0.10000000000000009</v>
      </c>
      <c r="M377" s="27">
        <f>S0P5022[[#This Row],[1-p]]*2</f>
        <v>0.89999999999999991</v>
      </c>
      <c r="N377" s="27">
        <f>S0P5022[[#This Row],[2p-1]]*2</f>
        <v>0.20000000000000018</v>
      </c>
      <c r="O377" s="27">
        <f>S0P5022[[#This Row],[2-2p]]*2</f>
        <v>1.7999999999999998</v>
      </c>
      <c r="P377" s="27">
        <f>2^S0P5022[[#This Row],[4p-2]]</f>
        <v>1.1486983549970351</v>
      </c>
      <c r="Q377" s="27">
        <f>2^S0P5022[[#This Row],[4-4p]]</f>
        <v>3.4822022531844965</v>
      </c>
      <c r="R377" s="27">
        <f>2^S0P5022[[#This Row],[2^(4p-2)]]</f>
        <v>2.2171376698777805</v>
      </c>
      <c r="S377" s="26">
        <f>S0P5022[[#This Row],[1-p]]/2</f>
        <v>0.22499999999999998</v>
      </c>
      <c r="T377" s="26">
        <f>S0P5022[[#This Row],[f(p)]]/LOG(1-S0P5022[[#This Row],[p]],2)^16</f>
        <v>2.3384290280474309E-2</v>
      </c>
      <c r="U377" s="26">
        <f>2*(1-ABS(SIN(S0P5022[[#This Row],[Rad]]*2)))^(S0P5022[[#This Row],[-LOG(1-p)]])</f>
        <v>1.5290330529447911</v>
      </c>
      <c r="V377" s="26">
        <f>S0P5022[[#This Row],[f(p)]]*LOG(1-S0P5022[[#This Row],[p]],2)^-16</f>
        <v>2.3384290280474309E-2</v>
      </c>
      <c r="W377" s="26">
        <f>S0P5022[[#This Row],[f(p)]]*2*((1-ABS(SIN(S0P5022[[#This Row],[Rad]]*2)))^(S0P5022[[#This Row],[-LOG(1-p)]]^2))</f>
        <v>0.33027358184920164</v>
      </c>
      <c r="X377" s="26">
        <f>S0P5022[[#This Row],[F3]]+S0P5022[[#This Row],[F2]]</f>
        <v>0.35365787212967592</v>
      </c>
      <c r="Y377" s="26"/>
      <c r="AA377" s="15"/>
      <c r="AB377" s="15"/>
      <c r="AC377" s="15"/>
      <c r="AD377" s="15"/>
      <c r="AE377" s="15"/>
      <c r="AF377" s="15"/>
      <c r="AI377" s="20"/>
      <c r="AN377" s="15"/>
      <c r="AO377" s="17"/>
      <c r="AR377" s="20"/>
      <c r="AT377" s="15"/>
      <c r="AW377" s="15"/>
    </row>
    <row r="378" spans="1:49" x14ac:dyDescent="0.3">
      <c r="A378" s="25">
        <v>-173</v>
      </c>
      <c r="B378" s="25">
        <f>RADIANS(S0P5022[[#This Row],[Deg]])</f>
        <v>-3.0194196059501901</v>
      </c>
      <c r="C378" s="26">
        <v>0.40653617996953101</v>
      </c>
      <c r="D378" s="27">
        <v>0.55000000000000004</v>
      </c>
      <c r="E378" s="27">
        <f>-LOG(S0P5022[[#This Row],[p]]-0.5,2)</f>
        <v>4.3219280948873608</v>
      </c>
      <c r="F378" s="27">
        <f>-LOG(1-S0P5022[[#This Row],[p]],2)^2</f>
        <v>1.3271111273069651</v>
      </c>
      <c r="G378" s="27">
        <f>-LOG(S0P5022[[#This Row],[p]]-0.5,2)^2</f>
        <v>18.679062457376691</v>
      </c>
      <c r="H378" s="27">
        <f>-LOG(1-S0P5022[[#This Row],[p]],2)</f>
        <v>1.1520030934450503</v>
      </c>
      <c r="I378" s="27">
        <f>1/S0P5022[[#This Row],[-LOG(p-0.5)^2]]</f>
        <v>5.3535877525002995E-2</v>
      </c>
      <c r="J378" s="27">
        <f>1-S0P5022[[#This Row],[p]]</f>
        <v>0.44999999999999996</v>
      </c>
      <c r="K378" s="27">
        <f>1/S0P5022[[#This Row],[1-p]]</f>
        <v>2.2222222222222223</v>
      </c>
      <c r="L378" s="27">
        <f>S0P5022[[#This Row],[p]]*2-1</f>
        <v>0.10000000000000009</v>
      </c>
      <c r="M378" s="27">
        <f>S0P5022[[#This Row],[1-p]]*2</f>
        <v>0.89999999999999991</v>
      </c>
      <c r="N378" s="27">
        <f>S0P5022[[#This Row],[2p-1]]*2</f>
        <v>0.20000000000000018</v>
      </c>
      <c r="O378" s="27">
        <f>S0P5022[[#This Row],[2-2p]]*2</f>
        <v>1.7999999999999998</v>
      </c>
      <c r="P378" s="27">
        <f>2^S0P5022[[#This Row],[4p-2]]</f>
        <v>1.1486983549970351</v>
      </c>
      <c r="Q378" s="27">
        <f>2^S0P5022[[#This Row],[4-4p]]</f>
        <v>3.4822022531844965</v>
      </c>
      <c r="R378" s="27">
        <f>2^S0P5022[[#This Row],[2^(4p-2)]]</f>
        <v>2.2171376698777805</v>
      </c>
      <c r="S378" s="26">
        <f>S0P5022[[#This Row],[1-p]]/2</f>
        <v>0.22499999999999998</v>
      </c>
      <c r="T378" s="26">
        <f>S0P5022[[#This Row],[f(p)]]/LOG(1-S0P5022[[#This Row],[p]],2)^16</f>
        <v>2.3384290280474309E-2</v>
      </c>
      <c r="U378" s="26">
        <f>2*(1-ABS(SIN(S0P5022[[#This Row],[Rad]]*2)))^(S0P5022[[#This Row],[-LOG(1-p)]])</f>
        <v>1.4536508196626228</v>
      </c>
      <c r="V378" s="26">
        <f>S0P5022[[#This Row],[f(p)]]*LOG(1-S0P5022[[#This Row],[p]],2)^-16</f>
        <v>2.3384290280474309E-2</v>
      </c>
      <c r="W378" s="26">
        <f>S0P5022[[#This Row],[f(p)]]*2*((1-ABS(SIN(S0P5022[[#This Row],[Rad]]*2)))^(S0P5022[[#This Row],[-LOG(1-p)]]^2))</f>
        <v>0.31158716691827804</v>
      </c>
      <c r="X378" s="26">
        <f>S0P5022[[#This Row],[F3]]+S0P5022[[#This Row],[F2]]</f>
        <v>0.33497145719875232</v>
      </c>
      <c r="Y378" s="26"/>
      <c r="AA378" s="15"/>
      <c r="AB378" s="15"/>
      <c r="AC378" s="15"/>
      <c r="AD378" s="15"/>
      <c r="AE378" s="15"/>
      <c r="AF378" s="15"/>
      <c r="AI378" s="20"/>
      <c r="AN378" s="15"/>
      <c r="AO378" s="17"/>
      <c r="AR378" s="20"/>
      <c r="AT378" s="15"/>
      <c r="AW378" s="15"/>
    </row>
    <row r="379" spans="1:49" x14ac:dyDescent="0.3">
      <c r="A379" s="25">
        <v>-172</v>
      </c>
      <c r="B379" s="25">
        <f>RADIANS(S0P5022[[#This Row],[Deg]])</f>
        <v>-3.001966313430247</v>
      </c>
      <c r="C379" s="26">
        <v>0.38848080779572802</v>
      </c>
      <c r="D379" s="27">
        <v>0.55000000000000004</v>
      </c>
      <c r="E379" s="27">
        <f>-LOG(S0P5022[[#This Row],[p]]-0.5,2)</f>
        <v>4.3219280948873608</v>
      </c>
      <c r="F379" s="27">
        <f>-LOG(1-S0P5022[[#This Row],[p]],2)^2</f>
        <v>1.3271111273069651</v>
      </c>
      <c r="G379" s="27">
        <f>-LOG(S0P5022[[#This Row],[p]]-0.5,2)^2</f>
        <v>18.679062457376691</v>
      </c>
      <c r="H379" s="27">
        <f>-LOG(1-S0P5022[[#This Row],[p]],2)</f>
        <v>1.1520030934450503</v>
      </c>
      <c r="I379" s="27">
        <f>1/S0P5022[[#This Row],[-LOG(p-0.5)^2]]</f>
        <v>5.3535877525002995E-2</v>
      </c>
      <c r="J379" s="27">
        <f>1-S0P5022[[#This Row],[p]]</f>
        <v>0.44999999999999996</v>
      </c>
      <c r="K379" s="27">
        <f>1/S0P5022[[#This Row],[1-p]]</f>
        <v>2.2222222222222223</v>
      </c>
      <c r="L379" s="27">
        <f>S0P5022[[#This Row],[p]]*2-1</f>
        <v>0.10000000000000009</v>
      </c>
      <c r="M379" s="27">
        <f>S0P5022[[#This Row],[1-p]]*2</f>
        <v>0.89999999999999991</v>
      </c>
      <c r="N379" s="27">
        <f>S0P5022[[#This Row],[2p-1]]*2</f>
        <v>0.20000000000000018</v>
      </c>
      <c r="O379" s="27">
        <f>S0P5022[[#This Row],[2-2p]]*2</f>
        <v>1.7999999999999998</v>
      </c>
      <c r="P379" s="27">
        <f>2^S0P5022[[#This Row],[4p-2]]</f>
        <v>1.1486983549970351</v>
      </c>
      <c r="Q379" s="27">
        <f>2^S0P5022[[#This Row],[4-4p]]</f>
        <v>3.4822022531844965</v>
      </c>
      <c r="R379" s="27">
        <f>2^S0P5022[[#This Row],[2^(4p-2)]]</f>
        <v>2.2171376698777805</v>
      </c>
      <c r="S379" s="26">
        <f>S0P5022[[#This Row],[1-p]]/2</f>
        <v>0.22499999999999998</v>
      </c>
      <c r="T379" s="26">
        <f>S0P5022[[#This Row],[f(p)]]/LOG(1-S0P5022[[#This Row],[p]],2)^16</f>
        <v>2.3384290280474309E-2</v>
      </c>
      <c r="U379" s="26">
        <f>2*(1-ABS(SIN(S0P5022[[#This Row],[Rad]]*2)))^(S0P5022[[#This Row],[-LOG(1-p)]])</f>
        <v>1.3794276492431552</v>
      </c>
      <c r="V379" s="26">
        <f>S0P5022[[#This Row],[f(p)]]*LOG(1-S0P5022[[#This Row],[p]],2)^-16</f>
        <v>2.3384290280474309E-2</v>
      </c>
      <c r="W379" s="26">
        <f>S0P5022[[#This Row],[f(p)]]*2*((1-ABS(SIN(S0P5022[[#This Row],[Rad]]*2)))^(S0P5022[[#This Row],[-LOG(1-p)]]^2))</f>
        <v>0.29333144611594864</v>
      </c>
      <c r="X379" s="26">
        <f>S0P5022[[#This Row],[F3]]+S0P5022[[#This Row],[F2]]</f>
        <v>0.31671573639642292</v>
      </c>
      <c r="Y379" s="26"/>
      <c r="AA379" s="15"/>
      <c r="AB379" s="15"/>
      <c r="AC379" s="15"/>
      <c r="AD379" s="15"/>
      <c r="AE379" s="15"/>
      <c r="AF379" s="15"/>
      <c r="AI379" s="20"/>
      <c r="AN379" s="15"/>
      <c r="AO379" s="17"/>
      <c r="AR379" s="20"/>
      <c r="AT379" s="15"/>
      <c r="AW379" s="15"/>
    </row>
    <row r="380" spans="1:49" x14ac:dyDescent="0.3">
      <c r="A380" s="25">
        <v>-171</v>
      </c>
      <c r="B380" s="25">
        <f>RADIANS(S0P5022[[#This Row],[Deg]])</f>
        <v>-2.9845130209103035</v>
      </c>
      <c r="C380" s="26">
        <v>0.370587300851284</v>
      </c>
      <c r="D380" s="27">
        <v>0.55000000000000004</v>
      </c>
      <c r="E380" s="27">
        <f>-LOG(S0P5022[[#This Row],[p]]-0.5,2)</f>
        <v>4.3219280948873608</v>
      </c>
      <c r="F380" s="27">
        <f>-LOG(1-S0P5022[[#This Row],[p]],2)^2</f>
        <v>1.3271111273069651</v>
      </c>
      <c r="G380" s="27">
        <f>-LOG(S0P5022[[#This Row],[p]]-0.5,2)^2</f>
        <v>18.679062457376691</v>
      </c>
      <c r="H380" s="27">
        <f>-LOG(1-S0P5022[[#This Row],[p]],2)</f>
        <v>1.1520030934450503</v>
      </c>
      <c r="I380" s="27">
        <f>1/S0P5022[[#This Row],[-LOG(p-0.5)^2]]</f>
        <v>5.3535877525002995E-2</v>
      </c>
      <c r="J380" s="27">
        <f>1-S0P5022[[#This Row],[p]]</f>
        <v>0.44999999999999996</v>
      </c>
      <c r="K380" s="27">
        <f>1/S0P5022[[#This Row],[1-p]]</f>
        <v>2.2222222222222223</v>
      </c>
      <c r="L380" s="27">
        <f>S0P5022[[#This Row],[p]]*2-1</f>
        <v>0.10000000000000009</v>
      </c>
      <c r="M380" s="27">
        <f>S0P5022[[#This Row],[1-p]]*2</f>
        <v>0.89999999999999991</v>
      </c>
      <c r="N380" s="27">
        <f>S0P5022[[#This Row],[2p-1]]*2</f>
        <v>0.20000000000000018</v>
      </c>
      <c r="O380" s="27">
        <f>S0P5022[[#This Row],[2-2p]]*2</f>
        <v>1.7999999999999998</v>
      </c>
      <c r="P380" s="27">
        <f>2^S0P5022[[#This Row],[4p-2]]</f>
        <v>1.1486983549970351</v>
      </c>
      <c r="Q380" s="27">
        <f>2^S0P5022[[#This Row],[4-4p]]</f>
        <v>3.4822022531844965</v>
      </c>
      <c r="R380" s="27">
        <f>2^S0P5022[[#This Row],[2^(4p-2)]]</f>
        <v>2.2171376698777805</v>
      </c>
      <c r="S380" s="26">
        <f>S0P5022[[#This Row],[1-p]]/2</f>
        <v>0.22499999999999998</v>
      </c>
      <c r="T380" s="26">
        <f>S0P5022[[#This Row],[f(p)]]/LOG(1-S0P5022[[#This Row],[p]],2)^16</f>
        <v>2.3384290280474309E-2</v>
      </c>
      <c r="U380" s="26">
        <f>2*(1-ABS(SIN(S0P5022[[#This Row],[Rad]]*2)))^(S0P5022[[#This Row],[-LOG(1-p)]])</f>
        <v>1.3064593609155362</v>
      </c>
      <c r="V380" s="26">
        <f>S0P5022[[#This Row],[f(p)]]*LOG(1-S0P5022[[#This Row],[p]],2)^-16</f>
        <v>2.3384290280474309E-2</v>
      </c>
      <c r="W380" s="26">
        <f>S0P5022[[#This Row],[f(p)]]*2*((1-ABS(SIN(S0P5022[[#This Row],[Rad]]*2)))^(S0P5022[[#This Row],[-LOG(1-p)]]^2))</f>
        <v>0.27552935099466763</v>
      </c>
      <c r="X380" s="26">
        <f>S0P5022[[#This Row],[F3]]+S0P5022[[#This Row],[F2]]</f>
        <v>0.29891364127514192</v>
      </c>
      <c r="Y380" s="26"/>
      <c r="AA380" s="15"/>
      <c r="AB380" s="15"/>
      <c r="AC380" s="15"/>
      <c r="AD380" s="15"/>
      <c r="AE380" s="15"/>
      <c r="AF380" s="15"/>
      <c r="AI380" s="20"/>
      <c r="AN380" s="15"/>
      <c r="AO380" s="17"/>
      <c r="AR380" s="20"/>
      <c r="AT380" s="15"/>
      <c r="AW380" s="15"/>
    </row>
    <row r="381" spans="1:49" x14ac:dyDescent="0.3">
      <c r="A381" s="25">
        <v>-170</v>
      </c>
      <c r="B381" s="25">
        <f>RADIANS(S0P5022[[#This Row],[Deg]])</f>
        <v>-2.9670597283903604</v>
      </c>
      <c r="C381" s="26">
        <v>0.35412030735876299</v>
      </c>
      <c r="D381" s="27">
        <v>0.55000000000000004</v>
      </c>
      <c r="E381" s="27">
        <f>-LOG(S0P5022[[#This Row],[p]]-0.5,2)</f>
        <v>4.3219280948873608</v>
      </c>
      <c r="F381" s="27">
        <f>-LOG(1-S0P5022[[#This Row],[p]],2)^2</f>
        <v>1.3271111273069651</v>
      </c>
      <c r="G381" s="27">
        <f>-LOG(S0P5022[[#This Row],[p]]-0.5,2)^2</f>
        <v>18.679062457376691</v>
      </c>
      <c r="H381" s="27">
        <f>-LOG(1-S0P5022[[#This Row],[p]],2)</f>
        <v>1.1520030934450503</v>
      </c>
      <c r="I381" s="27">
        <f>1/S0P5022[[#This Row],[-LOG(p-0.5)^2]]</f>
        <v>5.3535877525002995E-2</v>
      </c>
      <c r="J381" s="27">
        <f>1-S0P5022[[#This Row],[p]]</f>
        <v>0.44999999999999996</v>
      </c>
      <c r="K381" s="27">
        <f>1/S0P5022[[#This Row],[1-p]]</f>
        <v>2.2222222222222223</v>
      </c>
      <c r="L381" s="27">
        <f>S0P5022[[#This Row],[p]]*2-1</f>
        <v>0.10000000000000009</v>
      </c>
      <c r="M381" s="27">
        <f>S0P5022[[#This Row],[1-p]]*2</f>
        <v>0.89999999999999991</v>
      </c>
      <c r="N381" s="27">
        <f>S0P5022[[#This Row],[2p-1]]*2</f>
        <v>0.20000000000000018</v>
      </c>
      <c r="O381" s="27">
        <f>S0P5022[[#This Row],[2-2p]]*2</f>
        <v>1.7999999999999998</v>
      </c>
      <c r="P381" s="27">
        <f>2^S0P5022[[#This Row],[4p-2]]</f>
        <v>1.1486983549970351</v>
      </c>
      <c r="Q381" s="27">
        <f>2^S0P5022[[#This Row],[4-4p]]</f>
        <v>3.4822022531844965</v>
      </c>
      <c r="R381" s="27">
        <f>2^S0P5022[[#This Row],[2^(4p-2)]]</f>
        <v>2.2171376698777805</v>
      </c>
      <c r="S381" s="26">
        <f>S0P5022[[#This Row],[1-p]]/2</f>
        <v>0.22499999999999998</v>
      </c>
      <c r="T381" s="26">
        <f>S0P5022[[#This Row],[f(p)]]/LOG(1-S0P5022[[#This Row],[p]],2)^16</f>
        <v>2.3384290280474309E-2</v>
      </c>
      <c r="U381" s="26">
        <f>2*(1-ABS(SIN(S0P5022[[#This Row],[Rad]]*2)))^(S0P5022[[#This Row],[-LOG(1-p)]])</f>
        <v>1.2348390263348923</v>
      </c>
      <c r="V381" s="26">
        <f>S0P5022[[#This Row],[f(p)]]*LOG(1-S0P5022[[#This Row],[p]],2)^-16</f>
        <v>2.3384290280474309E-2</v>
      </c>
      <c r="W381" s="26">
        <f>S0P5022[[#This Row],[f(p)]]*2*((1-ABS(SIN(S0P5022[[#This Row],[Rad]]*2)))^(S0P5022[[#This Row],[-LOG(1-p)]]^2))</f>
        <v>0.25820249247358751</v>
      </c>
      <c r="X381" s="26">
        <f>S0P5022[[#This Row],[F3]]+S0P5022[[#This Row],[F2]]</f>
        <v>0.28158678275406179</v>
      </c>
      <c r="Y381" s="26"/>
      <c r="AA381" s="15"/>
      <c r="AB381" s="15"/>
      <c r="AC381" s="15"/>
      <c r="AD381" s="15"/>
      <c r="AE381" s="15"/>
      <c r="AF381" s="15"/>
      <c r="AI381" s="20"/>
      <c r="AN381" s="15"/>
      <c r="AO381" s="17"/>
      <c r="AR381" s="20"/>
      <c r="AT381" s="15"/>
      <c r="AW381" s="15"/>
    </row>
    <row r="382" spans="1:49" x14ac:dyDescent="0.3">
      <c r="A382" s="25">
        <v>-169</v>
      </c>
      <c r="B382" s="25">
        <f>RADIANS(S0P5022[[#This Row],[Deg]])</f>
        <v>-2.9496064358704168</v>
      </c>
      <c r="C382" s="26">
        <v>0.33846466213273502</v>
      </c>
      <c r="D382" s="27">
        <v>0.55000000000000004</v>
      </c>
      <c r="E382" s="27">
        <f>-LOG(S0P5022[[#This Row],[p]]-0.5,2)</f>
        <v>4.3219280948873608</v>
      </c>
      <c r="F382" s="27">
        <f>-LOG(1-S0P5022[[#This Row],[p]],2)^2</f>
        <v>1.3271111273069651</v>
      </c>
      <c r="G382" s="27">
        <f>-LOG(S0P5022[[#This Row],[p]]-0.5,2)^2</f>
        <v>18.679062457376691</v>
      </c>
      <c r="H382" s="27">
        <f>-LOG(1-S0P5022[[#This Row],[p]],2)</f>
        <v>1.1520030934450503</v>
      </c>
      <c r="I382" s="27">
        <f>1/S0P5022[[#This Row],[-LOG(p-0.5)^2]]</f>
        <v>5.3535877525002995E-2</v>
      </c>
      <c r="J382" s="27">
        <f>1-S0P5022[[#This Row],[p]]</f>
        <v>0.44999999999999996</v>
      </c>
      <c r="K382" s="27">
        <f>1/S0P5022[[#This Row],[1-p]]</f>
        <v>2.2222222222222223</v>
      </c>
      <c r="L382" s="27">
        <f>S0P5022[[#This Row],[p]]*2-1</f>
        <v>0.10000000000000009</v>
      </c>
      <c r="M382" s="27">
        <f>S0P5022[[#This Row],[1-p]]*2</f>
        <v>0.89999999999999991</v>
      </c>
      <c r="N382" s="27">
        <f>S0P5022[[#This Row],[2p-1]]*2</f>
        <v>0.20000000000000018</v>
      </c>
      <c r="O382" s="27">
        <f>S0P5022[[#This Row],[2-2p]]*2</f>
        <v>1.7999999999999998</v>
      </c>
      <c r="P382" s="27">
        <f>2^S0P5022[[#This Row],[4p-2]]</f>
        <v>1.1486983549970351</v>
      </c>
      <c r="Q382" s="27">
        <f>2^S0P5022[[#This Row],[4-4p]]</f>
        <v>3.4822022531844965</v>
      </c>
      <c r="R382" s="27">
        <f>2^S0P5022[[#This Row],[2^(4p-2)]]</f>
        <v>2.2171376698777805</v>
      </c>
      <c r="S382" s="26">
        <f>S0P5022[[#This Row],[1-p]]/2</f>
        <v>0.22499999999999998</v>
      </c>
      <c r="T382" s="26">
        <f>S0P5022[[#This Row],[f(p)]]/LOG(1-S0P5022[[#This Row],[p]],2)^16</f>
        <v>2.3384290280474309E-2</v>
      </c>
      <c r="U382" s="26">
        <f>2*(1-ABS(SIN(S0P5022[[#This Row],[Rad]]*2)))^(S0P5022[[#This Row],[-LOG(1-p)]])</f>
        <v>1.1646567944545754</v>
      </c>
      <c r="V382" s="26">
        <f>S0P5022[[#This Row],[f(p)]]*LOG(1-S0P5022[[#This Row],[p]],2)^-16</f>
        <v>2.3384290280474309E-2</v>
      </c>
      <c r="W382" s="26">
        <f>S0P5022[[#This Row],[f(p)]]*2*((1-ABS(SIN(S0P5022[[#This Row],[Rad]]*2)))^(S0P5022[[#This Row],[-LOG(1-p)]]^2))</f>
        <v>0.24137110997916794</v>
      </c>
      <c r="X382" s="26">
        <f>S0P5022[[#This Row],[F3]]+S0P5022[[#This Row],[F2]]</f>
        <v>0.26475540025964223</v>
      </c>
      <c r="Y382" s="26"/>
      <c r="AA382" s="15"/>
      <c r="AB382" s="15"/>
      <c r="AC382" s="15"/>
      <c r="AD382" s="15"/>
      <c r="AE382" s="15"/>
      <c r="AF382" s="15"/>
      <c r="AI382" s="20"/>
      <c r="AN382" s="15"/>
      <c r="AO382" s="17"/>
      <c r="AR382" s="20"/>
      <c r="AT382" s="15"/>
      <c r="AW382" s="15"/>
    </row>
    <row r="383" spans="1:49" x14ac:dyDescent="0.3">
      <c r="A383" s="25">
        <v>-168</v>
      </c>
      <c r="B383" s="25">
        <f>RADIANS(S0P5022[[#This Row],[Deg]])</f>
        <v>-2.9321531433504737</v>
      </c>
      <c r="C383" s="26">
        <v>0.32301853364482302</v>
      </c>
      <c r="D383" s="27">
        <v>0.55000000000000004</v>
      </c>
      <c r="E383" s="27">
        <f>-LOG(S0P5022[[#This Row],[p]]-0.5,2)</f>
        <v>4.3219280948873608</v>
      </c>
      <c r="F383" s="27">
        <f>-LOG(1-S0P5022[[#This Row],[p]],2)^2</f>
        <v>1.3271111273069651</v>
      </c>
      <c r="G383" s="27">
        <f>-LOG(S0P5022[[#This Row],[p]]-0.5,2)^2</f>
        <v>18.679062457376691</v>
      </c>
      <c r="H383" s="27">
        <f>-LOG(1-S0P5022[[#This Row],[p]],2)</f>
        <v>1.1520030934450503</v>
      </c>
      <c r="I383" s="27">
        <f>1/S0P5022[[#This Row],[-LOG(p-0.5)^2]]</f>
        <v>5.3535877525002995E-2</v>
      </c>
      <c r="J383" s="27">
        <f>1-S0P5022[[#This Row],[p]]</f>
        <v>0.44999999999999996</v>
      </c>
      <c r="K383" s="27">
        <f>1/S0P5022[[#This Row],[1-p]]</f>
        <v>2.2222222222222223</v>
      </c>
      <c r="L383" s="27">
        <f>S0P5022[[#This Row],[p]]*2-1</f>
        <v>0.10000000000000009</v>
      </c>
      <c r="M383" s="27">
        <f>S0P5022[[#This Row],[1-p]]*2</f>
        <v>0.89999999999999991</v>
      </c>
      <c r="N383" s="27">
        <f>S0P5022[[#This Row],[2p-1]]*2</f>
        <v>0.20000000000000018</v>
      </c>
      <c r="O383" s="27">
        <f>S0P5022[[#This Row],[2-2p]]*2</f>
        <v>1.7999999999999998</v>
      </c>
      <c r="P383" s="27">
        <f>2^S0P5022[[#This Row],[4p-2]]</f>
        <v>1.1486983549970351</v>
      </c>
      <c r="Q383" s="27">
        <f>2^S0P5022[[#This Row],[4-4p]]</f>
        <v>3.4822022531844965</v>
      </c>
      <c r="R383" s="27">
        <f>2^S0P5022[[#This Row],[2^(4p-2)]]</f>
        <v>2.2171376698777805</v>
      </c>
      <c r="S383" s="26">
        <f>S0P5022[[#This Row],[1-p]]/2</f>
        <v>0.22499999999999998</v>
      </c>
      <c r="T383" s="26">
        <f>S0P5022[[#This Row],[f(p)]]/LOG(1-S0P5022[[#This Row],[p]],2)^16</f>
        <v>2.3384290280474309E-2</v>
      </c>
      <c r="U383" s="26">
        <f>2*(1-ABS(SIN(S0P5022[[#This Row],[Rad]]*2)))^(S0P5022[[#This Row],[-LOG(1-p)]])</f>
        <v>1.0959997191012087</v>
      </c>
      <c r="V383" s="26">
        <f>S0P5022[[#This Row],[f(p)]]*LOG(1-S0P5022[[#This Row],[p]],2)^-16</f>
        <v>2.3384290280474309E-2</v>
      </c>
      <c r="W383" s="26">
        <f>S0P5022[[#This Row],[f(p)]]*2*((1-ABS(SIN(S0P5022[[#This Row],[Rad]]*2)))^(S0P5022[[#This Row],[-LOG(1-p)]]^2))</f>
        <v>0.22505402309833092</v>
      </c>
      <c r="X383" s="26">
        <f>S0P5022[[#This Row],[F3]]+S0P5022[[#This Row],[F2]]</f>
        <v>0.24843831337880523</v>
      </c>
      <c r="Y383" s="26"/>
      <c r="AA383" s="15"/>
      <c r="AB383" s="15"/>
      <c r="AC383" s="15"/>
      <c r="AD383" s="15"/>
      <c r="AE383" s="15"/>
      <c r="AF383" s="15"/>
      <c r="AI383" s="20"/>
      <c r="AN383" s="15"/>
      <c r="AO383" s="17"/>
      <c r="AR383" s="20"/>
      <c r="AT383" s="15"/>
      <c r="AW383" s="15"/>
    </row>
    <row r="384" spans="1:49" x14ac:dyDescent="0.3">
      <c r="A384" s="25">
        <v>-167</v>
      </c>
      <c r="B384" s="25">
        <f>RADIANS(S0P5022[[#This Row],[Deg]])</f>
        <v>-2.9146998508305302</v>
      </c>
      <c r="C384" s="26">
        <v>0.30910772585002599</v>
      </c>
      <c r="D384" s="27">
        <v>0.55000000000000004</v>
      </c>
      <c r="E384" s="27">
        <f>-LOG(S0P5022[[#This Row],[p]]-0.5,2)</f>
        <v>4.3219280948873608</v>
      </c>
      <c r="F384" s="27">
        <f>-LOG(1-S0P5022[[#This Row],[p]],2)^2</f>
        <v>1.3271111273069651</v>
      </c>
      <c r="G384" s="27">
        <f>-LOG(S0P5022[[#This Row],[p]]-0.5,2)^2</f>
        <v>18.679062457376691</v>
      </c>
      <c r="H384" s="27">
        <f>-LOG(1-S0P5022[[#This Row],[p]],2)</f>
        <v>1.1520030934450503</v>
      </c>
      <c r="I384" s="27">
        <f>1/S0P5022[[#This Row],[-LOG(p-0.5)^2]]</f>
        <v>5.3535877525002995E-2</v>
      </c>
      <c r="J384" s="27">
        <f>1-S0P5022[[#This Row],[p]]</f>
        <v>0.44999999999999996</v>
      </c>
      <c r="K384" s="27">
        <f>1/S0P5022[[#This Row],[1-p]]</f>
        <v>2.2222222222222223</v>
      </c>
      <c r="L384" s="27">
        <f>S0P5022[[#This Row],[p]]*2-1</f>
        <v>0.10000000000000009</v>
      </c>
      <c r="M384" s="27">
        <f>S0P5022[[#This Row],[1-p]]*2</f>
        <v>0.89999999999999991</v>
      </c>
      <c r="N384" s="27">
        <f>S0P5022[[#This Row],[2p-1]]*2</f>
        <v>0.20000000000000018</v>
      </c>
      <c r="O384" s="27">
        <f>S0P5022[[#This Row],[2-2p]]*2</f>
        <v>1.7999999999999998</v>
      </c>
      <c r="P384" s="27">
        <f>2^S0P5022[[#This Row],[4p-2]]</f>
        <v>1.1486983549970351</v>
      </c>
      <c r="Q384" s="27">
        <f>2^S0P5022[[#This Row],[4-4p]]</f>
        <v>3.4822022531844965</v>
      </c>
      <c r="R384" s="27">
        <f>2^S0P5022[[#This Row],[2^(4p-2)]]</f>
        <v>2.2171376698777805</v>
      </c>
      <c r="S384" s="26">
        <f>S0P5022[[#This Row],[1-p]]/2</f>
        <v>0.22499999999999998</v>
      </c>
      <c r="T384" s="26">
        <f>S0P5022[[#This Row],[f(p)]]/LOG(1-S0P5022[[#This Row],[p]],2)^16</f>
        <v>2.3384290280474309E-2</v>
      </c>
      <c r="U384" s="26">
        <f>2*(1-ABS(SIN(S0P5022[[#This Row],[Rad]]*2)))^(S0P5022[[#This Row],[-LOG(1-p)]])</f>
        <v>1.0289515893084411</v>
      </c>
      <c r="V384" s="26">
        <f>S0P5022[[#This Row],[f(p)]]*LOG(1-S0P5022[[#This Row],[p]],2)^-16</f>
        <v>2.3384290280474309E-2</v>
      </c>
      <c r="W384" s="26">
        <f>S0P5022[[#This Row],[f(p)]]*2*((1-ABS(SIN(S0P5022[[#This Row],[Rad]]*2)))^(S0P5022[[#This Row],[-LOG(1-p)]]^2))</f>
        <v>0.20926858580172461</v>
      </c>
      <c r="X384" s="26">
        <f>S0P5022[[#This Row],[F3]]+S0P5022[[#This Row],[F2]]</f>
        <v>0.23265287608219892</v>
      </c>
      <c r="Y384" s="26"/>
      <c r="AA384" s="15"/>
      <c r="AB384" s="15"/>
      <c r="AC384" s="15"/>
      <c r="AD384" s="15"/>
      <c r="AE384" s="15"/>
      <c r="AF384" s="15"/>
      <c r="AI384" s="20"/>
      <c r="AN384" s="15"/>
      <c r="AO384" s="17"/>
      <c r="AR384" s="20"/>
      <c r="AT384" s="15"/>
      <c r="AW384" s="15"/>
    </row>
    <row r="385" spans="1:49" x14ac:dyDescent="0.3">
      <c r="A385" s="25">
        <v>-166</v>
      </c>
      <c r="B385" s="25">
        <f>RADIANS(S0P5022[[#This Row],[Deg]])</f>
        <v>-2.8972465583105871</v>
      </c>
      <c r="C385" s="26">
        <v>0.295522969035587</v>
      </c>
      <c r="D385" s="27">
        <v>0.55000000000000004</v>
      </c>
      <c r="E385" s="27">
        <f>-LOG(S0P5022[[#This Row],[p]]-0.5,2)</f>
        <v>4.3219280948873608</v>
      </c>
      <c r="F385" s="27">
        <f>-LOG(1-S0P5022[[#This Row],[p]],2)^2</f>
        <v>1.3271111273069651</v>
      </c>
      <c r="G385" s="27">
        <f>-LOG(S0P5022[[#This Row],[p]]-0.5,2)^2</f>
        <v>18.679062457376691</v>
      </c>
      <c r="H385" s="27">
        <f>-LOG(1-S0P5022[[#This Row],[p]],2)</f>
        <v>1.1520030934450503</v>
      </c>
      <c r="I385" s="27">
        <f>1/S0P5022[[#This Row],[-LOG(p-0.5)^2]]</f>
        <v>5.3535877525002995E-2</v>
      </c>
      <c r="J385" s="27">
        <f>1-S0P5022[[#This Row],[p]]</f>
        <v>0.44999999999999996</v>
      </c>
      <c r="K385" s="27">
        <f>1/S0P5022[[#This Row],[1-p]]</f>
        <v>2.2222222222222223</v>
      </c>
      <c r="L385" s="27">
        <f>S0P5022[[#This Row],[p]]*2-1</f>
        <v>0.10000000000000009</v>
      </c>
      <c r="M385" s="27">
        <f>S0P5022[[#This Row],[1-p]]*2</f>
        <v>0.89999999999999991</v>
      </c>
      <c r="N385" s="27">
        <f>S0P5022[[#This Row],[2p-1]]*2</f>
        <v>0.20000000000000018</v>
      </c>
      <c r="O385" s="27">
        <f>S0P5022[[#This Row],[2-2p]]*2</f>
        <v>1.7999999999999998</v>
      </c>
      <c r="P385" s="27">
        <f>2^S0P5022[[#This Row],[4p-2]]</f>
        <v>1.1486983549970351</v>
      </c>
      <c r="Q385" s="27">
        <f>2^S0P5022[[#This Row],[4-4p]]</f>
        <v>3.4822022531844965</v>
      </c>
      <c r="R385" s="27">
        <f>2^S0P5022[[#This Row],[2^(4p-2)]]</f>
        <v>2.2171376698777805</v>
      </c>
      <c r="S385" s="26">
        <f>S0P5022[[#This Row],[1-p]]/2</f>
        <v>0.22499999999999998</v>
      </c>
      <c r="T385" s="26">
        <f>S0P5022[[#This Row],[f(p)]]/LOG(1-S0P5022[[#This Row],[p]],2)^16</f>
        <v>2.3384290280474309E-2</v>
      </c>
      <c r="U385" s="26">
        <f>2*(1-ABS(SIN(S0P5022[[#This Row],[Rad]]*2)))^(S0P5022[[#This Row],[-LOG(1-p)]])</f>
        <v>0.96359276242874903</v>
      </c>
      <c r="V385" s="26">
        <f>S0P5022[[#This Row],[f(p)]]*LOG(1-S0P5022[[#This Row],[p]],2)^-16</f>
        <v>2.3384290280474309E-2</v>
      </c>
      <c r="W385" s="26">
        <f>S0P5022[[#This Row],[f(p)]]*2*((1-ABS(SIN(S0P5022[[#This Row],[Rad]]*2)))^(S0P5022[[#This Row],[-LOG(1-p)]]^2))</f>
        <v>0.19403064328300271</v>
      </c>
      <c r="X385" s="26">
        <f>S0P5022[[#This Row],[F3]]+S0P5022[[#This Row],[F2]]</f>
        <v>0.21741493356347702</v>
      </c>
      <c r="Y385" s="26"/>
      <c r="AA385" s="15"/>
      <c r="AB385" s="15"/>
      <c r="AC385" s="15"/>
      <c r="AD385" s="15"/>
      <c r="AE385" s="15"/>
      <c r="AF385" s="15"/>
      <c r="AI385" s="20"/>
      <c r="AN385" s="15"/>
      <c r="AO385" s="17"/>
      <c r="AR385" s="20"/>
      <c r="AT385" s="15"/>
      <c r="AW385" s="15"/>
    </row>
    <row r="386" spans="1:49" x14ac:dyDescent="0.3">
      <c r="A386" s="25">
        <v>-165</v>
      </c>
      <c r="B386" s="25">
        <f>RADIANS(S0P5022[[#This Row],[Deg]])</f>
        <v>-2.8797932657906435</v>
      </c>
      <c r="C386" s="26">
        <v>0.282367660076978</v>
      </c>
      <c r="D386" s="27">
        <v>0.55000000000000004</v>
      </c>
      <c r="E386" s="27">
        <f>-LOG(S0P5022[[#This Row],[p]]-0.5,2)</f>
        <v>4.3219280948873608</v>
      </c>
      <c r="F386" s="27">
        <f>-LOG(1-S0P5022[[#This Row],[p]],2)^2</f>
        <v>1.3271111273069651</v>
      </c>
      <c r="G386" s="27">
        <f>-LOG(S0P5022[[#This Row],[p]]-0.5,2)^2</f>
        <v>18.679062457376691</v>
      </c>
      <c r="H386" s="27">
        <f>-LOG(1-S0P5022[[#This Row],[p]],2)</f>
        <v>1.1520030934450503</v>
      </c>
      <c r="I386" s="27">
        <f>1/S0P5022[[#This Row],[-LOG(p-0.5)^2]]</f>
        <v>5.3535877525002995E-2</v>
      </c>
      <c r="J386" s="27">
        <f>1-S0P5022[[#This Row],[p]]</f>
        <v>0.44999999999999996</v>
      </c>
      <c r="K386" s="27">
        <f>1/S0P5022[[#This Row],[1-p]]</f>
        <v>2.2222222222222223</v>
      </c>
      <c r="L386" s="27">
        <f>S0P5022[[#This Row],[p]]*2-1</f>
        <v>0.10000000000000009</v>
      </c>
      <c r="M386" s="27">
        <f>S0P5022[[#This Row],[1-p]]*2</f>
        <v>0.89999999999999991</v>
      </c>
      <c r="N386" s="27">
        <f>S0P5022[[#This Row],[2p-1]]*2</f>
        <v>0.20000000000000018</v>
      </c>
      <c r="O386" s="27">
        <f>S0P5022[[#This Row],[2-2p]]*2</f>
        <v>1.7999999999999998</v>
      </c>
      <c r="P386" s="27">
        <f>2^S0P5022[[#This Row],[4p-2]]</f>
        <v>1.1486983549970351</v>
      </c>
      <c r="Q386" s="27">
        <f>2^S0P5022[[#This Row],[4-4p]]</f>
        <v>3.4822022531844965</v>
      </c>
      <c r="R386" s="27">
        <f>2^S0P5022[[#This Row],[2^(4p-2)]]</f>
        <v>2.2171376698777805</v>
      </c>
      <c r="S386" s="26">
        <f>S0P5022[[#This Row],[1-p]]/2</f>
        <v>0.22499999999999998</v>
      </c>
      <c r="T386" s="26">
        <f>S0P5022[[#This Row],[f(p)]]/LOG(1-S0P5022[[#This Row],[p]],2)^16</f>
        <v>2.3384290280474309E-2</v>
      </c>
      <c r="U386" s="26">
        <f>2*(1-ABS(SIN(S0P5022[[#This Row],[Rad]]*2)))^(S0P5022[[#This Row],[-LOG(1-p)]])</f>
        <v>0.89999999999999891</v>
      </c>
      <c r="V386" s="26">
        <f>S0P5022[[#This Row],[f(p)]]*LOG(1-S0P5022[[#This Row],[p]],2)^-16</f>
        <v>2.3384290280474309E-2</v>
      </c>
      <c r="W386" s="26">
        <f>S0P5022[[#This Row],[f(p)]]*2*((1-ABS(SIN(S0P5022[[#This Row],[Rad]]*2)))^(S0P5022[[#This Row],[-LOG(1-p)]]^2))</f>
        <v>0.17935449144717969</v>
      </c>
      <c r="X386" s="26">
        <f>S0P5022[[#This Row],[F3]]+S0P5022[[#This Row],[F2]]</f>
        <v>0.202738781727654</v>
      </c>
      <c r="Y386" s="26"/>
      <c r="AA386" s="15"/>
      <c r="AB386" s="15"/>
      <c r="AC386" s="15"/>
      <c r="AD386" s="15"/>
      <c r="AE386" s="15"/>
      <c r="AF386" s="15"/>
      <c r="AI386" s="20"/>
      <c r="AN386" s="15"/>
      <c r="AO386" s="17"/>
      <c r="AR386" s="20"/>
      <c r="AT386" s="15"/>
      <c r="AW386" s="15"/>
    </row>
    <row r="387" spans="1:49" x14ac:dyDescent="0.3">
      <c r="A387" s="25">
        <v>-164</v>
      </c>
      <c r="B387" s="25">
        <f>RADIANS(S0P5022[[#This Row],[Deg]])</f>
        <v>-2.8623399732707004</v>
      </c>
      <c r="C387" s="26">
        <v>0.27085969935292298</v>
      </c>
      <c r="D387" s="27">
        <v>0.55000000000000004</v>
      </c>
      <c r="E387" s="27">
        <f>-LOG(S0P5022[[#This Row],[p]]-0.5,2)</f>
        <v>4.3219280948873608</v>
      </c>
      <c r="F387" s="27">
        <f>-LOG(1-S0P5022[[#This Row],[p]],2)^2</f>
        <v>1.3271111273069651</v>
      </c>
      <c r="G387" s="27">
        <f>-LOG(S0P5022[[#This Row],[p]]-0.5,2)^2</f>
        <v>18.679062457376691</v>
      </c>
      <c r="H387" s="27">
        <f>-LOG(1-S0P5022[[#This Row],[p]],2)</f>
        <v>1.1520030934450503</v>
      </c>
      <c r="I387" s="27">
        <f>1/S0P5022[[#This Row],[-LOG(p-0.5)^2]]</f>
        <v>5.3535877525002995E-2</v>
      </c>
      <c r="J387" s="27">
        <f>1-S0P5022[[#This Row],[p]]</f>
        <v>0.44999999999999996</v>
      </c>
      <c r="K387" s="27">
        <f>1/S0P5022[[#This Row],[1-p]]</f>
        <v>2.2222222222222223</v>
      </c>
      <c r="L387" s="27">
        <f>S0P5022[[#This Row],[p]]*2-1</f>
        <v>0.10000000000000009</v>
      </c>
      <c r="M387" s="27">
        <f>S0P5022[[#This Row],[1-p]]*2</f>
        <v>0.89999999999999991</v>
      </c>
      <c r="N387" s="27">
        <f>S0P5022[[#This Row],[2p-1]]*2</f>
        <v>0.20000000000000018</v>
      </c>
      <c r="O387" s="27">
        <f>S0P5022[[#This Row],[2-2p]]*2</f>
        <v>1.7999999999999998</v>
      </c>
      <c r="P387" s="27">
        <f>2^S0P5022[[#This Row],[4p-2]]</f>
        <v>1.1486983549970351</v>
      </c>
      <c r="Q387" s="27">
        <f>2^S0P5022[[#This Row],[4-4p]]</f>
        <v>3.4822022531844965</v>
      </c>
      <c r="R387" s="27">
        <f>2^S0P5022[[#This Row],[2^(4p-2)]]</f>
        <v>2.2171376698777805</v>
      </c>
      <c r="S387" s="26">
        <f>S0P5022[[#This Row],[1-p]]/2</f>
        <v>0.22499999999999998</v>
      </c>
      <c r="T387" s="26">
        <f>S0P5022[[#This Row],[f(p)]]/LOG(1-S0P5022[[#This Row],[p]],2)^16</f>
        <v>2.3384290280474309E-2</v>
      </c>
      <c r="U387" s="26">
        <f>2*(1-ABS(SIN(S0P5022[[#This Row],[Rad]]*2)))^(S0P5022[[#This Row],[-LOG(1-p)]])</f>
        <v>0.83824630629400998</v>
      </c>
      <c r="V387" s="26">
        <f>S0P5022[[#This Row],[f(p)]]*LOG(1-S0P5022[[#This Row],[p]],2)^-16</f>
        <v>2.3384290280474309E-2</v>
      </c>
      <c r="W387" s="26">
        <f>S0P5022[[#This Row],[f(p)]]*2*((1-ABS(SIN(S0P5022[[#This Row],[Rad]]*2)))^(S0P5022[[#This Row],[-LOG(1-p)]]^2))</f>
        <v>0.16525283906699859</v>
      </c>
      <c r="X387" s="26">
        <f>S0P5022[[#This Row],[F3]]+S0P5022[[#This Row],[F2]]</f>
        <v>0.1886371293474729</v>
      </c>
      <c r="Y387" s="26"/>
      <c r="AA387" s="15"/>
      <c r="AB387" s="15"/>
      <c r="AC387" s="15"/>
      <c r="AD387" s="15"/>
      <c r="AE387" s="15"/>
      <c r="AF387" s="15"/>
      <c r="AI387" s="20"/>
      <c r="AN387" s="15"/>
      <c r="AO387" s="17"/>
      <c r="AR387" s="20"/>
      <c r="AT387" s="15"/>
      <c r="AW387" s="15"/>
    </row>
    <row r="388" spans="1:49" x14ac:dyDescent="0.3">
      <c r="A388" s="25">
        <v>-163</v>
      </c>
      <c r="B388" s="25">
        <f>RADIANS(S0P5022[[#This Row],[Deg]])</f>
        <v>-2.8448866807507573</v>
      </c>
      <c r="C388" s="26">
        <v>0.25940411659385998</v>
      </c>
      <c r="D388" s="27">
        <v>0.55000000000000004</v>
      </c>
      <c r="E388" s="27">
        <f>-LOG(S0P5022[[#This Row],[p]]-0.5,2)</f>
        <v>4.3219280948873608</v>
      </c>
      <c r="F388" s="27">
        <f>-LOG(1-S0P5022[[#This Row],[p]],2)^2</f>
        <v>1.3271111273069651</v>
      </c>
      <c r="G388" s="27">
        <f>-LOG(S0P5022[[#This Row],[p]]-0.5,2)^2</f>
        <v>18.679062457376691</v>
      </c>
      <c r="H388" s="27">
        <f>-LOG(1-S0P5022[[#This Row],[p]],2)</f>
        <v>1.1520030934450503</v>
      </c>
      <c r="I388" s="27">
        <f>1/S0P5022[[#This Row],[-LOG(p-0.5)^2]]</f>
        <v>5.3535877525002995E-2</v>
      </c>
      <c r="J388" s="27">
        <f>1-S0P5022[[#This Row],[p]]</f>
        <v>0.44999999999999996</v>
      </c>
      <c r="K388" s="27">
        <f>1/S0P5022[[#This Row],[1-p]]</f>
        <v>2.2222222222222223</v>
      </c>
      <c r="L388" s="27">
        <f>S0P5022[[#This Row],[p]]*2-1</f>
        <v>0.10000000000000009</v>
      </c>
      <c r="M388" s="27">
        <f>S0P5022[[#This Row],[1-p]]*2</f>
        <v>0.89999999999999991</v>
      </c>
      <c r="N388" s="27">
        <f>S0P5022[[#This Row],[2p-1]]*2</f>
        <v>0.20000000000000018</v>
      </c>
      <c r="O388" s="27">
        <f>S0P5022[[#This Row],[2-2p]]*2</f>
        <v>1.7999999999999998</v>
      </c>
      <c r="P388" s="27">
        <f>2^S0P5022[[#This Row],[4p-2]]</f>
        <v>1.1486983549970351</v>
      </c>
      <c r="Q388" s="27">
        <f>2^S0P5022[[#This Row],[4-4p]]</f>
        <v>3.4822022531844965</v>
      </c>
      <c r="R388" s="27">
        <f>2^S0P5022[[#This Row],[2^(4p-2)]]</f>
        <v>2.2171376698777805</v>
      </c>
      <c r="S388" s="26">
        <f>S0P5022[[#This Row],[1-p]]/2</f>
        <v>0.22499999999999998</v>
      </c>
      <c r="T388" s="26">
        <f>S0P5022[[#This Row],[f(p)]]/LOG(1-S0P5022[[#This Row],[p]],2)^16</f>
        <v>2.3384290280474309E-2</v>
      </c>
      <c r="U388" s="26">
        <f>2*(1-ABS(SIN(S0P5022[[#This Row],[Rad]]*2)))^(S0P5022[[#This Row],[-LOG(1-p)]])</f>
        <v>0.77840076941610914</v>
      </c>
      <c r="V388" s="26">
        <f>S0P5022[[#This Row],[f(p)]]*LOG(1-S0P5022[[#This Row],[p]],2)^-16</f>
        <v>2.3384290280474309E-2</v>
      </c>
      <c r="W388" s="26">
        <f>S0P5022[[#This Row],[f(p)]]*2*((1-ABS(SIN(S0P5022[[#This Row],[Rad]]*2)))^(S0P5022[[#This Row],[-LOG(1-p)]]^2))</f>
        <v>0.15173677261050589</v>
      </c>
      <c r="X388" s="26">
        <f>S0P5022[[#This Row],[F3]]+S0P5022[[#This Row],[F2]]</f>
        <v>0.1751210628909802</v>
      </c>
      <c r="Y388" s="26"/>
      <c r="AA388" s="15"/>
      <c r="AB388" s="15"/>
      <c r="AC388" s="15"/>
      <c r="AD388" s="15"/>
      <c r="AE388" s="15"/>
      <c r="AF388" s="15"/>
      <c r="AI388" s="20"/>
      <c r="AN388" s="15"/>
      <c r="AO388" s="17"/>
      <c r="AR388" s="20"/>
      <c r="AT388" s="15"/>
      <c r="AW388" s="15"/>
    </row>
    <row r="389" spans="1:49" x14ac:dyDescent="0.3">
      <c r="A389" s="25">
        <v>-162</v>
      </c>
      <c r="B389" s="25">
        <f>RADIANS(S0P5022[[#This Row],[Deg]])</f>
        <v>-2.8274333882308138</v>
      </c>
      <c r="C389" s="26">
        <v>0.24816908575191199</v>
      </c>
      <c r="D389" s="27">
        <v>0.55000000000000004</v>
      </c>
      <c r="E389" s="27">
        <f>-LOG(S0P5022[[#This Row],[p]]-0.5,2)</f>
        <v>4.3219280948873608</v>
      </c>
      <c r="F389" s="27">
        <f>-LOG(1-S0P5022[[#This Row],[p]],2)^2</f>
        <v>1.3271111273069651</v>
      </c>
      <c r="G389" s="27">
        <f>-LOG(S0P5022[[#This Row],[p]]-0.5,2)^2</f>
        <v>18.679062457376691</v>
      </c>
      <c r="H389" s="27">
        <f>-LOG(1-S0P5022[[#This Row],[p]],2)</f>
        <v>1.1520030934450503</v>
      </c>
      <c r="I389" s="27">
        <f>1/S0P5022[[#This Row],[-LOG(p-0.5)^2]]</f>
        <v>5.3535877525002995E-2</v>
      </c>
      <c r="J389" s="27">
        <f>1-S0P5022[[#This Row],[p]]</f>
        <v>0.44999999999999996</v>
      </c>
      <c r="K389" s="27">
        <f>1/S0P5022[[#This Row],[1-p]]</f>
        <v>2.2222222222222223</v>
      </c>
      <c r="L389" s="27">
        <f>S0P5022[[#This Row],[p]]*2-1</f>
        <v>0.10000000000000009</v>
      </c>
      <c r="M389" s="27">
        <f>S0P5022[[#This Row],[1-p]]*2</f>
        <v>0.89999999999999991</v>
      </c>
      <c r="N389" s="27">
        <f>S0P5022[[#This Row],[2p-1]]*2</f>
        <v>0.20000000000000018</v>
      </c>
      <c r="O389" s="27">
        <f>S0P5022[[#This Row],[2-2p]]*2</f>
        <v>1.7999999999999998</v>
      </c>
      <c r="P389" s="27">
        <f>2^S0P5022[[#This Row],[4p-2]]</f>
        <v>1.1486983549970351</v>
      </c>
      <c r="Q389" s="27">
        <f>2^S0P5022[[#This Row],[4-4p]]</f>
        <v>3.4822022531844965</v>
      </c>
      <c r="R389" s="27">
        <f>2^S0P5022[[#This Row],[2^(4p-2)]]</f>
        <v>2.2171376698777805</v>
      </c>
      <c r="S389" s="26">
        <f>S0P5022[[#This Row],[1-p]]/2</f>
        <v>0.22499999999999998</v>
      </c>
      <c r="T389" s="26">
        <f>S0P5022[[#This Row],[f(p)]]/LOG(1-S0P5022[[#This Row],[p]],2)^16</f>
        <v>2.3384290280474309E-2</v>
      </c>
      <c r="U389" s="26">
        <f>2*(1-ABS(SIN(S0P5022[[#This Row],[Rad]]*2)))^(S0P5022[[#This Row],[-LOG(1-p)]])</f>
        <v>0.72052840475610525</v>
      </c>
      <c r="V389" s="26">
        <f>S0P5022[[#This Row],[f(p)]]*LOG(1-S0P5022[[#This Row],[p]],2)^-16</f>
        <v>2.3384290280474309E-2</v>
      </c>
      <c r="W389" s="26">
        <f>S0P5022[[#This Row],[f(p)]]*2*((1-ABS(SIN(S0P5022[[#This Row],[Rad]]*2)))^(S0P5022[[#This Row],[-LOG(1-p)]]^2))</f>
        <v>0.13881572372546891</v>
      </c>
      <c r="X389" s="26">
        <f>S0P5022[[#This Row],[F3]]+S0P5022[[#This Row],[F2]]</f>
        <v>0.16220001400594322</v>
      </c>
      <c r="Y389" s="26"/>
      <c r="AA389" s="15"/>
      <c r="AB389" s="15"/>
      <c r="AC389" s="15"/>
      <c r="AD389" s="15"/>
      <c r="AE389" s="15"/>
      <c r="AF389" s="15"/>
      <c r="AI389" s="20"/>
      <c r="AN389" s="15"/>
      <c r="AO389" s="17"/>
      <c r="AR389" s="20"/>
      <c r="AT389" s="15"/>
      <c r="AW389" s="15"/>
    </row>
    <row r="390" spans="1:49" x14ac:dyDescent="0.3">
      <c r="A390" s="25">
        <v>-161</v>
      </c>
      <c r="B390" s="25">
        <f>RADIANS(S0P5022[[#This Row],[Deg]])</f>
        <v>-2.8099800957108707</v>
      </c>
      <c r="C390" s="26">
        <v>0.23776322263685201</v>
      </c>
      <c r="D390" s="27">
        <v>0.55000000000000004</v>
      </c>
      <c r="E390" s="27">
        <f>-LOG(S0P5022[[#This Row],[p]]-0.5,2)</f>
        <v>4.3219280948873608</v>
      </c>
      <c r="F390" s="27">
        <f>-LOG(1-S0P5022[[#This Row],[p]],2)^2</f>
        <v>1.3271111273069651</v>
      </c>
      <c r="G390" s="27">
        <f>-LOG(S0P5022[[#This Row],[p]]-0.5,2)^2</f>
        <v>18.679062457376691</v>
      </c>
      <c r="H390" s="27">
        <f>-LOG(1-S0P5022[[#This Row],[p]],2)</f>
        <v>1.1520030934450503</v>
      </c>
      <c r="I390" s="27">
        <f>1/S0P5022[[#This Row],[-LOG(p-0.5)^2]]</f>
        <v>5.3535877525002995E-2</v>
      </c>
      <c r="J390" s="27">
        <f>1-S0P5022[[#This Row],[p]]</f>
        <v>0.44999999999999996</v>
      </c>
      <c r="K390" s="27">
        <f>1/S0P5022[[#This Row],[1-p]]</f>
        <v>2.2222222222222223</v>
      </c>
      <c r="L390" s="27">
        <f>S0P5022[[#This Row],[p]]*2-1</f>
        <v>0.10000000000000009</v>
      </c>
      <c r="M390" s="27">
        <f>S0P5022[[#This Row],[1-p]]*2</f>
        <v>0.89999999999999991</v>
      </c>
      <c r="N390" s="27">
        <f>S0P5022[[#This Row],[2p-1]]*2</f>
        <v>0.20000000000000018</v>
      </c>
      <c r="O390" s="27">
        <f>S0P5022[[#This Row],[2-2p]]*2</f>
        <v>1.7999999999999998</v>
      </c>
      <c r="P390" s="27">
        <f>2^S0P5022[[#This Row],[4p-2]]</f>
        <v>1.1486983549970351</v>
      </c>
      <c r="Q390" s="27">
        <f>2^S0P5022[[#This Row],[4-4p]]</f>
        <v>3.4822022531844965</v>
      </c>
      <c r="R390" s="27">
        <f>2^S0P5022[[#This Row],[2^(4p-2)]]</f>
        <v>2.2171376698777805</v>
      </c>
      <c r="S390" s="26">
        <f>S0P5022[[#This Row],[1-p]]/2</f>
        <v>0.22499999999999998</v>
      </c>
      <c r="T390" s="26">
        <f>S0P5022[[#This Row],[f(p)]]/LOG(1-S0P5022[[#This Row],[p]],2)^16</f>
        <v>2.3384290280474309E-2</v>
      </c>
      <c r="U390" s="26">
        <f>2*(1-ABS(SIN(S0P5022[[#This Row],[Rad]]*2)))^(S0P5022[[#This Row],[-LOG(1-p)]])</f>
        <v>0.66469000050937077</v>
      </c>
      <c r="V390" s="26">
        <f>S0P5022[[#This Row],[f(p)]]*LOG(1-S0P5022[[#This Row],[p]],2)^-16</f>
        <v>2.3384290280474309E-2</v>
      </c>
      <c r="W390" s="26">
        <f>S0P5022[[#This Row],[f(p)]]*2*((1-ABS(SIN(S0P5022[[#This Row],[Rad]]*2)))^(S0P5022[[#This Row],[-LOG(1-p)]]^2))</f>
        <v>0.12649743934641061</v>
      </c>
      <c r="X390" s="26">
        <f>S0P5022[[#This Row],[F3]]+S0P5022[[#This Row],[F2]]</f>
        <v>0.14988172962688492</v>
      </c>
      <c r="Y390" s="26"/>
      <c r="AA390" s="15"/>
      <c r="AB390" s="15"/>
      <c r="AC390" s="15"/>
      <c r="AD390" s="15"/>
      <c r="AE390" s="15"/>
      <c r="AF390" s="15"/>
      <c r="AI390" s="20"/>
      <c r="AN390" s="15"/>
      <c r="AO390" s="17"/>
      <c r="AR390" s="20"/>
      <c r="AT390" s="15"/>
      <c r="AW390" s="15"/>
    </row>
    <row r="391" spans="1:49" x14ac:dyDescent="0.3">
      <c r="A391" s="25">
        <v>-160</v>
      </c>
      <c r="B391" s="25">
        <f>RADIANS(S0P5022[[#This Row],[Deg]])</f>
        <v>-2.7925268031909272</v>
      </c>
      <c r="C391" s="26">
        <v>0.228525837178265</v>
      </c>
      <c r="D391" s="27">
        <v>0.55000000000000004</v>
      </c>
      <c r="E391" s="27">
        <f>-LOG(S0P5022[[#This Row],[p]]-0.5,2)</f>
        <v>4.3219280948873608</v>
      </c>
      <c r="F391" s="27">
        <f>-LOG(1-S0P5022[[#This Row],[p]],2)^2</f>
        <v>1.3271111273069651</v>
      </c>
      <c r="G391" s="27">
        <f>-LOG(S0P5022[[#This Row],[p]]-0.5,2)^2</f>
        <v>18.679062457376691</v>
      </c>
      <c r="H391" s="27">
        <f>-LOG(1-S0P5022[[#This Row],[p]],2)</f>
        <v>1.1520030934450503</v>
      </c>
      <c r="I391" s="27">
        <f>1/S0P5022[[#This Row],[-LOG(p-0.5)^2]]</f>
        <v>5.3535877525002995E-2</v>
      </c>
      <c r="J391" s="27">
        <f>1-S0P5022[[#This Row],[p]]</f>
        <v>0.44999999999999996</v>
      </c>
      <c r="K391" s="27">
        <f>1/S0P5022[[#This Row],[1-p]]</f>
        <v>2.2222222222222223</v>
      </c>
      <c r="L391" s="27">
        <f>S0P5022[[#This Row],[p]]*2-1</f>
        <v>0.10000000000000009</v>
      </c>
      <c r="M391" s="27">
        <f>S0P5022[[#This Row],[1-p]]*2</f>
        <v>0.89999999999999991</v>
      </c>
      <c r="N391" s="27">
        <f>S0P5022[[#This Row],[2p-1]]*2</f>
        <v>0.20000000000000018</v>
      </c>
      <c r="O391" s="27">
        <f>S0P5022[[#This Row],[2-2p]]*2</f>
        <v>1.7999999999999998</v>
      </c>
      <c r="P391" s="27">
        <f>2^S0P5022[[#This Row],[4p-2]]</f>
        <v>1.1486983549970351</v>
      </c>
      <c r="Q391" s="27">
        <f>2^S0P5022[[#This Row],[4-4p]]</f>
        <v>3.4822022531844965</v>
      </c>
      <c r="R391" s="27">
        <f>2^S0P5022[[#This Row],[2^(4p-2)]]</f>
        <v>2.2171376698777805</v>
      </c>
      <c r="S391" s="26">
        <f>S0P5022[[#This Row],[1-p]]/2</f>
        <v>0.22499999999999998</v>
      </c>
      <c r="T391" s="26">
        <f>S0P5022[[#This Row],[f(p)]]/LOG(1-S0P5022[[#This Row],[p]],2)^16</f>
        <v>2.3384290280474309E-2</v>
      </c>
      <c r="U391" s="26">
        <f>2*(1-ABS(SIN(S0P5022[[#This Row],[Rad]]*2)))^(S0P5022[[#This Row],[-LOG(1-p)]])</f>
        <v>0.61094196488881092</v>
      </c>
      <c r="V391" s="26">
        <f>S0P5022[[#This Row],[f(p)]]*LOG(1-S0P5022[[#This Row],[p]],2)^-16</f>
        <v>2.3384290280474309E-2</v>
      </c>
      <c r="W391" s="26">
        <f>S0P5022[[#This Row],[f(p)]]*2*((1-ABS(SIN(S0P5022[[#This Row],[Rad]]*2)))^(S0P5022[[#This Row],[-LOG(1-p)]]^2))</f>
        <v>0.11478795436743629</v>
      </c>
      <c r="X391" s="26">
        <f>S0P5022[[#This Row],[F3]]+S0P5022[[#This Row],[F2]]</f>
        <v>0.13817224464791059</v>
      </c>
      <c r="Y391" s="26"/>
      <c r="AA391" s="15"/>
      <c r="AB391" s="15"/>
      <c r="AC391" s="15"/>
      <c r="AD391" s="15"/>
      <c r="AE391" s="15"/>
      <c r="AF391" s="15"/>
      <c r="AI391" s="20"/>
      <c r="AN391" s="15"/>
      <c r="AO391" s="17"/>
      <c r="AR391" s="20"/>
      <c r="AT391" s="15"/>
      <c r="AW391" s="15"/>
    </row>
    <row r="392" spans="1:49" x14ac:dyDescent="0.3">
      <c r="A392" s="25">
        <v>-159</v>
      </c>
      <c r="B392" s="25">
        <f>RADIANS(S0P5022[[#This Row],[Deg]])</f>
        <v>-2.7750735106709841</v>
      </c>
      <c r="C392" s="26">
        <v>0.21954208497456501</v>
      </c>
      <c r="D392" s="27">
        <v>0.55000000000000004</v>
      </c>
      <c r="E392" s="27">
        <f>-LOG(S0P5022[[#This Row],[p]]-0.5,2)</f>
        <v>4.3219280948873608</v>
      </c>
      <c r="F392" s="27">
        <f>-LOG(1-S0P5022[[#This Row],[p]],2)^2</f>
        <v>1.3271111273069651</v>
      </c>
      <c r="G392" s="27">
        <f>-LOG(S0P5022[[#This Row],[p]]-0.5,2)^2</f>
        <v>18.679062457376691</v>
      </c>
      <c r="H392" s="27">
        <f>-LOG(1-S0P5022[[#This Row],[p]],2)</f>
        <v>1.1520030934450503</v>
      </c>
      <c r="I392" s="27">
        <f>1/S0P5022[[#This Row],[-LOG(p-0.5)^2]]</f>
        <v>5.3535877525002995E-2</v>
      </c>
      <c r="J392" s="27">
        <f>1-S0P5022[[#This Row],[p]]</f>
        <v>0.44999999999999996</v>
      </c>
      <c r="K392" s="27">
        <f>1/S0P5022[[#This Row],[1-p]]</f>
        <v>2.2222222222222223</v>
      </c>
      <c r="L392" s="27">
        <f>S0P5022[[#This Row],[p]]*2-1</f>
        <v>0.10000000000000009</v>
      </c>
      <c r="M392" s="27">
        <f>S0P5022[[#This Row],[1-p]]*2</f>
        <v>0.89999999999999991</v>
      </c>
      <c r="N392" s="27">
        <f>S0P5022[[#This Row],[2p-1]]*2</f>
        <v>0.20000000000000018</v>
      </c>
      <c r="O392" s="27">
        <f>S0P5022[[#This Row],[2-2p]]*2</f>
        <v>1.7999999999999998</v>
      </c>
      <c r="P392" s="27">
        <f>2^S0P5022[[#This Row],[4p-2]]</f>
        <v>1.1486983549970351</v>
      </c>
      <c r="Q392" s="27">
        <f>2^S0P5022[[#This Row],[4-4p]]</f>
        <v>3.4822022531844965</v>
      </c>
      <c r="R392" s="27">
        <f>2^S0P5022[[#This Row],[2^(4p-2)]]</f>
        <v>2.2171376698777805</v>
      </c>
      <c r="S392" s="26">
        <f>S0P5022[[#This Row],[1-p]]/2</f>
        <v>0.22499999999999998</v>
      </c>
      <c r="T392" s="26">
        <f>S0P5022[[#This Row],[f(p)]]/LOG(1-S0P5022[[#This Row],[p]],2)^16</f>
        <v>2.3384290280474309E-2</v>
      </c>
      <c r="U392" s="26">
        <f>2*(1-ABS(SIN(S0P5022[[#This Row],[Rad]]*2)))^(S0P5022[[#This Row],[-LOG(1-p)]])</f>
        <v>0.55933617453018625</v>
      </c>
      <c r="V392" s="26">
        <f>S0P5022[[#This Row],[f(p)]]*LOG(1-S0P5022[[#This Row],[p]],2)^-16</f>
        <v>2.3384290280474309E-2</v>
      </c>
      <c r="W392" s="26">
        <f>S0P5022[[#This Row],[f(p)]]*2*((1-ABS(SIN(S0P5022[[#This Row],[Rad]]*2)))^(S0P5022[[#This Row],[-LOG(1-p)]]^2))</f>
        <v>0.10369156679802209</v>
      </c>
      <c r="X392" s="26">
        <f>S0P5022[[#This Row],[F3]]+S0P5022[[#This Row],[F2]]</f>
        <v>0.12707585707849639</v>
      </c>
      <c r="Y392" s="26"/>
      <c r="AA392" s="15"/>
      <c r="AB392" s="15"/>
      <c r="AC392" s="15"/>
      <c r="AD392" s="15"/>
      <c r="AE392" s="15"/>
      <c r="AF392" s="15"/>
      <c r="AI392" s="20"/>
      <c r="AN392" s="15"/>
      <c r="AO392" s="17"/>
      <c r="AR392" s="20"/>
      <c r="AT392" s="15"/>
      <c r="AW392" s="15"/>
    </row>
    <row r="393" spans="1:49" x14ac:dyDescent="0.3">
      <c r="A393" s="25">
        <v>-158</v>
      </c>
      <c r="B393" s="25">
        <f>RADIANS(S0P5022[[#This Row],[Deg]])</f>
        <v>-2.7576202181510405</v>
      </c>
      <c r="C393" s="26">
        <v>0.210859675750808</v>
      </c>
      <c r="D393" s="27">
        <v>0.55000000000000004</v>
      </c>
      <c r="E393" s="27">
        <f>-LOG(S0P5022[[#This Row],[p]]-0.5,2)</f>
        <v>4.3219280948873608</v>
      </c>
      <c r="F393" s="27">
        <f>-LOG(1-S0P5022[[#This Row],[p]],2)^2</f>
        <v>1.3271111273069651</v>
      </c>
      <c r="G393" s="27">
        <f>-LOG(S0P5022[[#This Row],[p]]-0.5,2)^2</f>
        <v>18.679062457376691</v>
      </c>
      <c r="H393" s="27">
        <f>-LOG(1-S0P5022[[#This Row],[p]],2)</f>
        <v>1.1520030934450503</v>
      </c>
      <c r="I393" s="27">
        <f>1/S0P5022[[#This Row],[-LOG(p-0.5)^2]]</f>
        <v>5.3535877525002995E-2</v>
      </c>
      <c r="J393" s="27">
        <f>1-S0P5022[[#This Row],[p]]</f>
        <v>0.44999999999999996</v>
      </c>
      <c r="K393" s="27">
        <f>1/S0P5022[[#This Row],[1-p]]</f>
        <v>2.2222222222222223</v>
      </c>
      <c r="L393" s="27">
        <f>S0P5022[[#This Row],[p]]*2-1</f>
        <v>0.10000000000000009</v>
      </c>
      <c r="M393" s="27">
        <f>S0P5022[[#This Row],[1-p]]*2</f>
        <v>0.89999999999999991</v>
      </c>
      <c r="N393" s="27">
        <f>S0P5022[[#This Row],[2p-1]]*2</f>
        <v>0.20000000000000018</v>
      </c>
      <c r="O393" s="27">
        <f>S0P5022[[#This Row],[2-2p]]*2</f>
        <v>1.7999999999999998</v>
      </c>
      <c r="P393" s="27">
        <f>2^S0P5022[[#This Row],[4p-2]]</f>
        <v>1.1486983549970351</v>
      </c>
      <c r="Q393" s="27">
        <f>2^S0P5022[[#This Row],[4-4p]]</f>
        <v>3.4822022531844965</v>
      </c>
      <c r="R393" s="27">
        <f>2^S0P5022[[#This Row],[2^(4p-2)]]</f>
        <v>2.2171376698777805</v>
      </c>
      <c r="S393" s="26">
        <f>S0P5022[[#This Row],[1-p]]/2</f>
        <v>0.22499999999999998</v>
      </c>
      <c r="T393" s="26">
        <f>S0P5022[[#This Row],[f(p)]]/LOG(1-S0P5022[[#This Row],[p]],2)^16</f>
        <v>2.3384290280474309E-2</v>
      </c>
      <c r="U393" s="26">
        <f>2*(1-ABS(SIN(S0P5022[[#This Row],[Rad]]*2)))^(S0P5022[[#This Row],[-LOG(1-p)]])</f>
        <v>0.50991982344879316</v>
      </c>
      <c r="V393" s="26">
        <f>S0P5022[[#This Row],[f(p)]]*LOG(1-S0P5022[[#This Row],[p]],2)^-16</f>
        <v>2.3384290280474309E-2</v>
      </c>
      <c r="W393" s="26">
        <f>S0P5022[[#This Row],[f(p)]]*2*((1-ABS(SIN(S0P5022[[#This Row],[Rad]]*2)))^(S0P5022[[#This Row],[-LOG(1-p)]]^2))</f>
        <v>9.3210815288639948E-2</v>
      </c>
      <c r="X393" s="26">
        <f>S0P5022[[#This Row],[F3]]+S0P5022[[#This Row],[F2]]</f>
        <v>0.11659510556911426</v>
      </c>
      <c r="Y393" s="26"/>
      <c r="AA393" s="15"/>
      <c r="AB393" s="15"/>
      <c r="AC393" s="15"/>
      <c r="AD393" s="15"/>
      <c r="AE393" s="15"/>
      <c r="AF393" s="15"/>
      <c r="AI393" s="20"/>
      <c r="AN393" s="15"/>
      <c r="AO393" s="17"/>
      <c r="AR393" s="20"/>
      <c r="AT393" s="15"/>
      <c r="AW393" s="15"/>
    </row>
    <row r="394" spans="1:49" x14ac:dyDescent="0.3">
      <c r="A394" s="25">
        <v>-157</v>
      </c>
      <c r="B394" s="25">
        <f>RADIANS(S0P5022[[#This Row],[Deg]])</f>
        <v>-2.7401669256310974</v>
      </c>
      <c r="C394" s="26">
        <v>0.20264626902021601</v>
      </c>
      <c r="D394" s="27">
        <v>0.55000000000000004</v>
      </c>
      <c r="E394" s="27">
        <f>-LOG(S0P5022[[#This Row],[p]]-0.5,2)</f>
        <v>4.3219280948873608</v>
      </c>
      <c r="F394" s="27">
        <f>-LOG(1-S0P5022[[#This Row],[p]],2)^2</f>
        <v>1.3271111273069651</v>
      </c>
      <c r="G394" s="27">
        <f>-LOG(S0P5022[[#This Row],[p]]-0.5,2)^2</f>
        <v>18.679062457376691</v>
      </c>
      <c r="H394" s="27">
        <f>-LOG(1-S0P5022[[#This Row],[p]],2)</f>
        <v>1.1520030934450503</v>
      </c>
      <c r="I394" s="27">
        <f>1/S0P5022[[#This Row],[-LOG(p-0.5)^2]]</f>
        <v>5.3535877525002995E-2</v>
      </c>
      <c r="J394" s="27">
        <f>1-S0P5022[[#This Row],[p]]</f>
        <v>0.44999999999999996</v>
      </c>
      <c r="K394" s="27">
        <f>1/S0P5022[[#This Row],[1-p]]</f>
        <v>2.2222222222222223</v>
      </c>
      <c r="L394" s="27">
        <f>S0P5022[[#This Row],[p]]*2-1</f>
        <v>0.10000000000000009</v>
      </c>
      <c r="M394" s="27">
        <f>S0P5022[[#This Row],[1-p]]*2</f>
        <v>0.89999999999999991</v>
      </c>
      <c r="N394" s="27">
        <f>S0P5022[[#This Row],[2p-1]]*2</f>
        <v>0.20000000000000018</v>
      </c>
      <c r="O394" s="27">
        <f>S0P5022[[#This Row],[2-2p]]*2</f>
        <v>1.7999999999999998</v>
      </c>
      <c r="P394" s="27">
        <f>2^S0P5022[[#This Row],[4p-2]]</f>
        <v>1.1486983549970351</v>
      </c>
      <c r="Q394" s="27">
        <f>2^S0P5022[[#This Row],[4-4p]]</f>
        <v>3.4822022531844965</v>
      </c>
      <c r="R394" s="27">
        <f>2^S0P5022[[#This Row],[2^(4p-2)]]</f>
        <v>2.2171376698777805</v>
      </c>
      <c r="S394" s="26">
        <f>S0P5022[[#This Row],[1-p]]/2</f>
        <v>0.22499999999999998</v>
      </c>
      <c r="T394" s="26">
        <f>S0P5022[[#This Row],[f(p)]]/LOG(1-S0P5022[[#This Row],[p]],2)^16</f>
        <v>2.3384290280474309E-2</v>
      </c>
      <c r="U394" s="26">
        <f>2*(1-ABS(SIN(S0P5022[[#This Row],[Rad]]*2)))^(S0P5022[[#This Row],[-LOG(1-p)]])</f>
        <v>0.46273527172783729</v>
      </c>
      <c r="V394" s="26">
        <f>S0P5022[[#This Row],[f(p)]]*LOG(1-S0P5022[[#This Row],[p]],2)^-16</f>
        <v>2.3384290280474309E-2</v>
      </c>
      <c r="W394" s="26">
        <f>S0P5022[[#This Row],[f(p)]]*2*((1-ABS(SIN(S0P5022[[#This Row],[Rad]]*2)))^(S0P5022[[#This Row],[-LOG(1-p)]]^2))</f>
        <v>8.3346458877447877E-2</v>
      </c>
      <c r="X394" s="26">
        <f>S0P5022[[#This Row],[F3]]+S0P5022[[#This Row],[F2]]</f>
        <v>0.10673074915792219</v>
      </c>
      <c r="Y394" s="26"/>
      <c r="AA394" s="15"/>
      <c r="AB394" s="15"/>
      <c r="AC394" s="15"/>
      <c r="AD394" s="15"/>
      <c r="AE394" s="15"/>
      <c r="AF394" s="15"/>
      <c r="AI394" s="20"/>
      <c r="AN394" s="15"/>
      <c r="AO394" s="17"/>
      <c r="AR394" s="20"/>
      <c r="AT394" s="15"/>
      <c r="AW394" s="15"/>
    </row>
    <row r="395" spans="1:49" x14ac:dyDescent="0.3">
      <c r="A395" s="25">
        <v>-156</v>
      </c>
      <c r="B395" s="25">
        <f>RADIANS(S0P5022[[#This Row],[Deg]])</f>
        <v>-2.7227136331111539</v>
      </c>
      <c r="C395" s="26">
        <v>0.19449042648399201</v>
      </c>
      <c r="D395" s="27">
        <v>0.55000000000000004</v>
      </c>
      <c r="E395" s="27">
        <f>-LOG(S0P5022[[#This Row],[p]]-0.5,2)</f>
        <v>4.3219280948873608</v>
      </c>
      <c r="F395" s="27">
        <f>-LOG(1-S0P5022[[#This Row],[p]],2)^2</f>
        <v>1.3271111273069651</v>
      </c>
      <c r="G395" s="27">
        <f>-LOG(S0P5022[[#This Row],[p]]-0.5,2)^2</f>
        <v>18.679062457376691</v>
      </c>
      <c r="H395" s="27">
        <f>-LOG(1-S0P5022[[#This Row],[p]],2)</f>
        <v>1.1520030934450503</v>
      </c>
      <c r="I395" s="27">
        <f>1/S0P5022[[#This Row],[-LOG(p-0.5)^2]]</f>
        <v>5.3535877525002995E-2</v>
      </c>
      <c r="J395" s="27">
        <f>1-S0P5022[[#This Row],[p]]</f>
        <v>0.44999999999999996</v>
      </c>
      <c r="K395" s="27">
        <f>1/S0P5022[[#This Row],[1-p]]</f>
        <v>2.2222222222222223</v>
      </c>
      <c r="L395" s="27">
        <f>S0P5022[[#This Row],[p]]*2-1</f>
        <v>0.10000000000000009</v>
      </c>
      <c r="M395" s="27">
        <f>S0P5022[[#This Row],[1-p]]*2</f>
        <v>0.89999999999999991</v>
      </c>
      <c r="N395" s="27">
        <f>S0P5022[[#This Row],[2p-1]]*2</f>
        <v>0.20000000000000018</v>
      </c>
      <c r="O395" s="27">
        <f>S0P5022[[#This Row],[2-2p]]*2</f>
        <v>1.7999999999999998</v>
      </c>
      <c r="P395" s="27">
        <f>2^S0P5022[[#This Row],[4p-2]]</f>
        <v>1.1486983549970351</v>
      </c>
      <c r="Q395" s="27">
        <f>2^S0P5022[[#This Row],[4-4p]]</f>
        <v>3.4822022531844965</v>
      </c>
      <c r="R395" s="27">
        <f>2^S0P5022[[#This Row],[2^(4p-2)]]</f>
        <v>2.2171376698777805</v>
      </c>
      <c r="S395" s="26">
        <f>S0P5022[[#This Row],[1-p]]/2</f>
        <v>0.22499999999999998</v>
      </c>
      <c r="T395" s="26">
        <f>S0P5022[[#This Row],[f(p)]]/LOG(1-S0P5022[[#This Row],[p]],2)^16</f>
        <v>2.3384290280474309E-2</v>
      </c>
      <c r="U395" s="26">
        <f>2*(1-ABS(SIN(S0P5022[[#This Row],[Rad]]*2)))^(S0P5022[[#This Row],[-LOG(1-p)]])</f>
        <v>0.41781989289765142</v>
      </c>
      <c r="V395" s="26">
        <f>S0P5022[[#This Row],[f(p)]]*LOG(1-S0P5022[[#This Row],[p]],2)^-16</f>
        <v>2.3384290280474309E-2</v>
      </c>
      <c r="W395" s="26">
        <f>S0P5022[[#This Row],[f(p)]]*2*((1-ABS(SIN(S0P5022[[#This Row],[Rad]]*2)))^(S0P5022[[#This Row],[-LOG(1-p)]]^2))</f>
        <v>7.409745876670655E-2</v>
      </c>
      <c r="X395" s="26">
        <f>S0P5022[[#This Row],[F3]]+S0P5022[[#This Row],[F2]]</f>
        <v>9.7481749047180863E-2</v>
      </c>
      <c r="Y395" s="26"/>
      <c r="AA395" s="15"/>
      <c r="AB395" s="15"/>
      <c r="AC395" s="15"/>
      <c r="AD395" s="15"/>
      <c r="AE395" s="15"/>
      <c r="AF395" s="15"/>
      <c r="AI395" s="20"/>
      <c r="AN395" s="15"/>
      <c r="AO395" s="17"/>
      <c r="AR395" s="20"/>
      <c r="AT395" s="15"/>
      <c r="AW395" s="15"/>
    </row>
    <row r="396" spans="1:49" x14ac:dyDescent="0.3">
      <c r="A396" s="25">
        <v>-155</v>
      </c>
      <c r="B396" s="25">
        <f>RADIANS(S0P5022[[#This Row],[Deg]])</f>
        <v>-2.7052603405912108</v>
      </c>
      <c r="C396" s="26">
        <v>0.18744028372916099</v>
      </c>
      <c r="D396" s="27">
        <v>0.55000000000000004</v>
      </c>
      <c r="E396" s="27">
        <f>-LOG(S0P5022[[#This Row],[p]]-0.5,2)</f>
        <v>4.3219280948873608</v>
      </c>
      <c r="F396" s="27">
        <f>-LOG(1-S0P5022[[#This Row],[p]],2)^2</f>
        <v>1.3271111273069651</v>
      </c>
      <c r="G396" s="27">
        <f>-LOG(S0P5022[[#This Row],[p]]-0.5,2)^2</f>
        <v>18.679062457376691</v>
      </c>
      <c r="H396" s="27">
        <f>-LOG(1-S0P5022[[#This Row],[p]],2)</f>
        <v>1.1520030934450503</v>
      </c>
      <c r="I396" s="27">
        <f>1/S0P5022[[#This Row],[-LOG(p-0.5)^2]]</f>
        <v>5.3535877525002995E-2</v>
      </c>
      <c r="J396" s="27">
        <f>1-S0P5022[[#This Row],[p]]</f>
        <v>0.44999999999999996</v>
      </c>
      <c r="K396" s="27">
        <f>1/S0P5022[[#This Row],[1-p]]</f>
        <v>2.2222222222222223</v>
      </c>
      <c r="L396" s="27">
        <f>S0P5022[[#This Row],[p]]*2-1</f>
        <v>0.10000000000000009</v>
      </c>
      <c r="M396" s="27">
        <f>S0P5022[[#This Row],[1-p]]*2</f>
        <v>0.89999999999999991</v>
      </c>
      <c r="N396" s="27">
        <f>S0P5022[[#This Row],[2p-1]]*2</f>
        <v>0.20000000000000018</v>
      </c>
      <c r="O396" s="27">
        <f>S0P5022[[#This Row],[2-2p]]*2</f>
        <v>1.7999999999999998</v>
      </c>
      <c r="P396" s="27">
        <f>2^S0P5022[[#This Row],[4p-2]]</f>
        <v>1.1486983549970351</v>
      </c>
      <c r="Q396" s="27">
        <f>2^S0P5022[[#This Row],[4-4p]]</f>
        <v>3.4822022531844965</v>
      </c>
      <c r="R396" s="27">
        <f>2^S0P5022[[#This Row],[2^(4p-2)]]</f>
        <v>2.2171376698777805</v>
      </c>
      <c r="S396" s="26">
        <f>S0P5022[[#This Row],[1-p]]/2</f>
        <v>0.22499999999999998</v>
      </c>
      <c r="T396" s="26">
        <f>S0P5022[[#This Row],[f(p)]]/LOG(1-S0P5022[[#This Row],[p]],2)^16</f>
        <v>2.3384290280474309E-2</v>
      </c>
      <c r="U396" s="26">
        <f>2*(1-ABS(SIN(S0P5022[[#This Row],[Rad]]*2)))^(S0P5022[[#This Row],[-LOG(1-p)]])</f>
        <v>0.37520591868708048</v>
      </c>
      <c r="V396" s="26">
        <f>S0P5022[[#This Row],[f(p)]]*LOG(1-S0P5022[[#This Row],[p]],2)^-16</f>
        <v>2.3384290280474309E-2</v>
      </c>
      <c r="W396" s="26">
        <f>S0P5022[[#This Row],[f(p)]]*2*((1-ABS(SIN(S0P5022[[#This Row],[Rad]]*2)))^(S0P5022[[#This Row],[-LOG(1-p)]]^2))</f>
        <v>6.5460961886155536E-2</v>
      </c>
      <c r="X396" s="26">
        <f>S0P5022[[#This Row],[F3]]+S0P5022[[#This Row],[F2]]</f>
        <v>8.8845252166629848E-2</v>
      </c>
      <c r="Y396" s="26"/>
      <c r="AA396" s="15"/>
      <c r="AB396" s="15"/>
      <c r="AC396" s="15"/>
      <c r="AD396" s="15"/>
      <c r="AE396" s="15"/>
      <c r="AF396" s="15"/>
      <c r="AI396" s="20"/>
      <c r="AN396" s="15"/>
      <c r="AO396" s="17"/>
      <c r="AR396" s="20"/>
      <c r="AT396" s="15"/>
      <c r="AW396" s="15"/>
    </row>
    <row r="397" spans="1:49" x14ac:dyDescent="0.3">
      <c r="A397" s="25">
        <v>-154</v>
      </c>
      <c r="B397" s="25">
        <f>RADIANS(S0P5022[[#This Row],[Deg]])</f>
        <v>-2.6878070480712677</v>
      </c>
      <c r="C397" s="26">
        <v>0.18020333375334899</v>
      </c>
      <c r="D397" s="27">
        <v>0.55000000000000004</v>
      </c>
      <c r="E397" s="27">
        <f>-LOG(S0P5022[[#This Row],[p]]-0.5,2)</f>
        <v>4.3219280948873608</v>
      </c>
      <c r="F397" s="27">
        <f>-LOG(1-S0P5022[[#This Row],[p]],2)^2</f>
        <v>1.3271111273069651</v>
      </c>
      <c r="G397" s="27">
        <f>-LOG(S0P5022[[#This Row],[p]]-0.5,2)^2</f>
        <v>18.679062457376691</v>
      </c>
      <c r="H397" s="27">
        <f>-LOG(1-S0P5022[[#This Row],[p]],2)</f>
        <v>1.1520030934450503</v>
      </c>
      <c r="I397" s="27">
        <f>1/S0P5022[[#This Row],[-LOG(p-0.5)^2]]</f>
        <v>5.3535877525002995E-2</v>
      </c>
      <c r="J397" s="27">
        <f>1-S0P5022[[#This Row],[p]]</f>
        <v>0.44999999999999996</v>
      </c>
      <c r="K397" s="27">
        <f>1/S0P5022[[#This Row],[1-p]]</f>
        <v>2.2222222222222223</v>
      </c>
      <c r="L397" s="27">
        <f>S0P5022[[#This Row],[p]]*2-1</f>
        <v>0.10000000000000009</v>
      </c>
      <c r="M397" s="27">
        <f>S0P5022[[#This Row],[1-p]]*2</f>
        <v>0.89999999999999991</v>
      </c>
      <c r="N397" s="27">
        <f>S0P5022[[#This Row],[2p-1]]*2</f>
        <v>0.20000000000000018</v>
      </c>
      <c r="O397" s="27">
        <f>S0P5022[[#This Row],[2-2p]]*2</f>
        <v>1.7999999999999998</v>
      </c>
      <c r="P397" s="27">
        <f>2^S0P5022[[#This Row],[4p-2]]</f>
        <v>1.1486983549970351</v>
      </c>
      <c r="Q397" s="27">
        <f>2^S0P5022[[#This Row],[4-4p]]</f>
        <v>3.4822022531844965</v>
      </c>
      <c r="R397" s="27">
        <f>2^S0P5022[[#This Row],[2^(4p-2)]]</f>
        <v>2.2171376698777805</v>
      </c>
      <c r="S397" s="26">
        <f>S0P5022[[#This Row],[1-p]]/2</f>
        <v>0.22499999999999998</v>
      </c>
      <c r="T397" s="26">
        <f>S0P5022[[#This Row],[f(p)]]/LOG(1-S0P5022[[#This Row],[p]],2)^16</f>
        <v>2.3384290280474309E-2</v>
      </c>
      <c r="U397" s="26">
        <f>2*(1-ABS(SIN(S0P5022[[#This Row],[Rad]]*2)))^(S0P5022[[#This Row],[-LOG(1-p)]])</f>
        <v>0.33492027947490594</v>
      </c>
      <c r="V397" s="26">
        <f>S0P5022[[#This Row],[f(p)]]*LOG(1-S0P5022[[#This Row],[p]],2)^-16</f>
        <v>2.3384290280474309E-2</v>
      </c>
      <c r="W397" s="26">
        <f>S0P5022[[#This Row],[f(p)]]*2*((1-ABS(SIN(S0P5022[[#This Row],[Rad]]*2)))^(S0P5022[[#This Row],[-LOG(1-p)]]^2))</f>
        <v>5.7432285937476978E-2</v>
      </c>
      <c r="X397" s="26">
        <f>S0P5022[[#This Row],[F3]]+S0P5022[[#This Row],[F2]]</f>
        <v>8.0816576217951283E-2</v>
      </c>
      <c r="Y397" s="26"/>
      <c r="AA397" s="15"/>
      <c r="AB397" s="15"/>
      <c r="AC397" s="15"/>
      <c r="AD397" s="15"/>
      <c r="AE397" s="15"/>
      <c r="AF397" s="15"/>
      <c r="AI397" s="20"/>
      <c r="AN397" s="15"/>
      <c r="AO397" s="17"/>
      <c r="AR397" s="20"/>
      <c r="AT397" s="15"/>
      <c r="AW397" s="15"/>
    </row>
    <row r="398" spans="1:49" x14ac:dyDescent="0.3">
      <c r="A398" s="25">
        <v>-153</v>
      </c>
      <c r="B398" s="25">
        <f>RADIANS(S0P5022[[#This Row],[Deg]])</f>
        <v>-2.6703537555513241</v>
      </c>
      <c r="C398" s="26">
        <v>0.173704403025709</v>
      </c>
      <c r="D398" s="27">
        <v>0.55000000000000004</v>
      </c>
      <c r="E398" s="27">
        <f>-LOG(S0P5022[[#This Row],[p]]-0.5,2)</f>
        <v>4.3219280948873608</v>
      </c>
      <c r="F398" s="27">
        <f>-LOG(1-S0P5022[[#This Row],[p]],2)^2</f>
        <v>1.3271111273069651</v>
      </c>
      <c r="G398" s="27">
        <f>-LOG(S0P5022[[#This Row],[p]]-0.5,2)^2</f>
        <v>18.679062457376691</v>
      </c>
      <c r="H398" s="27">
        <f>-LOG(1-S0P5022[[#This Row],[p]],2)</f>
        <v>1.1520030934450503</v>
      </c>
      <c r="I398" s="27">
        <f>1/S0P5022[[#This Row],[-LOG(p-0.5)^2]]</f>
        <v>5.3535877525002995E-2</v>
      </c>
      <c r="J398" s="27">
        <f>1-S0P5022[[#This Row],[p]]</f>
        <v>0.44999999999999996</v>
      </c>
      <c r="K398" s="27">
        <f>1/S0P5022[[#This Row],[1-p]]</f>
        <v>2.2222222222222223</v>
      </c>
      <c r="L398" s="27">
        <f>S0P5022[[#This Row],[p]]*2-1</f>
        <v>0.10000000000000009</v>
      </c>
      <c r="M398" s="27">
        <f>S0P5022[[#This Row],[1-p]]*2</f>
        <v>0.89999999999999991</v>
      </c>
      <c r="N398" s="27">
        <f>S0P5022[[#This Row],[2p-1]]*2</f>
        <v>0.20000000000000018</v>
      </c>
      <c r="O398" s="27">
        <f>S0P5022[[#This Row],[2-2p]]*2</f>
        <v>1.7999999999999998</v>
      </c>
      <c r="P398" s="27">
        <f>2^S0P5022[[#This Row],[4p-2]]</f>
        <v>1.1486983549970351</v>
      </c>
      <c r="Q398" s="27">
        <f>2^S0P5022[[#This Row],[4-4p]]</f>
        <v>3.4822022531844965</v>
      </c>
      <c r="R398" s="27">
        <f>2^S0P5022[[#This Row],[2^(4p-2)]]</f>
        <v>2.2171376698777805</v>
      </c>
      <c r="S398" s="26">
        <f>S0P5022[[#This Row],[1-p]]/2</f>
        <v>0.22499999999999998</v>
      </c>
      <c r="T398" s="26">
        <f>S0P5022[[#This Row],[f(p)]]/LOG(1-S0P5022[[#This Row],[p]],2)^16</f>
        <v>2.3384290280474309E-2</v>
      </c>
      <c r="U398" s="26">
        <f>2*(1-ABS(SIN(S0P5022[[#This Row],[Rad]]*2)))^(S0P5022[[#This Row],[-LOG(1-p)]])</f>
        <v>0.29698443831444443</v>
      </c>
      <c r="V398" s="26">
        <f>S0P5022[[#This Row],[f(p)]]*LOG(1-S0P5022[[#This Row],[p]],2)^-16</f>
        <v>2.3384290280474309E-2</v>
      </c>
      <c r="W398" s="26">
        <f>S0P5022[[#This Row],[f(p)]]*2*((1-ABS(SIN(S0P5022[[#This Row],[Rad]]*2)))^(S0P5022[[#This Row],[-LOG(1-p)]]^2))</f>
        <v>5.0004905535481023E-2</v>
      </c>
      <c r="X398" s="26">
        <f>S0P5022[[#This Row],[F3]]+S0P5022[[#This Row],[F2]]</f>
        <v>7.3389195815955335E-2</v>
      </c>
      <c r="Y398" s="26"/>
      <c r="AA398" s="15"/>
      <c r="AB398" s="15"/>
      <c r="AC398" s="15"/>
      <c r="AD398" s="15"/>
      <c r="AE398" s="15"/>
      <c r="AF398" s="15"/>
      <c r="AI398" s="20"/>
      <c r="AN398" s="15"/>
      <c r="AO398" s="17"/>
      <c r="AR398" s="20"/>
      <c r="AT398" s="15"/>
      <c r="AW398" s="15"/>
    </row>
    <row r="399" spans="1:49" x14ac:dyDescent="0.3">
      <c r="A399" s="25">
        <v>-152</v>
      </c>
      <c r="B399" s="25">
        <f>RADIANS(S0P5022[[#This Row],[Deg]])</f>
        <v>-2.6529004630313811</v>
      </c>
      <c r="C399" s="26">
        <v>0.16728837969060301</v>
      </c>
      <c r="D399" s="27">
        <v>0.55000000000000004</v>
      </c>
      <c r="E399" s="27">
        <f>-LOG(S0P5022[[#This Row],[p]]-0.5,2)</f>
        <v>4.3219280948873608</v>
      </c>
      <c r="F399" s="27">
        <f>-LOG(1-S0P5022[[#This Row],[p]],2)^2</f>
        <v>1.3271111273069651</v>
      </c>
      <c r="G399" s="27">
        <f>-LOG(S0P5022[[#This Row],[p]]-0.5,2)^2</f>
        <v>18.679062457376691</v>
      </c>
      <c r="H399" s="27">
        <f>-LOG(1-S0P5022[[#This Row],[p]],2)</f>
        <v>1.1520030934450503</v>
      </c>
      <c r="I399" s="27">
        <f>1/S0P5022[[#This Row],[-LOG(p-0.5)^2]]</f>
        <v>5.3535877525002995E-2</v>
      </c>
      <c r="J399" s="27">
        <f>1-S0P5022[[#This Row],[p]]</f>
        <v>0.44999999999999996</v>
      </c>
      <c r="K399" s="27">
        <f>1/S0P5022[[#This Row],[1-p]]</f>
        <v>2.2222222222222223</v>
      </c>
      <c r="L399" s="27">
        <f>S0P5022[[#This Row],[p]]*2-1</f>
        <v>0.10000000000000009</v>
      </c>
      <c r="M399" s="27">
        <f>S0P5022[[#This Row],[1-p]]*2</f>
        <v>0.89999999999999991</v>
      </c>
      <c r="N399" s="27">
        <f>S0P5022[[#This Row],[2p-1]]*2</f>
        <v>0.20000000000000018</v>
      </c>
      <c r="O399" s="27">
        <f>S0P5022[[#This Row],[2-2p]]*2</f>
        <v>1.7999999999999998</v>
      </c>
      <c r="P399" s="27">
        <f>2^S0P5022[[#This Row],[4p-2]]</f>
        <v>1.1486983549970351</v>
      </c>
      <c r="Q399" s="27">
        <f>2^S0P5022[[#This Row],[4-4p]]</f>
        <v>3.4822022531844965</v>
      </c>
      <c r="R399" s="27">
        <f>2^S0P5022[[#This Row],[2^(4p-2)]]</f>
        <v>2.2171376698777805</v>
      </c>
      <c r="S399" s="26">
        <f>S0P5022[[#This Row],[1-p]]/2</f>
        <v>0.22499999999999998</v>
      </c>
      <c r="T399" s="26">
        <f>S0P5022[[#This Row],[f(p)]]/LOG(1-S0P5022[[#This Row],[p]],2)^16</f>
        <v>2.3384290280474309E-2</v>
      </c>
      <c r="U399" s="26">
        <f>2*(1-ABS(SIN(S0P5022[[#This Row],[Rad]]*2)))^(S0P5022[[#This Row],[-LOG(1-p)]])</f>
        <v>0.26141421581130941</v>
      </c>
      <c r="V399" s="26">
        <f>S0P5022[[#This Row],[f(p)]]*LOG(1-S0P5022[[#This Row],[p]],2)^-16</f>
        <v>2.3384290280474309E-2</v>
      </c>
      <c r="W399" s="26">
        <f>S0P5022[[#This Row],[f(p)]]*2*((1-ABS(SIN(S0P5022[[#This Row],[Rad]]*2)))^(S0P5022[[#This Row],[-LOG(1-p)]]^2))</f>
        <v>4.3170438962420489E-2</v>
      </c>
      <c r="X399" s="26">
        <f>S0P5022[[#This Row],[F3]]+S0P5022[[#This Row],[F2]]</f>
        <v>6.6554729242894795E-2</v>
      </c>
      <c r="Y399" s="26"/>
      <c r="AA399" s="15"/>
      <c r="AB399" s="15"/>
      <c r="AC399" s="15"/>
      <c r="AD399" s="15"/>
      <c r="AE399" s="15"/>
      <c r="AF399" s="15"/>
      <c r="AI399" s="20"/>
      <c r="AN399" s="15"/>
      <c r="AO399" s="17"/>
      <c r="AR399" s="20"/>
      <c r="AT399" s="15"/>
      <c r="AW399" s="15"/>
    </row>
    <row r="400" spans="1:49" x14ac:dyDescent="0.3">
      <c r="A400" s="25">
        <v>-151</v>
      </c>
      <c r="B400" s="25">
        <f>RADIANS(S0P5022[[#This Row],[Deg]])</f>
        <v>-2.6354471705114375</v>
      </c>
      <c r="C400" s="26">
        <v>0.16188606032459299</v>
      </c>
      <c r="D400" s="27">
        <v>0.55000000000000004</v>
      </c>
      <c r="E400" s="27">
        <f>-LOG(S0P5022[[#This Row],[p]]-0.5,2)</f>
        <v>4.3219280948873608</v>
      </c>
      <c r="F400" s="27">
        <f>-LOG(1-S0P5022[[#This Row],[p]],2)^2</f>
        <v>1.3271111273069651</v>
      </c>
      <c r="G400" s="27">
        <f>-LOG(S0P5022[[#This Row],[p]]-0.5,2)^2</f>
        <v>18.679062457376691</v>
      </c>
      <c r="H400" s="27">
        <f>-LOG(1-S0P5022[[#This Row],[p]],2)</f>
        <v>1.1520030934450503</v>
      </c>
      <c r="I400" s="27">
        <f>1/S0P5022[[#This Row],[-LOG(p-0.5)^2]]</f>
        <v>5.3535877525002995E-2</v>
      </c>
      <c r="J400" s="27">
        <f>1-S0P5022[[#This Row],[p]]</f>
        <v>0.44999999999999996</v>
      </c>
      <c r="K400" s="27">
        <f>1/S0P5022[[#This Row],[1-p]]</f>
        <v>2.2222222222222223</v>
      </c>
      <c r="L400" s="27">
        <f>S0P5022[[#This Row],[p]]*2-1</f>
        <v>0.10000000000000009</v>
      </c>
      <c r="M400" s="27">
        <f>S0P5022[[#This Row],[1-p]]*2</f>
        <v>0.89999999999999991</v>
      </c>
      <c r="N400" s="27">
        <f>S0P5022[[#This Row],[2p-1]]*2</f>
        <v>0.20000000000000018</v>
      </c>
      <c r="O400" s="27">
        <f>S0P5022[[#This Row],[2-2p]]*2</f>
        <v>1.7999999999999998</v>
      </c>
      <c r="P400" s="27">
        <f>2^S0P5022[[#This Row],[4p-2]]</f>
        <v>1.1486983549970351</v>
      </c>
      <c r="Q400" s="27">
        <f>2^S0P5022[[#This Row],[4-4p]]</f>
        <v>3.4822022531844965</v>
      </c>
      <c r="R400" s="27">
        <f>2^S0P5022[[#This Row],[2^(4p-2)]]</f>
        <v>2.2171376698777805</v>
      </c>
      <c r="S400" s="26">
        <f>S0P5022[[#This Row],[1-p]]/2</f>
        <v>0.22499999999999998</v>
      </c>
      <c r="T400" s="26">
        <f>S0P5022[[#This Row],[f(p)]]/LOG(1-S0P5022[[#This Row],[p]],2)^16</f>
        <v>2.3384290280474309E-2</v>
      </c>
      <c r="U400" s="26">
        <f>2*(1-ABS(SIN(S0P5022[[#This Row],[Rad]]*2)))^(S0P5022[[#This Row],[-LOG(1-p)]])</f>
        <v>0.22821960234978342</v>
      </c>
      <c r="V400" s="26">
        <f>S0P5022[[#This Row],[f(p)]]*LOG(1-S0P5022[[#This Row],[p]],2)^-16</f>
        <v>2.3384290280474309E-2</v>
      </c>
      <c r="W400" s="26">
        <f>S0P5022[[#This Row],[f(p)]]*2*((1-ABS(SIN(S0P5022[[#This Row],[Rad]]*2)))^(S0P5022[[#This Row],[-LOG(1-p)]]^2))</f>
        <v>3.6918634924412448E-2</v>
      </c>
      <c r="X400" s="26">
        <f>S0P5022[[#This Row],[F3]]+S0P5022[[#This Row],[F2]]</f>
        <v>6.0302925204886754E-2</v>
      </c>
      <c r="Y400" s="26"/>
      <c r="AA400" s="15"/>
      <c r="AB400" s="15"/>
      <c r="AC400" s="15"/>
      <c r="AD400" s="15"/>
      <c r="AE400" s="15"/>
      <c r="AF400" s="15"/>
      <c r="AI400" s="20"/>
      <c r="AN400" s="15"/>
      <c r="AO400" s="17"/>
      <c r="AR400" s="20"/>
      <c r="AT400" s="15"/>
      <c r="AW400" s="15"/>
    </row>
    <row r="401" spans="1:49" x14ac:dyDescent="0.3">
      <c r="A401" s="25">
        <v>-150</v>
      </c>
      <c r="B401" s="25">
        <f>RADIANS(S0P5022[[#This Row],[Deg]])</f>
        <v>-2.6179938779914944</v>
      </c>
      <c r="C401" s="26">
        <v>0.15733336080249599</v>
      </c>
      <c r="D401" s="27">
        <v>0.55000000000000004</v>
      </c>
      <c r="E401" s="27">
        <f>-LOG(S0P5022[[#This Row],[p]]-0.5,2)</f>
        <v>4.3219280948873608</v>
      </c>
      <c r="F401" s="27">
        <f>-LOG(1-S0P5022[[#This Row],[p]],2)^2</f>
        <v>1.3271111273069651</v>
      </c>
      <c r="G401" s="27">
        <f>-LOG(S0P5022[[#This Row],[p]]-0.5,2)^2</f>
        <v>18.679062457376691</v>
      </c>
      <c r="H401" s="27">
        <f>-LOG(1-S0P5022[[#This Row],[p]],2)</f>
        <v>1.1520030934450503</v>
      </c>
      <c r="I401" s="27">
        <f>1/S0P5022[[#This Row],[-LOG(p-0.5)^2]]</f>
        <v>5.3535877525002995E-2</v>
      </c>
      <c r="J401" s="27">
        <f>1-S0P5022[[#This Row],[p]]</f>
        <v>0.44999999999999996</v>
      </c>
      <c r="K401" s="27">
        <f>1/S0P5022[[#This Row],[1-p]]</f>
        <v>2.2222222222222223</v>
      </c>
      <c r="L401" s="27">
        <f>S0P5022[[#This Row],[p]]*2-1</f>
        <v>0.10000000000000009</v>
      </c>
      <c r="M401" s="27">
        <f>S0P5022[[#This Row],[1-p]]*2</f>
        <v>0.89999999999999991</v>
      </c>
      <c r="N401" s="27">
        <f>S0P5022[[#This Row],[2p-1]]*2</f>
        <v>0.20000000000000018</v>
      </c>
      <c r="O401" s="27">
        <f>S0P5022[[#This Row],[2-2p]]*2</f>
        <v>1.7999999999999998</v>
      </c>
      <c r="P401" s="27">
        <f>2^S0P5022[[#This Row],[4p-2]]</f>
        <v>1.1486983549970351</v>
      </c>
      <c r="Q401" s="27">
        <f>2^S0P5022[[#This Row],[4-4p]]</f>
        <v>3.4822022531844965</v>
      </c>
      <c r="R401" s="27">
        <f>2^S0P5022[[#This Row],[2^(4p-2)]]</f>
        <v>2.2171376698777805</v>
      </c>
      <c r="S401" s="26">
        <f>S0P5022[[#This Row],[1-p]]/2</f>
        <v>0.22499999999999998</v>
      </c>
      <c r="T401" s="26">
        <f>S0P5022[[#This Row],[f(p)]]/LOG(1-S0P5022[[#This Row],[p]],2)^16</f>
        <v>2.3384290280474309E-2</v>
      </c>
      <c r="U401" s="26">
        <f>2*(1-ABS(SIN(S0P5022[[#This Row],[Rad]]*2)))^(S0P5022[[#This Row],[-LOG(1-p)]])</f>
        <v>0.1974045531092998</v>
      </c>
      <c r="V401" s="26">
        <f>S0P5022[[#This Row],[f(p)]]*LOG(1-S0P5022[[#This Row],[p]],2)^-16</f>
        <v>2.3384290280474309E-2</v>
      </c>
      <c r="W401" s="26">
        <f>S0P5022[[#This Row],[f(p)]]*2*((1-ABS(SIN(S0P5022[[#This Row],[Rad]]*2)))^(S0P5022[[#This Row],[-LOG(1-p)]]^2))</f>
        <v>3.1237358532462563E-2</v>
      </c>
      <c r="X401" s="26">
        <f>S0P5022[[#This Row],[F3]]+S0P5022[[#This Row],[F2]]</f>
        <v>5.4621648812936872E-2</v>
      </c>
      <c r="Y401" s="26"/>
      <c r="AA401" s="15"/>
      <c r="AB401" s="15"/>
      <c r="AC401" s="15"/>
      <c r="AD401" s="15"/>
      <c r="AE401" s="15"/>
      <c r="AF401" s="15"/>
      <c r="AI401" s="20"/>
      <c r="AN401" s="15"/>
      <c r="AO401" s="17"/>
      <c r="AR401" s="20"/>
      <c r="AT401" s="15"/>
      <c r="AW401" s="15"/>
    </row>
    <row r="402" spans="1:49" x14ac:dyDescent="0.3">
      <c r="A402" s="25">
        <v>-149</v>
      </c>
      <c r="B402" s="25">
        <f>RADIANS(S0P5022[[#This Row],[Deg]])</f>
        <v>-2.6005405854715509</v>
      </c>
      <c r="C402" s="26">
        <v>0.152356494358595</v>
      </c>
      <c r="D402" s="27">
        <v>0.55000000000000004</v>
      </c>
      <c r="E402" s="27">
        <f>-LOG(S0P5022[[#This Row],[p]]-0.5,2)</f>
        <v>4.3219280948873608</v>
      </c>
      <c r="F402" s="27">
        <f>-LOG(1-S0P5022[[#This Row],[p]],2)^2</f>
        <v>1.3271111273069651</v>
      </c>
      <c r="G402" s="27">
        <f>-LOG(S0P5022[[#This Row],[p]]-0.5,2)^2</f>
        <v>18.679062457376691</v>
      </c>
      <c r="H402" s="27">
        <f>-LOG(1-S0P5022[[#This Row],[p]],2)</f>
        <v>1.1520030934450503</v>
      </c>
      <c r="I402" s="27">
        <f>1/S0P5022[[#This Row],[-LOG(p-0.5)^2]]</f>
        <v>5.3535877525002995E-2</v>
      </c>
      <c r="J402" s="27">
        <f>1-S0P5022[[#This Row],[p]]</f>
        <v>0.44999999999999996</v>
      </c>
      <c r="K402" s="27">
        <f>1/S0P5022[[#This Row],[1-p]]</f>
        <v>2.2222222222222223</v>
      </c>
      <c r="L402" s="27">
        <f>S0P5022[[#This Row],[p]]*2-1</f>
        <v>0.10000000000000009</v>
      </c>
      <c r="M402" s="27">
        <f>S0P5022[[#This Row],[1-p]]*2</f>
        <v>0.89999999999999991</v>
      </c>
      <c r="N402" s="27">
        <f>S0P5022[[#This Row],[2p-1]]*2</f>
        <v>0.20000000000000018</v>
      </c>
      <c r="O402" s="27">
        <f>S0P5022[[#This Row],[2-2p]]*2</f>
        <v>1.7999999999999998</v>
      </c>
      <c r="P402" s="27">
        <f>2^S0P5022[[#This Row],[4p-2]]</f>
        <v>1.1486983549970351</v>
      </c>
      <c r="Q402" s="27">
        <f>2^S0P5022[[#This Row],[4-4p]]</f>
        <v>3.4822022531844965</v>
      </c>
      <c r="R402" s="27">
        <f>2^S0P5022[[#This Row],[2^(4p-2)]]</f>
        <v>2.2171376698777805</v>
      </c>
      <c r="S402" s="26">
        <f>S0P5022[[#This Row],[1-p]]/2</f>
        <v>0.22499999999999998</v>
      </c>
      <c r="T402" s="26">
        <f>S0P5022[[#This Row],[f(p)]]/LOG(1-S0P5022[[#This Row],[p]],2)^16</f>
        <v>2.3384290280474309E-2</v>
      </c>
      <c r="U402" s="26">
        <f>2*(1-ABS(SIN(S0P5022[[#This Row],[Rad]]*2)))^(S0P5022[[#This Row],[-LOG(1-p)]])</f>
        <v>0.16896675987217305</v>
      </c>
      <c r="V402" s="26">
        <f>S0P5022[[#This Row],[f(p)]]*LOG(1-S0P5022[[#This Row],[p]],2)^-16</f>
        <v>2.3384290280474309E-2</v>
      </c>
      <c r="W402" s="26">
        <f>S0P5022[[#This Row],[f(p)]]*2*((1-ABS(SIN(S0P5022[[#This Row],[Rad]]*2)))^(S0P5022[[#This Row],[-LOG(1-p)]]^2))</f>
        <v>2.611257550906616E-2</v>
      </c>
      <c r="X402" s="26">
        <f>S0P5022[[#This Row],[F3]]+S0P5022[[#This Row],[F2]]</f>
        <v>4.9496865789540469E-2</v>
      </c>
      <c r="Y402" s="26"/>
      <c r="AA402" s="15"/>
      <c r="AB402" s="15"/>
      <c r="AC402" s="15"/>
      <c r="AD402" s="15"/>
      <c r="AE402" s="15"/>
      <c r="AF402" s="15"/>
      <c r="AI402" s="20"/>
      <c r="AN402" s="15"/>
      <c r="AO402" s="17"/>
      <c r="AR402" s="20"/>
      <c r="AT402" s="15"/>
      <c r="AW402" s="15"/>
    </row>
    <row r="403" spans="1:49" x14ac:dyDescent="0.3">
      <c r="A403" s="25">
        <v>-148</v>
      </c>
      <c r="B403" s="25">
        <f>RADIANS(S0P5022[[#This Row],[Deg]])</f>
        <v>-2.5830872929516078</v>
      </c>
      <c r="C403" s="26">
        <v>0.148372129480767</v>
      </c>
      <c r="D403" s="27">
        <v>0.55000000000000004</v>
      </c>
      <c r="E403" s="27">
        <f>-LOG(S0P5022[[#This Row],[p]]-0.5,2)</f>
        <v>4.3219280948873608</v>
      </c>
      <c r="F403" s="27">
        <f>-LOG(1-S0P5022[[#This Row],[p]],2)^2</f>
        <v>1.3271111273069651</v>
      </c>
      <c r="G403" s="27">
        <f>-LOG(S0P5022[[#This Row],[p]]-0.5,2)^2</f>
        <v>18.679062457376691</v>
      </c>
      <c r="H403" s="27">
        <f>-LOG(1-S0P5022[[#This Row],[p]],2)</f>
        <v>1.1520030934450503</v>
      </c>
      <c r="I403" s="27">
        <f>1/S0P5022[[#This Row],[-LOG(p-0.5)^2]]</f>
        <v>5.3535877525002995E-2</v>
      </c>
      <c r="J403" s="27">
        <f>1-S0P5022[[#This Row],[p]]</f>
        <v>0.44999999999999996</v>
      </c>
      <c r="K403" s="27">
        <f>1/S0P5022[[#This Row],[1-p]]</f>
        <v>2.2222222222222223</v>
      </c>
      <c r="L403" s="27">
        <f>S0P5022[[#This Row],[p]]*2-1</f>
        <v>0.10000000000000009</v>
      </c>
      <c r="M403" s="27">
        <f>S0P5022[[#This Row],[1-p]]*2</f>
        <v>0.89999999999999991</v>
      </c>
      <c r="N403" s="27">
        <f>S0P5022[[#This Row],[2p-1]]*2</f>
        <v>0.20000000000000018</v>
      </c>
      <c r="O403" s="27">
        <f>S0P5022[[#This Row],[2-2p]]*2</f>
        <v>1.7999999999999998</v>
      </c>
      <c r="P403" s="27">
        <f>2^S0P5022[[#This Row],[4p-2]]</f>
        <v>1.1486983549970351</v>
      </c>
      <c r="Q403" s="27">
        <f>2^S0P5022[[#This Row],[4-4p]]</f>
        <v>3.4822022531844965</v>
      </c>
      <c r="R403" s="27">
        <f>2^S0P5022[[#This Row],[2^(4p-2)]]</f>
        <v>2.2171376698777805</v>
      </c>
      <c r="S403" s="26">
        <f>S0P5022[[#This Row],[1-p]]/2</f>
        <v>0.22499999999999998</v>
      </c>
      <c r="T403" s="26">
        <f>S0P5022[[#This Row],[f(p)]]/LOG(1-S0P5022[[#This Row],[p]],2)^16</f>
        <v>2.3384290280474309E-2</v>
      </c>
      <c r="U403" s="26">
        <f>2*(1-ABS(SIN(S0P5022[[#This Row],[Rad]]*2)))^(S0P5022[[#This Row],[-LOG(1-p)]])</f>
        <v>0.14289739161804257</v>
      </c>
      <c r="V403" s="26">
        <f>S0P5022[[#This Row],[f(p)]]*LOG(1-S0P5022[[#This Row],[p]],2)^-16</f>
        <v>2.3384290280474309E-2</v>
      </c>
      <c r="W403" s="26">
        <f>S0P5022[[#This Row],[f(p)]]*2*((1-ABS(SIN(S0P5022[[#This Row],[Rad]]*2)))^(S0P5022[[#This Row],[-LOG(1-p)]]^2))</f>
        <v>2.1528333320824638E-2</v>
      </c>
      <c r="X403" s="26">
        <f>S0P5022[[#This Row],[F3]]+S0P5022[[#This Row],[F2]]</f>
        <v>4.4912623601298947E-2</v>
      </c>
      <c r="Y403" s="26"/>
      <c r="AA403" s="15"/>
      <c r="AB403" s="15"/>
      <c r="AC403" s="15"/>
      <c r="AD403" s="15"/>
      <c r="AE403" s="15"/>
      <c r="AF403" s="15"/>
      <c r="AI403" s="20"/>
      <c r="AN403" s="15"/>
      <c r="AO403" s="17"/>
      <c r="AR403" s="20"/>
      <c r="AT403" s="15"/>
      <c r="AW403" s="15"/>
    </row>
    <row r="404" spans="1:49" x14ac:dyDescent="0.3">
      <c r="A404" s="25">
        <v>-147</v>
      </c>
      <c r="B404" s="25">
        <f>RADIANS(S0P5022[[#This Row],[Deg]])</f>
        <v>-2.5656340004316642</v>
      </c>
      <c r="C404" s="26">
        <v>0.14469121990685299</v>
      </c>
      <c r="D404" s="27">
        <v>0.55000000000000004</v>
      </c>
      <c r="E404" s="27">
        <f>-LOG(S0P5022[[#This Row],[p]]-0.5,2)</f>
        <v>4.3219280948873608</v>
      </c>
      <c r="F404" s="27">
        <f>-LOG(1-S0P5022[[#This Row],[p]],2)^2</f>
        <v>1.3271111273069651</v>
      </c>
      <c r="G404" s="27">
        <f>-LOG(S0P5022[[#This Row],[p]]-0.5,2)^2</f>
        <v>18.679062457376691</v>
      </c>
      <c r="H404" s="27">
        <f>-LOG(1-S0P5022[[#This Row],[p]],2)</f>
        <v>1.1520030934450503</v>
      </c>
      <c r="I404" s="27">
        <f>1/S0P5022[[#This Row],[-LOG(p-0.5)^2]]</f>
        <v>5.3535877525002995E-2</v>
      </c>
      <c r="J404" s="27">
        <f>1-S0P5022[[#This Row],[p]]</f>
        <v>0.44999999999999996</v>
      </c>
      <c r="K404" s="27">
        <f>1/S0P5022[[#This Row],[1-p]]</f>
        <v>2.2222222222222223</v>
      </c>
      <c r="L404" s="27">
        <f>S0P5022[[#This Row],[p]]*2-1</f>
        <v>0.10000000000000009</v>
      </c>
      <c r="M404" s="27">
        <f>S0P5022[[#This Row],[1-p]]*2</f>
        <v>0.89999999999999991</v>
      </c>
      <c r="N404" s="27">
        <f>S0P5022[[#This Row],[2p-1]]*2</f>
        <v>0.20000000000000018</v>
      </c>
      <c r="O404" s="27">
        <f>S0P5022[[#This Row],[2-2p]]*2</f>
        <v>1.7999999999999998</v>
      </c>
      <c r="P404" s="27">
        <f>2^S0P5022[[#This Row],[4p-2]]</f>
        <v>1.1486983549970351</v>
      </c>
      <c r="Q404" s="27">
        <f>2^S0P5022[[#This Row],[4-4p]]</f>
        <v>3.4822022531844965</v>
      </c>
      <c r="R404" s="27">
        <f>2^S0P5022[[#This Row],[2^(4p-2)]]</f>
        <v>2.2171376698777805</v>
      </c>
      <c r="S404" s="26">
        <f>S0P5022[[#This Row],[1-p]]/2</f>
        <v>0.22499999999999998</v>
      </c>
      <c r="T404" s="26">
        <f>S0P5022[[#This Row],[f(p)]]/LOG(1-S0P5022[[#This Row],[p]],2)^16</f>
        <v>2.3384290280474309E-2</v>
      </c>
      <c r="U404" s="26">
        <f>2*(1-ABS(SIN(S0P5022[[#This Row],[Rad]]*2)))^(S0P5022[[#This Row],[-LOG(1-p)]])</f>
        <v>0.11918079304773278</v>
      </c>
      <c r="V404" s="26">
        <f>S0P5022[[#This Row],[f(p)]]*LOG(1-S0P5022[[#This Row],[p]],2)^-16</f>
        <v>2.3384290280474309E-2</v>
      </c>
      <c r="W404" s="26">
        <f>S0P5022[[#This Row],[f(p)]]*2*((1-ABS(SIN(S0P5022[[#This Row],[Rad]]*2)))^(S0P5022[[#This Row],[-LOG(1-p)]]^2))</f>
        <v>1.7466737520918943E-2</v>
      </c>
      <c r="X404" s="26">
        <f>S0P5022[[#This Row],[F3]]+S0P5022[[#This Row],[F2]]</f>
        <v>4.0851027801393255E-2</v>
      </c>
      <c r="Y404" s="26"/>
      <c r="AA404" s="15"/>
      <c r="AB404" s="15"/>
      <c r="AC404" s="15"/>
      <c r="AD404" s="15"/>
      <c r="AE404" s="15"/>
      <c r="AF404" s="15"/>
      <c r="AI404" s="20"/>
      <c r="AN404" s="15"/>
      <c r="AO404" s="17"/>
      <c r="AR404" s="20"/>
      <c r="AT404" s="15"/>
      <c r="AW404" s="15"/>
    </row>
    <row r="405" spans="1:49" x14ac:dyDescent="0.3">
      <c r="A405" s="25">
        <v>-146</v>
      </c>
      <c r="B405" s="25">
        <f>RADIANS(S0P5022[[#This Row],[Deg]])</f>
        <v>-2.5481807079117211</v>
      </c>
      <c r="C405" s="26">
        <v>0.14029777181466699</v>
      </c>
      <c r="D405" s="27">
        <v>0.55000000000000004</v>
      </c>
      <c r="E405" s="27">
        <f>-LOG(S0P5022[[#This Row],[p]]-0.5,2)</f>
        <v>4.3219280948873608</v>
      </c>
      <c r="F405" s="27">
        <f>-LOG(1-S0P5022[[#This Row],[p]],2)^2</f>
        <v>1.3271111273069651</v>
      </c>
      <c r="G405" s="27">
        <f>-LOG(S0P5022[[#This Row],[p]]-0.5,2)^2</f>
        <v>18.679062457376691</v>
      </c>
      <c r="H405" s="27">
        <f>-LOG(1-S0P5022[[#This Row],[p]],2)</f>
        <v>1.1520030934450503</v>
      </c>
      <c r="I405" s="27">
        <f>1/S0P5022[[#This Row],[-LOG(p-0.5)^2]]</f>
        <v>5.3535877525002995E-2</v>
      </c>
      <c r="J405" s="27">
        <f>1-S0P5022[[#This Row],[p]]</f>
        <v>0.44999999999999996</v>
      </c>
      <c r="K405" s="27">
        <f>1/S0P5022[[#This Row],[1-p]]</f>
        <v>2.2222222222222223</v>
      </c>
      <c r="L405" s="27">
        <f>S0P5022[[#This Row],[p]]*2-1</f>
        <v>0.10000000000000009</v>
      </c>
      <c r="M405" s="27">
        <f>S0P5022[[#This Row],[1-p]]*2</f>
        <v>0.89999999999999991</v>
      </c>
      <c r="N405" s="27">
        <f>S0P5022[[#This Row],[2p-1]]*2</f>
        <v>0.20000000000000018</v>
      </c>
      <c r="O405" s="27">
        <f>S0P5022[[#This Row],[2-2p]]*2</f>
        <v>1.7999999999999998</v>
      </c>
      <c r="P405" s="27">
        <f>2^S0P5022[[#This Row],[4p-2]]</f>
        <v>1.1486983549970351</v>
      </c>
      <c r="Q405" s="27">
        <f>2^S0P5022[[#This Row],[4-4p]]</f>
        <v>3.4822022531844965</v>
      </c>
      <c r="R405" s="27">
        <f>2^S0P5022[[#This Row],[2^(4p-2)]]</f>
        <v>2.2171376698777805</v>
      </c>
      <c r="S405" s="26">
        <f>S0P5022[[#This Row],[1-p]]/2</f>
        <v>0.22499999999999998</v>
      </c>
      <c r="T405" s="26">
        <f>S0P5022[[#This Row],[f(p)]]/LOG(1-S0P5022[[#This Row],[p]],2)^16</f>
        <v>2.3384290280474309E-2</v>
      </c>
      <c r="U405" s="26">
        <f>2*(1-ABS(SIN(S0P5022[[#This Row],[Rad]]*2)))^(S0P5022[[#This Row],[-LOG(1-p)]])</f>
        <v>9.779412602409307E-2</v>
      </c>
      <c r="V405" s="26">
        <f>S0P5022[[#This Row],[f(p)]]*LOG(1-S0P5022[[#This Row],[p]],2)^-16</f>
        <v>2.3384290280474309E-2</v>
      </c>
      <c r="W405" s="26">
        <f>S0P5022[[#This Row],[f(p)]]*2*((1-ABS(SIN(S0P5022[[#This Row],[Rad]]*2)))^(S0P5022[[#This Row],[-LOG(1-p)]]^2))</f>
        <v>1.3907920994074341E-2</v>
      </c>
      <c r="X405" s="26">
        <f>S0P5022[[#This Row],[F3]]+S0P5022[[#This Row],[F2]]</f>
        <v>3.7292211274548653E-2</v>
      </c>
      <c r="Y405" s="26"/>
      <c r="AA405" s="15"/>
      <c r="AB405" s="15"/>
      <c r="AC405" s="15"/>
      <c r="AD405" s="15"/>
      <c r="AE405" s="15"/>
      <c r="AF405" s="15"/>
      <c r="AI405" s="20"/>
      <c r="AN405" s="15"/>
      <c r="AO405" s="17"/>
      <c r="AR405" s="20"/>
      <c r="AT405" s="15"/>
      <c r="AW405" s="15"/>
    </row>
    <row r="406" spans="1:49" x14ac:dyDescent="0.3">
      <c r="A406" s="25">
        <v>-145</v>
      </c>
      <c r="B406" s="25">
        <f>RADIANS(S0P5022[[#This Row],[Deg]])</f>
        <v>-2.530727415391778</v>
      </c>
      <c r="C406" s="26">
        <v>0.137852887662402</v>
      </c>
      <c r="D406" s="27">
        <v>0.55000000000000004</v>
      </c>
      <c r="E406" s="27">
        <f>-LOG(S0P5022[[#This Row],[p]]-0.5,2)</f>
        <v>4.3219280948873608</v>
      </c>
      <c r="F406" s="27">
        <f>-LOG(1-S0P5022[[#This Row],[p]],2)^2</f>
        <v>1.3271111273069651</v>
      </c>
      <c r="G406" s="27">
        <f>-LOG(S0P5022[[#This Row],[p]]-0.5,2)^2</f>
        <v>18.679062457376691</v>
      </c>
      <c r="H406" s="27">
        <f>-LOG(1-S0P5022[[#This Row],[p]],2)</f>
        <v>1.1520030934450503</v>
      </c>
      <c r="I406" s="27">
        <f>1/S0P5022[[#This Row],[-LOG(p-0.5)^2]]</f>
        <v>5.3535877525002995E-2</v>
      </c>
      <c r="J406" s="27">
        <f>1-S0P5022[[#This Row],[p]]</f>
        <v>0.44999999999999996</v>
      </c>
      <c r="K406" s="27">
        <f>1/S0P5022[[#This Row],[1-p]]</f>
        <v>2.2222222222222223</v>
      </c>
      <c r="L406" s="27">
        <f>S0P5022[[#This Row],[p]]*2-1</f>
        <v>0.10000000000000009</v>
      </c>
      <c r="M406" s="27">
        <f>S0P5022[[#This Row],[1-p]]*2</f>
        <v>0.89999999999999991</v>
      </c>
      <c r="N406" s="27">
        <f>S0P5022[[#This Row],[2p-1]]*2</f>
        <v>0.20000000000000018</v>
      </c>
      <c r="O406" s="27">
        <f>S0P5022[[#This Row],[2-2p]]*2</f>
        <v>1.7999999999999998</v>
      </c>
      <c r="P406" s="27">
        <f>2^S0P5022[[#This Row],[4p-2]]</f>
        <v>1.1486983549970351</v>
      </c>
      <c r="Q406" s="27">
        <f>2^S0P5022[[#This Row],[4-4p]]</f>
        <v>3.4822022531844965</v>
      </c>
      <c r="R406" s="27">
        <f>2^S0P5022[[#This Row],[2^(4p-2)]]</f>
        <v>2.2171376698777805</v>
      </c>
      <c r="S406" s="26">
        <f>S0P5022[[#This Row],[1-p]]/2</f>
        <v>0.22499999999999998</v>
      </c>
      <c r="T406" s="26">
        <f>S0P5022[[#This Row],[f(p)]]/LOG(1-S0P5022[[#This Row],[p]],2)^16</f>
        <v>2.3384290280474309E-2</v>
      </c>
      <c r="U406" s="26">
        <f>2*(1-ABS(SIN(S0P5022[[#This Row],[Rad]]*2)))^(S0P5022[[#This Row],[-LOG(1-p)]])</f>
        <v>7.8706932698149712E-2</v>
      </c>
      <c r="V406" s="26">
        <f>S0P5022[[#This Row],[f(p)]]*LOG(1-S0P5022[[#This Row],[p]],2)^-16</f>
        <v>2.3384290280474309E-2</v>
      </c>
      <c r="W406" s="26">
        <f>S0P5022[[#This Row],[f(p)]]*2*((1-ABS(SIN(S0P5022[[#This Row],[Rad]]*2)))^(S0P5022[[#This Row],[-LOG(1-p)]]^2))</f>
        <v>1.083000293508889E-2</v>
      </c>
      <c r="X406" s="26">
        <f>S0P5022[[#This Row],[F3]]+S0P5022[[#This Row],[F2]]</f>
        <v>3.4214293215563199E-2</v>
      </c>
      <c r="Y406" s="26"/>
      <c r="AA406" s="15"/>
      <c r="AB406" s="15"/>
      <c r="AC406" s="15"/>
      <c r="AD406" s="15"/>
      <c r="AE406" s="15"/>
      <c r="AF406" s="15"/>
      <c r="AI406" s="20"/>
      <c r="AN406" s="15"/>
      <c r="AO406" s="17"/>
      <c r="AR406" s="20"/>
      <c r="AT406" s="15"/>
      <c r="AW406" s="15"/>
    </row>
    <row r="407" spans="1:49" x14ac:dyDescent="0.3">
      <c r="A407" s="25">
        <v>-144</v>
      </c>
      <c r="B407" s="25">
        <f>RADIANS(S0P5022[[#This Row],[Deg]])</f>
        <v>-2.5132741228718345</v>
      </c>
      <c r="C407" s="26">
        <v>0.13464892472961301</v>
      </c>
      <c r="D407" s="27">
        <v>0.55000000000000004</v>
      </c>
      <c r="E407" s="27">
        <f>-LOG(S0P5022[[#This Row],[p]]-0.5,2)</f>
        <v>4.3219280948873608</v>
      </c>
      <c r="F407" s="27">
        <f>-LOG(1-S0P5022[[#This Row],[p]],2)^2</f>
        <v>1.3271111273069651</v>
      </c>
      <c r="G407" s="27">
        <f>-LOG(S0P5022[[#This Row],[p]]-0.5,2)^2</f>
        <v>18.679062457376691</v>
      </c>
      <c r="H407" s="27">
        <f>-LOG(1-S0P5022[[#This Row],[p]],2)</f>
        <v>1.1520030934450503</v>
      </c>
      <c r="I407" s="27">
        <f>1/S0P5022[[#This Row],[-LOG(p-0.5)^2]]</f>
        <v>5.3535877525002995E-2</v>
      </c>
      <c r="J407" s="27">
        <f>1-S0P5022[[#This Row],[p]]</f>
        <v>0.44999999999999996</v>
      </c>
      <c r="K407" s="27">
        <f>1/S0P5022[[#This Row],[1-p]]</f>
        <v>2.2222222222222223</v>
      </c>
      <c r="L407" s="27">
        <f>S0P5022[[#This Row],[p]]*2-1</f>
        <v>0.10000000000000009</v>
      </c>
      <c r="M407" s="27">
        <f>S0P5022[[#This Row],[1-p]]*2</f>
        <v>0.89999999999999991</v>
      </c>
      <c r="N407" s="27">
        <f>S0P5022[[#This Row],[2p-1]]*2</f>
        <v>0.20000000000000018</v>
      </c>
      <c r="O407" s="27">
        <f>S0P5022[[#This Row],[2-2p]]*2</f>
        <v>1.7999999999999998</v>
      </c>
      <c r="P407" s="27">
        <f>2^S0P5022[[#This Row],[4p-2]]</f>
        <v>1.1486983549970351</v>
      </c>
      <c r="Q407" s="27">
        <f>2^S0P5022[[#This Row],[4-4p]]</f>
        <v>3.4822022531844965</v>
      </c>
      <c r="R407" s="27">
        <f>2^S0P5022[[#This Row],[2^(4p-2)]]</f>
        <v>2.2171376698777805</v>
      </c>
      <c r="S407" s="26">
        <f>S0P5022[[#This Row],[1-p]]/2</f>
        <v>0.22499999999999998</v>
      </c>
      <c r="T407" s="26">
        <f>S0P5022[[#This Row],[f(p)]]/LOG(1-S0P5022[[#This Row],[p]],2)^16</f>
        <v>2.3384290280474309E-2</v>
      </c>
      <c r="U407" s="26">
        <f>2*(1-ABS(SIN(S0P5022[[#This Row],[Rad]]*2)))^(S0P5022[[#This Row],[-LOG(1-p)]])</f>
        <v>6.1880589483361725E-2</v>
      </c>
      <c r="V407" s="26">
        <f>S0P5022[[#This Row],[f(p)]]*LOG(1-S0P5022[[#This Row],[p]],2)^-16</f>
        <v>2.3384290280474309E-2</v>
      </c>
      <c r="W407" s="26">
        <f>S0P5022[[#This Row],[f(p)]]*2*((1-ABS(SIN(S0P5022[[#This Row],[Rad]]*2)))^(S0P5022[[#This Row],[-LOG(1-p)]]^2))</f>
        <v>8.2090330980388315E-3</v>
      </c>
      <c r="X407" s="26">
        <f>S0P5022[[#This Row],[F3]]+S0P5022[[#This Row],[F2]]</f>
        <v>3.1593323378513144E-2</v>
      </c>
      <c r="Y407" s="26"/>
      <c r="AA407" s="15"/>
      <c r="AB407" s="15"/>
      <c r="AC407" s="15"/>
      <c r="AD407" s="15"/>
      <c r="AE407" s="15"/>
      <c r="AF407" s="15"/>
      <c r="AI407" s="20"/>
      <c r="AN407" s="15"/>
      <c r="AO407" s="17"/>
      <c r="AR407" s="20"/>
      <c r="AT407" s="15"/>
      <c r="AW407" s="15"/>
    </row>
    <row r="408" spans="1:49" x14ac:dyDescent="0.3">
      <c r="A408" s="25">
        <v>-143</v>
      </c>
      <c r="B408" s="25">
        <f>RADIANS(S0P5022[[#This Row],[Deg]])</f>
        <v>-2.4958208303518914</v>
      </c>
      <c r="C408" s="26">
        <v>0.131865641698138</v>
      </c>
      <c r="D408" s="27">
        <v>0.55000000000000004</v>
      </c>
      <c r="E408" s="27">
        <f>-LOG(S0P5022[[#This Row],[p]]-0.5,2)</f>
        <v>4.3219280948873608</v>
      </c>
      <c r="F408" s="27">
        <f>-LOG(1-S0P5022[[#This Row],[p]],2)^2</f>
        <v>1.3271111273069651</v>
      </c>
      <c r="G408" s="27">
        <f>-LOG(S0P5022[[#This Row],[p]]-0.5,2)^2</f>
        <v>18.679062457376691</v>
      </c>
      <c r="H408" s="27">
        <f>-LOG(1-S0P5022[[#This Row],[p]],2)</f>
        <v>1.1520030934450503</v>
      </c>
      <c r="I408" s="27">
        <f>1/S0P5022[[#This Row],[-LOG(p-0.5)^2]]</f>
        <v>5.3535877525002995E-2</v>
      </c>
      <c r="J408" s="27">
        <f>1-S0P5022[[#This Row],[p]]</f>
        <v>0.44999999999999996</v>
      </c>
      <c r="K408" s="27">
        <f>1/S0P5022[[#This Row],[1-p]]</f>
        <v>2.2222222222222223</v>
      </c>
      <c r="L408" s="27">
        <f>S0P5022[[#This Row],[p]]*2-1</f>
        <v>0.10000000000000009</v>
      </c>
      <c r="M408" s="27">
        <f>S0P5022[[#This Row],[1-p]]*2</f>
        <v>0.89999999999999991</v>
      </c>
      <c r="N408" s="27">
        <f>S0P5022[[#This Row],[2p-1]]*2</f>
        <v>0.20000000000000018</v>
      </c>
      <c r="O408" s="27">
        <f>S0P5022[[#This Row],[2-2p]]*2</f>
        <v>1.7999999999999998</v>
      </c>
      <c r="P408" s="27">
        <f>2^S0P5022[[#This Row],[4p-2]]</f>
        <v>1.1486983549970351</v>
      </c>
      <c r="Q408" s="27">
        <f>2^S0P5022[[#This Row],[4-4p]]</f>
        <v>3.4822022531844965</v>
      </c>
      <c r="R408" s="27">
        <f>2^S0P5022[[#This Row],[2^(4p-2)]]</f>
        <v>2.2171376698777805</v>
      </c>
      <c r="S408" s="26">
        <f>S0P5022[[#This Row],[1-p]]/2</f>
        <v>0.22499999999999998</v>
      </c>
      <c r="T408" s="26">
        <f>S0P5022[[#This Row],[f(p)]]/LOG(1-S0P5022[[#This Row],[p]],2)^16</f>
        <v>2.3384290280474309E-2</v>
      </c>
      <c r="U408" s="26">
        <f>2*(1-ABS(SIN(S0P5022[[#This Row],[Rad]]*2)))^(S0P5022[[#This Row],[-LOG(1-p)]])</f>
        <v>4.7267605648683632E-2</v>
      </c>
      <c r="V408" s="26">
        <f>S0P5022[[#This Row],[f(p)]]*LOG(1-S0P5022[[#This Row],[p]],2)^-16</f>
        <v>2.3384290280474309E-2</v>
      </c>
      <c r="W408" s="26">
        <f>S0P5022[[#This Row],[f(p)]]*2*((1-ABS(SIN(S0P5022[[#This Row],[Rad]]*2)))^(S0P5022[[#This Row],[-LOG(1-p)]]^2))</f>
        <v>6.0189148407022511E-3</v>
      </c>
      <c r="X408" s="26">
        <f>S0P5022[[#This Row],[F3]]+S0P5022[[#This Row],[F2]]</f>
        <v>2.940320512117656E-2</v>
      </c>
      <c r="Y408" s="26"/>
      <c r="AA408" s="15"/>
      <c r="AB408" s="15"/>
      <c r="AC408" s="15"/>
      <c r="AD408" s="15"/>
      <c r="AE408" s="15"/>
      <c r="AF408" s="15"/>
      <c r="AI408" s="20"/>
      <c r="AN408" s="15"/>
      <c r="AO408" s="17"/>
      <c r="AR408" s="20"/>
      <c r="AT408" s="15"/>
      <c r="AW408" s="15"/>
    </row>
    <row r="409" spans="1:49" x14ac:dyDescent="0.3">
      <c r="A409" s="25">
        <v>-142</v>
      </c>
      <c r="B409" s="25">
        <f>RADIANS(S0P5022[[#This Row],[Deg]])</f>
        <v>-2.4783675378319479</v>
      </c>
      <c r="C409" s="26">
        <v>0.12927027198528601</v>
      </c>
      <c r="D409" s="27">
        <v>0.55000000000000004</v>
      </c>
      <c r="E409" s="27">
        <f>-LOG(S0P5022[[#This Row],[p]]-0.5,2)</f>
        <v>4.3219280948873608</v>
      </c>
      <c r="F409" s="27">
        <f>-LOG(1-S0P5022[[#This Row],[p]],2)^2</f>
        <v>1.3271111273069651</v>
      </c>
      <c r="G409" s="27">
        <f>-LOG(S0P5022[[#This Row],[p]]-0.5,2)^2</f>
        <v>18.679062457376691</v>
      </c>
      <c r="H409" s="27">
        <f>-LOG(1-S0P5022[[#This Row],[p]],2)</f>
        <v>1.1520030934450503</v>
      </c>
      <c r="I409" s="27">
        <f>1/S0P5022[[#This Row],[-LOG(p-0.5)^2]]</f>
        <v>5.3535877525002995E-2</v>
      </c>
      <c r="J409" s="27">
        <f>1-S0P5022[[#This Row],[p]]</f>
        <v>0.44999999999999996</v>
      </c>
      <c r="K409" s="27">
        <f>1/S0P5022[[#This Row],[1-p]]</f>
        <v>2.2222222222222223</v>
      </c>
      <c r="L409" s="27">
        <f>S0P5022[[#This Row],[p]]*2-1</f>
        <v>0.10000000000000009</v>
      </c>
      <c r="M409" s="27">
        <f>S0P5022[[#This Row],[1-p]]*2</f>
        <v>0.89999999999999991</v>
      </c>
      <c r="N409" s="27">
        <f>S0P5022[[#This Row],[2p-1]]*2</f>
        <v>0.20000000000000018</v>
      </c>
      <c r="O409" s="27">
        <f>S0P5022[[#This Row],[2-2p]]*2</f>
        <v>1.7999999999999998</v>
      </c>
      <c r="P409" s="27">
        <f>2^S0P5022[[#This Row],[4p-2]]</f>
        <v>1.1486983549970351</v>
      </c>
      <c r="Q409" s="27">
        <f>2^S0P5022[[#This Row],[4-4p]]</f>
        <v>3.4822022531844965</v>
      </c>
      <c r="R409" s="27">
        <f>2^S0P5022[[#This Row],[2^(4p-2)]]</f>
        <v>2.2171376698777805</v>
      </c>
      <c r="S409" s="26">
        <f>S0P5022[[#This Row],[1-p]]/2</f>
        <v>0.22499999999999998</v>
      </c>
      <c r="T409" s="26">
        <f>S0P5022[[#This Row],[f(p)]]/LOG(1-S0P5022[[#This Row],[p]],2)^16</f>
        <v>2.3384290280474309E-2</v>
      </c>
      <c r="U409" s="26">
        <f>2*(1-ABS(SIN(S0P5022[[#This Row],[Rad]]*2)))^(S0P5022[[#This Row],[-LOG(1-p)]])</f>
        <v>3.4810694531754886E-2</v>
      </c>
      <c r="V409" s="26">
        <f>S0P5022[[#This Row],[f(p)]]*LOG(1-S0P5022[[#This Row],[p]],2)^-16</f>
        <v>2.3384290280474309E-2</v>
      </c>
      <c r="W409" s="26">
        <f>S0P5022[[#This Row],[f(p)]]*2*((1-ABS(SIN(S0P5022[[#This Row],[Rad]]*2)))^(S0P5022[[#This Row],[-LOG(1-p)]]^2))</f>
        <v>4.2312972264236188E-3</v>
      </c>
      <c r="X409" s="26">
        <f>S0P5022[[#This Row],[F3]]+S0P5022[[#This Row],[F2]]</f>
        <v>2.7615587506897927E-2</v>
      </c>
      <c r="Y409" s="26"/>
      <c r="AA409" s="15"/>
      <c r="AB409" s="15"/>
      <c r="AC409" s="15"/>
      <c r="AD409" s="15"/>
      <c r="AE409" s="15"/>
      <c r="AF409" s="15"/>
      <c r="AI409" s="20"/>
      <c r="AN409" s="15"/>
      <c r="AO409" s="17"/>
      <c r="AR409" s="20"/>
      <c r="AT409" s="15"/>
      <c r="AW409" s="15"/>
    </row>
    <row r="410" spans="1:49" x14ac:dyDescent="0.3">
      <c r="A410" s="25">
        <v>-141</v>
      </c>
      <c r="B410" s="25">
        <f>RADIANS(S0P5022[[#This Row],[Deg]])</f>
        <v>-2.4609142453120048</v>
      </c>
      <c r="C410" s="26">
        <v>0.12798128548350199</v>
      </c>
      <c r="D410" s="27">
        <v>0.55000000000000004</v>
      </c>
      <c r="E410" s="27">
        <f>-LOG(S0P5022[[#This Row],[p]]-0.5,2)</f>
        <v>4.3219280948873608</v>
      </c>
      <c r="F410" s="27">
        <f>-LOG(1-S0P5022[[#This Row],[p]],2)^2</f>
        <v>1.3271111273069651</v>
      </c>
      <c r="G410" s="27">
        <f>-LOG(S0P5022[[#This Row],[p]]-0.5,2)^2</f>
        <v>18.679062457376691</v>
      </c>
      <c r="H410" s="27">
        <f>-LOG(1-S0P5022[[#This Row],[p]],2)</f>
        <v>1.1520030934450503</v>
      </c>
      <c r="I410" s="27">
        <f>1/S0P5022[[#This Row],[-LOG(p-0.5)^2]]</f>
        <v>5.3535877525002995E-2</v>
      </c>
      <c r="J410" s="27">
        <f>1-S0P5022[[#This Row],[p]]</f>
        <v>0.44999999999999996</v>
      </c>
      <c r="K410" s="27">
        <f>1/S0P5022[[#This Row],[1-p]]</f>
        <v>2.2222222222222223</v>
      </c>
      <c r="L410" s="27">
        <f>S0P5022[[#This Row],[p]]*2-1</f>
        <v>0.10000000000000009</v>
      </c>
      <c r="M410" s="27">
        <f>S0P5022[[#This Row],[1-p]]*2</f>
        <v>0.89999999999999991</v>
      </c>
      <c r="N410" s="27">
        <f>S0P5022[[#This Row],[2p-1]]*2</f>
        <v>0.20000000000000018</v>
      </c>
      <c r="O410" s="27">
        <f>S0P5022[[#This Row],[2-2p]]*2</f>
        <v>1.7999999999999998</v>
      </c>
      <c r="P410" s="27">
        <f>2^S0P5022[[#This Row],[4p-2]]</f>
        <v>1.1486983549970351</v>
      </c>
      <c r="Q410" s="27">
        <f>2^S0P5022[[#This Row],[4-4p]]</f>
        <v>3.4822022531844965</v>
      </c>
      <c r="R410" s="27">
        <f>2^S0P5022[[#This Row],[2^(4p-2)]]</f>
        <v>2.2171376698777805</v>
      </c>
      <c r="S410" s="26">
        <f>S0P5022[[#This Row],[1-p]]/2</f>
        <v>0.22499999999999998</v>
      </c>
      <c r="T410" s="26">
        <f>S0P5022[[#This Row],[f(p)]]/LOG(1-S0P5022[[#This Row],[p]],2)^16</f>
        <v>2.3384290280474309E-2</v>
      </c>
      <c r="U410" s="26">
        <f>2*(1-ABS(SIN(S0P5022[[#This Row],[Rad]]*2)))^(S0P5022[[#This Row],[-LOG(1-p)]])</f>
        <v>2.4441499872305893E-2</v>
      </c>
      <c r="V410" s="26">
        <f>S0P5022[[#This Row],[f(p)]]*LOG(1-S0P5022[[#This Row],[p]],2)^-16</f>
        <v>2.3384290280474309E-2</v>
      </c>
      <c r="W410" s="26">
        <f>S0P5022[[#This Row],[f(p)]]*2*((1-ABS(SIN(S0P5022[[#This Row],[Rad]]*2)))^(S0P5022[[#This Row],[-LOG(1-p)]]^2))</f>
        <v>2.8154208869781414E-3</v>
      </c>
      <c r="X410" s="26">
        <f>S0P5022[[#This Row],[F3]]+S0P5022[[#This Row],[F2]]</f>
        <v>2.6199711167452452E-2</v>
      </c>
      <c r="Y410" s="26"/>
      <c r="AA410" s="15"/>
      <c r="AB410" s="15"/>
      <c r="AC410" s="15"/>
      <c r="AD410" s="15"/>
      <c r="AE410" s="15"/>
      <c r="AF410" s="15"/>
      <c r="AI410" s="20"/>
      <c r="AN410" s="15"/>
      <c r="AO410" s="17"/>
      <c r="AR410" s="20"/>
      <c r="AT410" s="15"/>
      <c r="AW410" s="15"/>
    </row>
    <row r="411" spans="1:49" x14ac:dyDescent="0.3">
      <c r="A411" s="25">
        <v>-140</v>
      </c>
      <c r="B411" s="25">
        <f>RADIANS(S0P5022[[#This Row],[Deg]])</f>
        <v>-2.4434609527920612</v>
      </c>
      <c r="C411" s="26">
        <v>0.12661168621285299</v>
      </c>
      <c r="D411" s="27">
        <v>0.55000000000000004</v>
      </c>
      <c r="E411" s="27">
        <f>-LOG(S0P5022[[#This Row],[p]]-0.5,2)</f>
        <v>4.3219280948873608</v>
      </c>
      <c r="F411" s="27">
        <f>-LOG(1-S0P5022[[#This Row],[p]],2)^2</f>
        <v>1.3271111273069651</v>
      </c>
      <c r="G411" s="27">
        <f>-LOG(S0P5022[[#This Row],[p]]-0.5,2)^2</f>
        <v>18.679062457376691</v>
      </c>
      <c r="H411" s="27">
        <f>-LOG(1-S0P5022[[#This Row],[p]],2)</f>
        <v>1.1520030934450503</v>
      </c>
      <c r="I411" s="27">
        <f>1/S0P5022[[#This Row],[-LOG(p-0.5)^2]]</f>
        <v>5.3535877525002995E-2</v>
      </c>
      <c r="J411" s="27">
        <f>1-S0P5022[[#This Row],[p]]</f>
        <v>0.44999999999999996</v>
      </c>
      <c r="K411" s="27">
        <f>1/S0P5022[[#This Row],[1-p]]</f>
        <v>2.2222222222222223</v>
      </c>
      <c r="L411" s="27">
        <f>S0P5022[[#This Row],[p]]*2-1</f>
        <v>0.10000000000000009</v>
      </c>
      <c r="M411" s="27">
        <f>S0P5022[[#This Row],[1-p]]*2</f>
        <v>0.89999999999999991</v>
      </c>
      <c r="N411" s="27">
        <f>S0P5022[[#This Row],[2p-1]]*2</f>
        <v>0.20000000000000018</v>
      </c>
      <c r="O411" s="27">
        <f>S0P5022[[#This Row],[2-2p]]*2</f>
        <v>1.7999999999999998</v>
      </c>
      <c r="P411" s="27">
        <f>2^S0P5022[[#This Row],[4p-2]]</f>
        <v>1.1486983549970351</v>
      </c>
      <c r="Q411" s="27">
        <f>2^S0P5022[[#This Row],[4-4p]]</f>
        <v>3.4822022531844965</v>
      </c>
      <c r="R411" s="27">
        <f>2^S0P5022[[#This Row],[2^(4p-2)]]</f>
        <v>2.2171376698777805</v>
      </c>
      <c r="S411" s="26">
        <f>S0P5022[[#This Row],[1-p]]/2</f>
        <v>0.22499999999999998</v>
      </c>
      <c r="T411" s="26">
        <f>S0P5022[[#This Row],[f(p)]]/LOG(1-S0P5022[[#This Row],[p]],2)^16</f>
        <v>2.3384290280474309E-2</v>
      </c>
      <c r="U411" s="26">
        <f>2*(1-ABS(SIN(S0P5022[[#This Row],[Rad]]*2)))^(S0P5022[[#This Row],[-LOG(1-p)]])</f>
        <v>1.6078773922712761E-2</v>
      </c>
      <c r="V411" s="26">
        <f>S0P5022[[#This Row],[f(p)]]*LOG(1-S0P5022[[#This Row],[p]],2)^-16</f>
        <v>2.3384290280474309E-2</v>
      </c>
      <c r="W411" s="26">
        <f>S0P5022[[#This Row],[f(p)]]*2*((1-ABS(SIN(S0P5022[[#This Row],[Rad]]*2)))^(S0P5022[[#This Row],[-LOG(1-p)]]^2))</f>
        <v>1.7378922746555878E-3</v>
      </c>
      <c r="X411" s="26">
        <f>S0P5022[[#This Row],[F3]]+S0P5022[[#This Row],[F2]]</f>
        <v>2.5122182555129897E-2</v>
      </c>
      <c r="Y411" s="26"/>
      <c r="AA411" s="15"/>
      <c r="AB411" s="15"/>
      <c r="AC411" s="15"/>
      <c r="AD411" s="15"/>
      <c r="AE411" s="15"/>
      <c r="AF411" s="15"/>
      <c r="AI411" s="20"/>
      <c r="AN411" s="15"/>
      <c r="AO411" s="17"/>
      <c r="AR411" s="20"/>
      <c r="AT411" s="15"/>
      <c r="AW411" s="15"/>
    </row>
    <row r="412" spans="1:49" x14ac:dyDescent="0.3">
      <c r="A412" s="25">
        <v>-139</v>
      </c>
      <c r="B412" s="25">
        <f>RADIANS(S0P5022[[#This Row],[Deg]])</f>
        <v>-2.4260076602721181</v>
      </c>
      <c r="C412" s="26">
        <v>0.12500866236792499</v>
      </c>
      <c r="D412" s="27">
        <v>0.55000000000000004</v>
      </c>
      <c r="E412" s="27">
        <f>-LOG(S0P5022[[#This Row],[p]]-0.5,2)</f>
        <v>4.3219280948873608</v>
      </c>
      <c r="F412" s="27">
        <f>-LOG(1-S0P5022[[#This Row],[p]],2)^2</f>
        <v>1.3271111273069651</v>
      </c>
      <c r="G412" s="27">
        <f>-LOG(S0P5022[[#This Row],[p]]-0.5,2)^2</f>
        <v>18.679062457376691</v>
      </c>
      <c r="H412" s="27">
        <f>-LOG(1-S0P5022[[#This Row],[p]],2)</f>
        <v>1.1520030934450503</v>
      </c>
      <c r="I412" s="27">
        <f>1/S0P5022[[#This Row],[-LOG(p-0.5)^2]]</f>
        <v>5.3535877525002995E-2</v>
      </c>
      <c r="J412" s="27">
        <f>1-S0P5022[[#This Row],[p]]</f>
        <v>0.44999999999999996</v>
      </c>
      <c r="K412" s="27">
        <f>1/S0P5022[[#This Row],[1-p]]</f>
        <v>2.2222222222222223</v>
      </c>
      <c r="L412" s="27">
        <f>S0P5022[[#This Row],[p]]*2-1</f>
        <v>0.10000000000000009</v>
      </c>
      <c r="M412" s="27">
        <f>S0P5022[[#This Row],[1-p]]*2</f>
        <v>0.89999999999999991</v>
      </c>
      <c r="N412" s="27">
        <f>S0P5022[[#This Row],[2p-1]]*2</f>
        <v>0.20000000000000018</v>
      </c>
      <c r="O412" s="27">
        <f>S0P5022[[#This Row],[2-2p]]*2</f>
        <v>1.7999999999999998</v>
      </c>
      <c r="P412" s="27">
        <f>2^S0P5022[[#This Row],[4p-2]]</f>
        <v>1.1486983549970351</v>
      </c>
      <c r="Q412" s="27">
        <f>2^S0P5022[[#This Row],[4-4p]]</f>
        <v>3.4822022531844965</v>
      </c>
      <c r="R412" s="27">
        <f>2^S0P5022[[#This Row],[2^(4p-2)]]</f>
        <v>2.2171376698777805</v>
      </c>
      <c r="S412" s="26">
        <f>S0P5022[[#This Row],[1-p]]/2</f>
        <v>0.22499999999999998</v>
      </c>
      <c r="T412" s="26">
        <f>S0P5022[[#This Row],[f(p)]]/LOG(1-S0P5022[[#This Row],[p]],2)^16</f>
        <v>2.3384290280474309E-2</v>
      </c>
      <c r="U412" s="26">
        <f>2*(1-ABS(SIN(S0P5022[[#This Row],[Rad]]*2)))^(S0P5022[[#This Row],[-LOG(1-p)]])</f>
        <v>9.625627651889861E-3</v>
      </c>
      <c r="V412" s="26">
        <f>S0P5022[[#This Row],[f(p)]]*LOG(1-S0P5022[[#This Row],[p]],2)^-16</f>
        <v>2.3384290280474309E-2</v>
      </c>
      <c r="W412" s="26">
        <f>S0P5022[[#This Row],[f(p)]]*2*((1-ABS(SIN(S0P5022[[#This Row],[Rad]]*2)))^(S0P5022[[#This Row],[-LOG(1-p)]]^2))</f>
        <v>9.623411661600431E-4</v>
      </c>
      <c r="X412" s="26">
        <f>S0P5022[[#This Row],[F3]]+S0P5022[[#This Row],[F2]]</f>
        <v>2.4346631446634352E-2</v>
      </c>
      <c r="Y412" s="26"/>
      <c r="AA412" s="15"/>
      <c r="AB412" s="15"/>
      <c r="AC412" s="15"/>
      <c r="AD412" s="15"/>
      <c r="AE412" s="15"/>
      <c r="AF412" s="15"/>
      <c r="AI412" s="20"/>
      <c r="AN412" s="15"/>
      <c r="AO412" s="17"/>
      <c r="AR412" s="20"/>
      <c r="AT412" s="15"/>
      <c r="AW412" s="15"/>
    </row>
    <row r="413" spans="1:49" x14ac:dyDescent="0.3">
      <c r="A413" s="25">
        <v>-138</v>
      </c>
      <c r="B413" s="25">
        <f>RADIANS(S0P5022[[#This Row],[Deg]])</f>
        <v>-2.4085543677521746</v>
      </c>
      <c r="C413" s="26">
        <v>0.122850757466497</v>
      </c>
      <c r="D413" s="27">
        <v>0.55000000000000004</v>
      </c>
      <c r="E413" s="27">
        <f>-LOG(S0P5022[[#This Row],[p]]-0.5,2)</f>
        <v>4.3219280948873608</v>
      </c>
      <c r="F413" s="27">
        <f>-LOG(1-S0P5022[[#This Row],[p]],2)^2</f>
        <v>1.3271111273069651</v>
      </c>
      <c r="G413" s="27">
        <f>-LOG(S0P5022[[#This Row],[p]]-0.5,2)^2</f>
        <v>18.679062457376691</v>
      </c>
      <c r="H413" s="27">
        <f>-LOG(1-S0P5022[[#This Row],[p]],2)</f>
        <v>1.1520030934450503</v>
      </c>
      <c r="I413" s="27">
        <f>1/S0P5022[[#This Row],[-LOG(p-0.5)^2]]</f>
        <v>5.3535877525002995E-2</v>
      </c>
      <c r="J413" s="27">
        <f>1-S0P5022[[#This Row],[p]]</f>
        <v>0.44999999999999996</v>
      </c>
      <c r="K413" s="27">
        <f>1/S0P5022[[#This Row],[1-p]]</f>
        <v>2.2222222222222223</v>
      </c>
      <c r="L413" s="27">
        <f>S0P5022[[#This Row],[p]]*2-1</f>
        <v>0.10000000000000009</v>
      </c>
      <c r="M413" s="27">
        <f>S0P5022[[#This Row],[1-p]]*2</f>
        <v>0.89999999999999991</v>
      </c>
      <c r="N413" s="27">
        <f>S0P5022[[#This Row],[2p-1]]*2</f>
        <v>0.20000000000000018</v>
      </c>
      <c r="O413" s="27">
        <f>S0P5022[[#This Row],[2-2p]]*2</f>
        <v>1.7999999999999998</v>
      </c>
      <c r="P413" s="27">
        <f>2^S0P5022[[#This Row],[4p-2]]</f>
        <v>1.1486983549970351</v>
      </c>
      <c r="Q413" s="27">
        <f>2^S0P5022[[#This Row],[4-4p]]</f>
        <v>3.4822022531844965</v>
      </c>
      <c r="R413" s="27">
        <f>2^S0P5022[[#This Row],[2^(4p-2)]]</f>
        <v>2.2171376698777805</v>
      </c>
      <c r="S413" s="26">
        <f>S0P5022[[#This Row],[1-p]]/2</f>
        <v>0.22499999999999998</v>
      </c>
      <c r="T413" s="26">
        <f>S0P5022[[#This Row],[f(p)]]/LOG(1-S0P5022[[#This Row],[p]],2)^16</f>
        <v>2.3384290280474309E-2</v>
      </c>
      <c r="U413" s="26">
        <f>2*(1-ABS(SIN(S0P5022[[#This Row],[Rad]]*2)))^(S0P5022[[#This Row],[-LOG(1-p)]])</f>
        <v>4.9650672171458691E-3</v>
      </c>
      <c r="V413" s="26">
        <f>S0P5022[[#This Row],[f(p)]]*LOG(1-S0P5022[[#This Row],[p]],2)^-16</f>
        <v>2.3384290280474309E-2</v>
      </c>
      <c r="W413" s="26">
        <f>S0P5022[[#This Row],[f(p)]]*2*((1-ABS(SIN(S0P5022[[#This Row],[Rad]]*2)))^(S0P5022[[#This Row],[-LOG(1-p)]]^2))</f>
        <v>4.4887317508740673E-4</v>
      </c>
      <c r="X413" s="26">
        <f>S0P5022[[#This Row],[F3]]+S0P5022[[#This Row],[F2]]</f>
        <v>2.3833163455561714E-2</v>
      </c>
      <c r="Y413" s="26"/>
      <c r="AA413" s="15"/>
      <c r="AB413" s="15"/>
      <c r="AC413" s="15"/>
      <c r="AD413" s="15"/>
      <c r="AE413" s="15"/>
      <c r="AF413" s="15"/>
      <c r="AI413" s="20"/>
      <c r="AN413" s="15"/>
      <c r="AO413" s="17"/>
      <c r="AR413" s="20"/>
      <c r="AT413" s="15"/>
      <c r="AW413" s="15"/>
    </row>
    <row r="414" spans="1:49" x14ac:dyDescent="0.3">
      <c r="A414" s="25">
        <v>-137</v>
      </c>
      <c r="B414" s="25">
        <f>RADIANS(S0P5022[[#This Row],[Deg]])</f>
        <v>-2.3911010752322315</v>
      </c>
      <c r="C414" s="26">
        <v>0.121855535505642</v>
      </c>
      <c r="D414" s="27">
        <v>0.55000000000000004</v>
      </c>
      <c r="E414" s="27">
        <f>-LOG(S0P5022[[#This Row],[p]]-0.5,2)</f>
        <v>4.3219280948873608</v>
      </c>
      <c r="F414" s="27">
        <f>-LOG(1-S0P5022[[#This Row],[p]],2)^2</f>
        <v>1.3271111273069651</v>
      </c>
      <c r="G414" s="27">
        <f>-LOG(S0P5022[[#This Row],[p]]-0.5,2)^2</f>
        <v>18.679062457376691</v>
      </c>
      <c r="H414" s="27">
        <f>-LOG(1-S0P5022[[#This Row],[p]],2)</f>
        <v>1.1520030934450503</v>
      </c>
      <c r="I414" s="27">
        <f>1/S0P5022[[#This Row],[-LOG(p-0.5)^2]]</f>
        <v>5.3535877525002995E-2</v>
      </c>
      <c r="J414" s="27">
        <f>1-S0P5022[[#This Row],[p]]</f>
        <v>0.44999999999999996</v>
      </c>
      <c r="K414" s="27">
        <f>1/S0P5022[[#This Row],[1-p]]</f>
        <v>2.2222222222222223</v>
      </c>
      <c r="L414" s="27">
        <f>S0P5022[[#This Row],[p]]*2-1</f>
        <v>0.10000000000000009</v>
      </c>
      <c r="M414" s="27">
        <f>S0P5022[[#This Row],[1-p]]*2</f>
        <v>0.89999999999999991</v>
      </c>
      <c r="N414" s="27">
        <f>S0P5022[[#This Row],[2p-1]]*2</f>
        <v>0.20000000000000018</v>
      </c>
      <c r="O414" s="27">
        <f>S0P5022[[#This Row],[2-2p]]*2</f>
        <v>1.7999999999999998</v>
      </c>
      <c r="P414" s="27">
        <f>2^S0P5022[[#This Row],[4p-2]]</f>
        <v>1.1486983549970351</v>
      </c>
      <c r="Q414" s="27">
        <f>2^S0P5022[[#This Row],[4-4p]]</f>
        <v>3.4822022531844965</v>
      </c>
      <c r="R414" s="27">
        <f>2^S0P5022[[#This Row],[2^(4p-2)]]</f>
        <v>2.2171376698777805</v>
      </c>
      <c r="S414" s="26">
        <f>S0P5022[[#This Row],[1-p]]/2</f>
        <v>0.22499999999999998</v>
      </c>
      <c r="T414" s="26">
        <f>S0P5022[[#This Row],[f(p)]]/LOG(1-S0P5022[[#This Row],[p]],2)^16</f>
        <v>2.3384290280474309E-2</v>
      </c>
      <c r="U414" s="26">
        <f>2*(1-ABS(SIN(S0P5022[[#This Row],[Rad]]*2)))^(S0P5022[[#This Row],[-LOG(1-p)]])</f>
        <v>1.951928117355368E-3</v>
      </c>
      <c r="V414" s="26">
        <f>S0P5022[[#This Row],[f(p)]]*LOG(1-S0P5022[[#This Row],[p]],2)^-16</f>
        <v>2.3384290280474309E-2</v>
      </c>
      <c r="W414" s="26">
        <f>S0P5022[[#This Row],[f(p)]]*2*((1-ABS(SIN(S0P5022[[#This Row],[Rad]]*2)))^(S0P5022[[#This Row],[-LOG(1-p)]]^2))</f>
        <v>1.5311966366708237E-4</v>
      </c>
      <c r="X414" s="26">
        <f>S0P5022[[#This Row],[F3]]+S0P5022[[#This Row],[F2]]</f>
        <v>2.3537409944141392E-2</v>
      </c>
      <c r="Y414" s="26"/>
      <c r="AA414" s="15"/>
      <c r="AB414" s="15"/>
      <c r="AC414" s="15"/>
      <c r="AD414" s="15"/>
      <c r="AE414" s="15"/>
      <c r="AF414" s="15"/>
      <c r="AI414" s="20"/>
      <c r="AN414" s="15"/>
      <c r="AO414" s="17"/>
      <c r="AR414" s="20"/>
      <c r="AT414" s="15"/>
      <c r="AW414" s="15"/>
    </row>
    <row r="415" spans="1:49" x14ac:dyDescent="0.3">
      <c r="A415" s="25">
        <v>-136</v>
      </c>
      <c r="B415" s="25">
        <f>RADIANS(S0P5022[[#This Row],[Deg]])</f>
        <v>-2.3736477827122884</v>
      </c>
      <c r="C415" s="26">
        <v>0.12143902295605</v>
      </c>
      <c r="D415" s="27">
        <v>0.55000000000000004</v>
      </c>
      <c r="E415" s="27">
        <f>-LOG(S0P5022[[#This Row],[p]]-0.5,2)</f>
        <v>4.3219280948873608</v>
      </c>
      <c r="F415" s="27">
        <f>-LOG(1-S0P5022[[#This Row],[p]],2)^2</f>
        <v>1.3271111273069651</v>
      </c>
      <c r="G415" s="27">
        <f>-LOG(S0P5022[[#This Row],[p]]-0.5,2)^2</f>
        <v>18.679062457376691</v>
      </c>
      <c r="H415" s="27">
        <f>-LOG(1-S0P5022[[#This Row],[p]],2)</f>
        <v>1.1520030934450503</v>
      </c>
      <c r="I415" s="27">
        <f>1/S0P5022[[#This Row],[-LOG(p-0.5)^2]]</f>
        <v>5.3535877525002995E-2</v>
      </c>
      <c r="J415" s="27">
        <f>1-S0P5022[[#This Row],[p]]</f>
        <v>0.44999999999999996</v>
      </c>
      <c r="K415" s="27">
        <f>1/S0P5022[[#This Row],[1-p]]</f>
        <v>2.2222222222222223</v>
      </c>
      <c r="L415" s="27">
        <f>S0P5022[[#This Row],[p]]*2-1</f>
        <v>0.10000000000000009</v>
      </c>
      <c r="M415" s="27">
        <f>S0P5022[[#This Row],[1-p]]*2</f>
        <v>0.89999999999999991</v>
      </c>
      <c r="N415" s="27">
        <f>S0P5022[[#This Row],[2p-1]]*2</f>
        <v>0.20000000000000018</v>
      </c>
      <c r="O415" s="27">
        <f>S0P5022[[#This Row],[2-2p]]*2</f>
        <v>1.7999999999999998</v>
      </c>
      <c r="P415" s="27">
        <f>2^S0P5022[[#This Row],[4p-2]]</f>
        <v>1.1486983549970351</v>
      </c>
      <c r="Q415" s="27">
        <f>2^S0P5022[[#This Row],[4-4p]]</f>
        <v>3.4822022531844965</v>
      </c>
      <c r="R415" s="27">
        <f>2^S0P5022[[#This Row],[2^(4p-2)]]</f>
        <v>2.2171376698777805</v>
      </c>
      <c r="S415" s="26">
        <f>S0P5022[[#This Row],[1-p]]/2</f>
        <v>0.22499999999999998</v>
      </c>
      <c r="T415" s="26">
        <f>S0P5022[[#This Row],[f(p)]]/LOG(1-S0P5022[[#This Row],[p]],2)^16</f>
        <v>2.3384290280474309E-2</v>
      </c>
      <c r="U415" s="26">
        <f>2*(1-ABS(SIN(S0P5022[[#This Row],[Rad]]*2)))^(S0P5022[[#This Row],[-LOG(1-p)]])</f>
        <v>3.9540418178239347E-4</v>
      </c>
      <c r="V415" s="26">
        <f>S0P5022[[#This Row],[f(p)]]*LOG(1-S0P5022[[#This Row],[p]],2)^-16</f>
        <v>2.3384290280474309E-2</v>
      </c>
      <c r="W415" s="26">
        <f>S0P5022[[#This Row],[f(p)]]*2*((1-ABS(SIN(S0P5022[[#This Row],[Rad]]*2)))^(S0P5022[[#This Row],[-LOG(1-p)]]^2))</f>
        <v>2.4333581243044308E-5</v>
      </c>
      <c r="X415" s="26">
        <f>S0P5022[[#This Row],[F3]]+S0P5022[[#This Row],[F2]]</f>
        <v>2.3408623861717354E-2</v>
      </c>
      <c r="Y415" s="26"/>
      <c r="AA415" s="15"/>
      <c r="AB415" s="15"/>
      <c r="AC415" s="15"/>
      <c r="AD415" s="15"/>
      <c r="AE415" s="15"/>
      <c r="AF415" s="15"/>
      <c r="AI415" s="20"/>
      <c r="AN415" s="15"/>
      <c r="AO415" s="17"/>
      <c r="AR415" s="20"/>
      <c r="AT415" s="15"/>
      <c r="AW415" s="15"/>
    </row>
    <row r="416" spans="1:49" x14ac:dyDescent="0.3">
      <c r="A416" s="25">
        <v>-135</v>
      </c>
      <c r="B416" s="25">
        <f>RADIANS(S0P5022[[#This Row],[Deg]])</f>
        <v>-2.3561944901923448</v>
      </c>
      <c r="C416" s="26">
        <v>0.12117879027735499</v>
      </c>
      <c r="D416" s="27">
        <v>0.55000000000000004</v>
      </c>
      <c r="E416" s="27">
        <f>-LOG(S0P5022[[#This Row],[p]]-0.5,2)</f>
        <v>4.3219280948873608</v>
      </c>
      <c r="F416" s="27">
        <f>-LOG(1-S0P5022[[#This Row],[p]],2)^2</f>
        <v>1.3271111273069651</v>
      </c>
      <c r="G416" s="27">
        <f>-LOG(S0P5022[[#This Row],[p]]-0.5,2)^2</f>
        <v>18.679062457376691</v>
      </c>
      <c r="H416" s="27">
        <f>-LOG(1-S0P5022[[#This Row],[p]],2)</f>
        <v>1.1520030934450503</v>
      </c>
      <c r="I416" s="27">
        <f>1/S0P5022[[#This Row],[-LOG(p-0.5)^2]]</f>
        <v>5.3535877525002995E-2</v>
      </c>
      <c r="J416" s="27">
        <f>1-S0P5022[[#This Row],[p]]</f>
        <v>0.44999999999999996</v>
      </c>
      <c r="K416" s="27">
        <f>1/S0P5022[[#This Row],[1-p]]</f>
        <v>2.2222222222222223</v>
      </c>
      <c r="L416" s="27">
        <f>S0P5022[[#This Row],[p]]*2-1</f>
        <v>0.10000000000000009</v>
      </c>
      <c r="M416" s="27">
        <f>S0P5022[[#This Row],[1-p]]*2</f>
        <v>0.89999999999999991</v>
      </c>
      <c r="N416" s="27">
        <f>S0P5022[[#This Row],[2p-1]]*2</f>
        <v>0.20000000000000018</v>
      </c>
      <c r="O416" s="27">
        <f>S0P5022[[#This Row],[2-2p]]*2</f>
        <v>1.7999999999999998</v>
      </c>
      <c r="P416" s="27">
        <f>2^S0P5022[[#This Row],[4p-2]]</f>
        <v>1.1486983549970351</v>
      </c>
      <c r="Q416" s="27">
        <f>2^S0P5022[[#This Row],[4-4p]]</f>
        <v>3.4822022531844965</v>
      </c>
      <c r="R416" s="27">
        <f>2^S0P5022[[#This Row],[2^(4p-2)]]</f>
        <v>2.2171376698777805</v>
      </c>
      <c r="S416" s="26">
        <f>S0P5022[[#This Row],[1-p]]/2</f>
        <v>0.22499999999999998</v>
      </c>
      <c r="T416" s="26">
        <f>S0P5022[[#This Row],[f(p)]]/LOG(1-S0P5022[[#This Row],[p]],2)^16</f>
        <v>2.3384290280474309E-2</v>
      </c>
      <c r="U416" s="26">
        <f>2*(1-ABS(SIN(S0P5022[[#This Row],[Rad]]*2)))^(S0P5022[[#This Row],[-LOG(1-p)]])</f>
        <v>0</v>
      </c>
      <c r="V416" s="26">
        <f>S0P5022[[#This Row],[f(p)]]*LOG(1-S0P5022[[#This Row],[p]],2)^-16</f>
        <v>2.3384290280474309E-2</v>
      </c>
      <c r="W416" s="26">
        <f>S0P5022[[#This Row],[f(p)]]*2*((1-ABS(SIN(S0P5022[[#This Row],[Rad]]*2)))^(S0P5022[[#This Row],[-LOG(1-p)]]^2))</f>
        <v>0</v>
      </c>
      <c r="X416" s="26">
        <f>S0P5022[[#This Row],[F3]]+S0P5022[[#This Row],[F2]]</f>
        <v>2.3384290280474309E-2</v>
      </c>
      <c r="Y416" s="26"/>
      <c r="AA416" s="15"/>
      <c r="AB416" s="15"/>
      <c r="AC416" s="15"/>
      <c r="AD416" s="15"/>
      <c r="AE416" s="15"/>
      <c r="AF416" s="15"/>
      <c r="AI416" s="20"/>
      <c r="AN416" s="15"/>
      <c r="AO416" s="17"/>
      <c r="AR416" s="20"/>
      <c r="AT416" s="15"/>
      <c r="AW416" s="15"/>
    </row>
    <row r="417" spans="1:49" x14ac:dyDescent="0.3">
      <c r="A417" s="25">
        <v>-134</v>
      </c>
      <c r="B417" s="25">
        <f>RADIANS(S0P5022[[#This Row],[Deg]])</f>
        <v>-2.3387411976724017</v>
      </c>
      <c r="C417" s="26">
        <v>0.121062755665128</v>
      </c>
      <c r="D417" s="27">
        <v>0.55000000000000004</v>
      </c>
      <c r="E417" s="27">
        <f>-LOG(S0P5022[[#This Row],[p]]-0.5,2)</f>
        <v>4.3219280948873608</v>
      </c>
      <c r="F417" s="27">
        <f>-LOG(1-S0P5022[[#This Row],[p]],2)^2</f>
        <v>1.3271111273069651</v>
      </c>
      <c r="G417" s="27">
        <f>-LOG(S0P5022[[#This Row],[p]]-0.5,2)^2</f>
        <v>18.679062457376691</v>
      </c>
      <c r="H417" s="27">
        <f>-LOG(1-S0P5022[[#This Row],[p]],2)</f>
        <v>1.1520030934450503</v>
      </c>
      <c r="I417" s="27">
        <f>1/S0P5022[[#This Row],[-LOG(p-0.5)^2]]</f>
        <v>5.3535877525002995E-2</v>
      </c>
      <c r="J417" s="27">
        <f>1-S0P5022[[#This Row],[p]]</f>
        <v>0.44999999999999996</v>
      </c>
      <c r="K417" s="27">
        <f>1/S0P5022[[#This Row],[1-p]]</f>
        <v>2.2222222222222223</v>
      </c>
      <c r="L417" s="27">
        <f>S0P5022[[#This Row],[p]]*2-1</f>
        <v>0.10000000000000009</v>
      </c>
      <c r="M417" s="27">
        <f>S0P5022[[#This Row],[1-p]]*2</f>
        <v>0.89999999999999991</v>
      </c>
      <c r="N417" s="27">
        <f>S0P5022[[#This Row],[2p-1]]*2</f>
        <v>0.20000000000000018</v>
      </c>
      <c r="O417" s="27">
        <f>S0P5022[[#This Row],[2-2p]]*2</f>
        <v>1.7999999999999998</v>
      </c>
      <c r="P417" s="27">
        <f>2^S0P5022[[#This Row],[4p-2]]</f>
        <v>1.1486983549970351</v>
      </c>
      <c r="Q417" s="27">
        <f>2^S0P5022[[#This Row],[4-4p]]</f>
        <v>3.4822022531844965</v>
      </c>
      <c r="R417" s="27">
        <f>2^S0P5022[[#This Row],[2^(4p-2)]]</f>
        <v>2.2171376698777805</v>
      </c>
      <c r="S417" s="26">
        <f>S0P5022[[#This Row],[1-p]]/2</f>
        <v>0.22499999999999998</v>
      </c>
      <c r="T417" s="26">
        <f>S0P5022[[#This Row],[f(p)]]/LOG(1-S0P5022[[#This Row],[p]],2)^16</f>
        <v>2.3384290280474309E-2</v>
      </c>
      <c r="U417" s="26">
        <f>2*(1-ABS(SIN(S0P5022[[#This Row],[Rad]]*2)))^(S0P5022[[#This Row],[-LOG(1-p)]])</f>
        <v>3.9540418178239347E-4</v>
      </c>
      <c r="V417" s="26">
        <f>S0P5022[[#This Row],[f(p)]]*LOG(1-S0P5022[[#This Row],[p]],2)^-16</f>
        <v>2.3384290280474309E-2</v>
      </c>
      <c r="W417" s="26">
        <f>S0P5022[[#This Row],[f(p)]]*2*((1-ABS(SIN(S0P5022[[#This Row],[Rad]]*2)))^(S0P5022[[#This Row],[-LOG(1-p)]]^2))</f>
        <v>2.4333581243044308E-5</v>
      </c>
      <c r="X417" s="26">
        <f>S0P5022[[#This Row],[F3]]+S0P5022[[#This Row],[F2]]</f>
        <v>2.3408623861717354E-2</v>
      </c>
      <c r="Y417" s="26"/>
      <c r="AA417" s="15"/>
      <c r="AB417" s="15"/>
      <c r="AC417" s="15"/>
      <c r="AD417" s="15"/>
      <c r="AE417" s="15"/>
      <c r="AF417" s="15"/>
      <c r="AI417" s="20"/>
      <c r="AN417" s="15"/>
      <c r="AO417" s="17"/>
      <c r="AR417" s="20"/>
      <c r="AT417" s="15"/>
      <c r="AW417" s="15"/>
    </row>
    <row r="418" spans="1:49" x14ac:dyDescent="0.3">
      <c r="A418" s="25">
        <v>-133</v>
      </c>
      <c r="B418" s="25">
        <f>RADIANS(S0P5022[[#This Row],[Deg]])</f>
        <v>-2.3212879051524582</v>
      </c>
      <c r="C418" s="26">
        <v>0.121197197421803</v>
      </c>
      <c r="D418" s="27">
        <v>0.55000000000000004</v>
      </c>
      <c r="E418" s="27">
        <f>-LOG(S0P5022[[#This Row],[p]]-0.5,2)</f>
        <v>4.3219280948873608</v>
      </c>
      <c r="F418" s="27">
        <f>-LOG(1-S0P5022[[#This Row],[p]],2)^2</f>
        <v>1.3271111273069651</v>
      </c>
      <c r="G418" s="27">
        <f>-LOG(S0P5022[[#This Row],[p]]-0.5,2)^2</f>
        <v>18.679062457376691</v>
      </c>
      <c r="H418" s="27">
        <f>-LOG(1-S0P5022[[#This Row],[p]],2)</f>
        <v>1.1520030934450503</v>
      </c>
      <c r="I418" s="27">
        <f>1/S0P5022[[#This Row],[-LOG(p-0.5)^2]]</f>
        <v>5.3535877525002995E-2</v>
      </c>
      <c r="J418" s="27">
        <f>1-S0P5022[[#This Row],[p]]</f>
        <v>0.44999999999999996</v>
      </c>
      <c r="K418" s="27">
        <f>1/S0P5022[[#This Row],[1-p]]</f>
        <v>2.2222222222222223</v>
      </c>
      <c r="L418" s="27">
        <f>S0P5022[[#This Row],[p]]*2-1</f>
        <v>0.10000000000000009</v>
      </c>
      <c r="M418" s="27">
        <f>S0P5022[[#This Row],[1-p]]*2</f>
        <v>0.89999999999999991</v>
      </c>
      <c r="N418" s="27">
        <f>S0P5022[[#This Row],[2p-1]]*2</f>
        <v>0.20000000000000018</v>
      </c>
      <c r="O418" s="27">
        <f>S0P5022[[#This Row],[2-2p]]*2</f>
        <v>1.7999999999999998</v>
      </c>
      <c r="P418" s="27">
        <f>2^S0P5022[[#This Row],[4p-2]]</f>
        <v>1.1486983549970351</v>
      </c>
      <c r="Q418" s="27">
        <f>2^S0P5022[[#This Row],[4-4p]]</f>
        <v>3.4822022531844965</v>
      </c>
      <c r="R418" s="27">
        <f>2^S0P5022[[#This Row],[2^(4p-2)]]</f>
        <v>2.2171376698777805</v>
      </c>
      <c r="S418" s="26">
        <f>S0P5022[[#This Row],[1-p]]/2</f>
        <v>0.22499999999999998</v>
      </c>
      <c r="T418" s="26">
        <f>S0P5022[[#This Row],[f(p)]]/LOG(1-S0P5022[[#This Row],[p]],2)^16</f>
        <v>2.3384290280474309E-2</v>
      </c>
      <c r="U418" s="26">
        <f>2*(1-ABS(SIN(S0P5022[[#This Row],[Rad]]*2)))^(S0P5022[[#This Row],[-LOG(1-p)]])</f>
        <v>1.9519281173554703E-3</v>
      </c>
      <c r="V418" s="26">
        <f>S0P5022[[#This Row],[f(p)]]*LOG(1-S0P5022[[#This Row],[p]],2)^-16</f>
        <v>2.3384290280474309E-2</v>
      </c>
      <c r="W418" s="26">
        <f>S0P5022[[#This Row],[f(p)]]*2*((1-ABS(SIN(S0P5022[[#This Row],[Rad]]*2)))^(S0P5022[[#This Row],[-LOG(1-p)]]^2))</f>
        <v>1.5311966366709148E-4</v>
      </c>
      <c r="X418" s="26">
        <f>S0P5022[[#This Row],[F3]]+S0P5022[[#This Row],[F2]]</f>
        <v>2.3537409944141399E-2</v>
      </c>
      <c r="Y418" s="26"/>
      <c r="AA418" s="15"/>
      <c r="AB418" s="15"/>
      <c r="AC418" s="15"/>
      <c r="AD418" s="15"/>
      <c r="AE418" s="15"/>
      <c r="AF418" s="15"/>
      <c r="AI418" s="20"/>
      <c r="AN418" s="15"/>
      <c r="AO418" s="17"/>
      <c r="AR418" s="20"/>
      <c r="AT418" s="15"/>
      <c r="AW418" s="15"/>
    </row>
    <row r="419" spans="1:49" x14ac:dyDescent="0.3">
      <c r="A419" s="25">
        <v>-132</v>
      </c>
      <c r="B419" s="25">
        <f>RADIANS(S0P5022[[#This Row],[Deg]])</f>
        <v>-2.3038346126325151</v>
      </c>
      <c r="C419" s="26">
        <v>0.12203702819639201</v>
      </c>
      <c r="D419" s="27">
        <v>0.55000000000000004</v>
      </c>
      <c r="E419" s="27">
        <f>-LOG(S0P5022[[#This Row],[p]]-0.5,2)</f>
        <v>4.3219280948873608</v>
      </c>
      <c r="F419" s="27">
        <f>-LOG(1-S0P5022[[#This Row],[p]],2)^2</f>
        <v>1.3271111273069651</v>
      </c>
      <c r="G419" s="27">
        <f>-LOG(S0P5022[[#This Row],[p]]-0.5,2)^2</f>
        <v>18.679062457376691</v>
      </c>
      <c r="H419" s="27">
        <f>-LOG(1-S0P5022[[#This Row],[p]],2)</f>
        <v>1.1520030934450503</v>
      </c>
      <c r="I419" s="27">
        <f>1/S0P5022[[#This Row],[-LOG(p-0.5)^2]]</f>
        <v>5.3535877525002995E-2</v>
      </c>
      <c r="J419" s="27">
        <f>1-S0P5022[[#This Row],[p]]</f>
        <v>0.44999999999999996</v>
      </c>
      <c r="K419" s="27">
        <f>1/S0P5022[[#This Row],[1-p]]</f>
        <v>2.2222222222222223</v>
      </c>
      <c r="L419" s="27">
        <f>S0P5022[[#This Row],[p]]*2-1</f>
        <v>0.10000000000000009</v>
      </c>
      <c r="M419" s="27">
        <f>S0P5022[[#This Row],[1-p]]*2</f>
        <v>0.89999999999999991</v>
      </c>
      <c r="N419" s="27">
        <f>S0P5022[[#This Row],[2p-1]]*2</f>
        <v>0.20000000000000018</v>
      </c>
      <c r="O419" s="27">
        <f>S0P5022[[#This Row],[2-2p]]*2</f>
        <v>1.7999999999999998</v>
      </c>
      <c r="P419" s="27">
        <f>2^S0P5022[[#This Row],[4p-2]]</f>
        <v>1.1486983549970351</v>
      </c>
      <c r="Q419" s="27">
        <f>2^S0P5022[[#This Row],[4-4p]]</f>
        <v>3.4822022531844965</v>
      </c>
      <c r="R419" s="27">
        <f>2^S0P5022[[#This Row],[2^(4p-2)]]</f>
        <v>2.2171376698777805</v>
      </c>
      <c r="S419" s="26">
        <f>S0P5022[[#This Row],[1-p]]/2</f>
        <v>0.22499999999999998</v>
      </c>
      <c r="T419" s="26">
        <f>S0P5022[[#This Row],[f(p)]]/LOG(1-S0P5022[[#This Row],[p]],2)^16</f>
        <v>2.3384290280474309E-2</v>
      </c>
      <c r="U419" s="26">
        <f>2*(1-ABS(SIN(S0P5022[[#This Row],[Rad]]*2)))^(S0P5022[[#This Row],[-LOG(1-p)]])</f>
        <v>4.9650672171458691E-3</v>
      </c>
      <c r="V419" s="26">
        <f>S0P5022[[#This Row],[f(p)]]*LOG(1-S0P5022[[#This Row],[p]],2)^-16</f>
        <v>2.3384290280474309E-2</v>
      </c>
      <c r="W419" s="26">
        <f>S0P5022[[#This Row],[f(p)]]*2*((1-ABS(SIN(S0P5022[[#This Row],[Rad]]*2)))^(S0P5022[[#This Row],[-LOG(1-p)]]^2))</f>
        <v>4.4887317508740673E-4</v>
      </c>
      <c r="X419" s="26">
        <f>S0P5022[[#This Row],[F3]]+S0P5022[[#This Row],[F2]]</f>
        <v>2.3833163455561714E-2</v>
      </c>
      <c r="Y419" s="26"/>
      <c r="AA419" s="15"/>
      <c r="AB419" s="15"/>
      <c r="AC419" s="15"/>
      <c r="AD419" s="15"/>
      <c r="AE419" s="15"/>
      <c r="AF419" s="15"/>
      <c r="AI419" s="20"/>
      <c r="AN419" s="15"/>
      <c r="AO419" s="17"/>
      <c r="AR419" s="20"/>
      <c r="AT419" s="15"/>
      <c r="AW419" s="15"/>
    </row>
    <row r="420" spans="1:49" x14ac:dyDescent="0.3">
      <c r="A420" s="25">
        <v>-131</v>
      </c>
      <c r="B420" s="25">
        <f>RADIANS(S0P5022[[#This Row],[Deg]])</f>
        <v>-2.2863813201125716</v>
      </c>
      <c r="C420" s="26">
        <v>0.122533400049888</v>
      </c>
      <c r="D420" s="27">
        <v>0.55000000000000004</v>
      </c>
      <c r="E420" s="27">
        <f>-LOG(S0P5022[[#This Row],[p]]-0.5,2)</f>
        <v>4.3219280948873608</v>
      </c>
      <c r="F420" s="27">
        <f>-LOG(1-S0P5022[[#This Row],[p]],2)^2</f>
        <v>1.3271111273069651</v>
      </c>
      <c r="G420" s="27">
        <f>-LOG(S0P5022[[#This Row],[p]]-0.5,2)^2</f>
        <v>18.679062457376691</v>
      </c>
      <c r="H420" s="27">
        <f>-LOG(1-S0P5022[[#This Row],[p]],2)</f>
        <v>1.1520030934450503</v>
      </c>
      <c r="I420" s="27">
        <f>1/S0P5022[[#This Row],[-LOG(p-0.5)^2]]</f>
        <v>5.3535877525002995E-2</v>
      </c>
      <c r="J420" s="27">
        <f>1-S0P5022[[#This Row],[p]]</f>
        <v>0.44999999999999996</v>
      </c>
      <c r="K420" s="27">
        <f>1/S0P5022[[#This Row],[1-p]]</f>
        <v>2.2222222222222223</v>
      </c>
      <c r="L420" s="27">
        <f>S0P5022[[#This Row],[p]]*2-1</f>
        <v>0.10000000000000009</v>
      </c>
      <c r="M420" s="27">
        <f>S0P5022[[#This Row],[1-p]]*2</f>
        <v>0.89999999999999991</v>
      </c>
      <c r="N420" s="27">
        <f>S0P5022[[#This Row],[2p-1]]*2</f>
        <v>0.20000000000000018</v>
      </c>
      <c r="O420" s="27">
        <f>S0P5022[[#This Row],[2-2p]]*2</f>
        <v>1.7999999999999998</v>
      </c>
      <c r="P420" s="27">
        <f>2^S0P5022[[#This Row],[4p-2]]</f>
        <v>1.1486983549970351</v>
      </c>
      <c r="Q420" s="27">
        <f>2^S0P5022[[#This Row],[4-4p]]</f>
        <v>3.4822022531844965</v>
      </c>
      <c r="R420" s="27">
        <f>2^S0P5022[[#This Row],[2^(4p-2)]]</f>
        <v>2.2171376698777805</v>
      </c>
      <c r="S420" s="26">
        <f>S0P5022[[#This Row],[1-p]]/2</f>
        <v>0.22499999999999998</v>
      </c>
      <c r="T420" s="26">
        <f>S0P5022[[#This Row],[f(p)]]/LOG(1-S0P5022[[#This Row],[p]],2)^16</f>
        <v>2.3384290280474309E-2</v>
      </c>
      <c r="U420" s="26">
        <f>2*(1-ABS(SIN(S0P5022[[#This Row],[Rad]]*2)))^(S0P5022[[#This Row],[-LOG(1-p)]])</f>
        <v>9.6256276518899894E-3</v>
      </c>
      <c r="V420" s="26">
        <f>S0P5022[[#This Row],[f(p)]]*LOG(1-S0P5022[[#This Row],[p]],2)^-16</f>
        <v>2.3384290280474309E-2</v>
      </c>
      <c r="W420" s="26">
        <f>S0P5022[[#This Row],[f(p)]]*2*((1-ABS(SIN(S0P5022[[#This Row],[Rad]]*2)))^(S0P5022[[#This Row],[-LOG(1-p)]]^2))</f>
        <v>9.623411661600585E-4</v>
      </c>
      <c r="X420" s="26">
        <f>S0P5022[[#This Row],[F3]]+S0P5022[[#This Row],[F2]]</f>
        <v>2.4346631446634369E-2</v>
      </c>
      <c r="Y420" s="26"/>
      <c r="AA420" s="15"/>
      <c r="AB420" s="15"/>
      <c r="AC420" s="15"/>
      <c r="AD420" s="15"/>
      <c r="AE420" s="15"/>
      <c r="AF420" s="15"/>
      <c r="AI420" s="20"/>
      <c r="AN420" s="15"/>
      <c r="AO420" s="17"/>
      <c r="AR420" s="20"/>
      <c r="AT420" s="15"/>
      <c r="AW420" s="15"/>
    </row>
    <row r="421" spans="1:49" x14ac:dyDescent="0.3">
      <c r="A421" s="25">
        <v>-130</v>
      </c>
      <c r="B421" s="25">
        <f>RADIANS(S0P5022[[#This Row],[Deg]])</f>
        <v>-2.2689280275926285</v>
      </c>
      <c r="C421" s="26">
        <v>0.123762333750197</v>
      </c>
      <c r="D421" s="27">
        <v>0.55000000000000004</v>
      </c>
      <c r="E421" s="27">
        <f>-LOG(S0P5022[[#This Row],[p]]-0.5,2)</f>
        <v>4.3219280948873608</v>
      </c>
      <c r="F421" s="27">
        <f>-LOG(1-S0P5022[[#This Row],[p]],2)^2</f>
        <v>1.3271111273069651</v>
      </c>
      <c r="G421" s="27">
        <f>-LOG(S0P5022[[#This Row],[p]]-0.5,2)^2</f>
        <v>18.679062457376691</v>
      </c>
      <c r="H421" s="27">
        <f>-LOG(1-S0P5022[[#This Row],[p]],2)</f>
        <v>1.1520030934450503</v>
      </c>
      <c r="I421" s="27">
        <f>1/S0P5022[[#This Row],[-LOG(p-0.5)^2]]</f>
        <v>5.3535877525002995E-2</v>
      </c>
      <c r="J421" s="27">
        <f>1-S0P5022[[#This Row],[p]]</f>
        <v>0.44999999999999996</v>
      </c>
      <c r="K421" s="27">
        <f>1/S0P5022[[#This Row],[1-p]]</f>
        <v>2.2222222222222223</v>
      </c>
      <c r="L421" s="27">
        <f>S0P5022[[#This Row],[p]]*2-1</f>
        <v>0.10000000000000009</v>
      </c>
      <c r="M421" s="27">
        <f>S0P5022[[#This Row],[1-p]]*2</f>
        <v>0.89999999999999991</v>
      </c>
      <c r="N421" s="27">
        <f>S0P5022[[#This Row],[2p-1]]*2</f>
        <v>0.20000000000000018</v>
      </c>
      <c r="O421" s="27">
        <f>S0P5022[[#This Row],[2-2p]]*2</f>
        <v>1.7999999999999998</v>
      </c>
      <c r="P421" s="27">
        <f>2^S0P5022[[#This Row],[4p-2]]</f>
        <v>1.1486983549970351</v>
      </c>
      <c r="Q421" s="27">
        <f>2^S0P5022[[#This Row],[4-4p]]</f>
        <v>3.4822022531844965</v>
      </c>
      <c r="R421" s="27">
        <f>2^S0P5022[[#This Row],[2^(4p-2)]]</f>
        <v>2.2171376698777805</v>
      </c>
      <c r="S421" s="26">
        <f>S0P5022[[#This Row],[1-p]]/2</f>
        <v>0.22499999999999998</v>
      </c>
      <c r="T421" s="26">
        <f>S0P5022[[#This Row],[f(p)]]/LOG(1-S0P5022[[#This Row],[p]],2)^16</f>
        <v>2.3384290280474309E-2</v>
      </c>
      <c r="U421" s="26">
        <f>2*(1-ABS(SIN(S0P5022[[#This Row],[Rad]]*2)))^(S0P5022[[#This Row],[-LOG(1-p)]])</f>
        <v>1.6078773922712893E-2</v>
      </c>
      <c r="V421" s="26">
        <f>S0P5022[[#This Row],[f(p)]]*LOG(1-S0P5022[[#This Row],[p]],2)^-16</f>
        <v>2.3384290280474309E-2</v>
      </c>
      <c r="W421" s="26">
        <f>S0P5022[[#This Row],[f(p)]]*2*((1-ABS(SIN(S0P5022[[#This Row],[Rad]]*2)))^(S0P5022[[#This Row],[-LOG(1-p)]]^2))</f>
        <v>1.7378922746556047E-3</v>
      </c>
      <c r="X421" s="26">
        <f>S0P5022[[#This Row],[F3]]+S0P5022[[#This Row],[F2]]</f>
        <v>2.5122182555129914E-2</v>
      </c>
      <c r="Y421" s="26"/>
      <c r="AA421" s="15"/>
      <c r="AB421" s="15"/>
      <c r="AC421" s="15"/>
      <c r="AD421" s="15"/>
      <c r="AE421" s="15"/>
      <c r="AF421" s="15"/>
      <c r="AI421" s="20"/>
      <c r="AN421" s="15"/>
      <c r="AO421" s="17"/>
      <c r="AR421" s="20"/>
      <c r="AT421" s="15"/>
      <c r="AW421" s="15"/>
    </row>
    <row r="422" spans="1:49" x14ac:dyDescent="0.3">
      <c r="A422" s="25">
        <v>-129</v>
      </c>
      <c r="B422" s="25">
        <f>RADIANS(S0P5022[[#This Row],[Deg]])</f>
        <v>-2.2514747350726849</v>
      </c>
      <c r="C422" s="26">
        <v>0.12543123815389701</v>
      </c>
      <c r="D422" s="27">
        <v>0.55000000000000004</v>
      </c>
      <c r="E422" s="27">
        <f>-LOG(S0P5022[[#This Row],[p]]-0.5,2)</f>
        <v>4.3219280948873608</v>
      </c>
      <c r="F422" s="27">
        <f>-LOG(1-S0P5022[[#This Row],[p]],2)^2</f>
        <v>1.3271111273069651</v>
      </c>
      <c r="G422" s="27">
        <f>-LOG(S0P5022[[#This Row],[p]]-0.5,2)^2</f>
        <v>18.679062457376691</v>
      </c>
      <c r="H422" s="27">
        <f>-LOG(1-S0P5022[[#This Row],[p]],2)</f>
        <v>1.1520030934450503</v>
      </c>
      <c r="I422" s="27">
        <f>1/S0P5022[[#This Row],[-LOG(p-0.5)^2]]</f>
        <v>5.3535877525002995E-2</v>
      </c>
      <c r="J422" s="27">
        <f>1-S0P5022[[#This Row],[p]]</f>
        <v>0.44999999999999996</v>
      </c>
      <c r="K422" s="27">
        <f>1/S0P5022[[#This Row],[1-p]]</f>
        <v>2.2222222222222223</v>
      </c>
      <c r="L422" s="27">
        <f>S0P5022[[#This Row],[p]]*2-1</f>
        <v>0.10000000000000009</v>
      </c>
      <c r="M422" s="27">
        <f>S0P5022[[#This Row],[1-p]]*2</f>
        <v>0.89999999999999991</v>
      </c>
      <c r="N422" s="27">
        <f>S0P5022[[#This Row],[2p-1]]*2</f>
        <v>0.20000000000000018</v>
      </c>
      <c r="O422" s="27">
        <f>S0P5022[[#This Row],[2-2p]]*2</f>
        <v>1.7999999999999998</v>
      </c>
      <c r="P422" s="27">
        <f>2^S0P5022[[#This Row],[4p-2]]</f>
        <v>1.1486983549970351</v>
      </c>
      <c r="Q422" s="27">
        <f>2^S0P5022[[#This Row],[4-4p]]</f>
        <v>3.4822022531844965</v>
      </c>
      <c r="R422" s="27">
        <f>2^S0P5022[[#This Row],[2^(4p-2)]]</f>
        <v>2.2171376698777805</v>
      </c>
      <c r="S422" s="26">
        <f>S0P5022[[#This Row],[1-p]]/2</f>
        <v>0.22499999999999998</v>
      </c>
      <c r="T422" s="26">
        <f>S0P5022[[#This Row],[f(p)]]/LOG(1-S0P5022[[#This Row],[p]],2)^16</f>
        <v>2.3384290280474309E-2</v>
      </c>
      <c r="U422" s="26">
        <f>2*(1-ABS(SIN(S0P5022[[#This Row],[Rad]]*2)))^(S0P5022[[#This Row],[-LOG(1-p)]])</f>
        <v>2.4441499872305893E-2</v>
      </c>
      <c r="V422" s="26">
        <f>S0P5022[[#This Row],[f(p)]]*LOG(1-S0P5022[[#This Row],[p]],2)^-16</f>
        <v>2.3384290280474309E-2</v>
      </c>
      <c r="W422" s="26">
        <f>S0P5022[[#This Row],[f(p)]]*2*((1-ABS(SIN(S0P5022[[#This Row],[Rad]]*2)))^(S0P5022[[#This Row],[-LOG(1-p)]]^2))</f>
        <v>2.8154208869781414E-3</v>
      </c>
      <c r="X422" s="26">
        <f>S0P5022[[#This Row],[F3]]+S0P5022[[#This Row],[F2]]</f>
        <v>2.6199711167452452E-2</v>
      </c>
      <c r="Y422" s="26"/>
      <c r="AA422" s="15"/>
      <c r="AB422" s="15"/>
      <c r="AC422" s="15"/>
      <c r="AD422" s="15"/>
      <c r="AE422" s="15"/>
      <c r="AF422" s="15"/>
      <c r="AI422" s="20"/>
      <c r="AN422" s="15"/>
      <c r="AO422" s="17"/>
      <c r="AR422" s="20"/>
      <c r="AT422" s="15"/>
      <c r="AW422" s="15"/>
    </row>
    <row r="423" spans="1:49" x14ac:dyDescent="0.3">
      <c r="A423" s="25">
        <v>-128</v>
      </c>
      <c r="B423" s="25">
        <f>RADIANS(S0P5022[[#This Row],[Deg]])</f>
        <v>-2.2340214425527418</v>
      </c>
      <c r="C423" s="26">
        <v>0.12768941728775701</v>
      </c>
      <c r="D423" s="27">
        <v>0.55000000000000004</v>
      </c>
      <c r="E423" s="27">
        <f>-LOG(S0P5022[[#This Row],[p]]-0.5,2)</f>
        <v>4.3219280948873608</v>
      </c>
      <c r="F423" s="27">
        <f>-LOG(1-S0P5022[[#This Row],[p]],2)^2</f>
        <v>1.3271111273069651</v>
      </c>
      <c r="G423" s="27">
        <f>-LOG(S0P5022[[#This Row],[p]]-0.5,2)^2</f>
        <v>18.679062457376691</v>
      </c>
      <c r="H423" s="27">
        <f>-LOG(1-S0P5022[[#This Row],[p]],2)</f>
        <v>1.1520030934450503</v>
      </c>
      <c r="I423" s="27">
        <f>1/S0P5022[[#This Row],[-LOG(p-0.5)^2]]</f>
        <v>5.3535877525002995E-2</v>
      </c>
      <c r="J423" s="27">
        <f>1-S0P5022[[#This Row],[p]]</f>
        <v>0.44999999999999996</v>
      </c>
      <c r="K423" s="27">
        <f>1/S0P5022[[#This Row],[1-p]]</f>
        <v>2.2222222222222223</v>
      </c>
      <c r="L423" s="27">
        <f>S0P5022[[#This Row],[p]]*2-1</f>
        <v>0.10000000000000009</v>
      </c>
      <c r="M423" s="27">
        <f>S0P5022[[#This Row],[1-p]]*2</f>
        <v>0.89999999999999991</v>
      </c>
      <c r="N423" s="27">
        <f>S0P5022[[#This Row],[2p-1]]*2</f>
        <v>0.20000000000000018</v>
      </c>
      <c r="O423" s="27">
        <f>S0P5022[[#This Row],[2-2p]]*2</f>
        <v>1.7999999999999998</v>
      </c>
      <c r="P423" s="27">
        <f>2^S0P5022[[#This Row],[4p-2]]</f>
        <v>1.1486983549970351</v>
      </c>
      <c r="Q423" s="27">
        <f>2^S0P5022[[#This Row],[4-4p]]</f>
        <v>3.4822022531844965</v>
      </c>
      <c r="R423" s="27">
        <f>2^S0P5022[[#This Row],[2^(4p-2)]]</f>
        <v>2.2171376698777805</v>
      </c>
      <c r="S423" s="26">
        <f>S0P5022[[#This Row],[1-p]]/2</f>
        <v>0.22499999999999998</v>
      </c>
      <c r="T423" s="26">
        <f>S0P5022[[#This Row],[f(p)]]/LOG(1-S0P5022[[#This Row],[p]],2)^16</f>
        <v>2.3384290280474309E-2</v>
      </c>
      <c r="U423" s="26">
        <f>2*(1-ABS(SIN(S0P5022[[#This Row],[Rad]]*2)))^(S0P5022[[#This Row],[-LOG(1-p)]])</f>
        <v>3.4810694531755039E-2</v>
      </c>
      <c r="V423" s="26">
        <f>S0P5022[[#This Row],[f(p)]]*LOG(1-S0P5022[[#This Row],[p]],2)^-16</f>
        <v>2.3384290280474309E-2</v>
      </c>
      <c r="W423" s="26">
        <f>S0P5022[[#This Row],[f(p)]]*2*((1-ABS(SIN(S0P5022[[#This Row],[Rad]]*2)))^(S0P5022[[#This Row],[-LOG(1-p)]]^2))</f>
        <v>4.2312972264236413E-3</v>
      </c>
      <c r="X423" s="26">
        <f>S0P5022[[#This Row],[F3]]+S0P5022[[#This Row],[F2]]</f>
        <v>2.7615587506897951E-2</v>
      </c>
      <c r="Y423" s="26"/>
      <c r="AA423" s="15"/>
      <c r="AB423" s="15"/>
      <c r="AC423" s="15"/>
      <c r="AD423" s="15"/>
      <c r="AE423" s="15"/>
      <c r="AF423" s="15"/>
      <c r="AI423" s="20"/>
      <c r="AN423" s="15"/>
      <c r="AO423" s="17"/>
      <c r="AR423" s="20"/>
      <c r="AT423" s="15"/>
      <c r="AW423" s="15"/>
    </row>
    <row r="424" spans="1:49" x14ac:dyDescent="0.3">
      <c r="A424" s="25">
        <v>-127</v>
      </c>
      <c r="B424" s="25">
        <f>RADIANS(S0P5022[[#This Row],[Deg]])</f>
        <v>-2.2165681500327987</v>
      </c>
      <c r="C424" s="26">
        <v>0.130130430366559</v>
      </c>
      <c r="D424" s="27">
        <v>0.55000000000000004</v>
      </c>
      <c r="E424" s="27">
        <f>-LOG(S0P5022[[#This Row],[p]]-0.5,2)</f>
        <v>4.3219280948873608</v>
      </c>
      <c r="F424" s="27">
        <f>-LOG(1-S0P5022[[#This Row],[p]],2)^2</f>
        <v>1.3271111273069651</v>
      </c>
      <c r="G424" s="27">
        <f>-LOG(S0P5022[[#This Row],[p]]-0.5,2)^2</f>
        <v>18.679062457376691</v>
      </c>
      <c r="H424" s="27">
        <f>-LOG(1-S0P5022[[#This Row],[p]],2)</f>
        <v>1.1520030934450503</v>
      </c>
      <c r="I424" s="27">
        <f>1/S0P5022[[#This Row],[-LOG(p-0.5)^2]]</f>
        <v>5.3535877525002995E-2</v>
      </c>
      <c r="J424" s="27">
        <f>1-S0P5022[[#This Row],[p]]</f>
        <v>0.44999999999999996</v>
      </c>
      <c r="K424" s="27">
        <f>1/S0P5022[[#This Row],[1-p]]</f>
        <v>2.2222222222222223</v>
      </c>
      <c r="L424" s="27">
        <f>S0P5022[[#This Row],[p]]*2-1</f>
        <v>0.10000000000000009</v>
      </c>
      <c r="M424" s="27">
        <f>S0P5022[[#This Row],[1-p]]*2</f>
        <v>0.89999999999999991</v>
      </c>
      <c r="N424" s="27">
        <f>S0P5022[[#This Row],[2p-1]]*2</f>
        <v>0.20000000000000018</v>
      </c>
      <c r="O424" s="27">
        <f>S0P5022[[#This Row],[2-2p]]*2</f>
        <v>1.7999999999999998</v>
      </c>
      <c r="P424" s="27">
        <f>2^S0P5022[[#This Row],[4p-2]]</f>
        <v>1.1486983549970351</v>
      </c>
      <c r="Q424" s="27">
        <f>2^S0P5022[[#This Row],[4-4p]]</f>
        <v>3.4822022531844965</v>
      </c>
      <c r="R424" s="27">
        <f>2^S0P5022[[#This Row],[2^(4p-2)]]</f>
        <v>2.2171376698777805</v>
      </c>
      <c r="S424" s="26">
        <f>S0P5022[[#This Row],[1-p]]/2</f>
        <v>0.22499999999999998</v>
      </c>
      <c r="T424" s="26">
        <f>S0P5022[[#This Row],[f(p)]]/LOG(1-S0P5022[[#This Row],[p]],2)^16</f>
        <v>2.3384290280474309E-2</v>
      </c>
      <c r="U424" s="26">
        <f>2*(1-ABS(SIN(S0P5022[[#This Row],[Rad]]*2)))^(S0P5022[[#This Row],[-LOG(1-p)]])</f>
        <v>4.726760564868332E-2</v>
      </c>
      <c r="V424" s="26">
        <f>S0P5022[[#This Row],[f(p)]]*LOG(1-S0P5022[[#This Row],[p]],2)^-16</f>
        <v>2.3384290280474309E-2</v>
      </c>
      <c r="W424" s="26">
        <f>S0P5022[[#This Row],[f(p)]]*2*((1-ABS(SIN(S0P5022[[#This Row],[Rad]]*2)))^(S0P5022[[#This Row],[-LOG(1-p)]]^2))</f>
        <v>6.0189148407022077E-3</v>
      </c>
      <c r="X424" s="26">
        <f>S0P5022[[#This Row],[F3]]+S0P5022[[#This Row],[F2]]</f>
        <v>2.9403205121176515E-2</v>
      </c>
      <c r="Y424" s="26"/>
      <c r="AA424" s="15"/>
      <c r="AB424" s="15"/>
      <c r="AC424" s="15"/>
      <c r="AD424" s="15"/>
      <c r="AE424" s="15"/>
      <c r="AF424" s="15"/>
      <c r="AI424" s="20"/>
      <c r="AN424" s="15"/>
      <c r="AO424" s="17"/>
      <c r="AR424" s="20"/>
      <c r="AT424" s="15"/>
      <c r="AW424" s="15"/>
    </row>
    <row r="425" spans="1:49" x14ac:dyDescent="0.3">
      <c r="A425" s="25">
        <v>-126</v>
      </c>
      <c r="B425" s="25">
        <f>RADIANS(S0P5022[[#This Row],[Deg]])</f>
        <v>-2.1991148575128552</v>
      </c>
      <c r="C425" s="26">
        <v>0.13298222921750999</v>
      </c>
      <c r="D425" s="27">
        <v>0.55000000000000004</v>
      </c>
      <c r="E425" s="27">
        <f>-LOG(S0P5022[[#This Row],[p]]-0.5,2)</f>
        <v>4.3219280948873608</v>
      </c>
      <c r="F425" s="27">
        <f>-LOG(1-S0P5022[[#This Row],[p]],2)^2</f>
        <v>1.3271111273069651</v>
      </c>
      <c r="G425" s="27">
        <f>-LOG(S0P5022[[#This Row],[p]]-0.5,2)^2</f>
        <v>18.679062457376691</v>
      </c>
      <c r="H425" s="27">
        <f>-LOG(1-S0P5022[[#This Row],[p]],2)</f>
        <v>1.1520030934450503</v>
      </c>
      <c r="I425" s="27">
        <f>1/S0P5022[[#This Row],[-LOG(p-0.5)^2]]</f>
        <v>5.3535877525002995E-2</v>
      </c>
      <c r="J425" s="27">
        <f>1-S0P5022[[#This Row],[p]]</f>
        <v>0.44999999999999996</v>
      </c>
      <c r="K425" s="27">
        <f>1/S0P5022[[#This Row],[1-p]]</f>
        <v>2.2222222222222223</v>
      </c>
      <c r="L425" s="27">
        <f>S0P5022[[#This Row],[p]]*2-1</f>
        <v>0.10000000000000009</v>
      </c>
      <c r="M425" s="27">
        <f>S0P5022[[#This Row],[1-p]]*2</f>
        <v>0.89999999999999991</v>
      </c>
      <c r="N425" s="27">
        <f>S0P5022[[#This Row],[2p-1]]*2</f>
        <v>0.20000000000000018</v>
      </c>
      <c r="O425" s="27">
        <f>S0P5022[[#This Row],[2-2p]]*2</f>
        <v>1.7999999999999998</v>
      </c>
      <c r="P425" s="27">
        <f>2^S0P5022[[#This Row],[4p-2]]</f>
        <v>1.1486983549970351</v>
      </c>
      <c r="Q425" s="27">
        <f>2^S0P5022[[#This Row],[4-4p]]</f>
        <v>3.4822022531844965</v>
      </c>
      <c r="R425" s="27">
        <f>2^S0P5022[[#This Row],[2^(4p-2)]]</f>
        <v>2.2171376698777805</v>
      </c>
      <c r="S425" s="26">
        <f>S0P5022[[#This Row],[1-p]]/2</f>
        <v>0.22499999999999998</v>
      </c>
      <c r="T425" s="26">
        <f>S0P5022[[#This Row],[f(p)]]/LOG(1-S0P5022[[#This Row],[p]],2)^16</f>
        <v>2.3384290280474309E-2</v>
      </c>
      <c r="U425" s="26">
        <f>2*(1-ABS(SIN(S0P5022[[#This Row],[Rad]]*2)))^(S0P5022[[#This Row],[-LOG(1-p)]])</f>
        <v>6.1880589483361892E-2</v>
      </c>
      <c r="V425" s="26">
        <f>S0P5022[[#This Row],[f(p)]]*LOG(1-S0P5022[[#This Row],[p]],2)^-16</f>
        <v>2.3384290280474309E-2</v>
      </c>
      <c r="W425" s="26">
        <f>S0P5022[[#This Row],[f(p)]]*2*((1-ABS(SIN(S0P5022[[#This Row],[Rad]]*2)))^(S0P5022[[#This Row],[-LOG(1-p)]]^2))</f>
        <v>8.2090330980388523E-3</v>
      </c>
      <c r="X425" s="26">
        <f>S0P5022[[#This Row],[F3]]+S0P5022[[#This Row],[F2]]</f>
        <v>3.1593323378513158E-2</v>
      </c>
      <c r="Y425" s="26"/>
      <c r="AA425" s="15"/>
      <c r="AB425" s="15"/>
      <c r="AC425" s="15"/>
      <c r="AD425" s="15"/>
      <c r="AE425" s="15"/>
      <c r="AF425" s="15"/>
      <c r="AI425" s="20"/>
      <c r="AN425" s="15"/>
      <c r="AO425" s="17"/>
      <c r="AR425" s="20"/>
      <c r="AT425" s="15"/>
      <c r="AW425" s="15"/>
    </row>
    <row r="426" spans="1:49" x14ac:dyDescent="0.3">
      <c r="A426" s="25">
        <v>-125</v>
      </c>
      <c r="B426" s="25">
        <f>RADIANS(S0P5022[[#This Row],[Deg]])</f>
        <v>-2.1816615649929121</v>
      </c>
      <c r="C426" s="26">
        <v>0.13628316698600501</v>
      </c>
      <c r="D426" s="27">
        <v>0.55000000000000004</v>
      </c>
      <c r="E426" s="27">
        <f>-LOG(S0P5022[[#This Row],[p]]-0.5,2)</f>
        <v>4.3219280948873608</v>
      </c>
      <c r="F426" s="27">
        <f>-LOG(1-S0P5022[[#This Row],[p]],2)^2</f>
        <v>1.3271111273069651</v>
      </c>
      <c r="G426" s="27">
        <f>-LOG(S0P5022[[#This Row],[p]]-0.5,2)^2</f>
        <v>18.679062457376691</v>
      </c>
      <c r="H426" s="27">
        <f>-LOG(1-S0P5022[[#This Row],[p]],2)</f>
        <v>1.1520030934450503</v>
      </c>
      <c r="I426" s="27">
        <f>1/S0P5022[[#This Row],[-LOG(p-0.5)^2]]</f>
        <v>5.3535877525002995E-2</v>
      </c>
      <c r="J426" s="27">
        <f>1-S0P5022[[#This Row],[p]]</f>
        <v>0.44999999999999996</v>
      </c>
      <c r="K426" s="27">
        <f>1/S0P5022[[#This Row],[1-p]]</f>
        <v>2.2222222222222223</v>
      </c>
      <c r="L426" s="27">
        <f>S0P5022[[#This Row],[p]]*2-1</f>
        <v>0.10000000000000009</v>
      </c>
      <c r="M426" s="27">
        <f>S0P5022[[#This Row],[1-p]]*2</f>
        <v>0.89999999999999991</v>
      </c>
      <c r="N426" s="27">
        <f>S0P5022[[#This Row],[2p-1]]*2</f>
        <v>0.20000000000000018</v>
      </c>
      <c r="O426" s="27">
        <f>S0P5022[[#This Row],[2-2p]]*2</f>
        <v>1.7999999999999998</v>
      </c>
      <c r="P426" s="27">
        <f>2^S0P5022[[#This Row],[4p-2]]</f>
        <v>1.1486983549970351</v>
      </c>
      <c r="Q426" s="27">
        <f>2^S0P5022[[#This Row],[4-4p]]</f>
        <v>3.4822022531844965</v>
      </c>
      <c r="R426" s="27">
        <f>2^S0P5022[[#This Row],[2^(4p-2)]]</f>
        <v>2.2171376698777805</v>
      </c>
      <c r="S426" s="26">
        <f>S0P5022[[#This Row],[1-p]]/2</f>
        <v>0.22499999999999998</v>
      </c>
      <c r="T426" s="26">
        <f>S0P5022[[#This Row],[f(p)]]/LOG(1-S0P5022[[#This Row],[p]],2)^16</f>
        <v>2.3384290280474309E-2</v>
      </c>
      <c r="U426" s="26">
        <f>2*(1-ABS(SIN(S0P5022[[#This Row],[Rad]]*2)))^(S0P5022[[#This Row],[-LOG(1-p)]])</f>
        <v>7.8706932698149504E-2</v>
      </c>
      <c r="V426" s="26">
        <f>S0P5022[[#This Row],[f(p)]]*LOG(1-S0P5022[[#This Row],[p]],2)^-16</f>
        <v>2.3384290280474309E-2</v>
      </c>
      <c r="W426" s="26">
        <f>S0P5022[[#This Row],[f(p)]]*2*((1-ABS(SIN(S0P5022[[#This Row],[Rad]]*2)))^(S0P5022[[#This Row],[-LOG(1-p)]]^2))</f>
        <v>1.0830002935088855E-2</v>
      </c>
      <c r="X426" s="26">
        <f>S0P5022[[#This Row],[F3]]+S0P5022[[#This Row],[F2]]</f>
        <v>3.4214293215563164E-2</v>
      </c>
      <c r="Y426" s="26"/>
      <c r="AA426" s="15"/>
      <c r="AB426" s="15"/>
      <c r="AC426" s="15"/>
      <c r="AD426" s="15"/>
      <c r="AE426" s="15"/>
      <c r="AF426" s="15"/>
      <c r="AI426" s="20"/>
      <c r="AN426" s="15"/>
      <c r="AO426" s="17"/>
      <c r="AR426" s="20"/>
      <c r="AT426" s="15"/>
      <c r="AW426" s="15"/>
    </row>
    <row r="427" spans="1:49" x14ac:dyDescent="0.3">
      <c r="A427" s="25">
        <v>-124</v>
      </c>
      <c r="B427" s="25">
        <f>RADIANS(S0P5022[[#This Row],[Deg]])</f>
        <v>-2.1642082724729685</v>
      </c>
      <c r="C427" s="26">
        <v>0.13921069137837</v>
      </c>
      <c r="D427" s="27">
        <v>0.55000000000000004</v>
      </c>
      <c r="E427" s="27">
        <f>-LOG(S0P5022[[#This Row],[p]]-0.5,2)</f>
        <v>4.3219280948873608</v>
      </c>
      <c r="F427" s="27">
        <f>-LOG(1-S0P5022[[#This Row],[p]],2)^2</f>
        <v>1.3271111273069651</v>
      </c>
      <c r="G427" s="27">
        <f>-LOG(S0P5022[[#This Row],[p]]-0.5,2)^2</f>
        <v>18.679062457376691</v>
      </c>
      <c r="H427" s="27">
        <f>-LOG(1-S0P5022[[#This Row],[p]],2)</f>
        <v>1.1520030934450503</v>
      </c>
      <c r="I427" s="27">
        <f>1/S0P5022[[#This Row],[-LOG(p-0.5)^2]]</f>
        <v>5.3535877525002995E-2</v>
      </c>
      <c r="J427" s="27">
        <f>1-S0P5022[[#This Row],[p]]</f>
        <v>0.44999999999999996</v>
      </c>
      <c r="K427" s="27">
        <f>1/S0P5022[[#This Row],[1-p]]</f>
        <v>2.2222222222222223</v>
      </c>
      <c r="L427" s="27">
        <f>S0P5022[[#This Row],[p]]*2-1</f>
        <v>0.10000000000000009</v>
      </c>
      <c r="M427" s="27">
        <f>S0P5022[[#This Row],[1-p]]*2</f>
        <v>0.89999999999999991</v>
      </c>
      <c r="N427" s="27">
        <f>S0P5022[[#This Row],[2p-1]]*2</f>
        <v>0.20000000000000018</v>
      </c>
      <c r="O427" s="27">
        <f>S0P5022[[#This Row],[2-2p]]*2</f>
        <v>1.7999999999999998</v>
      </c>
      <c r="P427" s="27">
        <f>2^S0P5022[[#This Row],[4p-2]]</f>
        <v>1.1486983549970351</v>
      </c>
      <c r="Q427" s="27">
        <f>2^S0P5022[[#This Row],[4-4p]]</f>
        <v>3.4822022531844965</v>
      </c>
      <c r="R427" s="27">
        <f>2^S0P5022[[#This Row],[2^(4p-2)]]</f>
        <v>2.2171376698777805</v>
      </c>
      <c r="S427" s="26">
        <f>S0P5022[[#This Row],[1-p]]/2</f>
        <v>0.22499999999999998</v>
      </c>
      <c r="T427" s="26">
        <f>S0P5022[[#This Row],[f(p)]]/LOG(1-S0P5022[[#This Row],[p]],2)^16</f>
        <v>2.3384290280474309E-2</v>
      </c>
      <c r="U427" s="26">
        <f>2*(1-ABS(SIN(S0P5022[[#This Row],[Rad]]*2)))^(S0P5022[[#This Row],[-LOG(1-p)]])</f>
        <v>9.7794126024093236E-2</v>
      </c>
      <c r="V427" s="26">
        <f>S0P5022[[#This Row],[f(p)]]*LOG(1-S0P5022[[#This Row],[p]],2)^-16</f>
        <v>2.3384290280474309E-2</v>
      </c>
      <c r="W427" s="26">
        <f>S0P5022[[#This Row],[f(p)]]*2*((1-ABS(SIN(S0P5022[[#This Row],[Rad]]*2)))^(S0P5022[[#This Row],[-LOG(1-p)]]^2))</f>
        <v>1.3907920994074365E-2</v>
      </c>
      <c r="X427" s="26">
        <f>S0P5022[[#This Row],[F3]]+S0P5022[[#This Row],[F2]]</f>
        <v>3.7292211274548674E-2</v>
      </c>
      <c r="Y427" s="26"/>
      <c r="AA427" s="15"/>
      <c r="AB427" s="15"/>
      <c r="AC427" s="15"/>
      <c r="AD427" s="15"/>
      <c r="AE427" s="15"/>
      <c r="AF427" s="15"/>
      <c r="AI427" s="20"/>
      <c r="AN427" s="15"/>
      <c r="AO427" s="17"/>
      <c r="AR427" s="20"/>
      <c r="AT427" s="15"/>
      <c r="AW427" s="15"/>
    </row>
    <row r="428" spans="1:49" x14ac:dyDescent="0.3">
      <c r="A428" s="25">
        <v>-123</v>
      </c>
      <c r="B428" s="25">
        <f>RADIANS(S0P5022[[#This Row],[Deg]])</f>
        <v>-2.1467549799530254</v>
      </c>
      <c r="C428" s="26">
        <v>0.14213200035221399</v>
      </c>
      <c r="D428" s="27">
        <v>0.55000000000000004</v>
      </c>
      <c r="E428" s="27">
        <f>-LOG(S0P5022[[#This Row],[p]]-0.5,2)</f>
        <v>4.3219280948873608</v>
      </c>
      <c r="F428" s="27">
        <f>-LOG(1-S0P5022[[#This Row],[p]],2)^2</f>
        <v>1.3271111273069651</v>
      </c>
      <c r="G428" s="27">
        <f>-LOG(S0P5022[[#This Row],[p]]-0.5,2)^2</f>
        <v>18.679062457376691</v>
      </c>
      <c r="H428" s="27">
        <f>-LOG(1-S0P5022[[#This Row],[p]],2)</f>
        <v>1.1520030934450503</v>
      </c>
      <c r="I428" s="27">
        <f>1/S0P5022[[#This Row],[-LOG(p-0.5)^2]]</f>
        <v>5.3535877525002995E-2</v>
      </c>
      <c r="J428" s="27">
        <f>1-S0P5022[[#This Row],[p]]</f>
        <v>0.44999999999999996</v>
      </c>
      <c r="K428" s="27">
        <f>1/S0P5022[[#This Row],[1-p]]</f>
        <v>2.2222222222222223</v>
      </c>
      <c r="L428" s="27">
        <f>S0P5022[[#This Row],[p]]*2-1</f>
        <v>0.10000000000000009</v>
      </c>
      <c r="M428" s="27">
        <f>S0P5022[[#This Row],[1-p]]*2</f>
        <v>0.89999999999999991</v>
      </c>
      <c r="N428" s="27">
        <f>S0P5022[[#This Row],[2p-1]]*2</f>
        <v>0.20000000000000018</v>
      </c>
      <c r="O428" s="27">
        <f>S0P5022[[#This Row],[2-2p]]*2</f>
        <v>1.7999999999999998</v>
      </c>
      <c r="P428" s="27">
        <f>2^S0P5022[[#This Row],[4p-2]]</f>
        <v>1.1486983549970351</v>
      </c>
      <c r="Q428" s="27">
        <f>2^S0P5022[[#This Row],[4-4p]]</f>
        <v>3.4822022531844965</v>
      </c>
      <c r="R428" s="27">
        <f>2^S0P5022[[#This Row],[2^(4p-2)]]</f>
        <v>2.2171376698777805</v>
      </c>
      <c r="S428" s="26">
        <f>S0P5022[[#This Row],[1-p]]/2</f>
        <v>0.22499999999999998</v>
      </c>
      <c r="T428" s="26">
        <f>S0P5022[[#This Row],[f(p)]]/LOG(1-S0P5022[[#This Row],[p]],2)^16</f>
        <v>2.3384290280474309E-2</v>
      </c>
      <c r="U428" s="26">
        <f>2*(1-ABS(SIN(S0P5022[[#This Row],[Rad]]*2)))^(S0P5022[[#This Row],[-LOG(1-p)]])</f>
        <v>0.11918079304773301</v>
      </c>
      <c r="V428" s="26">
        <f>S0P5022[[#This Row],[f(p)]]*LOG(1-S0P5022[[#This Row],[p]],2)^-16</f>
        <v>2.3384290280474309E-2</v>
      </c>
      <c r="W428" s="26">
        <f>S0P5022[[#This Row],[f(p)]]*2*((1-ABS(SIN(S0P5022[[#This Row],[Rad]]*2)))^(S0P5022[[#This Row],[-LOG(1-p)]]^2))</f>
        <v>1.7466737520918974E-2</v>
      </c>
      <c r="X428" s="26">
        <f>S0P5022[[#This Row],[F3]]+S0P5022[[#This Row],[F2]]</f>
        <v>4.0851027801393283E-2</v>
      </c>
      <c r="Y428" s="26"/>
      <c r="AA428" s="15"/>
      <c r="AB428" s="15"/>
      <c r="AC428" s="15"/>
      <c r="AD428" s="15"/>
      <c r="AE428" s="15"/>
      <c r="AF428" s="15"/>
      <c r="AI428" s="20"/>
      <c r="AN428" s="15"/>
      <c r="AO428" s="17"/>
      <c r="AR428" s="20"/>
      <c r="AT428" s="15"/>
      <c r="AW428" s="15"/>
    </row>
    <row r="429" spans="1:49" x14ac:dyDescent="0.3">
      <c r="A429" s="25">
        <v>-122</v>
      </c>
      <c r="B429" s="25">
        <f>RADIANS(S0P5022[[#This Row],[Deg]])</f>
        <v>-2.1293016874330819</v>
      </c>
      <c r="C429" s="26">
        <v>0.146463577431583</v>
      </c>
      <c r="D429" s="27">
        <v>0.55000000000000004</v>
      </c>
      <c r="E429" s="27">
        <f>-LOG(S0P5022[[#This Row],[p]]-0.5,2)</f>
        <v>4.3219280948873608</v>
      </c>
      <c r="F429" s="27">
        <f>-LOG(1-S0P5022[[#This Row],[p]],2)^2</f>
        <v>1.3271111273069651</v>
      </c>
      <c r="G429" s="27">
        <f>-LOG(S0P5022[[#This Row],[p]]-0.5,2)^2</f>
        <v>18.679062457376691</v>
      </c>
      <c r="H429" s="27">
        <f>-LOG(1-S0P5022[[#This Row],[p]],2)</f>
        <v>1.1520030934450503</v>
      </c>
      <c r="I429" s="27">
        <f>1/S0P5022[[#This Row],[-LOG(p-0.5)^2]]</f>
        <v>5.3535877525002995E-2</v>
      </c>
      <c r="J429" s="27">
        <f>1-S0P5022[[#This Row],[p]]</f>
        <v>0.44999999999999996</v>
      </c>
      <c r="K429" s="27">
        <f>1/S0P5022[[#This Row],[1-p]]</f>
        <v>2.2222222222222223</v>
      </c>
      <c r="L429" s="27">
        <f>S0P5022[[#This Row],[p]]*2-1</f>
        <v>0.10000000000000009</v>
      </c>
      <c r="M429" s="27">
        <f>S0P5022[[#This Row],[1-p]]*2</f>
        <v>0.89999999999999991</v>
      </c>
      <c r="N429" s="27">
        <f>S0P5022[[#This Row],[2p-1]]*2</f>
        <v>0.20000000000000018</v>
      </c>
      <c r="O429" s="27">
        <f>S0P5022[[#This Row],[2-2p]]*2</f>
        <v>1.7999999999999998</v>
      </c>
      <c r="P429" s="27">
        <f>2^S0P5022[[#This Row],[4p-2]]</f>
        <v>1.1486983549970351</v>
      </c>
      <c r="Q429" s="27">
        <f>2^S0P5022[[#This Row],[4-4p]]</f>
        <v>3.4822022531844965</v>
      </c>
      <c r="R429" s="27">
        <f>2^S0P5022[[#This Row],[2^(4p-2)]]</f>
        <v>2.2171376698777805</v>
      </c>
      <c r="S429" s="26">
        <f>S0P5022[[#This Row],[1-p]]/2</f>
        <v>0.22499999999999998</v>
      </c>
      <c r="T429" s="26">
        <f>S0P5022[[#This Row],[f(p)]]/LOG(1-S0P5022[[#This Row],[p]],2)^16</f>
        <v>2.3384290280474309E-2</v>
      </c>
      <c r="U429" s="26">
        <f>2*(1-ABS(SIN(S0P5022[[#This Row],[Rad]]*2)))^(S0P5022[[#This Row],[-LOG(1-p)]])</f>
        <v>0.14289739161804296</v>
      </c>
      <c r="V429" s="26">
        <f>S0P5022[[#This Row],[f(p)]]*LOG(1-S0P5022[[#This Row],[p]],2)^-16</f>
        <v>2.3384290280474309E-2</v>
      </c>
      <c r="W429" s="26">
        <f>S0P5022[[#This Row],[f(p)]]*2*((1-ABS(SIN(S0P5022[[#This Row],[Rad]]*2)))^(S0P5022[[#This Row],[-LOG(1-p)]]^2))</f>
        <v>2.1528333320824697E-2</v>
      </c>
      <c r="X429" s="26">
        <f>S0P5022[[#This Row],[F3]]+S0P5022[[#This Row],[F2]]</f>
        <v>4.4912623601299009E-2</v>
      </c>
      <c r="Y429" s="26"/>
      <c r="AA429" s="15"/>
      <c r="AB429" s="15"/>
      <c r="AC429" s="15"/>
      <c r="AD429" s="15"/>
      <c r="AE429" s="15"/>
      <c r="AF429" s="15"/>
      <c r="AI429" s="20"/>
      <c r="AN429" s="15"/>
      <c r="AO429" s="17"/>
      <c r="AR429" s="20"/>
      <c r="AT429" s="15"/>
      <c r="AW429" s="15"/>
    </row>
    <row r="430" spans="1:49" x14ac:dyDescent="0.3">
      <c r="A430" s="25">
        <v>-121</v>
      </c>
      <c r="B430" s="25">
        <f>RADIANS(S0P5022[[#This Row],[Deg]])</f>
        <v>-2.1118483949131388</v>
      </c>
      <c r="C430" s="26">
        <v>0.15174767008934001</v>
      </c>
      <c r="D430" s="27">
        <v>0.55000000000000004</v>
      </c>
      <c r="E430" s="27">
        <f>-LOG(S0P5022[[#This Row],[p]]-0.5,2)</f>
        <v>4.3219280948873608</v>
      </c>
      <c r="F430" s="27">
        <f>-LOG(1-S0P5022[[#This Row],[p]],2)^2</f>
        <v>1.3271111273069651</v>
      </c>
      <c r="G430" s="27">
        <f>-LOG(S0P5022[[#This Row],[p]]-0.5,2)^2</f>
        <v>18.679062457376691</v>
      </c>
      <c r="H430" s="27">
        <f>-LOG(1-S0P5022[[#This Row],[p]],2)</f>
        <v>1.1520030934450503</v>
      </c>
      <c r="I430" s="27">
        <f>1/S0P5022[[#This Row],[-LOG(p-0.5)^2]]</f>
        <v>5.3535877525002995E-2</v>
      </c>
      <c r="J430" s="27">
        <f>1-S0P5022[[#This Row],[p]]</f>
        <v>0.44999999999999996</v>
      </c>
      <c r="K430" s="27">
        <f>1/S0P5022[[#This Row],[1-p]]</f>
        <v>2.2222222222222223</v>
      </c>
      <c r="L430" s="27">
        <f>S0P5022[[#This Row],[p]]*2-1</f>
        <v>0.10000000000000009</v>
      </c>
      <c r="M430" s="27">
        <f>S0P5022[[#This Row],[1-p]]*2</f>
        <v>0.89999999999999991</v>
      </c>
      <c r="N430" s="27">
        <f>S0P5022[[#This Row],[2p-1]]*2</f>
        <v>0.20000000000000018</v>
      </c>
      <c r="O430" s="27">
        <f>S0P5022[[#This Row],[2-2p]]*2</f>
        <v>1.7999999999999998</v>
      </c>
      <c r="P430" s="27">
        <f>2^S0P5022[[#This Row],[4p-2]]</f>
        <v>1.1486983549970351</v>
      </c>
      <c r="Q430" s="27">
        <f>2^S0P5022[[#This Row],[4-4p]]</f>
        <v>3.4822022531844965</v>
      </c>
      <c r="R430" s="27">
        <f>2^S0P5022[[#This Row],[2^(4p-2)]]</f>
        <v>2.2171376698777805</v>
      </c>
      <c r="S430" s="26">
        <f>S0P5022[[#This Row],[1-p]]/2</f>
        <v>0.22499999999999998</v>
      </c>
      <c r="T430" s="26">
        <f>S0P5022[[#This Row],[f(p)]]/LOG(1-S0P5022[[#This Row],[p]],2)^16</f>
        <v>2.3384290280474309E-2</v>
      </c>
      <c r="U430" s="26">
        <f>2*(1-ABS(SIN(S0P5022[[#This Row],[Rad]]*2)))^(S0P5022[[#This Row],[-LOG(1-p)]])</f>
        <v>0.16896675987217322</v>
      </c>
      <c r="V430" s="26">
        <f>S0P5022[[#This Row],[f(p)]]*LOG(1-S0P5022[[#This Row],[p]],2)^-16</f>
        <v>2.3384290280474309E-2</v>
      </c>
      <c r="W430" s="26">
        <f>S0P5022[[#This Row],[f(p)]]*2*((1-ABS(SIN(S0P5022[[#This Row],[Rad]]*2)))^(S0P5022[[#This Row],[-LOG(1-p)]]^2))</f>
        <v>2.6112575509066184E-2</v>
      </c>
      <c r="X430" s="26">
        <f>S0P5022[[#This Row],[F3]]+S0P5022[[#This Row],[F2]]</f>
        <v>4.949686578954049E-2</v>
      </c>
      <c r="Y430" s="26"/>
      <c r="AA430" s="15"/>
      <c r="AB430" s="15"/>
      <c r="AC430" s="15"/>
      <c r="AD430" s="15"/>
      <c r="AE430" s="15"/>
      <c r="AF430" s="15"/>
      <c r="AI430" s="20"/>
      <c r="AN430" s="15"/>
      <c r="AO430" s="17"/>
      <c r="AR430" s="20"/>
      <c r="AT430" s="15"/>
      <c r="AW430" s="15"/>
    </row>
    <row r="431" spans="1:49" x14ac:dyDescent="0.3">
      <c r="A431" s="25">
        <v>-120</v>
      </c>
      <c r="B431" s="25">
        <f>RADIANS(S0P5022[[#This Row],[Deg]])</f>
        <v>-2.0943951023931953</v>
      </c>
      <c r="C431" s="26">
        <v>0.157575343897879</v>
      </c>
      <c r="D431" s="27">
        <v>0.55000000000000004</v>
      </c>
      <c r="E431" s="27">
        <f>-LOG(S0P5022[[#This Row],[p]]-0.5,2)</f>
        <v>4.3219280948873608</v>
      </c>
      <c r="F431" s="27">
        <f>-LOG(1-S0P5022[[#This Row],[p]],2)^2</f>
        <v>1.3271111273069651</v>
      </c>
      <c r="G431" s="27">
        <f>-LOG(S0P5022[[#This Row],[p]]-0.5,2)^2</f>
        <v>18.679062457376691</v>
      </c>
      <c r="H431" s="27">
        <f>-LOG(1-S0P5022[[#This Row],[p]],2)</f>
        <v>1.1520030934450503</v>
      </c>
      <c r="I431" s="27">
        <f>1/S0P5022[[#This Row],[-LOG(p-0.5)^2]]</f>
        <v>5.3535877525002995E-2</v>
      </c>
      <c r="J431" s="27">
        <f>1-S0P5022[[#This Row],[p]]</f>
        <v>0.44999999999999996</v>
      </c>
      <c r="K431" s="27">
        <f>1/S0P5022[[#This Row],[1-p]]</f>
        <v>2.2222222222222223</v>
      </c>
      <c r="L431" s="27">
        <f>S0P5022[[#This Row],[p]]*2-1</f>
        <v>0.10000000000000009</v>
      </c>
      <c r="M431" s="27">
        <f>S0P5022[[#This Row],[1-p]]*2</f>
        <v>0.89999999999999991</v>
      </c>
      <c r="N431" s="27">
        <f>S0P5022[[#This Row],[2p-1]]*2</f>
        <v>0.20000000000000018</v>
      </c>
      <c r="O431" s="27">
        <f>S0P5022[[#This Row],[2-2p]]*2</f>
        <v>1.7999999999999998</v>
      </c>
      <c r="P431" s="27">
        <f>2^S0P5022[[#This Row],[4p-2]]</f>
        <v>1.1486983549970351</v>
      </c>
      <c r="Q431" s="27">
        <f>2^S0P5022[[#This Row],[4-4p]]</f>
        <v>3.4822022531844965</v>
      </c>
      <c r="R431" s="27">
        <f>2^S0P5022[[#This Row],[2^(4p-2)]]</f>
        <v>2.2171376698777805</v>
      </c>
      <c r="S431" s="26">
        <f>S0P5022[[#This Row],[1-p]]/2</f>
        <v>0.22499999999999998</v>
      </c>
      <c r="T431" s="26">
        <f>S0P5022[[#This Row],[f(p)]]/LOG(1-S0P5022[[#This Row],[p]],2)^16</f>
        <v>2.3384290280474309E-2</v>
      </c>
      <c r="U431" s="26">
        <f>2*(1-ABS(SIN(S0P5022[[#This Row],[Rad]]*2)))^(S0P5022[[#This Row],[-LOG(1-p)]])</f>
        <v>0.19740455310930013</v>
      </c>
      <c r="V431" s="26">
        <f>S0P5022[[#This Row],[f(p)]]*LOG(1-S0P5022[[#This Row],[p]],2)^-16</f>
        <v>2.3384290280474309E-2</v>
      </c>
      <c r="W431" s="26">
        <f>S0P5022[[#This Row],[f(p)]]*2*((1-ABS(SIN(S0P5022[[#This Row],[Rad]]*2)))^(S0P5022[[#This Row],[-LOG(1-p)]]^2))</f>
        <v>3.1237358532462619E-2</v>
      </c>
      <c r="X431" s="26">
        <f>S0P5022[[#This Row],[F3]]+S0P5022[[#This Row],[F2]]</f>
        <v>5.4621648812936928E-2</v>
      </c>
      <c r="Y431" s="26"/>
      <c r="AA431" s="15"/>
      <c r="AB431" s="15"/>
      <c r="AC431" s="15"/>
      <c r="AD431" s="15"/>
      <c r="AE431" s="15"/>
      <c r="AF431" s="15"/>
      <c r="AI431" s="20"/>
      <c r="AN431" s="15"/>
      <c r="AO431" s="17"/>
      <c r="AR431" s="20"/>
      <c r="AT431" s="15"/>
      <c r="AW431" s="15"/>
    </row>
    <row r="432" spans="1:49" x14ac:dyDescent="0.3">
      <c r="A432" s="25">
        <v>-119</v>
      </c>
      <c r="B432" s="25">
        <f>RADIANS(S0P5022[[#This Row],[Deg]])</f>
        <v>-2.0769418098732522</v>
      </c>
      <c r="C432" s="26">
        <v>0.163253956717095</v>
      </c>
      <c r="D432" s="27">
        <v>0.55000000000000004</v>
      </c>
      <c r="E432" s="27">
        <f>-LOG(S0P5022[[#This Row],[p]]-0.5,2)</f>
        <v>4.3219280948873608</v>
      </c>
      <c r="F432" s="27">
        <f>-LOG(1-S0P5022[[#This Row],[p]],2)^2</f>
        <v>1.3271111273069651</v>
      </c>
      <c r="G432" s="27">
        <f>-LOG(S0P5022[[#This Row],[p]]-0.5,2)^2</f>
        <v>18.679062457376691</v>
      </c>
      <c r="H432" s="27">
        <f>-LOG(1-S0P5022[[#This Row],[p]],2)</f>
        <v>1.1520030934450503</v>
      </c>
      <c r="I432" s="27">
        <f>1/S0P5022[[#This Row],[-LOG(p-0.5)^2]]</f>
        <v>5.3535877525002995E-2</v>
      </c>
      <c r="J432" s="27">
        <f>1-S0P5022[[#This Row],[p]]</f>
        <v>0.44999999999999996</v>
      </c>
      <c r="K432" s="27">
        <f>1/S0P5022[[#This Row],[1-p]]</f>
        <v>2.2222222222222223</v>
      </c>
      <c r="L432" s="27">
        <f>S0P5022[[#This Row],[p]]*2-1</f>
        <v>0.10000000000000009</v>
      </c>
      <c r="M432" s="27">
        <f>S0P5022[[#This Row],[1-p]]*2</f>
        <v>0.89999999999999991</v>
      </c>
      <c r="N432" s="27">
        <f>S0P5022[[#This Row],[2p-1]]*2</f>
        <v>0.20000000000000018</v>
      </c>
      <c r="O432" s="27">
        <f>S0P5022[[#This Row],[2-2p]]*2</f>
        <v>1.7999999999999998</v>
      </c>
      <c r="P432" s="27">
        <f>2^S0P5022[[#This Row],[4p-2]]</f>
        <v>1.1486983549970351</v>
      </c>
      <c r="Q432" s="27">
        <f>2^S0P5022[[#This Row],[4-4p]]</f>
        <v>3.4822022531844965</v>
      </c>
      <c r="R432" s="27">
        <f>2^S0P5022[[#This Row],[2^(4p-2)]]</f>
        <v>2.2171376698777805</v>
      </c>
      <c r="S432" s="26">
        <f>S0P5022[[#This Row],[1-p]]/2</f>
        <v>0.22499999999999998</v>
      </c>
      <c r="T432" s="26">
        <f>S0P5022[[#This Row],[f(p)]]/LOG(1-S0P5022[[#This Row],[p]],2)^16</f>
        <v>2.3384290280474309E-2</v>
      </c>
      <c r="U432" s="26">
        <f>2*(1-ABS(SIN(S0P5022[[#This Row],[Rad]]*2)))^(S0P5022[[#This Row],[-LOG(1-p)]])</f>
        <v>0.22821960234978381</v>
      </c>
      <c r="V432" s="26">
        <f>S0P5022[[#This Row],[f(p)]]*LOG(1-S0P5022[[#This Row],[p]],2)^-16</f>
        <v>2.3384290280474309E-2</v>
      </c>
      <c r="W432" s="26">
        <f>S0P5022[[#This Row],[f(p)]]*2*((1-ABS(SIN(S0P5022[[#This Row],[Rad]]*2)))^(S0P5022[[#This Row],[-LOG(1-p)]]^2))</f>
        <v>3.6918634924412518E-2</v>
      </c>
      <c r="X432" s="26">
        <f>S0P5022[[#This Row],[F3]]+S0P5022[[#This Row],[F2]]</f>
        <v>6.0302925204886823E-2</v>
      </c>
      <c r="Y432" s="26"/>
      <c r="AA432" s="15"/>
      <c r="AB432" s="15"/>
      <c r="AC432" s="15"/>
      <c r="AD432" s="15"/>
      <c r="AE432" s="15"/>
      <c r="AF432" s="15"/>
      <c r="AI432" s="20"/>
      <c r="AN432" s="15"/>
      <c r="AO432" s="17"/>
      <c r="AR432" s="20"/>
      <c r="AT432" s="15"/>
      <c r="AW432" s="15"/>
    </row>
    <row r="433" spans="1:49" x14ac:dyDescent="0.3">
      <c r="A433" s="25">
        <v>-118</v>
      </c>
      <c r="B433" s="25">
        <f>RADIANS(S0P5022[[#This Row],[Deg]])</f>
        <v>-2.0594885173533091</v>
      </c>
      <c r="C433" s="26">
        <v>0.168464619976051</v>
      </c>
      <c r="D433" s="27">
        <v>0.55000000000000004</v>
      </c>
      <c r="E433" s="27">
        <f>-LOG(S0P5022[[#This Row],[p]]-0.5,2)</f>
        <v>4.3219280948873608</v>
      </c>
      <c r="F433" s="27">
        <f>-LOG(1-S0P5022[[#This Row],[p]],2)^2</f>
        <v>1.3271111273069651</v>
      </c>
      <c r="G433" s="27">
        <f>-LOG(S0P5022[[#This Row],[p]]-0.5,2)^2</f>
        <v>18.679062457376691</v>
      </c>
      <c r="H433" s="27">
        <f>-LOG(1-S0P5022[[#This Row],[p]],2)</f>
        <v>1.1520030934450503</v>
      </c>
      <c r="I433" s="27">
        <f>1/S0P5022[[#This Row],[-LOG(p-0.5)^2]]</f>
        <v>5.3535877525002995E-2</v>
      </c>
      <c r="J433" s="27">
        <f>1-S0P5022[[#This Row],[p]]</f>
        <v>0.44999999999999996</v>
      </c>
      <c r="K433" s="27">
        <f>1/S0P5022[[#This Row],[1-p]]</f>
        <v>2.2222222222222223</v>
      </c>
      <c r="L433" s="27">
        <f>S0P5022[[#This Row],[p]]*2-1</f>
        <v>0.10000000000000009</v>
      </c>
      <c r="M433" s="27">
        <f>S0P5022[[#This Row],[1-p]]*2</f>
        <v>0.89999999999999991</v>
      </c>
      <c r="N433" s="27">
        <f>S0P5022[[#This Row],[2p-1]]*2</f>
        <v>0.20000000000000018</v>
      </c>
      <c r="O433" s="27">
        <f>S0P5022[[#This Row],[2-2p]]*2</f>
        <v>1.7999999999999998</v>
      </c>
      <c r="P433" s="27">
        <f>2^S0P5022[[#This Row],[4p-2]]</f>
        <v>1.1486983549970351</v>
      </c>
      <c r="Q433" s="27">
        <f>2^S0P5022[[#This Row],[4-4p]]</f>
        <v>3.4822022531844965</v>
      </c>
      <c r="R433" s="27">
        <f>2^S0P5022[[#This Row],[2^(4p-2)]]</f>
        <v>2.2171376698777805</v>
      </c>
      <c r="S433" s="26">
        <f>S0P5022[[#This Row],[1-p]]/2</f>
        <v>0.22499999999999998</v>
      </c>
      <c r="T433" s="26">
        <f>S0P5022[[#This Row],[f(p)]]/LOG(1-S0P5022[[#This Row],[p]],2)^16</f>
        <v>2.3384290280474309E-2</v>
      </c>
      <c r="U433" s="26">
        <f>2*(1-ABS(SIN(S0P5022[[#This Row],[Rad]]*2)))^(S0P5022[[#This Row],[-LOG(1-p)]])</f>
        <v>0.26141421581130903</v>
      </c>
      <c r="V433" s="26">
        <f>S0P5022[[#This Row],[f(p)]]*LOG(1-S0P5022[[#This Row],[p]],2)^-16</f>
        <v>2.3384290280474309E-2</v>
      </c>
      <c r="W433" s="26">
        <f>S0P5022[[#This Row],[f(p)]]*2*((1-ABS(SIN(S0P5022[[#This Row],[Rad]]*2)))^(S0P5022[[#This Row],[-LOG(1-p)]]^2))</f>
        <v>4.3170438962420406E-2</v>
      </c>
      <c r="X433" s="26">
        <f>S0P5022[[#This Row],[F3]]+S0P5022[[#This Row],[F2]]</f>
        <v>6.6554729242894711E-2</v>
      </c>
      <c r="Y433" s="26"/>
      <c r="AA433" s="15"/>
      <c r="AB433" s="15"/>
      <c r="AC433" s="15"/>
      <c r="AD433" s="15"/>
      <c r="AE433" s="15"/>
      <c r="AF433" s="15"/>
      <c r="AI433" s="20"/>
      <c r="AN433" s="15"/>
      <c r="AO433" s="17"/>
      <c r="AR433" s="20"/>
      <c r="AT433" s="15"/>
      <c r="AW433" s="15"/>
    </row>
    <row r="434" spans="1:49" x14ac:dyDescent="0.3">
      <c r="A434" s="25">
        <v>-117</v>
      </c>
      <c r="B434" s="25">
        <f>RADIANS(S0P5022[[#This Row],[Deg]])</f>
        <v>-2.0420352248333655</v>
      </c>
      <c r="C434" s="26">
        <v>0.173929483195566</v>
      </c>
      <c r="D434" s="27">
        <v>0.55000000000000004</v>
      </c>
      <c r="E434" s="27">
        <f>-LOG(S0P5022[[#This Row],[p]]-0.5,2)</f>
        <v>4.3219280948873608</v>
      </c>
      <c r="F434" s="27">
        <f>-LOG(1-S0P5022[[#This Row],[p]],2)^2</f>
        <v>1.3271111273069651</v>
      </c>
      <c r="G434" s="27">
        <f>-LOG(S0P5022[[#This Row],[p]]-0.5,2)^2</f>
        <v>18.679062457376691</v>
      </c>
      <c r="H434" s="27">
        <f>-LOG(1-S0P5022[[#This Row],[p]],2)</f>
        <v>1.1520030934450503</v>
      </c>
      <c r="I434" s="27">
        <f>1/S0P5022[[#This Row],[-LOG(p-0.5)^2]]</f>
        <v>5.3535877525002995E-2</v>
      </c>
      <c r="J434" s="27">
        <f>1-S0P5022[[#This Row],[p]]</f>
        <v>0.44999999999999996</v>
      </c>
      <c r="K434" s="27">
        <f>1/S0P5022[[#This Row],[1-p]]</f>
        <v>2.2222222222222223</v>
      </c>
      <c r="L434" s="27">
        <f>S0P5022[[#This Row],[p]]*2-1</f>
        <v>0.10000000000000009</v>
      </c>
      <c r="M434" s="27">
        <f>S0P5022[[#This Row],[1-p]]*2</f>
        <v>0.89999999999999991</v>
      </c>
      <c r="N434" s="27">
        <f>S0P5022[[#This Row],[2p-1]]*2</f>
        <v>0.20000000000000018</v>
      </c>
      <c r="O434" s="27">
        <f>S0P5022[[#This Row],[2-2p]]*2</f>
        <v>1.7999999999999998</v>
      </c>
      <c r="P434" s="27">
        <f>2^S0P5022[[#This Row],[4p-2]]</f>
        <v>1.1486983549970351</v>
      </c>
      <c r="Q434" s="27">
        <f>2^S0P5022[[#This Row],[4-4p]]</f>
        <v>3.4822022531844965</v>
      </c>
      <c r="R434" s="27">
        <f>2^S0P5022[[#This Row],[2^(4p-2)]]</f>
        <v>2.2171376698777805</v>
      </c>
      <c r="S434" s="26">
        <f>S0P5022[[#This Row],[1-p]]/2</f>
        <v>0.22499999999999998</v>
      </c>
      <c r="T434" s="26">
        <f>S0P5022[[#This Row],[f(p)]]/LOG(1-S0P5022[[#This Row],[p]],2)^16</f>
        <v>2.3384290280474309E-2</v>
      </c>
      <c r="U434" s="26">
        <f>2*(1-ABS(SIN(S0P5022[[#This Row],[Rad]]*2)))^(S0P5022[[#This Row],[-LOG(1-p)]])</f>
        <v>0.29698443831444493</v>
      </c>
      <c r="V434" s="26">
        <f>S0P5022[[#This Row],[f(p)]]*LOG(1-S0P5022[[#This Row],[p]],2)^-16</f>
        <v>2.3384290280474309E-2</v>
      </c>
      <c r="W434" s="26">
        <f>S0P5022[[#This Row],[f(p)]]*2*((1-ABS(SIN(S0P5022[[#This Row],[Rad]]*2)))^(S0P5022[[#This Row],[-LOG(1-p)]]^2))</f>
        <v>5.000490553548112E-2</v>
      </c>
      <c r="X434" s="26">
        <f>S0P5022[[#This Row],[F3]]+S0P5022[[#This Row],[F2]]</f>
        <v>7.3389195815955433E-2</v>
      </c>
      <c r="Y434" s="26"/>
      <c r="AA434" s="15"/>
      <c r="AB434" s="15"/>
      <c r="AC434" s="15"/>
      <c r="AD434" s="15"/>
      <c r="AE434" s="15"/>
      <c r="AF434" s="15"/>
      <c r="AI434" s="20"/>
      <c r="AN434" s="15"/>
      <c r="AO434" s="17"/>
      <c r="AR434" s="20"/>
      <c r="AT434" s="15"/>
      <c r="AW434" s="15"/>
    </row>
    <row r="435" spans="1:49" x14ac:dyDescent="0.3">
      <c r="A435" s="25">
        <v>-116</v>
      </c>
      <c r="B435" s="25">
        <f>RADIANS(S0P5022[[#This Row],[Deg]])</f>
        <v>-2.0245819323134224</v>
      </c>
      <c r="C435" s="26">
        <v>0.180333444272017</v>
      </c>
      <c r="D435" s="27">
        <v>0.55000000000000004</v>
      </c>
      <c r="E435" s="27">
        <f>-LOG(S0P5022[[#This Row],[p]]-0.5,2)</f>
        <v>4.3219280948873608</v>
      </c>
      <c r="F435" s="27">
        <f>-LOG(1-S0P5022[[#This Row],[p]],2)^2</f>
        <v>1.3271111273069651</v>
      </c>
      <c r="G435" s="27">
        <f>-LOG(S0P5022[[#This Row],[p]]-0.5,2)^2</f>
        <v>18.679062457376691</v>
      </c>
      <c r="H435" s="27">
        <f>-LOG(1-S0P5022[[#This Row],[p]],2)</f>
        <v>1.1520030934450503</v>
      </c>
      <c r="I435" s="27">
        <f>1/S0P5022[[#This Row],[-LOG(p-0.5)^2]]</f>
        <v>5.3535877525002995E-2</v>
      </c>
      <c r="J435" s="27">
        <f>1-S0P5022[[#This Row],[p]]</f>
        <v>0.44999999999999996</v>
      </c>
      <c r="K435" s="27">
        <f>1/S0P5022[[#This Row],[1-p]]</f>
        <v>2.2222222222222223</v>
      </c>
      <c r="L435" s="27">
        <f>S0P5022[[#This Row],[p]]*2-1</f>
        <v>0.10000000000000009</v>
      </c>
      <c r="M435" s="27">
        <f>S0P5022[[#This Row],[1-p]]*2</f>
        <v>0.89999999999999991</v>
      </c>
      <c r="N435" s="27">
        <f>S0P5022[[#This Row],[2p-1]]*2</f>
        <v>0.20000000000000018</v>
      </c>
      <c r="O435" s="27">
        <f>S0P5022[[#This Row],[2-2p]]*2</f>
        <v>1.7999999999999998</v>
      </c>
      <c r="P435" s="27">
        <f>2^S0P5022[[#This Row],[4p-2]]</f>
        <v>1.1486983549970351</v>
      </c>
      <c r="Q435" s="27">
        <f>2^S0P5022[[#This Row],[4-4p]]</f>
        <v>3.4822022531844965</v>
      </c>
      <c r="R435" s="27">
        <f>2^S0P5022[[#This Row],[2^(4p-2)]]</f>
        <v>2.2171376698777805</v>
      </c>
      <c r="S435" s="26">
        <f>S0P5022[[#This Row],[1-p]]/2</f>
        <v>0.22499999999999998</v>
      </c>
      <c r="T435" s="26">
        <f>S0P5022[[#This Row],[f(p)]]/LOG(1-S0P5022[[#This Row],[p]],2)^16</f>
        <v>2.3384290280474309E-2</v>
      </c>
      <c r="U435" s="26">
        <f>2*(1-ABS(SIN(S0P5022[[#This Row],[Rad]]*2)))^(S0P5022[[#This Row],[-LOG(1-p)]])</f>
        <v>0.33492027947490532</v>
      </c>
      <c r="V435" s="26">
        <f>S0P5022[[#This Row],[f(p)]]*LOG(1-S0P5022[[#This Row],[p]],2)^-16</f>
        <v>2.3384290280474309E-2</v>
      </c>
      <c r="W435" s="26">
        <f>S0P5022[[#This Row],[f(p)]]*2*((1-ABS(SIN(S0P5022[[#This Row],[Rad]]*2)))^(S0P5022[[#This Row],[-LOG(1-p)]]^2))</f>
        <v>5.743228593747688E-2</v>
      </c>
      <c r="X435" s="26">
        <f>S0P5022[[#This Row],[F3]]+S0P5022[[#This Row],[F2]]</f>
        <v>8.0816576217951186E-2</v>
      </c>
      <c r="Y435" s="26"/>
      <c r="AA435" s="15"/>
      <c r="AB435" s="15"/>
      <c r="AC435" s="15"/>
      <c r="AD435" s="15"/>
      <c r="AE435" s="15"/>
      <c r="AF435" s="15"/>
      <c r="AI435" s="20"/>
      <c r="AN435" s="15"/>
      <c r="AO435" s="17"/>
      <c r="AR435" s="20"/>
      <c r="AT435" s="15"/>
      <c r="AW435" s="15"/>
    </row>
    <row r="436" spans="1:49" x14ac:dyDescent="0.3">
      <c r="A436" s="25">
        <v>-115</v>
      </c>
      <c r="B436" s="25">
        <f>RADIANS(S0P5022[[#This Row],[Deg]])</f>
        <v>-2.0071286397934789</v>
      </c>
      <c r="C436" s="26">
        <v>0.18705977192637699</v>
      </c>
      <c r="D436" s="27">
        <v>0.55000000000000004</v>
      </c>
      <c r="E436" s="27">
        <f>-LOG(S0P5022[[#This Row],[p]]-0.5,2)</f>
        <v>4.3219280948873608</v>
      </c>
      <c r="F436" s="27">
        <f>-LOG(1-S0P5022[[#This Row],[p]],2)^2</f>
        <v>1.3271111273069651</v>
      </c>
      <c r="G436" s="27">
        <f>-LOG(S0P5022[[#This Row],[p]]-0.5,2)^2</f>
        <v>18.679062457376691</v>
      </c>
      <c r="H436" s="27">
        <f>-LOG(1-S0P5022[[#This Row],[p]],2)</f>
        <v>1.1520030934450503</v>
      </c>
      <c r="I436" s="27">
        <f>1/S0P5022[[#This Row],[-LOG(p-0.5)^2]]</f>
        <v>5.3535877525002995E-2</v>
      </c>
      <c r="J436" s="27">
        <f>1-S0P5022[[#This Row],[p]]</f>
        <v>0.44999999999999996</v>
      </c>
      <c r="K436" s="27">
        <f>1/S0P5022[[#This Row],[1-p]]</f>
        <v>2.2222222222222223</v>
      </c>
      <c r="L436" s="27">
        <f>S0P5022[[#This Row],[p]]*2-1</f>
        <v>0.10000000000000009</v>
      </c>
      <c r="M436" s="27">
        <f>S0P5022[[#This Row],[1-p]]*2</f>
        <v>0.89999999999999991</v>
      </c>
      <c r="N436" s="27">
        <f>S0P5022[[#This Row],[2p-1]]*2</f>
        <v>0.20000000000000018</v>
      </c>
      <c r="O436" s="27">
        <f>S0P5022[[#This Row],[2-2p]]*2</f>
        <v>1.7999999999999998</v>
      </c>
      <c r="P436" s="27">
        <f>2^S0P5022[[#This Row],[4p-2]]</f>
        <v>1.1486983549970351</v>
      </c>
      <c r="Q436" s="27">
        <f>2^S0P5022[[#This Row],[4-4p]]</f>
        <v>3.4822022531844965</v>
      </c>
      <c r="R436" s="27">
        <f>2^S0P5022[[#This Row],[2^(4p-2)]]</f>
        <v>2.2171376698777805</v>
      </c>
      <c r="S436" s="26">
        <f>S0P5022[[#This Row],[1-p]]/2</f>
        <v>0.22499999999999998</v>
      </c>
      <c r="T436" s="26">
        <f>S0P5022[[#This Row],[f(p)]]/LOG(1-S0P5022[[#This Row],[p]],2)^16</f>
        <v>2.3384290280474309E-2</v>
      </c>
      <c r="U436" s="26">
        <f>2*(1-ABS(SIN(S0P5022[[#This Row],[Rad]]*2)))^(S0P5022[[#This Row],[-LOG(1-p)]])</f>
        <v>0.37520591868708086</v>
      </c>
      <c r="V436" s="26">
        <f>S0P5022[[#This Row],[f(p)]]*LOG(1-S0P5022[[#This Row],[p]],2)^-16</f>
        <v>2.3384290280474309E-2</v>
      </c>
      <c r="W436" s="26">
        <f>S0P5022[[#This Row],[f(p)]]*2*((1-ABS(SIN(S0P5022[[#This Row],[Rad]]*2)))^(S0P5022[[#This Row],[-LOG(1-p)]]^2))</f>
        <v>6.5460961886155605E-2</v>
      </c>
      <c r="X436" s="26">
        <f>S0P5022[[#This Row],[F3]]+S0P5022[[#This Row],[F2]]</f>
        <v>8.8845252166629918E-2</v>
      </c>
      <c r="Y436" s="26"/>
      <c r="AA436" s="15"/>
      <c r="AB436" s="15"/>
      <c r="AC436" s="15"/>
      <c r="AD436" s="15"/>
      <c r="AE436" s="15"/>
      <c r="AF436" s="15"/>
      <c r="AI436" s="20"/>
      <c r="AN436" s="15"/>
      <c r="AO436" s="17"/>
      <c r="AR436" s="20"/>
      <c r="AT436" s="15"/>
      <c r="AW436" s="15"/>
    </row>
    <row r="437" spans="1:49" x14ac:dyDescent="0.3">
      <c r="A437" s="25">
        <v>-114</v>
      </c>
      <c r="B437" s="25">
        <f>RADIANS(S0P5022[[#This Row],[Deg]])</f>
        <v>-1.9896753472735358</v>
      </c>
      <c r="C437" s="26">
        <v>0.19509282248168699</v>
      </c>
      <c r="D437" s="27">
        <v>0.55000000000000004</v>
      </c>
      <c r="E437" s="27">
        <f>-LOG(S0P5022[[#This Row],[p]]-0.5,2)</f>
        <v>4.3219280948873608</v>
      </c>
      <c r="F437" s="27">
        <f>-LOG(1-S0P5022[[#This Row],[p]],2)^2</f>
        <v>1.3271111273069651</v>
      </c>
      <c r="G437" s="27">
        <f>-LOG(S0P5022[[#This Row],[p]]-0.5,2)^2</f>
        <v>18.679062457376691</v>
      </c>
      <c r="H437" s="27">
        <f>-LOG(1-S0P5022[[#This Row],[p]],2)</f>
        <v>1.1520030934450503</v>
      </c>
      <c r="I437" s="27">
        <f>1/S0P5022[[#This Row],[-LOG(p-0.5)^2]]</f>
        <v>5.3535877525002995E-2</v>
      </c>
      <c r="J437" s="27">
        <f>1-S0P5022[[#This Row],[p]]</f>
        <v>0.44999999999999996</v>
      </c>
      <c r="K437" s="27">
        <f>1/S0P5022[[#This Row],[1-p]]</f>
        <v>2.2222222222222223</v>
      </c>
      <c r="L437" s="27">
        <f>S0P5022[[#This Row],[p]]*2-1</f>
        <v>0.10000000000000009</v>
      </c>
      <c r="M437" s="27">
        <f>S0P5022[[#This Row],[1-p]]*2</f>
        <v>0.89999999999999991</v>
      </c>
      <c r="N437" s="27">
        <f>S0P5022[[#This Row],[2p-1]]*2</f>
        <v>0.20000000000000018</v>
      </c>
      <c r="O437" s="27">
        <f>S0P5022[[#This Row],[2-2p]]*2</f>
        <v>1.7999999999999998</v>
      </c>
      <c r="P437" s="27">
        <f>2^S0P5022[[#This Row],[4p-2]]</f>
        <v>1.1486983549970351</v>
      </c>
      <c r="Q437" s="27">
        <f>2^S0P5022[[#This Row],[4-4p]]</f>
        <v>3.4822022531844965</v>
      </c>
      <c r="R437" s="27">
        <f>2^S0P5022[[#This Row],[2^(4p-2)]]</f>
        <v>2.2171376698777805</v>
      </c>
      <c r="S437" s="26">
        <f>S0P5022[[#This Row],[1-p]]/2</f>
        <v>0.22499999999999998</v>
      </c>
      <c r="T437" s="26">
        <f>S0P5022[[#This Row],[f(p)]]/LOG(1-S0P5022[[#This Row],[p]],2)^16</f>
        <v>2.3384290280474309E-2</v>
      </c>
      <c r="U437" s="26">
        <f>2*(1-ABS(SIN(S0P5022[[#This Row],[Rad]]*2)))^(S0P5022[[#This Row],[-LOG(1-p)]])</f>
        <v>0.41781989289765187</v>
      </c>
      <c r="V437" s="26">
        <f>S0P5022[[#This Row],[f(p)]]*LOG(1-S0P5022[[#This Row],[p]],2)^-16</f>
        <v>2.3384290280474309E-2</v>
      </c>
      <c r="W437" s="26">
        <f>S0P5022[[#This Row],[f(p)]]*2*((1-ABS(SIN(S0P5022[[#This Row],[Rad]]*2)))^(S0P5022[[#This Row],[-LOG(1-p)]]^2))</f>
        <v>7.4097458766706648E-2</v>
      </c>
      <c r="X437" s="26">
        <f>S0P5022[[#This Row],[F3]]+S0P5022[[#This Row],[F2]]</f>
        <v>9.748174904718096E-2</v>
      </c>
      <c r="Y437" s="26"/>
      <c r="AA437" s="15"/>
      <c r="AB437" s="15"/>
      <c r="AC437" s="15"/>
      <c r="AD437" s="15"/>
      <c r="AE437" s="15"/>
      <c r="AF437" s="15"/>
      <c r="AI437" s="20"/>
      <c r="AN437" s="15"/>
      <c r="AO437" s="17"/>
      <c r="AR437" s="20"/>
      <c r="AT437" s="15"/>
      <c r="AW437" s="15"/>
    </row>
    <row r="438" spans="1:49" x14ac:dyDescent="0.3">
      <c r="A438" s="25">
        <v>-113</v>
      </c>
      <c r="B438" s="25">
        <f>RADIANS(S0P5022[[#This Row],[Deg]])</f>
        <v>-1.9722220547535925</v>
      </c>
      <c r="C438" s="26">
        <v>0.20225608819028801</v>
      </c>
      <c r="D438" s="27">
        <v>0.55000000000000004</v>
      </c>
      <c r="E438" s="27">
        <f>-LOG(S0P5022[[#This Row],[p]]-0.5,2)</f>
        <v>4.3219280948873608</v>
      </c>
      <c r="F438" s="27">
        <f>-LOG(1-S0P5022[[#This Row],[p]],2)^2</f>
        <v>1.3271111273069651</v>
      </c>
      <c r="G438" s="27">
        <f>-LOG(S0P5022[[#This Row],[p]]-0.5,2)^2</f>
        <v>18.679062457376691</v>
      </c>
      <c r="H438" s="27">
        <f>-LOG(1-S0P5022[[#This Row],[p]],2)</f>
        <v>1.1520030934450503</v>
      </c>
      <c r="I438" s="27">
        <f>1/S0P5022[[#This Row],[-LOG(p-0.5)^2]]</f>
        <v>5.3535877525002995E-2</v>
      </c>
      <c r="J438" s="27">
        <f>1-S0P5022[[#This Row],[p]]</f>
        <v>0.44999999999999996</v>
      </c>
      <c r="K438" s="27">
        <f>1/S0P5022[[#This Row],[1-p]]</f>
        <v>2.2222222222222223</v>
      </c>
      <c r="L438" s="27">
        <f>S0P5022[[#This Row],[p]]*2-1</f>
        <v>0.10000000000000009</v>
      </c>
      <c r="M438" s="27">
        <f>S0P5022[[#This Row],[1-p]]*2</f>
        <v>0.89999999999999991</v>
      </c>
      <c r="N438" s="27">
        <f>S0P5022[[#This Row],[2p-1]]*2</f>
        <v>0.20000000000000018</v>
      </c>
      <c r="O438" s="27">
        <f>S0P5022[[#This Row],[2-2p]]*2</f>
        <v>1.7999999999999998</v>
      </c>
      <c r="P438" s="27">
        <f>2^S0P5022[[#This Row],[4p-2]]</f>
        <v>1.1486983549970351</v>
      </c>
      <c r="Q438" s="27">
        <f>2^S0P5022[[#This Row],[4-4p]]</f>
        <v>3.4822022531844965</v>
      </c>
      <c r="R438" s="27">
        <f>2^S0P5022[[#This Row],[2^(4p-2)]]</f>
        <v>2.2171376698777805</v>
      </c>
      <c r="S438" s="26">
        <f>S0P5022[[#This Row],[1-p]]/2</f>
        <v>0.22499999999999998</v>
      </c>
      <c r="T438" s="26">
        <f>S0P5022[[#This Row],[f(p)]]/LOG(1-S0P5022[[#This Row],[p]],2)^16</f>
        <v>2.3384290280474309E-2</v>
      </c>
      <c r="U438" s="26">
        <f>2*(1-ABS(SIN(S0P5022[[#This Row],[Rad]]*2)))^(S0P5022[[#This Row],[-LOG(1-p)]])</f>
        <v>0.46273527172783729</v>
      </c>
      <c r="V438" s="26">
        <f>S0P5022[[#This Row],[f(p)]]*LOG(1-S0P5022[[#This Row],[p]],2)^-16</f>
        <v>2.3384290280474309E-2</v>
      </c>
      <c r="W438" s="26">
        <f>S0P5022[[#This Row],[f(p)]]*2*((1-ABS(SIN(S0P5022[[#This Row],[Rad]]*2)))^(S0P5022[[#This Row],[-LOG(1-p)]]^2))</f>
        <v>8.3346458877447877E-2</v>
      </c>
      <c r="X438" s="26">
        <f>S0P5022[[#This Row],[F3]]+S0P5022[[#This Row],[F2]]</f>
        <v>0.10673074915792219</v>
      </c>
      <c r="Y438" s="26"/>
      <c r="AA438" s="15"/>
      <c r="AB438" s="15"/>
      <c r="AC438" s="15"/>
      <c r="AD438" s="15"/>
      <c r="AE438" s="15"/>
      <c r="AF438" s="15"/>
      <c r="AI438" s="20"/>
      <c r="AN438" s="15"/>
      <c r="AO438" s="17"/>
      <c r="AR438" s="20"/>
      <c r="AT438" s="15"/>
      <c r="AW438" s="15"/>
    </row>
    <row r="439" spans="1:49" x14ac:dyDescent="0.3">
      <c r="A439" s="25">
        <v>-112</v>
      </c>
      <c r="B439" s="25">
        <f>RADIANS(S0P5022[[#This Row],[Deg]])</f>
        <v>-1.9547687622336491</v>
      </c>
      <c r="C439" s="26">
        <v>0.21115514968513899</v>
      </c>
      <c r="D439" s="27">
        <v>0.55000000000000004</v>
      </c>
      <c r="E439" s="27">
        <f>-LOG(S0P5022[[#This Row],[p]]-0.5,2)</f>
        <v>4.3219280948873608</v>
      </c>
      <c r="F439" s="27">
        <f>-LOG(1-S0P5022[[#This Row],[p]],2)^2</f>
        <v>1.3271111273069651</v>
      </c>
      <c r="G439" s="27">
        <f>-LOG(S0P5022[[#This Row],[p]]-0.5,2)^2</f>
        <v>18.679062457376691</v>
      </c>
      <c r="H439" s="27">
        <f>-LOG(1-S0P5022[[#This Row],[p]],2)</f>
        <v>1.1520030934450503</v>
      </c>
      <c r="I439" s="27">
        <f>1/S0P5022[[#This Row],[-LOG(p-0.5)^2]]</f>
        <v>5.3535877525002995E-2</v>
      </c>
      <c r="J439" s="27">
        <f>1-S0P5022[[#This Row],[p]]</f>
        <v>0.44999999999999996</v>
      </c>
      <c r="K439" s="27">
        <f>1/S0P5022[[#This Row],[1-p]]</f>
        <v>2.2222222222222223</v>
      </c>
      <c r="L439" s="27">
        <f>S0P5022[[#This Row],[p]]*2-1</f>
        <v>0.10000000000000009</v>
      </c>
      <c r="M439" s="27">
        <f>S0P5022[[#This Row],[1-p]]*2</f>
        <v>0.89999999999999991</v>
      </c>
      <c r="N439" s="27">
        <f>S0P5022[[#This Row],[2p-1]]*2</f>
        <v>0.20000000000000018</v>
      </c>
      <c r="O439" s="27">
        <f>S0P5022[[#This Row],[2-2p]]*2</f>
        <v>1.7999999999999998</v>
      </c>
      <c r="P439" s="27">
        <f>2^S0P5022[[#This Row],[4p-2]]</f>
        <v>1.1486983549970351</v>
      </c>
      <c r="Q439" s="27">
        <f>2^S0P5022[[#This Row],[4-4p]]</f>
        <v>3.4822022531844965</v>
      </c>
      <c r="R439" s="27">
        <f>2^S0P5022[[#This Row],[2^(4p-2)]]</f>
        <v>2.2171376698777805</v>
      </c>
      <c r="S439" s="26">
        <f>S0P5022[[#This Row],[1-p]]/2</f>
        <v>0.22499999999999998</v>
      </c>
      <c r="T439" s="26">
        <f>S0P5022[[#This Row],[f(p)]]/LOG(1-S0P5022[[#This Row],[p]],2)^16</f>
        <v>2.3384290280474309E-2</v>
      </c>
      <c r="U439" s="26">
        <f>2*(1-ABS(SIN(S0P5022[[#This Row],[Rad]]*2)))^(S0P5022[[#This Row],[-LOG(1-p)]])</f>
        <v>0.50991982344879372</v>
      </c>
      <c r="V439" s="26">
        <f>S0P5022[[#This Row],[f(p)]]*LOG(1-S0P5022[[#This Row],[p]],2)^-16</f>
        <v>2.3384290280474309E-2</v>
      </c>
      <c r="W439" s="26">
        <f>S0P5022[[#This Row],[f(p)]]*2*((1-ABS(SIN(S0P5022[[#This Row],[Rad]]*2)))^(S0P5022[[#This Row],[-LOG(1-p)]]^2))</f>
        <v>9.3210815288640045E-2</v>
      </c>
      <c r="X439" s="26">
        <f>S0P5022[[#This Row],[F3]]+S0P5022[[#This Row],[F2]]</f>
        <v>0.11659510556911436</v>
      </c>
      <c r="Y439" s="26"/>
      <c r="AA439" s="15"/>
      <c r="AB439" s="15"/>
      <c r="AC439" s="15"/>
      <c r="AD439" s="15"/>
      <c r="AE439" s="15"/>
      <c r="AF439" s="15"/>
      <c r="AI439" s="20"/>
      <c r="AN439" s="15"/>
      <c r="AO439" s="17"/>
      <c r="AR439" s="20"/>
      <c r="AT439" s="15"/>
      <c r="AW439" s="15"/>
    </row>
    <row r="440" spans="1:49" x14ac:dyDescent="0.3">
      <c r="A440" s="25">
        <v>-111</v>
      </c>
      <c r="B440" s="25">
        <f>RADIANS(S0P5022[[#This Row],[Deg]])</f>
        <v>-1.9373154697137058</v>
      </c>
      <c r="C440" s="26">
        <v>0.220054172342317</v>
      </c>
      <c r="D440" s="27">
        <v>0.55000000000000004</v>
      </c>
      <c r="E440" s="27">
        <f>-LOG(S0P5022[[#This Row],[p]]-0.5,2)</f>
        <v>4.3219280948873608</v>
      </c>
      <c r="F440" s="27">
        <f>-LOG(1-S0P5022[[#This Row],[p]],2)^2</f>
        <v>1.3271111273069651</v>
      </c>
      <c r="G440" s="27">
        <f>-LOG(S0P5022[[#This Row],[p]]-0.5,2)^2</f>
        <v>18.679062457376691</v>
      </c>
      <c r="H440" s="27">
        <f>-LOG(1-S0P5022[[#This Row],[p]],2)</f>
        <v>1.1520030934450503</v>
      </c>
      <c r="I440" s="27">
        <f>1/S0P5022[[#This Row],[-LOG(p-0.5)^2]]</f>
        <v>5.3535877525002995E-2</v>
      </c>
      <c r="J440" s="27">
        <f>1-S0P5022[[#This Row],[p]]</f>
        <v>0.44999999999999996</v>
      </c>
      <c r="K440" s="27">
        <f>1/S0P5022[[#This Row],[1-p]]</f>
        <v>2.2222222222222223</v>
      </c>
      <c r="L440" s="27">
        <f>S0P5022[[#This Row],[p]]*2-1</f>
        <v>0.10000000000000009</v>
      </c>
      <c r="M440" s="27">
        <f>S0P5022[[#This Row],[1-p]]*2</f>
        <v>0.89999999999999991</v>
      </c>
      <c r="N440" s="27">
        <f>S0P5022[[#This Row],[2p-1]]*2</f>
        <v>0.20000000000000018</v>
      </c>
      <c r="O440" s="27">
        <f>S0P5022[[#This Row],[2-2p]]*2</f>
        <v>1.7999999999999998</v>
      </c>
      <c r="P440" s="27">
        <f>2^S0P5022[[#This Row],[4p-2]]</f>
        <v>1.1486983549970351</v>
      </c>
      <c r="Q440" s="27">
        <f>2^S0P5022[[#This Row],[4-4p]]</f>
        <v>3.4822022531844965</v>
      </c>
      <c r="R440" s="27">
        <f>2^S0P5022[[#This Row],[2^(4p-2)]]</f>
        <v>2.2171376698777805</v>
      </c>
      <c r="S440" s="26">
        <f>S0P5022[[#This Row],[1-p]]/2</f>
        <v>0.22499999999999998</v>
      </c>
      <c r="T440" s="26">
        <f>S0P5022[[#This Row],[f(p)]]/LOG(1-S0P5022[[#This Row],[p]],2)^16</f>
        <v>2.3384290280474309E-2</v>
      </c>
      <c r="U440" s="26">
        <f>2*(1-ABS(SIN(S0P5022[[#This Row],[Rad]]*2)))^(S0P5022[[#This Row],[-LOG(1-p)]])</f>
        <v>0.55933617453018603</v>
      </c>
      <c r="V440" s="26">
        <f>S0P5022[[#This Row],[f(p)]]*LOG(1-S0P5022[[#This Row],[p]],2)^-16</f>
        <v>2.3384290280474309E-2</v>
      </c>
      <c r="W440" s="26">
        <f>S0P5022[[#This Row],[f(p)]]*2*((1-ABS(SIN(S0P5022[[#This Row],[Rad]]*2)))^(S0P5022[[#This Row],[-LOG(1-p)]]^2))</f>
        <v>0.10369156679802202</v>
      </c>
      <c r="X440" s="26">
        <f>S0P5022[[#This Row],[F3]]+S0P5022[[#This Row],[F2]]</f>
        <v>0.12707585707849633</v>
      </c>
      <c r="Y440" s="26"/>
      <c r="AA440" s="15"/>
      <c r="AB440" s="15"/>
      <c r="AC440" s="15"/>
      <c r="AD440" s="15"/>
      <c r="AE440" s="15"/>
      <c r="AF440" s="15"/>
      <c r="AI440" s="20"/>
      <c r="AN440" s="15"/>
      <c r="AO440" s="17"/>
      <c r="AR440" s="20"/>
      <c r="AT440" s="15"/>
      <c r="AW440" s="15"/>
    </row>
    <row r="441" spans="1:49" x14ac:dyDescent="0.3">
      <c r="A441" s="25">
        <v>-110</v>
      </c>
      <c r="B441" s="25">
        <f>RADIANS(S0P5022[[#This Row],[Deg]])</f>
        <v>-1.9198621771937625</v>
      </c>
      <c r="C441" s="26">
        <v>0.22820175797793399</v>
      </c>
      <c r="D441" s="27">
        <v>0.55000000000000004</v>
      </c>
      <c r="E441" s="27">
        <f>-LOG(S0P5022[[#This Row],[p]]-0.5,2)</f>
        <v>4.3219280948873608</v>
      </c>
      <c r="F441" s="27">
        <f>-LOG(1-S0P5022[[#This Row],[p]],2)^2</f>
        <v>1.3271111273069651</v>
      </c>
      <c r="G441" s="27">
        <f>-LOG(S0P5022[[#This Row],[p]]-0.5,2)^2</f>
        <v>18.679062457376691</v>
      </c>
      <c r="H441" s="27">
        <f>-LOG(1-S0P5022[[#This Row],[p]],2)</f>
        <v>1.1520030934450503</v>
      </c>
      <c r="I441" s="27">
        <f>1/S0P5022[[#This Row],[-LOG(p-0.5)^2]]</f>
        <v>5.3535877525002995E-2</v>
      </c>
      <c r="J441" s="27">
        <f>1-S0P5022[[#This Row],[p]]</f>
        <v>0.44999999999999996</v>
      </c>
      <c r="K441" s="27">
        <f>1/S0P5022[[#This Row],[1-p]]</f>
        <v>2.2222222222222223</v>
      </c>
      <c r="L441" s="27">
        <f>S0P5022[[#This Row],[p]]*2-1</f>
        <v>0.10000000000000009</v>
      </c>
      <c r="M441" s="27">
        <f>S0P5022[[#This Row],[1-p]]*2</f>
        <v>0.89999999999999991</v>
      </c>
      <c r="N441" s="27">
        <f>S0P5022[[#This Row],[2p-1]]*2</f>
        <v>0.20000000000000018</v>
      </c>
      <c r="O441" s="27">
        <f>S0P5022[[#This Row],[2-2p]]*2</f>
        <v>1.7999999999999998</v>
      </c>
      <c r="P441" s="27">
        <f>2^S0P5022[[#This Row],[4p-2]]</f>
        <v>1.1486983549970351</v>
      </c>
      <c r="Q441" s="27">
        <f>2^S0P5022[[#This Row],[4-4p]]</f>
        <v>3.4822022531844965</v>
      </c>
      <c r="R441" s="27">
        <f>2^S0P5022[[#This Row],[2^(4p-2)]]</f>
        <v>2.2171376698777805</v>
      </c>
      <c r="S441" s="26">
        <f>S0P5022[[#This Row],[1-p]]/2</f>
        <v>0.22499999999999998</v>
      </c>
      <c r="T441" s="26">
        <f>S0P5022[[#This Row],[f(p)]]/LOG(1-S0P5022[[#This Row],[p]],2)^16</f>
        <v>2.3384290280474309E-2</v>
      </c>
      <c r="U441" s="26">
        <f>2*(1-ABS(SIN(S0P5022[[#This Row],[Rad]]*2)))^(S0P5022[[#This Row],[-LOG(1-p)]])</f>
        <v>0.61094196488881158</v>
      </c>
      <c r="V441" s="26">
        <f>S0P5022[[#This Row],[f(p)]]*LOG(1-S0P5022[[#This Row],[p]],2)^-16</f>
        <v>2.3384290280474309E-2</v>
      </c>
      <c r="W441" s="26">
        <f>S0P5022[[#This Row],[f(p)]]*2*((1-ABS(SIN(S0P5022[[#This Row],[Rad]]*2)))^(S0P5022[[#This Row],[-LOG(1-p)]]^2))</f>
        <v>0.11478795436743641</v>
      </c>
      <c r="X441" s="26">
        <f>S0P5022[[#This Row],[F3]]+S0P5022[[#This Row],[F2]]</f>
        <v>0.13817224464791072</v>
      </c>
      <c r="Y441" s="26"/>
      <c r="AA441" s="15"/>
      <c r="AB441" s="15"/>
      <c r="AC441" s="15"/>
      <c r="AD441" s="15"/>
      <c r="AE441" s="15"/>
      <c r="AF441" s="15"/>
      <c r="AI441" s="20"/>
      <c r="AN441" s="15"/>
      <c r="AO441" s="17"/>
      <c r="AR441" s="20"/>
      <c r="AT441" s="15"/>
      <c r="AW441" s="15"/>
    </row>
    <row r="442" spans="1:49" x14ac:dyDescent="0.3">
      <c r="A442" s="25">
        <v>-109</v>
      </c>
      <c r="B442" s="25">
        <f>RADIANS(S0P5022[[#This Row],[Deg]])</f>
        <v>-1.9024088846738192</v>
      </c>
      <c r="C442" s="26">
        <v>0.23771038386483601</v>
      </c>
      <c r="D442" s="27">
        <v>0.55000000000000004</v>
      </c>
      <c r="E442" s="27">
        <f>-LOG(S0P5022[[#This Row],[p]]-0.5,2)</f>
        <v>4.3219280948873608</v>
      </c>
      <c r="F442" s="27">
        <f>-LOG(1-S0P5022[[#This Row],[p]],2)^2</f>
        <v>1.3271111273069651</v>
      </c>
      <c r="G442" s="27">
        <f>-LOG(S0P5022[[#This Row],[p]]-0.5,2)^2</f>
        <v>18.679062457376691</v>
      </c>
      <c r="H442" s="27">
        <f>-LOG(1-S0P5022[[#This Row],[p]],2)</f>
        <v>1.1520030934450503</v>
      </c>
      <c r="I442" s="27">
        <f>1/S0P5022[[#This Row],[-LOG(p-0.5)^2]]</f>
        <v>5.3535877525002995E-2</v>
      </c>
      <c r="J442" s="27">
        <f>1-S0P5022[[#This Row],[p]]</f>
        <v>0.44999999999999996</v>
      </c>
      <c r="K442" s="27">
        <f>1/S0P5022[[#This Row],[1-p]]</f>
        <v>2.2222222222222223</v>
      </c>
      <c r="L442" s="27">
        <f>S0P5022[[#This Row],[p]]*2-1</f>
        <v>0.10000000000000009</v>
      </c>
      <c r="M442" s="27">
        <f>S0P5022[[#This Row],[1-p]]*2</f>
        <v>0.89999999999999991</v>
      </c>
      <c r="N442" s="27">
        <f>S0P5022[[#This Row],[2p-1]]*2</f>
        <v>0.20000000000000018</v>
      </c>
      <c r="O442" s="27">
        <f>S0P5022[[#This Row],[2-2p]]*2</f>
        <v>1.7999999999999998</v>
      </c>
      <c r="P442" s="27">
        <f>2^S0P5022[[#This Row],[4p-2]]</f>
        <v>1.1486983549970351</v>
      </c>
      <c r="Q442" s="27">
        <f>2^S0P5022[[#This Row],[4-4p]]</f>
        <v>3.4822022531844965</v>
      </c>
      <c r="R442" s="27">
        <f>2^S0P5022[[#This Row],[2^(4p-2)]]</f>
        <v>2.2171376698777805</v>
      </c>
      <c r="S442" s="26">
        <f>S0P5022[[#This Row],[1-p]]/2</f>
        <v>0.22499999999999998</v>
      </c>
      <c r="T442" s="26">
        <f>S0P5022[[#This Row],[f(p)]]/LOG(1-S0P5022[[#This Row],[p]],2)^16</f>
        <v>2.3384290280474309E-2</v>
      </c>
      <c r="U442" s="26">
        <f>2*(1-ABS(SIN(S0P5022[[#This Row],[Rad]]*2)))^(S0P5022[[#This Row],[-LOG(1-p)]])</f>
        <v>0.66469000050937077</v>
      </c>
      <c r="V442" s="26">
        <f>S0P5022[[#This Row],[f(p)]]*LOG(1-S0P5022[[#This Row],[p]],2)^-16</f>
        <v>2.3384290280474309E-2</v>
      </c>
      <c r="W442" s="26">
        <f>S0P5022[[#This Row],[f(p)]]*2*((1-ABS(SIN(S0P5022[[#This Row],[Rad]]*2)))^(S0P5022[[#This Row],[-LOG(1-p)]]^2))</f>
        <v>0.12649743934641061</v>
      </c>
      <c r="X442" s="26">
        <f>S0P5022[[#This Row],[F3]]+S0P5022[[#This Row],[F2]]</f>
        <v>0.14988172962688492</v>
      </c>
      <c r="Y442" s="26"/>
      <c r="AA442" s="15"/>
      <c r="AB442" s="15"/>
      <c r="AC442" s="15"/>
      <c r="AD442" s="15"/>
      <c r="AE442" s="15"/>
      <c r="AF442" s="15"/>
      <c r="AI442" s="20"/>
      <c r="AN442" s="15"/>
      <c r="AO442" s="17"/>
      <c r="AR442" s="20"/>
      <c r="AT442" s="15"/>
      <c r="AW442" s="15"/>
    </row>
    <row r="443" spans="1:49" x14ac:dyDescent="0.3">
      <c r="A443" s="25">
        <v>-108</v>
      </c>
      <c r="B443" s="25">
        <f>RADIANS(S0P5022[[#This Row],[Deg]])</f>
        <v>-1.8849555921538759</v>
      </c>
      <c r="C443" s="26">
        <v>0.24801260002169101</v>
      </c>
      <c r="D443" s="27">
        <v>0.55000000000000004</v>
      </c>
      <c r="E443" s="27">
        <f>-LOG(S0P5022[[#This Row],[p]]-0.5,2)</f>
        <v>4.3219280948873608</v>
      </c>
      <c r="F443" s="27">
        <f>-LOG(1-S0P5022[[#This Row],[p]],2)^2</f>
        <v>1.3271111273069651</v>
      </c>
      <c r="G443" s="27">
        <f>-LOG(S0P5022[[#This Row],[p]]-0.5,2)^2</f>
        <v>18.679062457376691</v>
      </c>
      <c r="H443" s="27">
        <f>-LOG(1-S0P5022[[#This Row],[p]],2)</f>
        <v>1.1520030934450503</v>
      </c>
      <c r="I443" s="27">
        <f>1/S0P5022[[#This Row],[-LOG(p-0.5)^2]]</f>
        <v>5.3535877525002995E-2</v>
      </c>
      <c r="J443" s="27">
        <f>1-S0P5022[[#This Row],[p]]</f>
        <v>0.44999999999999996</v>
      </c>
      <c r="K443" s="27">
        <f>1/S0P5022[[#This Row],[1-p]]</f>
        <v>2.2222222222222223</v>
      </c>
      <c r="L443" s="27">
        <f>S0P5022[[#This Row],[p]]*2-1</f>
        <v>0.10000000000000009</v>
      </c>
      <c r="M443" s="27">
        <f>S0P5022[[#This Row],[1-p]]*2</f>
        <v>0.89999999999999991</v>
      </c>
      <c r="N443" s="27">
        <f>S0P5022[[#This Row],[2p-1]]*2</f>
        <v>0.20000000000000018</v>
      </c>
      <c r="O443" s="27">
        <f>S0P5022[[#This Row],[2-2p]]*2</f>
        <v>1.7999999999999998</v>
      </c>
      <c r="P443" s="27">
        <f>2^S0P5022[[#This Row],[4p-2]]</f>
        <v>1.1486983549970351</v>
      </c>
      <c r="Q443" s="27">
        <f>2^S0P5022[[#This Row],[4-4p]]</f>
        <v>3.4822022531844965</v>
      </c>
      <c r="R443" s="27">
        <f>2^S0P5022[[#This Row],[2^(4p-2)]]</f>
        <v>2.2171376698777805</v>
      </c>
      <c r="S443" s="26">
        <f>S0P5022[[#This Row],[1-p]]/2</f>
        <v>0.22499999999999998</v>
      </c>
      <c r="T443" s="26">
        <f>S0P5022[[#This Row],[f(p)]]/LOG(1-S0P5022[[#This Row],[p]],2)^16</f>
        <v>2.3384290280474309E-2</v>
      </c>
      <c r="U443" s="26">
        <f>2*(1-ABS(SIN(S0P5022[[#This Row],[Rad]]*2)))^(S0P5022[[#This Row],[-LOG(1-p)]])</f>
        <v>0.72052840475610591</v>
      </c>
      <c r="V443" s="26">
        <f>S0P5022[[#This Row],[f(p)]]*LOG(1-S0P5022[[#This Row],[p]],2)^-16</f>
        <v>2.3384290280474309E-2</v>
      </c>
      <c r="W443" s="26">
        <f>S0P5022[[#This Row],[f(p)]]*2*((1-ABS(SIN(S0P5022[[#This Row],[Rad]]*2)))^(S0P5022[[#This Row],[-LOG(1-p)]]^2))</f>
        <v>0.13881572372546902</v>
      </c>
      <c r="X443" s="26">
        <f>S0P5022[[#This Row],[F3]]+S0P5022[[#This Row],[F2]]</f>
        <v>0.16220001400594333</v>
      </c>
      <c r="Y443" s="26"/>
      <c r="AA443" s="15"/>
      <c r="AB443" s="15"/>
      <c r="AC443" s="15"/>
      <c r="AD443" s="15"/>
      <c r="AE443" s="15"/>
      <c r="AF443" s="15"/>
      <c r="AI443" s="20"/>
      <c r="AN443" s="15"/>
      <c r="AO443" s="17"/>
      <c r="AR443" s="20"/>
      <c r="AT443" s="15"/>
      <c r="AW443" s="15"/>
    </row>
    <row r="444" spans="1:49" x14ac:dyDescent="0.3">
      <c r="A444" s="25">
        <v>-107</v>
      </c>
      <c r="B444" s="25">
        <f>RADIANS(S0P5022[[#This Row],[Deg]])</f>
        <v>-1.8675022996339325</v>
      </c>
      <c r="C444" s="26">
        <v>0.25925515749133698</v>
      </c>
      <c r="D444" s="27">
        <v>0.55000000000000004</v>
      </c>
      <c r="E444" s="27">
        <f>-LOG(S0P5022[[#This Row],[p]]-0.5,2)</f>
        <v>4.3219280948873608</v>
      </c>
      <c r="F444" s="27">
        <f>-LOG(1-S0P5022[[#This Row],[p]],2)^2</f>
        <v>1.3271111273069651</v>
      </c>
      <c r="G444" s="27">
        <f>-LOG(S0P5022[[#This Row],[p]]-0.5,2)^2</f>
        <v>18.679062457376691</v>
      </c>
      <c r="H444" s="27">
        <f>-LOG(1-S0P5022[[#This Row],[p]],2)</f>
        <v>1.1520030934450503</v>
      </c>
      <c r="I444" s="27">
        <f>1/S0P5022[[#This Row],[-LOG(p-0.5)^2]]</f>
        <v>5.3535877525002995E-2</v>
      </c>
      <c r="J444" s="27">
        <f>1-S0P5022[[#This Row],[p]]</f>
        <v>0.44999999999999996</v>
      </c>
      <c r="K444" s="27">
        <f>1/S0P5022[[#This Row],[1-p]]</f>
        <v>2.2222222222222223</v>
      </c>
      <c r="L444" s="27">
        <f>S0P5022[[#This Row],[p]]*2-1</f>
        <v>0.10000000000000009</v>
      </c>
      <c r="M444" s="27">
        <f>S0P5022[[#This Row],[1-p]]*2</f>
        <v>0.89999999999999991</v>
      </c>
      <c r="N444" s="27">
        <f>S0P5022[[#This Row],[2p-1]]*2</f>
        <v>0.20000000000000018</v>
      </c>
      <c r="O444" s="27">
        <f>S0P5022[[#This Row],[2-2p]]*2</f>
        <v>1.7999999999999998</v>
      </c>
      <c r="P444" s="27">
        <f>2^S0P5022[[#This Row],[4p-2]]</f>
        <v>1.1486983549970351</v>
      </c>
      <c r="Q444" s="27">
        <f>2^S0P5022[[#This Row],[4-4p]]</f>
        <v>3.4822022531844965</v>
      </c>
      <c r="R444" s="27">
        <f>2^S0P5022[[#This Row],[2^(4p-2)]]</f>
        <v>2.2171376698777805</v>
      </c>
      <c r="S444" s="26">
        <f>S0P5022[[#This Row],[1-p]]/2</f>
        <v>0.22499999999999998</v>
      </c>
      <c r="T444" s="26">
        <f>S0P5022[[#This Row],[f(p)]]/LOG(1-S0P5022[[#This Row],[p]],2)^16</f>
        <v>2.3384290280474309E-2</v>
      </c>
      <c r="U444" s="26">
        <f>2*(1-ABS(SIN(S0P5022[[#This Row],[Rad]]*2)))^(S0P5022[[#This Row],[-LOG(1-p)]])</f>
        <v>0.77840076941610892</v>
      </c>
      <c r="V444" s="26">
        <f>S0P5022[[#This Row],[f(p)]]*LOG(1-S0P5022[[#This Row],[p]],2)^-16</f>
        <v>2.3384290280474309E-2</v>
      </c>
      <c r="W444" s="26">
        <f>S0P5022[[#This Row],[f(p)]]*2*((1-ABS(SIN(S0P5022[[#This Row],[Rad]]*2)))^(S0P5022[[#This Row],[-LOG(1-p)]]^2))</f>
        <v>0.15173677261050583</v>
      </c>
      <c r="X444" s="26">
        <f>S0P5022[[#This Row],[F3]]+S0P5022[[#This Row],[F2]]</f>
        <v>0.17512106289098014</v>
      </c>
      <c r="Y444" s="26"/>
      <c r="AA444" s="15"/>
      <c r="AB444" s="15"/>
      <c r="AC444" s="15"/>
      <c r="AD444" s="15"/>
      <c r="AE444" s="15"/>
      <c r="AF444" s="15"/>
      <c r="AI444" s="20"/>
      <c r="AN444" s="15"/>
      <c r="AO444" s="17"/>
      <c r="AR444" s="20"/>
      <c r="AT444" s="15"/>
      <c r="AW444" s="15"/>
    </row>
    <row r="445" spans="1:49" x14ac:dyDescent="0.3">
      <c r="A445" s="25">
        <v>-106</v>
      </c>
      <c r="B445" s="25">
        <f>RADIANS(S0P5022[[#This Row],[Deg]])</f>
        <v>-1.8500490071139892</v>
      </c>
      <c r="C445" s="26">
        <v>0.27000839214013</v>
      </c>
      <c r="D445" s="27">
        <v>0.55000000000000004</v>
      </c>
      <c r="E445" s="27">
        <f>-LOG(S0P5022[[#This Row],[p]]-0.5,2)</f>
        <v>4.3219280948873608</v>
      </c>
      <c r="F445" s="27">
        <f>-LOG(1-S0P5022[[#This Row],[p]],2)^2</f>
        <v>1.3271111273069651</v>
      </c>
      <c r="G445" s="27">
        <f>-LOG(S0P5022[[#This Row],[p]]-0.5,2)^2</f>
        <v>18.679062457376691</v>
      </c>
      <c r="H445" s="27">
        <f>-LOG(1-S0P5022[[#This Row],[p]],2)</f>
        <v>1.1520030934450503</v>
      </c>
      <c r="I445" s="27">
        <f>1/S0P5022[[#This Row],[-LOG(p-0.5)^2]]</f>
        <v>5.3535877525002995E-2</v>
      </c>
      <c r="J445" s="27">
        <f>1-S0P5022[[#This Row],[p]]</f>
        <v>0.44999999999999996</v>
      </c>
      <c r="K445" s="27">
        <f>1/S0P5022[[#This Row],[1-p]]</f>
        <v>2.2222222222222223</v>
      </c>
      <c r="L445" s="27">
        <f>S0P5022[[#This Row],[p]]*2-1</f>
        <v>0.10000000000000009</v>
      </c>
      <c r="M445" s="27">
        <f>S0P5022[[#This Row],[1-p]]*2</f>
        <v>0.89999999999999991</v>
      </c>
      <c r="N445" s="27">
        <f>S0P5022[[#This Row],[2p-1]]*2</f>
        <v>0.20000000000000018</v>
      </c>
      <c r="O445" s="27">
        <f>S0P5022[[#This Row],[2-2p]]*2</f>
        <v>1.7999999999999998</v>
      </c>
      <c r="P445" s="27">
        <f>2^S0P5022[[#This Row],[4p-2]]</f>
        <v>1.1486983549970351</v>
      </c>
      <c r="Q445" s="27">
        <f>2^S0P5022[[#This Row],[4-4p]]</f>
        <v>3.4822022531844965</v>
      </c>
      <c r="R445" s="27">
        <f>2^S0P5022[[#This Row],[2^(4p-2)]]</f>
        <v>2.2171376698777805</v>
      </c>
      <c r="S445" s="26">
        <f>S0P5022[[#This Row],[1-p]]/2</f>
        <v>0.22499999999999998</v>
      </c>
      <c r="T445" s="26">
        <f>S0P5022[[#This Row],[f(p)]]/LOG(1-S0P5022[[#This Row],[p]],2)^16</f>
        <v>2.3384290280474309E-2</v>
      </c>
      <c r="U445" s="26">
        <f>2*(1-ABS(SIN(S0P5022[[#This Row],[Rad]]*2)))^(S0P5022[[#This Row],[-LOG(1-p)]])</f>
        <v>0.83824630629401042</v>
      </c>
      <c r="V445" s="26">
        <f>S0P5022[[#This Row],[f(p)]]*LOG(1-S0P5022[[#This Row],[p]],2)^-16</f>
        <v>2.3384290280474309E-2</v>
      </c>
      <c r="W445" s="26">
        <f>S0P5022[[#This Row],[f(p)]]*2*((1-ABS(SIN(S0P5022[[#This Row],[Rad]]*2)))^(S0P5022[[#This Row],[-LOG(1-p)]]^2))</f>
        <v>0.16525283906699867</v>
      </c>
      <c r="X445" s="26">
        <f>S0P5022[[#This Row],[F3]]+S0P5022[[#This Row],[F2]]</f>
        <v>0.18863712934747298</v>
      </c>
      <c r="Y445" s="26"/>
      <c r="AA445" s="15"/>
      <c r="AB445" s="15"/>
      <c r="AC445" s="15"/>
      <c r="AD445" s="15"/>
      <c r="AE445" s="15"/>
      <c r="AF445" s="15"/>
      <c r="AI445" s="20"/>
      <c r="AN445" s="15"/>
      <c r="AO445" s="17"/>
      <c r="AR445" s="20"/>
      <c r="AT445" s="15"/>
      <c r="AW445" s="15"/>
    </row>
    <row r="446" spans="1:49" x14ac:dyDescent="0.3">
      <c r="A446" s="25">
        <v>-105</v>
      </c>
      <c r="B446" s="25">
        <f>RADIANS(S0P5022[[#This Row],[Deg]])</f>
        <v>-1.8325957145940461</v>
      </c>
      <c r="C446" s="26">
        <v>0.28271679796128901</v>
      </c>
      <c r="D446" s="27">
        <v>0.55000000000000004</v>
      </c>
      <c r="E446" s="27">
        <f>-LOG(S0P5022[[#This Row],[p]]-0.5,2)</f>
        <v>4.3219280948873608</v>
      </c>
      <c r="F446" s="27">
        <f>-LOG(1-S0P5022[[#This Row],[p]],2)^2</f>
        <v>1.3271111273069651</v>
      </c>
      <c r="G446" s="27">
        <f>-LOG(S0P5022[[#This Row],[p]]-0.5,2)^2</f>
        <v>18.679062457376691</v>
      </c>
      <c r="H446" s="27">
        <f>-LOG(1-S0P5022[[#This Row],[p]],2)</f>
        <v>1.1520030934450503</v>
      </c>
      <c r="I446" s="27">
        <f>1/S0P5022[[#This Row],[-LOG(p-0.5)^2]]</f>
        <v>5.3535877525002995E-2</v>
      </c>
      <c r="J446" s="27">
        <f>1-S0P5022[[#This Row],[p]]</f>
        <v>0.44999999999999996</v>
      </c>
      <c r="K446" s="27">
        <f>1/S0P5022[[#This Row],[1-p]]</f>
        <v>2.2222222222222223</v>
      </c>
      <c r="L446" s="27">
        <f>S0P5022[[#This Row],[p]]*2-1</f>
        <v>0.10000000000000009</v>
      </c>
      <c r="M446" s="27">
        <f>S0P5022[[#This Row],[1-p]]*2</f>
        <v>0.89999999999999991</v>
      </c>
      <c r="N446" s="27">
        <f>S0P5022[[#This Row],[2p-1]]*2</f>
        <v>0.20000000000000018</v>
      </c>
      <c r="O446" s="27">
        <f>S0P5022[[#This Row],[2-2p]]*2</f>
        <v>1.7999999999999998</v>
      </c>
      <c r="P446" s="27">
        <f>2^S0P5022[[#This Row],[4p-2]]</f>
        <v>1.1486983549970351</v>
      </c>
      <c r="Q446" s="27">
        <f>2^S0P5022[[#This Row],[4-4p]]</f>
        <v>3.4822022531844965</v>
      </c>
      <c r="R446" s="27">
        <f>2^S0P5022[[#This Row],[2^(4p-2)]]</f>
        <v>2.2171376698777805</v>
      </c>
      <c r="S446" s="26">
        <f>S0P5022[[#This Row],[1-p]]/2</f>
        <v>0.22499999999999998</v>
      </c>
      <c r="T446" s="26">
        <f>S0P5022[[#This Row],[f(p)]]/LOG(1-S0P5022[[#This Row],[p]],2)^16</f>
        <v>2.3384290280474309E-2</v>
      </c>
      <c r="U446" s="26">
        <f>2*(1-ABS(SIN(S0P5022[[#This Row],[Rad]]*2)))^(S0P5022[[#This Row],[-LOG(1-p)]])</f>
        <v>0.89999999999999958</v>
      </c>
      <c r="V446" s="26">
        <f>S0P5022[[#This Row],[f(p)]]*LOG(1-S0P5022[[#This Row],[p]],2)^-16</f>
        <v>2.3384290280474309E-2</v>
      </c>
      <c r="W446" s="26">
        <f>S0P5022[[#This Row],[f(p)]]*2*((1-ABS(SIN(S0P5022[[#This Row],[Rad]]*2)))^(S0P5022[[#This Row],[-LOG(1-p)]]^2))</f>
        <v>0.17935449144717983</v>
      </c>
      <c r="X446" s="26">
        <f>S0P5022[[#This Row],[F3]]+S0P5022[[#This Row],[F2]]</f>
        <v>0.20273878172765414</v>
      </c>
      <c r="Y446" s="26"/>
      <c r="AA446" s="15"/>
      <c r="AB446" s="15"/>
      <c r="AC446" s="15"/>
      <c r="AD446" s="15"/>
      <c r="AE446" s="15"/>
      <c r="AF446" s="15"/>
      <c r="AI446" s="20"/>
      <c r="AN446" s="15"/>
      <c r="AO446" s="17"/>
      <c r="AR446" s="20"/>
      <c r="AT446" s="15"/>
      <c r="AW446" s="15"/>
    </row>
    <row r="447" spans="1:49" x14ac:dyDescent="0.3">
      <c r="A447" s="25">
        <v>-104</v>
      </c>
      <c r="B447" s="25">
        <f>RADIANS(S0P5022[[#This Row],[Deg]])</f>
        <v>-1.8151424220741028</v>
      </c>
      <c r="C447" s="26">
        <v>0.295744017193247</v>
      </c>
      <c r="D447" s="27">
        <v>0.55000000000000004</v>
      </c>
      <c r="E447" s="27">
        <f>-LOG(S0P5022[[#This Row],[p]]-0.5,2)</f>
        <v>4.3219280948873608</v>
      </c>
      <c r="F447" s="27">
        <f>-LOG(1-S0P5022[[#This Row],[p]],2)^2</f>
        <v>1.3271111273069651</v>
      </c>
      <c r="G447" s="27">
        <f>-LOG(S0P5022[[#This Row],[p]]-0.5,2)^2</f>
        <v>18.679062457376691</v>
      </c>
      <c r="H447" s="27">
        <f>-LOG(1-S0P5022[[#This Row],[p]],2)</f>
        <v>1.1520030934450503</v>
      </c>
      <c r="I447" s="27">
        <f>1/S0P5022[[#This Row],[-LOG(p-0.5)^2]]</f>
        <v>5.3535877525002995E-2</v>
      </c>
      <c r="J447" s="27">
        <f>1-S0P5022[[#This Row],[p]]</f>
        <v>0.44999999999999996</v>
      </c>
      <c r="K447" s="27">
        <f>1/S0P5022[[#This Row],[1-p]]</f>
        <v>2.2222222222222223</v>
      </c>
      <c r="L447" s="27">
        <f>S0P5022[[#This Row],[p]]*2-1</f>
        <v>0.10000000000000009</v>
      </c>
      <c r="M447" s="27">
        <f>S0P5022[[#This Row],[1-p]]*2</f>
        <v>0.89999999999999991</v>
      </c>
      <c r="N447" s="27">
        <f>S0P5022[[#This Row],[2p-1]]*2</f>
        <v>0.20000000000000018</v>
      </c>
      <c r="O447" s="27">
        <f>S0P5022[[#This Row],[2-2p]]*2</f>
        <v>1.7999999999999998</v>
      </c>
      <c r="P447" s="27">
        <f>2^S0P5022[[#This Row],[4p-2]]</f>
        <v>1.1486983549970351</v>
      </c>
      <c r="Q447" s="27">
        <f>2^S0P5022[[#This Row],[4-4p]]</f>
        <v>3.4822022531844965</v>
      </c>
      <c r="R447" s="27">
        <f>2^S0P5022[[#This Row],[2^(4p-2)]]</f>
        <v>2.2171376698777805</v>
      </c>
      <c r="S447" s="26">
        <f>S0P5022[[#This Row],[1-p]]/2</f>
        <v>0.22499999999999998</v>
      </c>
      <c r="T447" s="26">
        <f>S0P5022[[#This Row],[f(p)]]/LOG(1-S0P5022[[#This Row],[p]],2)^16</f>
        <v>2.3384290280474309E-2</v>
      </c>
      <c r="U447" s="26">
        <f>2*(1-ABS(SIN(S0P5022[[#This Row],[Rad]]*2)))^(S0P5022[[#This Row],[-LOG(1-p)]])</f>
        <v>0.96359276242874869</v>
      </c>
      <c r="V447" s="26">
        <f>S0P5022[[#This Row],[f(p)]]*LOG(1-S0P5022[[#This Row],[p]],2)^-16</f>
        <v>2.3384290280474309E-2</v>
      </c>
      <c r="W447" s="26">
        <f>S0P5022[[#This Row],[f(p)]]*2*((1-ABS(SIN(S0P5022[[#This Row],[Rad]]*2)))^(S0P5022[[#This Row],[-LOG(1-p)]]^2))</f>
        <v>0.19403064328300262</v>
      </c>
      <c r="X447" s="26">
        <f>S0P5022[[#This Row],[F3]]+S0P5022[[#This Row],[F2]]</f>
        <v>0.21741493356347694</v>
      </c>
      <c r="Y447" s="26"/>
      <c r="AA447" s="15"/>
      <c r="AB447" s="15"/>
      <c r="AC447" s="15"/>
      <c r="AD447" s="15"/>
      <c r="AE447" s="15"/>
      <c r="AF447" s="15"/>
      <c r="AI447" s="20"/>
      <c r="AN447" s="15"/>
      <c r="AO447" s="17"/>
      <c r="AR447" s="20"/>
      <c r="AT447" s="15"/>
      <c r="AW447" s="15"/>
    </row>
    <row r="448" spans="1:49" x14ac:dyDescent="0.3">
      <c r="A448" s="25">
        <v>-103</v>
      </c>
      <c r="B448" s="25">
        <f>RADIANS(S0P5022[[#This Row],[Deg]])</f>
        <v>-1.7976891295541595</v>
      </c>
      <c r="C448" s="26">
        <v>0.30966105450952602</v>
      </c>
      <c r="D448" s="27">
        <v>0.55000000000000004</v>
      </c>
      <c r="E448" s="27">
        <f>-LOG(S0P5022[[#This Row],[p]]-0.5,2)</f>
        <v>4.3219280948873608</v>
      </c>
      <c r="F448" s="27">
        <f>-LOG(1-S0P5022[[#This Row],[p]],2)^2</f>
        <v>1.3271111273069651</v>
      </c>
      <c r="G448" s="27">
        <f>-LOG(S0P5022[[#This Row],[p]]-0.5,2)^2</f>
        <v>18.679062457376691</v>
      </c>
      <c r="H448" s="27">
        <f>-LOG(1-S0P5022[[#This Row],[p]],2)</f>
        <v>1.1520030934450503</v>
      </c>
      <c r="I448" s="27">
        <f>1/S0P5022[[#This Row],[-LOG(p-0.5)^2]]</f>
        <v>5.3535877525002995E-2</v>
      </c>
      <c r="J448" s="27">
        <f>1-S0P5022[[#This Row],[p]]</f>
        <v>0.44999999999999996</v>
      </c>
      <c r="K448" s="27">
        <f>1/S0P5022[[#This Row],[1-p]]</f>
        <v>2.2222222222222223</v>
      </c>
      <c r="L448" s="27">
        <f>S0P5022[[#This Row],[p]]*2-1</f>
        <v>0.10000000000000009</v>
      </c>
      <c r="M448" s="27">
        <f>S0P5022[[#This Row],[1-p]]*2</f>
        <v>0.89999999999999991</v>
      </c>
      <c r="N448" s="27">
        <f>S0P5022[[#This Row],[2p-1]]*2</f>
        <v>0.20000000000000018</v>
      </c>
      <c r="O448" s="27">
        <f>S0P5022[[#This Row],[2-2p]]*2</f>
        <v>1.7999999999999998</v>
      </c>
      <c r="P448" s="27">
        <f>2^S0P5022[[#This Row],[4p-2]]</f>
        <v>1.1486983549970351</v>
      </c>
      <c r="Q448" s="27">
        <f>2^S0P5022[[#This Row],[4-4p]]</f>
        <v>3.4822022531844965</v>
      </c>
      <c r="R448" s="27">
        <f>2^S0P5022[[#This Row],[2^(4p-2)]]</f>
        <v>2.2171376698777805</v>
      </c>
      <c r="S448" s="26">
        <f>S0P5022[[#This Row],[1-p]]/2</f>
        <v>0.22499999999999998</v>
      </c>
      <c r="T448" s="26">
        <f>S0P5022[[#This Row],[f(p)]]/LOG(1-S0P5022[[#This Row],[p]],2)^16</f>
        <v>2.3384290280474309E-2</v>
      </c>
      <c r="U448" s="26">
        <f>2*(1-ABS(SIN(S0P5022[[#This Row],[Rad]]*2)))^(S0P5022[[#This Row],[-LOG(1-p)]])</f>
        <v>1.028951589308442</v>
      </c>
      <c r="V448" s="26">
        <f>S0P5022[[#This Row],[f(p)]]*LOG(1-S0P5022[[#This Row],[p]],2)^-16</f>
        <v>2.3384290280474309E-2</v>
      </c>
      <c r="W448" s="26">
        <f>S0P5022[[#This Row],[f(p)]]*2*((1-ABS(SIN(S0P5022[[#This Row],[Rad]]*2)))^(S0P5022[[#This Row],[-LOG(1-p)]]^2))</f>
        <v>0.20926858580172483</v>
      </c>
      <c r="X448" s="26">
        <f>S0P5022[[#This Row],[F3]]+S0P5022[[#This Row],[F2]]</f>
        <v>0.23265287608219914</v>
      </c>
      <c r="Y448" s="26"/>
      <c r="AA448" s="15"/>
      <c r="AB448" s="15"/>
      <c r="AC448" s="15"/>
      <c r="AD448" s="15"/>
      <c r="AE448" s="15"/>
      <c r="AF448" s="15"/>
      <c r="AI448" s="20"/>
      <c r="AN448" s="15"/>
      <c r="AO448" s="17"/>
      <c r="AR448" s="20"/>
      <c r="AT448" s="15"/>
      <c r="AW448" s="15"/>
    </row>
    <row r="449" spans="1:49" x14ac:dyDescent="0.3">
      <c r="A449" s="25">
        <v>-102</v>
      </c>
      <c r="B449" s="25">
        <f>RADIANS(S0P5022[[#This Row],[Deg]])</f>
        <v>-1.7802358370342162</v>
      </c>
      <c r="C449" s="26">
        <v>0.32345707899259402</v>
      </c>
      <c r="D449" s="27">
        <v>0.55000000000000004</v>
      </c>
      <c r="E449" s="27">
        <f>-LOG(S0P5022[[#This Row],[p]]-0.5,2)</f>
        <v>4.3219280948873608</v>
      </c>
      <c r="F449" s="27">
        <f>-LOG(1-S0P5022[[#This Row],[p]],2)^2</f>
        <v>1.3271111273069651</v>
      </c>
      <c r="G449" s="27">
        <f>-LOG(S0P5022[[#This Row],[p]]-0.5,2)^2</f>
        <v>18.679062457376691</v>
      </c>
      <c r="H449" s="27">
        <f>-LOG(1-S0P5022[[#This Row],[p]],2)</f>
        <v>1.1520030934450503</v>
      </c>
      <c r="I449" s="27">
        <f>1/S0P5022[[#This Row],[-LOG(p-0.5)^2]]</f>
        <v>5.3535877525002995E-2</v>
      </c>
      <c r="J449" s="27">
        <f>1-S0P5022[[#This Row],[p]]</f>
        <v>0.44999999999999996</v>
      </c>
      <c r="K449" s="27">
        <f>1/S0P5022[[#This Row],[1-p]]</f>
        <v>2.2222222222222223</v>
      </c>
      <c r="L449" s="27">
        <f>S0P5022[[#This Row],[p]]*2-1</f>
        <v>0.10000000000000009</v>
      </c>
      <c r="M449" s="27">
        <f>S0P5022[[#This Row],[1-p]]*2</f>
        <v>0.89999999999999991</v>
      </c>
      <c r="N449" s="27">
        <f>S0P5022[[#This Row],[2p-1]]*2</f>
        <v>0.20000000000000018</v>
      </c>
      <c r="O449" s="27">
        <f>S0P5022[[#This Row],[2-2p]]*2</f>
        <v>1.7999999999999998</v>
      </c>
      <c r="P449" s="27">
        <f>2^S0P5022[[#This Row],[4p-2]]</f>
        <v>1.1486983549970351</v>
      </c>
      <c r="Q449" s="27">
        <f>2^S0P5022[[#This Row],[4-4p]]</f>
        <v>3.4822022531844965</v>
      </c>
      <c r="R449" s="27">
        <f>2^S0P5022[[#This Row],[2^(4p-2)]]</f>
        <v>2.2171376698777805</v>
      </c>
      <c r="S449" s="26">
        <f>S0P5022[[#This Row],[1-p]]/2</f>
        <v>0.22499999999999998</v>
      </c>
      <c r="T449" s="26">
        <f>S0P5022[[#This Row],[f(p)]]/LOG(1-S0P5022[[#This Row],[p]],2)^16</f>
        <v>2.3384290280474309E-2</v>
      </c>
      <c r="U449" s="26">
        <f>2*(1-ABS(SIN(S0P5022[[#This Row],[Rad]]*2)))^(S0P5022[[#This Row],[-LOG(1-p)]])</f>
        <v>1.0959997191012087</v>
      </c>
      <c r="V449" s="26">
        <f>S0P5022[[#This Row],[f(p)]]*LOG(1-S0P5022[[#This Row],[p]],2)^-16</f>
        <v>2.3384290280474309E-2</v>
      </c>
      <c r="W449" s="26">
        <f>S0P5022[[#This Row],[f(p)]]*2*((1-ABS(SIN(S0P5022[[#This Row],[Rad]]*2)))^(S0P5022[[#This Row],[-LOG(1-p)]]^2))</f>
        <v>0.22505402309833092</v>
      </c>
      <c r="X449" s="26">
        <f>S0P5022[[#This Row],[F3]]+S0P5022[[#This Row],[F2]]</f>
        <v>0.24843831337880523</v>
      </c>
      <c r="Y449" s="26"/>
      <c r="AA449" s="15"/>
      <c r="AB449" s="15"/>
      <c r="AC449" s="15"/>
      <c r="AD449" s="15"/>
      <c r="AE449" s="15"/>
      <c r="AF449" s="15"/>
      <c r="AI449" s="20"/>
      <c r="AN449" s="15"/>
      <c r="AO449" s="17"/>
      <c r="AR449" s="20"/>
      <c r="AT449" s="15"/>
      <c r="AW449" s="15"/>
    </row>
    <row r="450" spans="1:49" x14ac:dyDescent="0.3">
      <c r="A450" s="25">
        <v>-101</v>
      </c>
      <c r="B450" s="25">
        <f>RADIANS(S0P5022[[#This Row],[Deg]])</f>
        <v>-1.7627825445142729</v>
      </c>
      <c r="C450" s="26">
        <v>0.33826336562671999</v>
      </c>
      <c r="D450" s="27">
        <v>0.55000000000000004</v>
      </c>
      <c r="E450" s="27">
        <f>-LOG(S0P5022[[#This Row],[p]]-0.5,2)</f>
        <v>4.3219280948873608</v>
      </c>
      <c r="F450" s="27">
        <f>-LOG(1-S0P5022[[#This Row],[p]],2)^2</f>
        <v>1.3271111273069651</v>
      </c>
      <c r="G450" s="27">
        <f>-LOG(S0P5022[[#This Row],[p]]-0.5,2)^2</f>
        <v>18.679062457376691</v>
      </c>
      <c r="H450" s="27">
        <f>-LOG(1-S0P5022[[#This Row],[p]],2)</f>
        <v>1.1520030934450503</v>
      </c>
      <c r="I450" s="27">
        <f>1/S0P5022[[#This Row],[-LOG(p-0.5)^2]]</f>
        <v>5.3535877525002995E-2</v>
      </c>
      <c r="J450" s="27">
        <f>1-S0P5022[[#This Row],[p]]</f>
        <v>0.44999999999999996</v>
      </c>
      <c r="K450" s="27">
        <f>1/S0P5022[[#This Row],[1-p]]</f>
        <v>2.2222222222222223</v>
      </c>
      <c r="L450" s="27">
        <f>S0P5022[[#This Row],[p]]*2-1</f>
        <v>0.10000000000000009</v>
      </c>
      <c r="M450" s="27">
        <f>S0P5022[[#This Row],[1-p]]*2</f>
        <v>0.89999999999999991</v>
      </c>
      <c r="N450" s="27">
        <f>S0P5022[[#This Row],[2p-1]]*2</f>
        <v>0.20000000000000018</v>
      </c>
      <c r="O450" s="27">
        <f>S0P5022[[#This Row],[2-2p]]*2</f>
        <v>1.7999999999999998</v>
      </c>
      <c r="P450" s="27">
        <f>2^S0P5022[[#This Row],[4p-2]]</f>
        <v>1.1486983549970351</v>
      </c>
      <c r="Q450" s="27">
        <f>2^S0P5022[[#This Row],[4-4p]]</f>
        <v>3.4822022531844965</v>
      </c>
      <c r="R450" s="27">
        <f>2^S0P5022[[#This Row],[2^(4p-2)]]</f>
        <v>2.2171376698777805</v>
      </c>
      <c r="S450" s="26">
        <f>S0P5022[[#This Row],[1-p]]/2</f>
        <v>0.22499999999999998</v>
      </c>
      <c r="T450" s="26">
        <f>S0P5022[[#This Row],[f(p)]]/LOG(1-S0P5022[[#This Row],[p]],2)^16</f>
        <v>2.3384290280474309E-2</v>
      </c>
      <c r="U450" s="26">
        <f>2*(1-ABS(SIN(S0P5022[[#This Row],[Rad]]*2)))^(S0P5022[[#This Row],[-LOG(1-p)]])</f>
        <v>1.1646567944545763</v>
      </c>
      <c r="V450" s="26">
        <f>S0P5022[[#This Row],[f(p)]]*LOG(1-S0P5022[[#This Row],[p]],2)^-16</f>
        <v>2.3384290280474309E-2</v>
      </c>
      <c r="W450" s="26">
        <f>S0P5022[[#This Row],[f(p)]]*2*((1-ABS(SIN(S0P5022[[#This Row],[Rad]]*2)))^(S0P5022[[#This Row],[-LOG(1-p)]]^2))</f>
        <v>0.24137110997916814</v>
      </c>
      <c r="X450" s="26">
        <f>S0P5022[[#This Row],[F3]]+S0P5022[[#This Row],[F2]]</f>
        <v>0.26475540025964245</v>
      </c>
      <c r="Y450" s="26"/>
      <c r="AA450" s="15"/>
      <c r="AB450" s="15"/>
      <c r="AC450" s="15"/>
      <c r="AD450" s="15"/>
      <c r="AE450" s="15"/>
      <c r="AF450" s="15"/>
      <c r="AI450" s="20"/>
      <c r="AN450" s="15"/>
      <c r="AO450" s="17"/>
      <c r="AR450" s="20"/>
      <c r="AT450" s="15"/>
      <c r="AW450" s="15"/>
    </row>
    <row r="451" spans="1:49" x14ac:dyDescent="0.3">
      <c r="A451" s="25">
        <v>-100</v>
      </c>
      <c r="B451" s="25">
        <f>RADIANS(S0P5022[[#This Row],[Deg]])</f>
        <v>-1.7453292519943295</v>
      </c>
      <c r="C451" s="26">
        <v>0.35415366685362598</v>
      </c>
      <c r="D451" s="27">
        <v>0.55000000000000004</v>
      </c>
      <c r="E451" s="27">
        <f>-LOG(S0P5022[[#This Row],[p]]-0.5,2)</f>
        <v>4.3219280948873608</v>
      </c>
      <c r="F451" s="27">
        <f>-LOG(1-S0P5022[[#This Row],[p]],2)^2</f>
        <v>1.3271111273069651</v>
      </c>
      <c r="G451" s="27">
        <f>-LOG(S0P5022[[#This Row],[p]]-0.5,2)^2</f>
        <v>18.679062457376691</v>
      </c>
      <c r="H451" s="27">
        <f>-LOG(1-S0P5022[[#This Row],[p]],2)</f>
        <v>1.1520030934450503</v>
      </c>
      <c r="I451" s="27">
        <f>1/S0P5022[[#This Row],[-LOG(p-0.5)^2]]</f>
        <v>5.3535877525002995E-2</v>
      </c>
      <c r="J451" s="27">
        <f>1-S0P5022[[#This Row],[p]]</f>
        <v>0.44999999999999996</v>
      </c>
      <c r="K451" s="27">
        <f>1/S0P5022[[#This Row],[1-p]]</f>
        <v>2.2222222222222223</v>
      </c>
      <c r="L451" s="27">
        <f>S0P5022[[#This Row],[p]]*2-1</f>
        <v>0.10000000000000009</v>
      </c>
      <c r="M451" s="27">
        <f>S0P5022[[#This Row],[1-p]]*2</f>
        <v>0.89999999999999991</v>
      </c>
      <c r="N451" s="27">
        <f>S0P5022[[#This Row],[2p-1]]*2</f>
        <v>0.20000000000000018</v>
      </c>
      <c r="O451" s="27">
        <f>S0P5022[[#This Row],[2-2p]]*2</f>
        <v>1.7999999999999998</v>
      </c>
      <c r="P451" s="27">
        <f>2^S0P5022[[#This Row],[4p-2]]</f>
        <v>1.1486983549970351</v>
      </c>
      <c r="Q451" s="27">
        <f>2^S0P5022[[#This Row],[4-4p]]</f>
        <v>3.4822022531844965</v>
      </c>
      <c r="R451" s="27">
        <f>2^S0P5022[[#This Row],[2^(4p-2)]]</f>
        <v>2.2171376698777805</v>
      </c>
      <c r="S451" s="26">
        <f>S0P5022[[#This Row],[1-p]]/2</f>
        <v>0.22499999999999998</v>
      </c>
      <c r="T451" s="26">
        <f>S0P5022[[#This Row],[f(p)]]/LOG(1-S0P5022[[#This Row],[p]],2)^16</f>
        <v>2.3384290280474309E-2</v>
      </c>
      <c r="U451" s="26">
        <f>2*(1-ABS(SIN(S0P5022[[#This Row],[Rad]]*2)))^(S0P5022[[#This Row],[-LOG(1-p)]])</f>
        <v>1.2348390263348923</v>
      </c>
      <c r="V451" s="26">
        <f>S0P5022[[#This Row],[f(p)]]*LOG(1-S0P5022[[#This Row],[p]],2)^-16</f>
        <v>2.3384290280474309E-2</v>
      </c>
      <c r="W451" s="26">
        <f>S0P5022[[#This Row],[f(p)]]*2*((1-ABS(SIN(S0P5022[[#This Row],[Rad]]*2)))^(S0P5022[[#This Row],[-LOG(1-p)]]^2))</f>
        <v>0.25820249247358751</v>
      </c>
      <c r="X451" s="26">
        <f>S0P5022[[#This Row],[F3]]+S0P5022[[#This Row],[F2]]</f>
        <v>0.28158678275406179</v>
      </c>
      <c r="Y451" s="26"/>
      <c r="AA451" s="15"/>
      <c r="AB451" s="15"/>
      <c r="AC451" s="15"/>
      <c r="AD451" s="15"/>
      <c r="AE451" s="15"/>
      <c r="AF451" s="15"/>
      <c r="AI451" s="20"/>
      <c r="AN451" s="15"/>
      <c r="AO451" s="17"/>
      <c r="AR451" s="20"/>
      <c r="AT451" s="15"/>
      <c r="AW451" s="15"/>
    </row>
    <row r="452" spans="1:49" x14ac:dyDescent="0.3">
      <c r="A452" s="25">
        <v>-99</v>
      </c>
      <c r="B452" s="25">
        <f>RADIANS(S0P5022[[#This Row],[Deg]])</f>
        <v>-1.7278759594743862</v>
      </c>
      <c r="C452" s="26">
        <v>0.370556784787617</v>
      </c>
      <c r="D452" s="27">
        <v>0.55000000000000004</v>
      </c>
      <c r="E452" s="27">
        <f>-LOG(S0P5022[[#This Row],[p]]-0.5,2)</f>
        <v>4.3219280948873608</v>
      </c>
      <c r="F452" s="27">
        <f>-LOG(1-S0P5022[[#This Row],[p]],2)^2</f>
        <v>1.3271111273069651</v>
      </c>
      <c r="G452" s="27">
        <f>-LOG(S0P5022[[#This Row],[p]]-0.5,2)^2</f>
        <v>18.679062457376691</v>
      </c>
      <c r="H452" s="27">
        <f>-LOG(1-S0P5022[[#This Row],[p]],2)</f>
        <v>1.1520030934450503</v>
      </c>
      <c r="I452" s="27">
        <f>1/S0P5022[[#This Row],[-LOG(p-0.5)^2]]</f>
        <v>5.3535877525002995E-2</v>
      </c>
      <c r="J452" s="27">
        <f>1-S0P5022[[#This Row],[p]]</f>
        <v>0.44999999999999996</v>
      </c>
      <c r="K452" s="27">
        <f>1/S0P5022[[#This Row],[1-p]]</f>
        <v>2.2222222222222223</v>
      </c>
      <c r="L452" s="27">
        <f>S0P5022[[#This Row],[p]]*2-1</f>
        <v>0.10000000000000009</v>
      </c>
      <c r="M452" s="27">
        <f>S0P5022[[#This Row],[1-p]]*2</f>
        <v>0.89999999999999991</v>
      </c>
      <c r="N452" s="27">
        <f>S0P5022[[#This Row],[2p-1]]*2</f>
        <v>0.20000000000000018</v>
      </c>
      <c r="O452" s="27">
        <f>S0P5022[[#This Row],[2-2p]]*2</f>
        <v>1.7999999999999998</v>
      </c>
      <c r="P452" s="27">
        <f>2^S0P5022[[#This Row],[4p-2]]</f>
        <v>1.1486983549970351</v>
      </c>
      <c r="Q452" s="27">
        <f>2^S0P5022[[#This Row],[4-4p]]</f>
        <v>3.4822022531844965</v>
      </c>
      <c r="R452" s="27">
        <f>2^S0P5022[[#This Row],[2^(4p-2)]]</f>
        <v>2.2171376698777805</v>
      </c>
      <c r="S452" s="26">
        <f>S0P5022[[#This Row],[1-p]]/2</f>
        <v>0.22499999999999998</v>
      </c>
      <c r="T452" s="26">
        <f>S0P5022[[#This Row],[f(p)]]/LOG(1-S0P5022[[#This Row],[p]],2)^16</f>
        <v>2.3384290280474309E-2</v>
      </c>
      <c r="U452" s="26">
        <f>2*(1-ABS(SIN(S0P5022[[#This Row],[Rad]]*2)))^(S0P5022[[#This Row],[-LOG(1-p)]])</f>
        <v>1.306459360915537</v>
      </c>
      <c r="V452" s="26">
        <f>S0P5022[[#This Row],[f(p)]]*LOG(1-S0P5022[[#This Row],[p]],2)^-16</f>
        <v>2.3384290280474309E-2</v>
      </c>
      <c r="W452" s="26">
        <f>S0P5022[[#This Row],[f(p)]]*2*((1-ABS(SIN(S0P5022[[#This Row],[Rad]]*2)))^(S0P5022[[#This Row],[-LOG(1-p)]]^2))</f>
        <v>0.27552935099466791</v>
      </c>
      <c r="X452" s="26">
        <f>S0P5022[[#This Row],[F3]]+S0P5022[[#This Row],[F2]]</f>
        <v>0.29891364127514219</v>
      </c>
      <c r="Y452" s="26"/>
      <c r="AA452" s="15"/>
      <c r="AB452" s="15"/>
      <c r="AC452" s="15"/>
      <c r="AD452" s="15"/>
      <c r="AE452" s="15"/>
      <c r="AF452" s="15"/>
      <c r="AI452" s="20"/>
      <c r="AN452" s="15"/>
      <c r="AO452" s="17"/>
      <c r="AR452" s="20"/>
      <c r="AT452" s="15"/>
      <c r="AW452" s="15"/>
    </row>
    <row r="453" spans="1:49" x14ac:dyDescent="0.3">
      <c r="A453" s="25">
        <v>-98</v>
      </c>
      <c r="B453" s="25">
        <f>RADIANS(S0P5022[[#This Row],[Deg]])</f>
        <v>-1.7104226669544429</v>
      </c>
      <c r="C453" s="26">
        <v>0.38747414260796598</v>
      </c>
      <c r="D453" s="27">
        <v>0.55000000000000004</v>
      </c>
      <c r="E453" s="27">
        <f>-LOG(S0P5022[[#This Row],[p]]-0.5,2)</f>
        <v>4.3219280948873608</v>
      </c>
      <c r="F453" s="27">
        <f>-LOG(1-S0P5022[[#This Row],[p]],2)^2</f>
        <v>1.3271111273069651</v>
      </c>
      <c r="G453" s="27">
        <f>-LOG(S0P5022[[#This Row],[p]]-0.5,2)^2</f>
        <v>18.679062457376691</v>
      </c>
      <c r="H453" s="27">
        <f>-LOG(1-S0P5022[[#This Row],[p]],2)</f>
        <v>1.1520030934450503</v>
      </c>
      <c r="I453" s="27">
        <f>1/S0P5022[[#This Row],[-LOG(p-0.5)^2]]</f>
        <v>5.3535877525002995E-2</v>
      </c>
      <c r="J453" s="27">
        <f>1-S0P5022[[#This Row],[p]]</f>
        <v>0.44999999999999996</v>
      </c>
      <c r="K453" s="27">
        <f>1/S0P5022[[#This Row],[1-p]]</f>
        <v>2.2222222222222223</v>
      </c>
      <c r="L453" s="27">
        <f>S0P5022[[#This Row],[p]]*2-1</f>
        <v>0.10000000000000009</v>
      </c>
      <c r="M453" s="27">
        <f>S0P5022[[#This Row],[1-p]]*2</f>
        <v>0.89999999999999991</v>
      </c>
      <c r="N453" s="27">
        <f>S0P5022[[#This Row],[2p-1]]*2</f>
        <v>0.20000000000000018</v>
      </c>
      <c r="O453" s="27">
        <f>S0P5022[[#This Row],[2-2p]]*2</f>
        <v>1.7999999999999998</v>
      </c>
      <c r="P453" s="27">
        <f>2^S0P5022[[#This Row],[4p-2]]</f>
        <v>1.1486983549970351</v>
      </c>
      <c r="Q453" s="27">
        <f>2^S0P5022[[#This Row],[4-4p]]</f>
        <v>3.4822022531844965</v>
      </c>
      <c r="R453" s="27">
        <f>2^S0P5022[[#This Row],[2^(4p-2)]]</f>
        <v>2.2171376698777805</v>
      </c>
      <c r="S453" s="26">
        <f>S0P5022[[#This Row],[1-p]]/2</f>
        <v>0.22499999999999998</v>
      </c>
      <c r="T453" s="26">
        <f>S0P5022[[#This Row],[f(p)]]/LOG(1-S0P5022[[#This Row],[p]],2)^16</f>
        <v>2.3384290280474309E-2</v>
      </c>
      <c r="U453" s="26">
        <f>2*(1-ABS(SIN(S0P5022[[#This Row],[Rad]]*2)))^(S0P5022[[#This Row],[-LOG(1-p)]])</f>
        <v>1.3794276492431548</v>
      </c>
      <c r="V453" s="26">
        <f>S0P5022[[#This Row],[f(p)]]*LOG(1-S0P5022[[#This Row],[p]],2)^-16</f>
        <v>2.3384290280474309E-2</v>
      </c>
      <c r="W453" s="26">
        <f>S0P5022[[#This Row],[f(p)]]*2*((1-ABS(SIN(S0P5022[[#This Row],[Rad]]*2)))^(S0P5022[[#This Row],[-LOG(1-p)]]^2))</f>
        <v>0.29333144611594858</v>
      </c>
      <c r="X453" s="26">
        <f>S0P5022[[#This Row],[F3]]+S0P5022[[#This Row],[F2]]</f>
        <v>0.31671573639642286</v>
      </c>
      <c r="Y453" s="26"/>
      <c r="AA453" s="15"/>
      <c r="AB453" s="15"/>
      <c r="AC453" s="15"/>
      <c r="AD453" s="15"/>
      <c r="AE453" s="15"/>
      <c r="AF453" s="15"/>
      <c r="AI453" s="20"/>
      <c r="AN453" s="15"/>
      <c r="AO453" s="17"/>
      <c r="AR453" s="20"/>
      <c r="AT453" s="15"/>
      <c r="AW453" s="15"/>
    </row>
    <row r="454" spans="1:49" x14ac:dyDescent="0.3">
      <c r="A454" s="25">
        <v>-97</v>
      </c>
      <c r="B454" s="25">
        <f>RADIANS(S0P5022[[#This Row],[Deg]])</f>
        <v>-1.6929693744344996</v>
      </c>
      <c r="C454" s="26">
        <v>0.40599871465683302</v>
      </c>
      <c r="D454" s="27">
        <v>0.55000000000000004</v>
      </c>
      <c r="E454" s="27">
        <f>-LOG(S0P5022[[#This Row],[p]]-0.5,2)</f>
        <v>4.3219280948873608</v>
      </c>
      <c r="F454" s="27">
        <f>-LOG(1-S0P5022[[#This Row],[p]],2)^2</f>
        <v>1.3271111273069651</v>
      </c>
      <c r="G454" s="27">
        <f>-LOG(S0P5022[[#This Row],[p]]-0.5,2)^2</f>
        <v>18.679062457376691</v>
      </c>
      <c r="H454" s="27">
        <f>-LOG(1-S0P5022[[#This Row],[p]],2)</f>
        <v>1.1520030934450503</v>
      </c>
      <c r="I454" s="27">
        <f>1/S0P5022[[#This Row],[-LOG(p-0.5)^2]]</f>
        <v>5.3535877525002995E-2</v>
      </c>
      <c r="J454" s="27">
        <f>1-S0P5022[[#This Row],[p]]</f>
        <v>0.44999999999999996</v>
      </c>
      <c r="K454" s="27">
        <f>1/S0P5022[[#This Row],[1-p]]</f>
        <v>2.2222222222222223</v>
      </c>
      <c r="L454" s="27">
        <f>S0P5022[[#This Row],[p]]*2-1</f>
        <v>0.10000000000000009</v>
      </c>
      <c r="M454" s="27">
        <f>S0P5022[[#This Row],[1-p]]*2</f>
        <v>0.89999999999999991</v>
      </c>
      <c r="N454" s="27">
        <f>S0P5022[[#This Row],[2p-1]]*2</f>
        <v>0.20000000000000018</v>
      </c>
      <c r="O454" s="27">
        <f>S0P5022[[#This Row],[2-2p]]*2</f>
        <v>1.7999999999999998</v>
      </c>
      <c r="P454" s="27">
        <f>2^S0P5022[[#This Row],[4p-2]]</f>
        <v>1.1486983549970351</v>
      </c>
      <c r="Q454" s="27">
        <f>2^S0P5022[[#This Row],[4-4p]]</f>
        <v>3.4822022531844965</v>
      </c>
      <c r="R454" s="27">
        <f>2^S0P5022[[#This Row],[2^(4p-2)]]</f>
        <v>2.2171376698777805</v>
      </c>
      <c r="S454" s="26">
        <f>S0P5022[[#This Row],[1-p]]/2</f>
        <v>0.22499999999999998</v>
      </c>
      <c r="T454" s="26">
        <f>S0P5022[[#This Row],[f(p)]]/LOG(1-S0P5022[[#This Row],[p]],2)^16</f>
        <v>2.3384290280474309E-2</v>
      </c>
      <c r="U454" s="26">
        <f>2*(1-ABS(SIN(S0P5022[[#This Row],[Rad]]*2)))^(S0P5022[[#This Row],[-LOG(1-p)]])</f>
        <v>1.4536508196626234</v>
      </c>
      <c r="V454" s="26">
        <f>S0P5022[[#This Row],[f(p)]]*LOG(1-S0P5022[[#This Row],[p]],2)^-16</f>
        <v>2.3384290280474309E-2</v>
      </c>
      <c r="W454" s="26">
        <f>S0P5022[[#This Row],[f(p)]]*2*((1-ABS(SIN(S0P5022[[#This Row],[Rad]]*2)))^(S0P5022[[#This Row],[-LOG(1-p)]]^2))</f>
        <v>0.3115871669182782</v>
      </c>
      <c r="X454" s="26">
        <f>S0P5022[[#This Row],[F3]]+S0P5022[[#This Row],[F2]]</f>
        <v>0.33497145719875249</v>
      </c>
      <c r="Y454" s="26"/>
      <c r="AA454" s="15"/>
      <c r="AB454" s="15"/>
      <c r="AC454" s="15"/>
      <c r="AD454" s="15"/>
      <c r="AE454" s="15"/>
      <c r="AF454" s="15"/>
      <c r="AI454" s="20"/>
      <c r="AN454" s="15"/>
      <c r="AO454" s="17"/>
      <c r="AR454" s="20"/>
      <c r="AT454" s="15"/>
      <c r="AW454" s="15"/>
    </row>
    <row r="455" spans="1:49" x14ac:dyDescent="0.3">
      <c r="A455" s="25">
        <v>-96</v>
      </c>
      <c r="B455" s="25">
        <f>RADIANS(S0P5022[[#This Row],[Deg]])</f>
        <v>-1.6755160819145565</v>
      </c>
      <c r="C455" s="26">
        <v>0.42536007744272403</v>
      </c>
      <c r="D455" s="27">
        <v>0.55000000000000004</v>
      </c>
      <c r="E455" s="27">
        <f>-LOG(S0P5022[[#This Row],[p]]-0.5,2)</f>
        <v>4.3219280948873608</v>
      </c>
      <c r="F455" s="27">
        <f>-LOG(1-S0P5022[[#This Row],[p]],2)^2</f>
        <v>1.3271111273069651</v>
      </c>
      <c r="G455" s="27">
        <f>-LOG(S0P5022[[#This Row],[p]]-0.5,2)^2</f>
        <v>18.679062457376691</v>
      </c>
      <c r="H455" s="27">
        <f>-LOG(1-S0P5022[[#This Row],[p]],2)</f>
        <v>1.1520030934450503</v>
      </c>
      <c r="I455" s="27">
        <f>1/S0P5022[[#This Row],[-LOG(p-0.5)^2]]</f>
        <v>5.3535877525002995E-2</v>
      </c>
      <c r="J455" s="27">
        <f>1-S0P5022[[#This Row],[p]]</f>
        <v>0.44999999999999996</v>
      </c>
      <c r="K455" s="27">
        <f>1/S0P5022[[#This Row],[1-p]]</f>
        <v>2.2222222222222223</v>
      </c>
      <c r="L455" s="27">
        <f>S0P5022[[#This Row],[p]]*2-1</f>
        <v>0.10000000000000009</v>
      </c>
      <c r="M455" s="27">
        <f>S0P5022[[#This Row],[1-p]]*2</f>
        <v>0.89999999999999991</v>
      </c>
      <c r="N455" s="27">
        <f>S0P5022[[#This Row],[2p-1]]*2</f>
        <v>0.20000000000000018</v>
      </c>
      <c r="O455" s="27">
        <f>S0P5022[[#This Row],[2-2p]]*2</f>
        <v>1.7999999999999998</v>
      </c>
      <c r="P455" s="27">
        <f>2^S0P5022[[#This Row],[4p-2]]</f>
        <v>1.1486983549970351</v>
      </c>
      <c r="Q455" s="27">
        <f>2^S0P5022[[#This Row],[4-4p]]</f>
        <v>3.4822022531844965</v>
      </c>
      <c r="R455" s="27">
        <f>2^S0P5022[[#This Row],[2^(4p-2)]]</f>
        <v>2.2171376698777805</v>
      </c>
      <c r="S455" s="26">
        <f>S0P5022[[#This Row],[1-p]]/2</f>
        <v>0.22499999999999998</v>
      </c>
      <c r="T455" s="26">
        <f>S0P5022[[#This Row],[f(p)]]/LOG(1-S0P5022[[#This Row],[p]],2)^16</f>
        <v>2.3384290280474309E-2</v>
      </c>
      <c r="U455" s="26">
        <f>2*(1-ABS(SIN(S0P5022[[#This Row],[Rad]]*2)))^(S0P5022[[#This Row],[-LOG(1-p)]])</f>
        <v>1.5290330529447917</v>
      </c>
      <c r="V455" s="26">
        <f>S0P5022[[#This Row],[f(p)]]*LOG(1-S0P5022[[#This Row],[p]],2)^-16</f>
        <v>2.3384290280474309E-2</v>
      </c>
      <c r="W455" s="26">
        <f>S0P5022[[#This Row],[f(p)]]*2*((1-ABS(SIN(S0P5022[[#This Row],[Rad]]*2)))^(S0P5022[[#This Row],[-LOG(1-p)]]^2))</f>
        <v>0.3302735818492018</v>
      </c>
      <c r="X455" s="26">
        <f>S0P5022[[#This Row],[F3]]+S0P5022[[#This Row],[F2]]</f>
        <v>0.35365787212967609</v>
      </c>
      <c r="Y455" s="26"/>
      <c r="AA455" s="15"/>
      <c r="AB455" s="15"/>
      <c r="AC455" s="15"/>
      <c r="AD455" s="15"/>
      <c r="AE455" s="15"/>
      <c r="AF455" s="15"/>
      <c r="AI455" s="20"/>
      <c r="AN455" s="15"/>
      <c r="AO455" s="17"/>
      <c r="AR455" s="20"/>
      <c r="AT455" s="15"/>
      <c r="AW455" s="15"/>
    </row>
    <row r="456" spans="1:49" x14ac:dyDescent="0.3">
      <c r="A456" s="25">
        <v>-95</v>
      </c>
      <c r="B456" s="25">
        <f>RADIANS(S0P5022[[#This Row],[Deg]])</f>
        <v>-1.6580627893946132</v>
      </c>
      <c r="C456" s="26">
        <v>0.44531696737180698</v>
      </c>
      <c r="D456" s="27">
        <v>0.55000000000000004</v>
      </c>
      <c r="E456" s="27">
        <f>-LOG(S0P5022[[#This Row],[p]]-0.5,2)</f>
        <v>4.3219280948873608</v>
      </c>
      <c r="F456" s="27">
        <f>-LOG(1-S0P5022[[#This Row],[p]],2)^2</f>
        <v>1.3271111273069651</v>
      </c>
      <c r="G456" s="27">
        <f>-LOG(S0P5022[[#This Row],[p]]-0.5,2)^2</f>
        <v>18.679062457376691</v>
      </c>
      <c r="H456" s="27">
        <f>-LOG(1-S0P5022[[#This Row],[p]],2)</f>
        <v>1.1520030934450503</v>
      </c>
      <c r="I456" s="27">
        <f>1/S0P5022[[#This Row],[-LOG(p-0.5)^2]]</f>
        <v>5.3535877525002995E-2</v>
      </c>
      <c r="J456" s="27">
        <f>1-S0P5022[[#This Row],[p]]</f>
        <v>0.44999999999999996</v>
      </c>
      <c r="K456" s="27">
        <f>1/S0P5022[[#This Row],[1-p]]</f>
        <v>2.2222222222222223</v>
      </c>
      <c r="L456" s="27">
        <f>S0P5022[[#This Row],[p]]*2-1</f>
        <v>0.10000000000000009</v>
      </c>
      <c r="M456" s="27">
        <f>S0P5022[[#This Row],[1-p]]*2</f>
        <v>0.89999999999999991</v>
      </c>
      <c r="N456" s="27">
        <f>S0P5022[[#This Row],[2p-1]]*2</f>
        <v>0.20000000000000018</v>
      </c>
      <c r="O456" s="27">
        <f>S0P5022[[#This Row],[2-2p]]*2</f>
        <v>1.7999999999999998</v>
      </c>
      <c r="P456" s="27">
        <f>2^S0P5022[[#This Row],[4p-2]]</f>
        <v>1.1486983549970351</v>
      </c>
      <c r="Q456" s="27">
        <f>2^S0P5022[[#This Row],[4-4p]]</f>
        <v>3.4822022531844965</v>
      </c>
      <c r="R456" s="27">
        <f>2^S0P5022[[#This Row],[2^(4p-2)]]</f>
        <v>2.2171376698777805</v>
      </c>
      <c r="S456" s="26">
        <f>S0P5022[[#This Row],[1-p]]/2</f>
        <v>0.22499999999999998</v>
      </c>
      <c r="T456" s="26">
        <f>S0P5022[[#This Row],[f(p)]]/LOG(1-S0P5022[[#This Row],[p]],2)^16</f>
        <v>2.3384290280474309E-2</v>
      </c>
      <c r="U456" s="26">
        <f>2*(1-ABS(SIN(S0P5022[[#This Row],[Rad]]*2)))^(S0P5022[[#This Row],[-LOG(1-p)]])</f>
        <v>1.6054759600292359</v>
      </c>
      <c r="V456" s="26">
        <f>S0P5022[[#This Row],[f(p)]]*LOG(1-S0P5022[[#This Row],[p]],2)^-16</f>
        <v>2.3384290280474309E-2</v>
      </c>
      <c r="W456" s="26">
        <f>S0P5022[[#This Row],[f(p)]]*2*((1-ABS(SIN(S0P5022[[#This Row],[Rad]]*2)))^(S0P5022[[#This Row],[-LOG(1-p)]]^2))</f>
        <v>0.34936649202662234</v>
      </c>
      <c r="X456" s="26">
        <f>S0P5022[[#This Row],[F3]]+S0P5022[[#This Row],[F2]]</f>
        <v>0.37275078230709663</v>
      </c>
      <c r="Y456" s="26"/>
      <c r="AA456" s="15"/>
      <c r="AB456" s="15"/>
      <c r="AC456" s="15"/>
      <c r="AD456" s="15"/>
      <c r="AE456" s="15"/>
      <c r="AF456" s="15"/>
      <c r="AI456" s="20"/>
      <c r="AN456" s="15"/>
      <c r="AO456" s="17"/>
      <c r="AR456" s="20"/>
      <c r="AT456" s="15"/>
      <c r="AW456" s="15"/>
    </row>
    <row r="457" spans="1:49" x14ac:dyDescent="0.3">
      <c r="A457" s="25">
        <v>-94</v>
      </c>
      <c r="B457" s="25">
        <f>RADIANS(S0P5022[[#This Row],[Deg]])</f>
        <v>-1.6406094968746698</v>
      </c>
      <c r="C457" s="26">
        <v>0.46676126237702997</v>
      </c>
      <c r="D457" s="27">
        <v>0.55000000000000004</v>
      </c>
      <c r="E457" s="27">
        <f>-LOG(S0P5022[[#This Row],[p]]-0.5,2)</f>
        <v>4.3219280948873608</v>
      </c>
      <c r="F457" s="27">
        <f>-LOG(1-S0P5022[[#This Row],[p]],2)^2</f>
        <v>1.3271111273069651</v>
      </c>
      <c r="G457" s="27">
        <f>-LOG(S0P5022[[#This Row],[p]]-0.5,2)^2</f>
        <v>18.679062457376691</v>
      </c>
      <c r="H457" s="27">
        <f>-LOG(1-S0P5022[[#This Row],[p]],2)</f>
        <v>1.1520030934450503</v>
      </c>
      <c r="I457" s="27">
        <f>1/S0P5022[[#This Row],[-LOG(p-0.5)^2]]</f>
        <v>5.3535877525002995E-2</v>
      </c>
      <c r="J457" s="27">
        <f>1-S0P5022[[#This Row],[p]]</f>
        <v>0.44999999999999996</v>
      </c>
      <c r="K457" s="27">
        <f>1/S0P5022[[#This Row],[1-p]]</f>
        <v>2.2222222222222223</v>
      </c>
      <c r="L457" s="27">
        <f>S0P5022[[#This Row],[p]]*2-1</f>
        <v>0.10000000000000009</v>
      </c>
      <c r="M457" s="27">
        <f>S0P5022[[#This Row],[1-p]]*2</f>
        <v>0.89999999999999991</v>
      </c>
      <c r="N457" s="27">
        <f>S0P5022[[#This Row],[2p-1]]*2</f>
        <v>0.20000000000000018</v>
      </c>
      <c r="O457" s="27">
        <f>S0P5022[[#This Row],[2-2p]]*2</f>
        <v>1.7999999999999998</v>
      </c>
      <c r="P457" s="27">
        <f>2^S0P5022[[#This Row],[4p-2]]</f>
        <v>1.1486983549970351</v>
      </c>
      <c r="Q457" s="27">
        <f>2^S0P5022[[#This Row],[4-4p]]</f>
        <v>3.4822022531844965</v>
      </c>
      <c r="R457" s="27">
        <f>2^S0P5022[[#This Row],[2^(4p-2)]]</f>
        <v>2.2171376698777805</v>
      </c>
      <c r="S457" s="26">
        <f>S0P5022[[#This Row],[1-p]]/2</f>
        <v>0.22499999999999998</v>
      </c>
      <c r="T457" s="26">
        <f>S0P5022[[#This Row],[f(p)]]/LOG(1-S0P5022[[#This Row],[p]],2)^16</f>
        <v>2.3384290280474309E-2</v>
      </c>
      <c r="U457" s="26">
        <f>2*(1-ABS(SIN(S0P5022[[#This Row],[Rad]]*2)))^(S0P5022[[#This Row],[-LOG(1-p)]])</f>
        <v>1.6828787622665817</v>
      </c>
      <c r="V457" s="26">
        <f>S0P5022[[#This Row],[f(p)]]*LOG(1-S0P5022[[#This Row],[p]],2)^-16</f>
        <v>2.3384290280474309E-2</v>
      </c>
      <c r="W457" s="26">
        <f>S0P5022[[#This Row],[f(p)]]*2*((1-ABS(SIN(S0P5022[[#This Row],[Rad]]*2)))^(S0P5022[[#This Row],[-LOG(1-p)]]^2))</f>
        <v>0.36884048690864807</v>
      </c>
      <c r="X457" s="26">
        <f>S0P5022[[#This Row],[F3]]+S0P5022[[#This Row],[F2]]</f>
        <v>0.39222477718912235</v>
      </c>
      <c r="Y457" s="26"/>
      <c r="AA457" s="15"/>
      <c r="AB457" s="15"/>
      <c r="AC457" s="15"/>
      <c r="AD457" s="15"/>
      <c r="AE457" s="15"/>
      <c r="AF457" s="15"/>
      <c r="AI457" s="20"/>
      <c r="AN457" s="15"/>
      <c r="AO457" s="17"/>
      <c r="AR457" s="20"/>
      <c r="AT457" s="15"/>
      <c r="AW457" s="15"/>
    </row>
    <row r="458" spans="1:49" x14ac:dyDescent="0.3">
      <c r="A458" s="25">
        <v>-93</v>
      </c>
      <c r="B458" s="25">
        <f>RADIANS(S0P5022[[#This Row],[Deg]])</f>
        <v>-1.6231562043547265</v>
      </c>
      <c r="C458" s="26">
        <v>0.48844059175181498</v>
      </c>
      <c r="D458" s="27">
        <v>0.55000000000000004</v>
      </c>
      <c r="E458" s="27">
        <f>-LOG(S0P5022[[#This Row],[p]]-0.5,2)</f>
        <v>4.3219280948873608</v>
      </c>
      <c r="F458" s="27">
        <f>-LOG(1-S0P5022[[#This Row],[p]],2)^2</f>
        <v>1.3271111273069651</v>
      </c>
      <c r="G458" s="27">
        <f>-LOG(S0P5022[[#This Row],[p]]-0.5,2)^2</f>
        <v>18.679062457376691</v>
      </c>
      <c r="H458" s="27">
        <f>-LOG(1-S0P5022[[#This Row],[p]],2)</f>
        <v>1.1520030934450503</v>
      </c>
      <c r="I458" s="27">
        <f>1/S0P5022[[#This Row],[-LOG(p-0.5)^2]]</f>
        <v>5.3535877525002995E-2</v>
      </c>
      <c r="J458" s="27">
        <f>1-S0P5022[[#This Row],[p]]</f>
        <v>0.44999999999999996</v>
      </c>
      <c r="K458" s="27">
        <f>1/S0P5022[[#This Row],[1-p]]</f>
        <v>2.2222222222222223</v>
      </c>
      <c r="L458" s="27">
        <f>S0P5022[[#This Row],[p]]*2-1</f>
        <v>0.10000000000000009</v>
      </c>
      <c r="M458" s="27">
        <f>S0P5022[[#This Row],[1-p]]*2</f>
        <v>0.89999999999999991</v>
      </c>
      <c r="N458" s="27">
        <f>S0P5022[[#This Row],[2p-1]]*2</f>
        <v>0.20000000000000018</v>
      </c>
      <c r="O458" s="27">
        <f>S0P5022[[#This Row],[2-2p]]*2</f>
        <v>1.7999999999999998</v>
      </c>
      <c r="P458" s="27">
        <f>2^S0P5022[[#This Row],[4p-2]]</f>
        <v>1.1486983549970351</v>
      </c>
      <c r="Q458" s="27">
        <f>2^S0P5022[[#This Row],[4-4p]]</f>
        <v>3.4822022531844965</v>
      </c>
      <c r="R458" s="27">
        <f>2^S0P5022[[#This Row],[2^(4p-2)]]</f>
        <v>2.2171376698777805</v>
      </c>
      <c r="S458" s="26">
        <f>S0P5022[[#This Row],[1-p]]/2</f>
        <v>0.22499999999999998</v>
      </c>
      <c r="T458" s="26">
        <f>S0P5022[[#This Row],[f(p)]]/LOG(1-S0P5022[[#This Row],[p]],2)^16</f>
        <v>2.3384290280474309E-2</v>
      </c>
      <c r="U458" s="26">
        <f>2*(1-ABS(SIN(S0P5022[[#This Row],[Rad]]*2)))^(S0P5022[[#This Row],[-LOG(1-p)]])</f>
        <v>1.7611384740208129</v>
      </c>
      <c r="V458" s="26">
        <f>S0P5022[[#This Row],[f(p)]]*LOG(1-S0P5022[[#This Row],[p]],2)^-16</f>
        <v>2.3384290280474309E-2</v>
      </c>
      <c r="W458" s="26">
        <f>S0P5022[[#This Row],[f(p)]]*2*((1-ABS(SIN(S0P5022[[#This Row],[Rad]]*2)))^(S0P5022[[#This Row],[-LOG(1-p)]]^2))</f>
        <v>0.38866900224250694</v>
      </c>
      <c r="X458" s="26">
        <f>S0P5022[[#This Row],[F3]]+S0P5022[[#This Row],[F2]]</f>
        <v>0.41205329252298123</v>
      </c>
      <c r="Y458" s="26"/>
      <c r="AA458" s="15"/>
      <c r="AB458" s="15"/>
      <c r="AC458" s="15"/>
      <c r="AD458" s="15"/>
      <c r="AE458" s="15"/>
      <c r="AF458" s="15"/>
      <c r="AI458" s="20"/>
      <c r="AN458" s="15"/>
      <c r="AO458" s="17"/>
      <c r="AR458" s="20"/>
      <c r="AT458" s="15"/>
      <c r="AW458" s="15"/>
    </row>
    <row r="459" spans="1:49" x14ac:dyDescent="0.3">
      <c r="A459" s="25">
        <v>-92</v>
      </c>
      <c r="B459" s="25">
        <f>RADIANS(S0P5022[[#This Row],[Deg]])</f>
        <v>-1.6057029118347832</v>
      </c>
      <c r="C459" s="26">
        <v>0.51272681775723905</v>
      </c>
      <c r="D459" s="27">
        <v>0.55000000000000004</v>
      </c>
      <c r="E459" s="27">
        <f>-LOG(S0P5022[[#This Row],[p]]-0.5,2)</f>
        <v>4.3219280948873608</v>
      </c>
      <c r="F459" s="27">
        <f>-LOG(1-S0P5022[[#This Row],[p]],2)^2</f>
        <v>1.3271111273069651</v>
      </c>
      <c r="G459" s="27">
        <f>-LOG(S0P5022[[#This Row],[p]]-0.5,2)^2</f>
        <v>18.679062457376691</v>
      </c>
      <c r="H459" s="27">
        <f>-LOG(1-S0P5022[[#This Row],[p]],2)</f>
        <v>1.1520030934450503</v>
      </c>
      <c r="I459" s="27">
        <f>1/S0P5022[[#This Row],[-LOG(p-0.5)^2]]</f>
        <v>5.3535877525002995E-2</v>
      </c>
      <c r="J459" s="27">
        <f>1-S0P5022[[#This Row],[p]]</f>
        <v>0.44999999999999996</v>
      </c>
      <c r="K459" s="27">
        <f>1/S0P5022[[#This Row],[1-p]]</f>
        <v>2.2222222222222223</v>
      </c>
      <c r="L459" s="27">
        <f>S0P5022[[#This Row],[p]]*2-1</f>
        <v>0.10000000000000009</v>
      </c>
      <c r="M459" s="27">
        <f>S0P5022[[#This Row],[1-p]]*2</f>
        <v>0.89999999999999991</v>
      </c>
      <c r="N459" s="27">
        <f>S0P5022[[#This Row],[2p-1]]*2</f>
        <v>0.20000000000000018</v>
      </c>
      <c r="O459" s="27">
        <f>S0P5022[[#This Row],[2-2p]]*2</f>
        <v>1.7999999999999998</v>
      </c>
      <c r="P459" s="27">
        <f>2^S0P5022[[#This Row],[4p-2]]</f>
        <v>1.1486983549970351</v>
      </c>
      <c r="Q459" s="27">
        <f>2^S0P5022[[#This Row],[4-4p]]</f>
        <v>3.4822022531844965</v>
      </c>
      <c r="R459" s="27">
        <f>2^S0P5022[[#This Row],[2^(4p-2)]]</f>
        <v>2.2171376698777805</v>
      </c>
      <c r="S459" s="26">
        <f>S0P5022[[#This Row],[1-p]]/2</f>
        <v>0.22499999999999998</v>
      </c>
      <c r="T459" s="26">
        <f>S0P5022[[#This Row],[f(p)]]/LOG(1-S0P5022[[#This Row],[p]],2)^16</f>
        <v>2.3384290280474309E-2</v>
      </c>
      <c r="U459" s="26">
        <f>2*(1-ABS(SIN(S0P5022[[#This Row],[Rad]]*2)))^(S0P5022[[#This Row],[-LOG(1-p)]])</f>
        <v>1.8401500874707752</v>
      </c>
      <c r="V459" s="26">
        <f>S0P5022[[#This Row],[f(p)]]*LOG(1-S0P5022[[#This Row],[p]],2)^-16</f>
        <v>2.3384290280474309E-2</v>
      </c>
      <c r="W459" s="26">
        <f>S0P5022[[#This Row],[f(p)]]*2*((1-ABS(SIN(S0P5022[[#This Row],[Rad]]*2)))^(S0P5022[[#This Row],[-LOG(1-p)]]^2))</f>
        <v>0.40882438019706596</v>
      </c>
      <c r="X459" s="26">
        <f>S0P5022[[#This Row],[F3]]+S0P5022[[#This Row],[F2]]</f>
        <v>0.43220867047754025</v>
      </c>
      <c r="Y459" s="26"/>
      <c r="AA459" s="15"/>
      <c r="AB459" s="15"/>
      <c r="AC459" s="15"/>
      <c r="AD459" s="15"/>
      <c r="AE459" s="15"/>
      <c r="AF459" s="15"/>
      <c r="AI459" s="20"/>
      <c r="AN459" s="15"/>
      <c r="AO459" s="17"/>
      <c r="AR459" s="20"/>
      <c r="AT459" s="15"/>
      <c r="AW459" s="15"/>
    </row>
    <row r="460" spans="1:49" x14ac:dyDescent="0.3">
      <c r="A460" s="25">
        <v>-91</v>
      </c>
      <c r="B460" s="25">
        <f>RADIANS(S0P5022[[#This Row],[Deg]])</f>
        <v>-1.5882496193148399</v>
      </c>
      <c r="C460" s="26">
        <v>0.53799783513714705</v>
      </c>
      <c r="D460" s="27">
        <v>0.55000000000000004</v>
      </c>
      <c r="E460" s="27">
        <f>-LOG(S0P5022[[#This Row],[p]]-0.5,2)</f>
        <v>4.3219280948873608</v>
      </c>
      <c r="F460" s="27">
        <f>-LOG(1-S0P5022[[#This Row],[p]],2)^2</f>
        <v>1.3271111273069651</v>
      </c>
      <c r="G460" s="27">
        <f>-LOG(S0P5022[[#This Row],[p]]-0.5,2)^2</f>
        <v>18.679062457376691</v>
      </c>
      <c r="H460" s="27">
        <f>-LOG(1-S0P5022[[#This Row],[p]],2)</f>
        <v>1.1520030934450503</v>
      </c>
      <c r="I460" s="27">
        <f>1/S0P5022[[#This Row],[-LOG(p-0.5)^2]]</f>
        <v>5.3535877525002995E-2</v>
      </c>
      <c r="J460" s="27">
        <f>1-S0P5022[[#This Row],[p]]</f>
        <v>0.44999999999999996</v>
      </c>
      <c r="K460" s="27">
        <f>1/S0P5022[[#This Row],[1-p]]</f>
        <v>2.2222222222222223</v>
      </c>
      <c r="L460" s="27">
        <f>S0P5022[[#This Row],[p]]*2-1</f>
        <v>0.10000000000000009</v>
      </c>
      <c r="M460" s="27">
        <f>S0P5022[[#This Row],[1-p]]*2</f>
        <v>0.89999999999999991</v>
      </c>
      <c r="N460" s="27">
        <f>S0P5022[[#This Row],[2p-1]]*2</f>
        <v>0.20000000000000018</v>
      </c>
      <c r="O460" s="27">
        <f>S0P5022[[#This Row],[2-2p]]*2</f>
        <v>1.7999999999999998</v>
      </c>
      <c r="P460" s="27">
        <f>2^S0P5022[[#This Row],[4p-2]]</f>
        <v>1.1486983549970351</v>
      </c>
      <c r="Q460" s="27">
        <f>2^S0P5022[[#This Row],[4-4p]]</f>
        <v>3.4822022531844965</v>
      </c>
      <c r="R460" s="27">
        <f>2^S0P5022[[#This Row],[2^(4p-2)]]</f>
        <v>2.2171376698777805</v>
      </c>
      <c r="S460" s="26">
        <f>S0P5022[[#This Row],[1-p]]/2</f>
        <v>0.22499999999999998</v>
      </c>
      <c r="T460" s="26">
        <f>S0P5022[[#This Row],[f(p)]]/LOG(1-S0P5022[[#This Row],[p]],2)^16</f>
        <v>2.3384290280474309E-2</v>
      </c>
      <c r="U460" s="26">
        <f>2*(1-ABS(SIN(S0P5022[[#This Row],[Rad]]*2)))^(S0P5022[[#This Row],[-LOG(1-p)]])</f>
        <v>1.9198067594315429</v>
      </c>
      <c r="V460" s="26">
        <f>S0P5022[[#This Row],[f(p)]]*LOG(1-S0P5022[[#This Row],[p]],2)^-16</f>
        <v>2.3384290280474309E-2</v>
      </c>
      <c r="W460" s="26">
        <f>S0P5022[[#This Row],[f(p)]]*2*((1-ABS(SIN(S0P5022[[#This Row],[Rad]]*2)))^(S0P5022[[#This Row],[-LOG(1-p)]]^2))</f>
        <v>0.42927793157580557</v>
      </c>
      <c r="X460" s="26">
        <f>S0P5022[[#This Row],[F3]]+S0P5022[[#This Row],[F2]]</f>
        <v>0.45266222185627986</v>
      </c>
      <c r="Y460" s="26"/>
      <c r="AA460" s="15"/>
      <c r="AB460" s="15"/>
      <c r="AC460" s="15"/>
      <c r="AD460" s="15"/>
      <c r="AE460" s="15"/>
      <c r="AF460" s="15"/>
      <c r="AI460" s="20"/>
      <c r="AN460" s="15"/>
      <c r="AO460" s="17"/>
      <c r="AR460" s="20"/>
      <c r="AT460" s="15"/>
      <c r="AW460" s="15"/>
    </row>
    <row r="461" spans="1:49" x14ac:dyDescent="0.3">
      <c r="A461" s="25">
        <v>-90</v>
      </c>
      <c r="B461" s="25">
        <f>RADIANS(S0P5022[[#This Row],[Deg]])</f>
        <v>-1.5707963267948966</v>
      </c>
      <c r="C461" s="26">
        <v>0.55840183369399299</v>
      </c>
      <c r="D461" s="27">
        <v>0.55000000000000004</v>
      </c>
      <c r="E461" s="27">
        <f>-LOG(S0P5022[[#This Row],[p]]-0.5,2)</f>
        <v>4.3219280948873608</v>
      </c>
      <c r="F461" s="27">
        <f>-LOG(1-S0P5022[[#This Row],[p]],2)^2</f>
        <v>1.3271111273069651</v>
      </c>
      <c r="G461" s="27">
        <f>-LOG(S0P5022[[#This Row],[p]]-0.5,2)^2</f>
        <v>18.679062457376691</v>
      </c>
      <c r="H461" s="27">
        <f>-LOG(1-S0P5022[[#This Row],[p]],2)</f>
        <v>1.1520030934450503</v>
      </c>
      <c r="I461" s="27">
        <f>1/S0P5022[[#This Row],[-LOG(p-0.5)^2]]</f>
        <v>5.3535877525002995E-2</v>
      </c>
      <c r="J461" s="27">
        <f>1-S0P5022[[#This Row],[p]]</f>
        <v>0.44999999999999996</v>
      </c>
      <c r="K461" s="27">
        <f>1/S0P5022[[#This Row],[1-p]]</f>
        <v>2.2222222222222223</v>
      </c>
      <c r="L461" s="27">
        <f>S0P5022[[#This Row],[p]]*2-1</f>
        <v>0.10000000000000009</v>
      </c>
      <c r="M461" s="27">
        <f>S0P5022[[#This Row],[1-p]]*2</f>
        <v>0.89999999999999991</v>
      </c>
      <c r="N461" s="27">
        <f>S0P5022[[#This Row],[2p-1]]*2</f>
        <v>0.20000000000000018</v>
      </c>
      <c r="O461" s="27">
        <f>S0P5022[[#This Row],[2-2p]]*2</f>
        <v>1.7999999999999998</v>
      </c>
      <c r="P461" s="27">
        <f>2^S0P5022[[#This Row],[4p-2]]</f>
        <v>1.1486983549970351</v>
      </c>
      <c r="Q461" s="27">
        <f>2^S0P5022[[#This Row],[4-4p]]</f>
        <v>3.4822022531844965</v>
      </c>
      <c r="R461" s="27">
        <f>2^S0P5022[[#This Row],[2^(4p-2)]]</f>
        <v>2.2171376698777805</v>
      </c>
      <c r="S461" s="26">
        <f>S0P5022[[#This Row],[1-p]]/2</f>
        <v>0.22499999999999998</v>
      </c>
      <c r="T461" s="26">
        <f>S0P5022[[#This Row],[f(p)]]/LOG(1-S0P5022[[#This Row],[p]],2)^16</f>
        <v>2.3384290280474309E-2</v>
      </c>
      <c r="U461" s="26">
        <f>2*(1-ABS(SIN(S0P5022[[#This Row],[Rad]]*2)))^(S0P5022[[#This Row],[-LOG(1-p)]])</f>
        <v>1.9999999999999998</v>
      </c>
      <c r="V461" s="26">
        <f>S0P5022[[#This Row],[f(p)]]*LOG(1-S0P5022[[#This Row],[p]],2)^-16</f>
        <v>2.3384290280474309E-2</v>
      </c>
      <c r="W461" s="26">
        <f>S0P5022[[#This Row],[f(p)]]*2*((1-ABS(SIN(S0P5022[[#This Row],[Rad]]*2)))^(S0P5022[[#This Row],[-LOG(1-p)]]^2))</f>
        <v>0.4499999999999999</v>
      </c>
      <c r="X461" s="26">
        <f>S0P5022[[#This Row],[F3]]+S0P5022[[#This Row],[F2]]</f>
        <v>0.47338429028047418</v>
      </c>
      <c r="Y461" s="26"/>
      <c r="AA461" s="15"/>
      <c r="AB461" s="15"/>
      <c r="AC461" s="15"/>
      <c r="AD461" s="15"/>
      <c r="AE461" s="15"/>
      <c r="AF461" s="15"/>
      <c r="AI461" s="20"/>
      <c r="AN461" s="15"/>
      <c r="AO461" s="17"/>
      <c r="AR461" s="20"/>
      <c r="AT461" s="15"/>
      <c r="AW461" s="15"/>
    </row>
    <row r="462" spans="1:49" x14ac:dyDescent="0.3">
      <c r="A462" s="25">
        <v>-89</v>
      </c>
      <c r="B462" s="25">
        <f>RADIANS(S0P5022[[#This Row],[Deg]])</f>
        <v>-1.5533430342749532</v>
      </c>
      <c r="C462" s="26">
        <v>0.53849498527427797</v>
      </c>
      <c r="D462" s="27">
        <v>0.55000000000000004</v>
      </c>
      <c r="E462" s="27">
        <f>-LOG(S0P5022[[#This Row],[p]]-0.5,2)</f>
        <v>4.3219280948873608</v>
      </c>
      <c r="F462" s="27">
        <f>-LOG(1-S0P5022[[#This Row],[p]],2)^2</f>
        <v>1.3271111273069651</v>
      </c>
      <c r="G462" s="27">
        <f>-LOG(S0P5022[[#This Row],[p]]-0.5,2)^2</f>
        <v>18.679062457376691</v>
      </c>
      <c r="H462" s="27">
        <f>-LOG(1-S0P5022[[#This Row],[p]],2)</f>
        <v>1.1520030934450503</v>
      </c>
      <c r="I462" s="27">
        <f>1/S0P5022[[#This Row],[-LOG(p-0.5)^2]]</f>
        <v>5.3535877525002995E-2</v>
      </c>
      <c r="J462" s="27">
        <f>1-S0P5022[[#This Row],[p]]</f>
        <v>0.44999999999999996</v>
      </c>
      <c r="K462" s="27">
        <f>1/S0P5022[[#This Row],[1-p]]</f>
        <v>2.2222222222222223</v>
      </c>
      <c r="L462" s="27">
        <f>S0P5022[[#This Row],[p]]*2-1</f>
        <v>0.10000000000000009</v>
      </c>
      <c r="M462" s="27">
        <f>S0P5022[[#This Row],[1-p]]*2</f>
        <v>0.89999999999999991</v>
      </c>
      <c r="N462" s="27">
        <f>S0P5022[[#This Row],[2p-1]]*2</f>
        <v>0.20000000000000018</v>
      </c>
      <c r="O462" s="27">
        <f>S0P5022[[#This Row],[2-2p]]*2</f>
        <v>1.7999999999999998</v>
      </c>
      <c r="P462" s="27">
        <f>2^S0P5022[[#This Row],[4p-2]]</f>
        <v>1.1486983549970351</v>
      </c>
      <c r="Q462" s="27">
        <f>2^S0P5022[[#This Row],[4-4p]]</f>
        <v>3.4822022531844965</v>
      </c>
      <c r="R462" s="27">
        <f>2^S0P5022[[#This Row],[2^(4p-2)]]</f>
        <v>2.2171376698777805</v>
      </c>
      <c r="S462" s="26">
        <f>S0P5022[[#This Row],[1-p]]/2</f>
        <v>0.22499999999999998</v>
      </c>
      <c r="T462" s="26">
        <f>S0P5022[[#This Row],[f(p)]]/LOG(1-S0P5022[[#This Row],[p]],2)^16</f>
        <v>2.3384290280474309E-2</v>
      </c>
      <c r="U462" s="26">
        <f>2*(1-ABS(SIN(S0P5022[[#This Row],[Rad]]*2)))^(S0P5022[[#This Row],[-LOG(1-p)]])</f>
        <v>1.9198067594315424</v>
      </c>
      <c r="V462" s="26">
        <f>S0P5022[[#This Row],[f(p)]]*LOG(1-S0P5022[[#This Row],[p]],2)^-16</f>
        <v>2.3384290280474309E-2</v>
      </c>
      <c r="W462" s="26">
        <f>S0P5022[[#This Row],[f(p)]]*2*((1-ABS(SIN(S0P5022[[#This Row],[Rad]]*2)))^(S0P5022[[#This Row],[-LOG(1-p)]]^2))</f>
        <v>0.42927793157580546</v>
      </c>
      <c r="X462" s="26">
        <f>S0P5022[[#This Row],[F3]]+S0P5022[[#This Row],[F2]]</f>
        <v>0.45266222185627975</v>
      </c>
      <c r="Y462" s="26"/>
      <c r="AA462" s="15"/>
      <c r="AB462" s="15"/>
      <c r="AC462" s="15"/>
      <c r="AD462" s="15"/>
      <c r="AE462" s="15"/>
      <c r="AF462" s="15"/>
      <c r="AI462" s="20"/>
      <c r="AN462" s="15"/>
      <c r="AO462" s="17"/>
      <c r="AR462" s="20"/>
      <c r="AT462" s="15"/>
      <c r="AW462" s="15"/>
    </row>
    <row r="463" spans="1:49" x14ac:dyDescent="0.3">
      <c r="A463" s="25">
        <v>-88</v>
      </c>
      <c r="B463" s="25">
        <f>RADIANS(S0P5022[[#This Row],[Deg]])</f>
        <v>-1.5358897417550099</v>
      </c>
      <c r="C463" s="26">
        <v>0.51294140988926895</v>
      </c>
      <c r="D463" s="27">
        <v>0.55000000000000004</v>
      </c>
      <c r="E463" s="27">
        <f>-LOG(S0P5022[[#This Row],[p]]-0.5,2)</f>
        <v>4.3219280948873608</v>
      </c>
      <c r="F463" s="27">
        <f>-LOG(1-S0P5022[[#This Row],[p]],2)^2</f>
        <v>1.3271111273069651</v>
      </c>
      <c r="G463" s="27">
        <f>-LOG(S0P5022[[#This Row],[p]]-0.5,2)^2</f>
        <v>18.679062457376691</v>
      </c>
      <c r="H463" s="27">
        <f>-LOG(1-S0P5022[[#This Row],[p]],2)</f>
        <v>1.1520030934450503</v>
      </c>
      <c r="I463" s="27">
        <f>1/S0P5022[[#This Row],[-LOG(p-0.5)^2]]</f>
        <v>5.3535877525002995E-2</v>
      </c>
      <c r="J463" s="27">
        <f>1-S0P5022[[#This Row],[p]]</f>
        <v>0.44999999999999996</v>
      </c>
      <c r="K463" s="27">
        <f>1/S0P5022[[#This Row],[1-p]]</f>
        <v>2.2222222222222223</v>
      </c>
      <c r="L463" s="27">
        <f>S0P5022[[#This Row],[p]]*2-1</f>
        <v>0.10000000000000009</v>
      </c>
      <c r="M463" s="27">
        <f>S0P5022[[#This Row],[1-p]]*2</f>
        <v>0.89999999999999991</v>
      </c>
      <c r="N463" s="27">
        <f>S0P5022[[#This Row],[2p-1]]*2</f>
        <v>0.20000000000000018</v>
      </c>
      <c r="O463" s="27">
        <f>S0P5022[[#This Row],[2-2p]]*2</f>
        <v>1.7999999999999998</v>
      </c>
      <c r="P463" s="27">
        <f>2^S0P5022[[#This Row],[4p-2]]</f>
        <v>1.1486983549970351</v>
      </c>
      <c r="Q463" s="27">
        <f>2^S0P5022[[#This Row],[4-4p]]</f>
        <v>3.4822022531844965</v>
      </c>
      <c r="R463" s="27">
        <f>2^S0P5022[[#This Row],[2^(4p-2)]]</f>
        <v>2.2171376698777805</v>
      </c>
      <c r="S463" s="26">
        <f>S0P5022[[#This Row],[1-p]]/2</f>
        <v>0.22499999999999998</v>
      </c>
      <c r="T463" s="26">
        <f>S0P5022[[#This Row],[f(p)]]/LOG(1-S0P5022[[#This Row],[p]],2)^16</f>
        <v>2.3384290280474309E-2</v>
      </c>
      <c r="U463" s="26">
        <f>2*(1-ABS(SIN(S0P5022[[#This Row],[Rad]]*2)))^(S0P5022[[#This Row],[-LOG(1-p)]])</f>
        <v>1.8401500874707746</v>
      </c>
      <c r="V463" s="26">
        <f>S0P5022[[#This Row],[f(p)]]*LOG(1-S0P5022[[#This Row],[p]],2)^-16</f>
        <v>2.3384290280474309E-2</v>
      </c>
      <c r="W463" s="26">
        <f>S0P5022[[#This Row],[f(p)]]*2*((1-ABS(SIN(S0P5022[[#This Row],[Rad]]*2)))^(S0P5022[[#This Row],[-LOG(1-p)]]^2))</f>
        <v>0.40882438019706585</v>
      </c>
      <c r="X463" s="26">
        <f>S0P5022[[#This Row],[F3]]+S0P5022[[#This Row],[F2]]</f>
        <v>0.43220867047754014</v>
      </c>
      <c r="Y463" s="26"/>
      <c r="AA463" s="15"/>
      <c r="AB463" s="15"/>
      <c r="AC463" s="15"/>
      <c r="AD463" s="15"/>
      <c r="AE463" s="15"/>
      <c r="AF463" s="15"/>
      <c r="AI463" s="20"/>
      <c r="AN463" s="15"/>
      <c r="AO463" s="17"/>
      <c r="AR463" s="20"/>
      <c r="AT463" s="15"/>
      <c r="AW463" s="15"/>
    </row>
    <row r="464" spans="1:49" x14ac:dyDescent="0.3">
      <c r="A464" s="25">
        <v>-87</v>
      </c>
      <c r="B464" s="25">
        <f>RADIANS(S0P5022[[#This Row],[Deg]])</f>
        <v>-1.5184364492350666</v>
      </c>
      <c r="C464" s="26">
        <v>0.48937780569677197</v>
      </c>
      <c r="D464" s="27">
        <v>0.55000000000000004</v>
      </c>
      <c r="E464" s="27">
        <f>-LOG(S0P5022[[#This Row],[p]]-0.5,2)</f>
        <v>4.3219280948873608</v>
      </c>
      <c r="F464" s="27">
        <f>-LOG(1-S0P5022[[#This Row],[p]],2)^2</f>
        <v>1.3271111273069651</v>
      </c>
      <c r="G464" s="27">
        <f>-LOG(S0P5022[[#This Row],[p]]-0.5,2)^2</f>
        <v>18.679062457376691</v>
      </c>
      <c r="H464" s="27">
        <f>-LOG(1-S0P5022[[#This Row],[p]],2)</f>
        <v>1.1520030934450503</v>
      </c>
      <c r="I464" s="27">
        <f>1/S0P5022[[#This Row],[-LOG(p-0.5)^2]]</f>
        <v>5.3535877525002995E-2</v>
      </c>
      <c r="J464" s="27">
        <f>1-S0P5022[[#This Row],[p]]</f>
        <v>0.44999999999999996</v>
      </c>
      <c r="K464" s="27">
        <f>1/S0P5022[[#This Row],[1-p]]</f>
        <v>2.2222222222222223</v>
      </c>
      <c r="L464" s="27">
        <f>S0P5022[[#This Row],[p]]*2-1</f>
        <v>0.10000000000000009</v>
      </c>
      <c r="M464" s="27">
        <f>S0P5022[[#This Row],[1-p]]*2</f>
        <v>0.89999999999999991</v>
      </c>
      <c r="N464" s="27">
        <f>S0P5022[[#This Row],[2p-1]]*2</f>
        <v>0.20000000000000018</v>
      </c>
      <c r="O464" s="27">
        <f>S0P5022[[#This Row],[2-2p]]*2</f>
        <v>1.7999999999999998</v>
      </c>
      <c r="P464" s="27">
        <f>2^S0P5022[[#This Row],[4p-2]]</f>
        <v>1.1486983549970351</v>
      </c>
      <c r="Q464" s="27">
        <f>2^S0P5022[[#This Row],[4-4p]]</f>
        <v>3.4822022531844965</v>
      </c>
      <c r="R464" s="27">
        <f>2^S0P5022[[#This Row],[2^(4p-2)]]</f>
        <v>2.2171376698777805</v>
      </c>
      <c r="S464" s="26">
        <f>S0P5022[[#This Row],[1-p]]/2</f>
        <v>0.22499999999999998</v>
      </c>
      <c r="T464" s="26">
        <f>S0P5022[[#This Row],[f(p)]]/LOG(1-S0P5022[[#This Row],[p]],2)^16</f>
        <v>2.3384290280474309E-2</v>
      </c>
      <c r="U464" s="26">
        <f>2*(1-ABS(SIN(S0P5022[[#This Row],[Rad]]*2)))^(S0P5022[[#This Row],[-LOG(1-p)]])</f>
        <v>1.7611384740208123</v>
      </c>
      <c r="V464" s="26">
        <f>S0P5022[[#This Row],[f(p)]]*LOG(1-S0P5022[[#This Row],[p]],2)^-16</f>
        <v>2.3384290280474309E-2</v>
      </c>
      <c r="W464" s="26">
        <f>S0P5022[[#This Row],[f(p)]]*2*((1-ABS(SIN(S0P5022[[#This Row],[Rad]]*2)))^(S0P5022[[#This Row],[-LOG(1-p)]]^2))</f>
        <v>0.38866900224250678</v>
      </c>
      <c r="X464" s="26">
        <f>S0P5022[[#This Row],[F3]]+S0P5022[[#This Row],[F2]]</f>
        <v>0.41205329252298106</v>
      </c>
      <c r="Y464" s="26"/>
      <c r="AA464" s="15"/>
      <c r="AB464" s="15"/>
      <c r="AC464" s="15"/>
      <c r="AD464" s="15"/>
      <c r="AE464" s="15"/>
      <c r="AF464" s="15"/>
      <c r="AI464" s="20"/>
      <c r="AN464" s="15"/>
      <c r="AO464" s="17"/>
      <c r="AR464" s="20"/>
      <c r="AT464" s="15"/>
      <c r="AW464" s="15"/>
    </row>
    <row r="465" spans="1:49" x14ac:dyDescent="0.3">
      <c r="A465" s="25">
        <v>-86</v>
      </c>
      <c r="B465" s="25">
        <f>RADIANS(S0P5022[[#This Row],[Deg]])</f>
        <v>-1.5009831567151235</v>
      </c>
      <c r="C465" s="26">
        <v>0.46732751306752202</v>
      </c>
      <c r="D465" s="27">
        <v>0.55000000000000004</v>
      </c>
      <c r="E465" s="27">
        <f>-LOG(S0P5022[[#This Row],[p]]-0.5,2)</f>
        <v>4.3219280948873608</v>
      </c>
      <c r="F465" s="27">
        <f>-LOG(1-S0P5022[[#This Row],[p]],2)^2</f>
        <v>1.3271111273069651</v>
      </c>
      <c r="G465" s="27">
        <f>-LOG(S0P5022[[#This Row],[p]]-0.5,2)^2</f>
        <v>18.679062457376691</v>
      </c>
      <c r="H465" s="27">
        <f>-LOG(1-S0P5022[[#This Row],[p]],2)</f>
        <v>1.1520030934450503</v>
      </c>
      <c r="I465" s="27">
        <f>1/S0P5022[[#This Row],[-LOG(p-0.5)^2]]</f>
        <v>5.3535877525002995E-2</v>
      </c>
      <c r="J465" s="27">
        <f>1-S0P5022[[#This Row],[p]]</f>
        <v>0.44999999999999996</v>
      </c>
      <c r="K465" s="27">
        <f>1/S0P5022[[#This Row],[1-p]]</f>
        <v>2.2222222222222223</v>
      </c>
      <c r="L465" s="27">
        <f>S0P5022[[#This Row],[p]]*2-1</f>
        <v>0.10000000000000009</v>
      </c>
      <c r="M465" s="27">
        <f>S0P5022[[#This Row],[1-p]]*2</f>
        <v>0.89999999999999991</v>
      </c>
      <c r="N465" s="27">
        <f>S0P5022[[#This Row],[2p-1]]*2</f>
        <v>0.20000000000000018</v>
      </c>
      <c r="O465" s="27">
        <f>S0P5022[[#This Row],[2-2p]]*2</f>
        <v>1.7999999999999998</v>
      </c>
      <c r="P465" s="27">
        <f>2^S0P5022[[#This Row],[4p-2]]</f>
        <v>1.1486983549970351</v>
      </c>
      <c r="Q465" s="27">
        <f>2^S0P5022[[#This Row],[4-4p]]</f>
        <v>3.4822022531844965</v>
      </c>
      <c r="R465" s="27">
        <f>2^S0P5022[[#This Row],[2^(4p-2)]]</f>
        <v>2.2171376698777805</v>
      </c>
      <c r="S465" s="26">
        <f>S0P5022[[#This Row],[1-p]]/2</f>
        <v>0.22499999999999998</v>
      </c>
      <c r="T465" s="26">
        <f>S0P5022[[#This Row],[f(p)]]/LOG(1-S0P5022[[#This Row],[p]],2)^16</f>
        <v>2.3384290280474309E-2</v>
      </c>
      <c r="U465" s="26">
        <f>2*(1-ABS(SIN(S0P5022[[#This Row],[Rad]]*2)))^(S0P5022[[#This Row],[-LOG(1-p)]])</f>
        <v>1.6828787622665822</v>
      </c>
      <c r="V465" s="26">
        <f>S0P5022[[#This Row],[f(p)]]*LOG(1-S0P5022[[#This Row],[p]],2)^-16</f>
        <v>2.3384290280474309E-2</v>
      </c>
      <c r="W465" s="26">
        <f>S0P5022[[#This Row],[f(p)]]*2*((1-ABS(SIN(S0P5022[[#This Row],[Rad]]*2)))^(S0P5022[[#This Row],[-LOG(1-p)]]^2))</f>
        <v>0.36884048690864818</v>
      </c>
      <c r="X465" s="26">
        <f>S0P5022[[#This Row],[F3]]+S0P5022[[#This Row],[F2]]</f>
        <v>0.39222477718912246</v>
      </c>
      <c r="Y465" s="26"/>
      <c r="AA465" s="20"/>
      <c r="AB465" s="15"/>
      <c r="AC465" s="15"/>
      <c r="AD465" s="15"/>
      <c r="AE465" s="15"/>
      <c r="AF465" s="15"/>
      <c r="AI465" s="20"/>
      <c r="AN465" s="15"/>
      <c r="AO465" s="17"/>
      <c r="AR465" s="20"/>
      <c r="AT465" s="15"/>
      <c r="AW465" s="15"/>
    </row>
    <row r="466" spans="1:49" x14ac:dyDescent="0.3">
      <c r="A466" s="25">
        <v>-85</v>
      </c>
      <c r="B466" s="25">
        <f>RADIANS(S0P5022[[#This Row],[Deg]])</f>
        <v>-1.4835298641951802</v>
      </c>
      <c r="C466" s="26">
        <v>0.44568596151370099</v>
      </c>
      <c r="D466" s="27">
        <v>0.55000000000000004</v>
      </c>
      <c r="E466" s="27">
        <f>-LOG(S0P5022[[#This Row],[p]]-0.5,2)</f>
        <v>4.3219280948873608</v>
      </c>
      <c r="F466" s="27">
        <f>-LOG(1-S0P5022[[#This Row],[p]],2)^2</f>
        <v>1.3271111273069651</v>
      </c>
      <c r="G466" s="27">
        <f>-LOG(S0P5022[[#This Row],[p]]-0.5,2)^2</f>
        <v>18.679062457376691</v>
      </c>
      <c r="H466" s="27">
        <f>-LOG(1-S0P5022[[#This Row],[p]],2)</f>
        <v>1.1520030934450503</v>
      </c>
      <c r="I466" s="27">
        <f>1/S0P5022[[#This Row],[-LOG(p-0.5)^2]]</f>
        <v>5.3535877525002995E-2</v>
      </c>
      <c r="J466" s="27">
        <f>1-S0P5022[[#This Row],[p]]</f>
        <v>0.44999999999999996</v>
      </c>
      <c r="K466" s="27">
        <f>1/S0P5022[[#This Row],[1-p]]</f>
        <v>2.2222222222222223</v>
      </c>
      <c r="L466" s="27">
        <f>S0P5022[[#This Row],[p]]*2-1</f>
        <v>0.10000000000000009</v>
      </c>
      <c r="M466" s="27">
        <f>S0P5022[[#This Row],[1-p]]*2</f>
        <v>0.89999999999999991</v>
      </c>
      <c r="N466" s="27">
        <f>S0P5022[[#This Row],[2p-1]]*2</f>
        <v>0.20000000000000018</v>
      </c>
      <c r="O466" s="27">
        <f>S0P5022[[#This Row],[2-2p]]*2</f>
        <v>1.7999999999999998</v>
      </c>
      <c r="P466" s="27">
        <f>2^S0P5022[[#This Row],[4p-2]]</f>
        <v>1.1486983549970351</v>
      </c>
      <c r="Q466" s="27">
        <f>2^S0P5022[[#This Row],[4-4p]]</f>
        <v>3.4822022531844965</v>
      </c>
      <c r="R466" s="27">
        <f>2^S0P5022[[#This Row],[2^(4p-2)]]</f>
        <v>2.2171376698777805</v>
      </c>
      <c r="S466" s="26">
        <f>S0P5022[[#This Row],[1-p]]/2</f>
        <v>0.22499999999999998</v>
      </c>
      <c r="T466" s="26">
        <f>S0P5022[[#This Row],[f(p)]]/LOG(1-S0P5022[[#This Row],[p]],2)^16</f>
        <v>2.3384290280474309E-2</v>
      </c>
      <c r="U466" s="26">
        <f>2*(1-ABS(SIN(S0P5022[[#This Row],[Rad]]*2)))^(S0P5022[[#This Row],[-LOG(1-p)]])</f>
        <v>1.6054759600292363</v>
      </c>
      <c r="V466" s="26">
        <f>S0P5022[[#This Row],[f(p)]]*LOG(1-S0P5022[[#This Row],[p]],2)^-16</f>
        <v>2.3384290280474309E-2</v>
      </c>
      <c r="W466" s="26">
        <f>S0P5022[[#This Row],[f(p)]]*2*((1-ABS(SIN(S0P5022[[#This Row],[Rad]]*2)))^(S0P5022[[#This Row],[-LOG(1-p)]]^2))</f>
        <v>0.34936649202662245</v>
      </c>
      <c r="X466" s="26">
        <f>S0P5022[[#This Row],[F3]]+S0P5022[[#This Row],[F2]]</f>
        <v>0.37275078230709674</v>
      </c>
      <c r="Y466" s="26"/>
      <c r="AA466" s="20"/>
      <c r="AB466" s="15"/>
      <c r="AC466" s="15"/>
      <c r="AD466" s="15"/>
      <c r="AE466" s="15"/>
      <c r="AF466" s="15"/>
      <c r="AI466" s="20"/>
      <c r="AN466" s="15"/>
      <c r="AO466" s="17"/>
      <c r="AR466" s="20"/>
      <c r="AT466" s="15"/>
      <c r="AW466" s="15"/>
    </row>
    <row r="467" spans="1:49" x14ac:dyDescent="0.3">
      <c r="A467" s="25">
        <v>-84</v>
      </c>
      <c r="B467" s="25">
        <f>RADIANS(S0P5022[[#This Row],[Deg]])</f>
        <v>-1.4660765716752369</v>
      </c>
      <c r="C467" s="26">
        <v>0.42504319830800702</v>
      </c>
      <c r="D467" s="27">
        <v>0.55000000000000004</v>
      </c>
      <c r="E467" s="27">
        <f>-LOG(S0P5022[[#This Row],[p]]-0.5,2)</f>
        <v>4.3219280948873608</v>
      </c>
      <c r="F467" s="27">
        <f>-LOG(1-S0P5022[[#This Row],[p]],2)^2</f>
        <v>1.3271111273069651</v>
      </c>
      <c r="G467" s="27">
        <f>-LOG(S0P5022[[#This Row],[p]]-0.5,2)^2</f>
        <v>18.679062457376691</v>
      </c>
      <c r="H467" s="27">
        <f>-LOG(1-S0P5022[[#This Row],[p]],2)</f>
        <v>1.1520030934450503</v>
      </c>
      <c r="I467" s="27">
        <f>1/S0P5022[[#This Row],[-LOG(p-0.5)^2]]</f>
        <v>5.3535877525002995E-2</v>
      </c>
      <c r="J467" s="27">
        <f>1-S0P5022[[#This Row],[p]]</f>
        <v>0.44999999999999996</v>
      </c>
      <c r="K467" s="27">
        <f>1/S0P5022[[#This Row],[1-p]]</f>
        <v>2.2222222222222223</v>
      </c>
      <c r="L467" s="27">
        <f>S0P5022[[#This Row],[p]]*2-1</f>
        <v>0.10000000000000009</v>
      </c>
      <c r="M467" s="27">
        <f>S0P5022[[#This Row],[1-p]]*2</f>
        <v>0.89999999999999991</v>
      </c>
      <c r="N467" s="27">
        <f>S0P5022[[#This Row],[2p-1]]*2</f>
        <v>0.20000000000000018</v>
      </c>
      <c r="O467" s="27">
        <f>S0P5022[[#This Row],[2-2p]]*2</f>
        <v>1.7999999999999998</v>
      </c>
      <c r="P467" s="27">
        <f>2^S0P5022[[#This Row],[4p-2]]</f>
        <v>1.1486983549970351</v>
      </c>
      <c r="Q467" s="27">
        <f>2^S0P5022[[#This Row],[4-4p]]</f>
        <v>3.4822022531844965</v>
      </c>
      <c r="R467" s="27">
        <f>2^S0P5022[[#This Row],[2^(4p-2)]]</f>
        <v>2.2171376698777805</v>
      </c>
      <c r="S467" s="26">
        <f>S0P5022[[#This Row],[1-p]]/2</f>
        <v>0.22499999999999998</v>
      </c>
      <c r="T467" s="26">
        <f>S0P5022[[#This Row],[f(p)]]/LOG(1-S0P5022[[#This Row],[p]],2)^16</f>
        <v>2.3384290280474309E-2</v>
      </c>
      <c r="U467" s="26">
        <f>2*(1-ABS(SIN(S0P5022[[#This Row],[Rad]]*2)))^(S0P5022[[#This Row],[-LOG(1-p)]])</f>
        <v>1.5290330529447922</v>
      </c>
      <c r="V467" s="26">
        <f>S0P5022[[#This Row],[f(p)]]*LOG(1-S0P5022[[#This Row],[p]],2)^-16</f>
        <v>2.3384290280474309E-2</v>
      </c>
      <c r="W467" s="26">
        <f>S0P5022[[#This Row],[f(p)]]*2*((1-ABS(SIN(S0P5022[[#This Row],[Rad]]*2)))^(S0P5022[[#This Row],[-LOG(1-p)]]^2))</f>
        <v>0.33027358184920197</v>
      </c>
      <c r="X467" s="26">
        <f>S0P5022[[#This Row],[F3]]+S0P5022[[#This Row],[F2]]</f>
        <v>0.35365787212967625</v>
      </c>
      <c r="Y467" s="26"/>
      <c r="AA467" s="20"/>
      <c r="AB467" s="15"/>
      <c r="AC467" s="15"/>
      <c r="AD467" s="15"/>
      <c r="AE467" s="15"/>
      <c r="AF467" s="15"/>
      <c r="AI467" s="20"/>
      <c r="AN467" s="15"/>
      <c r="AO467" s="17"/>
      <c r="AR467" s="20"/>
      <c r="AT467" s="15"/>
      <c r="AW467" s="15"/>
    </row>
    <row r="468" spans="1:49" x14ac:dyDescent="0.3">
      <c r="A468" s="25">
        <v>-83</v>
      </c>
      <c r="B468" s="25">
        <f>RADIANS(S0P5022[[#This Row],[Deg]])</f>
        <v>-1.4486232791552935</v>
      </c>
      <c r="C468" s="26">
        <v>0.40574151072904402</v>
      </c>
      <c r="D468" s="27">
        <v>0.55000000000000004</v>
      </c>
      <c r="E468" s="27">
        <f>-LOG(S0P5022[[#This Row],[p]]-0.5,2)</f>
        <v>4.3219280948873608</v>
      </c>
      <c r="F468" s="27">
        <f>-LOG(1-S0P5022[[#This Row],[p]],2)^2</f>
        <v>1.3271111273069651</v>
      </c>
      <c r="G468" s="27">
        <f>-LOG(S0P5022[[#This Row],[p]]-0.5,2)^2</f>
        <v>18.679062457376691</v>
      </c>
      <c r="H468" s="27">
        <f>-LOG(1-S0P5022[[#This Row],[p]],2)</f>
        <v>1.1520030934450503</v>
      </c>
      <c r="I468" s="27">
        <f>1/S0P5022[[#This Row],[-LOG(p-0.5)^2]]</f>
        <v>5.3535877525002995E-2</v>
      </c>
      <c r="J468" s="27">
        <f>1-S0P5022[[#This Row],[p]]</f>
        <v>0.44999999999999996</v>
      </c>
      <c r="K468" s="27">
        <f>1/S0P5022[[#This Row],[1-p]]</f>
        <v>2.2222222222222223</v>
      </c>
      <c r="L468" s="27">
        <f>S0P5022[[#This Row],[p]]*2-1</f>
        <v>0.10000000000000009</v>
      </c>
      <c r="M468" s="27">
        <f>S0P5022[[#This Row],[1-p]]*2</f>
        <v>0.89999999999999991</v>
      </c>
      <c r="N468" s="27">
        <f>S0P5022[[#This Row],[2p-1]]*2</f>
        <v>0.20000000000000018</v>
      </c>
      <c r="O468" s="27">
        <f>S0P5022[[#This Row],[2-2p]]*2</f>
        <v>1.7999999999999998</v>
      </c>
      <c r="P468" s="27">
        <f>2^S0P5022[[#This Row],[4p-2]]</f>
        <v>1.1486983549970351</v>
      </c>
      <c r="Q468" s="27">
        <f>2^S0P5022[[#This Row],[4-4p]]</f>
        <v>3.4822022531844965</v>
      </c>
      <c r="R468" s="27">
        <f>2^S0P5022[[#This Row],[2^(4p-2)]]</f>
        <v>2.2171376698777805</v>
      </c>
      <c r="S468" s="26">
        <f>S0P5022[[#This Row],[1-p]]/2</f>
        <v>0.22499999999999998</v>
      </c>
      <c r="T468" s="26">
        <f>S0P5022[[#This Row],[f(p)]]/LOG(1-S0P5022[[#This Row],[p]],2)^16</f>
        <v>2.3384290280474309E-2</v>
      </c>
      <c r="U468" s="26">
        <f>2*(1-ABS(SIN(S0P5022[[#This Row],[Rad]]*2)))^(S0P5022[[#This Row],[-LOG(1-p)]])</f>
        <v>1.453650819662623</v>
      </c>
      <c r="V468" s="26">
        <f>S0P5022[[#This Row],[f(p)]]*LOG(1-S0P5022[[#This Row],[p]],2)^-16</f>
        <v>2.3384290280474309E-2</v>
      </c>
      <c r="W468" s="26">
        <f>S0P5022[[#This Row],[f(p)]]*2*((1-ABS(SIN(S0P5022[[#This Row],[Rad]]*2)))^(S0P5022[[#This Row],[-LOG(1-p)]]^2))</f>
        <v>0.31158716691827815</v>
      </c>
      <c r="X468" s="26">
        <f>S0P5022[[#This Row],[F3]]+S0P5022[[#This Row],[F2]]</f>
        <v>0.33497145719875243</v>
      </c>
      <c r="Y468" s="26"/>
      <c r="AA468" s="20"/>
      <c r="AB468" s="15"/>
      <c r="AC468" s="15"/>
      <c r="AD468" s="15"/>
      <c r="AE468" s="15"/>
      <c r="AF468" s="15"/>
      <c r="AI468" s="20"/>
      <c r="AN468" s="15"/>
      <c r="AO468" s="17"/>
      <c r="AR468" s="20"/>
      <c r="AT468" s="15"/>
      <c r="AW468" s="15"/>
    </row>
    <row r="469" spans="1:49" x14ac:dyDescent="0.3">
      <c r="A469" s="25">
        <v>-82</v>
      </c>
      <c r="B469" s="25">
        <f>RADIANS(S0P5022[[#This Row],[Deg]])</f>
        <v>-1.4311699866353502</v>
      </c>
      <c r="C469" s="26">
        <v>0.38725574078328201</v>
      </c>
      <c r="D469" s="27">
        <v>0.55000000000000004</v>
      </c>
      <c r="E469" s="27">
        <f>-LOG(S0P5022[[#This Row],[p]]-0.5,2)</f>
        <v>4.3219280948873608</v>
      </c>
      <c r="F469" s="27">
        <f>-LOG(1-S0P5022[[#This Row],[p]],2)^2</f>
        <v>1.3271111273069651</v>
      </c>
      <c r="G469" s="27">
        <f>-LOG(S0P5022[[#This Row],[p]]-0.5,2)^2</f>
        <v>18.679062457376691</v>
      </c>
      <c r="H469" s="27">
        <f>-LOG(1-S0P5022[[#This Row],[p]],2)</f>
        <v>1.1520030934450503</v>
      </c>
      <c r="I469" s="27">
        <f>1/S0P5022[[#This Row],[-LOG(p-0.5)^2]]</f>
        <v>5.3535877525002995E-2</v>
      </c>
      <c r="J469" s="27">
        <f>1-S0P5022[[#This Row],[p]]</f>
        <v>0.44999999999999996</v>
      </c>
      <c r="K469" s="27">
        <f>1/S0P5022[[#This Row],[1-p]]</f>
        <v>2.2222222222222223</v>
      </c>
      <c r="L469" s="27">
        <f>S0P5022[[#This Row],[p]]*2-1</f>
        <v>0.10000000000000009</v>
      </c>
      <c r="M469" s="27">
        <f>S0P5022[[#This Row],[1-p]]*2</f>
        <v>0.89999999999999991</v>
      </c>
      <c r="N469" s="27">
        <f>S0P5022[[#This Row],[2p-1]]*2</f>
        <v>0.20000000000000018</v>
      </c>
      <c r="O469" s="27">
        <f>S0P5022[[#This Row],[2-2p]]*2</f>
        <v>1.7999999999999998</v>
      </c>
      <c r="P469" s="27">
        <f>2^S0P5022[[#This Row],[4p-2]]</f>
        <v>1.1486983549970351</v>
      </c>
      <c r="Q469" s="27">
        <f>2^S0P5022[[#This Row],[4-4p]]</f>
        <v>3.4822022531844965</v>
      </c>
      <c r="R469" s="27">
        <f>2^S0P5022[[#This Row],[2^(4p-2)]]</f>
        <v>2.2171376698777805</v>
      </c>
      <c r="S469" s="26">
        <f>S0P5022[[#This Row],[1-p]]/2</f>
        <v>0.22499999999999998</v>
      </c>
      <c r="T469" s="26">
        <f>S0P5022[[#This Row],[f(p)]]/LOG(1-S0P5022[[#This Row],[p]],2)^16</f>
        <v>2.3384290280474309E-2</v>
      </c>
      <c r="U469" s="26">
        <f>2*(1-ABS(SIN(S0P5022[[#This Row],[Rad]]*2)))^(S0P5022[[#This Row],[-LOG(1-p)]])</f>
        <v>1.3794276492431543</v>
      </c>
      <c r="V469" s="26">
        <f>S0P5022[[#This Row],[f(p)]]*LOG(1-S0P5022[[#This Row],[p]],2)^-16</f>
        <v>2.3384290280474309E-2</v>
      </c>
      <c r="W469" s="26">
        <f>S0P5022[[#This Row],[f(p)]]*2*((1-ABS(SIN(S0P5022[[#This Row],[Rad]]*2)))^(S0P5022[[#This Row],[-LOG(1-p)]]^2))</f>
        <v>0.29333144611594847</v>
      </c>
      <c r="X469" s="26">
        <f>S0P5022[[#This Row],[F3]]+S0P5022[[#This Row],[F2]]</f>
        <v>0.31671573639642275</v>
      </c>
      <c r="Y469" s="26"/>
      <c r="AA469" s="20"/>
      <c r="AB469" s="15"/>
      <c r="AC469" s="15"/>
      <c r="AD469" s="15"/>
      <c r="AE469" s="15"/>
      <c r="AF469" s="15"/>
      <c r="AI469" s="20"/>
      <c r="AN469" s="15"/>
      <c r="AO469" s="17"/>
      <c r="AR469" s="20"/>
      <c r="AT469" s="15"/>
      <c r="AW469" s="15"/>
    </row>
    <row r="470" spans="1:49" x14ac:dyDescent="0.3">
      <c r="A470" s="25">
        <v>-81</v>
      </c>
      <c r="B470" s="25">
        <f>RADIANS(S0P5022[[#This Row],[Deg]])</f>
        <v>-1.4137166941154069</v>
      </c>
      <c r="C470" s="26">
        <v>0.370073150056203</v>
      </c>
      <c r="D470" s="27">
        <v>0.55000000000000004</v>
      </c>
      <c r="E470" s="27">
        <f>-LOG(S0P5022[[#This Row],[p]]-0.5,2)</f>
        <v>4.3219280948873608</v>
      </c>
      <c r="F470" s="27">
        <f>-LOG(1-S0P5022[[#This Row],[p]],2)^2</f>
        <v>1.3271111273069651</v>
      </c>
      <c r="G470" s="27">
        <f>-LOG(S0P5022[[#This Row],[p]]-0.5,2)^2</f>
        <v>18.679062457376691</v>
      </c>
      <c r="H470" s="27">
        <f>-LOG(1-S0P5022[[#This Row],[p]],2)</f>
        <v>1.1520030934450503</v>
      </c>
      <c r="I470" s="27">
        <f>1/S0P5022[[#This Row],[-LOG(p-0.5)^2]]</f>
        <v>5.3535877525002995E-2</v>
      </c>
      <c r="J470" s="27">
        <f>1-S0P5022[[#This Row],[p]]</f>
        <v>0.44999999999999996</v>
      </c>
      <c r="K470" s="27">
        <f>1/S0P5022[[#This Row],[1-p]]</f>
        <v>2.2222222222222223</v>
      </c>
      <c r="L470" s="27">
        <f>S0P5022[[#This Row],[p]]*2-1</f>
        <v>0.10000000000000009</v>
      </c>
      <c r="M470" s="27">
        <f>S0P5022[[#This Row],[1-p]]*2</f>
        <v>0.89999999999999991</v>
      </c>
      <c r="N470" s="27">
        <f>S0P5022[[#This Row],[2p-1]]*2</f>
        <v>0.20000000000000018</v>
      </c>
      <c r="O470" s="27">
        <f>S0P5022[[#This Row],[2-2p]]*2</f>
        <v>1.7999999999999998</v>
      </c>
      <c r="P470" s="27">
        <f>2^S0P5022[[#This Row],[4p-2]]</f>
        <v>1.1486983549970351</v>
      </c>
      <c r="Q470" s="27">
        <f>2^S0P5022[[#This Row],[4-4p]]</f>
        <v>3.4822022531844965</v>
      </c>
      <c r="R470" s="27">
        <f>2^S0P5022[[#This Row],[2^(4p-2)]]</f>
        <v>2.2171376698777805</v>
      </c>
      <c r="S470" s="26">
        <f>S0P5022[[#This Row],[1-p]]/2</f>
        <v>0.22499999999999998</v>
      </c>
      <c r="T470" s="26">
        <f>S0P5022[[#This Row],[f(p)]]/LOG(1-S0P5022[[#This Row],[p]],2)^16</f>
        <v>2.3384290280474309E-2</v>
      </c>
      <c r="U470" s="26">
        <f>2*(1-ABS(SIN(S0P5022[[#This Row],[Rad]]*2)))^(S0P5022[[#This Row],[-LOG(1-p)]])</f>
        <v>1.3064593609155366</v>
      </c>
      <c r="V470" s="26">
        <f>S0P5022[[#This Row],[f(p)]]*LOG(1-S0P5022[[#This Row],[p]],2)^-16</f>
        <v>2.3384290280474309E-2</v>
      </c>
      <c r="W470" s="26">
        <f>S0P5022[[#This Row],[f(p)]]*2*((1-ABS(SIN(S0P5022[[#This Row],[Rad]]*2)))^(S0P5022[[#This Row],[-LOG(1-p)]]^2))</f>
        <v>0.27552935099466774</v>
      </c>
      <c r="X470" s="26">
        <f>S0P5022[[#This Row],[F3]]+S0P5022[[#This Row],[F2]]</f>
        <v>0.29891364127514203</v>
      </c>
      <c r="Y470" s="26"/>
      <c r="AA470" s="20"/>
      <c r="AB470" s="15"/>
      <c r="AC470" s="15"/>
      <c r="AD470" s="15"/>
      <c r="AE470" s="15"/>
      <c r="AF470" s="15"/>
      <c r="AI470" s="20"/>
      <c r="AN470" s="15"/>
      <c r="AO470" s="17"/>
      <c r="AR470" s="20"/>
      <c r="AT470" s="15"/>
      <c r="AW470" s="15"/>
    </row>
    <row r="471" spans="1:49" x14ac:dyDescent="0.3">
      <c r="A471" s="25">
        <v>-80</v>
      </c>
      <c r="B471" s="25">
        <f>RADIANS(S0P5022[[#This Row],[Deg]])</f>
        <v>-1.3962634015954636</v>
      </c>
      <c r="C471" s="26">
        <v>0.35325589325115803</v>
      </c>
      <c r="D471" s="27">
        <v>0.55000000000000004</v>
      </c>
      <c r="E471" s="27">
        <f>-LOG(S0P5022[[#This Row],[p]]-0.5,2)</f>
        <v>4.3219280948873608</v>
      </c>
      <c r="F471" s="27">
        <f>-LOG(1-S0P5022[[#This Row],[p]],2)^2</f>
        <v>1.3271111273069651</v>
      </c>
      <c r="G471" s="27">
        <f>-LOG(S0P5022[[#This Row],[p]]-0.5,2)^2</f>
        <v>18.679062457376691</v>
      </c>
      <c r="H471" s="27">
        <f>-LOG(1-S0P5022[[#This Row],[p]],2)</f>
        <v>1.1520030934450503</v>
      </c>
      <c r="I471" s="27">
        <f>1/S0P5022[[#This Row],[-LOG(p-0.5)^2]]</f>
        <v>5.3535877525002995E-2</v>
      </c>
      <c r="J471" s="27">
        <f>1-S0P5022[[#This Row],[p]]</f>
        <v>0.44999999999999996</v>
      </c>
      <c r="K471" s="27">
        <f>1/S0P5022[[#This Row],[1-p]]</f>
        <v>2.2222222222222223</v>
      </c>
      <c r="L471" s="27">
        <f>S0P5022[[#This Row],[p]]*2-1</f>
        <v>0.10000000000000009</v>
      </c>
      <c r="M471" s="27">
        <f>S0P5022[[#This Row],[1-p]]*2</f>
        <v>0.89999999999999991</v>
      </c>
      <c r="N471" s="27">
        <f>S0P5022[[#This Row],[2p-1]]*2</f>
        <v>0.20000000000000018</v>
      </c>
      <c r="O471" s="27">
        <f>S0P5022[[#This Row],[2-2p]]*2</f>
        <v>1.7999999999999998</v>
      </c>
      <c r="P471" s="27">
        <f>2^S0P5022[[#This Row],[4p-2]]</f>
        <v>1.1486983549970351</v>
      </c>
      <c r="Q471" s="27">
        <f>2^S0P5022[[#This Row],[4-4p]]</f>
        <v>3.4822022531844965</v>
      </c>
      <c r="R471" s="27">
        <f>2^S0P5022[[#This Row],[2^(4p-2)]]</f>
        <v>2.2171376698777805</v>
      </c>
      <c r="S471" s="26">
        <f>S0P5022[[#This Row],[1-p]]/2</f>
        <v>0.22499999999999998</v>
      </c>
      <c r="T471" s="26">
        <f>S0P5022[[#This Row],[f(p)]]/LOG(1-S0P5022[[#This Row],[p]],2)^16</f>
        <v>2.3384290280474309E-2</v>
      </c>
      <c r="U471" s="26">
        <f>2*(1-ABS(SIN(S0P5022[[#This Row],[Rad]]*2)))^(S0P5022[[#This Row],[-LOG(1-p)]])</f>
        <v>1.2348390263348916</v>
      </c>
      <c r="V471" s="26">
        <f>S0P5022[[#This Row],[f(p)]]*LOG(1-S0P5022[[#This Row],[p]],2)^-16</f>
        <v>2.3384290280474309E-2</v>
      </c>
      <c r="W471" s="26">
        <f>S0P5022[[#This Row],[f(p)]]*2*((1-ABS(SIN(S0P5022[[#This Row],[Rad]]*2)))^(S0P5022[[#This Row],[-LOG(1-p)]]^2))</f>
        <v>0.2582024924735874</v>
      </c>
      <c r="X471" s="26">
        <f>S0P5022[[#This Row],[F3]]+S0P5022[[#This Row],[F2]]</f>
        <v>0.28158678275406168</v>
      </c>
      <c r="Y471" s="26"/>
      <c r="AA471" s="20"/>
      <c r="AB471" s="15"/>
      <c r="AC471" s="15"/>
      <c r="AD471" s="15"/>
      <c r="AE471" s="15"/>
      <c r="AF471" s="15"/>
      <c r="AI471" s="20"/>
      <c r="AN471" s="15"/>
      <c r="AO471" s="17"/>
      <c r="AR471" s="20"/>
      <c r="AT471" s="15"/>
      <c r="AW471" s="15"/>
    </row>
    <row r="472" spans="1:49" x14ac:dyDescent="0.3">
      <c r="A472" s="25">
        <v>-79</v>
      </c>
      <c r="B472" s="25">
        <f>RADIANS(S0P5022[[#This Row],[Deg]])</f>
        <v>-1.3788101090755203</v>
      </c>
      <c r="C472" s="26">
        <v>0.337642702638008</v>
      </c>
      <c r="D472" s="27">
        <v>0.55000000000000004</v>
      </c>
      <c r="E472" s="27">
        <f>-LOG(S0P5022[[#This Row],[p]]-0.5,2)</f>
        <v>4.3219280948873608</v>
      </c>
      <c r="F472" s="27">
        <f>-LOG(1-S0P5022[[#This Row],[p]],2)^2</f>
        <v>1.3271111273069651</v>
      </c>
      <c r="G472" s="27">
        <f>-LOG(S0P5022[[#This Row],[p]]-0.5,2)^2</f>
        <v>18.679062457376691</v>
      </c>
      <c r="H472" s="27">
        <f>-LOG(1-S0P5022[[#This Row],[p]],2)</f>
        <v>1.1520030934450503</v>
      </c>
      <c r="I472" s="27">
        <f>1/S0P5022[[#This Row],[-LOG(p-0.5)^2]]</f>
        <v>5.3535877525002995E-2</v>
      </c>
      <c r="J472" s="27">
        <f>1-S0P5022[[#This Row],[p]]</f>
        <v>0.44999999999999996</v>
      </c>
      <c r="K472" s="27">
        <f>1/S0P5022[[#This Row],[1-p]]</f>
        <v>2.2222222222222223</v>
      </c>
      <c r="L472" s="27">
        <f>S0P5022[[#This Row],[p]]*2-1</f>
        <v>0.10000000000000009</v>
      </c>
      <c r="M472" s="27">
        <f>S0P5022[[#This Row],[1-p]]*2</f>
        <v>0.89999999999999991</v>
      </c>
      <c r="N472" s="27">
        <f>S0P5022[[#This Row],[2p-1]]*2</f>
        <v>0.20000000000000018</v>
      </c>
      <c r="O472" s="27">
        <f>S0P5022[[#This Row],[2-2p]]*2</f>
        <v>1.7999999999999998</v>
      </c>
      <c r="P472" s="27">
        <f>2^S0P5022[[#This Row],[4p-2]]</f>
        <v>1.1486983549970351</v>
      </c>
      <c r="Q472" s="27">
        <f>2^S0P5022[[#This Row],[4-4p]]</f>
        <v>3.4822022531844965</v>
      </c>
      <c r="R472" s="27">
        <f>2^S0P5022[[#This Row],[2^(4p-2)]]</f>
        <v>2.2171376698777805</v>
      </c>
      <c r="S472" s="26">
        <f>S0P5022[[#This Row],[1-p]]/2</f>
        <v>0.22499999999999998</v>
      </c>
      <c r="T472" s="26">
        <f>S0P5022[[#This Row],[f(p)]]/LOG(1-S0P5022[[#This Row],[p]],2)^16</f>
        <v>2.3384290280474309E-2</v>
      </c>
      <c r="U472" s="26">
        <f>2*(1-ABS(SIN(S0P5022[[#This Row],[Rad]]*2)))^(S0P5022[[#This Row],[-LOG(1-p)]])</f>
        <v>1.1646567944545758</v>
      </c>
      <c r="V472" s="26">
        <f>S0P5022[[#This Row],[f(p)]]*LOG(1-S0P5022[[#This Row],[p]],2)^-16</f>
        <v>2.3384290280474309E-2</v>
      </c>
      <c r="W472" s="26">
        <f>S0P5022[[#This Row],[f(p)]]*2*((1-ABS(SIN(S0P5022[[#This Row],[Rad]]*2)))^(S0P5022[[#This Row],[-LOG(1-p)]]^2))</f>
        <v>0.24137110997916802</v>
      </c>
      <c r="X472" s="26">
        <f>S0P5022[[#This Row],[F3]]+S0P5022[[#This Row],[F2]]</f>
        <v>0.26475540025964234</v>
      </c>
      <c r="Y472" s="26"/>
      <c r="AA472" s="20"/>
      <c r="AB472" s="15"/>
      <c r="AC472" s="15"/>
      <c r="AD472" s="15"/>
      <c r="AE472" s="15"/>
      <c r="AF472" s="15"/>
      <c r="AI472" s="20"/>
      <c r="AN472" s="15"/>
      <c r="AO472" s="17"/>
      <c r="AR472" s="20"/>
      <c r="AT472" s="15"/>
      <c r="AW472" s="15"/>
    </row>
    <row r="473" spans="1:49" x14ac:dyDescent="0.3">
      <c r="A473" s="25">
        <v>-78</v>
      </c>
      <c r="B473" s="25">
        <f>RADIANS(S0P5022[[#This Row],[Deg]])</f>
        <v>-1.3613568165555769</v>
      </c>
      <c r="C473" s="26">
        <v>0.32232806244050199</v>
      </c>
      <c r="D473" s="27">
        <v>0.55000000000000004</v>
      </c>
      <c r="E473" s="27">
        <f>-LOG(S0P5022[[#This Row],[p]]-0.5,2)</f>
        <v>4.3219280948873608</v>
      </c>
      <c r="F473" s="27">
        <f>-LOG(1-S0P5022[[#This Row],[p]],2)^2</f>
        <v>1.3271111273069651</v>
      </c>
      <c r="G473" s="27">
        <f>-LOG(S0P5022[[#This Row],[p]]-0.5,2)^2</f>
        <v>18.679062457376691</v>
      </c>
      <c r="H473" s="27">
        <f>-LOG(1-S0P5022[[#This Row],[p]],2)</f>
        <v>1.1520030934450503</v>
      </c>
      <c r="I473" s="27">
        <f>1/S0P5022[[#This Row],[-LOG(p-0.5)^2]]</f>
        <v>5.3535877525002995E-2</v>
      </c>
      <c r="J473" s="27">
        <f>1-S0P5022[[#This Row],[p]]</f>
        <v>0.44999999999999996</v>
      </c>
      <c r="K473" s="27">
        <f>1/S0P5022[[#This Row],[1-p]]</f>
        <v>2.2222222222222223</v>
      </c>
      <c r="L473" s="27">
        <f>S0P5022[[#This Row],[p]]*2-1</f>
        <v>0.10000000000000009</v>
      </c>
      <c r="M473" s="27">
        <f>S0P5022[[#This Row],[1-p]]*2</f>
        <v>0.89999999999999991</v>
      </c>
      <c r="N473" s="27">
        <f>S0P5022[[#This Row],[2p-1]]*2</f>
        <v>0.20000000000000018</v>
      </c>
      <c r="O473" s="27">
        <f>S0P5022[[#This Row],[2-2p]]*2</f>
        <v>1.7999999999999998</v>
      </c>
      <c r="P473" s="27">
        <f>2^S0P5022[[#This Row],[4p-2]]</f>
        <v>1.1486983549970351</v>
      </c>
      <c r="Q473" s="27">
        <f>2^S0P5022[[#This Row],[4-4p]]</f>
        <v>3.4822022531844965</v>
      </c>
      <c r="R473" s="27">
        <f>2^S0P5022[[#This Row],[2^(4p-2)]]</f>
        <v>2.2171376698777805</v>
      </c>
      <c r="S473" s="26">
        <f>S0P5022[[#This Row],[1-p]]/2</f>
        <v>0.22499999999999998</v>
      </c>
      <c r="T473" s="26">
        <f>S0P5022[[#This Row],[f(p)]]/LOG(1-S0P5022[[#This Row],[p]],2)^16</f>
        <v>2.3384290280474309E-2</v>
      </c>
      <c r="U473" s="26">
        <f>2*(1-ABS(SIN(S0P5022[[#This Row],[Rad]]*2)))^(S0P5022[[#This Row],[-LOG(1-p)]])</f>
        <v>1.0959997191012085</v>
      </c>
      <c r="V473" s="26">
        <f>S0P5022[[#This Row],[f(p)]]*LOG(1-S0P5022[[#This Row],[p]],2)^-16</f>
        <v>2.3384290280474309E-2</v>
      </c>
      <c r="W473" s="26">
        <f>S0P5022[[#This Row],[f(p)]]*2*((1-ABS(SIN(S0P5022[[#This Row],[Rad]]*2)))^(S0P5022[[#This Row],[-LOG(1-p)]]^2))</f>
        <v>0.22505402309833084</v>
      </c>
      <c r="X473" s="26">
        <f>S0P5022[[#This Row],[F3]]+S0P5022[[#This Row],[F2]]</f>
        <v>0.24843831337880515</v>
      </c>
      <c r="Y473" s="26"/>
      <c r="AA473" s="20"/>
      <c r="AB473" s="15"/>
      <c r="AC473" s="15"/>
      <c r="AD473" s="15"/>
      <c r="AE473" s="15"/>
      <c r="AF473" s="15"/>
      <c r="AI473" s="20"/>
      <c r="AN473" s="15"/>
      <c r="AO473" s="17"/>
      <c r="AR473" s="20"/>
      <c r="AT473" s="15"/>
      <c r="AW473" s="15"/>
    </row>
    <row r="474" spans="1:49" x14ac:dyDescent="0.3">
      <c r="A474" s="25">
        <v>-77</v>
      </c>
      <c r="B474" s="25">
        <f>RADIANS(S0P5022[[#This Row],[Deg]])</f>
        <v>-1.3439035240356338</v>
      </c>
      <c r="C474" s="26">
        <v>0.30830101341194499</v>
      </c>
      <c r="D474" s="27">
        <v>0.55000000000000004</v>
      </c>
      <c r="E474" s="27">
        <f>-LOG(S0P5022[[#This Row],[p]]-0.5,2)</f>
        <v>4.3219280948873608</v>
      </c>
      <c r="F474" s="27">
        <f>-LOG(1-S0P5022[[#This Row],[p]],2)^2</f>
        <v>1.3271111273069651</v>
      </c>
      <c r="G474" s="27">
        <f>-LOG(S0P5022[[#This Row],[p]]-0.5,2)^2</f>
        <v>18.679062457376691</v>
      </c>
      <c r="H474" s="27">
        <f>-LOG(1-S0P5022[[#This Row],[p]],2)</f>
        <v>1.1520030934450503</v>
      </c>
      <c r="I474" s="27">
        <f>1/S0P5022[[#This Row],[-LOG(p-0.5)^2]]</f>
        <v>5.3535877525002995E-2</v>
      </c>
      <c r="J474" s="27">
        <f>1-S0P5022[[#This Row],[p]]</f>
        <v>0.44999999999999996</v>
      </c>
      <c r="K474" s="27">
        <f>1/S0P5022[[#This Row],[1-p]]</f>
        <v>2.2222222222222223</v>
      </c>
      <c r="L474" s="27">
        <f>S0P5022[[#This Row],[p]]*2-1</f>
        <v>0.10000000000000009</v>
      </c>
      <c r="M474" s="27">
        <f>S0P5022[[#This Row],[1-p]]*2</f>
        <v>0.89999999999999991</v>
      </c>
      <c r="N474" s="27">
        <f>S0P5022[[#This Row],[2p-1]]*2</f>
        <v>0.20000000000000018</v>
      </c>
      <c r="O474" s="27">
        <f>S0P5022[[#This Row],[2-2p]]*2</f>
        <v>1.7999999999999998</v>
      </c>
      <c r="P474" s="27">
        <f>2^S0P5022[[#This Row],[4p-2]]</f>
        <v>1.1486983549970351</v>
      </c>
      <c r="Q474" s="27">
        <f>2^S0P5022[[#This Row],[4-4p]]</f>
        <v>3.4822022531844965</v>
      </c>
      <c r="R474" s="27">
        <f>2^S0P5022[[#This Row],[2^(4p-2)]]</f>
        <v>2.2171376698777805</v>
      </c>
      <c r="S474" s="26">
        <f>S0P5022[[#This Row],[1-p]]/2</f>
        <v>0.22499999999999998</v>
      </c>
      <c r="T474" s="26">
        <f>S0P5022[[#This Row],[f(p)]]/LOG(1-S0P5022[[#This Row],[p]],2)^16</f>
        <v>2.3384290280474309E-2</v>
      </c>
      <c r="U474" s="26">
        <f>2*(1-ABS(SIN(S0P5022[[#This Row],[Rad]]*2)))^(S0P5022[[#This Row],[-LOG(1-p)]])</f>
        <v>1.0289515893084422</v>
      </c>
      <c r="V474" s="26">
        <f>S0P5022[[#This Row],[f(p)]]*LOG(1-S0P5022[[#This Row],[p]],2)^-16</f>
        <v>2.3384290280474309E-2</v>
      </c>
      <c r="W474" s="26">
        <f>S0P5022[[#This Row],[f(p)]]*2*((1-ABS(SIN(S0P5022[[#This Row],[Rad]]*2)))^(S0P5022[[#This Row],[-LOG(1-p)]]^2))</f>
        <v>0.20926858580172492</v>
      </c>
      <c r="X474" s="26">
        <f>S0P5022[[#This Row],[F3]]+S0P5022[[#This Row],[F2]]</f>
        <v>0.23265287608219923</v>
      </c>
      <c r="Y474" s="26"/>
      <c r="AA474" s="20"/>
      <c r="AB474" s="15"/>
      <c r="AC474" s="15"/>
      <c r="AD474" s="15"/>
      <c r="AE474" s="15"/>
      <c r="AF474" s="15"/>
      <c r="AI474" s="20"/>
      <c r="AN474" s="15"/>
      <c r="AO474" s="17"/>
      <c r="AR474" s="20"/>
      <c r="AT474" s="15"/>
      <c r="AW474" s="15"/>
    </row>
    <row r="475" spans="1:49" x14ac:dyDescent="0.3">
      <c r="A475" s="25">
        <v>-76</v>
      </c>
      <c r="B475" s="25">
        <f>RADIANS(S0P5022[[#This Row],[Deg]])</f>
        <v>-1.3264502315156905</v>
      </c>
      <c r="C475" s="26">
        <v>0.29522945689158198</v>
      </c>
      <c r="D475" s="27">
        <v>0.55000000000000004</v>
      </c>
      <c r="E475" s="27">
        <f>-LOG(S0P5022[[#This Row],[p]]-0.5,2)</f>
        <v>4.3219280948873608</v>
      </c>
      <c r="F475" s="27">
        <f>-LOG(1-S0P5022[[#This Row],[p]],2)^2</f>
        <v>1.3271111273069651</v>
      </c>
      <c r="G475" s="27">
        <f>-LOG(S0P5022[[#This Row],[p]]-0.5,2)^2</f>
        <v>18.679062457376691</v>
      </c>
      <c r="H475" s="27">
        <f>-LOG(1-S0P5022[[#This Row],[p]],2)</f>
        <v>1.1520030934450503</v>
      </c>
      <c r="I475" s="27">
        <f>1/S0P5022[[#This Row],[-LOG(p-0.5)^2]]</f>
        <v>5.3535877525002995E-2</v>
      </c>
      <c r="J475" s="27">
        <f>1-S0P5022[[#This Row],[p]]</f>
        <v>0.44999999999999996</v>
      </c>
      <c r="K475" s="27">
        <f>1/S0P5022[[#This Row],[1-p]]</f>
        <v>2.2222222222222223</v>
      </c>
      <c r="L475" s="27">
        <f>S0P5022[[#This Row],[p]]*2-1</f>
        <v>0.10000000000000009</v>
      </c>
      <c r="M475" s="27">
        <f>S0P5022[[#This Row],[1-p]]*2</f>
        <v>0.89999999999999991</v>
      </c>
      <c r="N475" s="27">
        <f>S0P5022[[#This Row],[2p-1]]*2</f>
        <v>0.20000000000000018</v>
      </c>
      <c r="O475" s="27">
        <f>S0P5022[[#This Row],[2-2p]]*2</f>
        <v>1.7999999999999998</v>
      </c>
      <c r="P475" s="27">
        <f>2^S0P5022[[#This Row],[4p-2]]</f>
        <v>1.1486983549970351</v>
      </c>
      <c r="Q475" s="27">
        <f>2^S0P5022[[#This Row],[4-4p]]</f>
        <v>3.4822022531844965</v>
      </c>
      <c r="R475" s="27">
        <f>2^S0P5022[[#This Row],[2^(4p-2)]]</f>
        <v>2.2171376698777805</v>
      </c>
      <c r="S475" s="26">
        <f>S0P5022[[#This Row],[1-p]]/2</f>
        <v>0.22499999999999998</v>
      </c>
      <c r="T475" s="26">
        <f>S0P5022[[#This Row],[f(p)]]/LOG(1-S0P5022[[#This Row],[p]],2)^16</f>
        <v>2.3384290280474309E-2</v>
      </c>
      <c r="U475" s="26">
        <f>2*(1-ABS(SIN(S0P5022[[#This Row],[Rad]]*2)))^(S0P5022[[#This Row],[-LOG(1-p)]])</f>
        <v>0.96359276242874903</v>
      </c>
      <c r="V475" s="26">
        <f>S0P5022[[#This Row],[f(p)]]*LOG(1-S0P5022[[#This Row],[p]],2)^-16</f>
        <v>2.3384290280474309E-2</v>
      </c>
      <c r="W475" s="26">
        <f>S0P5022[[#This Row],[f(p)]]*2*((1-ABS(SIN(S0P5022[[#This Row],[Rad]]*2)))^(S0P5022[[#This Row],[-LOG(1-p)]]^2))</f>
        <v>0.19403064328300271</v>
      </c>
      <c r="X475" s="26">
        <f>S0P5022[[#This Row],[F3]]+S0P5022[[#This Row],[F2]]</f>
        <v>0.21741493356347702</v>
      </c>
      <c r="Y475" s="26"/>
      <c r="AA475" s="20"/>
      <c r="AB475" s="15"/>
      <c r="AC475" s="15"/>
      <c r="AD475" s="15"/>
      <c r="AE475" s="15"/>
      <c r="AF475" s="15"/>
      <c r="AI475" s="20"/>
      <c r="AN475" s="15"/>
      <c r="AO475" s="17"/>
      <c r="AR475" s="20"/>
      <c r="AT475" s="15"/>
      <c r="AW475" s="15"/>
    </row>
    <row r="476" spans="1:49" x14ac:dyDescent="0.3">
      <c r="A476" s="25">
        <v>-75</v>
      </c>
      <c r="B476" s="25">
        <f>RADIANS(S0P5022[[#This Row],[Deg]])</f>
        <v>-1.3089969389957472</v>
      </c>
      <c r="C476" s="26">
        <v>0.28221141290908403</v>
      </c>
      <c r="D476" s="27">
        <v>0.55000000000000004</v>
      </c>
      <c r="E476" s="27">
        <f>-LOG(S0P5022[[#This Row],[p]]-0.5,2)</f>
        <v>4.3219280948873608</v>
      </c>
      <c r="F476" s="27">
        <f>-LOG(1-S0P5022[[#This Row],[p]],2)^2</f>
        <v>1.3271111273069651</v>
      </c>
      <c r="G476" s="27">
        <f>-LOG(S0P5022[[#This Row],[p]]-0.5,2)^2</f>
        <v>18.679062457376691</v>
      </c>
      <c r="H476" s="27">
        <f>-LOG(1-S0P5022[[#This Row],[p]],2)</f>
        <v>1.1520030934450503</v>
      </c>
      <c r="I476" s="27">
        <f>1/S0P5022[[#This Row],[-LOG(p-0.5)^2]]</f>
        <v>5.3535877525002995E-2</v>
      </c>
      <c r="J476" s="27">
        <f>1-S0P5022[[#This Row],[p]]</f>
        <v>0.44999999999999996</v>
      </c>
      <c r="K476" s="27">
        <f>1/S0P5022[[#This Row],[1-p]]</f>
        <v>2.2222222222222223</v>
      </c>
      <c r="L476" s="27">
        <f>S0P5022[[#This Row],[p]]*2-1</f>
        <v>0.10000000000000009</v>
      </c>
      <c r="M476" s="27">
        <f>S0P5022[[#This Row],[1-p]]*2</f>
        <v>0.89999999999999991</v>
      </c>
      <c r="N476" s="27">
        <f>S0P5022[[#This Row],[2p-1]]*2</f>
        <v>0.20000000000000018</v>
      </c>
      <c r="O476" s="27">
        <f>S0P5022[[#This Row],[2-2p]]*2</f>
        <v>1.7999999999999998</v>
      </c>
      <c r="P476" s="27">
        <f>2^S0P5022[[#This Row],[4p-2]]</f>
        <v>1.1486983549970351</v>
      </c>
      <c r="Q476" s="27">
        <f>2^S0P5022[[#This Row],[4-4p]]</f>
        <v>3.4822022531844965</v>
      </c>
      <c r="R476" s="27">
        <f>2^S0P5022[[#This Row],[2^(4p-2)]]</f>
        <v>2.2171376698777805</v>
      </c>
      <c r="S476" s="26">
        <f>S0P5022[[#This Row],[1-p]]/2</f>
        <v>0.22499999999999998</v>
      </c>
      <c r="T476" s="26">
        <f>S0P5022[[#This Row],[f(p)]]/LOG(1-S0P5022[[#This Row],[p]],2)^16</f>
        <v>2.3384290280474309E-2</v>
      </c>
      <c r="U476" s="26">
        <f>2*(1-ABS(SIN(S0P5022[[#This Row],[Rad]]*2)))^(S0P5022[[#This Row],[-LOG(1-p)]])</f>
        <v>0.89999999999999991</v>
      </c>
      <c r="V476" s="26">
        <f>S0P5022[[#This Row],[f(p)]]*LOG(1-S0P5022[[#This Row],[p]],2)^-16</f>
        <v>2.3384290280474309E-2</v>
      </c>
      <c r="W476" s="26">
        <f>S0P5022[[#This Row],[f(p)]]*2*((1-ABS(SIN(S0P5022[[#This Row],[Rad]]*2)))^(S0P5022[[#This Row],[-LOG(1-p)]]^2))</f>
        <v>0.17935449144717988</v>
      </c>
      <c r="X476" s="26">
        <f>S0P5022[[#This Row],[F3]]+S0P5022[[#This Row],[F2]]</f>
        <v>0.20273878172765419</v>
      </c>
      <c r="Y476" s="26"/>
      <c r="AA476" s="20"/>
      <c r="AB476" s="15"/>
      <c r="AC476" s="15"/>
      <c r="AD476" s="15"/>
      <c r="AE476" s="15"/>
      <c r="AF476" s="15"/>
      <c r="AI476" s="20"/>
      <c r="AN476" s="15"/>
      <c r="AO476" s="17"/>
      <c r="AR476" s="20"/>
      <c r="AT476" s="15"/>
      <c r="AW476" s="15"/>
    </row>
    <row r="477" spans="1:49" x14ac:dyDescent="0.3">
      <c r="A477" s="25">
        <v>-74</v>
      </c>
      <c r="B477" s="25">
        <f>RADIANS(S0P5022[[#This Row],[Deg]])</f>
        <v>-1.2915436464758039</v>
      </c>
      <c r="C477" s="26">
        <v>0.26985338816015503</v>
      </c>
      <c r="D477" s="27">
        <v>0.55000000000000004</v>
      </c>
      <c r="E477" s="27">
        <f>-LOG(S0P5022[[#This Row],[p]]-0.5,2)</f>
        <v>4.3219280948873608</v>
      </c>
      <c r="F477" s="27">
        <f>-LOG(1-S0P5022[[#This Row],[p]],2)^2</f>
        <v>1.3271111273069651</v>
      </c>
      <c r="G477" s="27">
        <f>-LOG(S0P5022[[#This Row],[p]]-0.5,2)^2</f>
        <v>18.679062457376691</v>
      </c>
      <c r="H477" s="27">
        <f>-LOG(1-S0P5022[[#This Row],[p]],2)</f>
        <v>1.1520030934450503</v>
      </c>
      <c r="I477" s="27">
        <f>1/S0P5022[[#This Row],[-LOG(p-0.5)^2]]</f>
        <v>5.3535877525002995E-2</v>
      </c>
      <c r="J477" s="27">
        <f>1-S0P5022[[#This Row],[p]]</f>
        <v>0.44999999999999996</v>
      </c>
      <c r="K477" s="27">
        <f>1/S0P5022[[#This Row],[1-p]]</f>
        <v>2.2222222222222223</v>
      </c>
      <c r="L477" s="27">
        <f>S0P5022[[#This Row],[p]]*2-1</f>
        <v>0.10000000000000009</v>
      </c>
      <c r="M477" s="27">
        <f>S0P5022[[#This Row],[1-p]]*2</f>
        <v>0.89999999999999991</v>
      </c>
      <c r="N477" s="27">
        <f>S0P5022[[#This Row],[2p-1]]*2</f>
        <v>0.20000000000000018</v>
      </c>
      <c r="O477" s="27">
        <f>S0P5022[[#This Row],[2-2p]]*2</f>
        <v>1.7999999999999998</v>
      </c>
      <c r="P477" s="27">
        <f>2^S0P5022[[#This Row],[4p-2]]</f>
        <v>1.1486983549970351</v>
      </c>
      <c r="Q477" s="27">
        <f>2^S0P5022[[#This Row],[4-4p]]</f>
        <v>3.4822022531844965</v>
      </c>
      <c r="R477" s="27">
        <f>2^S0P5022[[#This Row],[2^(4p-2)]]</f>
        <v>2.2171376698777805</v>
      </c>
      <c r="S477" s="26">
        <f>S0P5022[[#This Row],[1-p]]/2</f>
        <v>0.22499999999999998</v>
      </c>
      <c r="T477" s="26">
        <f>S0P5022[[#This Row],[f(p)]]/LOG(1-S0P5022[[#This Row],[p]],2)^16</f>
        <v>2.3384290280474309E-2</v>
      </c>
      <c r="U477" s="26">
        <f>2*(1-ABS(SIN(S0P5022[[#This Row],[Rad]]*2)))^(S0P5022[[#This Row],[-LOG(1-p)]])</f>
        <v>0.8382463062940102</v>
      </c>
      <c r="V477" s="26">
        <f>S0P5022[[#This Row],[f(p)]]*LOG(1-S0P5022[[#This Row],[p]],2)^-16</f>
        <v>2.3384290280474309E-2</v>
      </c>
      <c r="W477" s="26">
        <f>S0P5022[[#This Row],[f(p)]]*2*((1-ABS(SIN(S0P5022[[#This Row],[Rad]]*2)))^(S0P5022[[#This Row],[-LOG(1-p)]]^2))</f>
        <v>0.16525283906699864</v>
      </c>
      <c r="X477" s="26">
        <f>S0P5022[[#This Row],[F3]]+S0P5022[[#This Row],[F2]]</f>
        <v>0.18863712934747295</v>
      </c>
      <c r="Y477" s="26"/>
      <c r="AA477" s="20"/>
      <c r="AB477" s="15"/>
      <c r="AC477" s="15"/>
      <c r="AD477" s="15"/>
      <c r="AE477" s="15"/>
      <c r="AF477" s="15"/>
      <c r="AI477" s="20"/>
      <c r="AN477" s="15"/>
      <c r="AO477" s="17"/>
      <c r="AR477" s="20"/>
      <c r="AT477" s="15"/>
      <c r="AW477" s="15"/>
    </row>
    <row r="478" spans="1:49" x14ac:dyDescent="0.3">
      <c r="A478" s="25">
        <v>-73</v>
      </c>
      <c r="B478" s="25">
        <f>RADIANS(S0P5022[[#This Row],[Deg]])</f>
        <v>-1.2740903539558606</v>
      </c>
      <c r="C478" s="26">
        <v>0.25847322506155501</v>
      </c>
      <c r="D478" s="27">
        <v>0.55000000000000004</v>
      </c>
      <c r="E478" s="27">
        <f>-LOG(S0P5022[[#This Row],[p]]-0.5,2)</f>
        <v>4.3219280948873608</v>
      </c>
      <c r="F478" s="27">
        <f>-LOG(1-S0P5022[[#This Row],[p]],2)^2</f>
        <v>1.3271111273069651</v>
      </c>
      <c r="G478" s="27">
        <f>-LOG(S0P5022[[#This Row],[p]]-0.5,2)^2</f>
        <v>18.679062457376691</v>
      </c>
      <c r="H478" s="27">
        <f>-LOG(1-S0P5022[[#This Row],[p]],2)</f>
        <v>1.1520030934450503</v>
      </c>
      <c r="I478" s="27">
        <f>1/S0P5022[[#This Row],[-LOG(p-0.5)^2]]</f>
        <v>5.3535877525002995E-2</v>
      </c>
      <c r="J478" s="27">
        <f>1-S0P5022[[#This Row],[p]]</f>
        <v>0.44999999999999996</v>
      </c>
      <c r="K478" s="27">
        <f>1/S0P5022[[#This Row],[1-p]]</f>
        <v>2.2222222222222223</v>
      </c>
      <c r="L478" s="27">
        <f>S0P5022[[#This Row],[p]]*2-1</f>
        <v>0.10000000000000009</v>
      </c>
      <c r="M478" s="27">
        <f>S0P5022[[#This Row],[1-p]]*2</f>
        <v>0.89999999999999991</v>
      </c>
      <c r="N478" s="27">
        <f>S0P5022[[#This Row],[2p-1]]*2</f>
        <v>0.20000000000000018</v>
      </c>
      <c r="O478" s="27">
        <f>S0P5022[[#This Row],[2-2p]]*2</f>
        <v>1.7999999999999998</v>
      </c>
      <c r="P478" s="27">
        <f>2^S0P5022[[#This Row],[4p-2]]</f>
        <v>1.1486983549970351</v>
      </c>
      <c r="Q478" s="27">
        <f>2^S0P5022[[#This Row],[4-4p]]</f>
        <v>3.4822022531844965</v>
      </c>
      <c r="R478" s="27">
        <f>2^S0P5022[[#This Row],[2^(4p-2)]]</f>
        <v>2.2171376698777805</v>
      </c>
      <c r="S478" s="26">
        <f>S0P5022[[#This Row],[1-p]]/2</f>
        <v>0.22499999999999998</v>
      </c>
      <c r="T478" s="26">
        <f>S0P5022[[#This Row],[f(p)]]/LOG(1-S0P5022[[#This Row],[p]],2)^16</f>
        <v>2.3384290280474309E-2</v>
      </c>
      <c r="U478" s="26">
        <f>2*(1-ABS(SIN(S0P5022[[#This Row],[Rad]]*2)))^(S0P5022[[#This Row],[-LOG(1-p)]])</f>
        <v>0.77840076941610847</v>
      </c>
      <c r="V478" s="26">
        <f>S0P5022[[#This Row],[f(p)]]*LOG(1-S0P5022[[#This Row],[p]],2)^-16</f>
        <v>2.3384290280474309E-2</v>
      </c>
      <c r="W478" s="26">
        <f>S0P5022[[#This Row],[f(p)]]*2*((1-ABS(SIN(S0P5022[[#This Row],[Rad]]*2)))^(S0P5022[[#This Row],[-LOG(1-p)]]^2))</f>
        <v>0.15173677261050569</v>
      </c>
      <c r="X478" s="26">
        <f>S0P5022[[#This Row],[F3]]+S0P5022[[#This Row],[F2]]</f>
        <v>0.17512106289098001</v>
      </c>
      <c r="Y478" s="26"/>
      <c r="AA478" s="20"/>
      <c r="AB478" s="15"/>
      <c r="AC478" s="15"/>
      <c r="AD478" s="15"/>
      <c r="AE478" s="15"/>
      <c r="AF478" s="15"/>
      <c r="AI478" s="20"/>
      <c r="AN478" s="15"/>
      <c r="AO478" s="17"/>
      <c r="AR478" s="20"/>
      <c r="AT478" s="15"/>
      <c r="AW478" s="15"/>
    </row>
    <row r="479" spans="1:49" x14ac:dyDescent="0.3">
      <c r="A479" s="25">
        <v>-72</v>
      </c>
      <c r="B479" s="25">
        <f>RADIANS(S0P5022[[#This Row],[Deg]])</f>
        <v>-1.2566370614359172</v>
      </c>
      <c r="C479" s="26">
        <v>0.24732464520990299</v>
      </c>
      <c r="D479" s="27">
        <v>0.55000000000000004</v>
      </c>
      <c r="E479" s="27">
        <f>-LOG(S0P5022[[#This Row],[p]]-0.5,2)</f>
        <v>4.3219280948873608</v>
      </c>
      <c r="F479" s="27">
        <f>-LOG(1-S0P5022[[#This Row],[p]],2)^2</f>
        <v>1.3271111273069651</v>
      </c>
      <c r="G479" s="27">
        <f>-LOG(S0P5022[[#This Row],[p]]-0.5,2)^2</f>
        <v>18.679062457376691</v>
      </c>
      <c r="H479" s="27">
        <f>-LOG(1-S0P5022[[#This Row],[p]],2)</f>
        <v>1.1520030934450503</v>
      </c>
      <c r="I479" s="27">
        <f>1/S0P5022[[#This Row],[-LOG(p-0.5)^2]]</f>
        <v>5.3535877525002995E-2</v>
      </c>
      <c r="J479" s="27">
        <f>1-S0P5022[[#This Row],[p]]</f>
        <v>0.44999999999999996</v>
      </c>
      <c r="K479" s="27">
        <f>1/S0P5022[[#This Row],[1-p]]</f>
        <v>2.2222222222222223</v>
      </c>
      <c r="L479" s="27">
        <f>S0P5022[[#This Row],[p]]*2-1</f>
        <v>0.10000000000000009</v>
      </c>
      <c r="M479" s="27">
        <f>S0P5022[[#This Row],[1-p]]*2</f>
        <v>0.89999999999999991</v>
      </c>
      <c r="N479" s="27">
        <f>S0P5022[[#This Row],[2p-1]]*2</f>
        <v>0.20000000000000018</v>
      </c>
      <c r="O479" s="27">
        <f>S0P5022[[#This Row],[2-2p]]*2</f>
        <v>1.7999999999999998</v>
      </c>
      <c r="P479" s="27">
        <f>2^S0P5022[[#This Row],[4p-2]]</f>
        <v>1.1486983549970351</v>
      </c>
      <c r="Q479" s="27">
        <f>2^S0P5022[[#This Row],[4-4p]]</f>
        <v>3.4822022531844965</v>
      </c>
      <c r="R479" s="27">
        <f>2^S0P5022[[#This Row],[2^(4p-2)]]</f>
        <v>2.2171376698777805</v>
      </c>
      <c r="S479" s="26">
        <f>S0P5022[[#This Row],[1-p]]/2</f>
        <v>0.22499999999999998</v>
      </c>
      <c r="T479" s="26">
        <f>S0P5022[[#This Row],[f(p)]]/LOG(1-S0P5022[[#This Row],[p]],2)^16</f>
        <v>2.3384290280474309E-2</v>
      </c>
      <c r="U479" s="26">
        <f>2*(1-ABS(SIN(S0P5022[[#This Row],[Rad]]*2)))^(S0P5022[[#This Row],[-LOG(1-p)]])</f>
        <v>0.72052840475610547</v>
      </c>
      <c r="V479" s="26">
        <f>S0P5022[[#This Row],[f(p)]]*LOG(1-S0P5022[[#This Row],[p]],2)^-16</f>
        <v>2.3384290280474309E-2</v>
      </c>
      <c r="W479" s="26">
        <f>S0P5022[[#This Row],[f(p)]]*2*((1-ABS(SIN(S0P5022[[#This Row],[Rad]]*2)))^(S0P5022[[#This Row],[-LOG(1-p)]]^2))</f>
        <v>0.13881572372546894</v>
      </c>
      <c r="X479" s="26">
        <f>S0P5022[[#This Row],[F3]]+S0P5022[[#This Row],[F2]]</f>
        <v>0.16220001400594325</v>
      </c>
      <c r="Y479" s="26"/>
      <c r="AA479" s="20"/>
      <c r="AB479" s="15"/>
      <c r="AC479" s="15"/>
      <c r="AD479" s="15"/>
      <c r="AE479" s="15"/>
      <c r="AF479" s="15"/>
      <c r="AI479" s="20"/>
      <c r="AN479" s="15"/>
      <c r="AO479" s="17"/>
      <c r="AR479" s="20"/>
      <c r="AT479" s="15"/>
      <c r="AW479" s="15"/>
    </row>
    <row r="480" spans="1:49" x14ac:dyDescent="0.3">
      <c r="A480" s="25">
        <v>-71</v>
      </c>
      <c r="B480" s="25">
        <f>RADIANS(S0P5022[[#This Row],[Deg]])</f>
        <v>-1.2391837689159739</v>
      </c>
      <c r="C480" s="26">
        <v>0.23741248062432199</v>
      </c>
      <c r="D480" s="27">
        <v>0.55000000000000004</v>
      </c>
      <c r="E480" s="27">
        <f>-LOG(S0P5022[[#This Row],[p]]-0.5,2)</f>
        <v>4.3219280948873608</v>
      </c>
      <c r="F480" s="27">
        <f>-LOG(1-S0P5022[[#This Row],[p]],2)^2</f>
        <v>1.3271111273069651</v>
      </c>
      <c r="G480" s="27">
        <f>-LOG(S0P5022[[#This Row],[p]]-0.5,2)^2</f>
        <v>18.679062457376691</v>
      </c>
      <c r="H480" s="27">
        <f>-LOG(1-S0P5022[[#This Row],[p]],2)</f>
        <v>1.1520030934450503</v>
      </c>
      <c r="I480" s="27">
        <f>1/S0P5022[[#This Row],[-LOG(p-0.5)^2]]</f>
        <v>5.3535877525002995E-2</v>
      </c>
      <c r="J480" s="27">
        <f>1-S0P5022[[#This Row],[p]]</f>
        <v>0.44999999999999996</v>
      </c>
      <c r="K480" s="27">
        <f>1/S0P5022[[#This Row],[1-p]]</f>
        <v>2.2222222222222223</v>
      </c>
      <c r="L480" s="27">
        <f>S0P5022[[#This Row],[p]]*2-1</f>
        <v>0.10000000000000009</v>
      </c>
      <c r="M480" s="27">
        <f>S0P5022[[#This Row],[1-p]]*2</f>
        <v>0.89999999999999991</v>
      </c>
      <c r="N480" s="27">
        <f>S0P5022[[#This Row],[2p-1]]*2</f>
        <v>0.20000000000000018</v>
      </c>
      <c r="O480" s="27">
        <f>S0P5022[[#This Row],[2-2p]]*2</f>
        <v>1.7999999999999998</v>
      </c>
      <c r="P480" s="27">
        <f>2^S0P5022[[#This Row],[4p-2]]</f>
        <v>1.1486983549970351</v>
      </c>
      <c r="Q480" s="27">
        <f>2^S0P5022[[#This Row],[4-4p]]</f>
        <v>3.4822022531844965</v>
      </c>
      <c r="R480" s="27">
        <f>2^S0P5022[[#This Row],[2^(4p-2)]]</f>
        <v>2.2171376698777805</v>
      </c>
      <c r="S480" s="26">
        <f>S0P5022[[#This Row],[1-p]]/2</f>
        <v>0.22499999999999998</v>
      </c>
      <c r="T480" s="26">
        <f>S0P5022[[#This Row],[f(p)]]/LOG(1-S0P5022[[#This Row],[p]],2)^16</f>
        <v>2.3384290280474309E-2</v>
      </c>
      <c r="U480" s="26">
        <f>2*(1-ABS(SIN(S0P5022[[#This Row],[Rad]]*2)))^(S0P5022[[#This Row],[-LOG(1-p)]])</f>
        <v>0.66469000050937033</v>
      </c>
      <c r="V480" s="26">
        <f>S0P5022[[#This Row],[f(p)]]*LOG(1-S0P5022[[#This Row],[p]],2)^-16</f>
        <v>2.3384290280474309E-2</v>
      </c>
      <c r="W480" s="26">
        <f>S0P5022[[#This Row],[f(p)]]*2*((1-ABS(SIN(S0P5022[[#This Row],[Rad]]*2)))^(S0P5022[[#This Row],[-LOG(1-p)]]^2))</f>
        <v>0.1264974393464105</v>
      </c>
      <c r="X480" s="26">
        <f>S0P5022[[#This Row],[F3]]+S0P5022[[#This Row],[F2]]</f>
        <v>0.14988172962688481</v>
      </c>
      <c r="Y480" s="26"/>
      <c r="AA480" s="20"/>
      <c r="AB480" s="15"/>
      <c r="AC480" s="15"/>
      <c r="AD480" s="15"/>
      <c r="AE480" s="15"/>
      <c r="AF480" s="15"/>
      <c r="AI480" s="20"/>
      <c r="AN480" s="15"/>
      <c r="AO480" s="17"/>
      <c r="AR480" s="20"/>
      <c r="AT480" s="15"/>
      <c r="AW480" s="15"/>
    </row>
    <row r="481" spans="1:49" x14ac:dyDescent="0.3">
      <c r="A481" s="25">
        <v>-70</v>
      </c>
      <c r="B481" s="25">
        <f>RADIANS(S0P5022[[#This Row],[Deg]])</f>
        <v>-1.2217304763960306</v>
      </c>
      <c r="C481" s="26">
        <v>0.22803826459132001</v>
      </c>
      <c r="D481" s="27">
        <v>0.55000000000000004</v>
      </c>
      <c r="E481" s="27">
        <f>-LOG(S0P5022[[#This Row],[p]]-0.5,2)</f>
        <v>4.3219280948873608</v>
      </c>
      <c r="F481" s="27">
        <f>-LOG(1-S0P5022[[#This Row],[p]],2)^2</f>
        <v>1.3271111273069651</v>
      </c>
      <c r="G481" s="27">
        <f>-LOG(S0P5022[[#This Row],[p]]-0.5,2)^2</f>
        <v>18.679062457376691</v>
      </c>
      <c r="H481" s="27">
        <f>-LOG(1-S0P5022[[#This Row],[p]],2)</f>
        <v>1.1520030934450503</v>
      </c>
      <c r="I481" s="27">
        <f>1/S0P5022[[#This Row],[-LOG(p-0.5)^2]]</f>
        <v>5.3535877525002995E-2</v>
      </c>
      <c r="J481" s="27">
        <f>1-S0P5022[[#This Row],[p]]</f>
        <v>0.44999999999999996</v>
      </c>
      <c r="K481" s="27">
        <f>1/S0P5022[[#This Row],[1-p]]</f>
        <v>2.2222222222222223</v>
      </c>
      <c r="L481" s="27">
        <f>S0P5022[[#This Row],[p]]*2-1</f>
        <v>0.10000000000000009</v>
      </c>
      <c r="M481" s="27">
        <f>S0P5022[[#This Row],[1-p]]*2</f>
        <v>0.89999999999999991</v>
      </c>
      <c r="N481" s="27">
        <f>S0P5022[[#This Row],[2p-1]]*2</f>
        <v>0.20000000000000018</v>
      </c>
      <c r="O481" s="27">
        <f>S0P5022[[#This Row],[2-2p]]*2</f>
        <v>1.7999999999999998</v>
      </c>
      <c r="P481" s="27">
        <f>2^S0P5022[[#This Row],[4p-2]]</f>
        <v>1.1486983549970351</v>
      </c>
      <c r="Q481" s="27">
        <f>2^S0P5022[[#This Row],[4-4p]]</f>
        <v>3.4822022531844965</v>
      </c>
      <c r="R481" s="27">
        <f>2^S0P5022[[#This Row],[2^(4p-2)]]</f>
        <v>2.2171376698777805</v>
      </c>
      <c r="S481" s="26">
        <f>S0P5022[[#This Row],[1-p]]/2</f>
        <v>0.22499999999999998</v>
      </c>
      <c r="T481" s="26">
        <f>S0P5022[[#This Row],[f(p)]]/LOG(1-S0P5022[[#This Row],[p]],2)^16</f>
        <v>2.3384290280474309E-2</v>
      </c>
      <c r="U481" s="26">
        <f>2*(1-ABS(SIN(S0P5022[[#This Row],[Rad]]*2)))^(S0P5022[[#This Row],[-LOG(1-p)]])</f>
        <v>0.61094196488881125</v>
      </c>
      <c r="V481" s="26">
        <f>S0P5022[[#This Row],[f(p)]]*LOG(1-S0P5022[[#This Row],[p]],2)^-16</f>
        <v>2.3384290280474309E-2</v>
      </c>
      <c r="W481" s="26">
        <f>S0P5022[[#This Row],[f(p)]]*2*((1-ABS(SIN(S0P5022[[#This Row],[Rad]]*2)))^(S0P5022[[#This Row],[-LOG(1-p)]]^2))</f>
        <v>0.11478795436743636</v>
      </c>
      <c r="X481" s="26">
        <f>S0P5022[[#This Row],[F3]]+S0P5022[[#This Row],[F2]]</f>
        <v>0.13817224464791067</v>
      </c>
      <c r="Y481" s="26"/>
      <c r="AA481" s="20"/>
      <c r="AB481" s="15"/>
      <c r="AC481" s="15"/>
      <c r="AD481" s="15"/>
      <c r="AE481" s="15"/>
      <c r="AF481" s="15"/>
      <c r="AI481" s="20"/>
      <c r="AN481" s="15"/>
      <c r="AO481" s="17"/>
      <c r="AR481" s="20"/>
      <c r="AT481" s="15"/>
      <c r="AW481" s="15"/>
    </row>
    <row r="482" spans="1:49" x14ac:dyDescent="0.3">
      <c r="A482" s="25">
        <v>-69</v>
      </c>
      <c r="B482" s="25">
        <f>RADIANS(S0P5022[[#This Row],[Deg]])</f>
        <v>-1.2042771838760873</v>
      </c>
      <c r="C482" s="26">
        <v>0.21877239125895701</v>
      </c>
      <c r="D482" s="27">
        <v>0.55000000000000004</v>
      </c>
      <c r="E482" s="27">
        <f>-LOG(S0P5022[[#This Row],[p]]-0.5,2)</f>
        <v>4.3219280948873608</v>
      </c>
      <c r="F482" s="27">
        <f>-LOG(1-S0P5022[[#This Row],[p]],2)^2</f>
        <v>1.3271111273069651</v>
      </c>
      <c r="G482" s="27">
        <f>-LOG(S0P5022[[#This Row],[p]]-0.5,2)^2</f>
        <v>18.679062457376691</v>
      </c>
      <c r="H482" s="27">
        <f>-LOG(1-S0P5022[[#This Row],[p]],2)</f>
        <v>1.1520030934450503</v>
      </c>
      <c r="I482" s="27">
        <f>1/S0P5022[[#This Row],[-LOG(p-0.5)^2]]</f>
        <v>5.3535877525002995E-2</v>
      </c>
      <c r="J482" s="27">
        <f>1-S0P5022[[#This Row],[p]]</f>
        <v>0.44999999999999996</v>
      </c>
      <c r="K482" s="27">
        <f>1/S0P5022[[#This Row],[1-p]]</f>
        <v>2.2222222222222223</v>
      </c>
      <c r="L482" s="27">
        <f>S0P5022[[#This Row],[p]]*2-1</f>
        <v>0.10000000000000009</v>
      </c>
      <c r="M482" s="27">
        <f>S0P5022[[#This Row],[1-p]]*2</f>
        <v>0.89999999999999991</v>
      </c>
      <c r="N482" s="27">
        <f>S0P5022[[#This Row],[2p-1]]*2</f>
        <v>0.20000000000000018</v>
      </c>
      <c r="O482" s="27">
        <f>S0P5022[[#This Row],[2-2p]]*2</f>
        <v>1.7999999999999998</v>
      </c>
      <c r="P482" s="27">
        <f>2^S0P5022[[#This Row],[4p-2]]</f>
        <v>1.1486983549970351</v>
      </c>
      <c r="Q482" s="27">
        <f>2^S0P5022[[#This Row],[4-4p]]</f>
        <v>3.4822022531844965</v>
      </c>
      <c r="R482" s="27">
        <f>2^S0P5022[[#This Row],[2^(4p-2)]]</f>
        <v>2.2171376698777805</v>
      </c>
      <c r="S482" s="26">
        <f>S0P5022[[#This Row],[1-p]]/2</f>
        <v>0.22499999999999998</v>
      </c>
      <c r="T482" s="26">
        <f>S0P5022[[#This Row],[f(p)]]/LOG(1-S0P5022[[#This Row],[p]],2)^16</f>
        <v>2.3384290280474309E-2</v>
      </c>
      <c r="U482" s="26">
        <f>2*(1-ABS(SIN(S0P5022[[#This Row],[Rad]]*2)))^(S0P5022[[#This Row],[-LOG(1-p)]])</f>
        <v>0.55933617453018591</v>
      </c>
      <c r="V482" s="26">
        <f>S0P5022[[#This Row],[f(p)]]*LOG(1-S0P5022[[#This Row],[p]],2)^-16</f>
        <v>2.3384290280474309E-2</v>
      </c>
      <c r="W482" s="26">
        <f>S0P5022[[#This Row],[f(p)]]*2*((1-ABS(SIN(S0P5022[[#This Row],[Rad]]*2)))^(S0P5022[[#This Row],[-LOG(1-p)]]^2))</f>
        <v>0.10369156679802199</v>
      </c>
      <c r="X482" s="26">
        <f>S0P5022[[#This Row],[F3]]+S0P5022[[#This Row],[F2]]</f>
        <v>0.12707585707849631</v>
      </c>
      <c r="Y482" s="26"/>
      <c r="AA482" s="20"/>
      <c r="AB482" s="15"/>
      <c r="AC482" s="15"/>
      <c r="AD482" s="15"/>
      <c r="AE482" s="15"/>
      <c r="AF482" s="15"/>
      <c r="AI482" s="20"/>
      <c r="AN482" s="15"/>
      <c r="AO482" s="17"/>
      <c r="AR482" s="20"/>
      <c r="AT482" s="15"/>
      <c r="AW482" s="15"/>
    </row>
    <row r="483" spans="1:49" x14ac:dyDescent="0.3">
      <c r="A483" s="25">
        <v>-68</v>
      </c>
      <c r="B483" s="25">
        <f>RADIANS(S0P5022[[#This Row],[Deg]])</f>
        <v>-1.1868238913561442</v>
      </c>
      <c r="C483" s="26">
        <v>0.20969290986997299</v>
      </c>
      <c r="D483" s="27">
        <v>0.55000000000000004</v>
      </c>
      <c r="E483" s="27">
        <f>-LOG(S0P5022[[#This Row],[p]]-0.5,2)</f>
        <v>4.3219280948873608</v>
      </c>
      <c r="F483" s="27">
        <f>-LOG(1-S0P5022[[#This Row],[p]],2)^2</f>
        <v>1.3271111273069651</v>
      </c>
      <c r="G483" s="27">
        <f>-LOG(S0P5022[[#This Row],[p]]-0.5,2)^2</f>
        <v>18.679062457376691</v>
      </c>
      <c r="H483" s="27">
        <f>-LOG(1-S0P5022[[#This Row],[p]],2)</f>
        <v>1.1520030934450503</v>
      </c>
      <c r="I483" s="27">
        <f>1/S0P5022[[#This Row],[-LOG(p-0.5)^2]]</f>
        <v>5.3535877525002995E-2</v>
      </c>
      <c r="J483" s="27">
        <f>1-S0P5022[[#This Row],[p]]</f>
        <v>0.44999999999999996</v>
      </c>
      <c r="K483" s="27">
        <f>1/S0P5022[[#This Row],[1-p]]</f>
        <v>2.2222222222222223</v>
      </c>
      <c r="L483" s="27">
        <f>S0P5022[[#This Row],[p]]*2-1</f>
        <v>0.10000000000000009</v>
      </c>
      <c r="M483" s="27">
        <f>S0P5022[[#This Row],[1-p]]*2</f>
        <v>0.89999999999999991</v>
      </c>
      <c r="N483" s="27">
        <f>S0P5022[[#This Row],[2p-1]]*2</f>
        <v>0.20000000000000018</v>
      </c>
      <c r="O483" s="27">
        <f>S0P5022[[#This Row],[2-2p]]*2</f>
        <v>1.7999999999999998</v>
      </c>
      <c r="P483" s="27">
        <f>2^S0P5022[[#This Row],[4p-2]]</f>
        <v>1.1486983549970351</v>
      </c>
      <c r="Q483" s="27">
        <f>2^S0P5022[[#This Row],[4-4p]]</f>
        <v>3.4822022531844965</v>
      </c>
      <c r="R483" s="27">
        <f>2^S0P5022[[#This Row],[2^(4p-2)]]</f>
        <v>2.2171376698777805</v>
      </c>
      <c r="S483" s="26">
        <f>S0P5022[[#This Row],[1-p]]/2</f>
        <v>0.22499999999999998</v>
      </c>
      <c r="T483" s="26">
        <f>S0P5022[[#This Row],[f(p)]]/LOG(1-S0P5022[[#This Row],[p]],2)^16</f>
        <v>2.3384290280474309E-2</v>
      </c>
      <c r="U483" s="26">
        <f>2*(1-ABS(SIN(S0P5022[[#This Row],[Rad]]*2)))^(S0P5022[[#This Row],[-LOG(1-p)]])</f>
        <v>0.50991982344879427</v>
      </c>
      <c r="V483" s="26">
        <f>S0P5022[[#This Row],[f(p)]]*LOG(1-S0P5022[[#This Row],[p]],2)^-16</f>
        <v>2.3384290280474309E-2</v>
      </c>
      <c r="W483" s="26">
        <f>S0P5022[[#This Row],[f(p)]]*2*((1-ABS(SIN(S0P5022[[#This Row],[Rad]]*2)))^(S0P5022[[#This Row],[-LOG(1-p)]]^2))</f>
        <v>9.3210815288640142E-2</v>
      </c>
      <c r="X483" s="26">
        <f>S0P5022[[#This Row],[F3]]+S0P5022[[#This Row],[F2]]</f>
        <v>0.11659510556911445</v>
      </c>
      <c r="Y483" s="26"/>
      <c r="AA483" s="20"/>
      <c r="AB483" s="15"/>
      <c r="AC483" s="15"/>
      <c r="AD483" s="15"/>
      <c r="AE483" s="15"/>
      <c r="AF483" s="15"/>
      <c r="AI483" s="20"/>
      <c r="AN483" s="15"/>
      <c r="AO483" s="17"/>
      <c r="AR483" s="20"/>
      <c r="AT483" s="15"/>
      <c r="AW483" s="15"/>
    </row>
    <row r="484" spans="1:49" x14ac:dyDescent="0.3">
      <c r="A484" s="25">
        <v>-67</v>
      </c>
      <c r="B484" s="25">
        <f>RADIANS(S0P5022[[#This Row],[Deg]])</f>
        <v>-1.1693705988362009</v>
      </c>
      <c r="C484" s="26">
        <v>0.20243400729588901</v>
      </c>
      <c r="D484" s="27">
        <v>0.55000000000000004</v>
      </c>
      <c r="E484" s="27">
        <f>-LOG(S0P5022[[#This Row],[p]]-0.5,2)</f>
        <v>4.3219280948873608</v>
      </c>
      <c r="F484" s="27">
        <f>-LOG(1-S0P5022[[#This Row],[p]],2)^2</f>
        <v>1.3271111273069651</v>
      </c>
      <c r="G484" s="27">
        <f>-LOG(S0P5022[[#This Row],[p]]-0.5,2)^2</f>
        <v>18.679062457376691</v>
      </c>
      <c r="H484" s="27">
        <f>-LOG(1-S0P5022[[#This Row],[p]],2)</f>
        <v>1.1520030934450503</v>
      </c>
      <c r="I484" s="27">
        <f>1/S0P5022[[#This Row],[-LOG(p-0.5)^2]]</f>
        <v>5.3535877525002995E-2</v>
      </c>
      <c r="J484" s="27">
        <f>1-S0P5022[[#This Row],[p]]</f>
        <v>0.44999999999999996</v>
      </c>
      <c r="K484" s="27">
        <f>1/S0P5022[[#This Row],[1-p]]</f>
        <v>2.2222222222222223</v>
      </c>
      <c r="L484" s="27">
        <f>S0P5022[[#This Row],[p]]*2-1</f>
        <v>0.10000000000000009</v>
      </c>
      <c r="M484" s="27">
        <f>S0P5022[[#This Row],[1-p]]*2</f>
        <v>0.89999999999999991</v>
      </c>
      <c r="N484" s="27">
        <f>S0P5022[[#This Row],[2p-1]]*2</f>
        <v>0.20000000000000018</v>
      </c>
      <c r="O484" s="27">
        <f>S0P5022[[#This Row],[2-2p]]*2</f>
        <v>1.7999999999999998</v>
      </c>
      <c r="P484" s="27">
        <f>2^S0P5022[[#This Row],[4p-2]]</f>
        <v>1.1486983549970351</v>
      </c>
      <c r="Q484" s="27">
        <f>2^S0P5022[[#This Row],[4-4p]]</f>
        <v>3.4822022531844965</v>
      </c>
      <c r="R484" s="27">
        <f>2^S0P5022[[#This Row],[2^(4p-2)]]</f>
        <v>2.2171376698777805</v>
      </c>
      <c r="S484" s="26">
        <f>S0P5022[[#This Row],[1-p]]/2</f>
        <v>0.22499999999999998</v>
      </c>
      <c r="T484" s="26">
        <f>S0P5022[[#This Row],[f(p)]]/LOG(1-S0P5022[[#This Row],[p]],2)^16</f>
        <v>2.3384290280474309E-2</v>
      </c>
      <c r="U484" s="26">
        <f>2*(1-ABS(SIN(S0P5022[[#This Row],[Rad]]*2)))^(S0P5022[[#This Row],[-LOG(1-p)]])</f>
        <v>0.46273527172783752</v>
      </c>
      <c r="V484" s="26">
        <f>S0P5022[[#This Row],[f(p)]]*LOG(1-S0P5022[[#This Row],[p]],2)^-16</f>
        <v>2.3384290280474309E-2</v>
      </c>
      <c r="W484" s="26">
        <f>S0P5022[[#This Row],[f(p)]]*2*((1-ABS(SIN(S0P5022[[#This Row],[Rad]]*2)))^(S0P5022[[#This Row],[-LOG(1-p)]]^2))</f>
        <v>8.3346458877447904E-2</v>
      </c>
      <c r="X484" s="26">
        <f>S0P5022[[#This Row],[F3]]+S0P5022[[#This Row],[F2]]</f>
        <v>0.10673074915792222</v>
      </c>
      <c r="Y484" s="26"/>
      <c r="AA484" s="20"/>
      <c r="AB484" s="15"/>
      <c r="AC484" s="15"/>
      <c r="AD484" s="15"/>
      <c r="AE484" s="15"/>
      <c r="AF484" s="15"/>
      <c r="AI484" s="20"/>
      <c r="AN484" s="15"/>
      <c r="AO484" s="17"/>
      <c r="AR484" s="20"/>
      <c r="AT484" s="15"/>
      <c r="AW484" s="15"/>
    </row>
    <row r="485" spans="1:49" x14ac:dyDescent="0.3">
      <c r="A485" s="25">
        <v>-66</v>
      </c>
      <c r="B485" s="25">
        <f>RADIANS(S0P5022[[#This Row],[Deg]])</f>
        <v>-1.1519173063162575</v>
      </c>
      <c r="C485" s="26">
        <v>0.193703793536805</v>
      </c>
      <c r="D485" s="27">
        <v>0.55000000000000004</v>
      </c>
      <c r="E485" s="27">
        <f>-LOG(S0P5022[[#This Row],[p]]-0.5,2)</f>
        <v>4.3219280948873608</v>
      </c>
      <c r="F485" s="27">
        <f>-LOG(1-S0P5022[[#This Row],[p]],2)^2</f>
        <v>1.3271111273069651</v>
      </c>
      <c r="G485" s="27">
        <f>-LOG(S0P5022[[#This Row],[p]]-0.5,2)^2</f>
        <v>18.679062457376691</v>
      </c>
      <c r="H485" s="27">
        <f>-LOG(1-S0P5022[[#This Row],[p]],2)</f>
        <v>1.1520030934450503</v>
      </c>
      <c r="I485" s="27">
        <f>1/S0P5022[[#This Row],[-LOG(p-0.5)^2]]</f>
        <v>5.3535877525002995E-2</v>
      </c>
      <c r="J485" s="27">
        <f>1-S0P5022[[#This Row],[p]]</f>
        <v>0.44999999999999996</v>
      </c>
      <c r="K485" s="27">
        <f>1/S0P5022[[#This Row],[1-p]]</f>
        <v>2.2222222222222223</v>
      </c>
      <c r="L485" s="27">
        <f>S0P5022[[#This Row],[p]]*2-1</f>
        <v>0.10000000000000009</v>
      </c>
      <c r="M485" s="27">
        <f>S0P5022[[#This Row],[1-p]]*2</f>
        <v>0.89999999999999991</v>
      </c>
      <c r="N485" s="27">
        <f>S0P5022[[#This Row],[2p-1]]*2</f>
        <v>0.20000000000000018</v>
      </c>
      <c r="O485" s="27">
        <f>S0P5022[[#This Row],[2-2p]]*2</f>
        <v>1.7999999999999998</v>
      </c>
      <c r="P485" s="27">
        <f>2^S0P5022[[#This Row],[4p-2]]</f>
        <v>1.1486983549970351</v>
      </c>
      <c r="Q485" s="27">
        <f>2^S0P5022[[#This Row],[4-4p]]</f>
        <v>3.4822022531844965</v>
      </c>
      <c r="R485" s="27">
        <f>2^S0P5022[[#This Row],[2^(4p-2)]]</f>
        <v>2.2171376698777805</v>
      </c>
      <c r="S485" s="26">
        <f>S0P5022[[#This Row],[1-p]]/2</f>
        <v>0.22499999999999998</v>
      </c>
      <c r="T485" s="26">
        <f>S0P5022[[#This Row],[f(p)]]/LOG(1-S0P5022[[#This Row],[p]],2)^16</f>
        <v>2.3384290280474309E-2</v>
      </c>
      <c r="U485" s="26">
        <f>2*(1-ABS(SIN(S0P5022[[#This Row],[Rad]]*2)))^(S0P5022[[#This Row],[-LOG(1-p)]])</f>
        <v>0.41781989289765209</v>
      </c>
      <c r="V485" s="26">
        <f>S0P5022[[#This Row],[f(p)]]*LOG(1-S0P5022[[#This Row],[p]],2)^-16</f>
        <v>2.3384290280474309E-2</v>
      </c>
      <c r="W485" s="26">
        <f>S0P5022[[#This Row],[f(p)]]*2*((1-ABS(SIN(S0P5022[[#This Row],[Rad]]*2)))^(S0P5022[[#This Row],[-LOG(1-p)]]^2))</f>
        <v>7.4097458766706675E-2</v>
      </c>
      <c r="X485" s="26">
        <f>S0P5022[[#This Row],[F3]]+S0P5022[[#This Row],[F2]]</f>
        <v>9.7481749047180988E-2</v>
      </c>
      <c r="Y485" s="26"/>
      <c r="AA485" s="20"/>
      <c r="AB485" s="15"/>
      <c r="AC485" s="15"/>
      <c r="AD485" s="15"/>
      <c r="AE485" s="15"/>
      <c r="AF485" s="15"/>
      <c r="AI485" s="20"/>
      <c r="AN485" s="15"/>
      <c r="AO485" s="17"/>
      <c r="AR485" s="20"/>
      <c r="AT485" s="15"/>
      <c r="AW485" s="15"/>
    </row>
    <row r="486" spans="1:49" x14ac:dyDescent="0.3">
      <c r="A486" s="25">
        <v>-65</v>
      </c>
      <c r="B486" s="25">
        <f>RADIANS(S0P5022[[#This Row],[Deg]])</f>
        <v>-1.1344640137963142</v>
      </c>
      <c r="C486" s="26">
        <v>0.185865966054273</v>
      </c>
      <c r="D486" s="27">
        <v>0.55000000000000004</v>
      </c>
      <c r="E486" s="27">
        <f>-LOG(S0P5022[[#This Row],[p]]-0.5,2)</f>
        <v>4.3219280948873608</v>
      </c>
      <c r="F486" s="27">
        <f>-LOG(1-S0P5022[[#This Row],[p]],2)^2</f>
        <v>1.3271111273069651</v>
      </c>
      <c r="G486" s="27">
        <f>-LOG(S0P5022[[#This Row],[p]]-0.5,2)^2</f>
        <v>18.679062457376691</v>
      </c>
      <c r="H486" s="27">
        <f>-LOG(1-S0P5022[[#This Row],[p]],2)</f>
        <v>1.1520030934450503</v>
      </c>
      <c r="I486" s="27">
        <f>1/S0P5022[[#This Row],[-LOG(p-0.5)^2]]</f>
        <v>5.3535877525002995E-2</v>
      </c>
      <c r="J486" s="27">
        <f>1-S0P5022[[#This Row],[p]]</f>
        <v>0.44999999999999996</v>
      </c>
      <c r="K486" s="27">
        <f>1/S0P5022[[#This Row],[1-p]]</f>
        <v>2.2222222222222223</v>
      </c>
      <c r="L486" s="27">
        <f>S0P5022[[#This Row],[p]]*2-1</f>
        <v>0.10000000000000009</v>
      </c>
      <c r="M486" s="27">
        <f>S0P5022[[#This Row],[1-p]]*2</f>
        <v>0.89999999999999991</v>
      </c>
      <c r="N486" s="27">
        <f>S0P5022[[#This Row],[2p-1]]*2</f>
        <v>0.20000000000000018</v>
      </c>
      <c r="O486" s="27">
        <f>S0P5022[[#This Row],[2-2p]]*2</f>
        <v>1.7999999999999998</v>
      </c>
      <c r="P486" s="27">
        <f>2^S0P5022[[#This Row],[4p-2]]</f>
        <v>1.1486983549970351</v>
      </c>
      <c r="Q486" s="27">
        <f>2^S0P5022[[#This Row],[4-4p]]</f>
        <v>3.4822022531844965</v>
      </c>
      <c r="R486" s="27">
        <f>2^S0P5022[[#This Row],[2^(4p-2)]]</f>
        <v>2.2171376698777805</v>
      </c>
      <c r="S486" s="26">
        <f>S0P5022[[#This Row],[1-p]]/2</f>
        <v>0.22499999999999998</v>
      </c>
      <c r="T486" s="26">
        <f>S0P5022[[#This Row],[f(p)]]/LOG(1-S0P5022[[#This Row],[p]],2)^16</f>
        <v>2.3384290280474309E-2</v>
      </c>
      <c r="U486" s="26">
        <f>2*(1-ABS(SIN(S0P5022[[#This Row],[Rad]]*2)))^(S0P5022[[#This Row],[-LOG(1-p)]])</f>
        <v>0.3752059186870807</v>
      </c>
      <c r="V486" s="26">
        <f>S0P5022[[#This Row],[f(p)]]*LOG(1-S0P5022[[#This Row],[p]],2)^-16</f>
        <v>2.3384290280474309E-2</v>
      </c>
      <c r="W486" s="26">
        <f>S0P5022[[#This Row],[f(p)]]*2*((1-ABS(SIN(S0P5022[[#This Row],[Rad]]*2)))^(S0P5022[[#This Row],[-LOG(1-p)]]^2))</f>
        <v>6.5460961886155578E-2</v>
      </c>
      <c r="X486" s="26">
        <f>S0P5022[[#This Row],[F3]]+S0P5022[[#This Row],[F2]]</f>
        <v>8.884525216662989E-2</v>
      </c>
      <c r="Y486" s="26"/>
      <c r="AA486" s="20"/>
      <c r="AB486" s="15"/>
      <c r="AC486" s="15"/>
      <c r="AD486" s="15"/>
      <c r="AE486" s="15"/>
      <c r="AF486" s="15"/>
      <c r="AI486" s="20"/>
      <c r="AN486" s="15"/>
      <c r="AO486" s="17"/>
      <c r="AR486" s="20"/>
      <c r="AT486" s="15"/>
      <c r="AW486" s="15"/>
    </row>
    <row r="487" spans="1:49" x14ac:dyDescent="0.3">
      <c r="A487" s="25">
        <v>-64</v>
      </c>
      <c r="B487" s="25">
        <f>RADIANS(S0P5022[[#This Row],[Deg]])</f>
        <v>-1.1170107212763709</v>
      </c>
      <c r="C487" s="26">
        <v>0.179649361145852</v>
      </c>
      <c r="D487" s="27">
        <v>0.55000000000000004</v>
      </c>
      <c r="E487" s="27">
        <f>-LOG(S0P5022[[#This Row],[p]]-0.5,2)</f>
        <v>4.3219280948873608</v>
      </c>
      <c r="F487" s="27">
        <f>-LOG(1-S0P5022[[#This Row],[p]],2)^2</f>
        <v>1.3271111273069651</v>
      </c>
      <c r="G487" s="27">
        <f>-LOG(S0P5022[[#This Row],[p]]-0.5,2)^2</f>
        <v>18.679062457376691</v>
      </c>
      <c r="H487" s="27">
        <f>-LOG(1-S0P5022[[#This Row],[p]],2)</f>
        <v>1.1520030934450503</v>
      </c>
      <c r="I487" s="27">
        <f>1/S0P5022[[#This Row],[-LOG(p-0.5)^2]]</f>
        <v>5.3535877525002995E-2</v>
      </c>
      <c r="J487" s="27">
        <f>1-S0P5022[[#This Row],[p]]</f>
        <v>0.44999999999999996</v>
      </c>
      <c r="K487" s="27">
        <f>1/S0P5022[[#This Row],[1-p]]</f>
        <v>2.2222222222222223</v>
      </c>
      <c r="L487" s="27">
        <f>S0P5022[[#This Row],[p]]*2-1</f>
        <v>0.10000000000000009</v>
      </c>
      <c r="M487" s="27">
        <f>S0P5022[[#This Row],[1-p]]*2</f>
        <v>0.89999999999999991</v>
      </c>
      <c r="N487" s="27">
        <f>S0P5022[[#This Row],[2p-1]]*2</f>
        <v>0.20000000000000018</v>
      </c>
      <c r="O487" s="27">
        <f>S0P5022[[#This Row],[2-2p]]*2</f>
        <v>1.7999999999999998</v>
      </c>
      <c r="P487" s="27">
        <f>2^S0P5022[[#This Row],[4p-2]]</f>
        <v>1.1486983549970351</v>
      </c>
      <c r="Q487" s="27">
        <f>2^S0P5022[[#This Row],[4-4p]]</f>
        <v>3.4822022531844965</v>
      </c>
      <c r="R487" s="27">
        <f>2^S0P5022[[#This Row],[2^(4p-2)]]</f>
        <v>2.2171376698777805</v>
      </c>
      <c r="S487" s="26">
        <f>S0P5022[[#This Row],[1-p]]/2</f>
        <v>0.22499999999999998</v>
      </c>
      <c r="T487" s="26">
        <f>S0P5022[[#This Row],[f(p)]]/LOG(1-S0P5022[[#This Row],[p]],2)^16</f>
        <v>2.3384290280474309E-2</v>
      </c>
      <c r="U487" s="26">
        <f>2*(1-ABS(SIN(S0P5022[[#This Row],[Rad]]*2)))^(S0P5022[[#This Row],[-LOG(1-p)]])</f>
        <v>0.33492027947490549</v>
      </c>
      <c r="V487" s="26">
        <f>S0P5022[[#This Row],[f(p)]]*LOG(1-S0P5022[[#This Row],[p]],2)^-16</f>
        <v>2.3384290280474309E-2</v>
      </c>
      <c r="W487" s="26">
        <f>S0P5022[[#This Row],[f(p)]]*2*((1-ABS(SIN(S0P5022[[#This Row],[Rad]]*2)))^(S0P5022[[#This Row],[-LOG(1-p)]]^2))</f>
        <v>5.7432285937476901E-2</v>
      </c>
      <c r="X487" s="26">
        <f>S0P5022[[#This Row],[F3]]+S0P5022[[#This Row],[F2]]</f>
        <v>8.0816576217951214E-2</v>
      </c>
      <c r="Y487" s="26"/>
      <c r="AA487" s="20"/>
      <c r="AB487" s="15"/>
      <c r="AC487" s="15"/>
      <c r="AD487" s="15"/>
      <c r="AE487" s="15"/>
      <c r="AF487" s="15"/>
      <c r="AI487" s="20"/>
      <c r="AN487" s="15"/>
      <c r="AO487" s="17"/>
      <c r="AR487" s="20"/>
      <c r="AT487" s="15"/>
      <c r="AW487" s="15"/>
    </row>
    <row r="488" spans="1:49" x14ac:dyDescent="0.3">
      <c r="A488" s="25">
        <v>-63</v>
      </c>
      <c r="B488" s="25">
        <f>RADIANS(S0P5022[[#This Row],[Deg]])</f>
        <v>-1.0995574287564276</v>
      </c>
      <c r="C488" s="26">
        <v>0.17331707562343501</v>
      </c>
      <c r="D488" s="27">
        <v>0.55000000000000004</v>
      </c>
      <c r="E488" s="27">
        <f>-LOG(S0P5022[[#This Row],[p]]-0.5,2)</f>
        <v>4.3219280948873608</v>
      </c>
      <c r="F488" s="27">
        <f>-LOG(1-S0P5022[[#This Row],[p]],2)^2</f>
        <v>1.3271111273069651</v>
      </c>
      <c r="G488" s="27">
        <f>-LOG(S0P5022[[#This Row],[p]]-0.5,2)^2</f>
        <v>18.679062457376691</v>
      </c>
      <c r="H488" s="27">
        <f>-LOG(1-S0P5022[[#This Row],[p]],2)</f>
        <v>1.1520030934450503</v>
      </c>
      <c r="I488" s="27">
        <f>1/S0P5022[[#This Row],[-LOG(p-0.5)^2]]</f>
        <v>5.3535877525002995E-2</v>
      </c>
      <c r="J488" s="27">
        <f>1-S0P5022[[#This Row],[p]]</f>
        <v>0.44999999999999996</v>
      </c>
      <c r="K488" s="27">
        <f>1/S0P5022[[#This Row],[1-p]]</f>
        <v>2.2222222222222223</v>
      </c>
      <c r="L488" s="27">
        <f>S0P5022[[#This Row],[p]]*2-1</f>
        <v>0.10000000000000009</v>
      </c>
      <c r="M488" s="27">
        <f>S0P5022[[#This Row],[1-p]]*2</f>
        <v>0.89999999999999991</v>
      </c>
      <c r="N488" s="27">
        <f>S0P5022[[#This Row],[2p-1]]*2</f>
        <v>0.20000000000000018</v>
      </c>
      <c r="O488" s="27">
        <f>S0P5022[[#This Row],[2-2p]]*2</f>
        <v>1.7999999999999998</v>
      </c>
      <c r="P488" s="27">
        <f>2^S0P5022[[#This Row],[4p-2]]</f>
        <v>1.1486983549970351</v>
      </c>
      <c r="Q488" s="27">
        <f>2^S0P5022[[#This Row],[4-4p]]</f>
        <v>3.4822022531844965</v>
      </c>
      <c r="R488" s="27">
        <f>2^S0P5022[[#This Row],[2^(4p-2)]]</f>
        <v>2.2171376698777805</v>
      </c>
      <c r="S488" s="26">
        <f>S0P5022[[#This Row],[1-p]]/2</f>
        <v>0.22499999999999998</v>
      </c>
      <c r="T488" s="26">
        <f>S0P5022[[#This Row],[f(p)]]/LOG(1-S0P5022[[#This Row],[p]],2)^16</f>
        <v>2.3384290280474309E-2</v>
      </c>
      <c r="U488" s="26">
        <f>2*(1-ABS(SIN(S0P5022[[#This Row],[Rad]]*2)))^(S0P5022[[#This Row],[-LOG(1-p)]])</f>
        <v>0.29698443831444471</v>
      </c>
      <c r="V488" s="26">
        <f>S0P5022[[#This Row],[f(p)]]*LOG(1-S0P5022[[#This Row],[p]],2)^-16</f>
        <v>2.3384290280474309E-2</v>
      </c>
      <c r="W488" s="26">
        <f>S0P5022[[#This Row],[f(p)]]*2*((1-ABS(SIN(S0P5022[[#This Row],[Rad]]*2)))^(S0P5022[[#This Row],[-LOG(1-p)]]^2))</f>
        <v>5.0004905535481071E-2</v>
      </c>
      <c r="X488" s="26">
        <f>S0P5022[[#This Row],[F3]]+S0P5022[[#This Row],[F2]]</f>
        <v>7.3389195815955377E-2</v>
      </c>
      <c r="Y488" s="26"/>
      <c r="AA488" s="20"/>
      <c r="AB488" s="15"/>
      <c r="AC488" s="15"/>
      <c r="AD488" s="15"/>
      <c r="AE488" s="15"/>
      <c r="AF488" s="15"/>
      <c r="AI488" s="20"/>
      <c r="AN488" s="15"/>
      <c r="AO488" s="17"/>
      <c r="AR488" s="20"/>
      <c r="AT488" s="15"/>
      <c r="AW488" s="15"/>
    </row>
    <row r="489" spans="1:49" x14ac:dyDescent="0.3">
      <c r="A489" s="25">
        <v>-62</v>
      </c>
      <c r="B489" s="25">
        <f>RADIANS(S0P5022[[#This Row],[Deg]])</f>
        <v>-1.0821041362364843</v>
      </c>
      <c r="C489" s="26">
        <v>0.166754377341152</v>
      </c>
      <c r="D489" s="27">
        <v>0.55000000000000004</v>
      </c>
      <c r="E489" s="27">
        <f>-LOG(S0P5022[[#This Row],[p]]-0.5,2)</f>
        <v>4.3219280948873608</v>
      </c>
      <c r="F489" s="27">
        <f>-LOG(1-S0P5022[[#This Row],[p]],2)^2</f>
        <v>1.3271111273069651</v>
      </c>
      <c r="G489" s="27">
        <f>-LOG(S0P5022[[#This Row],[p]]-0.5,2)^2</f>
        <v>18.679062457376691</v>
      </c>
      <c r="H489" s="27">
        <f>-LOG(1-S0P5022[[#This Row],[p]],2)</f>
        <v>1.1520030934450503</v>
      </c>
      <c r="I489" s="27">
        <f>1/S0P5022[[#This Row],[-LOG(p-0.5)^2]]</f>
        <v>5.3535877525002995E-2</v>
      </c>
      <c r="J489" s="27">
        <f>1-S0P5022[[#This Row],[p]]</f>
        <v>0.44999999999999996</v>
      </c>
      <c r="K489" s="27">
        <f>1/S0P5022[[#This Row],[1-p]]</f>
        <v>2.2222222222222223</v>
      </c>
      <c r="L489" s="27">
        <f>S0P5022[[#This Row],[p]]*2-1</f>
        <v>0.10000000000000009</v>
      </c>
      <c r="M489" s="27">
        <f>S0P5022[[#This Row],[1-p]]*2</f>
        <v>0.89999999999999991</v>
      </c>
      <c r="N489" s="27">
        <f>S0P5022[[#This Row],[2p-1]]*2</f>
        <v>0.20000000000000018</v>
      </c>
      <c r="O489" s="27">
        <f>S0P5022[[#This Row],[2-2p]]*2</f>
        <v>1.7999999999999998</v>
      </c>
      <c r="P489" s="27">
        <f>2^S0P5022[[#This Row],[4p-2]]</f>
        <v>1.1486983549970351</v>
      </c>
      <c r="Q489" s="27">
        <f>2^S0P5022[[#This Row],[4-4p]]</f>
        <v>3.4822022531844965</v>
      </c>
      <c r="R489" s="27">
        <f>2^S0P5022[[#This Row],[2^(4p-2)]]</f>
        <v>2.2171376698777805</v>
      </c>
      <c r="S489" s="26">
        <f>S0P5022[[#This Row],[1-p]]/2</f>
        <v>0.22499999999999998</v>
      </c>
      <c r="T489" s="26">
        <f>S0P5022[[#This Row],[f(p)]]/LOG(1-S0P5022[[#This Row],[p]],2)^16</f>
        <v>2.3384290280474309E-2</v>
      </c>
      <c r="U489" s="26">
        <f>2*(1-ABS(SIN(S0P5022[[#This Row],[Rad]]*2)))^(S0P5022[[#This Row],[-LOG(1-p)]])</f>
        <v>0.26141421581130925</v>
      </c>
      <c r="V489" s="26">
        <f>S0P5022[[#This Row],[f(p)]]*LOG(1-S0P5022[[#This Row],[p]],2)^-16</f>
        <v>2.3384290280474309E-2</v>
      </c>
      <c r="W489" s="26">
        <f>S0P5022[[#This Row],[f(p)]]*2*((1-ABS(SIN(S0P5022[[#This Row],[Rad]]*2)))^(S0P5022[[#This Row],[-LOG(1-p)]]^2))</f>
        <v>4.317043896242044E-2</v>
      </c>
      <c r="X489" s="26">
        <f>S0P5022[[#This Row],[F3]]+S0P5022[[#This Row],[F2]]</f>
        <v>6.6554729242894753E-2</v>
      </c>
      <c r="Y489" s="26"/>
      <c r="AA489" s="20"/>
      <c r="AB489" s="15"/>
      <c r="AC489" s="15"/>
      <c r="AD489" s="15"/>
      <c r="AE489" s="15"/>
      <c r="AF489" s="15"/>
      <c r="AI489" s="20"/>
      <c r="AN489" s="15"/>
      <c r="AO489" s="17"/>
      <c r="AR489" s="20"/>
      <c r="AT489" s="15"/>
      <c r="AW489" s="15"/>
    </row>
    <row r="490" spans="1:49" x14ac:dyDescent="0.3">
      <c r="A490" s="25">
        <v>-61</v>
      </c>
      <c r="B490" s="25">
        <f>RADIANS(S0P5022[[#This Row],[Deg]])</f>
        <v>-1.064650843716541</v>
      </c>
      <c r="C490" s="26">
        <v>0.16115642308349701</v>
      </c>
      <c r="D490" s="27">
        <v>0.55000000000000004</v>
      </c>
      <c r="E490" s="27">
        <f>-LOG(S0P5022[[#This Row],[p]]-0.5,2)</f>
        <v>4.3219280948873608</v>
      </c>
      <c r="F490" s="27">
        <f>-LOG(1-S0P5022[[#This Row],[p]],2)^2</f>
        <v>1.3271111273069651</v>
      </c>
      <c r="G490" s="27">
        <f>-LOG(S0P5022[[#This Row],[p]]-0.5,2)^2</f>
        <v>18.679062457376691</v>
      </c>
      <c r="H490" s="27">
        <f>-LOG(1-S0P5022[[#This Row],[p]],2)</f>
        <v>1.1520030934450503</v>
      </c>
      <c r="I490" s="27">
        <f>1/S0P5022[[#This Row],[-LOG(p-0.5)^2]]</f>
        <v>5.3535877525002995E-2</v>
      </c>
      <c r="J490" s="27">
        <f>1-S0P5022[[#This Row],[p]]</f>
        <v>0.44999999999999996</v>
      </c>
      <c r="K490" s="27">
        <f>1/S0P5022[[#This Row],[1-p]]</f>
        <v>2.2222222222222223</v>
      </c>
      <c r="L490" s="27">
        <f>S0P5022[[#This Row],[p]]*2-1</f>
        <v>0.10000000000000009</v>
      </c>
      <c r="M490" s="27">
        <f>S0P5022[[#This Row],[1-p]]*2</f>
        <v>0.89999999999999991</v>
      </c>
      <c r="N490" s="27">
        <f>S0P5022[[#This Row],[2p-1]]*2</f>
        <v>0.20000000000000018</v>
      </c>
      <c r="O490" s="27">
        <f>S0P5022[[#This Row],[2-2p]]*2</f>
        <v>1.7999999999999998</v>
      </c>
      <c r="P490" s="27">
        <f>2^S0P5022[[#This Row],[4p-2]]</f>
        <v>1.1486983549970351</v>
      </c>
      <c r="Q490" s="27">
        <f>2^S0P5022[[#This Row],[4-4p]]</f>
        <v>3.4822022531844965</v>
      </c>
      <c r="R490" s="27">
        <f>2^S0P5022[[#This Row],[2^(4p-2)]]</f>
        <v>2.2171376698777805</v>
      </c>
      <c r="S490" s="26">
        <f>S0P5022[[#This Row],[1-p]]/2</f>
        <v>0.22499999999999998</v>
      </c>
      <c r="T490" s="26">
        <f>S0P5022[[#This Row],[f(p)]]/LOG(1-S0P5022[[#This Row],[p]],2)^16</f>
        <v>2.3384290280474309E-2</v>
      </c>
      <c r="U490" s="26">
        <f>2*(1-ABS(SIN(S0P5022[[#This Row],[Rad]]*2)))^(S0P5022[[#This Row],[-LOG(1-p)]])</f>
        <v>0.22821960234978361</v>
      </c>
      <c r="V490" s="26">
        <f>S0P5022[[#This Row],[f(p)]]*LOG(1-S0P5022[[#This Row],[p]],2)^-16</f>
        <v>2.3384290280474309E-2</v>
      </c>
      <c r="W490" s="26">
        <f>S0P5022[[#This Row],[f(p)]]*2*((1-ABS(SIN(S0P5022[[#This Row],[Rad]]*2)))^(S0P5022[[#This Row],[-LOG(1-p)]]^2))</f>
        <v>3.691863492441249E-2</v>
      </c>
      <c r="X490" s="26">
        <f>S0P5022[[#This Row],[F3]]+S0P5022[[#This Row],[F2]]</f>
        <v>6.0302925204886795E-2</v>
      </c>
      <c r="Y490" s="26"/>
      <c r="AA490" s="20"/>
      <c r="AB490" s="15"/>
      <c r="AC490" s="15"/>
      <c r="AD490" s="15"/>
      <c r="AE490" s="15"/>
      <c r="AF490" s="15"/>
      <c r="AI490" s="20"/>
      <c r="AN490" s="15"/>
      <c r="AO490" s="17"/>
      <c r="AR490" s="20"/>
      <c r="AT490" s="15"/>
      <c r="AW490" s="15"/>
    </row>
    <row r="491" spans="1:49" x14ac:dyDescent="0.3">
      <c r="A491" s="25">
        <v>-60</v>
      </c>
      <c r="B491" s="25">
        <f>RADIANS(S0P5022[[#This Row],[Deg]])</f>
        <v>-1.0471975511965976</v>
      </c>
      <c r="C491" s="26">
        <v>0.15599771505944801</v>
      </c>
      <c r="D491" s="27">
        <v>0.55000000000000004</v>
      </c>
      <c r="E491" s="27">
        <f>-LOG(S0P5022[[#This Row],[p]]-0.5,2)</f>
        <v>4.3219280948873608</v>
      </c>
      <c r="F491" s="27">
        <f>-LOG(1-S0P5022[[#This Row],[p]],2)^2</f>
        <v>1.3271111273069651</v>
      </c>
      <c r="G491" s="27">
        <f>-LOG(S0P5022[[#This Row],[p]]-0.5,2)^2</f>
        <v>18.679062457376691</v>
      </c>
      <c r="H491" s="27">
        <f>-LOG(1-S0P5022[[#This Row],[p]],2)</f>
        <v>1.1520030934450503</v>
      </c>
      <c r="I491" s="27">
        <f>1/S0P5022[[#This Row],[-LOG(p-0.5)^2]]</f>
        <v>5.3535877525002995E-2</v>
      </c>
      <c r="J491" s="27">
        <f>1-S0P5022[[#This Row],[p]]</f>
        <v>0.44999999999999996</v>
      </c>
      <c r="K491" s="27">
        <f>1/S0P5022[[#This Row],[1-p]]</f>
        <v>2.2222222222222223</v>
      </c>
      <c r="L491" s="27">
        <f>S0P5022[[#This Row],[p]]*2-1</f>
        <v>0.10000000000000009</v>
      </c>
      <c r="M491" s="27">
        <f>S0P5022[[#This Row],[1-p]]*2</f>
        <v>0.89999999999999991</v>
      </c>
      <c r="N491" s="27">
        <f>S0P5022[[#This Row],[2p-1]]*2</f>
        <v>0.20000000000000018</v>
      </c>
      <c r="O491" s="27">
        <f>S0P5022[[#This Row],[2-2p]]*2</f>
        <v>1.7999999999999998</v>
      </c>
      <c r="P491" s="27">
        <f>2^S0P5022[[#This Row],[4p-2]]</f>
        <v>1.1486983549970351</v>
      </c>
      <c r="Q491" s="27">
        <f>2^S0P5022[[#This Row],[4-4p]]</f>
        <v>3.4822022531844965</v>
      </c>
      <c r="R491" s="27">
        <f>2^S0P5022[[#This Row],[2^(4p-2)]]</f>
        <v>2.2171376698777805</v>
      </c>
      <c r="S491" s="26">
        <f>S0P5022[[#This Row],[1-p]]/2</f>
        <v>0.22499999999999998</v>
      </c>
      <c r="T491" s="26">
        <f>S0P5022[[#This Row],[f(p)]]/LOG(1-S0P5022[[#This Row],[p]],2)^16</f>
        <v>2.3384290280474309E-2</v>
      </c>
      <c r="U491" s="26">
        <f>2*(1-ABS(SIN(S0P5022[[#This Row],[Rad]]*2)))^(S0P5022[[#This Row],[-LOG(1-p)]])</f>
        <v>0.19740455310929961</v>
      </c>
      <c r="V491" s="26">
        <f>S0P5022[[#This Row],[f(p)]]*LOG(1-S0P5022[[#This Row],[p]],2)^-16</f>
        <v>2.3384290280474309E-2</v>
      </c>
      <c r="W491" s="26">
        <f>S0P5022[[#This Row],[f(p)]]*2*((1-ABS(SIN(S0P5022[[#This Row],[Rad]]*2)))^(S0P5022[[#This Row],[-LOG(1-p)]]^2))</f>
        <v>3.1237358532462539E-2</v>
      </c>
      <c r="X491" s="26">
        <f>S0P5022[[#This Row],[F3]]+S0P5022[[#This Row],[F2]]</f>
        <v>5.4621648812936852E-2</v>
      </c>
      <c r="Y491" s="26"/>
      <c r="AA491" s="20"/>
      <c r="AB491" s="15"/>
      <c r="AC491" s="15"/>
      <c r="AD491" s="15"/>
      <c r="AE491" s="15"/>
      <c r="AF491" s="15"/>
      <c r="AI491" s="20"/>
      <c r="AN491" s="15"/>
      <c r="AO491" s="17"/>
      <c r="AR491" s="20"/>
      <c r="AT491" s="15"/>
      <c r="AW491" s="15"/>
    </row>
    <row r="492" spans="1:49" x14ac:dyDescent="0.3">
      <c r="A492" s="25">
        <v>-59</v>
      </c>
      <c r="B492" s="25">
        <f>RADIANS(S0P5022[[#This Row],[Deg]])</f>
        <v>-1.0297442586766545</v>
      </c>
      <c r="C492" s="26">
        <v>0.15120919976356401</v>
      </c>
      <c r="D492" s="27">
        <v>0.55000000000000004</v>
      </c>
      <c r="E492" s="27">
        <f>-LOG(S0P5022[[#This Row],[p]]-0.5,2)</f>
        <v>4.3219280948873608</v>
      </c>
      <c r="F492" s="27">
        <f>-LOG(1-S0P5022[[#This Row],[p]],2)^2</f>
        <v>1.3271111273069651</v>
      </c>
      <c r="G492" s="27">
        <f>-LOG(S0P5022[[#This Row],[p]]-0.5,2)^2</f>
        <v>18.679062457376691</v>
      </c>
      <c r="H492" s="27">
        <f>-LOG(1-S0P5022[[#This Row],[p]],2)</f>
        <v>1.1520030934450503</v>
      </c>
      <c r="I492" s="27">
        <f>1/S0P5022[[#This Row],[-LOG(p-0.5)^2]]</f>
        <v>5.3535877525002995E-2</v>
      </c>
      <c r="J492" s="27">
        <f>1-S0P5022[[#This Row],[p]]</f>
        <v>0.44999999999999996</v>
      </c>
      <c r="K492" s="27">
        <f>1/S0P5022[[#This Row],[1-p]]</f>
        <v>2.2222222222222223</v>
      </c>
      <c r="L492" s="27">
        <f>S0P5022[[#This Row],[p]]*2-1</f>
        <v>0.10000000000000009</v>
      </c>
      <c r="M492" s="27">
        <f>S0P5022[[#This Row],[1-p]]*2</f>
        <v>0.89999999999999991</v>
      </c>
      <c r="N492" s="27">
        <f>S0P5022[[#This Row],[2p-1]]*2</f>
        <v>0.20000000000000018</v>
      </c>
      <c r="O492" s="27">
        <f>S0P5022[[#This Row],[2-2p]]*2</f>
        <v>1.7999999999999998</v>
      </c>
      <c r="P492" s="27">
        <f>2^S0P5022[[#This Row],[4p-2]]</f>
        <v>1.1486983549970351</v>
      </c>
      <c r="Q492" s="27">
        <f>2^S0P5022[[#This Row],[4-4p]]</f>
        <v>3.4822022531844965</v>
      </c>
      <c r="R492" s="27">
        <f>2^S0P5022[[#This Row],[2^(4p-2)]]</f>
        <v>2.2171376698777805</v>
      </c>
      <c r="S492" s="26">
        <f>S0P5022[[#This Row],[1-p]]/2</f>
        <v>0.22499999999999998</v>
      </c>
      <c r="T492" s="26">
        <f>S0P5022[[#This Row],[f(p)]]/LOG(1-S0P5022[[#This Row],[p]],2)^16</f>
        <v>2.3384290280474309E-2</v>
      </c>
      <c r="U492" s="26">
        <f>2*(1-ABS(SIN(S0P5022[[#This Row],[Rad]]*2)))^(S0P5022[[#This Row],[-LOG(1-p)]])</f>
        <v>0.16896675987217344</v>
      </c>
      <c r="V492" s="26">
        <f>S0P5022[[#This Row],[f(p)]]*LOG(1-S0P5022[[#This Row],[p]],2)^-16</f>
        <v>2.3384290280474309E-2</v>
      </c>
      <c r="W492" s="26">
        <f>S0P5022[[#This Row],[f(p)]]*2*((1-ABS(SIN(S0P5022[[#This Row],[Rad]]*2)))^(S0P5022[[#This Row],[-LOG(1-p)]]^2))</f>
        <v>2.6112575509066219E-2</v>
      </c>
      <c r="X492" s="26">
        <f>S0P5022[[#This Row],[F3]]+S0P5022[[#This Row],[F2]]</f>
        <v>4.9496865789540531E-2</v>
      </c>
      <c r="Y492" s="26"/>
      <c r="AA492" s="20"/>
      <c r="AB492" s="15"/>
      <c r="AC492" s="15"/>
      <c r="AD492" s="15"/>
      <c r="AE492" s="15"/>
      <c r="AF492" s="15"/>
      <c r="AI492" s="20"/>
      <c r="AN492" s="15"/>
      <c r="AO492" s="17"/>
      <c r="AR492" s="20"/>
      <c r="AT492" s="15"/>
      <c r="AW492" s="15"/>
    </row>
    <row r="493" spans="1:49" x14ac:dyDescent="0.3">
      <c r="A493" s="25">
        <v>-58</v>
      </c>
      <c r="B493" s="25">
        <f>RADIANS(S0P5022[[#This Row],[Deg]])</f>
        <v>-1.0122909661567112</v>
      </c>
      <c r="C493" s="26">
        <v>0.14697662092576799</v>
      </c>
      <c r="D493" s="27">
        <v>0.55000000000000004</v>
      </c>
      <c r="E493" s="27">
        <f>-LOG(S0P5022[[#This Row],[p]]-0.5,2)</f>
        <v>4.3219280948873608</v>
      </c>
      <c r="F493" s="27">
        <f>-LOG(1-S0P5022[[#This Row],[p]],2)^2</f>
        <v>1.3271111273069651</v>
      </c>
      <c r="G493" s="27">
        <f>-LOG(S0P5022[[#This Row],[p]]-0.5,2)^2</f>
        <v>18.679062457376691</v>
      </c>
      <c r="H493" s="27">
        <f>-LOG(1-S0P5022[[#This Row],[p]],2)</f>
        <v>1.1520030934450503</v>
      </c>
      <c r="I493" s="27">
        <f>1/S0P5022[[#This Row],[-LOG(p-0.5)^2]]</f>
        <v>5.3535877525002995E-2</v>
      </c>
      <c r="J493" s="27">
        <f>1-S0P5022[[#This Row],[p]]</f>
        <v>0.44999999999999996</v>
      </c>
      <c r="K493" s="27">
        <f>1/S0P5022[[#This Row],[1-p]]</f>
        <v>2.2222222222222223</v>
      </c>
      <c r="L493" s="27">
        <f>S0P5022[[#This Row],[p]]*2-1</f>
        <v>0.10000000000000009</v>
      </c>
      <c r="M493" s="27">
        <f>S0P5022[[#This Row],[1-p]]*2</f>
        <v>0.89999999999999991</v>
      </c>
      <c r="N493" s="27">
        <f>S0P5022[[#This Row],[2p-1]]*2</f>
        <v>0.20000000000000018</v>
      </c>
      <c r="O493" s="27">
        <f>S0P5022[[#This Row],[2-2p]]*2</f>
        <v>1.7999999999999998</v>
      </c>
      <c r="P493" s="27">
        <f>2^S0P5022[[#This Row],[4p-2]]</f>
        <v>1.1486983549970351</v>
      </c>
      <c r="Q493" s="27">
        <f>2^S0P5022[[#This Row],[4-4p]]</f>
        <v>3.4822022531844965</v>
      </c>
      <c r="R493" s="27">
        <f>2^S0P5022[[#This Row],[2^(4p-2)]]</f>
        <v>2.2171376698777805</v>
      </c>
      <c r="S493" s="26">
        <f>S0P5022[[#This Row],[1-p]]/2</f>
        <v>0.22499999999999998</v>
      </c>
      <c r="T493" s="26">
        <f>S0P5022[[#This Row],[f(p)]]/LOG(1-S0P5022[[#This Row],[p]],2)^16</f>
        <v>2.3384290280474309E-2</v>
      </c>
      <c r="U493" s="26">
        <f>2*(1-ABS(SIN(S0P5022[[#This Row],[Rad]]*2)))^(S0P5022[[#This Row],[-LOG(1-p)]])</f>
        <v>0.14289739161804277</v>
      </c>
      <c r="V493" s="26">
        <f>S0P5022[[#This Row],[f(p)]]*LOG(1-S0P5022[[#This Row],[p]],2)^-16</f>
        <v>2.3384290280474309E-2</v>
      </c>
      <c r="W493" s="26">
        <f>S0P5022[[#This Row],[f(p)]]*2*((1-ABS(SIN(S0P5022[[#This Row],[Rad]]*2)))^(S0P5022[[#This Row],[-LOG(1-p)]]^2))</f>
        <v>2.1528333320824676E-2</v>
      </c>
      <c r="X493" s="26">
        <f>S0P5022[[#This Row],[F3]]+S0P5022[[#This Row],[F2]]</f>
        <v>4.4912623601298982E-2</v>
      </c>
      <c r="Y493" s="26"/>
      <c r="AA493" s="20"/>
      <c r="AB493" s="15"/>
      <c r="AC493" s="15"/>
      <c r="AD493" s="15"/>
      <c r="AE493" s="15"/>
      <c r="AF493" s="15"/>
      <c r="AI493" s="20"/>
      <c r="AN493" s="15"/>
      <c r="AO493" s="17"/>
      <c r="AR493" s="20"/>
      <c r="AT493" s="15"/>
      <c r="AW493" s="15"/>
    </row>
    <row r="494" spans="1:49" x14ac:dyDescent="0.3">
      <c r="A494" s="25">
        <v>-57</v>
      </c>
      <c r="B494" s="25">
        <f>RADIANS(S0P5022[[#This Row],[Deg]])</f>
        <v>-0.99483767363676789</v>
      </c>
      <c r="C494" s="26">
        <v>0.14321959663306399</v>
      </c>
      <c r="D494" s="27">
        <v>0.55000000000000004</v>
      </c>
      <c r="E494" s="27">
        <f>-LOG(S0P5022[[#This Row],[p]]-0.5,2)</f>
        <v>4.3219280948873608</v>
      </c>
      <c r="F494" s="27">
        <f>-LOG(1-S0P5022[[#This Row],[p]],2)^2</f>
        <v>1.3271111273069651</v>
      </c>
      <c r="G494" s="27">
        <f>-LOG(S0P5022[[#This Row],[p]]-0.5,2)^2</f>
        <v>18.679062457376691</v>
      </c>
      <c r="H494" s="27">
        <f>-LOG(1-S0P5022[[#This Row],[p]],2)</f>
        <v>1.1520030934450503</v>
      </c>
      <c r="I494" s="27">
        <f>1/S0P5022[[#This Row],[-LOG(p-0.5)^2]]</f>
        <v>5.3535877525002995E-2</v>
      </c>
      <c r="J494" s="27">
        <f>1-S0P5022[[#This Row],[p]]</f>
        <v>0.44999999999999996</v>
      </c>
      <c r="K494" s="27">
        <f>1/S0P5022[[#This Row],[1-p]]</f>
        <v>2.2222222222222223</v>
      </c>
      <c r="L494" s="27">
        <f>S0P5022[[#This Row],[p]]*2-1</f>
        <v>0.10000000000000009</v>
      </c>
      <c r="M494" s="27">
        <f>S0P5022[[#This Row],[1-p]]*2</f>
        <v>0.89999999999999991</v>
      </c>
      <c r="N494" s="27">
        <f>S0P5022[[#This Row],[2p-1]]*2</f>
        <v>0.20000000000000018</v>
      </c>
      <c r="O494" s="27">
        <f>S0P5022[[#This Row],[2-2p]]*2</f>
        <v>1.7999999999999998</v>
      </c>
      <c r="P494" s="27">
        <f>2^S0P5022[[#This Row],[4p-2]]</f>
        <v>1.1486983549970351</v>
      </c>
      <c r="Q494" s="27">
        <f>2^S0P5022[[#This Row],[4-4p]]</f>
        <v>3.4822022531844965</v>
      </c>
      <c r="R494" s="27">
        <f>2^S0P5022[[#This Row],[2^(4p-2)]]</f>
        <v>2.2171376698777805</v>
      </c>
      <c r="S494" s="26">
        <f>S0P5022[[#This Row],[1-p]]/2</f>
        <v>0.22499999999999998</v>
      </c>
      <c r="T494" s="26">
        <f>S0P5022[[#This Row],[f(p)]]/LOG(1-S0P5022[[#This Row],[p]],2)^16</f>
        <v>2.3384290280474309E-2</v>
      </c>
      <c r="U494" s="26">
        <f>2*(1-ABS(SIN(S0P5022[[#This Row],[Rad]]*2)))^(S0P5022[[#This Row],[-LOG(1-p)]])</f>
        <v>0.11918079304773316</v>
      </c>
      <c r="V494" s="26">
        <f>S0P5022[[#This Row],[f(p)]]*LOG(1-S0P5022[[#This Row],[p]],2)^-16</f>
        <v>2.3384290280474309E-2</v>
      </c>
      <c r="W494" s="26">
        <f>S0P5022[[#This Row],[f(p)]]*2*((1-ABS(SIN(S0P5022[[#This Row],[Rad]]*2)))^(S0P5022[[#This Row],[-LOG(1-p)]]^2))</f>
        <v>1.7466737520919005E-2</v>
      </c>
      <c r="X494" s="26">
        <f>S0P5022[[#This Row],[F3]]+S0P5022[[#This Row],[F2]]</f>
        <v>4.0851027801393311E-2</v>
      </c>
      <c r="Y494" s="26"/>
      <c r="AA494" s="20"/>
      <c r="AB494" s="15"/>
      <c r="AC494" s="15"/>
      <c r="AD494" s="15"/>
      <c r="AE494" s="15"/>
      <c r="AF494" s="15"/>
      <c r="AI494" s="20"/>
      <c r="AN494" s="15"/>
      <c r="AO494" s="17"/>
      <c r="AR494" s="20"/>
      <c r="AT494" s="15"/>
      <c r="AW494" s="15"/>
    </row>
    <row r="495" spans="1:49" x14ac:dyDescent="0.3">
      <c r="A495" s="25">
        <v>-56</v>
      </c>
      <c r="B495" s="25">
        <f>RADIANS(S0P5022[[#This Row],[Deg]])</f>
        <v>-0.97738438111682457</v>
      </c>
      <c r="C495" s="26">
        <v>0.139479230595312</v>
      </c>
      <c r="D495" s="27">
        <v>0.55000000000000004</v>
      </c>
      <c r="E495" s="27">
        <f>-LOG(S0P5022[[#This Row],[p]]-0.5,2)</f>
        <v>4.3219280948873608</v>
      </c>
      <c r="F495" s="27">
        <f>-LOG(1-S0P5022[[#This Row],[p]],2)^2</f>
        <v>1.3271111273069651</v>
      </c>
      <c r="G495" s="27">
        <f>-LOG(S0P5022[[#This Row],[p]]-0.5,2)^2</f>
        <v>18.679062457376691</v>
      </c>
      <c r="H495" s="27">
        <f>-LOG(1-S0P5022[[#This Row],[p]],2)</f>
        <v>1.1520030934450503</v>
      </c>
      <c r="I495" s="27">
        <f>1/S0P5022[[#This Row],[-LOG(p-0.5)^2]]</f>
        <v>5.3535877525002995E-2</v>
      </c>
      <c r="J495" s="27">
        <f>1-S0P5022[[#This Row],[p]]</f>
        <v>0.44999999999999996</v>
      </c>
      <c r="K495" s="27">
        <f>1/S0P5022[[#This Row],[1-p]]</f>
        <v>2.2222222222222223</v>
      </c>
      <c r="L495" s="27">
        <f>S0P5022[[#This Row],[p]]*2-1</f>
        <v>0.10000000000000009</v>
      </c>
      <c r="M495" s="27">
        <f>S0P5022[[#This Row],[1-p]]*2</f>
        <v>0.89999999999999991</v>
      </c>
      <c r="N495" s="27">
        <f>S0P5022[[#This Row],[2p-1]]*2</f>
        <v>0.20000000000000018</v>
      </c>
      <c r="O495" s="27">
        <f>S0P5022[[#This Row],[2-2p]]*2</f>
        <v>1.7999999999999998</v>
      </c>
      <c r="P495" s="27">
        <f>2^S0P5022[[#This Row],[4p-2]]</f>
        <v>1.1486983549970351</v>
      </c>
      <c r="Q495" s="27">
        <f>2^S0P5022[[#This Row],[4-4p]]</f>
        <v>3.4822022531844965</v>
      </c>
      <c r="R495" s="27">
        <f>2^S0P5022[[#This Row],[2^(4p-2)]]</f>
        <v>2.2171376698777805</v>
      </c>
      <c r="S495" s="26">
        <f>S0P5022[[#This Row],[1-p]]/2</f>
        <v>0.22499999999999998</v>
      </c>
      <c r="T495" s="26">
        <f>S0P5022[[#This Row],[f(p)]]/LOG(1-S0P5022[[#This Row],[p]],2)^16</f>
        <v>2.3384290280474309E-2</v>
      </c>
      <c r="U495" s="26">
        <f>2*(1-ABS(SIN(S0P5022[[#This Row],[Rad]]*2)))^(S0P5022[[#This Row],[-LOG(1-p)]])</f>
        <v>9.779412602409307E-2</v>
      </c>
      <c r="V495" s="26">
        <f>S0P5022[[#This Row],[f(p)]]*LOG(1-S0P5022[[#This Row],[p]],2)^-16</f>
        <v>2.3384290280474309E-2</v>
      </c>
      <c r="W495" s="26">
        <f>S0P5022[[#This Row],[f(p)]]*2*((1-ABS(SIN(S0P5022[[#This Row],[Rad]]*2)))^(S0P5022[[#This Row],[-LOG(1-p)]]^2))</f>
        <v>1.3907920994074341E-2</v>
      </c>
      <c r="X495" s="26">
        <f>S0P5022[[#This Row],[F3]]+S0P5022[[#This Row],[F2]]</f>
        <v>3.7292211274548653E-2</v>
      </c>
      <c r="Y495" s="26"/>
      <c r="AA495" s="20"/>
      <c r="AB495" s="15"/>
      <c r="AC495" s="15"/>
      <c r="AD495" s="15"/>
      <c r="AE495" s="15"/>
      <c r="AF495" s="15"/>
      <c r="AI495" s="20"/>
      <c r="AN495" s="15"/>
      <c r="AO495" s="17"/>
      <c r="AR495" s="20"/>
      <c r="AT495" s="15"/>
      <c r="AW495" s="15"/>
    </row>
    <row r="496" spans="1:49" x14ac:dyDescent="0.3">
      <c r="A496" s="25">
        <v>-55</v>
      </c>
      <c r="B496" s="25">
        <f>RADIANS(S0P5022[[#This Row],[Deg]])</f>
        <v>-0.95993108859688125</v>
      </c>
      <c r="C496" s="26">
        <v>0.13624695495581299</v>
      </c>
      <c r="D496" s="27">
        <v>0.55000000000000004</v>
      </c>
      <c r="E496" s="27">
        <f>-LOG(S0P5022[[#This Row],[p]]-0.5,2)</f>
        <v>4.3219280948873608</v>
      </c>
      <c r="F496" s="27">
        <f>-LOG(1-S0P5022[[#This Row],[p]],2)^2</f>
        <v>1.3271111273069651</v>
      </c>
      <c r="G496" s="27">
        <f>-LOG(S0P5022[[#This Row],[p]]-0.5,2)^2</f>
        <v>18.679062457376691</v>
      </c>
      <c r="H496" s="27">
        <f>-LOG(1-S0P5022[[#This Row],[p]],2)</f>
        <v>1.1520030934450503</v>
      </c>
      <c r="I496" s="27">
        <f>1/S0P5022[[#This Row],[-LOG(p-0.5)^2]]</f>
        <v>5.3535877525002995E-2</v>
      </c>
      <c r="J496" s="27">
        <f>1-S0P5022[[#This Row],[p]]</f>
        <v>0.44999999999999996</v>
      </c>
      <c r="K496" s="27">
        <f>1/S0P5022[[#This Row],[1-p]]</f>
        <v>2.2222222222222223</v>
      </c>
      <c r="L496" s="27">
        <f>S0P5022[[#This Row],[p]]*2-1</f>
        <v>0.10000000000000009</v>
      </c>
      <c r="M496" s="27">
        <f>S0P5022[[#This Row],[1-p]]*2</f>
        <v>0.89999999999999991</v>
      </c>
      <c r="N496" s="27">
        <f>S0P5022[[#This Row],[2p-1]]*2</f>
        <v>0.20000000000000018</v>
      </c>
      <c r="O496" s="27">
        <f>S0P5022[[#This Row],[2-2p]]*2</f>
        <v>1.7999999999999998</v>
      </c>
      <c r="P496" s="27">
        <f>2^S0P5022[[#This Row],[4p-2]]</f>
        <v>1.1486983549970351</v>
      </c>
      <c r="Q496" s="27">
        <f>2^S0P5022[[#This Row],[4-4p]]</f>
        <v>3.4822022531844965</v>
      </c>
      <c r="R496" s="27">
        <f>2^S0P5022[[#This Row],[2^(4p-2)]]</f>
        <v>2.2171376698777805</v>
      </c>
      <c r="S496" s="26">
        <f>S0P5022[[#This Row],[1-p]]/2</f>
        <v>0.22499999999999998</v>
      </c>
      <c r="T496" s="26">
        <f>S0P5022[[#This Row],[f(p)]]/LOG(1-S0P5022[[#This Row],[p]],2)^16</f>
        <v>2.3384290280474309E-2</v>
      </c>
      <c r="U496" s="26">
        <f>2*(1-ABS(SIN(S0P5022[[#This Row],[Rad]]*2)))^(S0P5022[[#This Row],[-LOG(1-p)]])</f>
        <v>7.8706932698149504E-2</v>
      </c>
      <c r="V496" s="26">
        <f>S0P5022[[#This Row],[f(p)]]*LOG(1-S0P5022[[#This Row],[p]],2)^-16</f>
        <v>2.3384290280474309E-2</v>
      </c>
      <c r="W496" s="26">
        <f>S0P5022[[#This Row],[f(p)]]*2*((1-ABS(SIN(S0P5022[[#This Row],[Rad]]*2)))^(S0P5022[[#This Row],[-LOG(1-p)]]^2))</f>
        <v>1.0830002935088855E-2</v>
      </c>
      <c r="X496" s="26">
        <f>S0P5022[[#This Row],[F3]]+S0P5022[[#This Row],[F2]]</f>
        <v>3.4214293215563164E-2</v>
      </c>
      <c r="Y496" s="26"/>
      <c r="AA496" s="20"/>
      <c r="AB496" s="15"/>
      <c r="AC496" s="15"/>
      <c r="AD496" s="15"/>
      <c r="AE496" s="15"/>
      <c r="AF496" s="15"/>
      <c r="AI496" s="20"/>
      <c r="AN496" s="15"/>
      <c r="AO496" s="17"/>
      <c r="AR496" s="20"/>
      <c r="AT496" s="15"/>
      <c r="AW496" s="15"/>
    </row>
    <row r="497" spans="1:49" x14ac:dyDescent="0.3">
      <c r="A497" s="25">
        <v>-54</v>
      </c>
      <c r="B497" s="25">
        <f>RADIANS(S0P5022[[#This Row],[Deg]])</f>
        <v>-0.94247779607693793</v>
      </c>
      <c r="C497" s="26">
        <v>0.13205564026925301</v>
      </c>
      <c r="D497" s="27">
        <v>0.55000000000000004</v>
      </c>
      <c r="E497" s="27">
        <f>-LOG(S0P5022[[#This Row],[p]]-0.5,2)</f>
        <v>4.3219280948873608</v>
      </c>
      <c r="F497" s="27">
        <f>-LOG(1-S0P5022[[#This Row],[p]],2)^2</f>
        <v>1.3271111273069651</v>
      </c>
      <c r="G497" s="27">
        <f>-LOG(S0P5022[[#This Row],[p]]-0.5,2)^2</f>
        <v>18.679062457376691</v>
      </c>
      <c r="H497" s="27">
        <f>-LOG(1-S0P5022[[#This Row],[p]],2)</f>
        <v>1.1520030934450503</v>
      </c>
      <c r="I497" s="27">
        <f>1/S0P5022[[#This Row],[-LOG(p-0.5)^2]]</f>
        <v>5.3535877525002995E-2</v>
      </c>
      <c r="J497" s="27">
        <f>1-S0P5022[[#This Row],[p]]</f>
        <v>0.44999999999999996</v>
      </c>
      <c r="K497" s="27">
        <f>1/S0P5022[[#This Row],[1-p]]</f>
        <v>2.2222222222222223</v>
      </c>
      <c r="L497" s="27">
        <f>S0P5022[[#This Row],[p]]*2-1</f>
        <v>0.10000000000000009</v>
      </c>
      <c r="M497" s="27">
        <f>S0P5022[[#This Row],[1-p]]*2</f>
        <v>0.89999999999999991</v>
      </c>
      <c r="N497" s="27">
        <f>S0P5022[[#This Row],[2p-1]]*2</f>
        <v>0.20000000000000018</v>
      </c>
      <c r="O497" s="27">
        <f>S0P5022[[#This Row],[2-2p]]*2</f>
        <v>1.7999999999999998</v>
      </c>
      <c r="P497" s="27">
        <f>2^S0P5022[[#This Row],[4p-2]]</f>
        <v>1.1486983549970351</v>
      </c>
      <c r="Q497" s="27">
        <f>2^S0P5022[[#This Row],[4-4p]]</f>
        <v>3.4822022531844965</v>
      </c>
      <c r="R497" s="27">
        <f>2^S0P5022[[#This Row],[2^(4p-2)]]</f>
        <v>2.2171376698777805</v>
      </c>
      <c r="S497" s="26">
        <f>S0P5022[[#This Row],[1-p]]/2</f>
        <v>0.22499999999999998</v>
      </c>
      <c r="T497" s="26">
        <f>S0P5022[[#This Row],[f(p)]]/LOG(1-S0P5022[[#This Row],[p]],2)^16</f>
        <v>2.3384290280474309E-2</v>
      </c>
      <c r="U497" s="26">
        <f>2*(1-ABS(SIN(S0P5022[[#This Row],[Rad]]*2)))^(S0P5022[[#This Row],[-LOG(1-p)]])</f>
        <v>6.1880589483361725E-2</v>
      </c>
      <c r="V497" s="26">
        <f>S0P5022[[#This Row],[f(p)]]*LOG(1-S0P5022[[#This Row],[p]],2)^-16</f>
        <v>2.3384290280474309E-2</v>
      </c>
      <c r="W497" s="26">
        <f>S0P5022[[#This Row],[f(p)]]*2*((1-ABS(SIN(S0P5022[[#This Row],[Rad]]*2)))^(S0P5022[[#This Row],[-LOG(1-p)]]^2))</f>
        <v>8.2090330980388315E-3</v>
      </c>
      <c r="X497" s="26">
        <f>S0P5022[[#This Row],[F3]]+S0P5022[[#This Row],[F2]]</f>
        <v>3.1593323378513144E-2</v>
      </c>
      <c r="Y497" s="26"/>
      <c r="AA497" s="20"/>
      <c r="AB497" s="15"/>
      <c r="AC497" s="15"/>
      <c r="AD497" s="15"/>
      <c r="AE497" s="15"/>
      <c r="AF497" s="15"/>
      <c r="AI497" s="20"/>
      <c r="AN497" s="15"/>
      <c r="AO497" s="17"/>
      <c r="AR497" s="20"/>
      <c r="AT497" s="15"/>
      <c r="AW497" s="15"/>
    </row>
    <row r="498" spans="1:49" x14ac:dyDescent="0.3">
      <c r="A498" s="25">
        <v>-53</v>
      </c>
      <c r="B498" s="25">
        <f>RADIANS(S0P5022[[#This Row],[Deg]])</f>
        <v>-0.92502450355699462</v>
      </c>
      <c r="C498" s="26">
        <v>0.13002535939951601</v>
      </c>
      <c r="D498" s="27">
        <v>0.55000000000000004</v>
      </c>
      <c r="E498" s="27">
        <f>-LOG(S0P5022[[#This Row],[p]]-0.5,2)</f>
        <v>4.3219280948873608</v>
      </c>
      <c r="F498" s="27">
        <f>-LOG(1-S0P5022[[#This Row],[p]],2)^2</f>
        <v>1.3271111273069651</v>
      </c>
      <c r="G498" s="27">
        <f>-LOG(S0P5022[[#This Row],[p]]-0.5,2)^2</f>
        <v>18.679062457376691</v>
      </c>
      <c r="H498" s="27">
        <f>-LOG(1-S0P5022[[#This Row],[p]],2)</f>
        <v>1.1520030934450503</v>
      </c>
      <c r="I498" s="27">
        <f>1/S0P5022[[#This Row],[-LOG(p-0.5)^2]]</f>
        <v>5.3535877525002995E-2</v>
      </c>
      <c r="J498" s="27">
        <f>1-S0P5022[[#This Row],[p]]</f>
        <v>0.44999999999999996</v>
      </c>
      <c r="K498" s="27">
        <f>1/S0P5022[[#This Row],[1-p]]</f>
        <v>2.2222222222222223</v>
      </c>
      <c r="L498" s="27">
        <f>S0P5022[[#This Row],[p]]*2-1</f>
        <v>0.10000000000000009</v>
      </c>
      <c r="M498" s="27">
        <f>S0P5022[[#This Row],[1-p]]*2</f>
        <v>0.89999999999999991</v>
      </c>
      <c r="N498" s="27">
        <f>S0P5022[[#This Row],[2p-1]]*2</f>
        <v>0.20000000000000018</v>
      </c>
      <c r="O498" s="27">
        <f>S0P5022[[#This Row],[2-2p]]*2</f>
        <v>1.7999999999999998</v>
      </c>
      <c r="P498" s="27">
        <f>2^S0P5022[[#This Row],[4p-2]]</f>
        <v>1.1486983549970351</v>
      </c>
      <c r="Q498" s="27">
        <f>2^S0P5022[[#This Row],[4-4p]]</f>
        <v>3.4822022531844965</v>
      </c>
      <c r="R498" s="27">
        <f>2^S0P5022[[#This Row],[2^(4p-2)]]</f>
        <v>2.2171376698777805</v>
      </c>
      <c r="S498" s="26">
        <f>S0P5022[[#This Row],[1-p]]/2</f>
        <v>0.22499999999999998</v>
      </c>
      <c r="T498" s="26">
        <f>S0P5022[[#This Row],[f(p)]]/LOG(1-S0P5022[[#This Row],[p]],2)^16</f>
        <v>2.3384290280474309E-2</v>
      </c>
      <c r="U498" s="26">
        <f>2*(1-ABS(SIN(S0P5022[[#This Row],[Rad]]*2)))^(S0P5022[[#This Row],[-LOG(1-p)]])</f>
        <v>4.7267605648683486E-2</v>
      </c>
      <c r="V498" s="26">
        <f>S0P5022[[#This Row],[f(p)]]*LOG(1-S0P5022[[#This Row],[p]],2)^-16</f>
        <v>2.3384290280474309E-2</v>
      </c>
      <c r="W498" s="26">
        <f>S0P5022[[#This Row],[f(p)]]*2*((1-ABS(SIN(S0P5022[[#This Row],[Rad]]*2)))^(S0P5022[[#This Row],[-LOG(1-p)]]^2))</f>
        <v>6.0189148407022294E-3</v>
      </c>
      <c r="X498" s="26">
        <f>S0P5022[[#This Row],[F3]]+S0P5022[[#This Row],[F2]]</f>
        <v>2.9403205121176539E-2</v>
      </c>
      <c r="Y498" s="26"/>
      <c r="AA498" s="20"/>
      <c r="AB498" s="15"/>
      <c r="AC498" s="15"/>
      <c r="AD498" s="15"/>
      <c r="AE498" s="15"/>
      <c r="AF498" s="15"/>
      <c r="AI498" s="20"/>
      <c r="AN498" s="15"/>
      <c r="AO498" s="17"/>
      <c r="AR498" s="20"/>
      <c r="AT498" s="15"/>
      <c r="AW498" s="15"/>
    </row>
    <row r="499" spans="1:49" x14ac:dyDescent="0.3">
      <c r="A499" s="25">
        <v>-52</v>
      </c>
      <c r="B499" s="25">
        <f>RADIANS(S0P5022[[#This Row],[Deg]])</f>
        <v>-0.90757121103705141</v>
      </c>
      <c r="C499" s="26">
        <v>0.12766721687563601</v>
      </c>
      <c r="D499" s="27">
        <v>0.55000000000000004</v>
      </c>
      <c r="E499" s="27">
        <f>-LOG(S0P5022[[#This Row],[p]]-0.5,2)</f>
        <v>4.3219280948873608</v>
      </c>
      <c r="F499" s="27">
        <f>-LOG(1-S0P5022[[#This Row],[p]],2)^2</f>
        <v>1.3271111273069651</v>
      </c>
      <c r="G499" s="27">
        <f>-LOG(S0P5022[[#This Row],[p]]-0.5,2)^2</f>
        <v>18.679062457376691</v>
      </c>
      <c r="H499" s="27">
        <f>-LOG(1-S0P5022[[#This Row],[p]],2)</f>
        <v>1.1520030934450503</v>
      </c>
      <c r="I499" s="27">
        <f>1/S0P5022[[#This Row],[-LOG(p-0.5)^2]]</f>
        <v>5.3535877525002995E-2</v>
      </c>
      <c r="J499" s="27">
        <f>1-S0P5022[[#This Row],[p]]</f>
        <v>0.44999999999999996</v>
      </c>
      <c r="K499" s="27">
        <f>1/S0P5022[[#This Row],[1-p]]</f>
        <v>2.2222222222222223</v>
      </c>
      <c r="L499" s="27">
        <f>S0P5022[[#This Row],[p]]*2-1</f>
        <v>0.10000000000000009</v>
      </c>
      <c r="M499" s="27">
        <f>S0P5022[[#This Row],[1-p]]*2</f>
        <v>0.89999999999999991</v>
      </c>
      <c r="N499" s="27">
        <f>S0P5022[[#This Row],[2p-1]]*2</f>
        <v>0.20000000000000018</v>
      </c>
      <c r="O499" s="27">
        <f>S0P5022[[#This Row],[2-2p]]*2</f>
        <v>1.7999999999999998</v>
      </c>
      <c r="P499" s="27">
        <f>2^S0P5022[[#This Row],[4p-2]]</f>
        <v>1.1486983549970351</v>
      </c>
      <c r="Q499" s="27">
        <f>2^S0P5022[[#This Row],[4-4p]]</f>
        <v>3.4822022531844965</v>
      </c>
      <c r="R499" s="27">
        <f>2^S0P5022[[#This Row],[2^(4p-2)]]</f>
        <v>2.2171376698777805</v>
      </c>
      <c r="S499" s="26">
        <f>S0P5022[[#This Row],[1-p]]/2</f>
        <v>0.22499999999999998</v>
      </c>
      <c r="T499" s="26">
        <f>S0P5022[[#This Row],[f(p)]]/LOG(1-S0P5022[[#This Row],[p]],2)^16</f>
        <v>2.3384290280474309E-2</v>
      </c>
      <c r="U499" s="26">
        <f>2*(1-ABS(SIN(S0P5022[[#This Row],[Rad]]*2)))^(S0P5022[[#This Row],[-LOG(1-p)]])</f>
        <v>3.4810694531755039E-2</v>
      </c>
      <c r="V499" s="26">
        <f>S0P5022[[#This Row],[f(p)]]*LOG(1-S0P5022[[#This Row],[p]],2)^-16</f>
        <v>2.3384290280474309E-2</v>
      </c>
      <c r="W499" s="26">
        <f>S0P5022[[#This Row],[f(p)]]*2*((1-ABS(SIN(S0P5022[[#This Row],[Rad]]*2)))^(S0P5022[[#This Row],[-LOG(1-p)]]^2))</f>
        <v>4.2312972264236413E-3</v>
      </c>
      <c r="X499" s="26">
        <f>S0P5022[[#This Row],[F3]]+S0P5022[[#This Row],[F2]]</f>
        <v>2.7615587506897951E-2</v>
      </c>
      <c r="Y499" s="26"/>
      <c r="AA499" s="20"/>
      <c r="AB499" s="15"/>
      <c r="AC499" s="15"/>
      <c r="AD499" s="15"/>
      <c r="AE499" s="15"/>
      <c r="AF499" s="15"/>
      <c r="AI499" s="20"/>
      <c r="AN499" s="15"/>
      <c r="AO499" s="17"/>
      <c r="AR499" s="20"/>
      <c r="AT499" s="15"/>
      <c r="AW499" s="15"/>
    </row>
    <row r="500" spans="1:49" x14ac:dyDescent="0.3">
      <c r="A500" s="25">
        <v>-51</v>
      </c>
      <c r="B500" s="25">
        <f>RADIANS(S0P5022[[#This Row],[Deg]])</f>
        <v>-0.89011791851710809</v>
      </c>
      <c r="C500" s="26">
        <v>0.126241961000259</v>
      </c>
      <c r="D500" s="27">
        <v>0.55000000000000004</v>
      </c>
      <c r="E500" s="27">
        <f>-LOG(S0P5022[[#This Row],[p]]-0.5,2)</f>
        <v>4.3219280948873608</v>
      </c>
      <c r="F500" s="27">
        <f>-LOG(1-S0P5022[[#This Row],[p]],2)^2</f>
        <v>1.3271111273069651</v>
      </c>
      <c r="G500" s="27">
        <f>-LOG(S0P5022[[#This Row],[p]]-0.5,2)^2</f>
        <v>18.679062457376691</v>
      </c>
      <c r="H500" s="27">
        <f>-LOG(1-S0P5022[[#This Row],[p]],2)</f>
        <v>1.1520030934450503</v>
      </c>
      <c r="I500" s="27">
        <f>1/S0P5022[[#This Row],[-LOG(p-0.5)^2]]</f>
        <v>5.3535877525002995E-2</v>
      </c>
      <c r="J500" s="27">
        <f>1-S0P5022[[#This Row],[p]]</f>
        <v>0.44999999999999996</v>
      </c>
      <c r="K500" s="27">
        <f>1/S0P5022[[#This Row],[1-p]]</f>
        <v>2.2222222222222223</v>
      </c>
      <c r="L500" s="27">
        <f>S0P5022[[#This Row],[p]]*2-1</f>
        <v>0.10000000000000009</v>
      </c>
      <c r="M500" s="27">
        <f>S0P5022[[#This Row],[1-p]]*2</f>
        <v>0.89999999999999991</v>
      </c>
      <c r="N500" s="27">
        <f>S0P5022[[#This Row],[2p-1]]*2</f>
        <v>0.20000000000000018</v>
      </c>
      <c r="O500" s="27">
        <f>S0P5022[[#This Row],[2-2p]]*2</f>
        <v>1.7999999999999998</v>
      </c>
      <c r="P500" s="27">
        <f>2^S0P5022[[#This Row],[4p-2]]</f>
        <v>1.1486983549970351</v>
      </c>
      <c r="Q500" s="27">
        <f>2^S0P5022[[#This Row],[4-4p]]</f>
        <v>3.4822022531844965</v>
      </c>
      <c r="R500" s="27">
        <f>2^S0P5022[[#This Row],[2^(4p-2)]]</f>
        <v>2.2171376698777805</v>
      </c>
      <c r="S500" s="26">
        <f>S0P5022[[#This Row],[1-p]]/2</f>
        <v>0.22499999999999998</v>
      </c>
      <c r="T500" s="26">
        <f>S0P5022[[#This Row],[f(p)]]/LOG(1-S0P5022[[#This Row],[p]],2)^16</f>
        <v>2.3384290280474309E-2</v>
      </c>
      <c r="U500" s="26">
        <f>2*(1-ABS(SIN(S0P5022[[#This Row],[Rad]]*2)))^(S0P5022[[#This Row],[-LOG(1-p)]])</f>
        <v>2.444149987230574E-2</v>
      </c>
      <c r="V500" s="26">
        <f>S0P5022[[#This Row],[f(p)]]*LOG(1-S0P5022[[#This Row],[p]],2)^-16</f>
        <v>2.3384290280474309E-2</v>
      </c>
      <c r="W500" s="26">
        <f>S0P5022[[#This Row],[f(p)]]*2*((1-ABS(SIN(S0P5022[[#This Row],[Rad]]*2)))^(S0P5022[[#This Row],[-LOG(1-p)]]^2))</f>
        <v>2.8154208869781237E-3</v>
      </c>
      <c r="X500" s="26">
        <f>S0P5022[[#This Row],[F3]]+S0P5022[[#This Row],[F2]]</f>
        <v>2.6199711167452434E-2</v>
      </c>
      <c r="Y500" s="26"/>
      <c r="AA500" s="20"/>
      <c r="AB500" s="15"/>
      <c r="AC500" s="15"/>
      <c r="AD500" s="15"/>
      <c r="AE500" s="15"/>
      <c r="AF500" s="15"/>
      <c r="AI500" s="20"/>
      <c r="AN500" s="15"/>
      <c r="AO500" s="17"/>
      <c r="AR500" s="20"/>
      <c r="AT500" s="15"/>
      <c r="AW500" s="15"/>
    </row>
    <row r="501" spans="1:49" x14ac:dyDescent="0.3">
      <c r="A501" s="25">
        <v>-50</v>
      </c>
      <c r="B501" s="25">
        <f>RADIANS(S0P5022[[#This Row],[Deg]])</f>
        <v>-0.87266462599716477</v>
      </c>
      <c r="C501" s="26">
        <v>0.12455060162834</v>
      </c>
      <c r="D501" s="27">
        <v>0.55000000000000004</v>
      </c>
      <c r="E501" s="27">
        <f>-LOG(S0P5022[[#This Row],[p]]-0.5,2)</f>
        <v>4.3219280948873608</v>
      </c>
      <c r="F501" s="27">
        <f>-LOG(1-S0P5022[[#This Row],[p]],2)^2</f>
        <v>1.3271111273069651</v>
      </c>
      <c r="G501" s="27">
        <f>-LOG(S0P5022[[#This Row],[p]]-0.5,2)^2</f>
        <v>18.679062457376691</v>
      </c>
      <c r="H501" s="27">
        <f>-LOG(1-S0P5022[[#This Row],[p]],2)</f>
        <v>1.1520030934450503</v>
      </c>
      <c r="I501" s="27">
        <f>1/S0P5022[[#This Row],[-LOG(p-0.5)^2]]</f>
        <v>5.3535877525002995E-2</v>
      </c>
      <c r="J501" s="27">
        <f>1-S0P5022[[#This Row],[p]]</f>
        <v>0.44999999999999996</v>
      </c>
      <c r="K501" s="27">
        <f>1/S0P5022[[#This Row],[1-p]]</f>
        <v>2.2222222222222223</v>
      </c>
      <c r="L501" s="27">
        <f>S0P5022[[#This Row],[p]]*2-1</f>
        <v>0.10000000000000009</v>
      </c>
      <c r="M501" s="27">
        <f>S0P5022[[#This Row],[1-p]]*2</f>
        <v>0.89999999999999991</v>
      </c>
      <c r="N501" s="27">
        <f>S0P5022[[#This Row],[2p-1]]*2</f>
        <v>0.20000000000000018</v>
      </c>
      <c r="O501" s="27">
        <f>S0P5022[[#This Row],[2-2p]]*2</f>
        <v>1.7999999999999998</v>
      </c>
      <c r="P501" s="27">
        <f>2^S0P5022[[#This Row],[4p-2]]</f>
        <v>1.1486983549970351</v>
      </c>
      <c r="Q501" s="27">
        <f>2^S0P5022[[#This Row],[4-4p]]</f>
        <v>3.4822022531844965</v>
      </c>
      <c r="R501" s="27">
        <f>2^S0P5022[[#This Row],[2^(4p-2)]]</f>
        <v>2.2171376698777805</v>
      </c>
      <c r="S501" s="26">
        <f>S0P5022[[#This Row],[1-p]]/2</f>
        <v>0.22499999999999998</v>
      </c>
      <c r="T501" s="26">
        <f>S0P5022[[#This Row],[f(p)]]/LOG(1-S0P5022[[#This Row],[p]],2)^16</f>
        <v>2.3384290280474309E-2</v>
      </c>
      <c r="U501" s="26">
        <f>2*(1-ABS(SIN(S0P5022[[#This Row],[Rad]]*2)))^(S0P5022[[#This Row],[-LOG(1-p)]])</f>
        <v>1.6078773922712893E-2</v>
      </c>
      <c r="V501" s="26">
        <f>S0P5022[[#This Row],[f(p)]]*LOG(1-S0P5022[[#This Row],[p]],2)^-16</f>
        <v>2.3384290280474309E-2</v>
      </c>
      <c r="W501" s="26">
        <f>S0P5022[[#This Row],[f(p)]]*2*((1-ABS(SIN(S0P5022[[#This Row],[Rad]]*2)))^(S0P5022[[#This Row],[-LOG(1-p)]]^2))</f>
        <v>1.7378922746556047E-3</v>
      </c>
      <c r="X501" s="26">
        <f>S0P5022[[#This Row],[F3]]+S0P5022[[#This Row],[F2]]</f>
        <v>2.5122182555129914E-2</v>
      </c>
      <c r="Y501" s="26"/>
      <c r="AA501" s="20"/>
      <c r="AB501" s="15"/>
      <c r="AC501" s="15"/>
      <c r="AD501" s="15"/>
      <c r="AE501" s="15"/>
      <c r="AF501" s="15"/>
      <c r="AI501" s="20"/>
      <c r="AN501" s="15"/>
      <c r="AO501" s="17"/>
      <c r="AR501" s="20"/>
      <c r="AT501" s="15"/>
      <c r="AW501" s="15"/>
    </row>
    <row r="502" spans="1:49" x14ac:dyDescent="0.3">
      <c r="A502" s="25">
        <v>-49</v>
      </c>
      <c r="B502" s="25">
        <f>RADIANS(S0P5022[[#This Row],[Deg]])</f>
        <v>-0.85521133347722145</v>
      </c>
      <c r="C502" s="26">
        <v>0.122757759975522</v>
      </c>
      <c r="D502" s="27">
        <v>0.55000000000000004</v>
      </c>
      <c r="E502" s="27">
        <f>-LOG(S0P5022[[#This Row],[p]]-0.5,2)</f>
        <v>4.3219280948873608</v>
      </c>
      <c r="F502" s="27">
        <f>-LOG(1-S0P5022[[#This Row],[p]],2)^2</f>
        <v>1.3271111273069651</v>
      </c>
      <c r="G502" s="27">
        <f>-LOG(S0P5022[[#This Row],[p]]-0.5,2)^2</f>
        <v>18.679062457376691</v>
      </c>
      <c r="H502" s="27">
        <f>-LOG(1-S0P5022[[#This Row],[p]],2)</f>
        <v>1.1520030934450503</v>
      </c>
      <c r="I502" s="27">
        <f>1/S0P5022[[#This Row],[-LOG(p-0.5)^2]]</f>
        <v>5.3535877525002995E-2</v>
      </c>
      <c r="J502" s="27">
        <f>1-S0P5022[[#This Row],[p]]</f>
        <v>0.44999999999999996</v>
      </c>
      <c r="K502" s="27">
        <f>1/S0P5022[[#This Row],[1-p]]</f>
        <v>2.2222222222222223</v>
      </c>
      <c r="L502" s="27">
        <f>S0P5022[[#This Row],[p]]*2-1</f>
        <v>0.10000000000000009</v>
      </c>
      <c r="M502" s="27">
        <f>S0P5022[[#This Row],[1-p]]*2</f>
        <v>0.89999999999999991</v>
      </c>
      <c r="N502" s="27">
        <f>S0P5022[[#This Row],[2p-1]]*2</f>
        <v>0.20000000000000018</v>
      </c>
      <c r="O502" s="27">
        <f>S0P5022[[#This Row],[2-2p]]*2</f>
        <v>1.7999999999999998</v>
      </c>
      <c r="P502" s="27">
        <f>2^S0P5022[[#This Row],[4p-2]]</f>
        <v>1.1486983549970351</v>
      </c>
      <c r="Q502" s="27">
        <f>2^S0P5022[[#This Row],[4-4p]]</f>
        <v>3.4822022531844965</v>
      </c>
      <c r="R502" s="27">
        <f>2^S0P5022[[#This Row],[2^(4p-2)]]</f>
        <v>2.2171376698777805</v>
      </c>
      <c r="S502" s="26">
        <f>S0P5022[[#This Row],[1-p]]/2</f>
        <v>0.22499999999999998</v>
      </c>
      <c r="T502" s="26">
        <f>S0P5022[[#This Row],[f(p)]]/LOG(1-S0P5022[[#This Row],[p]],2)^16</f>
        <v>2.3384290280474309E-2</v>
      </c>
      <c r="U502" s="26">
        <f>2*(1-ABS(SIN(S0P5022[[#This Row],[Rad]]*2)))^(S0P5022[[#This Row],[-LOG(1-p)]])</f>
        <v>9.625627651889861E-3</v>
      </c>
      <c r="V502" s="26">
        <f>S0P5022[[#This Row],[f(p)]]*LOG(1-S0P5022[[#This Row],[p]],2)^-16</f>
        <v>2.3384290280474309E-2</v>
      </c>
      <c r="W502" s="26">
        <f>S0P5022[[#This Row],[f(p)]]*2*((1-ABS(SIN(S0P5022[[#This Row],[Rad]]*2)))^(S0P5022[[#This Row],[-LOG(1-p)]]^2))</f>
        <v>9.623411661600431E-4</v>
      </c>
      <c r="X502" s="26">
        <f>S0P5022[[#This Row],[F3]]+S0P5022[[#This Row],[F2]]</f>
        <v>2.4346631446634352E-2</v>
      </c>
      <c r="Y502" s="26"/>
      <c r="AA502" s="20"/>
      <c r="AB502" s="15"/>
      <c r="AC502" s="15"/>
      <c r="AD502" s="15"/>
      <c r="AE502" s="15"/>
      <c r="AF502" s="15"/>
      <c r="AI502" s="20"/>
      <c r="AN502" s="15"/>
      <c r="AO502" s="17"/>
      <c r="AR502" s="20"/>
      <c r="AT502" s="15"/>
      <c r="AW502" s="15"/>
    </row>
    <row r="503" spans="1:49" x14ac:dyDescent="0.3">
      <c r="A503" s="25">
        <v>-48</v>
      </c>
      <c r="B503" s="25">
        <f>RADIANS(S0P5022[[#This Row],[Deg]])</f>
        <v>-0.83775804095727824</v>
      </c>
      <c r="C503" s="26">
        <v>0.121565489324801</v>
      </c>
      <c r="D503" s="27">
        <v>0.55000000000000004</v>
      </c>
      <c r="E503" s="27">
        <f>-LOG(S0P5022[[#This Row],[p]]-0.5,2)</f>
        <v>4.3219280948873608</v>
      </c>
      <c r="F503" s="27">
        <f>-LOG(1-S0P5022[[#This Row],[p]],2)^2</f>
        <v>1.3271111273069651</v>
      </c>
      <c r="G503" s="27">
        <f>-LOG(S0P5022[[#This Row],[p]]-0.5,2)^2</f>
        <v>18.679062457376691</v>
      </c>
      <c r="H503" s="27">
        <f>-LOG(1-S0P5022[[#This Row],[p]],2)</f>
        <v>1.1520030934450503</v>
      </c>
      <c r="I503" s="27">
        <f>1/S0P5022[[#This Row],[-LOG(p-0.5)^2]]</f>
        <v>5.3535877525002995E-2</v>
      </c>
      <c r="J503" s="27">
        <f>1-S0P5022[[#This Row],[p]]</f>
        <v>0.44999999999999996</v>
      </c>
      <c r="K503" s="27">
        <f>1/S0P5022[[#This Row],[1-p]]</f>
        <v>2.2222222222222223</v>
      </c>
      <c r="L503" s="27">
        <f>S0P5022[[#This Row],[p]]*2-1</f>
        <v>0.10000000000000009</v>
      </c>
      <c r="M503" s="27">
        <f>S0P5022[[#This Row],[1-p]]*2</f>
        <v>0.89999999999999991</v>
      </c>
      <c r="N503" s="27">
        <f>S0P5022[[#This Row],[2p-1]]*2</f>
        <v>0.20000000000000018</v>
      </c>
      <c r="O503" s="27">
        <f>S0P5022[[#This Row],[2-2p]]*2</f>
        <v>1.7999999999999998</v>
      </c>
      <c r="P503" s="27">
        <f>2^S0P5022[[#This Row],[4p-2]]</f>
        <v>1.1486983549970351</v>
      </c>
      <c r="Q503" s="27">
        <f>2^S0P5022[[#This Row],[4-4p]]</f>
        <v>3.4822022531844965</v>
      </c>
      <c r="R503" s="27">
        <f>2^S0P5022[[#This Row],[2^(4p-2)]]</f>
        <v>2.2171376698777805</v>
      </c>
      <c r="S503" s="26">
        <f>S0P5022[[#This Row],[1-p]]/2</f>
        <v>0.22499999999999998</v>
      </c>
      <c r="T503" s="26">
        <f>S0P5022[[#This Row],[f(p)]]/LOG(1-S0P5022[[#This Row],[p]],2)^16</f>
        <v>2.3384290280474309E-2</v>
      </c>
      <c r="U503" s="26">
        <f>2*(1-ABS(SIN(S0P5022[[#This Row],[Rad]]*2)))^(S0P5022[[#This Row],[-LOG(1-p)]])</f>
        <v>4.9650672171459879E-3</v>
      </c>
      <c r="V503" s="26">
        <f>S0P5022[[#This Row],[f(p)]]*LOG(1-S0P5022[[#This Row],[p]],2)^-16</f>
        <v>2.3384290280474309E-2</v>
      </c>
      <c r="W503" s="26">
        <f>S0P5022[[#This Row],[f(p)]]*2*((1-ABS(SIN(S0P5022[[#This Row],[Rad]]*2)))^(S0P5022[[#This Row],[-LOG(1-p)]]^2))</f>
        <v>4.4887317508741909E-4</v>
      </c>
      <c r="X503" s="26">
        <f>S0P5022[[#This Row],[F3]]+S0P5022[[#This Row],[F2]]</f>
        <v>2.3833163455561728E-2</v>
      </c>
      <c r="Y503" s="26"/>
      <c r="AA503" s="20"/>
      <c r="AB503" s="15"/>
      <c r="AC503" s="15"/>
      <c r="AD503" s="15"/>
      <c r="AE503" s="15"/>
      <c r="AF503" s="15"/>
      <c r="AI503" s="20"/>
      <c r="AN503" s="15"/>
      <c r="AO503" s="17"/>
      <c r="AR503" s="20"/>
      <c r="AT503" s="15"/>
      <c r="AW503" s="15"/>
    </row>
    <row r="504" spans="1:49" x14ac:dyDescent="0.3">
      <c r="A504" s="25">
        <v>-47</v>
      </c>
      <c r="B504" s="25">
        <f>RADIANS(S0P5022[[#This Row],[Deg]])</f>
        <v>-0.82030474843733492</v>
      </c>
      <c r="C504" s="26">
        <v>0.12042618914268299</v>
      </c>
      <c r="D504" s="27">
        <v>0.55000000000000004</v>
      </c>
      <c r="E504" s="27">
        <f>-LOG(S0P5022[[#This Row],[p]]-0.5,2)</f>
        <v>4.3219280948873608</v>
      </c>
      <c r="F504" s="27">
        <f>-LOG(1-S0P5022[[#This Row],[p]],2)^2</f>
        <v>1.3271111273069651</v>
      </c>
      <c r="G504" s="27">
        <f>-LOG(S0P5022[[#This Row],[p]]-0.5,2)^2</f>
        <v>18.679062457376691</v>
      </c>
      <c r="H504" s="27">
        <f>-LOG(1-S0P5022[[#This Row],[p]],2)</f>
        <v>1.1520030934450503</v>
      </c>
      <c r="I504" s="27">
        <f>1/S0P5022[[#This Row],[-LOG(p-0.5)^2]]</f>
        <v>5.3535877525002995E-2</v>
      </c>
      <c r="J504" s="27">
        <f>1-S0P5022[[#This Row],[p]]</f>
        <v>0.44999999999999996</v>
      </c>
      <c r="K504" s="27">
        <f>1/S0P5022[[#This Row],[1-p]]</f>
        <v>2.2222222222222223</v>
      </c>
      <c r="L504" s="27">
        <f>S0P5022[[#This Row],[p]]*2-1</f>
        <v>0.10000000000000009</v>
      </c>
      <c r="M504" s="27">
        <f>S0P5022[[#This Row],[1-p]]*2</f>
        <v>0.89999999999999991</v>
      </c>
      <c r="N504" s="27">
        <f>S0P5022[[#This Row],[2p-1]]*2</f>
        <v>0.20000000000000018</v>
      </c>
      <c r="O504" s="27">
        <f>S0P5022[[#This Row],[2-2p]]*2</f>
        <v>1.7999999999999998</v>
      </c>
      <c r="P504" s="27">
        <f>2^S0P5022[[#This Row],[4p-2]]</f>
        <v>1.1486983549970351</v>
      </c>
      <c r="Q504" s="27">
        <f>2^S0P5022[[#This Row],[4-4p]]</f>
        <v>3.4822022531844965</v>
      </c>
      <c r="R504" s="27">
        <f>2^S0P5022[[#This Row],[2^(4p-2)]]</f>
        <v>2.2171376698777805</v>
      </c>
      <c r="S504" s="26">
        <f>S0P5022[[#This Row],[1-p]]/2</f>
        <v>0.22499999999999998</v>
      </c>
      <c r="T504" s="26">
        <f>S0P5022[[#This Row],[f(p)]]/LOG(1-S0P5022[[#This Row],[p]],2)^16</f>
        <v>2.3384290280474309E-2</v>
      </c>
      <c r="U504" s="26">
        <f>2*(1-ABS(SIN(S0P5022[[#This Row],[Rad]]*2)))^(S0P5022[[#This Row],[-LOG(1-p)]])</f>
        <v>1.9519281173554703E-3</v>
      </c>
      <c r="V504" s="26">
        <f>S0P5022[[#This Row],[f(p)]]*LOG(1-S0P5022[[#This Row],[p]],2)^-16</f>
        <v>2.3384290280474309E-2</v>
      </c>
      <c r="W504" s="26">
        <f>S0P5022[[#This Row],[f(p)]]*2*((1-ABS(SIN(S0P5022[[#This Row],[Rad]]*2)))^(S0P5022[[#This Row],[-LOG(1-p)]]^2))</f>
        <v>1.5311966366709148E-4</v>
      </c>
      <c r="X504" s="26">
        <f>S0P5022[[#This Row],[F3]]+S0P5022[[#This Row],[F2]]</f>
        <v>2.3537409944141399E-2</v>
      </c>
      <c r="Y504" s="26"/>
      <c r="AA504" s="20"/>
      <c r="AB504" s="15"/>
      <c r="AC504" s="15"/>
      <c r="AD504" s="15"/>
      <c r="AE504" s="15"/>
      <c r="AF504" s="15"/>
      <c r="AI504" s="20"/>
      <c r="AN504" s="15"/>
      <c r="AO504" s="17"/>
      <c r="AR504" s="20"/>
      <c r="AT504" s="15"/>
      <c r="AW504" s="15"/>
    </row>
    <row r="505" spans="1:49" x14ac:dyDescent="0.3">
      <c r="A505" s="25">
        <v>-46</v>
      </c>
      <c r="B505" s="25">
        <f>RADIANS(S0P5022[[#This Row],[Deg]])</f>
        <v>-0.8028514559173916</v>
      </c>
      <c r="C505" s="26">
        <v>0.11977061002865801</v>
      </c>
      <c r="D505" s="27">
        <v>0.55000000000000004</v>
      </c>
      <c r="E505" s="27">
        <f>-LOG(S0P5022[[#This Row],[p]]-0.5,2)</f>
        <v>4.3219280948873608</v>
      </c>
      <c r="F505" s="27">
        <f>-LOG(1-S0P5022[[#This Row],[p]],2)^2</f>
        <v>1.3271111273069651</v>
      </c>
      <c r="G505" s="27">
        <f>-LOG(S0P5022[[#This Row],[p]]-0.5,2)^2</f>
        <v>18.679062457376691</v>
      </c>
      <c r="H505" s="27">
        <f>-LOG(1-S0P5022[[#This Row],[p]],2)</f>
        <v>1.1520030934450503</v>
      </c>
      <c r="I505" s="27">
        <f>1/S0P5022[[#This Row],[-LOG(p-0.5)^2]]</f>
        <v>5.3535877525002995E-2</v>
      </c>
      <c r="J505" s="27">
        <f>1-S0P5022[[#This Row],[p]]</f>
        <v>0.44999999999999996</v>
      </c>
      <c r="K505" s="27">
        <f>1/S0P5022[[#This Row],[1-p]]</f>
        <v>2.2222222222222223</v>
      </c>
      <c r="L505" s="27">
        <f>S0P5022[[#This Row],[p]]*2-1</f>
        <v>0.10000000000000009</v>
      </c>
      <c r="M505" s="27">
        <f>S0P5022[[#This Row],[1-p]]*2</f>
        <v>0.89999999999999991</v>
      </c>
      <c r="N505" s="27">
        <f>S0P5022[[#This Row],[2p-1]]*2</f>
        <v>0.20000000000000018</v>
      </c>
      <c r="O505" s="27">
        <f>S0P5022[[#This Row],[2-2p]]*2</f>
        <v>1.7999999999999998</v>
      </c>
      <c r="P505" s="27">
        <f>2^S0P5022[[#This Row],[4p-2]]</f>
        <v>1.1486983549970351</v>
      </c>
      <c r="Q505" s="27">
        <f>2^S0P5022[[#This Row],[4-4p]]</f>
        <v>3.4822022531844965</v>
      </c>
      <c r="R505" s="27">
        <f>2^S0P5022[[#This Row],[2^(4p-2)]]</f>
        <v>2.2171376698777805</v>
      </c>
      <c r="S505" s="26">
        <f>S0P5022[[#This Row],[1-p]]/2</f>
        <v>0.22499999999999998</v>
      </c>
      <c r="T505" s="26">
        <f>S0P5022[[#This Row],[f(p)]]/LOG(1-S0P5022[[#This Row],[p]],2)^16</f>
        <v>2.3384290280474309E-2</v>
      </c>
      <c r="U505" s="26">
        <f>2*(1-ABS(SIN(S0P5022[[#This Row],[Rad]]*2)))^(S0P5022[[#This Row],[-LOG(1-p)]])</f>
        <v>3.9540418178239347E-4</v>
      </c>
      <c r="V505" s="26">
        <f>S0P5022[[#This Row],[f(p)]]*LOG(1-S0P5022[[#This Row],[p]],2)^-16</f>
        <v>2.3384290280474309E-2</v>
      </c>
      <c r="W505" s="26">
        <f>S0P5022[[#This Row],[f(p)]]*2*((1-ABS(SIN(S0P5022[[#This Row],[Rad]]*2)))^(S0P5022[[#This Row],[-LOG(1-p)]]^2))</f>
        <v>2.4333581243044308E-5</v>
      </c>
      <c r="X505" s="26">
        <f>S0P5022[[#This Row],[F3]]+S0P5022[[#This Row],[F2]]</f>
        <v>2.3408623861717354E-2</v>
      </c>
      <c r="Y505" s="26"/>
      <c r="AA505" s="20"/>
      <c r="AB505" s="15"/>
      <c r="AC505" s="15"/>
      <c r="AD505" s="15"/>
      <c r="AE505" s="15"/>
      <c r="AF505" s="15"/>
      <c r="AI505" s="20"/>
      <c r="AN505" s="15"/>
      <c r="AO505" s="17"/>
      <c r="AR505" s="20"/>
      <c r="AT505" s="15"/>
      <c r="AW505" s="15"/>
    </row>
    <row r="506" spans="1:49" x14ac:dyDescent="0.3">
      <c r="A506" s="25">
        <v>-45</v>
      </c>
      <c r="B506" s="25">
        <f>RADIANS(S0P5022[[#This Row],[Deg]])</f>
        <v>-0.78539816339744828</v>
      </c>
      <c r="C506" s="26">
        <v>0.120212744253949</v>
      </c>
      <c r="D506" s="27">
        <v>0.55000000000000004</v>
      </c>
      <c r="E506" s="27">
        <f>-LOG(S0P5022[[#This Row],[p]]-0.5,2)</f>
        <v>4.3219280948873608</v>
      </c>
      <c r="F506" s="27">
        <f>-LOG(1-S0P5022[[#This Row],[p]],2)^2</f>
        <v>1.3271111273069651</v>
      </c>
      <c r="G506" s="27">
        <f>-LOG(S0P5022[[#This Row],[p]]-0.5,2)^2</f>
        <v>18.679062457376691</v>
      </c>
      <c r="H506" s="27">
        <f>-LOG(1-S0P5022[[#This Row],[p]],2)</f>
        <v>1.1520030934450503</v>
      </c>
      <c r="I506" s="27">
        <f>1/S0P5022[[#This Row],[-LOG(p-0.5)^2]]</f>
        <v>5.3535877525002995E-2</v>
      </c>
      <c r="J506" s="27">
        <f>1-S0P5022[[#This Row],[p]]</f>
        <v>0.44999999999999996</v>
      </c>
      <c r="K506" s="27">
        <f>1/S0P5022[[#This Row],[1-p]]</f>
        <v>2.2222222222222223</v>
      </c>
      <c r="L506" s="27">
        <f>S0P5022[[#This Row],[p]]*2-1</f>
        <v>0.10000000000000009</v>
      </c>
      <c r="M506" s="27">
        <f>S0P5022[[#This Row],[1-p]]*2</f>
        <v>0.89999999999999991</v>
      </c>
      <c r="N506" s="27">
        <f>S0P5022[[#This Row],[2p-1]]*2</f>
        <v>0.20000000000000018</v>
      </c>
      <c r="O506" s="27">
        <f>S0P5022[[#This Row],[2-2p]]*2</f>
        <v>1.7999999999999998</v>
      </c>
      <c r="P506" s="27">
        <f>2^S0P5022[[#This Row],[4p-2]]</f>
        <v>1.1486983549970351</v>
      </c>
      <c r="Q506" s="27">
        <f>2^S0P5022[[#This Row],[4-4p]]</f>
        <v>3.4822022531844965</v>
      </c>
      <c r="R506" s="27">
        <f>2^S0P5022[[#This Row],[2^(4p-2)]]</f>
        <v>2.2171376698777805</v>
      </c>
      <c r="S506" s="26">
        <f>S0P5022[[#This Row],[1-p]]/2</f>
        <v>0.22499999999999998</v>
      </c>
      <c r="T506" s="26">
        <f>S0P5022[[#This Row],[f(p)]]/LOG(1-S0P5022[[#This Row],[p]],2)^16</f>
        <v>2.3384290280474309E-2</v>
      </c>
      <c r="U506" s="26">
        <f>2*(1-ABS(SIN(S0P5022[[#This Row],[Rad]]*2)))^(S0P5022[[#This Row],[-LOG(1-p)]])</f>
        <v>0</v>
      </c>
      <c r="V506" s="26">
        <f>S0P5022[[#This Row],[f(p)]]*LOG(1-S0P5022[[#This Row],[p]],2)^-16</f>
        <v>2.3384290280474309E-2</v>
      </c>
      <c r="W506" s="26">
        <f>S0P5022[[#This Row],[f(p)]]*2*((1-ABS(SIN(S0P5022[[#This Row],[Rad]]*2)))^(S0P5022[[#This Row],[-LOG(1-p)]]^2))</f>
        <v>0</v>
      </c>
      <c r="X506" s="26">
        <f>S0P5022[[#This Row],[F3]]+S0P5022[[#This Row],[F2]]</f>
        <v>2.3384290280474309E-2</v>
      </c>
      <c r="Y506" s="26"/>
      <c r="AA506" s="20"/>
      <c r="AB506" s="15"/>
      <c r="AC506" s="15"/>
      <c r="AD506" s="15"/>
      <c r="AE506" s="15"/>
      <c r="AF506" s="15"/>
      <c r="AI506" s="20"/>
      <c r="AN506" s="15"/>
      <c r="AO506" s="17"/>
      <c r="AR506" s="20"/>
      <c r="AT506" s="15"/>
      <c r="AW506" s="15"/>
    </row>
    <row r="507" spans="1:49" x14ac:dyDescent="0.3">
      <c r="A507" s="25">
        <v>-44</v>
      </c>
      <c r="B507" s="25">
        <f>RADIANS(S0P5022[[#This Row],[Deg]])</f>
        <v>-0.76794487087750496</v>
      </c>
      <c r="C507" s="26">
        <v>0.120480307901252</v>
      </c>
      <c r="D507" s="27">
        <v>0.55000000000000004</v>
      </c>
      <c r="E507" s="27">
        <f>-LOG(S0P5022[[#This Row],[p]]-0.5,2)</f>
        <v>4.3219280948873608</v>
      </c>
      <c r="F507" s="27">
        <f>-LOG(1-S0P5022[[#This Row],[p]],2)^2</f>
        <v>1.3271111273069651</v>
      </c>
      <c r="G507" s="27">
        <f>-LOG(S0P5022[[#This Row],[p]]-0.5,2)^2</f>
        <v>18.679062457376691</v>
      </c>
      <c r="H507" s="27">
        <f>-LOG(1-S0P5022[[#This Row],[p]],2)</f>
        <v>1.1520030934450503</v>
      </c>
      <c r="I507" s="27">
        <f>1/S0P5022[[#This Row],[-LOG(p-0.5)^2]]</f>
        <v>5.3535877525002995E-2</v>
      </c>
      <c r="J507" s="27">
        <f>1-S0P5022[[#This Row],[p]]</f>
        <v>0.44999999999999996</v>
      </c>
      <c r="K507" s="27">
        <f>1/S0P5022[[#This Row],[1-p]]</f>
        <v>2.2222222222222223</v>
      </c>
      <c r="L507" s="27">
        <f>S0P5022[[#This Row],[p]]*2-1</f>
        <v>0.10000000000000009</v>
      </c>
      <c r="M507" s="27">
        <f>S0P5022[[#This Row],[1-p]]*2</f>
        <v>0.89999999999999991</v>
      </c>
      <c r="N507" s="27">
        <f>S0P5022[[#This Row],[2p-1]]*2</f>
        <v>0.20000000000000018</v>
      </c>
      <c r="O507" s="27">
        <f>S0P5022[[#This Row],[2-2p]]*2</f>
        <v>1.7999999999999998</v>
      </c>
      <c r="P507" s="27">
        <f>2^S0P5022[[#This Row],[4p-2]]</f>
        <v>1.1486983549970351</v>
      </c>
      <c r="Q507" s="27">
        <f>2^S0P5022[[#This Row],[4-4p]]</f>
        <v>3.4822022531844965</v>
      </c>
      <c r="R507" s="27">
        <f>2^S0P5022[[#This Row],[2^(4p-2)]]</f>
        <v>2.2171376698777805</v>
      </c>
      <c r="S507" s="26">
        <f>S0P5022[[#This Row],[1-p]]/2</f>
        <v>0.22499999999999998</v>
      </c>
      <c r="T507" s="26">
        <f>S0P5022[[#This Row],[f(p)]]/LOG(1-S0P5022[[#This Row],[p]],2)^16</f>
        <v>2.3384290280474309E-2</v>
      </c>
      <c r="U507" s="26">
        <f>2*(1-ABS(SIN(S0P5022[[#This Row],[Rad]]*2)))^(S0P5022[[#This Row],[-LOG(1-p)]])</f>
        <v>3.9540418178239347E-4</v>
      </c>
      <c r="V507" s="26">
        <f>S0P5022[[#This Row],[f(p)]]*LOG(1-S0P5022[[#This Row],[p]],2)^-16</f>
        <v>2.3384290280474309E-2</v>
      </c>
      <c r="W507" s="26">
        <f>S0P5022[[#This Row],[f(p)]]*2*((1-ABS(SIN(S0P5022[[#This Row],[Rad]]*2)))^(S0P5022[[#This Row],[-LOG(1-p)]]^2))</f>
        <v>2.4333581243044308E-5</v>
      </c>
      <c r="X507" s="26">
        <f>S0P5022[[#This Row],[F3]]+S0P5022[[#This Row],[F2]]</f>
        <v>2.3408623861717354E-2</v>
      </c>
      <c r="Y507" s="26"/>
      <c r="AA507" s="20"/>
      <c r="AB507" s="15"/>
      <c r="AC507" s="15"/>
      <c r="AD507" s="15"/>
      <c r="AE507" s="15"/>
      <c r="AF507" s="15"/>
      <c r="AI507" s="20"/>
      <c r="AN507" s="15"/>
      <c r="AO507" s="17"/>
      <c r="AR507" s="20"/>
      <c r="AT507" s="15"/>
      <c r="AW507" s="15"/>
    </row>
    <row r="508" spans="1:49" x14ac:dyDescent="0.3">
      <c r="A508" s="25">
        <v>-43</v>
      </c>
      <c r="B508" s="25">
        <f>RADIANS(S0P5022[[#This Row],[Deg]])</f>
        <v>-0.75049157835756175</v>
      </c>
      <c r="C508" s="26">
        <v>0.120685584389971</v>
      </c>
      <c r="D508" s="27">
        <v>0.55000000000000004</v>
      </c>
      <c r="E508" s="27">
        <f>-LOG(S0P5022[[#This Row],[p]]-0.5,2)</f>
        <v>4.3219280948873608</v>
      </c>
      <c r="F508" s="27">
        <f>-LOG(1-S0P5022[[#This Row],[p]],2)^2</f>
        <v>1.3271111273069651</v>
      </c>
      <c r="G508" s="27">
        <f>-LOG(S0P5022[[#This Row],[p]]-0.5,2)^2</f>
        <v>18.679062457376691</v>
      </c>
      <c r="H508" s="27">
        <f>-LOG(1-S0P5022[[#This Row],[p]],2)</f>
        <v>1.1520030934450503</v>
      </c>
      <c r="I508" s="27">
        <f>1/S0P5022[[#This Row],[-LOG(p-0.5)^2]]</f>
        <v>5.3535877525002995E-2</v>
      </c>
      <c r="J508" s="27">
        <f>1-S0P5022[[#This Row],[p]]</f>
        <v>0.44999999999999996</v>
      </c>
      <c r="K508" s="27">
        <f>1/S0P5022[[#This Row],[1-p]]</f>
        <v>2.2222222222222223</v>
      </c>
      <c r="L508" s="27">
        <f>S0P5022[[#This Row],[p]]*2-1</f>
        <v>0.10000000000000009</v>
      </c>
      <c r="M508" s="27">
        <f>S0P5022[[#This Row],[1-p]]*2</f>
        <v>0.89999999999999991</v>
      </c>
      <c r="N508" s="27">
        <f>S0P5022[[#This Row],[2p-1]]*2</f>
        <v>0.20000000000000018</v>
      </c>
      <c r="O508" s="27">
        <f>S0P5022[[#This Row],[2-2p]]*2</f>
        <v>1.7999999999999998</v>
      </c>
      <c r="P508" s="27">
        <f>2^S0P5022[[#This Row],[4p-2]]</f>
        <v>1.1486983549970351</v>
      </c>
      <c r="Q508" s="27">
        <f>2^S0P5022[[#This Row],[4-4p]]</f>
        <v>3.4822022531844965</v>
      </c>
      <c r="R508" s="27">
        <f>2^S0P5022[[#This Row],[2^(4p-2)]]</f>
        <v>2.2171376698777805</v>
      </c>
      <c r="S508" s="26">
        <f>S0P5022[[#This Row],[1-p]]/2</f>
        <v>0.22499999999999998</v>
      </c>
      <c r="T508" s="26">
        <f>S0P5022[[#This Row],[f(p)]]/LOG(1-S0P5022[[#This Row],[p]],2)^16</f>
        <v>2.3384290280474309E-2</v>
      </c>
      <c r="U508" s="26">
        <f>2*(1-ABS(SIN(S0P5022[[#This Row],[Rad]]*2)))^(S0P5022[[#This Row],[-LOG(1-p)]])</f>
        <v>1.9519281173554703E-3</v>
      </c>
      <c r="V508" s="26">
        <f>S0P5022[[#This Row],[f(p)]]*LOG(1-S0P5022[[#This Row],[p]],2)^-16</f>
        <v>2.3384290280474309E-2</v>
      </c>
      <c r="W508" s="26">
        <f>S0P5022[[#This Row],[f(p)]]*2*((1-ABS(SIN(S0P5022[[#This Row],[Rad]]*2)))^(S0P5022[[#This Row],[-LOG(1-p)]]^2))</f>
        <v>1.5311966366709148E-4</v>
      </c>
      <c r="X508" s="26">
        <f>S0P5022[[#This Row],[F3]]+S0P5022[[#This Row],[F2]]</f>
        <v>2.3537409944141399E-2</v>
      </c>
      <c r="Y508" s="26"/>
      <c r="AA508" s="20"/>
      <c r="AB508" s="15"/>
      <c r="AC508" s="15"/>
      <c r="AD508" s="15"/>
      <c r="AE508" s="15"/>
      <c r="AF508" s="15"/>
      <c r="AI508" s="20"/>
      <c r="AN508" s="15"/>
      <c r="AO508" s="17"/>
      <c r="AR508" s="20"/>
      <c r="AT508" s="15"/>
      <c r="AW508" s="15"/>
    </row>
    <row r="509" spans="1:49" x14ac:dyDescent="0.3">
      <c r="A509" s="25">
        <v>-42</v>
      </c>
      <c r="B509" s="25">
        <f>RADIANS(S0P5022[[#This Row],[Deg]])</f>
        <v>-0.73303828583761843</v>
      </c>
      <c r="C509" s="26">
        <v>0.120941464422581</v>
      </c>
      <c r="D509" s="27">
        <v>0.55000000000000004</v>
      </c>
      <c r="E509" s="27">
        <f>-LOG(S0P5022[[#This Row],[p]]-0.5,2)</f>
        <v>4.3219280948873608</v>
      </c>
      <c r="F509" s="27">
        <f>-LOG(1-S0P5022[[#This Row],[p]],2)^2</f>
        <v>1.3271111273069651</v>
      </c>
      <c r="G509" s="27">
        <f>-LOG(S0P5022[[#This Row],[p]]-0.5,2)^2</f>
        <v>18.679062457376691</v>
      </c>
      <c r="H509" s="27">
        <f>-LOG(1-S0P5022[[#This Row],[p]],2)</f>
        <v>1.1520030934450503</v>
      </c>
      <c r="I509" s="27">
        <f>1/S0P5022[[#This Row],[-LOG(p-0.5)^2]]</f>
        <v>5.3535877525002995E-2</v>
      </c>
      <c r="J509" s="27">
        <f>1-S0P5022[[#This Row],[p]]</f>
        <v>0.44999999999999996</v>
      </c>
      <c r="K509" s="27">
        <f>1/S0P5022[[#This Row],[1-p]]</f>
        <v>2.2222222222222223</v>
      </c>
      <c r="L509" s="27">
        <f>S0P5022[[#This Row],[p]]*2-1</f>
        <v>0.10000000000000009</v>
      </c>
      <c r="M509" s="27">
        <f>S0P5022[[#This Row],[1-p]]*2</f>
        <v>0.89999999999999991</v>
      </c>
      <c r="N509" s="27">
        <f>S0P5022[[#This Row],[2p-1]]*2</f>
        <v>0.20000000000000018</v>
      </c>
      <c r="O509" s="27">
        <f>S0P5022[[#This Row],[2-2p]]*2</f>
        <v>1.7999999999999998</v>
      </c>
      <c r="P509" s="27">
        <f>2^S0P5022[[#This Row],[4p-2]]</f>
        <v>1.1486983549970351</v>
      </c>
      <c r="Q509" s="27">
        <f>2^S0P5022[[#This Row],[4-4p]]</f>
        <v>3.4822022531844965</v>
      </c>
      <c r="R509" s="27">
        <f>2^S0P5022[[#This Row],[2^(4p-2)]]</f>
        <v>2.2171376698777805</v>
      </c>
      <c r="S509" s="26">
        <f>S0P5022[[#This Row],[1-p]]/2</f>
        <v>0.22499999999999998</v>
      </c>
      <c r="T509" s="26">
        <f>S0P5022[[#This Row],[f(p)]]/LOG(1-S0P5022[[#This Row],[p]],2)^16</f>
        <v>2.3384290280474309E-2</v>
      </c>
      <c r="U509" s="26">
        <f>2*(1-ABS(SIN(S0P5022[[#This Row],[Rad]]*2)))^(S0P5022[[#This Row],[-LOG(1-p)]])</f>
        <v>4.9650672171459879E-3</v>
      </c>
      <c r="V509" s="26">
        <f>S0P5022[[#This Row],[f(p)]]*LOG(1-S0P5022[[#This Row],[p]],2)^-16</f>
        <v>2.3384290280474309E-2</v>
      </c>
      <c r="W509" s="26">
        <f>S0P5022[[#This Row],[f(p)]]*2*((1-ABS(SIN(S0P5022[[#This Row],[Rad]]*2)))^(S0P5022[[#This Row],[-LOG(1-p)]]^2))</f>
        <v>4.4887317508741909E-4</v>
      </c>
      <c r="X509" s="26">
        <f>S0P5022[[#This Row],[F3]]+S0P5022[[#This Row],[F2]]</f>
        <v>2.3833163455561728E-2</v>
      </c>
      <c r="Y509" s="26"/>
      <c r="AA509" s="20"/>
      <c r="AB509" s="15"/>
      <c r="AC509" s="15"/>
      <c r="AD509" s="15"/>
      <c r="AE509" s="15"/>
      <c r="AF509" s="15"/>
      <c r="AI509" s="20"/>
      <c r="AN509" s="15"/>
      <c r="AO509" s="17"/>
      <c r="AR509" s="20"/>
      <c r="AT509" s="15"/>
      <c r="AW509" s="15"/>
    </row>
    <row r="510" spans="1:49" x14ac:dyDescent="0.3">
      <c r="A510" s="25">
        <v>-41</v>
      </c>
      <c r="B510" s="25">
        <f>RADIANS(S0P5022[[#This Row],[Deg]])</f>
        <v>-0.71558499331767511</v>
      </c>
      <c r="C510" s="26">
        <v>0.12263432905496199</v>
      </c>
      <c r="D510" s="27">
        <v>0.55000000000000004</v>
      </c>
      <c r="E510" s="27">
        <f>-LOG(S0P5022[[#This Row],[p]]-0.5,2)</f>
        <v>4.3219280948873608</v>
      </c>
      <c r="F510" s="27">
        <f>-LOG(1-S0P5022[[#This Row],[p]],2)^2</f>
        <v>1.3271111273069651</v>
      </c>
      <c r="G510" s="27">
        <f>-LOG(S0P5022[[#This Row],[p]]-0.5,2)^2</f>
        <v>18.679062457376691</v>
      </c>
      <c r="H510" s="27">
        <f>-LOG(1-S0P5022[[#This Row],[p]],2)</f>
        <v>1.1520030934450503</v>
      </c>
      <c r="I510" s="27">
        <f>1/S0P5022[[#This Row],[-LOG(p-0.5)^2]]</f>
        <v>5.3535877525002995E-2</v>
      </c>
      <c r="J510" s="27">
        <f>1-S0P5022[[#This Row],[p]]</f>
        <v>0.44999999999999996</v>
      </c>
      <c r="K510" s="27">
        <f>1/S0P5022[[#This Row],[1-p]]</f>
        <v>2.2222222222222223</v>
      </c>
      <c r="L510" s="27">
        <f>S0P5022[[#This Row],[p]]*2-1</f>
        <v>0.10000000000000009</v>
      </c>
      <c r="M510" s="27">
        <f>S0P5022[[#This Row],[1-p]]*2</f>
        <v>0.89999999999999991</v>
      </c>
      <c r="N510" s="27">
        <f>S0P5022[[#This Row],[2p-1]]*2</f>
        <v>0.20000000000000018</v>
      </c>
      <c r="O510" s="27">
        <f>S0P5022[[#This Row],[2-2p]]*2</f>
        <v>1.7999999999999998</v>
      </c>
      <c r="P510" s="27">
        <f>2^S0P5022[[#This Row],[4p-2]]</f>
        <v>1.1486983549970351</v>
      </c>
      <c r="Q510" s="27">
        <f>2^S0P5022[[#This Row],[4-4p]]</f>
        <v>3.4822022531844965</v>
      </c>
      <c r="R510" s="27">
        <f>2^S0P5022[[#This Row],[2^(4p-2)]]</f>
        <v>2.2171376698777805</v>
      </c>
      <c r="S510" s="26">
        <f>S0P5022[[#This Row],[1-p]]/2</f>
        <v>0.22499999999999998</v>
      </c>
      <c r="T510" s="26">
        <f>S0P5022[[#This Row],[f(p)]]/LOG(1-S0P5022[[#This Row],[p]],2)^16</f>
        <v>2.3384290280474309E-2</v>
      </c>
      <c r="U510" s="26">
        <f>2*(1-ABS(SIN(S0P5022[[#This Row],[Rad]]*2)))^(S0P5022[[#This Row],[-LOG(1-p)]])</f>
        <v>9.625627651889861E-3</v>
      </c>
      <c r="V510" s="26">
        <f>S0P5022[[#This Row],[f(p)]]*LOG(1-S0P5022[[#This Row],[p]],2)^-16</f>
        <v>2.3384290280474309E-2</v>
      </c>
      <c r="W510" s="26">
        <f>S0P5022[[#This Row],[f(p)]]*2*((1-ABS(SIN(S0P5022[[#This Row],[Rad]]*2)))^(S0P5022[[#This Row],[-LOG(1-p)]]^2))</f>
        <v>9.623411661600431E-4</v>
      </c>
      <c r="X510" s="26">
        <f>S0P5022[[#This Row],[F3]]+S0P5022[[#This Row],[F2]]</f>
        <v>2.4346631446634352E-2</v>
      </c>
      <c r="Y510" s="26"/>
      <c r="AA510" s="20"/>
      <c r="AB510" s="15"/>
      <c r="AC510" s="15"/>
      <c r="AD510" s="15"/>
      <c r="AE510" s="15"/>
      <c r="AF510" s="15"/>
      <c r="AI510" s="20"/>
      <c r="AN510" s="15"/>
      <c r="AO510" s="17"/>
      <c r="AR510" s="20"/>
      <c r="AT510" s="15"/>
      <c r="AW510" s="15"/>
    </row>
    <row r="511" spans="1:49" x14ac:dyDescent="0.3">
      <c r="A511" s="25">
        <v>-40</v>
      </c>
      <c r="B511" s="25">
        <f>RADIANS(S0P5022[[#This Row],[Deg]])</f>
        <v>-0.69813170079773179</v>
      </c>
      <c r="C511" s="26">
        <v>0.12403440505392201</v>
      </c>
      <c r="D511" s="27">
        <v>0.55000000000000004</v>
      </c>
      <c r="E511" s="27">
        <f>-LOG(S0P5022[[#This Row],[p]]-0.5,2)</f>
        <v>4.3219280948873608</v>
      </c>
      <c r="F511" s="27">
        <f>-LOG(1-S0P5022[[#This Row],[p]],2)^2</f>
        <v>1.3271111273069651</v>
      </c>
      <c r="G511" s="27">
        <f>-LOG(S0P5022[[#This Row],[p]]-0.5,2)^2</f>
        <v>18.679062457376691</v>
      </c>
      <c r="H511" s="27">
        <f>-LOG(1-S0P5022[[#This Row],[p]],2)</f>
        <v>1.1520030934450503</v>
      </c>
      <c r="I511" s="27">
        <f>1/S0P5022[[#This Row],[-LOG(p-0.5)^2]]</f>
        <v>5.3535877525002995E-2</v>
      </c>
      <c r="J511" s="27">
        <f>1-S0P5022[[#This Row],[p]]</f>
        <v>0.44999999999999996</v>
      </c>
      <c r="K511" s="27">
        <f>1/S0P5022[[#This Row],[1-p]]</f>
        <v>2.2222222222222223</v>
      </c>
      <c r="L511" s="27">
        <f>S0P5022[[#This Row],[p]]*2-1</f>
        <v>0.10000000000000009</v>
      </c>
      <c r="M511" s="27">
        <f>S0P5022[[#This Row],[1-p]]*2</f>
        <v>0.89999999999999991</v>
      </c>
      <c r="N511" s="27">
        <f>S0P5022[[#This Row],[2p-1]]*2</f>
        <v>0.20000000000000018</v>
      </c>
      <c r="O511" s="27">
        <f>S0P5022[[#This Row],[2-2p]]*2</f>
        <v>1.7999999999999998</v>
      </c>
      <c r="P511" s="27">
        <f>2^S0P5022[[#This Row],[4p-2]]</f>
        <v>1.1486983549970351</v>
      </c>
      <c r="Q511" s="27">
        <f>2^S0P5022[[#This Row],[4-4p]]</f>
        <v>3.4822022531844965</v>
      </c>
      <c r="R511" s="27">
        <f>2^S0P5022[[#This Row],[2^(4p-2)]]</f>
        <v>2.2171376698777805</v>
      </c>
      <c r="S511" s="26">
        <f>S0P5022[[#This Row],[1-p]]/2</f>
        <v>0.22499999999999998</v>
      </c>
      <c r="T511" s="26">
        <f>S0P5022[[#This Row],[f(p)]]/LOG(1-S0P5022[[#This Row],[p]],2)^16</f>
        <v>2.3384290280474309E-2</v>
      </c>
      <c r="U511" s="26">
        <f>2*(1-ABS(SIN(S0P5022[[#This Row],[Rad]]*2)))^(S0P5022[[#This Row],[-LOG(1-p)]])</f>
        <v>1.6078773922712893E-2</v>
      </c>
      <c r="V511" s="26">
        <f>S0P5022[[#This Row],[f(p)]]*LOG(1-S0P5022[[#This Row],[p]],2)^-16</f>
        <v>2.3384290280474309E-2</v>
      </c>
      <c r="W511" s="26">
        <f>S0P5022[[#This Row],[f(p)]]*2*((1-ABS(SIN(S0P5022[[#This Row],[Rad]]*2)))^(S0P5022[[#This Row],[-LOG(1-p)]]^2))</f>
        <v>1.7378922746556047E-3</v>
      </c>
      <c r="X511" s="26">
        <f>S0P5022[[#This Row],[F3]]+S0P5022[[#This Row],[F2]]</f>
        <v>2.5122182555129914E-2</v>
      </c>
      <c r="Y511" s="26"/>
      <c r="AA511" s="20"/>
      <c r="AB511" s="15"/>
      <c r="AC511" s="15"/>
      <c r="AD511" s="15"/>
      <c r="AE511" s="15"/>
      <c r="AF511" s="15"/>
      <c r="AI511" s="20"/>
      <c r="AN511" s="15"/>
      <c r="AO511" s="17"/>
      <c r="AR511" s="20"/>
      <c r="AT511" s="15"/>
      <c r="AW511" s="15"/>
    </row>
    <row r="512" spans="1:49" x14ac:dyDescent="0.3">
      <c r="A512" s="25">
        <v>-39</v>
      </c>
      <c r="B512" s="25">
        <f>RADIANS(S0P5022[[#This Row],[Deg]])</f>
        <v>-0.68067840827778847</v>
      </c>
      <c r="C512" s="26">
        <v>0.125661042311036</v>
      </c>
      <c r="D512" s="27">
        <v>0.55000000000000004</v>
      </c>
      <c r="E512" s="27">
        <f>-LOG(S0P5022[[#This Row],[p]]-0.5,2)</f>
        <v>4.3219280948873608</v>
      </c>
      <c r="F512" s="27">
        <f>-LOG(1-S0P5022[[#This Row],[p]],2)^2</f>
        <v>1.3271111273069651</v>
      </c>
      <c r="G512" s="27">
        <f>-LOG(S0P5022[[#This Row],[p]]-0.5,2)^2</f>
        <v>18.679062457376691</v>
      </c>
      <c r="H512" s="27">
        <f>-LOG(1-S0P5022[[#This Row],[p]],2)</f>
        <v>1.1520030934450503</v>
      </c>
      <c r="I512" s="27">
        <f>1/S0P5022[[#This Row],[-LOG(p-0.5)^2]]</f>
        <v>5.3535877525002995E-2</v>
      </c>
      <c r="J512" s="27">
        <f>1-S0P5022[[#This Row],[p]]</f>
        <v>0.44999999999999996</v>
      </c>
      <c r="K512" s="27">
        <f>1/S0P5022[[#This Row],[1-p]]</f>
        <v>2.2222222222222223</v>
      </c>
      <c r="L512" s="27">
        <f>S0P5022[[#This Row],[p]]*2-1</f>
        <v>0.10000000000000009</v>
      </c>
      <c r="M512" s="27">
        <f>S0P5022[[#This Row],[1-p]]*2</f>
        <v>0.89999999999999991</v>
      </c>
      <c r="N512" s="27">
        <f>S0P5022[[#This Row],[2p-1]]*2</f>
        <v>0.20000000000000018</v>
      </c>
      <c r="O512" s="27">
        <f>S0P5022[[#This Row],[2-2p]]*2</f>
        <v>1.7999999999999998</v>
      </c>
      <c r="P512" s="27">
        <f>2^S0P5022[[#This Row],[4p-2]]</f>
        <v>1.1486983549970351</v>
      </c>
      <c r="Q512" s="27">
        <f>2^S0P5022[[#This Row],[4-4p]]</f>
        <v>3.4822022531844965</v>
      </c>
      <c r="R512" s="27">
        <f>2^S0P5022[[#This Row],[2^(4p-2)]]</f>
        <v>2.2171376698777805</v>
      </c>
      <c r="S512" s="26">
        <f>S0P5022[[#This Row],[1-p]]/2</f>
        <v>0.22499999999999998</v>
      </c>
      <c r="T512" s="26">
        <f>S0P5022[[#This Row],[f(p)]]/LOG(1-S0P5022[[#This Row],[p]],2)^16</f>
        <v>2.3384290280474309E-2</v>
      </c>
      <c r="U512" s="26">
        <f>2*(1-ABS(SIN(S0P5022[[#This Row],[Rad]]*2)))^(S0P5022[[#This Row],[-LOG(1-p)]])</f>
        <v>2.4441499872305893E-2</v>
      </c>
      <c r="V512" s="26">
        <f>S0P5022[[#This Row],[f(p)]]*LOG(1-S0P5022[[#This Row],[p]],2)^-16</f>
        <v>2.3384290280474309E-2</v>
      </c>
      <c r="W512" s="26">
        <f>S0P5022[[#This Row],[f(p)]]*2*((1-ABS(SIN(S0P5022[[#This Row],[Rad]]*2)))^(S0P5022[[#This Row],[-LOG(1-p)]]^2))</f>
        <v>2.8154208869781414E-3</v>
      </c>
      <c r="X512" s="26">
        <f>S0P5022[[#This Row],[F3]]+S0P5022[[#This Row],[F2]]</f>
        <v>2.6199711167452452E-2</v>
      </c>
      <c r="Y512" s="26"/>
      <c r="AA512" s="20"/>
      <c r="AB512" s="15"/>
      <c r="AC512" s="15"/>
      <c r="AD512" s="15"/>
      <c r="AE512" s="15"/>
      <c r="AF512" s="15"/>
      <c r="AI512" s="20"/>
      <c r="AN512" s="15"/>
      <c r="AO512" s="17"/>
      <c r="AR512" s="20"/>
      <c r="AT512" s="15"/>
      <c r="AW512" s="15"/>
    </row>
    <row r="513" spans="1:49" x14ac:dyDescent="0.3">
      <c r="A513" s="25">
        <v>-38</v>
      </c>
      <c r="B513" s="25">
        <f>RADIANS(S0P5022[[#This Row],[Deg]])</f>
        <v>-0.66322511575784526</v>
      </c>
      <c r="C513" s="26">
        <v>0.12785765410868799</v>
      </c>
      <c r="D513" s="27">
        <v>0.55000000000000004</v>
      </c>
      <c r="E513" s="27">
        <f>-LOG(S0P5022[[#This Row],[p]]-0.5,2)</f>
        <v>4.3219280948873608</v>
      </c>
      <c r="F513" s="27">
        <f>-LOG(1-S0P5022[[#This Row],[p]],2)^2</f>
        <v>1.3271111273069651</v>
      </c>
      <c r="G513" s="27">
        <f>-LOG(S0P5022[[#This Row],[p]]-0.5,2)^2</f>
        <v>18.679062457376691</v>
      </c>
      <c r="H513" s="27">
        <f>-LOG(1-S0P5022[[#This Row],[p]],2)</f>
        <v>1.1520030934450503</v>
      </c>
      <c r="I513" s="27">
        <f>1/S0P5022[[#This Row],[-LOG(p-0.5)^2]]</f>
        <v>5.3535877525002995E-2</v>
      </c>
      <c r="J513" s="27">
        <f>1-S0P5022[[#This Row],[p]]</f>
        <v>0.44999999999999996</v>
      </c>
      <c r="K513" s="27">
        <f>1/S0P5022[[#This Row],[1-p]]</f>
        <v>2.2222222222222223</v>
      </c>
      <c r="L513" s="27">
        <f>S0P5022[[#This Row],[p]]*2-1</f>
        <v>0.10000000000000009</v>
      </c>
      <c r="M513" s="27">
        <f>S0P5022[[#This Row],[1-p]]*2</f>
        <v>0.89999999999999991</v>
      </c>
      <c r="N513" s="27">
        <f>S0P5022[[#This Row],[2p-1]]*2</f>
        <v>0.20000000000000018</v>
      </c>
      <c r="O513" s="27">
        <f>S0P5022[[#This Row],[2-2p]]*2</f>
        <v>1.7999999999999998</v>
      </c>
      <c r="P513" s="27">
        <f>2^S0P5022[[#This Row],[4p-2]]</f>
        <v>1.1486983549970351</v>
      </c>
      <c r="Q513" s="27">
        <f>2^S0P5022[[#This Row],[4-4p]]</f>
        <v>3.4822022531844965</v>
      </c>
      <c r="R513" s="27">
        <f>2^S0P5022[[#This Row],[2^(4p-2)]]</f>
        <v>2.2171376698777805</v>
      </c>
      <c r="S513" s="26">
        <f>S0P5022[[#This Row],[1-p]]/2</f>
        <v>0.22499999999999998</v>
      </c>
      <c r="T513" s="26">
        <f>S0P5022[[#This Row],[f(p)]]/LOG(1-S0P5022[[#This Row],[p]],2)^16</f>
        <v>2.3384290280474309E-2</v>
      </c>
      <c r="U513" s="26">
        <f>2*(1-ABS(SIN(S0P5022[[#This Row],[Rad]]*2)))^(S0P5022[[#This Row],[-LOG(1-p)]])</f>
        <v>3.4810694531755039E-2</v>
      </c>
      <c r="V513" s="26">
        <f>S0P5022[[#This Row],[f(p)]]*LOG(1-S0P5022[[#This Row],[p]],2)^-16</f>
        <v>2.3384290280474309E-2</v>
      </c>
      <c r="W513" s="26">
        <f>S0P5022[[#This Row],[f(p)]]*2*((1-ABS(SIN(S0P5022[[#This Row],[Rad]]*2)))^(S0P5022[[#This Row],[-LOG(1-p)]]^2))</f>
        <v>4.2312972264236413E-3</v>
      </c>
      <c r="X513" s="26">
        <f>S0P5022[[#This Row],[F3]]+S0P5022[[#This Row],[F2]]</f>
        <v>2.7615587506897951E-2</v>
      </c>
      <c r="Y513" s="26"/>
      <c r="AA513" s="20"/>
      <c r="AB513" s="15"/>
      <c r="AC513" s="15"/>
      <c r="AD513" s="15"/>
      <c r="AE513" s="15"/>
      <c r="AF513" s="15"/>
      <c r="AI513" s="20"/>
      <c r="AN513" s="15"/>
      <c r="AO513" s="17"/>
      <c r="AR513" s="20"/>
      <c r="AT513" s="15"/>
      <c r="AW513" s="15"/>
    </row>
    <row r="514" spans="1:49" x14ac:dyDescent="0.3">
      <c r="A514" s="25">
        <v>-37</v>
      </c>
      <c r="B514" s="25">
        <f>RADIANS(S0P5022[[#This Row],[Deg]])</f>
        <v>-0.64577182323790194</v>
      </c>
      <c r="C514" s="26">
        <v>0.129854822069774</v>
      </c>
      <c r="D514" s="27">
        <v>0.55000000000000004</v>
      </c>
      <c r="E514" s="27">
        <f>-LOG(S0P5022[[#This Row],[p]]-0.5,2)</f>
        <v>4.3219280948873608</v>
      </c>
      <c r="F514" s="27">
        <f>-LOG(1-S0P5022[[#This Row],[p]],2)^2</f>
        <v>1.3271111273069651</v>
      </c>
      <c r="G514" s="27">
        <f>-LOG(S0P5022[[#This Row],[p]]-0.5,2)^2</f>
        <v>18.679062457376691</v>
      </c>
      <c r="H514" s="27">
        <f>-LOG(1-S0P5022[[#This Row],[p]],2)</f>
        <v>1.1520030934450503</v>
      </c>
      <c r="I514" s="27">
        <f>1/S0P5022[[#This Row],[-LOG(p-0.5)^2]]</f>
        <v>5.3535877525002995E-2</v>
      </c>
      <c r="J514" s="27">
        <f>1-S0P5022[[#This Row],[p]]</f>
        <v>0.44999999999999996</v>
      </c>
      <c r="K514" s="27">
        <f>1/S0P5022[[#This Row],[1-p]]</f>
        <v>2.2222222222222223</v>
      </c>
      <c r="L514" s="27">
        <f>S0P5022[[#This Row],[p]]*2-1</f>
        <v>0.10000000000000009</v>
      </c>
      <c r="M514" s="27">
        <f>S0P5022[[#This Row],[1-p]]*2</f>
        <v>0.89999999999999991</v>
      </c>
      <c r="N514" s="27">
        <f>S0P5022[[#This Row],[2p-1]]*2</f>
        <v>0.20000000000000018</v>
      </c>
      <c r="O514" s="27">
        <f>S0P5022[[#This Row],[2-2p]]*2</f>
        <v>1.7999999999999998</v>
      </c>
      <c r="P514" s="27">
        <f>2^S0P5022[[#This Row],[4p-2]]</f>
        <v>1.1486983549970351</v>
      </c>
      <c r="Q514" s="27">
        <f>2^S0P5022[[#This Row],[4-4p]]</f>
        <v>3.4822022531844965</v>
      </c>
      <c r="R514" s="27">
        <f>2^S0P5022[[#This Row],[2^(4p-2)]]</f>
        <v>2.2171376698777805</v>
      </c>
      <c r="S514" s="26">
        <f>S0P5022[[#This Row],[1-p]]/2</f>
        <v>0.22499999999999998</v>
      </c>
      <c r="T514" s="26">
        <f>S0P5022[[#This Row],[f(p)]]/LOG(1-S0P5022[[#This Row],[p]],2)^16</f>
        <v>2.3384290280474309E-2</v>
      </c>
      <c r="U514" s="26">
        <f>2*(1-ABS(SIN(S0P5022[[#This Row],[Rad]]*2)))^(S0P5022[[#This Row],[-LOG(1-p)]])</f>
        <v>4.7267605648683486E-2</v>
      </c>
      <c r="V514" s="26">
        <f>S0P5022[[#This Row],[f(p)]]*LOG(1-S0P5022[[#This Row],[p]],2)^-16</f>
        <v>2.3384290280474309E-2</v>
      </c>
      <c r="W514" s="26">
        <f>S0P5022[[#This Row],[f(p)]]*2*((1-ABS(SIN(S0P5022[[#This Row],[Rad]]*2)))^(S0P5022[[#This Row],[-LOG(1-p)]]^2))</f>
        <v>6.0189148407022294E-3</v>
      </c>
      <c r="X514" s="26">
        <f>S0P5022[[#This Row],[F3]]+S0P5022[[#This Row],[F2]]</f>
        <v>2.9403205121176539E-2</v>
      </c>
      <c r="Y514" s="26"/>
      <c r="AA514" s="20"/>
      <c r="AB514" s="15"/>
      <c r="AC514" s="15"/>
      <c r="AD514" s="15"/>
      <c r="AE514" s="15"/>
      <c r="AF514" s="15"/>
      <c r="AI514" s="20"/>
      <c r="AN514" s="15"/>
      <c r="AO514" s="17"/>
      <c r="AR514" s="20"/>
      <c r="AT514" s="15"/>
      <c r="AW514" s="15"/>
    </row>
    <row r="515" spans="1:49" x14ac:dyDescent="0.3">
      <c r="A515" s="25">
        <v>-36</v>
      </c>
      <c r="B515" s="25">
        <f>RADIANS(S0P5022[[#This Row],[Deg]])</f>
        <v>-0.62831853071795862</v>
      </c>
      <c r="C515" s="26">
        <v>0.13244973488270101</v>
      </c>
      <c r="D515" s="27">
        <v>0.55000000000000004</v>
      </c>
      <c r="E515" s="27">
        <f>-LOG(S0P5022[[#This Row],[p]]-0.5,2)</f>
        <v>4.3219280948873608</v>
      </c>
      <c r="F515" s="27">
        <f>-LOG(1-S0P5022[[#This Row],[p]],2)^2</f>
        <v>1.3271111273069651</v>
      </c>
      <c r="G515" s="27">
        <f>-LOG(S0P5022[[#This Row],[p]]-0.5,2)^2</f>
        <v>18.679062457376691</v>
      </c>
      <c r="H515" s="27">
        <f>-LOG(1-S0P5022[[#This Row],[p]],2)</f>
        <v>1.1520030934450503</v>
      </c>
      <c r="I515" s="27">
        <f>1/S0P5022[[#This Row],[-LOG(p-0.5)^2]]</f>
        <v>5.3535877525002995E-2</v>
      </c>
      <c r="J515" s="27">
        <f>1-S0P5022[[#This Row],[p]]</f>
        <v>0.44999999999999996</v>
      </c>
      <c r="K515" s="27">
        <f>1/S0P5022[[#This Row],[1-p]]</f>
        <v>2.2222222222222223</v>
      </c>
      <c r="L515" s="27">
        <f>S0P5022[[#This Row],[p]]*2-1</f>
        <v>0.10000000000000009</v>
      </c>
      <c r="M515" s="27">
        <f>S0P5022[[#This Row],[1-p]]*2</f>
        <v>0.89999999999999991</v>
      </c>
      <c r="N515" s="27">
        <f>S0P5022[[#This Row],[2p-1]]*2</f>
        <v>0.20000000000000018</v>
      </c>
      <c r="O515" s="27">
        <f>S0P5022[[#This Row],[2-2p]]*2</f>
        <v>1.7999999999999998</v>
      </c>
      <c r="P515" s="27">
        <f>2^S0P5022[[#This Row],[4p-2]]</f>
        <v>1.1486983549970351</v>
      </c>
      <c r="Q515" s="27">
        <f>2^S0P5022[[#This Row],[4-4p]]</f>
        <v>3.4822022531844965</v>
      </c>
      <c r="R515" s="27">
        <f>2^S0P5022[[#This Row],[2^(4p-2)]]</f>
        <v>2.2171376698777805</v>
      </c>
      <c r="S515" s="26">
        <f>S0P5022[[#This Row],[1-p]]/2</f>
        <v>0.22499999999999998</v>
      </c>
      <c r="T515" s="26">
        <f>S0P5022[[#This Row],[f(p)]]/LOG(1-S0P5022[[#This Row],[p]],2)^16</f>
        <v>2.3384290280474309E-2</v>
      </c>
      <c r="U515" s="26">
        <f>2*(1-ABS(SIN(S0P5022[[#This Row],[Rad]]*2)))^(S0P5022[[#This Row],[-LOG(1-p)]])</f>
        <v>6.1880589483361892E-2</v>
      </c>
      <c r="V515" s="26">
        <f>S0P5022[[#This Row],[f(p)]]*LOG(1-S0P5022[[#This Row],[p]],2)^-16</f>
        <v>2.3384290280474309E-2</v>
      </c>
      <c r="W515" s="26">
        <f>S0P5022[[#This Row],[f(p)]]*2*((1-ABS(SIN(S0P5022[[#This Row],[Rad]]*2)))^(S0P5022[[#This Row],[-LOG(1-p)]]^2))</f>
        <v>8.2090330980388523E-3</v>
      </c>
      <c r="X515" s="26">
        <f>S0P5022[[#This Row],[F3]]+S0P5022[[#This Row],[F2]]</f>
        <v>3.1593323378513158E-2</v>
      </c>
      <c r="Y515" s="26"/>
      <c r="AA515" s="20"/>
      <c r="AB515" s="15"/>
      <c r="AC515" s="15"/>
      <c r="AD515" s="15"/>
      <c r="AE515" s="15"/>
      <c r="AF515" s="15"/>
      <c r="AI515" s="20"/>
      <c r="AN515" s="15"/>
      <c r="AO515" s="17"/>
      <c r="AR515" s="20"/>
      <c r="AT515" s="15"/>
      <c r="AW515" s="15"/>
    </row>
    <row r="516" spans="1:49" x14ac:dyDescent="0.3">
      <c r="A516" s="25">
        <v>-35</v>
      </c>
      <c r="B516" s="25">
        <f>RADIANS(S0P5022[[#This Row],[Deg]])</f>
        <v>-0.6108652381980153</v>
      </c>
      <c r="C516" s="26">
        <v>0.13509306560324</v>
      </c>
      <c r="D516" s="27">
        <v>0.55000000000000004</v>
      </c>
      <c r="E516" s="27">
        <f>-LOG(S0P5022[[#This Row],[p]]-0.5,2)</f>
        <v>4.3219280948873608</v>
      </c>
      <c r="F516" s="27">
        <f>-LOG(1-S0P5022[[#This Row],[p]],2)^2</f>
        <v>1.3271111273069651</v>
      </c>
      <c r="G516" s="27">
        <f>-LOG(S0P5022[[#This Row],[p]]-0.5,2)^2</f>
        <v>18.679062457376691</v>
      </c>
      <c r="H516" s="27">
        <f>-LOG(1-S0P5022[[#This Row],[p]],2)</f>
        <v>1.1520030934450503</v>
      </c>
      <c r="I516" s="27">
        <f>1/S0P5022[[#This Row],[-LOG(p-0.5)^2]]</f>
        <v>5.3535877525002995E-2</v>
      </c>
      <c r="J516" s="27">
        <f>1-S0P5022[[#This Row],[p]]</f>
        <v>0.44999999999999996</v>
      </c>
      <c r="K516" s="27">
        <f>1/S0P5022[[#This Row],[1-p]]</f>
        <v>2.2222222222222223</v>
      </c>
      <c r="L516" s="27">
        <f>S0P5022[[#This Row],[p]]*2-1</f>
        <v>0.10000000000000009</v>
      </c>
      <c r="M516" s="27">
        <f>S0P5022[[#This Row],[1-p]]*2</f>
        <v>0.89999999999999991</v>
      </c>
      <c r="N516" s="27">
        <f>S0P5022[[#This Row],[2p-1]]*2</f>
        <v>0.20000000000000018</v>
      </c>
      <c r="O516" s="27">
        <f>S0P5022[[#This Row],[2-2p]]*2</f>
        <v>1.7999999999999998</v>
      </c>
      <c r="P516" s="27">
        <f>2^S0P5022[[#This Row],[4p-2]]</f>
        <v>1.1486983549970351</v>
      </c>
      <c r="Q516" s="27">
        <f>2^S0P5022[[#This Row],[4-4p]]</f>
        <v>3.4822022531844965</v>
      </c>
      <c r="R516" s="27">
        <f>2^S0P5022[[#This Row],[2^(4p-2)]]</f>
        <v>2.2171376698777805</v>
      </c>
      <c r="S516" s="26">
        <f>S0P5022[[#This Row],[1-p]]/2</f>
        <v>0.22499999999999998</v>
      </c>
      <c r="T516" s="26">
        <f>S0P5022[[#This Row],[f(p)]]/LOG(1-S0P5022[[#This Row],[p]],2)^16</f>
        <v>2.3384290280474309E-2</v>
      </c>
      <c r="U516" s="26">
        <f>2*(1-ABS(SIN(S0P5022[[#This Row],[Rad]]*2)))^(S0P5022[[#This Row],[-LOG(1-p)]])</f>
        <v>7.8706932698149712E-2</v>
      </c>
      <c r="V516" s="26">
        <f>S0P5022[[#This Row],[f(p)]]*LOG(1-S0P5022[[#This Row],[p]],2)^-16</f>
        <v>2.3384290280474309E-2</v>
      </c>
      <c r="W516" s="26">
        <f>S0P5022[[#This Row],[f(p)]]*2*((1-ABS(SIN(S0P5022[[#This Row],[Rad]]*2)))^(S0P5022[[#This Row],[-LOG(1-p)]]^2))</f>
        <v>1.083000293508889E-2</v>
      </c>
      <c r="X516" s="26">
        <f>S0P5022[[#This Row],[F3]]+S0P5022[[#This Row],[F2]]</f>
        <v>3.4214293215563199E-2</v>
      </c>
      <c r="Y516" s="26"/>
      <c r="AA516" s="20"/>
      <c r="AB516" s="15"/>
      <c r="AC516" s="15"/>
      <c r="AD516" s="15"/>
      <c r="AE516" s="15"/>
      <c r="AF516" s="15"/>
      <c r="AI516" s="20"/>
      <c r="AN516" s="15"/>
      <c r="AO516" s="17"/>
      <c r="AR516" s="20"/>
      <c r="AT516" s="15"/>
      <c r="AW516" s="15"/>
    </row>
    <row r="517" spans="1:49" x14ac:dyDescent="0.3">
      <c r="A517" s="25">
        <v>-34</v>
      </c>
      <c r="B517" s="25">
        <f>RADIANS(S0P5022[[#This Row],[Deg]])</f>
        <v>-0.59341194567807209</v>
      </c>
      <c r="C517" s="26">
        <v>0.13911036030014501</v>
      </c>
      <c r="D517" s="27">
        <v>0.55000000000000004</v>
      </c>
      <c r="E517" s="27">
        <f>-LOG(S0P5022[[#This Row],[p]]-0.5,2)</f>
        <v>4.3219280948873608</v>
      </c>
      <c r="F517" s="27">
        <f>-LOG(1-S0P5022[[#This Row],[p]],2)^2</f>
        <v>1.3271111273069651</v>
      </c>
      <c r="G517" s="27">
        <f>-LOG(S0P5022[[#This Row],[p]]-0.5,2)^2</f>
        <v>18.679062457376691</v>
      </c>
      <c r="H517" s="27">
        <f>-LOG(1-S0P5022[[#This Row],[p]],2)</f>
        <v>1.1520030934450503</v>
      </c>
      <c r="I517" s="27">
        <f>1/S0P5022[[#This Row],[-LOG(p-0.5)^2]]</f>
        <v>5.3535877525002995E-2</v>
      </c>
      <c r="J517" s="27">
        <f>1-S0P5022[[#This Row],[p]]</f>
        <v>0.44999999999999996</v>
      </c>
      <c r="K517" s="27">
        <f>1/S0P5022[[#This Row],[1-p]]</f>
        <v>2.2222222222222223</v>
      </c>
      <c r="L517" s="27">
        <f>S0P5022[[#This Row],[p]]*2-1</f>
        <v>0.10000000000000009</v>
      </c>
      <c r="M517" s="27">
        <f>S0P5022[[#This Row],[1-p]]*2</f>
        <v>0.89999999999999991</v>
      </c>
      <c r="N517" s="27">
        <f>S0P5022[[#This Row],[2p-1]]*2</f>
        <v>0.20000000000000018</v>
      </c>
      <c r="O517" s="27">
        <f>S0P5022[[#This Row],[2-2p]]*2</f>
        <v>1.7999999999999998</v>
      </c>
      <c r="P517" s="27">
        <f>2^S0P5022[[#This Row],[4p-2]]</f>
        <v>1.1486983549970351</v>
      </c>
      <c r="Q517" s="27">
        <f>2^S0P5022[[#This Row],[4-4p]]</f>
        <v>3.4822022531844965</v>
      </c>
      <c r="R517" s="27">
        <f>2^S0P5022[[#This Row],[2^(4p-2)]]</f>
        <v>2.2171376698777805</v>
      </c>
      <c r="S517" s="26">
        <f>S0P5022[[#This Row],[1-p]]/2</f>
        <v>0.22499999999999998</v>
      </c>
      <c r="T517" s="26">
        <f>S0P5022[[#This Row],[f(p)]]/LOG(1-S0P5022[[#This Row],[p]],2)^16</f>
        <v>2.3384290280474309E-2</v>
      </c>
      <c r="U517" s="26">
        <f>2*(1-ABS(SIN(S0P5022[[#This Row],[Rad]]*2)))^(S0P5022[[#This Row],[-LOG(1-p)]])</f>
        <v>9.779412602409307E-2</v>
      </c>
      <c r="V517" s="26">
        <f>S0P5022[[#This Row],[f(p)]]*LOG(1-S0P5022[[#This Row],[p]],2)^-16</f>
        <v>2.3384290280474309E-2</v>
      </c>
      <c r="W517" s="26">
        <f>S0P5022[[#This Row],[f(p)]]*2*((1-ABS(SIN(S0P5022[[#This Row],[Rad]]*2)))^(S0P5022[[#This Row],[-LOG(1-p)]]^2))</f>
        <v>1.3907920994074341E-2</v>
      </c>
      <c r="X517" s="26">
        <f>S0P5022[[#This Row],[F3]]+S0P5022[[#This Row],[F2]]</f>
        <v>3.7292211274548653E-2</v>
      </c>
      <c r="Y517" s="26"/>
      <c r="AA517" s="20"/>
      <c r="AB517" s="15"/>
      <c r="AC517" s="15"/>
      <c r="AD517" s="15"/>
      <c r="AE517" s="15"/>
      <c r="AF517" s="15"/>
      <c r="AI517" s="20"/>
      <c r="AN517" s="15"/>
      <c r="AO517" s="17"/>
      <c r="AR517" s="20"/>
      <c r="AT517" s="15"/>
      <c r="AW517" s="15"/>
    </row>
    <row r="518" spans="1:49" x14ac:dyDescent="0.3">
      <c r="A518" s="25">
        <v>-33</v>
      </c>
      <c r="B518" s="25">
        <f>RADIANS(S0P5022[[#This Row],[Deg]])</f>
        <v>-0.57595865315812877</v>
      </c>
      <c r="C518" s="26">
        <v>0.143675675274753</v>
      </c>
      <c r="D518" s="27">
        <v>0.55000000000000004</v>
      </c>
      <c r="E518" s="27">
        <f>-LOG(S0P5022[[#This Row],[p]]-0.5,2)</f>
        <v>4.3219280948873608</v>
      </c>
      <c r="F518" s="27">
        <f>-LOG(1-S0P5022[[#This Row],[p]],2)^2</f>
        <v>1.3271111273069651</v>
      </c>
      <c r="G518" s="27">
        <f>-LOG(S0P5022[[#This Row],[p]]-0.5,2)^2</f>
        <v>18.679062457376691</v>
      </c>
      <c r="H518" s="27">
        <f>-LOG(1-S0P5022[[#This Row],[p]],2)</f>
        <v>1.1520030934450503</v>
      </c>
      <c r="I518" s="27">
        <f>1/S0P5022[[#This Row],[-LOG(p-0.5)^2]]</f>
        <v>5.3535877525002995E-2</v>
      </c>
      <c r="J518" s="27">
        <f>1-S0P5022[[#This Row],[p]]</f>
        <v>0.44999999999999996</v>
      </c>
      <c r="K518" s="27">
        <f>1/S0P5022[[#This Row],[1-p]]</f>
        <v>2.2222222222222223</v>
      </c>
      <c r="L518" s="27">
        <f>S0P5022[[#This Row],[p]]*2-1</f>
        <v>0.10000000000000009</v>
      </c>
      <c r="M518" s="27">
        <f>S0P5022[[#This Row],[1-p]]*2</f>
        <v>0.89999999999999991</v>
      </c>
      <c r="N518" s="27">
        <f>S0P5022[[#This Row],[2p-1]]*2</f>
        <v>0.20000000000000018</v>
      </c>
      <c r="O518" s="27">
        <f>S0P5022[[#This Row],[2-2p]]*2</f>
        <v>1.7999999999999998</v>
      </c>
      <c r="P518" s="27">
        <f>2^S0P5022[[#This Row],[4p-2]]</f>
        <v>1.1486983549970351</v>
      </c>
      <c r="Q518" s="27">
        <f>2^S0P5022[[#This Row],[4-4p]]</f>
        <v>3.4822022531844965</v>
      </c>
      <c r="R518" s="27">
        <f>2^S0P5022[[#This Row],[2^(4p-2)]]</f>
        <v>2.2171376698777805</v>
      </c>
      <c r="S518" s="26">
        <f>S0P5022[[#This Row],[1-p]]/2</f>
        <v>0.22499999999999998</v>
      </c>
      <c r="T518" s="26">
        <f>S0P5022[[#This Row],[f(p)]]/LOG(1-S0P5022[[#This Row],[p]],2)^16</f>
        <v>2.3384290280474309E-2</v>
      </c>
      <c r="U518" s="26">
        <f>2*(1-ABS(SIN(S0P5022[[#This Row],[Rad]]*2)))^(S0P5022[[#This Row],[-LOG(1-p)]])</f>
        <v>0.11918079304773316</v>
      </c>
      <c r="V518" s="26">
        <f>S0P5022[[#This Row],[f(p)]]*LOG(1-S0P5022[[#This Row],[p]],2)^-16</f>
        <v>2.3384290280474309E-2</v>
      </c>
      <c r="W518" s="26">
        <f>S0P5022[[#This Row],[f(p)]]*2*((1-ABS(SIN(S0P5022[[#This Row],[Rad]]*2)))^(S0P5022[[#This Row],[-LOG(1-p)]]^2))</f>
        <v>1.7466737520919005E-2</v>
      </c>
      <c r="X518" s="26">
        <f>S0P5022[[#This Row],[F3]]+S0P5022[[#This Row],[F2]]</f>
        <v>4.0851027801393311E-2</v>
      </c>
      <c r="Y518" s="26"/>
      <c r="AA518" s="20"/>
      <c r="AB518" s="15"/>
      <c r="AC518" s="15"/>
      <c r="AD518" s="15"/>
      <c r="AE518" s="15"/>
      <c r="AF518" s="15"/>
      <c r="AI518" s="20"/>
      <c r="AN518" s="15"/>
      <c r="AO518" s="17"/>
      <c r="AR518" s="20"/>
      <c r="AT518" s="15"/>
      <c r="AW518" s="15"/>
    </row>
    <row r="519" spans="1:49" x14ac:dyDescent="0.3">
      <c r="A519" s="25">
        <v>-32</v>
      </c>
      <c r="B519" s="25">
        <f>RADIANS(S0P5022[[#This Row],[Deg]])</f>
        <v>-0.55850536063818546</v>
      </c>
      <c r="C519" s="26">
        <v>0.147371639215302</v>
      </c>
      <c r="D519" s="27">
        <v>0.55000000000000004</v>
      </c>
      <c r="E519" s="27">
        <f>-LOG(S0P5022[[#This Row],[p]]-0.5,2)</f>
        <v>4.3219280948873608</v>
      </c>
      <c r="F519" s="27">
        <f>-LOG(1-S0P5022[[#This Row],[p]],2)^2</f>
        <v>1.3271111273069651</v>
      </c>
      <c r="G519" s="27">
        <f>-LOG(S0P5022[[#This Row],[p]]-0.5,2)^2</f>
        <v>18.679062457376691</v>
      </c>
      <c r="H519" s="27">
        <f>-LOG(1-S0P5022[[#This Row],[p]],2)</f>
        <v>1.1520030934450503</v>
      </c>
      <c r="I519" s="27">
        <f>1/S0P5022[[#This Row],[-LOG(p-0.5)^2]]</f>
        <v>5.3535877525002995E-2</v>
      </c>
      <c r="J519" s="27">
        <f>1-S0P5022[[#This Row],[p]]</f>
        <v>0.44999999999999996</v>
      </c>
      <c r="K519" s="27">
        <f>1/S0P5022[[#This Row],[1-p]]</f>
        <v>2.2222222222222223</v>
      </c>
      <c r="L519" s="27">
        <f>S0P5022[[#This Row],[p]]*2-1</f>
        <v>0.10000000000000009</v>
      </c>
      <c r="M519" s="27">
        <f>S0P5022[[#This Row],[1-p]]*2</f>
        <v>0.89999999999999991</v>
      </c>
      <c r="N519" s="27">
        <f>S0P5022[[#This Row],[2p-1]]*2</f>
        <v>0.20000000000000018</v>
      </c>
      <c r="O519" s="27">
        <f>S0P5022[[#This Row],[2-2p]]*2</f>
        <v>1.7999999999999998</v>
      </c>
      <c r="P519" s="27">
        <f>2^S0P5022[[#This Row],[4p-2]]</f>
        <v>1.1486983549970351</v>
      </c>
      <c r="Q519" s="27">
        <f>2^S0P5022[[#This Row],[4-4p]]</f>
        <v>3.4822022531844965</v>
      </c>
      <c r="R519" s="27">
        <f>2^S0P5022[[#This Row],[2^(4p-2)]]</f>
        <v>2.2171376698777805</v>
      </c>
      <c r="S519" s="26">
        <f>S0P5022[[#This Row],[1-p]]/2</f>
        <v>0.22499999999999998</v>
      </c>
      <c r="T519" s="26">
        <f>S0P5022[[#This Row],[f(p)]]/LOG(1-S0P5022[[#This Row],[p]],2)^16</f>
        <v>2.3384290280474309E-2</v>
      </c>
      <c r="U519" s="26">
        <f>2*(1-ABS(SIN(S0P5022[[#This Row],[Rad]]*2)))^(S0P5022[[#This Row],[-LOG(1-p)]])</f>
        <v>0.14289739161804257</v>
      </c>
      <c r="V519" s="26">
        <f>S0P5022[[#This Row],[f(p)]]*LOG(1-S0P5022[[#This Row],[p]],2)^-16</f>
        <v>2.3384290280474309E-2</v>
      </c>
      <c r="W519" s="26">
        <f>S0P5022[[#This Row],[f(p)]]*2*((1-ABS(SIN(S0P5022[[#This Row],[Rad]]*2)))^(S0P5022[[#This Row],[-LOG(1-p)]]^2))</f>
        <v>2.1528333320824638E-2</v>
      </c>
      <c r="X519" s="26">
        <f>S0P5022[[#This Row],[F3]]+S0P5022[[#This Row],[F2]]</f>
        <v>4.4912623601298947E-2</v>
      </c>
      <c r="Y519" s="26"/>
      <c r="AA519" s="20"/>
      <c r="AB519" s="15"/>
      <c r="AC519" s="15"/>
      <c r="AD519" s="15"/>
      <c r="AE519" s="15"/>
      <c r="AF519" s="15"/>
      <c r="AI519" s="20"/>
      <c r="AN519" s="15"/>
      <c r="AO519" s="17"/>
      <c r="AR519" s="20"/>
      <c r="AT519" s="15"/>
      <c r="AW519" s="15"/>
    </row>
    <row r="520" spans="1:49" x14ac:dyDescent="0.3">
      <c r="A520" s="25">
        <v>-31</v>
      </c>
      <c r="B520" s="25">
        <f>RADIANS(S0P5022[[#This Row],[Deg]])</f>
        <v>-0.54105206811824214</v>
      </c>
      <c r="C520" s="26">
        <v>0.152148832178813</v>
      </c>
      <c r="D520" s="27">
        <v>0.55000000000000004</v>
      </c>
      <c r="E520" s="27">
        <f>-LOG(S0P5022[[#This Row],[p]]-0.5,2)</f>
        <v>4.3219280948873608</v>
      </c>
      <c r="F520" s="27">
        <f>-LOG(1-S0P5022[[#This Row],[p]],2)^2</f>
        <v>1.3271111273069651</v>
      </c>
      <c r="G520" s="27">
        <f>-LOG(S0P5022[[#This Row],[p]]-0.5,2)^2</f>
        <v>18.679062457376691</v>
      </c>
      <c r="H520" s="27">
        <f>-LOG(1-S0P5022[[#This Row],[p]],2)</f>
        <v>1.1520030934450503</v>
      </c>
      <c r="I520" s="27">
        <f>1/S0P5022[[#This Row],[-LOG(p-0.5)^2]]</f>
        <v>5.3535877525002995E-2</v>
      </c>
      <c r="J520" s="27">
        <f>1-S0P5022[[#This Row],[p]]</f>
        <v>0.44999999999999996</v>
      </c>
      <c r="K520" s="27">
        <f>1/S0P5022[[#This Row],[1-p]]</f>
        <v>2.2222222222222223</v>
      </c>
      <c r="L520" s="27">
        <f>S0P5022[[#This Row],[p]]*2-1</f>
        <v>0.10000000000000009</v>
      </c>
      <c r="M520" s="27">
        <f>S0P5022[[#This Row],[1-p]]*2</f>
        <v>0.89999999999999991</v>
      </c>
      <c r="N520" s="27">
        <f>S0P5022[[#This Row],[2p-1]]*2</f>
        <v>0.20000000000000018</v>
      </c>
      <c r="O520" s="27">
        <f>S0P5022[[#This Row],[2-2p]]*2</f>
        <v>1.7999999999999998</v>
      </c>
      <c r="P520" s="27">
        <f>2^S0P5022[[#This Row],[4p-2]]</f>
        <v>1.1486983549970351</v>
      </c>
      <c r="Q520" s="27">
        <f>2^S0P5022[[#This Row],[4-4p]]</f>
        <v>3.4822022531844965</v>
      </c>
      <c r="R520" s="27">
        <f>2^S0P5022[[#This Row],[2^(4p-2)]]</f>
        <v>2.2171376698777805</v>
      </c>
      <c r="S520" s="26">
        <f>S0P5022[[#This Row],[1-p]]/2</f>
        <v>0.22499999999999998</v>
      </c>
      <c r="T520" s="26">
        <f>S0P5022[[#This Row],[f(p)]]/LOG(1-S0P5022[[#This Row],[p]],2)^16</f>
        <v>2.3384290280474309E-2</v>
      </c>
      <c r="U520" s="26">
        <f>2*(1-ABS(SIN(S0P5022[[#This Row],[Rad]]*2)))^(S0P5022[[#This Row],[-LOG(1-p)]])</f>
        <v>0.16896675987217344</v>
      </c>
      <c r="V520" s="26">
        <f>S0P5022[[#This Row],[f(p)]]*LOG(1-S0P5022[[#This Row],[p]],2)^-16</f>
        <v>2.3384290280474309E-2</v>
      </c>
      <c r="W520" s="26">
        <f>S0P5022[[#This Row],[f(p)]]*2*((1-ABS(SIN(S0P5022[[#This Row],[Rad]]*2)))^(S0P5022[[#This Row],[-LOG(1-p)]]^2))</f>
        <v>2.6112575509066219E-2</v>
      </c>
      <c r="X520" s="26">
        <f>S0P5022[[#This Row],[F3]]+S0P5022[[#This Row],[F2]]</f>
        <v>4.9496865789540531E-2</v>
      </c>
      <c r="Y520" s="26"/>
      <c r="AA520" s="20"/>
      <c r="AB520" s="15"/>
      <c r="AC520" s="15"/>
      <c r="AD520" s="15"/>
      <c r="AE520" s="15"/>
      <c r="AF520" s="15"/>
      <c r="AI520" s="20"/>
      <c r="AN520" s="15"/>
      <c r="AO520" s="17"/>
      <c r="AR520" s="20"/>
      <c r="AT520" s="15"/>
      <c r="AW520" s="15"/>
    </row>
    <row r="521" spans="1:49" x14ac:dyDescent="0.3">
      <c r="A521" s="25">
        <v>-30</v>
      </c>
      <c r="B521" s="25">
        <f>RADIANS(S0P5022[[#This Row],[Deg]])</f>
        <v>-0.52359877559829882</v>
      </c>
      <c r="C521" s="26">
        <v>0.15663957897271799</v>
      </c>
      <c r="D521" s="27">
        <v>0.55000000000000004</v>
      </c>
      <c r="E521" s="27">
        <f>-LOG(S0P5022[[#This Row],[p]]-0.5,2)</f>
        <v>4.3219280948873608</v>
      </c>
      <c r="F521" s="27">
        <f>-LOG(1-S0P5022[[#This Row],[p]],2)^2</f>
        <v>1.3271111273069651</v>
      </c>
      <c r="G521" s="27">
        <f>-LOG(S0P5022[[#This Row],[p]]-0.5,2)^2</f>
        <v>18.679062457376691</v>
      </c>
      <c r="H521" s="27">
        <f>-LOG(1-S0P5022[[#This Row],[p]],2)</f>
        <v>1.1520030934450503</v>
      </c>
      <c r="I521" s="27">
        <f>1/S0P5022[[#This Row],[-LOG(p-0.5)^2]]</f>
        <v>5.3535877525002995E-2</v>
      </c>
      <c r="J521" s="27">
        <f>1-S0P5022[[#This Row],[p]]</f>
        <v>0.44999999999999996</v>
      </c>
      <c r="K521" s="27">
        <f>1/S0P5022[[#This Row],[1-p]]</f>
        <v>2.2222222222222223</v>
      </c>
      <c r="L521" s="27">
        <f>S0P5022[[#This Row],[p]]*2-1</f>
        <v>0.10000000000000009</v>
      </c>
      <c r="M521" s="27">
        <f>S0P5022[[#This Row],[1-p]]*2</f>
        <v>0.89999999999999991</v>
      </c>
      <c r="N521" s="27">
        <f>S0P5022[[#This Row],[2p-1]]*2</f>
        <v>0.20000000000000018</v>
      </c>
      <c r="O521" s="27">
        <f>S0P5022[[#This Row],[2-2p]]*2</f>
        <v>1.7999999999999998</v>
      </c>
      <c r="P521" s="27">
        <f>2^S0P5022[[#This Row],[4p-2]]</f>
        <v>1.1486983549970351</v>
      </c>
      <c r="Q521" s="27">
        <f>2^S0P5022[[#This Row],[4-4p]]</f>
        <v>3.4822022531844965</v>
      </c>
      <c r="R521" s="27">
        <f>2^S0P5022[[#This Row],[2^(4p-2)]]</f>
        <v>2.2171376698777805</v>
      </c>
      <c r="S521" s="26">
        <f>S0P5022[[#This Row],[1-p]]/2</f>
        <v>0.22499999999999998</v>
      </c>
      <c r="T521" s="26">
        <f>S0P5022[[#This Row],[f(p)]]/LOG(1-S0P5022[[#This Row],[p]],2)^16</f>
        <v>2.3384290280474309E-2</v>
      </c>
      <c r="U521" s="26">
        <f>2*(1-ABS(SIN(S0P5022[[#This Row],[Rad]]*2)))^(S0P5022[[#This Row],[-LOG(1-p)]])</f>
        <v>0.1974045531092998</v>
      </c>
      <c r="V521" s="26">
        <f>S0P5022[[#This Row],[f(p)]]*LOG(1-S0P5022[[#This Row],[p]],2)^-16</f>
        <v>2.3384290280474309E-2</v>
      </c>
      <c r="W521" s="26">
        <f>S0P5022[[#This Row],[f(p)]]*2*((1-ABS(SIN(S0P5022[[#This Row],[Rad]]*2)))^(S0P5022[[#This Row],[-LOG(1-p)]]^2))</f>
        <v>3.1237358532462563E-2</v>
      </c>
      <c r="X521" s="26">
        <f>S0P5022[[#This Row],[F3]]+S0P5022[[#This Row],[F2]]</f>
        <v>5.4621648812936872E-2</v>
      </c>
      <c r="Y521" s="26"/>
      <c r="AA521" s="20"/>
      <c r="AB521" s="15"/>
      <c r="AC521" s="15"/>
      <c r="AD521" s="15"/>
      <c r="AE521" s="15"/>
      <c r="AF521" s="15"/>
      <c r="AI521" s="20"/>
      <c r="AN521" s="15"/>
      <c r="AO521" s="17"/>
      <c r="AR521" s="20"/>
      <c r="AT521" s="15"/>
      <c r="AW521" s="15"/>
    </row>
    <row r="522" spans="1:49" x14ac:dyDescent="0.3">
      <c r="A522" s="25">
        <v>-29</v>
      </c>
      <c r="B522" s="25">
        <f>RADIANS(S0P5022[[#This Row],[Deg]])</f>
        <v>-0.50614548307835561</v>
      </c>
      <c r="C522" s="26">
        <v>0.16179789939883299</v>
      </c>
      <c r="D522" s="27">
        <v>0.55000000000000004</v>
      </c>
      <c r="E522" s="27">
        <f>-LOG(S0P5022[[#This Row],[p]]-0.5,2)</f>
        <v>4.3219280948873608</v>
      </c>
      <c r="F522" s="27">
        <f>-LOG(1-S0P5022[[#This Row],[p]],2)^2</f>
        <v>1.3271111273069651</v>
      </c>
      <c r="G522" s="27">
        <f>-LOG(S0P5022[[#This Row],[p]]-0.5,2)^2</f>
        <v>18.679062457376691</v>
      </c>
      <c r="H522" s="27">
        <f>-LOG(1-S0P5022[[#This Row],[p]],2)</f>
        <v>1.1520030934450503</v>
      </c>
      <c r="I522" s="27">
        <f>1/S0P5022[[#This Row],[-LOG(p-0.5)^2]]</f>
        <v>5.3535877525002995E-2</v>
      </c>
      <c r="J522" s="27">
        <f>1-S0P5022[[#This Row],[p]]</f>
        <v>0.44999999999999996</v>
      </c>
      <c r="K522" s="27">
        <f>1/S0P5022[[#This Row],[1-p]]</f>
        <v>2.2222222222222223</v>
      </c>
      <c r="L522" s="27">
        <f>S0P5022[[#This Row],[p]]*2-1</f>
        <v>0.10000000000000009</v>
      </c>
      <c r="M522" s="27">
        <f>S0P5022[[#This Row],[1-p]]*2</f>
        <v>0.89999999999999991</v>
      </c>
      <c r="N522" s="27">
        <f>S0P5022[[#This Row],[2p-1]]*2</f>
        <v>0.20000000000000018</v>
      </c>
      <c r="O522" s="27">
        <f>S0P5022[[#This Row],[2-2p]]*2</f>
        <v>1.7999999999999998</v>
      </c>
      <c r="P522" s="27">
        <f>2^S0P5022[[#This Row],[4p-2]]</f>
        <v>1.1486983549970351</v>
      </c>
      <c r="Q522" s="27">
        <f>2^S0P5022[[#This Row],[4-4p]]</f>
        <v>3.4822022531844965</v>
      </c>
      <c r="R522" s="27">
        <f>2^S0P5022[[#This Row],[2^(4p-2)]]</f>
        <v>2.2171376698777805</v>
      </c>
      <c r="S522" s="26">
        <f>S0P5022[[#This Row],[1-p]]/2</f>
        <v>0.22499999999999998</v>
      </c>
      <c r="T522" s="26">
        <f>S0P5022[[#This Row],[f(p)]]/LOG(1-S0P5022[[#This Row],[p]],2)^16</f>
        <v>2.3384290280474309E-2</v>
      </c>
      <c r="U522" s="26">
        <f>2*(1-ABS(SIN(S0P5022[[#This Row],[Rad]]*2)))^(S0P5022[[#This Row],[-LOG(1-p)]])</f>
        <v>0.22821960234978381</v>
      </c>
      <c r="V522" s="26">
        <f>S0P5022[[#This Row],[f(p)]]*LOG(1-S0P5022[[#This Row],[p]],2)^-16</f>
        <v>2.3384290280474309E-2</v>
      </c>
      <c r="W522" s="26">
        <f>S0P5022[[#This Row],[f(p)]]*2*((1-ABS(SIN(S0P5022[[#This Row],[Rad]]*2)))^(S0P5022[[#This Row],[-LOG(1-p)]]^2))</f>
        <v>3.6918634924412518E-2</v>
      </c>
      <c r="X522" s="26">
        <f>S0P5022[[#This Row],[F3]]+S0P5022[[#This Row],[F2]]</f>
        <v>6.0302925204886823E-2</v>
      </c>
      <c r="Y522" s="26"/>
      <c r="AA522" s="20"/>
      <c r="AB522" s="15"/>
      <c r="AC522" s="15"/>
      <c r="AD522" s="15"/>
      <c r="AE522" s="15"/>
      <c r="AF522" s="15"/>
      <c r="AI522" s="20"/>
      <c r="AN522" s="15"/>
      <c r="AO522" s="17"/>
      <c r="AR522" s="20"/>
      <c r="AT522" s="15"/>
      <c r="AW522" s="15"/>
    </row>
    <row r="523" spans="1:49" x14ac:dyDescent="0.3">
      <c r="A523" s="25">
        <v>-28</v>
      </c>
      <c r="B523" s="25">
        <f>RADIANS(S0P5022[[#This Row],[Deg]])</f>
        <v>-0.48869219055841229</v>
      </c>
      <c r="C523" s="26">
        <v>0.167595948502168</v>
      </c>
      <c r="D523" s="27">
        <v>0.55000000000000004</v>
      </c>
      <c r="E523" s="27">
        <f>-LOG(S0P5022[[#This Row],[p]]-0.5,2)</f>
        <v>4.3219280948873608</v>
      </c>
      <c r="F523" s="27">
        <f>-LOG(1-S0P5022[[#This Row],[p]],2)^2</f>
        <v>1.3271111273069651</v>
      </c>
      <c r="G523" s="27">
        <f>-LOG(S0P5022[[#This Row],[p]]-0.5,2)^2</f>
        <v>18.679062457376691</v>
      </c>
      <c r="H523" s="27">
        <f>-LOG(1-S0P5022[[#This Row],[p]],2)</f>
        <v>1.1520030934450503</v>
      </c>
      <c r="I523" s="27">
        <f>1/S0P5022[[#This Row],[-LOG(p-0.5)^2]]</f>
        <v>5.3535877525002995E-2</v>
      </c>
      <c r="J523" s="27">
        <f>1-S0P5022[[#This Row],[p]]</f>
        <v>0.44999999999999996</v>
      </c>
      <c r="K523" s="27">
        <f>1/S0P5022[[#This Row],[1-p]]</f>
        <v>2.2222222222222223</v>
      </c>
      <c r="L523" s="27">
        <f>S0P5022[[#This Row],[p]]*2-1</f>
        <v>0.10000000000000009</v>
      </c>
      <c r="M523" s="27">
        <f>S0P5022[[#This Row],[1-p]]*2</f>
        <v>0.89999999999999991</v>
      </c>
      <c r="N523" s="27">
        <f>S0P5022[[#This Row],[2p-1]]*2</f>
        <v>0.20000000000000018</v>
      </c>
      <c r="O523" s="27">
        <f>S0P5022[[#This Row],[2-2p]]*2</f>
        <v>1.7999999999999998</v>
      </c>
      <c r="P523" s="27">
        <f>2^S0P5022[[#This Row],[4p-2]]</f>
        <v>1.1486983549970351</v>
      </c>
      <c r="Q523" s="27">
        <f>2^S0P5022[[#This Row],[4-4p]]</f>
        <v>3.4822022531844965</v>
      </c>
      <c r="R523" s="27">
        <f>2^S0P5022[[#This Row],[2^(4p-2)]]</f>
        <v>2.2171376698777805</v>
      </c>
      <c r="S523" s="26">
        <f>S0P5022[[#This Row],[1-p]]/2</f>
        <v>0.22499999999999998</v>
      </c>
      <c r="T523" s="26">
        <f>S0P5022[[#This Row],[f(p)]]/LOG(1-S0P5022[[#This Row],[p]],2)^16</f>
        <v>2.3384290280474309E-2</v>
      </c>
      <c r="U523" s="26">
        <f>2*(1-ABS(SIN(S0P5022[[#This Row],[Rad]]*2)))^(S0P5022[[#This Row],[-LOG(1-p)]])</f>
        <v>0.26141421581130925</v>
      </c>
      <c r="V523" s="26">
        <f>S0P5022[[#This Row],[f(p)]]*LOG(1-S0P5022[[#This Row],[p]],2)^-16</f>
        <v>2.3384290280474309E-2</v>
      </c>
      <c r="W523" s="26">
        <f>S0P5022[[#This Row],[f(p)]]*2*((1-ABS(SIN(S0P5022[[#This Row],[Rad]]*2)))^(S0P5022[[#This Row],[-LOG(1-p)]]^2))</f>
        <v>4.317043896242044E-2</v>
      </c>
      <c r="X523" s="26">
        <f>S0P5022[[#This Row],[F3]]+S0P5022[[#This Row],[F2]]</f>
        <v>6.6554729242894753E-2</v>
      </c>
      <c r="Y523" s="26"/>
      <c r="AA523" s="20"/>
      <c r="AB523" s="15"/>
      <c r="AC523" s="15"/>
      <c r="AD523" s="15"/>
      <c r="AE523" s="15"/>
      <c r="AF523" s="15"/>
      <c r="AI523" s="20"/>
      <c r="AN523" s="15"/>
      <c r="AO523" s="17"/>
      <c r="AR523" s="20"/>
      <c r="AT523" s="15"/>
      <c r="AW523" s="15"/>
    </row>
    <row r="524" spans="1:49" x14ac:dyDescent="0.3">
      <c r="A524" s="25">
        <v>-27</v>
      </c>
      <c r="B524" s="25">
        <f>RADIANS(S0P5022[[#This Row],[Deg]])</f>
        <v>-0.47123889803846897</v>
      </c>
      <c r="C524" s="26">
        <v>0.17411595413966399</v>
      </c>
      <c r="D524" s="27">
        <v>0.55000000000000004</v>
      </c>
      <c r="E524" s="27">
        <f>-LOG(S0P5022[[#This Row],[p]]-0.5,2)</f>
        <v>4.3219280948873608</v>
      </c>
      <c r="F524" s="27">
        <f>-LOG(1-S0P5022[[#This Row],[p]],2)^2</f>
        <v>1.3271111273069651</v>
      </c>
      <c r="G524" s="27">
        <f>-LOG(S0P5022[[#This Row],[p]]-0.5,2)^2</f>
        <v>18.679062457376691</v>
      </c>
      <c r="H524" s="27">
        <f>-LOG(1-S0P5022[[#This Row],[p]],2)</f>
        <v>1.1520030934450503</v>
      </c>
      <c r="I524" s="27">
        <f>1/S0P5022[[#This Row],[-LOG(p-0.5)^2]]</f>
        <v>5.3535877525002995E-2</v>
      </c>
      <c r="J524" s="27">
        <f>1-S0P5022[[#This Row],[p]]</f>
        <v>0.44999999999999996</v>
      </c>
      <c r="K524" s="27">
        <f>1/S0P5022[[#This Row],[1-p]]</f>
        <v>2.2222222222222223</v>
      </c>
      <c r="L524" s="27">
        <f>S0P5022[[#This Row],[p]]*2-1</f>
        <v>0.10000000000000009</v>
      </c>
      <c r="M524" s="27">
        <f>S0P5022[[#This Row],[1-p]]*2</f>
        <v>0.89999999999999991</v>
      </c>
      <c r="N524" s="27">
        <f>S0P5022[[#This Row],[2p-1]]*2</f>
        <v>0.20000000000000018</v>
      </c>
      <c r="O524" s="27">
        <f>S0P5022[[#This Row],[2-2p]]*2</f>
        <v>1.7999999999999998</v>
      </c>
      <c r="P524" s="27">
        <f>2^S0P5022[[#This Row],[4p-2]]</f>
        <v>1.1486983549970351</v>
      </c>
      <c r="Q524" s="27">
        <f>2^S0P5022[[#This Row],[4-4p]]</f>
        <v>3.4822022531844965</v>
      </c>
      <c r="R524" s="27">
        <f>2^S0P5022[[#This Row],[2^(4p-2)]]</f>
        <v>2.2171376698777805</v>
      </c>
      <c r="S524" s="26">
        <f>S0P5022[[#This Row],[1-p]]/2</f>
        <v>0.22499999999999998</v>
      </c>
      <c r="T524" s="26">
        <f>S0P5022[[#This Row],[f(p)]]/LOG(1-S0P5022[[#This Row],[p]],2)^16</f>
        <v>2.3384290280474309E-2</v>
      </c>
      <c r="U524" s="26">
        <f>2*(1-ABS(SIN(S0P5022[[#This Row],[Rad]]*2)))^(S0P5022[[#This Row],[-LOG(1-p)]])</f>
        <v>0.29698443831444471</v>
      </c>
      <c r="V524" s="26">
        <f>S0P5022[[#This Row],[f(p)]]*LOG(1-S0P5022[[#This Row],[p]],2)^-16</f>
        <v>2.3384290280474309E-2</v>
      </c>
      <c r="W524" s="26">
        <f>S0P5022[[#This Row],[f(p)]]*2*((1-ABS(SIN(S0P5022[[#This Row],[Rad]]*2)))^(S0P5022[[#This Row],[-LOG(1-p)]]^2))</f>
        <v>5.0004905535481071E-2</v>
      </c>
      <c r="X524" s="26">
        <f>S0P5022[[#This Row],[F3]]+S0P5022[[#This Row],[F2]]</f>
        <v>7.3389195815955377E-2</v>
      </c>
      <c r="Y524" s="26"/>
      <c r="AA524" s="20"/>
      <c r="AB524" s="15"/>
      <c r="AC524" s="15"/>
      <c r="AD524" s="15"/>
      <c r="AE524" s="15"/>
      <c r="AF524" s="15"/>
      <c r="AI524" s="20"/>
      <c r="AN524" s="15"/>
      <c r="AO524" s="17"/>
      <c r="AR524" s="20"/>
      <c r="AT524" s="15"/>
      <c r="AW524" s="15"/>
    </row>
    <row r="525" spans="1:49" x14ac:dyDescent="0.3">
      <c r="A525" s="25">
        <v>-26</v>
      </c>
      <c r="B525" s="25">
        <f>RADIANS(S0P5022[[#This Row],[Deg]])</f>
        <v>-0.4537856055185257</v>
      </c>
      <c r="C525" s="26">
        <v>0.17965837807681301</v>
      </c>
      <c r="D525" s="27">
        <v>0.55000000000000004</v>
      </c>
      <c r="E525" s="27">
        <f>-LOG(S0P5022[[#This Row],[p]]-0.5,2)</f>
        <v>4.3219280948873608</v>
      </c>
      <c r="F525" s="27">
        <f>-LOG(1-S0P5022[[#This Row],[p]],2)^2</f>
        <v>1.3271111273069651</v>
      </c>
      <c r="G525" s="27">
        <f>-LOG(S0P5022[[#This Row],[p]]-0.5,2)^2</f>
        <v>18.679062457376691</v>
      </c>
      <c r="H525" s="27">
        <f>-LOG(1-S0P5022[[#This Row],[p]],2)</f>
        <v>1.1520030934450503</v>
      </c>
      <c r="I525" s="27">
        <f>1/S0P5022[[#This Row],[-LOG(p-0.5)^2]]</f>
        <v>5.3535877525002995E-2</v>
      </c>
      <c r="J525" s="27">
        <f>1-S0P5022[[#This Row],[p]]</f>
        <v>0.44999999999999996</v>
      </c>
      <c r="K525" s="27">
        <f>1/S0P5022[[#This Row],[1-p]]</f>
        <v>2.2222222222222223</v>
      </c>
      <c r="L525" s="27">
        <f>S0P5022[[#This Row],[p]]*2-1</f>
        <v>0.10000000000000009</v>
      </c>
      <c r="M525" s="27">
        <f>S0P5022[[#This Row],[1-p]]*2</f>
        <v>0.89999999999999991</v>
      </c>
      <c r="N525" s="27">
        <f>S0P5022[[#This Row],[2p-1]]*2</f>
        <v>0.20000000000000018</v>
      </c>
      <c r="O525" s="27">
        <f>S0P5022[[#This Row],[2-2p]]*2</f>
        <v>1.7999999999999998</v>
      </c>
      <c r="P525" s="27">
        <f>2^S0P5022[[#This Row],[4p-2]]</f>
        <v>1.1486983549970351</v>
      </c>
      <c r="Q525" s="27">
        <f>2^S0P5022[[#This Row],[4-4p]]</f>
        <v>3.4822022531844965</v>
      </c>
      <c r="R525" s="27">
        <f>2^S0P5022[[#This Row],[2^(4p-2)]]</f>
        <v>2.2171376698777805</v>
      </c>
      <c r="S525" s="26">
        <f>S0P5022[[#This Row],[1-p]]/2</f>
        <v>0.22499999999999998</v>
      </c>
      <c r="T525" s="26">
        <f>S0P5022[[#This Row],[f(p)]]/LOG(1-S0P5022[[#This Row],[p]],2)^16</f>
        <v>2.3384290280474309E-2</v>
      </c>
      <c r="U525" s="26">
        <f>2*(1-ABS(SIN(S0P5022[[#This Row],[Rad]]*2)))^(S0P5022[[#This Row],[-LOG(1-p)]])</f>
        <v>0.33492027947490549</v>
      </c>
      <c r="V525" s="26">
        <f>S0P5022[[#This Row],[f(p)]]*LOG(1-S0P5022[[#This Row],[p]],2)^-16</f>
        <v>2.3384290280474309E-2</v>
      </c>
      <c r="W525" s="26">
        <f>S0P5022[[#This Row],[f(p)]]*2*((1-ABS(SIN(S0P5022[[#This Row],[Rad]]*2)))^(S0P5022[[#This Row],[-LOG(1-p)]]^2))</f>
        <v>5.7432285937476901E-2</v>
      </c>
      <c r="X525" s="26">
        <f>S0P5022[[#This Row],[F3]]+S0P5022[[#This Row],[F2]]</f>
        <v>8.0816576217951214E-2</v>
      </c>
      <c r="Y525" s="26"/>
      <c r="AA525" s="20"/>
      <c r="AB525" s="15"/>
      <c r="AC525" s="15"/>
      <c r="AD525" s="15"/>
      <c r="AE525" s="15"/>
      <c r="AF525" s="15"/>
      <c r="AI525" s="20"/>
      <c r="AN525" s="15"/>
      <c r="AO525" s="17"/>
      <c r="AR525" s="20"/>
      <c r="AT525" s="15"/>
      <c r="AW525" s="15"/>
    </row>
    <row r="526" spans="1:49" x14ac:dyDescent="0.3">
      <c r="A526" s="25">
        <v>-25</v>
      </c>
      <c r="B526" s="25">
        <f>RADIANS(S0P5022[[#This Row],[Deg]])</f>
        <v>-0.43633231299858238</v>
      </c>
      <c r="C526" s="26">
        <v>0.186264407973496</v>
      </c>
      <c r="D526" s="27">
        <v>0.55000000000000004</v>
      </c>
      <c r="E526" s="27">
        <f>-LOG(S0P5022[[#This Row],[p]]-0.5,2)</f>
        <v>4.3219280948873608</v>
      </c>
      <c r="F526" s="27">
        <f>-LOG(1-S0P5022[[#This Row],[p]],2)^2</f>
        <v>1.3271111273069651</v>
      </c>
      <c r="G526" s="27">
        <f>-LOG(S0P5022[[#This Row],[p]]-0.5,2)^2</f>
        <v>18.679062457376691</v>
      </c>
      <c r="H526" s="27">
        <f>-LOG(1-S0P5022[[#This Row],[p]],2)</f>
        <v>1.1520030934450503</v>
      </c>
      <c r="I526" s="27">
        <f>1/S0P5022[[#This Row],[-LOG(p-0.5)^2]]</f>
        <v>5.3535877525002995E-2</v>
      </c>
      <c r="J526" s="27">
        <f>1-S0P5022[[#This Row],[p]]</f>
        <v>0.44999999999999996</v>
      </c>
      <c r="K526" s="27">
        <f>1/S0P5022[[#This Row],[1-p]]</f>
        <v>2.2222222222222223</v>
      </c>
      <c r="L526" s="27">
        <f>S0P5022[[#This Row],[p]]*2-1</f>
        <v>0.10000000000000009</v>
      </c>
      <c r="M526" s="27">
        <f>S0P5022[[#This Row],[1-p]]*2</f>
        <v>0.89999999999999991</v>
      </c>
      <c r="N526" s="27">
        <f>S0P5022[[#This Row],[2p-1]]*2</f>
        <v>0.20000000000000018</v>
      </c>
      <c r="O526" s="27">
        <f>S0P5022[[#This Row],[2-2p]]*2</f>
        <v>1.7999999999999998</v>
      </c>
      <c r="P526" s="27">
        <f>2^S0P5022[[#This Row],[4p-2]]</f>
        <v>1.1486983549970351</v>
      </c>
      <c r="Q526" s="27">
        <f>2^S0P5022[[#This Row],[4-4p]]</f>
        <v>3.4822022531844965</v>
      </c>
      <c r="R526" s="27">
        <f>2^S0P5022[[#This Row],[2^(4p-2)]]</f>
        <v>2.2171376698777805</v>
      </c>
      <c r="S526" s="26">
        <f>S0P5022[[#This Row],[1-p]]/2</f>
        <v>0.22499999999999998</v>
      </c>
      <c r="T526" s="26">
        <f>S0P5022[[#This Row],[f(p)]]/LOG(1-S0P5022[[#This Row],[p]],2)^16</f>
        <v>2.3384290280474309E-2</v>
      </c>
      <c r="U526" s="26">
        <f>2*(1-ABS(SIN(S0P5022[[#This Row],[Rad]]*2)))^(S0P5022[[#This Row],[-LOG(1-p)]])</f>
        <v>0.3752059186870807</v>
      </c>
      <c r="V526" s="26">
        <f>S0P5022[[#This Row],[f(p)]]*LOG(1-S0P5022[[#This Row],[p]],2)^-16</f>
        <v>2.3384290280474309E-2</v>
      </c>
      <c r="W526" s="26">
        <f>S0P5022[[#This Row],[f(p)]]*2*((1-ABS(SIN(S0P5022[[#This Row],[Rad]]*2)))^(S0P5022[[#This Row],[-LOG(1-p)]]^2))</f>
        <v>6.5460961886155578E-2</v>
      </c>
      <c r="X526" s="26">
        <f>S0P5022[[#This Row],[F3]]+S0P5022[[#This Row],[F2]]</f>
        <v>8.884525216662989E-2</v>
      </c>
      <c r="Y526" s="26"/>
      <c r="AA526" s="20"/>
      <c r="AB526" s="15"/>
      <c r="AC526" s="15"/>
      <c r="AD526" s="15"/>
      <c r="AE526" s="15"/>
      <c r="AF526" s="15"/>
      <c r="AI526" s="20"/>
      <c r="AN526" s="15"/>
      <c r="AO526" s="17"/>
      <c r="AR526" s="20"/>
      <c r="AT526" s="15"/>
      <c r="AW526" s="15"/>
    </row>
    <row r="527" spans="1:49" x14ac:dyDescent="0.3">
      <c r="A527" s="25">
        <v>-24</v>
      </c>
      <c r="B527" s="25">
        <f>RADIANS(S0P5022[[#This Row],[Deg]])</f>
        <v>-0.41887902047863912</v>
      </c>
      <c r="C527" s="26">
        <v>0.19379575831442999</v>
      </c>
      <c r="D527" s="27">
        <v>0.55000000000000004</v>
      </c>
      <c r="E527" s="27">
        <f>-LOG(S0P5022[[#This Row],[p]]-0.5,2)</f>
        <v>4.3219280948873608</v>
      </c>
      <c r="F527" s="27">
        <f>-LOG(1-S0P5022[[#This Row],[p]],2)^2</f>
        <v>1.3271111273069651</v>
      </c>
      <c r="G527" s="27">
        <f>-LOG(S0P5022[[#This Row],[p]]-0.5,2)^2</f>
        <v>18.679062457376691</v>
      </c>
      <c r="H527" s="27">
        <f>-LOG(1-S0P5022[[#This Row],[p]],2)</f>
        <v>1.1520030934450503</v>
      </c>
      <c r="I527" s="27">
        <f>1/S0P5022[[#This Row],[-LOG(p-0.5)^2]]</f>
        <v>5.3535877525002995E-2</v>
      </c>
      <c r="J527" s="27">
        <f>1-S0P5022[[#This Row],[p]]</f>
        <v>0.44999999999999996</v>
      </c>
      <c r="K527" s="27">
        <f>1/S0P5022[[#This Row],[1-p]]</f>
        <v>2.2222222222222223</v>
      </c>
      <c r="L527" s="27">
        <f>S0P5022[[#This Row],[p]]*2-1</f>
        <v>0.10000000000000009</v>
      </c>
      <c r="M527" s="27">
        <f>S0P5022[[#This Row],[1-p]]*2</f>
        <v>0.89999999999999991</v>
      </c>
      <c r="N527" s="27">
        <f>S0P5022[[#This Row],[2p-1]]*2</f>
        <v>0.20000000000000018</v>
      </c>
      <c r="O527" s="27">
        <f>S0P5022[[#This Row],[2-2p]]*2</f>
        <v>1.7999999999999998</v>
      </c>
      <c r="P527" s="27">
        <f>2^S0P5022[[#This Row],[4p-2]]</f>
        <v>1.1486983549970351</v>
      </c>
      <c r="Q527" s="27">
        <f>2^S0P5022[[#This Row],[4-4p]]</f>
        <v>3.4822022531844965</v>
      </c>
      <c r="R527" s="27">
        <f>2^S0P5022[[#This Row],[2^(4p-2)]]</f>
        <v>2.2171376698777805</v>
      </c>
      <c r="S527" s="26">
        <f>S0P5022[[#This Row],[1-p]]/2</f>
        <v>0.22499999999999998</v>
      </c>
      <c r="T527" s="26">
        <f>S0P5022[[#This Row],[f(p)]]/LOG(1-S0P5022[[#This Row],[p]],2)^16</f>
        <v>2.3384290280474309E-2</v>
      </c>
      <c r="U527" s="26">
        <f>2*(1-ABS(SIN(S0P5022[[#This Row],[Rad]]*2)))^(S0P5022[[#This Row],[-LOG(1-p)]])</f>
        <v>0.41781989289765209</v>
      </c>
      <c r="V527" s="26">
        <f>S0P5022[[#This Row],[f(p)]]*LOG(1-S0P5022[[#This Row],[p]],2)^-16</f>
        <v>2.3384290280474309E-2</v>
      </c>
      <c r="W527" s="26">
        <f>S0P5022[[#This Row],[f(p)]]*2*((1-ABS(SIN(S0P5022[[#This Row],[Rad]]*2)))^(S0P5022[[#This Row],[-LOG(1-p)]]^2))</f>
        <v>7.4097458766706675E-2</v>
      </c>
      <c r="X527" s="26">
        <f>S0P5022[[#This Row],[F3]]+S0P5022[[#This Row],[F2]]</f>
        <v>9.7481749047180988E-2</v>
      </c>
      <c r="Y527" s="26"/>
      <c r="AA527" s="20"/>
      <c r="AB527" s="15"/>
      <c r="AC527" s="15"/>
      <c r="AD527" s="15"/>
      <c r="AE527" s="15"/>
      <c r="AF527" s="15"/>
      <c r="AI527" s="20"/>
      <c r="AN527" s="15"/>
      <c r="AO527" s="17"/>
      <c r="AR527" s="20"/>
      <c r="AT527" s="15"/>
      <c r="AW527" s="15"/>
    </row>
    <row r="528" spans="1:49" x14ac:dyDescent="0.3">
      <c r="A528" s="25">
        <v>-23</v>
      </c>
      <c r="B528" s="25">
        <f>RADIANS(S0P5022[[#This Row],[Deg]])</f>
        <v>-0.4014257279586958</v>
      </c>
      <c r="C528" s="26">
        <v>0.20198901736856001</v>
      </c>
      <c r="D528" s="27">
        <v>0.55000000000000004</v>
      </c>
      <c r="E528" s="27">
        <f>-LOG(S0P5022[[#This Row],[p]]-0.5,2)</f>
        <v>4.3219280948873608</v>
      </c>
      <c r="F528" s="27">
        <f>-LOG(1-S0P5022[[#This Row],[p]],2)^2</f>
        <v>1.3271111273069651</v>
      </c>
      <c r="G528" s="27">
        <f>-LOG(S0P5022[[#This Row],[p]]-0.5,2)^2</f>
        <v>18.679062457376691</v>
      </c>
      <c r="H528" s="27">
        <f>-LOG(1-S0P5022[[#This Row],[p]],2)</f>
        <v>1.1520030934450503</v>
      </c>
      <c r="I528" s="27">
        <f>1/S0P5022[[#This Row],[-LOG(p-0.5)^2]]</f>
        <v>5.3535877525002995E-2</v>
      </c>
      <c r="J528" s="27">
        <f>1-S0P5022[[#This Row],[p]]</f>
        <v>0.44999999999999996</v>
      </c>
      <c r="K528" s="27">
        <f>1/S0P5022[[#This Row],[1-p]]</f>
        <v>2.2222222222222223</v>
      </c>
      <c r="L528" s="27">
        <f>S0P5022[[#This Row],[p]]*2-1</f>
        <v>0.10000000000000009</v>
      </c>
      <c r="M528" s="27">
        <f>S0P5022[[#This Row],[1-p]]*2</f>
        <v>0.89999999999999991</v>
      </c>
      <c r="N528" s="27">
        <f>S0P5022[[#This Row],[2p-1]]*2</f>
        <v>0.20000000000000018</v>
      </c>
      <c r="O528" s="27">
        <f>S0P5022[[#This Row],[2-2p]]*2</f>
        <v>1.7999999999999998</v>
      </c>
      <c r="P528" s="27">
        <f>2^S0P5022[[#This Row],[4p-2]]</f>
        <v>1.1486983549970351</v>
      </c>
      <c r="Q528" s="27">
        <f>2^S0P5022[[#This Row],[4-4p]]</f>
        <v>3.4822022531844965</v>
      </c>
      <c r="R528" s="27">
        <f>2^S0P5022[[#This Row],[2^(4p-2)]]</f>
        <v>2.2171376698777805</v>
      </c>
      <c r="S528" s="26">
        <f>S0P5022[[#This Row],[1-p]]/2</f>
        <v>0.22499999999999998</v>
      </c>
      <c r="T528" s="26">
        <f>S0P5022[[#This Row],[f(p)]]/LOG(1-S0P5022[[#This Row],[p]],2)^16</f>
        <v>2.3384290280474309E-2</v>
      </c>
      <c r="U528" s="26">
        <f>2*(1-ABS(SIN(S0P5022[[#This Row],[Rad]]*2)))^(S0P5022[[#This Row],[-LOG(1-p)]])</f>
        <v>0.46273527172783752</v>
      </c>
      <c r="V528" s="26">
        <f>S0P5022[[#This Row],[f(p)]]*LOG(1-S0P5022[[#This Row],[p]],2)^-16</f>
        <v>2.3384290280474309E-2</v>
      </c>
      <c r="W528" s="26">
        <f>S0P5022[[#This Row],[f(p)]]*2*((1-ABS(SIN(S0P5022[[#This Row],[Rad]]*2)))^(S0P5022[[#This Row],[-LOG(1-p)]]^2))</f>
        <v>8.3346458877447904E-2</v>
      </c>
      <c r="X528" s="26">
        <f>S0P5022[[#This Row],[F3]]+S0P5022[[#This Row],[F2]]</f>
        <v>0.10673074915792222</v>
      </c>
      <c r="Y528" s="26"/>
      <c r="AA528" s="20"/>
      <c r="AB528" s="15"/>
      <c r="AC528" s="15"/>
      <c r="AD528" s="15"/>
      <c r="AE528" s="15"/>
      <c r="AF528" s="15"/>
      <c r="AI528" s="20"/>
      <c r="AN528" s="15"/>
      <c r="AO528" s="17"/>
      <c r="AR528" s="20"/>
      <c r="AT528" s="15"/>
      <c r="AW528" s="15"/>
    </row>
    <row r="529" spans="1:49" x14ac:dyDescent="0.3">
      <c r="A529" s="25">
        <v>-22</v>
      </c>
      <c r="B529" s="25">
        <f>RADIANS(S0P5022[[#This Row],[Deg]])</f>
        <v>-0.38397243543875248</v>
      </c>
      <c r="C529" s="26">
        <v>0.21009531311288901</v>
      </c>
      <c r="D529" s="27">
        <v>0.55000000000000004</v>
      </c>
      <c r="E529" s="27">
        <f>-LOG(S0P5022[[#This Row],[p]]-0.5,2)</f>
        <v>4.3219280948873608</v>
      </c>
      <c r="F529" s="27">
        <f>-LOG(1-S0P5022[[#This Row],[p]],2)^2</f>
        <v>1.3271111273069651</v>
      </c>
      <c r="G529" s="27">
        <f>-LOG(S0P5022[[#This Row],[p]]-0.5,2)^2</f>
        <v>18.679062457376691</v>
      </c>
      <c r="H529" s="27">
        <f>-LOG(1-S0P5022[[#This Row],[p]],2)</f>
        <v>1.1520030934450503</v>
      </c>
      <c r="I529" s="27">
        <f>1/S0P5022[[#This Row],[-LOG(p-0.5)^2]]</f>
        <v>5.3535877525002995E-2</v>
      </c>
      <c r="J529" s="27">
        <f>1-S0P5022[[#This Row],[p]]</f>
        <v>0.44999999999999996</v>
      </c>
      <c r="K529" s="27">
        <f>1/S0P5022[[#This Row],[1-p]]</f>
        <v>2.2222222222222223</v>
      </c>
      <c r="L529" s="27">
        <f>S0P5022[[#This Row],[p]]*2-1</f>
        <v>0.10000000000000009</v>
      </c>
      <c r="M529" s="27">
        <f>S0P5022[[#This Row],[1-p]]*2</f>
        <v>0.89999999999999991</v>
      </c>
      <c r="N529" s="27">
        <f>S0P5022[[#This Row],[2p-1]]*2</f>
        <v>0.20000000000000018</v>
      </c>
      <c r="O529" s="27">
        <f>S0P5022[[#This Row],[2-2p]]*2</f>
        <v>1.7999999999999998</v>
      </c>
      <c r="P529" s="27">
        <f>2^S0P5022[[#This Row],[4p-2]]</f>
        <v>1.1486983549970351</v>
      </c>
      <c r="Q529" s="27">
        <f>2^S0P5022[[#This Row],[4-4p]]</f>
        <v>3.4822022531844965</v>
      </c>
      <c r="R529" s="27">
        <f>2^S0P5022[[#This Row],[2^(4p-2)]]</f>
        <v>2.2171376698777805</v>
      </c>
      <c r="S529" s="26">
        <f>S0P5022[[#This Row],[1-p]]/2</f>
        <v>0.22499999999999998</v>
      </c>
      <c r="T529" s="26">
        <f>S0P5022[[#This Row],[f(p)]]/LOG(1-S0P5022[[#This Row],[p]],2)^16</f>
        <v>2.3384290280474309E-2</v>
      </c>
      <c r="U529" s="26">
        <f>2*(1-ABS(SIN(S0P5022[[#This Row],[Rad]]*2)))^(S0P5022[[#This Row],[-LOG(1-p)]])</f>
        <v>0.50991982344879394</v>
      </c>
      <c r="V529" s="26">
        <f>S0P5022[[#This Row],[f(p)]]*LOG(1-S0P5022[[#This Row],[p]],2)^-16</f>
        <v>2.3384290280474309E-2</v>
      </c>
      <c r="W529" s="26">
        <f>S0P5022[[#This Row],[f(p)]]*2*((1-ABS(SIN(S0P5022[[#This Row],[Rad]]*2)))^(S0P5022[[#This Row],[-LOG(1-p)]]^2))</f>
        <v>9.3210815288640073E-2</v>
      </c>
      <c r="X529" s="26">
        <f>S0P5022[[#This Row],[F3]]+S0P5022[[#This Row],[F2]]</f>
        <v>0.11659510556911439</v>
      </c>
      <c r="Y529" s="26"/>
      <c r="AA529" s="20"/>
      <c r="AB529" s="15"/>
      <c r="AC529" s="15"/>
      <c r="AD529" s="15"/>
      <c r="AE529" s="15"/>
      <c r="AF529" s="15"/>
      <c r="AI529" s="20"/>
      <c r="AN529" s="15"/>
      <c r="AO529" s="17"/>
      <c r="AR529" s="20"/>
      <c r="AT529" s="15"/>
      <c r="AW529" s="15"/>
    </row>
    <row r="530" spans="1:49" x14ac:dyDescent="0.3">
      <c r="A530" s="25">
        <v>-21</v>
      </c>
      <c r="B530" s="25">
        <f>RADIANS(S0P5022[[#This Row],[Deg]])</f>
        <v>-0.36651914291880922</v>
      </c>
      <c r="C530" s="26">
        <v>0.21891032398310301</v>
      </c>
      <c r="D530" s="27">
        <v>0.55000000000000004</v>
      </c>
      <c r="E530" s="27">
        <f>-LOG(S0P5022[[#This Row],[p]]-0.5,2)</f>
        <v>4.3219280948873608</v>
      </c>
      <c r="F530" s="27">
        <f>-LOG(1-S0P5022[[#This Row],[p]],2)^2</f>
        <v>1.3271111273069651</v>
      </c>
      <c r="G530" s="27">
        <f>-LOG(S0P5022[[#This Row],[p]]-0.5,2)^2</f>
        <v>18.679062457376691</v>
      </c>
      <c r="H530" s="27">
        <f>-LOG(1-S0P5022[[#This Row],[p]],2)</f>
        <v>1.1520030934450503</v>
      </c>
      <c r="I530" s="27">
        <f>1/S0P5022[[#This Row],[-LOG(p-0.5)^2]]</f>
        <v>5.3535877525002995E-2</v>
      </c>
      <c r="J530" s="27">
        <f>1-S0P5022[[#This Row],[p]]</f>
        <v>0.44999999999999996</v>
      </c>
      <c r="K530" s="27">
        <f>1/S0P5022[[#This Row],[1-p]]</f>
        <v>2.2222222222222223</v>
      </c>
      <c r="L530" s="27">
        <f>S0P5022[[#This Row],[p]]*2-1</f>
        <v>0.10000000000000009</v>
      </c>
      <c r="M530" s="27">
        <f>S0P5022[[#This Row],[1-p]]*2</f>
        <v>0.89999999999999991</v>
      </c>
      <c r="N530" s="27">
        <f>S0P5022[[#This Row],[2p-1]]*2</f>
        <v>0.20000000000000018</v>
      </c>
      <c r="O530" s="27">
        <f>S0P5022[[#This Row],[2-2p]]*2</f>
        <v>1.7999999999999998</v>
      </c>
      <c r="P530" s="27">
        <f>2^S0P5022[[#This Row],[4p-2]]</f>
        <v>1.1486983549970351</v>
      </c>
      <c r="Q530" s="27">
        <f>2^S0P5022[[#This Row],[4-4p]]</f>
        <v>3.4822022531844965</v>
      </c>
      <c r="R530" s="27">
        <f>2^S0P5022[[#This Row],[2^(4p-2)]]</f>
        <v>2.2171376698777805</v>
      </c>
      <c r="S530" s="26">
        <f>S0P5022[[#This Row],[1-p]]/2</f>
        <v>0.22499999999999998</v>
      </c>
      <c r="T530" s="26">
        <f>S0P5022[[#This Row],[f(p)]]/LOG(1-S0P5022[[#This Row],[p]],2)^16</f>
        <v>2.3384290280474309E-2</v>
      </c>
      <c r="U530" s="26">
        <f>2*(1-ABS(SIN(S0P5022[[#This Row],[Rad]]*2)))^(S0P5022[[#This Row],[-LOG(1-p)]])</f>
        <v>0.55933617453018603</v>
      </c>
      <c r="V530" s="26">
        <f>S0P5022[[#This Row],[f(p)]]*LOG(1-S0P5022[[#This Row],[p]],2)^-16</f>
        <v>2.3384290280474309E-2</v>
      </c>
      <c r="W530" s="26">
        <f>S0P5022[[#This Row],[f(p)]]*2*((1-ABS(SIN(S0P5022[[#This Row],[Rad]]*2)))^(S0P5022[[#This Row],[-LOG(1-p)]]^2))</f>
        <v>0.10369156679802202</v>
      </c>
      <c r="X530" s="26">
        <f>S0P5022[[#This Row],[F3]]+S0P5022[[#This Row],[F2]]</f>
        <v>0.12707585707849633</v>
      </c>
      <c r="Y530" s="26"/>
      <c r="AA530" s="20"/>
      <c r="AB530" s="15"/>
      <c r="AC530" s="15"/>
      <c r="AD530" s="15"/>
      <c r="AE530" s="15"/>
      <c r="AF530" s="15"/>
      <c r="AI530" s="20"/>
      <c r="AN530" s="15"/>
      <c r="AO530" s="17"/>
      <c r="AR530" s="20"/>
      <c r="AT530" s="15"/>
      <c r="AW530" s="15"/>
    </row>
    <row r="531" spans="1:49" x14ac:dyDescent="0.3">
      <c r="A531" s="25">
        <v>-20</v>
      </c>
      <c r="B531" s="25">
        <f>RADIANS(S0P5022[[#This Row],[Deg]])</f>
        <v>-0.3490658503988659</v>
      </c>
      <c r="C531" s="26">
        <v>0.228168276247535</v>
      </c>
      <c r="D531" s="27">
        <v>0.55000000000000004</v>
      </c>
      <c r="E531" s="27">
        <f>-LOG(S0P5022[[#This Row],[p]]-0.5,2)</f>
        <v>4.3219280948873608</v>
      </c>
      <c r="F531" s="27">
        <f>-LOG(1-S0P5022[[#This Row],[p]],2)^2</f>
        <v>1.3271111273069651</v>
      </c>
      <c r="G531" s="27">
        <f>-LOG(S0P5022[[#This Row],[p]]-0.5,2)^2</f>
        <v>18.679062457376691</v>
      </c>
      <c r="H531" s="27">
        <f>-LOG(1-S0P5022[[#This Row],[p]],2)</f>
        <v>1.1520030934450503</v>
      </c>
      <c r="I531" s="27">
        <f>1/S0P5022[[#This Row],[-LOG(p-0.5)^2]]</f>
        <v>5.3535877525002995E-2</v>
      </c>
      <c r="J531" s="27">
        <f>1-S0P5022[[#This Row],[p]]</f>
        <v>0.44999999999999996</v>
      </c>
      <c r="K531" s="27">
        <f>1/S0P5022[[#This Row],[1-p]]</f>
        <v>2.2222222222222223</v>
      </c>
      <c r="L531" s="27">
        <f>S0P5022[[#This Row],[p]]*2-1</f>
        <v>0.10000000000000009</v>
      </c>
      <c r="M531" s="27">
        <f>S0P5022[[#This Row],[1-p]]*2</f>
        <v>0.89999999999999991</v>
      </c>
      <c r="N531" s="27">
        <f>S0P5022[[#This Row],[2p-1]]*2</f>
        <v>0.20000000000000018</v>
      </c>
      <c r="O531" s="27">
        <f>S0P5022[[#This Row],[2-2p]]*2</f>
        <v>1.7999999999999998</v>
      </c>
      <c r="P531" s="27">
        <f>2^S0P5022[[#This Row],[4p-2]]</f>
        <v>1.1486983549970351</v>
      </c>
      <c r="Q531" s="27">
        <f>2^S0P5022[[#This Row],[4-4p]]</f>
        <v>3.4822022531844965</v>
      </c>
      <c r="R531" s="27">
        <f>2^S0P5022[[#This Row],[2^(4p-2)]]</f>
        <v>2.2171376698777805</v>
      </c>
      <c r="S531" s="26">
        <f>S0P5022[[#This Row],[1-p]]/2</f>
        <v>0.22499999999999998</v>
      </c>
      <c r="T531" s="26">
        <f>S0P5022[[#This Row],[f(p)]]/LOG(1-S0P5022[[#This Row],[p]],2)^16</f>
        <v>2.3384290280474309E-2</v>
      </c>
      <c r="U531" s="26">
        <f>2*(1-ABS(SIN(S0P5022[[#This Row],[Rad]]*2)))^(S0P5022[[#This Row],[-LOG(1-p)]])</f>
        <v>0.61094196488881158</v>
      </c>
      <c r="V531" s="26">
        <f>S0P5022[[#This Row],[f(p)]]*LOG(1-S0P5022[[#This Row],[p]],2)^-16</f>
        <v>2.3384290280474309E-2</v>
      </c>
      <c r="W531" s="26">
        <f>S0P5022[[#This Row],[f(p)]]*2*((1-ABS(SIN(S0P5022[[#This Row],[Rad]]*2)))^(S0P5022[[#This Row],[-LOG(1-p)]]^2))</f>
        <v>0.11478795436743641</v>
      </c>
      <c r="X531" s="26">
        <f>S0P5022[[#This Row],[F3]]+S0P5022[[#This Row],[F2]]</f>
        <v>0.13817224464791072</v>
      </c>
      <c r="Y531" s="26"/>
      <c r="AA531" s="20"/>
      <c r="AB531" s="15"/>
      <c r="AC531" s="15"/>
      <c r="AD531" s="15"/>
      <c r="AE531" s="15"/>
      <c r="AF531" s="15"/>
      <c r="AI531" s="20"/>
      <c r="AN531" s="15"/>
      <c r="AO531" s="17"/>
      <c r="AR531" s="20"/>
      <c r="AT531" s="15"/>
      <c r="AW531" s="15"/>
    </row>
    <row r="532" spans="1:49" x14ac:dyDescent="0.3">
      <c r="A532" s="25">
        <v>-19</v>
      </c>
      <c r="B532" s="25">
        <f>RADIANS(S0P5022[[#This Row],[Deg]])</f>
        <v>-0.33161255787892263</v>
      </c>
      <c r="C532" s="26">
        <v>0.23812141966617001</v>
      </c>
      <c r="D532" s="27">
        <v>0.55000000000000004</v>
      </c>
      <c r="E532" s="27">
        <f>-LOG(S0P5022[[#This Row],[p]]-0.5,2)</f>
        <v>4.3219280948873608</v>
      </c>
      <c r="F532" s="27">
        <f>-LOG(1-S0P5022[[#This Row],[p]],2)^2</f>
        <v>1.3271111273069651</v>
      </c>
      <c r="G532" s="27">
        <f>-LOG(S0P5022[[#This Row],[p]]-0.5,2)^2</f>
        <v>18.679062457376691</v>
      </c>
      <c r="H532" s="27">
        <f>-LOG(1-S0P5022[[#This Row],[p]],2)</f>
        <v>1.1520030934450503</v>
      </c>
      <c r="I532" s="27">
        <f>1/S0P5022[[#This Row],[-LOG(p-0.5)^2]]</f>
        <v>5.3535877525002995E-2</v>
      </c>
      <c r="J532" s="27">
        <f>1-S0P5022[[#This Row],[p]]</f>
        <v>0.44999999999999996</v>
      </c>
      <c r="K532" s="27">
        <f>1/S0P5022[[#This Row],[1-p]]</f>
        <v>2.2222222222222223</v>
      </c>
      <c r="L532" s="27">
        <f>S0P5022[[#This Row],[p]]*2-1</f>
        <v>0.10000000000000009</v>
      </c>
      <c r="M532" s="27">
        <f>S0P5022[[#This Row],[1-p]]*2</f>
        <v>0.89999999999999991</v>
      </c>
      <c r="N532" s="27">
        <f>S0P5022[[#This Row],[2p-1]]*2</f>
        <v>0.20000000000000018</v>
      </c>
      <c r="O532" s="27">
        <f>S0P5022[[#This Row],[2-2p]]*2</f>
        <v>1.7999999999999998</v>
      </c>
      <c r="P532" s="27">
        <f>2^S0P5022[[#This Row],[4p-2]]</f>
        <v>1.1486983549970351</v>
      </c>
      <c r="Q532" s="27">
        <f>2^S0P5022[[#This Row],[4-4p]]</f>
        <v>3.4822022531844965</v>
      </c>
      <c r="R532" s="27">
        <f>2^S0P5022[[#This Row],[2^(4p-2)]]</f>
        <v>2.2171376698777805</v>
      </c>
      <c r="S532" s="26">
        <f>S0P5022[[#This Row],[1-p]]/2</f>
        <v>0.22499999999999998</v>
      </c>
      <c r="T532" s="26">
        <f>S0P5022[[#This Row],[f(p)]]/LOG(1-S0P5022[[#This Row],[p]],2)^16</f>
        <v>2.3384290280474309E-2</v>
      </c>
      <c r="U532" s="26">
        <f>2*(1-ABS(SIN(S0P5022[[#This Row],[Rad]]*2)))^(S0P5022[[#This Row],[-LOG(1-p)]])</f>
        <v>0.66469000050937055</v>
      </c>
      <c r="V532" s="26">
        <f>S0P5022[[#This Row],[f(p)]]*LOG(1-S0P5022[[#This Row],[p]],2)^-16</f>
        <v>2.3384290280474309E-2</v>
      </c>
      <c r="W532" s="26">
        <f>S0P5022[[#This Row],[f(p)]]*2*((1-ABS(SIN(S0P5022[[#This Row],[Rad]]*2)))^(S0P5022[[#This Row],[-LOG(1-p)]]^2))</f>
        <v>0.12649743934641053</v>
      </c>
      <c r="X532" s="26">
        <f>S0P5022[[#This Row],[F3]]+S0P5022[[#This Row],[F2]]</f>
        <v>0.14988172962688484</v>
      </c>
      <c r="Y532" s="26"/>
      <c r="AA532" s="20"/>
      <c r="AB532" s="15"/>
      <c r="AC532" s="15"/>
      <c r="AD532" s="15"/>
      <c r="AE532" s="15"/>
      <c r="AF532" s="15"/>
      <c r="AI532" s="20"/>
      <c r="AN532" s="15"/>
      <c r="AO532" s="17"/>
      <c r="AR532" s="20"/>
      <c r="AT532" s="15"/>
      <c r="AW532" s="15"/>
    </row>
    <row r="533" spans="1:49" x14ac:dyDescent="0.3">
      <c r="A533" s="25">
        <v>-18</v>
      </c>
      <c r="B533" s="25">
        <f>RADIANS(S0P5022[[#This Row],[Deg]])</f>
        <v>-0.31415926535897931</v>
      </c>
      <c r="C533" s="26">
        <v>0.248280348582642</v>
      </c>
      <c r="D533" s="27">
        <v>0.55000000000000004</v>
      </c>
      <c r="E533" s="27">
        <f>-LOG(S0P5022[[#This Row],[p]]-0.5,2)</f>
        <v>4.3219280948873608</v>
      </c>
      <c r="F533" s="27">
        <f>-LOG(1-S0P5022[[#This Row],[p]],2)^2</f>
        <v>1.3271111273069651</v>
      </c>
      <c r="G533" s="27">
        <f>-LOG(S0P5022[[#This Row],[p]]-0.5,2)^2</f>
        <v>18.679062457376691</v>
      </c>
      <c r="H533" s="27">
        <f>-LOG(1-S0P5022[[#This Row],[p]],2)</f>
        <v>1.1520030934450503</v>
      </c>
      <c r="I533" s="27">
        <f>1/S0P5022[[#This Row],[-LOG(p-0.5)^2]]</f>
        <v>5.3535877525002995E-2</v>
      </c>
      <c r="J533" s="27">
        <f>1-S0P5022[[#This Row],[p]]</f>
        <v>0.44999999999999996</v>
      </c>
      <c r="K533" s="27">
        <f>1/S0P5022[[#This Row],[1-p]]</f>
        <v>2.2222222222222223</v>
      </c>
      <c r="L533" s="27">
        <f>S0P5022[[#This Row],[p]]*2-1</f>
        <v>0.10000000000000009</v>
      </c>
      <c r="M533" s="27">
        <f>S0P5022[[#This Row],[1-p]]*2</f>
        <v>0.89999999999999991</v>
      </c>
      <c r="N533" s="27">
        <f>S0P5022[[#This Row],[2p-1]]*2</f>
        <v>0.20000000000000018</v>
      </c>
      <c r="O533" s="27">
        <f>S0P5022[[#This Row],[2-2p]]*2</f>
        <v>1.7999999999999998</v>
      </c>
      <c r="P533" s="27">
        <f>2^S0P5022[[#This Row],[4p-2]]</f>
        <v>1.1486983549970351</v>
      </c>
      <c r="Q533" s="27">
        <f>2^S0P5022[[#This Row],[4-4p]]</f>
        <v>3.4822022531844965</v>
      </c>
      <c r="R533" s="27">
        <f>2^S0P5022[[#This Row],[2^(4p-2)]]</f>
        <v>2.2171376698777805</v>
      </c>
      <c r="S533" s="26">
        <f>S0P5022[[#This Row],[1-p]]/2</f>
        <v>0.22499999999999998</v>
      </c>
      <c r="T533" s="26">
        <f>S0P5022[[#This Row],[f(p)]]/LOG(1-S0P5022[[#This Row],[p]],2)^16</f>
        <v>2.3384290280474309E-2</v>
      </c>
      <c r="U533" s="26">
        <f>2*(1-ABS(SIN(S0P5022[[#This Row],[Rad]]*2)))^(S0P5022[[#This Row],[-LOG(1-p)]])</f>
        <v>0.72052840475610569</v>
      </c>
      <c r="V533" s="26">
        <f>S0P5022[[#This Row],[f(p)]]*LOG(1-S0P5022[[#This Row],[p]],2)^-16</f>
        <v>2.3384290280474309E-2</v>
      </c>
      <c r="W533" s="26">
        <f>S0P5022[[#This Row],[f(p)]]*2*((1-ABS(SIN(S0P5022[[#This Row],[Rad]]*2)))^(S0P5022[[#This Row],[-LOG(1-p)]]^2))</f>
        <v>0.13881572372546899</v>
      </c>
      <c r="X533" s="26">
        <f>S0P5022[[#This Row],[F3]]+S0P5022[[#This Row],[F2]]</f>
        <v>0.1622000140059433</v>
      </c>
      <c r="Y533" s="26"/>
      <c r="AA533" s="20"/>
      <c r="AB533" s="15"/>
      <c r="AC533" s="15"/>
      <c r="AD533" s="15"/>
      <c r="AE533" s="15"/>
      <c r="AF533" s="15"/>
      <c r="AI533" s="20"/>
      <c r="AN533" s="15"/>
      <c r="AO533" s="17"/>
      <c r="AR533" s="20"/>
      <c r="AT533" s="15"/>
      <c r="AW533" s="15"/>
    </row>
    <row r="534" spans="1:49" x14ac:dyDescent="0.3">
      <c r="A534" s="25">
        <v>-17</v>
      </c>
      <c r="B534" s="25">
        <f>RADIANS(S0P5022[[#This Row],[Deg]])</f>
        <v>-0.29670597283903605</v>
      </c>
      <c r="C534" s="26">
        <v>0.259845816339414</v>
      </c>
      <c r="D534" s="27">
        <v>0.55000000000000004</v>
      </c>
      <c r="E534" s="27">
        <f>-LOG(S0P5022[[#This Row],[p]]-0.5,2)</f>
        <v>4.3219280948873608</v>
      </c>
      <c r="F534" s="27">
        <f>-LOG(1-S0P5022[[#This Row],[p]],2)^2</f>
        <v>1.3271111273069651</v>
      </c>
      <c r="G534" s="27">
        <f>-LOG(S0P5022[[#This Row],[p]]-0.5,2)^2</f>
        <v>18.679062457376691</v>
      </c>
      <c r="H534" s="27">
        <f>-LOG(1-S0P5022[[#This Row],[p]],2)</f>
        <v>1.1520030934450503</v>
      </c>
      <c r="I534" s="27">
        <f>1/S0P5022[[#This Row],[-LOG(p-0.5)^2]]</f>
        <v>5.3535877525002995E-2</v>
      </c>
      <c r="J534" s="27">
        <f>1-S0P5022[[#This Row],[p]]</f>
        <v>0.44999999999999996</v>
      </c>
      <c r="K534" s="27">
        <f>1/S0P5022[[#This Row],[1-p]]</f>
        <v>2.2222222222222223</v>
      </c>
      <c r="L534" s="27">
        <f>S0P5022[[#This Row],[p]]*2-1</f>
        <v>0.10000000000000009</v>
      </c>
      <c r="M534" s="27">
        <f>S0P5022[[#This Row],[1-p]]*2</f>
        <v>0.89999999999999991</v>
      </c>
      <c r="N534" s="27">
        <f>S0P5022[[#This Row],[2p-1]]*2</f>
        <v>0.20000000000000018</v>
      </c>
      <c r="O534" s="27">
        <f>S0P5022[[#This Row],[2-2p]]*2</f>
        <v>1.7999999999999998</v>
      </c>
      <c r="P534" s="27">
        <f>2^S0P5022[[#This Row],[4p-2]]</f>
        <v>1.1486983549970351</v>
      </c>
      <c r="Q534" s="27">
        <f>2^S0P5022[[#This Row],[4-4p]]</f>
        <v>3.4822022531844965</v>
      </c>
      <c r="R534" s="27">
        <f>2^S0P5022[[#This Row],[2^(4p-2)]]</f>
        <v>2.2171376698777805</v>
      </c>
      <c r="S534" s="26">
        <f>S0P5022[[#This Row],[1-p]]/2</f>
        <v>0.22499999999999998</v>
      </c>
      <c r="T534" s="26">
        <f>S0P5022[[#This Row],[f(p)]]/LOG(1-S0P5022[[#This Row],[p]],2)^16</f>
        <v>2.3384290280474309E-2</v>
      </c>
      <c r="U534" s="26">
        <f>2*(1-ABS(SIN(S0P5022[[#This Row],[Rad]]*2)))^(S0P5022[[#This Row],[-LOG(1-p)]])</f>
        <v>0.77840076941610847</v>
      </c>
      <c r="V534" s="26">
        <f>S0P5022[[#This Row],[f(p)]]*LOG(1-S0P5022[[#This Row],[p]],2)^-16</f>
        <v>2.3384290280474309E-2</v>
      </c>
      <c r="W534" s="26">
        <f>S0P5022[[#This Row],[f(p)]]*2*((1-ABS(SIN(S0P5022[[#This Row],[Rad]]*2)))^(S0P5022[[#This Row],[-LOG(1-p)]]^2))</f>
        <v>0.15173677261050569</v>
      </c>
      <c r="X534" s="26">
        <f>S0P5022[[#This Row],[F3]]+S0P5022[[#This Row],[F2]]</f>
        <v>0.17512106289098001</v>
      </c>
      <c r="Y534" s="26"/>
      <c r="AA534" s="20"/>
      <c r="AB534" s="15"/>
      <c r="AC534" s="15"/>
      <c r="AD534" s="15"/>
      <c r="AE534" s="15"/>
      <c r="AF534" s="15"/>
      <c r="AI534" s="20"/>
      <c r="AN534" s="15"/>
      <c r="AO534" s="17"/>
      <c r="AR534" s="20"/>
      <c r="AT534" s="15"/>
      <c r="AW534" s="15"/>
    </row>
    <row r="535" spans="1:49" x14ac:dyDescent="0.3">
      <c r="A535" s="25">
        <v>-16</v>
      </c>
      <c r="B535" s="25">
        <f>RADIANS(S0P5022[[#This Row],[Deg]])</f>
        <v>-0.27925268031909273</v>
      </c>
      <c r="C535" s="26">
        <v>0.27032137744802298</v>
      </c>
      <c r="D535" s="27">
        <v>0.55000000000000004</v>
      </c>
      <c r="E535" s="27">
        <f>-LOG(S0P5022[[#This Row],[p]]-0.5,2)</f>
        <v>4.3219280948873608</v>
      </c>
      <c r="F535" s="27">
        <f>-LOG(1-S0P5022[[#This Row],[p]],2)^2</f>
        <v>1.3271111273069651</v>
      </c>
      <c r="G535" s="27">
        <f>-LOG(S0P5022[[#This Row],[p]]-0.5,2)^2</f>
        <v>18.679062457376691</v>
      </c>
      <c r="H535" s="27">
        <f>-LOG(1-S0P5022[[#This Row],[p]],2)</f>
        <v>1.1520030934450503</v>
      </c>
      <c r="I535" s="27">
        <f>1/S0P5022[[#This Row],[-LOG(p-0.5)^2]]</f>
        <v>5.3535877525002995E-2</v>
      </c>
      <c r="J535" s="27">
        <f>1-S0P5022[[#This Row],[p]]</f>
        <v>0.44999999999999996</v>
      </c>
      <c r="K535" s="27">
        <f>1/S0P5022[[#This Row],[1-p]]</f>
        <v>2.2222222222222223</v>
      </c>
      <c r="L535" s="27">
        <f>S0P5022[[#This Row],[p]]*2-1</f>
        <v>0.10000000000000009</v>
      </c>
      <c r="M535" s="27">
        <f>S0P5022[[#This Row],[1-p]]*2</f>
        <v>0.89999999999999991</v>
      </c>
      <c r="N535" s="27">
        <f>S0P5022[[#This Row],[2p-1]]*2</f>
        <v>0.20000000000000018</v>
      </c>
      <c r="O535" s="27">
        <f>S0P5022[[#This Row],[2-2p]]*2</f>
        <v>1.7999999999999998</v>
      </c>
      <c r="P535" s="27">
        <f>2^S0P5022[[#This Row],[4p-2]]</f>
        <v>1.1486983549970351</v>
      </c>
      <c r="Q535" s="27">
        <f>2^S0P5022[[#This Row],[4-4p]]</f>
        <v>3.4822022531844965</v>
      </c>
      <c r="R535" s="27">
        <f>2^S0P5022[[#This Row],[2^(4p-2)]]</f>
        <v>2.2171376698777805</v>
      </c>
      <c r="S535" s="26">
        <f>S0P5022[[#This Row],[1-p]]/2</f>
        <v>0.22499999999999998</v>
      </c>
      <c r="T535" s="26">
        <f>S0P5022[[#This Row],[f(p)]]/LOG(1-S0P5022[[#This Row],[p]],2)^16</f>
        <v>2.3384290280474309E-2</v>
      </c>
      <c r="U535" s="26">
        <f>2*(1-ABS(SIN(S0P5022[[#This Row],[Rad]]*2)))^(S0P5022[[#This Row],[-LOG(1-p)]])</f>
        <v>0.8382463062940102</v>
      </c>
      <c r="V535" s="26">
        <f>S0P5022[[#This Row],[f(p)]]*LOG(1-S0P5022[[#This Row],[p]],2)^-16</f>
        <v>2.3384290280474309E-2</v>
      </c>
      <c r="W535" s="26">
        <f>S0P5022[[#This Row],[f(p)]]*2*((1-ABS(SIN(S0P5022[[#This Row],[Rad]]*2)))^(S0P5022[[#This Row],[-LOG(1-p)]]^2))</f>
        <v>0.16525283906699864</v>
      </c>
      <c r="X535" s="26">
        <f>S0P5022[[#This Row],[F3]]+S0P5022[[#This Row],[F2]]</f>
        <v>0.18863712934747295</v>
      </c>
      <c r="Y535" s="26"/>
      <c r="AA535" s="20"/>
      <c r="AB535" s="15"/>
      <c r="AC535" s="15"/>
      <c r="AD535" s="15"/>
      <c r="AE535" s="15"/>
      <c r="AF535" s="15"/>
      <c r="AI535" s="20"/>
      <c r="AN535" s="15"/>
      <c r="AO535" s="17"/>
      <c r="AR535" s="20"/>
      <c r="AT535" s="15"/>
      <c r="AW535" s="15"/>
    </row>
    <row r="536" spans="1:49" x14ac:dyDescent="0.3">
      <c r="A536" s="25">
        <v>-15</v>
      </c>
      <c r="B536" s="25">
        <f>RADIANS(S0P5022[[#This Row],[Deg]])</f>
        <v>-0.26179938779914941</v>
      </c>
      <c r="C536" s="26">
        <v>0.282565159322274</v>
      </c>
      <c r="D536" s="27">
        <v>0.55000000000000004</v>
      </c>
      <c r="E536" s="27">
        <f>-LOG(S0P5022[[#This Row],[p]]-0.5,2)</f>
        <v>4.3219280948873608</v>
      </c>
      <c r="F536" s="27">
        <f>-LOG(1-S0P5022[[#This Row],[p]],2)^2</f>
        <v>1.3271111273069651</v>
      </c>
      <c r="G536" s="27">
        <f>-LOG(S0P5022[[#This Row],[p]]-0.5,2)^2</f>
        <v>18.679062457376691</v>
      </c>
      <c r="H536" s="27">
        <f>-LOG(1-S0P5022[[#This Row],[p]],2)</f>
        <v>1.1520030934450503</v>
      </c>
      <c r="I536" s="27">
        <f>1/S0P5022[[#This Row],[-LOG(p-0.5)^2]]</f>
        <v>5.3535877525002995E-2</v>
      </c>
      <c r="J536" s="27">
        <f>1-S0P5022[[#This Row],[p]]</f>
        <v>0.44999999999999996</v>
      </c>
      <c r="K536" s="27">
        <f>1/S0P5022[[#This Row],[1-p]]</f>
        <v>2.2222222222222223</v>
      </c>
      <c r="L536" s="27">
        <f>S0P5022[[#This Row],[p]]*2-1</f>
        <v>0.10000000000000009</v>
      </c>
      <c r="M536" s="27">
        <f>S0P5022[[#This Row],[1-p]]*2</f>
        <v>0.89999999999999991</v>
      </c>
      <c r="N536" s="27">
        <f>S0P5022[[#This Row],[2p-1]]*2</f>
        <v>0.20000000000000018</v>
      </c>
      <c r="O536" s="27">
        <f>S0P5022[[#This Row],[2-2p]]*2</f>
        <v>1.7999999999999998</v>
      </c>
      <c r="P536" s="27">
        <f>2^S0P5022[[#This Row],[4p-2]]</f>
        <v>1.1486983549970351</v>
      </c>
      <c r="Q536" s="27">
        <f>2^S0P5022[[#This Row],[4-4p]]</f>
        <v>3.4822022531844965</v>
      </c>
      <c r="R536" s="27">
        <f>2^S0P5022[[#This Row],[2^(4p-2)]]</f>
        <v>2.2171376698777805</v>
      </c>
      <c r="S536" s="26">
        <f>S0P5022[[#This Row],[1-p]]/2</f>
        <v>0.22499999999999998</v>
      </c>
      <c r="T536" s="26">
        <f>S0P5022[[#This Row],[f(p)]]/LOG(1-S0P5022[[#This Row],[p]],2)^16</f>
        <v>2.3384290280474309E-2</v>
      </c>
      <c r="U536" s="26">
        <f>2*(1-ABS(SIN(S0P5022[[#This Row],[Rad]]*2)))^(S0P5022[[#This Row],[-LOG(1-p)]])</f>
        <v>0.89999999999999991</v>
      </c>
      <c r="V536" s="26">
        <f>S0P5022[[#This Row],[f(p)]]*LOG(1-S0P5022[[#This Row],[p]],2)^-16</f>
        <v>2.3384290280474309E-2</v>
      </c>
      <c r="W536" s="26">
        <f>S0P5022[[#This Row],[f(p)]]*2*((1-ABS(SIN(S0P5022[[#This Row],[Rad]]*2)))^(S0P5022[[#This Row],[-LOG(1-p)]]^2))</f>
        <v>0.17935449144717988</v>
      </c>
      <c r="X536" s="26">
        <f>S0P5022[[#This Row],[F3]]+S0P5022[[#This Row],[F2]]</f>
        <v>0.20273878172765419</v>
      </c>
      <c r="Y536" s="26"/>
      <c r="AA536" s="20"/>
      <c r="AB536" s="15"/>
      <c r="AC536" s="15"/>
      <c r="AD536" s="15"/>
      <c r="AE536" s="15"/>
      <c r="AF536" s="15"/>
      <c r="AI536" s="20"/>
      <c r="AN536" s="15"/>
      <c r="AO536" s="17"/>
      <c r="AR536" s="20"/>
      <c r="AT536" s="15"/>
      <c r="AW536" s="15"/>
    </row>
    <row r="537" spans="1:49" x14ac:dyDescent="0.3">
      <c r="A537" s="25">
        <v>-14</v>
      </c>
      <c r="B537" s="25">
        <f>RADIANS(S0P5022[[#This Row],[Deg]])</f>
        <v>-0.24434609527920614</v>
      </c>
      <c r="C537" s="26">
        <v>0.29556856433426498</v>
      </c>
      <c r="D537" s="27">
        <v>0.55000000000000004</v>
      </c>
      <c r="E537" s="27">
        <f>-LOG(S0P5022[[#This Row],[p]]-0.5,2)</f>
        <v>4.3219280948873608</v>
      </c>
      <c r="F537" s="27">
        <f>-LOG(1-S0P5022[[#This Row],[p]],2)^2</f>
        <v>1.3271111273069651</v>
      </c>
      <c r="G537" s="27">
        <f>-LOG(S0P5022[[#This Row],[p]]-0.5,2)^2</f>
        <v>18.679062457376691</v>
      </c>
      <c r="H537" s="27">
        <f>-LOG(1-S0P5022[[#This Row],[p]],2)</f>
        <v>1.1520030934450503</v>
      </c>
      <c r="I537" s="27">
        <f>1/S0P5022[[#This Row],[-LOG(p-0.5)^2]]</f>
        <v>5.3535877525002995E-2</v>
      </c>
      <c r="J537" s="27">
        <f>1-S0P5022[[#This Row],[p]]</f>
        <v>0.44999999999999996</v>
      </c>
      <c r="K537" s="27">
        <f>1/S0P5022[[#This Row],[1-p]]</f>
        <v>2.2222222222222223</v>
      </c>
      <c r="L537" s="27">
        <f>S0P5022[[#This Row],[p]]*2-1</f>
        <v>0.10000000000000009</v>
      </c>
      <c r="M537" s="27">
        <f>S0P5022[[#This Row],[1-p]]*2</f>
        <v>0.89999999999999991</v>
      </c>
      <c r="N537" s="27">
        <f>S0P5022[[#This Row],[2p-1]]*2</f>
        <v>0.20000000000000018</v>
      </c>
      <c r="O537" s="27">
        <f>S0P5022[[#This Row],[2-2p]]*2</f>
        <v>1.7999999999999998</v>
      </c>
      <c r="P537" s="27">
        <f>2^S0P5022[[#This Row],[4p-2]]</f>
        <v>1.1486983549970351</v>
      </c>
      <c r="Q537" s="27">
        <f>2^S0P5022[[#This Row],[4-4p]]</f>
        <v>3.4822022531844965</v>
      </c>
      <c r="R537" s="27">
        <f>2^S0P5022[[#This Row],[2^(4p-2)]]</f>
        <v>2.2171376698777805</v>
      </c>
      <c r="S537" s="26">
        <f>S0P5022[[#This Row],[1-p]]/2</f>
        <v>0.22499999999999998</v>
      </c>
      <c r="T537" s="26">
        <f>S0P5022[[#This Row],[f(p)]]/LOG(1-S0P5022[[#This Row],[p]],2)^16</f>
        <v>2.3384290280474309E-2</v>
      </c>
      <c r="U537" s="26">
        <f>2*(1-ABS(SIN(S0P5022[[#This Row],[Rad]]*2)))^(S0P5022[[#This Row],[-LOG(1-p)]])</f>
        <v>0.96359276242874903</v>
      </c>
      <c r="V537" s="26">
        <f>S0P5022[[#This Row],[f(p)]]*LOG(1-S0P5022[[#This Row],[p]],2)^-16</f>
        <v>2.3384290280474309E-2</v>
      </c>
      <c r="W537" s="26">
        <f>S0P5022[[#This Row],[f(p)]]*2*((1-ABS(SIN(S0P5022[[#This Row],[Rad]]*2)))^(S0P5022[[#This Row],[-LOG(1-p)]]^2))</f>
        <v>0.19403064328300271</v>
      </c>
      <c r="X537" s="26">
        <f>S0P5022[[#This Row],[F3]]+S0P5022[[#This Row],[F2]]</f>
        <v>0.21741493356347702</v>
      </c>
      <c r="Y537" s="26"/>
      <c r="AA537" s="20"/>
      <c r="AB537" s="15"/>
      <c r="AC537" s="15"/>
      <c r="AD537" s="15"/>
      <c r="AE537" s="15"/>
      <c r="AF537" s="15"/>
      <c r="AI537" s="20"/>
      <c r="AN537" s="15"/>
      <c r="AO537" s="17"/>
      <c r="AR537" s="20"/>
      <c r="AT537" s="15"/>
      <c r="AW537" s="15"/>
    </row>
    <row r="538" spans="1:49" x14ac:dyDescent="0.3">
      <c r="A538" s="25">
        <v>-13</v>
      </c>
      <c r="B538" s="25">
        <f>RADIANS(S0P5022[[#This Row],[Deg]])</f>
        <v>-0.22689280275926285</v>
      </c>
      <c r="C538" s="26">
        <v>0.30864113822697697</v>
      </c>
      <c r="D538" s="27">
        <v>0.55000000000000004</v>
      </c>
      <c r="E538" s="27">
        <f>-LOG(S0P5022[[#This Row],[p]]-0.5,2)</f>
        <v>4.3219280948873608</v>
      </c>
      <c r="F538" s="27">
        <f>-LOG(1-S0P5022[[#This Row],[p]],2)^2</f>
        <v>1.3271111273069651</v>
      </c>
      <c r="G538" s="27">
        <f>-LOG(S0P5022[[#This Row],[p]]-0.5,2)^2</f>
        <v>18.679062457376691</v>
      </c>
      <c r="H538" s="27">
        <f>-LOG(1-S0P5022[[#This Row],[p]],2)</f>
        <v>1.1520030934450503</v>
      </c>
      <c r="I538" s="27">
        <f>1/S0P5022[[#This Row],[-LOG(p-0.5)^2]]</f>
        <v>5.3535877525002995E-2</v>
      </c>
      <c r="J538" s="27">
        <f>1-S0P5022[[#This Row],[p]]</f>
        <v>0.44999999999999996</v>
      </c>
      <c r="K538" s="27">
        <f>1/S0P5022[[#This Row],[1-p]]</f>
        <v>2.2222222222222223</v>
      </c>
      <c r="L538" s="27">
        <f>S0P5022[[#This Row],[p]]*2-1</f>
        <v>0.10000000000000009</v>
      </c>
      <c r="M538" s="27">
        <f>S0P5022[[#This Row],[1-p]]*2</f>
        <v>0.89999999999999991</v>
      </c>
      <c r="N538" s="27">
        <f>S0P5022[[#This Row],[2p-1]]*2</f>
        <v>0.20000000000000018</v>
      </c>
      <c r="O538" s="27">
        <f>S0P5022[[#This Row],[2-2p]]*2</f>
        <v>1.7999999999999998</v>
      </c>
      <c r="P538" s="27">
        <f>2^S0P5022[[#This Row],[4p-2]]</f>
        <v>1.1486983549970351</v>
      </c>
      <c r="Q538" s="27">
        <f>2^S0P5022[[#This Row],[4-4p]]</f>
        <v>3.4822022531844965</v>
      </c>
      <c r="R538" s="27">
        <f>2^S0P5022[[#This Row],[2^(4p-2)]]</f>
        <v>2.2171376698777805</v>
      </c>
      <c r="S538" s="26">
        <f>S0P5022[[#This Row],[1-p]]/2</f>
        <v>0.22499999999999998</v>
      </c>
      <c r="T538" s="26">
        <f>S0P5022[[#This Row],[f(p)]]/LOG(1-S0P5022[[#This Row],[p]],2)^16</f>
        <v>2.3384290280474309E-2</v>
      </c>
      <c r="U538" s="26">
        <f>2*(1-ABS(SIN(S0P5022[[#This Row],[Rad]]*2)))^(S0P5022[[#This Row],[-LOG(1-p)]])</f>
        <v>1.028951589308442</v>
      </c>
      <c r="V538" s="26">
        <f>S0P5022[[#This Row],[f(p)]]*LOG(1-S0P5022[[#This Row],[p]],2)^-16</f>
        <v>2.3384290280474309E-2</v>
      </c>
      <c r="W538" s="26">
        <f>S0P5022[[#This Row],[f(p)]]*2*((1-ABS(SIN(S0P5022[[#This Row],[Rad]]*2)))^(S0P5022[[#This Row],[-LOG(1-p)]]^2))</f>
        <v>0.20926858580172483</v>
      </c>
      <c r="X538" s="26">
        <f>S0P5022[[#This Row],[F3]]+S0P5022[[#This Row],[F2]]</f>
        <v>0.23265287608219914</v>
      </c>
      <c r="Y538" s="26"/>
      <c r="AA538" s="20"/>
      <c r="AB538" s="15"/>
      <c r="AC538" s="15"/>
      <c r="AD538" s="15"/>
      <c r="AE538" s="15"/>
      <c r="AF538" s="15"/>
      <c r="AI538" s="20"/>
      <c r="AN538" s="15"/>
      <c r="AO538" s="17"/>
      <c r="AR538" s="20"/>
      <c r="AT538" s="15"/>
      <c r="AW538" s="15"/>
    </row>
    <row r="539" spans="1:49" x14ac:dyDescent="0.3">
      <c r="A539" s="25">
        <v>-12</v>
      </c>
      <c r="B539" s="25">
        <f>RADIANS(S0P5022[[#This Row],[Deg]])</f>
        <v>-0.20943951023931956</v>
      </c>
      <c r="C539" s="26">
        <v>0.32247293380499797</v>
      </c>
      <c r="D539" s="27">
        <v>0.55000000000000004</v>
      </c>
      <c r="E539" s="27">
        <f>-LOG(S0P5022[[#This Row],[p]]-0.5,2)</f>
        <v>4.3219280948873608</v>
      </c>
      <c r="F539" s="27">
        <f>-LOG(1-S0P5022[[#This Row],[p]],2)^2</f>
        <v>1.3271111273069651</v>
      </c>
      <c r="G539" s="27">
        <f>-LOG(S0P5022[[#This Row],[p]]-0.5,2)^2</f>
        <v>18.679062457376691</v>
      </c>
      <c r="H539" s="27">
        <f>-LOG(1-S0P5022[[#This Row],[p]],2)</f>
        <v>1.1520030934450503</v>
      </c>
      <c r="I539" s="27">
        <f>1/S0P5022[[#This Row],[-LOG(p-0.5)^2]]</f>
        <v>5.3535877525002995E-2</v>
      </c>
      <c r="J539" s="27">
        <f>1-S0P5022[[#This Row],[p]]</f>
        <v>0.44999999999999996</v>
      </c>
      <c r="K539" s="27">
        <f>1/S0P5022[[#This Row],[1-p]]</f>
        <v>2.2222222222222223</v>
      </c>
      <c r="L539" s="27">
        <f>S0P5022[[#This Row],[p]]*2-1</f>
        <v>0.10000000000000009</v>
      </c>
      <c r="M539" s="27">
        <f>S0P5022[[#This Row],[1-p]]*2</f>
        <v>0.89999999999999991</v>
      </c>
      <c r="N539" s="27">
        <f>S0P5022[[#This Row],[2p-1]]*2</f>
        <v>0.20000000000000018</v>
      </c>
      <c r="O539" s="27">
        <f>S0P5022[[#This Row],[2-2p]]*2</f>
        <v>1.7999999999999998</v>
      </c>
      <c r="P539" s="27">
        <f>2^S0P5022[[#This Row],[4p-2]]</f>
        <v>1.1486983549970351</v>
      </c>
      <c r="Q539" s="27">
        <f>2^S0P5022[[#This Row],[4-4p]]</f>
        <v>3.4822022531844965</v>
      </c>
      <c r="R539" s="27">
        <f>2^S0P5022[[#This Row],[2^(4p-2)]]</f>
        <v>2.2171376698777805</v>
      </c>
      <c r="S539" s="26">
        <f>S0P5022[[#This Row],[1-p]]/2</f>
        <v>0.22499999999999998</v>
      </c>
      <c r="T539" s="26">
        <f>S0P5022[[#This Row],[f(p)]]/LOG(1-S0P5022[[#This Row],[p]],2)^16</f>
        <v>2.3384290280474309E-2</v>
      </c>
      <c r="U539" s="26">
        <f>2*(1-ABS(SIN(S0P5022[[#This Row],[Rad]]*2)))^(S0P5022[[#This Row],[-LOG(1-p)]])</f>
        <v>1.0959997191012087</v>
      </c>
      <c r="V539" s="26">
        <f>S0P5022[[#This Row],[f(p)]]*LOG(1-S0P5022[[#This Row],[p]],2)^-16</f>
        <v>2.3384290280474309E-2</v>
      </c>
      <c r="W539" s="26">
        <f>S0P5022[[#This Row],[f(p)]]*2*((1-ABS(SIN(S0P5022[[#This Row],[Rad]]*2)))^(S0P5022[[#This Row],[-LOG(1-p)]]^2))</f>
        <v>0.22505402309833092</v>
      </c>
      <c r="X539" s="26">
        <f>S0P5022[[#This Row],[F3]]+S0P5022[[#This Row],[F2]]</f>
        <v>0.24843831337880523</v>
      </c>
      <c r="Y539" s="26"/>
      <c r="AA539" s="20"/>
      <c r="AB539" s="15"/>
      <c r="AC539" s="15"/>
      <c r="AD539" s="15"/>
      <c r="AE539" s="15"/>
      <c r="AF539" s="15"/>
      <c r="AI539" s="20"/>
      <c r="AN539" s="15"/>
      <c r="AO539" s="17"/>
      <c r="AR539" s="20"/>
      <c r="AT539" s="15"/>
      <c r="AW539" s="15"/>
    </row>
    <row r="540" spans="1:49" x14ac:dyDescent="0.3">
      <c r="A540" s="25">
        <v>-11</v>
      </c>
      <c r="B540" s="25">
        <f>RADIANS(S0P5022[[#This Row],[Deg]])</f>
        <v>-0.19198621771937624</v>
      </c>
      <c r="C540" s="26">
        <v>0.33762576656590298</v>
      </c>
      <c r="D540" s="27">
        <v>0.55000000000000004</v>
      </c>
      <c r="E540" s="27">
        <f>-LOG(S0P5022[[#This Row],[p]]-0.5,2)</f>
        <v>4.3219280948873608</v>
      </c>
      <c r="F540" s="27">
        <f>-LOG(1-S0P5022[[#This Row],[p]],2)^2</f>
        <v>1.3271111273069651</v>
      </c>
      <c r="G540" s="27">
        <f>-LOG(S0P5022[[#This Row],[p]]-0.5,2)^2</f>
        <v>18.679062457376691</v>
      </c>
      <c r="H540" s="27">
        <f>-LOG(1-S0P5022[[#This Row],[p]],2)</f>
        <v>1.1520030934450503</v>
      </c>
      <c r="I540" s="27">
        <f>1/S0P5022[[#This Row],[-LOG(p-0.5)^2]]</f>
        <v>5.3535877525002995E-2</v>
      </c>
      <c r="J540" s="27">
        <f>1-S0P5022[[#This Row],[p]]</f>
        <v>0.44999999999999996</v>
      </c>
      <c r="K540" s="27">
        <f>1/S0P5022[[#This Row],[1-p]]</f>
        <v>2.2222222222222223</v>
      </c>
      <c r="L540" s="27">
        <f>S0P5022[[#This Row],[p]]*2-1</f>
        <v>0.10000000000000009</v>
      </c>
      <c r="M540" s="27">
        <f>S0P5022[[#This Row],[1-p]]*2</f>
        <v>0.89999999999999991</v>
      </c>
      <c r="N540" s="27">
        <f>S0P5022[[#This Row],[2p-1]]*2</f>
        <v>0.20000000000000018</v>
      </c>
      <c r="O540" s="27">
        <f>S0P5022[[#This Row],[2-2p]]*2</f>
        <v>1.7999999999999998</v>
      </c>
      <c r="P540" s="27">
        <f>2^S0P5022[[#This Row],[4p-2]]</f>
        <v>1.1486983549970351</v>
      </c>
      <c r="Q540" s="27">
        <f>2^S0P5022[[#This Row],[4-4p]]</f>
        <v>3.4822022531844965</v>
      </c>
      <c r="R540" s="27">
        <f>2^S0P5022[[#This Row],[2^(4p-2)]]</f>
        <v>2.2171376698777805</v>
      </c>
      <c r="S540" s="26">
        <f>S0P5022[[#This Row],[1-p]]/2</f>
        <v>0.22499999999999998</v>
      </c>
      <c r="T540" s="26">
        <f>S0P5022[[#This Row],[f(p)]]/LOG(1-S0P5022[[#This Row],[p]],2)^16</f>
        <v>2.3384290280474309E-2</v>
      </c>
      <c r="U540" s="26">
        <f>2*(1-ABS(SIN(S0P5022[[#This Row],[Rad]]*2)))^(S0P5022[[#This Row],[-LOG(1-p)]])</f>
        <v>1.1646567944545763</v>
      </c>
      <c r="V540" s="26">
        <f>S0P5022[[#This Row],[f(p)]]*LOG(1-S0P5022[[#This Row],[p]],2)^-16</f>
        <v>2.3384290280474309E-2</v>
      </c>
      <c r="W540" s="26">
        <f>S0P5022[[#This Row],[f(p)]]*2*((1-ABS(SIN(S0P5022[[#This Row],[Rad]]*2)))^(S0P5022[[#This Row],[-LOG(1-p)]]^2))</f>
        <v>0.24137110997916814</v>
      </c>
      <c r="X540" s="26">
        <f>S0P5022[[#This Row],[F3]]+S0P5022[[#This Row],[F2]]</f>
        <v>0.26475540025964245</v>
      </c>
      <c r="Y540" s="26"/>
      <c r="AA540" s="20"/>
      <c r="AB540" s="15"/>
      <c r="AC540" s="15"/>
      <c r="AD540" s="15"/>
      <c r="AE540" s="15"/>
      <c r="AF540" s="15"/>
      <c r="AI540" s="20"/>
      <c r="AN540" s="15"/>
      <c r="AO540" s="17"/>
      <c r="AR540" s="20"/>
      <c r="AT540" s="15"/>
      <c r="AW540" s="15"/>
    </row>
    <row r="541" spans="1:49" x14ac:dyDescent="0.3">
      <c r="A541" s="25">
        <v>-10</v>
      </c>
      <c r="B541" s="25">
        <f>RADIANS(S0P5022[[#This Row],[Deg]])</f>
        <v>-0.17453292519943295</v>
      </c>
      <c r="C541" s="26">
        <v>0.35346213367927898</v>
      </c>
      <c r="D541" s="27">
        <v>0.55000000000000004</v>
      </c>
      <c r="E541" s="27">
        <f>-LOG(S0P5022[[#This Row],[p]]-0.5,2)</f>
        <v>4.3219280948873608</v>
      </c>
      <c r="F541" s="27">
        <f>-LOG(1-S0P5022[[#This Row],[p]],2)^2</f>
        <v>1.3271111273069651</v>
      </c>
      <c r="G541" s="27">
        <f>-LOG(S0P5022[[#This Row],[p]]-0.5,2)^2</f>
        <v>18.679062457376691</v>
      </c>
      <c r="H541" s="27">
        <f>-LOG(1-S0P5022[[#This Row],[p]],2)</f>
        <v>1.1520030934450503</v>
      </c>
      <c r="I541" s="27">
        <f>1/S0P5022[[#This Row],[-LOG(p-0.5)^2]]</f>
        <v>5.3535877525002995E-2</v>
      </c>
      <c r="J541" s="27">
        <f>1-S0P5022[[#This Row],[p]]</f>
        <v>0.44999999999999996</v>
      </c>
      <c r="K541" s="27">
        <f>1/S0P5022[[#This Row],[1-p]]</f>
        <v>2.2222222222222223</v>
      </c>
      <c r="L541" s="27">
        <f>S0P5022[[#This Row],[p]]*2-1</f>
        <v>0.10000000000000009</v>
      </c>
      <c r="M541" s="27">
        <f>S0P5022[[#This Row],[1-p]]*2</f>
        <v>0.89999999999999991</v>
      </c>
      <c r="N541" s="27">
        <f>S0P5022[[#This Row],[2p-1]]*2</f>
        <v>0.20000000000000018</v>
      </c>
      <c r="O541" s="27">
        <f>S0P5022[[#This Row],[2-2p]]*2</f>
        <v>1.7999999999999998</v>
      </c>
      <c r="P541" s="27">
        <f>2^S0P5022[[#This Row],[4p-2]]</f>
        <v>1.1486983549970351</v>
      </c>
      <c r="Q541" s="27">
        <f>2^S0P5022[[#This Row],[4-4p]]</f>
        <v>3.4822022531844965</v>
      </c>
      <c r="R541" s="27">
        <f>2^S0P5022[[#This Row],[2^(4p-2)]]</f>
        <v>2.2171376698777805</v>
      </c>
      <c r="S541" s="26">
        <f>S0P5022[[#This Row],[1-p]]/2</f>
        <v>0.22499999999999998</v>
      </c>
      <c r="T541" s="26">
        <f>S0P5022[[#This Row],[f(p)]]/LOG(1-S0P5022[[#This Row],[p]],2)^16</f>
        <v>2.3384290280474309E-2</v>
      </c>
      <c r="U541" s="26">
        <f>2*(1-ABS(SIN(S0P5022[[#This Row],[Rad]]*2)))^(S0P5022[[#This Row],[-LOG(1-p)]])</f>
        <v>1.2348390263348923</v>
      </c>
      <c r="V541" s="26">
        <f>S0P5022[[#This Row],[f(p)]]*LOG(1-S0P5022[[#This Row],[p]],2)^-16</f>
        <v>2.3384290280474309E-2</v>
      </c>
      <c r="W541" s="26">
        <f>S0P5022[[#This Row],[f(p)]]*2*((1-ABS(SIN(S0P5022[[#This Row],[Rad]]*2)))^(S0P5022[[#This Row],[-LOG(1-p)]]^2))</f>
        <v>0.25820249247358751</v>
      </c>
      <c r="X541" s="26">
        <f>S0P5022[[#This Row],[F3]]+S0P5022[[#This Row],[F2]]</f>
        <v>0.28158678275406179</v>
      </c>
      <c r="Y541" s="26"/>
      <c r="AA541" s="20"/>
      <c r="AB541" s="15"/>
      <c r="AC541" s="15"/>
      <c r="AD541" s="15"/>
      <c r="AE541" s="15"/>
      <c r="AF541" s="15"/>
      <c r="AI541" s="20"/>
      <c r="AN541" s="15"/>
      <c r="AO541" s="17"/>
      <c r="AR541" s="20"/>
      <c r="AT541" s="15"/>
      <c r="AW541" s="15"/>
    </row>
    <row r="542" spans="1:49" x14ac:dyDescent="0.3">
      <c r="A542" s="25">
        <v>-9</v>
      </c>
      <c r="B542" s="25">
        <f>RADIANS(S0P5022[[#This Row],[Deg]])</f>
        <v>-0.15707963267948966</v>
      </c>
      <c r="C542" s="26">
        <v>0.37010523742804802</v>
      </c>
      <c r="D542" s="27">
        <v>0.55000000000000004</v>
      </c>
      <c r="E542" s="27">
        <f>-LOG(S0P5022[[#This Row],[p]]-0.5,2)</f>
        <v>4.3219280948873608</v>
      </c>
      <c r="F542" s="27">
        <f>-LOG(1-S0P5022[[#This Row],[p]],2)^2</f>
        <v>1.3271111273069651</v>
      </c>
      <c r="G542" s="27">
        <f>-LOG(S0P5022[[#This Row],[p]]-0.5,2)^2</f>
        <v>18.679062457376691</v>
      </c>
      <c r="H542" s="27">
        <f>-LOG(1-S0P5022[[#This Row],[p]],2)</f>
        <v>1.1520030934450503</v>
      </c>
      <c r="I542" s="27">
        <f>1/S0P5022[[#This Row],[-LOG(p-0.5)^2]]</f>
        <v>5.3535877525002995E-2</v>
      </c>
      <c r="J542" s="27">
        <f>1-S0P5022[[#This Row],[p]]</f>
        <v>0.44999999999999996</v>
      </c>
      <c r="K542" s="27">
        <f>1/S0P5022[[#This Row],[1-p]]</f>
        <v>2.2222222222222223</v>
      </c>
      <c r="L542" s="27">
        <f>S0P5022[[#This Row],[p]]*2-1</f>
        <v>0.10000000000000009</v>
      </c>
      <c r="M542" s="27">
        <f>S0P5022[[#This Row],[1-p]]*2</f>
        <v>0.89999999999999991</v>
      </c>
      <c r="N542" s="27">
        <f>S0P5022[[#This Row],[2p-1]]*2</f>
        <v>0.20000000000000018</v>
      </c>
      <c r="O542" s="27">
        <f>S0P5022[[#This Row],[2-2p]]*2</f>
        <v>1.7999999999999998</v>
      </c>
      <c r="P542" s="27">
        <f>2^S0P5022[[#This Row],[4p-2]]</f>
        <v>1.1486983549970351</v>
      </c>
      <c r="Q542" s="27">
        <f>2^S0P5022[[#This Row],[4-4p]]</f>
        <v>3.4822022531844965</v>
      </c>
      <c r="R542" s="27">
        <f>2^S0P5022[[#This Row],[2^(4p-2)]]</f>
        <v>2.2171376698777805</v>
      </c>
      <c r="S542" s="26">
        <f>S0P5022[[#This Row],[1-p]]/2</f>
        <v>0.22499999999999998</v>
      </c>
      <c r="T542" s="26">
        <f>S0P5022[[#This Row],[f(p)]]/LOG(1-S0P5022[[#This Row],[p]],2)^16</f>
        <v>2.3384290280474309E-2</v>
      </c>
      <c r="U542" s="26">
        <f>2*(1-ABS(SIN(S0P5022[[#This Row],[Rad]]*2)))^(S0P5022[[#This Row],[-LOG(1-p)]])</f>
        <v>1.3064593609155366</v>
      </c>
      <c r="V542" s="26">
        <f>S0P5022[[#This Row],[f(p)]]*LOG(1-S0P5022[[#This Row],[p]],2)^-16</f>
        <v>2.3384290280474309E-2</v>
      </c>
      <c r="W542" s="26">
        <f>S0P5022[[#This Row],[f(p)]]*2*((1-ABS(SIN(S0P5022[[#This Row],[Rad]]*2)))^(S0P5022[[#This Row],[-LOG(1-p)]]^2))</f>
        <v>0.27552935099466774</v>
      </c>
      <c r="X542" s="26">
        <f>S0P5022[[#This Row],[F3]]+S0P5022[[#This Row],[F2]]</f>
        <v>0.29891364127514203</v>
      </c>
      <c r="Y542" s="26"/>
      <c r="AA542" s="20"/>
      <c r="AB542" s="15"/>
      <c r="AC542" s="15"/>
      <c r="AD542" s="15"/>
      <c r="AE542" s="15"/>
      <c r="AF542" s="15"/>
      <c r="AI542" s="20"/>
      <c r="AN542" s="15"/>
      <c r="AO542" s="17"/>
      <c r="AR542" s="20"/>
      <c r="AT542" s="15"/>
      <c r="AW542" s="15"/>
    </row>
    <row r="543" spans="1:49" x14ac:dyDescent="0.3">
      <c r="A543" s="25">
        <v>-8</v>
      </c>
      <c r="B543" s="25">
        <f>RADIANS(S0P5022[[#This Row],[Deg]])</f>
        <v>-0.13962634015954636</v>
      </c>
      <c r="C543" s="26">
        <v>0.387657543762363</v>
      </c>
      <c r="D543" s="27">
        <v>0.55000000000000004</v>
      </c>
      <c r="E543" s="27">
        <f>-LOG(S0P5022[[#This Row],[p]]-0.5,2)</f>
        <v>4.3219280948873608</v>
      </c>
      <c r="F543" s="27">
        <f>-LOG(1-S0P5022[[#This Row],[p]],2)^2</f>
        <v>1.3271111273069651</v>
      </c>
      <c r="G543" s="27">
        <f>-LOG(S0P5022[[#This Row],[p]]-0.5,2)^2</f>
        <v>18.679062457376691</v>
      </c>
      <c r="H543" s="27">
        <f>-LOG(1-S0P5022[[#This Row],[p]],2)</f>
        <v>1.1520030934450503</v>
      </c>
      <c r="I543" s="27">
        <f>1/S0P5022[[#This Row],[-LOG(p-0.5)^2]]</f>
        <v>5.3535877525002995E-2</v>
      </c>
      <c r="J543" s="27">
        <f>1-S0P5022[[#This Row],[p]]</f>
        <v>0.44999999999999996</v>
      </c>
      <c r="K543" s="27">
        <f>1/S0P5022[[#This Row],[1-p]]</f>
        <v>2.2222222222222223</v>
      </c>
      <c r="L543" s="27">
        <f>S0P5022[[#This Row],[p]]*2-1</f>
        <v>0.10000000000000009</v>
      </c>
      <c r="M543" s="27">
        <f>S0P5022[[#This Row],[1-p]]*2</f>
        <v>0.89999999999999991</v>
      </c>
      <c r="N543" s="27">
        <f>S0P5022[[#This Row],[2p-1]]*2</f>
        <v>0.20000000000000018</v>
      </c>
      <c r="O543" s="27">
        <f>S0P5022[[#This Row],[2-2p]]*2</f>
        <v>1.7999999999999998</v>
      </c>
      <c r="P543" s="27">
        <f>2^S0P5022[[#This Row],[4p-2]]</f>
        <v>1.1486983549970351</v>
      </c>
      <c r="Q543" s="27">
        <f>2^S0P5022[[#This Row],[4-4p]]</f>
        <v>3.4822022531844965</v>
      </c>
      <c r="R543" s="27">
        <f>2^S0P5022[[#This Row],[2^(4p-2)]]</f>
        <v>2.2171376698777805</v>
      </c>
      <c r="S543" s="26">
        <f>S0P5022[[#This Row],[1-p]]/2</f>
        <v>0.22499999999999998</v>
      </c>
      <c r="T543" s="26">
        <f>S0P5022[[#This Row],[f(p)]]/LOG(1-S0P5022[[#This Row],[p]],2)^16</f>
        <v>2.3384290280474309E-2</v>
      </c>
      <c r="U543" s="26">
        <f>2*(1-ABS(SIN(S0P5022[[#This Row],[Rad]]*2)))^(S0P5022[[#This Row],[-LOG(1-p)]])</f>
        <v>1.3794276492431545</v>
      </c>
      <c r="V543" s="26">
        <f>S0P5022[[#This Row],[f(p)]]*LOG(1-S0P5022[[#This Row],[p]],2)^-16</f>
        <v>2.3384290280474309E-2</v>
      </c>
      <c r="W543" s="26">
        <f>S0P5022[[#This Row],[f(p)]]*2*((1-ABS(SIN(S0P5022[[#This Row],[Rad]]*2)))^(S0P5022[[#This Row],[-LOG(1-p)]]^2))</f>
        <v>0.29333144611594852</v>
      </c>
      <c r="X543" s="26">
        <f>S0P5022[[#This Row],[F3]]+S0P5022[[#This Row],[F2]]</f>
        <v>0.31671573639642281</v>
      </c>
      <c r="Y543" s="26"/>
      <c r="AA543" s="20"/>
      <c r="AB543" s="15"/>
      <c r="AC543" s="15"/>
      <c r="AD543" s="15"/>
      <c r="AE543" s="15"/>
      <c r="AF543" s="15"/>
      <c r="AI543" s="20"/>
      <c r="AN543" s="15"/>
      <c r="AO543" s="17"/>
      <c r="AR543" s="20"/>
      <c r="AT543" s="15"/>
      <c r="AW543" s="15"/>
    </row>
    <row r="544" spans="1:49" x14ac:dyDescent="0.3">
      <c r="A544" s="25">
        <v>-7</v>
      </c>
      <c r="B544" s="25">
        <f>RADIANS(S0P5022[[#This Row],[Deg]])</f>
        <v>-0.12217304763960307</v>
      </c>
      <c r="C544" s="26">
        <v>0.40553211119527999</v>
      </c>
      <c r="D544" s="27">
        <v>0.55000000000000004</v>
      </c>
      <c r="E544" s="27">
        <f>-LOG(S0P5022[[#This Row],[p]]-0.5,2)</f>
        <v>4.3219280948873608</v>
      </c>
      <c r="F544" s="27">
        <f>-LOG(1-S0P5022[[#This Row],[p]],2)^2</f>
        <v>1.3271111273069651</v>
      </c>
      <c r="G544" s="27">
        <f>-LOG(S0P5022[[#This Row],[p]]-0.5,2)^2</f>
        <v>18.679062457376691</v>
      </c>
      <c r="H544" s="27">
        <f>-LOG(1-S0P5022[[#This Row],[p]],2)</f>
        <v>1.1520030934450503</v>
      </c>
      <c r="I544" s="27">
        <f>1/S0P5022[[#This Row],[-LOG(p-0.5)^2]]</f>
        <v>5.3535877525002995E-2</v>
      </c>
      <c r="J544" s="27">
        <f>1-S0P5022[[#This Row],[p]]</f>
        <v>0.44999999999999996</v>
      </c>
      <c r="K544" s="27">
        <f>1/S0P5022[[#This Row],[1-p]]</f>
        <v>2.2222222222222223</v>
      </c>
      <c r="L544" s="27">
        <f>S0P5022[[#This Row],[p]]*2-1</f>
        <v>0.10000000000000009</v>
      </c>
      <c r="M544" s="27">
        <f>S0P5022[[#This Row],[1-p]]*2</f>
        <v>0.89999999999999991</v>
      </c>
      <c r="N544" s="27">
        <f>S0P5022[[#This Row],[2p-1]]*2</f>
        <v>0.20000000000000018</v>
      </c>
      <c r="O544" s="27">
        <f>S0P5022[[#This Row],[2-2p]]*2</f>
        <v>1.7999999999999998</v>
      </c>
      <c r="P544" s="27">
        <f>2^S0P5022[[#This Row],[4p-2]]</f>
        <v>1.1486983549970351</v>
      </c>
      <c r="Q544" s="27">
        <f>2^S0P5022[[#This Row],[4-4p]]</f>
        <v>3.4822022531844965</v>
      </c>
      <c r="R544" s="27">
        <f>2^S0P5022[[#This Row],[2^(4p-2)]]</f>
        <v>2.2171376698777805</v>
      </c>
      <c r="S544" s="26">
        <f>S0P5022[[#This Row],[1-p]]/2</f>
        <v>0.22499999999999998</v>
      </c>
      <c r="T544" s="26">
        <f>S0P5022[[#This Row],[f(p)]]/LOG(1-S0P5022[[#This Row],[p]],2)^16</f>
        <v>2.3384290280474309E-2</v>
      </c>
      <c r="U544" s="26">
        <f>2*(1-ABS(SIN(S0P5022[[#This Row],[Rad]]*2)))^(S0P5022[[#This Row],[-LOG(1-p)]])</f>
        <v>1.453650819662623</v>
      </c>
      <c r="V544" s="26">
        <f>S0P5022[[#This Row],[f(p)]]*LOG(1-S0P5022[[#This Row],[p]],2)^-16</f>
        <v>2.3384290280474309E-2</v>
      </c>
      <c r="W544" s="26">
        <f>S0P5022[[#This Row],[f(p)]]*2*((1-ABS(SIN(S0P5022[[#This Row],[Rad]]*2)))^(S0P5022[[#This Row],[-LOG(1-p)]]^2))</f>
        <v>0.31158716691827815</v>
      </c>
      <c r="X544" s="26">
        <f>S0P5022[[#This Row],[F3]]+S0P5022[[#This Row],[F2]]</f>
        <v>0.33497145719875243</v>
      </c>
      <c r="Y544" s="26"/>
      <c r="AA544" s="20"/>
      <c r="AB544" s="15"/>
      <c r="AC544" s="15"/>
      <c r="AD544" s="15"/>
      <c r="AE544" s="15"/>
      <c r="AF544" s="15"/>
      <c r="AI544" s="20"/>
      <c r="AN544" s="15"/>
      <c r="AO544" s="17"/>
      <c r="AR544" s="20"/>
      <c r="AT544" s="15"/>
      <c r="AW544" s="15"/>
    </row>
    <row r="545" spans="1:49" x14ac:dyDescent="0.3">
      <c r="A545" s="25">
        <v>-6</v>
      </c>
      <c r="B545" s="25">
        <f>RADIANS(S0P5022[[#This Row],[Deg]])</f>
        <v>-0.10471975511965978</v>
      </c>
      <c r="C545" s="26">
        <v>0.425146653527195</v>
      </c>
      <c r="D545" s="27">
        <v>0.55000000000000004</v>
      </c>
      <c r="E545" s="27">
        <f>-LOG(S0P5022[[#This Row],[p]]-0.5,2)</f>
        <v>4.3219280948873608</v>
      </c>
      <c r="F545" s="27">
        <f>-LOG(1-S0P5022[[#This Row],[p]],2)^2</f>
        <v>1.3271111273069651</v>
      </c>
      <c r="G545" s="27">
        <f>-LOG(S0P5022[[#This Row],[p]]-0.5,2)^2</f>
        <v>18.679062457376691</v>
      </c>
      <c r="H545" s="27">
        <f>-LOG(1-S0P5022[[#This Row],[p]],2)</f>
        <v>1.1520030934450503</v>
      </c>
      <c r="I545" s="27">
        <f>1/S0P5022[[#This Row],[-LOG(p-0.5)^2]]</f>
        <v>5.3535877525002995E-2</v>
      </c>
      <c r="J545" s="27">
        <f>1-S0P5022[[#This Row],[p]]</f>
        <v>0.44999999999999996</v>
      </c>
      <c r="K545" s="27">
        <f>1/S0P5022[[#This Row],[1-p]]</f>
        <v>2.2222222222222223</v>
      </c>
      <c r="L545" s="27">
        <f>S0P5022[[#This Row],[p]]*2-1</f>
        <v>0.10000000000000009</v>
      </c>
      <c r="M545" s="27">
        <f>S0P5022[[#This Row],[1-p]]*2</f>
        <v>0.89999999999999991</v>
      </c>
      <c r="N545" s="27">
        <f>S0P5022[[#This Row],[2p-1]]*2</f>
        <v>0.20000000000000018</v>
      </c>
      <c r="O545" s="27">
        <f>S0P5022[[#This Row],[2-2p]]*2</f>
        <v>1.7999999999999998</v>
      </c>
      <c r="P545" s="27">
        <f>2^S0P5022[[#This Row],[4p-2]]</f>
        <v>1.1486983549970351</v>
      </c>
      <c r="Q545" s="27">
        <f>2^S0P5022[[#This Row],[4-4p]]</f>
        <v>3.4822022531844965</v>
      </c>
      <c r="R545" s="27">
        <f>2^S0P5022[[#This Row],[2^(4p-2)]]</f>
        <v>2.2171376698777805</v>
      </c>
      <c r="S545" s="26">
        <f>S0P5022[[#This Row],[1-p]]/2</f>
        <v>0.22499999999999998</v>
      </c>
      <c r="T545" s="26">
        <f>S0P5022[[#This Row],[f(p)]]/LOG(1-S0P5022[[#This Row],[p]],2)^16</f>
        <v>2.3384290280474309E-2</v>
      </c>
      <c r="U545" s="26">
        <f>2*(1-ABS(SIN(S0P5022[[#This Row],[Rad]]*2)))^(S0P5022[[#This Row],[-LOG(1-p)]])</f>
        <v>1.529033052944792</v>
      </c>
      <c r="V545" s="26">
        <f>S0P5022[[#This Row],[f(p)]]*LOG(1-S0P5022[[#This Row],[p]],2)^-16</f>
        <v>2.3384290280474309E-2</v>
      </c>
      <c r="W545" s="26">
        <f>S0P5022[[#This Row],[f(p)]]*2*((1-ABS(SIN(S0P5022[[#This Row],[Rad]]*2)))^(S0P5022[[#This Row],[-LOG(1-p)]]^2))</f>
        <v>0.33027358184920186</v>
      </c>
      <c r="X545" s="26">
        <f>S0P5022[[#This Row],[F3]]+S0P5022[[#This Row],[F2]]</f>
        <v>0.35365787212967614</v>
      </c>
      <c r="Y545" s="26"/>
      <c r="AA545" s="20"/>
      <c r="AB545" s="15"/>
      <c r="AC545" s="15"/>
      <c r="AD545" s="15"/>
      <c r="AE545" s="15"/>
      <c r="AF545" s="15"/>
      <c r="AI545" s="20"/>
      <c r="AN545" s="15"/>
      <c r="AO545" s="17"/>
      <c r="AR545" s="20"/>
      <c r="AT545" s="15"/>
      <c r="AW545" s="15"/>
    </row>
    <row r="546" spans="1:49" x14ac:dyDescent="0.3">
      <c r="A546" s="25">
        <v>-5</v>
      </c>
      <c r="B546" s="25">
        <f>RADIANS(S0P5022[[#This Row],[Deg]])</f>
        <v>-8.7266462599716474E-2</v>
      </c>
      <c r="C546" s="26">
        <v>0.44471777549770403</v>
      </c>
      <c r="D546" s="27">
        <v>0.55000000000000004</v>
      </c>
      <c r="E546" s="27">
        <f>-LOG(S0P5022[[#This Row],[p]]-0.5,2)</f>
        <v>4.3219280948873608</v>
      </c>
      <c r="F546" s="27">
        <f>-LOG(1-S0P5022[[#This Row],[p]],2)^2</f>
        <v>1.3271111273069651</v>
      </c>
      <c r="G546" s="27">
        <f>-LOG(S0P5022[[#This Row],[p]]-0.5,2)^2</f>
        <v>18.679062457376691</v>
      </c>
      <c r="H546" s="27">
        <f>-LOG(1-S0P5022[[#This Row],[p]],2)</f>
        <v>1.1520030934450503</v>
      </c>
      <c r="I546" s="27">
        <f>1/S0P5022[[#This Row],[-LOG(p-0.5)^2]]</f>
        <v>5.3535877525002995E-2</v>
      </c>
      <c r="J546" s="27">
        <f>1-S0P5022[[#This Row],[p]]</f>
        <v>0.44999999999999996</v>
      </c>
      <c r="K546" s="27">
        <f>1/S0P5022[[#This Row],[1-p]]</f>
        <v>2.2222222222222223</v>
      </c>
      <c r="L546" s="27">
        <f>S0P5022[[#This Row],[p]]*2-1</f>
        <v>0.10000000000000009</v>
      </c>
      <c r="M546" s="27">
        <f>S0P5022[[#This Row],[1-p]]*2</f>
        <v>0.89999999999999991</v>
      </c>
      <c r="N546" s="27">
        <f>S0P5022[[#This Row],[2p-1]]*2</f>
        <v>0.20000000000000018</v>
      </c>
      <c r="O546" s="27">
        <f>S0P5022[[#This Row],[2-2p]]*2</f>
        <v>1.7999999999999998</v>
      </c>
      <c r="P546" s="27">
        <f>2^S0P5022[[#This Row],[4p-2]]</f>
        <v>1.1486983549970351</v>
      </c>
      <c r="Q546" s="27">
        <f>2^S0P5022[[#This Row],[4-4p]]</f>
        <v>3.4822022531844965</v>
      </c>
      <c r="R546" s="27">
        <f>2^S0P5022[[#This Row],[2^(4p-2)]]</f>
        <v>2.2171376698777805</v>
      </c>
      <c r="S546" s="26">
        <f>S0P5022[[#This Row],[1-p]]/2</f>
        <v>0.22499999999999998</v>
      </c>
      <c r="T546" s="26">
        <f>S0P5022[[#This Row],[f(p)]]/LOG(1-S0P5022[[#This Row],[p]],2)^16</f>
        <v>2.3384290280474309E-2</v>
      </c>
      <c r="U546" s="26">
        <f>2*(1-ABS(SIN(S0P5022[[#This Row],[Rad]]*2)))^(S0P5022[[#This Row],[-LOG(1-p)]])</f>
        <v>1.6054759600292363</v>
      </c>
      <c r="V546" s="26">
        <f>S0P5022[[#This Row],[f(p)]]*LOG(1-S0P5022[[#This Row],[p]],2)^-16</f>
        <v>2.3384290280474309E-2</v>
      </c>
      <c r="W546" s="26">
        <f>S0P5022[[#This Row],[f(p)]]*2*((1-ABS(SIN(S0P5022[[#This Row],[Rad]]*2)))^(S0P5022[[#This Row],[-LOG(1-p)]]^2))</f>
        <v>0.34936649202662245</v>
      </c>
      <c r="X546" s="26">
        <f>S0P5022[[#This Row],[F3]]+S0P5022[[#This Row],[F2]]</f>
        <v>0.37275078230709674</v>
      </c>
      <c r="Y546" s="26"/>
      <c r="AA546" s="20"/>
      <c r="AB546" s="15"/>
      <c r="AC546" s="15"/>
      <c r="AD546" s="15"/>
      <c r="AE546" s="15"/>
      <c r="AF546" s="15"/>
      <c r="AI546" s="20"/>
      <c r="AN546" s="15"/>
      <c r="AO546" s="17"/>
      <c r="AR546" s="20"/>
      <c r="AT546" s="15"/>
      <c r="AW546" s="15"/>
    </row>
    <row r="547" spans="1:49" x14ac:dyDescent="0.3">
      <c r="A547" s="25">
        <v>-4</v>
      </c>
      <c r="B547" s="25">
        <f>RADIANS(S0P5022[[#This Row],[Deg]])</f>
        <v>-6.9813170079773182E-2</v>
      </c>
      <c r="C547" s="26">
        <v>0.46527011853375</v>
      </c>
      <c r="D547" s="27">
        <v>0.55000000000000004</v>
      </c>
      <c r="E547" s="27">
        <f>-LOG(S0P5022[[#This Row],[p]]-0.5,2)</f>
        <v>4.3219280948873608</v>
      </c>
      <c r="F547" s="27">
        <f>-LOG(1-S0P5022[[#This Row],[p]],2)^2</f>
        <v>1.3271111273069651</v>
      </c>
      <c r="G547" s="27">
        <f>-LOG(S0P5022[[#This Row],[p]]-0.5,2)^2</f>
        <v>18.679062457376691</v>
      </c>
      <c r="H547" s="27">
        <f>-LOG(1-S0P5022[[#This Row],[p]],2)</f>
        <v>1.1520030934450503</v>
      </c>
      <c r="I547" s="27">
        <f>1/S0P5022[[#This Row],[-LOG(p-0.5)^2]]</f>
        <v>5.3535877525002995E-2</v>
      </c>
      <c r="J547" s="27">
        <f>1-S0P5022[[#This Row],[p]]</f>
        <v>0.44999999999999996</v>
      </c>
      <c r="K547" s="27">
        <f>1/S0P5022[[#This Row],[1-p]]</f>
        <v>2.2222222222222223</v>
      </c>
      <c r="L547" s="27">
        <f>S0P5022[[#This Row],[p]]*2-1</f>
        <v>0.10000000000000009</v>
      </c>
      <c r="M547" s="27">
        <f>S0P5022[[#This Row],[1-p]]*2</f>
        <v>0.89999999999999991</v>
      </c>
      <c r="N547" s="27">
        <f>S0P5022[[#This Row],[2p-1]]*2</f>
        <v>0.20000000000000018</v>
      </c>
      <c r="O547" s="27">
        <f>S0P5022[[#This Row],[2-2p]]*2</f>
        <v>1.7999999999999998</v>
      </c>
      <c r="P547" s="27">
        <f>2^S0P5022[[#This Row],[4p-2]]</f>
        <v>1.1486983549970351</v>
      </c>
      <c r="Q547" s="27">
        <f>2^S0P5022[[#This Row],[4-4p]]</f>
        <v>3.4822022531844965</v>
      </c>
      <c r="R547" s="27">
        <f>2^S0P5022[[#This Row],[2^(4p-2)]]</f>
        <v>2.2171376698777805</v>
      </c>
      <c r="S547" s="26">
        <f>S0P5022[[#This Row],[1-p]]/2</f>
        <v>0.22499999999999998</v>
      </c>
      <c r="T547" s="26">
        <f>S0P5022[[#This Row],[f(p)]]/LOG(1-S0P5022[[#This Row],[p]],2)^16</f>
        <v>2.3384290280474309E-2</v>
      </c>
      <c r="U547" s="26">
        <f>2*(1-ABS(SIN(S0P5022[[#This Row],[Rad]]*2)))^(S0P5022[[#This Row],[-LOG(1-p)]])</f>
        <v>1.682878762266582</v>
      </c>
      <c r="V547" s="26">
        <f>S0P5022[[#This Row],[f(p)]]*LOG(1-S0P5022[[#This Row],[p]],2)^-16</f>
        <v>2.3384290280474309E-2</v>
      </c>
      <c r="W547" s="26">
        <f>S0P5022[[#This Row],[f(p)]]*2*((1-ABS(SIN(S0P5022[[#This Row],[Rad]]*2)))^(S0P5022[[#This Row],[-LOG(1-p)]]^2))</f>
        <v>0.36884048690864812</v>
      </c>
      <c r="X547" s="26">
        <f>S0P5022[[#This Row],[F3]]+S0P5022[[#This Row],[F2]]</f>
        <v>0.39222477718912241</v>
      </c>
      <c r="Y547" s="26"/>
      <c r="AA547" s="20"/>
      <c r="AB547" s="15"/>
      <c r="AC547" s="15"/>
      <c r="AD547" s="15"/>
      <c r="AE547" s="15"/>
      <c r="AF547" s="15"/>
      <c r="AI547" s="20"/>
      <c r="AN547" s="15"/>
      <c r="AO547" s="17"/>
      <c r="AR547" s="20"/>
      <c r="AT547" s="15"/>
      <c r="AW547" s="15"/>
    </row>
    <row r="548" spans="1:49" x14ac:dyDescent="0.3">
      <c r="A548" s="25">
        <v>-3</v>
      </c>
      <c r="B548" s="25">
        <f>RADIANS(S0P5022[[#This Row],[Deg]])</f>
        <v>-5.235987755982989E-2</v>
      </c>
      <c r="C548" s="26">
        <v>0.48762802438522102</v>
      </c>
      <c r="D548" s="27">
        <v>0.55000000000000004</v>
      </c>
      <c r="E548" s="27">
        <f>-LOG(S0P5022[[#This Row],[p]]-0.5,2)</f>
        <v>4.3219280948873608</v>
      </c>
      <c r="F548" s="27">
        <f>-LOG(1-S0P5022[[#This Row],[p]],2)^2</f>
        <v>1.3271111273069651</v>
      </c>
      <c r="G548" s="27">
        <f>-LOG(S0P5022[[#This Row],[p]]-0.5,2)^2</f>
        <v>18.679062457376691</v>
      </c>
      <c r="H548" s="27">
        <f>-LOG(1-S0P5022[[#This Row],[p]],2)</f>
        <v>1.1520030934450503</v>
      </c>
      <c r="I548" s="27">
        <f>1/S0P5022[[#This Row],[-LOG(p-0.5)^2]]</f>
        <v>5.3535877525002995E-2</v>
      </c>
      <c r="J548" s="27">
        <f>1-S0P5022[[#This Row],[p]]</f>
        <v>0.44999999999999996</v>
      </c>
      <c r="K548" s="27">
        <f>1/S0P5022[[#This Row],[1-p]]</f>
        <v>2.2222222222222223</v>
      </c>
      <c r="L548" s="27">
        <f>S0P5022[[#This Row],[p]]*2-1</f>
        <v>0.10000000000000009</v>
      </c>
      <c r="M548" s="27">
        <f>S0P5022[[#This Row],[1-p]]*2</f>
        <v>0.89999999999999991</v>
      </c>
      <c r="N548" s="27">
        <f>S0P5022[[#This Row],[2p-1]]*2</f>
        <v>0.20000000000000018</v>
      </c>
      <c r="O548" s="27">
        <f>S0P5022[[#This Row],[2-2p]]*2</f>
        <v>1.7999999999999998</v>
      </c>
      <c r="P548" s="27">
        <f>2^S0P5022[[#This Row],[4p-2]]</f>
        <v>1.1486983549970351</v>
      </c>
      <c r="Q548" s="27">
        <f>2^S0P5022[[#This Row],[4-4p]]</f>
        <v>3.4822022531844965</v>
      </c>
      <c r="R548" s="27">
        <f>2^S0P5022[[#This Row],[2^(4p-2)]]</f>
        <v>2.2171376698777805</v>
      </c>
      <c r="S548" s="26">
        <f>S0P5022[[#This Row],[1-p]]/2</f>
        <v>0.22499999999999998</v>
      </c>
      <c r="T548" s="26">
        <f>S0P5022[[#This Row],[f(p)]]/LOG(1-S0P5022[[#This Row],[p]],2)^16</f>
        <v>2.3384290280474309E-2</v>
      </c>
      <c r="U548" s="26">
        <f>2*(1-ABS(SIN(S0P5022[[#This Row],[Rad]]*2)))^(S0P5022[[#This Row],[-LOG(1-p)]])</f>
        <v>1.7611384740208129</v>
      </c>
      <c r="V548" s="26">
        <f>S0P5022[[#This Row],[f(p)]]*LOG(1-S0P5022[[#This Row],[p]],2)^-16</f>
        <v>2.3384290280474309E-2</v>
      </c>
      <c r="W548" s="26">
        <f>S0P5022[[#This Row],[f(p)]]*2*((1-ABS(SIN(S0P5022[[#This Row],[Rad]]*2)))^(S0P5022[[#This Row],[-LOG(1-p)]]^2))</f>
        <v>0.38866900224250694</v>
      </c>
      <c r="X548" s="26">
        <f>S0P5022[[#This Row],[F3]]+S0P5022[[#This Row],[F2]]</f>
        <v>0.41205329252298123</v>
      </c>
      <c r="Y548" s="26"/>
      <c r="AA548" s="20"/>
      <c r="AB548" s="15"/>
      <c r="AC548" s="15"/>
      <c r="AD548" s="15"/>
      <c r="AE548" s="15"/>
      <c r="AF548" s="15"/>
      <c r="AI548" s="20"/>
      <c r="AN548" s="15"/>
      <c r="AO548" s="17"/>
      <c r="AR548" s="20"/>
      <c r="AT548" s="15"/>
      <c r="AW548" s="15"/>
    </row>
    <row r="549" spans="1:49" x14ac:dyDescent="0.3">
      <c r="A549" s="25">
        <v>-2</v>
      </c>
      <c r="B549" s="25">
        <f>RADIANS(S0P5022[[#This Row],[Deg]])</f>
        <v>-3.4906585039886591E-2</v>
      </c>
      <c r="C549" s="26">
        <v>0.51195370970323495</v>
      </c>
      <c r="D549" s="27">
        <v>0.55000000000000004</v>
      </c>
      <c r="E549" s="27">
        <f>-LOG(S0P5022[[#This Row],[p]]-0.5,2)</f>
        <v>4.3219280948873608</v>
      </c>
      <c r="F549" s="27">
        <f>-LOG(1-S0P5022[[#This Row],[p]],2)^2</f>
        <v>1.3271111273069651</v>
      </c>
      <c r="G549" s="27">
        <f>-LOG(S0P5022[[#This Row],[p]]-0.5,2)^2</f>
        <v>18.679062457376691</v>
      </c>
      <c r="H549" s="27">
        <f>-LOG(1-S0P5022[[#This Row],[p]],2)</f>
        <v>1.1520030934450503</v>
      </c>
      <c r="I549" s="27">
        <f>1/S0P5022[[#This Row],[-LOG(p-0.5)^2]]</f>
        <v>5.3535877525002995E-2</v>
      </c>
      <c r="J549" s="27">
        <f>1-S0P5022[[#This Row],[p]]</f>
        <v>0.44999999999999996</v>
      </c>
      <c r="K549" s="27">
        <f>1/S0P5022[[#This Row],[1-p]]</f>
        <v>2.2222222222222223</v>
      </c>
      <c r="L549" s="27">
        <f>S0P5022[[#This Row],[p]]*2-1</f>
        <v>0.10000000000000009</v>
      </c>
      <c r="M549" s="27">
        <f>S0P5022[[#This Row],[1-p]]*2</f>
        <v>0.89999999999999991</v>
      </c>
      <c r="N549" s="27">
        <f>S0P5022[[#This Row],[2p-1]]*2</f>
        <v>0.20000000000000018</v>
      </c>
      <c r="O549" s="27">
        <f>S0P5022[[#This Row],[2-2p]]*2</f>
        <v>1.7999999999999998</v>
      </c>
      <c r="P549" s="27">
        <f>2^S0P5022[[#This Row],[4p-2]]</f>
        <v>1.1486983549970351</v>
      </c>
      <c r="Q549" s="27">
        <f>2^S0P5022[[#This Row],[4-4p]]</f>
        <v>3.4822022531844965</v>
      </c>
      <c r="R549" s="27">
        <f>2^S0P5022[[#This Row],[2^(4p-2)]]</f>
        <v>2.2171376698777805</v>
      </c>
      <c r="S549" s="26">
        <f>S0P5022[[#This Row],[1-p]]/2</f>
        <v>0.22499999999999998</v>
      </c>
      <c r="T549" s="26">
        <f>S0P5022[[#This Row],[f(p)]]/LOG(1-S0P5022[[#This Row],[p]],2)^16</f>
        <v>2.3384290280474309E-2</v>
      </c>
      <c r="U549" s="26">
        <f>2*(1-ABS(SIN(S0P5022[[#This Row],[Rad]]*2)))^(S0P5022[[#This Row],[-LOG(1-p)]])</f>
        <v>1.8401500874707752</v>
      </c>
      <c r="V549" s="26">
        <f>S0P5022[[#This Row],[f(p)]]*LOG(1-S0P5022[[#This Row],[p]],2)^-16</f>
        <v>2.3384290280474309E-2</v>
      </c>
      <c r="W549" s="26">
        <f>S0P5022[[#This Row],[f(p)]]*2*((1-ABS(SIN(S0P5022[[#This Row],[Rad]]*2)))^(S0P5022[[#This Row],[-LOG(1-p)]]^2))</f>
        <v>0.40882438019706596</v>
      </c>
      <c r="X549" s="26">
        <f>S0P5022[[#This Row],[F3]]+S0P5022[[#This Row],[F2]]</f>
        <v>0.43220867047754025</v>
      </c>
      <c r="Y549" s="26"/>
      <c r="AA549" s="20"/>
      <c r="AB549" s="15"/>
      <c r="AC549" s="15"/>
      <c r="AD549" s="15"/>
      <c r="AE549" s="15"/>
      <c r="AF549" s="15"/>
      <c r="AI549" s="20"/>
      <c r="AN549" s="15"/>
      <c r="AO549" s="17"/>
      <c r="AR549" s="20"/>
      <c r="AT549" s="15"/>
      <c r="AW549" s="15"/>
    </row>
    <row r="550" spans="1:49" x14ac:dyDescent="0.3">
      <c r="A550" s="25">
        <v>-1</v>
      </c>
      <c r="B550" s="25">
        <f>RADIANS(S0P5022[[#This Row],[Deg]])</f>
        <v>-1.7453292519943295E-2</v>
      </c>
      <c r="C550" s="26">
        <v>0.53707243573228902</v>
      </c>
      <c r="D550" s="27">
        <v>0.55000000000000004</v>
      </c>
      <c r="E550" s="27">
        <f>-LOG(S0P5022[[#This Row],[p]]-0.5,2)</f>
        <v>4.3219280948873608</v>
      </c>
      <c r="F550" s="27">
        <f>-LOG(1-S0P5022[[#This Row],[p]],2)^2</f>
        <v>1.3271111273069651</v>
      </c>
      <c r="G550" s="27">
        <f>-LOG(S0P5022[[#This Row],[p]]-0.5,2)^2</f>
        <v>18.679062457376691</v>
      </c>
      <c r="H550" s="27">
        <f>-LOG(1-S0P5022[[#This Row],[p]],2)</f>
        <v>1.1520030934450503</v>
      </c>
      <c r="I550" s="27">
        <f>1/S0P5022[[#This Row],[-LOG(p-0.5)^2]]</f>
        <v>5.3535877525002995E-2</v>
      </c>
      <c r="J550" s="27">
        <f>1-S0P5022[[#This Row],[p]]</f>
        <v>0.44999999999999996</v>
      </c>
      <c r="K550" s="27">
        <f>1/S0P5022[[#This Row],[1-p]]</f>
        <v>2.2222222222222223</v>
      </c>
      <c r="L550" s="27">
        <f>S0P5022[[#This Row],[p]]*2-1</f>
        <v>0.10000000000000009</v>
      </c>
      <c r="M550" s="27">
        <f>S0P5022[[#This Row],[1-p]]*2</f>
        <v>0.89999999999999991</v>
      </c>
      <c r="N550" s="27">
        <f>S0P5022[[#This Row],[2p-1]]*2</f>
        <v>0.20000000000000018</v>
      </c>
      <c r="O550" s="27">
        <f>S0P5022[[#This Row],[2-2p]]*2</f>
        <v>1.7999999999999998</v>
      </c>
      <c r="P550" s="27">
        <f>2^S0P5022[[#This Row],[4p-2]]</f>
        <v>1.1486983549970351</v>
      </c>
      <c r="Q550" s="27">
        <f>2^S0P5022[[#This Row],[4-4p]]</f>
        <v>3.4822022531844965</v>
      </c>
      <c r="R550" s="27">
        <f>2^S0P5022[[#This Row],[2^(4p-2)]]</f>
        <v>2.2171376698777805</v>
      </c>
      <c r="S550" s="26">
        <f>S0P5022[[#This Row],[1-p]]/2</f>
        <v>0.22499999999999998</v>
      </c>
      <c r="T550" s="26">
        <f>S0P5022[[#This Row],[f(p)]]/LOG(1-S0P5022[[#This Row],[p]],2)^16</f>
        <v>2.3384290280474309E-2</v>
      </c>
      <c r="U550" s="26">
        <f>2*(1-ABS(SIN(S0P5022[[#This Row],[Rad]]*2)))^(S0P5022[[#This Row],[-LOG(1-p)]])</f>
        <v>1.9198067594315429</v>
      </c>
      <c r="V550" s="26">
        <f>S0P5022[[#This Row],[f(p)]]*LOG(1-S0P5022[[#This Row],[p]],2)^-16</f>
        <v>2.3384290280474309E-2</v>
      </c>
      <c r="W550" s="26">
        <f>S0P5022[[#This Row],[f(p)]]*2*((1-ABS(SIN(S0P5022[[#This Row],[Rad]]*2)))^(S0P5022[[#This Row],[-LOG(1-p)]]^2))</f>
        <v>0.42927793157580557</v>
      </c>
      <c r="X550" s="26">
        <f>S0P5022[[#This Row],[F3]]+S0P5022[[#This Row],[F2]]</f>
        <v>0.45266222185627986</v>
      </c>
      <c r="Y550" s="26"/>
      <c r="AA550" s="20"/>
      <c r="AB550" s="15"/>
      <c r="AC550" s="15"/>
      <c r="AD550" s="15"/>
      <c r="AE550" s="15"/>
      <c r="AF550" s="15"/>
      <c r="AI550" s="20"/>
      <c r="AN550" s="15"/>
      <c r="AO550" s="17"/>
      <c r="AR550" s="20"/>
      <c r="AT550" s="15"/>
      <c r="AW550" s="15"/>
    </row>
    <row r="551" spans="1:49" x14ac:dyDescent="0.3">
      <c r="A551" s="25">
        <v>0</v>
      </c>
      <c r="B551" s="25">
        <f>RADIANS(S0P5022[[#This Row],[Deg]])</f>
        <v>0</v>
      </c>
      <c r="C551" s="26">
        <v>0.55571498382697904</v>
      </c>
      <c r="D551" s="27">
        <v>0.55000000000000004</v>
      </c>
      <c r="E551" s="27">
        <f>-LOG(S0P5022[[#This Row],[p]]-0.5,2)</f>
        <v>4.3219280948873608</v>
      </c>
      <c r="F551" s="27">
        <f>-LOG(1-S0P5022[[#This Row],[p]],2)^2</f>
        <v>1.3271111273069651</v>
      </c>
      <c r="G551" s="27">
        <f>-LOG(S0P5022[[#This Row],[p]]-0.5,2)^2</f>
        <v>18.679062457376691</v>
      </c>
      <c r="H551" s="27">
        <f>-LOG(1-S0P5022[[#This Row],[p]],2)</f>
        <v>1.1520030934450503</v>
      </c>
      <c r="I551" s="27">
        <f>1/S0P5022[[#This Row],[-LOG(p-0.5)^2]]</f>
        <v>5.3535877525002995E-2</v>
      </c>
      <c r="J551" s="27">
        <f>1-S0P5022[[#This Row],[p]]</f>
        <v>0.44999999999999996</v>
      </c>
      <c r="K551" s="27">
        <f>1/S0P5022[[#This Row],[1-p]]</f>
        <v>2.2222222222222223</v>
      </c>
      <c r="L551" s="27">
        <f>S0P5022[[#This Row],[p]]*2-1</f>
        <v>0.10000000000000009</v>
      </c>
      <c r="M551" s="27">
        <f>S0P5022[[#This Row],[1-p]]*2</f>
        <v>0.89999999999999991</v>
      </c>
      <c r="N551" s="27">
        <f>S0P5022[[#This Row],[2p-1]]*2</f>
        <v>0.20000000000000018</v>
      </c>
      <c r="O551" s="27">
        <f>S0P5022[[#This Row],[2-2p]]*2</f>
        <v>1.7999999999999998</v>
      </c>
      <c r="P551" s="27">
        <f>2^S0P5022[[#This Row],[4p-2]]</f>
        <v>1.1486983549970351</v>
      </c>
      <c r="Q551" s="27">
        <f>2^S0P5022[[#This Row],[4-4p]]</f>
        <v>3.4822022531844965</v>
      </c>
      <c r="R551" s="27">
        <f>2^S0P5022[[#This Row],[2^(4p-2)]]</f>
        <v>2.2171376698777805</v>
      </c>
      <c r="S551" s="26">
        <f>S0P5022[[#This Row],[1-p]]/2</f>
        <v>0.22499999999999998</v>
      </c>
      <c r="T551" s="26">
        <f>S0P5022[[#This Row],[f(p)]]/LOG(1-S0P5022[[#This Row],[p]],2)^16</f>
        <v>2.3384290280474309E-2</v>
      </c>
      <c r="U551" s="26">
        <f>2*(1-ABS(SIN(S0P5022[[#This Row],[Rad]]*2)))^(S0P5022[[#This Row],[-LOG(1-p)]])</f>
        <v>2</v>
      </c>
      <c r="V551" s="26">
        <f>S0P5022[[#This Row],[f(p)]]*LOG(1-S0P5022[[#This Row],[p]],2)^-16</f>
        <v>2.3384290280474309E-2</v>
      </c>
      <c r="W551" s="26">
        <f>S0P5022[[#This Row],[f(p)]]*2*((1-ABS(SIN(S0P5022[[#This Row],[Rad]]*2)))^(S0P5022[[#This Row],[-LOG(1-p)]]^2))</f>
        <v>0.44999999999999996</v>
      </c>
      <c r="X551" s="26">
        <f>S0P5022[[#This Row],[F3]]+S0P5022[[#This Row],[F2]]</f>
        <v>0.47338429028047424</v>
      </c>
      <c r="Y551" s="26"/>
      <c r="AA551" s="20"/>
      <c r="AB551" s="15"/>
      <c r="AC551" s="15"/>
      <c r="AD551" s="15"/>
      <c r="AE551" s="15"/>
      <c r="AF551" s="15"/>
      <c r="AI551" s="20"/>
      <c r="AN551" s="15"/>
      <c r="AO551" s="17"/>
      <c r="AR551" s="20"/>
      <c r="AT551" s="15"/>
      <c r="AW551" s="15"/>
    </row>
    <row r="552" spans="1:49" x14ac:dyDescent="0.3">
      <c r="A552" s="25">
        <v>1</v>
      </c>
      <c r="B552" s="25">
        <f>RADIANS(S0P5022[[#This Row],[Deg]])</f>
        <v>1.7453292519943295E-2</v>
      </c>
      <c r="C552" s="26">
        <v>0.53638282074130805</v>
      </c>
      <c r="D552" s="27">
        <v>0.55000000000000004</v>
      </c>
      <c r="E552" s="27">
        <f>-LOG(S0P5022[[#This Row],[p]]-0.5,2)</f>
        <v>4.3219280948873608</v>
      </c>
      <c r="F552" s="27">
        <f>-LOG(1-S0P5022[[#This Row],[p]],2)^2</f>
        <v>1.3271111273069651</v>
      </c>
      <c r="G552" s="27">
        <f>-LOG(S0P5022[[#This Row],[p]]-0.5,2)^2</f>
        <v>18.679062457376691</v>
      </c>
      <c r="H552" s="27">
        <f>-LOG(1-S0P5022[[#This Row],[p]],2)</f>
        <v>1.1520030934450503</v>
      </c>
      <c r="I552" s="27">
        <f>1/S0P5022[[#This Row],[-LOG(p-0.5)^2]]</f>
        <v>5.3535877525002995E-2</v>
      </c>
      <c r="J552" s="27">
        <f>1-S0P5022[[#This Row],[p]]</f>
        <v>0.44999999999999996</v>
      </c>
      <c r="K552" s="27">
        <f>1/S0P5022[[#This Row],[1-p]]</f>
        <v>2.2222222222222223</v>
      </c>
      <c r="L552" s="27">
        <f>S0P5022[[#This Row],[p]]*2-1</f>
        <v>0.10000000000000009</v>
      </c>
      <c r="M552" s="27">
        <f>S0P5022[[#This Row],[1-p]]*2</f>
        <v>0.89999999999999991</v>
      </c>
      <c r="N552" s="27">
        <f>S0P5022[[#This Row],[2p-1]]*2</f>
        <v>0.20000000000000018</v>
      </c>
      <c r="O552" s="27">
        <f>S0P5022[[#This Row],[2-2p]]*2</f>
        <v>1.7999999999999998</v>
      </c>
      <c r="P552" s="27">
        <f>2^S0P5022[[#This Row],[4p-2]]</f>
        <v>1.1486983549970351</v>
      </c>
      <c r="Q552" s="27">
        <f>2^S0P5022[[#This Row],[4-4p]]</f>
        <v>3.4822022531844965</v>
      </c>
      <c r="R552" s="27">
        <f>2^S0P5022[[#This Row],[2^(4p-2)]]</f>
        <v>2.2171376698777805</v>
      </c>
      <c r="S552" s="26">
        <f>S0P5022[[#This Row],[1-p]]/2</f>
        <v>0.22499999999999998</v>
      </c>
      <c r="T552" s="26">
        <f>S0P5022[[#This Row],[f(p)]]/LOG(1-S0P5022[[#This Row],[p]],2)^16</f>
        <v>2.3384290280474309E-2</v>
      </c>
      <c r="U552" s="26">
        <f>2*(1-ABS(SIN(S0P5022[[#This Row],[Rad]]*2)))^(S0P5022[[#This Row],[-LOG(1-p)]])</f>
        <v>1.9198067594315429</v>
      </c>
      <c r="V552" s="26">
        <f>S0P5022[[#This Row],[f(p)]]*LOG(1-S0P5022[[#This Row],[p]],2)^-16</f>
        <v>2.3384290280474309E-2</v>
      </c>
      <c r="W552" s="26">
        <f>S0P5022[[#This Row],[f(p)]]*2*((1-ABS(SIN(S0P5022[[#This Row],[Rad]]*2)))^(S0P5022[[#This Row],[-LOG(1-p)]]^2))</f>
        <v>0.42927793157580557</v>
      </c>
      <c r="X552" s="26">
        <f>S0P5022[[#This Row],[F3]]+S0P5022[[#This Row],[F2]]</f>
        <v>0.45266222185627986</v>
      </c>
      <c r="Y552" s="26"/>
      <c r="AA552" s="20"/>
      <c r="AB552" s="15"/>
      <c r="AC552" s="15"/>
      <c r="AD552" s="15"/>
      <c r="AE552" s="15"/>
      <c r="AF552" s="15"/>
      <c r="AI552" s="20"/>
      <c r="AN552" s="15"/>
      <c r="AO552" s="17"/>
      <c r="AR552" s="20"/>
      <c r="AT552" s="15"/>
      <c r="AW552" s="15"/>
    </row>
    <row r="553" spans="1:49" x14ac:dyDescent="0.3">
      <c r="A553" s="25">
        <v>2</v>
      </c>
      <c r="B553" s="25">
        <f>RADIANS(S0P5022[[#This Row],[Deg]])</f>
        <v>3.4906585039886591E-2</v>
      </c>
      <c r="C553" s="26">
        <v>0.51191610310152302</v>
      </c>
      <c r="D553" s="27">
        <v>0.55000000000000004</v>
      </c>
      <c r="E553" s="27">
        <f>-LOG(S0P5022[[#This Row],[p]]-0.5,2)</f>
        <v>4.3219280948873608</v>
      </c>
      <c r="F553" s="27">
        <f>-LOG(1-S0P5022[[#This Row],[p]],2)^2</f>
        <v>1.3271111273069651</v>
      </c>
      <c r="G553" s="27">
        <f>-LOG(S0P5022[[#This Row],[p]]-0.5,2)^2</f>
        <v>18.679062457376691</v>
      </c>
      <c r="H553" s="27">
        <f>-LOG(1-S0P5022[[#This Row],[p]],2)</f>
        <v>1.1520030934450503</v>
      </c>
      <c r="I553" s="27">
        <f>1/S0P5022[[#This Row],[-LOG(p-0.5)^2]]</f>
        <v>5.3535877525002995E-2</v>
      </c>
      <c r="J553" s="27">
        <f>1-S0P5022[[#This Row],[p]]</f>
        <v>0.44999999999999996</v>
      </c>
      <c r="K553" s="27">
        <f>1/S0P5022[[#This Row],[1-p]]</f>
        <v>2.2222222222222223</v>
      </c>
      <c r="L553" s="27">
        <f>S0P5022[[#This Row],[p]]*2-1</f>
        <v>0.10000000000000009</v>
      </c>
      <c r="M553" s="27">
        <f>S0P5022[[#This Row],[1-p]]*2</f>
        <v>0.89999999999999991</v>
      </c>
      <c r="N553" s="27">
        <f>S0P5022[[#This Row],[2p-1]]*2</f>
        <v>0.20000000000000018</v>
      </c>
      <c r="O553" s="27">
        <f>S0P5022[[#This Row],[2-2p]]*2</f>
        <v>1.7999999999999998</v>
      </c>
      <c r="P553" s="27">
        <f>2^S0P5022[[#This Row],[4p-2]]</f>
        <v>1.1486983549970351</v>
      </c>
      <c r="Q553" s="27">
        <f>2^S0P5022[[#This Row],[4-4p]]</f>
        <v>3.4822022531844965</v>
      </c>
      <c r="R553" s="27">
        <f>2^S0P5022[[#This Row],[2^(4p-2)]]</f>
        <v>2.2171376698777805</v>
      </c>
      <c r="S553" s="26">
        <f>S0P5022[[#This Row],[1-p]]/2</f>
        <v>0.22499999999999998</v>
      </c>
      <c r="T553" s="26">
        <f>S0P5022[[#This Row],[f(p)]]/LOG(1-S0P5022[[#This Row],[p]],2)^16</f>
        <v>2.3384290280474309E-2</v>
      </c>
      <c r="U553" s="26">
        <f>2*(1-ABS(SIN(S0P5022[[#This Row],[Rad]]*2)))^(S0P5022[[#This Row],[-LOG(1-p)]])</f>
        <v>1.8401500874707752</v>
      </c>
      <c r="V553" s="26">
        <f>S0P5022[[#This Row],[f(p)]]*LOG(1-S0P5022[[#This Row],[p]],2)^-16</f>
        <v>2.3384290280474309E-2</v>
      </c>
      <c r="W553" s="26">
        <f>S0P5022[[#This Row],[f(p)]]*2*((1-ABS(SIN(S0P5022[[#This Row],[Rad]]*2)))^(S0P5022[[#This Row],[-LOG(1-p)]]^2))</f>
        <v>0.40882438019706596</v>
      </c>
      <c r="X553" s="26">
        <f>S0P5022[[#This Row],[F3]]+S0P5022[[#This Row],[F2]]</f>
        <v>0.43220867047754025</v>
      </c>
      <c r="Y553" s="26"/>
      <c r="AA553" s="20"/>
      <c r="AB553" s="15"/>
      <c r="AC553" s="15"/>
      <c r="AD553" s="15"/>
      <c r="AE553" s="15"/>
      <c r="AF553" s="15"/>
      <c r="AI553" s="20"/>
      <c r="AN553" s="15"/>
      <c r="AO553" s="17"/>
      <c r="AR553" s="20"/>
      <c r="AT553" s="15"/>
      <c r="AW553" s="15"/>
    </row>
    <row r="554" spans="1:49" x14ac:dyDescent="0.3">
      <c r="A554" s="25">
        <v>3</v>
      </c>
      <c r="B554" s="25">
        <f>RADIANS(S0P5022[[#This Row],[Deg]])</f>
        <v>5.235987755982989E-2</v>
      </c>
      <c r="C554" s="26">
        <v>0.48835901272735599</v>
      </c>
      <c r="D554" s="27">
        <v>0.55000000000000004</v>
      </c>
      <c r="E554" s="27">
        <f>-LOG(S0P5022[[#This Row],[p]]-0.5,2)</f>
        <v>4.3219280948873608</v>
      </c>
      <c r="F554" s="27">
        <f>-LOG(1-S0P5022[[#This Row],[p]],2)^2</f>
        <v>1.3271111273069651</v>
      </c>
      <c r="G554" s="27">
        <f>-LOG(S0P5022[[#This Row],[p]]-0.5,2)^2</f>
        <v>18.679062457376691</v>
      </c>
      <c r="H554" s="27">
        <f>-LOG(1-S0P5022[[#This Row],[p]],2)</f>
        <v>1.1520030934450503</v>
      </c>
      <c r="I554" s="27">
        <f>1/S0P5022[[#This Row],[-LOG(p-0.5)^2]]</f>
        <v>5.3535877525002995E-2</v>
      </c>
      <c r="J554" s="27">
        <f>1-S0P5022[[#This Row],[p]]</f>
        <v>0.44999999999999996</v>
      </c>
      <c r="K554" s="27">
        <f>1/S0P5022[[#This Row],[1-p]]</f>
        <v>2.2222222222222223</v>
      </c>
      <c r="L554" s="27">
        <f>S0P5022[[#This Row],[p]]*2-1</f>
        <v>0.10000000000000009</v>
      </c>
      <c r="M554" s="27">
        <f>S0P5022[[#This Row],[1-p]]*2</f>
        <v>0.89999999999999991</v>
      </c>
      <c r="N554" s="27">
        <f>S0P5022[[#This Row],[2p-1]]*2</f>
        <v>0.20000000000000018</v>
      </c>
      <c r="O554" s="27">
        <f>S0P5022[[#This Row],[2-2p]]*2</f>
        <v>1.7999999999999998</v>
      </c>
      <c r="P554" s="27">
        <f>2^S0P5022[[#This Row],[4p-2]]</f>
        <v>1.1486983549970351</v>
      </c>
      <c r="Q554" s="27">
        <f>2^S0P5022[[#This Row],[4-4p]]</f>
        <v>3.4822022531844965</v>
      </c>
      <c r="R554" s="27">
        <f>2^S0P5022[[#This Row],[2^(4p-2)]]</f>
        <v>2.2171376698777805</v>
      </c>
      <c r="S554" s="26">
        <f>S0P5022[[#This Row],[1-p]]/2</f>
        <v>0.22499999999999998</v>
      </c>
      <c r="T554" s="26">
        <f>S0P5022[[#This Row],[f(p)]]/LOG(1-S0P5022[[#This Row],[p]],2)^16</f>
        <v>2.3384290280474309E-2</v>
      </c>
      <c r="U554" s="26">
        <f>2*(1-ABS(SIN(S0P5022[[#This Row],[Rad]]*2)))^(S0P5022[[#This Row],[-LOG(1-p)]])</f>
        <v>1.7611384740208129</v>
      </c>
      <c r="V554" s="26">
        <f>S0P5022[[#This Row],[f(p)]]*LOG(1-S0P5022[[#This Row],[p]],2)^-16</f>
        <v>2.3384290280474309E-2</v>
      </c>
      <c r="W554" s="26">
        <f>S0P5022[[#This Row],[f(p)]]*2*((1-ABS(SIN(S0P5022[[#This Row],[Rad]]*2)))^(S0P5022[[#This Row],[-LOG(1-p)]]^2))</f>
        <v>0.38866900224250694</v>
      </c>
      <c r="X554" s="26">
        <f>S0P5022[[#This Row],[F3]]+S0P5022[[#This Row],[F2]]</f>
        <v>0.41205329252298123</v>
      </c>
      <c r="Y554" s="26"/>
      <c r="AA554" s="20"/>
      <c r="AB554" s="15"/>
      <c r="AC554" s="15"/>
      <c r="AD554" s="15"/>
      <c r="AE554" s="15"/>
      <c r="AF554" s="15"/>
      <c r="AI554" s="20"/>
      <c r="AN554" s="15"/>
      <c r="AO554" s="17"/>
      <c r="AR554" s="20"/>
      <c r="AT554" s="15"/>
      <c r="AW554" s="15"/>
    </row>
    <row r="555" spans="1:49" x14ac:dyDescent="0.3">
      <c r="A555" s="25">
        <v>4</v>
      </c>
      <c r="B555" s="25">
        <f>RADIANS(S0P5022[[#This Row],[Deg]])</f>
        <v>6.9813170079773182E-2</v>
      </c>
      <c r="C555" s="26">
        <v>0.465742787457264</v>
      </c>
      <c r="D555" s="27">
        <v>0.55000000000000004</v>
      </c>
      <c r="E555" s="27">
        <f>-LOG(S0P5022[[#This Row],[p]]-0.5,2)</f>
        <v>4.3219280948873608</v>
      </c>
      <c r="F555" s="27">
        <f>-LOG(1-S0P5022[[#This Row],[p]],2)^2</f>
        <v>1.3271111273069651</v>
      </c>
      <c r="G555" s="27">
        <f>-LOG(S0P5022[[#This Row],[p]]-0.5,2)^2</f>
        <v>18.679062457376691</v>
      </c>
      <c r="H555" s="27">
        <f>-LOG(1-S0P5022[[#This Row],[p]],2)</f>
        <v>1.1520030934450503</v>
      </c>
      <c r="I555" s="27">
        <f>1/S0P5022[[#This Row],[-LOG(p-0.5)^2]]</f>
        <v>5.3535877525002995E-2</v>
      </c>
      <c r="J555" s="27">
        <f>1-S0P5022[[#This Row],[p]]</f>
        <v>0.44999999999999996</v>
      </c>
      <c r="K555" s="27">
        <f>1/S0P5022[[#This Row],[1-p]]</f>
        <v>2.2222222222222223</v>
      </c>
      <c r="L555" s="27">
        <f>S0P5022[[#This Row],[p]]*2-1</f>
        <v>0.10000000000000009</v>
      </c>
      <c r="M555" s="27">
        <f>S0P5022[[#This Row],[1-p]]*2</f>
        <v>0.89999999999999991</v>
      </c>
      <c r="N555" s="27">
        <f>S0P5022[[#This Row],[2p-1]]*2</f>
        <v>0.20000000000000018</v>
      </c>
      <c r="O555" s="27">
        <f>S0P5022[[#This Row],[2-2p]]*2</f>
        <v>1.7999999999999998</v>
      </c>
      <c r="P555" s="27">
        <f>2^S0P5022[[#This Row],[4p-2]]</f>
        <v>1.1486983549970351</v>
      </c>
      <c r="Q555" s="27">
        <f>2^S0P5022[[#This Row],[4-4p]]</f>
        <v>3.4822022531844965</v>
      </c>
      <c r="R555" s="27">
        <f>2^S0P5022[[#This Row],[2^(4p-2)]]</f>
        <v>2.2171376698777805</v>
      </c>
      <c r="S555" s="26">
        <f>S0P5022[[#This Row],[1-p]]/2</f>
        <v>0.22499999999999998</v>
      </c>
      <c r="T555" s="26">
        <f>S0P5022[[#This Row],[f(p)]]/LOG(1-S0P5022[[#This Row],[p]],2)^16</f>
        <v>2.3384290280474309E-2</v>
      </c>
      <c r="U555" s="26">
        <f>2*(1-ABS(SIN(S0P5022[[#This Row],[Rad]]*2)))^(S0P5022[[#This Row],[-LOG(1-p)]])</f>
        <v>1.682878762266582</v>
      </c>
      <c r="V555" s="26">
        <f>S0P5022[[#This Row],[f(p)]]*LOG(1-S0P5022[[#This Row],[p]],2)^-16</f>
        <v>2.3384290280474309E-2</v>
      </c>
      <c r="W555" s="26">
        <f>S0P5022[[#This Row],[f(p)]]*2*((1-ABS(SIN(S0P5022[[#This Row],[Rad]]*2)))^(S0P5022[[#This Row],[-LOG(1-p)]]^2))</f>
        <v>0.36884048690864812</v>
      </c>
      <c r="X555" s="26">
        <f>S0P5022[[#This Row],[F3]]+S0P5022[[#This Row],[F2]]</f>
        <v>0.39222477718912241</v>
      </c>
      <c r="Y555" s="26"/>
      <c r="AA555" s="20"/>
      <c r="AB555" s="15"/>
      <c r="AC555" s="15"/>
      <c r="AD555" s="15"/>
      <c r="AE555" s="15"/>
      <c r="AF555" s="15"/>
      <c r="AI555" s="20"/>
      <c r="AN555" s="15"/>
      <c r="AO555" s="17"/>
      <c r="AR555" s="20"/>
      <c r="AT555" s="15"/>
      <c r="AW555" s="15"/>
    </row>
    <row r="556" spans="1:49" x14ac:dyDescent="0.3">
      <c r="A556" s="25">
        <v>5</v>
      </c>
      <c r="B556" s="25">
        <f>RADIANS(S0P5022[[#This Row],[Deg]])</f>
        <v>8.7266462599716474E-2</v>
      </c>
      <c r="C556" s="26">
        <v>0.44462102445755702</v>
      </c>
      <c r="D556" s="27">
        <v>0.55000000000000004</v>
      </c>
      <c r="E556" s="27">
        <f>-LOG(S0P5022[[#This Row],[p]]-0.5,2)</f>
        <v>4.3219280948873608</v>
      </c>
      <c r="F556" s="27">
        <f>-LOG(1-S0P5022[[#This Row],[p]],2)^2</f>
        <v>1.3271111273069651</v>
      </c>
      <c r="G556" s="27">
        <f>-LOG(S0P5022[[#This Row],[p]]-0.5,2)^2</f>
        <v>18.679062457376691</v>
      </c>
      <c r="H556" s="27">
        <f>-LOG(1-S0P5022[[#This Row],[p]],2)</f>
        <v>1.1520030934450503</v>
      </c>
      <c r="I556" s="27">
        <f>1/S0P5022[[#This Row],[-LOG(p-0.5)^2]]</f>
        <v>5.3535877525002995E-2</v>
      </c>
      <c r="J556" s="27">
        <f>1-S0P5022[[#This Row],[p]]</f>
        <v>0.44999999999999996</v>
      </c>
      <c r="K556" s="27">
        <f>1/S0P5022[[#This Row],[1-p]]</f>
        <v>2.2222222222222223</v>
      </c>
      <c r="L556" s="27">
        <f>S0P5022[[#This Row],[p]]*2-1</f>
        <v>0.10000000000000009</v>
      </c>
      <c r="M556" s="27">
        <f>S0P5022[[#This Row],[1-p]]*2</f>
        <v>0.89999999999999991</v>
      </c>
      <c r="N556" s="27">
        <f>S0P5022[[#This Row],[2p-1]]*2</f>
        <v>0.20000000000000018</v>
      </c>
      <c r="O556" s="27">
        <f>S0P5022[[#This Row],[2-2p]]*2</f>
        <v>1.7999999999999998</v>
      </c>
      <c r="P556" s="27">
        <f>2^S0P5022[[#This Row],[4p-2]]</f>
        <v>1.1486983549970351</v>
      </c>
      <c r="Q556" s="27">
        <f>2^S0P5022[[#This Row],[4-4p]]</f>
        <v>3.4822022531844965</v>
      </c>
      <c r="R556" s="27">
        <f>2^S0P5022[[#This Row],[2^(4p-2)]]</f>
        <v>2.2171376698777805</v>
      </c>
      <c r="S556" s="26">
        <f>S0P5022[[#This Row],[1-p]]/2</f>
        <v>0.22499999999999998</v>
      </c>
      <c r="T556" s="26">
        <f>S0P5022[[#This Row],[f(p)]]/LOG(1-S0P5022[[#This Row],[p]],2)^16</f>
        <v>2.3384290280474309E-2</v>
      </c>
      <c r="U556" s="26">
        <f>2*(1-ABS(SIN(S0P5022[[#This Row],[Rad]]*2)))^(S0P5022[[#This Row],[-LOG(1-p)]])</f>
        <v>1.6054759600292363</v>
      </c>
      <c r="V556" s="26">
        <f>S0P5022[[#This Row],[f(p)]]*LOG(1-S0P5022[[#This Row],[p]],2)^-16</f>
        <v>2.3384290280474309E-2</v>
      </c>
      <c r="W556" s="26">
        <f>S0P5022[[#This Row],[f(p)]]*2*((1-ABS(SIN(S0P5022[[#This Row],[Rad]]*2)))^(S0P5022[[#This Row],[-LOG(1-p)]]^2))</f>
        <v>0.34936649202662245</v>
      </c>
      <c r="X556" s="26">
        <f>S0P5022[[#This Row],[F3]]+S0P5022[[#This Row],[F2]]</f>
        <v>0.37275078230709674</v>
      </c>
      <c r="Y556" s="26"/>
      <c r="AA556" s="20"/>
      <c r="AB556" s="15"/>
      <c r="AC556" s="15"/>
      <c r="AD556" s="15"/>
      <c r="AE556" s="15"/>
      <c r="AF556" s="15"/>
      <c r="AI556" s="20"/>
      <c r="AN556" s="15"/>
      <c r="AO556" s="17"/>
      <c r="AR556" s="20"/>
      <c r="AT556" s="15"/>
      <c r="AW556" s="15"/>
    </row>
    <row r="557" spans="1:49" x14ac:dyDescent="0.3">
      <c r="A557" s="25">
        <v>6</v>
      </c>
      <c r="B557" s="25">
        <f>RADIANS(S0P5022[[#This Row],[Deg]])</f>
        <v>0.10471975511965978</v>
      </c>
      <c r="C557" s="26">
        <v>0.424585875499846</v>
      </c>
      <c r="D557" s="27">
        <v>0.55000000000000004</v>
      </c>
      <c r="E557" s="27">
        <f>-LOG(S0P5022[[#This Row],[p]]-0.5,2)</f>
        <v>4.3219280948873608</v>
      </c>
      <c r="F557" s="27">
        <f>-LOG(1-S0P5022[[#This Row],[p]],2)^2</f>
        <v>1.3271111273069651</v>
      </c>
      <c r="G557" s="27">
        <f>-LOG(S0P5022[[#This Row],[p]]-0.5,2)^2</f>
        <v>18.679062457376691</v>
      </c>
      <c r="H557" s="27">
        <f>-LOG(1-S0P5022[[#This Row],[p]],2)</f>
        <v>1.1520030934450503</v>
      </c>
      <c r="I557" s="27">
        <f>1/S0P5022[[#This Row],[-LOG(p-0.5)^2]]</f>
        <v>5.3535877525002995E-2</v>
      </c>
      <c r="J557" s="27">
        <f>1-S0P5022[[#This Row],[p]]</f>
        <v>0.44999999999999996</v>
      </c>
      <c r="K557" s="27">
        <f>1/S0P5022[[#This Row],[1-p]]</f>
        <v>2.2222222222222223</v>
      </c>
      <c r="L557" s="27">
        <f>S0P5022[[#This Row],[p]]*2-1</f>
        <v>0.10000000000000009</v>
      </c>
      <c r="M557" s="27">
        <f>S0P5022[[#This Row],[1-p]]*2</f>
        <v>0.89999999999999991</v>
      </c>
      <c r="N557" s="27">
        <f>S0P5022[[#This Row],[2p-1]]*2</f>
        <v>0.20000000000000018</v>
      </c>
      <c r="O557" s="27">
        <f>S0P5022[[#This Row],[2-2p]]*2</f>
        <v>1.7999999999999998</v>
      </c>
      <c r="P557" s="27">
        <f>2^S0P5022[[#This Row],[4p-2]]</f>
        <v>1.1486983549970351</v>
      </c>
      <c r="Q557" s="27">
        <f>2^S0P5022[[#This Row],[4-4p]]</f>
        <v>3.4822022531844965</v>
      </c>
      <c r="R557" s="27">
        <f>2^S0P5022[[#This Row],[2^(4p-2)]]</f>
        <v>2.2171376698777805</v>
      </c>
      <c r="S557" s="26">
        <f>S0P5022[[#This Row],[1-p]]/2</f>
        <v>0.22499999999999998</v>
      </c>
      <c r="T557" s="26">
        <f>S0P5022[[#This Row],[f(p)]]/LOG(1-S0P5022[[#This Row],[p]],2)^16</f>
        <v>2.3384290280474309E-2</v>
      </c>
      <c r="U557" s="26">
        <f>2*(1-ABS(SIN(S0P5022[[#This Row],[Rad]]*2)))^(S0P5022[[#This Row],[-LOG(1-p)]])</f>
        <v>1.529033052944792</v>
      </c>
      <c r="V557" s="26">
        <f>S0P5022[[#This Row],[f(p)]]*LOG(1-S0P5022[[#This Row],[p]],2)^-16</f>
        <v>2.3384290280474309E-2</v>
      </c>
      <c r="W557" s="26">
        <f>S0P5022[[#This Row],[f(p)]]*2*((1-ABS(SIN(S0P5022[[#This Row],[Rad]]*2)))^(S0P5022[[#This Row],[-LOG(1-p)]]^2))</f>
        <v>0.33027358184920186</v>
      </c>
      <c r="X557" s="26">
        <f>S0P5022[[#This Row],[F3]]+S0P5022[[#This Row],[F2]]</f>
        <v>0.35365787212967614</v>
      </c>
      <c r="Y557" s="26"/>
      <c r="AA557" s="20"/>
      <c r="AB557" s="15"/>
      <c r="AC557" s="15"/>
      <c r="AD557" s="15"/>
      <c r="AE557" s="15"/>
      <c r="AF557" s="15"/>
      <c r="AI557" s="20"/>
      <c r="AN557" s="15"/>
      <c r="AO557" s="17"/>
      <c r="AR557" s="20"/>
      <c r="AT557" s="15"/>
      <c r="AW557" s="15"/>
    </row>
    <row r="558" spans="1:49" x14ac:dyDescent="0.3">
      <c r="A558" s="25">
        <v>7</v>
      </c>
      <c r="B558" s="25">
        <f>RADIANS(S0P5022[[#This Row],[Deg]])</f>
        <v>0.12217304763960307</v>
      </c>
      <c r="C558" s="26">
        <v>0.405892416712968</v>
      </c>
      <c r="D558" s="27">
        <v>0.55000000000000004</v>
      </c>
      <c r="E558" s="27">
        <f>-LOG(S0P5022[[#This Row],[p]]-0.5,2)</f>
        <v>4.3219280948873608</v>
      </c>
      <c r="F558" s="27">
        <f>-LOG(1-S0P5022[[#This Row],[p]],2)^2</f>
        <v>1.3271111273069651</v>
      </c>
      <c r="G558" s="27">
        <f>-LOG(S0P5022[[#This Row],[p]]-0.5,2)^2</f>
        <v>18.679062457376691</v>
      </c>
      <c r="H558" s="27">
        <f>-LOG(1-S0P5022[[#This Row],[p]],2)</f>
        <v>1.1520030934450503</v>
      </c>
      <c r="I558" s="27">
        <f>1/S0P5022[[#This Row],[-LOG(p-0.5)^2]]</f>
        <v>5.3535877525002995E-2</v>
      </c>
      <c r="J558" s="27">
        <f>1-S0P5022[[#This Row],[p]]</f>
        <v>0.44999999999999996</v>
      </c>
      <c r="K558" s="27">
        <f>1/S0P5022[[#This Row],[1-p]]</f>
        <v>2.2222222222222223</v>
      </c>
      <c r="L558" s="27">
        <f>S0P5022[[#This Row],[p]]*2-1</f>
        <v>0.10000000000000009</v>
      </c>
      <c r="M558" s="27">
        <f>S0P5022[[#This Row],[1-p]]*2</f>
        <v>0.89999999999999991</v>
      </c>
      <c r="N558" s="27">
        <f>S0P5022[[#This Row],[2p-1]]*2</f>
        <v>0.20000000000000018</v>
      </c>
      <c r="O558" s="27">
        <f>S0P5022[[#This Row],[2-2p]]*2</f>
        <v>1.7999999999999998</v>
      </c>
      <c r="P558" s="27">
        <f>2^S0P5022[[#This Row],[4p-2]]</f>
        <v>1.1486983549970351</v>
      </c>
      <c r="Q558" s="27">
        <f>2^S0P5022[[#This Row],[4-4p]]</f>
        <v>3.4822022531844965</v>
      </c>
      <c r="R558" s="27">
        <f>2^S0P5022[[#This Row],[2^(4p-2)]]</f>
        <v>2.2171376698777805</v>
      </c>
      <c r="S558" s="26">
        <f>S0P5022[[#This Row],[1-p]]/2</f>
        <v>0.22499999999999998</v>
      </c>
      <c r="T558" s="26">
        <f>S0P5022[[#This Row],[f(p)]]/LOG(1-S0P5022[[#This Row],[p]],2)^16</f>
        <v>2.3384290280474309E-2</v>
      </c>
      <c r="U558" s="26">
        <f>2*(1-ABS(SIN(S0P5022[[#This Row],[Rad]]*2)))^(S0P5022[[#This Row],[-LOG(1-p)]])</f>
        <v>1.453650819662623</v>
      </c>
      <c r="V558" s="26">
        <f>S0P5022[[#This Row],[f(p)]]*LOG(1-S0P5022[[#This Row],[p]],2)^-16</f>
        <v>2.3384290280474309E-2</v>
      </c>
      <c r="W558" s="26">
        <f>S0P5022[[#This Row],[f(p)]]*2*((1-ABS(SIN(S0P5022[[#This Row],[Rad]]*2)))^(S0P5022[[#This Row],[-LOG(1-p)]]^2))</f>
        <v>0.31158716691827815</v>
      </c>
      <c r="X558" s="26">
        <f>S0P5022[[#This Row],[F3]]+S0P5022[[#This Row],[F2]]</f>
        <v>0.33497145719875243</v>
      </c>
      <c r="Y558" s="26"/>
      <c r="AA558" s="20"/>
      <c r="AB558" s="15"/>
      <c r="AC558" s="15"/>
      <c r="AD558" s="15"/>
      <c r="AE558" s="15"/>
      <c r="AF558" s="15"/>
      <c r="AI558" s="20"/>
      <c r="AN558" s="15"/>
      <c r="AO558" s="17"/>
      <c r="AR558" s="20"/>
      <c r="AT558" s="15"/>
      <c r="AW558" s="15"/>
    </row>
    <row r="559" spans="1:49" x14ac:dyDescent="0.3">
      <c r="A559" s="25">
        <v>8</v>
      </c>
      <c r="B559" s="25">
        <f>RADIANS(S0P5022[[#This Row],[Deg]])</f>
        <v>0.13962634015954636</v>
      </c>
      <c r="C559" s="26">
        <v>0.38762952723647698</v>
      </c>
      <c r="D559" s="27">
        <v>0.55000000000000004</v>
      </c>
      <c r="E559" s="27">
        <f>-LOG(S0P5022[[#This Row],[p]]-0.5,2)</f>
        <v>4.3219280948873608</v>
      </c>
      <c r="F559" s="27">
        <f>-LOG(1-S0P5022[[#This Row],[p]],2)^2</f>
        <v>1.3271111273069651</v>
      </c>
      <c r="G559" s="27">
        <f>-LOG(S0P5022[[#This Row],[p]]-0.5,2)^2</f>
        <v>18.679062457376691</v>
      </c>
      <c r="H559" s="27">
        <f>-LOG(1-S0P5022[[#This Row],[p]],2)</f>
        <v>1.1520030934450503</v>
      </c>
      <c r="I559" s="27">
        <f>1/S0P5022[[#This Row],[-LOG(p-0.5)^2]]</f>
        <v>5.3535877525002995E-2</v>
      </c>
      <c r="J559" s="27">
        <f>1-S0P5022[[#This Row],[p]]</f>
        <v>0.44999999999999996</v>
      </c>
      <c r="K559" s="27">
        <f>1/S0P5022[[#This Row],[1-p]]</f>
        <v>2.2222222222222223</v>
      </c>
      <c r="L559" s="27">
        <f>S0P5022[[#This Row],[p]]*2-1</f>
        <v>0.10000000000000009</v>
      </c>
      <c r="M559" s="27">
        <f>S0P5022[[#This Row],[1-p]]*2</f>
        <v>0.89999999999999991</v>
      </c>
      <c r="N559" s="27">
        <f>S0P5022[[#This Row],[2p-1]]*2</f>
        <v>0.20000000000000018</v>
      </c>
      <c r="O559" s="27">
        <f>S0P5022[[#This Row],[2-2p]]*2</f>
        <v>1.7999999999999998</v>
      </c>
      <c r="P559" s="27">
        <f>2^S0P5022[[#This Row],[4p-2]]</f>
        <v>1.1486983549970351</v>
      </c>
      <c r="Q559" s="27">
        <f>2^S0P5022[[#This Row],[4-4p]]</f>
        <v>3.4822022531844965</v>
      </c>
      <c r="R559" s="27">
        <f>2^S0P5022[[#This Row],[2^(4p-2)]]</f>
        <v>2.2171376698777805</v>
      </c>
      <c r="S559" s="26">
        <f>S0P5022[[#This Row],[1-p]]/2</f>
        <v>0.22499999999999998</v>
      </c>
      <c r="T559" s="26">
        <f>S0P5022[[#This Row],[f(p)]]/LOG(1-S0P5022[[#This Row],[p]],2)^16</f>
        <v>2.3384290280474309E-2</v>
      </c>
      <c r="U559" s="26">
        <f>2*(1-ABS(SIN(S0P5022[[#This Row],[Rad]]*2)))^(S0P5022[[#This Row],[-LOG(1-p)]])</f>
        <v>1.3794276492431545</v>
      </c>
      <c r="V559" s="26">
        <f>S0P5022[[#This Row],[f(p)]]*LOG(1-S0P5022[[#This Row],[p]],2)^-16</f>
        <v>2.3384290280474309E-2</v>
      </c>
      <c r="W559" s="26">
        <f>S0P5022[[#This Row],[f(p)]]*2*((1-ABS(SIN(S0P5022[[#This Row],[Rad]]*2)))^(S0P5022[[#This Row],[-LOG(1-p)]]^2))</f>
        <v>0.29333144611594852</v>
      </c>
      <c r="X559" s="26">
        <f>S0P5022[[#This Row],[F3]]+S0P5022[[#This Row],[F2]]</f>
        <v>0.31671573639642281</v>
      </c>
      <c r="Y559" s="26"/>
      <c r="AA559" s="20"/>
      <c r="AB559" s="15"/>
      <c r="AC559" s="15"/>
      <c r="AD559" s="15"/>
      <c r="AE559" s="15"/>
      <c r="AF559" s="15"/>
      <c r="AI559" s="20"/>
      <c r="AN559" s="15"/>
      <c r="AO559" s="17"/>
      <c r="AR559" s="20"/>
      <c r="AT559" s="15"/>
      <c r="AW559" s="15"/>
    </row>
    <row r="560" spans="1:49" x14ac:dyDescent="0.3">
      <c r="A560" s="25">
        <v>9</v>
      </c>
      <c r="B560" s="25">
        <f>RADIANS(S0P5022[[#This Row],[Deg]])</f>
        <v>0.15707963267948966</v>
      </c>
      <c r="C560" s="26">
        <v>0.37073772197524402</v>
      </c>
      <c r="D560" s="27">
        <v>0.55000000000000004</v>
      </c>
      <c r="E560" s="27">
        <f>-LOG(S0P5022[[#This Row],[p]]-0.5,2)</f>
        <v>4.3219280948873608</v>
      </c>
      <c r="F560" s="27">
        <f>-LOG(1-S0P5022[[#This Row],[p]],2)^2</f>
        <v>1.3271111273069651</v>
      </c>
      <c r="G560" s="27">
        <f>-LOG(S0P5022[[#This Row],[p]]-0.5,2)^2</f>
        <v>18.679062457376691</v>
      </c>
      <c r="H560" s="27">
        <f>-LOG(1-S0P5022[[#This Row],[p]],2)</f>
        <v>1.1520030934450503</v>
      </c>
      <c r="I560" s="27">
        <f>1/S0P5022[[#This Row],[-LOG(p-0.5)^2]]</f>
        <v>5.3535877525002995E-2</v>
      </c>
      <c r="J560" s="27">
        <f>1-S0P5022[[#This Row],[p]]</f>
        <v>0.44999999999999996</v>
      </c>
      <c r="K560" s="27">
        <f>1/S0P5022[[#This Row],[1-p]]</f>
        <v>2.2222222222222223</v>
      </c>
      <c r="L560" s="27">
        <f>S0P5022[[#This Row],[p]]*2-1</f>
        <v>0.10000000000000009</v>
      </c>
      <c r="M560" s="27">
        <f>S0P5022[[#This Row],[1-p]]*2</f>
        <v>0.89999999999999991</v>
      </c>
      <c r="N560" s="27">
        <f>S0P5022[[#This Row],[2p-1]]*2</f>
        <v>0.20000000000000018</v>
      </c>
      <c r="O560" s="27">
        <f>S0P5022[[#This Row],[2-2p]]*2</f>
        <v>1.7999999999999998</v>
      </c>
      <c r="P560" s="27">
        <f>2^S0P5022[[#This Row],[4p-2]]</f>
        <v>1.1486983549970351</v>
      </c>
      <c r="Q560" s="27">
        <f>2^S0P5022[[#This Row],[4-4p]]</f>
        <v>3.4822022531844965</v>
      </c>
      <c r="R560" s="27">
        <f>2^S0P5022[[#This Row],[2^(4p-2)]]</f>
        <v>2.2171376698777805</v>
      </c>
      <c r="S560" s="26">
        <f>S0P5022[[#This Row],[1-p]]/2</f>
        <v>0.22499999999999998</v>
      </c>
      <c r="T560" s="26">
        <f>S0P5022[[#This Row],[f(p)]]/LOG(1-S0P5022[[#This Row],[p]],2)^16</f>
        <v>2.3384290280474309E-2</v>
      </c>
      <c r="U560" s="26">
        <f>2*(1-ABS(SIN(S0P5022[[#This Row],[Rad]]*2)))^(S0P5022[[#This Row],[-LOG(1-p)]])</f>
        <v>1.3064593609155366</v>
      </c>
      <c r="V560" s="26">
        <f>S0P5022[[#This Row],[f(p)]]*LOG(1-S0P5022[[#This Row],[p]],2)^-16</f>
        <v>2.3384290280474309E-2</v>
      </c>
      <c r="W560" s="26">
        <f>S0P5022[[#This Row],[f(p)]]*2*((1-ABS(SIN(S0P5022[[#This Row],[Rad]]*2)))^(S0P5022[[#This Row],[-LOG(1-p)]]^2))</f>
        <v>0.27552935099466774</v>
      </c>
      <c r="X560" s="26">
        <f>S0P5022[[#This Row],[F3]]+S0P5022[[#This Row],[F2]]</f>
        <v>0.29891364127514203</v>
      </c>
      <c r="Y560" s="26"/>
      <c r="AA560" s="20"/>
      <c r="AB560" s="15"/>
      <c r="AC560" s="15"/>
      <c r="AD560" s="15"/>
      <c r="AE560" s="15"/>
      <c r="AF560" s="15"/>
      <c r="AI560" s="20"/>
      <c r="AN560" s="15"/>
      <c r="AO560" s="17"/>
      <c r="AR560" s="20"/>
      <c r="AT560" s="15"/>
      <c r="AW560" s="15"/>
    </row>
    <row r="561" spans="1:49" x14ac:dyDescent="0.3">
      <c r="A561" s="25">
        <v>10</v>
      </c>
      <c r="B561" s="25">
        <f>RADIANS(S0P5022[[#This Row],[Deg]])</f>
        <v>0.17453292519943295</v>
      </c>
      <c r="C561" s="26">
        <v>0.35408989847511102</v>
      </c>
      <c r="D561" s="27">
        <v>0.55000000000000004</v>
      </c>
      <c r="E561" s="27">
        <f>-LOG(S0P5022[[#This Row],[p]]-0.5,2)</f>
        <v>4.3219280948873608</v>
      </c>
      <c r="F561" s="27">
        <f>-LOG(1-S0P5022[[#This Row],[p]],2)^2</f>
        <v>1.3271111273069651</v>
      </c>
      <c r="G561" s="27">
        <f>-LOG(S0P5022[[#This Row],[p]]-0.5,2)^2</f>
        <v>18.679062457376691</v>
      </c>
      <c r="H561" s="27">
        <f>-LOG(1-S0P5022[[#This Row],[p]],2)</f>
        <v>1.1520030934450503</v>
      </c>
      <c r="I561" s="27">
        <f>1/S0P5022[[#This Row],[-LOG(p-0.5)^2]]</f>
        <v>5.3535877525002995E-2</v>
      </c>
      <c r="J561" s="27">
        <f>1-S0P5022[[#This Row],[p]]</f>
        <v>0.44999999999999996</v>
      </c>
      <c r="K561" s="27">
        <f>1/S0P5022[[#This Row],[1-p]]</f>
        <v>2.2222222222222223</v>
      </c>
      <c r="L561" s="27">
        <f>S0P5022[[#This Row],[p]]*2-1</f>
        <v>0.10000000000000009</v>
      </c>
      <c r="M561" s="27">
        <f>S0P5022[[#This Row],[1-p]]*2</f>
        <v>0.89999999999999991</v>
      </c>
      <c r="N561" s="27">
        <f>S0P5022[[#This Row],[2p-1]]*2</f>
        <v>0.20000000000000018</v>
      </c>
      <c r="O561" s="27">
        <f>S0P5022[[#This Row],[2-2p]]*2</f>
        <v>1.7999999999999998</v>
      </c>
      <c r="P561" s="27">
        <f>2^S0P5022[[#This Row],[4p-2]]</f>
        <v>1.1486983549970351</v>
      </c>
      <c r="Q561" s="27">
        <f>2^S0P5022[[#This Row],[4-4p]]</f>
        <v>3.4822022531844965</v>
      </c>
      <c r="R561" s="27">
        <f>2^S0P5022[[#This Row],[2^(4p-2)]]</f>
        <v>2.2171376698777805</v>
      </c>
      <c r="S561" s="26">
        <f>S0P5022[[#This Row],[1-p]]/2</f>
        <v>0.22499999999999998</v>
      </c>
      <c r="T561" s="26">
        <f>S0P5022[[#This Row],[f(p)]]/LOG(1-S0P5022[[#This Row],[p]],2)^16</f>
        <v>2.3384290280474309E-2</v>
      </c>
      <c r="U561" s="26">
        <f>2*(1-ABS(SIN(S0P5022[[#This Row],[Rad]]*2)))^(S0P5022[[#This Row],[-LOG(1-p)]])</f>
        <v>1.2348390263348923</v>
      </c>
      <c r="V561" s="26">
        <f>S0P5022[[#This Row],[f(p)]]*LOG(1-S0P5022[[#This Row],[p]],2)^-16</f>
        <v>2.3384290280474309E-2</v>
      </c>
      <c r="W561" s="26">
        <f>S0P5022[[#This Row],[f(p)]]*2*((1-ABS(SIN(S0P5022[[#This Row],[Rad]]*2)))^(S0P5022[[#This Row],[-LOG(1-p)]]^2))</f>
        <v>0.25820249247358751</v>
      </c>
      <c r="X561" s="26">
        <f>S0P5022[[#This Row],[F3]]+S0P5022[[#This Row],[F2]]</f>
        <v>0.28158678275406179</v>
      </c>
      <c r="Y561" s="26"/>
      <c r="AA561" s="20"/>
      <c r="AB561" s="15"/>
      <c r="AC561" s="15"/>
      <c r="AD561" s="15"/>
      <c r="AE561" s="15"/>
      <c r="AF561" s="15"/>
      <c r="AI561" s="20"/>
      <c r="AN561" s="15"/>
      <c r="AO561" s="17"/>
      <c r="AR561" s="20"/>
      <c r="AT561" s="15"/>
      <c r="AW561" s="15"/>
    </row>
    <row r="562" spans="1:49" x14ac:dyDescent="0.3">
      <c r="A562" s="25">
        <v>11</v>
      </c>
      <c r="B562" s="25">
        <f>RADIANS(S0P5022[[#This Row],[Deg]])</f>
        <v>0.19198621771937624</v>
      </c>
      <c r="C562" s="26">
        <v>0.33795772189504902</v>
      </c>
      <c r="D562" s="27">
        <v>0.55000000000000004</v>
      </c>
      <c r="E562" s="27">
        <f>-LOG(S0P5022[[#This Row],[p]]-0.5,2)</f>
        <v>4.3219280948873608</v>
      </c>
      <c r="F562" s="27">
        <f>-LOG(1-S0P5022[[#This Row],[p]],2)^2</f>
        <v>1.3271111273069651</v>
      </c>
      <c r="G562" s="27">
        <f>-LOG(S0P5022[[#This Row],[p]]-0.5,2)^2</f>
        <v>18.679062457376691</v>
      </c>
      <c r="H562" s="27">
        <f>-LOG(1-S0P5022[[#This Row],[p]],2)</f>
        <v>1.1520030934450503</v>
      </c>
      <c r="I562" s="27">
        <f>1/S0P5022[[#This Row],[-LOG(p-0.5)^2]]</f>
        <v>5.3535877525002995E-2</v>
      </c>
      <c r="J562" s="27">
        <f>1-S0P5022[[#This Row],[p]]</f>
        <v>0.44999999999999996</v>
      </c>
      <c r="K562" s="27">
        <f>1/S0P5022[[#This Row],[1-p]]</f>
        <v>2.2222222222222223</v>
      </c>
      <c r="L562" s="27">
        <f>S0P5022[[#This Row],[p]]*2-1</f>
        <v>0.10000000000000009</v>
      </c>
      <c r="M562" s="27">
        <f>S0P5022[[#This Row],[1-p]]*2</f>
        <v>0.89999999999999991</v>
      </c>
      <c r="N562" s="27">
        <f>S0P5022[[#This Row],[2p-1]]*2</f>
        <v>0.20000000000000018</v>
      </c>
      <c r="O562" s="27">
        <f>S0P5022[[#This Row],[2-2p]]*2</f>
        <v>1.7999999999999998</v>
      </c>
      <c r="P562" s="27">
        <f>2^S0P5022[[#This Row],[4p-2]]</f>
        <v>1.1486983549970351</v>
      </c>
      <c r="Q562" s="27">
        <f>2^S0P5022[[#This Row],[4-4p]]</f>
        <v>3.4822022531844965</v>
      </c>
      <c r="R562" s="27">
        <f>2^S0P5022[[#This Row],[2^(4p-2)]]</f>
        <v>2.2171376698777805</v>
      </c>
      <c r="S562" s="26">
        <f>S0P5022[[#This Row],[1-p]]/2</f>
        <v>0.22499999999999998</v>
      </c>
      <c r="T562" s="26">
        <f>S0P5022[[#This Row],[f(p)]]/LOG(1-S0P5022[[#This Row],[p]],2)^16</f>
        <v>2.3384290280474309E-2</v>
      </c>
      <c r="U562" s="26">
        <f>2*(1-ABS(SIN(S0P5022[[#This Row],[Rad]]*2)))^(S0P5022[[#This Row],[-LOG(1-p)]])</f>
        <v>1.1646567944545763</v>
      </c>
      <c r="V562" s="26">
        <f>S0P5022[[#This Row],[f(p)]]*LOG(1-S0P5022[[#This Row],[p]],2)^-16</f>
        <v>2.3384290280474309E-2</v>
      </c>
      <c r="W562" s="26">
        <f>S0P5022[[#This Row],[f(p)]]*2*((1-ABS(SIN(S0P5022[[#This Row],[Rad]]*2)))^(S0P5022[[#This Row],[-LOG(1-p)]]^2))</f>
        <v>0.24137110997916814</v>
      </c>
      <c r="X562" s="26">
        <f>S0P5022[[#This Row],[F3]]+S0P5022[[#This Row],[F2]]</f>
        <v>0.26475540025964245</v>
      </c>
      <c r="Y562" s="26"/>
      <c r="AA562" s="20"/>
      <c r="AB562" s="15"/>
      <c r="AC562" s="15"/>
      <c r="AD562" s="15"/>
      <c r="AE562" s="15"/>
      <c r="AF562" s="15"/>
      <c r="AI562" s="20"/>
      <c r="AN562" s="15"/>
      <c r="AO562" s="17"/>
      <c r="AR562" s="20"/>
      <c r="AT562" s="15"/>
      <c r="AW562" s="15"/>
    </row>
    <row r="563" spans="1:49" x14ac:dyDescent="0.3">
      <c r="A563" s="25">
        <v>12</v>
      </c>
      <c r="B563" s="25">
        <f>RADIANS(S0P5022[[#This Row],[Deg]])</f>
        <v>0.20943951023931956</v>
      </c>
      <c r="C563" s="26">
        <v>0.322321140329072</v>
      </c>
      <c r="D563" s="27">
        <v>0.55000000000000004</v>
      </c>
      <c r="E563" s="27">
        <f>-LOG(S0P5022[[#This Row],[p]]-0.5,2)</f>
        <v>4.3219280948873608</v>
      </c>
      <c r="F563" s="27">
        <f>-LOG(1-S0P5022[[#This Row],[p]],2)^2</f>
        <v>1.3271111273069651</v>
      </c>
      <c r="G563" s="27">
        <f>-LOG(S0P5022[[#This Row],[p]]-0.5,2)^2</f>
        <v>18.679062457376691</v>
      </c>
      <c r="H563" s="27">
        <f>-LOG(1-S0P5022[[#This Row],[p]],2)</f>
        <v>1.1520030934450503</v>
      </c>
      <c r="I563" s="27">
        <f>1/S0P5022[[#This Row],[-LOG(p-0.5)^2]]</f>
        <v>5.3535877525002995E-2</v>
      </c>
      <c r="J563" s="27">
        <f>1-S0P5022[[#This Row],[p]]</f>
        <v>0.44999999999999996</v>
      </c>
      <c r="K563" s="27">
        <f>1/S0P5022[[#This Row],[1-p]]</f>
        <v>2.2222222222222223</v>
      </c>
      <c r="L563" s="27">
        <f>S0P5022[[#This Row],[p]]*2-1</f>
        <v>0.10000000000000009</v>
      </c>
      <c r="M563" s="27">
        <f>S0P5022[[#This Row],[1-p]]*2</f>
        <v>0.89999999999999991</v>
      </c>
      <c r="N563" s="27">
        <f>S0P5022[[#This Row],[2p-1]]*2</f>
        <v>0.20000000000000018</v>
      </c>
      <c r="O563" s="27">
        <f>S0P5022[[#This Row],[2-2p]]*2</f>
        <v>1.7999999999999998</v>
      </c>
      <c r="P563" s="27">
        <f>2^S0P5022[[#This Row],[4p-2]]</f>
        <v>1.1486983549970351</v>
      </c>
      <c r="Q563" s="27">
        <f>2^S0P5022[[#This Row],[4-4p]]</f>
        <v>3.4822022531844965</v>
      </c>
      <c r="R563" s="27">
        <f>2^S0P5022[[#This Row],[2^(4p-2)]]</f>
        <v>2.2171376698777805</v>
      </c>
      <c r="S563" s="26">
        <f>S0P5022[[#This Row],[1-p]]/2</f>
        <v>0.22499999999999998</v>
      </c>
      <c r="T563" s="26">
        <f>S0P5022[[#This Row],[f(p)]]/LOG(1-S0P5022[[#This Row],[p]],2)^16</f>
        <v>2.3384290280474309E-2</v>
      </c>
      <c r="U563" s="26">
        <f>2*(1-ABS(SIN(S0P5022[[#This Row],[Rad]]*2)))^(S0P5022[[#This Row],[-LOG(1-p)]])</f>
        <v>1.0959997191012087</v>
      </c>
      <c r="V563" s="26">
        <f>S0P5022[[#This Row],[f(p)]]*LOG(1-S0P5022[[#This Row],[p]],2)^-16</f>
        <v>2.3384290280474309E-2</v>
      </c>
      <c r="W563" s="26">
        <f>S0P5022[[#This Row],[f(p)]]*2*((1-ABS(SIN(S0P5022[[#This Row],[Rad]]*2)))^(S0P5022[[#This Row],[-LOG(1-p)]]^2))</f>
        <v>0.22505402309833092</v>
      </c>
      <c r="X563" s="26">
        <f>S0P5022[[#This Row],[F3]]+S0P5022[[#This Row],[F2]]</f>
        <v>0.24843831337880523</v>
      </c>
      <c r="Y563" s="26"/>
      <c r="AA563" s="20"/>
      <c r="AB563" s="15"/>
      <c r="AC563" s="15"/>
      <c r="AD563" s="15"/>
      <c r="AE563" s="15"/>
      <c r="AF563" s="15"/>
      <c r="AI563" s="20"/>
      <c r="AN563" s="15"/>
      <c r="AO563" s="17"/>
      <c r="AR563" s="20"/>
      <c r="AT563" s="15"/>
      <c r="AW563" s="15"/>
    </row>
    <row r="564" spans="1:49" x14ac:dyDescent="0.3">
      <c r="A564" s="25">
        <v>13</v>
      </c>
      <c r="B564" s="25">
        <f>RADIANS(S0P5022[[#This Row],[Deg]])</f>
        <v>0.22689280275926285</v>
      </c>
      <c r="C564" s="26">
        <v>0.30776639997275501</v>
      </c>
      <c r="D564" s="27">
        <v>0.55000000000000004</v>
      </c>
      <c r="E564" s="27">
        <f>-LOG(S0P5022[[#This Row],[p]]-0.5,2)</f>
        <v>4.3219280948873608</v>
      </c>
      <c r="F564" s="27">
        <f>-LOG(1-S0P5022[[#This Row],[p]],2)^2</f>
        <v>1.3271111273069651</v>
      </c>
      <c r="G564" s="27">
        <f>-LOG(S0P5022[[#This Row],[p]]-0.5,2)^2</f>
        <v>18.679062457376691</v>
      </c>
      <c r="H564" s="27">
        <f>-LOG(1-S0P5022[[#This Row],[p]],2)</f>
        <v>1.1520030934450503</v>
      </c>
      <c r="I564" s="27">
        <f>1/S0P5022[[#This Row],[-LOG(p-0.5)^2]]</f>
        <v>5.3535877525002995E-2</v>
      </c>
      <c r="J564" s="27">
        <f>1-S0P5022[[#This Row],[p]]</f>
        <v>0.44999999999999996</v>
      </c>
      <c r="K564" s="27">
        <f>1/S0P5022[[#This Row],[1-p]]</f>
        <v>2.2222222222222223</v>
      </c>
      <c r="L564" s="27">
        <f>S0P5022[[#This Row],[p]]*2-1</f>
        <v>0.10000000000000009</v>
      </c>
      <c r="M564" s="27">
        <f>S0P5022[[#This Row],[1-p]]*2</f>
        <v>0.89999999999999991</v>
      </c>
      <c r="N564" s="27">
        <f>S0P5022[[#This Row],[2p-1]]*2</f>
        <v>0.20000000000000018</v>
      </c>
      <c r="O564" s="27">
        <f>S0P5022[[#This Row],[2-2p]]*2</f>
        <v>1.7999999999999998</v>
      </c>
      <c r="P564" s="27">
        <f>2^S0P5022[[#This Row],[4p-2]]</f>
        <v>1.1486983549970351</v>
      </c>
      <c r="Q564" s="27">
        <f>2^S0P5022[[#This Row],[4-4p]]</f>
        <v>3.4822022531844965</v>
      </c>
      <c r="R564" s="27">
        <f>2^S0P5022[[#This Row],[2^(4p-2)]]</f>
        <v>2.2171376698777805</v>
      </c>
      <c r="S564" s="26">
        <f>S0P5022[[#This Row],[1-p]]/2</f>
        <v>0.22499999999999998</v>
      </c>
      <c r="T564" s="26">
        <f>S0P5022[[#This Row],[f(p)]]/LOG(1-S0P5022[[#This Row],[p]],2)^16</f>
        <v>2.3384290280474309E-2</v>
      </c>
      <c r="U564" s="26">
        <f>2*(1-ABS(SIN(S0P5022[[#This Row],[Rad]]*2)))^(S0P5022[[#This Row],[-LOG(1-p)]])</f>
        <v>1.028951589308442</v>
      </c>
      <c r="V564" s="26">
        <f>S0P5022[[#This Row],[f(p)]]*LOG(1-S0P5022[[#This Row],[p]],2)^-16</f>
        <v>2.3384290280474309E-2</v>
      </c>
      <c r="W564" s="26">
        <f>S0P5022[[#This Row],[f(p)]]*2*((1-ABS(SIN(S0P5022[[#This Row],[Rad]]*2)))^(S0P5022[[#This Row],[-LOG(1-p)]]^2))</f>
        <v>0.20926858580172483</v>
      </c>
      <c r="X564" s="26">
        <f>S0P5022[[#This Row],[F3]]+S0P5022[[#This Row],[F2]]</f>
        <v>0.23265287608219914</v>
      </c>
      <c r="Y564" s="26"/>
      <c r="AA564" s="20"/>
      <c r="AB564" s="15"/>
      <c r="AC564" s="15"/>
      <c r="AD564" s="15"/>
      <c r="AE564" s="15"/>
      <c r="AF564" s="15"/>
      <c r="AI564" s="20"/>
      <c r="AN564" s="15"/>
      <c r="AO564" s="17"/>
      <c r="AR564" s="20"/>
      <c r="AT564" s="15"/>
      <c r="AW564" s="15"/>
    </row>
    <row r="565" spans="1:49" x14ac:dyDescent="0.3">
      <c r="A565" s="25">
        <v>14</v>
      </c>
      <c r="B565" s="25">
        <f>RADIANS(S0P5022[[#This Row],[Deg]])</f>
        <v>0.24434609527920614</v>
      </c>
      <c r="C565" s="26">
        <v>0.29453029534670999</v>
      </c>
      <c r="D565" s="27">
        <v>0.55000000000000004</v>
      </c>
      <c r="E565" s="27">
        <f>-LOG(S0P5022[[#This Row],[p]]-0.5,2)</f>
        <v>4.3219280948873608</v>
      </c>
      <c r="F565" s="27">
        <f>-LOG(1-S0P5022[[#This Row],[p]],2)^2</f>
        <v>1.3271111273069651</v>
      </c>
      <c r="G565" s="27">
        <f>-LOG(S0P5022[[#This Row],[p]]-0.5,2)^2</f>
        <v>18.679062457376691</v>
      </c>
      <c r="H565" s="27">
        <f>-LOG(1-S0P5022[[#This Row],[p]],2)</f>
        <v>1.1520030934450503</v>
      </c>
      <c r="I565" s="27">
        <f>1/S0P5022[[#This Row],[-LOG(p-0.5)^2]]</f>
        <v>5.3535877525002995E-2</v>
      </c>
      <c r="J565" s="27">
        <f>1-S0P5022[[#This Row],[p]]</f>
        <v>0.44999999999999996</v>
      </c>
      <c r="K565" s="27">
        <f>1/S0P5022[[#This Row],[1-p]]</f>
        <v>2.2222222222222223</v>
      </c>
      <c r="L565" s="27">
        <f>S0P5022[[#This Row],[p]]*2-1</f>
        <v>0.10000000000000009</v>
      </c>
      <c r="M565" s="27">
        <f>S0P5022[[#This Row],[1-p]]*2</f>
        <v>0.89999999999999991</v>
      </c>
      <c r="N565" s="27">
        <f>S0P5022[[#This Row],[2p-1]]*2</f>
        <v>0.20000000000000018</v>
      </c>
      <c r="O565" s="27">
        <f>S0P5022[[#This Row],[2-2p]]*2</f>
        <v>1.7999999999999998</v>
      </c>
      <c r="P565" s="27">
        <f>2^S0P5022[[#This Row],[4p-2]]</f>
        <v>1.1486983549970351</v>
      </c>
      <c r="Q565" s="27">
        <f>2^S0P5022[[#This Row],[4-4p]]</f>
        <v>3.4822022531844965</v>
      </c>
      <c r="R565" s="27">
        <f>2^S0P5022[[#This Row],[2^(4p-2)]]</f>
        <v>2.2171376698777805</v>
      </c>
      <c r="S565" s="26">
        <f>S0P5022[[#This Row],[1-p]]/2</f>
        <v>0.22499999999999998</v>
      </c>
      <c r="T565" s="26">
        <f>S0P5022[[#This Row],[f(p)]]/LOG(1-S0P5022[[#This Row],[p]],2)^16</f>
        <v>2.3384290280474309E-2</v>
      </c>
      <c r="U565" s="26">
        <f>2*(1-ABS(SIN(S0P5022[[#This Row],[Rad]]*2)))^(S0P5022[[#This Row],[-LOG(1-p)]])</f>
        <v>0.96359276242874903</v>
      </c>
      <c r="V565" s="26">
        <f>S0P5022[[#This Row],[f(p)]]*LOG(1-S0P5022[[#This Row],[p]],2)^-16</f>
        <v>2.3384290280474309E-2</v>
      </c>
      <c r="W565" s="26">
        <f>S0P5022[[#This Row],[f(p)]]*2*((1-ABS(SIN(S0P5022[[#This Row],[Rad]]*2)))^(S0P5022[[#This Row],[-LOG(1-p)]]^2))</f>
        <v>0.19403064328300271</v>
      </c>
      <c r="X565" s="26">
        <f>S0P5022[[#This Row],[F3]]+S0P5022[[#This Row],[F2]]</f>
        <v>0.21741493356347702</v>
      </c>
      <c r="Y565" s="26"/>
      <c r="AA565" s="20"/>
      <c r="AB565" s="15"/>
      <c r="AC565" s="15"/>
      <c r="AD565" s="15"/>
      <c r="AE565" s="15"/>
      <c r="AF565" s="15"/>
      <c r="AI565" s="20"/>
      <c r="AN565" s="15"/>
      <c r="AO565" s="17"/>
      <c r="AR565" s="20"/>
      <c r="AT565" s="15"/>
      <c r="AW565" s="15"/>
    </row>
    <row r="566" spans="1:49" x14ac:dyDescent="0.3">
      <c r="A566" s="25">
        <v>15</v>
      </c>
      <c r="B566" s="25">
        <f>RADIANS(S0P5022[[#This Row],[Deg]])</f>
        <v>0.26179938779914941</v>
      </c>
      <c r="C566" s="26">
        <v>0.28065906788565398</v>
      </c>
      <c r="D566" s="27">
        <v>0.55000000000000004</v>
      </c>
      <c r="E566" s="27">
        <f>-LOG(S0P5022[[#This Row],[p]]-0.5,2)</f>
        <v>4.3219280948873608</v>
      </c>
      <c r="F566" s="27">
        <f>-LOG(1-S0P5022[[#This Row],[p]],2)^2</f>
        <v>1.3271111273069651</v>
      </c>
      <c r="G566" s="27">
        <f>-LOG(S0P5022[[#This Row],[p]]-0.5,2)^2</f>
        <v>18.679062457376691</v>
      </c>
      <c r="H566" s="27">
        <f>-LOG(1-S0P5022[[#This Row],[p]],2)</f>
        <v>1.1520030934450503</v>
      </c>
      <c r="I566" s="27">
        <f>1/S0P5022[[#This Row],[-LOG(p-0.5)^2]]</f>
        <v>5.3535877525002995E-2</v>
      </c>
      <c r="J566" s="27">
        <f>1-S0P5022[[#This Row],[p]]</f>
        <v>0.44999999999999996</v>
      </c>
      <c r="K566" s="27">
        <f>1/S0P5022[[#This Row],[1-p]]</f>
        <v>2.2222222222222223</v>
      </c>
      <c r="L566" s="27">
        <f>S0P5022[[#This Row],[p]]*2-1</f>
        <v>0.10000000000000009</v>
      </c>
      <c r="M566" s="27">
        <f>S0P5022[[#This Row],[1-p]]*2</f>
        <v>0.89999999999999991</v>
      </c>
      <c r="N566" s="27">
        <f>S0P5022[[#This Row],[2p-1]]*2</f>
        <v>0.20000000000000018</v>
      </c>
      <c r="O566" s="27">
        <f>S0P5022[[#This Row],[2-2p]]*2</f>
        <v>1.7999999999999998</v>
      </c>
      <c r="P566" s="27">
        <f>2^S0P5022[[#This Row],[4p-2]]</f>
        <v>1.1486983549970351</v>
      </c>
      <c r="Q566" s="27">
        <f>2^S0P5022[[#This Row],[4-4p]]</f>
        <v>3.4822022531844965</v>
      </c>
      <c r="R566" s="27">
        <f>2^S0P5022[[#This Row],[2^(4p-2)]]</f>
        <v>2.2171376698777805</v>
      </c>
      <c r="S566" s="26">
        <f>S0P5022[[#This Row],[1-p]]/2</f>
        <v>0.22499999999999998</v>
      </c>
      <c r="T566" s="26">
        <f>S0P5022[[#This Row],[f(p)]]/LOG(1-S0P5022[[#This Row],[p]],2)^16</f>
        <v>2.3384290280474309E-2</v>
      </c>
      <c r="U566" s="26">
        <f>2*(1-ABS(SIN(S0P5022[[#This Row],[Rad]]*2)))^(S0P5022[[#This Row],[-LOG(1-p)]])</f>
        <v>0.89999999999999991</v>
      </c>
      <c r="V566" s="26">
        <f>S0P5022[[#This Row],[f(p)]]*LOG(1-S0P5022[[#This Row],[p]],2)^-16</f>
        <v>2.3384290280474309E-2</v>
      </c>
      <c r="W566" s="26">
        <f>S0P5022[[#This Row],[f(p)]]*2*((1-ABS(SIN(S0P5022[[#This Row],[Rad]]*2)))^(S0P5022[[#This Row],[-LOG(1-p)]]^2))</f>
        <v>0.17935449144717988</v>
      </c>
      <c r="X566" s="26">
        <f>S0P5022[[#This Row],[F3]]+S0P5022[[#This Row],[F2]]</f>
        <v>0.20273878172765419</v>
      </c>
      <c r="Y566" s="26"/>
      <c r="AA566" s="20"/>
      <c r="AB566" s="15"/>
      <c r="AC566" s="15"/>
      <c r="AD566" s="15"/>
      <c r="AE566" s="15"/>
      <c r="AF566" s="15"/>
      <c r="AI566" s="20"/>
      <c r="AN566" s="15"/>
      <c r="AO566" s="17"/>
      <c r="AR566" s="20"/>
      <c r="AT566" s="15"/>
      <c r="AW566" s="15"/>
    </row>
    <row r="567" spans="1:49" x14ac:dyDescent="0.3">
      <c r="A567" s="25">
        <v>16</v>
      </c>
      <c r="B567" s="25">
        <f>RADIANS(S0P5022[[#This Row],[Deg]])</f>
        <v>0.27925268031909273</v>
      </c>
      <c r="C567" s="26">
        <v>0.26778138501049897</v>
      </c>
      <c r="D567" s="27">
        <v>0.55000000000000004</v>
      </c>
      <c r="E567" s="27">
        <f>-LOG(S0P5022[[#This Row],[p]]-0.5,2)</f>
        <v>4.3219280948873608</v>
      </c>
      <c r="F567" s="27">
        <f>-LOG(1-S0P5022[[#This Row],[p]],2)^2</f>
        <v>1.3271111273069651</v>
      </c>
      <c r="G567" s="27">
        <f>-LOG(S0P5022[[#This Row],[p]]-0.5,2)^2</f>
        <v>18.679062457376691</v>
      </c>
      <c r="H567" s="27">
        <f>-LOG(1-S0P5022[[#This Row],[p]],2)</f>
        <v>1.1520030934450503</v>
      </c>
      <c r="I567" s="27">
        <f>1/S0P5022[[#This Row],[-LOG(p-0.5)^2]]</f>
        <v>5.3535877525002995E-2</v>
      </c>
      <c r="J567" s="27">
        <f>1-S0P5022[[#This Row],[p]]</f>
        <v>0.44999999999999996</v>
      </c>
      <c r="K567" s="27">
        <f>1/S0P5022[[#This Row],[1-p]]</f>
        <v>2.2222222222222223</v>
      </c>
      <c r="L567" s="27">
        <f>S0P5022[[#This Row],[p]]*2-1</f>
        <v>0.10000000000000009</v>
      </c>
      <c r="M567" s="27">
        <f>S0P5022[[#This Row],[1-p]]*2</f>
        <v>0.89999999999999991</v>
      </c>
      <c r="N567" s="27">
        <f>S0P5022[[#This Row],[2p-1]]*2</f>
        <v>0.20000000000000018</v>
      </c>
      <c r="O567" s="27">
        <f>S0P5022[[#This Row],[2-2p]]*2</f>
        <v>1.7999999999999998</v>
      </c>
      <c r="P567" s="27">
        <f>2^S0P5022[[#This Row],[4p-2]]</f>
        <v>1.1486983549970351</v>
      </c>
      <c r="Q567" s="27">
        <f>2^S0P5022[[#This Row],[4-4p]]</f>
        <v>3.4822022531844965</v>
      </c>
      <c r="R567" s="27">
        <f>2^S0P5022[[#This Row],[2^(4p-2)]]</f>
        <v>2.2171376698777805</v>
      </c>
      <c r="S567" s="26">
        <f>S0P5022[[#This Row],[1-p]]/2</f>
        <v>0.22499999999999998</v>
      </c>
      <c r="T567" s="26">
        <f>S0P5022[[#This Row],[f(p)]]/LOG(1-S0P5022[[#This Row],[p]],2)^16</f>
        <v>2.3384290280474309E-2</v>
      </c>
      <c r="U567" s="26">
        <f>2*(1-ABS(SIN(S0P5022[[#This Row],[Rad]]*2)))^(S0P5022[[#This Row],[-LOG(1-p)]])</f>
        <v>0.8382463062940102</v>
      </c>
      <c r="V567" s="26">
        <f>S0P5022[[#This Row],[f(p)]]*LOG(1-S0P5022[[#This Row],[p]],2)^-16</f>
        <v>2.3384290280474309E-2</v>
      </c>
      <c r="W567" s="26">
        <f>S0P5022[[#This Row],[f(p)]]*2*((1-ABS(SIN(S0P5022[[#This Row],[Rad]]*2)))^(S0P5022[[#This Row],[-LOG(1-p)]]^2))</f>
        <v>0.16525283906699864</v>
      </c>
      <c r="X567" s="26">
        <f>S0P5022[[#This Row],[F3]]+S0P5022[[#This Row],[F2]]</f>
        <v>0.18863712934747295</v>
      </c>
      <c r="Y567" s="26"/>
      <c r="AA567" s="20"/>
      <c r="AB567" s="15"/>
      <c r="AC567" s="15"/>
      <c r="AD567" s="15"/>
      <c r="AE567" s="15"/>
      <c r="AF567" s="15"/>
      <c r="AI567" s="20"/>
      <c r="AN567" s="15"/>
      <c r="AO567" s="17"/>
      <c r="AR567" s="20"/>
      <c r="AT567" s="15"/>
      <c r="AW567" s="15"/>
    </row>
    <row r="568" spans="1:49" x14ac:dyDescent="0.3">
      <c r="A568" s="25">
        <v>17</v>
      </c>
      <c r="B568" s="25">
        <f>RADIANS(S0P5022[[#This Row],[Deg]])</f>
        <v>0.29670597283903605</v>
      </c>
      <c r="C568" s="26">
        <v>0.25751448537562899</v>
      </c>
      <c r="D568" s="27">
        <v>0.55000000000000004</v>
      </c>
      <c r="E568" s="27">
        <f>-LOG(S0P5022[[#This Row],[p]]-0.5,2)</f>
        <v>4.3219280948873608</v>
      </c>
      <c r="F568" s="27">
        <f>-LOG(1-S0P5022[[#This Row],[p]],2)^2</f>
        <v>1.3271111273069651</v>
      </c>
      <c r="G568" s="27">
        <f>-LOG(S0P5022[[#This Row],[p]]-0.5,2)^2</f>
        <v>18.679062457376691</v>
      </c>
      <c r="H568" s="27">
        <f>-LOG(1-S0P5022[[#This Row],[p]],2)</f>
        <v>1.1520030934450503</v>
      </c>
      <c r="I568" s="27">
        <f>1/S0P5022[[#This Row],[-LOG(p-0.5)^2]]</f>
        <v>5.3535877525002995E-2</v>
      </c>
      <c r="J568" s="27">
        <f>1-S0P5022[[#This Row],[p]]</f>
        <v>0.44999999999999996</v>
      </c>
      <c r="K568" s="27">
        <f>1/S0P5022[[#This Row],[1-p]]</f>
        <v>2.2222222222222223</v>
      </c>
      <c r="L568" s="27">
        <f>S0P5022[[#This Row],[p]]*2-1</f>
        <v>0.10000000000000009</v>
      </c>
      <c r="M568" s="27">
        <f>S0P5022[[#This Row],[1-p]]*2</f>
        <v>0.89999999999999991</v>
      </c>
      <c r="N568" s="27">
        <f>S0P5022[[#This Row],[2p-1]]*2</f>
        <v>0.20000000000000018</v>
      </c>
      <c r="O568" s="27">
        <f>S0P5022[[#This Row],[2-2p]]*2</f>
        <v>1.7999999999999998</v>
      </c>
      <c r="P568" s="27">
        <f>2^S0P5022[[#This Row],[4p-2]]</f>
        <v>1.1486983549970351</v>
      </c>
      <c r="Q568" s="27">
        <f>2^S0P5022[[#This Row],[4-4p]]</f>
        <v>3.4822022531844965</v>
      </c>
      <c r="R568" s="27">
        <f>2^S0P5022[[#This Row],[2^(4p-2)]]</f>
        <v>2.2171376698777805</v>
      </c>
      <c r="S568" s="26">
        <f>S0P5022[[#This Row],[1-p]]/2</f>
        <v>0.22499999999999998</v>
      </c>
      <c r="T568" s="26">
        <f>S0P5022[[#This Row],[f(p)]]/LOG(1-S0P5022[[#This Row],[p]],2)^16</f>
        <v>2.3384290280474309E-2</v>
      </c>
      <c r="U568" s="26">
        <f>2*(1-ABS(SIN(S0P5022[[#This Row],[Rad]]*2)))^(S0P5022[[#This Row],[-LOG(1-p)]])</f>
        <v>0.77840076941610847</v>
      </c>
      <c r="V568" s="26">
        <f>S0P5022[[#This Row],[f(p)]]*LOG(1-S0P5022[[#This Row],[p]],2)^-16</f>
        <v>2.3384290280474309E-2</v>
      </c>
      <c r="W568" s="26">
        <f>S0P5022[[#This Row],[f(p)]]*2*((1-ABS(SIN(S0P5022[[#This Row],[Rad]]*2)))^(S0P5022[[#This Row],[-LOG(1-p)]]^2))</f>
        <v>0.15173677261050569</v>
      </c>
      <c r="X568" s="26">
        <f>S0P5022[[#This Row],[F3]]+S0P5022[[#This Row],[F2]]</f>
        <v>0.17512106289098001</v>
      </c>
      <c r="Y568" s="26"/>
      <c r="AA568" s="20"/>
      <c r="AB568" s="15"/>
      <c r="AC568" s="15"/>
      <c r="AD568" s="15"/>
      <c r="AE568" s="15"/>
      <c r="AF568" s="15"/>
      <c r="AI568" s="20"/>
      <c r="AN568" s="15"/>
      <c r="AO568" s="17"/>
      <c r="AR568" s="20"/>
      <c r="AT568" s="15"/>
      <c r="AW568" s="15"/>
    </row>
    <row r="569" spans="1:49" x14ac:dyDescent="0.3">
      <c r="A569" s="25">
        <v>18</v>
      </c>
      <c r="B569" s="25">
        <f>RADIANS(S0P5022[[#This Row],[Deg]])</f>
        <v>0.31415926535897931</v>
      </c>
      <c r="C569" s="26">
        <v>0.246659036485743</v>
      </c>
      <c r="D569" s="27">
        <v>0.55000000000000004</v>
      </c>
      <c r="E569" s="27">
        <f>-LOG(S0P5022[[#This Row],[p]]-0.5,2)</f>
        <v>4.3219280948873608</v>
      </c>
      <c r="F569" s="27">
        <f>-LOG(1-S0P5022[[#This Row],[p]],2)^2</f>
        <v>1.3271111273069651</v>
      </c>
      <c r="G569" s="27">
        <f>-LOG(S0P5022[[#This Row],[p]]-0.5,2)^2</f>
        <v>18.679062457376691</v>
      </c>
      <c r="H569" s="27">
        <f>-LOG(1-S0P5022[[#This Row],[p]],2)</f>
        <v>1.1520030934450503</v>
      </c>
      <c r="I569" s="27">
        <f>1/S0P5022[[#This Row],[-LOG(p-0.5)^2]]</f>
        <v>5.3535877525002995E-2</v>
      </c>
      <c r="J569" s="27">
        <f>1-S0P5022[[#This Row],[p]]</f>
        <v>0.44999999999999996</v>
      </c>
      <c r="K569" s="27">
        <f>1/S0P5022[[#This Row],[1-p]]</f>
        <v>2.2222222222222223</v>
      </c>
      <c r="L569" s="27">
        <f>S0P5022[[#This Row],[p]]*2-1</f>
        <v>0.10000000000000009</v>
      </c>
      <c r="M569" s="27">
        <f>S0P5022[[#This Row],[1-p]]*2</f>
        <v>0.89999999999999991</v>
      </c>
      <c r="N569" s="27">
        <f>S0P5022[[#This Row],[2p-1]]*2</f>
        <v>0.20000000000000018</v>
      </c>
      <c r="O569" s="27">
        <f>S0P5022[[#This Row],[2-2p]]*2</f>
        <v>1.7999999999999998</v>
      </c>
      <c r="P569" s="27">
        <f>2^S0P5022[[#This Row],[4p-2]]</f>
        <v>1.1486983549970351</v>
      </c>
      <c r="Q569" s="27">
        <f>2^S0P5022[[#This Row],[4-4p]]</f>
        <v>3.4822022531844965</v>
      </c>
      <c r="R569" s="27">
        <f>2^S0P5022[[#This Row],[2^(4p-2)]]</f>
        <v>2.2171376698777805</v>
      </c>
      <c r="S569" s="26">
        <f>S0P5022[[#This Row],[1-p]]/2</f>
        <v>0.22499999999999998</v>
      </c>
      <c r="T569" s="26">
        <f>S0P5022[[#This Row],[f(p)]]/LOG(1-S0P5022[[#This Row],[p]],2)^16</f>
        <v>2.3384290280474309E-2</v>
      </c>
      <c r="U569" s="26">
        <f>2*(1-ABS(SIN(S0P5022[[#This Row],[Rad]]*2)))^(S0P5022[[#This Row],[-LOG(1-p)]])</f>
        <v>0.72052840475610569</v>
      </c>
      <c r="V569" s="26">
        <f>S0P5022[[#This Row],[f(p)]]*LOG(1-S0P5022[[#This Row],[p]],2)^-16</f>
        <v>2.3384290280474309E-2</v>
      </c>
      <c r="W569" s="26">
        <f>S0P5022[[#This Row],[f(p)]]*2*((1-ABS(SIN(S0P5022[[#This Row],[Rad]]*2)))^(S0P5022[[#This Row],[-LOG(1-p)]]^2))</f>
        <v>0.13881572372546899</v>
      </c>
      <c r="X569" s="26">
        <f>S0P5022[[#This Row],[F3]]+S0P5022[[#This Row],[F2]]</f>
        <v>0.1622000140059433</v>
      </c>
      <c r="Y569" s="26"/>
      <c r="AA569" s="20"/>
      <c r="AB569" s="15"/>
      <c r="AC569" s="15"/>
      <c r="AD569" s="15"/>
      <c r="AE569" s="15"/>
      <c r="AF569" s="15"/>
      <c r="AI569" s="20"/>
      <c r="AN569" s="15"/>
      <c r="AO569" s="17"/>
      <c r="AR569" s="20"/>
      <c r="AT569" s="15"/>
      <c r="AW569" s="15"/>
    </row>
    <row r="570" spans="1:49" x14ac:dyDescent="0.3">
      <c r="A570" s="25">
        <v>19</v>
      </c>
      <c r="B570" s="25">
        <f>RADIANS(S0P5022[[#This Row],[Deg]])</f>
        <v>0.33161255787892263</v>
      </c>
      <c r="C570" s="26">
        <v>0.23654129775573099</v>
      </c>
      <c r="D570" s="27">
        <v>0.55000000000000004</v>
      </c>
      <c r="E570" s="27">
        <f>-LOG(S0P5022[[#This Row],[p]]-0.5,2)</f>
        <v>4.3219280948873608</v>
      </c>
      <c r="F570" s="27">
        <f>-LOG(1-S0P5022[[#This Row],[p]],2)^2</f>
        <v>1.3271111273069651</v>
      </c>
      <c r="G570" s="27">
        <f>-LOG(S0P5022[[#This Row],[p]]-0.5,2)^2</f>
        <v>18.679062457376691</v>
      </c>
      <c r="H570" s="27">
        <f>-LOG(1-S0P5022[[#This Row],[p]],2)</f>
        <v>1.1520030934450503</v>
      </c>
      <c r="I570" s="27">
        <f>1/S0P5022[[#This Row],[-LOG(p-0.5)^2]]</f>
        <v>5.3535877525002995E-2</v>
      </c>
      <c r="J570" s="27">
        <f>1-S0P5022[[#This Row],[p]]</f>
        <v>0.44999999999999996</v>
      </c>
      <c r="K570" s="27">
        <f>1/S0P5022[[#This Row],[1-p]]</f>
        <v>2.2222222222222223</v>
      </c>
      <c r="L570" s="27">
        <f>S0P5022[[#This Row],[p]]*2-1</f>
        <v>0.10000000000000009</v>
      </c>
      <c r="M570" s="27">
        <f>S0P5022[[#This Row],[1-p]]*2</f>
        <v>0.89999999999999991</v>
      </c>
      <c r="N570" s="27">
        <f>S0P5022[[#This Row],[2p-1]]*2</f>
        <v>0.20000000000000018</v>
      </c>
      <c r="O570" s="27">
        <f>S0P5022[[#This Row],[2-2p]]*2</f>
        <v>1.7999999999999998</v>
      </c>
      <c r="P570" s="27">
        <f>2^S0P5022[[#This Row],[4p-2]]</f>
        <v>1.1486983549970351</v>
      </c>
      <c r="Q570" s="27">
        <f>2^S0P5022[[#This Row],[4-4p]]</f>
        <v>3.4822022531844965</v>
      </c>
      <c r="R570" s="27">
        <f>2^S0P5022[[#This Row],[2^(4p-2)]]</f>
        <v>2.2171376698777805</v>
      </c>
      <c r="S570" s="26">
        <f>S0P5022[[#This Row],[1-p]]/2</f>
        <v>0.22499999999999998</v>
      </c>
      <c r="T570" s="26">
        <f>S0P5022[[#This Row],[f(p)]]/LOG(1-S0P5022[[#This Row],[p]],2)^16</f>
        <v>2.3384290280474309E-2</v>
      </c>
      <c r="U570" s="26">
        <f>2*(1-ABS(SIN(S0P5022[[#This Row],[Rad]]*2)))^(S0P5022[[#This Row],[-LOG(1-p)]])</f>
        <v>0.66469000050937055</v>
      </c>
      <c r="V570" s="26">
        <f>S0P5022[[#This Row],[f(p)]]*LOG(1-S0P5022[[#This Row],[p]],2)^-16</f>
        <v>2.3384290280474309E-2</v>
      </c>
      <c r="W570" s="26">
        <f>S0P5022[[#This Row],[f(p)]]*2*((1-ABS(SIN(S0P5022[[#This Row],[Rad]]*2)))^(S0P5022[[#This Row],[-LOG(1-p)]]^2))</f>
        <v>0.12649743934641053</v>
      </c>
      <c r="X570" s="26">
        <f>S0P5022[[#This Row],[F3]]+S0P5022[[#This Row],[F2]]</f>
        <v>0.14988172962688484</v>
      </c>
      <c r="Y570" s="26"/>
      <c r="AA570" s="20"/>
      <c r="AB570" s="15"/>
      <c r="AC570" s="15"/>
      <c r="AD570" s="15"/>
      <c r="AE570" s="15"/>
      <c r="AF570" s="15"/>
      <c r="AI570" s="20"/>
      <c r="AN570" s="15"/>
      <c r="AO570" s="17"/>
      <c r="AR570" s="20"/>
      <c r="AT570" s="15"/>
      <c r="AW570" s="15"/>
    </row>
    <row r="571" spans="1:49" x14ac:dyDescent="0.3">
      <c r="A571" s="25">
        <v>20</v>
      </c>
      <c r="B571" s="25">
        <f>RADIANS(S0P5022[[#This Row],[Deg]])</f>
        <v>0.3490658503988659</v>
      </c>
      <c r="C571" s="26">
        <v>0.22713609513805999</v>
      </c>
      <c r="D571" s="27">
        <v>0.55000000000000004</v>
      </c>
      <c r="E571" s="27">
        <f>-LOG(S0P5022[[#This Row],[p]]-0.5,2)</f>
        <v>4.3219280948873608</v>
      </c>
      <c r="F571" s="27">
        <f>-LOG(1-S0P5022[[#This Row],[p]],2)^2</f>
        <v>1.3271111273069651</v>
      </c>
      <c r="G571" s="27">
        <f>-LOG(S0P5022[[#This Row],[p]]-0.5,2)^2</f>
        <v>18.679062457376691</v>
      </c>
      <c r="H571" s="27">
        <f>-LOG(1-S0P5022[[#This Row],[p]],2)</f>
        <v>1.1520030934450503</v>
      </c>
      <c r="I571" s="27">
        <f>1/S0P5022[[#This Row],[-LOG(p-0.5)^2]]</f>
        <v>5.3535877525002995E-2</v>
      </c>
      <c r="J571" s="27">
        <f>1-S0P5022[[#This Row],[p]]</f>
        <v>0.44999999999999996</v>
      </c>
      <c r="K571" s="27">
        <f>1/S0P5022[[#This Row],[1-p]]</f>
        <v>2.2222222222222223</v>
      </c>
      <c r="L571" s="27">
        <f>S0P5022[[#This Row],[p]]*2-1</f>
        <v>0.10000000000000009</v>
      </c>
      <c r="M571" s="27">
        <f>S0P5022[[#This Row],[1-p]]*2</f>
        <v>0.89999999999999991</v>
      </c>
      <c r="N571" s="27">
        <f>S0P5022[[#This Row],[2p-1]]*2</f>
        <v>0.20000000000000018</v>
      </c>
      <c r="O571" s="27">
        <f>S0P5022[[#This Row],[2-2p]]*2</f>
        <v>1.7999999999999998</v>
      </c>
      <c r="P571" s="27">
        <f>2^S0P5022[[#This Row],[4p-2]]</f>
        <v>1.1486983549970351</v>
      </c>
      <c r="Q571" s="27">
        <f>2^S0P5022[[#This Row],[4-4p]]</f>
        <v>3.4822022531844965</v>
      </c>
      <c r="R571" s="27">
        <f>2^S0P5022[[#This Row],[2^(4p-2)]]</f>
        <v>2.2171376698777805</v>
      </c>
      <c r="S571" s="26">
        <f>S0P5022[[#This Row],[1-p]]/2</f>
        <v>0.22499999999999998</v>
      </c>
      <c r="T571" s="26">
        <f>S0P5022[[#This Row],[f(p)]]/LOG(1-S0P5022[[#This Row],[p]],2)^16</f>
        <v>2.3384290280474309E-2</v>
      </c>
      <c r="U571" s="26">
        <f>2*(1-ABS(SIN(S0P5022[[#This Row],[Rad]]*2)))^(S0P5022[[#This Row],[-LOG(1-p)]])</f>
        <v>0.61094196488881158</v>
      </c>
      <c r="V571" s="26">
        <f>S0P5022[[#This Row],[f(p)]]*LOG(1-S0P5022[[#This Row],[p]],2)^-16</f>
        <v>2.3384290280474309E-2</v>
      </c>
      <c r="W571" s="26">
        <f>S0P5022[[#This Row],[f(p)]]*2*((1-ABS(SIN(S0P5022[[#This Row],[Rad]]*2)))^(S0P5022[[#This Row],[-LOG(1-p)]]^2))</f>
        <v>0.11478795436743641</v>
      </c>
      <c r="X571" s="26">
        <f>S0P5022[[#This Row],[F3]]+S0P5022[[#This Row],[F2]]</f>
        <v>0.13817224464791072</v>
      </c>
      <c r="Y571" s="26"/>
      <c r="AA571" s="20"/>
      <c r="AB571" s="15"/>
      <c r="AC571" s="15"/>
      <c r="AD571" s="15"/>
      <c r="AE571" s="15"/>
      <c r="AF571" s="15"/>
      <c r="AI571" s="20"/>
      <c r="AN571" s="15"/>
      <c r="AO571" s="17"/>
      <c r="AR571" s="20"/>
      <c r="AT571" s="15"/>
      <c r="AW571" s="15"/>
    </row>
    <row r="572" spans="1:49" x14ac:dyDescent="0.3">
      <c r="A572" s="25">
        <v>21</v>
      </c>
      <c r="B572" s="25">
        <f>RADIANS(S0P5022[[#This Row],[Deg]])</f>
        <v>0.36651914291880922</v>
      </c>
      <c r="C572" s="26">
        <v>0.218623591428426</v>
      </c>
      <c r="D572" s="27">
        <v>0.55000000000000004</v>
      </c>
      <c r="E572" s="27">
        <f>-LOG(S0P5022[[#This Row],[p]]-0.5,2)</f>
        <v>4.3219280948873608</v>
      </c>
      <c r="F572" s="27">
        <f>-LOG(1-S0P5022[[#This Row],[p]],2)^2</f>
        <v>1.3271111273069651</v>
      </c>
      <c r="G572" s="27">
        <f>-LOG(S0P5022[[#This Row],[p]]-0.5,2)^2</f>
        <v>18.679062457376691</v>
      </c>
      <c r="H572" s="27">
        <f>-LOG(1-S0P5022[[#This Row],[p]],2)</f>
        <v>1.1520030934450503</v>
      </c>
      <c r="I572" s="27">
        <f>1/S0P5022[[#This Row],[-LOG(p-0.5)^2]]</f>
        <v>5.3535877525002995E-2</v>
      </c>
      <c r="J572" s="27">
        <f>1-S0P5022[[#This Row],[p]]</f>
        <v>0.44999999999999996</v>
      </c>
      <c r="K572" s="27">
        <f>1/S0P5022[[#This Row],[1-p]]</f>
        <v>2.2222222222222223</v>
      </c>
      <c r="L572" s="27">
        <f>S0P5022[[#This Row],[p]]*2-1</f>
        <v>0.10000000000000009</v>
      </c>
      <c r="M572" s="27">
        <f>S0P5022[[#This Row],[1-p]]*2</f>
        <v>0.89999999999999991</v>
      </c>
      <c r="N572" s="27">
        <f>S0P5022[[#This Row],[2p-1]]*2</f>
        <v>0.20000000000000018</v>
      </c>
      <c r="O572" s="27">
        <f>S0P5022[[#This Row],[2-2p]]*2</f>
        <v>1.7999999999999998</v>
      </c>
      <c r="P572" s="27">
        <f>2^S0P5022[[#This Row],[4p-2]]</f>
        <v>1.1486983549970351</v>
      </c>
      <c r="Q572" s="27">
        <f>2^S0P5022[[#This Row],[4-4p]]</f>
        <v>3.4822022531844965</v>
      </c>
      <c r="R572" s="27">
        <f>2^S0P5022[[#This Row],[2^(4p-2)]]</f>
        <v>2.2171376698777805</v>
      </c>
      <c r="S572" s="26">
        <f>S0P5022[[#This Row],[1-p]]/2</f>
        <v>0.22499999999999998</v>
      </c>
      <c r="T572" s="26">
        <f>S0P5022[[#This Row],[f(p)]]/LOG(1-S0P5022[[#This Row],[p]],2)^16</f>
        <v>2.3384290280474309E-2</v>
      </c>
      <c r="U572" s="26">
        <f>2*(1-ABS(SIN(S0P5022[[#This Row],[Rad]]*2)))^(S0P5022[[#This Row],[-LOG(1-p)]])</f>
        <v>0.55933617453018603</v>
      </c>
      <c r="V572" s="26">
        <f>S0P5022[[#This Row],[f(p)]]*LOG(1-S0P5022[[#This Row],[p]],2)^-16</f>
        <v>2.3384290280474309E-2</v>
      </c>
      <c r="W572" s="26">
        <f>S0P5022[[#This Row],[f(p)]]*2*((1-ABS(SIN(S0P5022[[#This Row],[Rad]]*2)))^(S0P5022[[#This Row],[-LOG(1-p)]]^2))</f>
        <v>0.10369156679802202</v>
      </c>
      <c r="X572" s="26">
        <f>S0P5022[[#This Row],[F3]]+S0P5022[[#This Row],[F2]]</f>
        <v>0.12707585707849633</v>
      </c>
      <c r="Y572" s="26"/>
      <c r="AA572" s="20"/>
      <c r="AB572" s="15"/>
      <c r="AC572" s="15"/>
      <c r="AD572" s="15"/>
      <c r="AE572" s="15"/>
      <c r="AF572" s="15"/>
      <c r="AI572" s="20"/>
      <c r="AN572" s="15"/>
      <c r="AO572" s="17"/>
      <c r="AR572" s="20"/>
      <c r="AT572" s="15"/>
      <c r="AW572" s="15"/>
    </row>
    <row r="573" spans="1:49" x14ac:dyDescent="0.3">
      <c r="A573" s="25">
        <v>22</v>
      </c>
      <c r="B573" s="25">
        <f>RADIANS(S0P5022[[#This Row],[Deg]])</f>
        <v>0.38397243543875248</v>
      </c>
      <c r="C573" s="26">
        <v>0.210607561679129</v>
      </c>
      <c r="D573" s="27">
        <v>0.55000000000000004</v>
      </c>
      <c r="E573" s="27">
        <f>-LOG(S0P5022[[#This Row],[p]]-0.5,2)</f>
        <v>4.3219280948873608</v>
      </c>
      <c r="F573" s="27">
        <f>-LOG(1-S0P5022[[#This Row],[p]],2)^2</f>
        <v>1.3271111273069651</v>
      </c>
      <c r="G573" s="27">
        <f>-LOG(S0P5022[[#This Row],[p]]-0.5,2)^2</f>
        <v>18.679062457376691</v>
      </c>
      <c r="H573" s="27">
        <f>-LOG(1-S0P5022[[#This Row],[p]],2)</f>
        <v>1.1520030934450503</v>
      </c>
      <c r="I573" s="27">
        <f>1/S0P5022[[#This Row],[-LOG(p-0.5)^2]]</f>
        <v>5.3535877525002995E-2</v>
      </c>
      <c r="J573" s="27">
        <f>1-S0P5022[[#This Row],[p]]</f>
        <v>0.44999999999999996</v>
      </c>
      <c r="K573" s="27">
        <f>1/S0P5022[[#This Row],[1-p]]</f>
        <v>2.2222222222222223</v>
      </c>
      <c r="L573" s="27">
        <f>S0P5022[[#This Row],[p]]*2-1</f>
        <v>0.10000000000000009</v>
      </c>
      <c r="M573" s="27">
        <f>S0P5022[[#This Row],[1-p]]*2</f>
        <v>0.89999999999999991</v>
      </c>
      <c r="N573" s="27">
        <f>S0P5022[[#This Row],[2p-1]]*2</f>
        <v>0.20000000000000018</v>
      </c>
      <c r="O573" s="27">
        <f>S0P5022[[#This Row],[2-2p]]*2</f>
        <v>1.7999999999999998</v>
      </c>
      <c r="P573" s="27">
        <f>2^S0P5022[[#This Row],[4p-2]]</f>
        <v>1.1486983549970351</v>
      </c>
      <c r="Q573" s="27">
        <f>2^S0P5022[[#This Row],[4-4p]]</f>
        <v>3.4822022531844965</v>
      </c>
      <c r="R573" s="27">
        <f>2^S0P5022[[#This Row],[2^(4p-2)]]</f>
        <v>2.2171376698777805</v>
      </c>
      <c r="S573" s="26">
        <f>S0P5022[[#This Row],[1-p]]/2</f>
        <v>0.22499999999999998</v>
      </c>
      <c r="T573" s="26">
        <f>S0P5022[[#This Row],[f(p)]]/LOG(1-S0P5022[[#This Row],[p]],2)^16</f>
        <v>2.3384290280474309E-2</v>
      </c>
      <c r="U573" s="26">
        <f>2*(1-ABS(SIN(S0P5022[[#This Row],[Rad]]*2)))^(S0P5022[[#This Row],[-LOG(1-p)]])</f>
        <v>0.50991982344879394</v>
      </c>
      <c r="V573" s="26">
        <f>S0P5022[[#This Row],[f(p)]]*LOG(1-S0P5022[[#This Row],[p]],2)^-16</f>
        <v>2.3384290280474309E-2</v>
      </c>
      <c r="W573" s="26">
        <f>S0P5022[[#This Row],[f(p)]]*2*((1-ABS(SIN(S0P5022[[#This Row],[Rad]]*2)))^(S0P5022[[#This Row],[-LOG(1-p)]]^2))</f>
        <v>9.3210815288640073E-2</v>
      </c>
      <c r="X573" s="26">
        <f>S0P5022[[#This Row],[F3]]+S0P5022[[#This Row],[F2]]</f>
        <v>0.11659510556911439</v>
      </c>
      <c r="Y573" s="26"/>
      <c r="AA573" s="20"/>
      <c r="AB573" s="15"/>
      <c r="AC573" s="15"/>
      <c r="AD573" s="15"/>
      <c r="AE573" s="15"/>
      <c r="AF573" s="15"/>
      <c r="AI573" s="20"/>
      <c r="AN573" s="15"/>
      <c r="AO573" s="17"/>
      <c r="AR573" s="20"/>
      <c r="AT573" s="15"/>
      <c r="AW573" s="15"/>
    </row>
    <row r="574" spans="1:49" x14ac:dyDescent="0.3">
      <c r="A574" s="25">
        <v>23</v>
      </c>
      <c r="B574" s="25">
        <f>RADIANS(S0P5022[[#This Row],[Deg]])</f>
        <v>0.4014257279586958</v>
      </c>
      <c r="C574" s="26">
        <v>0.20171158854257401</v>
      </c>
      <c r="D574" s="27">
        <v>0.55000000000000004</v>
      </c>
      <c r="E574" s="27">
        <f>-LOG(S0P5022[[#This Row],[p]]-0.5,2)</f>
        <v>4.3219280948873608</v>
      </c>
      <c r="F574" s="27">
        <f>-LOG(1-S0P5022[[#This Row],[p]],2)^2</f>
        <v>1.3271111273069651</v>
      </c>
      <c r="G574" s="27">
        <f>-LOG(S0P5022[[#This Row],[p]]-0.5,2)^2</f>
        <v>18.679062457376691</v>
      </c>
      <c r="H574" s="27">
        <f>-LOG(1-S0P5022[[#This Row],[p]],2)</f>
        <v>1.1520030934450503</v>
      </c>
      <c r="I574" s="27">
        <f>1/S0P5022[[#This Row],[-LOG(p-0.5)^2]]</f>
        <v>5.3535877525002995E-2</v>
      </c>
      <c r="J574" s="27">
        <f>1-S0P5022[[#This Row],[p]]</f>
        <v>0.44999999999999996</v>
      </c>
      <c r="K574" s="27">
        <f>1/S0P5022[[#This Row],[1-p]]</f>
        <v>2.2222222222222223</v>
      </c>
      <c r="L574" s="27">
        <f>S0P5022[[#This Row],[p]]*2-1</f>
        <v>0.10000000000000009</v>
      </c>
      <c r="M574" s="27">
        <f>S0P5022[[#This Row],[1-p]]*2</f>
        <v>0.89999999999999991</v>
      </c>
      <c r="N574" s="27">
        <f>S0P5022[[#This Row],[2p-1]]*2</f>
        <v>0.20000000000000018</v>
      </c>
      <c r="O574" s="27">
        <f>S0P5022[[#This Row],[2-2p]]*2</f>
        <v>1.7999999999999998</v>
      </c>
      <c r="P574" s="27">
        <f>2^S0P5022[[#This Row],[4p-2]]</f>
        <v>1.1486983549970351</v>
      </c>
      <c r="Q574" s="27">
        <f>2^S0P5022[[#This Row],[4-4p]]</f>
        <v>3.4822022531844965</v>
      </c>
      <c r="R574" s="27">
        <f>2^S0P5022[[#This Row],[2^(4p-2)]]</f>
        <v>2.2171376698777805</v>
      </c>
      <c r="S574" s="26">
        <f>S0P5022[[#This Row],[1-p]]/2</f>
        <v>0.22499999999999998</v>
      </c>
      <c r="T574" s="26">
        <f>S0P5022[[#This Row],[f(p)]]/LOG(1-S0P5022[[#This Row],[p]],2)^16</f>
        <v>2.3384290280474309E-2</v>
      </c>
      <c r="U574" s="26">
        <f>2*(1-ABS(SIN(S0P5022[[#This Row],[Rad]]*2)))^(S0P5022[[#This Row],[-LOG(1-p)]])</f>
        <v>0.46273527172783752</v>
      </c>
      <c r="V574" s="26">
        <f>S0P5022[[#This Row],[f(p)]]*LOG(1-S0P5022[[#This Row],[p]],2)^-16</f>
        <v>2.3384290280474309E-2</v>
      </c>
      <c r="W574" s="26">
        <f>S0P5022[[#This Row],[f(p)]]*2*((1-ABS(SIN(S0P5022[[#This Row],[Rad]]*2)))^(S0P5022[[#This Row],[-LOG(1-p)]]^2))</f>
        <v>8.3346458877447904E-2</v>
      </c>
      <c r="X574" s="26">
        <f>S0P5022[[#This Row],[F3]]+S0P5022[[#This Row],[F2]]</f>
        <v>0.10673074915792222</v>
      </c>
      <c r="Y574" s="26"/>
      <c r="AA574" s="20"/>
      <c r="AB574" s="15"/>
      <c r="AC574" s="15"/>
      <c r="AD574" s="15"/>
      <c r="AE574" s="15"/>
      <c r="AF574" s="15"/>
      <c r="AI574" s="20"/>
      <c r="AN574" s="15"/>
      <c r="AO574" s="17"/>
      <c r="AR574" s="20"/>
      <c r="AT574" s="15"/>
      <c r="AW574" s="15"/>
    </row>
    <row r="575" spans="1:49" x14ac:dyDescent="0.3">
      <c r="A575" s="25">
        <v>24</v>
      </c>
      <c r="B575" s="25">
        <f>RADIANS(S0P5022[[#This Row],[Deg]])</f>
        <v>0.41887902047863912</v>
      </c>
      <c r="C575" s="26">
        <v>0.19409603220767299</v>
      </c>
      <c r="D575" s="27">
        <v>0.55000000000000004</v>
      </c>
      <c r="E575" s="27">
        <f>-LOG(S0P5022[[#This Row],[p]]-0.5,2)</f>
        <v>4.3219280948873608</v>
      </c>
      <c r="F575" s="27">
        <f>-LOG(1-S0P5022[[#This Row],[p]],2)^2</f>
        <v>1.3271111273069651</v>
      </c>
      <c r="G575" s="27">
        <f>-LOG(S0P5022[[#This Row],[p]]-0.5,2)^2</f>
        <v>18.679062457376691</v>
      </c>
      <c r="H575" s="27">
        <f>-LOG(1-S0P5022[[#This Row],[p]],2)</f>
        <v>1.1520030934450503</v>
      </c>
      <c r="I575" s="27">
        <f>1/S0P5022[[#This Row],[-LOG(p-0.5)^2]]</f>
        <v>5.3535877525002995E-2</v>
      </c>
      <c r="J575" s="27">
        <f>1-S0P5022[[#This Row],[p]]</f>
        <v>0.44999999999999996</v>
      </c>
      <c r="K575" s="27">
        <f>1/S0P5022[[#This Row],[1-p]]</f>
        <v>2.2222222222222223</v>
      </c>
      <c r="L575" s="27">
        <f>S0P5022[[#This Row],[p]]*2-1</f>
        <v>0.10000000000000009</v>
      </c>
      <c r="M575" s="27">
        <f>S0P5022[[#This Row],[1-p]]*2</f>
        <v>0.89999999999999991</v>
      </c>
      <c r="N575" s="27">
        <f>S0P5022[[#This Row],[2p-1]]*2</f>
        <v>0.20000000000000018</v>
      </c>
      <c r="O575" s="27">
        <f>S0P5022[[#This Row],[2-2p]]*2</f>
        <v>1.7999999999999998</v>
      </c>
      <c r="P575" s="27">
        <f>2^S0P5022[[#This Row],[4p-2]]</f>
        <v>1.1486983549970351</v>
      </c>
      <c r="Q575" s="27">
        <f>2^S0P5022[[#This Row],[4-4p]]</f>
        <v>3.4822022531844965</v>
      </c>
      <c r="R575" s="27">
        <f>2^S0P5022[[#This Row],[2^(4p-2)]]</f>
        <v>2.2171376698777805</v>
      </c>
      <c r="S575" s="26">
        <f>S0P5022[[#This Row],[1-p]]/2</f>
        <v>0.22499999999999998</v>
      </c>
      <c r="T575" s="26">
        <f>S0P5022[[#This Row],[f(p)]]/LOG(1-S0P5022[[#This Row],[p]],2)^16</f>
        <v>2.3384290280474309E-2</v>
      </c>
      <c r="U575" s="26">
        <f>2*(1-ABS(SIN(S0P5022[[#This Row],[Rad]]*2)))^(S0P5022[[#This Row],[-LOG(1-p)]])</f>
        <v>0.41781989289765209</v>
      </c>
      <c r="V575" s="26">
        <f>S0P5022[[#This Row],[f(p)]]*LOG(1-S0P5022[[#This Row],[p]],2)^-16</f>
        <v>2.3384290280474309E-2</v>
      </c>
      <c r="W575" s="26">
        <f>S0P5022[[#This Row],[f(p)]]*2*((1-ABS(SIN(S0P5022[[#This Row],[Rad]]*2)))^(S0P5022[[#This Row],[-LOG(1-p)]]^2))</f>
        <v>7.4097458766706675E-2</v>
      </c>
      <c r="X575" s="26">
        <f>S0P5022[[#This Row],[F3]]+S0P5022[[#This Row],[F2]]</f>
        <v>9.7481749047180988E-2</v>
      </c>
      <c r="Y575" s="26"/>
      <c r="AA575" s="20"/>
      <c r="AB575" s="15"/>
      <c r="AC575" s="15"/>
      <c r="AD575" s="15"/>
      <c r="AE575" s="15"/>
      <c r="AF575" s="15"/>
      <c r="AI575" s="20"/>
      <c r="AN575" s="15"/>
      <c r="AO575" s="17"/>
      <c r="AR575" s="20"/>
      <c r="AT575" s="15"/>
      <c r="AW575" s="15"/>
    </row>
    <row r="576" spans="1:49" x14ac:dyDescent="0.3">
      <c r="A576" s="25">
        <v>25</v>
      </c>
      <c r="B576" s="25">
        <f>RADIANS(S0P5022[[#This Row],[Deg]])</f>
        <v>0.43633231299858238</v>
      </c>
      <c r="C576" s="26">
        <v>0.187040125582909</v>
      </c>
      <c r="D576" s="27">
        <v>0.55000000000000004</v>
      </c>
      <c r="E576" s="27">
        <f>-LOG(S0P5022[[#This Row],[p]]-0.5,2)</f>
        <v>4.3219280948873608</v>
      </c>
      <c r="F576" s="27">
        <f>-LOG(1-S0P5022[[#This Row],[p]],2)^2</f>
        <v>1.3271111273069651</v>
      </c>
      <c r="G576" s="27">
        <f>-LOG(S0P5022[[#This Row],[p]]-0.5,2)^2</f>
        <v>18.679062457376691</v>
      </c>
      <c r="H576" s="27">
        <f>-LOG(1-S0P5022[[#This Row],[p]],2)</f>
        <v>1.1520030934450503</v>
      </c>
      <c r="I576" s="27">
        <f>1/S0P5022[[#This Row],[-LOG(p-0.5)^2]]</f>
        <v>5.3535877525002995E-2</v>
      </c>
      <c r="J576" s="27">
        <f>1-S0P5022[[#This Row],[p]]</f>
        <v>0.44999999999999996</v>
      </c>
      <c r="K576" s="27">
        <f>1/S0P5022[[#This Row],[1-p]]</f>
        <v>2.2222222222222223</v>
      </c>
      <c r="L576" s="27">
        <f>S0P5022[[#This Row],[p]]*2-1</f>
        <v>0.10000000000000009</v>
      </c>
      <c r="M576" s="27">
        <f>S0P5022[[#This Row],[1-p]]*2</f>
        <v>0.89999999999999991</v>
      </c>
      <c r="N576" s="27">
        <f>S0P5022[[#This Row],[2p-1]]*2</f>
        <v>0.20000000000000018</v>
      </c>
      <c r="O576" s="27">
        <f>S0P5022[[#This Row],[2-2p]]*2</f>
        <v>1.7999999999999998</v>
      </c>
      <c r="P576" s="27">
        <f>2^S0P5022[[#This Row],[4p-2]]</f>
        <v>1.1486983549970351</v>
      </c>
      <c r="Q576" s="27">
        <f>2^S0P5022[[#This Row],[4-4p]]</f>
        <v>3.4822022531844965</v>
      </c>
      <c r="R576" s="27">
        <f>2^S0P5022[[#This Row],[2^(4p-2)]]</f>
        <v>2.2171376698777805</v>
      </c>
      <c r="S576" s="26">
        <f>S0P5022[[#This Row],[1-p]]/2</f>
        <v>0.22499999999999998</v>
      </c>
      <c r="T576" s="26">
        <f>S0P5022[[#This Row],[f(p)]]/LOG(1-S0P5022[[#This Row],[p]],2)^16</f>
        <v>2.3384290280474309E-2</v>
      </c>
      <c r="U576" s="26">
        <f>2*(1-ABS(SIN(S0P5022[[#This Row],[Rad]]*2)))^(S0P5022[[#This Row],[-LOG(1-p)]])</f>
        <v>0.3752059186870807</v>
      </c>
      <c r="V576" s="26">
        <f>S0P5022[[#This Row],[f(p)]]*LOG(1-S0P5022[[#This Row],[p]],2)^-16</f>
        <v>2.3384290280474309E-2</v>
      </c>
      <c r="W576" s="26">
        <f>S0P5022[[#This Row],[f(p)]]*2*((1-ABS(SIN(S0P5022[[#This Row],[Rad]]*2)))^(S0P5022[[#This Row],[-LOG(1-p)]]^2))</f>
        <v>6.5460961886155578E-2</v>
      </c>
      <c r="X576" s="26">
        <f>S0P5022[[#This Row],[F3]]+S0P5022[[#This Row],[F2]]</f>
        <v>8.884525216662989E-2</v>
      </c>
      <c r="Y576" s="26"/>
      <c r="AA576" s="20"/>
      <c r="AB576" s="15"/>
      <c r="AC576" s="15"/>
      <c r="AD576" s="15"/>
      <c r="AE576" s="15"/>
      <c r="AF576" s="15"/>
      <c r="AI576" s="20"/>
      <c r="AN576" s="15"/>
      <c r="AO576" s="17"/>
      <c r="AR576" s="20"/>
      <c r="AT576" s="15"/>
      <c r="AW576" s="15"/>
    </row>
    <row r="577" spans="1:49" x14ac:dyDescent="0.3">
      <c r="A577" s="25">
        <v>26</v>
      </c>
      <c r="B577" s="25">
        <f>RADIANS(S0P5022[[#This Row],[Deg]])</f>
        <v>0.4537856055185257</v>
      </c>
      <c r="C577" s="26">
        <v>0.18044642333041799</v>
      </c>
      <c r="D577" s="27">
        <v>0.55000000000000004</v>
      </c>
      <c r="E577" s="27">
        <f>-LOG(S0P5022[[#This Row],[p]]-0.5,2)</f>
        <v>4.3219280948873608</v>
      </c>
      <c r="F577" s="27">
        <f>-LOG(1-S0P5022[[#This Row],[p]],2)^2</f>
        <v>1.3271111273069651</v>
      </c>
      <c r="G577" s="27">
        <f>-LOG(S0P5022[[#This Row],[p]]-0.5,2)^2</f>
        <v>18.679062457376691</v>
      </c>
      <c r="H577" s="27">
        <f>-LOG(1-S0P5022[[#This Row],[p]],2)</f>
        <v>1.1520030934450503</v>
      </c>
      <c r="I577" s="27">
        <f>1/S0P5022[[#This Row],[-LOG(p-0.5)^2]]</f>
        <v>5.3535877525002995E-2</v>
      </c>
      <c r="J577" s="27">
        <f>1-S0P5022[[#This Row],[p]]</f>
        <v>0.44999999999999996</v>
      </c>
      <c r="K577" s="27">
        <f>1/S0P5022[[#This Row],[1-p]]</f>
        <v>2.2222222222222223</v>
      </c>
      <c r="L577" s="27">
        <f>S0P5022[[#This Row],[p]]*2-1</f>
        <v>0.10000000000000009</v>
      </c>
      <c r="M577" s="27">
        <f>S0P5022[[#This Row],[1-p]]*2</f>
        <v>0.89999999999999991</v>
      </c>
      <c r="N577" s="27">
        <f>S0P5022[[#This Row],[2p-1]]*2</f>
        <v>0.20000000000000018</v>
      </c>
      <c r="O577" s="27">
        <f>S0P5022[[#This Row],[2-2p]]*2</f>
        <v>1.7999999999999998</v>
      </c>
      <c r="P577" s="27">
        <f>2^S0P5022[[#This Row],[4p-2]]</f>
        <v>1.1486983549970351</v>
      </c>
      <c r="Q577" s="27">
        <f>2^S0P5022[[#This Row],[4-4p]]</f>
        <v>3.4822022531844965</v>
      </c>
      <c r="R577" s="27">
        <f>2^S0P5022[[#This Row],[2^(4p-2)]]</f>
        <v>2.2171376698777805</v>
      </c>
      <c r="S577" s="26">
        <f>S0P5022[[#This Row],[1-p]]/2</f>
        <v>0.22499999999999998</v>
      </c>
      <c r="T577" s="26">
        <f>S0P5022[[#This Row],[f(p)]]/LOG(1-S0P5022[[#This Row],[p]],2)^16</f>
        <v>2.3384290280474309E-2</v>
      </c>
      <c r="U577" s="26">
        <f>2*(1-ABS(SIN(S0P5022[[#This Row],[Rad]]*2)))^(S0P5022[[#This Row],[-LOG(1-p)]])</f>
        <v>0.33492027947490549</v>
      </c>
      <c r="V577" s="26">
        <f>S0P5022[[#This Row],[f(p)]]*LOG(1-S0P5022[[#This Row],[p]],2)^-16</f>
        <v>2.3384290280474309E-2</v>
      </c>
      <c r="W577" s="26">
        <f>S0P5022[[#This Row],[f(p)]]*2*((1-ABS(SIN(S0P5022[[#This Row],[Rad]]*2)))^(S0P5022[[#This Row],[-LOG(1-p)]]^2))</f>
        <v>5.7432285937476901E-2</v>
      </c>
      <c r="X577" s="26">
        <f>S0P5022[[#This Row],[F3]]+S0P5022[[#This Row],[F2]]</f>
        <v>8.0816576217951214E-2</v>
      </c>
      <c r="Y577" s="26"/>
      <c r="AA577" s="20"/>
      <c r="AB577" s="15"/>
      <c r="AC577" s="15"/>
      <c r="AD577" s="15"/>
      <c r="AE577" s="15"/>
      <c r="AF577" s="15"/>
      <c r="AI577" s="20"/>
      <c r="AN577" s="15"/>
      <c r="AO577" s="17"/>
      <c r="AR577" s="20"/>
      <c r="AT577" s="15"/>
      <c r="AW577" s="15"/>
    </row>
    <row r="578" spans="1:49" x14ac:dyDescent="0.3">
      <c r="A578" s="25">
        <v>27</v>
      </c>
      <c r="B578" s="25">
        <f>RADIANS(S0P5022[[#This Row],[Deg]])</f>
        <v>0.47123889803846897</v>
      </c>
      <c r="C578" s="26">
        <v>0.174332823063716</v>
      </c>
      <c r="D578" s="27">
        <v>0.55000000000000004</v>
      </c>
      <c r="E578" s="27">
        <f>-LOG(S0P5022[[#This Row],[p]]-0.5,2)</f>
        <v>4.3219280948873608</v>
      </c>
      <c r="F578" s="27">
        <f>-LOG(1-S0P5022[[#This Row],[p]],2)^2</f>
        <v>1.3271111273069651</v>
      </c>
      <c r="G578" s="27">
        <f>-LOG(S0P5022[[#This Row],[p]]-0.5,2)^2</f>
        <v>18.679062457376691</v>
      </c>
      <c r="H578" s="27">
        <f>-LOG(1-S0P5022[[#This Row],[p]],2)</f>
        <v>1.1520030934450503</v>
      </c>
      <c r="I578" s="27">
        <f>1/S0P5022[[#This Row],[-LOG(p-0.5)^2]]</f>
        <v>5.3535877525002995E-2</v>
      </c>
      <c r="J578" s="27">
        <f>1-S0P5022[[#This Row],[p]]</f>
        <v>0.44999999999999996</v>
      </c>
      <c r="K578" s="27">
        <f>1/S0P5022[[#This Row],[1-p]]</f>
        <v>2.2222222222222223</v>
      </c>
      <c r="L578" s="27">
        <f>S0P5022[[#This Row],[p]]*2-1</f>
        <v>0.10000000000000009</v>
      </c>
      <c r="M578" s="27">
        <f>S0P5022[[#This Row],[1-p]]*2</f>
        <v>0.89999999999999991</v>
      </c>
      <c r="N578" s="27">
        <f>S0P5022[[#This Row],[2p-1]]*2</f>
        <v>0.20000000000000018</v>
      </c>
      <c r="O578" s="27">
        <f>S0P5022[[#This Row],[2-2p]]*2</f>
        <v>1.7999999999999998</v>
      </c>
      <c r="P578" s="27">
        <f>2^S0P5022[[#This Row],[4p-2]]</f>
        <v>1.1486983549970351</v>
      </c>
      <c r="Q578" s="27">
        <f>2^S0P5022[[#This Row],[4-4p]]</f>
        <v>3.4822022531844965</v>
      </c>
      <c r="R578" s="27">
        <f>2^S0P5022[[#This Row],[2^(4p-2)]]</f>
        <v>2.2171376698777805</v>
      </c>
      <c r="S578" s="26">
        <f>S0P5022[[#This Row],[1-p]]/2</f>
        <v>0.22499999999999998</v>
      </c>
      <c r="T578" s="26">
        <f>S0P5022[[#This Row],[f(p)]]/LOG(1-S0P5022[[#This Row],[p]],2)^16</f>
        <v>2.3384290280474309E-2</v>
      </c>
      <c r="U578" s="26">
        <f>2*(1-ABS(SIN(S0P5022[[#This Row],[Rad]]*2)))^(S0P5022[[#This Row],[-LOG(1-p)]])</f>
        <v>0.29698443831444471</v>
      </c>
      <c r="V578" s="26">
        <f>S0P5022[[#This Row],[f(p)]]*LOG(1-S0P5022[[#This Row],[p]],2)^-16</f>
        <v>2.3384290280474309E-2</v>
      </c>
      <c r="W578" s="26">
        <f>S0P5022[[#This Row],[f(p)]]*2*((1-ABS(SIN(S0P5022[[#This Row],[Rad]]*2)))^(S0P5022[[#This Row],[-LOG(1-p)]]^2))</f>
        <v>5.0004905535481071E-2</v>
      </c>
      <c r="X578" s="26">
        <f>S0P5022[[#This Row],[F3]]+S0P5022[[#This Row],[F2]]</f>
        <v>7.3389195815955377E-2</v>
      </c>
      <c r="Y578" s="26"/>
      <c r="AA578" s="20"/>
      <c r="AB578" s="15"/>
      <c r="AC578" s="15"/>
      <c r="AD578" s="15"/>
      <c r="AE578" s="15"/>
      <c r="AF578" s="15"/>
      <c r="AI578" s="20"/>
      <c r="AN578" s="15"/>
      <c r="AO578" s="17"/>
      <c r="AR578" s="20"/>
      <c r="AT578" s="15"/>
      <c r="AW578" s="15"/>
    </row>
    <row r="579" spans="1:49" x14ac:dyDescent="0.3">
      <c r="A579" s="25">
        <v>28</v>
      </c>
      <c r="B579" s="25">
        <f>RADIANS(S0P5022[[#This Row],[Deg]])</f>
        <v>0.48869219055841229</v>
      </c>
      <c r="C579" s="26">
        <v>0.168361847067592</v>
      </c>
      <c r="D579" s="27">
        <v>0.55000000000000004</v>
      </c>
      <c r="E579" s="27">
        <f>-LOG(S0P5022[[#This Row],[p]]-0.5,2)</f>
        <v>4.3219280948873608</v>
      </c>
      <c r="F579" s="27">
        <f>-LOG(1-S0P5022[[#This Row],[p]],2)^2</f>
        <v>1.3271111273069651</v>
      </c>
      <c r="G579" s="27">
        <f>-LOG(S0P5022[[#This Row],[p]]-0.5,2)^2</f>
        <v>18.679062457376691</v>
      </c>
      <c r="H579" s="27">
        <f>-LOG(1-S0P5022[[#This Row],[p]],2)</f>
        <v>1.1520030934450503</v>
      </c>
      <c r="I579" s="27">
        <f>1/S0P5022[[#This Row],[-LOG(p-0.5)^2]]</f>
        <v>5.3535877525002995E-2</v>
      </c>
      <c r="J579" s="27">
        <f>1-S0P5022[[#This Row],[p]]</f>
        <v>0.44999999999999996</v>
      </c>
      <c r="K579" s="27">
        <f>1/S0P5022[[#This Row],[1-p]]</f>
        <v>2.2222222222222223</v>
      </c>
      <c r="L579" s="27">
        <f>S0P5022[[#This Row],[p]]*2-1</f>
        <v>0.10000000000000009</v>
      </c>
      <c r="M579" s="27">
        <f>S0P5022[[#This Row],[1-p]]*2</f>
        <v>0.89999999999999991</v>
      </c>
      <c r="N579" s="27">
        <f>S0P5022[[#This Row],[2p-1]]*2</f>
        <v>0.20000000000000018</v>
      </c>
      <c r="O579" s="27">
        <f>S0P5022[[#This Row],[2-2p]]*2</f>
        <v>1.7999999999999998</v>
      </c>
      <c r="P579" s="27">
        <f>2^S0P5022[[#This Row],[4p-2]]</f>
        <v>1.1486983549970351</v>
      </c>
      <c r="Q579" s="27">
        <f>2^S0P5022[[#This Row],[4-4p]]</f>
        <v>3.4822022531844965</v>
      </c>
      <c r="R579" s="27">
        <f>2^S0P5022[[#This Row],[2^(4p-2)]]</f>
        <v>2.2171376698777805</v>
      </c>
      <c r="S579" s="26">
        <f>S0P5022[[#This Row],[1-p]]/2</f>
        <v>0.22499999999999998</v>
      </c>
      <c r="T579" s="26">
        <f>S0P5022[[#This Row],[f(p)]]/LOG(1-S0P5022[[#This Row],[p]],2)^16</f>
        <v>2.3384290280474309E-2</v>
      </c>
      <c r="U579" s="26">
        <f>2*(1-ABS(SIN(S0P5022[[#This Row],[Rad]]*2)))^(S0P5022[[#This Row],[-LOG(1-p)]])</f>
        <v>0.26141421581130925</v>
      </c>
      <c r="V579" s="26">
        <f>S0P5022[[#This Row],[f(p)]]*LOG(1-S0P5022[[#This Row],[p]],2)^-16</f>
        <v>2.3384290280474309E-2</v>
      </c>
      <c r="W579" s="26">
        <f>S0P5022[[#This Row],[f(p)]]*2*((1-ABS(SIN(S0P5022[[#This Row],[Rad]]*2)))^(S0P5022[[#This Row],[-LOG(1-p)]]^2))</f>
        <v>4.317043896242044E-2</v>
      </c>
      <c r="X579" s="26">
        <f>S0P5022[[#This Row],[F3]]+S0P5022[[#This Row],[F2]]</f>
        <v>6.6554729242894753E-2</v>
      </c>
      <c r="Y579" s="26"/>
      <c r="AA579" s="20"/>
      <c r="AB579" s="15"/>
      <c r="AC579" s="15"/>
      <c r="AD579" s="15"/>
      <c r="AE579" s="15"/>
      <c r="AF579" s="15"/>
      <c r="AI579" s="20"/>
      <c r="AN579" s="15"/>
      <c r="AO579" s="17"/>
      <c r="AR579" s="20"/>
      <c r="AT579" s="15"/>
      <c r="AW579" s="15"/>
    </row>
    <row r="580" spans="1:49" x14ac:dyDescent="0.3">
      <c r="A580" s="25">
        <v>29</v>
      </c>
      <c r="B580" s="25">
        <f>RADIANS(S0P5022[[#This Row],[Deg]])</f>
        <v>0.50614548307835561</v>
      </c>
      <c r="C580" s="26">
        <v>0.16239081336942099</v>
      </c>
      <c r="D580" s="27">
        <v>0.55000000000000004</v>
      </c>
      <c r="E580" s="27">
        <f>-LOG(S0P5022[[#This Row],[p]]-0.5,2)</f>
        <v>4.3219280948873608</v>
      </c>
      <c r="F580" s="27">
        <f>-LOG(1-S0P5022[[#This Row],[p]],2)^2</f>
        <v>1.3271111273069651</v>
      </c>
      <c r="G580" s="27">
        <f>-LOG(S0P5022[[#This Row],[p]]-0.5,2)^2</f>
        <v>18.679062457376691</v>
      </c>
      <c r="H580" s="27">
        <f>-LOG(1-S0P5022[[#This Row],[p]],2)</f>
        <v>1.1520030934450503</v>
      </c>
      <c r="I580" s="27">
        <f>1/S0P5022[[#This Row],[-LOG(p-0.5)^2]]</f>
        <v>5.3535877525002995E-2</v>
      </c>
      <c r="J580" s="27">
        <f>1-S0P5022[[#This Row],[p]]</f>
        <v>0.44999999999999996</v>
      </c>
      <c r="K580" s="27">
        <f>1/S0P5022[[#This Row],[1-p]]</f>
        <v>2.2222222222222223</v>
      </c>
      <c r="L580" s="27">
        <f>S0P5022[[#This Row],[p]]*2-1</f>
        <v>0.10000000000000009</v>
      </c>
      <c r="M580" s="27">
        <f>S0P5022[[#This Row],[1-p]]*2</f>
        <v>0.89999999999999991</v>
      </c>
      <c r="N580" s="27">
        <f>S0P5022[[#This Row],[2p-1]]*2</f>
        <v>0.20000000000000018</v>
      </c>
      <c r="O580" s="27">
        <f>S0P5022[[#This Row],[2-2p]]*2</f>
        <v>1.7999999999999998</v>
      </c>
      <c r="P580" s="27">
        <f>2^S0P5022[[#This Row],[4p-2]]</f>
        <v>1.1486983549970351</v>
      </c>
      <c r="Q580" s="27">
        <f>2^S0P5022[[#This Row],[4-4p]]</f>
        <v>3.4822022531844965</v>
      </c>
      <c r="R580" s="27">
        <f>2^S0P5022[[#This Row],[2^(4p-2)]]</f>
        <v>2.2171376698777805</v>
      </c>
      <c r="S580" s="26">
        <f>S0P5022[[#This Row],[1-p]]/2</f>
        <v>0.22499999999999998</v>
      </c>
      <c r="T580" s="26">
        <f>S0P5022[[#This Row],[f(p)]]/LOG(1-S0P5022[[#This Row],[p]],2)^16</f>
        <v>2.3384290280474309E-2</v>
      </c>
      <c r="U580" s="26">
        <f>2*(1-ABS(SIN(S0P5022[[#This Row],[Rad]]*2)))^(S0P5022[[#This Row],[-LOG(1-p)]])</f>
        <v>0.22821960234978381</v>
      </c>
      <c r="V580" s="26">
        <f>S0P5022[[#This Row],[f(p)]]*LOG(1-S0P5022[[#This Row],[p]],2)^-16</f>
        <v>2.3384290280474309E-2</v>
      </c>
      <c r="W580" s="26">
        <f>S0P5022[[#This Row],[f(p)]]*2*((1-ABS(SIN(S0P5022[[#This Row],[Rad]]*2)))^(S0P5022[[#This Row],[-LOG(1-p)]]^2))</f>
        <v>3.6918634924412518E-2</v>
      </c>
      <c r="X580" s="26">
        <f>S0P5022[[#This Row],[F3]]+S0P5022[[#This Row],[F2]]</f>
        <v>6.0302925204886823E-2</v>
      </c>
      <c r="Y580" s="26"/>
      <c r="AA580" s="20"/>
      <c r="AB580" s="15"/>
      <c r="AC580" s="15"/>
      <c r="AD580" s="15"/>
      <c r="AE580" s="15"/>
      <c r="AF580" s="15"/>
      <c r="AI580" s="20"/>
      <c r="AN580" s="15"/>
      <c r="AO580" s="17"/>
      <c r="AR580" s="20"/>
      <c r="AT580" s="15"/>
      <c r="AW580" s="15"/>
    </row>
    <row r="581" spans="1:49" x14ac:dyDescent="0.3">
      <c r="A581" s="25">
        <v>30</v>
      </c>
      <c r="B581" s="25">
        <f>RADIANS(S0P5022[[#This Row],[Deg]])</f>
        <v>0.52359877559829882</v>
      </c>
      <c r="C581" s="26">
        <v>0.156656411895713</v>
      </c>
      <c r="D581" s="27">
        <v>0.55000000000000004</v>
      </c>
      <c r="E581" s="27">
        <f>-LOG(S0P5022[[#This Row],[p]]-0.5,2)</f>
        <v>4.3219280948873608</v>
      </c>
      <c r="F581" s="27">
        <f>-LOG(1-S0P5022[[#This Row],[p]],2)^2</f>
        <v>1.3271111273069651</v>
      </c>
      <c r="G581" s="27">
        <f>-LOG(S0P5022[[#This Row],[p]]-0.5,2)^2</f>
        <v>18.679062457376691</v>
      </c>
      <c r="H581" s="27">
        <f>-LOG(1-S0P5022[[#This Row],[p]],2)</f>
        <v>1.1520030934450503</v>
      </c>
      <c r="I581" s="27">
        <f>1/S0P5022[[#This Row],[-LOG(p-0.5)^2]]</f>
        <v>5.3535877525002995E-2</v>
      </c>
      <c r="J581" s="27">
        <f>1-S0P5022[[#This Row],[p]]</f>
        <v>0.44999999999999996</v>
      </c>
      <c r="K581" s="27">
        <f>1/S0P5022[[#This Row],[1-p]]</f>
        <v>2.2222222222222223</v>
      </c>
      <c r="L581" s="27">
        <f>S0P5022[[#This Row],[p]]*2-1</f>
        <v>0.10000000000000009</v>
      </c>
      <c r="M581" s="27">
        <f>S0P5022[[#This Row],[1-p]]*2</f>
        <v>0.89999999999999991</v>
      </c>
      <c r="N581" s="27">
        <f>S0P5022[[#This Row],[2p-1]]*2</f>
        <v>0.20000000000000018</v>
      </c>
      <c r="O581" s="27">
        <f>S0P5022[[#This Row],[2-2p]]*2</f>
        <v>1.7999999999999998</v>
      </c>
      <c r="P581" s="27">
        <f>2^S0P5022[[#This Row],[4p-2]]</f>
        <v>1.1486983549970351</v>
      </c>
      <c r="Q581" s="27">
        <f>2^S0P5022[[#This Row],[4-4p]]</f>
        <v>3.4822022531844965</v>
      </c>
      <c r="R581" s="27">
        <f>2^S0P5022[[#This Row],[2^(4p-2)]]</f>
        <v>2.2171376698777805</v>
      </c>
      <c r="S581" s="26">
        <f>S0P5022[[#This Row],[1-p]]/2</f>
        <v>0.22499999999999998</v>
      </c>
      <c r="T581" s="26">
        <f>S0P5022[[#This Row],[f(p)]]/LOG(1-S0P5022[[#This Row],[p]],2)^16</f>
        <v>2.3384290280474309E-2</v>
      </c>
      <c r="U581" s="26">
        <f>2*(1-ABS(SIN(S0P5022[[#This Row],[Rad]]*2)))^(S0P5022[[#This Row],[-LOG(1-p)]])</f>
        <v>0.1974045531092998</v>
      </c>
      <c r="V581" s="26">
        <f>S0P5022[[#This Row],[f(p)]]*LOG(1-S0P5022[[#This Row],[p]],2)^-16</f>
        <v>2.3384290280474309E-2</v>
      </c>
      <c r="W581" s="26">
        <f>S0P5022[[#This Row],[f(p)]]*2*((1-ABS(SIN(S0P5022[[#This Row],[Rad]]*2)))^(S0P5022[[#This Row],[-LOG(1-p)]]^2))</f>
        <v>3.1237358532462563E-2</v>
      </c>
      <c r="X581" s="26">
        <f>S0P5022[[#This Row],[F3]]+S0P5022[[#This Row],[F2]]</f>
        <v>5.4621648812936872E-2</v>
      </c>
      <c r="Y581" s="26"/>
      <c r="AA581" s="20"/>
      <c r="AB581" s="15"/>
      <c r="AC581" s="15"/>
      <c r="AD581" s="15"/>
      <c r="AE581" s="15"/>
      <c r="AF581" s="15"/>
      <c r="AI581" s="20"/>
      <c r="AN581" s="15"/>
      <c r="AO581" s="17"/>
      <c r="AR581" s="20"/>
      <c r="AT581" s="15"/>
      <c r="AW581" s="15"/>
    </row>
    <row r="582" spans="1:49" x14ac:dyDescent="0.3">
      <c r="A582" s="25">
        <v>31</v>
      </c>
      <c r="B582" s="25">
        <f>RADIANS(S0P5022[[#This Row],[Deg]])</f>
        <v>0.54105206811824214</v>
      </c>
      <c r="C582" s="26">
        <v>0.15144274940986699</v>
      </c>
      <c r="D582" s="27">
        <v>0.55000000000000004</v>
      </c>
      <c r="E582" s="27">
        <f>-LOG(S0P5022[[#This Row],[p]]-0.5,2)</f>
        <v>4.3219280948873608</v>
      </c>
      <c r="F582" s="27">
        <f>-LOG(1-S0P5022[[#This Row],[p]],2)^2</f>
        <v>1.3271111273069651</v>
      </c>
      <c r="G582" s="27">
        <f>-LOG(S0P5022[[#This Row],[p]]-0.5,2)^2</f>
        <v>18.679062457376691</v>
      </c>
      <c r="H582" s="27">
        <f>-LOG(1-S0P5022[[#This Row],[p]],2)</f>
        <v>1.1520030934450503</v>
      </c>
      <c r="I582" s="27">
        <f>1/S0P5022[[#This Row],[-LOG(p-0.5)^2]]</f>
        <v>5.3535877525002995E-2</v>
      </c>
      <c r="J582" s="27">
        <f>1-S0P5022[[#This Row],[p]]</f>
        <v>0.44999999999999996</v>
      </c>
      <c r="K582" s="27">
        <f>1/S0P5022[[#This Row],[1-p]]</f>
        <v>2.2222222222222223</v>
      </c>
      <c r="L582" s="27">
        <f>S0P5022[[#This Row],[p]]*2-1</f>
        <v>0.10000000000000009</v>
      </c>
      <c r="M582" s="27">
        <f>S0P5022[[#This Row],[1-p]]*2</f>
        <v>0.89999999999999991</v>
      </c>
      <c r="N582" s="27">
        <f>S0P5022[[#This Row],[2p-1]]*2</f>
        <v>0.20000000000000018</v>
      </c>
      <c r="O582" s="27">
        <f>S0P5022[[#This Row],[2-2p]]*2</f>
        <v>1.7999999999999998</v>
      </c>
      <c r="P582" s="27">
        <f>2^S0P5022[[#This Row],[4p-2]]</f>
        <v>1.1486983549970351</v>
      </c>
      <c r="Q582" s="27">
        <f>2^S0P5022[[#This Row],[4-4p]]</f>
        <v>3.4822022531844965</v>
      </c>
      <c r="R582" s="27">
        <f>2^S0P5022[[#This Row],[2^(4p-2)]]</f>
        <v>2.2171376698777805</v>
      </c>
      <c r="S582" s="26">
        <f>S0P5022[[#This Row],[1-p]]/2</f>
        <v>0.22499999999999998</v>
      </c>
      <c r="T582" s="26">
        <f>S0P5022[[#This Row],[f(p)]]/LOG(1-S0P5022[[#This Row],[p]],2)^16</f>
        <v>2.3384290280474309E-2</v>
      </c>
      <c r="U582" s="26">
        <f>2*(1-ABS(SIN(S0P5022[[#This Row],[Rad]]*2)))^(S0P5022[[#This Row],[-LOG(1-p)]])</f>
        <v>0.16896675987217344</v>
      </c>
      <c r="V582" s="26">
        <f>S0P5022[[#This Row],[f(p)]]*LOG(1-S0P5022[[#This Row],[p]],2)^-16</f>
        <v>2.3384290280474309E-2</v>
      </c>
      <c r="W582" s="26">
        <f>S0P5022[[#This Row],[f(p)]]*2*((1-ABS(SIN(S0P5022[[#This Row],[Rad]]*2)))^(S0P5022[[#This Row],[-LOG(1-p)]]^2))</f>
        <v>2.6112575509066219E-2</v>
      </c>
      <c r="X582" s="26">
        <f>S0P5022[[#This Row],[F3]]+S0P5022[[#This Row],[F2]]</f>
        <v>4.9496865789540531E-2</v>
      </c>
      <c r="Y582" s="26"/>
      <c r="AA582" s="20"/>
      <c r="AB582" s="15"/>
      <c r="AC582" s="15"/>
      <c r="AD582" s="15"/>
      <c r="AE582" s="15"/>
      <c r="AF582" s="15"/>
      <c r="AI582" s="20"/>
      <c r="AN582" s="15"/>
      <c r="AO582" s="17"/>
      <c r="AR582" s="20"/>
      <c r="AT582" s="15"/>
      <c r="AW582" s="15"/>
    </row>
    <row r="583" spans="1:49" x14ac:dyDescent="0.3">
      <c r="A583" s="25">
        <v>32</v>
      </c>
      <c r="B583" s="25">
        <f>RADIANS(S0P5022[[#This Row],[Deg]])</f>
        <v>0.55850536063818546</v>
      </c>
      <c r="C583" s="26">
        <v>0.14668666580824499</v>
      </c>
      <c r="D583" s="27">
        <v>0.55000000000000004</v>
      </c>
      <c r="E583" s="27">
        <f>-LOG(S0P5022[[#This Row],[p]]-0.5,2)</f>
        <v>4.3219280948873608</v>
      </c>
      <c r="F583" s="27">
        <f>-LOG(1-S0P5022[[#This Row],[p]],2)^2</f>
        <v>1.3271111273069651</v>
      </c>
      <c r="G583" s="27">
        <f>-LOG(S0P5022[[#This Row],[p]]-0.5,2)^2</f>
        <v>18.679062457376691</v>
      </c>
      <c r="H583" s="27">
        <f>-LOG(1-S0P5022[[#This Row],[p]],2)</f>
        <v>1.1520030934450503</v>
      </c>
      <c r="I583" s="27">
        <f>1/S0P5022[[#This Row],[-LOG(p-0.5)^2]]</f>
        <v>5.3535877525002995E-2</v>
      </c>
      <c r="J583" s="27">
        <f>1-S0P5022[[#This Row],[p]]</f>
        <v>0.44999999999999996</v>
      </c>
      <c r="K583" s="27">
        <f>1/S0P5022[[#This Row],[1-p]]</f>
        <v>2.2222222222222223</v>
      </c>
      <c r="L583" s="27">
        <f>S0P5022[[#This Row],[p]]*2-1</f>
        <v>0.10000000000000009</v>
      </c>
      <c r="M583" s="27">
        <f>S0P5022[[#This Row],[1-p]]*2</f>
        <v>0.89999999999999991</v>
      </c>
      <c r="N583" s="27">
        <f>S0P5022[[#This Row],[2p-1]]*2</f>
        <v>0.20000000000000018</v>
      </c>
      <c r="O583" s="27">
        <f>S0P5022[[#This Row],[2-2p]]*2</f>
        <v>1.7999999999999998</v>
      </c>
      <c r="P583" s="27">
        <f>2^S0P5022[[#This Row],[4p-2]]</f>
        <v>1.1486983549970351</v>
      </c>
      <c r="Q583" s="27">
        <f>2^S0P5022[[#This Row],[4-4p]]</f>
        <v>3.4822022531844965</v>
      </c>
      <c r="R583" s="27">
        <f>2^S0P5022[[#This Row],[2^(4p-2)]]</f>
        <v>2.2171376698777805</v>
      </c>
      <c r="S583" s="26">
        <f>S0P5022[[#This Row],[1-p]]/2</f>
        <v>0.22499999999999998</v>
      </c>
      <c r="T583" s="26">
        <f>S0P5022[[#This Row],[f(p)]]/LOG(1-S0P5022[[#This Row],[p]],2)^16</f>
        <v>2.3384290280474309E-2</v>
      </c>
      <c r="U583" s="26">
        <f>2*(1-ABS(SIN(S0P5022[[#This Row],[Rad]]*2)))^(S0P5022[[#This Row],[-LOG(1-p)]])</f>
        <v>0.14289739161804257</v>
      </c>
      <c r="V583" s="26">
        <f>S0P5022[[#This Row],[f(p)]]*LOG(1-S0P5022[[#This Row],[p]],2)^-16</f>
        <v>2.3384290280474309E-2</v>
      </c>
      <c r="W583" s="26">
        <f>S0P5022[[#This Row],[f(p)]]*2*((1-ABS(SIN(S0P5022[[#This Row],[Rad]]*2)))^(S0P5022[[#This Row],[-LOG(1-p)]]^2))</f>
        <v>2.1528333320824638E-2</v>
      </c>
      <c r="X583" s="26">
        <f>S0P5022[[#This Row],[F3]]+S0P5022[[#This Row],[F2]]</f>
        <v>4.4912623601298947E-2</v>
      </c>
      <c r="Y583" s="26"/>
      <c r="AA583" s="20"/>
      <c r="AB583" s="15"/>
      <c r="AC583" s="15"/>
      <c r="AD583" s="15"/>
      <c r="AE583" s="15"/>
      <c r="AF583" s="15"/>
      <c r="AI583" s="20"/>
      <c r="AN583" s="15"/>
      <c r="AO583" s="17"/>
      <c r="AR583" s="20"/>
      <c r="AT583" s="15"/>
      <c r="AW583" s="15"/>
    </row>
    <row r="584" spans="1:49" x14ac:dyDescent="0.3">
      <c r="A584" s="25">
        <v>33</v>
      </c>
      <c r="B584" s="25">
        <f>RADIANS(S0P5022[[#This Row],[Deg]])</f>
        <v>0.57595865315812877</v>
      </c>
      <c r="C584" s="26">
        <v>0.14226484799596101</v>
      </c>
      <c r="D584" s="27">
        <v>0.55000000000000004</v>
      </c>
      <c r="E584" s="27">
        <f>-LOG(S0P5022[[#This Row],[p]]-0.5,2)</f>
        <v>4.3219280948873608</v>
      </c>
      <c r="F584" s="27">
        <f>-LOG(1-S0P5022[[#This Row],[p]],2)^2</f>
        <v>1.3271111273069651</v>
      </c>
      <c r="G584" s="27">
        <f>-LOG(S0P5022[[#This Row],[p]]-0.5,2)^2</f>
        <v>18.679062457376691</v>
      </c>
      <c r="H584" s="27">
        <f>-LOG(1-S0P5022[[#This Row],[p]],2)</f>
        <v>1.1520030934450503</v>
      </c>
      <c r="I584" s="27">
        <f>1/S0P5022[[#This Row],[-LOG(p-0.5)^2]]</f>
        <v>5.3535877525002995E-2</v>
      </c>
      <c r="J584" s="27">
        <f>1-S0P5022[[#This Row],[p]]</f>
        <v>0.44999999999999996</v>
      </c>
      <c r="K584" s="27">
        <f>1/S0P5022[[#This Row],[1-p]]</f>
        <v>2.2222222222222223</v>
      </c>
      <c r="L584" s="27">
        <f>S0P5022[[#This Row],[p]]*2-1</f>
        <v>0.10000000000000009</v>
      </c>
      <c r="M584" s="27">
        <f>S0P5022[[#This Row],[1-p]]*2</f>
        <v>0.89999999999999991</v>
      </c>
      <c r="N584" s="27">
        <f>S0P5022[[#This Row],[2p-1]]*2</f>
        <v>0.20000000000000018</v>
      </c>
      <c r="O584" s="27">
        <f>S0P5022[[#This Row],[2-2p]]*2</f>
        <v>1.7999999999999998</v>
      </c>
      <c r="P584" s="27">
        <f>2^S0P5022[[#This Row],[4p-2]]</f>
        <v>1.1486983549970351</v>
      </c>
      <c r="Q584" s="27">
        <f>2^S0P5022[[#This Row],[4-4p]]</f>
        <v>3.4822022531844965</v>
      </c>
      <c r="R584" s="27">
        <f>2^S0P5022[[#This Row],[2^(4p-2)]]</f>
        <v>2.2171376698777805</v>
      </c>
      <c r="S584" s="26">
        <f>S0P5022[[#This Row],[1-p]]/2</f>
        <v>0.22499999999999998</v>
      </c>
      <c r="T584" s="26">
        <f>S0P5022[[#This Row],[f(p)]]/LOG(1-S0P5022[[#This Row],[p]],2)^16</f>
        <v>2.3384290280474309E-2</v>
      </c>
      <c r="U584" s="26">
        <f>2*(1-ABS(SIN(S0P5022[[#This Row],[Rad]]*2)))^(S0P5022[[#This Row],[-LOG(1-p)]])</f>
        <v>0.11918079304773316</v>
      </c>
      <c r="V584" s="26">
        <f>S0P5022[[#This Row],[f(p)]]*LOG(1-S0P5022[[#This Row],[p]],2)^-16</f>
        <v>2.3384290280474309E-2</v>
      </c>
      <c r="W584" s="26">
        <f>S0P5022[[#This Row],[f(p)]]*2*((1-ABS(SIN(S0P5022[[#This Row],[Rad]]*2)))^(S0P5022[[#This Row],[-LOG(1-p)]]^2))</f>
        <v>1.7466737520919005E-2</v>
      </c>
      <c r="X584" s="26">
        <f>S0P5022[[#This Row],[F3]]+S0P5022[[#This Row],[F2]]</f>
        <v>4.0851027801393311E-2</v>
      </c>
      <c r="Y584" s="26"/>
      <c r="AA584" s="20"/>
      <c r="AB584" s="15"/>
      <c r="AC584" s="15"/>
      <c r="AD584" s="15"/>
      <c r="AE584" s="15"/>
      <c r="AF584" s="15"/>
      <c r="AI584" s="20"/>
      <c r="AN584" s="15"/>
      <c r="AO584" s="17"/>
      <c r="AR584" s="20"/>
      <c r="AT584" s="15"/>
      <c r="AW584" s="15"/>
    </row>
    <row r="585" spans="1:49" x14ac:dyDescent="0.3">
      <c r="A585" s="25">
        <v>34</v>
      </c>
      <c r="B585" s="25">
        <f>RADIANS(S0P5022[[#This Row],[Deg]])</f>
        <v>0.59341194567807209</v>
      </c>
      <c r="C585" s="26">
        <v>0.13896860249489301</v>
      </c>
      <c r="D585" s="27">
        <v>0.55000000000000004</v>
      </c>
      <c r="E585" s="27">
        <f>-LOG(S0P5022[[#This Row],[p]]-0.5,2)</f>
        <v>4.3219280948873608</v>
      </c>
      <c r="F585" s="27">
        <f>-LOG(1-S0P5022[[#This Row],[p]],2)^2</f>
        <v>1.3271111273069651</v>
      </c>
      <c r="G585" s="27">
        <f>-LOG(S0P5022[[#This Row],[p]]-0.5,2)^2</f>
        <v>18.679062457376691</v>
      </c>
      <c r="H585" s="27">
        <f>-LOG(1-S0P5022[[#This Row],[p]],2)</f>
        <v>1.1520030934450503</v>
      </c>
      <c r="I585" s="27">
        <f>1/S0P5022[[#This Row],[-LOG(p-0.5)^2]]</f>
        <v>5.3535877525002995E-2</v>
      </c>
      <c r="J585" s="27">
        <f>1-S0P5022[[#This Row],[p]]</f>
        <v>0.44999999999999996</v>
      </c>
      <c r="K585" s="27">
        <f>1/S0P5022[[#This Row],[1-p]]</f>
        <v>2.2222222222222223</v>
      </c>
      <c r="L585" s="27">
        <f>S0P5022[[#This Row],[p]]*2-1</f>
        <v>0.10000000000000009</v>
      </c>
      <c r="M585" s="27">
        <f>S0P5022[[#This Row],[1-p]]*2</f>
        <v>0.89999999999999991</v>
      </c>
      <c r="N585" s="27">
        <f>S0P5022[[#This Row],[2p-1]]*2</f>
        <v>0.20000000000000018</v>
      </c>
      <c r="O585" s="27">
        <f>S0P5022[[#This Row],[2-2p]]*2</f>
        <v>1.7999999999999998</v>
      </c>
      <c r="P585" s="27">
        <f>2^S0P5022[[#This Row],[4p-2]]</f>
        <v>1.1486983549970351</v>
      </c>
      <c r="Q585" s="27">
        <f>2^S0P5022[[#This Row],[4-4p]]</f>
        <v>3.4822022531844965</v>
      </c>
      <c r="R585" s="27">
        <f>2^S0P5022[[#This Row],[2^(4p-2)]]</f>
        <v>2.2171376698777805</v>
      </c>
      <c r="S585" s="26">
        <f>S0P5022[[#This Row],[1-p]]/2</f>
        <v>0.22499999999999998</v>
      </c>
      <c r="T585" s="26">
        <f>S0P5022[[#This Row],[f(p)]]/LOG(1-S0P5022[[#This Row],[p]],2)^16</f>
        <v>2.3384290280474309E-2</v>
      </c>
      <c r="U585" s="26">
        <f>2*(1-ABS(SIN(S0P5022[[#This Row],[Rad]]*2)))^(S0P5022[[#This Row],[-LOG(1-p)]])</f>
        <v>9.779412602409307E-2</v>
      </c>
      <c r="V585" s="26">
        <f>S0P5022[[#This Row],[f(p)]]*LOG(1-S0P5022[[#This Row],[p]],2)^-16</f>
        <v>2.3384290280474309E-2</v>
      </c>
      <c r="W585" s="26">
        <f>S0P5022[[#This Row],[f(p)]]*2*((1-ABS(SIN(S0P5022[[#This Row],[Rad]]*2)))^(S0P5022[[#This Row],[-LOG(1-p)]]^2))</f>
        <v>1.3907920994074341E-2</v>
      </c>
      <c r="X585" s="26">
        <f>S0P5022[[#This Row],[F3]]+S0P5022[[#This Row],[F2]]</f>
        <v>3.7292211274548653E-2</v>
      </c>
      <c r="Y585" s="26"/>
      <c r="AA585" s="20"/>
      <c r="AB585" s="15"/>
      <c r="AC585" s="15"/>
      <c r="AD585" s="15"/>
      <c r="AE585" s="15"/>
      <c r="AF585" s="15"/>
      <c r="AI585" s="20"/>
      <c r="AN585" s="15"/>
      <c r="AO585" s="17"/>
      <c r="AR585" s="20"/>
      <c r="AT585" s="15"/>
      <c r="AW585" s="15"/>
    </row>
    <row r="586" spans="1:49" x14ac:dyDescent="0.3">
      <c r="A586" s="25">
        <v>35</v>
      </c>
      <c r="B586" s="25">
        <f>RADIANS(S0P5022[[#This Row],[Deg]])</f>
        <v>0.6108652381980153</v>
      </c>
      <c r="C586" s="26">
        <v>0.136083768409239</v>
      </c>
      <c r="D586" s="27">
        <v>0.55000000000000004</v>
      </c>
      <c r="E586" s="27">
        <f>-LOG(S0P5022[[#This Row],[p]]-0.5,2)</f>
        <v>4.3219280948873608</v>
      </c>
      <c r="F586" s="27">
        <f>-LOG(1-S0P5022[[#This Row],[p]],2)^2</f>
        <v>1.3271111273069651</v>
      </c>
      <c r="G586" s="27">
        <f>-LOG(S0P5022[[#This Row],[p]]-0.5,2)^2</f>
        <v>18.679062457376691</v>
      </c>
      <c r="H586" s="27">
        <f>-LOG(1-S0P5022[[#This Row],[p]],2)</f>
        <v>1.1520030934450503</v>
      </c>
      <c r="I586" s="27">
        <f>1/S0P5022[[#This Row],[-LOG(p-0.5)^2]]</f>
        <v>5.3535877525002995E-2</v>
      </c>
      <c r="J586" s="27">
        <f>1-S0P5022[[#This Row],[p]]</f>
        <v>0.44999999999999996</v>
      </c>
      <c r="K586" s="27">
        <f>1/S0P5022[[#This Row],[1-p]]</f>
        <v>2.2222222222222223</v>
      </c>
      <c r="L586" s="27">
        <f>S0P5022[[#This Row],[p]]*2-1</f>
        <v>0.10000000000000009</v>
      </c>
      <c r="M586" s="27">
        <f>S0P5022[[#This Row],[1-p]]*2</f>
        <v>0.89999999999999991</v>
      </c>
      <c r="N586" s="27">
        <f>S0P5022[[#This Row],[2p-1]]*2</f>
        <v>0.20000000000000018</v>
      </c>
      <c r="O586" s="27">
        <f>S0P5022[[#This Row],[2-2p]]*2</f>
        <v>1.7999999999999998</v>
      </c>
      <c r="P586" s="27">
        <f>2^S0P5022[[#This Row],[4p-2]]</f>
        <v>1.1486983549970351</v>
      </c>
      <c r="Q586" s="27">
        <f>2^S0P5022[[#This Row],[4-4p]]</f>
        <v>3.4822022531844965</v>
      </c>
      <c r="R586" s="27">
        <f>2^S0P5022[[#This Row],[2^(4p-2)]]</f>
        <v>2.2171376698777805</v>
      </c>
      <c r="S586" s="26">
        <f>S0P5022[[#This Row],[1-p]]/2</f>
        <v>0.22499999999999998</v>
      </c>
      <c r="T586" s="26">
        <f>S0P5022[[#This Row],[f(p)]]/LOG(1-S0P5022[[#This Row],[p]],2)^16</f>
        <v>2.3384290280474309E-2</v>
      </c>
      <c r="U586" s="26">
        <f>2*(1-ABS(SIN(S0P5022[[#This Row],[Rad]]*2)))^(S0P5022[[#This Row],[-LOG(1-p)]])</f>
        <v>7.8706932698149712E-2</v>
      </c>
      <c r="V586" s="26">
        <f>S0P5022[[#This Row],[f(p)]]*LOG(1-S0P5022[[#This Row],[p]],2)^-16</f>
        <v>2.3384290280474309E-2</v>
      </c>
      <c r="W586" s="26">
        <f>S0P5022[[#This Row],[f(p)]]*2*((1-ABS(SIN(S0P5022[[#This Row],[Rad]]*2)))^(S0P5022[[#This Row],[-LOG(1-p)]]^2))</f>
        <v>1.083000293508889E-2</v>
      </c>
      <c r="X586" s="26">
        <f>S0P5022[[#This Row],[F3]]+S0P5022[[#This Row],[F2]]</f>
        <v>3.4214293215563199E-2</v>
      </c>
      <c r="Y586" s="26"/>
      <c r="AA586" s="20"/>
      <c r="AB586" s="15"/>
      <c r="AC586" s="15"/>
      <c r="AD586" s="15"/>
      <c r="AE586" s="15"/>
      <c r="AF586" s="15"/>
      <c r="AI586" s="20"/>
      <c r="AN586" s="15"/>
      <c r="AO586" s="17"/>
      <c r="AR586" s="20"/>
      <c r="AT586" s="15"/>
      <c r="AW586" s="15"/>
    </row>
    <row r="587" spans="1:49" x14ac:dyDescent="0.3">
      <c r="A587" s="25">
        <v>36</v>
      </c>
      <c r="B587" s="25">
        <f>RADIANS(S0P5022[[#This Row],[Deg]])</f>
        <v>0.62831853071795862</v>
      </c>
      <c r="C587" s="26">
        <v>0.13305663803041101</v>
      </c>
      <c r="D587" s="27">
        <v>0.55000000000000004</v>
      </c>
      <c r="E587" s="27">
        <f>-LOG(S0P5022[[#This Row],[p]]-0.5,2)</f>
        <v>4.3219280948873608</v>
      </c>
      <c r="F587" s="27">
        <f>-LOG(1-S0P5022[[#This Row],[p]],2)^2</f>
        <v>1.3271111273069651</v>
      </c>
      <c r="G587" s="27">
        <f>-LOG(S0P5022[[#This Row],[p]]-0.5,2)^2</f>
        <v>18.679062457376691</v>
      </c>
      <c r="H587" s="27">
        <f>-LOG(1-S0P5022[[#This Row],[p]],2)</f>
        <v>1.1520030934450503</v>
      </c>
      <c r="I587" s="27">
        <f>1/S0P5022[[#This Row],[-LOG(p-0.5)^2]]</f>
        <v>5.3535877525002995E-2</v>
      </c>
      <c r="J587" s="27">
        <f>1-S0P5022[[#This Row],[p]]</f>
        <v>0.44999999999999996</v>
      </c>
      <c r="K587" s="27">
        <f>1/S0P5022[[#This Row],[1-p]]</f>
        <v>2.2222222222222223</v>
      </c>
      <c r="L587" s="27">
        <f>S0P5022[[#This Row],[p]]*2-1</f>
        <v>0.10000000000000009</v>
      </c>
      <c r="M587" s="27">
        <f>S0P5022[[#This Row],[1-p]]*2</f>
        <v>0.89999999999999991</v>
      </c>
      <c r="N587" s="27">
        <f>S0P5022[[#This Row],[2p-1]]*2</f>
        <v>0.20000000000000018</v>
      </c>
      <c r="O587" s="27">
        <f>S0P5022[[#This Row],[2-2p]]*2</f>
        <v>1.7999999999999998</v>
      </c>
      <c r="P587" s="27">
        <f>2^S0P5022[[#This Row],[4p-2]]</f>
        <v>1.1486983549970351</v>
      </c>
      <c r="Q587" s="27">
        <f>2^S0P5022[[#This Row],[4-4p]]</f>
        <v>3.4822022531844965</v>
      </c>
      <c r="R587" s="27">
        <f>2^S0P5022[[#This Row],[2^(4p-2)]]</f>
        <v>2.2171376698777805</v>
      </c>
      <c r="S587" s="26">
        <f>S0P5022[[#This Row],[1-p]]/2</f>
        <v>0.22499999999999998</v>
      </c>
      <c r="T587" s="26">
        <f>S0P5022[[#This Row],[f(p)]]/LOG(1-S0P5022[[#This Row],[p]],2)^16</f>
        <v>2.3384290280474309E-2</v>
      </c>
      <c r="U587" s="26">
        <f>2*(1-ABS(SIN(S0P5022[[#This Row],[Rad]]*2)))^(S0P5022[[#This Row],[-LOG(1-p)]])</f>
        <v>6.1880589483361892E-2</v>
      </c>
      <c r="V587" s="26">
        <f>S0P5022[[#This Row],[f(p)]]*LOG(1-S0P5022[[#This Row],[p]],2)^-16</f>
        <v>2.3384290280474309E-2</v>
      </c>
      <c r="W587" s="26">
        <f>S0P5022[[#This Row],[f(p)]]*2*((1-ABS(SIN(S0P5022[[#This Row],[Rad]]*2)))^(S0P5022[[#This Row],[-LOG(1-p)]]^2))</f>
        <v>8.2090330980388523E-3</v>
      </c>
      <c r="X587" s="26">
        <f>S0P5022[[#This Row],[F3]]+S0P5022[[#This Row],[F2]]</f>
        <v>3.1593323378513158E-2</v>
      </c>
      <c r="Y587" s="26"/>
      <c r="AA587" s="20"/>
      <c r="AB587" s="15"/>
      <c r="AC587" s="15"/>
      <c r="AD587" s="15"/>
      <c r="AE587" s="15"/>
      <c r="AF587" s="15"/>
      <c r="AI587" s="20"/>
      <c r="AN587" s="15"/>
      <c r="AO587" s="17"/>
      <c r="AR587" s="20"/>
      <c r="AT587" s="15"/>
      <c r="AW587" s="15"/>
    </row>
    <row r="588" spans="1:49" x14ac:dyDescent="0.3">
      <c r="A588" s="25">
        <v>37</v>
      </c>
      <c r="B588" s="25">
        <f>RADIANS(S0P5022[[#This Row],[Deg]])</f>
        <v>0.64577182323790194</v>
      </c>
      <c r="C588" s="26">
        <v>0.130025701239564</v>
      </c>
      <c r="D588" s="27">
        <v>0.55000000000000004</v>
      </c>
      <c r="E588" s="27">
        <f>-LOG(S0P5022[[#This Row],[p]]-0.5,2)</f>
        <v>4.3219280948873608</v>
      </c>
      <c r="F588" s="27">
        <f>-LOG(1-S0P5022[[#This Row],[p]],2)^2</f>
        <v>1.3271111273069651</v>
      </c>
      <c r="G588" s="27">
        <f>-LOG(S0P5022[[#This Row],[p]]-0.5,2)^2</f>
        <v>18.679062457376691</v>
      </c>
      <c r="H588" s="27">
        <f>-LOG(1-S0P5022[[#This Row],[p]],2)</f>
        <v>1.1520030934450503</v>
      </c>
      <c r="I588" s="27">
        <f>1/S0P5022[[#This Row],[-LOG(p-0.5)^2]]</f>
        <v>5.3535877525002995E-2</v>
      </c>
      <c r="J588" s="27">
        <f>1-S0P5022[[#This Row],[p]]</f>
        <v>0.44999999999999996</v>
      </c>
      <c r="K588" s="27">
        <f>1/S0P5022[[#This Row],[1-p]]</f>
        <v>2.2222222222222223</v>
      </c>
      <c r="L588" s="27">
        <f>S0P5022[[#This Row],[p]]*2-1</f>
        <v>0.10000000000000009</v>
      </c>
      <c r="M588" s="27">
        <f>S0P5022[[#This Row],[1-p]]*2</f>
        <v>0.89999999999999991</v>
      </c>
      <c r="N588" s="27">
        <f>S0P5022[[#This Row],[2p-1]]*2</f>
        <v>0.20000000000000018</v>
      </c>
      <c r="O588" s="27">
        <f>S0P5022[[#This Row],[2-2p]]*2</f>
        <v>1.7999999999999998</v>
      </c>
      <c r="P588" s="27">
        <f>2^S0P5022[[#This Row],[4p-2]]</f>
        <v>1.1486983549970351</v>
      </c>
      <c r="Q588" s="27">
        <f>2^S0P5022[[#This Row],[4-4p]]</f>
        <v>3.4822022531844965</v>
      </c>
      <c r="R588" s="27">
        <f>2^S0P5022[[#This Row],[2^(4p-2)]]</f>
        <v>2.2171376698777805</v>
      </c>
      <c r="S588" s="26">
        <f>S0P5022[[#This Row],[1-p]]/2</f>
        <v>0.22499999999999998</v>
      </c>
      <c r="T588" s="26">
        <f>S0P5022[[#This Row],[f(p)]]/LOG(1-S0P5022[[#This Row],[p]],2)^16</f>
        <v>2.3384290280474309E-2</v>
      </c>
      <c r="U588" s="26">
        <f>2*(1-ABS(SIN(S0P5022[[#This Row],[Rad]]*2)))^(S0P5022[[#This Row],[-LOG(1-p)]])</f>
        <v>4.7267605648683486E-2</v>
      </c>
      <c r="V588" s="26">
        <f>S0P5022[[#This Row],[f(p)]]*LOG(1-S0P5022[[#This Row],[p]],2)^-16</f>
        <v>2.3384290280474309E-2</v>
      </c>
      <c r="W588" s="26">
        <f>S0P5022[[#This Row],[f(p)]]*2*((1-ABS(SIN(S0P5022[[#This Row],[Rad]]*2)))^(S0P5022[[#This Row],[-LOG(1-p)]]^2))</f>
        <v>6.0189148407022294E-3</v>
      </c>
      <c r="X588" s="26">
        <f>S0P5022[[#This Row],[F3]]+S0P5022[[#This Row],[F2]]</f>
        <v>2.9403205121176539E-2</v>
      </c>
      <c r="Y588" s="26"/>
      <c r="AA588" s="20"/>
      <c r="AB588" s="15"/>
      <c r="AC588" s="15"/>
      <c r="AD588" s="15"/>
      <c r="AE588" s="15"/>
      <c r="AF588" s="15"/>
      <c r="AI588" s="20"/>
      <c r="AN588" s="15"/>
      <c r="AO588" s="17"/>
      <c r="AR588" s="20"/>
      <c r="AT588" s="15"/>
      <c r="AW588" s="15"/>
    </row>
    <row r="589" spans="1:49" x14ac:dyDescent="0.3">
      <c r="A589" s="25">
        <v>38</v>
      </c>
      <c r="B589" s="25">
        <f>RADIANS(S0P5022[[#This Row],[Deg]])</f>
        <v>0.66322511575784526</v>
      </c>
      <c r="C589" s="26">
        <v>0.12800299207212701</v>
      </c>
      <c r="D589" s="27">
        <v>0.55000000000000004</v>
      </c>
      <c r="E589" s="27">
        <f>-LOG(S0P5022[[#This Row],[p]]-0.5,2)</f>
        <v>4.3219280948873608</v>
      </c>
      <c r="F589" s="27">
        <f>-LOG(1-S0P5022[[#This Row],[p]],2)^2</f>
        <v>1.3271111273069651</v>
      </c>
      <c r="G589" s="27">
        <f>-LOG(S0P5022[[#This Row],[p]]-0.5,2)^2</f>
        <v>18.679062457376691</v>
      </c>
      <c r="H589" s="27">
        <f>-LOG(1-S0P5022[[#This Row],[p]],2)</f>
        <v>1.1520030934450503</v>
      </c>
      <c r="I589" s="27">
        <f>1/S0P5022[[#This Row],[-LOG(p-0.5)^2]]</f>
        <v>5.3535877525002995E-2</v>
      </c>
      <c r="J589" s="27">
        <f>1-S0P5022[[#This Row],[p]]</f>
        <v>0.44999999999999996</v>
      </c>
      <c r="K589" s="27">
        <f>1/S0P5022[[#This Row],[1-p]]</f>
        <v>2.2222222222222223</v>
      </c>
      <c r="L589" s="27">
        <f>S0P5022[[#This Row],[p]]*2-1</f>
        <v>0.10000000000000009</v>
      </c>
      <c r="M589" s="27">
        <f>S0P5022[[#This Row],[1-p]]*2</f>
        <v>0.89999999999999991</v>
      </c>
      <c r="N589" s="27">
        <f>S0P5022[[#This Row],[2p-1]]*2</f>
        <v>0.20000000000000018</v>
      </c>
      <c r="O589" s="27">
        <f>S0P5022[[#This Row],[2-2p]]*2</f>
        <v>1.7999999999999998</v>
      </c>
      <c r="P589" s="27">
        <f>2^S0P5022[[#This Row],[4p-2]]</f>
        <v>1.1486983549970351</v>
      </c>
      <c r="Q589" s="27">
        <f>2^S0P5022[[#This Row],[4-4p]]</f>
        <v>3.4822022531844965</v>
      </c>
      <c r="R589" s="27">
        <f>2^S0P5022[[#This Row],[2^(4p-2)]]</f>
        <v>2.2171376698777805</v>
      </c>
      <c r="S589" s="26">
        <f>S0P5022[[#This Row],[1-p]]/2</f>
        <v>0.22499999999999998</v>
      </c>
      <c r="T589" s="26">
        <f>S0P5022[[#This Row],[f(p)]]/LOG(1-S0P5022[[#This Row],[p]],2)^16</f>
        <v>2.3384290280474309E-2</v>
      </c>
      <c r="U589" s="26">
        <f>2*(1-ABS(SIN(S0P5022[[#This Row],[Rad]]*2)))^(S0P5022[[#This Row],[-LOG(1-p)]])</f>
        <v>3.4810694531755039E-2</v>
      </c>
      <c r="V589" s="26">
        <f>S0P5022[[#This Row],[f(p)]]*LOG(1-S0P5022[[#This Row],[p]],2)^-16</f>
        <v>2.3384290280474309E-2</v>
      </c>
      <c r="W589" s="26">
        <f>S0P5022[[#This Row],[f(p)]]*2*((1-ABS(SIN(S0P5022[[#This Row],[Rad]]*2)))^(S0P5022[[#This Row],[-LOG(1-p)]]^2))</f>
        <v>4.2312972264236413E-3</v>
      </c>
      <c r="X589" s="26">
        <f>S0P5022[[#This Row],[F3]]+S0P5022[[#This Row],[F2]]</f>
        <v>2.7615587506897951E-2</v>
      </c>
      <c r="Y589" s="26"/>
      <c r="AA589" s="20"/>
      <c r="AB589" s="15"/>
      <c r="AC589" s="15"/>
      <c r="AD589" s="15"/>
      <c r="AE589" s="15"/>
      <c r="AF589" s="15"/>
      <c r="AI589" s="20"/>
      <c r="AN589" s="15"/>
      <c r="AO589" s="17"/>
      <c r="AR589" s="20"/>
      <c r="AT589" s="15"/>
      <c r="AW589" s="15"/>
    </row>
    <row r="590" spans="1:49" x14ac:dyDescent="0.3">
      <c r="A590" s="25">
        <v>39</v>
      </c>
      <c r="B590" s="25">
        <f>RADIANS(S0P5022[[#This Row],[Deg]])</f>
        <v>0.68067840827778847</v>
      </c>
      <c r="C590" s="26">
        <v>0.126345287922079</v>
      </c>
      <c r="D590" s="27">
        <v>0.55000000000000004</v>
      </c>
      <c r="E590" s="27">
        <f>-LOG(S0P5022[[#This Row],[p]]-0.5,2)</f>
        <v>4.3219280948873608</v>
      </c>
      <c r="F590" s="27">
        <f>-LOG(1-S0P5022[[#This Row],[p]],2)^2</f>
        <v>1.3271111273069651</v>
      </c>
      <c r="G590" s="27">
        <f>-LOG(S0P5022[[#This Row],[p]]-0.5,2)^2</f>
        <v>18.679062457376691</v>
      </c>
      <c r="H590" s="27">
        <f>-LOG(1-S0P5022[[#This Row],[p]],2)</f>
        <v>1.1520030934450503</v>
      </c>
      <c r="I590" s="27">
        <f>1/S0P5022[[#This Row],[-LOG(p-0.5)^2]]</f>
        <v>5.3535877525002995E-2</v>
      </c>
      <c r="J590" s="27">
        <f>1-S0P5022[[#This Row],[p]]</f>
        <v>0.44999999999999996</v>
      </c>
      <c r="K590" s="27">
        <f>1/S0P5022[[#This Row],[1-p]]</f>
        <v>2.2222222222222223</v>
      </c>
      <c r="L590" s="27">
        <f>S0P5022[[#This Row],[p]]*2-1</f>
        <v>0.10000000000000009</v>
      </c>
      <c r="M590" s="27">
        <f>S0P5022[[#This Row],[1-p]]*2</f>
        <v>0.89999999999999991</v>
      </c>
      <c r="N590" s="27">
        <f>S0P5022[[#This Row],[2p-1]]*2</f>
        <v>0.20000000000000018</v>
      </c>
      <c r="O590" s="27">
        <f>S0P5022[[#This Row],[2-2p]]*2</f>
        <v>1.7999999999999998</v>
      </c>
      <c r="P590" s="27">
        <f>2^S0P5022[[#This Row],[4p-2]]</f>
        <v>1.1486983549970351</v>
      </c>
      <c r="Q590" s="27">
        <f>2^S0P5022[[#This Row],[4-4p]]</f>
        <v>3.4822022531844965</v>
      </c>
      <c r="R590" s="27">
        <f>2^S0P5022[[#This Row],[2^(4p-2)]]</f>
        <v>2.2171376698777805</v>
      </c>
      <c r="S590" s="26">
        <f>S0P5022[[#This Row],[1-p]]/2</f>
        <v>0.22499999999999998</v>
      </c>
      <c r="T590" s="26">
        <f>S0P5022[[#This Row],[f(p)]]/LOG(1-S0P5022[[#This Row],[p]],2)^16</f>
        <v>2.3384290280474309E-2</v>
      </c>
      <c r="U590" s="26">
        <f>2*(1-ABS(SIN(S0P5022[[#This Row],[Rad]]*2)))^(S0P5022[[#This Row],[-LOG(1-p)]])</f>
        <v>2.4441499872305893E-2</v>
      </c>
      <c r="V590" s="26">
        <f>S0P5022[[#This Row],[f(p)]]*LOG(1-S0P5022[[#This Row],[p]],2)^-16</f>
        <v>2.3384290280474309E-2</v>
      </c>
      <c r="W590" s="26">
        <f>S0P5022[[#This Row],[f(p)]]*2*((1-ABS(SIN(S0P5022[[#This Row],[Rad]]*2)))^(S0P5022[[#This Row],[-LOG(1-p)]]^2))</f>
        <v>2.8154208869781414E-3</v>
      </c>
      <c r="X590" s="26">
        <f>S0P5022[[#This Row],[F3]]+S0P5022[[#This Row],[F2]]</f>
        <v>2.6199711167452452E-2</v>
      </c>
      <c r="Y590" s="26"/>
      <c r="AA590" s="20"/>
      <c r="AB590" s="15"/>
      <c r="AC590" s="15"/>
      <c r="AD590" s="15"/>
      <c r="AE590" s="15"/>
      <c r="AF590" s="15"/>
      <c r="AI590" s="20"/>
      <c r="AN590" s="15"/>
      <c r="AO590" s="17"/>
      <c r="AR590" s="20"/>
      <c r="AT590" s="15"/>
      <c r="AW590" s="15"/>
    </row>
    <row r="591" spans="1:49" x14ac:dyDescent="0.3">
      <c r="A591" s="25">
        <v>40</v>
      </c>
      <c r="B591" s="25">
        <f>RADIANS(S0P5022[[#This Row],[Deg]])</f>
        <v>0.69813170079773179</v>
      </c>
      <c r="C591" s="26">
        <v>0.12473535032154701</v>
      </c>
      <c r="D591" s="27">
        <v>0.55000000000000004</v>
      </c>
      <c r="E591" s="27">
        <f>-LOG(S0P5022[[#This Row],[p]]-0.5,2)</f>
        <v>4.3219280948873608</v>
      </c>
      <c r="F591" s="27">
        <f>-LOG(1-S0P5022[[#This Row],[p]],2)^2</f>
        <v>1.3271111273069651</v>
      </c>
      <c r="G591" s="27">
        <f>-LOG(S0P5022[[#This Row],[p]]-0.5,2)^2</f>
        <v>18.679062457376691</v>
      </c>
      <c r="H591" s="27">
        <f>-LOG(1-S0P5022[[#This Row],[p]],2)</f>
        <v>1.1520030934450503</v>
      </c>
      <c r="I591" s="27">
        <f>1/S0P5022[[#This Row],[-LOG(p-0.5)^2]]</f>
        <v>5.3535877525002995E-2</v>
      </c>
      <c r="J591" s="27">
        <f>1-S0P5022[[#This Row],[p]]</f>
        <v>0.44999999999999996</v>
      </c>
      <c r="K591" s="27">
        <f>1/S0P5022[[#This Row],[1-p]]</f>
        <v>2.2222222222222223</v>
      </c>
      <c r="L591" s="27">
        <f>S0P5022[[#This Row],[p]]*2-1</f>
        <v>0.10000000000000009</v>
      </c>
      <c r="M591" s="27">
        <f>S0P5022[[#This Row],[1-p]]*2</f>
        <v>0.89999999999999991</v>
      </c>
      <c r="N591" s="27">
        <f>S0P5022[[#This Row],[2p-1]]*2</f>
        <v>0.20000000000000018</v>
      </c>
      <c r="O591" s="27">
        <f>S0P5022[[#This Row],[2-2p]]*2</f>
        <v>1.7999999999999998</v>
      </c>
      <c r="P591" s="27">
        <f>2^S0P5022[[#This Row],[4p-2]]</f>
        <v>1.1486983549970351</v>
      </c>
      <c r="Q591" s="27">
        <f>2^S0P5022[[#This Row],[4-4p]]</f>
        <v>3.4822022531844965</v>
      </c>
      <c r="R591" s="27">
        <f>2^S0P5022[[#This Row],[2^(4p-2)]]</f>
        <v>2.2171376698777805</v>
      </c>
      <c r="S591" s="26">
        <f>S0P5022[[#This Row],[1-p]]/2</f>
        <v>0.22499999999999998</v>
      </c>
      <c r="T591" s="26">
        <f>S0P5022[[#This Row],[f(p)]]/LOG(1-S0P5022[[#This Row],[p]],2)^16</f>
        <v>2.3384290280474309E-2</v>
      </c>
      <c r="U591" s="26">
        <f>2*(1-ABS(SIN(S0P5022[[#This Row],[Rad]]*2)))^(S0P5022[[#This Row],[-LOG(1-p)]])</f>
        <v>1.6078773922712893E-2</v>
      </c>
      <c r="V591" s="26">
        <f>S0P5022[[#This Row],[f(p)]]*LOG(1-S0P5022[[#This Row],[p]],2)^-16</f>
        <v>2.3384290280474309E-2</v>
      </c>
      <c r="W591" s="26">
        <f>S0P5022[[#This Row],[f(p)]]*2*((1-ABS(SIN(S0P5022[[#This Row],[Rad]]*2)))^(S0P5022[[#This Row],[-LOG(1-p)]]^2))</f>
        <v>1.7378922746556047E-3</v>
      </c>
      <c r="X591" s="26">
        <f>S0P5022[[#This Row],[F3]]+S0P5022[[#This Row],[F2]]</f>
        <v>2.5122182555129914E-2</v>
      </c>
      <c r="Y591" s="26"/>
      <c r="AA591" s="20"/>
      <c r="AB591" s="15"/>
      <c r="AC591" s="15"/>
      <c r="AD591" s="15"/>
      <c r="AE591" s="15"/>
      <c r="AF591" s="15"/>
      <c r="AI591" s="20"/>
      <c r="AN591" s="15"/>
      <c r="AO591" s="17"/>
      <c r="AR591" s="20"/>
      <c r="AT591" s="15"/>
      <c r="AW591" s="15"/>
    </row>
    <row r="592" spans="1:49" x14ac:dyDescent="0.3">
      <c r="A592" s="25">
        <v>41</v>
      </c>
      <c r="B592" s="25">
        <f>RADIANS(S0P5022[[#This Row],[Deg]])</f>
        <v>0.71558499331767511</v>
      </c>
      <c r="C592" s="26">
        <v>0.123107503200588</v>
      </c>
      <c r="D592" s="27">
        <v>0.55000000000000004</v>
      </c>
      <c r="E592" s="27">
        <f>-LOG(S0P5022[[#This Row],[p]]-0.5,2)</f>
        <v>4.3219280948873608</v>
      </c>
      <c r="F592" s="27">
        <f>-LOG(1-S0P5022[[#This Row],[p]],2)^2</f>
        <v>1.3271111273069651</v>
      </c>
      <c r="G592" s="27">
        <f>-LOG(S0P5022[[#This Row],[p]]-0.5,2)^2</f>
        <v>18.679062457376691</v>
      </c>
      <c r="H592" s="27">
        <f>-LOG(1-S0P5022[[#This Row],[p]],2)</f>
        <v>1.1520030934450503</v>
      </c>
      <c r="I592" s="27">
        <f>1/S0P5022[[#This Row],[-LOG(p-0.5)^2]]</f>
        <v>5.3535877525002995E-2</v>
      </c>
      <c r="J592" s="27">
        <f>1-S0P5022[[#This Row],[p]]</f>
        <v>0.44999999999999996</v>
      </c>
      <c r="K592" s="27">
        <f>1/S0P5022[[#This Row],[1-p]]</f>
        <v>2.2222222222222223</v>
      </c>
      <c r="L592" s="27">
        <f>S0P5022[[#This Row],[p]]*2-1</f>
        <v>0.10000000000000009</v>
      </c>
      <c r="M592" s="27">
        <f>S0P5022[[#This Row],[1-p]]*2</f>
        <v>0.89999999999999991</v>
      </c>
      <c r="N592" s="27">
        <f>S0P5022[[#This Row],[2p-1]]*2</f>
        <v>0.20000000000000018</v>
      </c>
      <c r="O592" s="27">
        <f>S0P5022[[#This Row],[2-2p]]*2</f>
        <v>1.7999999999999998</v>
      </c>
      <c r="P592" s="27">
        <f>2^S0P5022[[#This Row],[4p-2]]</f>
        <v>1.1486983549970351</v>
      </c>
      <c r="Q592" s="27">
        <f>2^S0P5022[[#This Row],[4-4p]]</f>
        <v>3.4822022531844965</v>
      </c>
      <c r="R592" s="27">
        <f>2^S0P5022[[#This Row],[2^(4p-2)]]</f>
        <v>2.2171376698777805</v>
      </c>
      <c r="S592" s="26">
        <f>S0P5022[[#This Row],[1-p]]/2</f>
        <v>0.22499999999999998</v>
      </c>
      <c r="T592" s="26">
        <f>S0P5022[[#This Row],[f(p)]]/LOG(1-S0P5022[[#This Row],[p]],2)^16</f>
        <v>2.3384290280474309E-2</v>
      </c>
      <c r="U592" s="26">
        <f>2*(1-ABS(SIN(S0P5022[[#This Row],[Rad]]*2)))^(S0P5022[[#This Row],[-LOG(1-p)]])</f>
        <v>9.625627651889861E-3</v>
      </c>
      <c r="V592" s="26">
        <f>S0P5022[[#This Row],[f(p)]]*LOG(1-S0P5022[[#This Row],[p]],2)^-16</f>
        <v>2.3384290280474309E-2</v>
      </c>
      <c r="W592" s="26">
        <f>S0P5022[[#This Row],[f(p)]]*2*((1-ABS(SIN(S0P5022[[#This Row],[Rad]]*2)))^(S0P5022[[#This Row],[-LOG(1-p)]]^2))</f>
        <v>9.623411661600431E-4</v>
      </c>
      <c r="X592" s="26">
        <f>S0P5022[[#This Row],[F3]]+S0P5022[[#This Row],[F2]]</f>
        <v>2.4346631446634352E-2</v>
      </c>
      <c r="Y592" s="26"/>
      <c r="AA592" s="20"/>
      <c r="AB592" s="15"/>
      <c r="AC592" s="15"/>
      <c r="AD592" s="15"/>
      <c r="AE592" s="15"/>
      <c r="AF592" s="15"/>
      <c r="AI592" s="20"/>
      <c r="AN592" s="15"/>
      <c r="AO592" s="17"/>
      <c r="AR592" s="20"/>
      <c r="AT592" s="15"/>
      <c r="AW592" s="15"/>
    </row>
    <row r="593" spans="1:49" x14ac:dyDescent="0.3">
      <c r="A593" s="25">
        <v>42</v>
      </c>
      <c r="B593" s="25">
        <f>RADIANS(S0P5022[[#This Row],[Deg]])</f>
        <v>0.73303828583761843</v>
      </c>
      <c r="C593" s="26">
        <v>0.12199981255495</v>
      </c>
      <c r="D593" s="27">
        <v>0.55000000000000004</v>
      </c>
      <c r="E593" s="27">
        <f>-LOG(S0P5022[[#This Row],[p]]-0.5,2)</f>
        <v>4.3219280948873608</v>
      </c>
      <c r="F593" s="27">
        <f>-LOG(1-S0P5022[[#This Row],[p]],2)^2</f>
        <v>1.3271111273069651</v>
      </c>
      <c r="G593" s="27">
        <f>-LOG(S0P5022[[#This Row],[p]]-0.5,2)^2</f>
        <v>18.679062457376691</v>
      </c>
      <c r="H593" s="27">
        <f>-LOG(1-S0P5022[[#This Row],[p]],2)</f>
        <v>1.1520030934450503</v>
      </c>
      <c r="I593" s="27">
        <f>1/S0P5022[[#This Row],[-LOG(p-0.5)^2]]</f>
        <v>5.3535877525002995E-2</v>
      </c>
      <c r="J593" s="27">
        <f>1-S0P5022[[#This Row],[p]]</f>
        <v>0.44999999999999996</v>
      </c>
      <c r="K593" s="27">
        <f>1/S0P5022[[#This Row],[1-p]]</f>
        <v>2.2222222222222223</v>
      </c>
      <c r="L593" s="27">
        <f>S0P5022[[#This Row],[p]]*2-1</f>
        <v>0.10000000000000009</v>
      </c>
      <c r="M593" s="27">
        <f>S0P5022[[#This Row],[1-p]]*2</f>
        <v>0.89999999999999991</v>
      </c>
      <c r="N593" s="27">
        <f>S0P5022[[#This Row],[2p-1]]*2</f>
        <v>0.20000000000000018</v>
      </c>
      <c r="O593" s="27">
        <f>S0P5022[[#This Row],[2-2p]]*2</f>
        <v>1.7999999999999998</v>
      </c>
      <c r="P593" s="27">
        <f>2^S0P5022[[#This Row],[4p-2]]</f>
        <v>1.1486983549970351</v>
      </c>
      <c r="Q593" s="27">
        <f>2^S0P5022[[#This Row],[4-4p]]</f>
        <v>3.4822022531844965</v>
      </c>
      <c r="R593" s="27">
        <f>2^S0P5022[[#This Row],[2^(4p-2)]]</f>
        <v>2.2171376698777805</v>
      </c>
      <c r="S593" s="26">
        <f>S0P5022[[#This Row],[1-p]]/2</f>
        <v>0.22499999999999998</v>
      </c>
      <c r="T593" s="26">
        <f>S0P5022[[#This Row],[f(p)]]/LOG(1-S0P5022[[#This Row],[p]],2)^16</f>
        <v>2.3384290280474309E-2</v>
      </c>
      <c r="U593" s="26">
        <f>2*(1-ABS(SIN(S0P5022[[#This Row],[Rad]]*2)))^(S0P5022[[#This Row],[-LOG(1-p)]])</f>
        <v>4.9650672171459879E-3</v>
      </c>
      <c r="V593" s="26">
        <f>S0P5022[[#This Row],[f(p)]]*LOG(1-S0P5022[[#This Row],[p]],2)^-16</f>
        <v>2.3384290280474309E-2</v>
      </c>
      <c r="W593" s="26">
        <f>S0P5022[[#This Row],[f(p)]]*2*((1-ABS(SIN(S0P5022[[#This Row],[Rad]]*2)))^(S0P5022[[#This Row],[-LOG(1-p)]]^2))</f>
        <v>4.4887317508741909E-4</v>
      </c>
      <c r="X593" s="26">
        <f>S0P5022[[#This Row],[F3]]+S0P5022[[#This Row],[F2]]</f>
        <v>2.3833163455561728E-2</v>
      </c>
      <c r="Y593" s="26"/>
      <c r="AA593" s="20"/>
      <c r="AB593" s="15"/>
      <c r="AC593" s="15"/>
      <c r="AD593" s="15"/>
      <c r="AE593" s="15"/>
      <c r="AF593" s="15"/>
      <c r="AI593" s="20"/>
      <c r="AN593" s="15"/>
      <c r="AO593" s="17"/>
      <c r="AR593" s="20"/>
      <c r="AT593" s="15"/>
      <c r="AW593" s="15"/>
    </row>
    <row r="594" spans="1:49" x14ac:dyDescent="0.3">
      <c r="A594" s="25">
        <v>43</v>
      </c>
      <c r="B594" s="25">
        <f>RADIANS(S0P5022[[#This Row],[Deg]])</f>
        <v>0.75049157835756175</v>
      </c>
      <c r="C594" s="26">
        <v>0.121329993053175</v>
      </c>
      <c r="D594" s="27">
        <v>0.55000000000000004</v>
      </c>
      <c r="E594" s="27">
        <f>-LOG(S0P5022[[#This Row],[p]]-0.5,2)</f>
        <v>4.3219280948873608</v>
      </c>
      <c r="F594" s="27">
        <f>-LOG(1-S0P5022[[#This Row],[p]],2)^2</f>
        <v>1.3271111273069651</v>
      </c>
      <c r="G594" s="27">
        <f>-LOG(S0P5022[[#This Row],[p]]-0.5,2)^2</f>
        <v>18.679062457376691</v>
      </c>
      <c r="H594" s="27">
        <f>-LOG(1-S0P5022[[#This Row],[p]],2)</f>
        <v>1.1520030934450503</v>
      </c>
      <c r="I594" s="27">
        <f>1/S0P5022[[#This Row],[-LOG(p-0.5)^2]]</f>
        <v>5.3535877525002995E-2</v>
      </c>
      <c r="J594" s="27">
        <f>1-S0P5022[[#This Row],[p]]</f>
        <v>0.44999999999999996</v>
      </c>
      <c r="K594" s="27">
        <f>1/S0P5022[[#This Row],[1-p]]</f>
        <v>2.2222222222222223</v>
      </c>
      <c r="L594" s="27">
        <f>S0P5022[[#This Row],[p]]*2-1</f>
        <v>0.10000000000000009</v>
      </c>
      <c r="M594" s="27">
        <f>S0P5022[[#This Row],[1-p]]*2</f>
        <v>0.89999999999999991</v>
      </c>
      <c r="N594" s="27">
        <f>S0P5022[[#This Row],[2p-1]]*2</f>
        <v>0.20000000000000018</v>
      </c>
      <c r="O594" s="27">
        <f>S0P5022[[#This Row],[2-2p]]*2</f>
        <v>1.7999999999999998</v>
      </c>
      <c r="P594" s="27">
        <f>2^S0P5022[[#This Row],[4p-2]]</f>
        <v>1.1486983549970351</v>
      </c>
      <c r="Q594" s="27">
        <f>2^S0P5022[[#This Row],[4-4p]]</f>
        <v>3.4822022531844965</v>
      </c>
      <c r="R594" s="27">
        <f>2^S0P5022[[#This Row],[2^(4p-2)]]</f>
        <v>2.2171376698777805</v>
      </c>
      <c r="S594" s="26">
        <f>S0P5022[[#This Row],[1-p]]/2</f>
        <v>0.22499999999999998</v>
      </c>
      <c r="T594" s="26">
        <f>S0P5022[[#This Row],[f(p)]]/LOG(1-S0P5022[[#This Row],[p]],2)^16</f>
        <v>2.3384290280474309E-2</v>
      </c>
      <c r="U594" s="26">
        <f>2*(1-ABS(SIN(S0P5022[[#This Row],[Rad]]*2)))^(S0P5022[[#This Row],[-LOG(1-p)]])</f>
        <v>1.9519281173554703E-3</v>
      </c>
      <c r="V594" s="26">
        <f>S0P5022[[#This Row],[f(p)]]*LOG(1-S0P5022[[#This Row],[p]],2)^-16</f>
        <v>2.3384290280474309E-2</v>
      </c>
      <c r="W594" s="26">
        <f>S0P5022[[#This Row],[f(p)]]*2*((1-ABS(SIN(S0P5022[[#This Row],[Rad]]*2)))^(S0P5022[[#This Row],[-LOG(1-p)]]^2))</f>
        <v>1.5311966366709148E-4</v>
      </c>
      <c r="X594" s="26">
        <f>S0P5022[[#This Row],[F3]]+S0P5022[[#This Row],[F2]]</f>
        <v>2.3537409944141399E-2</v>
      </c>
      <c r="Y594" s="26"/>
      <c r="AA594" s="20"/>
      <c r="AB594" s="15"/>
      <c r="AC594" s="15"/>
      <c r="AD594" s="15"/>
      <c r="AE594" s="15"/>
      <c r="AF594" s="15"/>
      <c r="AI594" s="20"/>
      <c r="AN594" s="15"/>
      <c r="AO594" s="17"/>
      <c r="AR594" s="20"/>
      <c r="AT594" s="15"/>
      <c r="AW594" s="15"/>
    </row>
    <row r="595" spans="1:49" x14ac:dyDescent="0.3">
      <c r="A595" s="25">
        <v>44</v>
      </c>
      <c r="B595" s="25">
        <f>RADIANS(S0P5022[[#This Row],[Deg]])</f>
        <v>0.76794487087750496</v>
      </c>
      <c r="C595" s="26">
        <v>0.12120014693678</v>
      </c>
      <c r="D595" s="27">
        <v>0.55000000000000004</v>
      </c>
      <c r="E595" s="27">
        <f>-LOG(S0P5022[[#This Row],[p]]-0.5,2)</f>
        <v>4.3219280948873608</v>
      </c>
      <c r="F595" s="27">
        <f>-LOG(1-S0P5022[[#This Row],[p]],2)^2</f>
        <v>1.3271111273069651</v>
      </c>
      <c r="G595" s="27">
        <f>-LOG(S0P5022[[#This Row],[p]]-0.5,2)^2</f>
        <v>18.679062457376691</v>
      </c>
      <c r="H595" s="27">
        <f>-LOG(1-S0P5022[[#This Row],[p]],2)</f>
        <v>1.1520030934450503</v>
      </c>
      <c r="I595" s="27">
        <f>1/S0P5022[[#This Row],[-LOG(p-0.5)^2]]</f>
        <v>5.3535877525002995E-2</v>
      </c>
      <c r="J595" s="27">
        <f>1-S0P5022[[#This Row],[p]]</f>
        <v>0.44999999999999996</v>
      </c>
      <c r="K595" s="27">
        <f>1/S0P5022[[#This Row],[1-p]]</f>
        <v>2.2222222222222223</v>
      </c>
      <c r="L595" s="27">
        <f>S0P5022[[#This Row],[p]]*2-1</f>
        <v>0.10000000000000009</v>
      </c>
      <c r="M595" s="27">
        <f>S0P5022[[#This Row],[1-p]]*2</f>
        <v>0.89999999999999991</v>
      </c>
      <c r="N595" s="27">
        <f>S0P5022[[#This Row],[2p-1]]*2</f>
        <v>0.20000000000000018</v>
      </c>
      <c r="O595" s="27">
        <f>S0P5022[[#This Row],[2-2p]]*2</f>
        <v>1.7999999999999998</v>
      </c>
      <c r="P595" s="27">
        <f>2^S0P5022[[#This Row],[4p-2]]</f>
        <v>1.1486983549970351</v>
      </c>
      <c r="Q595" s="27">
        <f>2^S0P5022[[#This Row],[4-4p]]</f>
        <v>3.4822022531844965</v>
      </c>
      <c r="R595" s="27">
        <f>2^S0P5022[[#This Row],[2^(4p-2)]]</f>
        <v>2.2171376698777805</v>
      </c>
      <c r="S595" s="26">
        <f>S0P5022[[#This Row],[1-p]]/2</f>
        <v>0.22499999999999998</v>
      </c>
      <c r="T595" s="26">
        <f>S0P5022[[#This Row],[f(p)]]/LOG(1-S0P5022[[#This Row],[p]],2)^16</f>
        <v>2.3384290280474309E-2</v>
      </c>
      <c r="U595" s="26">
        <f>2*(1-ABS(SIN(S0P5022[[#This Row],[Rad]]*2)))^(S0P5022[[#This Row],[-LOG(1-p)]])</f>
        <v>3.9540418178239347E-4</v>
      </c>
      <c r="V595" s="26">
        <f>S0P5022[[#This Row],[f(p)]]*LOG(1-S0P5022[[#This Row],[p]],2)^-16</f>
        <v>2.3384290280474309E-2</v>
      </c>
      <c r="W595" s="26">
        <f>S0P5022[[#This Row],[f(p)]]*2*((1-ABS(SIN(S0P5022[[#This Row],[Rad]]*2)))^(S0P5022[[#This Row],[-LOG(1-p)]]^2))</f>
        <v>2.4333581243044308E-5</v>
      </c>
      <c r="X595" s="26">
        <f>S0P5022[[#This Row],[F3]]+S0P5022[[#This Row],[F2]]</f>
        <v>2.3408623861717354E-2</v>
      </c>
      <c r="Y595" s="26"/>
      <c r="AA595" s="20"/>
      <c r="AB595" s="15"/>
      <c r="AC595" s="15"/>
      <c r="AD595" s="15"/>
      <c r="AE595" s="15"/>
      <c r="AF595" s="15"/>
      <c r="AI595" s="20"/>
      <c r="AN595" s="15"/>
      <c r="AO595" s="17"/>
      <c r="AR595" s="20"/>
      <c r="AT595" s="15"/>
      <c r="AW595" s="15"/>
    </row>
    <row r="596" spans="1:49" x14ac:dyDescent="0.3">
      <c r="A596" s="25">
        <v>45</v>
      </c>
      <c r="B596" s="25">
        <f>RADIANS(S0P5022[[#This Row],[Deg]])</f>
        <v>0.78539816339744828</v>
      </c>
      <c r="C596" s="26">
        <v>0.121432134765316</v>
      </c>
      <c r="D596" s="27">
        <v>0.55000000000000004</v>
      </c>
      <c r="E596" s="27">
        <f>-LOG(S0P5022[[#This Row],[p]]-0.5,2)</f>
        <v>4.3219280948873608</v>
      </c>
      <c r="F596" s="27">
        <f>-LOG(1-S0P5022[[#This Row],[p]],2)^2</f>
        <v>1.3271111273069651</v>
      </c>
      <c r="G596" s="27">
        <f>-LOG(S0P5022[[#This Row],[p]]-0.5,2)^2</f>
        <v>18.679062457376691</v>
      </c>
      <c r="H596" s="27">
        <f>-LOG(1-S0P5022[[#This Row],[p]],2)</f>
        <v>1.1520030934450503</v>
      </c>
      <c r="I596" s="27">
        <f>1/S0P5022[[#This Row],[-LOG(p-0.5)^2]]</f>
        <v>5.3535877525002995E-2</v>
      </c>
      <c r="J596" s="27">
        <f>1-S0P5022[[#This Row],[p]]</f>
        <v>0.44999999999999996</v>
      </c>
      <c r="K596" s="27">
        <f>1/S0P5022[[#This Row],[1-p]]</f>
        <v>2.2222222222222223</v>
      </c>
      <c r="L596" s="27">
        <f>S0P5022[[#This Row],[p]]*2-1</f>
        <v>0.10000000000000009</v>
      </c>
      <c r="M596" s="27">
        <f>S0P5022[[#This Row],[1-p]]*2</f>
        <v>0.89999999999999991</v>
      </c>
      <c r="N596" s="27">
        <f>S0P5022[[#This Row],[2p-1]]*2</f>
        <v>0.20000000000000018</v>
      </c>
      <c r="O596" s="27">
        <f>S0P5022[[#This Row],[2-2p]]*2</f>
        <v>1.7999999999999998</v>
      </c>
      <c r="P596" s="27">
        <f>2^S0P5022[[#This Row],[4p-2]]</f>
        <v>1.1486983549970351</v>
      </c>
      <c r="Q596" s="27">
        <f>2^S0P5022[[#This Row],[4-4p]]</f>
        <v>3.4822022531844965</v>
      </c>
      <c r="R596" s="27">
        <f>2^S0P5022[[#This Row],[2^(4p-2)]]</f>
        <v>2.2171376698777805</v>
      </c>
      <c r="S596" s="26">
        <f>S0P5022[[#This Row],[1-p]]/2</f>
        <v>0.22499999999999998</v>
      </c>
      <c r="T596" s="26">
        <f>S0P5022[[#This Row],[f(p)]]/LOG(1-S0P5022[[#This Row],[p]],2)^16</f>
        <v>2.3384290280474309E-2</v>
      </c>
      <c r="U596" s="26">
        <f>2*(1-ABS(SIN(S0P5022[[#This Row],[Rad]]*2)))^(S0P5022[[#This Row],[-LOG(1-p)]])</f>
        <v>0</v>
      </c>
      <c r="V596" s="26">
        <f>S0P5022[[#This Row],[f(p)]]*LOG(1-S0P5022[[#This Row],[p]],2)^-16</f>
        <v>2.3384290280474309E-2</v>
      </c>
      <c r="W596" s="26">
        <f>S0P5022[[#This Row],[f(p)]]*2*((1-ABS(SIN(S0P5022[[#This Row],[Rad]]*2)))^(S0P5022[[#This Row],[-LOG(1-p)]]^2))</f>
        <v>0</v>
      </c>
      <c r="X596" s="26">
        <f>S0P5022[[#This Row],[F3]]+S0P5022[[#This Row],[F2]]</f>
        <v>2.3384290280474309E-2</v>
      </c>
      <c r="Y596" s="26"/>
      <c r="AA596" s="20"/>
      <c r="AB596" s="15"/>
      <c r="AC596" s="15"/>
      <c r="AD596" s="15"/>
      <c r="AE596" s="15"/>
      <c r="AF596" s="15"/>
      <c r="AI596" s="20"/>
      <c r="AN596" s="15"/>
      <c r="AO596" s="17"/>
      <c r="AR596" s="20"/>
      <c r="AT596" s="15"/>
      <c r="AW596" s="15"/>
    </row>
    <row r="597" spans="1:49" x14ac:dyDescent="0.3">
      <c r="A597" s="25">
        <v>46</v>
      </c>
      <c r="B597" s="25">
        <f>RADIANS(S0P5022[[#This Row],[Deg]])</f>
        <v>0.8028514559173916</v>
      </c>
      <c r="C597" s="26">
        <v>0.12203101539918899</v>
      </c>
      <c r="D597" s="27">
        <v>0.55000000000000004</v>
      </c>
      <c r="E597" s="27">
        <f>-LOG(S0P5022[[#This Row],[p]]-0.5,2)</f>
        <v>4.3219280948873608</v>
      </c>
      <c r="F597" s="27">
        <f>-LOG(1-S0P5022[[#This Row],[p]],2)^2</f>
        <v>1.3271111273069651</v>
      </c>
      <c r="G597" s="27">
        <f>-LOG(S0P5022[[#This Row],[p]]-0.5,2)^2</f>
        <v>18.679062457376691</v>
      </c>
      <c r="H597" s="27">
        <f>-LOG(1-S0P5022[[#This Row],[p]],2)</f>
        <v>1.1520030934450503</v>
      </c>
      <c r="I597" s="27">
        <f>1/S0P5022[[#This Row],[-LOG(p-0.5)^2]]</f>
        <v>5.3535877525002995E-2</v>
      </c>
      <c r="J597" s="27">
        <f>1-S0P5022[[#This Row],[p]]</f>
        <v>0.44999999999999996</v>
      </c>
      <c r="K597" s="27">
        <f>1/S0P5022[[#This Row],[1-p]]</f>
        <v>2.2222222222222223</v>
      </c>
      <c r="L597" s="27">
        <f>S0P5022[[#This Row],[p]]*2-1</f>
        <v>0.10000000000000009</v>
      </c>
      <c r="M597" s="27">
        <f>S0P5022[[#This Row],[1-p]]*2</f>
        <v>0.89999999999999991</v>
      </c>
      <c r="N597" s="27">
        <f>S0P5022[[#This Row],[2p-1]]*2</f>
        <v>0.20000000000000018</v>
      </c>
      <c r="O597" s="27">
        <f>S0P5022[[#This Row],[2-2p]]*2</f>
        <v>1.7999999999999998</v>
      </c>
      <c r="P597" s="27">
        <f>2^S0P5022[[#This Row],[4p-2]]</f>
        <v>1.1486983549970351</v>
      </c>
      <c r="Q597" s="27">
        <f>2^S0P5022[[#This Row],[4-4p]]</f>
        <v>3.4822022531844965</v>
      </c>
      <c r="R597" s="27">
        <f>2^S0P5022[[#This Row],[2^(4p-2)]]</f>
        <v>2.2171376698777805</v>
      </c>
      <c r="S597" s="26">
        <f>S0P5022[[#This Row],[1-p]]/2</f>
        <v>0.22499999999999998</v>
      </c>
      <c r="T597" s="26">
        <f>S0P5022[[#This Row],[f(p)]]/LOG(1-S0P5022[[#This Row],[p]],2)^16</f>
        <v>2.3384290280474309E-2</v>
      </c>
      <c r="U597" s="26">
        <f>2*(1-ABS(SIN(S0P5022[[#This Row],[Rad]]*2)))^(S0P5022[[#This Row],[-LOG(1-p)]])</f>
        <v>3.9540418178239347E-4</v>
      </c>
      <c r="V597" s="26">
        <f>S0P5022[[#This Row],[f(p)]]*LOG(1-S0P5022[[#This Row],[p]],2)^-16</f>
        <v>2.3384290280474309E-2</v>
      </c>
      <c r="W597" s="26">
        <f>S0P5022[[#This Row],[f(p)]]*2*((1-ABS(SIN(S0P5022[[#This Row],[Rad]]*2)))^(S0P5022[[#This Row],[-LOG(1-p)]]^2))</f>
        <v>2.4333581243044308E-5</v>
      </c>
      <c r="X597" s="26">
        <f>S0P5022[[#This Row],[F3]]+S0P5022[[#This Row],[F2]]</f>
        <v>2.3408623861717354E-2</v>
      </c>
      <c r="Y597" s="26"/>
      <c r="AA597" s="20"/>
      <c r="AB597" s="15"/>
      <c r="AC597" s="15"/>
      <c r="AD597" s="15"/>
      <c r="AE597" s="15"/>
      <c r="AF597" s="15"/>
      <c r="AI597" s="20"/>
      <c r="AN597" s="15"/>
      <c r="AO597" s="17"/>
      <c r="AR597" s="20"/>
      <c r="AT597" s="15"/>
      <c r="AW597" s="15"/>
    </row>
    <row r="598" spans="1:49" x14ac:dyDescent="0.3">
      <c r="A598" s="25">
        <v>47</v>
      </c>
      <c r="B598" s="25">
        <f>RADIANS(S0P5022[[#This Row],[Deg]])</f>
        <v>0.82030474843733492</v>
      </c>
      <c r="C598" s="26">
        <v>0.122149241808758</v>
      </c>
      <c r="D598" s="27">
        <v>0.55000000000000004</v>
      </c>
      <c r="E598" s="27">
        <f>-LOG(S0P5022[[#This Row],[p]]-0.5,2)</f>
        <v>4.3219280948873608</v>
      </c>
      <c r="F598" s="27">
        <f>-LOG(1-S0P5022[[#This Row],[p]],2)^2</f>
        <v>1.3271111273069651</v>
      </c>
      <c r="G598" s="27">
        <f>-LOG(S0P5022[[#This Row],[p]]-0.5,2)^2</f>
        <v>18.679062457376691</v>
      </c>
      <c r="H598" s="27">
        <f>-LOG(1-S0P5022[[#This Row],[p]],2)</f>
        <v>1.1520030934450503</v>
      </c>
      <c r="I598" s="27">
        <f>1/S0P5022[[#This Row],[-LOG(p-0.5)^2]]</f>
        <v>5.3535877525002995E-2</v>
      </c>
      <c r="J598" s="27">
        <f>1-S0P5022[[#This Row],[p]]</f>
        <v>0.44999999999999996</v>
      </c>
      <c r="K598" s="27">
        <f>1/S0P5022[[#This Row],[1-p]]</f>
        <v>2.2222222222222223</v>
      </c>
      <c r="L598" s="27">
        <f>S0P5022[[#This Row],[p]]*2-1</f>
        <v>0.10000000000000009</v>
      </c>
      <c r="M598" s="27">
        <f>S0P5022[[#This Row],[1-p]]*2</f>
        <v>0.89999999999999991</v>
      </c>
      <c r="N598" s="27">
        <f>S0P5022[[#This Row],[2p-1]]*2</f>
        <v>0.20000000000000018</v>
      </c>
      <c r="O598" s="27">
        <f>S0P5022[[#This Row],[2-2p]]*2</f>
        <v>1.7999999999999998</v>
      </c>
      <c r="P598" s="27">
        <f>2^S0P5022[[#This Row],[4p-2]]</f>
        <v>1.1486983549970351</v>
      </c>
      <c r="Q598" s="27">
        <f>2^S0P5022[[#This Row],[4-4p]]</f>
        <v>3.4822022531844965</v>
      </c>
      <c r="R598" s="27">
        <f>2^S0P5022[[#This Row],[2^(4p-2)]]</f>
        <v>2.2171376698777805</v>
      </c>
      <c r="S598" s="26">
        <f>S0P5022[[#This Row],[1-p]]/2</f>
        <v>0.22499999999999998</v>
      </c>
      <c r="T598" s="26">
        <f>S0P5022[[#This Row],[f(p)]]/LOG(1-S0P5022[[#This Row],[p]],2)^16</f>
        <v>2.3384290280474309E-2</v>
      </c>
      <c r="U598" s="26">
        <f>2*(1-ABS(SIN(S0P5022[[#This Row],[Rad]]*2)))^(S0P5022[[#This Row],[-LOG(1-p)]])</f>
        <v>1.9519281173554703E-3</v>
      </c>
      <c r="V598" s="26">
        <f>S0P5022[[#This Row],[f(p)]]*LOG(1-S0P5022[[#This Row],[p]],2)^-16</f>
        <v>2.3384290280474309E-2</v>
      </c>
      <c r="W598" s="26">
        <f>S0P5022[[#This Row],[f(p)]]*2*((1-ABS(SIN(S0P5022[[#This Row],[Rad]]*2)))^(S0P5022[[#This Row],[-LOG(1-p)]]^2))</f>
        <v>1.5311966366709148E-4</v>
      </c>
      <c r="X598" s="26">
        <f>S0P5022[[#This Row],[F3]]+S0P5022[[#This Row],[F2]]</f>
        <v>2.3537409944141399E-2</v>
      </c>
      <c r="Y598" s="26"/>
      <c r="AA598" s="20"/>
      <c r="AB598" s="15"/>
      <c r="AC598" s="15"/>
      <c r="AD598" s="15"/>
      <c r="AE598" s="15"/>
      <c r="AF598" s="15"/>
      <c r="AI598" s="20"/>
      <c r="AN598" s="15"/>
      <c r="AO598" s="17"/>
      <c r="AR598" s="20"/>
      <c r="AT598" s="15"/>
      <c r="AW598" s="15"/>
    </row>
    <row r="599" spans="1:49" x14ac:dyDescent="0.3">
      <c r="A599" s="25">
        <v>48</v>
      </c>
      <c r="B599" s="25">
        <f>RADIANS(S0P5022[[#This Row],[Deg]])</f>
        <v>0.83775804095727824</v>
      </c>
      <c r="C599" s="26">
        <v>0.122385179125167</v>
      </c>
      <c r="D599" s="27">
        <v>0.55000000000000004</v>
      </c>
      <c r="E599" s="27">
        <f>-LOG(S0P5022[[#This Row],[p]]-0.5,2)</f>
        <v>4.3219280948873608</v>
      </c>
      <c r="F599" s="27">
        <f>-LOG(1-S0P5022[[#This Row],[p]],2)^2</f>
        <v>1.3271111273069651</v>
      </c>
      <c r="G599" s="27">
        <f>-LOG(S0P5022[[#This Row],[p]]-0.5,2)^2</f>
        <v>18.679062457376691</v>
      </c>
      <c r="H599" s="27">
        <f>-LOG(1-S0P5022[[#This Row],[p]],2)</f>
        <v>1.1520030934450503</v>
      </c>
      <c r="I599" s="27">
        <f>1/S0P5022[[#This Row],[-LOG(p-0.5)^2]]</f>
        <v>5.3535877525002995E-2</v>
      </c>
      <c r="J599" s="27">
        <f>1-S0P5022[[#This Row],[p]]</f>
        <v>0.44999999999999996</v>
      </c>
      <c r="K599" s="27">
        <f>1/S0P5022[[#This Row],[1-p]]</f>
        <v>2.2222222222222223</v>
      </c>
      <c r="L599" s="27">
        <f>S0P5022[[#This Row],[p]]*2-1</f>
        <v>0.10000000000000009</v>
      </c>
      <c r="M599" s="27">
        <f>S0P5022[[#This Row],[1-p]]*2</f>
        <v>0.89999999999999991</v>
      </c>
      <c r="N599" s="27">
        <f>S0P5022[[#This Row],[2p-1]]*2</f>
        <v>0.20000000000000018</v>
      </c>
      <c r="O599" s="27">
        <f>S0P5022[[#This Row],[2-2p]]*2</f>
        <v>1.7999999999999998</v>
      </c>
      <c r="P599" s="27">
        <f>2^S0P5022[[#This Row],[4p-2]]</f>
        <v>1.1486983549970351</v>
      </c>
      <c r="Q599" s="27">
        <f>2^S0P5022[[#This Row],[4-4p]]</f>
        <v>3.4822022531844965</v>
      </c>
      <c r="R599" s="27">
        <f>2^S0P5022[[#This Row],[2^(4p-2)]]</f>
        <v>2.2171376698777805</v>
      </c>
      <c r="S599" s="26">
        <f>S0P5022[[#This Row],[1-p]]/2</f>
        <v>0.22499999999999998</v>
      </c>
      <c r="T599" s="26">
        <f>S0P5022[[#This Row],[f(p)]]/LOG(1-S0P5022[[#This Row],[p]],2)^16</f>
        <v>2.3384290280474309E-2</v>
      </c>
      <c r="U599" s="26">
        <f>2*(1-ABS(SIN(S0P5022[[#This Row],[Rad]]*2)))^(S0P5022[[#This Row],[-LOG(1-p)]])</f>
        <v>4.9650672171459879E-3</v>
      </c>
      <c r="V599" s="26">
        <f>S0P5022[[#This Row],[f(p)]]*LOG(1-S0P5022[[#This Row],[p]],2)^-16</f>
        <v>2.3384290280474309E-2</v>
      </c>
      <c r="W599" s="26">
        <f>S0P5022[[#This Row],[f(p)]]*2*((1-ABS(SIN(S0P5022[[#This Row],[Rad]]*2)))^(S0P5022[[#This Row],[-LOG(1-p)]]^2))</f>
        <v>4.4887317508741909E-4</v>
      </c>
      <c r="X599" s="26">
        <f>S0P5022[[#This Row],[F3]]+S0P5022[[#This Row],[F2]]</f>
        <v>2.3833163455561728E-2</v>
      </c>
      <c r="Y599" s="26"/>
      <c r="AA599" s="20"/>
      <c r="AB599" s="15"/>
      <c r="AC599" s="15"/>
      <c r="AD599" s="15"/>
      <c r="AE599" s="15"/>
      <c r="AF599" s="15"/>
      <c r="AI599" s="20"/>
      <c r="AN599" s="15"/>
      <c r="AO599" s="17"/>
      <c r="AR599" s="20"/>
      <c r="AT599" s="15"/>
      <c r="AW599" s="15"/>
    </row>
    <row r="600" spans="1:49" x14ac:dyDescent="0.3">
      <c r="A600" s="25">
        <v>49</v>
      </c>
      <c r="B600" s="25">
        <f>RADIANS(S0P5022[[#This Row],[Deg]])</f>
        <v>0.85521133347722145</v>
      </c>
      <c r="C600" s="26">
        <v>0.123507517349124</v>
      </c>
      <c r="D600" s="27">
        <v>0.55000000000000004</v>
      </c>
      <c r="E600" s="27">
        <f>-LOG(S0P5022[[#This Row],[p]]-0.5,2)</f>
        <v>4.3219280948873608</v>
      </c>
      <c r="F600" s="27">
        <f>-LOG(1-S0P5022[[#This Row],[p]],2)^2</f>
        <v>1.3271111273069651</v>
      </c>
      <c r="G600" s="27">
        <f>-LOG(S0P5022[[#This Row],[p]]-0.5,2)^2</f>
        <v>18.679062457376691</v>
      </c>
      <c r="H600" s="27">
        <f>-LOG(1-S0P5022[[#This Row],[p]],2)</f>
        <v>1.1520030934450503</v>
      </c>
      <c r="I600" s="27">
        <f>1/S0P5022[[#This Row],[-LOG(p-0.5)^2]]</f>
        <v>5.3535877525002995E-2</v>
      </c>
      <c r="J600" s="27">
        <f>1-S0P5022[[#This Row],[p]]</f>
        <v>0.44999999999999996</v>
      </c>
      <c r="K600" s="27">
        <f>1/S0P5022[[#This Row],[1-p]]</f>
        <v>2.2222222222222223</v>
      </c>
      <c r="L600" s="27">
        <f>S0P5022[[#This Row],[p]]*2-1</f>
        <v>0.10000000000000009</v>
      </c>
      <c r="M600" s="27">
        <f>S0P5022[[#This Row],[1-p]]*2</f>
        <v>0.89999999999999991</v>
      </c>
      <c r="N600" s="27">
        <f>S0P5022[[#This Row],[2p-1]]*2</f>
        <v>0.20000000000000018</v>
      </c>
      <c r="O600" s="27">
        <f>S0P5022[[#This Row],[2-2p]]*2</f>
        <v>1.7999999999999998</v>
      </c>
      <c r="P600" s="27">
        <f>2^S0P5022[[#This Row],[4p-2]]</f>
        <v>1.1486983549970351</v>
      </c>
      <c r="Q600" s="27">
        <f>2^S0P5022[[#This Row],[4-4p]]</f>
        <v>3.4822022531844965</v>
      </c>
      <c r="R600" s="27">
        <f>2^S0P5022[[#This Row],[2^(4p-2)]]</f>
        <v>2.2171376698777805</v>
      </c>
      <c r="S600" s="26">
        <f>S0P5022[[#This Row],[1-p]]/2</f>
        <v>0.22499999999999998</v>
      </c>
      <c r="T600" s="26">
        <f>S0P5022[[#This Row],[f(p)]]/LOG(1-S0P5022[[#This Row],[p]],2)^16</f>
        <v>2.3384290280474309E-2</v>
      </c>
      <c r="U600" s="26">
        <f>2*(1-ABS(SIN(S0P5022[[#This Row],[Rad]]*2)))^(S0P5022[[#This Row],[-LOG(1-p)]])</f>
        <v>9.625627651889861E-3</v>
      </c>
      <c r="V600" s="26">
        <f>S0P5022[[#This Row],[f(p)]]*LOG(1-S0P5022[[#This Row],[p]],2)^-16</f>
        <v>2.3384290280474309E-2</v>
      </c>
      <c r="W600" s="26">
        <f>S0P5022[[#This Row],[f(p)]]*2*((1-ABS(SIN(S0P5022[[#This Row],[Rad]]*2)))^(S0P5022[[#This Row],[-LOG(1-p)]]^2))</f>
        <v>9.623411661600431E-4</v>
      </c>
      <c r="X600" s="26">
        <f>S0P5022[[#This Row],[F3]]+S0P5022[[#This Row],[F2]]</f>
        <v>2.4346631446634352E-2</v>
      </c>
      <c r="Y600" s="26"/>
      <c r="AA600" s="20"/>
      <c r="AB600" s="15"/>
      <c r="AC600" s="15"/>
      <c r="AD600" s="15"/>
      <c r="AE600" s="15"/>
      <c r="AF600" s="15"/>
      <c r="AI600" s="20"/>
      <c r="AN600" s="15"/>
      <c r="AO600" s="17"/>
      <c r="AR600" s="20"/>
      <c r="AT600" s="15"/>
      <c r="AW600" s="15"/>
    </row>
    <row r="601" spans="1:49" x14ac:dyDescent="0.3">
      <c r="A601" s="25">
        <v>50</v>
      </c>
      <c r="B601" s="25">
        <f>RADIANS(S0P5022[[#This Row],[Deg]])</f>
        <v>0.87266462599716477</v>
      </c>
      <c r="C601" s="26">
        <v>0.12506951453309301</v>
      </c>
      <c r="D601" s="27">
        <v>0.55000000000000004</v>
      </c>
      <c r="E601" s="27">
        <f>-LOG(S0P5022[[#This Row],[p]]-0.5,2)</f>
        <v>4.3219280948873608</v>
      </c>
      <c r="F601" s="27">
        <f>-LOG(1-S0P5022[[#This Row],[p]],2)^2</f>
        <v>1.3271111273069651</v>
      </c>
      <c r="G601" s="27">
        <f>-LOG(S0P5022[[#This Row],[p]]-0.5,2)^2</f>
        <v>18.679062457376691</v>
      </c>
      <c r="H601" s="27">
        <f>-LOG(1-S0P5022[[#This Row],[p]],2)</f>
        <v>1.1520030934450503</v>
      </c>
      <c r="I601" s="27">
        <f>1/S0P5022[[#This Row],[-LOG(p-0.5)^2]]</f>
        <v>5.3535877525002995E-2</v>
      </c>
      <c r="J601" s="27">
        <f>1-S0P5022[[#This Row],[p]]</f>
        <v>0.44999999999999996</v>
      </c>
      <c r="K601" s="27">
        <f>1/S0P5022[[#This Row],[1-p]]</f>
        <v>2.2222222222222223</v>
      </c>
      <c r="L601" s="27">
        <f>S0P5022[[#This Row],[p]]*2-1</f>
        <v>0.10000000000000009</v>
      </c>
      <c r="M601" s="27">
        <f>S0P5022[[#This Row],[1-p]]*2</f>
        <v>0.89999999999999991</v>
      </c>
      <c r="N601" s="27">
        <f>S0P5022[[#This Row],[2p-1]]*2</f>
        <v>0.20000000000000018</v>
      </c>
      <c r="O601" s="27">
        <f>S0P5022[[#This Row],[2-2p]]*2</f>
        <v>1.7999999999999998</v>
      </c>
      <c r="P601" s="27">
        <f>2^S0P5022[[#This Row],[4p-2]]</f>
        <v>1.1486983549970351</v>
      </c>
      <c r="Q601" s="27">
        <f>2^S0P5022[[#This Row],[4-4p]]</f>
        <v>3.4822022531844965</v>
      </c>
      <c r="R601" s="27">
        <f>2^S0P5022[[#This Row],[2^(4p-2)]]</f>
        <v>2.2171376698777805</v>
      </c>
      <c r="S601" s="26">
        <f>S0P5022[[#This Row],[1-p]]/2</f>
        <v>0.22499999999999998</v>
      </c>
      <c r="T601" s="26">
        <f>S0P5022[[#This Row],[f(p)]]/LOG(1-S0P5022[[#This Row],[p]],2)^16</f>
        <v>2.3384290280474309E-2</v>
      </c>
      <c r="U601" s="26">
        <f>2*(1-ABS(SIN(S0P5022[[#This Row],[Rad]]*2)))^(S0P5022[[#This Row],[-LOG(1-p)]])</f>
        <v>1.6078773922712893E-2</v>
      </c>
      <c r="V601" s="26">
        <f>S0P5022[[#This Row],[f(p)]]*LOG(1-S0P5022[[#This Row],[p]],2)^-16</f>
        <v>2.3384290280474309E-2</v>
      </c>
      <c r="W601" s="26">
        <f>S0P5022[[#This Row],[f(p)]]*2*((1-ABS(SIN(S0P5022[[#This Row],[Rad]]*2)))^(S0P5022[[#This Row],[-LOG(1-p)]]^2))</f>
        <v>1.7378922746556047E-3</v>
      </c>
      <c r="X601" s="26">
        <f>S0P5022[[#This Row],[F3]]+S0P5022[[#This Row],[F2]]</f>
        <v>2.5122182555129914E-2</v>
      </c>
      <c r="Y601" s="26"/>
      <c r="AA601" s="20"/>
      <c r="AB601" s="15"/>
      <c r="AC601" s="15"/>
      <c r="AD601" s="15"/>
      <c r="AE601" s="15"/>
      <c r="AF601" s="15"/>
      <c r="AI601" s="20"/>
      <c r="AN601" s="15"/>
      <c r="AO601" s="17"/>
      <c r="AR601" s="20"/>
      <c r="AT601" s="15"/>
      <c r="AW601" s="15"/>
    </row>
    <row r="602" spans="1:49" x14ac:dyDescent="0.3">
      <c r="A602" s="25">
        <v>51</v>
      </c>
      <c r="B602" s="25">
        <f>RADIANS(S0P5022[[#This Row],[Deg]])</f>
        <v>0.89011791851710809</v>
      </c>
      <c r="C602" s="26">
        <v>0.126590997182012</v>
      </c>
      <c r="D602" s="27">
        <v>0.55000000000000004</v>
      </c>
      <c r="E602" s="27">
        <f>-LOG(S0P5022[[#This Row],[p]]-0.5,2)</f>
        <v>4.3219280948873608</v>
      </c>
      <c r="F602" s="27">
        <f>-LOG(1-S0P5022[[#This Row],[p]],2)^2</f>
        <v>1.3271111273069651</v>
      </c>
      <c r="G602" s="27">
        <f>-LOG(S0P5022[[#This Row],[p]]-0.5,2)^2</f>
        <v>18.679062457376691</v>
      </c>
      <c r="H602" s="27">
        <f>-LOG(1-S0P5022[[#This Row],[p]],2)</f>
        <v>1.1520030934450503</v>
      </c>
      <c r="I602" s="27">
        <f>1/S0P5022[[#This Row],[-LOG(p-0.5)^2]]</f>
        <v>5.3535877525002995E-2</v>
      </c>
      <c r="J602" s="27">
        <f>1-S0P5022[[#This Row],[p]]</f>
        <v>0.44999999999999996</v>
      </c>
      <c r="K602" s="27">
        <f>1/S0P5022[[#This Row],[1-p]]</f>
        <v>2.2222222222222223</v>
      </c>
      <c r="L602" s="27">
        <f>S0P5022[[#This Row],[p]]*2-1</f>
        <v>0.10000000000000009</v>
      </c>
      <c r="M602" s="27">
        <f>S0P5022[[#This Row],[1-p]]*2</f>
        <v>0.89999999999999991</v>
      </c>
      <c r="N602" s="27">
        <f>S0P5022[[#This Row],[2p-1]]*2</f>
        <v>0.20000000000000018</v>
      </c>
      <c r="O602" s="27">
        <f>S0P5022[[#This Row],[2-2p]]*2</f>
        <v>1.7999999999999998</v>
      </c>
      <c r="P602" s="27">
        <f>2^S0P5022[[#This Row],[4p-2]]</f>
        <v>1.1486983549970351</v>
      </c>
      <c r="Q602" s="27">
        <f>2^S0P5022[[#This Row],[4-4p]]</f>
        <v>3.4822022531844965</v>
      </c>
      <c r="R602" s="27">
        <f>2^S0P5022[[#This Row],[2^(4p-2)]]</f>
        <v>2.2171376698777805</v>
      </c>
      <c r="S602" s="26">
        <f>S0P5022[[#This Row],[1-p]]/2</f>
        <v>0.22499999999999998</v>
      </c>
      <c r="T602" s="26">
        <f>S0P5022[[#This Row],[f(p)]]/LOG(1-S0P5022[[#This Row],[p]],2)^16</f>
        <v>2.3384290280474309E-2</v>
      </c>
      <c r="U602" s="26">
        <f>2*(1-ABS(SIN(S0P5022[[#This Row],[Rad]]*2)))^(S0P5022[[#This Row],[-LOG(1-p)]])</f>
        <v>2.444149987230574E-2</v>
      </c>
      <c r="V602" s="26">
        <f>S0P5022[[#This Row],[f(p)]]*LOG(1-S0P5022[[#This Row],[p]],2)^-16</f>
        <v>2.3384290280474309E-2</v>
      </c>
      <c r="W602" s="26">
        <f>S0P5022[[#This Row],[f(p)]]*2*((1-ABS(SIN(S0P5022[[#This Row],[Rad]]*2)))^(S0P5022[[#This Row],[-LOG(1-p)]]^2))</f>
        <v>2.8154208869781237E-3</v>
      </c>
      <c r="X602" s="26">
        <f>S0P5022[[#This Row],[F3]]+S0P5022[[#This Row],[F2]]</f>
        <v>2.6199711167452434E-2</v>
      </c>
      <c r="Y602" s="26"/>
      <c r="AA602" s="20"/>
      <c r="AB602" s="15"/>
      <c r="AC602" s="15"/>
      <c r="AD602" s="15"/>
      <c r="AE602" s="15"/>
      <c r="AF602" s="15"/>
      <c r="AI602" s="20"/>
      <c r="AN602" s="15"/>
      <c r="AO602" s="17"/>
      <c r="AR602" s="20"/>
      <c r="AT602" s="15"/>
      <c r="AW602" s="15"/>
    </row>
    <row r="603" spans="1:49" x14ac:dyDescent="0.3">
      <c r="A603" s="25">
        <v>52</v>
      </c>
      <c r="B603" s="25">
        <f>RADIANS(S0P5022[[#This Row],[Deg]])</f>
        <v>0.90757121103705141</v>
      </c>
      <c r="C603" s="26">
        <v>0.12828824624835</v>
      </c>
      <c r="D603" s="27">
        <v>0.55000000000000004</v>
      </c>
      <c r="E603" s="27">
        <f>-LOG(S0P5022[[#This Row],[p]]-0.5,2)</f>
        <v>4.3219280948873608</v>
      </c>
      <c r="F603" s="27">
        <f>-LOG(1-S0P5022[[#This Row],[p]],2)^2</f>
        <v>1.3271111273069651</v>
      </c>
      <c r="G603" s="27">
        <f>-LOG(S0P5022[[#This Row],[p]]-0.5,2)^2</f>
        <v>18.679062457376691</v>
      </c>
      <c r="H603" s="27">
        <f>-LOG(1-S0P5022[[#This Row],[p]],2)</f>
        <v>1.1520030934450503</v>
      </c>
      <c r="I603" s="27">
        <f>1/S0P5022[[#This Row],[-LOG(p-0.5)^2]]</f>
        <v>5.3535877525002995E-2</v>
      </c>
      <c r="J603" s="27">
        <f>1-S0P5022[[#This Row],[p]]</f>
        <v>0.44999999999999996</v>
      </c>
      <c r="K603" s="27">
        <f>1/S0P5022[[#This Row],[1-p]]</f>
        <v>2.2222222222222223</v>
      </c>
      <c r="L603" s="27">
        <f>S0P5022[[#This Row],[p]]*2-1</f>
        <v>0.10000000000000009</v>
      </c>
      <c r="M603" s="27">
        <f>S0P5022[[#This Row],[1-p]]*2</f>
        <v>0.89999999999999991</v>
      </c>
      <c r="N603" s="27">
        <f>S0P5022[[#This Row],[2p-1]]*2</f>
        <v>0.20000000000000018</v>
      </c>
      <c r="O603" s="27">
        <f>S0P5022[[#This Row],[2-2p]]*2</f>
        <v>1.7999999999999998</v>
      </c>
      <c r="P603" s="27">
        <f>2^S0P5022[[#This Row],[4p-2]]</f>
        <v>1.1486983549970351</v>
      </c>
      <c r="Q603" s="27">
        <f>2^S0P5022[[#This Row],[4-4p]]</f>
        <v>3.4822022531844965</v>
      </c>
      <c r="R603" s="27">
        <f>2^S0P5022[[#This Row],[2^(4p-2)]]</f>
        <v>2.2171376698777805</v>
      </c>
      <c r="S603" s="26">
        <f>S0P5022[[#This Row],[1-p]]/2</f>
        <v>0.22499999999999998</v>
      </c>
      <c r="T603" s="26">
        <f>S0P5022[[#This Row],[f(p)]]/LOG(1-S0P5022[[#This Row],[p]],2)^16</f>
        <v>2.3384290280474309E-2</v>
      </c>
      <c r="U603" s="26">
        <f>2*(1-ABS(SIN(S0P5022[[#This Row],[Rad]]*2)))^(S0P5022[[#This Row],[-LOG(1-p)]])</f>
        <v>3.4810694531755039E-2</v>
      </c>
      <c r="V603" s="26">
        <f>S0P5022[[#This Row],[f(p)]]*LOG(1-S0P5022[[#This Row],[p]],2)^-16</f>
        <v>2.3384290280474309E-2</v>
      </c>
      <c r="W603" s="26">
        <f>S0P5022[[#This Row],[f(p)]]*2*((1-ABS(SIN(S0P5022[[#This Row],[Rad]]*2)))^(S0P5022[[#This Row],[-LOG(1-p)]]^2))</f>
        <v>4.2312972264236413E-3</v>
      </c>
      <c r="X603" s="26">
        <f>S0P5022[[#This Row],[F3]]+S0P5022[[#This Row],[F2]]</f>
        <v>2.7615587506897951E-2</v>
      </c>
      <c r="Y603" s="26"/>
      <c r="AA603" s="20"/>
      <c r="AB603" s="15"/>
      <c r="AC603" s="15"/>
      <c r="AD603" s="15"/>
      <c r="AE603" s="15"/>
      <c r="AF603" s="15"/>
      <c r="AI603" s="20"/>
      <c r="AN603" s="15"/>
      <c r="AO603" s="17"/>
      <c r="AR603" s="20"/>
      <c r="AT603" s="15"/>
      <c r="AW603" s="15"/>
    </row>
    <row r="604" spans="1:49" x14ac:dyDescent="0.3">
      <c r="A604" s="25">
        <v>53</v>
      </c>
      <c r="B604" s="25">
        <f>RADIANS(S0P5022[[#This Row],[Deg]])</f>
        <v>0.92502450355699462</v>
      </c>
      <c r="C604" s="26">
        <v>0.13079132264822599</v>
      </c>
      <c r="D604" s="27">
        <v>0.55000000000000004</v>
      </c>
      <c r="E604" s="27">
        <f>-LOG(S0P5022[[#This Row],[p]]-0.5,2)</f>
        <v>4.3219280948873608</v>
      </c>
      <c r="F604" s="27">
        <f>-LOG(1-S0P5022[[#This Row],[p]],2)^2</f>
        <v>1.3271111273069651</v>
      </c>
      <c r="G604" s="27">
        <f>-LOG(S0P5022[[#This Row],[p]]-0.5,2)^2</f>
        <v>18.679062457376691</v>
      </c>
      <c r="H604" s="27">
        <f>-LOG(1-S0P5022[[#This Row],[p]],2)</f>
        <v>1.1520030934450503</v>
      </c>
      <c r="I604" s="27">
        <f>1/S0P5022[[#This Row],[-LOG(p-0.5)^2]]</f>
        <v>5.3535877525002995E-2</v>
      </c>
      <c r="J604" s="27">
        <f>1-S0P5022[[#This Row],[p]]</f>
        <v>0.44999999999999996</v>
      </c>
      <c r="K604" s="27">
        <f>1/S0P5022[[#This Row],[1-p]]</f>
        <v>2.2222222222222223</v>
      </c>
      <c r="L604" s="27">
        <f>S0P5022[[#This Row],[p]]*2-1</f>
        <v>0.10000000000000009</v>
      </c>
      <c r="M604" s="27">
        <f>S0P5022[[#This Row],[1-p]]*2</f>
        <v>0.89999999999999991</v>
      </c>
      <c r="N604" s="27">
        <f>S0P5022[[#This Row],[2p-1]]*2</f>
        <v>0.20000000000000018</v>
      </c>
      <c r="O604" s="27">
        <f>S0P5022[[#This Row],[2-2p]]*2</f>
        <v>1.7999999999999998</v>
      </c>
      <c r="P604" s="27">
        <f>2^S0P5022[[#This Row],[4p-2]]</f>
        <v>1.1486983549970351</v>
      </c>
      <c r="Q604" s="27">
        <f>2^S0P5022[[#This Row],[4-4p]]</f>
        <v>3.4822022531844965</v>
      </c>
      <c r="R604" s="27">
        <f>2^S0P5022[[#This Row],[2^(4p-2)]]</f>
        <v>2.2171376698777805</v>
      </c>
      <c r="S604" s="26">
        <f>S0P5022[[#This Row],[1-p]]/2</f>
        <v>0.22499999999999998</v>
      </c>
      <c r="T604" s="26">
        <f>S0P5022[[#This Row],[f(p)]]/LOG(1-S0P5022[[#This Row],[p]],2)^16</f>
        <v>2.3384290280474309E-2</v>
      </c>
      <c r="U604" s="26">
        <f>2*(1-ABS(SIN(S0P5022[[#This Row],[Rad]]*2)))^(S0P5022[[#This Row],[-LOG(1-p)]])</f>
        <v>4.7267605648683486E-2</v>
      </c>
      <c r="V604" s="26">
        <f>S0P5022[[#This Row],[f(p)]]*LOG(1-S0P5022[[#This Row],[p]],2)^-16</f>
        <v>2.3384290280474309E-2</v>
      </c>
      <c r="W604" s="26">
        <f>S0P5022[[#This Row],[f(p)]]*2*((1-ABS(SIN(S0P5022[[#This Row],[Rad]]*2)))^(S0P5022[[#This Row],[-LOG(1-p)]]^2))</f>
        <v>6.0189148407022294E-3</v>
      </c>
      <c r="X604" s="26">
        <f>S0P5022[[#This Row],[F3]]+S0P5022[[#This Row],[F2]]</f>
        <v>2.9403205121176539E-2</v>
      </c>
      <c r="Y604" s="26"/>
      <c r="AA604" s="20"/>
      <c r="AB604" s="15"/>
      <c r="AC604" s="15"/>
      <c r="AD604" s="15"/>
      <c r="AE604" s="15"/>
      <c r="AF604" s="15"/>
      <c r="AI604" s="20"/>
      <c r="AN604" s="15"/>
      <c r="AO604" s="17"/>
      <c r="AR604" s="20"/>
      <c r="AT604" s="15"/>
      <c r="AW604" s="15"/>
    </row>
    <row r="605" spans="1:49" x14ac:dyDescent="0.3">
      <c r="A605" s="25">
        <v>54</v>
      </c>
      <c r="B605" s="25">
        <f>RADIANS(S0P5022[[#This Row],[Deg]])</f>
        <v>0.94247779607693793</v>
      </c>
      <c r="C605" s="26">
        <v>0.13320220257125201</v>
      </c>
      <c r="D605" s="27">
        <v>0.55000000000000004</v>
      </c>
      <c r="E605" s="27">
        <f>-LOG(S0P5022[[#This Row],[p]]-0.5,2)</f>
        <v>4.3219280948873608</v>
      </c>
      <c r="F605" s="27">
        <f>-LOG(1-S0P5022[[#This Row],[p]],2)^2</f>
        <v>1.3271111273069651</v>
      </c>
      <c r="G605" s="27">
        <f>-LOG(S0P5022[[#This Row],[p]]-0.5,2)^2</f>
        <v>18.679062457376691</v>
      </c>
      <c r="H605" s="27">
        <f>-LOG(1-S0P5022[[#This Row],[p]],2)</f>
        <v>1.1520030934450503</v>
      </c>
      <c r="I605" s="27">
        <f>1/S0P5022[[#This Row],[-LOG(p-0.5)^2]]</f>
        <v>5.3535877525002995E-2</v>
      </c>
      <c r="J605" s="27">
        <f>1-S0P5022[[#This Row],[p]]</f>
        <v>0.44999999999999996</v>
      </c>
      <c r="K605" s="27">
        <f>1/S0P5022[[#This Row],[1-p]]</f>
        <v>2.2222222222222223</v>
      </c>
      <c r="L605" s="27">
        <f>S0P5022[[#This Row],[p]]*2-1</f>
        <v>0.10000000000000009</v>
      </c>
      <c r="M605" s="27">
        <f>S0P5022[[#This Row],[1-p]]*2</f>
        <v>0.89999999999999991</v>
      </c>
      <c r="N605" s="27">
        <f>S0P5022[[#This Row],[2p-1]]*2</f>
        <v>0.20000000000000018</v>
      </c>
      <c r="O605" s="27">
        <f>S0P5022[[#This Row],[2-2p]]*2</f>
        <v>1.7999999999999998</v>
      </c>
      <c r="P605" s="27">
        <f>2^S0P5022[[#This Row],[4p-2]]</f>
        <v>1.1486983549970351</v>
      </c>
      <c r="Q605" s="27">
        <f>2^S0P5022[[#This Row],[4-4p]]</f>
        <v>3.4822022531844965</v>
      </c>
      <c r="R605" s="27">
        <f>2^S0P5022[[#This Row],[2^(4p-2)]]</f>
        <v>2.2171376698777805</v>
      </c>
      <c r="S605" s="26">
        <f>S0P5022[[#This Row],[1-p]]/2</f>
        <v>0.22499999999999998</v>
      </c>
      <c r="T605" s="26">
        <f>S0P5022[[#This Row],[f(p)]]/LOG(1-S0P5022[[#This Row],[p]],2)^16</f>
        <v>2.3384290280474309E-2</v>
      </c>
      <c r="U605" s="26">
        <f>2*(1-ABS(SIN(S0P5022[[#This Row],[Rad]]*2)))^(S0P5022[[#This Row],[-LOG(1-p)]])</f>
        <v>6.1880589483361725E-2</v>
      </c>
      <c r="V605" s="26">
        <f>S0P5022[[#This Row],[f(p)]]*LOG(1-S0P5022[[#This Row],[p]],2)^-16</f>
        <v>2.3384290280474309E-2</v>
      </c>
      <c r="W605" s="26">
        <f>S0P5022[[#This Row],[f(p)]]*2*((1-ABS(SIN(S0P5022[[#This Row],[Rad]]*2)))^(S0P5022[[#This Row],[-LOG(1-p)]]^2))</f>
        <v>8.2090330980388315E-3</v>
      </c>
      <c r="X605" s="26">
        <f>S0P5022[[#This Row],[F3]]+S0P5022[[#This Row],[F2]]</f>
        <v>3.1593323378513144E-2</v>
      </c>
      <c r="Y605" s="26"/>
      <c r="AA605" s="20"/>
      <c r="AB605" s="15"/>
      <c r="AC605" s="15"/>
      <c r="AD605" s="15"/>
      <c r="AE605" s="15"/>
      <c r="AF605" s="15"/>
      <c r="AI605" s="20"/>
      <c r="AN605" s="15"/>
      <c r="AO605" s="17"/>
      <c r="AR605" s="20"/>
      <c r="AT605" s="15"/>
      <c r="AW605" s="15"/>
    </row>
    <row r="606" spans="1:49" x14ac:dyDescent="0.3">
      <c r="A606" s="25">
        <v>55</v>
      </c>
      <c r="B606" s="25">
        <f>RADIANS(S0P5022[[#This Row],[Deg]])</f>
        <v>0.95993108859688125</v>
      </c>
      <c r="C606" s="26">
        <v>0.135837725602238</v>
      </c>
      <c r="D606" s="27">
        <v>0.55000000000000004</v>
      </c>
      <c r="E606" s="27">
        <f>-LOG(S0P5022[[#This Row],[p]]-0.5,2)</f>
        <v>4.3219280948873608</v>
      </c>
      <c r="F606" s="27">
        <f>-LOG(1-S0P5022[[#This Row],[p]],2)^2</f>
        <v>1.3271111273069651</v>
      </c>
      <c r="G606" s="27">
        <f>-LOG(S0P5022[[#This Row],[p]]-0.5,2)^2</f>
        <v>18.679062457376691</v>
      </c>
      <c r="H606" s="27">
        <f>-LOG(1-S0P5022[[#This Row],[p]],2)</f>
        <v>1.1520030934450503</v>
      </c>
      <c r="I606" s="27">
        <f>1/S0P5022[[#This Row],[-LOG(p-0.5)^2]]</f>
        <v>5.3535877525002995E-2</v>
      </c>
      <c r="J606" s="27">
        <f>1-S0P5022[[#This Row],[p]]</f>
        <v>0.44999999999999996</v>
      </c>
      <c r="K606" s="27">
        <f>1/S0P5022[[#This Row],[1-p]]</f>
        <v>2.2222222222222223</v>
      </c>
      <c r="L606" s="27">
        <f>S0P5022[[#This Row],[p]]*2-1</f>
        <v>0.10000000000000009</v>
      </c>
      <c r="M606" s="27">
        <f>S0P5022[[#This Row],[1-p]]*2</f>
        <v>0.89999999999999991</v>
      </c>
      <c r="N606" s="27">
        <f>S0P5022[[#This Row],[2p-1]]*2</f>
        <v>0.20000000000000018</v>
      </c>
      <c r="O606" s="27">
        <f>S0P5022[[#This Row],[2-2p]]*2</f>
        <v>1.7999999999999998</v>
      </c>
      <c r="P606" s="27">
        <f>2^S0P5022[[#This Row],[4p-2]]</f>
        <v>1.1486983549970351</v>
      </c>
      <c r="Q606" s="27">
        <f>2^S0P5022[[#This Row],[4-4p]]</f>
        <v>3.4822022531844965</v>
      </c>
      <c r="R606" s="27">
        <f>2^S0P5022[[#This Row],[2^(4p-2)]]</f>
        <v>2.2171376698777805</v>
      </c>
      <c r="S606" s="26">
        <f>S0P5022[[#This Row],[1-p]]/2</f>
        <v>0.22499999999999998</v>
      </c>
      <c r="T606" s="26">
        <f>S0P5022[[#This Row],[f(p)]]/LOG(1-S0P5022[[#This Row],[p]],2)^16</f>
        <v>2.3384290280474309E-2</v>
      </c>
      <c r="U606" s="26">
        <f>2*(1-ABS(SIN(S0P5022[[#This Row],[Rad]]*2)))^(S0P5022[[#This Row],[-LOG(1-p)]])</f>
        <v>7.8706932698149504E-2</v>
      </c>
      <c r="V606" s="26">
        <f>S0P5022[[#This Row],[f(p)]]*LOG(1-S0P5022[[#This Row],[p]],2)^-16</f>
        <v>2.3384290280474309E-2</v>
      </c>
      <c r="W606" s="26">
        <f>S0P5022[[#This Row],[f(p)]]*2*((1-ABS(SIN(S0P5022[[#This Row],[Rad]]*2)))^(S0P5022[[#This Row],[-LOG(1-p)]]^2))</f>
        <v>1.0830002935088855E-2</v>
      </c>
      <c r="X606" s="26">
        <f>S0P5022[[#This Row],[F3]]+S0P5022[[#This Row],[F2]]</f>
        <v>3.4214293215563164E-2</v>
      </c>
      <c r="Y606" s="26"/>
      <c r="AA606" s="20"/>
      <c r="AB606" s="15"/>
      <c r="AC606" s="15"/>
      <c r="AD606" s="15"/>
      <c r="AE606" s="15"/>
      <c r="AF606" s="15"/>
      <c r="AI606" s="20"/>
      <c r="AN606" s="15"/>
      <c r="AO606" s="17"/>
      <c r="AR606" s="20"/>
      <c r="AT606" s="15"/>
      <c r="AW606" s="15"/>
    </row>
    <row r="607" spans="1:49" x14ac:dyDescent="0.3">
      <c r="A607" s="25">
        <v>56</v>
      </c>
      <c r="B607" s="25">
        <f>RADIANS(S0P5022[[#This Row],[Deg]])</f>
        <v>0.97738438111682457</v>
      </c>
      <c r="C607" s="26">
        <v>0.13912492308877999</v>
      </c>
      <c r="D607" s="27">
        <v>0.55000000000000004</v>
      </c>
      <c r="E607" s="27">
        <f>-LOG(S0P5022[[#This Row],[p]]-0.5,2)</f>
        <v>4.3219280948873608</v>
      </c>
      <c r="F607" s="27">
        <f>-LOG(1-S0P5022[[#This Row],[p]],2)^2</f>
        <v>1.3271111273069651</v>
      </c>
      <c r="G607" s="27">
        <f>-LOG(S0P5022[[#This Row],[p]]-0.5,2)^2</f>
        <v>18.679062457376691</v>
      </c>
      <c r="H607" s="27">
        <f>-LOG(1-S0P5022[[#This Row],[p]],2)</f>
        <v>1.1520030934450503</v>
      </c>
      <c r="I607" s="27">
        <f>1/S0P5022[[#This Row],[-LOG(p-0.5)^2]]</f>
        <v>5.3535877525002995E-2</v>
      </c>
      <c r="J607" s="27">
        <f>1-S0P5022[[#This Row],[p]]</f>
        <v>0.44999999999999996</v>
      </c>
      <c r="K607" s="27">
        <f>1/S0P5022[[#This Row],[1-p]]</f>
        <v>2.2222222222222223</v>
      </c>
      <c r="L607" s="27">
        <f>S0P5022[[#This Row],[p]]*2-1</f>
        <v>0.10000000000000009</v>
      </c>
      <c r="M607" s="27">
        <f>S0P5022[[#This Row],[1-p]]*2</f>
        <v>0.89999999999999991</v>
      </c>
      <c r="N607" s="27">
        <f>S0P5022[[#This Row],[2p-1]]*2</f>
        <v>0.20000000000000018</v>
      </c>
      <c r="O607" s="27">
        <f>S0P5022[[#This Row],[2-2p]]*2</f>
        <v>1.7999999999999998</v>
      </c>
      <c r="P607" s="27">
        <f>2^S0P5022[[#This Row],[4p-2]]</f>
        <v>1.1486983549970351</v>
      </c>
      <c r="Q607" s="27">
        <f>2^S0P5022[[#This Row],[4-4p]]</f>
        <v>3.4822022531844965</v>
      </c>
      <c r="R607" s="27">
        <f>2^S0P5022[[#This Row],[2^(4p-2)]]</f>
        <v>2.2171376698777805</v>
      </c>
      <c r="S607" s="26">
        <f>S0P5022[[#This Row],[1-p]]/2</f>
        <v>0.22499999999999998</v>
      </c>
      <c r="T607" s="26">
        <f>S0P5022[[#This Row],[f(p)]]/LOG(1-S0P5022[[#This Row],[p]],2)^16</f>
        <v>2.3384290280474309E-2</v>
      </c>
      <c r="U607" s="26">
        <f>2*(1-ABS(SIN(S0P5022[[#This Row],[Rad]]*2)))^(S0P5022[[#This Row],[-LOG(1-p)]])</f>
        <v>9.779412602409307E-2</v>
      </c>
      <c r="V607" s="26">
        <f>S0P5022[[#This Row],[f(p)]]*LOG(1-S0P5022[[#This Row],[p]],2)^-16</f>
        <v>2.3384290280474309E-2</v>
      </c>
      <c r="W607" s="26">
        <f>S0P5022[[#This Row],[f(p)]]*2*((1-ABS(SIN(S0P5022[[#This Row],[Rad]]*2)))^(S0P5022[[#This Row],[-LOG(1-p)]]^2))</f>
        <v>1.3907920994074341E-2</v>
      </c>
      <c r="X607" s="26">
        <f>S0P5022[[#This Row],[F3]]+S0P5022[[#This Row],[F2]]</f>
        <v>3.7292211274548653E-2</v>
      </c>
      <c r="Y607" s="26"/>
      <c r="AA607" s="20"/>
      <c r="AB607" s="15"/>
      <c r="AC607" s="15"/>
      <c r="AD607" s="15"/>
      <c r="AE607" s="15"/>
      <c r="AF607" s="15"/>
      <c r="AI607" s="20"/>
      <c r="AN607" s="15"/>
      <c r="AO607" s="17"/>
      <c r="AR607" s="20"/>
      <c r="AT607" s="15"/>
      <c r="AW607" s="15"/>
    </row>
    <row r="608" spans="1:49" x14ac:dyDescent="0.3">
      <c r="A608" s="25">
        <v>57</v>
      </c>
      <c r="B608" s="25">
        <f>RADIANS(S0P5022[[#This Row],[Deg]])</f>
        <v>0.99483767363676789</v>
      </c>
      <c r="C608" s="26">
        <v>0.14307897044486201</v>
      </c>
      <c r="D608" s="27">
        <v>0.55000000000000004</v>
      </c>
      <c r="E608" s="27">
        <f>-LOG(S0P5022[[#This Row],[p]]-0.5,2)</f>
        <v>4.3219280948873608</v>
      </c>
      <c r="F608" s="27">
        <f>-LOG(1-S0P5022[[#This Row],[p]],2)^2</f>
        <v>1.3271111273069651</v>
      </c>
      <c r="G608" s="27">
        <f>-LOG(S0P5022[[#This Row],[p]]-0.5,2)^2</f>
        <v>18.679062457376691</v>
      </c>
      <c r="H608" s="27">
        <f>-LOG(1-S0P5022[[#This Row],[p]],2)</f>
        <v>1.1520030934450503</v>
      </c>
      <c r="I608" s="27">
        <f>1/S0P5022[[#This Row],[-LOG(p-0.5)^2]]</f>
        <v>5.3535877525002995E-2</v>
      </c>
      <c r="J608" s="27">
        <f>1-S0P5022[[#This Row],[p]]</f>
        <v>0.44999999999999996</v>
      </c>
      <c r="K608" s="27">
        <f>1/S0P5022[[#This Row],[1-p]]</f>
        <v>2.2222222222222223</v>
      </c>
      <c r="L608" s="27">
        <f>S0P5022[[#This Row],[p]]*2-1</f>
        <v>0.10000000000000009</v>
      </c>
      <c r="M608" s="27">
        <f>S0P5022[[#This Row],[1-p]]*2</f>
        <v>0.89999999999999991</v>
      </c>
      <c r="N608" s="27">
        <f>S0P5022[[#This Row],[2p-1]]*2</f>
        <v>0.20000000000000018</v>
      </c>
      <c r="O608" s="27">
        <f>S0P5022[[#This Row],[2-2p]]*2</f>
        <v>1.7999999999999998</v>
      </c>
      <c r="P608" s="27">
        <f>2^S0P5022[[#This Row],[4p-2]]</f>
        <v>1.1486983549970351</v>
      </c>
      <c r="Q608" s="27">
        <f>2^S0P5022[[#This Row],[4-4p]]</f>
        <v>3.4822022531844965</v>
      </c>
      <c r="R608" s="27">
        <f>2^S0P5022[[#This Row],[2^(4p-2)]]</f>
        <v>2.2171376698777805</v>
      </c>
      <c r="S608" s="26">
        <f>S0P5022[[#This Row],[1-p]]/2</f>
        <v>0.22499999999999998</v>
      </c>
      <c r="T608" s="26">
        <f>S0P5022[[#This Row],[f(p)]]/LOG(1-S0P5022[[#This Row],[p]],2)^16</f>
        <v>2.3384290280474309E-2</v>
      </c>
      <c r="U608" s="26">
        <f>2*(1-ABS(SIN(S0P5022[[#This Row],[Rad]]*2)))^(S0P5022[[#This Row],[-LOG(1-p)]])</f>
        <v>0.11918079304773316</v>
      </c>
      <c r="V608" s="26">
        <f>S0P5022[[#This Row],[f(p)]]*LOG(1-S0P5022[[#This Row],[p]],2)^-16</f>
        <v>2.3384290280474309E-2</v>
      </c>
      <c r="W608" s="26">
        <f>S0P5022[[#This Row],[f(p)]]*2*((1-ABS(SIN(S0P5022[[#This Row],[Rad]]*2)))^(S0P5022[[#This Row],[-LOG(1-p)]]^2))</f>
        <v>1.7466737520919005E-2</v>
      </c>
      <c r="X608" s="26">
        <f>S0P5022[[#This Row],[F3]]+S0P5022[[#This Row],[F2]]</f>
        <v>4.0851027801393311E-2</v>
      </c>
      <c r="Y608" s="26"/>
      <c r="AA608" s="20"/>
      <c r="AB608" s="15"/>
      <c r="AC608" s="15"/>
      <c r="AD608" s="15"/>
      <c r="AE608" s="15"/>
      <c r="AF608" s="15"/>
      <c r="AI608" s="20"/>
      <c r="AN608" s="15"/>
      <c r="AO608" s="17"/>
      <c r="AR608" s="20"/>
      <c r="AT608" s="15"/>
      <c r="AW608" s="15"/>
    </row>
    <row r="609" spans="1:49" x14ac:dyDescent="0.3">
      <c r="A609" s="25">
        <v>58</v>
      </c>
      <c r="B609" s="25">
        <f>RADIANS(S0P5022[[#This Row],[Deg]])</f>
        <v>1.0122909661567112</v>
      </c>
      <c r="C609" s="26">
        <v>0.146786732404802</v>
      </c>
      <c r="D609" s="27">
        <v>0.55000000000000004</v>
      </c>
      <c r="E609" s="27">
        <f>-LOG(S0P5022[[#This Row],[p]]-0.5,2)</f>
        <v>4.3219280948873608</v>
      </c>
      <c r="F609" s="27">
        <f>-LOG(1-S0P5022[[#This Row],[p]],2)^2</f>
        <v>1.3271111273069651</v>
      </c>
      <c r="G609" s="27">
        <f>-LOG(S0P5022[[#This Row],[p]]-0.5,2)^2</f>
        <v>18.679062457376691</v>
      </c>
      <c r="H609" s="27">
        <f>-LOG(1-S0P5022[[#This Row],[p]],2)</f>
        <v>1.1520030934450503</v>
      </c>
      <c r="I609" s="27">
        <f>1/S0P5022[[#This Row],[-LOG(p-0.5)^2]]</f>
        <v>5.3535877525002995E-2</v>
      </c>
      <c r="J609" s="27">
        <f>1-S0P5022[[#This Row],[p]]</f>
        <v>0.44999999999999996</v>
      </c>
      <c r="K609" s="27">
        <f>1/S0P5022[[#This Row],[1-p]]</f>
        <v>2.2222222222222223</v>
      </c>
      <c r="L609" s="27">
        <f>S0P5022[[#This Row],[p]]*2-1</f>
        <v>0.10000000000000009</v>
      </c>
      <c r="M609" s="27">
        <f>S0P5022[[#This Row],[1-p]]*2</f>
        <v>0.89999999999999991</v>
      </c>
      <c r="N609" s="27">
        <f>S0P5022[[#This Row],[2p-1]]*2</f>
        <v>0.20000000000000018</v>
      </c>
      <c r="O609" s="27">
        <f>S0P5022[[#This Row],[2-2p]]*2</f>
        <v>1.7999999999999998</v>
      </c>
      <c r="P609" s="27">
        <f>2^S0P5022[[#This Row],[4p-2]]</f>
        <v>1.1486983549970351</v>
      </c>
      <c r="Q609" s="27">
        <f>2^S0P5022[[#This Row],[4-4p]]</f>
        <v>3.4822022531844965</v>
      </c>
      <c r="R609" s="27">
        <f>2^S0P5022[[#This Row],[2^(4p-2)]]</f>
        <v>2.2171376698777805</v>
      </c>
      <c r="S609" s="26">
        <f>S0P5022[[#This Row],[1-p]]/2</f>
        <v>0.22499999999999998</v>
      </c>
      <c r="T609" s="26">
        <f>S0P5022[[#This Row],[f(p)]]/LOG(1-S0P5022[[#This Row],[p]],2)^16</f>
        <v>2.3384290280474309E-2</v>
      </c>
      <c r="U609" s="26">
        <f>2*(1-ABS(SIN(S0P5022[[#This Row],[Rad]]*2)))^(S0P5022[[#This Row],[-LOG(1-p)]])</f>
        <v>0.14289739161804277</v>
      </c>
      <c r="V609" s="26">
        <f>S0P5022[[#This Row],[f(p)]]*LOG(1-S0P5022[[#This Row],[p]],2)^-16</f>
        <v>2.3384290280474309E-2</v>
      </c>
      <c r="W609" s="26">
        <f>S0P5022[[#This Row],[f(p)]]*2*((1-ABS(SIN(S0P5022[[#This Row],[Rad]]*2)))^(S0P5022[[#This Row],[-LOG(1-p)]]^2))</f>
        <v>2.1528333320824676E-2</v>
      </c>
      <c r="X609" s="26">
        <f>S0P5022[[#This Row],[F3]]+S0P5022[[#This Row],[F2]]</f>
        <v>4.4912623601298982E-2</v>
      </c>
      <c r="Y609" s="26"/>
      <c r="AA609" s="20"/>
      <c r="AB609" s="15"/>
      <c r="AC609" s="15"/>
      <c r="AD609" s="15"/>
      <c r="AE609" s="15"/>
      <c r="AF609" s="15"/>
      <c r="AI609" s="20"/>
      <c r="AN609" s="15"/>
      <c r="AO609" s="17"/>
      <c r="AR609" s="20"/>
      <c r="AT609" s="15"/>
      <c r="AW609" s="15"/>
    </row>
    <row r="610" spans="1:49" x14ac:dyDescent="0.3">
      <c r="A610" s="25">
        <v>59</v>
      </c>
      <c r="B610" s="25">
        <f>RADIANS(S0P5022[[#This Row],[Deg]])</f>
        <v>1.0297442586766545</v>
      </c>
      <c r="C610" s="26">
        <v>0.15121533307388199</v>
      </c>
      <c r="D610" s="27">
        <v>0.55000000000000004</v>
      </c>
      <c r="E610" s="27">
        <f>-LOG(S0P5022[[#This Row],[p]]-0.5,2)</f>
        <v>4.3219280948873608</v>
      </c>
      <c r="F610" s="27">
        <f>-LOG(1-S0P5022[[#This Row],[p]],2)^2</f>
        <v>1.3271111273069651</v>
      </c>
      <c r="G610" s="27">
        <f>-LOG(S0P5022[[#This Row],[p]]-0.5,2)^2</f>
        <v>18.679062457376691</v>
      </c>
      <c r="H610" s="27">
        <f>-LOG(1-S0P5022[[#This Row],[p]],2)</f>
        <v>1.1520030934450503</v>
      </c>
      <c r="I610" s="27">
        <f>1/S0P5022[[#This Row],[-LOG(p-0.5)^2]]</f>
        <v>5.3535877525002995E-2</v>
      </c>
      <c r="J610" s="27">
        <f>1-S0P5022[[#This Row],[p]]</f>
        <v>0.44999999999999996</v>
      </c>
      <c r="K610" s="27">
        <f>1/S0P5022[[#This Row],[1-p]]</f>
        <v>2.2222222222222223</v>
      </c>
      <c r="L610" s="27">
        <f>S0P5022[[#This Row],[p]]*2-1</f>
        <v>0.10000000000000009</v>
      </c>
      <c r="M610" s="27">
        <f>S0P5022[[#This Row],[1-p]]*2</f>
        <v>0.89999999999999991</v>
      </c>
      <c r="N610" s="27">
        <f>S0P5022[[#This Row],[2p-1]]*2</f>
        <v>0.20000000000000018</v>
      </c>
      <c r="O610" s="27">
        <f>S0P5022[[#This Row],[2-2p]]*2</f>
        <v>1.7999999999999998</v>
      </c>
      <c r="P610" s="27">
        <f>2^S0P5022[[#This Row],[4p-2]]</f>
        <v>1.1486983549970351</v>
      </c>
      <c r="Q610" s="27">
        <f>2^S0P5022[[#This Row],[4-4p]]</f>
        <v>3.4822022531844965</v>
      </c>
      <c r="R610" s="27">
        <f>2^S0P5022[[#This Row],[2^(4p-2)]]</f>
        <v>2.2171376698777805</v>
      </c>
      <c r="S610" s="26">
        <f>S0P5022[[#This Row],[1-p]]/2</f>
        <v>0.22499999999999998</v>
      </c>
      <c r="T610" s="26">
        <f>S0P5022[[#This Row],[f(p)]]/LOG(1-S0P5022[[#This Row],[p]],2)^16</f>
        <v>2.3384290280474309E-2</v>
      </c>
      <c r="U610" s="26">
        <f>2*(1-ABS(SIN(S0P5022[[#This Row],[Rad]]*2)))^(S0P5022[[#This Row],[-LOG(1-p)]])</f>
        <v>0.16896675987217344</v>
      </c>
      <c r="V610" s="26">
        <f>S0P5022[[#This Row],[f(p)]]*LOG(1-S0P5022[[#This Row],[p]],2)^-16</f>
        <v>2.3384290280474309E-2</v>
      </c>
      <c r="W610" s="26">
        <f>S0P5022[[#This Row],[f(p)]]*2*((1-ABS(SIN(S0P5022[[#This Row],[Rad]]*2)))^(S0P5022[[#This Row],[-LOG(1-p)]]^2))</f>
        <v>2.6112575509066219E-2</v>
      </c>
      <c r="X610" s="26">
        <f>S0P5022[[#This Row],[F3]]+S0P5022[[#This Row],[F2]]</f>
        <v>4.9496865789540531E-2</v>
      </c>
      <c r="Y610" s="26"/>
      <c r="AA610" s="20"/>
      <c r="AB610" s="15"/>
      <c r="AC610" s="15"/>
      <c r="AD610" s="15"/>
      <c r="AE610" s="15"/>
      <c r="AF610" s="15"/>
      <c r="AI610" s="20"/>
      <c r="AN610" s="15"/>
      <c r="AO610" s="17"/>
      <c r="AR610" s="20"/>
      <c r="AT610" s="15"/>
      <c r="AW610" s="15"/>
    </row>
    <row r="611" spans="1:49" x14ac:dyDescent="0.3">
      <c r="A611" s="25">
        <v>60</v>
      </c>
      <c r="B611" s="25">
        <f>RADIANS(S0P5022[[#This Row],[Deg]])</f>
        <v>1.0471975511965976</v>
      </c>
      <c r="C611" s="26">
        <v>0.156423577391619</v>
      </c>
      <c r="D611" s="27">
        <v>0.55000000000000004</v>
      </c>
      <c r="E611" s="27">
        <f>-LOG(S0P5022[[#This Row],[p]]-0.5,2)</f>
        <v>4.3219280948873608</v>
      </c>
      <c r="F611" s="27">
        <f>-LOG(1-S0P5022[[#This Row],[p]],2)^2</f>
        <v>1.3271111273069651</v>
      </c>
      <c r="G611" s="27">
        <f>-LOG(S0P5022[[#This Row],[p]]-0.5,2)^2</f>
        <v>18.679062457376691</v>
      </c>
      <c r="H611" s="27">
        <f>-LOG(1-S0P5022[[#This Row],[p]],2)</f>
        <v>1.1520030934450503</v>
      </c>
      <c r="I611" s="27">
        <f>1/S0P5022[[#This Row],[-LOG(p-0.5)^2]]</f>
        <v>5.3535877525002995E-2</v>
      </c>
      <c r="J611" s="27">
        <f>1-S0P5022[[#This Row],[p]]</f>
        <v>0.44999999999999996</v>
      </c>
      <c r="K611" s="27">
        <f>1/S0P5022[[#This Row],[1-p]]</f>
        <v>2.2222222222222223</v>
      </c>
      <c r="L611" s="27">
        <f>S0P5022[[#This Row],[p]]*2-1</f>
        <v>0.10000000000000009</v>
      </c>
      <c r="M611" s="27">
        <f>S0P5022[[#This Row],[1-p]]*2</f>
        <v>0.89999999999999991</v>
      </c>
      <c r="N611" s="27">
        <f>S0P5022[[#This Row],[2p-1]]*2</f>
        <v>0.20000000000000018</v>
      </c>
      <c r="O611" s="27">
        <f>S0P5022[[#This Row],[2-2p]]*2</f>
        <v>1.7999999999999998</v>
      </c>
      <c r="P611" s="27">
        <f>2^S0P5022[[#This Row],[4p-2]]</f>
        <v>1.1486983549970351</v>
      </c>
      <c r="Q611" s="27">
        <f>2^S0P5022[[#This Row],[4-4p]]</f>
        <v>3.4822022531844965</v>
      </c>
      <c r="R611" s="27">
        <f>2^S0P5022[[#This Row],[2^(4p-2)]]</f>
        <v>2.2171376698777805</v>
      </c>
      <c r="S611" s="26">
        <f>S0P5022[[#This Row],[1-p]]/2</f>
        <v>0.22499999999999998</v>
      </c>
      <c r="T611" s="26">
        <f>S0P5022[[#This Row],[f(p)]]/LOG(1-S0P5022[[#This Row],[p]],2)^16</f>
        <v>2.3384290280474309E-2</v>
      </c>
      <c r="U611" s="26">
        <f>2*(1-ABS(SIN(S0P5022[[#This Row],[Rad]]*2)))^(S0P5022[[#This Row],[-LOG(1-p)]])</f>
        <v>0.19740455310929961</v>
      </c>
      <c r="V611" s="26">
        <f>S0P5022[[#This Row],[f(p)]]*LOG(1-S0P5022[[#This Row],[p]],2)^-16</f>
        <v>2.3384290280474309E-2</v>
      </c>
      <c r="W611" s="26">
        <f>S0P5022[[#This Row],[f(p)]]*2*((1-ABS(SIN(S0P5022[[#This Row],[Rad]]*2)))^(S0P5022[[#This Row],[-LOG(1-p)]]^2))</f>
        <v>3.1237358532462539E-2</v>
      </c>
      <c r="X611" s="26">
        <f>S0P5022[[#This Row],[F3]]+S0P5022[[#This Row],[F2]]</f>
        <v>5.4621648812936852E-2</v>
      </c>
      <c r="Y611" s="26"/>
      <c r="AA611" s="20"/>
      <c r="AB611" s="15"/>
      <c r="AC611" s="15"/>
      <c r="AD611" s="15"/>
      <c r="AE611" s="15"/>
      <c r="AF611" s="15"/>
      <c r="AI611" s="20"/>
      <c r="AN611" s="15"/>
      <c r="AO611" s="17"/>
      <c r="AR611" s="20"/>
      <c r="AT611" s="15"/>
      <c r="AW611" s="15"/>
    </row>
    <row r="612" spans="1:49" x14ac:dyDescent="0.3">
      <c r="A612" s="25">
        <v>61</v>
      </c>
      <c r="B612" s="25">
        <f>RADIANS(S0P5022[[#This Row],[Deg]])</f>
        <v>1.064650843716541</v>
      </c>
      <c r="C612" s="26">
        <v>0.161316758232108</v>
      </c>
      <c r="D612" s="27">
        <v>0.55000000000000004</v>
      </c>
      <c r="E612" s="27">
        <f>-LOG(S0P5022[[#This Row],[p]]-0.5,2)</f>
        <v>4.3219280948873608</v>
      </c>
      <c r="F612" s="27">
        <f>-LOG(1-S0P5022[[#This Row],[p]],2)^2</f>
        <v>1.3271111273069651</v>
      </c>
      <c r="G612" s="27">
        <f>-LOG(S0P5022[[#This Row],[p]]-0.5,2)^2</f>
        <v>18.679062457376691</v>
      </c>
      <c r="H612" s="27">
        <f>-LOG(1-S0P5022[[#This Row],[p]],2)</f>
        <v>1.1520030934450503</v>
      </c>
      <c r="I612" s="27">
        <f>1/S0P5022[[#This Row],[-LOG(p-0.5)^2]]</f>
        <v>5.3535877525002995E-2</v>
      </c>
      <c r="J612" s="27">
        <f>1-S0P5022[[#This Row],[p]]</f>
        <v>0.44999999999999996</v>
      </c>
      <c r="K612" s="27">
        <f>1/S0P5022[[#This Row],[1-p]]</f>
        <v>2.2222222222222223</v>
      </c>
      <c r="L612" s="27">
        <f>S0P5022[[#This Row],[p]]*2-1</f>
        <v>0.10000000000000009</v>
      </c>
      <c r="M612" s="27">
        <f>S0P5022[[#This Row],[1-p]]*2</f>
        <v>0.89999999999999991</v>
      </c>
      <c r="N612" s="27">
        <f>S0P5022[[#This Row],[2p-1]]*2</f>
        <v>0.20000000000000018</v>
      </c>
      <c r="O612" s="27">
        <f>S0P5022[[#This Row],[2-2p]]*2</f>
        <v>1.7999999999999998</v>
      </c>
      <c r="P612" s="27">
        <f>2^S0P5022[[#This Row],[4p-2]]</f>
        <v>1.1486983549970351</v>
      </c>
      <c r="Q612" s="27">
        <f>2^S0P5022[[#This Row],[4-4p]]</f>
        <v>3.4822022531844965</v>
      </c>
      <c r="R612" s="27">
        <f>2^S0P5022[[#This Row],[2^(4p-2)]]</f>
        <v>2.2171376698777805</v>
      </c>
      <c r="S612" s="26">
        <f>S0P5022[[#This Row],[1-p]]/2</f>
        <v>0.22499999999999998</v>
      </c>
      <c r="T612" s="26">
        <f>S0P5022[[#This Row],[f(p)]]/LOG(1-S0P5022[[#This Row],[p]],2)^16</f>
        <v>2.3384290280474309E-2</v>
      </c>
      <c r="U612" s="26">
        <f>2*(1-ABS(SIN(S0P5022[[#This Row],[Rad]]*2)))^(S0P5022[[#This Row],[-LOG(1-p)]])</f>
        <v>0.22821960234978361</v>
      </c>
      <c r="V612" s="26">
        <f>S0P5022[[#This Row],[f(p)]]*LOG(1-S0P5022[[#This Row],[p]],2)^-16</f>
        <v>2.3384290280474309E-2</v>
      </c>
      <c r="W612" s="26">
        <f>S0P5022[[#This Row],[f(p)]]*2*((1-ABS(SIN(S0P5022[[#This Row],[Rad]]*2)))^(S0P5022[[#This Row],[-LOG(1-p)]]^2))</f>
        <v>3.691863492441249E-2</v>
      </c>
      <c r="X612" s="26">
        <f>S0P5022[[#This Row],[F3]]+S0P5022[[#This Row],[F2]]</f>
        <v>6.0302925204886795E-2</v>
      </c>
      <c r="Y612" s="26"/>
      <c r="AA612" s="20"/>
      <c r="AB612" s="15"/>
      <c r="AC612" s="15"/>
      <c r="AD612" s="15"/>
      <c r="AE612" s="15"/>
      <c r="AF612" s="15"/>
      <c r="AI612" s="20"/>
      <c r="AN612" s="15"/>
      <c r="AO612" s="17"/>
      <c r="AR612" s="20"/>
      <c r="AT612" s="15"/>
      <c r="AW612" s="15"/>
    </row>
    <row r="613" spans="1:49" x14ac:dyDescent="0.3">
      <c r="A613" s="25">
        <v>62</v>
      </c>
      <c r="B613" s="25">
        <f>RADIANS(S0P5022[[#This Row],[Deg]])</f>
        <v>1.0821041362364843</v>
      </c>
      <c r="C613" s="26">
        <v>0.1665989736788</v>
      </c>
      <c r="D613" s="27">
        <v>0.55000000000000004</v>
      </c>
      <c r="E613" s="27">
        <f>-LOG(S0P5022[[#This Row],[p]]-0.5,2)</f>
        <v>4.3219280948873608</v>
      </c>
      <c r="F613" s="27">
        <f>-LOG(1-S0P5022[[#This Row],[p]],2)^2</f>
        <v>1.3271111273069651</v>
      </c>
      <c r="G613" s="27">
        <f>-LOG(S0P5022[[#This Row],[p]]-0.5,2)^2</f>
        <v>18.679062457376691</v>
      </c>
      <c r="H613" s="27">
        <f>-LOG(1-S0P5022[[#This Row],[p]],2)</f>
        <v>1.1520030934450503</v>
      </c>
      <c r="I613" s="27">
        <f>1/S0P5022[[#This Row],[-LOG(p-0.5)^2]]</f>
        <v>5.3535877525002995E-2</v>
      </c>
      <c r="J613" s="27">
        <f>1-S0P5022[[#This Row],[p]]</f>
        <v>0.44999999999999996</v>
      </c>
      <c r="K613" s="27">
        <f>1/S0P5022[[#This Row],[1-p]]</f>
        <v>2.2222222222222223</v>
      </c>
      <c r="L613" s="27">
        <f>S0P5022[[#This Row],[p]]*2-1</f>
        <v>0.10000000000000009</v>
      </c>
      <c r="M613" s="27">
        <f>S0P5022[[#This Row],[1-p]]*2</f>
        <v>0.89999999999999991</v>
      </c>
      <c r="N613" s="27">
        <f>S0P5022[[#This Row],[2p-1]]*2</f>
        <v>0.20000000000000018</v>
      </c>
      <c r="O613" s="27">
        <f>S0P5022[[#This Row],[2-2p]]*2</f>
        <v>1.7999999999999998</v>
      </c>
      <c r="P613" s="27">
        <f>2^S0P5022[[#This Row],[4p-2]]</f>
        <v>1.1486983549970351</v>
      </c>
      <c r="Q613" s="27">
        <f>2^S0P5022[[#This Row],[4-4p]]</f>
        <v>3.4822022531844965</v>
      </c>
      <c r="R613" s="27">
        <f>2^S0P5022[[#This Row],[2^(4p-2)]]</f>
        <v>2.2171376698777805</v>
      </c>
      <c r="S613" s="26">
        <f>S0P5022[[#This Row],[1-p]]/2</f>
        <v>0.22499999999999998</v>
      </c>
      <c r="T613" s="26">
        <f>S0P5022[[#This Row],[f(p)]]/LOG(1-S0P5022[[#This Row],[p]],2)^16</f>
        <v>2.3384290280474309E-2</v>
      </c>
      <c r="U613" s="26">
        <f>2*(1-ABS(SIN(S0P5022[[#This Row],[Rad]]*2)))^(S0P5022[[#This Row],[-LOG(1-p)]])</f>
        <v>0.26141421581130925</v>
      </c>
      <c r="V613" s="26">
        <f>S0P5022[[#This Row],[f(p)]]*LOG(1-S0P5022[[#This Row],[p]],2)^-16</f>
        <v>2.3384290280474309E-2</v>
      </c>
      <c r="W613" s="26">
        <f>S0P5022[[#This Row],[f(p)]]*2*((1-ABS(SIN(S0P5022[[#This Row],[Rad]]*2)))^(S0P5022[[#This Row],[-LOG(1-p)]]^2))</f>
        <v>4.317043896242044E-2</v>
      </c>
      <c r="X613" s="26">
        <f>S0P5022[[#This Row],[F3]]+S0P5022[[#This Row],[F2]]</f>
        <v>6.6554729242894753E-2</v>
      </c>
      <c r="Y613" s="26"/>
      <c r="AA613" s="20"/>
      <c r="AB613" s="15"/>
      <c r="AC613" s="15"/>
      <c r="AD613" s="15"/>
      <c r="AE613" s="15"/>
      <c r="AF613" s="15"/>
      <c r="AI613" s="20"/>
      <c r="AN613" s="15"/>
      <c r="AO613" s="17"/>
      <c r="AR613" s="20"/>
      <c r="AT613" s="15"/>
      <c r="AW613" s="15"/>
    </row>
    <row r="614" spans="1:49" x14ac:dyDescent="0.3">
      <c r="A614" s="25">
        <v>63</v>
      </c>
      <c r="B614" s="25">
        <f>RADIANS(S0P5022[[#This Row],[Deg]])</f>
        <v>1.0995574287564276</v>
      </c>
      <c r="C614" s="26">
        <v>0.17281251869897499</v>
      </c>
      <c r="D614" s="27">
        <v>0.55000000000000004</v>
      </c>
      <c r="E614" s="27">
        <f>-LOG(S0P5022[[#This Row],[p]]-0.5,2)</f>
        <v>4.3219280948873608</v>
      </c>
      <c r="F614" s="27">
        <f>-LOG(1-S0P5022[[#This Row],[p]],2)^2</f>
        <v>1.3271111273069651</v>
      </c>
      <c r="G614" s="27">
        <f>-LOG(S0P5022[[#This Row],[p]]-0.5,2)^2</f>
        <v>18.679062457376691</v>
      </c>
      <c r="H614" s="27">
        <f>-LOG(1-S0P5022[[#This Row],[p]],2)</f>
        <v>1.1520030934450503</v>
      </c>
      <c r="I614" s="27">
        <f>1/S0P5022[[#This Row],[-LOG(p-0.5)^2]]</f>
        <v>5.3535877525002995E-2</v>
      </c>
      <c r="J614" s="27">
        <f>1-S0P5022[[#This Row],[p]]</f>
        <v>0.44999999999999996</v>
      </c>
      <c r="K614" s="27">
        <f>1/S0P5022[[#This Row],[1-p]]</f>
        <v>2.2222222222222223</v>
      </c>
      <c r="L614" s="27">
        <f>S0P5022[[#This Row],[p]]*2-1</f>
        <v>0.10000000000000009</v>
      </c>
      <c r="M614" s="27">
        <f>S0P5022[[#This Row],[1-p]]*2</f>
        <v>0.89999999999999991</v>
      </c>
      <c r="N614" s="27">
        <f>S0P5022[[#This Row],[2p-1]]*2</f>
        <v>0.20000000000000018</v>
      </c>
      <c r="O614" s="27">
        <f>S0P5022[[#This Row],[2-2p]]*2</f>
        <v>1.7999999999999998</v>
      </c>
      <c r="P614" s="27">
        <f>2^S0P5022[[#This Row],[4p-2]]</f>
        <v>1.1486983549970351</v>
      </c>
      <c r="Q614" s="27">
        <f>2^S0P5022[[#This Row],[4-4p]]</f>
        <v>3.4822022531844965</v>
      </c>
      <c r="R614" s="27">
        <f>2^S0P5022[[#This Row],[2^(4p-2)]]</f>
        <v>2.2171376698777805</v>
      </c>
      <c r="S614" s="26">
        <f>S0P5022[[#This Row],[1-p]]/2</f>
        <v>0.22499999999999998</v>
      </c>
      <c r="T614" s="26">
        <f>S0P5022[[#This Row],[f(p)]]/LOG(1-S0P5022[[#This Row],[p]],2)^16</f>
        <v>2.3384290280474309E-2</v>
      </c>
      <c r="U614" s="26">
        <f>2*(1-ABS(SIN(S0P5022[[#This Row],[Rad]]*2)))^(S0P5022[[#This Row],[-LOG(1-p)]])</f>
        <v>0.29698443831444471</v>
      </c>
      <c r="V614" s="26">
        <f>S0P5022[[#This Row],[f(p)]]*LOG(1-S0P5022[[#This Row],[p]],2)^-16</f>
        <v>2.3384290280474309E-2</v>
      </c>
      <c r="W614" s="26">
        <f>S0P5022[[#This Row],[f(p)]]*2*((1-ABS(SIN(S0P5022[[#This Row],[Rad]]*2)))^(S0P5022[[#This Row],[-LOG(1-p)]]^2))</f>
        <v>5.0004905535481071E-2</v>
      </c>
      <c r="X614" s="26">
        <f>S0P5022[[#This Row],[F3]]+S0P5022[[#This Row],[F2]]</f>
        <v>7.3389195815955377E-2</v>
      </c>
      <c r="Y614" s="26"/>
      <c r="AA614" s="20"/>
      <c r="AB614" s="15"/>
      <c r="AC614" s="15"/>
      <c r="AD614" s="15"/>
      <c r="AE614" s="15"/>
      <c r="AF614" s="15"/>
      <c r="AI614" s="20"/>
      <c r="AN614" s="15"/>
      <c r="AO614" s="17"/>
      <c r="AR614" s="20"/>
      <c r="AT614" s="15"/>
      <c r="AW614" s="15"/>
    </row>
    <row r="615" spans="1:49" x14ac:dyDescent="0.3">
      <c r="A615" s="25">
        <v>64</v>
      </c>
      <c r="B615" s="25">
        <f>RADIANS(S0P5022[[#This Row],[Deg]])</f>
        <v>1.1170107212763709</v>
      </c>
      <c r="C615" s="26">
        <v>0.179934557935366</v>
      </c>
      <c r="D615" s="27">
        <v>0.55000000000000004</v>
      </c>
      <c r="E615" s="27">
        <f>-LOG(S0P5022[[#This Row],[p]]-0.5,2)</f>
        <v>4.3219280948873608</v>
      </c>
      <c r="F615" s="27">
        <f>-LOG(1-S0P5022[[#This Row],[p]],2)^2</f>
        <v>1.3271111273069651</v>
      </c>
      <c r="G615" s="27">
        <f>-LOG(S0P5022[[#This Row],[p]]-0.5,2)^2</f>
        <v>18.679062457376691</v>
      </c>
      <c r="H615" s="27">
        <f>-LOG(1-S0P5022[[#This Row],[p]],2)</f>
        <v>1.1520030934450503</v>
      </c>
      <c r="I615" s="27">
        <f>1/S0P5022[[#This Row],[-LOG(p-0.5)^2]]</f>
        <v>5.3535877525002995E-2</v>
      </c>
      <c r="J615" s="27">
        <f>1-S0P5022[[#This Row],[p]]</f>
        <v>0.44999999999999996</v>
      </c>
      <c r="K615" s="27">
        <f>1/S0P5022[[#This Row],[1-p]]</f>
        <v>2.2222222222222223</v>
      </c>
      <c r="L615" s="27">
        <f>S0P5022[[#This Row],[p]]*2-1</f>
        <v>0.10000000000000009</v>
      </c>
      <c r="M615" s="27">
        <f>S0P5022[[#This Row],[1-p]]*2</f>
        <v>0.89999999999999991</v>
      </c>
      <c r="N615" s="27">
        <f>S0P5022[[#This Row],[2p-1]]*2</f>
        <v>0.20000000000000018</v>
      </c>
      <c r="O615" s="27">
        <f>S0P5022[[#This Row],[2-2p]]*2</f>
        <v>1.7999999999999998</v>
      </c>
      <c r="P615" s="27">
        <f>2^S0P5022[[#This Row],[4p-2]]</f>
        <v>1.1486983549970351</v>
      </c>
      <c r="Q615" s="27">
        <f>2^S0P5022[[#This Row],[4-4p]]</f>
        <v>3.4822022531844965</v>
      </c>
      <c r="R615" s="27">
        <f>2^S0P5022[[#This Row],[2^(4p-2)]]</f>
        <v>2.2171376698777805</v>
      </c>
      <c r="S615" s="26">
        <f>S0P5022[[#This Row],[1-p]]/2</f>
        <v>0.22499999999999998</v>
      </c>
      <c r="T615" s="26">
        <f>S0P5022[[#This Row],[f(p)]]/LOG(1-S0P5022[[#This Row],[p]],2)^16</f>
        <v>2.3384290280474309E-2</v>
      </c>
      <c r="U615" s="26">
        <f>2*(1-ABS(SIN(S0P5022[[#This Row],[Rad]]*2)))^(S0P5022[[#This Row],[-LOG(1-p)]])</f>
        <v>0.33492027947490549</v>
      </c>
      <c r="V615" s="26">
        <f>S0P5022[[#This Row],[f(p)]]*LOG(1-S0P5022[[#This Row],[p]],2)^-16</f>
        <v>2.3384290280474309E-2</v>
      </c>
      <c r="W615" s="26">
        <f>S0P5022[[#This Row],[f(p)]]*2*((1-ABS(SIN(S0P5022[[#This Row],[Rad]]*2)))^(S0P5022[[#This Row],[-LOG(1-p)]]^2))</f>
        <v>5.7432285937476901E-2</v>
      </c>
      <c r="X615" s="26">
        <f>S0P5022[[#This Row],[F3]]+S0P5022[[#This Row],[F2]]</f>
        <v>8.0816576217951214E-2</v>
      </c>
      <c r="Y615" s="26"/>
      <c r="AA615" s="20"/>
      <c r="AB615" s="15"/>
      <c r="AC615" s="15"/>
      <c r="AD615" s="15"/>
      <c r="AE615" s="15"/>
      <c r="AF615" s="15"/>
      <c r="AI615" s="20"/>
      <c r="AN615" s="15"/>
      <c r="AO615" s="17"/>
      <c r="AR615" s="20"/>
      <c r="AT615" s="15"/>
      <c r="AW615" s="15"/>
    </row>
    <row r="616" spans="1:49" x14ac:dyDescent="0.3">
      <c r="A616" s="25">
        <v>65</v>
      </c>
      <c r="B616" s="25">
        <f>RADIANS(S0P5022[[#This Row],[Deg]])</f>
        <v>1.1344640137963142</v>
      </c>
      <c r="C616" s="26">
        <v>0.188044218355295</v>
      </c>
      <c r="D616" s="27">
        <v>0.55000000000000004</v>
      </c>
      <c r="E616" s="27">
        <f>-LOG(S0P5022[[#This Row],[p]]-0.5,2)</f>
        <v>4.3219280948873608</v>
      </c>
      <c r="F616" s="27">
        <f>-LOG(1-S0P5022[[#This Row],[p]],2)^2</f>
        <v>1.3271111273069651</v>
      </c>
      <c r="G616" s="27">
        <f>-LOG(S0P5022[[#This Row],[p]]-0.5,2)^2</f>
        <v>18.679062457376691</v>
      </c>
      <c r="H616" s="27">
        <f>-LOG(1-S0P5022[[#This Row],[p]],2)</f>
        <v>1.1520030934450503</v>
      </c>
      <c r="I616" s="27">
        <f>1/S0P5022[[#This Row],[-LOG(p-0.5)^2]]</f>
        <v>5.3535877525002995E-2</v>
      </c>
      <c r="J616" s="27">
        <f>1-S0P5022[[#This Row],[p]]</f>
        <v>0.44999999999999996</v>
      </c>
      <c r="K616" s="27">
        <f>1/S0P5022[[#This Row],[1-p]]</f>
        <v>2.2222222222222223</v>
      </c>
      <c r="L616" s="27">
        <f>S0P5022[[#This Row],[p]]*2-1</f>
        <v>0.10000000000000009</v>
      </c>
      <c r="M616" s="27">
        <f>S0P5022[[#This Row],[1-p]]*2</f>
        <v>0.89999999999999991</v>
      </c>
      <c r="N616" s="27">
        <f>S0P5022[[#This Row],[2p-1]]*2</f>
        <v>0.20000000000000018</v>
      </c>
      <c r="O616" s="27">
        <f>S0P5022[[#This Row],[2-2p]]*2</f>
        <v>1.7999999999999998</v>
      </c>
      <c r="P616" s="27">
        <f>2^S0P5022[[#This Row],[4p-2]]</f>
        <v>1.1486983549970351</v>
      </c>
      <c r="Q616" s="27">
        <f>2^S0P5022[[#This Row],[4-4p]]</f>
        <v>3.4822022531844965</v>
      </c>
      <c r="R616" s="27">
        <f>2^S0P5022[[#This Row],[2^(4p-2)]]</f>
        <v>2.2171376698777805</v>
      </c>
      <c r="S616" s="26">
        <f>S0P5022[[#This Row],[1-p]]/2</f>
        <v>0.22499999999999998</v>
      </c>
      <c r="T616" s="26">
        <f>S0P5022[[#This Row],[f(p)]]/LOG(1-S0P5022[[#This Row],[p]],2)^16</f>
        <v>2.3384290280474309E-2</v>
      </c>
      <c r="U616" s="26">
        <f>2*(1-ABS(SIN(S0P5022[[#This Row],[Rad]]*2)))^(S0P5022[[#This Row],[-LOG(1-p)]])</f>
        <v>0.3752059186870807</v>
      </c>
      <c r="V616" s="26">
        <f>S0P5022[[#This Row],[f(p)]]*LOG(1-S0P5022[[#This Row],[p]],2)^-16</f>
        <v>2.3384290280474309E-2</v>
      </c>
      <c r="W616" s="26">
        <f>S0P5022[[#This Row],[f(p)]]*2*((1-ABS(SIN(S0P5022[[#This Row],[Rad]]*2)))^(S0P5022[[#This Row],[-LOG(1-p)]]^2))</f>
        <v>6.5460961886155578E-2</v>
      </c>
      <c r="X616" s="26">
        <f>S0P5022[[#This Row],[F3]]+S0P5022[[#This Row],[F2]]</f>
        <v>8.884525216662989E-2</v>
      </c>
      <c r="Y616" s="26"/>
      <c r="AA616" s="20"/>
      <c r="AB616" s="15"/>
      <c r="AC616" s="15"/>
      <c r="AD616" s="15"/>
      <c r="AE616" s="15"/>
      <c r="AF616" s="15"/>
      <c r="AI616" s="20"/>
      <c r="AN616" s="15"/>
      <c r="AO616" s="17"/>
      <c r="AR616" s="20"/>
      <c r="AT616" s="15"/>
      <c r="AW616" s="15"/>
    </row>
    <row r="617" spans="1:49" x14ac:dyDescent="0.3">
      <c r="A617" s="25">
        <v>66</v>
      </c>
      <c r="B617" s="25">
        <f>RADIANS(S0P5022[[#This Row],[Deg]])</f>
        <v>1.1519173063162575</v>
      </c>
      <c r="C617" s="26">
        <v>0.19535457338310599</v>
      </c>
      <c r="D617" s="27">
        <v>0.55000000000000004</v>
      </c>
      <c r="E617" s="27">
        <f>-LOG(S0P5022[[#This Row],[p]]-0.5,2)</f>
        <v>4.3219280948873608</v>
      </c>
      <c r="F617" s="27">
        <f>-LOG(1-S0P5022[[#This Row],[p]],2)^2</f>
        <v>1.3271111273069651</v>
      </c>
      <c r="G617" s="27">
        <f>-LOG(S0P5022[[#This Row],[p]]-0.5,2)^2</f>
        <v>18.679062457376691</v>
      </c>
      <c r="H617" s="27">
        <f>-LOG(1-S0P5022[[#This Row],[p]],2)</f>
        <v>1.1520030934450503</v>
      </c>
      <c r="I617" s="27">
        <f>1/S0P5022[[#This Row],[-LOG(p-0.5)^2]]</f>
        <v>5.3535877525002995E-2</v>
      </c>
      <c r="J617" s="27">
        <f>1-S0P5022[[#This Row],[p]]</f>
        <v>0.44999999999999996</v>
      </c>
      <c r="K617" s="27">
        <f>1/S0P5022[[#This Row],[1-p]]</f>
        <v>2.2222222222222223</v>
      </c>
      <c r="L617" s="27">
        <f>S0P5022[[#This Row],[p]]*2-1</f>
        <v>0.10000000000000009</v>
      </c>
      <c r="M617" s="27">
        <f>S0P5022[[#This Row],[1-p]]*2</f>
        <v>0.89999999999999991</v>
      </c>
      <c r="N617" s="27">
        <f>S0P5022[[#This Row],[2p-1]]*2</f>
        <v>0.20000000000000018</v>
      </c>
      <c r="O617" s="27">
        <f>S0P5022[[#This Row],[2-2p]]*2</f>
        <v>1.7999999999999998</v>
      </c>
      <c r="P617" s="27">
        <f>2^S0P5022[[#This Row],[4p-2]]</f>
        <v>1.1486983549970351</v>
      </c>
      <c r="Q617" s="27">
        <f>2^S0P5022[[#This Row],[4-4p]]</f>
        <v>3.4822022531844965</v>
      </c>
      <c r="R617" s="27">
        <f>2^S0P5022[[#This Row],[2^(4p-2)]]</f>
        <v>2.2171376698777805</v>
      </c>
      <c r="S617" s="26">
        <f>S0P5022[[#This Row],[1-p]]/2</f>
        <v>0.22499999999999998</v>
      </c>
      <c r="T617" s="26">
        <f>S0P5022[[#This Row],[f(p)]]/LOG(1-S0P5022[[#This Row],[p]],2)^16</f>
        <v>2.3384290280474309E-2</v>
      </c>
      <c r="U617" s="26">
        <f>2*(1-ABS(SIN(S0P5022[[#This Row],[Rad]]*2)))^(S0P5022[[#This Row],[-LOG(1-p)]])</f>
        <v>0.41781989289765209</v>
      </c>
      <c r="V617" s="26">
        <f>S0P5022[[#This Row],[f(p)]]*LOG(1-S0P5022[[#This Row],[p]],2)^-16</f>
        <v>2.3384290280474309E-2</v>
      </c>
      <c r="W617" s="26">
        <f>S0P5022[[#This Row],[f(p)]]*2*((1-ABS(SIN(S0P5022[[#This Row],[Rad]]*2)))^(S0P5022[[#This Row],[-LOG(1-p)]]^2))</f>
        <v>7.4097458766706675E-2</v>
      </c>
      <c r="X617" s="26">
        <f>S0P5022[[#This Row],[F3]]+S0P5022[[#This Row],[F2]]</f>
        <v>9.7481749047180988E-2</v>
      </c>
      <c r="Y617" s="26"/>
      <c r="AA617" s="20"/>
      <c r="AB617" s="15"/>
      <c r="AC617" s="15"/>
      <c r="AD617" s="15"/>
      <c r="AE617" s="15"/>
      <c r="AF617" s="15"/>
      <c r="AI617" s="20"/>
      <c r="AN617" s="15"/>
      <c r="AO617" s="17"/>
      <c r="AR617" s="20"/>
      <c r="AT617" s="15"/>
      <c r="AW617" s="15"/>
    </row>
    <row r="618" spans="1:49" x14ac:dyDescent="0.3">
      <c r="A618" s="25">
        <v>67</v>
      </c>
      <c r="B618" s="25">
        <f>RADIANS(S0P5022[[#This Row],[Deg]])</f>
        <v>1.1693705988362009</v>
      </c>
      <c r="C618" s="26">
        <v>0.20244305928720199</v>
      </c>
      <c r="D618" s="27">
        <v>0.55000000000000004</v>
      </c>
      <c r="E618" s="27">
        <f>-LOG(S0P5022[[#This Row],[p]]-0.5,2)</f>
        <v>4.3219280948873608</v>
      </c>
      <c r="F618" s="27">
        <f>-LOG(1-S0P5022[[#This Row],[p]],2)^2</f>
        <v>1.3271111273069651</v>
      </c>
      <c r="G618" s="27">
        <f>-LOG(S0P5022[[#This Row],[p]]-0.5,2)^2</f>
        <v>18.679062457376691</v>
      </c>
      <c r="H618" s="27">
        <f>-LOG(1-S0P5022[[#This Row],[p]],2)</f>
        <v>1.1520030934450503</v>
      </c>
      <c r="I618" s="27">
        <f>1/S0P5022[[#This Row],[-LOG(p-0.5)^2]]</f>
        <v>5.3535877525002995E-2</v>
      </c>
      <c r="J618" s="27">
        <f>1-S0P5022[[#This Row],[p]]</f>
        <v>0.44999999999999996</v>
      </c>
      <c r="K618" s="27">
        <f>1/S0P5022[[#This Row],[1-p]]</f>
        <v>2.2222222222222223</v>
      </c>
      <c r="L618" s="27">
        <f>S0P5022[[#This Row],[p]]*2-1</f>
        <v>0.10000000000000009</v>
      </c>
      <c r="M618" s="27">
        <f>S0P5022[[#This Row],[1-p]]*2</f>
        <v>0.89999999999999991</v>
      </c>
      <c r="N618" s="27">
        <f>S0P5022[[#This Row],[2p-1]]*2</f>
        <v>0.20000000000000018</v>
      </c>
      <c r="O618" s="27">
        <f>S0P5022[[#This Row],[2-2p]]*2</f>
        <v>1.7999999999999998</v>
      </c>
      <c r="P618" s="27">
        <f>2^S0P5022[[#This Row],[4p-2]]</f>
        <v>1.1486983549970351</v>
      </c>
      <c r="Q618" s="27">
        <f>2^S0P5022[[#This Row],[4-4p]]</f>
        <v>3.4822022531844965</v>
      </c>
      <c r="R618" s="27">
        <f>2^S0P5022[[#This Row],[2^(4p-2)]]</f>
        <v>2.2171376698777805</v>
      </c>
      <c r="S618" s="26">
        <f>S0P5022[[#This Row],[1-p]]/2</f>
        <v>0.22499999999999998</v>
      </c>
      <c r="T618" s="26">
        <f>S0P5022[[#This Row],[f(p)]]/LOG(1-S0P5022[[#This Row],[p]],2)^16</f>
        <v>2.3384290280474309E-2</v>
      </c>
      <c r="U618" s="26">
        <f>2*(1-ABS(SIN(S0P5022[[#This Row],[Rad]]*2)))^(S0P5022[[#This Row],[-LOG(1-p)]])</f>
        <v>0.46273527172783752</v>
      </c>
      <c r="V618" s="26">
        <f>S0P5022[[#This Row],[f(p)]]*LOG(1-S0P5022[[#This Row],[p]],2)^-16</f>
        <v>2.3384290280474309E-2</v>
      </c>
      <c r="W618" s="26">
        <f>S0P5022[[#This Row],[f(p)]]*2*((1-ABS(SIN(S0P5022[[#This Row],[Rad]]*2)))^(S0P5022[[#This Row],[-LOG(1-p)]]^2))</f>
        <v>8.3346458877447904E-2</v>
      </c>
      <c r="X618" s="26">
        <f>S0P5022[[#This Row],[F3]]+S0P5022[[#This Row],[F2]]</f>
        <v>0.10673074915792222</v>
      </c>
      <c r="Y618" s="26"/>
      <c r="AA618" s="20"/>
      <c r="AB618" s="15"/>
      <c r="AC618" s="15"/>
      <c r="AD618" s="15"/>
      <c r="AE618" s="15"/>
      <c r="AF618" s="15"/>
      <c r="AI618" s="20"/>
      <c r="AN618" s="15"/>
      <c r="AO618" s="17"/>
      <c r="AR618" s="20"/>
      <c r="AT618" s="15"/>
      <c r="AW618" s="15"/>
    </row>
    <row r="619" spans="1:49" x14ac:dyDescent="0.3">
      <c r="A619" s="25">
        <v>68</v>
      </c>
      <c r="B619" s="25">
        <f>RADIANS(S0P5022[[#This Row],[Deg]])</f>
        <v>1.1868238913561442</v>
      </c>
      <c r="C619" s="26">
        <v>0.210678315678168</v>
      </c>
      <c r="D619" s="27">
        <v>0.55000000000000004</v>
      </c>
      <c r="E619" s="27">
        <f>-LOG(S0P5022[[#This Row],[p]]-0.5,2)</f>
        <v>4.3219280948873608</v>
      </c>
      <c r="F619" s="27">
        <f>-LOG(1-S0P5022[[#This Row],[p]],2)^2</f>
        <v>1.3271111273069651</v>
      </c>
      <c r="G619" s="27">
        <f>-LOG(S0P5022[[#This Row],[p]]-0.5,2)^2</f>
        <v>18.679062457376691</v>
      </c>
      <c r="H619" s="27">
        <f>-LOG(1-S0P5022[[#This Row],[p]],2)</f>
        <v>1.1520030934450503</v>
      </c>
      <c r="I619" s="27">
        <f>1/S0P5022[[#This Row],[-LOG(p-0.5)^2]]</f>
        <v>5.3535877525002995E-2</v>
      </c>
      <c r="J619" s="27">
        <f>1-S0P5022[[#This Row],[p]]</f>
        <v>0.44999999999999996</v>
      </c>
      <c r="K619" s="27">
        <f>1/S0P5022[[#This Row],[1-p]]</f>
        <v>2.2222222222222223</v>
      </c>
      <c r="L619" s="27">
        <f>S0P5022[[#This Row],[p]]*2-1</f>
        <v>0.10000000000000009</v>
      </c>
      <c r="M619" s="27">
        <f>S0P5022[[#This Row],[1-p]]*2</f>
        <v>0.89999999999999991</v>
      </c>
      <c r="N619" s="27">
        <f>S0P5022[[#This Row],[2p-1]]*2</f>
        <v>0.20000000000000018</v>
      </c>
      <c r="O619" s="27">
        <f>S0P5022[[#This Row],[2-2p]]*2</f>
        <v>1.7999999999999998</v>
      </c>
      <c r="P619" s="27">
        <f>2^S0P5022[[#This Row],[4p-2]]</f>
        <v>1.1486983549970351</v>
      </c>
      <c r="Q619" s="27">
        <f>2^S0P5022[[#This Row],[4-4p]]</f>
        <v>3.4822022531844965</v>
      </c>
      <c r="R619" s="27">
        <f>2^S0P5022[[#This Row],[2^(4p-2)]]</f>
        <v>2.2171376698777805</v>
      </c>
      <c r="S619" s="26">
        <f>S0P5022[[#This Row],[1-p]]/2</f>
        <v>0.22499999999999998</v>
      </c>
      <c r="T619" s="26">
        <f>S0P5022[[#This Row],[f(p)]]/LOG(1-S0P5022[[#This Row],[p]],2)^16</f>
        <v>2.3384290280474309E-2</v>
      </c>
      <c r="U619" s="26">
        <f>2*(1-ABS(SIN(S0P5022[[#This Row],[Rad]]*2)))^(S0P5022[[#This Row],[-LOG(1-p)]])</f>
        <v>0.50991982344879427</v>
      </c>
      <c r="V619" s="26">
        <f>S0P5022[[#This Row],[f(p)]]*LOG(1-S0P5022[[#This Row],[p]],2)^-16</f>
        <v>2.3384290280474309E-2</v>
      </c>
      <c r="W619" s="26">
        <f>S0P5022[[#This Row],[f(p)]]*2*((1-ABS(SIN(S0P5022[[#This Row],[Rad]]*2)))^(S0P5022[[#This Row],[-LOG(1-p)]]^2))</f>
        <v>9.3210815288640142E-2</v>
      </c>
      <c r="X619" s="26">
        <f>S0P5022[[#This Row],[F3]]+S0P5022[[#This Row],[F2]]</f>
        <v>0.11659510556911445</v>
      </c>
      <c r="Y619" s="26"/>
      <c r="AA619" s="20"/>
      <c r="AB619" s="15"/>
      <c r="AC619" s="15"/>
      <c r="AD619" s="15"/>
      <c r="AE619" s="15"/>
      <c r="AF619" s="15"/>
      <c r="AI619" s="20"/>
      <c r="AN619" s="15"/>
      <c r="AO619" s="17"/>
      <c r="AR619" s="20"/>
      <c r="AT619" s="15"/>
      <c r="AW619" s="15"/>
    </row>
    <row r="620" spans="1:49" x14ac:dyDescent="0.3">
      <c r="A620" s="25">
        <v>69</v>
      </c>
      <c r="B620" s="25">
        <f>RADIANS(S0P5022[[#This Row],[Deg]])</f>
        <v>1.2042771838760873</v>
      </c>
      <c r="C620" s="26">
        <v>0.21957345515533599</v>
      </c>
      <c r="D620" s="27">
        <v>0.55000000000000004</v>
      </c>
      <c r="E620" s="27">
        <f>-LOG(S0P5022[[#This Row],[p]]-0.5,2)</f>
        <v>4.3219280948873608</v>
      </c>
      <c r="F620" s="27">
        <f>-LOG(1-S0P5022[[#This Row],[p]],2)^2</f>
        <v>1.3271111273069651</v>
      </c>
      <c r="G620" s="27">
        <f>-LOG(S0P5022[[#This Row],[p]]-0.5,2)^2</f>
        <v>18.679062457376691</v>
      </c>
      <c r="H620" s="27">
        <f>-LOG(1-S0P5022[[#This Row],[p]],2)</f>
        <v>1.1520030934450503</v>
      </c>
      <c r="I620" s="27">
        <f>1/S0P5022[[#This Row],[-LOG(p-0.5)^2]]</f>
        <v>5.3535877525002995E-2</v>
      </c>
      <c r="J620" s="27">
        <f>1-S0P5022[[#This Row],[p]]</f>
        <v>0.44999999999999996</v>
      </c>
      <c r="K620" s="27">
        <f>1/S0P5022[[#This Row],[1-p]]</f>
        <v>2.2222222222222223</v>
      </c>
      <c r="L620" s="27">
        <f>S0P5022[[#This Row],[p]]*2-1</f>
        <v>0.10000000000000009</v>
      </c>
      <c r="M620" s="27">
        <f>S0P5022[[#This Row],[1-p]]*2</f>
        <v>0.89999999999999991</v>
      </c>
      <c r="N620" s="27">
        <f>S0P5022[[#This Row],[2p-1]]*2</f>
        <v>0.20000000000000018</v>
      </c>
      <c r="O620" s="27">
        <f>S0P5022[[#This Row],[2-2p]]*2</f>
        <v>1.7999999999999998</v>
      </c>
      <c r="P620" s="27">
        <f>2^S0P5022[[#This Row],[4p-2]]</f>
        <v>1.1486983549970351</v>
      </c>
      <c r="Q620" s="27">
        <f>2^S0P5022[[#This Row],[4-4p]]</f>
        <v>3.4822022531844965</v>
      </c>
      <c r="R620" s="27">
        <f>2^S0P5022[[#This Row],[2^(4p-2)]]</f>
        <v>2.2171376698777805</v>
      </c>
      <c r="S620" s="26">
        <f>S0P5022[[#This Row],[1-p]]/2</f>
        <v>0.22499999999999998</v>
      </c>
      <c r="T620" s="26">
        <f>S0P5022[[#This Row],[f(p)]]/LOG(1-S0P5022[[#This Row],[p]],2)^16</f>
        <v>2.3384290280474309E-2</v>
      </c>
      <c r="U620" s="26">
        <f>2*(1-ABS(SIN(S0P5022[[#This Row],[Rad]]*2)))^(S0P5022[[#This Row],[-LOG(1-p)]])</f>
        <v>0.55933617453018591</v>
      </c>
      <c r="V620" s="26">
        <f>S0P5022[[#This Row],[f(p)]]*LOG(1-S0P5022[[#This Row],[p]],2)^-16</f>
        <v>2.3384290280474309E-2</v>
      </c>
      <c r="W620" s="26">
        <f>S0P5022[[#This Row],[f(p)]]*2*((1-ABS(SIN(S0P5022[[#This Row],[Rad]]*2)))^(S0P5022[[#This Row],[-LOG(1-p)]]^2))</f>
        <v>0.10369156679802199</v>
      </c>
      <c r="X620" s="26">
        <f>S0P5022[[#This Row],[F3]]+S0P5022[[#This Row],[F2]]</f>
        <v>0.12707585707849631</v>
      </c>
      <c r="Y620" s="26"/>
      <c r="AA620" s="20"/>
      <c r="AB620" s="15"/>
      <c r="AC620" s="15"/>
      <c r="AD620" s="15"/>
      <c r="AE620" s="15"/>
      <c r="AF620" s="15"/>
      <c r="AI620" s="20"/>
      <c r="AN620" s="15"/>
      <c r="AO620" s="17"/>
      <c r="AR620" s="20"/>
      <c r="AT620" s="15"/>
      <c r="AW620" s="15"/>
    </row>
    <row r="621" spans="1:49" x14ac:dyDescent="0.3">
      <c r="A621" s="25">
        <v>70</v>
      </c>
      <c r="B621" s="25">
        <f>RADIANS(S0P5022[[#This Row],[Deg]])</f>
        <v>1.2217304763960306</v>
      </c>
      <c r="C621" s="26">
        <v>0.22839040428035901</v>
      </c>
      <c r="D621" s="27">
        <v>0.55000000000000004</v>
      </c>
      <c r="E621" s="27">
        <f>-LOG(S0P5022[[#This Row],[p]]-0.5,2)</f>
        <v>4.3219280948873608</v>
      </c>
      <c r="F621" s="27">
        <f>-LOG(1-S0P5022[[#This Row],[p]],2)^2</f>
        <v>1.3271111273069651</v>
      </c>
      <c r="G621" s="27">
        <f>-LOG(S0P5022[[#This Row],[p]]-0.5,2)^2</f>
        <v>18.679062457376691</v>
      </c>
      <c r="H621" s="27">
        <f>-LOG(1-S0P5022[[#This Row],[p]],2)</f>
        <v>1.1520030934450503</v>
      </c>
      <c r="I621" s="27">
        <f>1/S0P5022[[#This Row],[-LOG(p-0.5)^2]]</f>
        <v>5.3535877525002995E-2</v>
      </c>
      <c r="J621" s="27">
        <f>1-S0P5022[[#This Row],[p]]</f>
        <v>0.44999999999999996</v>
      </c>
      <c r="K621" s="27">
        <f>1/S0P5022[[#This Row],[1-p]]</f>
        <v>2.2222222222222223</v>
      </c>
      <c r="L621" s="27">
        <f>S0P5022[[#This Row],[p]]*2-1</f>
        <v>0.10000000000000009</v>
      </c>
      <c r="M621" s="27">
        <f>S0P5022[[#This Row],[1-p]]*2</f>
        <v>0.89999999999999991</v>
      </c>
      <c r="N621" s="27">
        <f>S0P5022[[#This Row],[2p-1]]*2</f>
        <v>0.20000000000000018</v>
      </c>
      <c r="O621" s="27">
        <f>S0P5022[[#This Row],[2-2p]]*2</f>
        <v>1.7999999999999998</v>
      </c>
      <c r="P621" s="27">
        <f>2^S0P5022[[#This Row],[4p-2]]</f>
        <v>1.1486983549970351</v>
      </c>
      <c r="Q621" s="27">
        <f>2^S0P5022[[#This Row],[4-4p]]</f>
        <v>3.4822022531844965</v>
      </c>
      <c r="R621" s="27">
        <f>2^S0P5022[[#This Row],[2^(4p-2)]]</f>
        <v>2.2171376698777805</v>
      </c>
      <c r="S621" s="26">
        <f>S0P5022[[#This Row],[1-p]]/2</f>
        <v>0.22499999999999998</v>
      </c>
      <c r="T621" s="26">
        <f>S0P5022[[#This Row],[f(p)]]/LOG(1-S0P5022[[#This Row],[p]],2)^16</f>
        <v>2.3384290280474309E-2</v>
      </c>
      <c r="U621" s="26">
        <f>2*(1-ABS(SIN(S0P5022[[#This Row],[Rad]]*2)))^(S0P5022[[#This Row],[-LOG(1-p)]])</f>
        <v>0.61094196488881125</v>
      </c>
      <c r="V621" s="26">
        <f>S0P5022[[#This Row],[f(p)]]*LOG(1-S0P5022[[#This Row],[p]],2)^-16</f>
        <v>2.3384290280474309E-2</v>
      </c>
      <c r="W621" s="26">
        <f>S0P5022[[#This Row],[f(p)]]*2*((1-ABS(SIN(S0P5022[[#This Row],[Rad]]*2)))^(S0P5022[[#This Row],[-LOG(1-p)]]^2))</f>
        <v>0.11478795436743636</v>
      </c>
      <c r="X621" s="26">
        <f>S0P5022[[#This Row],[F3]]+S0P5022[[#This Row],[F2]]</f>
        <v>0.13817224464791067</v>
      </c>
      <c r="Y621" s="26"/>
      <c r="AA621" s="20"/>
      <c r="AB621" s="15"/>
      <c r="AC621" s="15"/>
      <c r="AD621" s="15"/>
      <c r="AE621" s="15"/>
      <c r="AF621" s="15"/>
      <c r="AI621" s="20"/>
      <c r="AN621" s="15"/>
      <c r="AO621" s="17"/>
      <c r="AR621" s="20"/>
      <c r="AT621" s="15"/>
      <c r="AW621" s="15"/>
    </row>
    <row r="622" spans="1:49" x14ac:dyDescent="0.3">
      <c r="A622" s="25">
        <v>71</v>
      </c>
      <c r="B622" s="25">
        <f>RADIANS(S0P5022[[#This Row],[Deg]])</f>
        <v>1.2391837689159739</v>
      </c>
      <c r="C622" s="26">
        <v>0.23768932844476001</v>
      </c>
      <c r="D622" s="27">
        <v>0.55000000000000004</v>
      </c>
      <c r="E622" s="27">
        <f>-LOG(S0P5022[[#This Row],[p]]-0.5,2)</f>
        <v>4.3219280948873608</v>
      </c>
      <c r="F622" s="27">
        <f>-LOG(1-S0P5022[[#This Row],[p]],2)^2</f>
        <v>1.3271111273069651</v>
      </c>
      <c r="G622" s="27">
        <f>-LOG(S0P5022[[#This Row],[p]]-0.5,2)^2</f>
        <v>18.679062457376691</v>
      </c>
      <c r="H622" s="27">
        <f>-LOG(1-S0P5022[[#This Row],[p]],2)</f>
        <v>1.1520030934450503</v>
      </c>
      <c r="I622" s="27">
        <f>1/S0P5022[[#This Row],[-LOG(p-0.5)^2]]</f>
        <v>5.3535877525002995E-2</v>
      </c>
      <c r="J622" s="27">
        <f>1-S0P5022[[#This Row],[p]]</f>
        <v>0.44999999999999996</v>
      </c>
      <c r="K622" s="27">
        <f>1/S0P5022[[#This Row],[1-p]]</f>
        <v>2.2222222222222223</v>
      </c>
      <c r="L622" s="27">
        <f>S0P5022[[#This Row],[p]]*2-1</f>
        <v>0.10000000000000009</v>
      </c>
      <c r="M622" s="27">
        <f>S0P5022[[#This Row],[1-p]]*2</f>
        <v>0.89999999999999991</v>
      </c>
      <c r="N622" s="27">
        <f>S0P5022[[#This Row],[2p-1]]*2</f>
        <v>0.20000000000000018</v>
      </c>
      <c r="O622" s="27">
        <f>S0P5022[[#This Row],[2-2p]]*2</f>
        <v>1.7999999999999998</v>
      </c>
      <c r="P622" s="27">
        <f>2^S0P5022[[#This Row],[4p-2]]</f>
        <v>1.1486983549970351</v>
      </c>
      <c r="Q622" s="27">
        <f>2^S0P5022[[#This Row],[4-4p]]</f>
        <v>3.4822022531844965</v>
      </c>
      <c r="R622" s="27">
        <f>2^S0P5022[[#This Row],[2^(4p-2)]]</f>
        <v>2.2171376698777805</v>
      </c>
      <c r="S622" s="26">
        <f>S0P5022[[#This Row],[1-p]]/2</f>
        <v>0.22499999999999998</v>
      </c>
      <c r="T622" s="26">
        <f>S0P5022[[#This Row],[f(p)]]/LOG(1-S0P5022[[#This Row],[p]],2)^16</f>
        <v>2.3384290280474309E-2</v>
      </c>
      <c r="U622" s="26">
        <f>2*(1-ABS(SIN(S0P5022[[#This Row],[Rad]]*2)))^(S0P5022[[#This Row],[-LOG(1-p)]])</f>
        <v>0.66469000050937033</v>
      </c>
      <c r="V622" s="26">
        <f>S0P5022[[#This Row],[f(p)]]*LOG(1-S0P5022[[#This Row],[p]],2)^-16</f>
        <v>2.3384290280474309E-2</v>
      </c>
      <c r="W622" s="26">
        <f>S0P5022[[#This Row],[f(p)]]*2*((1-ABS(SIN(S0P5022[[#This Row],[Rad]]*2)))^(S0P5022[[#This Row],[-LOG(1-p)]]^2))</f>
        <v>0.1264974393464105</v>
      </c>
      <c r="X622" s="26">
        <f>S0P5022[[#This Row],[F3]]+S0P5022[[#This Row],[F2]]</f>
        <v>0.14988172962688481</v>
      </c>
      <c r="Y622" s="26"/>
      <c r="AA622" s="20"/>
      <c r="AB622" s="15"/>
      <c r="AC622" s="15"/>
      <c r="AD622" s="15"/>
      <c r="AE622" s="15"/>
      <c r="AF622" s="15"/>
      <c r="AI622" s="20"/>
      <c r="AN622" s="15"/>
      <c r="AO622" s="17"/>
      <c r="AR622" s="20"/>
      <c r="AT622" s="15"/>
      <c r="AW622" s="15"/>
    </row>
    <row r="623" spans="1:49" x14ac:dyDescent="0.3">
      <c r="A623" s="25">
        <v>72</v>
      </c>
      <c r="B623" s="25">
        <f>RADIANS(S0P5022[[#This Row],[Deg]])</f>
        <v>1.2566370614359172</v>
      </c>
      <c r="C623" s="26">
        <v>0.24773342599765799</v>
      </c>
      <c r="D623" s="27">
        <v>0.55000000000000004</v>
      </c>
      <c r="E623" s="27">
        <f>-LOG(S0P5022[[#This Row],[p]]-0.5,2)</f>
        <v>4.3219280948873608</v>
      </c>
      <c r="F623" s="27">
        <f>-LOG(1-S0P5022[[#This Row],[p]],2)^2</f>
        <v>1.3271111273069651</v>
      </c>
      <c r="G623" s="27">
        <f>-LOG(S0P5022[[#This Row],[p]]-0.5,2)^2</f>
        <v>18.679062457376691</v>
      </c>
      <c r="H623" s="27">
        <f>-LOG(1-S0P5022[[#This Row],[p]],2)</f>
        <v>1.1520030934450503</v>
      </c>
      <c r="I623" s="27">
        <f>1/S0P5022[[#This Row],[-LOG(p-0.5)^2]]</f>
        <v>5.3535877525002995E-2</v>
      </c>
      <c r="J623" s="27">
        <f>1-S0P5022[[#This Row],[p]]</f>
        <v>0.44999999999999996</v>
      </c>
      <c r="K623" s="27">
        <f>1/S0P5022[[#This Row],[1-p]]</f>
        <v>2.2222222222222223</v>
      </c>
      <c r="L623" s="27">
        <f>S0P5022[[#This Row],[p]]*2-1</f>
        <v>0.10000000000000009</v>
      </c>
      <c r="M623" s="27">
        <f>S0P5022[[#This Row],[1-p]]*2</f>
        <v>0.89999999999999991</v>
      </c>
      <c r="N623" s="27">
        <f>S0P5022[[#This Row],[2p-1]]*2</f>
        <v>0.20000000000000018</v>
      </c>
      <c r="O623" s="27">
        <f>S0P5022[[#This Row],[2-2p]]*2</f>
        <v>1.7999999999999998</v>
      </c>
      <c r="P623" s="27">
        <f>2^S0P5022[[#This Row],[4p-2]]</f>
        <v>1.1486983549970351</v>
      </c>
      <c r="Q623" s="27">
        <f>2^S0P5022[[#This Row],[4-4p]]</f>
        <v>3.4822022531844965</v>
      </c>
      <c r="R623" s="27">
        <f>2^S0P5022[[#This Row],[2^(4p-2)]]</f>
        <v>2.2171376698777805</v>
      </c>
      <c r="S623" s="26">
        <f>S0P5022[[#This Row],[1-p]]/2</f>
        <v>0.22499999999999998</v>
      </c>
      <c r="T623" s="26">
        <f>S0P5022[[#This Row],[f(p)]]/LOG(1-S0P5022[[#This Row],[p]],2)^16</f>
        <v>2.3384290280474309E-2</v>
      </c>
      <c r="U623" s="26">
        <f>2*(1-ABS(SIN(S0P5022[[#This Row],[Rad]]*2)))^(S0P5022[[#This Row],[-LOG(1-p)]])</f>
        <v>0.72052840475610547</v>
      </c>
      <c r="V623" s="26">
        <f>S0P5022[[#This Row],[f(p)]]*LOG(1-S0P5022[[#This Row],[p]],2)^-16</f>
        <v>2.3384290280474309E-2</v>
      </c>
      <c r="W623" s="26">
        <f>S0P5022[[#This Row],[f(p)]]*2*((1-ABS(SIN(S0P5022[[#This Row],[Rad]]*2)))^(S0P5022[[#This Row],[-LOG(1-p)]]^2))</f>
        <v>0.13881572372546894</v>
      </c>
      <c r="X623" s="26">
        <f>S0P5022[[#This Row],[F3]]+S0P5022[[#This Row],[F2]]</f>
        <v>0.16220001400594325</v>
      </c>
      <c r="Y623" s="26"/>
      <c r="AA623" s="20"/>
      <c r="AB623" s="15"/>
      <c r="AC623" s="15"/>
      <c r="AD623" s="15"/>
      <c r="AE623" s="15"/>
      <c r="AF623" s="15"/>
      <c r="AI623" s="20"/>
      <c r="AN623" s="15"/>
      <c r="AO623" s="17"/>
      <c r="AR623" s="20"/>
      <c r="AT623" s="15"/>
      <c r="AW623" s="15"/>
    </row>
    <row r="624" spans="1:49" x14ac:dyDescent="0.3">
      <c r="A624" s="25">
        <v>73</v>
      </c>
      <c r="B624" s="25">
        <f>RADIANS(S0P5022[[#This Row],[Deg]])</f>
        <v>1.2740903539558606</v>
      </c>
      <c r="C624" s="26">
        <v>0.25829229521971703</v>
      </c>
      <c r="D624" s="27">
        <v>0.55000000000000004</v>
      </c>
      <c r="E624" s="27">
        <f>-LOG(S0P5022[[#This Row],[p]]-0.5,2)</f>
        <v>4.3219280948873608</v>
      </c>
      <c r="F624" s="27">
        <f>-LOG(1-S0P5022[[#This Row],[p]],2)^2</f>
        <v>1.3271111273069651</v>
      </c>
      <c r="G624" s="27">
        <f>-LOG(S0P5022[[#This Row],[p]]-0.5,2)^2</f>
        <v>18.679062457376691</v>
      </c>
      <c r="H624" s="27">
        <f>-LOG(1-S0P5022[[#This Row],[p]],2)</f>
        <v>1.1520030934450503</v>
      </c>
      <c r="I624" s="27">
        <f>1/S0P5022[[#This Row],[-LOG(p-0.5)^2]]</f>
        <v>5.3535877525002995E-2</v>
      </c>
      <c r="J624" s="27">
        <f>1-S0P5022[[#This Row],[p]]</f>
        <v>0.44999999999999996</v>
      </c>
      <c r="K624" s="27">
        <f>1/S0P5022[[#This Row],[1-p]]</f>
        <v>2.2222222222222223</v>
      </c>
      <c r="L624" s="27">
        <f>S0P5022[[#This Row],[p]]*2-1</f>
        <v>0.10000000000000009</v>
      </c>
      <c r="M624" s="27">
        <f>S0P5022[[#This Row],[1-p]]*2</f>
        <v>0.89999999999999991</v>
      </c>
      <c r="N624" s="27">
        <f>S0P5022[[#This Row],[2p-1]]*2</f>
        <v>0.20000000000000018</v>
      </c>
      <c r="O624" s="27">
        <f>S0P5022[[#This Row],[2-2p]]*2</f>
        <v>1.7999999999999998</v>
      </c>
      <c r="P624" s="27">
        <f>2^S0P5022[[#This Row],[4p-2]]</f>
        <v>1.1486983549970351</v>
      </c>
      <c r="Q624" s="27">
        <f>2^S0P5022[[#This Row],[4-4p]]</f>
        <v>3.4822022531844965</v>
      </c>
      <c r="R624" s="27">
        <f>2^S0P5022[[#This Row],[2^(4p-2)]]</f>
        <v>2.2171376698777805</v>
      </c>
      <c r="S624" s="26">
        <f>S0P5022[[#This Row],[1-p]]/2</f>
        <v>0.22499999999999998</v>
      </c>
      <c r="T624" s="26">
        <f>S0P5022[[#This Row],[f(p)]]/LOG(1-S0P5022[[#This Row],[p]],2)^16</f>
        <v>2.3384290280474309E-2</v>
      </c>
      <c r="U624" s="26">
        <f>2*(1-ABS(SIN(S0P5022[[#This Row],[Rad]]*2)))^(S0P5022[[#This Row],[-LOG(1-p)]])</f>
        <v>0.77840076941610847</v>
      </c>
      <c r="V624" s="26">
        <f>S0P5022[[#This Row],[f(p)]]*LOG(1-S0P5022[[#This Row],[p]],2)^-16</f>
        <v>2.3384290280474309E-2</v>
      </c>
      <c r="W624" s="26">
        <f>S0P5022[[#This Row],[f(p)]]*2*((1-ABS(SIN(S0P5022[[#This Row],[Rad]]*2)))^(S0P5022[[#This Row],[-LOG(1-p)]]^2))</f>
        <v>0.15173677261050569</v>
      </c>
      <c r="X624" s="26">
        <f>S0P5022[[#This Row],[F3]]+S0P5022[[#This Row],[F2]]</f>
        <v>0.17512106289098001</v>
      </c>
      <c r="Y624" s="26"/>
      <c r="AA624" s="20"/>
      <c r="AB624" s="15"/>
      <c r="AC624" s="15"/>
      <c r="AD624" s="15"/>
      <c r="AE624" s="15"/>
      <c r="AF624" s="15"/>
      <c r="AI624" s="20"/>
      <c r="AN624" s="15"/>
      <c r="AO624" s="17"/>
      <c r="AR624" s="20"/>
      <c r="AT624" s="15"/>
      <c r="AW624" s="15"/>
    </row>
    <row r="625" spans="1:49" x14ac:dyDescent="0.3">
      <c r="A625" s="25">
        <v>74</v>
      </c>
      <c r="B625" s="25">
        <f>RADIANS(S0P5022[[#This Row],[Deg]])</f>
        <v>1.2915436464758039</v>
      </c>
      <c r="C625" s="26">
        <v>0.269883220355775</v>
      </c>
      <c r="D625" s="27">
        <v>0.55000000000000004</v>
      </c>
      <c r="E625" s="27">
        <f>-LOG(S0P5022[[#This Row],[p]]-0.5,2)</f>
        <v>4.3219280948873608</v>
      </c>
      <c r="F625" s="27">
        <f>-LOG(1-S0P5022[[#This Row],[p]],2)^2</f>
        <v>1.3271111273069651</v>
      </c>
      <c r="G625" s="27">
        <f>-LOG(S0P5022[[#This Row],[p]]-0.5,2)^2</f>
        <v>18.679062457376691</v>
      </c>
      <c r="H625" s="27">
        <f>-LOG(1-S0P5022[[#This Row],[p]],2)</f>
        <v>1.1520030934450503</v>
      </c>
      <c r="I625" s="27">
        <f>1/S0P5022[[#This Row],[-LOG(p-0.5)^2]]</f>
        <v>5.3535877525002995E-2</v>
      </c>
      <c r="J625" s="27">
        <f>1-S0P5022[[#This Row],[p]]</f>
        <v>0.44999999999999996</v>
      </c>
      <c r="K625" s="27">
        <f>1/S0P5022[[#This Row],[1-p]]</f>
        <v>2.2222222222222223</v>
      </c>
      <c r="L625" s="27">
        <f>S0P5022[[#This Row],[p]]*2-1</f>
        <v>0.10000000000000009</v>
      </c>
      <c r="M625" s="27">
        <f>S0P5022[[#This Row],[1-p]]*2</f>
        <v>0.89999999999999991</v>
      </c>
      <c r="N625" s="27">
        <f>S0P5022[[#This Row],[2p-1]]*2</f>
        <v>0.20000000000000018</v>
      </c>
      <c r="O625" s="27">
        <f>S0P5022[[#This Row],[2-2p]]*2</f>
        <v>1.7999999999999998</v>
      </c>
      <c r="P625" s="27">
        <f>2^S0P5022[[#This Row],[4p-2]]</f>
        <v>1.1486983549970351</v>
      </c>
      <c r="Q625" s="27">
        <f>2^S0P5022[[#This Row],[4-4p]]</f>
        <v>3.4822022531844965</v>
      </c>
      <c r="R625" s="27">
        <f>2^S0P5022[[#This Row],[2^(4p-2)]]</f>
        <v>2.2171376698777805</v>
      </c>
      <c r="S625" s="26">
        <f>S0P5022[[#This Row],[1-p]]/2</f>
        <v>0.22499999999999998</v>
      </c>
      <c r="T625" s="26">
        <f>S0P5022[[#This Row],[f(p)]]/LOG(1-S0P5022[[#This Row],[p]],2)^16</f>
        <v>2.3384290280474309E-2</v>
      </c>
      <c r="U625" s="26">
        <f>2*(1-ABS(SIN(S0P5022[[#This Row],[Rad]]*2)))^(S0P5022[[#This Row],[-LOG(1-p)]])</f>
        <v>0.8382463062940102</v>
      </c>
      <c r="V625" s="26">
        <f>S0P5022[[#This Row],[f(p)]]*LOG(1-S0P5022[[#This Row],[p]],2)^-16</f>
        <v>2.3384290280474309E-2</v>
      </c>
      <c r="W625" s="26">
        <f>S0P5022[[#This Row],[f(p)]]*2*((1-ABS(SIN(S0P5022[[#This Row],[Rad]]*2)))^(S0P5022[[#This Row],[-LOG(1-p)]]^2))</f>
        <v>0.16525283906699864</v>
      </c>
      <c r="X625" s="26">
        <f>S0P5022[[#This Row],[F3]]+S0P5022[[#This Row],[F2]]</f>
        <v>0.18863712934747295</v>
      </c>
      <c r="Y625" s="26"/>
      <c r="AA625" s="20"/>
      <c r="AB625" s="15"/>
      <c r="AC625" s="15"/>
      <c r="AD625" s="15"/>
      <c r="AE625" s="15"/>
      <c r="AF625" s="15"/>
      <c r="AI625" s="20"/>
      <c r="AN625" s="15"/>
      <c r="AO625" s="17"/>
      <c r="AR625" s="20"/>
      <c r="AT625" s="15"/>
      <c r="AW625" s="15"/>
    </row>
    <row r="626" spans="1:49" x14ac:dyDescent="0.3">
      <c r="A626" s="25">
        <v>75</v>
      </c>
      <c r="B626" s="25">
        <f>RADIANS(S0P5022[[#This Row],[Deg]])</f>
        <v>1.3089969389957472</v>
      </c>
      <c r="C626" s="26">
        <v>0.281908815706086</v>
      </c>
      <c r="D626" s="27">
        <v>0.55000000000000004</v>
      </c>
      <c r="E626" s="27">
        <f>-LOG(S0P5022[[#This Row],[p]]-0.5,2)</f>
        <v>4.3219280948873608</v>
      </c>
      <c r="F626" s="27">
        <f>-LOG(1-S0P5022[[#This Row],[p]],2)^2</f>
        <v>1.3271111273069651</v>
      </c>
      <c r="G626" s="27">
        <f>-LOG(S0P5022[[#This Row],[p]]-0.5,2)^2</f>
        <v>18.679062457376691</v>
      </c>
      <c r="H626" s="27">
        <f>-LOG(1-S0P5022[[#This Row],[p]],2)</f>
        <v>1.1520030934450503</v>
      </c>
      <c r="I626" s="27">
        <f>1/S0P5022[[#This Row],[-LOG(p-0.5)^2]]</f>
        <v>5.3535877525002995E-2</v>
      </c>
      <c r="J626" s="27">
        <f>1-S0P5022[[#This Row],[p]]</f>
        <v>0.44999999999999996</v>
      </c>
      <c r="K626" s="27">
        <f>1/S0P5022[[#This Row],[1-p]]</f>
        <v>2.2222222222222223</v>
      </c>
      <c r="L626" s="27">
        <f>S0P5022[[#This Row],[p]]*2-1</f>
        <v>0.10000000000000009</v>
      </c>
      <c r="M626" s="27">
        <f>S0P5022[[#This Row],[1-p]]*2</f>
        <v>0.89999999999999991</v>
      </c>
      <c r="N626" s="27">
        <f>S0P5022[[#This Row],[2p-1]]*2</f>
        <v>0.20000000000000018</v>
      </c>
      <c r="O626" s="27">
        <f>S0P5022[[#This Row],[2-2p]]*2</f>
        <v>1.7999999999999998</v>
      </c>
      <c r="P626" s="27">
        <f>2^S0P5022[[#This Row],[4p-2]]</f>
        <v>1.1486983549970351</v>
      </c>
      <c r="Q626" s="27">
        <f>2^S0P5022[[#This Row],[4-4p]]</f>
        <v>3.4822022531844965</v>
      </c>
      <c r="R626" s="27">
        <f>2^S0P5022[[#This Row],[2^(4p-2)]]</f>
        <v>2.2171376698777805</v>
      </c>
      <c r="S626" s="26">
        <f>S0P5022[[#This Row],[1-p]]/2</f>
        <v>0.22499999999999998</v>
      </c>
      <c r="T626" s="26">
        <f>S0P5022[[#This Row],[f(p)]]/LOG(1-S0P5022[[#This Row],[p]],2)^16</f>
        <v>2.3384290280474309E-2</v>
      </c>
      <c r="U626" s="26">
        <f>2*(1-ABS(SIN(S0P5022[[#This Row],[Rad]]*2)))^(S0P5022[[#This Row],[-LOG(1-p)]])</f>
        <v>0.89999999999999991</v>
      </c>
      <c r="V626" s="26">
        <f>S0P5022[[#This Row],[f(p)]]*LOG(1-S0P5022[[#This Row],[p]],2)^-16</f>
        <v>2.3384290280474309E-2</v>
      </c>
      <c r="W626" s="26">
        <f>S0P5022[[#This Row],[f(p)]]*2*((1-ABS(SIN(S0P5022[[#This Row],[Rad]]*2)))^(S0P5022[[#This Row],[-LOG(1-p)]]^2))</f>
        <v>0.17935449144717988</v>
      </c>
      <c r="X626" s="26">
        <f>S0P5022[[#This Row],[F3]]+S0P5022[[#This Row],[F2]]</f>
        <v>0.20273878172765419</v>
      </c>
      <c r="Y626" s="26"/>
      <c r="AA626" s="20"/>
      <c r="AB626" s="15"/>
      <c r="AC626" s="15"/>
      <c r="AD626" s="15"/>
      <c r="AE626" s="15"/>
      <c r="AF626" s="15"/>
      <c r="AI626" s="20"/>
      <c r="AN626" s="15"/>
      <c r="AO626" s="17"/>
      <c r="AR626" s="20"/>
      <c r="AT626" s="15"/>
      <c r="AW626" s="15"/>
    </row>
    <row r="627" spans="1:49" x14ac:dyDescent="0.3">
      <c r="A627" s="25">
        <v>76</v>
      </c>
      <c r="B627" s="25">
        <f>RADIANS(S0P5022[[#This Row],[Deg]])</f>
        <v>1.3264502315156905</v>
      </c>
      <c r="C627" s="26">
        <v>0.29373624149085598</v>
      </c>
      <c r="D627" s="27">
        <v>0.55000000000000004</v>
      </c>
      <c r="E627" s="27">
        <f>-LOG(S0P5022[[#This Row],[p]]-0.5,2)</f>
        <v>4.3219280948873608</v>
      </c>
      <c r="F627" s="27">
        <f>-LOG(1-S0P5022[[#This Row],[p]],2)^2</f>
        <v>1.3271111273069651</v>
      </c>
      <c r="G627" s="27">
        <f>-LOG(S0P5022[[#This Row],[p]]-0.5,2)^2</f>
        <v>18.679062457376691</v>
      </c>
      <c r="H627" s="27">
        <f>-LOG(1-S0P5022[[#This Row],[p]],2)</f>
        <v>1.1520030934450503</v>
      </c>
      <c r="I627" s="27">
        <f>1/S0P5022[[#This Row],[-LOG(p-0.5)^2]]</f>
        <v>5.3535877525002995E-2</v>
      </c>
      <c r="J627" s="27">
        <f>1-S0P5022[[#This Row],[p]]</f>
        <v>0.44999999999999996</v>
      </c>
      <c r="K627" s="27">
        <f>1/S0P5022[[#This Row],[1-p]]</f>
        <v>2.2222222222222223</v>
      </c>
      <c r="L627" s="27">
        <f>S0P5022[[#This Row],[p]]*2-1</f>
        <v>0.10000000000000009</v>
      </c>
      <c r="M627" s="27">
        <f>S0P5022[[#This Row],[1-p]]*2</f>
        <v>0.89999999999999991</v>
      </c>
      <c r="N627" s="27">
        <f>S0P5022[[#This Row],[2p-1]]*2</f>
        <v>0.20000000000000018</v>
      </c>
      <c r="O627" s="27">
        <f>S0P5022[[#This Row],[2-2p]]*2</f>
        <v>1.7999999999999998</v>
      </c>
      <c r="P627" s="27">
        <f>2^S0P5022[[#This Row],[4p-2]]</f>
        <v>1.1486983549970351</v>
      </c>
      <c r="Q627" s="27">
        <f>2^S0P5022[[#This Row],[4-4p]]</f>
        <v>3.4822022531844965</v>
      </c>
      <c r="R627" s="27">
        <f>2^S0P5022[[#This Row],[2^(4p-2)]]</f>
        <v>2.2171376698777805</v>
      </c>
      <c r="S627" s="26">
        <f>S0P5022[[#This Row],[1-p]]/2</f>
        <v>0.22499999999999998</v>
      </c>
      <c r="T627" s="26">
        <f>S0P5022[[#This Row],[f(p)]]/LOG(1-S0P5022[[#This Row],[p]],2)^16</f>
        <v>2.3384290280474309E-2</v>
      </c>
      <c r="U627" s="26">
        <f>2*(1-ABS(SIN(S0P5022[[#This Row],[Rad]]*2)))^(S0P5022[[#This Row],[-LOG(1-p)]])</f>
        <v>0.96359276242874903</v>
      </c>
      <c r="V627" s="26">
        <f>S0P5022[[#This Row],[f(p)]]*LOG(1-S0P5022[[#This Row],[p]],2)^-16</f>
        <v>2.3384290280474309E-2</v>
      </c>
      <c r="W627" s="26">
        <f>S0P5022[[#This Row],[f(p)]]*2*((1-ABS(SIN(S0P5022[[#This Row],[Rad]]*2)))^(S0P5022[[#This Row],[-LOG(1-p)]]^2))</f>
        <v>0.19403064328300271</v>
      </c>
      <c r="X627" s="26">
        <f>S0P5022[[#This Row],[F3]]+S0P5022[[#This Row],[F2]]</f>
        <v>0.21741493356347702</v>
      </c>
      <c r="Y627" s="26"/>
      <c r="AA627" s="20"/>
      <c r="AB627" s="15"/>
      <c r="AC627" s="15"/>
      <c r="AD627" s="15"/>
      <c r="AE627" s="15"/>
      <c r="AF627" s="15"/>
      <c r="AI627" s="20"/>
      <c r="AN627" s="15"/>
      <c r="AO627" s="17"/>
      <c r="AR627" s="20"/>
      <c r="AT627" s="15"/>
      <c r="AW627" s="15"/>
    </row>
    <row r="628" spans="1:49" x14ac:dyDescent="0.3">
      <c r="A628" s="25">
        <v>77</v>
      </c>
      <c r="B628" s="25">
        <f>RADIANS(S0P5022[[#This Row],[Deg]])</f>
        <v>1.3439035240356338</v>
      </c>
      <c r="C628" s="26">
        <v>0.30760762071090397</v>
      </c>
      <c r="D628" s="27">
        <v>0.55000000000000004</v>
      </c>
      <c r="E628" s="27">
        <f>-LOG(S0P5022[[#This Row],[p]]-0.5,2)</f>
        <v>4.3219280948873608</v>
      </c>
      <c r="F628" s="27">
        <f>-LOG(1-S0P5022[[#This Row],[p]],2)^2</f>
        <v>1.3271111273069651</v>
      </c>
      <c r="G628" s="27">
        <f>-LOG(S0P5022[[#This Row],[p]]-0.5,2)^2</f>
        <v>18.679062457376691</v>
      </c>
      <c r="H628" s="27">
        <f>-LOG(1-S0P5022[[#This Row],[p]],2)</f>
        <v>1.1520030934450503</v>
      </c>
      <c r="I628" s="27">
        <f>1/S0P5022[[#This Row],[-LOG(p-0.5)^2]]</f>
        <v>5.3535877525002995E-2</v>
      </c>
      <c r="J628" s="27">
        <f>1-S0P5022[[#This Row],[p]]</f>
        <v>0.44999999999999996</v>
      </c>
      <c r="K628" s="27">
        <f>1/S0P5022[[#This Row],[1-p]]</f>
        <v>2.2222222222222223</v>
      </c>
      <c r="L628" s="27">
        <f>S0P5022[[#This Row],[p]]*2-1</f>
        <v>0.10000000000000009</v>
      </c>
      <c r="M628" s="27">
        <f>S0P5022[[#This Row],[1-p]]*2</f>
        <v>0.89999999999999991</v>
      </c>
      <c r="N628" s="27">
        <f>S0P5022[[#This Row],[2p-1]]*2</f>
        <v>0.20000000000000018</v>
      </c>
      <c r="O628" s="27">
        <f>S0P5022[[#This Row],[2-2p]]*2</f>
        <v>1.7999999999999998</v>
      </c>
      <c r="P628" s="27">
        <f>2^S0P5022[[#This Row],[4p-2]]</f>
        <v>1.1486983549970351</v>
      </c>
      <c r="Q628" s="27">
        <f>2^S0P5022[[#This Row],[4-4p]]</f>
        <v>3.4822022531844965</v>
      </c>
      <c r="R628" s="27">
        <f>2^S0P5022[[#This Row],[2^(4p-2)]]</f>
        <v>2.2171376698777805</v>
      </c>
      <c r="S628" s="26">
        <f>S0P5022[[#This Row],[1-p]]/2</f>
        <v>0.22499999999999998</v>
      </c>
      <c r="T628" s="26">
        <f>S0P5022[[#This Row],[f(p)]]/LOG(1-S0P5022[[#This Row],[p]],2)^16</f>
        <v>2.3384290280474309E-2</v>
      </c>
      <c r="U628" s="26">
        <f>2*(1-ABS(SIN(S0P5022[[#This Row],[Rad]]*2)))^(S0P5022[[#This Row],[-LOG(1-p)]])</f>
        <v>1.0289515893084422</v>
      </c>
      <c r="V628" s="26">
        <f>S0P5022[[#This Row],[f(p)]]*LOG(1-S0P5022[[#This Row],[p]],2)^-16</f>
        <v>2.3384290280474309E-2</v>
      </c>
      <c r="W628" s="26">
        <f>S0P5022[[#This Row],[f(p)]]*2*((1-ABS(SIN(S0P5022[[#This Row],[Rad]]*2)))^(S0P5022[[#This Row],[-LOG(1-p)]]^2))</f>
        <v>0.20926858580172492</v>
      </c>
      <c r="X628" s="26">
        <f>S0P5022[[#This Row],[F3]]+S0P5022[[#This Row],[F2]]</f>
        <v>0.23265287608219923</v>
      </c>
      <c r="Y628" s="26"/>
      <c r="AA628" s="20"/>
      <c r="AB628" s="15"/>
      <c r="AC628" s="15"/>
      <c r="AD628" s="15"/>
      <c r="AE628" s="15"/>
      <c r="AF628" s="15"/>
      <c r="AI628" s="20"/>
      <c r="AN628" s="15"/>
      <c r="AO628" s="17"/>
      <c r="AR628" s="20"/>
      <c r="AT628" s="15"/>
      <c r="AW628" s="15"/>
    </row>
    <row r="629" spans="1:49" x14ac:dyDescent="0.3">
      <c r="A629" s="25">
        <v>78</v>
      </c>
      <c r="B629" s="25">
        <f>RADIANS(S0P5022[[#This Row],[Deg]])</f>
        <v>1.3613568165555769</v>
      </c>
      <c r="C629" s="26">
        <v>0.32229021977934302</v>
      </c>
      <c r="D629" s="27">
        <v>0.55000000000000004</v>
      </c>
      <c r="E629" s="27">
        <f>-LOG(S0P5022[[#This Row],[p]]-0.5,2)</f>
        <v>4.3219280948873608</v>
      </c>
      <c r="F629" s="27">
        <f>-LOG(1-S0P5022[[#This Row],[p]],2)^2</f>
        <v>1.3271111273069651</v>
      </c>
      <c r="G629" s="27">
        <f>-LOG(S0P5022[[#This Row],[p]]-0.5,2)^2</f>
        <v>18.679062457376691</v>
      </c>
      <c r="H629" s="27">
        <f>-LOG(1-S0P5022[[#This Row],[p]],2)</f>
        <v>1.1520030934450503</v>
      </c>
      <c r="I629" s="27">
        <f>1/S0P5022[[#This Row],[-LOG(p-0.5)^2]]</f>
        <v>5.3535877525002995E-2</v>
      </c>
      <c r="J629" s="27">
        <f>1-S0P5022[[#This Row],[p]]</f>
        <v>0.44999999999999996</v>
      </c>
      <c r="K629" s="27">
        <f>1/S0P5022[[#This Row],[1-p]]</f>
        <v>2.2222222222222223</v>
      </c>
      <c r="L629" s="27">
        <f>S0P5022[[#This Row],[p]]*2-1</f>
        <v>0.10000000000000009</v>
      </c>
      <c r="M629" s="27">
        <f>S0P5022[[#This Row],[1-p]]*2</f>
        <v>0.89999999999999991</v>
      </c>
      <c r="N629" s="27">
        <f>S0P5022[[#This Row],[2p-1]]*2</f>
        <v>0.20000000000000018</v>
      </c>
      <c r="O629" s="27">
        <f>S0P5022[[#This Row],[2-2p]]*2</f>
        <v>1.7999999999999998</v>
      </c>
      <c r="P629" s="27">
        <f>2^S0P5022[[#This Row],[4p-2]]</f>
        <v>1.1486983549970351</v>
      </c>
      <c r="Q629" s="27">
        <f>2^S0P5022[[#This Row],[4-4p]]</f>
        <v>3.4822022531844965</v>
      </c>
      <c r="R629" s="27">
        <f>2^S0P5022[[#This Row],[2^(4p-2)]]</f>
        <v>2.2171376698777805</v>
      </c>
      <c r="S629" s="26">
        <f>S0P5022[[#This Row],[1-p]]/2</f>
        <v>0.22499999999999998</v>
      </c>
      <c r="T629" s="26">
        <f>S0P5022[[#This Row],[f(p)]]/LOG(1-S0P5022[[#This Row],[p]],2)^16</f>
        <v>2.3384290280474309E-2</v>
      </c>
      <c r="U629" s="26">
        <f>2*(1-ABS(SIN(S0P5022[[#This Row],[Rad]]*2)))^(S0P5022[[#This Row],[-LOG(1-p)]])</f>
        <v>1.0959997191012085</v>
      </c>
      <c r="V629" s="26">
        <f>S0P5022[[#This Row],[f(p)]]*LOG(1-S0P5022[[#This Row],[p]],2)^-16</f>
        <v>2.3384290280474309E-2</v>
      </c>
      <c r="W629" s="26">
        <f>S0P5022[[#This Row],[f(p)]]*2*((1-ABS(SIN(S0P5022[[#This Row],[Rad]]*2)))^(S0P5022[[#This Row],[-LOG(1-p)]]^2))</f>
        <v>0.22505402309833084</v>
      </c>
      <c r="X629" s="26">
        <f>S0P5022[[#This Row],[F3]]+S0P5022[[#This Row],[F2]]</f>
        <v>0.24843831337880515</v>
      </c>
      <c r="Y629" s="26"/>
      <c r="AA629" s="20"/>
      <c r="AB629" s="15"/>
      <c r="AC629" s="15"/>
      <c r="AD629" s="15"/>
      <c r="AE629" s="15"/>
      <c r="AF629" s="15"/>
      <c r="AI629" s="20"/>
      <c r="AN629" s="15"/>
      <c r="AO629" s="17"/>
      <c r="AR629" s="20"/>
      <c r="AT629" s="15"/>
      <c r="AW629" s="15"/>
    </row>
    <row r="630" spans="1:49" x14ac:dyDescent="0.3">
      <c r="A630" s="25">
        <v>79</v>
      </c>
      <c r="B630" s="25">
        <f>RADIANS(S0P5022[[#This Row],[Deg]])</f>
        <v>1.3788101090755203</v>
      </c>
      <c r="C630" s="26">
        <v>0.33699798990871799</v>
      </c>
      <c r="D630" s="27">
        <v>0.55000000000000004</v>
      </c>
      <c r="E630" s="27">
        <f>-LOG(S0P5022[[#This Row],[p]]-0.5,2)</f>
        <v>4.3219280948873608</v>
      </c>
      <c r="F630" s="27">
        <f>-LOG(1-S0P5022[[#This Row],[p]],2)^2</f>
        <v>1.3271111273069651</v>
      </c>
      <c r="G630" s="27">
        <f>-LOG(S0P5022[[#This Row],[p]]-0.5,2)^2</f>
        <v>18.679062457376691</v>
      </c>
      <c r="H630" s="27">
        <f>-LOG(1-S0P5022[[#This Row],[p]],2)</f>
        <v>1.1520030934450503</v>
      </c>
      <c r="I630" s="27">
        <f>1/S0P5022[[#This Row],[-LOG(p-0.5)^2]]</f>
        <v>5.3535877525002995E-2</v>
      </c>
      <c r="J630" s="27">
        <f>1-S0P5022[[#This Row],[p]]</f>
        <v>0.44999999999999996</v>
      </c>
      <c r="K630" s="27">
        <f>1/S0P5022[[#This Row],[1-p]]</f>
        <v>2.2222222222222223</v>
      </c>
      <c r="L630" s="27">
        <f>S0P5022[[#This Row],[p]]*2-1</f>
        <v>0.10000000000000009</v>
      </c>
      <c r="M630" s="27">
        <f>S0P5022[[#This Row],[1-p]]*2</f>
        <v>0.89999999999999991</v>
      </c>
      <c r="N630" s="27">
        <f>S0P5022[[#This Row],[2p-1]]*2</f>
        <v>0.20000000000000018</v>
      </c>
      <c r="O630" s="27">
        <f>S0P5022[[#This Row],[2-2p]]*2</f>
        <v>1.7999999999999998</v>
      </c>
      <c r="P630" s="27">
        <f>2^S0P5022[[#This Row],[4p-2]]</f>
        <v>1.1486983549970351</v>
      </c>
      <c r="Q630" s="27">
        <f>2^S0P5022[[#This Row],[4-4p]]</f>
        <v>3.4822022531844965</v>
      </c>
      <c r="R630" s="27">
        <f>2^S0P5022[[#This Row],[2^(4p-2)]]</f>
        <v>2.2171376698777805</v>
      </c>
      <c r="S630" s="26">
        <f>S0P5022[[#This Row],[1-p]]/2</f>
        <v>0.22499999999999998</v>
      </c>
      <c r="T630" s="26">
        <f>S0P5022[[#This Row],[f(p)]]/LOG(1-S0P5022[[#This Row],[p]],2)^16</f>
        <v>2.3384290280474309E-2</v>
      </c>
      <c r="U630" s="26">
        <f>2*(1-ABS(SIN(S0P5022[[#This Row],[Rad]]*2)))^(S0P5022[[#This Row],[-LOG(1-p)]])</f>
        <v>1.1646567944545758</v>
      </c>
      <c r="V630" s="26">
        <f>S0P5022[[#This Row],[f(p)]]*LOG(1-S0P5022[[#This Row],[p]],2)^-16</f>
        <v>2.3384290280474309E-2</v>
      </c>
      <c r="W630" s="26">
        <f>S0P5022[[#This Row],[f(p)]]*2*((1-ABS(SIN(S0P5022[[#This Row],[Rad]]*2)))^(S0P5022[[#This Row],[-LOG(1-p)]]^2))</f>
        <v>0.24137110997916802</v>
      </c>
      <c r="X630" s="26">
        <f>S0P5022[[#This Row],[F3]]+S0P5022[[#This Row],[F2]]</f>
        <v>0.26475540025964234</v>
      </c>
      <c r="Y630" s="26"/>
      <c r="AA630" s="20"/>
      <c r="AB630" s="15"/>
      <c r="AC630" s="15"/>
      <c r="AD630" s="15"/>
      <c r="AE630" s="15"/>
      <c r="AF630" s="15"/>
      <c r="AI630" s="20"/>
      <c r="AN630" s="15"/>
      <c r="AO630" s="17"/>
      <c r="AR630" s="20"/>
      <c r="AT630" s="15"/>
      <c r="AW630" s="15"/>
    </row>
    <row r="631" spans="1:49" x14ac:dyDescent="0.3">
      <c r="A631" s="25">
        <v>80</v>
      </c>
      <c r="B631" s="25">
        <f>RADIANS(S0P5022[[#This Row],[Deg]])</f>
        <v>1.3962634015954636</v>
      </c>
      <c r="C631" s="26">
        <v>0.35273557349552398</v>
      </c>
      <c r="D631" s="27">
        <v>0.55000000000000004</v>
      </c>
      <c r="E631" s="27">
        <f>-LOG(S0P5022[[#This Row],[p]]-0.5,2)</f>
        <v>4.3219280948873608</v>
      </c>
      <c r="F631" s="27">
        <f>-LOG(1-S0P5022[[#This Row],[p]],2)^2</f>
        <v>1.3271111273069651</v>
      </c>
      <c r="G631" s="27">
        <f>-LOG(S0P5022[[#This Row],[p]]-0.5,2)^2</f>
        <v>18.679062457376691</v>
      </c>
      <c r="H631" s="27">
        <f>-LOG(1-S0P5022[[#This Row],[p]],2)</f>
        <v>1.1520030934450503</v>
      </c>
      <c r="I631" s="27">
        <f>1/S0P5022[[#This Row],[-LOG(p-0.5)^2]]</f>
        <v>5.3535877525002995E-2</v>
      </c>
      <c r="J631" s="27">
        <f>1-S0P5022[[#This Row],[p]]</f>
        <v>0.44999999999999996</v>
      </c>
      <c r="K631" s="27">
        <f>1/S0P5022[[#This Row],[1-p]]</f>
        <v>2.2222222222222223</v>
      </c>
      <c r="L631" s="27">
        <f>S0P5022[[#This Row],[p]]*2-1</f>
        <v>0.10000000000000009</v>
      </c>
      <c r="M631" s="27">
        <f>S0P5022[[#This Row],[1-p]]*2</f>
        <v>0.89999999999999991</v>
      </c>
      <c r="N631" s="27">
        <f>S0P5022[[#This Row],[2p-1]]*2</f>
        <v>0.20000000000000018</v>
      </c>
      <c r="O631" s="27">
        <f>S0P5022[[#This Row],[2-2p]]*2</f>
        <v>1.7999999999999998</v>
      </c>
      <c r="P631" s="27">
        <f>2^S0P5022[[#This Row],[4p-2]]</f>
        <v>1.1486983549970351</v>
      </c>
      <c r="Q631" s="27">
        <f>2^S0P5022[[#This Row],[4-4p]]</f>
        <v>3.4822022531844965</v>
      </c>
      <c r="R631" s="27">
        <f>2^S0P5022[[#This Row],[2^(4p-2)]]</f>
        <v>2.2171376698777805</v>
      </c>
      <c r="S631" s="26">
        <f>S0P5022[[#This Row],[1-p]]/2</f>
        <v>0.22499999999999998</v>
      </c>
      <c r="T631" s="26">
        <f>S0P5022[[#This Row],[f(p)]]/LOG(1-S0P5022[[#This Row],[p]],2)^16</f>
        <v>2.3384290280474309E-2</v>
      </c>
      <c r="U631" s="26">
        <f>2*(1-ABS(SIN(S0P5022[[#This Row],[Rad]]*2)))^(S0P5022[[#This Row],[-LOG(1-p)]])</f>
        <v>1.2348390263348916</v>
      </c>
      <c r="V631" s="26">
        <f>S0P5022[[#This Row],[f(p)]]*LOG(1-S0P5022[[#This Row],[p]],2)^-16</f>
        <v>2.3384290280474309E-2</v>
      </c>
      <c r="W631" s="26">
        <f>S0P5022[[#This Row],[f(p)]]*2*((1-ABS(SIN(S0P5022[[#This Row],[Rad]]*2)))^(S0P5022[[#This Row],[-LOG(1-p)]]^2))</f>
        <v>0.2582024924735874</v>
      </c>
      <c r="X631" s="26">
        <f>S0P5022[[#This Row],[F3]]+S0P5022[[#This Row],[F2]]</f>
        <v>0.28158678275406168</v>
      </c>
      <c r="Y631" s="26"/>
      <c r="AA631" s="20"/>
      <c r="AB631" s="15"/>
      <c r="AC631" s="15"/>
      <c r="AD631" s="15"/>
      <c r="AE631" s="15"/>
      <c r="AF631" s="15"/>
      <c r="AI631" s="20"/>
      <c r="AN631" s="15"/>
      <c r="AO631" s="17"/>
      <c r="AR631" s="20"/>
      <c r="AT631" s="15"/>
      <c r="AW631" s="15"/>
    </row>
    <row r="632" spans="1:49" x14ac:dyDescent="0.3">
      <c r="A632" s="25">
        <v>81</v>
      </c>
      <c r="B632" s="25">
        <f>RADIANS(S0P5022[[#This Row],[Deg]])</f>
        <v>1.4137166941154069</v>
      </c>
      <c r="C632" s="26">
        <v>0.36925824258398199</v>
      </c>
      <c r="D632" s="27">
        <v>0.55000000000000004</v>
      </c>
      <c r="E632" s="27">
        <f>-LOG(S0P5022[[#This Row],[p]]-0.5,2)</f>
        <v>4.3219280948873608</v>
      </c>
      <c r="F632" s="27">
        <f>-LOG(1-S0P5022[[#This Row],[p]],2)^2</f>
        <v>1.3271111273069651</v>
      </c>
      <c r="G632" s="27">
        <f>-LOG(S0P5022[[#This Row],[p]]-0.5,2)^2</f>
        <v>18.679062457376691</v>
      </c>
      <c r="H632" s="27">
        <f>-LOG(1-S0P5022[[#This Row],[p]],2)</f>
        <v>1.1520030934450503</v>
      </c>
      <c r="I632" s="27">
        <f>1/S0P5022[[#This Row],[-LOG(p-0.5)^2]]</f>
        <v>5.3535877525002995E-2</v>
      </c>
      <c r="J632" s="27">
        <f>1-S0P5022[[#This Row],[p]]</f>
        <v>0.44999999999999996</v>
      </c>
      <c r="K632" s="27">
        <f>1/S0P5022[[#This Row],[1-p]]</f>
        <v>2.2222222222222223</v>
      </c>
      <c r="L632" s="27">
        <f>S0P5022[[#This Row],[p]]*2-1</f>
        <v>0.10000000000000009</v>
      </c>
      <c r="M632" s="27">
        <f>S0P5022[[#This Row],[1-p]]*2</f>
        <v>0.89999999999999991</v>
      </c>
      <c r="N632" s="27">
        <f>S0P5022[[#This Row],[2p-1]]*2</f>
        <v>0.20000000000000018</v>
      </c>
      <c r="O632" s="27">
        <f>S0P5022[[#This Row],[2-2p]]*2</f>
        <v>1.7999999999999998</v>
      </c>
      <c r="P632" s="27">
        <f>2^S0P5022[[#This Row],[4p-2]]</f>
        <v>1.1486983549970351</v>
      </c>
      <c r="Q632" s="27">
        <f>2^S0P5022[[#This Row],[4-4p]]</f>
        <v>3.4822022531844965</v>
      </c>
      <c r="R632" s="27">
        <f>2^S0P5022[[#This Row],[2^(4p-2)]]</f>
        <v>2.2171376698777805</v>
      </c>
      <c r="S632" s="26">
        <f>S0P5022[[#This Row],[1-p]]/2</f>
        <v>0.22499999999999998</v>
      </c>
      <c r="T632" s="26">
        <f>S0P5022[[#This Row],[f(p)]]/LOG(1-S0P5022[[#This Row],[p]],2)^16</f>
        <v>2.3384290280474309E-2</v>
      </c>
      <c r="U632" s="26">
        <f>2*(1-ABS(SIN(S0P5022[[#This Row],[Rad]]*2)))^(S0P5022[[#This Row],[-LOG(1-p)]])</f>
        <v>1.3064593609155366</v>
      </c>
      <c r="V632" s="26">
        <f>S0P5022[[#This Row],[f(p)]]*LOG(1-S0P5022[[#This Row],[p]],2)^-16</f>
        <v>2.3384290280474309E-2</v>
      </c>
      <c r="W632" s="26">
        <f>S0P5022[[#This Row],[f(p)]]*2*((1-ABS(SIN(S0P5022[[#This Row],[Rad]]*2)))^(S0P5022[[#This Row],[-LOG(1-p)]]^2))</f>
        <v>0.27552935099466774</v>
      </c>
      <c r="X632" s="26">
        <f>S0P5022[[#This Row],[F3]]+S0P5022[[#This Row],[F2]]</f>
        <v>0.29891364127514203</v>
      </c>
      <c r="Y632" s="26"/>
      <c r="AA632" s="20"/>
      <c r="AB632" s="15"/>
      <c r="AC632" s="15"/>
      <c r="AD632" s="15"/>
      <c r="AE632" s="15"/>
      <c r="AF632" s="15"/>
      <c r="AI632" s="20"/>
      <c r="AN632" s="15"/>
      <c r="AO632" s="17"/>
      <c r="AR632" s="20"/>
      <c r="AT632" s="15"/>
      <c r="AW632" s="15"/>
    </row>
    <row r="633" spans="1:49" x14ac:dyDescent="0.3">
      <c r="A633" s="25">
        <v>82</v>
      </c>
      <c r="B633" s="25">
        <f>RADIANS(S0P5022[[#This Row],[Deg]])</f>
        <v>1.4311699866353502</v>
      </c>
      <c r="C633" s="26">
        <v>0.386350394818472</v>
      </c>
      <c r="D633" s="27">
        <v>0.55000000000000004</v>
      </c>
      <c r="E633" s="27">
        <f>-LOG(S0P5022[[#This Row],[p]]-0.5,2)</f>
        <v>4.3219280948873608</v>
      </c>
      <c r="F633" s="27">
        <f>-LOG(1-S0P5022[[#This Row],[p]],2)^2</f>
        <v>1.3271111273069651</v>
      </c>
      <c r="G633" s="27">
        <f>-LOG(S0P5022[[#This Row],[p]]-0.5,2)^2</f>
        <v>18.679062457376691</v>
      </c>
      <c r="H633" s="27">
        <f>-LOG(1-S0P5022[[#This Row],[p]],2)</f>
        <v>1.1520030934450503</v>
      </c>
      <c r="I633" s="27">
        <f>1/S0P5022[[#This Row],[-LOG(p-0.5)^2]]</f>
        <v>5.3535877525002995E-2</v>
      </c>
      <c r="J633" s="27">
        <f>1-S0P5022[[#This Row],[p]]</f>
        <v>0.44999999999999996</v>
      </c>
      <c r="K633" s="27">
        <f>1/S0P5022[[#This Row],[1-p]]</f>
        <v>2.2222222222222223</v>
      </c>
      <c r="L633" s="27">
        <f>S0P5022[[#This Row],[p]]*2-1</f>
        <v>0.10000000000000009</v>
      </c>
      <c r="M633" s="27">
        <f>S0P5022[[#This Row],[1-p]]*2</f>
        <v>0.89999999999999991</v>
      </c>
      <c r="N633" s="27">
        <f>S0P5022[[#This Row],[2p-1]]*2</f>
        <v>0.20000000000000018</v>
      </c>
      <c r="O633" s="27">
        <f>S0P5022[[#This Row],[2-2p]]*2</f>
        <v>1.7999999999999998</v>
      </c>
      <c r="P633" s="27">
        <f>2^S0P5022[[#This Row],[4p-2]]</f>
        <v>1.1486983549970351</v>
      </c>
      <c r="Q633" s="27">
        <f>2^S0P5022[[#This Row],[4-4p]]</f>
        <v>3.4822022531844965</v>
      </c>
      <c r="R633" s="27">
        <f>2^S0P5022[[#This Row],[2^(4p-2)]]</f>
        <v>2.2171376698777805</v>
      </c>
      <c r="S633" s="26">
        <f>S0P5022[[#This Row],[1-p]]/2</f>
        <v>0.22499999999999998</v>
      </c>
      <c r="T633" s="26">
        <f>S0P5022[[#This Row],[f(p)]]/LOG(1-S0P5022[[#This Row],[p]],2)^16</f>
        <v>2.3384290280474309E-2</v>
      </c>
      <c r="U633" s="26">
        <f>2*(1-ABS(SIN(S0P5022[[#This Row],[Rad]]*2)))^(S0P5022[[#This Row],[-LOG(1-p)]])</f>
        <v>1.3794276492431543</v>
      </c>
      <c r="V633" s="26">
        <f>S0P5022[[#This Row],[f(p)]]*LOG(1-S0P5022[[#This Row],[p]],2)^-16</f>
        <v>2.3384290280474309E-2</v>
      </c>
      <c r="W633" s="26">
        <f>S0P5022[[#This Row],[f(p)]]*2*((1-ABS(SIN(S0P5022[[#This Row],[Rad]]*2)))^(S0P5022[[#This Row],[-LOG(1-p)]]^2))</f>
        <v>0.29333144611594847</v>
      </c>
      <c r="X633" s="26">
        <f>S0P5022[[#This Row],[F3]]+S0P5022[[#This Row],[F2]]</f>
        <v>0.31671573639642275</v>
      </c>
      <c r="Y633" s="26"/>
      <c r="AA633" s="20"/>
      <c r="AB633" s="15"/>
      <c r="AC633" s="15"/>
      <c r="AD633" s="15"/>
      <c r="AE633" s="15"/>
      <c r="AF633" s="15"/>
      <c r="AI633" s="20"/>
      <c r="AN633" s="15"/>
      <c r="AO633" s="17"/>
      <c r="AR633" s="20"/>
      <c r="AT633" s="15"/>
      <c r="AW633" s="15"/>
    </row>
    <row r="634" spans="1:49" x14ac:dyDescent="0.3">
      <c r="A634" s="25">
        <v>83</v>
      </c>
      <c r="B634" s="25">
        <f>RADIANS(S0P5022[[#This Row],[Deg]])</f>
        <v>1.4486232791552935</v>
      </c>
      <c r="C634" s="26">
        <v>0.40511189159705602</v>
      </c>
      <c r="D634" s="27">
        <v>0.55000000000000004</v>
      </c>
      <c r="E634" s="27">
        <f>-LOG(S0P5022[[#This Row],[p]]-0.5,2)</f>
        <v>4.3219280948873608</v>
      </c>
      <c r="F634" s="27">
        <f>-LOG(1-S0P5022[[#This Row],[p]],2)^2</f>
        <v>1.3271111273069651</v>
      </c>
      <c r="G634" s="27">
        <f>-LOG(S0P5022[[#This Row],[p]]-0.5,2)^2</f>
        <v>18.679062457376691</v>
      </c>
      <c r="H634" s="27">
        <f>-LOG(1-S0P5022[[#This Row],[p]],2)</f>
        <v>1.1520030934450503</v>
      </c>
      <c r="I634" s="27">
        <f>1/S0P5022[[#This Row],[-LOG(p-0.5)^2]]</f>
        <v>5.3535877525002995E-2</v>
      </c>
      <c r="J634" s="27">
        <f>1-S0P5022[[#This Row],[p]]</f>
        <v>0.44999999999999996</v>
      </c>
      <c r="K634" s="27">
        <f>1/S0P5022[[#This Row],[1-p]]</f>
        <v>2.2222222222222223</v>
      </c>
      <c r="L634" s="27">
        <f>S0P5022[[#This Row],[p]]*2-1</f>
        <v>0.10000000000000009</v>
      </c>
      <c r="M634" s="27">
        <f>S0P5022[[#This Row],[1-p]]*2</f>
        <v>0.89999999999999991</v>
      </c>
      <c r="N634" s="27">
        <f>S0P5022[[#This Row],[2p-1]]*2</f>
        <v>0.20000000000000018</v>
      </c>
      <c r="O634" s="27">
        <f>S0P5022[[#This Row],[2-2p]]*2</f>
        <v>1.7999999999999998</v>
      </c>
      <c r="P634" s="27">
        <f>2^S0P5022[[#This Row],[4p-2]]</f>
        <v>1.1486983549970351</v>
      </c>
      <c r="Q634" s="27">
        <f>2^S0P5022[[#This Row],[4-4p]]</f>
        <v>3.4822022531844965</v>
      </c>
      <c r="R634" s="27">
        <f>2^S0P5022[[#This Row],[2^(4p-2)]]</f>
        <v>2.2171376698777805</v>
      </c>
      <c r="S634" s="26">
        <f>S0P5022[[#This Row],[1-p]]/2</f>
        <v>0.22499999999999998</v>
      </c>
      <c r="T634" s="26">
        <f>S0P5022[[#This Row],[f(p)]]/LOG(1-S0P5022[[#This Row],[p]],2)^16</f>
        <v>2.3384290280474309E-2</v>
      </c>
      <c r="U634" s="26">
        <f>2*(1-ABS(SIN(S0P5022[[#This Row],[Rad]]*2)))^(S0P5022[[#This Row],[-LOG(1-p)]])</f>
        <v>1.453650819662623</v>
      </c>
      <c r="V634" s="26">
        <f>S0P5022[[#This Row],[f(p)]]*LOG(1-S0P5022[[#This Row],[p]],2)^-16</f>
        <v>2.3384290280474309E-2</v>
      </c>
      <c r="W634" s="26">
        <f>S0P5022[[#This Row],[f(p)]]*2*((1-ABS(SIN(S0P5022[[#This Row],[Rad]]*2)))^(S0P5022[[#This Row],[-LOG(1-p)]]^2))</f>
        <v>0.31158716691827815</v>
      </c>
      <c r="X634" s="26">
        <f>S0P5022[[#This Row],[F3]]+S0P5022[[#This Row],[F2]]</f>
        <v>0.33497145719875243</v>
      </c>
      <c r="Y634" s="26"/>
      <c r="AA634" s="20"/>
      <c r="AB634" s="15"/>
      <c r="AC634" s="15"/>
      <c r="AD634" s="15"/>
      <c r="AE634" s="15"/>
      <c r="AF634" s="15"/>
      <c r="AI634" s="20"/>
      <c r="AN634" s="15"/>
      <c r="AO634" s="17"/>
      <c r="AR634" s="20"/>
      <c r="AT634" s="15"/>
      <c r="AW634" s="15"/>
    </row>
    <row r="635" spans="1:49" x14ac:dyDescent="0.3">
      <c r="A635" s="25">
        <v>84</v>
      </c>
      <c r="B635" s="25">
        <f>RADIANS(S0P5022[[#This Row],[Deg]])</f>
        <v>1.4660765716752369</v>
      </c>
      <c r="C635" s="26">
        <v>0.42386421207303998</v>
      </c>
      <c r="D635" s="27">
        <v>0.55000000000000004</v>
      </c>
      <c r="E635" s="27">
        <f>-LOG(S0P5022[[#This Row],[p]]-0.5,2)</f>
        <v>4.3219280948873608</v>
      </c>
      <c r="F635" s="27">
        <f>-LOG(1-S0P5022[[#This Row],[p]],2)^2</f>
        <v>1.3271111273069651</v>
      </c>
      <c r="G635" s="27">
        <f>-LOG(S0P5022[[#This Row],[p]]-0.5,2)^2</f>
        <v>18.679062457376691</v>
      </c>
      <c r="H635" s="27">
        <f>-LOG(1-S0P5022[[#This Row],[p]],2)</f>
        <v>1.1520030934450503</v>
      </c>
      <c r="I635" s="27">
        <f>1/S0P5022[[#This Row],[-LOG(p-0.5)^2]]</f>
        <v>5.3535877525002995E-2</v>
      </c>
      <c r="J635" s="27">
        <f>1-S0P5022[[#This Row],[p]]</f>
        <v>0.44999999999999996</v>
      </c>
      <c r="K635" s="27">
        <f>1/S0P5022[[#This Row],[1-p]]</f>
        <v>2.2222222222222223</v>
      </c>
      <c r="L635" s="27">
        <f>S0P5022[[#This Row],[p]]*2-1</f>
        <v>0.10000000000000009</v>
      </c>
      <c r="M635" s="27">
        <f>S0P5022[[#This Row],[1-p]]*2</f>
        <v>0.89999999999999991</v>
      </c>
      <c r="N635" s="27">
        <f>S0P5022[[#This Row],[2p-1]]*2</f>
        <v>0.20000000000000018</v>
      </c>
      <c r="O635" s="27">
        <f>S0P5022[[#This Row],[2-2p]]*2</f>
        <v>1.7999999999999998</v>
      </c>
      <c r="P635" s="27">
        <f>2^S0P5022[[#This Row],[4p-2]]</f>
        <v>1.1486983549970351</v>
      </c>
      <c r="Q635" s="27">
        <f>2^S0P5022[[#This Row],[4-4p]]</f>
        <v>3.4822022531844965</v>
      </c>
      <c r="R635" s="27">
        <f>2^S0P5022[[#This Row],[2^(4p-2)]]</f>
        <v>2.2171376698777805</v>
      </c>
      <c r="S635" s="26">
        <f>S0P5022[[#This Row],[1-p]]/2</f>
        <v>0.22499999999999998</v>
      </c>
      <c r="T635" s="26">
        <f>S0P5022[[#This Row],[f(p)]]/LOG(1-S0P5022[[#This Row],[p]],2)^16</f>
        <v>2.3384290280474309E-2</v>
      </c>
      <c r="U635" s="26">
        <f>2*(1-ABS(SIN(S0P5022[[#This Row],[Rad]]*2)))^(S0P5022[[#This Row],[-LOG(1-p)]])</f>
        <v>1.5290330529447922</v>
      </c>
      <c r="V635" s="26">
        <f>S0P5022[[#This Row],[f(p)]]*LOG(1-S0P5022[[#This Row],[p]],2)^-16</f>
        <v>2.3384290280474309E-2</v>
      </c>
      <c r="W635" s="26">
        <f>S0P5022[[#This Row],[f(p)]]*2*((1-ABS(SIN(S0P5022[[#This Row],[Rad]]*2)))^(S0P5022[[#This Row],[-LOG(1-p)]]^2))</f>
        <v>0.33027358184920197</v>
      </c>
      <c r="X635" s="26">
        <f>S0P5022[[#This Row],[F3]]+S0P5022[[#This Row],[F2]]</f>
        <v>0.35365787212967625</v>
      </c>
      <c r="Y635" s="26"/>
      <c r="AA635" s="20"/>
      <c r="AB635" s="15"/>
      <c r="AC635" s="15"/>
      <c r="AD635" s="15"/>
      <c r="AE635" s="15"/>
      <c r="AF635" s="15"/>
      <c r="AI635" s="20"/>
      <c r="AN635" s="15"/>
      <c r="AO635" s="17"/>
      <c r="AR635" s="20"/>
      <c r="AT635" s="15"/>
      <c r="AW635" s="15"/>
    </row>
    <row r="636" spans="1:49" x14ac:dyDescent="0.3">
      <c r="A636" s="25">
        <v>85</v>
      </c>
      <c r="B636" s="25">
        <f>RADIANS(S0P5022[[#This Row],[Deg]])</f>
        <v>1.4835298641951802</v>
      </c>
      <c r="C636" s="26">
        <v>0.44451472869429998</v>
      </c>
      <c r="D636" s="27">
        <v>0.55000000000000004</v>
      </c>
      <c r="E636" s="27">
        <f>-LOG(S0P5022[[#This Row],[p]]-0.5,2)</f>
        <v>4.3219280948873608</v>
      </c>
      <c r="F636" s="27">
        <f>-LOG(1-S0P5022[[#This Row],[p]],2)^2</f>
        <v>1.3271111273069651</v>
      </c>
      <c r="G636" s="27">
        <f>-LOG(S0P5022[[#This Row],[p]]-0.5,2)^2</f>
        <v>18.679062457376691</v>
      </c>
      <c r="H636" s="27">
        <f>-LOG(1-S0P5022[[#This Row],[p]],2)</f>
        <v>1.1520030934450503</v>
      </c>
      <c r="I636" s="27">
        <f>1/S0P5022[[#This Row],[-LOG(p-0.5)^2]]</f>
        <v>5.3535877525002995E-2</v>
      </c>
      <c r="J636" s="27">
        <f>1-S0P5022[[#This Row],[p]]</f>
        <v>0.44999999999999996</v>
      </c>
      <c r="K636" s="27">
        <f>1/S0P5022[[#This Row],[1-p]]</f>
        <v>2.2222222222222223</v>
      </c>
      <c r="L636" s="27">
        <f>S0P5022[[#This Row],[p]]*2-1</f>
        <v>0.10000000000000009</v>
      </c>
      <c r="M636" s="27">
        <f>S0P5022[[#This Row],[1-p]]*2</f>
        <v>0.89999999999999991</v>
      </c>
      <c r="N636" s="27">
        <f>S0P5022[[#This Row],[2p-1]]*2</f>
        <v>0.20000000000000018</v>
      </c>
      <c r="O636" s="27">
        <f>S0P5022[[#This Row],[2-2p]]*2</f>
        <v>1.7999999999999998</v>
      </c>
      <c r="P636" s="27">
        <f>2^S0P5022[[#This Row],[4p-2]]</f>
        <v>1.1486983549970351</v>
      </c>
      <c r="Q636" s="27">
        <f>2^S0P5022[[#This Row],[4-4p]]</f>
        <v>3.4822022531844965</v>
      </c>
      <c r="R636" s="27">
        <f>2^S0P5022[[#This Row],[2^(4p-2)]]</f>
        <v>2.2171376698777805</v>
      </c>
      <c r="S636" s="26">
        <f>S0P5022[[#This Row],[1-p]]/2</f>
        <v>0.22499999999999998</v>
      </c>
      <c r="T636" s="26">
        <f>S0P5022[[#This Row],[f(p)]]/LOG(1-S0P5022[[#This Row],[p]],2)^16</f>
        <v>2.3384290280474309E-2</v>
      </c>
      <c r="U636" s="26">
        <f>2*(1-ABS(SIN(S0P5022[[#This Row],[Rad]]*2)))^(S0P5022[[#This Row],[-LOG(1-p)]])</f>
        <v>1.6054759600292363</v>
      </c>
      <c r="V636" s="26">
        <f>S0P5022[[#This Row],[f(p)]]*LOG(1-S0P5022[[#This Row],[p]],2)^-16</f>
        <v>2.3384290280474309E-2</v>
      </c>
      <c r="W636" s="26">
        <f>S0P5022[[#This Row],[f(p)]]*2*((1-ABS(SIN(S0P5022[[#This Row],[Rad]]*2)))^(S0P5022[[#This Row],[-LOG(1-p)]]^2))</f>
        <v>0.34936649202662245</v>
      </c>
      <c r="X636" s="26">
        <f>S0P5022[[#This Row],[F3]]+S0P5022[[#This Row],[F2]]</f>
        <v>0.37275078230709674</v>
      </c>
      <c r="Y636" s="26"/>
      <c r="AA636" s="20"/>
      <c r="AB636" s="15"/>
      <c r="AC636" s="15"/>
      <c r="AD636" s="15"/>
      <c r="AE636" s="15"/>
      <c r="AF636" s="15"/>
      <c r="AI636" s="20"/>
      <c r="AN636" s="15"/>
      <c r="AO636" s="17"/>
      <c r="AR636" s="20"/>
      <c r="AT636" s="15"/>
      <c r="AW636" s="15"/>
    </row>
    <row r="637" spans="1:49" x14ac:dyDescent="0.3">
      <c r="A637" s="25">
        <v>86</v>
      </c>
      <c r="B637" s="25">
        <f>RADIANS(S0P5022[[#This Row],[Deg]])</f>
        <v>1.5009831567151235</v>
      </c>
      <c r="C637" s="26">
        <v>0.46560323720541003</v>
      </c>
      <c r="D637" s="27">
        <v>0.55000000000000004</v>
      </c>
      <c r="E637" s="27">
        <f>-LOG(S0P5022[[#This Row],[p]]-0.5,2)</f>
        <v>4.3219280948873608</v>
      </c>
      <c r="F637" s="27">
        <f>-LOG(1-S0P5022[[#This Row],[p]],2)^2</f>
        <v>1.3271111273069651</v>
      </c>
      <c r="G637" s="27">
        <f>-LOG(S0P5022[[#This Row],[p]]-0.5,2)^2</f>
        <v>18.679062457376691</v>
      </c>
      <c r="H637" s="27">
        <f>-LOG(1-S0P5022[[#This Row],[p]],2)</f>
        <v>1.1520030934450503</v>
      </c>
      <c r="I637" s="27">
        <f>1/S0P5022[[#This Row],[-LOG(p-0.5)^2]]</f>
        <v>5.3535877525002995E-2</v>
      </c>
      <c r="J637" s="27">
        <f>1-S0P5022[[#This Row],[p]]</f>
        <v>0.44999999999999996</v>
      </c>
      <c r="K637" s="27">
        <f>1/S0P5022[[#This Row],[1-p]]</f>
        <v>2.2222222222222223</v>
      </c>
      <c r="L637" s="27">
        <f>S0P5022[[#This Row],[p]]*2-1</f>
        <v>0.10000000000000009</v>
      </c>
      <c r="M637" s="27">
        <f>S0P5022[[#This Row],[1-p]]*2</f>
        <v>0.89999999999999991</v>
      </c>
      <c r="N637" s="27">
        <f>S0P5022[[#This Row],[2p-1]]*2</f>
        <v>0.20000000000000018</v>
      </c>
      <c r="O637" s="27">
        <f>S0P5022[[#This Row],[2-2p]]*2</f>
        <v>1.7999999999999998</v>
      </c>
      <c r="P637" s="27">
        <f>2^S0P5022[[#This Row],[4p-2]]</f>
        <v>1.1486983549970351</v>
      </c>
      <c r="Q637" s="27">
        <f>2^S0P5022[[#This Row],[4-4p]]</f>
        <v>3.4822022531844965</v>
      </c>
      <c r="R637" s="27">
        <f>2^S0P5022[[#This Row],[2^(4p-2)]]</f>
        <v>2.2171376698777805</v>
      </c>
      <c r="S637" s="26">
        <f>S0P5022[[#This Row],[1-p]]/2</f>
        <v>0.22499999999999998</v>
      </c>
      <c r="T637" s="26">
        <f>S0P5022[[#This Row],[f(p)]]/LOG(1-S0P5022[[#This Row],[p]],2)^16</f>
        <v>2.3384290280474309E-2</v>
      </c>
      <c r="U637" s="26">
        <f>2*(1-ABS(SIN(S0P5022[[#This Row],[Rad]]*2)))^(S0P5022[[#This Row],[-LOG(1-p)]])</f>
        <v>1.6828787622665822</v>
      </c>
      <c r="V637" s="26">
        <f>S0P5022[[#This Row],[f(p)]]*LOG(1-S0P5022[[#This Row],[p]],2)^-16</f>
        <v>2.3384290280474309E-2</v>
      </c>
      <c r="W637" s="26">
        <f>S0P5022[[#This Row],[f(p)]]*2*((1-ABS(SIN(S0P5022[[#This Row],[Rad]]*2)))^(S0P5022[[#This Row],[-LOG(1-p)]]^2))</f>
        <v>0.36884048690864818</v>
      </c>
      <c r="X637" s="26">
        <f>S0P5022[[#This Row],[F3]]+S0P5022[[#This Row],[F2]]</f>
        <v>0.39222477718912246</v>
      </c>
      <c r="Y637" s="26"/>
      <c r="AA637" s="20"/>
      <c r="AB637" s="15"/>
      <c r="AC637" s="15"/>
      <c r="AD637" s="15"/>
      <c r="AE637" s="15"/>
      <c r="AF637" s="15"/>
      <c r="AI637" s="20"/>
      <c r="AN637" s="15"/>
      <c r="AO637" s="17"/>
      <c r="AR637" s="20"/>
      <c r="AT637" s="15"/>
      <c r="AW637" s="15"/>
    </row>
    <row r="638" spans="1:49" x14ac:dyDescent="0.3">
      <c r="A638" s="25">
        <v>87</v>
      </c>
      <c r="B638" s="25">
        <f>RADIANS(S0P5022[[#This Row],[Deg]])</f>
        <v>1.5184364492350666</v>
      </c>
      <c r="C638" s="26">
        <v>0.488279045262141</v>
      </c>
      <c r="D638" s="27">
        <v>0.55000000000000004</v>
      </c>
      <c r="E638" s="27">
        <f>-LOG(S0P5022[[#This Row],[p]]-0.5,2)</f>
        <v>4.3219280948873608</v>
      </c>
      <c r="F638" s="27">
        <f>-LOG(1-S0P5022[[#This Row],[p]],2)^2</f>
        <v>1.3271111273069651</v>
      </c>
      <c r="G638" s="27">
        <f>-LOG(S0P5022[[#This Row],[p]]-0.5,2)^2</f>
        <v>18.679062457376691</v>
      </c>
      <c r="H638" s="27">
        <f>-LOG(1-S0P5022[[#This Row],[p]],2)</f>
        <v>1.1520030934450503</v>
      </c>
      <c r="I638" s="27">
        <f>1/S0P5022[[#This Row],[-LOG(p-0.5)^2]]</f>
        <v>5.3535877525002995E-2</v>
      </c>
      <c r="J638" s="27">
        <f>1-S0P5022[[#This Row],[p]]</f>
        <v>0.44999999999999996</v>
      </c>
      <c r="K638" s="27">
        <f>1/S0P5022[[#This Row],[1-p]]</f>
        <v>2.2222222222222223</v>
      </c>
      <c r="L638" s="27">
        <f>S0P5022[[#This Row],[p]]*2-1</f>
        <v>0.10000000000000009</v>
      </c>
      <c r="M638" s="27">
        <f>S0P5022[[#This Row],[1-p]]*2</f>
        <v>0.89999999999999991</v>
      </c>
      <c r="N638" s="27">
        <f>S0P5022[[#This Row],[2p-1]]*2</f>
        <v>0.20000000000000018</v>
      </c>
      <c r="O638" s="27">
        <f>S0P5022[[#This Row],[2-2p]]*2</f>
        <v>1.7999999999999998</v>
      </c>
      <c r="P638" s="27">
        <f>2^S0P5022[[#This Row],[4p-2]]</f>
        <v>1.1486983549970351</v>
      </c>
      <c r="Q638" s="27">
        <f>2^S0P5022[[#This Row],[4-4p]]</f>
        <v>3.4822022531844965</v>
      </c>
      <c r="R638" s="27">
        <f>2^S0P5022[[#This Row],[2^(4p-2)]]</f>
        <v>2.2171376698777805</v>
      </c>
      <c r="S638" s="26">
        <f>S0P5022[[#This Row],[1-p]]/2</f>
        <v>0.22499999999999998</v>
      </c>
      <c r="T638" s="26">
        <f>S0P5022[[#This Row],[f(p)]]/LOG(1-S0P5022[[#This Row],[p]],2)^16</f>
        <v>2.3384290280474309E-2</v>
      </c>
      <c r="U638" s="26">
        <f>2*(1-ABS(SIN(S0P5022[[#This Row],[Rad]]*2)))^(S0P5022[[#This Row],[-LOG(1-p)]])</f>
        <v>1.7611384740208123</v>
      </c>
      <c r="V638" s="26">
        <f>S0P5022[[#This Row],[f(p)]]*LOG(1-S0P5022[[#This Row],[p]],2)^-16</f>
        <v>2.3384290280474309E-2</v>
      </c>
      <c r="W638" s="26">
        <f>S0P5022[[#This Row],[f(p)]]*2*((1-ABS(SIN(S0P5022[[#This Row],[Rad]]*2)))^(S0P5022[[#This Row],[-LOG(1-p)]]^2))</f>
        <v>0.38866900224250678</v>
      </c>
      <c r="X638" s="26">
        <f>S0P5022[[#This Row],[F3]]+S0P5022[[#This Row],[F2]]</f>
        <v>0.41205329252298106</v>
      </c>
      <c r="Y638" s="26"/>
      <c r="AA638" s="20"/>
      <c r="AB638" s="15"/>
      <c r="AC638" s="15"/>
      <c r="AD638" s="15"/>
      <c r="AE638" s="15"/>
      <c r="AF638" s="15"/>
      <c r="AI638" s="20"/>
      <c r="AN638" s="15"/>
      <c r="AO638" s="17"/>
      <c r="AR638" s="20"/>
      <c r="AT638" s="15"/>
      <c r="AW638" s="15"/>
    </row>
    <row r="639" spans="1:49" x14ac:dyDescent="0.3">
      <c r="A639" s="25">
        <v>88</v>
      </c>
      <c r="B639" s="25">
        <f>RADIANS(S0P5022[[#This Row],[Deg]])</f>
        <v>1.5358897417550099</v>
      </c>
      <c r="C639" s="26">
        <v>0.51272890443168295</v>
      </c>
      <c r="D639" s="27">
        <v>0.55000000000000004</v>
      </c>
      <c r="E639" s="27">
        <f>-LOG(S0P5022[[#This Row],[p]]-0.5,2)</f>
        <v>4.3219280948873608</v>
      </c>
      <c r="F639" s="27">
        <f>-LOG(1-S0P5022[[#This Row],[p]],2)^2</f>
        <v>1.3271111273069651</v>
      </c>
      <c r="G639" s="27">
        <f>-LOG(S0P5022[[#This Row],[p]]-0.5,2)^2</f>
        <v>18.679062457376691</v>
      </c>
      <c r="H639" s="27">
        <f>-LOG(1-S0P5022[[#This Row],[p]],2)</f>
        <v>1.1520030934450503</v>
      </c>
      <c r="I639" s="27">
        <f>1/S0P5022[[#This Row],[-LOG(p-0.5)^2]]</f>
        <v>5.3535877525002995E-2</v>
      </c>
      <c r="J639" s="27">
        <f>1-S0P5022[[#This Row],[p]]</f>
        <v>0.44999999999999996</v>
      </c>
      <c r="K639" s="27">
        <f>1/S0P5022[[#This Row],[1-p]]</f>
        <v>2.2222222222222223</v>
      </c>
      <c r="L639" s="27">
        <f>S0P5022[[#This Row],[p]]*2-1</f>
        <v>0.10000000000000009</v>
      </c>
      <c r="M639" s="27">
        <f>S0P5022[[#This Row],[1-p]]*2</f>
        <v>0.89999999999999991</v>
      </c>
      <c r="N639" s="27">
        <f>S0P5022[[#This Row],[2p-1]]*2</f>
        <v>0.20000000000000018</v>
      </c>
      <c r="O639" s="27">
        <f>S0P5022[[#This Row],[2-2p]]*2</f>
        <v>1.7999999999999998</v>
      </c>
      <c r="P639" s="27">
        <f>2^S0P5022[[#This Row],[4p-2]]</f>
        <v>1.1486983549970351</v>
      </c>
      <c r="Q639" s="27">
        <f>2^S0P5022[[#This Row],[4-4p]]</f>
        <v>3.4822022531844965</v>
      </c>
      <c r="R639" s="27">
        <f>2^S0P5022[[#This Row],[2^(4p-2)]]</f>
        <v>2.2171376698777805</v>
      </c>
      <c r="S639" s="26">
        <f>S0P5022[[#This Row],[1-p]]/2</f>
        <v>0.22499999999999998</v>
      </c>
      <c r="T639" s="26">
        <f>S0P5022[[#This Row],[f(p)]]/LOG(1-S0P5022[[#This Row],[p]],2)^16</f>
        <v>2.3384290280474309E-2</v>
      </c>
      <c r="U639" s="26">
        <f>2*(1-ABS(SIN(S0P5022[[#This Row],[Rad]]*2)))^(S0P5022[[#This Row],[-LOG(1-p)]])</f>
        <v>1.8401500874707746</v>
      </c>
      <c r="V639" s="26">
        <f>S0P5022[[#This Row],[f(p)]]*LOG(1-S0P5022[[#This Row],[p]],2)^-16</f>
        <v>2.3384290280474309E-2</v>
      </c>
      <c r="W639" s="26">
        <f>S0P5022[[#This Row],[f(p)]]*2*((1-ABS(SIN(S0P5022[[#This Row],[Rad]]*2)))^(S0P5022[[#This Row],[-LOG(1-p)]]^2))</f>
        <v>0.40882438019706585</v>
      </c>
      <c r="X639" s="26">
        <f>S0P5022[[#This Row],[F3]]+S0P5022[[#This Row],[F2]]</f>
        <v>0.43220867047754014</v>
      </c>
      <c r="Y639" s="26"/>
      <c r="AA639" s="20"/>
      <c r="AB639" s="15"/>
      <c r="AC639" s="15"/>
      <c r="AD639" s="15"/>
      <c r="AE639" s="15"/>
      <c r="AF639" s="15"/>
      <c r="AI639" s="20"/>
      <c r="AN639" s="15"/>
      <c r="AO639" s="17"/>
      <c r="AR639" s="20"/>
      <c r="AT639" s="15"/>
      <c r="AW639" s="15"/>
    </row>
    <row r="640" spans="1:49" x14ac:dyDescent="0.3">
      <c r="A640" s="25">
        <v>89</v>
      </c>
      <c r="B640" s="25">
        <f>RADIANS(S0P5022[[#This Row],[Deg]])</f>
        <v>1.5533430342749532</v>
      </c>
      <c r="C640" s="26">
        <v>0.537075499328727</v>
      </c>
      <c r="D640" s="27">
        <v>0.55000000000000004</v>
      </c>
      <c r="E640" s="27">
        <f>-LOG(S0P5022[[#This Row],[p]]-0.5,2)</f>
        <v>4.3219280948873608</v>
      </c>
      <c r="F640" s="27">
        <f>-LOG(1-S0P5022[[#This Row],[p]],2)^2</f>
        <v>1.3271111273069651</v>
      </c>
      <c r="G640" s="27">
        <f>-LOG(S0P5022[[#This Row],[p]]-0.5,2)^2</f>
        <v>18.679062457376691</v>
      </c>
      <c r="H640" s="27">
        <f>-LOG(1-S0P5022[[#This Row],[p]],2)</f>
        <v>1.1520030934450503</v>
      </c>
      <c r="I640" s="27">
        <f>1/S0P5022[[#This Row],[-LOG(p-0.5)^2]]</f>
        <v>5.3535877525002995E-2</v>
      </c>
      <c r="J640" s="27">
        <f>1-S0P5022[[#This Row],[p]]</f>
        <v>0.44999999999999996</v>
      </c>
      <c r="K640" s="27">
        <f>1/S0P5022[[#This Row],[1-p]]</f>
        <v>2.2222222222222223</v>
      </c>
      <c r="L640" s="27">
        <f>S0P5022[[#This Row],[p]]*2-1</f>
        <v>0.10000000000000009</v>
      </c>
      <c r="M640" s="27">
        <f>S0P5022[[#This Row],[1-p]]*2</f>
        <v>0.89999999999999991</v>
      </c>
      <c r="N640" s="27">
        <f>S0P5022[[#This Row],[2p-1]]*2</f>
        <v>0.20000000000000018</v>
      </c>
      <c r="O640" s="27">
        <f>S0P5022[[#This Row],[2-2p]]*2</f>
        <v>1.7999999999999998</v>
      </c>
      <c r="P640" s="27">
        <f>2^S0P5022[[#This Row],[4p-2]]</f>
        <v>1.1486983549970351</v>
      </c>
      <c r="Q640" s="27">
        <f>2^S0P5022[[#This Row],[4-4p]]</f>
        <v>3.4822022531844965</v>
      </c>
      <c r="R640" s="27">
        <f>2^S0P5022[[#This Row],[2^(4p-2)]]</f>
        <v>2.2171376698777805</v>
      </c>
      <c r="S640" s="26">
        <f>S0P5022[[#This Row],[1-p]]/2</f>
        <v>0.22499999999999998</v>
      </c>
      <c r="T640" s="26">
        <f>S0P5022[[#This Row],[f(p)]]/LOG(1-S0P5022[[#This Row],[p]],2)^16</f>
        <v>2.3384290280474309E-2</v>
      </c>
      <c r="U640" s="26">
        <f>2*(1-ABS(SIN(S0P5022[[#This Row],[Rad]]*2)))^(S0P5022[[#This Row],[-LOG(1-p)]])</f>
        <v>1.9198067594315424</v>
      </c>
      <c r="V640" s="26">
        <f>S0P5022[[#This Row],[f(p)]]*LOG(1-S0P5022[[#This Row],[p]],2)^-16</f>
        <v>2.3384290280474309E-2</v>
      </c>
      <c r="W640" s="26">
        <f>S0P5022[[#This Row],[f(p)]]*2*((1-ABS(SIN(S0P5022[[#This Row],[Rad]]*2)))^(S0P5022[[#This Row],[-LOG(1-p)]]^2))</f>
        <v>0.42927793157580546</v>
      </c>
      <c r="X640" s="26">
        <f>S0P5022[[#This Row],[F3]]+S0P5022[[#This Row],[F2]]</f>
        <v>0.45266222185627975</v>
      </c>
      <c r="Y640" s="26"/>
      <c r="AA640" s="20"/>
      <c r="AB640" s="15"/>
      <c r="AC640" s="15"/>
      <c r="AD640" s="15"/>
      <c r="AE640" s="15"/>
      <c r="AF640" s="15"/>
      <c r="AI640" s="20"/>
      <c r="AN640" s="15"/>
      <c r="AO640" s="17"/>
      <c r="AR640" s="20"/>
      <c r="AT640" s="15"/>
      <c r="AW640" s="15"/>
    </row>
    <row r="641" spans="1:49" x14ac:dyDescent="0.3">
      <c r="A641" s="25">
        <v>90</v>
      </c>
      <c r="B641" s="25">
        <f>RADIANS(S0P5022[[#This Row],[Deg]])</f>
        <v>1.5707963267948966</v>
      </c>
      <c r="C641" s="26">
        <v>0.55596957937834102</v>
      </c>
      <c r="D641" s="27">
        <v>0.55000000000000004</v>
      </c>
      <c r="E641" s="27">
        <f>-LOG(S0P5022[[#This Row],[p]]-0.5,2)</f>
        <v>4.3219280948873608</v>
      </c>
      <c r="F641" s="27">
        <f>-LOG(1-S0P5022[[#This Row],[p]],2)^2</f>
        <v>1.3271111273069651</v>
      </c>
      <c r="G641" s="27">
        <f>-LOG(S0P5022[[#This Row],[p]]-0.5,2)^2</f>
        <v>18.679062457376691</v>
      </c>
      <c r="H641" s="27">
        <f>-LOG(1-S0P5022[[#This Row],[p]],2)</f>
        <v>1.1520030934450503</v>
      </c>
      <c r="I641" s="27">
        <f>1/S0P5022[[#This Row],[-LOG(p-0.5)^2]]</f>
        <v>5.3535877525002995E-2</v>
      </c>
      <c r="J641" s="27">
        <f>1-S0P5022[[#This Row],[p]]</f>
        <v>0.44999999999999996</v>
      </c>
      <c r="K641" s="27">
        <f>1/S0P5022[[#This Row],[1-p]]</f>
        <v>2.2222222222222223</v>
      </c>
      <c r="L641" s="27">
        <f>S0P5022[[#This Row],[p]]*2-1</f>
        <v>0.10000000000000009</v>
      </c>
      <c r="M641" s="27">
        <f>S0P5022[[#This Row],[1-p]]*2</f>
        <v>0.89999999999999991</v>
      </c>
      <c r="N641" s="27">
        <f>S0P5022[[#This Row],[2p-1]]*2</f>
        <v>0.20000000000000018</v>
      </c>
      <c r="O641" s="27">
        <f>S0P5022[[#This Row],[2-2p]]*2</f>
        <v>1.7999999999999998</v>
      </c>
      <c r="P641" s="27">
        <f>2^S0P5022[[#This Row],[4p-2]]</f>
        <v>1.1486983549970351</v>
      </c>
      <c r="Q641" s="27">
        <f>2^S0P5022[[#This Row],[4-4p]]</f>
        <v>3.4822022531844965</v>
      </c>
      <c r="R641" s="27">
        <f>2^S0P5022[[#This Row],[2^(4p-2)]]</f>
        <v>2.2171376698777805</v>
      </c>
      <c r="S641" s="26">
        <f>S0P5022[[#This Row],[1-p]]/2</f>
        <v>0.22499999999999998</v>
      </c>
      <c r="T641" s="26">
        <f>S0P5022[[#This Row],[f(p)]]/LOG(1-S0P5022[[#This Row],[p]],2)^16</f>
        <v>2.3384290280474309E-2</v>
      </c>
      <c r="U641" s="26">
        <f>2*(1-ABS(SIN(S0P5022[[#This Row],[Rad]]*2)))^(S0P5022[[#This Row],[-LOG(1-p)]])</f>
        <v>1.9999999999999998</v>
      </c>
      <c r="V641" s="26">
        <f>S0P5022[[#This Row],[f(p)]]*LOG(1-S0P5022[[#This Row],[p]],2)^-16</f>
        <v>2.3384290280474309E-2</v>
      </c>
      <c r="W641" s="26">
        <f>S0P5022[[#This Row],[f(p)]]*2*((1-ABS(SIN(S0P5022[[#This Row],[Rad]]*2)))^(S0P5022[[#This Row],[-LOG(1-p)]]^2))</f>
        <v>0.4499999999999999</v>
      </c>
      <c r="X641" s="26">
        <f>S0P5022[[#This Row],[F3]]+S0P5022[[#This Row],[F2]]</f>
        <v>0.47338429028047418</v>
      </c>
      <c r="Y641" s="26"/>
      <c r="AA641" s="20"/>
      <c r="AB641" s="15"/>
      <c r="AC641" s="15"/>
      <c r="AD641" s="15"/>
      <c r="AE641" s="15"/>
      <c r="AF641" s="15"/>
      <c r="AI641" s="20"/>
      <c r="AN641" s="15"/>
      <c r="AO641" s="17"/>
      <c r="AR641" s="20"/>
      <c r="AT641" s="15"/>
      <c r="AW641" s="15"/>
    </row>
    <row r="642" spans="1:49" x14ac:dyDescent="0.3">
      <c r="A642" s="25">
        <v>91</v>
      </c>
      <c r="B642" s="25">
        <f>RADIANS(S0P5022[[#This Row],[Deg]])</f>
        <v>1.5882496193148399</v>
      </c>
      <c r="C642" s="26">
        <v>0.536193661024297</v>
      </c>
      <c r="D642" s="27">
        <v>0.55000000000000004</v>
      </c>
      <c r="E642" s="27">
        <f>-LOG(S0P5022[[#This Row],[p]]-0.5,2)</f>
        <v>4.3219280948873608</v>
      </c>
      <c r="F642" s="27">
        <f>-LOG(1-S0P5022[[#This Row],[p]],2)^2</f>
        <v>1.3271111273069651</v>
      </c>
      <c r="G642" s="27">
        <f>-LOG(S0P5022[[#This Row],[p]]-0.5,2)^2</f>
        <v>18.679062457376691</v>
      </c>
      <c r="H642" s="27">
        <f>-LOG(1-S0P5022[[#This Row],[p]],2)</f>
        <v>1.1520030934450503</v>
      </c>
      <c r="I642" s="27">
        <f>1/S0P5022[[#This Row],[-LOG(p-0.5)^2]]</f>
        <v>5.3535877525002995E-2</v>
      </c>
      <c r="J642" s="27">
        <f>1-S0P5022[[#This Row],[p]]</f>
        <v>0.44999999999999996</v>
      </c>
      <c r="K642" s="27">
        <f>1/S0P5022[[#This Row],[1-p]]</f>
        <v>2.2222222222222223</v>
      </c>
      <c r="L642" s="27">
        <f>S0P5022[[#This Row],[p]]*2-1</f>
        <v>0.10000000000000009</v>
      </c>
      <c r="M642" s="27">
        <f>S0P5022[[#This Row],[1-p]]*2</f>
        <v>0.89999999999999991</v>
      </c>
      <c r="N642" s="27">
        <f>S0P5022[[#This Row],[2p-1]]*2</f>
        <v>0.20000000000000018</v>
      </c>
      <c r="O642" s="27">
        <f>S0P5022[[#This Row],[2-2p]]*2</f>
        <v>1.7999999999999998</v>
      </c>
      <c r="P642" s="27">
        <f>2^S0P5022[[#This Row],[4p-2]]</f>
        <v>1.1486983549970351</v>
      </c>
      <c r="Q642" s="27">
        <f>2^S0P5022[[#This Row],[4-4p]]</f>
        <v>3.4822022531844965</v>
      </c>
      <c r="R642" s="27">
        <f>2^S0P5022[[#This Row],[2^(4p-2)]]</f>
        <v>2.2171376698777805</v>
      </c>
      <c r="S642" s="26">
        <f>S0P5022[[#This Row],[1-p]]/2</f>
        <v>0.22499999999999998</v>
      </c>
      <c r="T642" s="26">
        <f>S0P5022[[#This Row],[f(p)]]/LOG(1-S0P5022[[#This Row],[p]],2)^16</f>
        <v>2.3384290280474309E-2</v>
      </c>
      <c r="U642" s="26">
        <f>2*(1-ABS(SIN(S0P5022[[#This Row],[Rad]]*2)))^(S0P5022[[#This Row],[-LOG(1-p)]])</f>
        <v>1.9198067594315429</v>
      </c>
      <c r="V642" s="26">
        <f>S0P5022[[#This Row],[f(p)]]*LOG(1-S0P5022[[#This Row],[p]],2)^-16</f>
        <v>2.3384290280474309E-2</v>
      </c>
      <c r="W642" s="26">
        <f>S0P5022[[#This Row],[f(p)]]*2*((1-ABS(SIN(S0P5022[[#This Row],[Rad]]*2)))^(S0P5022[[#This Row],[-LOG(1-p)]]^2))</f>
        <v>0.42927793157580557</v>
      </c>
      <c r="X642" s="26">
        <f>S0P5022[[#This Row],[F3]]+S0P5022[[#This Row],[F2]]</f>
        <v>0.45266222185627986</v>
      </c>
      <c r="Y642" s="26"/>
      <c r="AA642" s="20"/>
      <c r="AB642" s="15"/>
      <c r="AC642" s="15"/>
      <c r="AD642" s="15"/>
      <c r="AE642" s="15"/>
      <c r="AF642" s="15"/>
      <c r="AI642" s="20"/>
      <c r="AN642" s="15"/>
      <c r="AO642" s="17"/>
      <c r="AR642" s="20"/>
      <c r="AT642" s="15"/>
      <c r="AW642" s="15"/>
    </row>
    <row r="643" spans="1:49" x14ac:dyDescent="0.3">
      <c r="A643" s="25">
        <v>92</v>
      </c>
      <c r="B643" s="25">
        <f>RADIANS(S0P5022[[#This Row],[Deg]])</f>
        <v>1.6057029118347832</v>
      </c>
      <c r="C643" s="26">
        <v>0.51153614432112804</v>
      </c>
      <c r="D643" s="27">
        <v>0.55000000000000004</v>
      </c>
      <c r="E643" s="27">
        <f>-LOG(S0P5022[[#This Row],[p]]-0.5,2)</f>
        <v>4.3219280948873608</v>
      </c>
      <c r="F643" s="27">
        <f>-LOG(1-S0P5022[[#This Row],[p]],2)^2</f>
        <v>1.3271111273069651</v>
      </c>
      <c r="G643" s="27">
        <f>-LOG(S0P5022[[#This Row],[p]]-0.5,2)^2</f>
        <v>18.679062457376691</v>
      </c>
      <c r="H643" s="27">
        <f>-LOG(1-S0P5022[[#This Row],[p]],2)</f>
        <v>1.1520030934450503</v>
      </c>
      <c r="I643" s="27">
        <f>1/S0P5022[[#This Row],[-LOG(p-0.5)^2]]</f>
        <v>5.3535877525002995E-2</v>
      </c>
      <c r="J643" s="27">
        <f>1-S0P5022[[#This Row],[p]]</f>
        <v>0.44999999999999996</v>
      </c>
      <c r="K643" s="27">
        <f>1/S0P5022[[#This Row],[1-p]]</f>
        <v>2.2222222222222223</v>
      </c>
      <c r="L643" s="27">
        <f>S0P5022[[#This Row],[p]]*2-1</f>
        <v>0.10000000000000009</v>
      </c>
      <c r="M643" s="27">
        <f>S0P5022[[#This Row],[1-p]]*2</f>
        <v>0.89999999999999991</v>
      </c>
      <c r="N643" s="27">
        <f>S0P5022[[#This Row],[2p-1]]*2</f>
        <v>0.20000000000000018</v>
      </c>
      <c r="O643" s="27">
        <f>S0P5022[[#This Row],[2-2p]]*2</f>
        <v>1.7999999999999998</v>
      </c>
      <c r="P643" s="27">
        <f>2^S0P5022[[#This Row],[4p-2]]</f>
        <v>1.1486983549970351</v>
      </c>
      <c r="Q643" s="27">
        <f>2^S0P5022[[#This Row],[4-4p]]</f>
        <v>3.4822022531844965</v>
      </c>
      <c r="R643" s="27">
        <f>2^S0P5022[[#This Row],[2^(4p-2)]]</f>
        <v>2.2171376698777805</v>
      </c>
      <c r="S643" s="26">
        <f>S0P5022[[#This Row],[1-p]]/2</f>
        <v>0.22499999999999998</v>
      </c>
      <c r="T643" s="26">
        <f>S0P5022[[#This Row],[f(p)]]/LOG(1-S0P5022[[#This Row],[p]],2)^16</f>
        <v>2.3384290280474309E-2</v>
      </c>
      <c r="U643" s="26">
        <f>2*(1-ABS(SIN(S0P5022[[#This Row],[Rad]]*2)))^(S0P5022[[#This Row],[-LOG(1-p)]])</f>
        <v>1.8401500874707752</v>
      </c>
      <c r="V643" s="26">
        <f>S0P5022[[#This Row],[f(p)]]*LOG(1-S0P5022[[#This Row],[p]],2)^-16</f>
        <v>2.3384290280474309E-2</v>
      </c>
      <c r="W643" s="26">
        <f>S0P5022[[#This Row],[f(p)]]*2*((1-ABS(SIN(S0P5022[[#This Row],[Rad]]*2)))^(S0P5022[[#This Row],[-LOG(1-p)]]^2))</f>
        <v>0.40882438019706596</v>
      </c>
      <c r="X643" s="26">
        <f>S0P5022[[#This Row],[F3]]+S0P5022[[#This Row],[F2]]</f>
        <v>0.43220867047754025</v>
      </c>
      <c r="Y643" s="26"/>
      <c r="AA643" s="20"/>
      <c r="AB643" s="15"/>
      <c r="AC643" s="15"/>
      <c r="AD643" s="15"/>
      <c r="AE643" s="15"/>
      <c r="AF643" s="15"/>
      <c r="AI643" s="20"/>
      <c r="AN643" s="15"/>
      <c r="AO643" s="17"/>
      <c r="AR643" s="20"/>
      <c r="AT643" s="15"/>
      <c r="AW643" s="15"/>
    </row>
    <row r="644" spans="1:49" x14ac:dyDescent="0.3">
      <c r="A644" s="25">
        <v>93</v>
      </c>
      <c r="B644" s="25">
        <f>RADIANS(S0P5022[[#This Row],[Deg]])</f>
        <v>1.6231562043547265</v>
      </c>
      <c r="C644" s="26">
        <v>0.48828350097999301</v>
      </c>
      <c r="D644" s="27">
        <v>0.55000000000000004</v>
      </c>
      <c r="E644" s="27">
        <f>-LOG(S0P5022[[#This Row],[p]]-0.5,2)</f>
        <v>4.3219280948873608</v>
      </c>
      <c r="F644" s="27">
        <f>-LOG(1-S0P5022[[#This Row],[p]],2)^2</f>
        <v>1.3271111273069651</v>
      </c>
      <c r="G644" s="27">
        <f>-LOG(S0P5022[[#This Row],[p]]-0.5,2)^2</f>
        <v>18.679062457376691</v>
      </c>
      <c r="H644" s="27">
        <f>-LOG(1-S0P5022[[#This Row],[p]],2)</f>
        <v>1.1520030934450503</v>
      </c>
      <c r="I644" s="27">
        <f>1/S0P5022[[#This Row],[-LOG(p-0.5)^2]]</f>
        <v>5.3535877525002995E-2</v>
      </c>
      <c r="J644" s="27">
        <f>1-S0P5022[[#This Row],[p]]</f>
        <v>0.44999999999999996</v>
      </c>
      <c r="K644" s="27">
        <f>1/S0P5022[[#This Row],[1-p]]</f>
        <v>2.2222222222222223</v>
      </c>
      <c r="L644" s="27">
        <f>S0P5022[[#This Row],[p]]*2-1</f>
        <v>0.10000000000000009</v>
      </c>
      <c r="M644" s="27">
        <f>S0P5022[[#This Row],[1-p]]*2</f>
        <v>0.89999999999999991</v>
      </c>
      <c r="N644" s="27">
        <f>S0P5022[[#This Row],[2p-1]]*2</f>
        <v>0.20000000000000018</v>
      </c>
      <c r="O644" s="27">
        <f>S0P5022[[#This Row],[2-2p]]*2</f>
        <v>1.7999999999999998</v>
      </c>
      <c r="P644" s="27">
        <f>2^S0P5022[[#This Row],[4p-2]]</f>
        <v>1.1486983549970351</v>
      </c>
      <c r="Q644" s="27">
        <f>2^S0P5022[[#This Row],[4-4p]]</f>
        <v>3.4822022531844965</v>
      </c>
      <c r="R644" s="27">
        <f>2^S0P5022[[#This Row],[2^(4p-2)]]</f>
        <v>2.2171376698777805</v>
      </c>
      <c r="S644" s="26">
        <f>S0P5022[[#This Row],[1-p]]/2</f>
        <v>0.22499999999999998</v>
      </c>
      <c r="T644" s="26">
        <f>S0P5022[[#This Row],[f(p)]]/LOG(1-S0P5022[[#This Row],[p]],2)^16</f>
        <v>2.3384290280474309E-2</v>
      </c>
      <c r="U644" s="26">
        <f>2*(1-ABS(SIN(S0P5022[[#This Row],[Rad]]*2)))^(S0P5022[[#This Row],[-LOG(1-p)]])</f>
        <v>1.7611384740208129</v>
      </c>
      <c r="V644" s="26">
        <f>S0P5022[[#This Row],[f(p)]]*LOG(1-S0P5022[[#This Row],[p]],2)^-16</f>
        <v>2.3384290280474309E-2</v>
      </c>
      <c r="W644" s="26">
        <f>S0P5022[[#This Row],[f(p)]]*2*((1-ABS(SIN(S0P5022[[#This Row],[Rad]]*2)))^(S0P5022[[#This Row],[-LOG(1-p)]]^2))</f>
        <v>0.38866900224250694</v>
      </c>
      <c r="X644" s="26">
        <f>S0P5022[[#This Row],[F3]]+S0P5022[[#This Row],[F2]]</f>
        <v>0.41205329252298123</v>
      </c>
      <c r="Y644" s="26"/>
      <c r="AA644" s="20"/>
      <c r="AB644" s="15"/>
      <c r="AC644" s="15"/>
      <c r="AD644" s="15"/>
      <c r="AE644" s="15"/>
      <c r="AF644" s="15"/>
      <c r="AI644" s="20"/>
      <c r="AN644" s="15"/>
      <c r="AO644" s="17"/>
      <c r="AR644" s="20"/>
      <c r="AT644" s="15"/>
      <c r="AW644" s="15"/>
    </row>
    <row r="645" spans="1:49" x14ac:dyDescent="0.3">
      <c r="A645" s="25">
        <v>94</v>
      </c>
      <c r="B645" s="25">
        <f>RADIANS(S0P5022[[#This Row],[Deg]])</f>
        <v>1.6406094968746698</v>
      </c>
      <c r="C645" s="26">
        <v>0.466468881505266</v>
      </c>
      <c r="D645" s="27">
        <v>0.55000000000000004</v>
      </c>
      <c r="E645" s="27">
        <f>-LOG(S0P5022[[#This Row],[p]]-0.5,2)</f>
        <v>4.3219280948873608</v>
      </c>
      <c r="F645" s="27">
        <f>-LOG(1-S0P5022[[#This Row],[p]],2)^2</f>
        <v>1.3271111273069651</v>
      </c>
      <c r="G645" s="27">
        <f>-LOG(S0P5022[[#This Row],[p]]-0.5,2)^2</f>
        <v>18.679062457376691</v>
      </c>
      <c r="H645" s="27">
        <f>-LOG(1-S0P5022[[#This Row],[p]],2)</f>
        <v>1.1520030934450503</v>
      </c>
      <c r="I645" s="27">
        <f>1/S0P5022[[#This Row],[-LOG(p-0.5)^2]]</f>
        <v>5.3535877525002995E-2</v>
      </c>
      <c r="J645" s="27">
        <f>1-S0P5022[[#This Row],[p]]</f>
        <v>0.44999999999999996</v>
      </c>
      <c r="K645" s="27">
        <f>1/S0P5022[[#This Row],[1-p]]</f>
        <v>2.2222222222222223</v>
      </c>
      <c r="L645" s="27">
        <f>S0P5022[[#This Row],[p]]*2-1</f>
        <v>0.10000000000000009</v>
      </c>
      <c r="M645" s="27">
        <f>S0P5022[[#This Row],[1-p]]*2</f>
        <v>0.89999999999999991</v>
      </c>
      <c r="N645" s="27">
        <f>S0P5022[[#This Row],[2p-1]]*2</f>
        <v>0.20000000000000018</v>
      </c>
      <c r="O645" s="27">
        <f>S0P5022[[#This Row],[2-2p]]*2</f>
        <v>1.7999999999999998</v>
      </c>
      <c r="P645" s="27">
        <f>2^S0P5022[[#This Row],[4p-2]]</f>
        <v>1.1486983549970351</v>
      </c>
      <c r="Q645" s="27">
        <f>2^S0P5022[[#This Row],[4-4p]]</f>
        <v>3.4822022531844965</v>
      </c>
      <c r="R645" s="27">
        <f>2^S0P5022[[#This Row],[2^(4p-2)]]</f>
        <v>2.2171376698777805</v>
      </c>
      <c r="S645" s="26">
        <f>S0P5022[[#This Row],[1-p]]/2</f>
        <v>0.22499999999999998</v>
      </c>
      <c r="T645" s="26">
        <f>S0P5022[[#This Row],[f(p)]]/LOG(1-S0P5022[[#This Row],[p]],2)^16</f>
        <v>2.3384290280474309E-2</v>
      </c>
      <c r="U645" s="26">
        <f>2*(1-ABS(SIN(S0P5022[[#This Row],[Rad]]*2)))^(S0P5022[[#This Row],[-LOG(1-p)]])</f>
        <v>1.6828787622665817</v>
      </c>
      <c r="V645" s="26">
        <f>S0P5022[[#This Row],[f(p)]]*LOG(1-S0P5022[[#This Row],[p]],2)^-16</f>
        <v>2.3384290280474309E-2</v>
      </c>
      <c r="W645" s="26">
        <f>S0P5022[[#This Row],[f(p)]]*2*((1-ABS(SIN(S0P5022[[#This Row],[Rad]]*2)))^(S0P5022[[#This Row],[-LOG(1-p)]]^2))</f>
        <v>0.36884048690864807</v>
      </c>
      <c r="X645" s="26">
        <f>S0P5022[[#This Row],[F3]]+S0P5022[[#This Row],[F2]]</f>
        <v>0.39222477718912235</v>
      </c>
      <c r="Y645" s="26"/>
      <c r="AA645" s="20"/>
      <c r="AB645" s="15"/>
      <c r="AC645" s="15"/>
      <c r="AD645" s="15"/>
      <c r="AE645" s="15"/>
      <c r="AF645" s="15"/>
      <c r="AI645" s="20"/>
      <c r="AN645" s="15"/>
      <c r="AO645" s="17"/>
      <c r="AR645" s="20"/>
      <c r="AT645" s="15"/>
      <c r="AW645" s="15"/>
    </row>
    <row r="646" spans="1:49" x14ac:dyDescent="0.3">
      <c r="A646" s="25">
        <v>95</v>
      </c>
      <c r="B646" s="25">
        <f>RADIANS(S0P5022[[#This Row],[Deg]])</f>
        <v>1.6580627893946132</v>
      </c>
      <c r="C646" s="26">
        <v>0.44464442398472998</v>
      </c>
      <c r="D646" s="27">
        <v>0.55000000000000004</v>
      </c>
      <c r="E646" s="27">
        <f>-LOG(S0P5022[[#This Row],[p]]-0.5,2)</f>
        <v>4.3219280948873608</v>
      </c>
      <c r="F646" s="27">
        <f>-LOG(1-S0P5022[[#This Row],[p]],2)^2</f>
        <v>1.3271111273069651</v>
      </c>
      <c r="G646" s="27">
        <f>-LOG(S0P5022[[#This Row],[p]]-0.5,2)^2</f>
        <v>18.679062457376691</v>
      </c>
      <c r="H646" s="27">
        <f>-LOG(1-S0P5022[[#This Row],[p]],2)</f>
        <v>1.1520030934450503</v>
      </c>
      <c r="I646" s="27">
        <f>1/S0P5022[[#This Row],[-LOG(p-0.5)^2]]</f>
        <v>5.3535877525002995E-2</v>
      </c>
      <c r="J646" s="27">
        <f>1-S0P5022[[#This Row],[p]]</f>
        <v>0.44999999999999996</v>
      </c>
      <c r="K646" s="27">
        <f>1/S0P5022[[#This Row],[1-p]]</f>
        <v>2.2222222222222223</v>
      </c>
      <c r="L646" s="27">
        <f>S0P5022[[#This Row],[p]]*2-1</f>
        <v>0.10000000000000009</v>
      </c>
      <c r="M646" s="27">
        <f>S0P5022[[#This Row],[1-p]]*2</f>
        <v>0.89999999999999991</v>
      </c>
      <c r="N646" s="27">
        <f>S0P5022[[#This Row],[2p-1]]*2</f>
        <v>0.20000000000000018</v>
      </c>
      <c r="O646" s="27">
        <f>S0P5022[[#This Row],[2-2p]]*2</f>
        <v>1.7999999999999998</v>
      </c>
      <c r="P646" s="27">
        <f>2^S0P5022[[#This Row],[4p-2]]</f>
        <v>1.1486983549970351</v>
      </c>
      <c r="Q646" s="27">
        <f>2^S0P5022[[#This Row],[4-4p]]</f>
        <v>3.4822022531844965</v>
      </c>
      <c r="R646" s="27">
        <f>2^S0P5022[[#This Row],[2^(4p-2)]]</f>
        <v>2.2171376698777805</v>
      </c>
      <c r="S646" s="26">
        <f>S0P5022[[#This Row],[1-p]]/2</f>
        <v>0.22499999999999998</v>
      </c>
      <c r="T646" s="26">
        <f>S0P5022[[#This Row],[f(p)]]/LOG(1-S0P5022[[#This Row],[p]],2)^16</f>
        <v>2.3384290280474309E-2</v>
      </c>
      <c r="U646" s="26">
        <f>2*(1-ABS(SIN(S0P5022[[#This Row],[Rad]]*2)))^(S0P5022[[#This Row],[-LOG(1-p)]])</f>
        <v>1.6054759600292359</v>
      </c>
      <c r="V646" s="26">
        <f>S0P5022[[#This Row],[f(p)]]*LOG(1-S0P5022[[#This Row],[p]],2)^-16</f>
        <v>2.3384290280474309E-2</v>
      </c>
      <c r="W646" s="26">
        <f>S0P5022[[#This Row],[f(p)]]*2*((1-ABS(SIN(S0P5022[[#This Row],[Rad]]*2)))^(S0P5022[[#This Row],[-LOG(1-p)]]^2))</f>
        <v>0.34936649202662234</v>
      </c>
      <c r="X646" s="26">
        <f>S0P5022[[#This Row],[F3]]+S0P5022[[#This Row],[F2]]</f>
        <v>0.37275078230709663</v>
      </c>
      <c r="Y646" s="26"/>
      <c r="AA646" s="20"/>
      <c r="AB646" s="15"/>
      <c r="AC646" s="15"/>
      <c r="AD646" s="15"/>
      <c r="AE646" s="15"/>
      <c r="AF646" s="15"/>
      <c r="AI646" s="20"/>
      <c r="AN646" s="15"/>
      <c r="AO646" s="17"/>
      <c r="AR646" s="20"/>
      <c r="AT646" s="15"/>
      <c r="AW646" s="15"/>
    </row>
    <row r="647" spans="1:49" x14ac:dyDescent="0.3">
      <c r="A647" s="25">
        <v>96</v>
      </c>
      <c r="B647" s="25">
        <f>RADIANS(S0P5022[[#This Row],[Deg]])</f>
        <v>1.6755160819145565</v>
      </c>
      <c r="C647" s="26">
        <v>0.424469991852295</v>
      </c>
      <c r="D647" s="27">
        <v>0.55000000000000004</v>
      </c>
      <c r="E647" s="27">
        <f>-LOG(S0P5022[[#This Row],[p]]-0.5,2)</f>
        <v>4.3219280948873608</v>
      </c>
      <c r="F647" s="27">
        <f>-LOG(1-S0P5022[[#This Row],[p]],2)^2</f>
        <v>1.3271111273069651</v>
      </c>
      <c r="G647" s="27">
        <f>-LOG(S0P5022[[#This Row],[p]]-0.5,2)^2</f>
        <v>18.679062457376691</v>
      </c>
      <c r="H647" s="27">
        <f>-LOG(1-S0P5022[[#This Row],[p]],2)</f>
        <v>1.1520030934450503</v>
      </c>
      <c r="I647" s="27">
        <f>1/S0P5022[[#This Row],[-LOG(p-0.5)^2]]</f>
        <v>5.3535877525002995E-2</v>
      </c>
      <c r="J647" s="27">
        <f>1-S0P5022[[#This Row],[p]]</f>
        <v>0.44999999999999996</v>
      </c>
      <c r="K647" s="27">
        <f>1/S0P5022[[#This Row],[1-p]]</f>
        <v>2.2222222222222223</v>
      </c>
      <c r="L647" s="27">
        <f>S0P5022[[#This Row],[p]]*2-1</f>
        <v>0.10000000000000009</v>
      </c>
      <c r="M647" s="27">
        <f>S0P5022[[#This Row],[1-p]]*2</f>
        <v>0.89999999999999991</v>
      </c>
      <c r="N647" s="27">
        <f>S0P5022[[#This Row],[2p-1]]*2</f>
        <v>0.20000000000000018</v>
      </c>
      <c r="O647" s="27">
        <f>S0P5022[[#This Row],[2-2p]]*2</f>
        <v>1.7999999999999998</v>
      </c>
      <c r="P647" s="27">
        <f>2^S0P5022[[#This Row],[4p-2]]</f>
        <v>1.1486983549970351</v>
      </c>
      <c r="Q647" s="27">
        <f>2^S0P5022[[#This Row],[4-4p]]</f>
        <v>3.4822022531844965</v>
      </c>
      <c r="R647" s="27">
        <f>2^S0P5022[[#This Row],[2^(4p-2)]]</f>
        <v>2.2171376698777805</v>
      </c>
      <c r="S647" s="26">
        <f>S0P5022[[#This Row],[1-p]]/2</f>
        <v>0.22499999999999998</v>
      </c>
      <c r="T647" s="26">
        <f>S0P5022[[#This Row],[f(p)]]/LOG(1-S0P5022[[#This Row],[p]],2)^16</f>
        <v>2.3384290280474309E-2</v>
      </c>
      <c r="U647" s="26">
        <f>2*(1-ABS(SIN(S0P5022[[#This Row],[Rad]]*2)))^(S0P5022[[#This Row],[-LOG(1-p)]])</f>
        <v>1.5290330529447917</v>
      </c>
      <c r="V647" s="26">
        <f>S0P5022[[#This Row],[f(p)]]*LOG(1-S0P5022[[#This Row],[p]],2)^-16</f>
        <v>2.3384290280474309E-2</v>
      </c>
      <c r="W647" s="26">
        <f>S0P5022[[#This Row],[f(p)]]*2*((1-ABS(SIN(S0P5022[[#This Row],[Rad]]*2)))^(S0P5022[[#This Row],[-LOG(1-p)]]^2))</f>
        <v>0.3302735818492018</v>
      </c>
      <c r="X647" s="26">
        <f>S0P5022[[#This Row],[F3]]+S0P5022[[#This Row],[F2]]</f>
        <v>0.35365787212967609</v>
      </c>
      <c r="Y647" s="26"/>
      <c r="AA647" s="20"/>
      <c r="AB647" s="15"/>
      <c r="AC647" s="15"/>
      <c r="AD647" s="15"/>
      <c r="AE647" s="15"/>
      <c r="AF647" s="15"/>
      <c r="AI647" s="20"/>
      <c r="AN647" s="15"/>
      <c r="AO647" s="17"/>
      <c r="AR647" s="20"/>
      <c r="AT647" s="15"/>
      <c r="AW647" s="15"/>
    </row>
    <row r="648" spans="1:49" x14ac:dyDescent="0.3">
      <c r="A648" s="25">
        <v>97</v>
      </c>
      <c r="B648" s="25">
        <f>RADIANS(S0P5022[[#This Row],[Deg]])</f>
        <v>1.6929693744344996</v>
      </c>
      <c r="C648" s="26">
        <v>0.40523283069367899</v>
      </c>
      <c r="D648" s="27">
        <v>0.55000000000000004</v>
      </c>
      <c r="E648" s="27">
        <f>-LOG(S0P5022[[#This Row],[p]]-0.5,2)</f>
        <v>4.3219280948873608</v>
      </c>
      <c r="F648" s="27">
        <f>-LOG(1-S0P5022[[#This Row],[p]],2)^2</f>
        <v>1.3271111273069651</v>
      </c>
      <c r="G648" s="27">
        <f>-LOG(S0P5022[[#This Row],[p]]-0.5,2)^2</f>
        <v>18.679062457376691</v>
      </c>
      <c r="H648" s="27">
        <f>-LOG(1-S0P5022[[#This Row],[p]],2)</f>
        <v>1.1520030934450503</v>
      </c>
      <c r="I648" s="27">
        <f>1/S0P5022[[#This Row],[-LOG(p-0.5)^2]]</f>
        <v>5.3535877525002995E-2</v>
      </c>
      <c r="J648" s="27">
        <f>1-S0P5022[[#This Row],[p]]</f>
        <v>0.44999999999999996</v>
      </c>
      <c r="K648" s="27">
        <f>1/S0P5022[[#This Row],[1-p]]</f>
        <v>2.2222222222222223</v>
      </c>
      <c r="L648" s="27">
        <f>S0P5022[[#This Row],[p]]*2-1</f>
        <v>0.10000000000000009</v>
      </c>
      <c r="M648" s="27">
        <f>S0P5022[[#This Row],[1-p]]*2</f>
        <v>0.89999999999999991</v>
      </c>
      <c r="N648" s="27">
        <f>S0P5022[[#This Row],[2p-1]]*2</f>
        <v>0.20000000000000018</v>
      </c>
      <c r="O648" s="27">
        <f>S0P5022[[#This Row],[2-2p]]*2</f>
        <v>1.7999999999999998</v>
      </c>
      <c r="P648" s="27">
        <f>2^S0P5022[[#This Row],[4p-2]]</f>
        <v>1.1486983549970351</v>
      </c>
      <c r="Q648" s="27">
        <f>2^S0P5022[[#This Row],[4-4p]]</f>
        <v>3.4822022531844965</v>
      </c>
      <c r="R648" s="27">
        <f>2^S0P5022[[#This Row],[2^(4p-2)]]</f>
        <v>2.2171376698777805</v>
      </c>
      <c r="S648" s="26">
        <f>S0P5022[[#This Row],[1-p]]/2</f>
        <v>0.22499999999999998</v>
      </c>
      <c r="T648" s="26">
        <f>S0P5022[[#This Row],[f(p)]]/LOG(1-S0P5022[[#This Row],[p]],2)^16</f>
        <v>2.3384290280474309E-2</v>
      </c>
      <c r="U648" s="26">
        <f>2*(1-ABS(SIN(S0P5022[[#This Row],[Rad]]*2)))^(S0P5022[[#This Row],[-LOG(1-p)]])</f>
        <v>1.4536508196626234</v>
      </c>
      <c r="V648" s="26">
        <f>S0P5022[[#This Row],[f(p)]]*LOG(1-S0P5022[[#This Row],[p]],2)^-16</f>
        <v>2.3384290280474309E-2</v>
      </c>
      <c r="W648" s="26">
        <f>S0P5022[[#This Row],[f(p)]]*2*((1-ABS(SIN(S0P5022[[#This Row],[Rad]]*2)))^(S0P5022[[#This Row],[-LOG(1-p)]]^2))</f>
        <v>0.3115871669182782</v>
      </c>
      <c r="X648" s="26">
        <f>S0P5022[[#This Row],[F3]]+S0P5022[[#This Row],[F2]]</f>
        <v>0.33497145719875249</v>
      </c>
      <c r="Y648" s="26"/>
      <c r="AA648" s="20"/>
      <c r="AB648" s="15"/>
      <c r="AC648" s="15"/>
      <c r="AD648" s="15"/>
      <c r="AE648" s="15"/>
      <c r="AF648" s="15"/>
      <c r="AI648" s="20"/>
      <c r="AN648" s="15"/>
      <c r="AO648" s="17"/>
      <c r="AR648" s="20"/>
      <c r="AT648" s="15"/>
      <c r="AW648" s="15"/>
    </row>
    <row r="649" spans="1:49" x14ac:dyDescent="0.3">
      <c r="A649" s="25">
        <v>98</v>
      </c>
      <c r="B649" s="25">
        <f>RADIANS(S0P5022[[#This Row],[Deg]])</f>
        <v>1.7104226669544429</v>
      </c>
      <c r="C649" s="26">
        <v>0.38742419678605799</v>
      </c>
      <c r="D649" s="27">
        <v>0.55000000000000004</v>
      </c>
      <c r="E649" s="27">
        <f>-LOG(S0P5022[[#This Row],[p]]-0.5,2)</f>
        <v>4.3219280948873608</v>
      </c>
      <c r="F649" s="27">
        <f>-LOG(1-S0P5022[[#This Row],[p]],2)^2</f>
        <v>1.3271111273069651</v>
      </c>
      <c r="G649" s="27">
        <f>-LOG(S0P5022[[#This Row],[p]]-0.5,2)^2</f>
        <v>18.679062457376691</v>
      </c>
      <c r="H649" s="27">
        <f>-LOG(1-S0P5022[[#This Row],[p]],2)</f>
        <v>1.1520030934450503</v>
      </c>
      <c r="I649" s="27">
        <f>1/S0P5022[[#This Row],[-LOG(p-0.5)^2]]</f>
        <v>5.3535877525002995E-2</v>
      </c>
      <c r="J649" s="27">
        <f>1-S0P5022[[#This Row],[p]]</f>
        <v>0.44999999999999996</v>
      </c>
      <c r="K649" s="27">
        <f>1/S0P5022[[#This Row],[1-p]]</f>
        <v>2.2222222222222223</v>
      </c>
      <c r="L649" s="27">
        <f>S0P5022[[#This Row],[p]]*2-1</f>
        <v>0.10000000000000009</v>
      </c>
      <c r="M649" s="27">
        <f>S0P5022[[#This Row],[1-p]]*2</f>
        <v>0.89999999999999991</v>
      </c>
      <c r="N649" s="27">
        <f>S0P5022[[#This Row],[2p-1]]*2</f>
        <v>0.20000000000000018</v>
      </c>
      <c r="O649" s="27">
        <f>S0P5022[[#This Row],[2-2p]]*2</f>
        <v>1.7999999999999998</v>
      </c>
      <c r="P649" s="27">
        <f>2^S0P5022[[#This Row],[4p-2]]</f>
        <v>1.1486983549970351</v>
      </c>
      <c r="Q649" s="27">
        <f>2^S0P5022[[#This Row],[4-4p]]</f>
        <v>3.4822022531844965</v>
      </c>
      <c r="R649" s="27">
        <f>2^S0P5022[[#This Row],[2^(4p-2)]]</f>
        <v>2.2171376698777805</v>
      </c>
      <c r="S649" s="26">
        <f>S0P5022[[#This Row],[1-p]]/2</f>
        <v>0.22499999999999998</v>
      </c>
      <c r="T649" s="26">
        <f>S0P5022[[#This Row],[f(p)]]/LOG(1-S0P5022[[#This Row],[p]],2)^16</f>
        <v>2.3384290280474309E-2</v>
      </c>
      <c r="U649" s="26">
        <f>2*(1-ABS(SIN(S0P5022[[#This Row],[Rad]]*2)))^(S0P5022[[#This Row],[-LOG(1-p)]])</f>
        <v>1.3794276492431548</v>
      </c>
      <c r="V649" s="26">
        <f>S0P5022[[#This Row],[f(p)]]*LOG(1-S0P5022[[#This Row],[p]],2)^-16</f>
        <v>2.3384290280474309E-2</v>
      </c>
      <c r="W649" s="26">
        <f>S0P5022[[#This Row],[f(p)]]*2*((1-ABS(SIN(S0P5022[[#This Row],[Rad]]*2)))^(S0P5022[[#This Row],[-LOG(1-p)]]^2))</f>
        <v>0.29333144611594858</v>
      </c>
      <c r="X649" s="26">
        <f>S0P5022[[#This Row],[F3]]+S0P5022[[#This Row],[F2]]</f>
        <v>0.31671573639642286</v>
      </c>
      <c r="Y649" s="26"/>
      <c r="AA649" s="20"/>
      <c r="AB649" s="15"/>
      <c r="AC649" s="15"/>
      <c r="AD649" s="15"/>
      <c r="AE649" s="15"/>
      <c r="AF649" s="15"/>
      <c r="AI649" s="20"/>
      <c r="AN649" s="15"/>
      <c r="AO649" s="17"/>
      <c r="AR649" s="20"/>
      <c r="AT649" s="15"/>
      <c r="AW649" s="15"/>
    </row>
    <row r="650" spans="1:49" x14ac:dyDescent="0.3">
      <c r="A650" s="25">
        <v>99</v>
      </c>
      <c r="B650" s="25">
        <f>RADIANS(S0P5022[[#This Row],[Deg]])</f>
        <v>1.7278759594743862</v>
      </c>
      <c r="C650" s="26">
        <v>0.36960925077721102</v>
      </c>
      <c r="D650" s="27">
        <v>0.55000000000000004</v>
      </c>
      <c r="E650" s="27">
        <f>-LOG(S0P5022[[#This Row],[p]]-0.5,2)</f>
        <v>4.3219280948873608</v>
      </c>
      <c r="F650" s="27">
        <f>-LOG(1-S0P5022[[#This Row],[p]],2)^2</f>
        <v>1.3271111273069651</v>
      </c>
      <c r="G650" s="27">
        <f>-LOG(S0P5022[[#This Row],[p]]-0.5,2)^2</f>
        <v>18.679062457376691</v>
      </c>
      <c r="H650" s="27">
        <f>-LOG(1-S0P5022[[#This Row],[p]],2)</f>
        <v>1.1520030934450503</v>
      </c>
      <c r="I650" s="27">
        <f>1/S0P5022[[#This Row],[-LOG(p-0.5)^2]]</f>
        <v>5.3535877525002995E-2</v>
      </c>
      <c r="J650" s="27">
        <f>1-S0P5022[[#This Row],[p]]</f>
        <v>0.44999999999999996</v>
      </c>
      <c r="K650" s="27">
        <f>1/S0P5022[[#This Row],[1-p]]</f>
        <v>2.2222222222222223</v>
      </c>
      <c r="L650" s="27">
        <f>S0P5022[[#This Row],[p]]*2-1</f>
        <v>0.10000000000000009</v>
      </c>
      <c r="M650" s="27">
        <f>S0P5022[[#This Row],[1-p]]*2</f>
        <v>0.89999999999999991</v>
      </c>
      <c r="N650" s="27">
        <f>S0P5022[[#This Row],[2p-1]]*2</f>
        <v>0.20000000000000018</v>
      </c>
      <c r="O650" s="27">
        <f>S0P5022[[#This Row],[2-2p]]*2</f>
        <v>1.7999999999999998</v>
      </c>
      <c r="P650" s="27">
        <f>2^S0P5022[[#This Row],[4p-2]]</f>
        <v>1.1486983549970351</v>
      </c>
      <c r="Q650" s="27">
        <f>2^S0P5022[[#This Row],[4-4p]]</f>
        <v>3.4822022531844965</v>
      </c>
      <c r="R650" s="27">
        <f>2^S0P5022[[#This Row],[2^(4p-2)]]</f>
        <v>2.2171376698777805</v>
      </c>
      <c r="S650" s="26">
        <f>S0P5022[[#This Row],[1-p]]/2</f>
        <v>0.22499999999999998</v>
      </c>
      <c r="T650" s="26">
        <f>S0P5022[[#This Row],[f(p)]]/LOG(1-S0P5022[[#This Row],[p]],2)^16</f>
        <v>2.3384290280474309E-2</v>
      </c>
      <c r="U650" s="26">
        <f>2*(1-ABS(SIN(S0P5022[[#This Row],[Rad]]*2)))^(S0P5022[[#This Row],[-LOG(1-p)]])</f>
        <v>1.306459360915537</v>
      </c>
      <c r="V650" s="26">
        <f>S0P5022[[#This Row],[f(p)]]*LOG(1-S0P5022[[#This Row],[p]],2)^-16</f>
        <v>2.3384290280474309E-2</v>
      </c>
      <c r="W650" s="26">
        <f>S0P5022[[#This Row],[f(p)]]*2*((1-ABS(SIN(S0P5022[[#This Row],[Rad]]*2)))^(S0P5022[[#This Row],[-LOG(1-p)]]^2))</f>
        <v>0.27552935099466791</v>
      </c>
      <c r="X650" s="26">
        <f>S0P5022[[#This Row],[F3]]+S0P5022[[#This Row],[F2]]</f>
        <v>0.29891364127514219</v>
      </c>
      <c r="Y650" s="26"/>
      <c r="AA650" s="20"/>
      <c r="AB650" s="15"/>
      <c r="AC650" s="15"/>
      <c r="AD650" s="15"/>
      <c r="AE650" s="15"/>
      <c r="AF650" s="15"/>
      <c r="AI650" s="20"/>
      <c r="AN650" s="15"/>
      <c r="AO650" s="17"/>
      <c r="AR650" s="20"/>
      <c r="AT650" s="15"/>
      <c r="AW650" s="15"/>
    </row>
    <row r="651" spans="1:49" x14ac:dyDescent="0.3">
      <c r="A651" s="25">
        <v>100</v>
      </c>
      <c r="B651" s="25">
        <f>RADIANS(S0P5022[[#This Row],[Deg]])</f>
        <v>1.7453292519943295</v>
      </c>
      <c r="C651" s="26">
        <v>0.352713621464672</v>
      </c>
      <c r="D651" s="27">
        <v>0.55000000000000004</v>
      </c>
      <c r="E651" s="27">
        <f>-LOG(S0P5022[[#This Row],[p]]-0.5,2)</f>
        <v>4.3219280948873608</v>
      </c>
      <c r="F651" s="27">
        <f>-LOG(1-S0P5022[[#This Row],[p]],2)^2</f>
        <v>1.3271111273069651</v>
      </c>
      <c r="G651" s="27">
        <f>-LOG(S0P5022[[#This Row],[p]]-0.5,2)^2</f>
        <v>18.679062457376691</v>
      </c>
      <c r="H651" s="27">
        <f>-LOG(1-S0P5022[[#This Row],[p]],2)</f>
        <v>1.1520030934450503</v>
      </c>
      <c r="I651" s="27">
        <f>1/S0P5022[[#This Row],[-LOG(p-0.5)^2]]</f>
        <v>5.3535877525002995E-2</v>
      </c>
      <c r="J651" s="27">
        <f>1-S0P5022[[#This Row],[p]]</f>
        <v>0.44999999999999996</v>
      </c>
      <c r="K651" s="27">
        <f>1/S0P5022[[#This Row],[1-p]]</f>
        <v>2.2222222222222223</v>
      </c>
      <c r="L651" s="27">
        <f>S0P5022[[#This Row],[p]]*2-1</f>
        <v>0.10000000000000009</v>
      </c>
      <c r="M651" s="27">
        <f>S0P5022[[#This Row],[1-p]]*2</f>
        <v>0.89999999999999991</v>
      </c>
      <c r="N651" s="27">
        <f>S0P5022[[#This Row],[2p-1]]*2</f>
        <v>0.20000000000000018</v>
      </c>
      <c r="O651" s="27">
        <f>S0P5022[[#This Row],[2-2p]]*2</f>
        <v>1.7999999999999998</v>
      </c>
      <c r="P651" s="27">
        <f>2^S0P5022[[#This Row],[4p-2]]</f>
        <v>1.1486983549970351</v>
      </c>
      <c r="Q651" s="27">
        <f>2^S0P5022[[#This Row],[4-4p]]</f>
        <v>3.4822022531844965</v>
      </c>
      <c r="R651" s="27">
        <f>2^S0P5022[[#This Row],[2^(4p-2)]]</f>
        <v>2.2171376698777805</v>
      </c>
      <c r="S651" s="26">
        <f>S0P5022[[#This Row],[1-p]]/2</f>
        <v>0.22499999999999998</v>
      </c>
      <c r="T651" s="26">
        <f>S0P5022[[#This Row],[f(p)]]/LOG(1-S0P5022[[#This Row],[p]],2)^16</f>
        <v>2.3384290280474309E-2</v>
      </c>
      <c r="U651" s="26">
        <f>2*(1-ABS(SIN(S0P5022[[#This Row],[Rad]]*2)))^(S0P5022[[#This Row],[-LOG(1-p)]])</f>
        <v>1.2348390263348923</v>
      </c>
      <c r="V651" s="26">
        <f>S0P5022[[#This Row],[f(p)]]*LOG(1-S0P5022[[#This Row],[p]],2)^-16</f>
        <v>2.3384290280474309E-2</v>
      </c>
      <c r="W651" s="26">
        <f>S0P5022[[#This Row],[f(p)]]*2*((1-ABS(SIN(S0P5022[[#This Row],[Rad]]*2)))^(S0P5022[[#This Row],[-LOG(1-p)]]^2))</f>
        <v>0.25820249247358751</v>
      </c>
      <c r="X651" s="26">
        <f>S0P5022[[#This Row],[F3]]+S0P5022[[#This Row],[F2]]</f>
        <v>0.28158678275406179</v>
      </c>
      <c r="Y651" s="26"/>
      <c r="AA651" s="20"/>
      <c r="AB651" s="15"/>
      <c r="AC651" s="15"/>
      <c r="AD651" s="15"/>
      <c r="AE651" s="15"/>
      <c r="AF651" s="15"/>
      <c r="AI651" s="20"/>
      <c r="AN651" s="15"/>
      <c r="AO651" s="17"/>
      <c r="AR651" s="20"/>
      <c r="AT651" s="15"/>
      <c r="AW651" s="15"/>
    </row>
    <row r="652" spans="1:49" x14ac:dyDescent="0.3">
      <c r="A652" s="25">
        <v>101</v>
      </c>
      <c r="B652" s="25">
        <f>RADIANS(S0P5022[[#This Row],[Deg]])</f>
        <v>1.7627825445142729</v>
      </c>
      <c r="C652" s="26">
        <v>0.337662516753301</v>
      </c>
      <c r="D652" s="27">
        <v>0.55000000000000004</v>
      </c>
      <c r="E652" s="27">
        <f>-LOG(S0P5022[[#This Row],[p]]-0.5,2)</f>
        <v>4.3219280948873608</v>
      </c>
      <c r="F652" s="27">
        <f>-LOG(1-S0P5022[[#This Row],[p]],2)^2</f>
        <v>1.3271111273069651</v>
      </c>
      <c r="G652" s="27">
        <f>-LOG(S0P5022[[#This Row],[p]]-0.5,2)^2</f>
        <v>18.679062457376691</v>
      </c>
      <c r="H652" s="27">
        <f>-LOG(1-S0P5022[[#This Row],[p]],2)</f>
        <v>1.1520030934450503</v>
      </c>
      <c r="I652" s="27">
        <f>1/S0P5022[[#This Row],[-LOG(p-0.5)^2]]</f>
        <v>5.3535877525002995E-2</v>
      </c>
      <c r="J652" s="27">
        <f>1-S0P5022[[#This Row],[p]]</f>
        <v>0.44999999999999996</v>
      </c>
      <c r="K652" s="27">
        <f>1/S0P5022[[#This Row],[1-p]]</f>
        <v>2.2222222222222223</v>
      </c>
      <c r="L652" s="27">
        <f>S0P5022[[#This Row],[p]]*2-1</f>
        <v>0.10000000000000009</v>
      </c>
      <c r="M652" s="27">
        <f>S0P5022[[#This Row],[1-p]]*2</f>
        <v>0.89999999999999991</v>
      </c>
      <c r="N652" s="27">
        <f>S0P5022[[#This Row],[2p-1]]*2</f>
        <v>0.20000000000000018</v>
      </c>
      <c r="O652" s="27">
        <f>S0P5022[[#This Row],[2-2p]]*2</f>
        <v>1.7999999999999998</v>
      </c>
      <c r="P652" s="27">
        <f>2^S0P5022[[#This Row],[4p-2]]</f>
        <v>1.1486983549970351</v>
      </c>
      <c r="Q652" s="27">
        <f>2^S0P5022[[#This Row],[4-4p]]</f>
        <v>3.4822022531844965</v>
      </c>
      <c r="R652" s="27">
        <f>2^S0P5022[[#This Row],[2^(4p-2)]]</f>
        <v>2.2171376698777805</v>
      </c>
      <c r="S652" s="26">
        <f>S0P5022[[#This Row],[1-p]]/2</f>
        <v>0.22499999999999998</v>
      </c>
      <c r="T652" s="26">
        <f>S0P5022[[#This Row],[f(p)]]/LOG(1-S0P5022[[#This Row],[p]],2)^16</f>
        <v>2.3384290280474309E-2</v>
      </c>
      <c r="U652" s="26">
        <f>2*(1-ABS(SIN(S0P5022[[#This Row],[Rad]]*2)))^(S0P5022[[#This Row],[-LOG(1-p)]])</f>
        <v>1.1646567944545763</v>
      </c>
      <c r="V652" s="26">
        <f>S0P5022[[#This Row],[f(p)]]*LOG(1-S0P5022[[#This Row],[p]],2)^-16</f>
        <v>2.3384290280474309E-2</v>
      </c>
      <c r="W652" s="26">
        <f>S0P5022[[#This Row],[f(p)]]*2*((1-ABS(SIN(S0P5022[[#This Row],[Rad]]*2)))^(S0P5022[[#This Row],[-LOG(1-p)]]^2))</f>
        <v>0.24137110997916814</v>
      </c>
      <c r="X652" s="26">
        <f>S0P5022[[#This Row],[F3]]+S0P5022[[#This Row],[F2]]</f>
        <v>0.26475540025964245</v>
      </c>
      <c r="Y652" s="26"/>
      <c r="AA652" s="20"/>
      <c r="AB652" s="15"/>
      <c r="AC652" s="15"/>
      <c r="AD652" s="15"/>
      <c r="AE652" s="15"/>
      <c r="AF652" s="15"/>
      <c r="AI652" s="20"/>
      <c r="AN652" s="15"/>
      <c r="AO652" s="17"/>
      <c r="AR652" s="20"/>
      <c r="AT652" s="15"/>
      <c r="AW652" s="15"/>
    </row>
    <row r="653" spans="1:49" x14ac:dyDescent="0.3">
      <c r="A653" s="25">
        <v>102</v>
      </c>
      <c r="B653" s="25">
        <f>RADIANS(S0P5022[[#This Row],[Deg]])</f>
        <v>1.7802358370342162</v>
      </c>
      <c r="C653" s="26">
        <v>0.32280745004995098</v>
      </c>
      <c r="D653" s="27">
        <v>0.55000000000000004</v>
      </c>
      <c r="E653" s="27">
        <f>-LOG(S0P5022[[#This Row],[p]]-0.5,2)</f>
        <v>4.3219280948873608</v>
      </c>
      <c r="F653" s="27">
        <f>-LOG(1-S0P5022[[#This Row],[p]],2)^2</f>
        <v>1.3271111273069651</v>
      </c>
      <c r="G653" s="27">
        <f>-LOG(S0P5022[[#This Row],[p]]-0.5,2)^2</f>
        <v>18.679062457376691</v>
      </c>
      <c r="H653" s="27">
        <f>-LOG(1-S0P5022[[#This Row],[p]],2)</f>
        <v>1.1520030934450503</v>
      </c>
      <c r="I653" s="27">
        <f>1/S0P5022[[#This Row],[-LOG(p-0.5)^2]]</f>
        <v>5.3535877525002995E-2</v>
      </c>
      <c r="J653" s="27">
        <f>1-S0P5022[[#This Row],[p]]</f>
        <v>0.44999999999999996</v>
      </c>
      <c r="K653" s="27">
        <f>1/S0P5022[[#This Row],[1-p]]</f>
        <v>2.2222222222222223</v>
      </c>
      <c r="L653" s="27">
        <f>S0P5022[[#This Row],[p]]*2-1</f>
        <v>0.10000000000000009</v>
      </c>
      <c r="M653" s="27">
        <f>S0P5022[[#This Row],[1-p]]*2</f>
        <v>0.89999999999999991</v>
      </c>
      <c r="N653" s="27">
        <f>S0P5022[[#This Row],[2p-1]]*2</f>
        <v>0.20000000000000018</v>
      </c>
      <c r="O653" s="27">
        <f>S0P5022[[#This Row],[2-2p]]*2</f>
        <v>1.7999999999999998</v>
      </c>
      <c r="P653" s="27">
        <f>2^S0P5022[[#This Row],[4p-2]]</f>
        <v>1.1486983549970351</v>
      </c>
      <c r="Q653" s="27">
        <f>2^S0P5022[[#This Row],[4-4p]]</f>
        <v>3.4822022531844965</v>
      </c>
      <c r="R653" s="27">
        <f>2^S0P5022[[#This Row],[2^(4p-2)]]</f>
        <v>2.2171376698777805</v>
      </c>
      <c r="S653" s="26">
        <f>S0P5022[[#This Row],[1-p]]/2</f>
        <v>0.22499999999999998</v>
      </c>
      <c r="T653" s="26">
        <f>S0P5022[[#This Row],[f(p)]]/LOG(1-S0P5022[[#This Row],[p]],2)^16</f>
        <v>2.3384290280474309E-2</v>
      </c>
      <c r="U653" s="26">
        <f>2*(1-ABS(SIN(S0P5022[[#This Row],[Rad]]*2)))^(S0P5022[[#This Row],[-LOG(1-p)]])</f>
        <v>1.0959997191012087</v>
      </c>
      <c r="V653" s="26">
        <f>S0P5022[[#This Row],[f(p)]]*LOG(1-S0P5022[[#This Row],[p]],2)^-16</f>
        <v>2.3384290280474309E-2</v>
      </c>
      <c r="W653" s="26">
        <f>S0P5022[[#This Row],[f(p)]]*2*((1-ABS(SIN(S0P5022[[#This Row],[Rad]]*2)))^(S0P5022[[#This Row],[-LOG(1-p)]]^2))</f>
        <v>0.22505402309833092</v>
      </c>
      <c r="X653" s="26">
        <f>S0P5022[[#This Row],[F3]]+S0P5022[[#This Row],[F2]]</f>
        <v>0.24843831337880523</v>
      </c>
      <c r="Y653" s="26"/>
      <c r="AA653" s="20"/>
      <c r="AB653" s="15"/>
      <c r="AC653" s="15"/>
      <c r="AD653" s="15"/>
      <c r="AE653" s="15"/>
      <c r="AF653" s="15"/>
      <c r="AI653" s="20"/>
      <c r="AN653" s="15"/>
      <c r="AO653" s="17"/>
      <c r="AR653" s="20"/>
      <c r="AT653" s="15"/>
      <c r="AW653" s="15"/>
    </row>
    <row r="654" spans="1:49" x14ac:dyDescent="0.3">
      <c r="A654" s="25">
        <v>103</v>
      </c>
      <c r="B654" s="25">
        <f>RADIANS(S0P5022[[#This Row],[Deg]])</f>
        <v>1.7976891295541595</v>
      </c>
      <c r="C654" s="26">
        <v>0.30953100068625</v>
      </c>
      <c r="D654" s="27">
        <v>0.55000000000000004</v>
      </c>
      <c r="E654" s="27">
        <f>-LOG(S0P5022[[#This Row],[p]]-0.5,2)</f>
        <v>4.3219280948873608</v>
      </c>
      <c r="F654" s="27">
        <f>-LOG(1-S0P5022[[#This Row],[p]],2)^2</f>
        <v>1.3271111273069651</v>
      </c>
      <c r="G654" s="27">
        <f>-LOG(S0P5022[[#This Row],[p]]-0.5,2)^2</f>
        <v>18.679062457376691</v>
      </c>
      <c r="H654" s="27">
        <f>-LOG(1-S0P5022[[#This Row],[p]],2)</f>
        <v>1.1520030934450503</v>
      </c>
      <c r="I654" s="27">
        <f>1/S0P5022[[#This Row],[-LOG(p-0.5)^2]]</f>
        <v>5.3535877525002995E-2</v>
      </c>
      <c r="J654" s="27">
        <f>1-S0P5022[[#This Row],[p]]</f>
        <v>0.44999999999999996</v>
      </c>
      <c r="K654" s="27">
        <f>1/S0P5022[[#This Row],[1-p]]</f>
        <v>2.2222222222222223</v>
      </c>
      <c r="L654" s="27">
        <f>S0P5022[[#This Row],[p]]*2-1</f>
        <v>0.10000000000000009</v>
      </c>
      <c r="M654" s="27">
        <f>S0P5022[[#This Row],[1-p]]*2</f>
        <v>0.89999999999999991</v>
      </c>
      <c r="N654" s="27">
        <f>S0P5022[[#This Row],[2p-1]]*2</f>
        <v>0.20000000000000018</v>
      </c>
      <c r="O654" s="27">
        <f>S0P5022[[#This Row],[2-2p]]*2</f>
        <v>1.7999999999999998</v>
      </c>
      <c r="P654" s="27">
        <f>2^S0P5022[[#This Row],[4p-2]]</f>
        <v>1.1486983549970351</v>
      </c>
      <c r="Q654" s="27">
        <f>2^S0P5022[[#This Row],[4-4p]]</f>
        <v>3.4822022531844965</v>
      </c>
      <c r="R654" s="27">
        <f>2^S0P5022[[#This Row],[2^(4p-2)]]</f>
        <v>2.2171376698777805</v>
      </c>
      <c r="S654" s="26">
        <f>S0P5022[[#This Row],[1-p]]/2</f>
        <v>0.22499999999999998</v>
      </c>
      <c r="T654" s="26">
        <f>S0P5022[[#This Row],[f(p)]]/LOG(1-S0P5022[[#This Row],[p]],2)^16</f>
        <v>2.3384290280474309E-2</v>
      </c>
      <c r="U654" s="26">
        <f>2*(1-ABS(SIN(S0P5022[[#This Row],[Rad]]*2)))^(S0P5022[[#This Row],[-LOG(1-p)]])</f>
        <v>1.028951589308442</v>
      </c>
      <c r="V654" s="26">
        <f>S0P5022[[#This Row],[f(p)]]*LOG(1-S0P5022[[#This Row],[p]],2)^-16</f>
        <v>2.3384290280474309E-2</v>
      </c>
      <c r="W654" s="26">
        <f>S0P5022[[#This Row],[f(p)]]*2*((1-ABS(SIN(S0P5022[[#This Row],[Rad]]*2)))^(S0P5022[[#This Row],[-LOG(1-p)]]^2))</f>
        <v>0.20926858580172483</v>
      </c>
      <c r="X654" s="26">
        <f>S0P5022[[#This Row],[F3]]+S0P5022[[#This Row],[F2]]</f>
        <v>0.23265287608219914</v>
      </c>
      <c r="Y654" s="26"/>
      <c r="AA654" s="20"/>
      <c r="AB654" s="15"/>
      <c r="AC654" s="15"/>
      <c r="AD654" s="15"/>
      <c r="AE654" s="15"/>
      <c r="AF654" s="15"/>
      <c r="AI654" s="20"/>
      <c r="AN654" s="15"/>
      <c r="AO654" s="17"/>
      <c r="AR654" s="20"/>
      <c r="AT654" s="15"/>
      <c r="AW654" s="15"/>
    </row>
    <row r="655" spans="1:49" x14ac:dyDescent="0.3">
      <c r="A655" s="25">
        <v>104</v>
      </c>
      <c r="B655" s="25">
        <f>RADIANS(S0P5022[[#This Row],[Deg]])</f>
        <v>1.8151424220741028</v>
      </c>
      <c r="C655" s="26">
        <v>0.29570323057453501</v>
      </c>
      <c r="D655" s="27">
        <v>0.55000000000000004</v>
      </c>
      <c r="E655" s="27">
        <f>-LOG(S0P5022[[#This Row],[p]]-0.5,2)</f>
        <v>4.3219280948873608</v>
      </c>
      <c r="F655" s="27">
        <f>-LOG(1-S0P5022[[#This Row],[p]],2)^2</f>
        <v>1.3271111273069651</v>
      </c>
      <c r="G655" s="27">
        <f>-LOG(S0P5022[[#This Row],[p]]-0.5,2)^2</f>
        <v>18.679062457376691</v>
      </c>
      <c r="H655" s="27">
        <f>-LOG(1-S0P5022[[#This Row],[p]],2)</f>
        <v>1.1520030934450503</v>
      </c>
      <c r="I655" s="27">
        <f>1/S0P5022[[#This Row],[-LOG(p-0.5)^2]]</f>
        <v>5.3535877525002995E-2</v>
      </c>
      <c r="J655" s="27">
        <f>1-S0P5022[[#This Row],[p]]</f>
        <v>0.44999999999999996</v>
      </c>
      <c r="K655" s="27">
        <f>1/S0P5022[[#This Row],[1-p]]</f>
        <v>2.2222222222222223</v>
      </c>
      <c r="L655" s="27">
        <f>S0P5022[[#This Row],[p]]*2-1</f>
        <v>0.10000000000000009</v>
      </c>
      <c r="M655" s="27">
        <f>S0P5022[[#This Row],[1-p]]*2</f>
        <v>0.89999999999999991</v>
      </c>
      <c r="N655" s="27">
        <f>S0P5022[[#This Row],[2p-1]]*2</f>
        <v>0.20000000000000018</v>
      </c>
      <c r="O655" s="27">
        <f>S0P5022[[#This Row],[2-2p]]*2</f>
        <v>1.7999999999999998</v>
      </c>
      <c r="P655" s="27">
        <f>2^S0P5022[[#This Row],[4p-2]]</f>
        <v>1.1486983549970351</v>
      </c>
      <c r="Q655" s="27">
        <f>2^S0P5022[[#This Row],[4-4p]]</f>
        <v>3.4822022531844965</v>
      </c>
      <c r="R655" s="27">
        <f>2^S0P5022[[#This Row],[2^(4p-2)]]</f>
        <v>2.2171376698777805</v>
      </c>
      <c r="S655" s="26">
        <f>S0P5022[[#This Row],[1-p]]/2</f>
        <v>0.22499999999999998</v>
      </c>
      <c r="T655" s="26">
        <f>S0P5022[[#This Row],[f(p)]]/LOG(1-S0P5022[[#This Row],[p]],2)^16</f>
        <v>2.3384290280474309E-2</v>
      </c>
      <c r="U655" s="26">
        <f>2*(1-ABS(SIN(S0P5022[[#This Row],[Rad]]*2)))^(S0P5022[[#This Row],[-LOG(1-p)]])</f>
        <v>0.96359276242874869</v>
      </c>
      <c r="V655" s="26">
        <f>S0P5022[[#This Row],[f(p)]]*LOG(1-S0P5022[[#This Row],[p]],2)^-16</f>
        <v>2.3384290280474309E-2</v>
      </c>
      <c r="W655" s="26">
        <f>S0P5022[[#This Row],[f(p)]]*2*((1-ABS(SIN(S0P5022[[#This Row],[Rad]]*2)))^(S0P5022[[#This Row],[-LOG(1-p)]]^2))</f>
        <v>0.19403064328300262</v>
      </c>
      <c r="X655" s="26">
        <f>S0P5022[[#This Row],[F3]]+S0P5022[[#This Row],[F2]]</f>
        <v>0.21741493356347694</v>
      </c>
      <c r="Y655" s="26"/>
      <c r="AA655" s="20"/>
      <c r="AB655" s="15"/>
      <c r="AC655" s="15"/>
      <c r="AD655" s="15"/>
      <c r="AE655" s="15"/>
      <c r="AF655" s="15"/>
      <c r="AI655" s="20"/>
      <c r="AN655" s="15"/>
      <c r="AO655" s="17"/>
      <c r="AR655" s="20"/>
      <c r="AT655" s="15"/>
      <c r="AW655" s="15"/>
    </row>
    <row r="656" spans="1:49" x14ac:dyDescent="0.3">
      <c r="A656" s="25">
        <v>105</v>
      </c>
      <c r="B656" s="25">
        <f>RADIANS(S0P5022[[#This Row],[Deg]])</f>
        <v>1.8325957145940461</v>
      </c>
      <c r="C656" s="26">
        <v>0.282344195122474</v>
      </c>
      <c r="D656" s="27">
        <v>0.55000000000000004</v>
      </c>
      <c r="E656" s="27">
        <f>-LOG(S0P5022[[#This Row],[p]]-0.5,2)</f>
        <v>4.3219280948873608</v>
      </c>
      <c r="F656" s="27">
        <f>-LOG(1-S0P5022[[#This Row],[p]],2)^2</f>
        <v>1.3271111273069651</v>
      </c>
      <c r="G656" s="27">
        <f>-LOG(S0P5022[[#This Row],[p]]-0.5,2)^2</f>
        <v>18.679062457376691</v>
      </c>
      <c r="H656" s="27">
        <f>-LOG(1-S0P5022[[#This Row],[p]],2)</f>
        <v>1.1520030934450503</v>
      </c>
      <c r="I656" s="27">
        <f>1/S0P5022[[#This Row],[-LOG(p-0.5)^2]]</f>
        <v>5.3535877525002995E-2</v>
      </c>
      <c r="J656" s="27">
        <f>1-S0P5022[[#This Row],[p]]</f>
        <v>0.44999999999999996</v>
      </c>
      <c r="K656" s="27">
        <f>1/S0P5022[[#This Row],[1-p]]</f>
        <v>2.2222222222222223</v>
      </c>
      <c r="L656" s="27">
        <f>S0P5022[[#This Row],[p]]*2-1</f>
        <v>0.10000000000000009</v>
      </c>
      <c r="M656" s="27">
        <f>S0P5022[[#This Row],[1-p]]*2</f>
        <v>0.89999999999999991</v>
      </c>
      <c r="N656" s="27">
        <f>S0P5022[[#This Row],[2p-1]]*2</f>
        <v>0.20000000000000018</v>
      </c>
      <c r="O656" s="27">
        <f>S0P5022[[#This Row],[2-2p]]*2</f>
        <v>1.7999999999999998</v>
      </c>
      <c r="P656" s="27">
        <f>2^S0P5022[[#This Row],[4p-2]]</f>
        <v>1.1486983549970351</v>
      </c>
      <c r="Q656" s="27">
        <f>2^S0P5022[[#This Row],[4-4p]]</f>
        <v>3.4822022531844965</v>
      </c>
      <c r="R656" s="27">
        <f>2^S0P5022[[#This Row],[2^(4p-2)]]</f>
        <v>2.2171376698777805</v>
      </c>
      <c r="S656" s="26">
        <f>S0P5022[[#This Row],[1-p]]/2</f>
        <v>0.22499999999999998</v>
      </c>
      <c r="T656" s="26">
        <f>S0P5022[[#This Row],[f(p)]]/LOG(1-S0P5022[[#This Row],[p]],2)^16</f>
        <v>2.3384290280474309E-2</v>
      </c>
      <c r="U656" s="26">
        <f>2*(1-ABS(SIN(S0P5022[[#This Row],[Rad]]*2)))^(S0P5022[[#This Row],[-LOG(1-p)]])</f>
        <v>0.89999999999999958</v>
      </c>
      <c r="V656" s="26">
        <f>S0P5022[[#This Row],[f(p)]]*LOG(1-S0P5022[[#This Row],[p]],2)^-16</f>
        <v>2.3384290280474309E-2</v>
      </c>
      <c r="W656" s="26">
        <f>S0P5022[[#This Row],[f(p)]]*2*((1-ABS(SIN(S0P5022[[#This Row],[Rad]]*2)))^(S0P5022[[#This Row],[-LOG(1-p)]]^2))</f>
        <v>0.17935449144717983</v>
      </c>
      <c r="X656" s="26">
        <f>S0P5022[[#This Row],[F3]]+S0P5022[[#This Row],[F2]]</f>
        <v>0.20273878172765414</v>
      </c>
      <c r="Y656" s="26"/>
      <c r="AA656" s="20"/>
      <c r="AB656" s="15"/>
      <c r="AC656" s="15"/>
      <c r="AD656" s="15"/>
      <c r="AE656" s="15"/>
      <c r="AF656" s="15"/>
      <c r="AI656" s="20"/>
      <c r="AN656" s="15"/>
      <c r="AO656" s="17"/>
      <c r="AR656" s="20"/>
      <c r="AT656" s="15"/>
      <c r="AW656" s="15"/>
    </row>
    <row r="657" spans="1:49" x14ac:dyDescent="0.3">
      <c r="A657" s="25">
        <v>106</v>
      </c>
      <c r="B657" s="25">
        <f>RADIANS(S0P5022[[#This Row],[Deg]])</f>
        <v>1.8500490071139892</v>
      </c>
      <c r="C657" s="26">
        <v>0.26959066828269901</v>
      </c>
      <c r="D657" s="27">
        <v>0.55000000000000004</v>
      </c>
      <c r="E657" s="27">
        <f>-LOG(S0P5022[[#This Row],[p]]-0.5,2)</f>
        <v>4.3219280948873608</v>
      </c>
      <c r="F657" s="27">
        <f>-LOG(1-S0P5022[[#This Row],[p]],2)^2</f>
        <v>1.3271111273069651</v>
      </c>
      <c r="G657" s="27">
        <f>-LOG(S0P5022[[#This Row],[p]]-0.5,2)^2</f>
        <v>18.679062457376691</v>
      </c>
      <c r="H657" s="27">
        <f>-LOG(1-S0P5022[[#This Row],[p]],2)</f>
        <v>1.1520030934450503</v>
      </c>
      <c r="I657" s="27">
        <f>1/S0P5022[[#This Row],[-LOG(p-0.5)^2]]</f>
        <v>5.3535877525002995E-2</v>
      </c>
      <c r="J657" s="27">
        <f>1-S0P5022[[#This Row],[p]]</f>
        <v>0.44999999999999996</v>
      </c>
      <c r="K657" s="27">
        <f>1/S0P5022[[#This Row],[1-p]]</f>
        <v>2.2222222222222223</v>
      </c>
      <c r="L657" s="27">
        <f>S0P5022[[#This Row],[p]]*2-1</f>
        <v>0.10000000000000009</v>
      </c>
      <c r="M657" s="27">
        <f>S0P5022[[#This Row],[1-p]]*2</f>
        <v>0.89999999999999991</v>
      </c>
      <c r="N657" s="27">
        <f>S0P5022[[#This Row],[2p-1]]*2</f>
        <v>0.20000000000000018</v>
      </c>
      <c r="O657" s="27">
        <f>S0P5022[[#This Row],[2-2p]]*2</f>
        <v>1.7999999999999998</v>
      </c>
      <c r="P657" s="27">
        <f>2^S0P5022[[#This Row],[4p-2]]</f>
        <v>1.1486983549970351</v>
      </c>
      <c r="Q657" s="27">
        <f>2^S0P5022[[#This Row],[4-4p]]</f>
        <v>3.4822022531844965</v>
      </c>
      <c r="R657" s="27">
        <f>2^S0P5022[[#This Row],[2^(4p-2)]]</f>
        <v>2.2171376698777805</v>
      </c>
      <c r="S657" s="26">
        <f>S0P5022[[#This Row],[1-p]]/2</f>
        <v>0.22499999999999998</v>
      </c>
      <c r="T657" s="26">
        <f>S0P5022[[#This Row],[f(p)]]/LOG(1-S0P5022[[#This Row],[p]],2)^16</f>
        <v>2.3384290280474309E-2</v>
      </c>
      <c r="U657" s="26">
        <f>2*(1-ABS(SIN(S0P5022[[#This Row],[Rad]]*2)))^(S0P5022[[#This Row],[-LOG(1-p)]])</f>
        <v>0.83824630629401042</v>
      </c>
      <c r="V657" s="26">
        <f>S0P5022[[#This Row],[f(p)]]*LOG(1-S0P5022[[#This Row],[p]],2)^-16</f>
        <v>2.3384290280474309E-2</v>
      </c>
      <c r="W657" s="26">
        <f>S0P5022[[#This Row],[f(p)]]*2*((1-ABS(SIN(S0P5022[[#This Row],[Rad]]*2)))^(S0P5022[[#This Row],[-LOG(1-p)]]^2))</f>
        <v>0.16525283906699867</v>
      </c>
      <c r="X657" s="26">
        <f>S0P5022[[#This Row],[F3]]+S0P5022[[#This Row],[F2]]</f>
        <v>0.18863712934747298</v>
      </c>
      <c r="Y657" s="26"/>
      <c r="AA657" s="20"/>
      <c r="AB657" s="15"/>
      <c r="AC657" s="15"/>
      <c r="AD657" s="15"/>
      <c r="AE657" s="15"/>
      <c r="AF657" s="15"/>
      <c r="AI657" s="20"/>
      <c r="AN657" s="15"/>
      <c r="AO657" s="17"/>
      <c r="AR657" s="20"/>
      <c r="AT657" s="15"/>
      <c r="AW657" s="15"/>
    </row>
    <row r="658" spans="1:49" x14ac:dyDescent="0.3">
      <c r="A658" s="25">
        <v>107</v>
      </c>
      <c r="B658" s="25">
        <f>RADIANS(S0P5022[[#This Row],[Deg]])</f>
        <v>1.8675022996339325</v>
      </c>
      <c r="C658" s="26">
        <v>0.25806804816471302</v>
      </c>
      <c r="D658" s="27">
        <v>0.55000000000000004</v>
      </c>
      <c r="E658" s="27">
        <f>-LOG(S0P5022[[#This Row],[p]]-0.5,2)</f>
        <v>4.3219280948873608</v>
      </c>
      <c r="F658" s="27">
        <f>-LOG(1-S0P5022[[#This Row],[p]],2)^2</f>
        <v>1.3271111273069651</v>
      </c>
      <c r="G658" s="27">
        <f>-LOG(S0P5022[[#This Row],[p]]-0.5,2)^2</f>
        <v>18.679062457376691</v>
      </c>
      <c r="H658" s="27">
        <f>-LOG(1-S0P5022[[#This Row],[p]],2)</f>
        <v>1.1520030934450503</v>
      </c>
      <c r="I658" s="27">
        <f>1/S0P5022[[#This Row],[-LOG(p-0.5)^2]]</f>
        <v>5.3535877525002995E-2</v>
      </c>
      <c r="J658" s="27">
        <f>1-S0P5022[[#This Row],[p]]</f>
        <v>0.44999999999999996</v>
      </c>
      <c r="K658" s="27">
        <f>1/S0P5022[[#This Row],[1-p]]</f>
        <v>2.2222222222222223</v>
      </c>
      <c r="L658" s="27">
        <f>S0P5022[[#This Row],[p]]*2-1</f>
        <v>0.10000000000000009</v>
      </c>
      <c r="M658" s="27">
        <f>S0P5022[[#This Row],[1-p]]*2</f>
        <v>0.89999999999999991</v>
      </c>
      <c r="N658" s="27">
        <f>S0P5022[[#This Row],[2p-1]]*2</f>
        <v>0.20000000000000018</v>
      </c>
      <c r="O658" s="27">
        <f>S0P5022[[#This Row],[2-2p]]*2</f>
        <v>1.7999999999999998</v>
      </c>
      <c r="P658" s="27">
        <f>2^S0P5022[[#This Row],[4p-2]]</f>
        <v>1.1486983549970351</v>
      </c>
      <c r="Q658" s="27">
        <f>2^S0P5022[[#This Row],[4-4p]]</f>
        <v>3.4822022531844965</v>
      </c>
      <c r="R658" s="27">
        <f>2^S0P5022[[#This Row],[2^(4p-2)]]</f>
        <v>2.2171376698777805</v>
      </c>
      <c r="S658" s="26">
        <f>S0P5022[[#This Row],[1-p]]/2</f>
        <v>0.22499999999999998</v>
      </c>
      <c r="T658" s="26">
        <f>S0P5022[[#This Row],[f(p)]]/LOG(1-S0P5022[[#This Row],[p]],2)^16</f>
        <v>2.3384290280474309E-2</v>
      </c>
      <c r="U658" s="26">
        <f>2*(1-ABS(SIN(S0P5022[[#This Row],[Rad]]*2)))^(S0P5022[[#This Row],[-LOG(1-p)]])</f>
        <v>0.77840076941610892</v>
      </c>
      <c r="V658" s="26">
        <f>S0P5022[[#This Row],[f(p)]]*LOG(1-S0P5022[[#This Row],[p]],2)^-16</f>
        <v>2.3384290280474309E-2</v>
      </c>
      <c r="W658" s="26">
        <f>S0P5022[[#This Row],[f(p)]]*2*((1-ABS(SIN(S0P5022[[#This Row],[Rad]]*2)))^(S0P5022[[#This Row],[-LOG(1-p)]]^2))</f>
        <v>0.15173677261050583</v>
      </c>
      <c r="X658" s="26">
        <f>S0P5022[[#This Row],[F3]]+S0P5022[[#This Row],[F2]]</f>
        <v>0.17512106289098014</v>
      </c>
      <c r="Y658" s="26"/>
      <c r="AA658" s="20"/>
      <c r="AB658" s="15"/>
      <c r="AC658" s="15"/>
      <c r="AD658" s="15"/>
      <c r="AE658" s="15"/>
      <c r="AF658" s="15"/>
      <c r="AI658" s="20"/>
      <c r="AN658" s="15"/>
      <c r="AO658" s="17"/>
      <c r="AR658" s="20"/>
      <c r="AT658" s="15"/>
      <c r="AW658" s="15"/>
    </row>
    <row r="659" spans="1:49" x14ac:dyDescent="0.3">
      <c r="A659" s="25">
        <v>108</v>
      </c>
      <c r="B659" s="25">
        <f>RADIANS(S0P5022[[#This Row],[Deg]])</f>
        <v>1.8849555921538759</v>
      </c>
      <c r="C659" s="26">
        <v>0.247012477597573</v>
      </c>
      <c r="D659" s="27">
        <v>0.55000000000000004</v>
      </c>
      <c r="E659" s="27">
        <f>-LOG(S0P5022[[#This Row],[p]]-0.5,2)</f>
        <v>4.3219280948873608</v>
      </c>
      <c r="F659" s="27">
        <f>-LOG(1-S0P5022[[#This Row],[p]],2)^2</f>
        <v>1.3271111273069651</v>
      </c>
      <c r="G659" s="27">
        <f>-LOG(S0P5022[[#This Row],[p]]-0.5,2)^2</f>
        <v>18.679062457376691</v>
      </c>
      <c r="H659" s="27">
        <f>-LOG(1-S0P5022[[#This Row],[p]],2)</f>
        <v>1.1520030934450503</v>
      </c>
      <c r="I659" s="27">
        <f>1/S0P5022[[#This Row],[-LOG(p-0.5)^2]]</f>
        <v>5.3535877525002995E-2</v>
      </c>
      <c r="J659" s="27">
        <f>1-S0P5022[[#This Row],[p]]</f>
        <v>0.44999999999999996</v>
      </c>
      <c r="K659" s="27">
        <f>1/S0P5022[[#This Row],[1-p]]</f>
        <v>2.2222222222222223</v>
      </c>
      <c r="L659" s="27">
        <f>S0P5022[[#This Row],[p]]*2-1</f>
        <v>0.10000000000000009</v>
      </c>
      <c r="M659" s="27">
        <f>S0P5022[[#This Row],[1-p]]*2</f>
        <v>0.89999999999999991</v>
      </c>
      <c r="N659" s="27">
        <f>S0P5022[[#This Row],[2p-1]]*2</f>
        <v>0.20000000000000018</v>
      </c>
      <c r="O659" s="27">
        <f>S0P5022[[#This Row],[2-2p]]*2</f>
        <v>1.7999999999999998</v>
      </c>
      <c r="P659" s="27">
        <f>2^S0P5022[[#This Row],[4p-2]]</f>
        <v>1.1486983549970351</v>
      </c>
      <c r="Q659" s="27">
        <f>2^S0P5022[[#This Row],[4-4p]]</f>
        <v>3.4822022531844965</v>
      </c>
      <c r="R659" s="27">
        <f>2^S0P5022[[#This Row],[2^(4p-2)]]</f>
        <v>2.2171376698777805</v>
      </c>
      <c r="S659" s="26">
        <f>S0P5022[[#This Row],[1-p]]/2</f>
        <v>0.22499999999999998</v>
      </c>
      <c r="T659" s="26">
        <f>S0P5022[[#This Row],[f(p)]]/LOG(1-S0P5022[[#This Row],[p]],2)^16</f>
        <v>2.3384290280474309E-2</v>
      </c>
      <c r="U659" s="26">
        <f>2*(1-ABS(SIN(S0P5022[[#This Row],[Rad]]*2)))^(S0P5022[[#This Row],[-LOG(1-p)]])</f>
        <v>0.72052840475610591</v>
      </c>
      <c r="V659" s="26">
        <f>S0P5022[[#This Row],[f(p)]]*LOG(1-S0P5022[[#This Row],[p]],2)^-16</f>
        <v>2.3384290280474309E-2</v>
      </c>
      <c r="W659" s="26">
        <f>S0P5022[[#This Row],[f(p)]]*2*((1-ABS(SIN(S0P5022[[#This Row],[Rad]]*2)))^(S0P5022[[#This Row],[-LOG(1-p)]]^2))</f>
        <v>0.13881572372546902</v>
      </c>
      <c r="X659" s="26">
        <f>S0P5022[[#This Row],[F3]]+S0P5022[[#This Row],[F2]]</f>
        <v>0.16220001400594333</v>
      </c>
      <c r="Y659" s="26"/>
      <c r="AA659" s="20"/>
      <c r="AB659" s="15"/>
      <c r="AC659" s="15"/>
      <c r="AD659" s="15"/>
      <c r="AE659" s="15"/>
      <c r="AF659" s="15"/>
      <c r="AI659" s="20"/>
      <c r="AN659" s="15"/>
      <c r="AO659" s="17"/>
      <c r="AR659" s="20"/>
      <c r="AT659" s="15"/>
      <c r="AW659" s="15"/>
    </row>
    <row r="660" spans="1:49" x14ac:dyDescent="0.3">
      <c r="A660" s="25">
        <v>109</v>
      </c>
      <c r="B660" s="25">
        <f>RADIANS(S0P5022[[#This Row],[Deg]])</f>
        <v>1.9024088846738192</v>
      </c>
      <c r="C660" s="26">
        <v>0.236692604775709</v>
      </c>
      <c r="D660" s="27">
        <v>0.55000000000000004</v>
      </c>
      <c r="E660" s="27">
        <f>-LOG(S0P5022[[#This Row],[p]]-0.5,2)</f>
        <v>4.3219280948873608</v>
      </c>
      <c r="F660" s="27">
        <f>-LOG(1-S0P5022[[#This Row],[p]],2)^2</f>
        <v>1.3271111273069651</v>
      </c>
      <c r="G660" s="27">
        <f>-LOG(S0P5022[[#This Row],[p]]-0.5,2)^2</f>
        <v>18.679062457376691</v>
      </c>
      <c r="H660" s="27">
        <f>-LOG(1-S0P5022[[#This Row],[p]],2)</f>
        <v>1.1520030934450503</v>
      </c>
      <c r="I660" s="27">
        <f>1/S0P5022[[#This Row],[-LOG(p-0.5)^2]]</f>
        <v>5.3535877525002995E-2</v>
      </c>
      <c r="J660" s="27">
        <f>1-S0P5022[[#This Row],[p]]</f>
        <v>0.44999999999999996</v>
      </c>
      <c r="K660" s="27">
        <f>1/S0P5022[[#This Row],[1-p]]</f>
        <v>2.2222222222222223</v>
      </c>
      <c r="L660" s="27">
        <f>S0P5022[[#This Row],[p]]*2-1</f>
        <v>0.10000000000000009</v>
      </c>
      <c r="M660" s="27">
        <f>S0P5022[[#This Row],[1-p]]*2</f>
        <v>0.89999999999999991</v>
      </c>
      <c r="N660" s="27">
        <f>S0P5022[[#This Row],[2p-1]]*2</f>
        <v>0.20000000000000018</v>
      </c>
      <c r="O660" s="27">
        <f>S0P5022[[#This Row],[2-2p]]*2</f>
        <v>1.7999999999999998</v>
      </c>
      <c r="P660" s="27">
        <f>2^S0P5022[[#This Row],[4p-2]]</f>
        <v>1.1486983549970351</v>
      </c>
      <c r="Q660" s="27">
        <f>2^S0P5022[[#This Row],[4-4p]]</f>
        <v>3.4822022531844965</v>
      </c>
      <c r="R660" s="27">
        <f>2^S0P5022[[#This Row],[2^(4p-2)]]</f>
        <v>2.2171376698777805</v>
      </c>
      <c r="S660" s="26">
        <f>S0P5022[[#This Row],[1-p]]/2</f>
        <v>0.22499999999999998</v>
      </c>
      <c r="T660" s="26">
        <f>S0P5022[[#This Row],[f(p)]]/LOG(1-S0P5022[[#This Row],[p]],2)^16</f>
        <v>2.3384290280474309E-2</v>
      </c>
      <c r="U660" s="26">
        <f>2*(1-ABS(SIN(S0P5022[[#This Row],[Rad]]*2)))^(S0P5022[[#This Row],[-LOG(1-p)]])</f>
        <v>0.66469000050937077</v>
      </c>
      <c r="V660" s="26">
        <f>S0P5022[[#This Row],[f(p)]]*LOG(1-S0P5022[[#This Row],[p]],2)^-16</f>
        <v>2.3384290280474309E-2</v>
      </c>
      <c r="W660" s="26">
        <f>S0P5022[[#This Row],[f(p)]]*2*((1-ABS(SIN(S0P5022[[#This Row],[Rad]]*2)))^(S0P5022[[#This Row],[-LOG(1-p)]]^2))</f>
        <v>0.12649743934641061</v>
      </c>
      <c r="X660" s="26">
        <f>S0P5022[[#This Row],[F3]]+S0P5022[[#This Row],[F2]]</f>
        <v>0.14988172962688492</v>
      </c>
      <c r="Y660" s="26"/>
      <c r="AA660" s="20"/>
      <c r="AB660" s="15"/>
      <c r="AC660" s="15"/>
      <c r="AD660" s="15"/>
      <c r="AE660" s="15"/>
      <c r="AF660" s="15"/>
      <c r="AI660" s="20"/>
      <c r="AN660" s="15"/>
      <c r="AO660" s="17"/>
      <c r="AR660" s="20"/>
      <c r="AT660" s="15"/>
      <c r="AW660" s="15"/>
    </row>
    <row r="661" spans="1:49" x14ac:dyDescent="0.3">
      <c r="A661" s="25">
        <v>110</v>
      </c>
      <c r="B661" s="25">
        <f>RADIANS(S0P5022[[#This Row],[Deg]])</f>
        <v>1.9198621771937625</v>
      </c>
      <c r="C661" s="26">
        <v>0.226510705758076</v>
      </c>
      <c r="D661" s="27">
        <v>0.55000000000000004</v>
      </c>
      <c r="E661" s="27">
        <f>-LOG(S0P5022[[#This Row],[p]]-0.5,2)</f>
        <v>4.3219280948873608</v>
      </c>
      <c r="F661" s="27">
        <f>-LOG(1-S0P5022[[#This Row],[p]],2)^2</f>
        <v>1.3271111273069651</v>
      </c>
      <c r="G661" s="27">
        <f>-LOG(S0P5022[[#This Row],[p]]-0.5,2)^2</f>
        <v>18.679062457376691</v>
      </c>
      <c r="H661" s="27">
        <f>-LOG(1-S0P5022[[#This Row],[p]],2)</f>
        <v>1.1520030934450503</v>
      </c>
      <c r="I661" s="27">
        <f>1/S0P5022[[#This Row],[-LOG(p-0.5)^2]]</f>
        <v>5.3535877525002995E-2</v>
      </c>
      <c r="J661" s="27">
        <f>1-S0P5022[[#This Row],[p]]</f>
        <v>0.44999999999999996</v>
      </c>
      <c r="K661" s="27">
        <f>1/S0P5022[[#This Row],[1-p]]</f>
        <v>2.2222222222222223</v>
      </c>
      <c r="L661" s="27">
        <f>S0P5022[[#This Row],[p]]*2-1</f>
        <v>0.10000000000000009</v>
      </c>
      <c r="M661" s="27">
        <f>S0P5022[[#This Row],[1-p]]*2</f>
        <v>0.89999999999999991</v>
      </c>
      <c r="N661" s="27">
        <f>S0P5022[[#This Row],[2p-1]]*2</f>
        <v>0.20000000000000018</v>
      </c>
      <c r="O661" s="27">
        <f>S0P5022[[#This Row],[2-2p]]*2</f>
        <v>1.7999999999999998</v>
      </c>
      <c r="P661" s="27">
        <f>2^S0P5022[[#This Row],[4p-2]]</f>
        <v>1.1486983549970351</v>
      </c>
      <c r="Q661" s="27">
        <f>2^S0P5022[[#This Row],[4-4p]]</f>
        <v>3.4822022531844965</v>
      </c>
      <c r="R661" s="27">
        <f>2^S0P5022[[#This Row],[2^(4p-2)]]</f>
        <v>2.2171376698777805</v>
      </c>
      <c r="S661" s="26">
        <f>S0P5022[[#This Row],[1-p]]/2</f>
        <v>0.22499999999999998</v>
      </c>
      <c r="T661" s="26">
        <f>S0P5022[[#This Row],[f(p)]]/LOG(1-S0P5022[[#This Row],[p]],2)^16</f>
        <v>2.3384290280474309E-2</v>
      </c>
      <c r="U661" s="26">
        <f>2*(1-ABS(SIN(S0P5022[[#This Row],[Rad]]*2)))^(S0P5022[[#This Row],[-LOG(1-p)]])</f>
        <v>0.61094196488881158</v>
      </c>
      <c r="V661" s="26">
        <f>S0P5022[[#This Row],[f(p)]]*LOG(1-S0P5022[[#This Row],[p]],2)^-16</f>
        <v>2.3384290280474309E-2</v>
      </c>
      <c r="W661" s="26">
        <f>S0P5022[[#This Row],[f(p)]]*2*((1-ABS(SIN(S0P5022[[#This Row],[Rad]]*2)))^(S0P5022[[#This Row],[-LOG(1-p)]]^2))</f>
        <v>0.11478795436743641</v>
      </c>
      <c r="X661" s="26">
        <f>S0P5022[[#This Row],[F3]]+S0P5022[[#This Row],[F2]]</f>
        <v>0.13817224464791072</v>
      </c>
      <c r="Y661" s="26"/>
      <c r="AA661" s="20"/>
      <c r="AB661" s="15"/>
      <c r="AC661" s="15"/>
      <c r="AD661" s="15"/>
      <c r="AE661" s="15"/>
      <c r="AF661" s="15"/>
      <c r="AI661" s="20"/>
      <c r="AN661" s="15"/>
      <c r="AO661" s="17"/>
      <c r="AR661" s="20"/>
      <c r="AT661" s="15"/>
      <c r="AW661" s="15"/>
    </row>
    <row r="662" spans="1:49" x14ac:dyDescent="0.3">
      <c r="A662" s="25">
        <v>111</v>
      </c>
      <c r="B662" s="25">
        <f>RADIANS(S0P5022[[#This Row],[Deg]])</f>
        <v>1.9373154697137058</v>
      </c>
      <c r="C662" s="26">
        <v>0.21759086637903499</v>
      </c>
      <c r="D662" s="27">
        <v>0.55000000000000004</v>
      </c>
      <c r="E662" s="27">
        <f>-LOG(S0P5022[[#This Row],[p]]-0.5,2)</f>
        <v>4.3219280948873608</v>
      </c>
      <c r="F662" s="27">
        <f>-LOG(1-S0P5022[[#This Row],[p]],2)^2</f>
        <v>1.3271111273069651</v>
      </c>
      <c r="G662" s="27">
        <f>-LOG(S0P5022[[#This Row],[p]]-0.5,2)^2</f>
        <v>18.679062457376691</v>
      </c>
      <c r="H662" s="27">
        <f>-LOG(1-S0P5022[[#This Row],[p]],2)</f>
        <v>1.1520030934450503</v>
      </c>
      <c r="I662" s="27">
        <f>1/S0P5022[[#This Row],[-LOG(p-0.5)^2]]</f>
        <v>5.3535877525002995E-2</v>
      </c>
      <c r="J662" s="27">
        <f>1-S0P5022[[#This Row],[p]]</f>
        <v>0.44999999999999996</v>
      </c>
      <c r="K662" s="27">
        <f>1/S0P5022[[#This Row],[1-p]]</f>
        <v>2.2222222222222223</v>
      </c>
      <c r="L662" s="27">
        <f>S0P5022[[#This Row],[p]]*2-1</f>
        <v>0.10000000000000009</v>
      </c>
      <c r="M662" s="27">
        <f>S0P5022[[#This Row],[1-p]]*2</f>
        <v>0.89999999999999991</v>
      </c>
      <c r="N662" s="27">
        <f>S0P5022[[#This Row],[2p-1]]*2</f>
        <v>0.20000000000000018</v>
      </c>
      <c r="O662" s="27">
        <f>S0P5022[[#This Row],[2-2p]]*2</f>
        <v>1.7999999999999998</v>
      </c>
      <c r="P662" s="27">
        <f>2^S0P5022[[#This Row],[4p-2]]</f>
        <v>1.1486983549970351</v>
      </c>
      <c r="Q662" s="27">
        <f>2^S0P5022[[#This Row],[4-4p]]</f>
        <v>3.4822022531844965</v>
      </c>
      <c r="R662" s="27">
        <f>2^S0P5022[[#This Row],[2^(4p-2)]]</f>
        <v>2.2171376698777805</v>
      </c>
      <c r="S662" s="26">
        <f>S0P5022[[#This Row],[1-p]]/2</f>
        <v>0.22499999999999998</v>
      </c>
      <c r="T662" s="26">
        <f>S0P5022[[#This Row],[f(p)]]/LOG(1-S0P5022[[#This Row],[p]],2)^16</f>
        <v>2.3384290280474309E-2</v>
      </c>
      <c r="U662" s="26">
        <f>2*(1-ABS(SIN(S0P5022[[#This Row],[Rad]]*2)))^(S0P5022[[#This Row],[-LOG(1-p)]])</f>
        <v>0.55933617453018603</v>
      </c>
      <c r="V662" s="26">
        <f>S0P5022[[#This Row],[f(p)]]*LOG(1-S0P5022[[#This Row],[p]],2)^-16</f>
        <v>2.3384290280474309E-2</v>
      </c>
      <c r="W662" s="26">
        <f>S0P5022[[#This Row],[f(p)]]*2*((1-ABS(SIN(S0P5022[[#This Row],[Rad]]*2)))^(S0P5022[[#This Row],[-LOG(1-p)]]^2))</f>
        <v>0.10369156679802202</v>
      </c>
      <c r="X662" s="26">
        <f>S0P5022[[#This Row],[F3]]+S0P5022[[#This Row],[F2]]</f>
        <v>0.12707585707849633</v>
      </c>
      <c r="Y662" s="26"/>
      <c r="AA662" s="20"/>
      <c r="AB662" s="15"/>
      <c r="AC662" s="15"/>
      <c r="AD662" s="15"/>
      <c r="AE662" s="15"/>
      <c r="AF662" s="15"/>
      <c r="AI662" s="20"/>
      <c r="AN662" s="15"/>
      <c r="AO662" s="17"/>
      <c r="AR662" s="20"/>
      <c r="AT662" s="15"/>
      <c r="AW662" s="15"/>
    </row>
    <row r="663" spans="1:49" x14ac:dyDescent="0.3">
      <c r="A663" s="25">
        <v>112</v>
      </c>
      <c r="B663" s="25">
        <f>RADIANS(S0P5022[[#This Row],[Deg]])</f>
        <v>1.9547687622336491</v>
      </c>
      <c r="C663" s="26">
        <v>0.20911604813652701</v>
      </c>
      <c r="D663" s="27">
        <v>0.55000000000000004</v>
      </c>
      <c r="E663" s="27">
        <f>-LOG(S0P5022[[#This Row],[p]]-0.5,2)</f>
        <v>4.3219280948873608</v>
      </c>
      <c r="F663" s="27">
        <f>-LOG(1-S0P5022[[#This Row],[p]],2)^2</f>
        <v>1.3271111273069651</v>
      </c>
      <c r="G663" s="27">
        <f>-LOG(S0P5022[[#This Row],[p]]-0.5,2)^2</f>
        <v>18.679062457376691</v>
      </c>
      <c r="H663" s="27">
        <f>-LOG(1-S0P5022[[#This Row],[p]],2)</f>
        <v>1.1520030934450503</v>
      </c>
      <c r="I663" s="27">
        <f>1/S0P5022[[#This Row],[-LOG(p-0.5)^2]]</f>
        <v>5.3535877525002995E-2</v>
      </c>
      <c r="J663" s="27">
        <f>1-S0P5022[[#This Row],[p]]</f>
        <v>0.44999999999999996</v>
      </c>
      <c r="K663" s="27">
        <f>1/S0P5022[[#This Row],[1-p]]</f>
        <v>2.2222222222222223</v>
      </c>
      <c r="L663" s="27">
        <f>S0P5022[[#This Row],[p]]*2-1</f>
        <v>0.10000000000000009</v>
      </c>
      <c r="M663" s="27">
        <f>S0P5022[[#This Row],[1-p]]*2</f>
        <v>0.89999999999999991</v>
      </c>
      <c r="N663" s="27">
        <f>S0P5022[[#This Row],[2p-1]]*2</f>
        <v>0.20000000000000018</v>
      </c>
      <c r="O663" s="27">
        <f>S0P5022[[#This Row],[2-2p]]*2</f>
        <v>1.7999999999999998</v>
      </c>
      <c r="P663" s="27">
        <f>2^S0P5022[[#This Row],[4p-2]]</f>
        <v>1.1486983549970351</v>
      </c>
      <c r="Q663" s="27">
        <f>2^S0P5022[[#This Row],[4-4p]]</f>
        <v>3.4822022531844965</v>
      </c>
      <c r="R663" s="27">
        <f>2^S0P5022[[#This Row],[2^(4p-2)]]</f>
        <v>2.2171376698777805</v>
      </c>
      <c r="S663" s="26">
        <f>S0P5022[[#This Row],[1-p]]/2</f>
        <v>0.22499999999999998</v>
      </c>
      <c r="T663" s="26">
        <f>S0P5022[[#This Row],[f(p)]]/LOG(1-S0P5022[[#This Row],[p]],2)^16</f>
        <v>2.3384290280474309E-2</v>
      </c>
      <c r="U663" s="26">
        <f>2*(1-ABS(SIN(S0P5022[[#This Row],[Rad]]*2)))^(S0P5022[[#This Row],[-LOG(1-p)]])</f>
        <v>0.50991982344879372</v>
      </c>
      <c r="V663" s="26">
        <f>S0P5022[[#This Row],[f(p)]]*LOG(1-S0P5022[[#This Row],[p]],2)^-16</f>
        <v>2.3384290280474309E-2</v>
      </c>
      <c r="W663" s="26">
        <f>S0P5022[[#This Row],[f(p)]]*2*((1-ABS(SIN(S0P5022[[#This Row],[Rad]]*2)))^(S0P5022[[#This Row],[-LOG(1-p)]]^2))</f>
        <v>9.3210815288640045E-2</v>
      </c>
      <c r="X663" s="26">
        <f>S0P5022[[#This Row],[F3]]+S0P5022[[#This Row],[F2]]</f>
        <v>0.11659510556911436</v>
      </c>
      <c r="Y663" s="26"/>
      <c r="AA663" s="20"/>
      <c r="AB663" s="15"/>
      <c r="AC663" s="15"/>
      <c r="AD663" s="15"/>
      <c r="AE663" s="15"/>
      <c r="AF663" s="15"/>
      <c r="AI663" s="20"/>
      <c r="AN663" s="15"/>
      <c r="AO663" s="17"/>
      <c r="AR663" s="20"/>
      <c r="AT663" s="15"/>
      <c r="AW663" s="15"/>
    </row>
    <row r="664" spans="1:49" x14ac:dyDescent="0.3">
      <c r="A664" s="25">
        <v>113</v>
      </c>
      <c r="B664" s="25">
        <f>RADIANS(S0P5022[[#This Row],[Deg]])</f>
        <v>1.9722220547535925</v>
      </c>
      <c r="C664" s="26">
        <v>0.200845063759237</v>
      </c>
      <c r="D664" s="27">
        <v>0.55000000000000004</v>
      </c>
      <c r="E664" s="27">
        <f>-LOG(S0P5022[[#This Row],[p]]-0.5,2)</f>
        <v>4.3219280948873608</v>
      </c>
      <c r="F664" s="27">
        <f>-LOG(1-S0P5022[[#This Row],[p]],2)^2</f>
        <v>1.3271111273069651</v>
      </c>
      <c r="G664" s="27">
        <f>-LOG(S0P5022[[#This Row],[p]]-0.5,2)^2</f>
        <v>18.679062457376691</v>
      </c>
      <c r="H664" s="27">
        <f>-LOG(1-S0P5022[[#This Row],[p]],2)</f>
        <v>1.1520030934450503</v>
      </c>
      <c r="I664" s="27">
        <f>1/S0P5022[[#This Row],[-LOG(p-0.5)^2]]</f>
        <v>5.3535877525002995E-2</v>
      </c>
      <c r="J664" s="27">
        <f>1-S0P5022[[#This Row],[p]]</f>
        <v>0.44999999999999996</v>
      </c>
      <c r="K664" s="27">
        <f>1/S0P5022[[#This Row],[1-p]]</f>
        <v>2.2222222222222223</v>
      </c>
      <c r="L664" s="27">
        <f>S0P5022[[#This Row],[p]]*2-1</f>
        <v>0.10000000000000009</v>
      </c>
      <c r="M664" s="27">
        <f>S0P5022[[#This Row],[1-p]]*2</f>
        <v>0.89999999999999991</v>
      </c>
      <c r="N664" s="27">
        <f>S0P5022[[#This Row],[2p-1]]*2</f>
        <v>0.20000000000000018</v>
      </c>
      <c r="O664" s="27">
        <f>S0P5022[[#This Row],[2-2p]]*2</f>
        <v>1.7999999999999998</v>
      </c>
      <c r="P664" s="27">
        <f>2^S0P5022[[#This Row],[4p-2]]</f>
        <v>1.1486983549970351</v>
      </c>
      <c r="Q664" s="27">
        <f>2^S0P5022[[#This Row],[4-4p]]</f>
        <v>3.4822022531844965</v>
      </c>
      <c r="R664" s="27">
        <f>2^S0P5022[[#This Row],[2^(4p-2)]]</f>
        <v>2.2171376698777805</v>
      </c>
      <c r="S664" s="26">
        <f>S0P5022[[#This Row],[1-p]]/2</f>
        <v>0.22499999999999998</v>
      </c>
      <c r="T664" s="26">
        <f>S0P5022[[#This Row],[f(p)]]/LOG(1-S0P5022[[#This Row],[p]],2)^16</f>
        <v>2.3384290280474309E-2</v>
      </c>
      <c r="U664" s="26">
        <f>2*(1-ABS(SIN(S0P5022[[#This Row],[Rad]]*2)))^(S0P5022[[#This Row],[-LOG(1-p)]])</f>
        <v>0.46273527172783729</v>
      </c>
      <c r="V664" s="26">
        <f>S0P5022[[#This Row],[f(p)]]*LOG(1-S0P5022[[#This Row],[p]],2)^-16</f>
        <v>2.3384290280474309E-2</v>
      </c>
      <c r="W664" s="26">
        <f>S0P5022[[#This Row],[f(p)]]*2*((1-ABS(SIN(S0P5022[[#This Row],[Rad]]*2)))^(S0P5022[[#This Row],[-LOG(1-p)]]^2))</f>
        <v>8.3346458877447877E-2</v>
      </c>
      <c r="X664" s="26">
        <f>S0P5022[[#This Row],[F3]]+S0P5022[[#This Row],[F2]]</f>
        <v>0.10673074915792219</v>
      </c>
      <c r="Y664" s="26"/>
      <c r="AA664" s="20"/>
      <c r="AB664" s="15"/>
      <c r="AC664" s="15"/>
      <c r="AD664" s="15"/>
      <c r="AE664" s="15"/>
      <c r="AF664" s="15"/>
      <c r="AI664" s="20"/>
      <c r="AN664" s="15"/>
      <c r="AO664" s="17"/>
      <c r="AR664" s="20"/>
      <c r="AT664" s="15"/>
      <c r="AW664" s="15"/>
    </row>
    <row r="665" spans="1:49" x14ac:dyDescent="0.3">
      <c r="A665" s="25">
        <v>114</v>
      </c>
      <c r="B665" s="25">
        <f>RADIANS(S0P5022[[#This Row],[Deg]])</f>
        <v>1.9896753472735358</v>
      </c>
      <c r="C665" s="26">
        <v>0.19300441180662001</v>
      </c>
      <c r="D665" s="27">
        <v>0.55000000000000004</v>
      </c>
      <c r="E665" s="27">
        <f>-LOG(S0P5022[[#This Row],[p]]-0.5,2)</f>
        <v>4.3219280948873608</v>
      </c>
      <c r="F665" s="27">
        <f>-LOG(1-S0P5022[[#This Row],[p]],2)^2</f>
        <v>1.3271111273069651</v>
      </c>
      <c r="G665" s="27">
        <f>-LOG(S0P5022[[#This Row],[p]]-0.5,2)^2</f>
        <v>18.679062457376691</v>
      </c>
      <c r="H665" s="27">
        <f>-LOG(1-S0P5022[[#This Row],[p]],2)</f>
        <v>1.1520030934450503</v>
      </c>
      <c r="I665" s="27">
        <f>1/S0P5022[[#This Row],[-LOG(p-0.5)^2]]</f>
        <v>5.3535877525002995E-2</v>
      </c>
      <c r="J665" s="27">
        <f>1-S0P5022[[#This Row],[p]]</f>
        <v>0.44999999999999996</v>
      </c>
      <c r="K665" s="27">
        <f>1/S0P5022[[#This Row],[1-p]]</f>
        <v>2.2222222222222223</v>
      </c>
      <c r="L665" s="27">
        <f>S0P5022[[#This Row],[p]]*2-1</f>
        <v>0.10000000000000009</v>
      </c>
      <c r="M665" s="27">
        <f>S0P5022[[#This Row],[1-p]]*2</f>
        <v>0.89999999999999991</v>
      </c>
      <c r="N665" s="27">
        <f>S0P5022[[#This Row],[2p-1]]*2</f>
        <v>0.20000000000000018</v>
      </c>
      <c r="O665" s="27">
        <f>S0P5022[[#This Row],[2-2p]]*2</f>
        <v>1.7999999999999998</v>
      </c>
      <c r="P665" s="27">
        <f>2^S0P5022[[#This Row],[4p-2]]</f>
        <v>1.1486983549970351</v>
      </c>
      <c r="Q665" s="27">
        <f>2^S0P5022[[#This Row],[4-4p]]</f>
        <v>3.4822022531844965</v>
      </c>
      <c r="R665" s="27">
        <f>2^S0P5022[[#This Row],[2^(4p-2)]]</f>
        <v>2.2171376698777805</v>
      </c>
      <c r="S665" s="26">
        <f>S0P5022[[#This Row],[1-p]]/2</f>
        <v>0.22499999999999998</v>
      </c>
      <c r="T665" s="26">
        <f>S0P5022[[#This Row],[f(p)]]/LOG(1-S0P5022[[#This Row],[p]],2)^16</f>
        <v>2.3384290280474309E-2</v>
      </c>
      <c r="U665" s="26">
        <f>2*(1-ABS(SIN(S0P5022[[#This Row],[Rad]]*2)))^(S0P5022[[#This Row],[-LOG(1-p)]])</f>
        <v>0.41781989289765187</v>
      </c>
      <c r="V665" s="26">
        <f>S0P5022[[#This Row],[f(p)]]*LOG(1-S0P5022[[#This Row],[p]],2)^-16</f>
        <v>2.3384290280474309E-2</v>
      </c>
      <c r="W665" s="26">
        <f>S0P5022[[#This Row],[f(p)]]*2*((1-ABS(SIN(S0P5022[[#This Row],[Rad]]*2)))^(S0P5022[[#This Row],[-LOG(1-p)]]^2))</f>
        <v>7.4097458766706648E-2</v>
      </c>
      <c r="X665" s="26">
        <f>S0P5022[[#This Row],[F3]]+S0P5022[[#This Row],[F2]]</f>
        <v>9.748174904718096E-2</v>
      </c>
      <c r="Y665" s="26"/>
      <c r="AA665" s="20"/>
      <c r="AB665" s="15"/>
      <c r="AC665" s="15"/>
      <c r="AD665" s="15"/>
      <c r="AE665" s="15"/>
      <c r="AF665" s="15"/>
      <c r="AI665" s="20"/>
      <c r="AN665" s="15"/>
      <c r="AO665" s="17"/>
      <c r="AR665" s="20"/>
      <c r="AT665" s="15"/>
      <c r="AW665" s="15"/>
    </row>
    <row r="666" spans="1:49" x14ac:dyDescent="0.3">
      <c r="A666" s="25">
        <v>115</v>
      </c>
      <c r="B666" s="25">
        <f>RADIANS(S0P5022[[#This Row],[Deg]])</f>
        <v>2.0071286397934789</v>
      </c>
      <c r="C666" s="26">
        <v>0.18593375373694501</v>
      </c>
      <c r="D666" s="27">
        <v>0.55000000000000004</v>
      </c>
      <c r="E666" s="27">
        <f>-LOG(S0P5022[[#This Row],[p]]-0.5,2)</f>
        <v>4.3219280948873608</v>
      </c>
      <c r="F666" s="27">
        <f>-LOG(1-S0P5022[[#This Row],[p]],2)^2</f>
        <v>1.3271111273069651</v>
      </c>
      <c r="G666" s="27">
        <f>-LOG(S0P5022[[#This Row],[p]]-0.5,2)^2</f>
        <v>18.679062457376691</v>
      </c>
      <c r="H666" s="27">
        <f>-LOG(1-S0P5022[[#This Row],[p]],2)</f>
        <v>1.1520030934450503</v>
      </c>
      <c r="I666" s="27">
        <f>1/S0P5022[[#This Row],[-LOG(p-0.5)^2]]</f>
        <v>5.3535877525002995E-2</v>
      </c>
      <c r="J666" s="27">
        <f>1-S0P5022[[#This Row],[p]]</f>
        <v>0.44999999999999996</v>
      </c>
      <c r="K666" s="27">
        <f>1/S0P5022[[#This Row],[1-p]]</f>
        <v>2.2222222222222223</v>
      </c>
      <c r="L666" s="27">
        <f>S0P5022[[#This Row],[p]]*2-1</f>
        <v>0.10000000000000009</v>
      </c>
      <c r="M666" s="27">
        <f>S0P5022[[#This Row],[1-p]]*2</f>
        <v>0.89999999999999991</v>
      </c>
      <c r="N666" s="27">
        <f>S0P5022[[#This Row],[2p-1]]*2</f>
        <v>0.20000000000000018</v>
      </c>
      <c r="O666" s="27">
        <f>S0P5022[[#This Row],[2-2p]]*2</f>
        <v>1.7999999999999998</v>
      </c>
      <c r="P666" s="27">
        <f>2^S0P5022[[#This Row],[4p-2]]</f>
        <v>1.1486983549970351</v>
      </c>
      <c r="Q666" s="27">
        <f>2^S0P5022[[#This Row],[4-4p]]</f>
        <v>3.4822022531844965</v>
      </c>
      <c r="R666" s="27">
        <f>2^S0P5022[[#This Row],[2^(4p-2)]]</f>
        <v>2.2171376698777805</v>
      </c>
      <c r="S666" s="26">
        <f>S0P5022[[#This Row],[1-p]]/2</f>
        <v>0.22499999999999998</v>
      </c>
      <c r="T666" s="26">
        <f>S0P5022[[#This Row],[f(p)]]/LOG(1-S0P5022[[#This Row],[p]],2)^16</f>
        <v>2.3384290280474309E-2</v>
      </c>
      <c r="U666" s="26">
        <f>2*(1-ABS(SIN(S0P5022[[#This Row],[Rad]]*2)))^(S0P5022[[#This Row],[-LOG(1-p)]])</f>
        <v>0.37520591868708086</v>
      </c>
      <c r="V666" s="26">
        <f>S0P5022[[#This Row],[f(p)]]*LOG(1-S0P5022[[#This Row],[p]],2)^-16</f>
        <v>2.3384290280474309E-2</v>
      </c>
      <c r="W666" s="26">
        <f>S0P5022[[#This Row],[f(p)]]*2*((1-ABS(SIN(S0P5022[[#This Row],[Rad]]*2)))^(S0P5022[[#This Row],[-LOG(1-p)]]^2))</f>
        <v>6.5460961886155605E-2</v>
      </c>
      <c r="X666" s="26">
        <f>S0P5022[[#This Row],[F3]]+S0P5022[[#This Row],[F2]]</f>
        <v>8.8845252166629918E-2</v>
      </c>
      <c r="Y666" s="26"/>
      <c r="AA666" s="20"/>
      <c r="AB666" s="15"/>
      <c r="AC666" s="15"/>
      <c r="AD666" s="15"/>
      <c r="AE666" s="15"/>
      <c r="AF666" s="15"/>
      <c r="AI666" s="20"/>
      <c r="AN666" s="15"/>
      <c r="AO666" s="17"/>
      <c r="AR666" s="20"/>
      <c r="AT666" s="15"/>
      <c r="AW666" s="15"/>
    </row>
    <row r="667" spans="1:49" x14ac:dyDescent="0.3">
      <c r="A667" s="25">
        <v>116</v>
      </c>
      <c r="B667" s="25">
        <f>RADIANS(S0P5022[[#This Row],[Deg]])</f>
        <v>2.0245819323134224</v>
      </c>
      <c r="C667" s="26">
        <v>0.178587552083355</v>
      </c>
      <c r="D667" s="27">
        <v>0.55000000000000004</v>
      </c>
      <c r="E667" s="27">
        <f>-LOG(S0P5022[[#This Row],[p]]-0.5,2)</f>
        <v>4.3219280948873608</v>
      </c>
      <c r="F667" s="27">
        <f>-LOG(1-S0P5022[[#This Row],[p]],2)^2</f>
        <v>1.3271111273069651</v>
      </c>
      <c r="G667" s="27">
        <f>-LOG(S0P5022[[#This Row],[p]]-0.5,2)^2</f>
        <v>18.679062457376691</v>
      </c>
      <c r="H667" s="27">
        <f>-LOG(1-S0P5022[[#This Row],[p]],2)</f>
        <v>1.1520030934450503</v>
      </c>
      <c r="I667" s="27">
        <f>1/S0P5022[[#This Row],[-LOG(p-0.5)^2]]</f>
        <v>5.3535877525002995E-2</v>
      </c>
      <c r="J667" s="27">
        <f>1-S0P5022[[#This Row],[p]]</f>
        <v>0.44999999999999996</v>
      </c>
      <c r="K667" s="27">
        <f>1/S0P5022[[#This Row],[1-p]]</f>
        <v>2.2222222222222223</v>
      </c>
      <c r="L667" s="27">
        <f>S0P5022[[#This Row],[p]]*2-1</f>
        <v>0.10000000000000009</v>
      </c>
      <c r="M667" s="27">
        <f>S0P5022[[#This Row],[1-p]]*2</f>
        <v>0.89999999999999991</v>
      </c>
      <c r="N667" s="27">
        <f>S0P5022[[#This Row],[2p-1]]*2</f>
        <v>0.20000000000000018</v>
      </c>
      <c r="O667" s="27">
        <f>S0P5022[[#This Row],[2-2p]]*2</f>
        <v>1.7999999999999998</v>
      </c>
      <c r="P667" s="27">
        <f>2^S0P5022[[#This Row],[4p-2]]</f>
        <v>1.1486983549970351</v>
      </c>
      <c r="Q667" s="27">
        <f>2^S0P5022[[#This Row],[4-4p]]</f>
        <v>3.4822022531844965</v>
      </c>
      <c r="R667" s="27">
        <f>2^S0P5022[[#This Row],[2^(4p-2)]]</f>
        <v>2.2171376698777805</v>
      </c>
      <c r="S667" s="26">
        <f>S0P5022[[#This Row],[1-p]]/2</f>
        <v>0.22499999999999998</v>
      </c>
      <c r="T667" s="26">
        <f>S0P5022[[#This Row],[f(p)]]/LOG(1-S0P5022[[#This Row],[p]],2)^16</f>
        <v>2.3384290280474309E-2</v>
      </c>
      <c r="U667" s="26">
        <f>2*(1-ABS(SIN(S0P5022[[#This Row],[Rad]]*2)))^(S0P5022[[#This Row],[-LOG(1-p)]])</f>
        <v>0.33492027947490532</v>
      </c>
      <c r="V667" s="26">
        <f>S0P5022[[#This Row],[f(p)]]*LOG(1-S0P5022[[#This Row],[p]],2)^-16</f>
        <v>2.3384290280474309E-2</v>
      </c>
      <c r="W667" s="26">
        <f>S0P5022[[#This Row],[f(p)]]*2*((1-ABS(SIN(S0P5022[[#This Row],[Rad]]*2)))^(S0P5022[[#This Row],[-LOG(1-p)]]^2))</f>
        <v>5.743228593747688E-2</v>
      </c>
      <c r="X667" s="26">
        <f>S0P5022[[#This Row],[F3]]+S0P5022[[#This Row],[F2]]</f>
        <v>8.0816576217951186E-2</v>
      </c>
      <c r="Y667" s="26"/>
      <c r="AA667" s="20"/>
      <c r="AB667" s="15"/>
      <c r="AC667" s="15"/>
      <c r="AD667" s="15"/>
      <c r="AE667" s="15"/>
      <c r="AF667" s="15"/>
      <c r="AI667" s="20"/>
      <c r="AN667" s="15"/>
      <c r="AO667" s="17"/>
      <c r="AR667" s="20"/>
      <c r="AT667" s="15"/>
      <c r="AW667" s="15"/>
    </row>
    <row r="668" spans="1:49" x14ac:dyDescent="0.3">
      <c r="A668" s="25">
        <v>117</v>
      </c>
      <c r="B668" s="25">
        <f>RADIANS(S0P5022[[#This Row],[Deg]])</f>
        <v>2.0420352248333655</v>
      </c>
      <c r="C668" s="26">
        <v>0.172352137197577</v>
      </c>
      <c r="D668" s="27">
        <v>0.55000000000000004</v>
      </c>
      <c r="E668" s="27">
        <f>-LOG(S0P5022[[#This Row],[p]]-0.5,2)</f>
        <v>4.3219280948873608</v>
      </c>
      <c r="F668" s="27">
        <f>-LOG(1-S0P5022[[#This Row],[p]],2)^2</f>
        <v>1.3271111273069651</v>
      </c>
      <c r="G668" s="27">
        <f>-LOG(S0P5022[[#This Row],[p]]-0.5,2)^2</f>
        <v>18.679062457376691</v>
      </c>
      <c r="H668" s="27">
        <f>-LOG(1-S0P5022[[#This Row],[p]],2)</f>
        <v>1.1520030934450503</v>
      </c>
      <c r="I668" s="27">
        <f>1/S0P5022[[#This Row],[-LOG(p-0.5)^2]]</f>
        <v>5.3535877525002995E-2</v>
      </c>
      <c r="J668" s="27">
        <f>1-S0P5022[[#This Row],[p]]</f>
        <v>0.44999999999999996</v>
      </c>
      <c r="K668" s="27">
        <f>1/S0P5022[[#This Row],[1-p]]</f>
        <v>2.2222222222222223</v>
      </c>
      <c r="L668" s="27">
        <f>S0P5022[[#This Row],[p]]*2-1</f>
        <v>0.10000000000000009</v>
      </c>
      <c r="M668" s="27">
        <f>S0P5022[[#This Row],[1-p]]*2</f>
        <v>0.89999999999999991</v>
      </c>
      <c r="N668" s="27">
        <f>S0P5022[[#This Row],[2p-1]]*2</f>
        <v>0.20000000000000018</v>
      </c>
      <c r="O668" s="27">
        <f>S0P5022[[#This Row],[2-2p]]*2</f>
        <v>1.7999999999999998</v>
      </c>
      <c r="P668" s="27">
        <f>2^S0P5022[[#This Row],[4p-2]]</f>
        <v>1.1486983549970351</v>
      </c>
      <c r="Q668" s="27">
        <f>2^S0P5022[[#This Row],[4-4p]]</f>
        <v>3.4822022531844965</v>
      </c>
      <c r="R668" s="27">
        <f>2^S0P5022[[#This Row],[2^(4p-2)]]</f>
        <v>2.2171376698777805</v>
      </c>
      <c r="S668" s="26">
        <f>S0P5022[[#This Row],[1-p]]/2</f>
        <v>0.22499999999999998</v>
      </c>
      <c r="T668" s="26">
        <f>S0P5022[[#This Row],[f(p)]]/LOG(1-S0P5022[[#This Row],[p]],2)^16</f>
        <v>2.3384290280474309E-2</v>
      </c>
      <c r="U668" s="26">
        <f>2*(1-ABS(SIN(S0P5022[[#This Row],[Rad]]*2)))^(S0P5022[[#This Row],[-LOG(1-p)]])</f>
        <v>0.29698443831444493</v>
      </c>
      <c r="V668" s="26">
        <f>S0P5022[[#This Row],[f(p)]]*LOG(1-S0P5022[[#This Row],[p]],2)^-16</f>
        <v>2.3384290280474309E-2</v>
      </c>
      <c r="W668" s="26">
        <f>S0P5022[[#This Row],[f(p)]]*2*((1-ABS(SIN(S0P5022[[#This Row],[Rad]]*2)))^(S0P5022[[#This Row],[-LOG(1-p)]]^2))</f>
        <v>5.000490553548112E-2</v>
      </c>
      <c r="X668" s="26">
        <f>S0P5022[[#This Row],[F3]]+S0P5022[[#This Row],[F2]]</f>
        <v>7.3389195815955433E-2</v>
      </c>
      <c r="Y668" s="26"/>
      <c r="AA668" s="20"/>
      <c r="AB668" s="15"/>
      <c r="AC668" s="15"/>
      <c r="AD668" s="15"/>
      <c r="AE668" s="15"/>
      <c r="AF668" s="15"/>
      <c r="AI668" s="20"/>
      <c r="AN668" s="15"/>
      <c r="AO668" s="17"/>
      <c r="AR668" s="20"/>
      <c r="AT668" s="15"/>
      <c r="AW668" s="15"/>
    </row>
    <row r="669" spans="1:49" x14ac:dyDescent="0.3">
      <c r="A669" s="25">
        <v>118</v>
      </c>
      <c r="B669" s="25">
        <f>RADIANS(S0P5022[[#This Row],[Deg]])</f>
        <v>2.0594885173533091</v>
      </c>
      <c r="C669" s="26">
        <v>0.16597131265949699</v>
      </c>
      <c r="D669" s="27">
        <v>0.55000000000000004</v>
      </c>
      <c r="E669" s="27">
        <f>-LOG(S0P5022[[#This Row],[p]]-0.5,2)</f>
        <v>4.3219280948873608</v>
      </c>
      <c r="F669" s="27">
        <f>-LOG(1-S0P5022[[#This Row],[p]],2)^2</f>
        <v>1.3271111273069651</v>
      </c>
      <c r="G669" s="27">
        <f>-LOG(S0P5022[[#This Row],[p]]-0.5,2)^2</f>
        <v>18.679062457376691</v>
      </c>
      <c r="H669" s="27">
        <f>-LOG(1-S0P5022[[#This Row],[p]],2)</f>
        <v>1.1520030934450503</v>
      </c>
      <c r="I669" s="27">
        <f>1/S0P5022[[#This Row],[-LOG(p-0.5)^2]]</f>
        <v>5.3535877525002995E-2</v>
      </c>
      <c r="J669" s="27">
        <f>1-S0P5022[[#This Row],[p]]</f>
        <v>0.44999999999999996</v>
      </c>
      <c r="K669" s="27">
        <f>1/S0P5022[[#This Row],[1-p]]</f>
        <v>2.2222222222222223</v>
      </c>
      <c r="L669" s="27">
        <f>S0P5022[[#This Row],[p]]*2-1</f>
        <v>0.10000000000000009</v>
      </c>
      <c r="M669" s="27">
        <f>S0P5022[[#This Row],[1-p]]*2</f>
        <v>0.89999999999999991</v>
      </c>
      <c r="N669" s="27">
        <f>S0P5022[[#This Row],[2p-1]]*2</f>
        <v>0.20000000000000018</v>
      </c>
      <c r="O669" s="27">
        <f>S0P5022[[#This Row],[2-2p]]*2</f>
        <v>1.7999999999999998</v>
      </c>
      <c r="P669" s="27">
        <f>2^S0P5022[[#This Row],[4p-2]]</f>
        <v>1.1486983549970351</v>
      </c>
      <c r="Q669" s="27">
        <f>2^S0P5022[[#This Row],[4-4p]]</f>
        <v>3.4822022531844965</v>
      </c>
      <c r="R669" s="27">
        <f>2^S0P5022[[#This Row],[2^(4p-2)]]</f>
        <v>2.2171376698777805</v>
      </c>
      <c r="S669" s="26">
        <f>S0P5022[[#This Row],[1-p]]/2</f>
        <v>0.22499999999999998</v>
      </c>
      <c r="T669" s="26">
        <f>S0P5022[[#This Row],[f(p)]]/LOG(1-S0P5022[[#This Row],[p]],2)^16</f>
        <v>2.3384290280474309E-2</v>
      </c>
      <c r="U669" s="26">
        <f>2*(1-ABS(SIN(S0P5022[[#This Row],[Rad]]*2)))^(S0P5022[[#This Row],[-LOG(1-p)]])</f>
        <v>0.26141421581130903</v>
      </c>
      <c r="V669" s="26">
        <f>S0P5022[[#This Row],[f(p)]]*LOG(1-S0P5022[[#This Row],[p]],2)^-16</f>
        <v>2.3384290280474309E-2</v>
      </c>
      <c r="W669" s="26">
        <f>S0P5022[[#This Row],[f(p)]]*2*((1-ABS(SIN(S0P5022[[#This Row],[Rad]]*2)))^(S0P5022[[#This Row],[-LOG(1-p)]]^2))</f>
        <v>4.3170438962420406E-2</v>
      </c>
      <c r="X669" s="26">
        <f>S0P5022[[#This Row],[F3]]+S0P5022[[#This Row],[F2]]</f>
        <v>6.6554729242894711E-2</v>
      </c>
      <c r="Y669" s="26"/>
      <c r="AA669" s="20"/>
      <c r="AB669" s="15"/>
      <c r="AC669" s="15"/>
      <c r="AD669" s="15"/>
      <c r="AE669" s="15"/>
      <c r="AF669" s="15"/>
      <c r="AI669" s="20"/>
      <c r="AN669" s="15"/>
      <c r="AO669" s="17"/>
      <c r="AR669" s="20"/>
      <c r="AT669" s="15"/>
      <c r="AW669" s="15"/>
    </row>
    <row r="670" spans="1:49" x14ac:dyDescent="0.3">
      <c r="A670" s="25">
        <v>119</v>
      </c>
      <c r="B670" s="25">
        <f>RADIANS(S0P5022[[#This Row],[Deg]])</f>
        <v>2.0769418098732522</v>
      </c>
      <c r="C670" s="26">
        <v>0.16006337246860999</v>
      </c>
      <c r="D670" s="27">
        <v>0.55000000000000004</v>
      </c>
      <c r="E670" s="27">
        <f>-LOG(S0P5022[[#This Row],[p]]-0.5,2)</f>
        <v>4.3219280948873608</v>
      </c>
      <c r="F670" s="27">
        <f>-LOG(1-S0P5022[[#This Row],[p]],2)^2</f>
        <v>1.3271111273069651</v>
      </c>
      <c r="G670" s="27">
        <f>-LOG(S0P5022[[#This Row],[p]]-0.5,2)^2</f>
        <v>18.679062457376691</v>
      </c>
      <c r="H670" s="27">
        <f>-LOG(1-S0P5022[[#This Row],[p]],2)</f>
        <v>1.1520030934450503</v>
      </c>
      <c r="I670" s="27">
        <f>1/S0P5022[[#This Row],[-LOG(p-0.5)^2]]</f>
        <v>5.3535877525002995E-2</v>
      </c>
      <c r="J670" s="27">
        <f>1-S0P5022[[#This Row],[p]]</f>
        <v>0.44999999999999996</v>
      </c>
      <c r="K670" s="27">
        <f>1/S0P5022[[#This Row],[1-p]]</f>
        <v>2.2222222222222223</v>
      </c>
      <c r="L670" s="27">
        <f>S0P5022[[#This Row],[p]]*2-1</f>
        <v>0.10000000000000009</v>
      </c>
      <c r="M670" s="27">
        <f>S0P5022[[#This Row],[1-p]]*2</f>
        <v>0.89999999999999991</v>
      </c>
      <c r="N670" s="27">
        <f>S0P5022[[#This Row],[2p-1]]*2</f>
        <v>0.20000000000000018</v>
      </c>
      <c r="O670" s="27">
        <f>S0P5022[[#This Row],[2-2p]]*2</f>
        <v>1.7999999999999998</v>
      </c>
      <c r="P670" s="27">
        <f>2^S0P5022[[#This Row],[4p-2]]</f>
        <v>1.1486983549970351</v>
      </c>
      <c r="Q670" s="27">
        <f>2^S0P5022[[#This Row],[4-4p]]</f>
        <v>3.4822022531844965</v>
      </c>
      <c r="R670" s="27">
        <f>2^S0P5022[[#This Row],[2^(4p-2)]]</f>
        <v>2.2171376698777805</v>
      </c>
      <c r="S670" s="26">
        <f>S0P5022[[#This Row],[1-p]]/2</f>
        <v>0.22499999999999998</v>
      </c>
      <c r="T670" s="26">
        <f>S0P5022[[#This Row],[f(p)]]/LOG(1-S0P5022[[#This Row],[p]],2)^16</f>
        <v>2.3384290280474309E-2</v>
      </c>
      <c r="U670" s="26">
        <f>2*(1-ABS(SIN(S0P5022[[#This Row],[Rad]]*2)))^(S0P5022[[#This Row],[-LOG(1-p)]])</f>
        <v>0.22821960234978381</v>
      </c>
      <c r="V670" s="26">
        <f>S0P5022[[#This Row],[f(p)]]*LOG(1-S0P5022[[#This Row],[p]],2)^-16</f>
        <v>2.3384290280474309E-2</v>
      </c>
      <c r="W670" s="26">
        <f>S0P5022[[#This Row],[f(p)]]*2*((1-ABS(SIN(S0P5022[[#This Row],[Rad]]*2)))^(S0P5022[[#This Row],[-LOG(1-p)]]^2))</f>
        <v>3.6918634924412518E-2</v>
      </c>
      <c r="X670" s="26">
        <f>S0P5022[[#This Row],[F3]]+S0P5022[[#This Row],[F2]]</f>
        <v>6.0302925204886823E-2</v>
      </c>
      <c r="Y670" s="26"/>
      <c r="AA670" s="20"/>
      <c r="AB670" s="15"/>
      <c r="AC670" s="15"/>
      <c r="AD670" s="15"/>
      <c r="AE670" s="15"/>
      <c r="AF670" s="15"/>
      <c r="AI670" s="20"/>
      <c r="AN670" s="15"/>
      <c r="AO670" s="17"/>
      <c r="AR670" s="20"/>
      <c r="AT670" s="15"/>
      <c r="AW670" s="15"/>
    </row>
    <row r="671" spans="1:49" x14ac:dyDescent="0.3">
      <c r="A671" s="25">
        <v>120</v>
      </c>
      <c r="B671" s="25">
        <f>RADIANS(S0P5022[[#This Row],[Deg]])</f>
        <v>2.0943951023931953</v>
      </c>
      <c r="C671" s="26">
        <v>0.155683789915359</v>
      </c>
      <c r="D671" s="27">
        <v>0.55000000000000004</v>
      </c>
      <c r="E671" s="27">
        <f>-LOG(S0P5022[[#This Row],[p]]-0.5,2)</f>
        <v>4.3219280948873608</v>
      </c>
      <c r="F671" s="27">
        <f>-LOG(1-S0P5022[[#This Row],[p]],2)^2</f>
        <v>1.3271111273069651</v>
      </c>
      <c r="G671" s="27">
        <f>-LOG(S0P5022[[#This Row],[p]]-0.5,2)^2</f>
        <v>18.679062457376691</v>
      </c>
      <c r="H671" s="27">
        <f>-LOG(1-S0P5022[[#This Row],[p]],2)</f>
        <v>1.1520030934450503</v>
      </c>
      <c r="I671" s="27">
        <f>1/S0P5022[[#This Row],[-LOG(p-0.5)^2]]</f>
        <v>5.3535877525002995E-2</v>
      </c>
      <c r="J671" s="27">
        <f>1-S0P5022[[#This Row],[p]]</f>
        <v>0.44999999999999996</v>
      </c>
      <c r="K671" s="27">
        <f>1/S0P5022[[#This Row],[1-p]]</f>
        <v>2.2222222222222223</v>
      </c>
      <c r="L671" s="27">
        <f>S0P5022[[#This Row],[p]]*2-1</f>
        <v>0.10000000000000009</v>
      </c>
      <c r="M671" s="27">
        <f>S0P5022[[#This Row],[1-p]]*2</f>
        <v>0.89999999999999991</v>
      </c>
      <c r="N671" s="27">
        <f>S0P5022[[#This Row],[2p-1]]*2</f>
        <v>0.20000000000000018</v>
      </c>
      <c r="O671" s="27">
        <f>S0P5022[[#This Row],[2-2p]]*2</f>
        <v>1.7999999999999998</v>
      </c>
      <c r="P671" s="27">
        <f>2^S0P5022[[#This Row],[4p-2]]</f>
        <v>1.1486983549970351</v>
      </c>
      <c r="Q671" s="27">
        <f>2^S0P5022[[#This Row],[4-4p]]</f>
        <v>3.4822022531844965</v>
      </c>
      <c r="R671" s="27">
        <f>2^S0P5022[[#This Row],[2^(4p-2)]]</f>
        <v>2.2171376698777805</v>
      </c>
      <c r="S671" s="26">
        <f>S0P5022[[#This Row],[1-p]]/2</f>
        <v>0.22499999999999998</v>
      </c>
      <c r="T671" s="26">
        <f>S0P5022[[#This Row],[f(p)]]/LOG(1-S0P5022[[#This Row],[p]],2)^16</f>
        <v>2.3384290280474309E-2</v>
      </c>
      <c r="U671" s="26">
        <f>2*(1-ABS(SIN(S0P5022[[#This Row],[Rad]]*2)))^(S0P5022[[#This Row],[-LOG(1-p)]])</f>
        <v>0.19740455310930013</v>
      </c>
      <c r="V671" s="26">
        <f>S0P5022[[#This Row],[f(p)]]*LOG(1-S0P5022[[#This Row],[p]],2)^-16</f>
        <v>2.3384290280474309E-2</v>
      </c>
      <c r="W671" s="26">
        <f>S0P5022[[#This Row],[f(p)]]*2*((1-ABS(SIN(S0P5022[[#This Row],[Rad]]*2)))^(S0P5022[[#This Row],[-LOG(1-p)]]^2))</f>
        <v>3.1237358532462619E-2</v>
      </c>
      <c r="X671" s="26">
        <f>S0P5022[[#This Row],[F3]]+S0P5022[[#This Row],[F2]]</f>
        <v>5.4621648812936928E-2</v>
      </c>
      <c r="Y671" s="26"/>
      <c r="AA671" s="20"/>
      <c r="AB671" s="15"/>
      <c r="AC671" s="15"/>
      <c r="AD671" s="15"/>
      <c r="AE671" s="15"/>
      <c r="AF671" s="15"/>
      <c r="AI671" s="20"/>
      <c r="AN671" s="15"/>
      <c r="AO671" s="17"/>
      <c r="AR671" s="20"/>
      <c r="AT671" s="15"/>
      <c r="AW671" s="15"/>
    </row>
    <row r="672" spans="1:49" x14ac:dyDescent="0.3">
      <c r="A672" s="25">
        <v>121</v>
      </c>
      <c r="B672" s="25">
        <f>RADIANS(S0P5022[[#This Row],[Deg]])</f>
        <v>2.1118483949131388</v>
      </c>
      <c r="C672" s="26">
        <v>0.15148482304102401</v>
      </c>
      <c r="D672" s="27">
        <v>0.55000000000000004</v>
      </c>
      <c r="E672" s="27">
        <f>-LOG(S0P5022[[#This Row],[p]]-0.5,2)</f>
        <v>4.3219280948873608</v>
      </c>
      <c r="F672" s="27">
        <f>-LOG(1-S0P5022[[#This Row],[p]],2)^2</f>
        <v>1.3271111273069651</v>
      </c>
      <c r="G672" s="27">
        <f>-LOG(S0P5022[[#This Row],[p]]-0.5,2)^2</f>
        <v>18.679062457376691</v>
      </c>
      <c r="H672" s="27">
        <f>-LOG(1-S0P5022[[#This Row],[p]],2)</f>
        <v>1.1520030934450503</v>
      </c>
      <c r="I672" s="27">
        <f>1/S0P5022[[#This Row],[-LOG(p-0.5)^2]]</f>
        <v>5.3535877525002995E-2</v>
      </c>
      <c r="J672" s="27">
        <f>1-S0P5022[[#This Row],[p]]</f>
        <v>0.44999999999999996</v>
      </c>
      <c r="K672" s="27">
        <f>1/S0P5022[[#This Row],[1-p]]</f>
        <v>2.2222222222222223</v>
      </c>
      <c r="L672" s="27">
        <f>S0P5022[[#This Row],[p]]*2-1</f>
        <v>0.10000000000000009</v>
      </c>
      <c r="M672" s="27">
        <f>S0P5022[[#This Row],[1-p]]*2</f>
        <v>0.89999999999999991</v>
      </c>
      <c r="N672" s="27">
        <f>S0P5022[[#This Row],[2p-1]]*2</f>
        <v>0.20000000000000018</v>
      </c>
      <c r="O672" s="27">
        <f>S0P5022[[#This Row],[2-2p]]*2</f>
        <v>1.7999999999999998</v>
      </c>
      <c r="P672" s="27">
        <f>2^S0P5022[[#This Row],[4p-2]]</f>
        <v>1.1486983549970351</v>
      </c>
      <c r="Q672" s="27">
        <f>2^S0P5022[[#This Row],[4-4p]]</f>
        <v>3.4822022531844965</v>
      </c>
      <c r="R672" s="27">
        <f>2^S0P5022[[#This Row],[2^(4p-2)]]</f>
        <v>2.2171376698777805</v>
      </c>
      <c r="S672" s="26">
        <f>S0P5022[[#This Row],[1-p]]/2</f>
        <v>0.22499999999999998</v>
      </c>
      <c r="T672" s="26">
        <f>S0P5022[[#This Row],[f(p)]]/LOG(1-S0P5022[[#This Row],[p]],2)^16</f>
        <v>2.3384290280474309E-2</v>
      </c>
      <c r="U672" s="26">
        <f>2*(1-ABS(SIN(S0P5022[[#This Row],[Rad]]*2)))^(S0P5022[[#This Row],[-LOG(1-p)]])</f>
        <v>0.16896675987217322</v>
      </c>
      <c r="V672" s="26">
        <f>S0P5022[[#This Row],[f(p)]]*LOG(1-S0P5022[[#This Row],[p]],2)^-16</f>
        <v>2.3384290280474309E-2</v>
      </c>
      <c r="W672" s="26">
        <f>S0P5022[[#This Row],[f(p)]]*2*((1-ABS(SIN(S0P5022[[#This Row],[Rad]]*2)))^(S0P5022[[#This Row],[-LOG(1-p)]]^2))</f>
        <v>2.6112575509066184E-2</v>
      </c>
      <c r="X672" s="26">
        <f>S0P5022[[#This Row],[F3]]+S0P5022[[#This Row],[F2]]</f>
        <v>4.949686578954049E-2</v>
      </c>
      <c r="Y672" s="26"/>
      <c r="AA672" s="20"/>
      <c r="AB672" s="15"/>
      <c r="AC672" s="15"/>
      <c r="AD672" s="15"/>
      <c r="AE672" s="15"/>
      <c r="AF672" s="15"/>
      <c r="AI672" s="20"/>
      <c r="AN672" s="15"/>
      <c r="AO672" s="17"/>
      <c r="AR672" s="20"/>
      <c r="AT672" s="15"/>
      <c r="AW672" s="15"/>
    </row>
    <row r="673" spans="1:49" x14ac:dyDescent="0.3">
      <c r="A673" s="25">
        <v>122</v>
      </c>
      <c r="B673" s="25">
        <f>RADIANS(S0P5022[[#This Row],[Deg]])</f>
        <v>2.1293016874330819</v>
      </c>
      <c r="C673" s="26">
        <v>0.14733823336059201</v>
      </c>
      <c r="D673" s="27">
        <v>0.55000000000000004</v>
      </c>
      <c r="E673" s="27">
        <f>-LOG(S0P5022[[#This Row],[p]]-0.5,2)</f>
        <v>4.3219280948873608</v>
      </c>
      <c r="F673" s="27">
        <f>-LOG(1-S0P5022[[#This Row],[p]],2)^2</f>
        <v>1.3271111273069651</v>
      </c>
      <c r="G673" s="27">
        <f>-LOG(S0P5022[[#This Row],[p]]-0.5,2)^2</f>
        <v>18.679062457376691</v>
      </c>
      <c r="H673" s="27">
        <f>-LOG(1-S0P5022[[#This Row],[p]],2)</f>
        <v>1.1520030934450503</v>
      </c>
      <c r="I673" s="27">
        <f>1/S0P5022[[#This Row],[-LOG(p-0.5)^2]]</f>
        <v>5.3535877525002995E-2</v>
      </c>
      <c r="J673" s="27">
        <f>1-S0P5022[[#This Row],[p]]</f>
        <v>0.44999999999999996</v>
      </c>
      <c r="K673" s="27">
        <f>1/S0P5022[[#This Row],[1-p]]</f>
        <v>2.2222222222222223</v>
      </c>
      <c r="L673" s="27">
        <f>S0P5022[[#This Row],[p]]*2-1</f>
        <v>0.10000000000000009</v>
      </c>
      <c r="M673" s="27">
        <f>S0P5022[[#This Row],[1-p]]*2</f>
        <v>0.89999999999999991</v>
      </c>
      <c r="N673" s="27">
        <f>S0P5022[[#This Row],[2p-1]]*2</f>
        <v>0.20000000000000018</v>
      </c>
      <c r="O673" s="27">
        <f>S0P5022[[#This Row],[2-2p]]*2</f>
        <v>1.7999999999999998</v>
      </c>
      <c r="P673" s="27">
        <f>2^S0P5022[[#This Row],[4p-2]]</f>
        <v>1.1486983549970351</v>
      </c>
      <c r="Q673" s="27">
        <f>2^S0P5022[[#This Row],[4-4p]]</f>
        <v>3.4822022531844965</v>
      </c>
      <c r="R673" s="27">
        <f>2^S0P5022[[#This Row],[2^(4p-2)]]</f>
        <v>2.2171376698777805</v>
      </c>
      <c r="S673" s="26">
        <f>S0P5022[[#This Row],[1-p]]/2</f>
        <v>0.22499999999999998</v>
      </c>
      <c r="T673" s="26">
        <f>S0P5022[[#This Row],[f(p)]]/LOG(1-S0P5022[[#This Row],[p]],2)^16</f>
        <v>2.3384290280474309E-2</v>
      </c>
      <c r="U673" s="26">
        <f>2*(1-ABS(SIN(S0P5022[[#This Row],[Rad]]*2)))^(S0P5022[[#This Row],[-LOG(1-p)]])</f>
        <v>0.14289739161804296</v>
      </c>
      <c r="V673" s="26">
        <f>S0P5022[[#This Row],[f(p)]]*LOG(1-S0P5022[[#This Row],[p]],2)^-16</f>
        <v>2.3384290280474309E-2</v>
      </c>
      <c r="W673" s="26">
        <f>S0P5022[[#This Row],[f(p)]]*2*((1-ABS(SIN(S0P5022[[#This Row],[Rad]]*2)))^(S0P5022[[#This Row],[-LOG(1-p)]]^2))</f>
        <v>2.1528333320824697E-2</v>
      </c>
      <c r="X673" s="26">
        <f>S0P5022[[#This Row],[F3]]+S0P5022[[#This Row],[F2]]</f>
        <v>4.4912623601299009E-2</v>
      </c>
      <c r="Y673" s="26"/>
      <c r="AA673" s="20"/>
      <c r="AB673" s="15"/>
      <c r="AC673" s="15"/>
      <c r="AD673" s="15"/>
      <c r="AE673" s="15"/>
      <c r="AF673" s="15"/>
      <c r="AI673" s="20"/>
      <c r="AN673" s="15"/>
      <c r="AO673" s="17"/>
      <c r="AR673" s="20"/>
      <c r="AT673" s="15"/>
      <c r="AW673" s="15"/>
    </row>
    <row r="674" spans="1:49" x14ac:dyDescent="0.3">
      <c r="A674" s="25">
        <v>123</v>
      </c>
      <c r="B674" s="25">
        <f>RADIANS(S0P5022[[#This Row],[Deg]])</f>
        <v>2.1467549799530254</v>
      </c>
      <c r="C674" s="26">
        <v>0.14215680966781899</v>
      </c>
      <c r="D674" s="27">
        <v>0.55000000000000004</v>
      </c>
      <c r="E674" s="27">
        <f>-LOG(S0P5022[[#This Row],[p]]-0.5,2)</f>
        <v>4.3219280948873608</v>
      </c>
      <c r="F674" s="27">
        <f>-LOG(1-S0P5022[[#This Row],[p]],2)^2</f>
        <v>1.3271111273069651</v>
      </c>
      <c r="G674" s="27">
        <f>-LOG(S0P5022[[#This Row],[p]]-0.5,2)^2</f>
        <v>18.679062457376691</v>
      </c>
      <c r="H674" s="27">
        <f>-LOG(1-S0P5022[[#This Row],[p]],2)</f>
        <v>1.1520030934450503</v>
      </c>
      <c r="I674" s="27">
        <f>1/S0P5022[[#This Row],[-LOG(p-0.5)^2]]</f>
        <v>5.3535877525002995E-2</v>
      </c>
      <c r="J674" s="27">
        <f>1-S0P5022[[#This Row],[p]]</f>
        <v>0.44999999999999996</v>
      </c>
      <c r="K674" s="27">
        <f>1/S0P5022[[#This Row],[1-p]]</f>
        <v>2.2222222222222223</v>
      </c>
      <c r="L674" s="27">
        <f>S0P5022[[#This Row],[p]]*2-1</f>
        <v>0.10000000000000009</v>
      </c>
      <c r="M674" s="27">
        <f>S0P5022[[#This Row],[1-p]]*2</f>
        <v>0.89999999999999991</v>
      </c>
      <c r="N674" s="27">
        <f>S0P5022[[#This Row],[2p-1]]*2</f>
        <v>0.20000000000000018</v>
      </c>
      <c r="O674" s="27">
        <f>S0P5022[[#This Row],[2-2p]]*2</f>
        <v>1.7999999999999998</v>
      </c>
      <c r="P674" s="27">
        <f>2^S0P5022[[#This Row],[4p-2]]</f>
        <v>1.1486983549970351</v>
      </c>
      <c r="Q674" s="27">
        <f>2^S0P5022[[#This Row],[4-4p]]</f>
        <v>3.4822022531844965</v>
      </c>
      <c r="R674" s="27">
        <f>2^S0P5022[[#This Row],[2^(4p-2)]]</f>
        <v>2.2171376698777805</v>
      </c>
      <c r="S674" s="26">
        <f>S0P5022[[#This Row],[1-p]]/2</f>
        <v>0.22499999999999998</v>
      </c>
      <c r="T674" s="26">
        <f>S0P5022[[#This Row],[f(p)]]/LOG(1-S0P5022[[#This Row],[p]],2)^16</f>
        <v>2.3384290280474309E-2</v>
      </c>
      <c r="U674" s="26">
        <f>2*(1-ABS(SIN(S0P5022[[#This Row],[Rad]]*2)))^(S0P5022[[#This Row],[-LOG(1-p)]])</f>
        <v>0.11918079304773301</v>
      </c>
      <c r="V674" s="26">
        <f>S0P5022[[#This Row],[f(p)]]*LOG(1-S0P5022[[#This Row],[p]],2)^-16</f>
        <v>2.3384290280474309E-2</v>
      </c>
      <c r="W674" s="26">
        <f>S0P5022[[#This Row],[f(p)]]*2*((1-ABS(SIN(S0P5022[[#This Row],[Rad]]*2)))^(S0P5022[[#This Row],[-LOG(1-p)]]^2))</f>
        <v>1.7466737520918974E-2</v>
      </c>
      <c r="X674" s="26">
        <f>S0P5022[[#This Row],[F3]]+S0P5022[[#This Row],[F2]]</f>
        <v>4.0851027801393283E-2</v>
      </c>
      <c r="Y674" s="26"/>
      <c r="AA674" s="20"/>
      <c r="AB674" s="15"/>
      <c r="AC674" s="15"/>
      <c r="AD674" s="15"/>
      <c r="AE674" s="15"/>
      <c r="AF674" s="15"/>
      <c r="AI674" s="20"/>
      <c r="AN674" s="15"/>
      <c r="AO674" s="17"/>
      <c r="AR674" s="20"/>
      <c r="AT674" s="15"/>
      <c r="AW674" s="15"/>
    </row>
    <row r="675" spans="1:49" x14ac:dyDescent="0.3">
      <c r="A675" s="25">
        <v>124</v>
      </c>
      <c r="B675" s="25">
        <f>RADIANS(S0P5022[[#This Row],[Deg]])</f>
        <v>2.1642082724729685</v>
      </c>
      <c r="C675" s="26">
        <v>0.13864956777233101</v>
      </c>
      <c r="D675" s="27">
        <v>0.55000000000000004</v>
      </c>
      <c r="E675" s="27">
        <f>-LOG(S0P5022[[#This Row],[p]]-0.5,2)</f>
        <v>4.3219280948873608</v>
      </c>
      <c r="F675" s="27">
        <f>-LOG(1-S0P5022[[#This Row],[p]],2)^2</f>
        <v>1.3271111273069651</v>
      </c>
      <c r="G675" s="27">
        <f>-LOG(S0P5022[[#This Row],[p]]-0.5,2)^2</f>
        <v>18.679062457376691</v>
      </c>
      <c r="H675" s="27">
        <f>-LOG(1-S0P5022[[#This Row],[p]],2)</f>
        <v>1.1520030934450503</v>
      </c>
      <c r="I675" s="27">
        <f>1/S0P5022[[#This Row],[-LOG(p-0.5)^2]]</f>
        <v>5.3535877525002995E-2</v>
      </c>
      <c r="J675" s="27">
        <f>1-S0P5022[[#This Row],[p]]</f>
        <v>0.44999999999999996</v>
      </c>
      <c r="K675" s="27">
        <f>1/S0P5022[[#This Row],[1-p]]</f>
        <v>2.2222222222222223</v>
      </c>
      <c r="L675" s="27">
        <f>S0P5022[[#This Row],[p]]*2-1</f>
        <v>0.10000000000000009</v>
      </c>
      <c r="M675" s="27">
        <f>S0P5022[[#This Row],[1-p]]*2</f>
        <v>0.89999999999999991</v>
      </c>
      <c r="N675" s="27">
        <f>S0P5022[[#This Row],[2p-1]]*2</f>
        <v>0.20000000000000018</v>
      </c>
      <c r="O675" s="27">
        <f>S0P5022[[#This Row],[2-2p]]*2</f>
        <v>1.7999999999999998</v>
      </c>
      <c r="P675" s="27">
        <f>2^S0P5022[[#This Row],[4p-2]]</f>
        <v>1.1486983549970351</v>
      </c>
      <c r="Q675" s="27">
        <f>2^S0P5022[[#This Row],[4-4p]]</f>
        <v>3.4822022531844965</v>
      </c>
      <c r="R675" s="27">
        <f>2^S0P5022[[#This Row],[2^(4p-2)]]</f>
        <v>2.2171376698777805</v>
      </c>
      <c r="S675" s="26">
        <f>S0P5022[[#This Row],[1-p]]/2</f>
        <v>0.22499999999999998</v>
      </c>
      <c r="T675" s="26">
        <f>S0P5022[[#This Row],[f(p)]]/LOG(1-S0P5022[[#This Row],[p]],2)^16</f>
        <v>2.3384290280474309E-2</v>
      </c>
      <c r="U675" s="26">
        <f>2*(1-ABS(SIN(S0P5022[[#This Row],[Rad]]*2)))^(S0P5022[[#This Row],[-LOG(1-p)]])</f>
        <v>9.7794126024093236E-2</v>
      </c>
      <c r="V675" s="26">
        <f>S0P5022[[#This Row],[f(p)]]*LOG(1-S0P5022[[#This Row],[p]],2)^-16</f>
        <v>2.3384290280474309E-2</v>
      </c>
      <c r="W675" s="26">
        <f>S0P5022[[#This Row],[f(p)]]*2*((1-ABS(SIN(S0P5022[[#This Row],[Rad]]*2)))^(S0P5022[[#This Row],[-LOG(1-p)]]^2))</f>
        <v>1.3907920994074365E-2</v>
      </c>
      <c r="X675" s="26">
        <f>S0P5022[[#This Row],[F3]]+S0P5022[[#This Row],[F2]]</f>
        <v>3.7292211274548674E-2</v>
      </c>
      <c r="Y675" s="26"/>
      <c r="AA675" s="20"/>
      <c r="AB675" s="15"/>
      <c r="AC675" s="15"/>
      <c r="AD675" s="15"/>
      <c r="AE675" s="15"/>
      <c r="AF675" s="15"/>
      <c r="AI675" s="20"/>
      <c r="AN675" s="15"/>
      <c r="AO675" s="17"/>
      <c r="AR675" s="20"/>
      <c r="AT675" s="15"/>
      <c r="AW675" s="15"/>
    </row>
    <row r="676" spans="1:49" x14ac:dyDescent="0.3">
      <c r="A676" s="25">
        <v>125</v>
      </c>
      <c r="B676" s="25">
        <f>RADIANS(S0P5022[[#This Row],[Deg]])</f>
        <v>2.1816615649929121</v>
      </c>
      <c r="C676" s="26">
        <v>0.13559739253549399</v>
      </c>
      <c r="D676" s="27">
        <v>0.55000000000000004</v>
      </c>
      <c r="E676" s="27">
        <f>-LOG(S0P5022[[#This Row],[p]]-0.5,2)</f>
        <v>4.3219280948873608</v>
      </c>
      <c r="F676" s="27">
        <f>-LOG(1-S0P5022[[#This Row],[p]],2)^2</f>
        <v>1.3271111273069651</v>
      </c>
      <c r="G676" s="27">
        <f>-LOG(S0P5022[[#This Row],[p]]-0.5,2)^2</f>
        <v>18.679062457376691</v>
      </c>
      <c r="H676" s="27">
        <f>-LOG(1-S0P5022[[#This Row],[p]],2)</f>
        <v>1.1520030934450503</v>
      </c>
      <c r="I676" s="27">
        <f>1/S0P5022[[#This Row],[-LOG(p-0.5)^2]]</f>
        <v>5.3535877525002995E-2</v>
      </c>
      <c r="J676" s="27">
        <f>1-S0P5022[[#This Row],[p]]</f>
        <v>0.44999999999999996</v>
      </c>
      <c r="K676" s="27">
        <f>1/S0P5022[[#This Row],[1-p]]</f>
        <v>2.2222222222222223</v>
      </c>
      <c r="L676" s="27">
        <f>S0P5022[[#This Row],[p]]*2-1</f>
        <v>0.10000000000000009</v>
      </c>
      <c r="M676" s="27">
        <f>S0P5022[[#This Row],[1-p]]*2</f>
        <v>0.89999999999999991</v>
      </c>
      <c r="N676" s="27">
        <f>S0P5022[[#This Row],[2p-1]]*2</f>
        <v>0.20000000000000018</v>
      </c>
      <c r="O676" s="27">
        <f>S0P5022[[#This Row],[2-2p]]*2</f>
        <v>1.7999999999999998</v>
      </c>
      <c r="P676" s="27">
        <f>2^S0P5022[[#This Row],[4p-2]]</f>
        <v>1.1486983549970351</v>
      </c>
      <c r="Q676" s="27">
        <f>2^S0P5022[[#This Row],[4-4p]]</f>
        <v>3.4822022531844965</v>
      </c>
      <c r="R676" s="27">
        <f>2^S0P5022[[#This Row],[2^(4p-2)]]</f>
        <v>2.2171376698777805</v>
      </c>
      <c r="S676" s="26">
        <f>S0P5022[[#This Row],[1-p]]/2</f>
        <v>0.22499999999999998</v>
      </c>
      <c r="T676" s="26">
        <f>S0P5022[[#This Row],[f(p)]]/LOG(1-S0P5022[[#This Row],[p]],2)^16</f>
        <v>2.3384290280474309E-2</v>
      </c>
      <c r="U676" s="26">
        <f>2*(1-ABS(SIN(S0P5022[[#This Row],[Rad]]*2)))^(S0P5022[[#This Row],[-LOG(1-p)]])</f>
        <v>7.8706932698149504E-2</v>
      </c>
      <c r="V676" s="26">
        <f>S0P5022[[#This Row],[f(p)]]*LOG(1-S0P5022[[#This Row],[p]],2)^-16</f>
        <v>2.3384290280474309E-2</v>
      </c>
      <c r="W676" s="26">
        <f>S0P5022[[#This Row],[f(p)]]*2*((1-ABS(SIN(S0P5022[[#This Row],[Rad]]*2)))^(S0P5022[[#This Row],[-LOG(1-p)]]^2))</f>
        <v>1.0830002935088855E-2</v>
      </c>
      <c r="X676" s="26">
        <f>S0P5022[[#This Row],[F3]]+S0P5022[[#This Row],[F2]]</f>
        <v>3.4214293215563164E-2</v>
      </c>
      <c r="Y676" s="26"/>
      <c r="AA676" s="20"/>
      <c r="AB676" s="15"/>
      <c r="AC676" s="15"/>
      <c r="AD676" s="15"/>
      <c r="AE676" s="15"/>
      <c r="AF676" s="15"/>
      <c r="AI676" s="20"/>
      <c r="AN676" s="15"/>
      <c r="AO676" s="17"/>
      <c r="AR676" s="20"/>
      <c r="AT676" s="15"/>
      <c r="AW676" s="15"/>
    </row>
    <row r="677" spans="1:49" x14ac:dyDescent="0.3">
      <c r="A677" s="25">
        <v>126</v>
      </c>
      <c r="B677" s="25">
        <f>RADIANS(S0P5022[[#This Row],[Deg]])</f>
        <v>2.1991148575128552</v>
      </c>
      <c r="C677" s="26">
        <v>0.13297949705416001</v>
      </c>
      <c r="D677" s="27">
        <v>0.55000000000000004</v>
      </c>
      <c r="E677" s="27">
        <f>-LOG(S0P5022[[#This Row],[p]]-0.5,2)</f>
        <v>4.3219280948873608</v>
      </c>
      <c r="F677" s="27">
        <f>-LOG(1-S0P5022[[#This Row],[p]],2)^2</f>
        <v>1.3271111273069651</v>
      </c>
      <c r="G677" s="27">
        <f>-LOG(S0P5022[[#This Row],[p]]-0.5,2)^2</f>
        <v>18.679062457376691</v>
      </c>
      <c r="H677" s="27">
        <f>-LOG(1-S0P5022[[#This Row],[p]],2)</f>
        <v>1.1520030934450503</v>
      </c>
      <c r="I677" s="27">
        <f>1/S0P5022[[#This Row],[-LOG(p-0.5)^2]]</f>
        <v>5.3535877525002995E-2</v>
      </c>
      <c r="J677" s="27">
        <f>1-S0P5022[[#This Row],[p]]</f>
        <v>0.44999999999999996</v>
      </c>
      <c r="K677" s="27">
        <f>1/S0P5022[[#This Row],[1-p]]</f>
        <v>2.2222222222222223</v>
      </c>
      <c r="L677" s="27">
        <f>S0P5022[[#This Row],[p]]*2-1</f>
        <v>0.10000000000000009</v>
      </c>
      <c r="M677" s="27">
        <f>S0P5022[[#This Row],[1-p]]*2</f>
        <v>0.89999999999999991</v>
      </c>
      <c r="N677" s="27">
        <f>S0P5022[[#This Row],[2p-1]]*2</f>
        <v>0.20000000000000018</v>
      </c>
      <c r="O677" s="27">
        <f>S0P5022[[#This Row],[2-2p]]*2</f>
        <v>1.7999999999999998</v>
      </c>
      <c r="P677" s="27">
        <f>2^S0P5022[[#This Row],[4p-2]]</f>
        <v>1.1486983549970351</v>
      </c>
      <c r="Q677" s="27">
        <f>2^S0P5022[[#This Row],[4-4p]]</f>
        <v>3.4822022531844965</v>
      </c>
      <c r="R677" s="27">
        <f>2^S0P5022[[#This Row],[2^(4p-2)]]</f>
        <v>2.2171376698777805</v>
      </c>
      <c r="S677" s="26">
        <f>S0P5022[[#This Row],[1-p]]/2</f>
        <v>0.22499999999999998</v>
      </c>
      <c r="T677" s="26">
        <f>S0P5022[[#This Row],[f(p)]]/LOG(1-S0P5022[[#This Row],[p]],2)^16</f>
        <v>2.3384290280474309E-2</v>
      </c>
      <c r="U677" s="26">
        <f>2*(1-ABS(SIN(S0P5022[[#This Row],[Rad]]*2)))^(S0P5022[[#This Row],[-LOG(1-p)]])</f>
        <v>6.1880589483361892E-2</v>
      </c>
      <c r="V677" s="26">
        <f>S0P5022[[#This Row],[f(p)]]*LOG(1-S0P5022[[#This Row],[p]],2)^-16</f>
        <v>2.3384290280474309E-2</v>
      </c>
      <c r="W677" s="26">
        <f>S0P5022[[#This Row],[f(p)]]*2*((1-ABS(SIN(S0P5022[[#This Row],[Rad]]*2)))^(S0P5022[[#This Row],[-LOG(1-p)]]^2))</f>
        <v>8.2090330980388523E-3</v>
      </c>
      <c r="X677" s="26">
        <f>S0P5022[[#This Row],[F3]]+S0P5022[[#This Row],[F2]]</f>
        <v>3.1593323378513158E-2</v>
      </c>
      <c r="Y677" s="26"/>
      <c r="AA677" s="20"/>
      <c r="AB677" s="15"/>
      <c r="AC677" s="15"/>
      <c r="AD677" s="15"/>
      <c r="AE677" s="15"/>
      <c r="AF677" s="15"/>
      <c r="AI677" s="20"/>
      <c r="AN677" s="15"/>
      <c r="AO677" s="17"/>
      <c r="AR677" s="20"/>
      <c r="AT677" s="15"/>
      <c r="AW677" s="15"/>
    </row>
    <row r="678" spans="1:49" x14ac:dyDescent="0.3">
      <c r="A678" s="25">
        <v>127</v>
      </c>
      <c r="B678" s="25">
        <f>RADIANS(S0P5022[[#This Row],[Deg]])</f>
        <v>2.2165681500327987</v>
      </c>
      <c r="C678" s="26">
        <v>0.12997115927987399</v>
      </c>
      <c r="D678" s="27">
        <v>0.55000000000000004</v>
      </c>
      <c r="E678" s="27">
        <f>-LOG(S0P5022[[#This Row],[p]]-0.5,2)</f>
        <v>4.3219280948873608</v>
      </c>
      <c r="F678" s="27">
        <f>-LOG(1-S0P5022[[#This Row],[p]],2)^2</f>
        <v>1.3271111273069651</v>
      </c>
      <c r="G678" s="27">
        <f>-LOG(S0P5022[[#This Row],[p]]-0.5,2)^2</f>
        <v>18.679062457376691</v>
      </c>
      <c r="H678" s="27">
        <f>-LOG(1-S0P5022[[#This Row],[p]],2)</f>
        <v>1.1520030934450503</v>
      </c>
      <c r="I678" s="27">
        <f>1/S0P5022[[#This Row],[-LOG(p-0.5)^2]]</f>
        <v>5.3535877525002995E-2</v>
      </c>
      <c r="J678" s="27">
        <f>1-S0P5022[[#This Row],[p]]</f>
        <v>0.44999999999999996</v>
      </c>
      <c r="K678" s="27">
        <f>1/S0P5022[[#This Row],[1-p]]</f>
        <v>2.2222222222222223</v>
      </c>
      <c r="L678" s="27">
        <f>S0P5022[[#This Row],[p]]*2-1</f>
        <v>0.10000000000000009</v>
      </c>
      <c r="M678" s="27">
        <f>S0P5022[[#This Row],[1-p]]*2</f>
        <v>0.89999999999999991</v>
      </c>
      <c r="N678" s="27">
        <f>S0P5022[[#This Row],[2p-1]]*2</f>
        <v>0.20000000000000018</v>
      </c>
      <c r="O678" s="27">
        <f>S0P5022[[#This Row],[2-2p]]*2</f>
        <v>1.7999999999999998</v>
      </c>
      <c r="P678" s="27">
        <f>2^S0P5022[[#This Row],[4p-2]]</f>
        <v>1.1486983549970351</v>
      </c>
      <c r="Q678" s="27">
        <f>2^S0P5022[[#This Row],[4-4p]]</f>
        <v>3.4822022531844965</v>
      </c>
      <c r="R678" s="27">
        <f>2^S0P5022[[#This Row],[2^(4p-2)]]</f>
        <v>2.2171376698777805</v>
      </c>
      <c r="S678" s="26">
        <f>S0P5022[[#This Row],[1-p]]/2</f>
        <v>0.22499999999999998</v>
      </c>
      <c r="T678" s="26">
        <f>S0P5022[[#This Row],[f(p)]]/LOG(1-S0P5022[[#This Row],[p]],2)^16</f>
        <v>2.3384290280474309E-2</v>
      </c>
      <c r="U678" s="26">
        <f>2*(1-ABS(SIN(S0P5022[[#This Row],[Rad]]*2)))^(S0P5022[[#This Row],[-LOG(1-p)]])</f>
        <v>4.726760564868332E-2</v>
      </c>
      <c r="V678" s="26">
        <f>S0P5022[[#This Row],[f(p)]]*LOG(1-S0P5022[[#This Row],[p]],2)^-16</f>
        <v>2.3384290280474309E-2</v>
      </c>
      <c r="W678" s="26">
        <f>S0P5022[[#This Row],[f(p)]]*2*((1-ABS(SIN(S0P5022[[#This Row],[Rad]]*2)))^(S0P5022[[#This Row],[-LOG(1-p)]]^2))</f>
        <v>6.0189148407022077E-3</v>
      </c>
      <c r="X678" s="26">
        <f>S0P5022[[#This Row],[F3]]+S0P5022[[#This Row],[F2]]</f>
        <v>2.9403205121176515E-2</v>
      </c>
      <c r="Y678" s="26"/>
      <c r="AA678" s="20"/>
      <c r="AB678" s="15"/>
      <c r="AC678" s="15"/>
      <c r="AD678" s="15"/>
      <c r="AE678" s="15"/>
      <c r="AF678" s="15"/>
      <c r="AI678" s="20"/>
      <c r="AN678" s="15"/>
      <c r="AO678" s="17"/>
      <c r="AR678" s="20"/>
      <c r="AT678" s="15"/>
      <c r="AW678" s="15"/>
    </row>
    <row r="679" spans="1:49" x14ac:dyDescent="0.3">
      <c r="A679" s="25">
        <v>128</v>
      </c>
      <c r="B679" s="25">
        <f>RADIANS(S0P5022[[#This Row],[Deg]])</f>
        <v>2.2340214425527418</v>
      </c>
      <c r="C679" s="26">
        <v>0.127294409992249</v>
      </c>
      <c r="D679" s="27">
        <v>0.55000000000000004</v>
      </c>
      <c r="E679" s="27">
        <f>-LOG(S0P5022[[#This Row],[p]]-0.5,2)</f>
        <v>4.3219280948873608</v>
      </c>
      <c r="F679" s="27">
        <f>-LOG(1-S0P5022[[#This Row],[p]],2)^2</f>
        <v>1.3271111273069651</v>
      </c>
      <c r="G679" s="27">
        <f>-LOG(S0P5022[[#This Row],[p]]-0.5,2)^2</f>
        <v>18.679062457376691</v>
      </c>
      <c r="H679" s="27">
        <f>-LOG(1-S0P5022[[#This Row],[p]],2)</f>
        <v>1.1520030934450503</v>
      </c>
      <c r="I679" s="27">
        <f>1/S0P5022[[#This Row],[-LOG(p-0.5)^2]]</f>
        <v>5.3535877525002995E-2</v>
      </c>
      <c r="J679" s="27">
        <f>1-S0P5022[[#This Row],[p]]</f>
        <v>0.44999999999999996</v>
      </c>
      <c r="K679" s="27">
        <f>1/S0P5022[[#This Row],[1-p]]</f>
        <v>2.2222222222222223</v>
      </c>
      <c r="L679" s="27">
        <f>S0P5022[[#This Row],[p]]*2-1</f>
        <v>0.10000000000000009</v>
      </c>
      <c r="M679" s="27">
        <f>S0P5022[[#This Row],[1-p]]*2</f>
        <v>0.89999999999999991</v>
      </c>
      <c r="N679" s="27">
        <f>S0P5022[[#This Row],[2p-1]]*2</f>
        <v>0.20000000000000018</v>
      </c>
      <c r="O679" s="27">
        <f>S0P5022[[#This Row],[2-2p]]*2</f>
        <v>1.7999999999999998</v>
      </c>
      <c r="P679" s="27">
        <f>2^S0P5022[[#This Row],[4p-2]]</f>
        <v>1.1486983549970351</v>
      </c>
      <c r="Q679" s="27">
        <f>2^S0P5022[[#This Row],[4-4p]]</f>
        <v>3.4822022531844965</v>
      </c>
      <c r="R679" s="27">
        <f>2^S0P5022[[#This Row],[2^(4p-2)]]</f>
        <v>2.2171376698777805</v>
      </c>
      <c r="S679" s="26">
        <f>S0P5022[[#This Row],[1-p]]/2</f>
        <v>0.22499999999999998</v>
      </c>
      <c r="T679" s="26">
        <f>S0P5022[[#This Row],[f(p)]]/LOG(1-S0P5022[[#This Row],[p]],2)^16</f>
        <v>2.3384290280474309E-2</v>
      </c>
      <c r="U679" s="26">
        <f>2*(1-ABS(SIN(S0P5022[[#This Row],[Rad]]*2)))^(S0P5022[[#This Row],[-LOG(1-p)]])</f>
        <v>3.4810694531755039E-2</v>
      </c>
      <c r="V679" s="26">
        <f>S0P5022[[#This Row],[f(p)]]*LOG(1-S0P5022[[#This Row],[p]],2)^-16</f>
        <v>2.3384290280474309E-2</v>
      </c>
      <c r="W679" s="26">
        <f>S0P5022[[#This Row],[f(p)]]*2*((1-ABS(SIN(S0P5022[[#This Row],[Rad]]*2)))^(S0P5022[[#This Row],[-LOG(1-p)]]^2))</f>
        <v>4.2312972264236413E-3</v>
      </c>
      <c r="X679" s="26">
        <f>S0P5022[[#This Row],[F3]]+S0P5022[[#This Row],[F2]]</f>
        <v>2.7615587506897951E-2</v>
      </c>
      <c r="Y679" s="26"/>
      <c r="AA679" s="20"/>
      <c r="AB679" s="15"/>
      <c r="AC679" s="15"/>
      <c r="AD679" s="15"/>
      <c r="AE679" s="15"/>
      <c r="AF679" s="15"/>
      <c r="AI679" s="20"/>
      <c r="AN679" s="15"/>
      <c r="AO679" s="17"/>
      <c r="AR679" s="20"/>
      <c r="AT679" s="15"/>
      <c r="AW679" s="15"/>
    </row>
    <row r="680" spans="1:49" x14ac:dyDescent="0.3">
      <c r="A680" s="25">
        <v>129</v>
      </c>
      <c r="B680" s="25">
        <f>RADIANS(S0P5022[[#This Row],[Deg]])</f>
        <v>2.2514747350726849</v>
      </c>
      <c r="C680" s="26">
        <v>0.125476090387693</v>
      </c>
      <c r="D680" s="27">
        <v>0.55000000000000004</v>
      </c>
      <c r="E680" s="27">
        <f>-LOG(S0P5022[[#This Row],[p]]-0.5,2)</f>
        <v>4.3219280948873608</v>
      </c>
      <c r="F680" s="27">
        <f>-LOG(1-S0P5022[[#This Row],[p]],2)^2</f>
        <v>1.3271111273069651</v>
      </c>
      <c r="G680" s="27">
        <f>-LOG(S0P5022[[#This Row],[p]]-0.5,2)^2</f>
        <v>18.679062457376691</v>
      </c>
      <c r="H680" s="27">
        <f>-LOG(1-S0P5022[[#This Row],[p]],2)</f>
        <v>1.1520030934450503</v>
      </c>
      <c r="I680" s="27">
        <f>1/S0P5022[[#This Row],[-LOG(p-0.5)^2]]</f>
        <v>5.3535877525002995E-2</v>
      </c>
      <c r="J680" s="27">
        <f>1-S0P5022[[#This Row],[p]]</f>
        <v>0.44999999999999996</v>
      </c>
      <c r="K680" s="27">
        <f>1/S0P5022[[#This Row],[1-p]]</f>
        <v>2.2222222222222223</v>
      </c>
      <c r="L680" s="27">
        <f>S0P5022[[#This Row],[p]]*2-1</f>
        <v>0.10000000000000009</v>
      </c>
      <c r="M680" s="27">
        <f>S0P5022[[#This Row],[1-p]]*2</f>
        <v>0.89999999999999991</v>
      </c>
      <c r="N680" s="27">
        <f>S0P5022[[#This Row],[2p-1]]*2</f>
        <v>0.20000000000000018</v>
      </c>
      <c r="O680" s="27">
        <f>S0P5022[[#This Row],[2-2p]]*2</f>
        <v>1.7999999999999998</v>
      </c>
      <c r="P680" s="27">
        <f>2^S0P5022[[#This Row],[4p-2]]</f>
        <v>1.1486983549970351</v>
      </c>
      <c r="Q680" s="27">
        <f>2^S0P5022[[#This Row],[4-4p]]</f>
        <v>3.4822022531844965</v>
      </c>
      <c r="R680" s="27">
        <f>2^S0P5022[[#This Row],[2^(4p-2)]]</f>
        <v>2.2171376698777805</v>
      </c>
      <c r="S680" s="26">
        <f>S0P5022[[#This Row],[1-p]]/2</f>
        <v>0.22499999999999998</v>
      </c>
      <c r="T680" s="26">
        <f>S0P5022[[#This Row],[f(p)]]/LOG(1-S0P5022[[#This Row],[p]],2)^16</f>
        <v>2.3384290280474309E-2</v>
      </c>
      <c r="U680" s="26">
        <f>2*(1-ABS(SIN(S0P5022[[#This Row],[Rad]]*2)))^(S0P5022[[#This Row],[-LOG(1-p)]])</f>
        <v>2.4441499872305893E-2</v>
      </c>
      <c r="V680" s="26">
        <f>S0P5022[[#This Row],[f(p)]]*LOG(1-S0P5022[[#This Row],[p]],2)^-16</f>
        <v>2.3384290280474309E-2</v>
      </c>
      <c r="W680" s="26">
        <f>S0P5022[[#This Row],[f(p)]]*2*((1-ABS(SIN(S0P5022[[#This Row],[Rad]]*2)))^(S0P5022[[#This Row],[-LOG(1-p)]]^2))</f>
        <v>2.8154208869781414E-3</v>
      </c>
      <c r="X680" s="26">
        <f>S0P5022[[#This Row],[F3]]+S0P5022[[#This Row],[F2]]</f>
        <v>2.6199711167452452E-2</v>
      </c>
      <c r="Y680" s="26"/>
      <c r="AA680" s="20"/>
      <c r="AB680" s="15"/>
      <c r="AC680" s="15"/>
      <c r="AD680" s="15"/>
      <c r="AE680" s="15"/>
      <c r="AF680" s="15"/>
      <c r="AI680" s="20"/>
      <c r="AN680" s="15"/>
      <c r="AO680" s="17"/>
      <c r="AR680" s="20"/>
      <c r="AT680" s="15"/>
      <c r="AW680" s="15"/>
    </row>
    <row r="681" spans="1:49" x14ac:dyDescent="0.3">
      <c r="A681" s="25">
        <v>130</v>
      </c>
      <c r="B681" s="25">
        <f>RADIANS(S0P5022[[#This Row],[Deg]])</f>
        <v>2.2689280275926285</v>
      </c>
      <c r="C681" s="26">
        <v>0.12414136402246299</v>
      </c>
      <c r="D681" s="27">
        <v>0.55000000000000004</v>
      </c>
      <c r="E681" s="27">
        <f>-LOG(S0P5022[[#This Row],[p]]-0.5,2)</f>
        <v>4.3219280948873608</v>
      </c>
      <c r="F681" s="27">
        <f>-LOG(1-S0P5022[[#This Row],[p]],2)^2</f>
        <v>1.3271111273069651</v>
      </c>
      <c r="G681" s="27">
        <f>-LOG(S0P5022[[#This Row],[p]]-0.5,2)^2</f>
        <v>18.679062457376691</v>
      </c>
      <c r="H681" s="27">
        <f>-LOG(1-S0P5022[[#This Row],[p]],2)</f>
        <v>1.1520030934450503</v>
      </c>
      <c r="I681" s="27">
        <f>1/S0P5022[[#This Row],[-LOG(p-0.5)^2]]</f>
        <v>5.3535877525002995E-2</v>
      </c>
      <c r="J681" s="27">
        <f>1-S0P5022[[#This Row],[p]]</f>
        <v>0.44999999999999996</v>
      </c>
      <c r="K681" s="27">
        <f>1/S0P5022[[#This Row],[1-p]]</f>
        <v>2.2222222222222223</v>
      </c>
      <c r="L681" s="27">
        <f>S0P5022[[#This Row],[p]]*2-1</f>
        <v>0.10000000000000009</v>
      </c>
      <c r="M681" s="27">
        <f>S0P5022[[#This Row],[1-p]]*2</f>
        <v>0.89999999999999991</v>
      </c>
      <c r="N681" s="27">
        <f>S0P5022[[#This Row],[2p-1]]*2</f>
        <v>0.20000000000000018</v>
      </c>
      <c r="O681" s="27">
        <f>S0P5022[[#This Row],[2-2p]]*2</f>
        <v>1.7999999999999998</v>
      </c>
      <c r="P681" s="27">
        <f>2^S0P5022[[#This Row],[4p-2]]</f>
        <v>1.1486983549970351</v>
      </c>
      <c r="Q681" s="27">
        <f>2^S0P5022[[#This Row],[4-4p]]</f>
        <v>3.4822022531844965</v>
      </c>
      <c r="R681" s="27">
        <f>2^S0P5022[[#This Row],[2^(4p-2)]]</f>
        <v>2.2171376698777805</v>
      </c>
      <c r="S681" s="26">
        <f>S0P5022[[#This Row],[1-p]]/2</f>
        <v>0.22499999999999998</v>
      </c>
      <c r="T681" s="26">
        <f>S0P5022[[#This Row],[f(p)]]/LOG(1-S0P5022[[#This Row],[p]],2)^16</f>
        <v>2.3384290280474309E-2</v>
      </c>
      <c r="U681" s="26">
        <f>2*(1-ABS(SIN(S0P5022[[#This Row],[Rad]]*2)))^(S0P5022[[#This Row],[-LOG(1-p)]])</f>
        <v>1.6078773922712893E-2</v>
      </c>
      <c r="V681" s="26">
        <f>S0P5022[[#This Row],[f(p)]]*LOG(1-S0P5022[[#This Row],[p]],2)^-16</f>
        <v>2.3384290280474309E-2</v>
      </c>
      <c r="W681" s="26">
        <f>S0P5022[[#This Row],[f(p)]]*2*((1-ABS(SIN(S0P5022[[#This Row],[Rad]]*2)))^(S0P5022[[#This Row],[-LOG(1-p)]]^2))</f>
        <v>1.7378922746556047E-3</v>
      </c>
      <c r="X681" s="26">
        <f>S0P5022[[#This Row],[F3]]+S0P5022[[#This Row],[F2]]</f>
        <v>2.5122182555129914E-2</v>
      </c>
      <c r="Y681" s="26"/>
      <c r="AA681" s="20"/>
      <c r="AB681" s="15"/>
      <c r="AC681" s="15"/>
      <c r="AD681" s="15"/>
      <c r="AE681" s="15"/>
      <c r="AF681" s="15"/>
      <c r="AI681" s="20"/>
      <c r="AN681" s="15"/>
      <c r="AO681" s="17"/>
      <c r="AR681" s="20"/>
      <c r="AT681" s="15"/>
      <c r="AW681" s="15"/>
    </row>
    <row r="682" spans="1:49" x14ac:dyDescent="0.3">
      <c r="A682" s="25">
        <v>131</v>
      </c>
      <c r="B682" s="25">
        <f>RADIANS(S0P5022[[#This Row],[Deg]])</f>
        <v>2.2863813201125716</v>
      </c>
      <c r="C682" s="26">
        <v>0.12276185283829399</v>
      </c>
      <c r="D682" s="27">
        <v>0.55000000000000004</v>
      </c>
      <c r="E682" s="27">
        <f>-LOG(S0P5022[[#This Row],[p]]-0.5,2)</f>
        <v>4.3219280948873608</v>
      </c>
      <c r="F682" s="27">
        <f>-LOG(1-S0P5022[[#This Row],[p]],2)^2</f>
        <v>1.3271111273069651</v>
      </c>
      <c r="G682" s="27">
        <f>-LOG(S0P5022[[#This Row],[p]]-0.5,2)^2</f>
        <v>18.679062457376691</v>
      </c>
      <c r="H682" s="27">
        <f>-LOG(1-S0P5022[[#This Row],[p]],2)</f>
        <v>1.1520030934450503</v>
      </c>
      <c r="I682" s="27">
        <f>1/S0P5022[[#This Row],[-LOG(p-0.5)^2]]</f>
        <v>5.3535877525002995E-2</v>
      </c>
      <c r="J682" s="27">
        <f>1-S0P5022[[#This Row],[p]]</f>
        <v>0.44999999999999996</v>
      </c>
      <c r="K682" s="27">
        <f>1/S0P5022[[#This Row],[1-p]]</f>
        <v>2.2222222222222223</v>
      </c>
      <c r="L682" s="27">
        <f>S0P5022[[#This Row],[p]]*2-1</f>
        <v>0.10000000000000009</v>
      </c>
      <c r="M682" s="27">
        <f>S0P5022[[#This Row],[1-p]]*2</f>
        <v>0.89999999999999991</v>
      </c>
      <c r="N682" s="27">
        <f>S0P5022[[#This Row],[2p-1]]*2</f>
        <v>0.20000000000000018</v>
      </c>
      <c r="O682" s="27">
        <f>S0P5022[[#This Row],[2-2p]]*2</f>
        <v>1.7999999999999998</v>
      </c>
      <c r="P682" s="27">
        <f>2^S0P5022[[#This Row],[4p-2]]</f>
        <v>1.1486983549970351</v>
      </c>
      <c r="Q682" s="27">
        <f>2^S0P5022[[#This Row],[4-4p]]</f>
        <v>3.4822022531844965</v>
      </c>
      <c r="R682" s="27">
        <f>2^S0P5022[[#This Row],[2^(4p-2)]]</f>
        <v>2.2171376698777805</v>
      </c>
      <c r="S682" s="26">
        <f>S0P5022[[#This Row],[1-p]]/2</f>
        <v>0.22499999999999998</v>
      </c>
      <c r="T682" s="26">
        <f>S0P5022[[#This Row],[f(p)]]/LOG(1-S0P5022[[#This Row],[p]],2)^16</f>
        <v>2.3384290280474309E-2</v>
      </c>
      <c r="U682" s="26">
        <f>2*(1-ABS(SIN(S0P5022[[#This Row],[Rad]]*2)))^(S0P5022[[#This Row],[-LOG(1-p)]])</f>
        <v>9.6256276518899894E-3</v>
      </c>
      <c r="V682" s="26">
        <f>S0P5022[[#This Row],[f(p)]]*LOG(1-S0P5022[[#This Row],[p]],2)^-16</f>
        <v>2.3384290280474309E-2</v>
      </c>
      <c r="W682" s="26">
        <f>S0P5022[[#This Row],[f(p)]]*2*((1-ABS(SIN(S0P5022[[#This Row],[Rad]]*2)))^(S0P5022[[#This Row],[-LOG(1-p)]]^2))</f>
        <v>9.623411661600585E-4</v>
      </c>
      <c r="X682" s="26">
        <f>S0P5022[[#This Row],[F3]]+S0P5022[[#This Row],[F2]]</f>
        <v>2.4346631446634369E-2</v>
      </c>
      <c r="Y682" s="26"/>
      <c r="AA682" s="20"/>
      <c r="AB682" s="15"/>
      <c r="AC682" s="15"/>
      <c r="AD682" s="15"/>
      <c r="AE682" s="15"/>
      <c r="AF682" s="15"/>
      <c r="AI682" s="20"/>
      <c r="AN682" s="15"/>
      <c r="AO682" s="17"/>
      <c r="AR682" s="20"/>
      <c r="AT682" s="15"/>
      <c r="AW682" s="15"/>
    </row>
    <row r="683" spans="1:49" x14ac:dyDescent="0.3">
      <c r="A683" s="25">
        <v>132</v>
      </c>
      <c r="B683" s="25">
        <f>RADIANS(S0P5022[[#This Row],[Deg]])</f>
        <v>2.3038346126325151</v>
      </c>
      <c r="C683" s="26">
        <v>0.121403620323789</v>
      </c>
      <c r="D683" s="27">
        <v>0.55000000000000004</v>
      </c>
      <c r="E683" s="27">
        <f>-LOG(S0P5022[[#This Row],[p]]-0.5,2)</f>
        <v>4.3219280948873608</v>
      </c>
      <c r="F683" s="27">
        <f>-LOG(1-S0P5022[[#This Row],[p]],2)^2</f>
        <v>1.3271111273069651</v>
      </c>
      <c r="G683" s="27">
        <f>-LOG(S0P5022[[#This Row],[p]]-0.5,2)^2</f>
        <v>18.679062457376691</v>
      </c>
      <c r="H683" s="27">
        <f>-LOG(1-S0P5022[[#This Row],[p]],2)</f>
        <v>1.1520030934450503</v>
      </c>
      <c r="I683" s="27">
        <f>1/S0P5022[[#This Row],[-LOG(p-0.5)^2]]</f>
        <v>5.3535877525002995E-2</v>
      </c>
      <c r="J683" s="27">
        <f>1-S0P5022[[#This Row],[p]]</f>
        <v>0.44999999999999996</v>
      </c>
      <c r="K683" s="27">
        <f>1/S0P5022[[#This Row],[1-p]]</f>
        <v>2.2222222222222223</v>
      </c>
      <c r="L683" s="27">
        <f>S0P5022[[#This Row],[p]]*2-1</f>
        <v>0.10000000000000009</v>
      </c>
      <c r="M683" s="27">
        <f>S0P5022[[#This Row],[1-p]]*2</f>
        <v>0.89999999999999991</v>
      </c>
      <c r="N683" s="27">
        <f>S0P5022[[#This Row],[2p-1]]*2</f>
        <v>0.20000000000000018</v>
      </c>
      <c r="O683" s="27">
        <f>S0P5022[[#This Row],[2-2p]]*2</f>
        <v>1.7999999999999998</v>
      </c>
      <c r="P683" s="27">
        <f>2^S0P5022[[#This Row],[4p-2]]</f>
        <v>1.1486983549970351</v>
      </c>
      <c r="Q683" s="27">
        <f>2^S0P5022[[#This Row],[4-4p]]</f>
        <v>3.4822022531844965</v>
      </c>
      <c r="R683" s="27">
        <f>2^S0P5022[[#This Row],[2^(4p-2)]]</f>
        <v>2.2171376698777805</v>
      </c>
      <c r="S683" s="26">
        <f>S0P5022[[#This Row],[1-p]]/2</f>
        <v>0.22499999999999998</v>
      </c>
      <c r="T683" s="26">
        <f>S0P5022[[#This Row],[f(p)]]/LOG(1-S0P5022[[#This Row],[p]],2)^16</f>
        <v>2.3384290280474309E-2</v>
      </c>
      <c r="U683" s="26">
        <f>2*(1-ABS(SIN(S0P5022[[#This Row],[Rad]]*2)))^(S0P5022[[#This Row],[-LOG(1-p)]])</f>
        <v>4.9650672171458691E-3</v>
      </c>
      <c r="V683" s="26">
        <f>S0P5022[[#This Row],[f(p)]]*LOG(1-S0P5022[[#This Row],[p]],2)^-16</f>
        <v>2.3384290280474309E-2</v>
      </c>
      <c r="W683" s="26">
        <f>S0P5022[[#This Row],[f(p)]]*2*((1-ABS(SIN(S0P5022[[#This Row],[Rad]]*2)))^(S0P5022[[#This Row],[-LOG(1-p)]]^2))</f>
        <v>4.4887317508740673E-4</v>
      </c>
      <c r="X683" s="26">
        <f>S0P5022[[#This Row],[F3]]+S0P5022[[#This Row],[F2]]</f>
        <v>2.3833163455561714E-2</v>
      </c>
      <c r="Y683" s="26"/>
      <c r="AA683" s="20"/>
      <c r="AB683" s="15"/>
      <c r="AC683" s="15"/>
      <c r="AD683" s="15"/>
      <c r="AE683" s="15"/>
      <c r="AF683" s="15"/>
      <c r="AI683" s="20"/>
      <c r="AN683" s="15"/>
      <c r="AO683" s="17"/>
      <c r="AR683" s="20"/>
      <c r="AT683" s="15"/>
      <c r="AW683" s="15"/>
    </row>
    <row r="684" spans="1:49" x14ac:dyDescent="0.3">
      <c r="A684" s="25">
        <v>133</v>
      </c>
      <c r="B684" s="25">
        <f>RADIANS(S0P5022[[#This Row],[Deg]])</f>
        <v>2.3212879051524582</v>
      </c>
      <c r="C684" s="26">
        <v>0.12046885087893699</v>
      </c>
      <c r="D684" s="27">
        <v>0.55000000000000004</v>
      </c>
      <c r="E684" s="27">
        <f>-LOG(S0P5022[[#This Row],[p]]-0.5,2)</f>
        <v>4.3219280948873608</v>
      </c>
      <c r="F684" s="27">
        <f>-LOG(1-S0P5022[[#This Row],[p]],2)^2</f>
        <v>1.3271111273069651</v>
      </c>
      <c r="G684" s="27">
        <f>-LOG(S0P5022[[#This Row],[p]]-0.5,2)^2</f>
        <v>18.679062457376691</v>
      </c>
      <c r="H684" s="27">
        <f>-LOG(1-S0P5022[[#This Row],[p]],2)</f>
        <v>1.1520030934450503</v>
      </c>
      <c r="I684" s="27">
        <f>1/S0P5022[[#This Row],[-LOG(p-0.5)^2]]</f>
        <v>5.3535877525002995E-2</v>
      </c>
      <c r="J684" s="27">
        <f>1-S0P5022[[#This Row],[p]]</f>
        <v>0.44999999999999996</v>
      </c>
      <c r="K684" s="27">
        <f>1/S0P5022[[#This Row],[1-p]]</f>
        <v>2.2222222222222223</v>
      </c>
      <c r="L684" s="27">
        <f>S0P5022[[#This Row],[p]]*2-1</f>
        <v>0.10000000000000009</v>
      </c>
      <c r="M684" s="27">
        <f>S0P5022[[#This Row],[1-p]]*2</f>
        <v>0.89999999999999991</v>
      </c>
      <c r="N684" s="27">
        <f>S0P5022[[#This Row],[2p-1]]*2</f>
        <v>0.20000000000000018</v>
      </c>
      <c r="O684" s="27">
        <f>S0P5022[[#This Row],[2-2p]]*2</f>
        <v>1.7999999999999998</v>
      </c>
      <c r="P684" s="27">
        <f>2^S0P5022[[#This Row],[4p-2]]</f>
        <v>1.1486983549970351</v>
      </c>
      <c r="Q684" s="27">
        <f>2^S0P5022[[#This Row],[4-4p]]</f>
        <v>3.4822022531844965</v>
      </c>
      <c r="R684" s="27">
        <f>2^S0P5022[[#This Row],[2^(4p-2)]]</f>
        <v>2.2171376698777805</v>
      </c>
      <c r="S684" s="26">
        <f>S0P5022[[#This Row],[1-p]]/2</f>
        <v>0.22499999999999998</v>
      </c>
      <c r="T684" s="26">
        <f>S0P5022[[#This Row],[f(p)]]/LOG(1-S0P5022[[#This Row],[p]],2)^16</f>
        <v>2.3384290280474309E-2</v>
      </c>
      <c r="U684" s="26">
        <f>2*(1-ABS(SIN(S0P5022[[#This Row],[Rad]]*2)))^(S0P5022[[#This Row],[-LOG(1-p)]])</f>
        <v>1.9519281173554703E-3</v>
      </c>
      <c r="V684" s="26">
        <f>S0P5022[[#This Row],[f(p)]]*LOG(1-S0P5022[[#This Row],[p]],2)^-16</f>
        <v>2.3384290280474309E-2</v>
      </c>
      <c r="W684" s="26">
        <f>S0P5022[[#This Row],[f(p)]]*2*((1-ABS(SIN(S0P5022[[#This Row],[Rad]]*2)))^(S0P5022[[#This Row],[-LOG(1-p)]]^2))</f>
        <v>1.5311966366709148E-4</v>
      </c>
      <c r="X684" s="26">
        <f>S0P5022[[#This Row],[F3]]+S0P5022[[#This Row],[F2]]</f>
        <v>2.3537409944141399E-2</v>
      </c>
      <c r="Y684" s="26"/>
      <c r="AA684" s="20"/>
      <c r="AB684" s="15"/>
      <c r="AC684" s="15"/>
      <c r="AD684" s="15"/>
      <c r="AE684" s="15"/>
      <c r="AF684" s="15"/>
      <c r="AI684" s="20"/>
      <c r="AN684" s="15"/>
      <c r="AO684" s="17"/>
      <c r="AR684" s="20"/>
      <c r="AT684" s="15"/>
      <c r="AW684" s="15"/>
    </row>
    <row r="685" spans="1:49" x14ac:dyDescent="0.3">
      <c r="A685" s="25">
        <v>134</v>
      </c>
      <c r="B685" s="25">
        <f>RADIANS(S0P5022[[#This Row],[Deg]])</f>
        <v>2.3387411976724017</v>
      </c>
      <c r="C685" s="26">
        <v>0.119859491101133</v>
      </c>
      <c r="D685" s="27">
        <v>0.55000000000000004</v>
      </c>
      <c r="E685" s="27">
        <f>-LOG(S0P5022[[#This Row],[p]]-0.5,2)</f>
        <v>4.3219280948873608</v>
      </c>
      <c r="F685" s="27">
        <f>-LOG(1-S0P5022[[#This Row],[p]],2)^2</f>
        <v>1.3271111273069651</v>
      </c>
      <c r="G685" s="27">
        <f>-LOG(S0P5022[[#This Row],[p]]-0.5,2)^2</f>
        <v>18.679062457376691</v>
      </c>
      <c r="H685" s="27">
        <f>-LOG(1-S0P5022[[#This Row],[p]],2)</f>
        <v>1.1520030934450503</v>
      </c>
      <c r="I685" s="27">
        <f>1/S0P5022[[#This Row],[-LOG(p-0.5)^2]]</f>
        <v>5.3535877525002995E-2</v>
      </c>
      <c r="J685" s="27">
        <f>1-S0P5022[[#This Row],[p]]</f>
        <v>0.44999999999999996</v>
      </c>
      <c r="K685" s="27">
        <f>1/S0P5022[[#This Row],[1-p]]</f>
        <v>2.2222222222222223</v>
      </c>
      <c r="L685" s="27">
        <f>S0P5022[[#This Row],[p]]*2-1</f>
        <v>0.10000000000000009</v>
      </c>
      <c r="M685" s="27">
        <f>S0P5022[[#This Row],[1-p]]*2</f>
        <v>0.89999999999999991</v>
      </c>
      <c r="N685" s="27">
        <f>S0P5022[[#This Row],[2p-1]]*2</f>
        <v>0.20000000000000018</v>
      </c>
      <c r="O685" s="27">
        <f>S0P5022[[#This Row],[2-2p]]*2</f>
        <v>1.7999999999999998</v>
      </c>
      <c r="P685" s="27">
        <f>2^S0P5022[[#This Row],[4p-2]]</f>
        <v>1.1486983549970351</v>
      </c>
      <c r="Q685" s="27">
        <f>2^S0P5022[[#This Row],[4-4p]]</f>
        <v>3.4822022531844965</v>
      </c>
      <c r="R685" s="27">
        <f>2^S0P5022[[#This Row],[2^(4p-2)]]</f>
        <v>2.2171376698777805</v>
      </c>
      <c r="S685" s="26">
        <f>S0P5022[[#This Row],[1-p]]/2</f>
        <v>0.22499999999999998</v>
      </c>
      <c r="T685" s="26">
        <f>S0P5022[[#This Row],[f(p)]]/LOG(1-S0P5022[[#This Row],[p]],2)^16</f>
        <v>2.3384290280474309E-2</v>
      </c>
      <c r="U685" s="26">
        <f>2*(1-ABS(SIN(S0P5022[[#This Row],[Rad]]*2)))^(S0P5022[[#This Row],[-LOG(1-p)]])</f>
        <v>3.9540418178239347E-4</v>
      </c>
      <c r="V685" s="26">
        <f>S0P5022[[#This Row],[f(p)]]*LOG(1-S0P5022[[#This Row],[p]],2)^-16</f>
        <v>2.3384290280474309E-2</v>
      </c>
      <c r="W685" s="26">
        <f>S0P5022[[#This Row],[f(p)]]*2*((1-ABS(SIN(S0P5022[[#This Row],[Rad]]*2)))^(S0P5022[[#This Row],[-LOG(1-p)]]^2))</f>
        <v>2.4333581243044308E-5</v>
      </c>
      <c r="X685" s="26">
        <f>S0P5022[[#This Row],[F3]]+S0P5022[[#This Row],[F2]]</f>
        <v>2.3408623861717354E-2</v>
      </c>
      <c r="Y685" s="26"/>
      <c r="AA685" s="20"/>
      <c r="AB685" s="15"/>
      <c r="AC685" s="15"/>
      <c r="AD685" s="15"/>
      <c r="AE685" s="15"/>
      <c r="AF685" s="15"/>
      <c r="AI685" s="20"/>
      <c r="AN685" s="15"/>
      <c r="AO685" s="17"/>
      <c r="AR685" s="20"/>
      <c r="AT685" s="15"/>
      <c r="AW685" s="15"/>
    </row>
    <row r="686" spans="1:49" x14ac:dyDescent="0.3">
      <c r="A686" s="25">
        <v>135</v>
      </c>
      <c r="B686" s="25">
        <f>RADIANS(S0P5022[[#This Row],[Deg]])</f>
        <v>2.3561944901923448</v>
      </c>
      <c r="C686" s="26">
        <v>0.120312278839442</v>
      </c>
      <c r="D686" s="27">
        <v>0.55000000000000004</v>
      </c>
      <c r="E686" s="27">
        <f>-LOG(S0P5022[[#This Row],[p]]-0.5,2)</f>
        <v>4.3219280948873608</v>
      </c>
      <c r="F686" s="27">
        <f>-LOG(1-S0P5022[[#This Row],[p]],2)^2</f>
        <v>1.3271111273069651</v>
      </c>
      <c r="G686" s="27">
        <f>-LOG(S0P5022[[#This Row],[p]]-0.5,2)^2</f>
        <v>18.679062457376691</v>
      </c>
      <c r="H686" s="27">
        <f>-LOG(1-S0P5022[[#This Row],[p]],2)</f>
        <v>1.1520030934450503</v>
      </c>
      <c r="I686" s="27">
        <f>1/S0P5022[[#This Row],[-LOG(p-0.5)^2]]</f>
        <v>5.3535877525002995E-2</v>
      </c>
      <c r="J686" s="27">
        <f>1-S0P5022[[#This Row],[p]]</f>
        <v>0.44999999999999996</v>
      </c>
      <c r="K686" s="27">
        <f>1/S0P5022[[#This Row],[1-p]]</f>
        <v>2.2222222222222223</v>
      </c>
      <c r="L686" s="27">
        <f>S0P5022[[#This Row],[p]]*2-1</f>
        <v>0.10000000000000009</v>
      </c>
      <c r="M686" s="27">
        <f>S0P5022[[#This Row],[1-p]]*2</f>
        <v>0.89999999999999991</v>
      </c>
      <c r="N686" s="27">
        <f>S0P5022[[#This Row],[2p-1]]*2</f>
        <v>0.20000000000000018</v>
      </c>
      <c r="O686" s="27">
        <f>S0P5022[[#This Row],[2-2p]]*2</f>
        <v>1.7999999999999998</v>
      </c>
      <c r="P686" s="27">
        <f>2^S0P5022[[#This Row],[4p-2]]</f>
        <v>1.1486983549970351</v>
      </c>
      <c r="Q686" s="27">
        <f>2^S0P5022[[#This Row],[4-4p]]</f>
        <v>3.4822022531844965</v>
      </c>
      <c r="R686" s="27">
        <f>2^S0P5022[[#This Row],[2^(4p-2)]]</f>
        <v>2.2171376698777805</v>
      </c>
      <c r="S686" s="26">
        <f>S0P5022[[#This Row],[1-p]]/2</f>
        <v>0.22499999999999998</v>
      </c>
      <c r="T686" s="26">
        <f>S0P5022[[#This Row],[f(p)]]/LOG(1-S0P5022[[#This Row],[p]],2)^16</f>
        <v>2.3384290280474309E-2</v>
      </c>
      <c r="U686" s="26">
        <f>2*(1-ABS(SIN(S0P5022[[#This Row],[Rad]]*2)))^(S0P5022[[#This Row],[-LOG(1-p)]])</f>
        <v>0</v>
      </c>
      <c r="V686" s="26">
        <f>S0P5022[[#This Row],[f(p)]]*LOG(1-S0P5022[[#This Row],[p]],2)^-16</f>
        <v>2.3384290280474309E-2</v>
      </c>
      <c r="W686" s="26">
        <f>S0P5022[[#This Row],[f(p)]]*2*((1-ABS(SIN(S0P5022[[#This Row],[Rad]]*2)))^(S0P5022[[#This Row],[-LOG(1-p)]]^2))</f>
        <v>0</v>
      </c>
      <c r="X686" s="26">
        <f>S0P5022[[#This Row],[F3]]+S0P5022[[#This Row],[F2]]</f>
        <v>2.3384290280474309E-2</v>
      </c>
      <c r="Y686" s="26"/>
      <c r="AA686" s="20"/>
      <c r="AB686" s="15"/>
      <c r="AC686" s="15"/>
      <c r="AD686" s="15"/>
      <c r="AE686" s="15"/>
      <c r="AF686" s="15"/>
      <c r="AI686" s="20"/>
      <c r="AN686" s="15"/>
      <c r="AO686" s="17"/>
      <c r="AR686" s="20"/>
      <c r="AT686" s="15"/>
      <c r="AW686" s="15"/>
    </row>
    <row r="687" spans="1:49" x14ac:dyDescent="0.3">
      <c r="A687" s="25">
        <v>136</v>
      </c>
      <c r="B687" s="25">
        <f>RADIANS(S0P5022[[#This Row],[Deg]])</f>
        <v>2.3736477827122884</v>
      </c>
      <c r="C687" s="26">
        <v>0.120385240237583</v>
      </c>
      <c r="D687" s="27">
        <v>0.55000000000000004</v>
      </c>
      <c r="E687" s="27">
        <f>-LOG(S0P5022[[#This Row],[p]]-0.5,2)</f>
        <v>4.3219280948873608</v>
      </c>
      <c r="F687" s="27">
        <f>-LOG(1-S0P5022[[#This Row],[p]],2)^2</f>
        <v>1.3271111273069651</v>
      </c>
      <c r="G687" s="27">
        <f>-LOG(S0P5022[[#This Row],[p]]-0.5,2)^2</f>
        <v>18.679062457376691</v>
      </c>
      <c r="H687" s="27">
        <f>-LOG(1-S0P5022[[#This Row],[p]],2)</f>
        <v>1.1520030934450503</v>
      </c>
      <c r="I687" s="27">
        <f>1/S0P5022[[#This Row],[-LOG(p-0.5)^2]]</f>
        <v>5.3535877525002995E-2</v>
      </c>
      <c r="J687" s="27">
        <f>1-S0P5022[[#This Row],[p]]</f>
        <v>0.44999999999999996</v>
      </c>
      <c r="K687" s="27">
        <f>1/S0P5022[[#This Row],[1-p]]</f>
        <v>2.2222222222222223</v>
      </c>
      <c r="L687" s="27">
        <f>S0P5022[[#This Row],[p]]*2-1</f>
        <v>0.10000000000000009</v>
      </c>
      <c r="M687" s="27">
        <f>S0P5022[[#This Row],[1-p]]*2</f>
        <v>0.89999999999999991</v>
      </c>
      <c r="N687" s="27">
        <f>S0P5022[[#This Row],[2p-1]]*2</f>
        <v>0.20000000000000018</v>
      </c>
      <c r="O687" s="27">
        <f>S0P5022[[#This Row],[2-2p]]*2</f>
        <v>1.7999999999999998</v>
      </c>
      <c r="P687" s="27">
        <f>2^S0P5022[[#This Row],[4p-2]]</f>
        <v>1.1486983549970351</v>
      </c>
      <c r="Q687" s="27">
        <f>2^S0P5022[[#This Row],[4-4p]]</f>
        <v>3.4822022531844965</v>
      </c>
      <c r="R687" s="27">
        <f>2^S0P5022[[#This Row],[2^(4p-2)]]</f>
        <v>2.2171376698777805</v>
      </c>
      <c r="S687" s="26">
        <f>S0P5022[[#This Row],[1-p]]/2</f>
        <v>0.22499999999999998</v>
      </c>
      <c r="T687" s="26">
        <f>S0P5022[[#This Row],[f(p)]]/LOG(1-S0P5022[[#This Row],[p]],2)^16</f>
        <v>2.3384290280474309E-2</v>
      </c>
      <c r="U687" s="26">
        <f>2*(1-ABS(SIN(S0P5022[[#This Row],[Rad]]*2)))^(S0P5022[[#This Row],[-LOG(1-p)]])</f>
        <v>3.9540418178239347E-4</v>
      </c>
      <c r="V687" s="26">
        <f>S0P5022[[#This Row],[f(p)]]*LOG(1-S0P5022[[#This Row],[p]],2)^-16</f>
        <v>2.3384290280474309E-2</v>
      </c>
      <c r="W687" s="26">
        <f>S0P5022[[#This Row],[f(p)]]*2*((1-ABS(SIN(S0P5022[[#This Row],[Rad]]*2)))^(S0P5022[[#This Row],[-LOG(1-p)]]^2))</f>
        <v>2.4333581243044308E-5</v>
      </c>
      <c r="X687" s="26">
        <f>S0P5022[[#This Row],[F3]]+S0P5022[[#This Row],[F2]]</f>
        <v>2.3408623861717354E-2</v>
      </c>
      <c r="Y687" s="26"/>
      <c r="AA687" s="20"/>
      <c r="AB687" s="15"/>
      <c r="AC687" s="15"/>
      <c r="AD687" s="15"/>
      <c r="AE687" s="15"/>
      <c r="AF687" s="15"/>
      <c r="AI687" s="20"/>
      <c r="AN687" s="15"/>
      <c r="AO687" s="17"/>
      <c r="AR687" s="20"/>
      <c r="AT687" s="15"/>
      <c r="AW687" s="15"/>
    </row>
    <row r="688" spans="1:49" x14ac:dyDescent="0.3">
      <c r="A688" s="25">
        <v>137</v>
      </c>
      <c r="B688" s="25">
        <f>RADIANS(S0P5022[[#This Row],[Deg]])</f>
        <v>2.3911010752322315</v>
      </c>
      <c r="C688" s="26">
        <v>0.120773662097325</v>
      </c>
      <c r="D688" s="27">
        <v>0.55000000000000004</v>
      </c>
      <c r="E688" s="27">
        <f>-LOG(S0P5022[[#This Row],[p]]-0.5,2)</f>
        <v>4.3219280948873608</v>
      </c>
      <c r="F688" s="27">
        <f>-LOG(1-S0P5022[[#This Row],[p]],2)^2</f>
        <v>1.3271111273069651</v>
      </c>
      <c r="G688" s="27">
        <f>-LOG(S0P5022[[#This Row],[p]]-0.5,2)^2</f>
        <v>18.679062457376691</v>
      </c>
      <c r="H688" s="27">
        <f>-LOG(1-S0P5022[[#This Row],[p]],2)</f>
        <v>1.1520030934450503</v>
      </c>
      <c r="I688" s="27">
        <f>1/S0P5022[[#This Row],[-LOG(p-0.5)^2]]</f>
        <v>5.3535877525002995E-2</v>
      </c>
      <c r="J688" s="27">
        <f>1-S0P5022[[#This Row],[p]]</f>
        <v>0.44999999999999996</v>
      </c>
      <c r="K688" s="27">
        <f>1/S0P5022[[#This Row],[1-p]]</f>
        <v>2.2222222222222223</v>
      </c>
      <c r="L688" s="27">
        <f>S0P5022[[#This Row],[p]]*2-1</f>
        <v>0.10000000000000009</v>
      </c>
      <c r="M688" s="27">
        <f>S0P5022[[#This Row],[1-p]]*2</f>
        <v>0.89999999999999991</v>
      </c>
      <c r="N688" s="27">
        <f>S0P5022[[#This Row],[2p-1]]*2</f>
        <v>0.20000000000000018</v>
      </c>
      <c r="O688" s="27">
        <f>S0P5022[[#This Row],[2-2p]]*2</f>
        <v>1.7999999999999998</v>
      </c>
      <c r="P688" s="27">
        <f>2^S0P5022[[#This Row],[4p-2]]</f>
        <v>1.1486983549970351</v>
      </c>
      <c r="Q688" s="27">
        <f>2^S0P5022[[#This Row],[4-4p]]</f>
        <v>3.4822022531844965</v>
      </c>
      <c r="R688" s="27">
        <f>2^S0P5022[[#This Row],[2^(4p-2)]]</f>
        <v>2.2171376698777805</v>
      </c>
      <c r="S688" s="26">
        <f>S0P5022[[#This Row],[1-p]]/2</f>
        <v>0.22499999999999998</v>
      </c>
      <c r="T688" s="26">
        <f>S0P5022[[#This Row],[f(p)]]/LOG(1-S0P5022[[#This Row],[p]],2)^16</f>
        <v>2.3384290280474309E-2</v>
      </c>
      <c r="U688" s="26">
        <f>2*(1-ABS(SIN(S0P5022[[#This Row],[Rad]]*2)))^(S0P5022[[#This Row],[-LOG(1-p)]])</f>
        <v>1.951928117355368E-3</v>
      </c>
      <c r="V688" s="26">
        <f>S0P5022[[#This Row],[f(p)]]*LOG(1-S0P5022[[#This Row],[p]],2)^-16</f>
        <v>2.3384290280474309E-2</v>
      </c>
      <c r="W688" s="26">
        <f>S0P5022[[#This Row],[f(p)]]*2*((1-ABS(SIN(S0P5022[[#This Row],[Rad]]*2)))^(S0P5022[[#This Row],[-LOG(1-p)]]^2))</f>
        <v>1.5311966366708237E-4</v>
      </c>
      <c r="X688" s="26">
        <f>S0P5022[[#This Row],[F3]]+S0P5022[[#This Row],[F2]]</f>
        <v>2.3537409944141392E-2</v>
      </c>
      <c r="Y688" s="26"/>
      <c r="AA688" s="20"/>
      <c r="AB688" s="15"/>
      <c r="AC688" s="15"/>
      <c r="AD688" s="15"/>
      <c r="AE688" s="15"/>
      <c r="AF688" s="15"/>
      <c r="AI688" s="20"/>
      <c r="AN688" s="15"/>
      <c r="AO688" s="17"/>
      <c r="AR688" s="20"/>
      <c r="AT688" s="15"/>
      <c r="AW688" s="15"/>
    </row>
    <row r="689" spans="1:49" x14ac:dyDescent="0.3">
      <c r="A689" s="25">
        <v>138</v>
      </c>
      <c r="B689" s="25">
        <f>RADIANS(S0P5022[[#This Row],[Deg]])</f>
        <v>2.4085543677521746</v>
      </c>
      <c r="C689" s="26">
        <v>0.12168625407299601</v>
      </c>
      <c r="D689" s="27">
        <v>0.55000000000000004</v>
      </c>
      <c r="E689" s="27">
        <f>-LOG(S0P5022[[#This Row],[p]]-0.5,2)</f>
        <v>4.3219280948873608</v>
      </c>
      <c r="F689" s="27">
        <f>-LOG(1-S0P5022[[#This Row],[p]],2)^2</f>
        <v>1.3271111273069651</v>
      </c>
      <c r="G689" s="27">
        <f>-LOG(S0P5022[[#This Row],[p]]-0.5,2)^2</f>
        <v>18.679062457376691</v>
      </c>
      <c r="H689" s="27">
        <f>-LOG(1-S0P5022[[#This Row],[p]],2)</f>
        <v>1.1520030934450503</v>
      </c>
      <c r="I689" s="27">
        <f>1/S0P5022[[#This Row],[-LOG(p-0.5)^2]]</f>
        <v>5.3535877525002995E-2</v>
      </c>
      <c r="J689" s="27">
        <f>1-S0P5022[[#This Row],[p]]</f>
        <v>0.44999999999999996</v>
      </c>
      <c r="K689" s="27">
        <f>1/S0P5022[[#This Row],[1-p]]</f>
        <v>2.2222222222222223</v>
      </c>
      <c r="L689" s="27">
        <f>S0P5022[[#This Row],[p]]*2-1</f>
        <v>0.10000000000000009</v>
      </c>
      <c r="M689" s="27">
        <f>S0P5022[[#This Row],[1-p]]*2</f>
        <v>0.89999999999999991</v>
      </c>
      <c r="N689" s="27">
        <f>S0P5022[[#This Row],[2p-1]]*2</f>
        <v>0.20000000000000018</v>
      </c>
      <c r="O689" s="27">
        <f>S0P5022[[#This Row],[2-2p]]*2</f>
        <v>1.7999999999999998</v>
      </c>
      <c r="P689" s="27">
        <f>2^S0P5022[[#This Row],[4p-2]]</f>
        <v>1.1486983549970351</v>
      </c>
      <c r="Q689" s="27">
        <f>2^S0P5022[[#This Row],[4-4p]]</f>
        <v>3.4822022531844965</v>
      </c>
      <c r="R689" s="27">
        <f>2^S0P5022[[#This Row],[2^(4p-2)]]</f>
        <v>2.2171376698777805</v>
      </c>
      <c r="S689" s="26">
        <f>S0P5022[[#This Row],[1-p]]/2</f>
        <v>0.22499999999999998</v>
      </c>
      <c r="T689" s="26">
        <f>S0P5022[[#This Row],[f(p)]]/LOG(1-S0P5022[[#This Row],[p]],2)^16</f>
        <v>2.3384290280474309E-2</v>
      </c>
      <c r="U689" s="26">
        <f>2*(1-ABS(SIN(S0P5022[[#This Row],[Rad]]*2)))^(S0P5022[[#This Row],[-LOG(1-p)]])</f>
        <v>4.9650672171458691E-3</v>
      </c>
      <c r="V689" s="26">
        <f>S0P5022[[#This Row],[f(p)]]*LOG(1-S0P5022[[#This Row],[p]],2)^-16</f>
        <v>2.3384290280474309E-2</v>
      </c>
      <c r="W689" s="26">
        <f>S0P5022[[#This Row],[f(p)]]*2*((1-ABS(SIN(S0P5022[[#This Row],[Rad]]*2)))^(S0P5022[[#This Row],[-LOG(1-p)]]^2))</f>
        <v>4.4887317508740673E-4</v>
      </c>
      <c r="X689" s="26">
        <f>S0P5022[[#This Row],[F3]]+S0P5022[[#This Row],[F2]]</f>
        <v>2.3833163455561714E-2</v>
      </c>
      <c r="Y689" s="26"/>
      <c r="AA689" s="20"/>
      <c r="AB689" s="15"/>
      <c r="AC689" s="15"/>
      <c r="AD689" s="15"/>
      <c r="AE689" s="15"/>
      <c r="AF689" s="15"/>
      <c r="AI689" s="20"/>
      <c r="AN689" s="15"/>
      <c r="AO689" s="17"/>
      <c r="AR689" s="20"/>
      <c r="AT689" s="15"/>
      <c r="AW689" s="15"/>
    </row>
    <row r="690" spans="1:49" x14ac:dyDescent="0.3">
      <c r="A690" s="25">
        <v>139</v>
      </c>
      <c r="B690" s="25">
        <f>RADIANS(S0P5022[[#This Row],[Deg]])</f>
        <v>2.4260076602721181</v>
      </c>
      <c r="C690" s="26">
        <v>0.12258858809691101</v>
      </c>
      <c r="D690" s="27">
        <v>0.55000000000000004</v>
      </c>
      <c r="E690" s="27">
        <f>-LOG(S0P5022[[#This Row],[p]]-0.5,2)</f>
        <v>4.3219280948873608</v>
      </c>
      <c r="F690" s="27">
        <f>-LOG(1-S0P5022[[#This Row],[p]],2)^2</f>
        <v>1.3271111273069651</v>
      </c>
      <c r="G690" s="27">
        <f>-LOG(S0P5022[[#This Row],[p]]-0.5,2)^2</f>
        <v>18.679062457376691</v>
      </c>
      <c r="H690" s="27">
        <f>-LOG(1-S0P5022[[#This Row],[p]],2)</f>
        <v>1.1520030934450503</v>
      </c>
      <c r="I690" s="27">
        <f>1/S0P5022[[#This Row],[-LOG(p-0.5)^2]]</f>
        <v>5.3535877525002995E-2</v>
      </c>
      <c r="J690" s="27">
        <f>1-S0P5022[[#This Row],[p]]</f>
        <v>0.44999999999999996</v>
      </c>
      <c r="K690" s="27">
        <f>1/S0P5022[[#This Row],[1-p]]</f>
        <v>2.2222222222222223</v>
      </c>
      <c r="L690" s="27">
        <f>S0P5022[[#This Row],[p]]*2-1</f>
        <v>0.10000000000000009</v>
      </c>
      <c r="M690" s="27">
        <f>S0P5022[[#This Row],[1-p]]*2</f>
        <v>0.89999999999999991</v>
      </c>
      <c r="N690" s="27">
        <f>S0P5022[[#This Row],[2p-1]]*2</f>
        <v>0.20000000000000018</v>
      </c>
      <c r="O690" s="27">
        <f>S0P5022[[#This Row],[2-2p]]*2</f>
        <v>1.7999999999999998</v>
      </c>
      <c r="P690" s="27">
        <f>2^S0P5022[[#This Row],[4p-2]]</f>
        <v>1.1486983549970351</v>
      </c>
      <c r="Q690" s="27">
        <f>2^S0P5022[[#This Row],[4-4p]]</f>
        <v>3.4822022531844965</v>
      </c>
      <c r="R690" s="27">
        <f>2^S0P5022[[#This Row],[2^(4p-2)]]</f>
        <v>2.2171376698777805</v>
      </c>
      <c r="S690" s="26">
        <f>S0P5022[[#This Row],[1-p]]/2</f>
        <v>0.22499999999999998</v>
      </c>
      <c r="T690" s="26">
        <f>S0P5022[[#This Row],[f(p)]]/LOG(1-S0P5022[[#This Row],[p]],2)^16</f>
        <v>2.3384290280474309E-2</v>
      </c>
      <c r="U690" s="26">
        <f>2*(1-ABS(SIN(S0P5022[[#This Row],[Rad]]*2)))^(S0P5022[[#This Row],[-LOG(1-p)]])</f>
        <v>9.625627651889861E-3</v>
      </c>
      <c r="V690" s="26">
        <f>S0P5022[[#This Row],[f(p)]]*LOG(1-S0P5022[[#This Row],[p]],2)^-16</f>
        <v>2.3384290280474309E-2</v>
      </c>
      <c r="W690" s="26">
        <f>S0P5022[[#This Row],[f(p)]]*2*((1-ABS(SIN(S0P5022[[#This Row],[Rad]]*2)))^(S0P5022[[#This Row],[-LOG(1-p)]]^2))</f>
        <v>9.623411661600431E-4</v>
      </c>
      <c r="X690" s="26">
        <f>S0P5022[[#This Row],[F3]]+S0P5022[[#This Row],[F2]]</f>
        <v>2.4346631446634352E-2</v>
      </c>
      <c r="Y690" s="26"/>
      <c r="AA690" s="20"/>
      <c r="AB690" s="15"/>
      <c r="AC690" s="15"/>
      <c r="AD690" s="15"/>
      <c r="AE690" s="15"/>
      <c r="AF690" s="15"/>
      <c r="AI690" s="20"/>
      <c r="AN690" s="15"/>
      <c r="AO690" s="17"/>
      <c r="AR690" s="20"/>
      <c r="AT690" s="15"/>
      <c r="AW690" s="15"/>
    </row>
    <row r="691" spans="1:49" x14ac:dyDescent="0.3">
      <c r="A691" s="25">
        <v>140</v>
      </c>
      <c r="B691" s="25">
        <f>RADIANS(S0P5022[[#This Row],[Deg]])</f>
        <v>2.4434609527920612</v>
      </c>
      <c r="C691" s="26">
        <v>0.124082670523313</v>
      </c>
      <c r="D691" s="27">
        <v>0.55000000000000004</v>
      </c>
      <c r="E691" s="27">
        <f>-LOG(S0P5022[[#This Row],[p]]-0.5,2)</f>
        <v>4.3219280948873608</v>
      </c>
      <c r="F691" s="27">
        <f>-LOG(1-S0P5022[[#This Row],[p]],2)^2</f>
        <v>1.3271111273069651</v>
      </c>
      <c r="G691" s="27">
        <f>-LOG(S0P5022[[#This Row],[p]]-0.5,2)^2</f>
        <v>18.679062457376691</v>
      </c>
      <c r="H691" s="27">
        <f>-LOG(1-S0P5022[[#This Row],[p]],2)</f>
        <v>1.1520030934450503</v>
      </c>
      <c r="I691" s="27">
        <f>1/S0P5022[[#This Row],[-LOG(p-0.5)^2]]</f>
        <v>5.3535877525002995E-2</v>
      </c>
      <c r="J691" s="27">
        <f>1-S0P5022[[#This Row],[p]]</f>
        <v>0.44999999999999996</v>
      </c>
      <c r="K691" s="27">
        <f>1/S0P5022[[#This Row],[1-p]]</f>
        <v>2.2222222222222223</v>
      </c>
      <c r="L691" s="27">
        <f>S0P5022[[#This Row],[p]]*2-1</f>
        <v>0.10000000000000009</v>
      </c>
      <c r="M691" s="27">
        <f>S0P5022[[#This Row],[1-p]]*2</f>
        <v>0.89999999999999991</v>
      </c>
      <c r="N691" s="27">
        <f>S0P5022[[#This Row],[2p-1]]*2</f>
        <v>0.20000000000000018</v>
      </c>
      <c r="O691" s="27">
        <f>S0P5022[[#This Row],[2-2p]]*2</f>
        <v>1.7999999999999998</v>
      </c>
      <c r="P691" s="27">
        <f>2^S0P5022[[#This Row],[4p-2]]</f>
        <v>1.1486983549970351</v>
      </c>
      <c r="Q691" s="27">
        <f>2^S0P5022[[#This Row],[4-4p]]</f>
        <v>3.4822022531844965</v>
      </c>
      <c r="R691" s="27">
        <f>2^S0P5022[[#This Row],[2^(4p-2)]]</f>
        <v>2.2171376698777805</v>
      </c>
      <c r="S691" s="26">
        <f>S0P5022[[#This Row],[1-p]]/2</f>
        <v>0.22499999999999998</v>
      </c>
      <c r="T691" s="26">
        <f>S0P5022[[#This Row],[f(p)]]/LOG(1-S0P5022[[#This Row],[p]],2)^16</f>
        <v>2.3384290280474309E-2</v>
      </c>
      <c r="U691" s="26">
        <f>2*(1-ABS(SIN(S0P5022[[#This Row],[Rad]]*2)))^(S0P5022[[#This Row],[-LOG(1-p)]])</f>
        <v>1.6078773922712761E-2</v>
      </c>
      <c r="V691" s="26">
        <f>S0P5022[[#This Row],[f(p)]]*LOG(1-S0P5022[[#This Row],[p]],2)^-16</f>
        <v>2.3384290280474309E-2</v>
      </c>
      <c r="W691" s="26">
        <f>S0P5022[[#This Row],[f(p)]]*2*((1-ABS(SIN(S0P5022[[#This Row],[Rad]]*2)))^(S0P5022[[#This Row],[-LOG(1-p)]]^2))</f>
        <v>1.7378922746555878E-3</v>
      </c>
      <c r="X691" s="26">
        <f>S0P5022[[#This Row],[F3]]+S0P5022[[#This Row],[F2]]</f>
        <v>2.5122182555129897E-2</v>
      </c>
      <c r="Y691" s="26"/>
      <c r="AA691" s="20"/>
      <c r="AB691" s="15"/>
      <c r="AC691" s="15"/>
      <c r="AD691" s="15"/>
      <c r="AE691" s="15"/>
      <c r="AF691" s="15"/>
      <c r="AI691" s="20"/>
      <c r="AN691" s="15"/>
      <c r="AO691" s="17"/>
      <c r="AR691" s="20"/>
      <c r="AT691" s="15"/>
      <c r="AW691" s="15"/>
    </row>
    <row r="692" spans="1:49" x14ac:dyDescent="0.3">
      <c r="A692" s="25">
        <v>141</v>
      </c>
      <c r="B692" s="25">
        <f>RADIANS(S0P5022[[#This Row],[Deg]])</f>
        <v>2.4609142453120048</v>
      </c>
      <c r="C692" s="26">
        <v>0.12612923941748799</v>
      </c>
      <c r="D692" s="27">
        <v>0.55000000000000004</v>
      </c>
      <c r="E692" s="27">
        <f>-LOG(S0P5022[[#This Row],[p]]-0.5,2)</f>
        <v>4.3219280948873608</v>
      </c>
      <c r="F692" s="27">
        <f>-LOG(1-S0P5022[[#This Row],[p]],2)^2</f>
        <v>1.3271111273069651</v>
      </c>
      <c r="G692" s="27">
        <f>-LOG(S0P5022[[#This Row],[p]]-0.5,2)^2</f>
        <v>18.679062457376691</v>
      </c>
      <c r="H692" s="27">
        <f>-LOG(1-S0P5022[[#This Row],[p]],2)</f>
        <v>1.1520030934450503</v>
      </c>
      <c r="I692" s="27">
        <f>1/S0P5022[[#This Row],[-LOG(p-0.5)^2]]</f>
        <v>5.3535877525002995E-2</v>
      </c>
      <c r="J692" s="27">
        <f>1-S0P5022[[#This Row],[p]]</f>
        <v>0.44999999999999996</v>
      </c>
      <c r="K692" s="27">
        <f>1/S0P5022[[#This Row],[1-p]]</f>
        <v>2.2222222222222223</v>
      </c>
      <c r="L692" s="27">
        <f>S0P5022[[#This Row],[p]]*2-1</f>
        <v>0.10000000000000009</v>
      </c>
      <c r="M692" s="27">
        <f>S0P5022[[#This Row],[1-p]]*2</f>
        <v>0.89999999999999991</v>
      </c>
      <c r="N692" s="27">
        <f>S0P5022[[#This Row],[2p-1]]*2</f>
        <v>0.20000000000000018</v>
      </c>
      <c r="O692" s="27">
        <f>S0P5022[[#This Row],[2-2p]]*2</f>
        <v>1.7999999999999998</v>
      </c>
      <c r="P692" s="27">
        <f>2^S0P5022[[#This Row],[4p-2]]</f>
        <v>1.1486983549970351</v>
      </c>
      <c r="Q692" s="27">
        <f>2^S0P5022[[#This Row],[4-4p]]</f>
        <v>3.4822022531844965</v>
      </c>
      <c r="R692" s="27">
        <f>2^S0P5022[[#This Row],[2^(4p-2)]]</f>
        <v>2.2171376698777805</v>
      </c>
      <c r="S692" s="26">
        <f>S0P5022[[#This Row],[1-p]]/2</f>
        <v>0.22499999999999998</v>
      </c>
      <c r="T692" s="26">
        <f>S0P5022[[#This Row],[f(p)]]/LOG(1-S0P5022[[#This Row],[p]],2)^16</f>
        <v>2.3384290280474309E-2</v>
      </c>
      <c r="U692" s="26">
        <f>2*(1-ABS(SIN(S0P5022[[#This Row],[Rad]]*2)))^(S0P5022[[#This Row],[-LOG(1-p)]])</f>
        <v>2.4441499872305893E-2</v>
      </c>
      <c r="V692" s="26">
        <f>S0P5022[[#This Row],[f(p)]]*LOG(1-S0P5022[[#This Row],[p]],2)^-16</f>
        <v>2.3384290280474309E-2</v>
      </c>
      <c r="W692" s="26">
        <f>S0P5022[[#This Row],[f(p)]]*2*((1-ABS(SIN(S0P5022[[#This Row],[Rad]]*2)))^(S0P5022[[#This Row],[-LOG(1-p)]]^2))</f>
        <v>2.8154208869781414E-3</v>
      </c>
      <c r="X692" s="26">
        <f>S0P5022[[#This Row],[F3]]+S0P5022[[#This Row],[F2]]</f>
        <v>2.6199711167452452E-2</v>
      </c>
      <c r="Y692" s="26"/>
      <c r="AA692" s="20"/>
      <c r="AB692" s="15"/>
      <c r="AC692" s="15"/>
      <c r="AD692" s="15"/>
      <c r="AE692" s="15"/>
      <c r="AF692" s="15"/>
      <c r="AI692" s="20"/>
      <c r="AN692" s="15"/>
      <c r="AO692" s="17"/>
      <c r="AR692" s="20"/>
      <c r="AT692" s="15"/>
      <c r="AW692" s="15"/>
    </row>
    <row r="693" spans="1:49" x14ac:dyDescent="0.3">
      <c r="A693" s="25">
        <v>142</v>
      </c>
      <c r="B693" s="25">
        <f>RADIANS(S0P5022[[#This Row],[Deg]])</f>
        <v>2.4783675378319479</v>
      </c>
      <c r="C693" s="26">
        <v>0.12761991031080699</v>
      </c>
      <c r="D693" s="27">
        <v>0.55000000000000004</v>
      </c>
      <c r="E693" s="27">
        <f>-LOG(S0P5022[[#This Row],[p]]-0.5,2)</f>
        <v>4.3219280948873608</v>
      </c>
      <c r="F693" s="27">
        <f>-LOG(1-S0P5022[[#This Row],[p]],2)^2</f>
        <v>1.3271111273069651</v>
      </c>
      <c r="G693" s="27">
        <f>-LOG(S0P5022[[#This Row],[p]]-0.5,2)^2</f>
        <v>18.679062457376691</v>
      </c>
      <c r="H693" s="27">
        <f>-LOG(1-S0P5022[[#This Row],[p]],2)</f>
        <v>1.1520030934450503</v>
      </c>
      <c r="I693" s="27">
        <f>1/S0P5022[[#This Row],[-LOG(p-0.5)^2]]</f>
        <v>5.3535877525002995E-2</v>
      </c>
      <c r="J693" s="27">
        <f>1-S0P5022[[#This Row],[p]]</f>
        <v>0.44999999999999996</v>
      </c>
      <c r="K693" s="27">
        <f>1/S0P5022[[#This Row],[1-p]]</f>
        <v>2.2222222222222223</v>
      </c>
      <c r="L693" s="27">
        <f>S0P5022[[#This Row],[p]]*2-1</f>
        <v>0.10000000000000009</v>
      </c>
      <c r="M693" s="27">
        <f>S0P5022[[#This Row],[1-p]]*2</f>
        <v>0.89999999999999991</v>
      </c>
      <c r="N693" s="27">
        <f>S0P5022[[#This Row],[2p-1]]*2</f>
        <v>0.20000000000000018</v>
      </c>
      <c r="O693" s="27">
        <f>S0P5022[[#This Row],[2-2p]]*2</f>
        <v>1.7999999999999998</v>
      </c>
      <c r="P693" s="27">
        <f>2^S0P5022[[#This Row],[4p-2]]</f>
        <v>1.1486983549970351</v>
      </c>
      <c r="Q693" s="27">
        <f>2^S0P5022[[#This Row],[4-4p]]</f>
        <v>3.4822022531844965</v>
      </c>
      <c r="R693" s="27">
        <f>2^S0P5022[[#This Row],[2^(4p-2)]]</f>
        <v>2.2171376698777805</v>
      </c>
      <c r="S693" s="26">
        <f>S0P5022[[#This Row],[1-p]]/2</f>
        <v>0.22499999999999998</v>
      </c>
      <c r="T693" s="26">
        <f>S0P5022[[#This Row],[f(p)]]/LOG(1-S0P5022[[#This Row],[p]],2)^16</f>
        <v>2.3384290280474309E-2</v>
      </c>
      <c r="U693" s="26">
        <f>2*(1-ABS(SIN(S0P5022[[#This Row],[Rad]]*2)))^(S0P5022[[#This Row],[-LOG(1-p)]])</f>
        <v>3.4810694531754886E-2</v>
      </c>
      <c r="V693" s="26">
        <f>S0P5022[[#This Row],[f(p)]]*LOG(1-S0P5022[[#This Row],[p]],2)^-16</f>
        <v>2.3384290280474309E-2</v>
      </c>
      <c r="W693" s="26">
        <f>S0P5022[[#This Row],[f(p)]]*2*((1-ABS(SIN(S0P5022[[#This Row],[Rad]]*2)))^(S0P5022[[#This Row],[-LOG(1-p)]]^2))</f>
        <v>4.2312972264236188E-3</v>
      </c>
      <c r="X693" s="26">
        <f>S0P5022[[#This Row],[F3]]+S0P5022[[#This Row],[F2]]</f>
        <v>2.7615587506897927E-2</v>
      </c>
      <c r="Y693" s="26"/>
      <c r="AA693" s="20"/>
      <c r="AB693" s="15"/>
      <c r="AC693" s="15"/>
      <c r="AD693" s="15"/>
      <c r="AE693" s="15"/>
      <c r="AF693" s="15"/>
      <c r="AI693" s="20"/>
      <c r="AN693" s="15"/>
      <c r="AO693" s="17"/>
      <c r="AR693" s="20"/>
      <c r="AT693" s="15"/>
      <c r="AW693" s="15"/>
    </row>
    <row r="694" spans="1:49" x14ac:dyDescent="0.3">
      <c r="A694" s="25">
        <v>143</v>
      </c>
      <c r="B694" s="25">
        <f>RADIANS(S0P5022[[#This Row],[Deg]])</f>
        <v>2.4958208303518914</v>
      </c>
      <c r="C694" s="26">
        <v>0.12976393336516401</v>
      </c>
      <c r="D694" s="27">
        <v>0.55000000000000004</v>
      </c>
      <c r="E694" s="27">
        <f>-LOG(S0P5022[[#This Row],[p]]-0.5,2)</f>
        <v>4.3219280948873608</v>
      </c>
      <c r="F694" s="27">
        <f>-LOG(1-S0P5022[[#This Row],[p]],2)^2</f>
        <v>1.3271111273069651</v>
      </c>
      <c r="G694" s="27">
        <f>-LOG(S0P5022[[#This Row],[p]]-0.5,2)^2</f>
        <v>18.679062457376691</v>
      </c>
      <c r="H694" s="27">
        <f>-LOG(1-S0P5022[[#This Row],[p]],2)</f>
        <v>1.1520030934450503</v>
      </c>
      <c r="I694" s="27">
        <f>1/S0P5022[[#This Row],[-LOG(p-0.5)^2]]</f>
        <v>5.3535877525002995E-2</v>
      </c>
      <c r="J694" s="27">
        <f>1-S0P5022[[#This Row],[p]]</f>
        <v>0.44999999999999996</v>
      </c>
      <c r="K694" s="27">
        <f>1/S0P5022[[#This Row],[1-p]]</f>
        <v>2.2222222222222223</v>
      </c>
      <c r="L694" s="27">
        <f>S0P5022[[#This Row],[p]]*2-1</f>
        <v>0.10000000000000009</v>
      </c>
      <c r="M694" s="27">
        <f>S0P5022[[#This Row],[1-p]]*2</f>
        <v>0.89999999999999991</v>
      </c>
      <c r="N694" s="27">
        <f>S0P5022[[#This Row],[2p-1]]*2</f>
        <v>0.20000000000000018</v>
      </c>
      <c r="O694" s="27">
        <f>S0P5022[[#This Row],[2-2p]]*2</f>
        <v>1.7999999999999998</v>
      </c>
      <c r="P694" s="27">
        <f>2^S0P5022[[#This Row],[4p-2]]</f>
        <v>1.1486983549970351</v>
      </c>
      <c r="Q694" s="27">
        <f>2^S0P5022[[#This Row],[4-4p]]</f>
        <v>3.4822022531844965</v>
      </c>
      <c r="R694" s="27">
        <f>2^S0P5022[[#This Row],[2^(4p-2)]]</f>
        <v>2.2171376698777805</v>
      </c>
      <c r="S694" s="26">
        <f>S0P5022[[#This Row],[1-p]]/2</f>
        <v>0.22499999999999998</v>
      </c>
      <c r="T694" s="26">
        <f>S0P5022[[#This Row],[f(p)]]/LOG(1-S0P5022[[#This Row],[p]],2)^16</f>
        <v>2.3384290280474309E-2</v>
      </c>
      <c r="U694" s="26">
        <f>2*(1-ABS(SIN(S0P5022[[#This Row],[Rad]]*2)))^(S0P5022[[#This Row],[-LOG(1-p)]])</f>
        <v>4.7267605648683632E-2</v>
      </c>
      <c r="V694" s="26">
        <f>S0P5022[[#This Row],[f(p)]]*LOG(1-S0P5022[[#This Row],[p]],2)^-16</f>
        <v>2.3384290280474309E-2</v>
      </c>
      <c r="W694" s="26">
        <f>S0P5022[[#This Row],[f(p)]]*2*((1-ABS(SIN(S0P5022[[#This Row],[Rad]]*2)))^(S0P5022[[#This Row],[-LOG(1-p)]]^2))</f>
        <v>6.0189148407022511E-3</v>
      </c>
      <c r="X694" s="26">
        <f>S0P5022[[#This Row],[F3]]+S0P5022[[#This Row],[F2]]</f>
        <v>2.940320512117656E-2</v>
      </c>
      <c r="Y694" s="26"/>
      <c r="AA694" s="20"/>
      <c r="AB694" s="15"/>
      <c r="AC694" s="15"/>
      <c r="AD694" s="15"/>
      <c r="AE694" s="15"/>
      <c r="AF694" s="15"/>
      <c r="AI694" s="20"/>
      <c r="AN694" s="15"/>
      <c r="AO694" s="17"/>
      <c r="AR694" s="20"/>
      <c r="AT694" s="15"/>
      <c r="AW694" s="15"/>
    </row>
    <row r="695" spans="1:49" x14ac:dyDescent="0.3">
      <c r="A695" s="25">
        <v>144</v>
      </c>
      <c r="B695" s="25">
        <f>RADIANS(S0P5022[[#This Row],[Deg]])</f>
        <v>2.5132741228718345</v>
      </c>
      <c r="C695" s="26">
        <v>0.131806395469764</v>
      </c>
      <c r="D695" s="27">
        <v>0.55000000000000004</v>
      </c>
      <c r="E695" s="27">
        <f>-LOG(S0P5022[[#This Row],[p]]-0.5,2)</f>
        <v>4.3219280948873608</v>
      </c>
      <c r="F695" s="27">
        <f>-LOG(1-S0P5022[[#This Row],[p]],2)^2</f>
        <v>1.3271111273069651</v>
      </c>
      <c r="G695" s="27">
        <f>-LOG(S0P5022[[#This Row],[p]]-0.5,2)^2</f>
        <v>18.679062457376691</v>
      </c>
      <c r="H695" s="27">
        <f>-LOG(1-S0P5022[[#This Row],[p]],2)</f>
        <v>1.1520030934450503</v>
      </c>
      <c r="I695" s="27">
        <f>1/S0P5022[[#This Row],[-LOG(p-0.5)^2]]</f>
        <v>5.3535877525002995E-2</v>
      </c>
      <c r="J695" s="27">
        <f>1-S0P5022[[#This Row],[p]]</f>
        <v>0.44999999999999996</v>
      </c>
      <c r="K695" s="27">
        <f>1/S0P5022[[#This Row],[1-p]]</f>
        <v>2.2222222222222223</v>
      </c>
      <c r="L695" s="27">
        <f>S0P5022[[#This Row],[p]]*2-1</f>
        <v>0.10000000000000009</v>
      </c>
      <c r="M695" s="27">
        <f>S0P5022[[#This Row],[1-p]]*2</f>
        <v>0.89999999999999991</v>
      </c>
      <c r="N695" s="27">
        <f>S0P5022[[#This Row],[2p-1]]*2</f>
        <v>0.20000000000000018</v>
      </c>
      <c r="O695" s="27">
        <f>S0P5022[[#This Row],[2-2p]]*2</f>
        <v>1.7999999999999998</v>
      </c>
      <c r="P695" s="27">
        <f>2^S0P5022[[#This Row],[4p-2]]</f>
        <v>1.1486983549970351</v>
      </c>
      <c r="Q695" s="27">
        <f>2^S0P5022[[#This Row],[4-4p]]</f>
        <v>3.4822022531844965</v>
      </c>
      <c r="R695" s="27">
        <f>2^S0P5022[[#This Row],[2^(4p-2)]]</f>
        <v>2.2171376698777805</v>
      </c>
      <c r="S695" s="26">
        <f>S0P5022[[#This Row],[1-p]]/2</f>
        <v>0.22499999999999998</v>
      </c>
      <c r="T695" s="26">
        <f>S0P5022[[#This Row],[f(p)]]/LOG(1-S0P5022[[#This Row],[p]],2)^16</f>
        <v>2.3384290280474309E-2</v>
      </c>
      <c r="U695" s="26">
        <f>2*(1-ABS(SIN(S0P5022[[#This Row],[Rad]]*2)))^(S0P5022[[#This Row],[-LOG(1-p)]])</f>
        <v>6.1880589483361725E-2</v>
      </c>
      <c r="V695" s="26">
        <f>S0P5022[[#This Row],[f(p)]]*LOG(1-S0P5022[[#This Row],[p]],2)^-16</f>
        <v>2.3384290280474309E-2</v>
      </c>
      <c r="W695" s="26">
        <f>S0P5022[[#This Row],[f(p)]]*2*((1-ABS(SIN(S0P5022[[#This Row],[Rad]]*2)))^(S0P5022[[#This Row],[-LOG(1-p)]]^2))</f>
        <v>8.2090330980388315E-3</v>
      </c>
      <c r="X695" s="26">
        <f>S0P5022[[#This Row],[F3]]+S0P5022[[#This Row],[F2]]</f>
        <v>3.1593323378513144E-2</v>
      </c>
      <c r="Y695" s="26"/>
      <c r="AA695" s="20"/>
      <c r="AB695" s="15"/>
      <c r="AC695" s="15"/>
      <c r="AD695" s="15"/>
      <c r="AE695" s="15"/>
      <c r="AF695" s="15"/>
      <c r="AI695" s="20"/>
      <c r="AN695" s="15"/>
      <c r="AO695" s="17"/>
      <c r="AR695" s="20"/>
      <c r="AT695" s="15"/>
      <c r="AW695" s="15"/>
    </row>
    <row r="696" spans="1:49" x14ac:dyDescent="0.3">
      <c r="A696" s="25">
        <v>145</v>
      </c>
      <c r="B696" s="25">
        <f>RADIANS(S0P5022[[#This Row],[Deg]])</f>
        <v>2.530727415391778</v>
      </c>
      <c r="C696" s="26">
        <v>0.13471942620168501</v>
      </c>
      <c r="D696" s="27">
        <v>0.55000000000000004</v>
      </c>
      <c r="E696" s="27">
        <f>-LOG(S0P5022[[#This Row],[p]]-0.5,2)</f>
        <v>4.3219280948873608</v>
      </c>
      <c r="F696" s="27">
        <f>-LOG(1-S0P5022[[#This Row],[p]],2)^2</f>
        <v>1.3271111273069651</v>
      </c>
      <c r="G696" s="27">
        <f>-LOG(S0P5022[[#This Row],[p]]-0.5,2)^2</f>
        <v>18.679062457376691</v>
      </c>
      <c r="H696" s="27">
        <f>-LOG(1-S0P5022[[#This Row],[p]],2)</f>
        <v>1.1520030934450503</v>
      </c>
      <c r="I696" s="27">
        <f>1/S0P5022[[#This Row],[-LOG(p-0.5)^2]]</f>
        <v>5.3535877525002995E-2</v>
      </c>
      <c r="J696" s="27">
        <f>1-S0P5022[[#This Row],[p]]</f>
        <v>0.44999999999999996</v>
      </c>
      <c r="K696" s="27">
        <f>1/S0P5022[[#This Row],[1-p]]</f>
        <v>2.2222222222222223</v>
      </c>
      <c r="L696" s="27">
        <f>S0P5022[[#This Row],[p]]*2-1</f>
        <v>0.10000000000000009</v>
      </c>
      <c r="M696" s="27">
        <f>S0P5022[[#This Row],[1-p]]*2</f>
        <v>0.89999999999999991</v>
      </c>
      <c r="N696" s="27">
        <f>S0P5022[[#This Row],[2p-1]]*2</f>
        <v>0.20000000000000018</v>
      </c>
      <c r="O696" s="27">
        <f>S0P5022[[#This Row],[2-2p]]*2</f>
        <v>1.7999999999999998</v>
      </c>
      <c r="P696" s="27">
        <f>2^S0P5022[[#This Row],[4p-2]]</f>
        <v>1.1486983549970351</v>
      </c>
      <c r="Q696" s="27">
        <f>2^S0P5022[[#This Row],[4-4p]]</f>
        <v>3.4822022531844965</v>
      </c>
      <c r="R696" s="27">
        <f>2^S0P5022[[#This Row],[2^(4p-2)]]</f>
        <v>2.2171376698777805</v>
      </c>
      <c r="S696" s="26">
        <f>S0P5022[[#This Row],[1-p]]/2</f>
        <v>0.22499999999999998</v>
      </c>
      <c r="T696" s="26">
        <f>S0P5022[[#This Row],[f(p)]]/LOG(1-S0P5022[[#This Row],[p]],2)^16</f>
        <v>2.3384290280474309E-2</v>
      </c>
      <c r="U696" s="26">
        <f>2*(1-ABS(SIN(S0P5022[[#This Row],[Rad]]*2)))^(S0P5022[[#This Row],[-LOG(1-p)]])</f>
        <v>7.8706932698149712E-2</v>
      </c>
      <c r="V696" s="26">
        <f>S0P5022[[#This Row],[f(p)]]*LOG(1-S0P5022[[#This Row],[p]],2)^-16</f>
        <v>2.3384290280474309E-2</v>
      </c>
      <c r="W696" s="26">
        <f>S0P5022[[#This Row],[f(p)]]*2*((1-ABS(SIN(S0P5022[[#This Row],[Rad]]*2)))^(S0P5022[[#This Row],[-LOG(1-p)]]^2))</f>
        <v>1.083000293508889E-2</v>
      </c>
      <c r="X696" s="26">
        <f>S0P5022[[#This Row],[F3]]+S0P5022[[#This Row],[F2]]</f>
        <v>3.4214293215563199E-2</v>
      </c>
      <c r="Y696" s="26"/>
      <c r="AA696" s="20"/>
      <c r="AB696" s="15"/>
      <c r="AC696" s="15"/>
      <c r="AD696" s="15"/>
      <c r="AE696" s="15"/>
      <c r="AF696" s="15"/>
      <c r="AI696" s="20"/>
      <c r="AN696" s="15"/>
      <c r="AO696" s="17"/>
      <c r="AR696" s="20"/>
      <c r="AT696" s="15"/>
      <c r="AW696" s="15"/>
    </row>
    <row r="697" spans="1:49" x14ac:dyDescent="0.3">
      <c r="A697" s="25">
        <v>146</v>
      </c>
      <c r="B697" s="25">
        <f>RADIANS(S0P5022[[#This Row],[Deg]])</f>
        <v>2.5481807079117211</v>
      </c>
      <c r="C697" s="26">
        <v>0.13863624886379</v>
      </c>
      <c r="D697" s="27">
        <v>0.55000000000000004</v>
      </c>
      <c r="E697" s="27">
        <f>-LOG(S0P5022[[#This Row],[p]]-0.5,2)</f>
        <v>4.3219280948873608</v>
      </c>
      <c r="F697" s="27">
        <f>-LOG(1-S0P5022[[#This Row],[p]],2)^2</f>
        <v>1.3271111273069651</v>
      </c>
      <c r="G697" s="27">
        <f>-LOG(S0P5022[[#This Row],[p]]-0.5,2)^2</f>
        <v>18.679062457376691</v>
      </c>
      <c r="H697" s="27">
        <f>-LOG(1-S0P5022[[#This Row],[p]],2)</f>
        <v>1.1520030934450503</v>
      </c>
      <c r="I697" s="27">
        <f>1/S0P5022[[#This Row],[-LOG(p-0.5)^2]]</f>
        <v>5.3535877525002995E-2</v>
      </c>
      <c r="J697" s="27">
        <f>1-S0P5022[[#This Row],[p]]</f>
        <v>0.44999999999999996</v>
      </c>
      <c r="K697" s="27">
        <f>1/S0P5022[[#This Row],[1-p]]</f>
        <v>2.2222222222222223</v>
      </c>
      <c r="L697" s="27">
        <f>S0P5022[[#This Row],[p]]*2-1</f>
        <v>0.10000000000000009</v>
      </c>
      <c r="M697" s="27">
        <f>S0P5022[[#This Row],[1-p]]*2</f>
        <v>0.89999999999999991</v>
      </c>
      <c r="N697" s="27">
        <f>S0P5022[[#This Row],[2p-1]]*2</f>
        <v>0.20000000000000018</v>
      </c>
      <c r="O697" s="27">
        <f>S0P5022[[#This Row],[2-2p]]*2</f>
        <v>1.7999999999999998</v>
      </c>
      <c r="P697" s="27">
        <f>2^S0P5022[[#This Row],[4p-2]]</f>
        <v>1.1486983549970351</v>
      </c>
      <c r="Q697" s="27">
        <f>2^S0P5022[[#This Row],[4-4p]]</f>
        <v>3.4822022531844965</v>
      </c>
      <c r="R697" s="27">
        <f>2^S0P5022[[#This Row],[2^(4p-2)]]</f>
        <v>2.2171376698777805</v>
      </c>
      <c r="S697" s="26">
        <f>S0P5022[[#This Row],[1-p]]/2</f>
        <v>0.22499999999999998</v>
      </c>
      <c r="T697" s="26">
        <f>S0P5022[[#This Row],[f(p)]]/LOG(1-S0P5022[[#This Row],[p]],2)^16</f>
        <v>2.3384290280474309E-2</v>
      </c>
      <c r="U697" s="26">
        <f>2*(1-ABS(SIN(S0P5022[[#This Row],[Rad]]*2)))^(S0P5022[[#This Row],[-LOG(1-p)]])</f>
        <v>9.779412602409307E-2</v>
      </c>
      <c r="V697" s="26">
        <f>S0P5022[[#This Row],[f(p)]]*LOG(1-S0P5022[[#This Row],[p]],2)^-16</f>
        <v>2.3384290280474309E-2</v>
      </c>
      <c r="W697" s="26">
        <f>S0P5022[[#This Row],[f(p)]]*2*((1-ABS(SIN(S0P5022[[#This Row],[Rad]]*2)))^(S0P5022[[#This Row],[-LOG(1-p)]]^2))</f>
        <v>1.3907920994074341E-2</v>
      </c>
      <c r="X697" s="26">
        <f>S0P5022[[#This Row],[F3]]+S0P5022[[#This Row],[F2]]</f>
        <v>3.7292211274548653E-2</v>
      </c>
      <c r="Y697" s="26"/>
      <c r="AA697" s="20"/>
      <c r="AB697" s="15"/>
      <c r="AC697" s="15"/>
      <c r="AD697" s="15"/>
      <c r="AE697" s="15"/>
      <c r="AF697" s="15"/>
      <c r="AI697" s="20"/>
      <c r="AN697" s="15"/>
      <c r="AO697" s="17"/>
      <c r="AR697" s="20"/>
      <c r="AT697" s="15"/>
      <c r="AW697" s="15"/>
    </row>
    <row r="698" spans="1:49" x14ac:dyDescent="0.3">
      <c r="A698" s="25">
        <v>147</v>
      </c>
      <c r="B698" s="25">
        <f>RADIANS(S0P5022[[#This Row],[Deg]])</f>
        <v>2.5656340004316642</v>
      </c>
      <c r="C698" s="26">
        <v>0.14289725085501301</v>
      </c>
      <c r="D698" s="27">
        <v>0.55000000000000004</v>
      </c>
      <c r="E698" s="27">
        <f>-LOG(S0P5022[[#This Row],[p]]-0.5,2)</f>
        <v>4.3219280948873608</v>
      </c>
      <c r="F698" s="27">
        <f>-LOG(1-S0P5022[[#This Row],[p]],2)^2</f>
        <v>1.3271111273069651</v>
      </c>
      <c r="G698" s="27">
        <f>-LOG(S0P5022[[#This Row],[p]]-0.5,2)^2</f>
        <v>18.679062457376691</v>
      </c>
      <c r="H698" s="27">
        <f>-LOG(1-S0P5022[[#This Row],[p]],2)</f>
        <v>1.1520030934450503</v>
      </c>
      <c r="I698" s="27">
        <f>1/S0P5022[[#This Row],[-LOG(p-0.5)^2]]</f>
        <v>5.3535877525002995E-2</v>
      </c>
      <c r="J698" s="27">
        <f>1-S0P5022[[#This Row],[p]]</f>
        <v>0.44999999999999996</v>
      </c>
      <c r="K698" s="27">
        <f>1/S0P5022[[#This Row],[1-p]]</f>
        <v>2.2222222222222223</v>
      </c>
      <c r="L698" s="27">
        <f>S0P5022[[#This Row],[p]]*2-1</f>
        <v>0.10000000000000009</v>
      </c>
      <c r="M698" s="27">
        <f>S0P5022[[#This Row],[1-p]]*2</f>
        <v>0.89999999999999991</v>
      </c>
      <c r="N698" s="27">
        <f>S0P5022[[#This Row],[2p-1]]*2</f>
        <v>0.20000000000000018</v>
      </c>
      <c r="O698" s="27">
        <f>S0P5022[[#This Row],[2-2p]]*2</f>
        <v>1.7999999999999998</v>
      </c>
      <c r="P698" s="27">
        <f>2^S0P5022[[#This Row],[4p-2]]</f>
        <v>1.1486983549970351</v>
      </c>
      <c r="Q698" s="27">
        <f>2^S0P5022[[#This Row],[4-4p]]</f>
        <v>3.4822022531844965</v>
      </c>
      <c r="R698" s="27">
        <f>2^S0P5022[[#This Row],[2^(4p-2)]]</f>
        <v>2.2171376698777805</v>
      </c>
      <c r="S698" s="26">
        <f>S0P5022[[#This Row],[1-p]]/2</f>
        <v>0.22499999999999998</v>
      </c>
      <c r="T698" s="26">
        <f>S0P5022[[#This Row],[f(p)]]/LOG(1-S0P5022[[#This Row],[p]],2)^16</f>
        <v>2.3384290280474309E-2</v>
      </c>
      <c r="U698" s="26">
        <f>2*(1-ABS(SIN(S0P5022[[#This Row],[Rad]]*2)))^(S0P5022[[#This Row],[-LOG(1-p)]])</f>
        <v>0.11918079304773278</v>
      </c>
      <c r="V698" s="26">
        <f>S0P5022[[#This Row],[f(p)]]*LOG(1-S0P5022[[#This Row],[p]],2)^-16</f>
        <v>2.3384290280474309E-2</v>
      </c>
      <c r="W698" s="26">
        <f>S0P5022[[#This Row],[f(p)]]*2*((1-ABS(SIN(S0P5022[[#This Row],[Rad]]*2)))^(S0P5022[[#This Row],[-LOG(1-p)]]^2))</f>
        <v>1.7466737520918943E-2</v>
      </c>
      <c r="X698" s="26">
        <f>S0P5022[[#This Row],[F3]]+S0P5022[[#This Row],[F2]]</f>
        <v>4.0851027801393255E-2</v>
      </c>
      <c r="Y698" s="26"/>
      <c r="AA698" s="20"/>
      <c r="AB698" s="15"/>
      <c r="AC698" s="15"/>
      <c r="AD698" s="15"/>
      <c r="AE698" s="15"/>
      <c r="AF698" s="15"/>
      <c r="AI698" s="20"/>
      <c r="AN698" s="15"/>
      <c r="AO698" s="17"/>
      <c r="AR698" s="20"/>
      <c r="AT698" s="15"/>
      <c r="AW698" s="15"/>
    </row>
    <row r="699" spans="1:49" x14ac:dyDescent="0.3">
      <c r="A699" s="25">
        <v>148</v>
      </c>
      <c r="B699" s="25">
        <f>RADIANS(S0P5022[[#This Row],[Deg]])</f>
        <v>2.5830872929516078</v>
      </c>
      <c r="C699" s="26">
        <v>0.147571326711887</v>
      </c>
      <c r="D699" s="27">
        <v>0.55000000000000004</v>
      </c>
      <c r="E699" s="27">
        <f>-LOG(S0P5022[[#This Row],[p]]-0.5,2)</f>
        <v>4.3219280948873608</v>
      </c>
      <c r="F699" s="27">
        <f>-LOG(1-S0P5022[[#This Row],[p]],2)^2</f>
        <v>1.3271111273069651</v>
      </c>
      <c r="G699" s="27">
        <f>-LOG(S0P5022[[#This Row],[p]]-0.5,2)^2</f>
        <v>18.679062457376691</v>
      </c>
      <c r="H699" s="27">
        <f>-LOG(1-S0P5022[[#This Row],[p]],2)</f>
        <v>1.1520030934450503</v>
      </c>
      <c r="I699" s="27">
        <f>1/S0P5022[[#This Row],[-LOG(p-0.5)^2]]</f>
        <v>5.3535877525002995E-2</v>
      </c>
      <c r="J699" s="27">
        <f>1-S0P5022[[#This Row],[p]]</f>
        <v>0.44999999999999996</v>
      </c>
      <c r="K699" s="27">
        <f>1/S0P5022[[#This Row],[1-p]]</f>
        <v>2.2222222222222223</v>
      </c>
      <c r="L699" s="27">
        <f>S0P5022[[#This Row],[p]]*2-1</f>
        <v>0.10000000000000009</v>
      </c>
      <c r="M699" s="27">
        <f>S0P5022[[#This Row],[1-p]]*2</f>
        <v>0.89999999999999991</v>
      </c>
      <c r="N699" s="27">
        <f>S0P5022[[#This Row],[2p-1]]*2</f>
        <v>0.20000000000000018</v>
      </c>
      <c r="O699" s="27">
        <f>S0P5022[[#This Row],[2-2p]]*2</f>
        <v>1.7999999999999998</v>
      </c>
      <c r="P699" s="27">
        <f>2^S0P5022[[#This Row],[4p-2]]</f>
        <v>1.1486983549970351</v>
      </c>
      <c r="Q699" s="27">
        <f>2^S0P5022[[#This Row],[4-4p]]</f>
        <v>3.4822022531844965</v>
      </c>
      <c r="R699" s="27">
        <f>2^S0P5022[[#This Row],[2^(4p-2)]]</f>
        <v>2.2171376698777805</v>
      </c>
      <c r="S699" s="26">
        <f>S0P5022[[#This Row],[1-p]]/2</f>
        <v>0.22499999999999998</v>
      </c>
      <c r="T699" s="26">
        <f>S0P5022[[#This Row],[f(p)]]/LOG(1-S0P5022[[#This Row],[p]],2)^16</f>
        <v>2.3384290280474309E-2</v>
      </c>
      <c r="U699" s="26">
        <f>2*(1-ABS(SIN(S0P5022[[#This Row],[Rad]]*2)))^(S0P5022[[#This Row],[-LOG(1-p)]])</f>
        <v>0.14289739161804257</v>
      </c>
      <c r="V699" s="26">
        <f>S0P5022[[#This Row],[f(p)]]*LOG(1-S0P5022[[#This Row],[p]],2)^-16</f>
        <v>2.3384290280474309E-2</v>
      </c>
      <c r="W699" s="26">
        <f>S0P5022[[#This Row],[f(p)]]*2*((1-ABS(SIN(S0P5022[[#This Row],[Rad]]*2)))^(S0P5022[[#This Row],[-LOG(1-p)]]^2))</f>
        <v>2.1528333320824638E-2</v>
      </c>
      <c r="X699" s="26">
        <f>S0P5022[[#This Row],[F3]]+S0P5022[[#This Row],[F2]]</f>
        <v>4.4912623601298947E-2</v>
      </c>
      <c r="Y699" s="26"/>
      <c r="AA699" s="20"/>
      <c r="AB699" s="15"/>
      <c r="AC699" s="15"/>
      <c r="AD699" s="15"/>
      <c r="AE699" s="15"/>
      <c r="AF699" s="15"/>
      <c r="AI699" s="20"/>
      <c r="AN699" s="15"/>
      <c r="AO699" s="17"/>
      <c r="AR699" s="20"/>
      <c r="AT699" s="15"/>
      <c r="AW699" s="15"/>
    </row>
    <row r="700" spans="1:49" x14ac:dyDescent="0.3">
      <c r="A700" s="25">
        <v>149</v>
      </c>
      <c r="B700" s="25">
        <f>RADIANS(S0P5022[[#This Row],[Deg]])</f>
        <v>2.6005405854715509</v>
      </c>
      <c r="C700" s="26">
        <v>0.151646205517143</v>
      </c>
      <c r="D700" s="27">
        <v>0.55000000000000004</v>
      </c>
      <c r="E700" s="27">
        <f>-LOG(S0P5022[[#This Row],[p]]-0.5,2)</f>
        <v>4.3219280948873608</v>
      </c>
      <c r="F700" s="27">
        <f>-LOG(1-S0P5022[[#This Row],[p]],2)^2</f>
        <v>1.3271111273069651</v>
      </c>
      <c r="G700" s="27">
        <f>-LOG(S0P5022[[#This Row],[p]]-0.5,2)^2</f>
        <v>18.679062457376691</v>
      </c>
      <c r="H700" s="27">
        <f>-LOG(1-S0P5022[[#This Row],[p]],2)</f>
        <v>1.1520030934450503</v>
      </c>
      <c r="I700" s="27">
        <f>1/S0P5022[[#This Row],[-LOG(p-0.5)^2]]</f>
        <v>5.3535877525002995E-2</v>
      </c>
      <c r="J700" s="27">
        <f>1-S0P5022[[#This Row],[p]]</f>
        <v>0.44999999999999996</v>
      </c>
      <c r="K700" s="27">
        <f>1/S0P5022[[#This Row],[1-p]]</f>
        <v>2.2222222222222223</v>
      </c>
      <c r="L700" s="27">
        <f>S0P5022[[#This Row],[p]]*2-1</f>
        <v>0.10000000000000009</v>
      </c>
      <c r="M700" s="27">
        <f>S0P5022[[#This Row],[1-p]]*2</f>
        <v>0.89999999999999991</v>
      </c>
      <c r="N700" s="27">
        <f>S0P5022[[#This Row],[2p-1]]*2</f>
        <v>0.20000000000000018</v>
      </c>
      <c r="O700" s="27">
        <f>S0P5022[[#This Row],[2-2p]]*2</f>
        <v>1.7999999999999998</v>
      </c>
      <c r="P700" s="27">
        <f>2^S0P5022[[#This Row],[4p-2]]</f>
        <v>1.1486983549970351</v>
      </c>
      <c r="Q700" s="27">
        <f>2^S0P5022[[#This Row],[4-4p]]</f>
        <v>3.4822022531844965</v>
      </c>
      <c r="R700" s="27">
        <f>2^S0P5022[[#This Row],[2^(4p-2)]]</f>
        <v>2.2171376698777805</v>
      </c>
      <c r="S700" s="26">
        <f>S0P5022[[#This Row],[1-p]]/2</f>
        <v>0.22499999999999998</v>
      </c>
      <c r="T700" s="26">
        <f>S0P5022[[#This Row],[f(p)]]/LOG(1-S0P5022[[#This Row],[p]],2)^16</f>
        <v>2.3384290280474309E-2</v>
      </c>
      <c r="U700" s="26">
        <f>2*(1-ABS(SIN(S0P5022[[#This Row],[Rad]]*2)))^(S0P5022[[#This Row],[-LOG(1-p)]])</f>
        <v>0.16896675987217305</v>
      </c>
      <c r="V700" s="26">
        <f>S0P5022[[#This Row],[f(p)]]*LOG(1-S0P5022[[#This Row],[p]],2)^-16</f>
        <v>2.3384290280474309E-2</v>
      </c>
      <c r="W700" s="26">
        <f>S0P5022[[#This Row],[f(p)]]*2*((1-ABS(SIN(S0P5022[[#This Row],[Rad]]*2)))^(S0P5022[[#This Row],[-LOG(1-p)]]^2))</f>
        <v>2.611257550906616E-2</v>
      </c>
      <c r="X700" s="26">
        <f>S0P5022[[#This Row],[F3]]+S0P5022[[#This Row],[F2]]</f>
        <v>4.9496865789540469E-2</v>
      </c>
      <c r="Y700" s="26"/>
      <c r="AA700" s="20"/>
      <c r="AB700" s="15"/>
      <c r="AC700" s="15"/>
      <c r="AD700" s="15"/>
      <c r="AE700" s="15"/>
      <c r="AF700" s="15"/>
      <c r="AI700" s="20"/>
      <c r="AN700" s="15"/>
      <c r="AO700" s="17"/>
      <c r="AR700" s="20"/>
      <c r="AT700" s="15"/>
      <c r="AW700" s="15"/>
    </row>
    <row r="701" spans="1:49" x14ac:dyDescent="0.3">
      <c r="A701" s="25">
        <v>150</v>
      </c>
      <c r="B701" s="25">
        <f>RADIANS(S0P5022[[#This Row],[Deg]])</f>
        <v>2.6179938779914944</v>
      </c>
      <c r="C701" s="26">
        <v>0.15631651966263299</v>
      </c>
      <c r="D701" s="27">
        <v>0.55000000000000004</v>
      </c>
      <c r="E701" s="27">
        <f>-LOG(S0P5022[[#This Row],[p]]-0.5,2)</f>
        <v>4.3219280948873608</v>
      </c>
      <c r="F701" s="27">
        <f>-LOG(1-S0P5022[[#This Row],[p]],2)^2</f>
        <v>1.3271111273069651</v>
      </c>
      <c r="G701" s="27">
        <f>-LOG(S0P5022[[#This Row],[p]]-0.5,2)^2</f>
        <v>18.679062457376691</v>
      </c>
      <c r="H701" s="27">
        <f>-LOG(1-S0P5022[[#This Row],[p]],2)</f>
        <v>1.1520030934450503</v>
      </c>
      <c r="I701" s="27">
        <f>1/S0P5022[[#This Row],[-LOG(p-0.5)^2]]</f>
        <v>5.3535877525002995E-2</v>
      </c>
      <c r="J701" s="27">
        <f>1-S0P5022[[#This Row],[p]]</f>
        <v>0.44999999999999996</v>
      </c>
      <c r="K701" s="27">
        <f>1/S0P5022[[#This Row],[1-p]]</f>
        <v>2.2222222222222223</v>
      </c>
      <c r="L701" s="27">
        <f>S0P5022[[#This Row],[p]]*2-1</f>
        <v>0.10000000000000009</v>
      </c>
      <c r="M701" s="27">
        <f>S0P5022[[#This Row],[1-p]]*2</f>
        <v>0.89999999999999991</v>
      </c>
      <c r="N701" s="27">
        <f>S0P5022[[#This Row],[2p-1]]*2</f>
        <v>0.20000000000000018</v>
      </c>
      <c r="O701" s="27">
        <f>S0P5022[[#This Row],[2-2p]]*2</f>
        <v>1.7999999999999998</v>
      </c>
      <c r="P701" s="27">
        <f>2^S0P5022[[#This Row],[4p-2]]</f>
        <v>1.1486983549970351</v>
      </c>
      <c r="Q701" s="27">
        <f>2^S0P5022[[#This Row],[4-4p]]</f>
        <v>3.4822022531844965</v>
      </c>
      <c r="R701" s="27">
        <f>2^S0P5022[[#This Row],[2^(4p-2)]]</f>
        <v>2.2171376698777805</v>
      </c>
      <c r="S701" s="26">
        <f>S0P5022[[#This Row],[1-p]]/2</f>
        <v>0.22499999999999998</v>
      </c>
      <c r="T701" s="26">
        <f>S0P5022[[#This Row],[f(p)]]/LOG(1-S0P5022[[#This Row],[p]],2)^16</f>
        <v>2.3384290280474309E-2</v>
      </c>
      <c r="U701" s="26">
        <f>2*(1-ABS(SIN(S0P5022[[#This Row],[Rad]]*2)))^(S0P5022[[#This Row],[-LOG(1-p)]])</f>
        <v>0.1974045531092998</v>
      </c>
      <c r="V701" s="26">
        <f>S0P5022[[#This Row],[f(p)]]*LOG(1-S0P5022[[#This Row],[p]],2)^-16</f>
        <v>2.3384290280474309E-2</v>
      </c>
      <c r="W701" s="26">
        <f>S0P5022[[#This Row],[f(p)]]*2*((1-ABS(SIN(S0P5022[[#This Row],[Rad]]*2)))^(S0P5022[[#This Row],[-LOG(1-p)]]^2))</f>
        <v>3.1237358532462563E-2</v>
      </c>
      <c r="X701" s="26">
        <f>S0P5022[[#This Row],[F3]]+S0P5022[[#This Row],[F2]]</f>
        <v>5.4621648812936872E-2</v>
      </c>
      <c r="Y701" s="26"/>
      <c r="AA701" s="20"/>
      <c r="AB701" s="15"/>
      <c r="AC701" s="15"/>
      <c r="AD701" s="15"/>
      <c r="AE701" s="15"/>
      <c r="AF701" s="15"/>
      <c r="AI701" s="20"/>
      <c r="AN701" s="15"/>
      <c r="AO701" s="17"/>
      <c r="AR701" s="20"/>
      <c r="AT701" s="15"/>
      <c r="AW701" s="15"/>
    </row>
    <row r="702" spans="1:49" x14ac:dyDescent="0.3">
      <c r="A702" s="25">
        <v>151</v>
      </c>
      <c r="B702" s="25">
        <f>RADIANS(S0P5022[[#This Row],[Deg]])</f>
        <v>2.6354471705114375</v>
      </c>
      <c r="C702" s="26">
        <v>0.16182182404721401</v>
      </c>
      <c r="D702" s="27">
        <v>0.55000000000000004</v>
      </c>
      <c r="E702" s="27">
        <f>-LOG(S0P5022[[#This Row],[p]]-0.5,2)</f>
        <v>4.3219280948873608</v>
      </c>
      <c r="F702" s="27">
        <f>-LOG(1-S0P5022[[#This Row],[p]],2)^2</f>
        <v>1.3271111273069651</v>
      </c>
      <c r="G702" s="27">
        <f>-LOG(S0P5022[[#This Row],[p]]-0.5,2)^2</f>
        <v>18.679062457376691</v>
      </c>
      <c r="H702" s="27">
        <f>-LOG(1-S0P5022[[#This Row],[p]],2)</f>
        <v>1.1520030934450503</v>
      </c>
      <c r="I702" s="27">
        <f>1/S0P5022[[#This Row],[-LOG(p-0.5)^2]]</f>
        <v>5.3535877525002995E-2</v>
      </c>
      <c r="J702" s="27">
        <f>1-S0P5022[[#This Row],[p]]</f>
        <v>0.44999999999999996</v>
      </c>
      <c r="K702" s="27">
        <f>1/S0P5022[[#This Row],[1-p]]</f>
        <v>2.2222222222222223</v>
      </c>
      <c r="L702" s="27">
        <f>S0P5022[[#This Row],[p]]*2-1</f>
        <v>0.10000000000000009</v>
      </c>
      <c r="M702" s="27">
        <f>S0P5022[[#This Row],[1-p]]*2</f>
        <v>0.89999999999999991</v>
      </c>
      <c r="N702" s="27">
        <f>S0P5022[[#This Row],[2p-1]]*2</f>
        <v>0.20000000000000018</v>
      </c>
      <c r="O702" s="27">
        <f>S0P5022[[#This Row],[2-2p]]*2</f>
        <v>1.7999999999999998</v>
      </c>
      <c r="P702" s="27">
        <f>2^S0P5022[[#This Row],[4p-2]]</f>
        <v>1.1486983549970351</v>
      </c>
      <c r="Q702" s="27">
        <f>2^S0P5022[[#This Row],[4-4p]]</f>
        <v>3.4822022531844965</v>
      </c>
      <c r="R702" s="27">
        <f>2^S0P5022[[#This Row],[2^(4p-2)]]</f>
        <v>2.2171376698777805</v>
      </c>
      <c r="S702" s="26">
        <f>S0P5022[[#This Row],[1-p]]/2</f>
        <v>0.22499999999999998</v>
      </c>
      <c r="T702" s="26">
        <f>S0P5022[[#This Row],[f(p)]]/LOG(1-S0P5022[[#This Row],[p]],2)^16</f>
        <v>2.3384290280474309E-2</v>
      </c>
      <c r="U702" s="26">
        <f>2*(1-ABS(SIN(S0P5022[[#This Row],[Rad]]*2)))^(S0P5022[[#This Row],[-LOG(1-p)]])</f>
        <v>0.22821960234978342</v>
      </c>
      <c r="V702" s="26">
        <f>S0P5022[[#This Row],[f(p)]]*LOG(1-S0P5022[[#This Row],[p]],2)^-16</f>
        <v>2.3384290280474309E-2</v>
      </c>
      <c r="W702" s="26">
        <f>S0P5022[[#This Row],[f(p)]]*2*((1-ABS(SIN(S0P5022[[#This Row],[Rad]]*2)))^(S0P5022[[#This Row],[-LOG(1-p)]]^2))</f>
        <v>3.6918634924412448E-2</v>
      </c>
      <c r="X702" s="26">
        <f>S0P5022[[#This Row],[F3]]+S0P5022[[#This Row],[F2]]</f>
        <v>6.0302925204886754E-2</v>
      </c>
      <c r="Y702" s="26"/>
      <c r="AA702" s="20"/>
      <c r="AB702" s="15"/>
      <c r="AC702" s="15"/>
      <c r="AD702" s="15"/>
      <c r="AE702" s="15"/>
      <c r="AF702" s="15"/>
      <c r="AI702" s="20"/>
      <c r="AN702" s="15"/>
      <c r="AO702" s="17"/>
      <c r="AR702" s="20"/>
      <c r="AT702" s="15"/>
      <c r="AW702" s="15"/>
    </row>
    <row r="703" spans="1:49" x14ac:dyDescent="0.3">
      <c r="A703" s="25">
        <v>152</v>
      </c>
      <c r="B703" s="25">
        <f>RADIANS(S0P5022[[#This Row],[Deg]])</f>
        <v>2.6529004630313811</v>
      </c>
      <c r="C703" s="26">
        <v>0.16730101862014901</v>
      </c>
      <c r="D703" s="27">
        <v>0.55000000000000004</v>
      </c>
      <c r="E703" s="27">
        <f>-LOG(S0P5022[[#This Row],[p]]-0.5,2)</f>
        <v>4.3219280948873608</v>
      </c>
      <c r="F703" s="27">
        <f>-LOG(1-S0P5022[[#This Row],[p]],2)^2</f>
        <v>1.3271111273069651</v>
      </c>
      <c r="G703" s="27">
        <f>-LOG(S0P5022[[#This Row],[p]]-0.5,2)^2</f>
        <v>18.679062457376691</v>
      </c>
      <c r="H703" s="27">
        <f>-LOG(1-S0P5022[[#This Row],[p]],2)</f>
        <v>1.1520030934450503</v>
      </c>
      <c r="I703" s="27">
        <f>1/S0P5022[[#This Row],[-LOG(p-0.5)^2]]</f>
        <v>5.3535877525002995E-2</v>
      </c>
      <c r="J703" s="27">
        <f>1-S0P5022[[#This Row],[p]]</f>
        <v>0.44999999999999996</v>
      </c>
      <c r="K703" s="27">
        <f>1/S0P5022[[#This Row],[1-p]]</f>
        <v>2.2222222222222223</v>
      </c>
      <c r="L703" s="27">
        <f>S0P5022[[#This Row],[p]]*2-1</f>
        <v>0.10000000000000009</v>
      </c>
      <c r="M703" s="27">
        <f>S0P5022[[#This Row],[1-p]]*2</f>
        <v>0.89999999999999991</v>
      </c>
      <c r="N703" s="27">
        <f>S0P5022[[#This Row],[2p-1]]*2</f>
        <v>0.20000000000000018</v>
      </c>
      <c r="O703" s="27">
        <f>S0P5022[[#This Row],[2-2p]]*2</f>
        <v>1.7999999999999998</v>
      </c>
      <c r="P703" s="27">
        <f>2^S0P5022[[#This Row],[4p-2]]</f>
        <v>1.1486983549970351</v>
      </c>
      <c r="Q703" s="27">
        <f>2^S0P5022[[#This Row],[4-4p]]</f>
        <v>3.4822022531844965</v>
      </c>
      <c r="R703" s="27">
        <f>2^S0P5022[[#This Row],[2^(4p-2)]]</f>
        <v>2.2171376698777805</v>
      </c>
      <c r="S703" s="26">
        <f>S0P5022[[#This Row],[1-p]]/2</f>
        <v>0.22499999999999998</v>
      </c>
      <c r="T703" s="26">
        <f>S0P5022[[#This Row],[f(p)]]/LOG(1-S0P5022[[#This Row],[p]],2)^16</f>
        <v>2.3384290280474309E-2</v>
      </c>
      <c r="U703" s="26">
        <f>2*(1-ABS(SIN(S0P5022[[#This Row],[Rad]]*2)))^(S0P5022[[#This Row],[-LOG(1-p)]])</f>
        <v>0.26141421581130941</v>
      </c>
      <c r="V703" s="26">
        <f>S0P5022[[#This Row],[f(p)]]*LOG(1-S0P5022[[#This Row],[p]],2)^-16</f>
        <v>2.3384290280474309E-2</v>
      </c>
      <c r="W703" s="26">
        <f>S0P5022[[#This Row],[f(p)]]*2*((1-ABS(SIN(S0P5022[[#This Row],[Rad]]*2)))^(S0P5022[[#This Row],[-LOG(1-p)]]^2))</f>
        <v>4.3170438962420489E-2</v>
      </c>
      <c r="X703" s="26">
        <f>S0P5022[[#This Row],[F3]]+S0P5022[[#This Row],[F2]]</f>
        <v>6.6554729242894795E-2</v>
      </c>
      <c r="Y703" s="26"/>
      <c r="AA703" s="20"/>
      <c r="AB703" s="15"/>
      <c r="AC703" s="15"/>
      <c r="AD703" s="15"/>
      <c r="AE703" s="15"/>
      <c r="AF703" s="15"/>
      <c r="AI703" s="20"/>
      <c r="AN703" s="15"/>
      <c r="AO703" s="17"/>
      <c r="AR703" s="20"/>
      <c r="AT703" s="15"/>
      <c r="AW703" s="15"/>
    </row>
    <row r="704" spans="1:49" x14ac:dyDescent="0.3">
      <c r="A704" s="25">
        <v>153</v>
      </c>
      <c r="B704" s="25">
        <f>RADIANS(S0P5022[[#This Row],[Deg]])</f>
        <v>2.6703537555513241</v>
      </c>
      <c r="C704" s="26">
        <v>0.17328040201064501</v>
      </c>
      <c r="D704" s="27">
        <v>0.55000000000000004</v>
      </c>
      <c r="E704" s="27">
        <f>-LOG(S0P5022[[#This Row],[p]]-0.5,2)</f>
        <v>4.3219280948873608</v>
      </c>
      <c r="F704" s="27">
        <f>-LOG(1-S0P5022[[#This Row],[p]],2)^2</f>
        <v>1.3271111273069651</v>
      </c>
      <c r="G704" s="27">
        <f>-LOG(S0P5022[[#This Row],[p]]-0.5,2)^2</f>
        <v>18.679062457376691</v>
      </c>
      <c r="H704" s="27">
        <f>-LOG(1-S0P5022[[#This Row],[p]],2)</f>
        <v>1.1520030934450503</v>
      </c>
      <c r="I704" s="27">
        <f>1/S0P5022[[#This Row],[-LOG(p-0.5)^2]]</f>
        <v>5.3535877525002995E-2</v>
      </c>
      <c r="J704" s="27">
        <f>1-S0P5022[[#This Row],[p]]</f>
        <v>0.44999999999999996</v>
      </c>
      <c r="K704" s="27">
        <f>1/S0P5022[[#This Row],[1-p]]</f>
        <v>2.2222222222222223</v>
      </c>
      <c r="L704" s="27">
        <f>S0P5022[[#This Row],[p]]*2-1</f>
        <v>0.10000000000000009</v>
      </c>
      <c r="M704" s="27">
        <f>S0P5022[[#This Row],[1-p]]*2</f>
        <v>0.89999999999999991</v>
      </c>
      <c r="N704" s="27">
        <f>S0P5022[[#This Row],[2p-1]]*2</f>
        <v>0.20000000000000018</v>
      </c>
      <c r="O704" s="27">
        <f>S0P5022[[#This Row],[2-2p]]*2</f>
        <v>1.7999999999999998</v>
      </c>
      <c r="P704" s="27">
        <f>2^S0P5022[[#This Row],[4p-2]]</f>
        <v>1.1486983549970351</v>
      </c>
      <c r="Q704" s="27">
        <f>2^S0P5022[[#This Row],[4-4p]]</f>
        <v>3.4822022531844965</v>
      </c>
      <c r="R704" s="27">
        <f>2^S0P5022[[#This Row],[2^(4p-2)]]</f>
        <v>2.2171376698777805</v>
      </c>
      <c r="S704" s="26">
        <f>S0P5022[[#This Row],[1-p]]/2</f>
        <v>0.22499999999999998</v>
      </c>
      <c r="T704" s="26">
        <f>S0P5022[[#This Row],[f(p)]]/LOG(1-S0P5022[[#This Row],[p]],2)^16</f>
        <v>2.3384290280474309E-2</v>
      </c>
      <c r="U704" s="26">
        <f>2*(1-ABS(SIN(S0P5022[[#This Row],[Rad]]*2)))^(S0P5022[[#This Row],[-LOG(1-p)]])</f>
        <v>0.29698443831444443</v>
      </c>
      <c r="V704" s="26">
        <f>S0P5022[[#This Row],[f(p)]]*LOG(1-S0P5022[[#This Row],[p]],2)^-16</f>
        <v>2.3384290280474309E-2</v>
      </c>
      <c r="W704" s="26">
        <f>S0P5022[[#This Row],[f(p)]]*2*((1-ABS(SIN(S0P5022[[#This Row],[Rad]]*2)))^(S0P5022[[#This Row],[-LOG(1-p)]]^2))</f>
        <v>5.0004905535481023E-2</v>
      </c>
      <c r="X704" s="26">
        <f>S0P5022[[#This Row],[F3]]+S0P5022[[#This Row],[F2]]</f>
        <v>7.3389195815955335E-2</v>
      </c>
      <c r="Y704" s="26"/>
      <c r="AA704" s="20"/>
      <c r="AB704" s="15"/>
      <c r="AC704" s="15"/>
      <c r="AD704" s="15"/>
      <c r="AE704" s="15"/>
      <c r="AF704" s="15"/>
      <c r="AI704" s="20"/>
      <c r="AN704" s="15"/>
      <c r="AO704" s="17"/>
      <c r="AR704" s="20"/>
      <c r="AT704" s="15"/>
      <c r="AW704" s="15"/>
    </row>
    <row r="705" spans="1:49" x14ac:dyDescent="0.3">
      <c r="A705" s="25">
        <v>154</v>
      </c>
      <c r="B705" s="25">
        <f>RADIANS(S0P5022[[#This Row],[Deg]])</f>
        <v>2.6878070480712677</v>
      </c>
      <c r="C705" s="26">
        <v>0.180212353291368</v>
      </c>
      <c r="D705" s="27">
        <v>0.55000000000000004</v>
      </c>
      <c r="E705" s="27">
        <f>-LOG(S0P5022[[#This Row],[p]]-0.5,2)</f>
        <v>4.3219280948873608</v>
      </c>
      <c r="F705" s="27">
        <f>-LOG(1-S0P5022[[#This Row],[p]],2)^2</f>
        <v>1.3271111273069651</v>
      </c>
      <c r="G705" s="27">
        <f>-LOG(S0P5022[[#This Row],[p]]-0.5,2)^2</f>
        <v>18.679062457376691</v>
      </c>
      <c r="H705" s="27">
        <f>-LOG(1-S0P5022[[#This Row],[p]],2)</f>
        <v>1.1520030934450503</v>
      </c>
      <c r="I705" s="27">
        <f>1/S0P5022[[#This Row],[-LOG(p-0.5)^2]]</f>
        <v>5.3535877525002995E-2</v>
      </c>
      <c r="J705" s="27">
        <f>1-S0P5022[[#This Row],[p]]</f>
        <v>0.44999999999999996</v>
      </c>
      <c r="K705" s="27">
        <f>1/S0P5022[[#This Row],[1-p]]</f>
        <v>2.2222222222222223</v>
      </c>
      <c r="L705" s="27">
        <f>S0P5022[[#This Row],[p]]*2-1</f>
        <v>0.10000000000000009</v>
      </c>
      <c r="M705" s="27">
        <f>S0P5022[[#This Row],[1-p]]*2</f>
        <v>0.89999999999999991</v>
      </c>
      <c r="N705" s="27">
        <f>S0P5022[[#This Row],[2p-1]]*2</f>
        <v>0.20000000000000018</v>
      </c>
      <c r="O705" s="27">
        <f>S0P5022[[#This Row],[2-2p]]*2</f>
        <v>1.7999999999999998</v>
      </c>
      <c r="P705" s="27">
        <f>2^S0P5022[[#This Row],[4p-2]]</f>
        <v>1.1486983549970351</v>
      </c>
      <c r="Q705" s="27">
        <f>2^S0P5022[[#This Row],[4-4p]]</f>
        <v>3.4822022531844965</v>
      </c>
      <c r="R705" s="27">
        <f>2^S0P5022[[#This Row],[2^(4p-2)]]</f>
        <v>2.2171376698777805</v>
      </c>
      <c r="S705" s="26">
        <f>S0P5022[[#This Row],[1-p]]/2</f>
        <v>0.22499999999999998</v>
      </c>
      <c r="T705" s="26">
        <f>S0P5022[[#This Row],[f(p)]]/LOG(1-S0P5022[[#This Row],[p]],2)^16</f>
        <v>2.3384290280474309E-2</v>
      </c>
      <c r="U705" s="26">
        <f>2*(1-ABS(SIN(S0P5022[[#This Row],[Rad]]*2)))^(S0P5022[[#This Row],[-LOG(1-p)]])</f>
        <v>0.33492027947490594</v>
      </c>
      <c r="V705" s="26">
        <f>S0P5022[[#This Row],[f(p)]]*LOG(1-S0P5022[[#This Row],[p]],2)^-16</f>
        <v>2.3384290280474309E-2</v>
      </c>
      <c r="W705" s="26">
        <f>S0P5022[[#This Row],[f(p)]]*2*((1-ABS(SIN(S0P5022[[#This Row],[Rad]]*2)))^(S0P5022[[#This Row],[-LOG(1-p)]]^2))</f>
        <v>5.7432285937476978E-2</v>
      </c>
      <c r="X705" s="26">
        <f>S0P5022[[#This Row],[F3]]+S0P5022[[#This Row],[F2]]</f>
        <v>8.0816576217951283E-2</v>
      </c>
      <c r="Y705" s="26"/>
      <c r="AA705" s="20"/>
      <c r="AB705" s="15"/>
      <c r="AC705" s="15"/>
      <c r="AD705" s="15"/>
      <c r="AE705" s="15"/>
      <c r="AF705" s="15"/>
      <c r="AI705" s="20"/>
      <c r="AN705" s="15"/>
      <c r="AO705" s="17"/>
      <c r="AR705" s="20"/>
      <c r="AT705" s="15"/>
      <c r="AW705" s="15"/>
    </row>
    <row r="706" spans="1:49" x14ac:dyDescent="0.3">
      <c r="A706" s="25">
        <v>155</v>
      </c>
      <c r="B706" s="25">
        <f>RADIANS(S0P5022[[#This Row],[Deg]])</f>
        <v>2.7052603405912108</v>
      </c>
      <c r="C706" s="26">
        <v>0.186944703609459</v>
      </c>
      <c r="D706" s="27">
        <v>0.55000000000000004</v>
      </c>
      <c r="E706" s="27">
        <f>-LOG(S0P5022[[#This Row],[p]]-0.5,2)</f>
        <v>4.3219280948873608</v>
      </c>
      <c r="F706" s="27">
        <f>-LOG(1-S0P5022[[#This Row],[p]],2)^2</f>
        <v>1.3271111273069651</v>
      </c>
      <c r="G706" s="27">
        <f>-LOG(S0P5022[[#This Row],[p]]-0.5,2)^2</f>
        <v>18.679062457376691</v>
      </c>
      <c r="H706" s="27">
        <f>-LOG(1-S0P5022[[#This Row],[p]],2)</f>
        <v>1.1520030934450503</v>
      </c>
      <c r="I706" s="27">
        <f>1/S0P5022[[#This Row],[-LOG(p-0.5)^2]]</f>
        <v>5.3535877525002995E-2</v>
      </c>
      <c r="J706" s="27">
        <f>1-S0P5022[[#This Row],[p]]</f>
        <v>0.44999999999999996</v>
      </c>
      <c r="K706" s="27">
        <f>1/S0P5022[[#This Row],[1-p]]</f>
        <v>2.2222222222222223</v>
      </c>
      <c r="L706" s="27">
        <f>S0P5022[[#This Row],[p]]*2-1</f>
        <v>0.10000000000000009</v>
      </c>
      <c r="M706" s="27">
        <f>S0P5022[[#This Row],[1-p]]*2</f>
        <v>0.89999999999999991</v>
      </c>
      <c r="N706" s="27">
        <f>S0P5022[[#This Row],[2p-1]]*2</f>
        <v>0.20000000000000018</v>
      </c>
      <c r="O706" s="27">
        <f>S0P5022[[#This Row],[2-2p]]*2</f>
        <v>1.7999999999999998</v>
      </c>
      <c r="P706" s="27">
        <f>2^S0P5022[[#This Row],[4p-2]]</f>
        <v>1.1486983549970351</v>
      </c>
      <c r="Q706" s="27">
        <f>2^S0P5022[[#This Row],[4-4p]]</f>
        <v>3.4822022531844965</v>
      </c>
      <c r="R706" s="27">
        <f>2^S0P5022[[#This Row],[2^(4p-2)]]</f>
        <v>2.2171376698777805</v>
      </c>
      <c r="S706" s="26">
        <f>S0P5022[[#This Row],[1-p]]/2</f>
        <v>0.22499999999999998</v>
      </c>
      <c r="T706" s="26">
        <f>S0P5022[[#This Row],[f(p)]]/LOG(1-S0P5022[[#This Row],[p]],2)^16</f>
        <v>2.3384290280474309E-2</v>
      </c>
      <c r="U706" s="26">
        <f>2*(1-ABS(SIN(S0P5022[[#This Row],[Rad]]*2)))^(S0P5022[[#This Row],[-LOG(1-p)]])</f>
        <v>0.37520591868708048</v>
      </c>
      <c r="V706" s="26">
        <f>S0P5022[[#This Row],[f(p)]]*LOG(1-S0P5022[[#This Row],[p]],2)^-16</f>
        <v>2.3384290280474309E-2</v>
      </c>
      <c r="W706" s="26">
        <f>S0P5022[[#This Row],[f(p)]]*2*((1-ABS(SIN(S0P5022[[#This Row],[Rad]]*2)))^(S0P5022[[#This Row],[-LOG(1-p)]]^2))</f>
        <v>6.5460961886155536E-2</v>
      </c>
      <c r="X706" s="26">
        <f>S0P5022[[#This Row],[F3]]+S0P5022[[#This Row],[F2]]</f>
        <v>8.8845252166629848E-2</v>
      </c>
      <c r="Y706" s="26"/>
      <c r="AA706" s="20"/>
      <c r="AB706" s="15"/>
      <c r="AC706" s="15"/>
      <c r="AD706" s="15"/>
      <c r="AE706" s="15"/>
      <c r="AF706" s="15"/>
      <c r="AI706" s="20"/>
      <c r="AN706" s="15"/>
      <c r="AO706" s="17"/>
      <c r="AR706" s="20"/>
      <c r="AT706" s="15"/>
      <c r="AW706" s="15"/>
    </row>
    <row r="707" spans="1:49" x14ac:dyDescent="0.3">
      <c r="A707" s="25">
        <v>156</v>
      </c>
      <c r="B707" s="25">
        <f>RADIANS(S0P5022[[#This Row],[Deg]])</f>
        <v>2.7227136331111539</v>
      </c>
      <c r="C707" s="26">
        <v>0.193758136174118</v>
      </c>
      <c r="D707" s="27">
        <v>0.55000000000000004</v>
      </c>
      <c r="E707" s="27">
        <f>-LOG(S0P5022[[#This Row],[p]]-0.5,2)</f>
        <v>4.3219280948873608</v>
      </c>
      <c r="F707" s="27">
        <f>-LOG(1-S0P5022[[#This Row],[p]],2)^2</f>
        <v>1.3271111273069651</v>
      </c>
      <c r="G707" s="27">
        <f>-LOG(S0P5022[[#This Row],[p]]-0.5,2)^2</f>
        <v>18.679062457376691</v>
      </c>
      <c r="H707" s="27">
        <f>-LOG(1-S0P5022[[#This Row],[p]],2)</f>
        <v>1.1520030934450503</v>
      </c>
      <c r="I707" s="27">
        <f>1/S0P5022[[#This Row],[-LOG(p-0.5)^2]]</f>
        <v>5.3535877525002995E-2</v>
      </c>
      <c r="J707" s="27">
        <f>1-S0P5022[[#This Row],[p]]</f>
        <v>0.44999999999999996</v>
      </c>
      <c r="K707" s="27">
        <f>1/S0P5022[[#This Row],[1-p]]</f>
        <v>2.2222222222222223</v>
      </c>
      <c r="L707" s="27">
        <f>S0P5022[[#This Row],[p]]*2-1</f>
        <v>0.10000000000000009</v>
      </c>
      <c r="M707" s="27">
        <f>S0P5022[[#This Row],[1-p]]*2</f>
        <v>0.89999999999999991</v>
      </c>
      <c r="N707" s="27">
        <f>S0P5022[[#This Row],[2p-1]]*2</f>
        <v>0.20000000000000018</v>
      </c>
      <c r="O707" s="27">
        <f>S0P5022[[#This Row],[2-2p]]*2</f>
        <v>1.7999999999999998</v>
      </c>
      <c r="P707" s="27">
        <f>2^S0P5022[[#This Row],[4p-2]]</f>
        <v>1.1486983549970351</v>
      </c>
      <c r="Q707" s="27">
        <f>2^S0P5022[[#This Row],[4-4p]]</f>
        <v>3.4822022531844965</v>
      </c>
      <c r="R707" s="27">
        <f>2^S0P5022[[#This Row],[2^(4p-2)]]</f>
        <v>2.2171376698777805</v>
      </c>
      <c r="S707" s="26">
        <f>S0P5022[[#This Row],[1-p]]/2</f>
        <v>0.22499999999999998</v>
      </c>
      <c r="T707" s="26">
        <f>S0P5022[[#This Row],[f(p)]]/LOG(1-S0P5022[[#This Row],[p]],2)^16</f>
        <v>2.3384290280474309E-2</v>
      </c>
      <c r="U707" s="26">
        <f>2*(1-ABS(SIN(S0P5022[[#This Row],[Rad]]*2)))^(S0P5022[[#This Row],[-LOG(1-p)]])</f>
        <v>0.41781989289765142</v>
      </c>
      <c r="V707" s="26">
        <f>S0P5022[[#This Row],[f(p)]]*LOG(1-S0P5022[[#This Row],[p]],2)^-16</f>
        <v>2.3384290280474309E-2</v>
      </c>
      <c r="W707" s="26">
        <f>S0P5022[[#This Row],[f(p)]]*2*((1-ABS(SIN(S0P5022[[#This Row],[Rad]]*2)))^(S0P5022[[#This Row],[-LOG(1-p)]]^2))</f>
        <v>7.409745876670655E-2</v>
      </c>
      <c r="X707" s="26">
        <f>S0P5022[[#This Row],[F3]]+S0P5022[[#This Row],[F2]]</f>
        <v>9.7481749047180863E-2</v>
      </c>
      <c r="Y707" s="26"/>
      <c r="AA707" s="20"/>
      <c r="AB707" s="15"/>
      <c r="AC707" s="15"/>
      <c r="AD707" s="15"/>
      <c r="AE707" s="15"/>
      <c r="AF707" s="15"/>
      <c r="AI707" s="20"/>
      <c r="AN707" s="15"/>
      <c r="AO707" s="17"/>
      <c r="AR707" s="20"/>
      <c r="AT707" s="15"/>
      <c r="AW707" s="15"/>
    </row>
    <row r="708" spans="1:49" x14ac:dyDescent="0.3">
      <c r="A708" s="25">
        <v>157</v>
      </c>
      <c r="B708" s="25">
        <f>RADIANS(S0P5022[[#This Row],[Deg]])</f>
        <v>2.7401669256310974</v>
      </c>
      <c r="C708" s="26">
        <v>0.202051621595111</v>
      </c>
      <c r="D708" s="27">
        <v>0.55000000000000004</v>
      </c>
      <c r="E708" s="27">
        <f>-LOG(S0P5022[[#This Row],[p]]-0.5,2)</f>
        <v>4.3219280948873608</v>
      </c>
      <c r="F708" s="27">
        <f>-LOG(1-S0P5022[[#This Row],[p]],2)^2</f>
        <v>1.3271111273069651</v>
      </c>
      <c r="G708" s="27">
        <f>-LOG(S0P5022[[#This Row],[p]]-0.5,2)^2</f>
        <v>18.679062457376691</v>
      </c>
      <c r="H708" s="27">
        <f>-LOG(1-S0P5022[[#This Row],[p]],2)</f>
        <v>1.1520030934450503</v>
      </c>
      <c r="I708" s="27">
        <f>1/S0P5022[[#This Row],[-LOG(p-0.5)^2]]</f>
        <v>5.3535877525002995E-2</v>
      </c>
      <c r="J708" s="27">
        <f>1-S0P5022[[#This Row],[p]]</f>
        <v>0.44999999999999996</v>
      </c>
      <c r="K708" s="27">
        <f>1/S0P5022[[#This Row],[1-p]]</f>
        <v>2.2222222222222223</v>
      </c>
      <c r="L708" s="27">
        <f>S0P5022[[#This Row],[p]]*2-1</f>
        <v>0.10000000000000009</v>
      </c>
      <c r="M708" s="27">
        <f>S0P5022[[#This Row],[1-p]]*2</f>
        <v>0.89999999999999991</v>
      </c>
      <c r="N708" s="27">
        <f>S0P5022[[#This Row],[2p-1]]*2</f>
        <v>0.20000000000000018</v>
      </c>
      <c r="O708" s="27">
        <f>S0P5022[[#This Row],[2-2p]]*2</f>
        <v>1.7999999999999998</v>
      </c>
      <c r="P708" s="27">
        <f>2^S0P5022[[#This Row],[4p-2]]</f>
        <v>1.1486983549970351</v>
      </c>
      <c r="Q708" s="27">
        <f>2^S0P5022[[#This Row],[4-4p]]</f>
        <v>3.4822022531844965</v>
      </c>
      <c r="R708" s="27">
        <f>2^S0P5022[[#This Row],[2^(4p-2)]]</f>
        <v>2.2171376698777805</v>
      </c>
      <c r="S708" s="26">
        <f>S0P5022[[#This Row],[1-p]]/2</f>
        <v>0.22499999999999998</v>
      </c>
      <c r="T708" s="26">
        <f>S0P5022[[#This Row],[f(p)]]/LOG(1-S0P5022[[#This Row],[p]],2)^16</f>
        <v>2.3384290280474309E-2</v>
      </c>
      <c r="U708" s="26">
        <f>2*(1-ABS(SIN(S0P5022[[#This Row],[Rad]]*2)))^(S0P5022[[#This Row],[-LOG(1-p)]])</f>
        <v>0.46273527172783729</v>
      </c>
      <c r="V708" s="26">
        <f>S0P5022[[#This Row],[f(p)]]*LOG(1-S0P5022[[#This Row],[p]],2)^-16</f>
        <v>2.3384290280474309E-2</v>
      </c>
      <c r="W708" s="26">
        <f>S0P5022[[#This Row],[f(p)]]*2*((1-ABS(SIN(S0P5022[[#This Row],[Rad]]*2)))^(S0P5022[[#This Row],[-LOG(1-p)]]^2))</f>
        <v>8.3346458877447877E-2</v>
      </c>
      <c r="X708" s="26">
        <f>S0P5022[[#This Row],[F3]]+S0P5022[[#This Row],[F2]]</f>
        <v>0.10673074915792219</v>
      </c>
      <c r="Y708" s="26"/>
      <c r="AA708" s="20"/>
      <c r="AB708" s="15"/>
      <c r="AC708" s="15"/>
      <c r="AD708" s="15"/>
      <c r="AE708" s="15"/>
      <c r="AF708" s="15"/>
      <c r="AI708" s="20"/>
      <c r="AN708" s="15"/>
      <c r="AO708" s="17"/>
      <c r="AR708" s="20"/>
      <c r="AT708" s="15"/>
      <c r="AW708" s="15"/>
    </row>
    <row r="709" spans="1:49" x14ac:dyDescent="0.3">
      <c r="A709" s="25">
        <v>158</v>
      </c>
      <c r="B709" s="25">
        <f>RADIANS(S0P5022[[#This Row],[Deg]])</f>
        <v>2.7576202181510405</v>
      </c>
      <c r="C709" s="26">
        <v>0.21028531126977101</v>
      </c>
      <c r="D709" s="27">
        <v>0.55000000000000004</v>
      </c>
      <c r="E709" s="27">
        <f>-LOG(S0P5022[[#This Row],[p]]-0.5,2)</f>
        <v>4.3219280948873608</v>
      </c>
      <c r="F709" s="27">
        <f>-LOG(1-S0P5022[[#This Row],[p]],2)^2</f>
        <v>1.3271111273069651</v>
      </c>
      <c r="G709" s="27">
        <f>-LOG(S0P5022[[#This Row],[p]]-0.5,2)^2</f>
        <v>18.679062457376691</v>
      </c>
      <c r="H709" s="27">
        <f>-LOG(1-S0P5022[[#This Row],[p]],2)</f>
        <v>1.1520030934450503</v>
      </c>
      <c r="I709" s="27">
        <f>1/S0P5022[[#This Row],[-LOG(p-0.5)^2]]</f>
        <v>5.3535877525002995E-2</v>
      </c>
      <c r="J709" s="27">
        <f>1-S0P5022[[#This Row],[p]]</f>
        <v>0.44999999999999996</v>
      </c>
      <c r="K709" s="27">
        <f>1/S0P5022[[#This Row],[1-p]]</f>
        <v>2.2222222222222223</v>
      </c>
      <c r="L709" s="27">
        <f>S0P5022[[#This Row],[p]]*2-1</f>
        <v>0.10000000000000009</v>
      </c>
      <c r="M709" s="27">
        <f>S0P5022[[#This Row],[1-p]]*2</f>
        <v>0.89999999999999991</v>
      </c>
      <c r="N709" s="27">
        <f>S0P5022[[#This Row],[2p-1]]*2</f>
        <v>0.20000000000000018</v>
      </c>
      <c r="O709" s="27">
        <f>S0P5022[[#This Row],[2-2p]]*2</f>
        <v>1.7999999999999998</v>
      </c>
      <c r="P709" s="27">
        <f>2^S0P5022[[#This Row],[4p-2]]</f>
        <v>1.1486983549970351</v>
      </c>
      <c r="Q709" s="27">
        <f>2^S0P5022[[#This Row],[4-4p]]</f>
        <v>3.4822022531844965</v>
      </c>
      <c r="R709" s="27">
        <f>2^S0P5022[[#This Row],[2^(4p-2)]]</f>
        <v>2.2171376698777805</v>
      </c>
      <c r="S709" s="26">
        <f>S0P5022[[#This Row],[1-p]]/2</f>
        <v>0.22499999999999998</v>
      </c>
      <c r="T709" s="26">
        <f>S0P5022[[#This Row],[f(p)]]/LOG(1-S0P5022[[#This Row],[p]],2)^16</f>
        <v>2.3384290280474309E-2</v>
      </c>
      <c r="U709" s="26">
        <f>2*(1-ABS(SIN(S0P5022[[#This Row],[Rad]]*2)))^(S0P5022[[#This Row],[-LOG(1-p)]])</f>
        <v>0.50991982344879316</v>
      </c>
      <c r="V709" s="26">
        <f>S0P5022[[#This Row],[f(p)]]*LOG(1-S0P5022[[#This Row],[p]],2)^-16</f>
        <v>2.3384290280474309E-2</v>
      </c>
      <c r="W709" s="26">
        <f>S0P5022[[#This Row],[f(p)]]*2*((1-ABS(SIN(S0P5022[[#This Row],[Rad]]*2)))^(S0P5022[[#This Row],[-LOG(1-p)]]^2))</f>
        <v>9.3210815288639948E-2</v>
      </c>
      <c r="X709" s="26">
        <f>S0P5022[[#This Row],[F3]]+S0P5022[[#This Row],[F2]]</f>
        <v>0.11659510556911426</v>
      </c>
      <c r="Y709" s="26"/>
      <c r="AA709" s="20"/>
      <c r="AB709" s="15"/>
      <c r="AC709" s="15"/>
      <c r="AD709" s="15"/>
      <c r="AE709" s="15"/>
      <c r="AF709" s="15"/>
      <c r="AI709" s="20"/>
      <c r="AN709" s="15"/>
      <c r="AO709" s="17"/>
      <c r="AR709" s="20"/>
      <c r="AT709" s="15"/>
      <c r="AW709" s="15"/>
    </row>
    <row r="710" spans="1:49" x14ac:dyDescent="0.3">
      <c r="A710" s="25">
        <v>159</v>
      </c>
      <c r="B710" s="25">
        <f>RADIANS(S0P5022[[#This Row],[Deg]])</f>
        <v>2.7750735106709841</v>
      </c>
      <c r="C710" s="26">
        <v>0.218761032441011</v>
      </c>
      <c r="D710" s="27">
        <v>0.55000000000000004</v>
      </c>
      <c r="E710" s="27">
        <f>-LOG(S0P5022[[#This Row],[p]]-0.5,2)</f>
        <v>4.3219280948873608</v>
      </c>
      <c r="F710" s="27">
        <f>-LOG(1-S0P5022[[#This Row],[p]],2)^2</f>
        <v>1.3271111273069651</v>
      </c>
      <c r="G710" s="27">
        <f>-LOG(S0P5022[[#This Row],[p]]-0.5,2)^2</f>
        <v>18.679062457376691</v>
      </c>
      <c r="H710" s="27">
        <f>-LOG(1-S0P5022[[#This Row],[p]],2)</f>
        <v>1.1520030934450503</v>
      </c>
      <c r="I710" s="27">
        <f>1/S0P5022[[#This Row],[-LOG(p-0.5)^2]]</f>
        <v>5.3535877525002995E-2</v>
      </c>
      <c r="J710" s="27">
        <f>1-S0P5022[[#This Row],[p]]</f>
        <v>0.44999999999999996</v>
      </c>
      <c r="K710" s="27">
        <f>1/S0P5022[[#This Row],[1-p]]</f>
        <v>2.2222222222222223</v>
      </c>
      <c r="L710" s="27">
        <f>S0P5022[[#This Row],[p]]*2-1</f>
        <v>0.10000000000000009</v>
      </c>
      <c r="M710" s="27">
        <f>S0P5022[[#This Row],[1-p]]*2</f>
        <v>0.89999999999999991</v>
      </c>
      <c r="N710" s="27">
        <f>S0P5022[[#This Row],[2p-1]]*2</f>
        <v>0.20000000000000018</v>
      </c>
      <c r="O710" s="27">
        <f>S0P5022[[#This Row],[2-2p]]*2</f>
        <v>1.7999999999999998</v>
      </c>
      <c r="P710" s="27">
        <f>2^S0P5022[[#This Row],[4p-2]]</f>
        <v>1.1486983549970351</v>
      </c>
      <c r="Q710" s="27">
        <f>2^S0P5022[[#This Row],[4-4p]]</f>
        <v>3.4822022531844965</v>
      </c>
      <c r="R710" s="27">
        <f>2^S0P5022[[#This Row],[2^(4p-2)]]</f>
        <v>2.2171376698777805</v>
      </c>
      <c r="S710" s="26">
        <f>S0P5022[[#This Row],[1-p]]/2</f>
        <v>0.22499999999999998</v>
      </c>
      <c r="T710" s="26">
        <f>S0P5022[[#This Row],[f(p)]]/LOG(1-S0P5022[[#This Row],[p]],2)^16</f>
        <v>2.3384290280474309E-2</v>
      </c>
      <c r="U710" s="26">
        <f>2*(1-ABS(SIN(S0P5022[[#This Row],[Rad]]*2)))^(S0P5022[[#This Row],[-LOG(1-p)]])</f>
        <v>0.55933617453018625</v>
      </c>
      <c r="V710" s="26">
        <f>S0P5022[[#This Row],[f(p)]]*LOG(1-S0P5022[[#This Row],[p]],2)^-16</f>
        <v>2.3384290280474309E-2</v>
      </c>
      <c r="W710" s="26">
        <f>S0P5022[[#This Row],[f(p)]]*2*((1-ABS(SIN(S0P5022[[#This Row],[Rad]]*2)))^(S0P5022[[#This Row],[-LOG(1-p)]]^2))</f>
        <v>0.10369156679802209</v>
      </c>
      <c r="X710" s="26">
        <f>S0P5022[[#This Row],[F3]]+S0P5022[[#This Row],[F2]]</f>
        <v>0.12707585707849639</v>
      </c>
      <c r="Y710" s="26"/>
      <c r="AA710" s="20"/>
      <c r="AB710" s="15"/>
      <c r="AC710" s="15"/>
      <c r="AD710" s="15"/>
      <c r="AE710" s="15"/>
      <c r="AF710" s="15"/>
      <c r="AI710" s="20"/>
      <c r="AN710" s="15"/>
      <c r="AO710" s="17"/>
      <c r="AR710" s="20"/>
      <c r="AT710" s="15"/>
      <c r="AW710" s="15"/>
    </row>
    <row r="711" spans="1:49" x14ac:dyDescent="0.3">
      <c r="A711" s="25">
        <v>160</v>
      </c>
      <c r="B711" s="25">
        <f>RADIANS(S0P5022[[#This Row],[Deg]])</f>
        <v>2.7925268031909272</v>
      </c>
      <c r="C711" s="26">
        <v>0.228304725787004</v>
      </c>
      <c r="D711" s="27">
        <v>0.55000000000000004</v>
      </c>
      <c r="E711" s="27">
        <f>-LOG(S0P5022[[#This Row],[p]]-0.5,2)</f>
        <v>4.3219280948873608</v>
      </c>
      <c r="F711" s="27">
        <f>-LOG(1-S0P5022[[#This Row],[p]],2)^2</f>
        <v>1.3271111273069651</v>
      </c>
      <c r="G711" s="27">
        <f>-LOG(S0P5022[[#This Row],[p]]-0.5,2)^2</f>
        <v>18.679062457376691</v>
      </c>
      <c r="H711" s="27">
        <f>-LOG(1-S0P5022[[#This Row],[p]],2)</f>
        <v>1.1520030934450503</v>
      </c>
      <c r="I711" s="27">
        <f>1/S0P5022[[#This Row],[-LOG(p-0.5)^2]]</f>
        <v>5.3535877525002995E-2</v>
      </c>
      <c r="J711" s="27">
        <f>1-S0P5022[[#This Row],[p]]</f>
        <v>0.44999999999999996</v>
      </c>
      <c r="K711" s="27">
        <f>1/S0P5022[[#This Row],[1-p]]</f>
        <v>2.2222222222222223</v>
      </c>
      <c r="L711" s="27">
        <f>S0P5022[[#This Row],[p]]*2-1</f>
        <v>0.10000000000000009</v>
      </c>
      <c r="M711" s="27">
        <f>S0P5022[[#This Row],[1-p]]*2</f>
        <v>0.89999999999999991</v>
      </c>
      <c r="N711" s="27">
        <f>S0P5022[[#This Row],[2p-1]]*2</f>
        <v>0.20000000000000018</v>
      </c>
      <c r="O711" s="27">
        <f>S0P5022[[#This Row],[2-2p]]*2</f>
        <v>1.7999999999999998</v>
      </c>
      <c r="P711" s="27">
        <f>2^S0P5022[[#This Row],[4p-2]]</f>
        <v>1.1486983549970351</v>
      </c>
      <c r="Q711" s="27">
        <f>2^S0P5022[[#This Row],[4-4p]]</f>
        <v>3.4822022531844965</v>
      </c>
      <c r="R711" s="27">
        <f>2^S0P5022[[#This Row],[2^(4p-2)]]</f>
        <v>2.2171376698777805</v>
      </c>
      <c r="S711" s="26">
        <f>S0P5022[[#This Row],[1-p]]/2</f>
        <v>0.22499999999999998</v>
      </c>
      <c r="T711" s="26">
        <f>S0P5022[[#This Row],[f(p)]]/LOG(1-S0P5022[[#This Row],[p]],2)^16</f>
        <v>2.3384290280474309E-2</v>
      </c>
      <c r="U711" s="26">
        <f>2*(1-ABS(SIN(S0P5022[[#This Row],[Rad]]*2)))^(S0P5022[[#This Row],[-LOG(1-p)]])</f>
        <v>0.61094196488881092</v>
      </c>
      <c r="V711" s="26">
        <f>S0P5022[[#This Row],[f(p)]]*LOG(1-S0P5022[[#This Row],[p]],2)^-16</f>
        <v>2.3384290280474309E-2</v>
      </c>
      <c r="W711" s="26">
        <f>S0P5022[[#This Row],[f(p)]]*2*((1-ABS(SIN(S0P5022[[#This Row],[Rad]]*2)))^(S0P5022[[#This Row],[-LOG(1-p)]]^2))</f>
        <v>0.11478795436743629</v>
      </c>
      <c r="X711" s="26">
        <f>S0P5022[[#This Row],[F3]]+S0P5022[[#This Row],[F2]]</f>
        <v>0.13817224464791059</v>
      </c>
      <c r="Y711" s="26"/>
      <c r="AA711" s="20"/>
      <c r="AB711" s="15"/>
      <c r="AC711" s="15"/>
      <c r="AD711" s="15"/>
      <c r="AE711" s="15"/>
      <c r="AF711" s="15"/>
      <c r="AI711" s="20"/>
      <c r="AN711" s="15"/>
      <c r="AO711" s="17"/>
      <c r="AR711" s="20"/>
      <c r="AT711" s="15"/>
      <c r="AW711" s="15"/>
    </row>
    <row r="712" spans="1:49" x14ac:dyDescent="0.3">
      <c r="A712" s="25">
        <v>161</v>
      </c>
      <c r="B712" s="25">
        <f>RADIANS(S0P5022[[#This Row],[Deg]])</f>
        <v>2.8099800957108707</v>
      </c>
      <c r="C712" s="26">
        <v>0.238271930403684</v>
      </c>
      <c r="D712" s="27">
        <v>0.55000000000000004</v>
      </c>
      <c r="E712" s="27">
        <f>-LOG(S0P5022[[#This Row],[p]]-0.5,2)</f>
        <v>4.3219280948873608</v>
      </c>
      <c r="F712" s="27">
        <f>-LOG(1-S0P5022[[#This Row],[p]],2)^2</f>
        <v>1.3271111273069651</v>
      </c>
      <c r="G712" s="27">
        <f>-LOG(S0P5022[[#This Row],[p]]-0.5,2)^2</f>
        <v>18.679062457376691</v>
      </c>
      <c r="H712" s="27">
        <f>-LOG(1-S0P5022[[#This Row],[p]],2)</f>
        <v>1.1520030934450503</v>
      </c>
      <c r="I712" s="27">
        <f>1/S0P5022[[#This Row],[-LOG(p-0.5)^2]]</f>
        <v>5.3535877525002995E-2</v>
      </c>
      <c r="J712" s="27">
        <f>1-S0P5022[[#This Row],[p]]</f>
        <v>0.44999999999999996</v>
      </c>
      <c r="K712" s="27">
        <f>1/S0P5022[[#This Row],[1-p]]</f>
        <v>2.2222222222222223</v>
      </c>
      <c r="L712" s="27">
        <f>S0P5022[[#This Row],[p]]*2-1</f>
        <v>0.10000000000000009</v>
      </c>
      <c r="M712" s="27">
        <f>S0P5022[[#This Row],[1-p]]*2</f>
        <v>0.89999999999999991</v>
      </c>
      <c r="N712" s="27">
        <f>S0P5022[[#This Row],[2p-1]]*2</f>
        <v>0.20000000000000018</v>
      </c>
      <c r="O712" s="27">
        <f>S0P5022[[#This Row],[2-2p]]*2</f>
        <v>1.7999999999999998</v>
      </c>
      <c r="P712" s="27">
        <f>2^S0P5022[[#This Row],[4p-2]]</f>
        <v>1.1486983549970351</v>
      </c>
      <c r="Q712" s="27">
        <f>2^S0P5022[[#This Row],[4-4p]]</f>
        <v>3.4822022531844965</v>
      </c>
      <c r="R712" s="27">
        <f>2^S0P5022[[#This Row],[2^(4p-2)]]</f>
        <v>2.2171376698777805</v>
      </c>
      <c r="S712" s="26">
        <f>S0P5022[[#This Row],[1-p]]/2</f>
        <v>0.22499999999999998</v>
      </c>
      <c r="T712" s="26">
        <f>S0P5022[[#This Row],[f(p)]]/LOG(1-S0P5022[[#This Row],[p]],2)^16</f>
        <v>2.3384290280474309E-2</v>
      </c>
      <c r="U712" s="26">
        <f>2*(1-ABS(SIN(S0P5022[[#This Row],[Rad]]*2)))^(S0P5022[[#This Row],[-LOG(1-p)]])</f>
        <v>0.66469000050937077</v>
      </c>
      <c r="V712" s="26">
        <f>S0P5022[[#This Row],[f(p)]]*LOG(1-S0P5022[[#This Row],[p]],2)^-16</f>
        <v>2.3384290280474309E-2</v>
      </c>
      <c r="W712" s="26">
        <f>S0P5022[[#This Row],[f(p)]]*2*((1-ABS(SIN(S0P5022[[#This Row],[Rad]]*2)))^(S0P5022[[#This Row],[-LOG(1-p)]]^2))</f>
        <v>0.12649743934641061</v>
      </c>
      <c r="X712" s="26">
        <f>S0P5022[[#This Row],[F3]]+S0P5022[[#This Row],[F2]]</f>
        <v>0.14988172962688492</v>
      </c>
      <c r="Y712" s="26"/>
      <c r="AA712" s="20"/>
      <c r="AB712" s="15"/>
      <c r="AC712" s="15"/>
      <c r="AD712" s="15"/>
      <c r="AE712" s="15"/>
      <c r="AF712" s="15"/>
      <c r="AI712" s="20"/>
      <c r="AN712" s="15"/>
      <c r="AO712" s="17"/>
      <c r="AR712" s="20"/>
      <c r="AT712" s="15"/>
      <c r="AW712" s="15"/>
    </row>
    <row r="713" spans="1:49" x14ac:dyDescent="0.3">
      <c r="A713" s="25">
        <v>162</v>
      </c>
      <c r="B713" s="25">
        <f>RADIANS(S0P5022[[#This Row],[Deg]])</f>
        <v>2.8274333882308138</v>
      </c>
      <c r="C713" s="26">
        <v>0.24865986047394301</v>
      </c>
      <c r="D713" s="27">
        <v>0.55000000000000004</v>
      </c>
      <c r="E713" s="27">
        <f>-LOG(S0P5022[[#This Row],[p]]-0.5,2)</f>
        <v>4.3219280948873608</v>
      </c>
      <c r="F713" s="27">
        <f>-LOG(1-S0P5022[[#This Row],[p]],2)^2</f>
        <v>1.3271111273069651</v>
      </c>
      <c r="G713" s="27">
        <f>-LOG(S0P5022[[#This Row],[p]]-0.5,2)^2</f>
        <v>18.679062457376691</v>
      </c>
      <c r="H713" s="27">
        <f>-LOG(1-S0P5022[[#This Row],[p]],2)</f>
        <v>1.1520030934450503</v>
      </c>
      <c r="I713" s="27">
        <f>1/S0P5022[[#This Row],[-LOG(p-0.5)^2]]</f>
        <v>5.3535877525002995E-2</v>
      </c>
      <c r="J713" s="27">
        <f>1-S0P5022[[#This Row],[p]]</f>
        <v>0.44999999999999996</v>
      </c>
      <c r="K713" s="27">
        <f>1/S0P5022[[#This Row],[1-p]]</f>
        <v>2.2222222222222223</v>
      </c>
      <c r="L713" s="27">
        <f>S0P5022[[#This Row],[p]]*2-1</f>
        <v>0.10000000000000009</v>
      </c>
      <c r="M713" s="27">
        <f>S0P5022[[#This Row],[1-p]]*2</f>
        <v>0.89999999999999991</v>
      </c>
      <c r="N713" s="27">
        <f>S0P5022[[#This Row],[2p-1]]*2</f>
        <v>0.20000000000000018</v>
      </c>
      <c r="O713" s="27">
        <f>S0P5022[[#This Row],[2-2p]]*2</f>
        <v>1.7999999999999998</v>
      </c>
      <c r="P713" s="27">
        <f>2^S0P5022[[#This Row],[4p-2]]</f>
        <v>1.1486983549970351</v>
      </c>
      <c r="Q713" s="27">
        <f>2^S0P5022[[#This Row],[4-4p]]</f>
        <v>3.4822022531844965</v>
      </c>
      <c r="R713" s="27">
        <f>2^S0P5022[[#This Row],[2^(4p-2)]]</f>
        <v>2.2171376698777805</v>
      </c>
      <c r="S713" s="26">
        <f>S0P5022[[#This Row],[1-p]]/2</f>
        <v>0.22499999999999998</v>
      </c>
      <c r="T713" s="26">
        <f>S0P5022[[#This Row],[f(p)]]/LOG(1-S0P5022[[#This Row],[p]],2)^16</f>
        <v>2.3384290280474309E-2</v>
      </c>
      <c r="U713" s="26">
        <f>2*(1-ABS(SIN(S0P5022[[#This Row],[Rad]]*2)))^(S0P5022[[#This Row],[-LOG(1-p)]])</f>
        <v>0.72052840475610525</v>
      </c>
      <c r="V713" s="26">
        <f>S0P5022[[#This Row],[f(p)]]*LOG(1-S0P5022[[#This Row],[p]],2)^-16</f>
        <v>2.3384290280474309E-2</v>
      </c>
      <c r="W713" s="26">
        <f>S0P5022[[#This Row],[f(p)]]*2*((1-ABS(SIN(S0P5022[[#This Row],[Rad]]*2)))^(S0P5022[[#This Row],[-LOG(1-p)]]^2))</f>
        <v>0.13881572372546891</v>
      </c>
      <c r="X713" s="26">
        <f>S0P5022[[#This Row],[F3]]+S0P5022[[#This Row],[F2]]</f>
        <v>0.16220001400594322</v>
      </c>
      <c r="Y713" s="26"/>
      <c r="AA713" s="20"/>
      <c r="AB713" s="15"/>
      <c r="AC713" s="15"/>
      <c r="AD713" s="15"/>
      <c r="AE713" s="15"/>
      <c r="AF713" s="15"/>
      <c r="AI713" s="20"/>
      <c r="AN713" s="15"/>
      <c r="AO713" s="17"/>
      <c r="AR713" s="20"/>
      <c r="AT713" s="15"/>
      <c r="AW713" s="15"/>
    </row>
    <row r="714" spans="1:49" x14ac:dyDescent="0.3">
      <c r="A714" s="25">
        <v>163</v>
      </c>
      <c r="B714" s="25">
        <f>RADIANS(S0P5022[[#This Row],[Deg]])</f>
        <v>2.8448866807507573</v>
      </c>
      <c r="C714" s="26">
        <v>0.259678837409477</v>
      </c>
      <c r="D714" s="27">
        <v>0.55000000000000004</v>
      </c>
      <c r="E714" s="27">
        <f>-LOG(S0P5022[[#This Row],[p]]-0.5,2)</f>
        <v>4.3219280948873608</v>
      </c>
      <c r="F714" s="27">
        <f>-LOG(1-S0P5022[[#This Row],[p]],2)^2</f>
        <v>1.3271111273069651</v>
      </c>
      <c r="G714" s="27">
        <f>-LOG(S0P5022[[#This Row],[p]]-0.5,2)^2</f>
        <v>18.679062457376691</v>
      </c>
      <c r="H714" s="27">
        <f>-LOG(1-S0P5022[[#This Row],[p]],2)</f>
        <v>1.1520030934450503</v>
      </c>
      <c r="I714" s="27">
        <f>1/S0P5022[[#This Row],[-LOG(p-0.5)^2]]</f>
        <v>5.3535877525002995E-2</v>
      </c>
      <c r="J714" s="27">
        <f>1-S0P5022[[#This Row],[p]]</f>
        <v>0.44999999999999996</v>
      </c>
      <c r="K714" s="27">
        <f>1/S0P5022[[#This Row],[1-p]]</f>
        <v>2.2222222222222223</v>
      </c>
      <c r="L714" s="27">
        <f>S0P5022[[#This Row],[p]]*2-1</f>
        <v>0.10000000000000009</v>
      </c>
      <c r="M714" s="27">
        <f>S0P5022[[#This Row],[1-p]]*2</f>
        <v>0.89999999999999991</v>
      </c>
      <c r="N714" s="27">
        <f>S0P5022[[#This Row],[2p-1]]*2</f>
        <v>0.20000000000000018</v>
      </c>
      <c r="O714" s="27">
        <f>S0P5022[[#This Row],[2-2p]]*2</f>
        <v>1.7999999999999998</v>
      </c>
      <c r="P714" s="27">
        <f>2^S0P5022[[#This Row],[4p-2]]</f>
        <v>1.1486983549970351</v>
      </c>
      <c r="Q714" s="27">
        <f>2^S0P5022[[#This Row],[4-4p]]</f>
        <v>3.4822022531844965</v>
      </c>
      <c r="R714" s="27">
        <f>2^S0P5022[[#This Row],[2^(4p-2)]]</f>
        <v>2.2171376698777805</v>
      </c>
      <c r="S714" s="26">
        <f>S0P5022[[#This Row],[1-p]]/2</f>
        <v>0.22499999999999998</v>
      </c>
      <c r="T714" s="26">
        <f>S0P5022[[#This Row],[f(p)]]/LOG(1-S0P5022[[#This Row],[p]],2)^16</f>
        <v>2.3384290280474309E-2</v>
      </c>
      <c r="U714" s="26">
        <f>2*(1-ABS(SIN(S0P5022[[#This Row],[Rad]]*2)))^(S0P5022[[#This Row],[-LOG(1-p)]])</f>
        <v>0.77840076941610914</v>
      </c>
      <c r="V714" s="26">
        <f>S0P5022[[#This Row],[f(p)]]*LOG(1-S0P5022[[#This Row],[p]],2)^-16</f>
        <v>2.3384290280474309E-2</v>
      </c>
      <c r="W714" s="26">
        <f>S0P5022[[#This Row],[f(p)]]*2*((1-ABS(SIN(S0P5022[[#This Row],[Rad]]*2)))^(S0P5022[[#This Row],[-LOG(1-p)]]^2))</f>
        <v>0.15173677261050589</v>
      </c>
      <c r="X714" s="26">
        <f>S0P5022[[#This Row],[F3]]+S0P5022[[#This Row],[F2]]</f>
        <v>0.1751210628909802</v>
      </c>
      <c r="Y714" s="26"/>
      <c r="AA714" s="20"/>
      <c r="AB714" s="15"/>
      <c r="AC714" s="15"/>
      <c r="AD714" s="15"/>
      <c r="AE714" s="15"/>
      <c r="AF714" s="15"/>
      <c r="AI714" s="20"/>
      <c r="AN714" s="15"/>
      <c r="AO714" s="17"/>
      <c r="AR714" s="20"/>
      <c r="AT714" s="15"/>
      <c r="AW714" s="15"/>
    </row>
    <row r="715" spans="1:49" x14ac:dyDescent="0.3">
      <c r="A715" s="25">
        <v>164</v>
      </c>
      <c r="B715" s="25">
        <f>RADIANS(S0P5022[[#This Row],[Deg]])</f>
        <v>2.8623399732707004</v>
      </c>
      <c r="C715" s="26">
        <v>0.271094233253585</v>
      </c>
      <c r="D715" s="27">
        <v>0.55000000000000004</v>
      </c>
      <c r="E715" s="27">
        <f>-LOG(S0P5022[[#This Row],[p]]-0.5,2)</f>
        <v>4.3219280948873608</v>
      </c>
      <c r="F715" s="27">
        <f>-LOG(1-S0P5022[[#This Row],[p]],2)^2</f>
        <v>1.3271111273069651</v>
      </c>
      <c r="G715" s="27">
        <f>-LOG(S0P5022[[#This Row],[p]]-0.5,2)^2</f>
        <v>18.679062457376691</v>
      </c>
      <c r="H715" s="27">
        <f>-LOG(1-S0P5022[[#This Row],[p]],2)</f>
        <v>1.1520030934450503</v>
      </c>
      <c r="I715" s="27">
        <f>1/S0P5022[[#This Row],[-LOG(p-0.5)^2]]</f>
        <v>5.3535877525002995E-2</v>
      </c>
      <c r="J715" s="27">
        <f>1-S0P5022[[#This Row],[p]]</f>
        <v>0.44999999999999996</v>
      </c>
      <c r="K715" s="27">
        <f>1/S0P5022[[#This Row],[1-p]]</f>
        <v>2.2222222222222223</v>
      </c>
      <c r="L715" s="27">
        <f>S0P5022[[#This Row],[p]]*2-1</f>
        <v>0.10000000000000009</v>
      </c>
      <c r="M715" s="27">
        <f>S0P5022[[#This Row],[1-p]]*2</f>
        <v>0.89999999999999991</v>
      </c>
      <c r="N715" s="27">
        <f>S0P5022[[#This Row],[2p-1]]*2</f>
        <v>0.20000000000000018</v>
      </c>
      <c r="O715" s="27">
        <f>S0P5022[[#This Row],[2-2p]]*2</f>
        <v>1.7999999999999998</v>
      </c>
      <c r="P715" s="27">
        <f>2^S0P5022[[#This Row],[4p-2]]</f>
        <v>1.1486983549970351</v>
      </c>
      <c r="Q715" s="27">
        <f>2^S0P5022[[#This Row],[4-4p]]</f>
        <v>3.4822022531844965</v>
      </c>
      <c r="R715" s="27">
        <f>2^S0P5022[[#This Row],[2^(4p-2)]]</f>
        <v>2.2171376698777805</v>
      </c>
      <c r="S715" s="26">
        <f>S0P5022[[#This Row],[1-p]]/2</f>
        <v>0.22499999999999998</v>
      </c>
      <c r="T715" s="26">
        <f>S0P5022[[#This Row],[f(p)]]/LOG(1-S0P5022[[#This Row],[p]],2)^16</f>
        <v>2.3384290280474309E-2</v>
      </c>
      <c r="U715" s="26">
        <f>2*(1-ABS(SIN(S0P5022[[#This Row],[Rad]]*2)))^(S0P5022[[#This Row],[-LOG(1-p)]])</f>
        <v>0.83824630629400998</v>
      </c>
      <c r="V715" s="26">
        <f>S0P5022[[#This Row],[f(p)]]*LOG(1-S0P5022[[#This Row],[p]],2)^-16</f>
        <v>2.3384290280474309E-2</v>
      </c>
      <c r="W715" s="26">
        <f>S0P5022[[#This Row],[f(p)]]*2*((1-ABS(SIN(S0P5022[[#This Row],[Rad]]*2)))^(S0P5022[[#This Row],[-LOG(1-p)]]^2))</f>
        <v>0.16525283906699859</v>
      </c>
      <c r="X715" s="26">
        <f>S0P5022[[#This Row],[F3]]+S0P5022[[#This Row],[F2]]</f>
        <v>0.1886371293474729</v>
      </c>
      <c r="Y715" s="26"/>
      <c r="AA715" s="20"/>
      <c r="AB715" s="15"/>
      <c r="AC715" s="15"/>
      <c r="AD715" s="15"/>
      <c r="AE715" s="15"/>
      <c r="AF715" s="15"/>
      <c r="AI715" s="20"/>
      <c r="AN715" s="15"/>
      <c r="AO715" s="17"/>
      <c r="AR715" s="20"/>
      <c r="AT715" s="15"/>
      <c r="AW715" s="15"/>
    </row>
    <row r="716" spans="1:49" x14ac:dyDescent="0.3">
      <c r="A716" s="25">
        <v>165</v>
      </c>
      <c r="B716" s="25">
        <f>RADIANS(S0P5022[[#This Row],[Deg]])</f>
        <v>2.8797932657906435</v>
      </c>
      <c r="C716" s="26">
        <v>0.28298562271400601</v>
      </c>
      <c r="D716" s="27">
        <v>0.55000000000000004</v>
      </c>
      <c r="E716" s="27">
        <f>-LOG(S0P5022[[#This Row],[p]]-0.5,2)</f>
        <v>4.3219280948873608</v>
      </c>
      <c r="F716" s="27">
        <f>-LOG(1-S0P5022[[#This Row],[p]],2)^2</f>
        <v>1.3271111273069651</v>
      </c>
      <c r="G716" s="27">
        <f>-LOG(S0P5022[[#This Row],[p]]-0.5,2)^2</f>
        <v>18.679062457376691</v>
      </c>
      <c r="H716" s="27">
        <f>-LOG(1-S0P5022[[#This Row],[p]],2)</f>
        <v>1.1520030934450503</v>
      </c>
      <c r="I716" s="27">
        <f>1/S0P5022[[#This Row],[-LOG(p-0.5)^2]]</f>
        <v>5.3535877525002995E-2</v>
      </c>
      <c r="J716" s="27">
        <f>1-S0P5022[[#This Row],[p]]</f>
        <v>0.44999999999999996</v>
      </c>
      <c r="K716" s="27">
        <f>1/S0P5022[[#This Row],[1-p]]</f>
        <v>2.2222222222222223</v>
      </c>
      <c r="L716" s="27">
        <f>S0P5022[[#This Row],[p]]*2-1</f>
        <v>0.10000000000000009</v>
      </c>
      <c r="M716" s="27">
        <f>S0P5022[[#This Row],[1-p]]*2</f>
        <v>0.89999999999999991</v>
      </c>
      <c r="N716" s="27">
        <f>S0P5022[[#This Row],[2p-1]]*2</f>
        <v>0.20000000000000018</v>
      </c>
      <c r="O716" s="27">
        <f>S0P5022[[#This Row],[2-2p]]*2</f>
        <v>1.7999999999999998</v>
      </c>
      <c r="P716" s="27">
        <f>2^S0P5022[[#This Row],[4p-2]]</f>
        <v>1.1486983549970351</v>
      </c>
      <c r="Q716" s="27">
        <f>2^S0P5022[[#This Row],[4-4p]]</f>
        <v>3.4822022531844965</v>
      </c>
      <c r="R716" s="27">
        <f>2^S0P5022[[#This Row],[2^(4p-2)]]</f>
        <v>2.2171376698777805</v>
      </c>
      <c r="S716" s="26">
        <f>S0P5022[[#This Row],[1-p]]/2</f>
        <v>0.22499999999999998</v>
      </c>
      <c r="T716" s="26">
        <f>S0P5022[[#This Row],[f(p)]]/LOG(1-S0P5022[[#This Row],[p]],2)^16</f>
        <v>2.3384290280474309E-2</v>
      </c>
      <c r="U716" s="26">
        <f>2*(1-ABS(SIN(S0P5022[[#This Row],[Rad]]*2)))^(S0P5022[[#This Row],[-LOG(1-p)]])</f>
        <v>0.89999999999999891</v>
      </c>
      <c r="V716" s="26">
        <f>S0P5022[[#This Row],[f(p)]]*LOG(1-S0P5022[[#This Row],[p]],2)^-16</f>
        <v>2.3384290280474309E-2</v>
      </c>
      <c r="W716" s="26">
        <f>S0P5022[[#This Row],[f(p)]]*2*((1-ABS(SIN(S0P5022[[#This Row],[Rad]]*2)))^(S0P5022[[#This Row],[-LOG(1-p)]]^2))</f>
        <v>0.17935449144717969</v>
      </c>
      <c r="X716" s="26">
        <f>S0P5022[[#This Row],[F3]]+S0P5022[[#This Row],[F2]]</f>
        <v>0.202738781727654</v>
      </c>
      <c r="Y716" s="26"/>
      <c r="AA716" s="20"/>
      <c r="AB716" s="15"/>
      <c r="AC716" s="15"/>
      <c r="AD716" s="15"/>
      <c r="AE716" s="15"/>
      <c r="AF716" s="15"/>
      <c r="AI716" s="20"/>
      <c r="AN716" s="15"/>
      <c r="AO716" s="17"/>
      <c r="AR716" s="20"/>
      <c r="AT716" s="15"/>
      <c r="AW716" s="15"/>
    </row>
    <row r="717" spans="1:49" x14ac:dyDescent="0.3">
      <c r="A717" s="25">
        <v>166</v>
      </c>
      <c r="B717" s="25">
        <f>RADIANS(S0P5022[[#This Row],[Deg]])</f>
        <v>2.8972465583105871</v>
      </c>
      <c r="C717" s="26">
        <v>0.29605860382079002</v>
      </c>
      <c r="D717" s="27">
        <v>0.55000000000000004</v>
      </c>
      <c r="E717" s="27">
        <f>-LOG(S0P5022[[#This Row],[p]]-0.5,2)</f>
        <v>4.3219280948873608</v>
      </c>
      <c r="F717" s="27">
        <f>-LOG(1-S0P5022[[#This Row],[p]],2)^2</f>
        <v>1.3271111273069651</v>
      </c>
      <c r="G717" s="27">
        <f>-LOG(S0P5022[[#This Row],[p]]-0.5,2)^2</f>
        <v>18.679062457376691</v>
      </c>
      <c r="H717" s="27">
        <f>-LOG(1-S0P5022[[#This Row],[p]],2)</f>
        <v>1.1520030934450503</v>
      </c>
      <c r="I717" s="27">
        <f>1/S0P5022[[#This Row],[-LOG(p-0.5)^2]]</f>
        <v>5.3535877525002995E-2</v>
      </c>
      <c r="J717" s="27">
        <f>1-S0P5022[[#This Row],[p]]</f>
        <v>0.44999999999999996</v>
      </c>
      <c r="K717" s="27">
        <f>1/S0P5022[[#This Row],[1-p]]</f>
        <v>2.2222222222222223</v>
      </c>
      <c r="L717" s="27">
        <f>S0P5022[[#This Row],[p]]*2-1</f>
        <v>0.10000000000000009</v>
      </c>
      <c r="M717" s="27">
        <f>S0P5022[[#This Row],[1-p]]*2</f>
        <v>0.89999999999999991</v>
      </c>
      <c r="N717" s="27">
        <f>S0P5022[[#This Row],[2p-1]]*2</f>
        <v>0.20000000000000018</v>
      </c>
      <c r="O717" s="27">
        <f>S0P5022[[#This Row],[2-2p]]*2</f>
        <v>1.7999999999999998</v>
      </c>
      <c r="P717" s="27">
        <f>2^S0P5022[[#This Row],[4p-2]]</f>
        <v>1.1486983549970351</v>
      </c>
      <c r="Q717" s="27">
        <f>2^S0P5022[[#This Row],[4-4p]]</f>
        <v>3.4822022531844965</v>
      </c>
      <c r="R717" s="27">
        <f>2^S0P5022[[#This Row],[2^(4p-2)]]</f>
        <v>2.2171376698777805</v>
      </c>
      <c r="S717" s="26">
        <f>S0P5022[[#This Row],[1-p]]/2</f>
        <v>0.22499999999999998</v>
      </c>
      <c r="T717" s="26">
        <f>S0P5022[[#This Row],[f(p)]]/LOG(1-S0P5022[[#This Row],[p]],2)^16</f>
        <v>2.3384290280474309E-2</v>
      </c>
      <c r="U717" s="26">
        <f>2*(1-ABS(SIN(S0P5022[[#This Row],[Rad]]*2)))^(S0P5022[[#This Row],[-LOG(1-p)]])</f>
        <v>0.96359276242874903</v>
      </c>
      <c r="V717" s="26">
        <f>S0P5022[[#This Row],[f(p)]]*LOG(1-S0P5022[[#This Row],[p]],2)^-16</f>
        <v>2.3384290280474309E-2</v>
      </c>
      <c r="W717" s="26">
        <f>S0P5022[[#This Row],[f(p)]]*2*((1-ABS(SIN(S0P5022[[#This Row],[Rad]]*2)))^(S0P5022[[#This Row],[-LOG(1-p)]]^2))</f>
        <v>0.19403064328300271</v>
      </c>
      <c r="X717" s="26">
        <f>S0P5022[[#This Row],[F3]]+S0P5022[[#This Row],[F2]]</f>
        <v>0.21741493356347702</v>
      </c>
      <c r="Y717" s="26"/>
      <c r="AA717" s="20"/>
      <c r="AB717" s="15"/>
      <c r="AC717" s="15"/>
      <c r="AD717" s="15"/>
      <c r="AE717" s="15"/>
      <c r="AF717" s="15"/>
      <c r="AI717" s="20"/>
      <c r="AN717" s="15"/>
      <c r="AO717" s="17"/>
      <c r="AR717" s="20"/>
      <c r="AT717" s="15"/>
      <c r="AW717" s="15"/>
    </row>
    <row r="718" spans="1:49" x14ac:dyDescent="0.3">
      <c r="A718" s="25">
        <v>167</v>
      </c>
      <c r="B718" s="25">
        <f>RADIANS(S0P5022[[#This Row],[Deg]])</f>
        <v>2.9146998508305302</v>
      </c>
      <c r="C718" s="26">
        <v>0.30979619409210102</v>
      </c>
      <c r="D718" s="27">
        <v>0.55000000000000004</v>
      </c>
      <c r="E718" s="27">
        <f>-LOG(S0P5022[[#This Row],[p]]-0.5,2)</f>
        <v>4.3219280948873608</v>
      </c>
      <c r="F718" s="27">
        <f>-LOG(1-S0P5022[[#This Row],[p]],2)^2</f>
        <v>1.3271111273069651</v>
      </c>
      <c r="G718" s="27">
        <f>-LOG(S0P5022[[#This Row],[p]]-0.5,2)^2</f>
        <v>18.679062457376691</v>
      </c>
      <c r="H718" s="27">
        <f>-LOG(1-S0P5022[[#This Row],[p]],2)</f>
        <v>1.1520030934450503</v>
      </c>
      <c r="I718" s="27">
        <f>1/S0P5022[[#This Row],[-LOG(p-0.5)^2]]</f>
        <v>5.3535877525002995E-2</v>
      </c>
      <c r="J718" s="27">
        <f>1-S0P5022[[#This Row],[p]]</f>
        <v>0.44999999999999996</v>
      </c>
      <c r="K718" s="27">
        <f>1/S0P5022[[#This Row],[1-p]]</f>
        <v>2.2222222222222223</v>
      </c>
      <c r="L718" s="27">
        <f>S0P5022[[#This Row],[p]]*2-1</f>
        <v>0.10000000000000009</v>
      </c>
      <c r="M718" s="27">
        <f>S0P5022[[#This Row],[1-p]]*2</f>
        <v>0.89999999999999991</v>
      </c>
      <c r="N718" s="27">
        <f>S0P5022[[#This Row],[2p-1]]*2</f>
        <v>0.20000000000000018</v>
      </c>
      <c r="O718" s="27">
        <f>S0P5022[[#This Row],[2-2p]]*2</f>
        <v>1.7999999999999998</v>
      </c>
      <c r="P718" s="27">
        <f>2^S0P5022[[#This Row],[4p-2]]</f>
        <v>1.1486983549970351</v>
      </c>
      <c r="Q718" s="27">
        <f>2^S0P5022[[#This Row],[4-4p]]</f>
        <v>3.4822022531844965</v>
      </c>
      <c r="R718" s="27">
        <f>2^S0P5022[[#This Row],[2^(4p-2)]]</f>
        <v>2.2171376698777805</v>
      </c>
      <c r="S718" s="26">
        <f>S0P5022[[#This Row],[1-p]]/2</f>
        <v>0.22499999999999998</v>
      </c>
      <c r="T718" s="26">
        <f>S0P5022[[#This Row],[f(p)]]/LOG(1-S0P5022[[#This Row],[p]],2)^16</f>
        <v>2.3384290280474309E-2</v>
      </c>
      <c r="U718" s="26">
        <f>2*(1-ABS(SIN(S0P5022[[#This Row],[Rad]]*2)))^(S0P5022[[#This Row],[-LOG(1-p)]])</f>
        <v>1.0289515893084411</v>
      </c>
      <c r="V718" s="26">
        <f>S0P5022[[#This Row],[f(p)]]*LOG(1-S0P5022[[#This Row],[p]],2)^-16</f>
        <v>2.3384290280474309E-2</v>
      </c>
      <c r="W718" s="26">
        <f>S0P5022[[#This Row],[f(p)]]*2*((1-ABS(SIN(S0P5022[[#This Row],[Rad]]*2)))^(S0P5022[[#This Row],[-LOG(1-p)]]^2))</f>
        <v>0.20926858580172461</v>
      </c>
      <c r="X718" s="26">
        <f>S0P5022[[#This Row],[F3]]+S0P5022[[#This Row],[F2]]</f>
        <v>0.23265287608219892</v>
      </c>
      <c r="Y718" s="26"/>
      <c r="AA718" s="20"/>
      <c r="AB718" s="15"/>
      <c r="AC718" s="15"/>
      <c r="AD718" s="15"/>
      <c r="AE718" s="15"/>
      <c r="AF718" s="15"/>
      <c r="AI718" s="20"/>
      <c r="AN718" s="15"/>
      <c r="AO718" s="17"/>
      <c r="AR718" s="20"/>
      <c r="AT718" s="15"/>
      <c r="AW718" s="15"/>
    </row>
    <row r="719" spans="1:49" x14ac:dyDescent="0.3">
      <c r="A719" s="25">
        <v>168</v>
      </c>
      <c r="B719" s="25">
        <f>RADIANS(S0P5022[[#This Row],[Deg]])</f>
        <v>2.9321531433504737</v>
      </c>
      <c r="C719" s="26">
        <v>0.323817018838921</v>
      </c>
      <c r="D719" s="27">
        <v>0.55000000000000004</v>
      </c>
      <c r="E719" s="27">
        <f>-LOG(S0P5022[[#This Row],[p]]-0.5,2)</f>
        <v>4.3219280948873608</v>
      </c>
      <c r="F719" s="27">
        <f>-LOG(1-S0P5022[[#This Row],[p]],2)^2</f>
        <v>1.3271111273069651</v>
      </c>
      <c r="G719" s="27">
        <f>-LOG(S0P5022[[#This Row],[p]]-0.5,2)^2</f>
        <v>18.679062457376691</v>
      </c>
      <c r="H719" s="27">
        <f>-LOG(1-S0P5022[[#This Row],[p]],2)</f>
        <v>1.1520030934450503</v>
      </c>
      <c r="I719" s="27">
        <f>1/S0P5022[[#This Row],[-LOG(p-0.5)^2]]</f>
        <v>5.3535877525002995E-2</v>
      </c>
      <c r="J719" s="27">
        <f>1-S0P5022[[#This Row],[p]]</f>
        <v>0.44999999999999996</v>
      </c>
      <c r="K719" s="27">
        <f>1/S0P5022[[#This Row],[1-p]]</f>
        <v>2.2222222222222223</v>
      </c>
      <c r="L719" s="27">
        <f>S0P5022[[#This Row],[p]]*2-1</f>
        <v>0.10000000000000009</v>
      </c>
      <c r="M719" s="27">
        <f>S0P5022[[#This Row],[1-p]]*2</f>
        <v>0.89999999999999991</v>
      </c>
      <c r="N719" s="27">
        <f>S0P5022[[#This Row],[2p-1]]*2</f>
        <v>0.20000000000000018</v>
      </c>
      <c r="O719" s="27">
        <f>S0P5022[[#This Row],[2-2p]]*2</f>
        <v>1.7999999999999998</v>
      </c>
      <c r="P719" s="27">
        <f>2^S0P5022[[#This Row],[4p-2]]</f>
        <v>1.1486983549970351</v>
      </c>
      <c r="Q719" s="27">
        <f>2^S0P5022[[#This Row],[4-4p]]</f>
        <v>3.4822022531844965</v>
      </c>
      <c r="R719" s="27">
        <f>2^S0P5022[[#This Row],[2^(4p-2)]]</f>
        <v>2.2171376698777805</v>
      </c>
      <c r="S719" s="26">
        <f>S0P5022[[#This Row],[1-p]]/2</f>
        <v>0.22499999999999998</v>
      </c>
      <c r="T719" s="26">
        <f>S0P5022[[#This Row],[f(p)]]/LOG(1-S0P5022[[#This Row],[p]],2)^16</f>
        <v>2.3384290280474309E-2</v>
      </c>
      <c r="U719" s="26">
        <f>2*(1-ABS(SIN(S0P5022[[#This Row],[Rad]]*2)))^(S0P5022[[#This Row],[-LOG(1-p)]])</f>
        <v>1.0959997191012087</v>
      </c>
      <c r="V719" s="26">
        <f>S0P5022[[#This Row],[f(p)]]*LOG(1-S0P5022[[#This Row],[p]],2)^-16</f>
        <v>2.3384290280474309E-2</v>
      </c>
      <c r="W719" s="26">
        <f>S0P5022[[#This Row],[f(p)]]*2*((1-ABS(SIN(S0P5022[[#This Row],[Rad]]*2)))^(S0P5022[[#This Row],[-LOG(1-p)]]^2))</f>
        <v>0.22505402309833092</v>
      </c>
      <c r="X719" s="26">
        <f>S0P5022[[#This Row],[F3]]+S0P5022[[#This Row],[F2]]</f>
        <v>0.24843831337880523</v>
      </c>
      <c r="Y719" s="26"/>
      <c r="AA719" s="20"/>
      <c r="AB719" s="15"/>
      <c r="AC719" s="15"/>
      <c r="AD719" s="15"/>
      <c r="AE719" s="15"/>
      <c r="AF719" s="15"/>
      <c r="AI719" s="20"/>
      <c r="AN719" s="15"/>
      <c r="AO719" s="17"/>
      <c r="AR719" s="20"/>
      <c r="AT719" s="15"/>
      <c r="AW719" s="15"/>
    </row>
    <row r="720" spans="1:49" x14ac:dyDescent="0.3">
      <c r="A720" s="25">
        <v>169</v>
      </c>
      <c r="B720" s="25">
        <f>RADIANS(S0P5022[[#This Row],[Deg]])</f>
        <v>2.9496064358704168</v>
      </c>
      <c r="C720" s="26">
        <v>0.33915794305142</v>
      </c>
      <c r="D720" s="27">
        <v>0.55000000000000004</v>
      </c>
      <c r="E720" s="27">
        <f>-LOG(S0P5022[[#This Row],[p]]-0.5,2)</f>
        <v>4.3219280948873608</v>
      </c>
      <c r="F720" s="27">
        <f>-LOG(1-S0P5022[[#This Row],[p]],2)^2</f>
        <v>1.3271111273069651</v>
      </c>
      <c r="G720" s="27">
        <f>-LOG(S0P5022[[#This Row],[p]]-0.5,2)^2</f>
        <v>18.679062457376691</v>
      </c>
      <c r="H720" s="27">
        <f>-LOG(1-S0P5022[[#This Row],[p]],2)</f>
        <v>1.1520030934450503</v>
      </c>
      <c r="I720" s="27">
        <f>1/S0P5022[[#This Row],[-LOG(p-0.5)^2]]</f>
        <v>5.3535877525002995E-2</v>
      </c>
      <c r="J720" s="27">
        <f>1-S0P5022[[#This Row],[p]]</f>
        <v>0.44999999999999996</v>
      </c>
      <c r="K720" s="27">
        <f>1/S0P5022[[#This Row],[1-p]]</f>
        <v>2.2222222222222223</v>
      </c>
      <c r="L720" s="27">
        <f>S0P5022[[#This Row],[p]]*2-1</f>
        <v>0.10000000000000009</v>
      </c>
      <c r="M720" s="27">
        <f>S0P5022[[#This Row],[1-p]]*2</f>
        <v>0.89999999999999991</v>
      </c>
      <c r="N720" s="27">
        <f>S0P5022[[#This Row],[2p-1]]*2</f>
        <v>0.20000000000000018</v>
      </c>
      <c r="O720" s="27">
        <f>S0P5022[[#This Row],[2-2p]]*2</f>
        <v>1.7999999999999998</v>
      </c>
      <c r="P720" s="27">
        <f>2^S0P5022[[#This Row],[4p-2]]</f>
        <v>1.1486983549970351</v>
      </c>
      <c r="Q720" s="27">
        <f>2^S0P5022[[#This Row],[4-4p]]</f>
        <v>3.4822022531844965</v>
      </c>
      <c r="R720" s="27">
        <f>2^S0P5022[[#This Row],[2^(4p-2)]]</f>
        <v>2.2171376698777805</v>
      </c>
      <c r="S720" s="26">
        <f>S0P5022[[#This Row],[1-p]]/2</f>
        <v>0.22499999999999998</v>
      </c>
      <c r="T720" s="26">
        <f>S0P5022[[#This Row],[f(p)]]/LOG(1-S0P5022[[#This Row],[p]],2)^16</f>
        <v>2.3384290280474309E-2</v>
      </c>
      <c r="U720" s="26">
        <f>2*(1-ABS(SIN(S0P5022[[#This Row],[Rad]]*2)))^(S0P5022[[#This Row],[-LOG(1-p)]])</f>
        <v>1.1646567944545754</v>
      </c>
      <c r="V720" s="26">
        <f>S0P5022[[#This Row],[f(p)]]*LOG(1-S0P5022[[#This Row],[p]],2)^-16</f>
        <v>2.3384290280474309E-2</v>
      </c>
      <c r="W720" s="26">
        <f>S0P5022[[#This Row],[f(p)]]*2*((1-ABS(SIN(S0P5022[[#This Row],[Rad]]*2)))^(S0P5022[[#This Row],[-LOG(1-p)]]^2))</f>
        <v>0.24137110997916794</v>
      </c>
      <c r="X720" s="26">
        <f>S0P5022[[#This Row],[F3]]+S0P5022[[#This Row],[F2]]</f>
        <v>0.26475540025964223</v>
      </c>
      <c r="Y720" s="26"/>
      <c r="AA720" s="20"/>
      <c r="AB720" s="15"/>
      <c r="AC720" s="15"/>
      <c r="AD720" s="15"/>
      <c r="AE720" s="15"/>
      <c r="AF720" s="15"/>
      <c r="AI720" s="20"/>
      <c r="AN720" s="15"/>
      <c r="AO720" s="17"/>
      <c r="AR720" s="20"/>
      <c r="AT720" s="15"/>
      <c r="AW720" s="15"/>
    </row>
    <row r="721" spans="1:49" x14ac:dyDescent="0.3">
      <c r="A721" s="25">
        <v>170</v>
      </c>
      <c r="B721" s="25">
        <f>RADIANS(S0P5022[[#This Row],[Deg]])</f>
        <v>2.9670597283903604</v>
      </c>
      <c r="C721" s="26">
        <v>0.35443100502809399</v>
      </c>
      <c r="D721" s="27">
        <v>0.55000000000000004</v>
      </c>
      <c r="E721" s="27">
        <f>-LOG(S0P5022[[#This Row],[p]]-0.5,2)</f>
        <v>4.3219280948873608</v>
      </c>
      <c r="F721" s="27">
        <f>-LOG(1-S0P5022[[#This Row],[p]],2)^2</f>
        <v>1.3271111273069651</v>
      </c>
      <c r="G721" s="27">
        <f>-LOG(S0P5022[[#This Row],[p]]-0.5,2)^2</f>
        <v>18.679062457376691</v>
      </c>
      <c r="H721" s="27">
        <f>-LOG(1-S0P5022[[#This Row],[p]],2)</f>
        <v>1.1520030934450503</v>
      </c>
      <c r="I721" s="27">
        <f>1/S0P5022[[#This Row],[-LOG(p-0.5)^2]]</f>
        <v>5.3535877525002995E-2</v>
      </c>
      <c r="J721" s="27">
        <f>1-S0P5022[[#This Row],[p]]</f>
        <v>0.44999999999999996</v>
      </c>
      <c r="K721" s="27">
        <f>1/S0P5022[[#This Row],[1-p]]</f>
        <v>2.2222222222222223</v>
      </c>
      <c r="L721" s="27">
        <f>S0P5022[[#This Row],[p]]*2-1</f>
        <v>0.10000000000000009</v>
      </c>
      <c r="M721" s="27">
        <f>S0P5022[[#This Row],[1-p]]*2</f>
        <v>0.89999999999999991</v>
      </c>
      <c r="N721" s="27">
        <f>S0P5022[[#This Row],[2p-1]]*2</f>
        <v>0.20000000000000018</v>
      </c>
      <c r="O721" s="27">
        <f>S0P5022[[#This Row],[2-2p]]*2</f>
        <v>1.7999999999999998</v>
      </c>
      <c r="P721" s="27">
        <f>2^S0P5022[[#This Row],[4p-2]]</f>
        <v>1.1486983549970351</v>
      </c>
      <c r="Q721" s="27">
        <f>2^S0P5022[[#This Row],[4-4p]]</f>
        <v>3.4822022531844965</v>
      </c>
      <c r="R721" s="27">
        <f>2^S0P5022[[#This Row],[2^(4p-2)]]</f>
        <v>2.2171376698777805</v>
      </c>
      <c r="S721" s="26">
        <f>S0P5022[[#This Row],[1-p]]/2</f>
        <v>0.22499999999999998</v>
      </c>
      <c r="T721" s="26">
        <f>S0P5022[[#This Row],[f(p)]]/LOG(1-S0P5022[[#This Row],[p]],2)^16</f>
        <v>2.3384290280474309E-2</v>
      </c>
      <c r="U721" s="26">
        <f>2*(1-ABS(SIN(S0P5022[[#This Row],[Rad]]*2)))^(S0P5022[[#This Row],[-LOG(1-p)]])</f>
        <v>1.2348390263348923</v>
      </c>
      <c r="V721" s="26">
        <f>S0P5022[[#This Row],[f(p)]]*LOG(1-S0P5022[[#This Row],[p]],2)^-16</f>
        <v>2.3384290280474309E-2</v>
      </c>
      <c r="W721" s="26">
        <f>S0P5022[[#This Row],[f(p)]]*2*((1-ABS(SIN(S0P5022[[#This Row],[Rad]]*2)))^(S0P5022[[#This Row],[-LOG(1-p)]]^2))</f>
        <v>0.25820249247358751</v>
      </c>
      <c r="X721" s="26">
        <f>S0P5022[[#This Row],[F3]]+S0P5022[[#This Row],[F2]]</f>
        <v>0.28158678275406179</v>
      </c>
      <c r="Y721" s="26"/>
      <c r="AA721" s="20"/>
      <c r="AB721" s="15"/>
      <c r="AC721" s="15"/>
      <c r="AD721" s="15"/>
      <c r="AE721" s="15"/>
      <c r="AF721" s="15"/>
      <c r="AI721" s="20"/>
      <c r="AN721" s="15"/>
      <c r="AO721" s="17"/>
      <c r="AR721" s="20"/>
      <c r="AT721" s="15"/>
      <c r="AW721" s="15"/>
    </row>
    <row r="722" spans="1:49" x14ac:dyDescent="0.3">
      <c r="A722" s="25">
        <v>171</v>
      </c>
      <c r="B722" s="25">
        <f>RADIANS(S0P5022[[#This Row],[Deg]])</f>
        <v>2.9845130209103035</v>
      </c>
      <c r="C722" s="26">
        <v>0.37172845564351098</v>
      </c>
      <c r="D722" s="27">
        <v>0.55000000000000004</v>
      </c>
      <c r="E722" s="27">
        <f>-LOG(S0P5022[[#This Row],[p]]-0.5,2)</f>
        <v>4.3219280948873608</v>
      </c>
      <c r="F722" s="27">
        <f>-LOG(1-S0P5022[[#This Row],[p]],2)^2</f>
        <v>1.3271111273069651</v>
      </c>
      <c r="G722" s="27">
        <f>-LOG(S0P5022[[#This Row],[p]]-0.5,2)^2</f>
        <v>18.679062457376691</v>
      </c>
      <c r="H722" s="27">
        <f>-LOG(1-S0P5022[[#This Row],[p]],2)</f>
        <v>1.1520030934450503</v>
      </c>
      <c r="I722" s="27">
        <f>1/S0P5022[[#This Row],[-LOG(p-0.5)^2]]</f>
        <v>5.3535877525002995E-2</v>
      </c>
      <c r="J722" s="27">
        <f>1-S0P5022[[#This Row],[p]]</f>
        <v>0.44999999999999996</v>
      </c>
      <c r="K722" s="27">
        <f>1/S0P5022[[#This Row],[1-p]]</f>
        <v>2.2222222222222223</v>
      </c>
      <c r="L722" s="27">
        <f>S0P5022[[#This Row],[p]]*2-1</f>
        <v>0.10000000000000009</v>
      </c>
      <c r="M722" s="27">
        <f>S0P5022[[#This Row],[1-p]]*2</f>
        <v>0.89999999999999991</v>
      </c>
      <c r="N722" s="27">
        <f>S0P5022[[#This Row],[2p-1]]*2</f>
        <v>0.20000000000000018</v>
      </c>
      <c r="O722" s="27">
        <f>S0P5022[[#This Row],[2-2p]]*2</f>
        <v>1.7999999999999998</v>
      </c>
      <c r="P722" s="27">
        <f>2^S0P5022[[#This Row],[4p-2]]</f>
        <v>1.1486983549970351</v>
      </c>
      <c r="Q722" s="27">
        <f>2^S0P5022[[#This Row],[4-4p]]</f>
        <v>3.4822022531844965</v>
      </c>
      <c r="R722" s="27">
        <f>2^S0P5022[[#This Row],[2^(4p-2)]]</f>
        <v>2.2171376698777805</v>
      </c>
      <c r="S722" s="26">
        <f>S0P5022[[#This Row],[1-p]]/2</f>
        <v>0.22499999999999998</v>
      </c>
      <c r="T722" s="26">
        <f>S0P5022[[#This Row],[f(p)]]/LOG(1-S0P5022[[#This Row],[p]],2)^16</f>
        <v>2.3384290280474309E-2</v>
      </c>
      <c r="U722" s="26">
        <f>2*(1-ABS(SIN(S0P5022[[#This Row],[Rad]]*2)))^(S0P5022[[#This Row],[-LOG(1-p)]])</f>
        <v>1.3064593609155362</v>
      </c>
      <c r="V722" s="26">
        <f>S0P5022[[#This Row],[f(p)]]*LOG(1-S0P5022[[#This Row],[p]],2)^-16</f>
        <v>2.3384290280474309E-2</v>
      </c>
      <c r="W722" s="26">
        <f>S0P5022[[#This Row],[f(p)]]*2*((1-ABS(SIN(S0P5022[[#This Row],[Rad]]*2)))^(S0P5022[[#This Row],[-LOG(1-p)]]^2))</f>
        <v>0.27552935099466763</v>
      </c>
      <c r="X722" s="26">
        <f>S0P5022[[#This Row],[F3]]+S0P5022[[#This Row],[F2]]</f>
        <v>0.29891364127514192</v>
      </c>
      <c r="Y722" s="26"/>
      <c r="AA722" s="20"/>
      <c r="AB722" s="15"/>
      <c r="AC722" s="15"/>
      <c r="AD722" s="15"/>
      <c r="AE722" s="15"/>
      <c r="AF722" s="15"/>
      <c r="AI722" s="20"/>
      <c r="AN722" s="15"/>
      <c r="AO722" s="17"/>
      <c r="AR722" s="20"/>
      <c r="AT722" s="15"/>
      <c r="AW722" s="15"/>
    </row>
    <row r="723" spans="1:49" x14ac:dyDescent="0.3">
      <c r="A723" s="25">
        <v>172</v>
      </c>
      <c r="B723" s="25">
        <f>RADIANS(S0P5022[[#This Row],[Deg]])</f>
        <v>3.001966313430247</v>
      </c>
      <c r="C723" s="26">
        <v>0.38830042900212602</v>
      </c>
      <c r="D723" s="27">
        <v>0.55000000000000004</v>
      </c>
      <c r="E723" s="27">
        <f>-LOG(S0P5022[[#This Row],[p]]-0.5,2)</f>
        <v>4.3219280948873608</v>
      </c>
      <c r="F723" s="27">
        <f>-LOG(1-S0P5022[[#This Row],[p]],2)^2</f>
        <v>1.3271111273069651</v>
      </c>
      <c r="G723" s="27">
        <f>-LOG(S0P5022[[#This Row],[p]]-0.5,2)^2</f>
        <v>18.679062457376691</v>
      </c>
      <c r="H723" s="27">
        <f>-LOG(1-S0P5022[[#This Row],[p]],2)</f>
        <v>1.1520030934450503</v>
      </c>
      <c r="I723" s="27">
        <f>1/S0P5022[[#This Row],[-LOG(p-0.5)^2]]</f>
        <v>5.3535877525002995E-2</v>
      </c>
      <c r="J723" s="27">
        <f>1-S0P5022[[#This Row],[p]]</f>
        <v>0.44999999999999996</v>
      </c>
      <c r="K723" s="27">
        <f>1/S0P5022[[#This Row],[1-p]]</f>
        <v>2.2222222222222223</v>
      </c>
      <c r="L723" s="27">
        <f>S0P5022[[#This Row],[p]]*2-1</f>
        <v>0.10000000000000009</v>
      </c>
      <c r="M723" s="27">
        <f>S0P5022[[#This Row],[1-p]]*2</f>
        <v>0.89999999999999991</v>
      </c>
      <c r="N723" s="27">
        <f>S0P5022[[#This Row],[2p-1]]*2</f>
        <v>0.20000000000000018</v>
      </c>
      <c r="O723" s="27">
        <f>S0P5022[[#This Row],[2-2p]]*2</f>
        <v>1.7999999999999998</v>
      </c>
      <c r="P723" s="27">
        <f>2^S0P5022[[#This Row],[4p-2]]</f>
        <v>1.1486983549970351</v>
      </c>
      <c r="Q723" s="27">
        <f>2^S0P5022[[#This Row],[4-4p]]</f>
        <v>3.4822022531844965</v>
      </c>
      <c r="R723" s="27">
        <f>2^S0P5022[[#This Row],[2^(4p-2)]]</f>
        <v>2.2171376698777805</v>
      </c>
      <c r="S723" s="26">
        <f>S0P5022[[#This Row],[1-p]]/2</f>
        <v>0.22499999999999998</v>
      </c>
      <c r="T723" s="26">
        <f>S0P5022[[#This Row],[f(p)]]/LOG(1-S0P5022[[#This Row],[p]],2)^16</f>
        <v>2.3384290280474309E-2</v>
      </c>
      <c r="U723" s="26">
        <f>2*(1-ABS(SIN(S0P5022[[#This Row],[Rad]]*2)))^(S0P5022[[#This Row],[-LOG(1-p)]])</f>
        <v>1.3794276492431552</v>
      </c>
      <c r="V723" s="26">
        <f>S0P5022[[#This Row],[f(p)]]*LOG(1-S0P5022[[#This Row],[p]],2)^-16</f>
        <v>2.3384290280474309E-2</v>
      </c>
      <c r="W723" s="26">
        <f>S0P5022[[#This Row],[f(p)]]*2*((1-ABS(SIN(S0P5022[[#This Row],[Rad]]*2)))^(S0P5022[[#This Row],[-LOG(1-p)]]^2))</f>
        <v>0.29333144611594864</v>
      </c>
      <c r="X723" s="26">
        <f>S0P5022[[#This Row],[F3]]+S0P5022[[#This Row],[F2]]</f>
        <v>0.31671573639642292</v>
      </c>
      <c r="Y723" s="26"/>
      <c r="AA723" s="20"/>
      <c r="AB723" s="15"/>
      <c r="AC723" s="15"/>
      <c r="AD723" s="15"/>
      <c r="AE723" s="15"/>
      <c r="AF723" s="15"/>
      <c r="AI723" s="20"/>
      <c r="AN723" s="15"/>
      <c r="AO723" s="17"/>
      <c r="AR723" s="20"/>
      <c r="AT723" s="15"/>
      <c r="AW723" s="15"/>
    </row>
    <row r="724" spans="1:49" x14ac:dyDescent="0.3">
      <c r="A724" s="25">
        <v>173</v>
      </c>
      <c r="B724" s="25">
        <f>RADIANS(S0P5022[[#This Row],[Deg]])</f>
        <v>3.0194196059501901</v>
      </c>
      <c r="C724" s="26">
        <v>0.40605796458020299</v>
      </c>
      <c r="D724" s="27">
        <v>0.55000000000000004</v>
      </c>
      <c r="E724" s="27">
        <f>-LOG(S0P5022[[#This Row],[p]]-0.5,2)</f>
        <v>4.3219280948873608</v>
      </c>
      <c r="F724" s="27">
        <f>-LOG(1-S0P5022[[#This Row],[p]],2)^2</f>
        <v>1.3271111273069651</v>
      </c>
      <c r="G724" s="27">
        <f>-LOG(S0P5022[[#This Row],[p]]-0.5,2)^2</f>
        <v>18.679062457376691</v>
      </c>
      <c r="H724" s="27">
        <f>-LOG(1-S0P5022[[#This Row],[p]],2)</f>
        <v>1.1520030934450503</v>
      </c>
      <c r="I724" s="27">
        <f>1/S0P5022[[#This Row],[-LOG(p-0.5)^2]]</f>
        <v>5.3535877525002995E-2</v>
      </c>
      <c r="J724" s="27">
        <f>1-S0P5022[[#This Row],[p]]</f>
        <v>0.44999999999999996</v>
      </c>
      <c r="K724" s="27">
        <f>1/S0P5022[[#This Row],[1-p]]</f>
        <v>2.2222222222222223</v>
      </c>
      <c r="L724" s="27">
        <f>S0P5022[[#This Row],[p]]*2-1</f>
        <v>0.10000000000000009</v>
      </c>
      <c r="M724" s="27">
        <f>S0P5022[[#This Row],[1-p]]*2</f>
        <v>0.89999999999999991</v>
      </c>
      <c r="N724" s="27">
        <f>S0P5022[[#This Row],[2p-1]]*2</f>
        <v>0.20000000000000018</v>
      </c>
      <c r="O724" s="27">
        <f>S0P5022[[#This Row],[2-2p]]*2</f>
        <v>1.7999999999999998</v>
      </c>
      <c r="P724" s="27">
        <f>2^S0P5022[[#This Row],[4p-2]]</f>
        <v>1.1486983549970351</v>
      </c>
      <c r="Q724" s="27">
        <f>2^S0P5022[[#This Row],[4-4p]]</f>
        <v>3.4822022531844965</v>
      </c>
      <c r="R724" s="27">
        <f>2^S0P5022[[#This Row],[2^(4p-2)]]</f>
        <v>2.2171376698777805</v>
      </c>
      <c r="S724" s="26">
        <f>S0P5022[[#This Row],[1-p]]/2</f>
        <v>0.22499999999999998</v>
      </c>
      <c r="T724" s="26">
        <f>S0P5022[[#This Row],[f(p)]]/LOG(1-S0P5022[[#This Row],[p]],2)^16</f>
        <v>2.3384290280474309E-2</v>
      </c>
      <c r="U724" s="26">
        <f>2*(1-ABS(SIN(S0P5022[[#This Row],[Rad]]*2)))^(S0P5022[[#This Row],[-LOG(1-p)]])</f>
        <v>1.4536508196626228</v>
      </c>
      <c r="V724" s="26">
        <f>S0P5022[[#This Row],[f(p)]]*LOG(1-S0P5022[[#This Row],[p]],2)^-16</f>
        <v>2.3384290280474309E-2</v>
      </c>
      <c r="W724" s="26">
        <f>S0P5022[[#This Row],[f(p)]]*2*((1-ABS(SIN(S0P5022[[#This Row],[Rad]]*2)))^(S0P5022[[#This Row],[-LOG(1-p)]]^2))</f>
        <v>0.31158716691827804</v>
      </c>
      <c r="X724" s="26">
        <f>S0P5022[[#This Row],[F3]]+S0P5022[[#This Row],[F2]]</f>
        <v>0.33497145719875232</v>
      </c>
      <c r="Y724" s="26"/>
      <c r="AA724" s="20"/>
      <c r="AB724" s="15"/>
      <c r="AC724" s="15"/>
      <c r="AD724" s="15"/>
      <c r="AE724" s="15"/>
      <c r="AF724" s="15"/>
      <c r="AI724" s="20"/>
      <c r="AN724" s="15"/>
      <c r="AO724" s="17"/>
      <c r="AR724" s="20"/>
      <c r="AT724" s="15"/>
      <c r="AW724" s="15"/>
    </row>
    <row r="725" spans="1:49" x14ac:dyDescent="0.3">
      <c r="A725" s="25">
        <v>174</v>
      </c>
      <c r="B725" s="25">
        <f>RADIANS(S0P5022[[#This Row],[Deg]])</f>
        <v>3.0368728984701332</v>
      </c>
      <c r="C725" s="26">
        <v>0.42517076445707203</v>
      </c>
      <c r="D725" s="27">
        <v>0.55000000000000004</v>
      </c>
      <c r="E725" s="27">
        <f>-LOG(S0P5022[[#This Row],[p]]-0.5,2)</f>
        <v>4.3219280948873608</v>
      </c>
      <c r="F725" s="27">
        <f>-LOG(1-S0P5022[[#This Row],[p]],2)^2</f>
        <v>1.3271111273069651</v>
      </c>
      <c r="G725" s="27">
        <f>-LOG(S0P5022[[#This Row],[p]]-0.5,2)^2</f>
        <v>18.679062457376691</v>
      </c>
      <c r="H725" s="27">
        <f>-LOG(1-S0P5022[[#This Row],[p]],2)</f>
        <v>1.1520030934450503</v>
      </c>
      <c r="I725" s="27">
        <f>1/S0P5022[[#This Row],[-LOG(p-0.5)^2]]</f>
        <v>5.3535877525002995E-2</v>
      </c>
      <c r="J725" s="27">
        <f>1-S0P5022[[#This Row],[p]]</f>
        <v>0.44999999999999996</v>
      </c>
      <c r="K725" s="27">
        <f>1/S0P5022[[#This Row],[1-p]]</f>
        <v>2.2222222222222223</v>
      </c>
      <c r="L725" s="27">
        <f>S0P5022[[#This Row],[p]]*2-1</f>
        <v>0.10000000000000009</v>
      </c>
      <c r="M725" s="27">
        <f>S0P5022[[#This Row],[1-p]]*2</f>
        <v>0.89999999999999991</v>
      </c>
      <c r="N725" s="27">
        <f>S0P5022[[#This Row],[2p-1]]*2</f>
        <v>0.20000000000000018</v>
      </c>
      <c r="O725" s="27">
        <f>S0P5022[[#This Row],[2-2p]]*2</f>
        <v>1.7999999999999998</v>
      </c>
      <c r="P725" s="27">
        <f>2^S0P5022[[#This Row],[4p-2]]</f>
        <v>1.1486983549970351</v>
      </c>
      <c r="Q725" s="27">
        <f>2^S0P5022[[#This Row],[4-4p]]</f>
        <v>3.4822022531844965</v>
      </c>
      <c r="R725" s="27">
        <f>2^S0P5022[[#This Row],[2^(4p-2)]]</f>
        <v>2.2171376698777805</v>
      </c>
      <c r="S725" s="26">
        <f>S0P5022[[#This Row],[1-p]]/2</f>
        <v>0.22499999999999998</v>
      </c>
      <c r="T725" s="26">
        <f>S0P5022[[#This Row],[f(p)]]/LOG(1-S0P5022[[#This Row],[p]],2)^16</f>
        <v>2.3384290280474309E-2</v>
      </c>
      <c r="U725" s="26">
        <f>2*(1-ABS(SIN(S0P5022[[#This Row],[Rad]]*2)))^(S0P5022[[#This Row],[-LOG(1-p)]])</f>
        <v>1.5290330529447911</v>
      </c>
      <c r="V725" s="26">
        <f>S0P5022[[#This Row],[f(p)]]*LOG(1-S0P5022[[#This Row],[p]],2)^-16</f>
        <v>2.3384290280474309E-2</v>
      </c>
      <c r="W725" s="26">
        <f>S0P5022[[#This Row],[f(p)]]*2*((1-ABS(SIN(S0P5022[[#This Row],[Rad]]*2)))^(S0P5022[[#This Row],[-LOG(1-p)]]^2))</f>
        <v>0.33027358184920164</v>
      </c>
      <c r="X725" s="26">
        <f>S0P5022[[#This Row],[F3]]+S0P5022[[#This Row],[F2]]</f>
        <v>0.35365787212967592</v>
      </c>
      <c r="Y725" s="26"/>
      <c r="AA725" s="20"/>
      <c r="AB725" s="15"/>
      <c r="AC725" s="15"/>
      <c r="AD725" s="15"/>
      <c r="AE725" s="15"/>
      <c r="AF725" s="15"/>
      <c r="AI725" s="20"/>
      <c r="AN725" s="15"/>
      <c r="AO725" s="17"/>
      <c r="AR725" s="20"/>
      <c r="AT725" s="15"/>
      <c r="AW725" s="15"/>
    </row>
    <row r="726" spans="1:49" x14ac:dyDescent="0.3">
      <c r="A726" s="25">
        <v>175</v>
      </c>
      <c r="B726" s="25">
        <f>RADIANS(S0P5022[[#This Row],[Deg]])</f>
        <v>3.0543261909900767</v>
      </c>
      <c r="C726" s="26">
        <v>0.44576271836226</v>
      </c>
      <c r="D726" s="27">
        <v>0.55000000000000004</v>
      </c>
      <c r="E726" s="27">
        <f>-LOG(S0P5022[[#This Row],[p]]-0.5,2)</f>
        <v>4.3219280948873608</v>
      </c>
      <c r="F726" s="27">
        <f>-LOG(1-S0P5022[[#This Row],[p]],2)^2</f>
        <v>1.3271111273069651</v>
      </c>
      <c r="G726" s="27">
        <f>-LOG(S0P5022[[#This Row],[p]]-0.5,2)^2</f>
        <v>18.679062457376691</v>
      </c>
      <c r="H726" s="27">
        <f>-LOG(1-S0P5022[[#This Row],[p]],2)</f>
        <v>1.1520030934450503</v>
      </c>
      <c r="I726" s="27">
        <f>1/S0P5022[[#This Row],[-LOG(p-0.5)^2]]</f>
        <v>5.3535877525002995E-2</v>
      </c>
      <c r="J726" s="27">
        <f>1-S0P5022[[#This Row],[p]]</f>
        <v>0.44999999999999996</v>
      </c>
      <c r="K726" s="27">
        <f>1/S0P5022[[#This Row],[1-p]]</f>
        <v>2.2222222222222223</v>
      </c>
      <c r="L726" s="27">
        <f>S0P5022[[#This Row],[p]]*2-1</f>
        <v>0.10000000000000009</v>
      </c>
      <c r="M726" s="27">
        <f>S0P5022[[#This Row],[1-p]]*2</f>
        <v>0.89999999999999991</v>
      </c>
      <c r="N726" s="27">
        <f>S0P5022[[#This Row],[2p-1]]*2</f>
        <v>0.20000000000000018</v>
      </c>
      <c r="O726" s="27">
        <f>S0P5022[[#This Row],[2-2p]]*2</f>
        <v>1.7999999999999998</v>
      </c>
      <c r="P726" s="27">
        <f>2^S0P5022[[#This Row],[4p-2]]</f>
        <v>1.1486983549970351</v>
      </c>
      <c r="Q726" s="27">
        <f>2^S0P5022[[#This Row],[4-4p]]</f>
        <v>3.4822022531844965</v>
      </c>
      <c r="R726" s="27">
        <f>2^S0P5022[[#This Row],[2^(4p-2)]]</f>
        <v>2.2171376698777805</v>
      </c>
      <c r="S726" s="26">
        <f>S0P5022[[#This Row],[1-p]]/2</f>
        <v>0.22499999999999998</v>
      </c>
      <c r="T726" s="26">
        <f>S0P5022[[#This Row],[f(p)]]/LOG(1-S0P5022[[#This Row],[p]],2)^16</f>
        <v>2.3384290280474309E-2</v>
      </c>
      <c r="U726" s="26">
        <f>2*(1-ABS(SIN(S0P5022[[#This Row],[Rad]]*2)))^(S0P5022[[#This Row],[-LOG(1-p)]])</f>
        <v>1.6054759600292361</v>
      </c>
      <c r="V726" s="26">
        <f>S0P5022[[#This Row],[f(p)]]*LOG(1-S0P5022[[#This Row],[p]],2)^-16</f>
        <v>2.3384290280474309E-2</v>
      </c>
      <c r="W726" s="26">
        <f>S0P5022[[#This Row],[f(p)]]*2*((1-ABS(SIN(S0P5022[[#This Row],[Rad]]*2)))^(S0P5022[[#This Row],[-LOG(1-p)]]^2))</f>
        <v>0.3493664920266224</v>
      </c>
      <c r="X726" s="26">
        <f>S0P5022[[#This Row],[F3]]+S0P5022[[#This Row],[F2]]</f>
        <v>0.37275078230709668</v>
      </c>
      <c r="Y726" s="26"/>
      <c r="AA726" s="20"/>
      <c r="AB726" s="15"/>
      <c r="AC726" s="15"/>
      <c r="AD726" s="15"/>
      <c r="AE726" s="15"/>
      <c r="AF726" s="15"/>
      <c r="AI726" s="20"/>
      <c r="AN726" s="15"/>
      <c r="AO726" s="17"/>
      <c r="AR726" s="20"/>
      <c r="AT726" s="15"/>
      <c r="AW726" s="15"/>
    </row>
    <row r="727" spans="1:49" x14ac:dyDescent="0.3">
      <c r="A727" s="25">
        <v>176</v>
      </c>
      <c r="B727" s="25">
        <f>RADIANS(S0P5022[[#This Row],[Deg]])</f>
        <v>3.0717794835100198</v>
      </c>
      <c r="C727" s="26">
        <v>0.46804401681650598</v>
      </c>
      <c r="D727" s="27">
        <v>0.55000000000000004</v>
      </c>
      <c r="E727" s="27">
        <f>-LOG(S0P5022[[#This Row],[p]]-0.5,2)</f>
        <v>4.3219280948873608</v>
      </c>
      <c r="F727" s="27">
        <f>-LOG(1-S0P5022[[#This Row],[p]],2)^2</f>
        <v>1.3271111273069651</v>
      </c>
      <c r="G727" s="27">
        <f>-LOG(S0P5022[[#This Row],[p]]-0.5,2)^2</f>
        <v>18.679062457376691</v>
      </c>
      <c r="H727" s="27">
        <f>-LOG(1-S0P5022[[#This Row],[p]],2)</f>
        <v>1.1520030934450503</v>
      </c>
      <c r="I727" s="27">
        <f>1/S0P5022[[#This Row],[-LOG(p-0.5)^2]]</f>
        <v>5.3535877525002995E-2</v>
      </c>
      <c r="J727" s="27">
        <f>1-S0P5022[[#This Row],[p]]</f>
        <v>0.44999999999999996</v>
      </c>
      <c r="K727" s="27">
        <f>1/S0P5022[[#This Row],[1-p]]</f>
        <v>2.2222222222222223</v>
      </c>
      <c r="L727" s="27">
        <f>S0P5022[[#This Row],[p]]*2-1</f>
        <v>0.10000000000000009</v>
      </c>
      <c r="M727" s="27">
        <f>S0P5022[[#This Row],[1-p]]*2</f>
        <v>0.89999999999999991</v>
      </c>
      <c r="N727" s="27">
        <f>S0P5022[[#This Row],[2p-1]]*2</f>
        <v>0.20000000000000018</v>
      </c>
      <c r="O727" s="27">
        <f>S0P5022[[#This Row],[2-2p]]*2</f>
        <v>1.7999999999999998</v>
      </c>
      <c r="P727" s="27">
        <f>2^S0P5022[[#This Row],[4p-2]]</f>
        <v>1.1486983549970351</v>
      </c>
      <c r="Q727" s="27">
        <f>2^S0P5022[[#This Row],[4-4p]]</f>
        <v>3.4822022531844965</v>
      </c>
      <c r="R727" s="27">
        <f>2^S0P5022[[#This Row],[2^(4p-2)]]</f>
        <v>2.2171376698777805</v>
      </c>
      <c r="S727" s="26">
        <f>S0P5022[[#This Row],[1-p]]/2</f>
        <v>0.22499999999999998</v>
      </c>
      <c r="T727" s="26">
        <f>S0P5022[[#This Row],[f(p)]]/LOG(1-S0P5022[[#This Row],[p]],2)^16</f>
        <v>2.3384290280474309E-2</v>
      </c>
      <c r="U727" s="26">
        <f>2*(1-ABS(SIN(S0P5022[[#This Row],[Rad]]*2)))^(S0P5022[[#This Row],[-LOG(1-p)]])</f>
        <v>1.6828787622665811</v>
      </c>
      <c r="V727" s="26">
        <f>S0P5022[[#This Row],[f(p)]]*LOG(1-S0P5022[[#This Row],[p]],2)^-16</f>
        <v>2.3384290280474309E-2</v>
      </c>
      <c r="W727" s="26">
        <f>S0P5022[[#This Row],[f(p)]]*2*((1-ABS(SIN(S0P5022[[#This Row],[Rad]]*2)))^(S0P5022[[#This Row],[-LOG(1-p)]]^2))</f>
        <v>0.3688404869086479</v>
      </c>
      <c r="X727" s="26">
        <f>S0P5022[[#This Row],[F3]]+S0P5022[[#This Row],[F2]]</f>
        <v>0.39222477718912219</v>
      </c>
      <c r="Y727" s="26"/>
      <c r="AA727" s="20"/>
      <c r="AB727" s="15"/>
      <c r="AC727" s="15"/>
      <c r="AD727" s="15"/>
      <c r="AE727" s="15"/>
      <c r="AF727" s="15"/>
      <c r="AI727" s="20"/>
      <c r="AN727" s="15"/>
      <c r="AO727" s="17"/>
      <c r="AR727" s="20"/>
      <c r="AT727" s="15"/>
      <c r="AW727" s="15"/>
    </row>
    <row r="728" spans="1:49" x14ac:dyDescent="0.3">
      <c r="A728" s="25">
        <v>177</v>
      </c>
      <c r="B728" s="25">
        <f>RADIANS(S0P5022[[#This Row],[Deg]])</f>
        <v>3.0892327760299634</v>
      </c>
      <c r="C728" s="26">
        <v>0.49071869488782799</v>
      </c>
      <c r="D728" s="27">
        <v>0.55000000000000004</v>
      </c>
      <c r="E728" s="27">
        <f>-LOG(S0P5022[[#This Row],[p]]-0.5,2)</f>
        <v>4.3219280948873608</v>
      </c>
      <c r="F728" s="27">
        <f>-LOG(1-S0P5022[[#This Row],[p]],2)^2</f>
        <v>1.3271111273069651</v>
      </c>
      <c r="G728" s="27">
        <f>-LOG(S0P5022[[#This Row],[p]]-0.5,2)^2</f>
        <v>18.679062457376691</v>
      </c>
      <c r="H728" s="27">
        <f>-LOG(1-S0P5022[[#This Row],[p]],2)</f>
        <v>1.1520030934450503</v>
      </c>
      <c r="I728" s="27">
        <f>1/S0P5022[[#This Row],[-LOG(p-0.5)^2]]</f>
        <v>5.3535877525002995E-2</v>
      </c>
      <c r="J728" s="27">
        <f>1-S0P5022[[#This Row],[p]]</f>
        <v>0.44999999999999996</v>
      </c>
      <c r="K728" s="27">
        <f>1/S0P5022[[#This Row],[1-p]]</f>
        <v>2.2222222222222223</v>
      </c>
      <c r="L728" s="27">
        <f>S0P5022[[#This Row],[p]]*2-1</f>
        <v>0.10000000000000009</v>
      </c>
      <c r="M728" s="27">
        <f>S0P5022[[#This Row],[1-p]]*2</f>
        <v>0.89999999999999991</v>
      </c>
      <c r="N728" s="27">
        <f>S0P5022[[#This Row],[2p-1]]*2</f>
        <v>0.20000000000000018</v>
      </c>
      <c r="O728" s="27">
        <f>S0P5022[[#This Row],[2-2p]]*2</f>
        <v>1.7999999999999998</v>
      </c>
      <c r="P728" s="27">
        <f>2^S0P5022[[#This Row],[4p-2]]</f>
        <v>1.1486983549970351</v>
      </c>
      <c r="Q728" s="27">
        <f>2^S0P5022[[#This Row],[4-4p]]</f>
        <v>3.4822022531844965</v>
      </c>
      <c r="R728" s="27">
        <f>2^S0P5022[[#This Row],[2^(4p-2)]]</f>
        <v>2.2171376698777805</v>
      </c>
      <c r="S728" s="26">
        <f>S0P5022[[#This Row],[1-p]]/2</f>
        <v>0.22499999999999998</v>
      </c>
      <c r="T728" s="26">
        <f>S0P5022[[#This Row],[f(p)]]/LOG(1-S0P5022[[#This Row],[p]],2)^16</f>
        <v>2.3384290280474309E-2</v>
      </c>
      <c r="U728" s="26">
        <f>2*(1-ABS(SIN(S0P5022[[#This Row],[Rad]]*2)))^(S0P5022[[#This Row],[-LOG(1-p)]])</f>
        <v>1.7611384740208131</v>
      </c>
      <c r="V728" s="26">
        <f>S0P5022[[#This Row],[f(p)]]*LOG(1-S0P5022[[#This Row],[p]],2)^-16</f>
        <v>2.3384290280474309E-2</v>
      </c>
      <c r="W728" s="26">
        <f>S0P5022[[#This Row],[f(p)]]*2*((1-ABS(SIN(S0P5022[[#This Row],[Rad]]*2)))^(S0P5022[[#This Row],[-LOG(1-p)]]^2))</f>
        <v>0.388669002242507</v>
      </c>
      <c r="X728" s="26">
        <f>S0P5022[[#This Row],[F3]]+S0P5022[[#This Row],[F2]]</f>
        <v>0.41205329252298128</v>
      </c>
      <c r="Y728" s="26"/>
      <c r="AA728" s="20"/>
      <c r="AB728" s="15"/>
      <c r="AC728" s="15"/>
      <c r="AD728" s="15"/>
      <c r="AE728" s="15"/>
      <c r="AF728" s="15"/>
      <c r="AI728" s="20"/>
      <c r="AN728" s="15"/>
      <c r="AO728" s="17"/>
      <c r="AR728" s="20"/>
      <c r="AT728" s="15"/>
      <c r="AW728" s="15"/>
    </row>
    <row r="729" spans="1:49" x14ac:dyDescent="0.3">
      <c r="A729" s="25">
        <v>178</v>
      </c>
      <c r="B729" s="25">
        <f>RADIANS(S0P5022[[#This Row],[Deg]])</f>
        <v>3.1066860685499065</v>
      </c>
      <c r="C729" s="26">
        <v>0.51476916303603504</v>
      </c>
      <c r="D729" s="27">
        <v>0.55000000000000004</v>
      </c>
      <c r="E729" s="27">
        <f>-LOG(S0P5022[[#This Row],[p]]-0.5,2)</f>
        <v>4.3219280948873608</v>
      </c>
      <c r="F729" s="27">
        <f>-LOG(1-S0P5022[[#This Row],[p]],2)^2</f>
        <v>1.3271111273069651</v>
      </c>
      <c r="G729" s="27">
        <f>-LOG(S0P5022[[#This Row],[p]]-0.5,2)^2</f>
        <v>18.679062457376691</v>
      </c>
      <c r="H729" s="27">
        <f>-LOG(1-S0P5022[[#This Row],[p]],2)</f>
        <v>1.1520030934450503</v>
      </c>
      <c r="I729" s="27">
        <f>1/S0P5022[[#This Row],[-LOG(p-0.5)^2]]</f>
        <v>5.3535877525002995E-2</v>
      </c>
      <c r="J729" s="27">
        <f>1-S0P5022[[#This Row],[p]]</f>
        <v>0.44999999999999996</v>
      </c>
      <c r="K729" s="27">
        <f>1/S0P5022[[#This Row],[1-p]]</f>
        <v>2.2222222222222223</v>
      </c>
      <c r="L729" s="27">
        <f>S0P5022[[#This Row],[p]]*2-1</f>
        <v>0.10000000000000009</v>
      </c>
      <c r="M729" s="27">
        <f>S0P5022[[#This Row],[1-p]]*2</f>
        <v>0.89999999999999991</v>
      </c>
      <c r="N729" s="27">
        <f>S0P5022[[#This Row],[2p-1]]*2</f>
        <v>0.20000000000000018</v>
      </c>
      <c r="O729" s="27">
        <f>S0P5022[[#This Row],[2-2p]]*2</f>
        <v>1.7999999999999998</v>
      </c>
      <c r="P729" s="27">
        <f>2^S0P5022[[#This Row],[4p-2]]</f>
        <v>1.1486983549970351</v>
      </c>
      <c r="Q729" s="27">
        <f>2^S0P5022[[#This Row],[4-4p]]</f>
        <v>3.4822022531844965</v>
      </c>
      <c r="R729" s="27">
        <f>2^S0P5022[[#This Row],[2^(4p-2)]]</f>
        <v>2.2171376698777805</v>
      </c>
      <c r="S729" s="26">
        <f>S0P5022[[#This Row],[1-p]]/2</f>
        <v>0.22499999999999998</v>
      </c>
      <c r="T729" s="26">
        <f>S0P5022[[#This Row],[f(p)]]/LOG(1-S0P5022[[#This Row],[p]],2)^16</f>
        <v>2.3384290280474309E-2</v>
      </c>
      <c r="U729" s="26">
        <f>2*(1-ABS(SIN(S0P5022[[#This Row],[Rad]]*2)))^(S0P5022[[#This Row],[-LOG(1-p)]])</f>
        <v>1.8401500874707744</v>
      </c>
      <c r="V729" s="26">
        <f>S0P5022[[#This Row],[f(p)]]*LOG(1-S0P5022[[#This Row],[p]],2)^-16</f>
        <v>2.3384290280474309E-2</v>
      </c>
      <c r="W729" s="26">
        <f>S0P5022[[#This Row],[f(p)]]*2*((1-ABS(SIN(S0P5022[[#This Row],[Rad]]*2)))^(S0P5022[[#This Row],[-LOG(1-p)]]^2))</f>
        <v>0.4088243801970658</v>
      </c>
      <c r="X729" s="26">
        <f>S0P5022[[#This Row],[F3]]+S0P5022[[#This Row],[F2]]</f>
        <v>0.43220867047754008</v>
      </c>
      <c r="Y729" s="26"/>
      <c r="AA729" s="20"/>
      <c r="AB729" s="15"/>
      <c r="AC729" s="15"/>
      <c r="AD729" s="15"/>
      <c r="AE729" s="15"/>
      <c r="AF729" s="15"/>
      <c r="AI729" s="20"/>
      <c r="AN729" s="15"/>
      <c r="AO729" s="17"/>
      <c r="AR729" s="20"/>
      <c r="AT729" s="15"/>
      <c r="AW729" s="15"/>
    </row>
    <row r="730" spans="1:49" x14ac:dyDescent="0.3">
      <c r="A730" s="25">
        <v>179</v>
      </c>
      <c r="B730" s="25">
        <f>RADIANS(S0P5022[[#This Row],[Deg]])</f>
        <v>3.12413936106985</v>
      </c>
      <c r="C730" s="26">
        <v>0.53930880660950398</v>
      </c>
      <c r="D730" s="27">
        <v>0.55000000000000004</v>
      </c>
      <c r="E730" s="27">
        <f>-LOG(S0P5022[[#This Row],[p]]-0.5,2)</f>
        <v>4.3219280948873608</v>
      </c>
      <c r="F730" s="27">
        <f>-LOG(1-S0P5022[[#This Row],[p]],2)^2</f>
        <v>1.3271111273069651</v>
      </c>
      <c r="G730" s="27">
        <f>-LOG(S0P5022[[#This Row],[p]]-0.5,2)^2</f>
        <v>18.679062457376691</v>
      </c>
      <c r="H730" s="27">
        <f>-LOG(1-S0P5022[[#This Row],[p]],2)</f>
        <v>1.1520030934450503</v>
      </c>
      <c r="I730" s="27">
        <f>1/S0P5022[[#This Row],[-LOG(p-0.5)^2]]</f>
        <v>5.3535877525002995E-2</v>
      </c>
      <c r="J730" s="27">
        <f>1-S0P5022[[#This Row],[p]]</f>
        <v>0.44999999999999996</v>
      </c>
      <c r="K730" s="27">
        <f>1/S0P5022[[#This Row],[1-p]]</f>
        <v>2.2222222222222223</v>
      </c>
      <c r="L730" s="27">
        <f>S0P5022[[#This Row],[p]]*2-1</f>
        <v>0.10000000000000009</v>
      </c>
      <c r="M730" s="27">
        <f>S0P5022[[#This Row],[1-p]]*2</f>
        <v>0.89999999999999991</v>
      </c>
      <c r="N730" s="27">
        <f>S0P5022[[#This Row],[2p-1]]*2</f>
        <v>0.20000000000000018</v>
      </c>
      <c r="O730" s="27">
        <f>S0P5022[[#This Row],[2-2p]]*2</f>
        <v>1.7999999999999998</v>
      </c>
      <c r="P730" s="27">
        <f>2^S0P5022[[#This Row],[4p-2]]</f>
        <v>1.1486983549970351</v>
      </c>
      <c r="Q730" s="27">
        <f>2^S0P5022[[#This Row],[4-4p]]</f>
        <v>3.4822022531844965</v>
      </c>
      <c r="R730" s="27">
        <f>2^S0P5022[[#This Row],[2^(4p-2)]]</f>
        <v>2.2171376698777805</v>
      </c>
      <c r="S730" s="26">
        <f>S0P5022[[#This Row],[1-p]]/2</f>
        <v>0.22499999999999998</v>
      </c>
      <c r="T730" s="26">
        <f>S0P5022[[#This Row],[f(p)]]/LOG(1-S0P5022[[#This Row],[p]],2)^16</f>
        <v>2.3384290280474309E-2</v>
      </c>
      <c r="U730" s="26">
        <f>2*(1-ABS(SIN(S0P5022[[#This Row],[Rad]]*2)))^(S0P5022[[#This Row],[-LOG(1-p)]])</f>
        <v>1.9198067594315433</v>
      </c>
      <c r="V730" s="26">
        <f>S0P5022[[#This Row],[f(p)]]*LOG(1-S0P5022[[#This Row],[p]],2)^-16</f>
        <v>2.3384290280474309E-2</v>
      </c>
      <c r="W730" s="26">
        <f>S0P5022[[#This Row],[f(p)]]*2*((1-ABS(SIN(S0P5022[[#This Row],[Rad]]*2)))^(S0P5022[[#This Row],[-LOG(1-p)]]^2))</f>
        <v>0.42927793157580568</v>
      </c>
      <c r="X730" s="26">
        <f>S0P5022[[#This Row],[F3]]+S0P5022[[#This Row],[F2]]</f>
        <v>0.45266222185627997</v>
      </c>
      <c r="Y730" s="26"/>
      <c r="AA730" s="20"/>
      <c r="AB730" s="15"/>
      <c r="AC730" s="15"/>
      <c r="AD730" s="15"/>
      <c r="AE730" s="15"/>
      <c r="AF730" s="15"/>
      <c r="AI730" s="20"/>
      <c r="AN730" s="15"/>
      <c r="AO730" s="17"/>
      <c r="AR730" s="20"/>
      <c r="AT730" s="15"/>
      <c r="AW730" s="15"/>
    </row>
    <row r="731" spans="1:49" x14ac:dyDescent="0.3">
      <c r="A731" s="25">
        <v>180</v>
      </c>
      <c r="B731" s="25">
        <f>RADIANS(S0P5022[[#This Row],[Deg]])</f>
        <v>3.1415926535897931</v>
      </c>
      <c r="C731" s="26">
        <v>0.55838202986029095</v>
      </c>
      <c r="D731" s="27">
        <v>0.55000000000000004</v>
      </c>
      <c r="E731" s="27">
        <f>-LOG(S0P5022[[#This Row],[p]]-0.5,2)</f>
        <v>4.3219280948873608</v>
      </c>
      <c r="F731" s="27">
        <f>-LOG(1-S0P5022[[#This Row],[p]],2)^2</f>
        <v>1.3271111273069651</v>
      </c>
      <c r="G731" s="27">
        <f>-LOG(S0P5022[[#This Row],[p]]-0.5,2)^2</f>
        <v>18.679062457376691</v>
      </c>
      <c r="H731" s="27">
        <f>-LOG(1-S0P5022[[#This Row],[p]],2)</f>
        <v>1.1520030934450503</v>
      </c>
      <c r="I731" s="27">
        <f>1/S0P5022[[#This Row],[-LOG(p-0.5)^2]]</f>
        <v>5.3535877525002995E-2</v>
      </c>
      <c r="J731" s="27">
        <f>1-S0P5022[[#This Row],[p]]</f>
        <v>0.44999999999999996</v>
      </c>
      <c r="K731" s="27">
        <f>1/S0P5022[[#This Row],[1-p]]</f>
        <v>2.2222222222222223</v>
      </c>
      <c r="L731" s="27">
        <f>S0P5022[[#This Row],[p]]*2-1</f>
        <v>0.10000000000000009</v>
      </c>
      <c r="M731" s="27">
        <f>S0P5022[[#This Row],[1-p]]*2</f>
        <v>0.89999999999999991</v>
      </c>
      <c r="N731" s="27">
        <f>S0P5022[[#This Row],[2p-1]]*2</f>
        <v>0.20000000000000018</v>
      </c>
      <c r="O731" s="27">
        <f>S0P5022[[#This Row],[2-2p]]*2</f>
        <v>1.7999999999999998</v>
      </c>
      <c r="P731" s="27">
        <f>2^S0P5022[[#This Row],[4p-2]]</f>
        <v>1.1486983549970351</v>
      </c>
      <c r="Q731" s="27">
        <f>2^S0P5022[[#This Row],[4-4p]]</f>
        <v>3.4822022531844965</v>
      </c>
      <c r="R731" s="27">
        <f>2^S0P5022[[#This Row],[2^(4p-2)]]</f>
        <v>2.2171376698777805</v>
      </c>
      <c r="S731" s="26">
        <f>S0P5022[[#This Row],[1-p]]/2</f>
        <v>0.22499999999999998</v>
      </c>
      <c r="T731" s="26">
        <f>S0P5022[[#This Row],[f(p)]]/LOG(1-S0P5022[[#This Row],[p]],2)^16</f>
        <v>2.3384290280474309E-2</v>
      </c>
      <c r="U731" s="26">
        <f>2*(1-ABS(SIN(S0P5022[[#This Row],[Rad]]*2)))^(S0P5022[[#This Row],[-LOG(1-p)]])</f>
        <v>1.9999999999999996</v>
      </c>
      <c r="V731" s="26">
        <f>S0P5022[[#This Row],[f(p)]]*LOG(1-S0P5022[[#This Row],[p]],2)^-16</f>
        <v>2.3384290280474309E-2</v>
      </c>
      <c r="W731" s="26">
        <f>S0P5022[[#This Row],[f(p)]]*2*((1-ABS(SIN(S0P5022[[#This Row],[Rad]]*2)))^(S0P5022[[#This Row],[-LOG(1-p)]]^2))</f>
        <v>0.44999999999999979</v>
      </c>
      <c r="X731" s="26">
        <f>S0P5022[[#This Row],[F3]]+S0P5022[[#This Row],[F2]]</f>
        <v>0.47338429028047407</v>
      </c>
      <c r="Y731" s="26"/>
      <c r="AA731" s="20"/>
      <c r="AB731" s="15"/>
      <c r="AC731" s="15"/>
      <c r="AD731" s="15"/>
      <c r="AE731" s="15"/>
      <c r="AF731" s="15"/>
      <c r="AI731" s="20"/>
      <c r="AN731" s="15"/>
      <c r="AO731" s="17"/>
      <c r="AR731" s="20"/>
      <c r="AT731" s="15"/>
      <c r="AW731" s="15"/>
    </row>
    <row r="732" spans="1:49" x14ac:dyDescent="0.3">
      <c r="A732" s="25">
        <v>-180</v>
      </c>
      <c r="B732" s="25">
        <f>RADIANS(S0P5022[[#This Row],[Deg]])</f>
        <v>-3.1415926535897931</v>
      </c>
      <c r="C732" s="26">
        <v>0.267340324243452</v>
      </c>
      <c r="D732" s="27">
        <f>2/3</f>
        <v>0.66666666666666663</v>
      </c>
      <c r="E732" s="27">
        <f>-LOG(S0P5022[[#This Row],[p]]-0.5,2)</f>
        <v>2.5849625007211565</v>
      </c>
      <c r="F732" s="27">
        <f>-LOG(1-S0P5022[[#This Row],[p]],2)^2</f>
        <v>2.5121061286922606</v>
      </c>
      <c r="G732" s="27">
        <f>-LOG(S0P5022[[#This Row],[p]]-0.5,2)^2</f>
        <v>6.6820311301345754</v>
      </c>
      <c r="H732" s="27">
        <f>-LOG(1-S0P5022[[#This Row],[p]],2)</f>
        <v>1.5849625007211561</v>
      </c>
      <c r="I732" s="27">
        <f>1/S0P5022[[#This Row],[-LOG(p-0.5)^2]]</f>
        <v>0.14965509446524536</v>
      </c>
      <c r="J732" s="27">
        <f>1-S0P5022[[#This Row],[p]]</f>
        <v>0.33333333333333337</v>
      </c>
      <c r="K732" s="27">
        <f>1/S0P5022[[#This Row],[1-p]]</f>
        <v>2.9999999999999996</v>
      </c>
      <c r="L732" s="27">
        <f>S0P5022[[#This Row],[p]]*2-1</f>
        <v>0.33333333333333326</v>
      </c>
      <c r="M732" s="27">
        <f>S0P5022[[#This Row],[1-p]]*2</f>
        <v>0.66666666666666674</v>
      </c>
      <c r="N732" s="27">
        <f>S0P5022[[#This Row],[2p-1]]*2</f>
        <v>0.66666666666666652</v>
      </c>
      <c r="O732" s="27">
        <f>S0P5022[[#This Row],[2-2p]]*2</f>
        <v>1.3333333333333335</v>
      </c>
      <c r="P732" s="27">
        <f>2^S0P5022[[#This Row],[4p-2]]</f>
        <v>1.5874010519681991</v>
      </c>
      <c r="Q732" s="27">
        <f>2^S0P5022[[#This Row],[4-4p]]</f>
        <v>2.5198420997897464</v>
      </c>
      <c r="R732" s="27">
        <f>2^S0P5022[[#This Row],[2^(4p-2)]]</f>
        <v>3.0050751127241848</v>
      </c>
      <c r="S732" s="26">
        <f>S0P5022[[#This Row],[1-p]]/2</f>
        <v>0.16666666666666669</v>
      </c>
      <c r="T732" s="26">
        <f>S0P5022[[#This Row],[f(p)]]/LOG(1-S0P5022[[#This Row],[p]],2)^16</f>
        <v>1.0508600578207357E-4</v>
      </c>
      <c r="U732" s="26">
        <f>2*(1-ABS(SIN(S0P5022[[#This Row],[Rad]]*2)))^(S0P5022[[#This Row],[-LOG(1-p)]])</f>
        <v>1.9999999999999993</v>
      </c>
      <c r="V732" s="26">
        <f>S0P5022[[#This Row],[f(p)]]*LOG(1-S0P5022[[#This Row],[p]],2)^-16</f>
        <v>1.0508600578207357E-4</v>
      </c>
      <c r="W732" s="26">
        <f>S0P5022[[#This Row],[f(p)]]*2*((1-ABS(SIN(S0P5022[[#This Row],[Rad]]*2)))^(S0P5022[[#This Row],[-LOG(1-p)]]^2))</f>
        <v>0.3333333333333332</v>
      </c>
      <c r="X732" s="26">
        <f>S0P5022[[#This Row],[F3]]+S0P5022[[#This Row],[F2]]</f>
        <v>0.33343841933911528</v>
      </c>
      <c r="Y732" s="26"/>
      <c r="AA732" s="20"/>
      <c r="AB732" s="15"/>
      <c r="AC732" s="15"/>
      <c r="AD732" s="15"/>
      <c r="AE732" s="15"/>
      <c r="AF732" s="15"/>
      <c r="AI732" s="20"/>
      <c r="AN732" s="15"/>
      <c r="AO732" s="17"/>
      <c r="AR732" s="20"/>
      <c r="AT732" s="15"/>
      <c r="AW732" s="15"/>
    </row>
    <row r="733" spans="1:49" x14ac:dyDescent="0.3">
      <c r="A733" s="25">
        <v>-179</v>
      </c>
      <c r="B733" s="25">
        <f>RADIANS(S0P5022[[#This Row],[Deg]])</f>
        <v>-3.12413936106985</v>
      </c>
      <c r="C733" s="26">
        <v>0.25121713160515902</v>
      </c>
      <c r="D733" s="27">
        <f t="shared" ref="D733:D796" si="0">2/3</f>
        <v>0.66666666666666663</v>
      </c>
      <c r="E733" s="27">
        <f>-LOG(S0P5022[[#This Row],[p]]-0.5,2)</f>
        <v>2.5849625007211565</v>
      </c>
      <c r="F733" s="27">
        <f>-LOG(1-S0P5022[[#This Row],[p]],2)^2</f>
        <v>2.5121061286922606</v>
      </c>
      <c r="G733" s="27">
        <f>-LOG(S0P5022[[#This Row],[p]]-0.5,2)^2</f>
        <v>6.6820311301345754</v>
      </c>
      <c r="H733" s="27">
        <f>-LOG(1-S0P5022[[#This Row],[p]],2)</f>
        <v>1.5849625007211561</v>
      </c>
      <c r="I733" s="27">
        <f>1/S0P5022[[#This Row],[-LOG(p-0.5)^2]]</f>
        <v>0.14965509446524536</v>
      </c>
      <c r="J733" s="27">
        <f>1-S0P5022[[#This Row],[p]]</f>
        <v>0.33333333333333337</v>
      </c>
      <c r="K733" s="27">
        <f>1/S0P5022[[#This Row],[1-p]]</f>
        <v>2.9999999999999996</v>
      </c>
      <c r="L733" s="27">
        <f>S0P5022[[#This Row],[p]]*2-1</f>
        <v>0.33333333333333326</v>
      </c>
      <c r="M733" s="27">
        <f>S0P5022[[#This Row],[1-p]]*2</f>
        <v>0.66666666666666674</v>
      </c>
      <c r="N733" s="27">
        <f>S0P5022[[#This Row],[2p-1]]*2</f>
        <v>0.66666666666666652</v>
      </c>
      <c r="O733" s="27">
        <f>S0P5022[[#This Row],[2-2p]]*2</f>
        <v>1.3333333333333335</v>
      </c>
      <c r="P733" s="27">
        <f>2^S0P5022[[#This Row],[4p-2]]</f>
        <v>1.5874010519681991</v>
      </c>
      <c r="Q733" s="27">
        <f>2^S0P5022[[#This Row],[4-4p]]</f>
        <v>2.5198420997897464</v>
      </c>
      <c r="R733" s="27">
        <f>2^S0P5022[[#This Row],[2^(4p-2)]]</f>
        <v>3.0050751127241848</v>
      </c>
      <c r="S733" s="26">
        <f>S0P5022[[#This Row],[1-p]]/2</f>
        <v>0.16666666666666669</v>
      </c>
      <c r="T733" s="26">
        <f>S0P5022[[#This Row],[f(p)]]/LOG(1-S0P5022[[#This Row],[p]],2)^16</f>
        <v>1.0508600578207357E-4</v>
      </c>
      <c r="U733" s="26">
        <f>2*(1-ABS(SIN(S0P5022[[#This Row],[Rad]]*2)))^(S0P5022[[#This Row],[-LOG(1-p)]])</f>
        <v>1.8905059711604606</v>
      </c>
      <c r="V733" s="26">
        <f>S0P5022[[#This Row],[f(p)]]*LOG(1-S0P5022[[#This Row],[p]],2)^-16</f>
        <v>1.0508600578207357E-4</v>
      </c>
      <c r="W733" s="26">
        <f>S0P5022[[#This Row],[f(p)]]*2*((1-ABS(SIN(S0P5022[[#This Row],[Rad]]*2)))^(S0P5022[[#This Row],[-LOG(1-p)]]^2))</f>
        <v>0.30487606734526612</v>
      </c>
      <c r="X733" s="26">
        <f>S0P5022[[#This Row],[F3]]+S0P5022[[#This Row],[F2]]</f>
        <v>0.3049811533510482</v>
      </c>
      <c r="Y733" s="26"/>
      <c r="AA733" s="20"/>
      <c r="AB733" s="15"/>
      <c r="AC733" s="15"/>
      <c r="AD733" s="15"/>
      <c r="AE733" s="15"/>
      <c r="AF733" s="15"/>
      <c r="AI733" s="20"/>
      <c r="AN733" s="15"/>
      <c r="AO733" s="17"/>
      <c r="AR733" s="20"/>
      <c r="AT733" s="15"/>
      <c r="AW733" s="15"/>
    </row>
    <row r="734" spans="1:49" x14ac:dyDescent="0.3">
      <c r="A734" s="25">
        <v>-178</v>
      </c>
      <c r="B734" s="25">
        <f>RADIANS(S0P5022[[#This Row],[Deg]])</f>
        <v>-3.1066860685499065</v>
      </c>
      <c r="C734" s="26">
        <v>0.23101438970503901</v>
      </c>
      <c r="D734" s="27">
        <f t="shared" si="0"/>
        <v>0.66666666666666663</v>
      </c>
      <c r="E734" s="27">
        <f>-LOG(S0P5022[[#This Row],[p]]-0.5,2)</f>
        <v>2.5849625007211565</v>
      </c>
      <c r="F734" s="27">
        <f>-LOG(1-S0P5022[[#This Row],[p]],2)^2</f>
        <v>2.5121061286922606</v>
      </c>
      <c r="G734" s="27">
        <f>-LOG(S0P5022[[#This Row],[p]]-0.5,2)^2</f>
        <v>6.6820311301345754</v>
      </c>
      <c r="H734" s="27">
        <f>-LOG(1-S0P5022[[#This Row],[p]],2)</f>
        <v>1.5849625007211561</v>
      </c>
      <c r="I734" s="27">
        <f>1/S0P5022[[#This Row],[-LOG(p-0.5)^2]]</f>
        <v>0.14965509446524536</v>
      </c>
      <c r="J734" s="27">
        <f>1-S0P5022[[#This Row],[p]]</f>
        <v>0.33333333333333337</v>
      </c>
      <c r="K734" s="27">
        <f>1/S0P5022[[#This Row],[1-p]]</f>
        <v>2.9999999999999996</v>
      </c>
      <c r="L734" s="27">
        <f>S0P5022[[#This Row],[p]]*2-1</f>
        <v>0.33333333333333326</v>
      </c>
      <c r="M734" s="27">
        <f>S0P5022[[#This Row],[1-p]]*2</f>
        <v>0.66666666666666674</v>
      </c>
      <c r="N734" s="27">
        <f>S0P5022[[#This Row],[2p-1]]*2</f>
        <v>0.66666666666666652</v>
      </c>
      <c r="O734" s="27">
        <f>S0P5022[[#This Row],[2-2p]]*2</f>
        <v>1.3333333333333335</v>
      </c>
      <c r="P734" s="27">
        <f>2^S0P5022[[#This Row],[4p-2]]</f>
        <v>1.5874010519681991</v>
      </c>
      <c r="Q734" s="27">
        <f>2^S0P5022[[#This Row],[4-4p]]</f>
        <v>2.5198420997897464</v>
      </c>
      <c r="R734" s="27">
        <f>2^S0P5022[[#This Row],[2^(4p-2)]]</f>
        <v>3.0050751127241848</v>
      </c>
      <c r="S734" s="26">
        <f>S0P5022[[#This Row],[1-p]]/2</f>
        <v>0.16666666666666669</v>
      </c>
      <c r="T734" s="26">
        <f>S0P5022[[#This Row],[f(p)]]/LOG(1-S0P5022[[#This Row],[p]],2)^16</f>
        <v>1.0508600578207357E-4</v>
      </c>
      <c r="U734" s="26">
        <f>2*(1-ABS(SIN(S0P5022[[#This Row],[Rad]]*2)))^(S0P5022[[#This Row],[-LOG(1-p)]])</f>
        <v>1.7834333087964589</v>
      </c>
      <c r="V734" s="26">
        <f>S0P5022[[#This Row],[f(p)]]*LOG(1-S0P5022[[#This Row],[p]],2)^-16</f>
        <v>1.0508600578207357E-4</v>
      </c>
      <c r="W734" s="26">
        <f>S0P5022[[#This Row],[f(p)]]*2*((1-ABS(SIN(S0P5022[[#This Row],[Rad]]*2)))^(S0P5022[[#This Row],[-LOG(1-p)]]^2))</f>
        <v>0.27796506282642602</v>
      </c>
      <c r="X734" s="26">
        <f>S0P5022[[#This Row],[F3]]+S0P5022[[#This Row],[F2]]</f>
        <v>0.2780701488322081</v>
      </c>
      <c r="Y734" s="26"/>
      <c r="AA734" s="20"/>
      <c r="AB734" s="15"/>
      <c r="AC734" s="15"/>
      <c r="AD734" s="15"/>
      <c r="AE734" s="15"/>
      <c r="AF734" s="15"/>
      <c r="AI734" s="20"/>
      <c r="AN734" s="15"/>
      <c r="AO734" s="17"/>
      <c r="AR734" s="20"/>
      <c r="AT734" s="15"/>
      <c r="AW734" s="15"/>
    </row>
    <row r="735" spans="1:49" x14ac:dyDescent="0.3">
      <c r="A735" s="25">
        <v>-177</v>
      </c>
      <c r="B735" s="25">
        <f>RADIANS(S0P5022[[#This Row],[Deg]])</f>
        <v>-3.0892327760299634</v>
      </c>
      <c r="C735" s="26">
        <v>0.212117594299122</v>
      </c>
      <c r="D735" s="27">
        <f t="shared" si="0"/>
        <v>0.66666666666666663</v>
      </c>
      <c r="E735" s="27">
        <f>-LOG(S0P5022[[#This Row],[p]]-0.5,2)</f>
        <v>2.5849625007211565</v>
      </c>
      <c r="F735" s="27">
        <f>-LOG(1-S0P5022[[#This Row],[p]],2)^2</f>
        <v>2.5121061286922606</v>
      </c>
      <c r="G735" s="27">
        <f>-LOG(S0P5022[[#This Row],[p]]-0.5,2)^2</f>
        <v>6.6820311301345754</v>
      </c>
      <c r="H735" s="27">
        <f>-LOG(1-S0P5022[[#This Row],[p]],2)</f>
        <v>1.5849625007211561</v>
      </c>
      <c r="I735" s="27">
        <f>1/S0P5022[[#This Row],[-LOG(p-0.5)^2]]</f>
        <v>0.14965509446524536</v>
      </c>
      <c r="J735" s="27">
        <f>1-S0P5022[[#This Row],[p]]</f>
        <v>0.33333333333333337</v>
      </c>
      <c r="K735" s="27">
        <f>1/S0P5022[[#This Row],[1-p]]</f>
        <v>2.9999999999999996</v>
      </c>
      <c r="L735" s="27">
        <f>S0P5022[[#This Row],[p]]*2-1</f>
        <v>0.33333333333333326</v>
      </c>
      <c r="M735" s="27">
        <f>S0P5022[[#This Row],[1-p]]*2</f>
        <v>0.66666666666666674</v>
      </c>
      <c r="N735" s="27">
        <f>S0P5022[[#This Row],[2p-1]]*2</f>
        <v>0.66666666666666652</v>
      </c>
      <c r="O735" s="27">
        <f>S0P5022[[#This Row],[2-2p]]*2</f>
        <v>1.3333333333333335</v>
      </c>
      <c r="P735" s="27">
        <f>2^S0P5022[[#This Row],[4p-2]]</f>
        <v>1.5874010519681991</v>
      </c>
      <c r="Q735" s="27">
        <f>2^S0P5022[[#This Row],[4-4p]]</f>
        <v>2.5198420997897464</v>
      </c>
      <c r="R735" s="27">
        <f>2^S0P5022[[#This Row],[2^(4p-2)]]</f>
        <v>3.0050751127241848</v>
      </c>
      <c r="S735" s="26">
        <f>S0P5022[[#This Row],[1-p]]/2</f>
        <v>0.16666666666666669</v>
      </c>
      <c r="T735" s="26">
        <f>S0P5022[[#This Row],[f(p)]]/LOG(1-S0P5022[[#This Row],[p]],2)^16</f>
        <v>1.0508600578207357E-4</v>
      </c>
      <c r="U735" s="26">
        <f>2*(1-ABS(SIN(S0P5022[[#This Row],[Rad]]*2)))^(S0P5022[[#This Row],[-LOG(1-p)]])</f>
        <v>1.6789349681941832</v>
      </c>
      <c r="V735" s="26">
        <f>S0P5022[[#This Row],[f(p)]]*LOG(1-S0P5022[[#This Row],[p]],2)^-16</f>
        <v>1.0508600578207357E-4</v>
      </c>
      <c r="W735" s="26">
        <f>S0P5022[[#This Row],[f(p)]]*2*((1-ABS(SIN(S0P5022[[#This Row],[Rad]]*2)))^(S0P5022[[#This Row],[-LOG(1-p)]]^2))</f>
        <v>0.25259674104011509</v>
      </c>
      <c r="X735" s="26">
        <f>S0P5022[[#This Row],[F3]]+S0P5022[[#This Row],[F2]]</f>
        <v>0.25270182704589716</v>
      </c>
      <c r="Y735" s="26"/>
      <c r="AA735" s="20"/>
      <c r="AB735" s="15"/>
      <c r="AC735" s="15"/>
      <c r="AD735" s="15"/>
      <c r="AE735" s="15"/>
      <c r="AF735" s="15"/>
      <c r="AI735" s="20"/>
      <c r="AN735" s="15"/>
      <c r="AO735" s="17"/>
      <c r="AR735" s="20"/>
      <c r="AT735" s="15"/>
      <c r="AW735" s="15"/>
    </row>
    <row r="736" spans="1:49" x14ac:dyDescent="0.3">
      <c r="A736" s="25">
        <v>-176</v>
      </c>
      <c r="B736" s="25">
        <f>RADIANS(S0P5022[[#This Row],[Deg]])</f>
        <v>-3.0717794835100198</v>
      </c>
      <c r="C736" s="26">
        <v>0.19487232942787999</v>
      </c>
      <c r="D736" s="27">
        <f t="shared" si="0"/>
        <v>0.66666666666666663</v>
      </c>
      <c r="E736" s="27">
        <f>-LOG(S0P5022[[#This Row],[p]]-0.5,2)</f>
        <v>2.5849625007211565</v>
      </c>
      <c r="F736" s="27">
        <f>-LOG(1-S0P5022[[#This Row],[p]],2)^2</f>
        <v>2.5121061286922606</v>
      </c>
      <c r="G736" s="27">
        <f>-LOG(S0P5022[[#This Row],[p]]-0.5,2)^2</f>
        <v>6.6820311301345754</v>
      </c>
      <c r="H736" s="27">
        <f>-LOG(1-S0P5022[[#This Row],[p]],2)</f>
        <v>1.5849625007211561</v>
      </c>
      <c r="I736" s="27">
        <f>1/S0P5022[[#This Row],[-LOG(p-0.5)^2]]</f>
        <v>0.14965509446524536</v>
      </c>
      <c r="J736" s="27">
        <f>1-S0P5022[[#This Row],[p]]</f>
        <v>0.33333333333333337</v>
      </c>
      <c r="K736" s="27">
        <f>1/S0P5022[[#This Row],[1-p]]</f>
        <v>2.9999999999999996</v>
      </c>
      <c r="L736" s="27">
        <f>S0P5022[[#This Row],[p]]*2-1</f>
        <v>0.33333333333333326</v>
      </c>
      <c r="M736" s="27">
        <f>S0P5022[[#This Row],[1-p]]*2</f>
        <v>0.66666666666666674</v>
      </c>
      <c r="N736" s="27">
        <f>S0P5022[[#This Row],[2p-1]]*2</f>
        <v>0.66666666666666652</v>
      </c>
      <c r="O736" s="27">
        <f>S0P5022[[#This Row],[2-2p]]*2</f>
        <v>1.3333333333333335</v>
      </c>
      <c r="P736" s="27">
        <f>2^S0P5022[[#This Row],[4p-2]]</f>
        <v>1.5874010519681991</v>
      </c>
      <c r="Q736" s="27">
        <f>2^S0P5022[[#This Row],[4-4p]]</f>
        <v>2.5198420997897464</v>
      </c>
      <c r="R736" s="27">
        <f>2^S0P5022[[#This Row],[2^(4p-2)]]</f>
        <v>3.0050751127241848</v>
      </c>
      <c r="S736" s="26">
        <f>S0P5022[[#This Row],[1-p]]/2</f>
        <v>0.16666666666666669</v>
      </c>
      <c r="T736" s="26">
        <f>S0P5022[[#This Row],[f(p)]]/LOG(1-S0P5022[[#This Row],[p]],2)^16</f>
        <v>1.0508600578207357E-4</v>
      </c>
      <c r="U736" s="26">
        <f>2*(1-ABS(SIN(S0P5022[[#This Row],[Rad]]*2)))^(S0P5022[[#This Row],[-LOG(1-p)]])</f>
        <v>1.577153724025588</v>
      </c>
      <c r="V736" s="26">
        <f>S0P5022[[#This Row],[f(p)]]*LOG(1-S0P5022[[#This Row],[p]],2)^-16</f>
        <v>1.0508600578207357E-4</v>
      </c>
      <c r="W736" s="26">
        <f>S0P5022[[#This Row],[f(p)]]*2*((1-ABS(SIN(S0P5022[[#This Row],[Rad]]*2)))^(S0P5022[[#This Row],[-LOG(1-p)]]^2))</f>
        <v>0.22876016507010069</v>
      </c>
      <c r="X736" s="26">
        <f>S0P5022[[#This Row],[F3]]+S0P5022[[#This Row],[F2]]</f>
        <v>0.22886525107588276</v>
      </c>
      <c r="Y736" s="26"/>
      <c r="AA736" s="20"/>
      <c r="AB736" s="15"/>
      <c r="AC736" s="15"/>
      <c r="AD736" s="15"/>
      <c r="AE736" s="15"/>
      <c r="AF736" s="15"/>
      <c r="AI736" s="20"/>
      <c r="AN736" s="15"/>
      <c r="AO736" s="17"/>
      <c r="AR736" s="20"/>
      <c r="AT736" s="15"/>
      <c r="AW736" s="15"/>
    </row>
    <row r="737" spans="1:49" x14ac:dyDescent="0.3">
      <c r="A737" s="25">
        <v>-175</v>
      </c>
      <c r="B737" s="25">
        <f>RADIANS(S0P5022[[#This Row],[Deg]])</f>
        <v>-3.0543261909900767</v>
      </c>
      <c r="C737" s="26">
        <v>0.17841805567057401</v>
      </c>
      <c r="D737" s="27">
        <f t="shared" si="0"/>
        <v>0.66666666666666663</v>
      </c>
      <c r="E737" s="27">
        <f>-LOG(S0P5022[[#This Row],[p]]-0.5,2)</f>
        <v>2.5849625007211565</v>
      </c>
      <c r="F737" s="27">
        <f>-LOG(1-S0P5022[[#This Row],[p]],2)^2</f>
        <v>2.5121061286922606</v>
      </c>
      <c r="G737" s="27">
        <f>-LOG(S0P5022[[#This Row],[p]]-0.5,2)^2</f>
        <v>6.6820311301345754</v>
      </c>
      <c r="H737" s="27">
        <f>-LOG(1-S0P5022[[#This Row],[p]],2)</f>
        <v>1.5849625007211561</v>
      </c>
      <c r="I737" s="27">
        <f>1/S0P5022[[#This Row],[-LOG(p-0.5)^2]]</f>
        <v>0.14965509446524536</v>
      </c>
      <c r="J737" s="27">
        <f>1-S0P5022[[#This Row],[p]]</f>
        <v>0.33333333333333337</v>
      </c>
      <c r="K737" s="27">
        <f>1/S0P5022[[#This Row],[1-p]]</f>
        <v>2.9999999999999996</v>
      </c>
      <c r="L737" s="27">
        <f>S0P5022[[#This Row],[p]]*2-1</f>
        <v>0.33333333333333326</v>
      </c>
      <c r="M737" s="27">
        <f>S0P5022[[#This Row],[1-p]]*2</f>
        <v>0.66666666666666674</v>
      </c>
      <c r="N737" s="27">
        <f>S0P5022[[#This Row],[2p-1]]*2</f>
        <v>0.66666666666666652</v>
      </c>
      <c r="O737" s="27">
        <f>S0P5022[[#This Row],[2-2p]]*2</f>
        <v>1.3333333333333335</v>
      </c>
      <c r="P737" s="27">
        <f>2^S0P5022[[#This Row],[4p-2]]</f>
        <v>1.5874010519681991</v>
      </c>
      <c r="Q737" s="27">
        <f>2^S0P5022[[#This Row],[4-4p]]</f>
        <v>2.5198420997897464</v>
      </c>
      <c r="R737" s="27">
        <f>2^S0P5022[[#This Row],[2^(4p-2)]]</f>
        <v>3.0050751127241848</v>
      </c>
      <c r="S737" s="26">
        <f>S0P5022[[#This Row],[1-p]]/2</f>
        <v>0.16666666666666669</v>
      </c>
      <c r="T737" s="26">
        <f>S0P5022[[#This Row],[f(p)]]/LOG(1-S0P5022[[#This Row],[p]],2)^16</f>
        <v>1.0508600578207357E-4</v>
      </c>
      <c r="U737" s="26">
        <f>2*(1-ABS(SIN(S0P5022[[#This Row],[Rad]]*2)))^(S0P5022[[#This Row],[-LOG(1-p)]])</f>
        <v>1.4782218239094755</v>
      </c>
      <c r="V737" s="26">
        <f>S0P5022[[#This Row],[f(p)]]*LOG(1-S0P5022[[#This Row],[p]],2)^-16</f>
        <v>1.0508600578207357E-4</v>
      </c>
      <c r="W737" s="26">
        <f>S0P5022[[#This Row],[f(p)]]*2*((1-ABS(SIN(S0P5022[[#This Row],[Rad]]*2)))^(S0P5022[[#This Row],[-LOG(1-p)]]^2))</f>
        <v>0.20643741247360312</v>
      </c>
      <c r="X737" s="26">
        <f>S0P5022[[#This Row],[F3]]+S0P5022[[#This Row],[F2]]</f>
        <v>0.20654249847938519</v>
      </c>
      <c r="Y737" s="26"/>
      <c r="AA737" s="20"/>
      <c r="AB737" s="15"/>
      <c r="AC737" s="15"/>
      <c r="AD737" s="15"/>
      <c r="AE737" s="15"/>
      <c r="AF737" s="15"/>
      <c r="AI737" s="20"/>
      <c r="AN737" s="15"/>
      <c r="AO737" s="17"/>
      <c r="AR737" s="20"/>
      <c r="AT737" s="15"/>
      <c r="AW737" s="15"/>
    </row>
    <row r="738" spans="1:49" x14ac:dyDescent="0.3">
      <c r="A738" s="25">
        <v>-174</v>
      </c>
      <c r="B738" s="25">
        <f>RADIANS(S0P5022[[#This Row],[Deg]])</f>
        <v>-3.0368728984701332</v>
      </c>
      <c r="C738" s="26">
        <v>0.163159375960793</v>
      </c>
      <c r="D738" s="27">
        <f t="shared" si="0"/>
        <v>0.66666666666666663</v>
      </c>
      <c r="E738" s="27">
        <f>-LOG(S0P5022[[#This Row],[p]]-0.5,2)</f>
        <v>2.5849625007211565</v>
      </c>
      <c r="F738" s="27">
        <f>-LOG(1-S0P5022[[#This Row],[p]],2)^2</f>
        <v>2.5121061286922606</v>
      </c>
      <c r="G738" s="27">
        <f>-LOG(S0P5022[[#This Row],[p]]-0.5,2)^2</f>
        <v>6.6820311301345754</v>
      </c>
      <c r="H738" s="27">
        <f>-LOG(1-S0P5022[[#This Row],[p]],2)</f>
        <v>1.5849625007211561</v>
      </c>
      <c r="I738" s="27">
        <f>1/S0P5022[[#This Row],[-LOG(p-0.5)^2]]</f>
        <v>0.14965509446524536</v>
      </c>
      <c r="J738" s="27">
        <f>1-S0P5022[[#This Row],[p]]</f>
        <v>0.33333333333333337</v>
      </c>
      <c r="K738" s="27">
        <f>1/S0P5022[[#This Row],[1-p]]</f>
        <v>2.9999999999999996</v>
      </c>
      <c r="L738" s="27">
        <f>S0P5022[[#This Row],[p]]*2-1</f>
        <v>0.33333333333333326</v>
      </c>
      <c r="M738" s="27">
        <f>S0P5022[[#This Row],[1-p]]*2</f>
        <v>0.66666666666666674</v>
      </c>
      <c r="N738" s="27">
        <f>S0P5022[[#This Row],[2p-1]]*2</f>
        <v>0.66666666666666652</v>
      </c>
      <c r="O738" s="27">
        <f>S0P5022[[#This Row],[2-2p]]*2</f>
        <v>1.3333333333333335</v>
      </c>
      <c r="P738" s="27">
        <f>2^S0P5022[[#This Row],[4p-2]]</f>
        <v>1.5874010519681991</v>
      </c>
      <c r="Q738" s="27">
        <f>2^S0P5022[[#This Row],[4-4p]]</f>
        <v>2.5198420997897464</v>
      </c>
      <c r="R738" s="27">
        <f>2^S0P5022[[#This Row],[2^(4p-2)]]</f>
        <v>3.0050751127241848</v>
      </c>
      <c r="S738" s="26">
        <f>S0P5022[[#This Row],[1-p]]/2</f>
        <v>0.16666666666666669</v>
      </c>
      <c r="T738" s="26">
        <f>S0P5022[[#This Row],[f(p)]]/LOG(1-S0P5022[[#This Row],[p]],2)^16</f>
        <v>1.0508600578207357E-4</v>
      </c>
      <c r="U738" s="26">
        <f>2*(1-ABS(SIN(S0P5022[[#This Row],[Rad]]*2)))^(S0P5022[[#This Row],[-LOG(1-p)]])</f>
        <v>1.3822606759855431</v>
      </c>
      <c r="V738" s="26">
        <f>S0P5022[[#This Row],[f(p)]]*LOG(1-S0P5022[[#This Row],[p]],2)^-16</f>
        <v>1.0508600578207357E-4</v>
      </c>
      <c r="W738" s="26">
        <f>S0P5022[[#This Row],[f(p)]]*2*((1-ABS(SIN(S0P5022[[#This Row],[Rad]]*2)))^(S0P5022[[#This Row],[-LOG(1-p)]]^2))</f>
        <v>0.18560398391014984</v>
      </c>
      <c r="X738" s="26">
        <f>S0P5022[[#This Row],[F3]]+S0P5022[[#This Row],[F2]]</f>
        <v>0.18570906991593192</v>
      </c>
      <c r="Y738" s="26"/>
      <c r="AA738" s="20"/>
      <c r="AB738" s="15"/>
      <c r="AC738" s="15"/>
      <c r="AD738" s="15"/>
      <c r="AE738" s="15"/>
      <c r="AF738" s="15"/>
      <c r="AI738" s="20"/>
      <c r="AN738" s="15"/>
      <c r="AO738" s="17"/>
      <c r="AR738" s="20"/>
      <c r="AT738" s="15"/>
      <c r="AW738" s="15"/>
    </row>
    <row r="739" spans="1:49" x14ac:dyDescent="0.3">
      <c r="A739" s="25">
        <v>-173</v>
      </c>
      <c r="B739" s="25">
        <f>RADIANS(S0P5022[[#This Row],[Deg]])</f>
        <v>-3.0194196059501901</v>
      </c>
      <c r="C739" s="26">
        <v>0.14869763587371199</v>
      </c>
      <c r="D739" s="27">
        <f t="shared" si="0"/>
        <v>0.66666666666666663</v>
      </c>
      <c r="E739" s="27">
        <f>-LOG(S0P5022[[#This Row],[p]]-0.5,2)</f>
        <v>2.5849625007211565</v>
      </c>
      <c r="F739" s="27">
        <f>-LOG(1-S0P5022[[#This Row],[p]],2)^2</f>
        <v>2.5121061286922606</v>
      </c>
      <c r="G739" s="27">
        <f>-LOG(S0P5022[[#This Row],[p]]-0.5,2)^2</f>
        <v>6.6820311301345754</v>
      </c>
      <c r="H739" s="27">
        <f>-LOG(1-S0P5022[[#This Row],[p]],2)</f>
        <v>1.5849625007211561</v>
      </c>
      <c r="I739" s="27">
        <f>1/S0P5022[[#This Row],[-LOG(p-0.5)^2]]</f>
        <v>0.14965509446524536</v>
      </c>
      <c r="J739" s="27">
        <f>1-S0P5022[[#This Row],[p]]</f>
        <v>0.33333333333333337</v>
      </c>
      <c r="K739" s="27">
        <f>1/S0P5022[[#This Row],[1-p]]</f>
        <v>2.9999999999999996</v>
      </c>
      <c r="L739" s="27">
        <f>S0P5022[[#This Row],[p]]*2-1</f>
        <v>0.33333333333333326</v>
      </c>
      <c r="M739" s="27">
        <f>S0P5022[[#This Row],[1-p]]*2</f>
        <v>0.66666666666666674</v>
      </c>
      <c r="N739" s="27">
        <f>S0P5022[[#This Row],[2p-1]]*2</f>
        <v>0.66666666666666652</v>
      </c>
      <c r="O739" s="27">
        <f>S0P5022[[#This Row],[2-2p]]*2</f>
        <v>1.3333333333333335</v>
      </c>
      <c r="P739" s="27">
        <f>2^S0P5022[[#This Row],[4p-2]]</f>
        <v>1.5874010519681991</v>
      </c>
      <c r="Q739" s="27">
        <f>2^S0P5022[[#This Row],[4-4p]]</f>
        <v>2.5198420997897464</v>
      </c>
      <c r="R739" s="27">
        <f>2^S0P5022[[#This Row],[2^(4p-2)]]</f>
        <v>3.0050751127241848</v>
      </c>
      <c r="S739" s="26">
        <f>S0P5022[[#This Row],[1-p]]/2</f>
        <v>0.16666666666666669</v>
      </c>
      <c r="T739" s="26">
        <f>S0P5022[[#This Row],[f(p)]]/LOG(1-S0P5022[[#This Row],[p]],2)^16</f>
        <v>1.0508600578207357E-4</v>
      </c>
      <c r="U739" s="26">
        <f>2*(1-ABS(SIN(S0P5022[[#This Row],[Rad]]*2)))^(S0P5022[[#This Row],[-LOG(1-p)]])</f>
        <v>1.2893805714786062</v>
      </c>
      <c r="V739" s="26">
        <f>S0P5022[[#This Row],[f(p)]]*LOG(1-S0P5022[[#This Row],[p]],2)^-16</f>
        <v>1.0508600578207357E-4</v>
      </c>
      <c r="W739" s="26">
        <f>S0P5022[[#This Row],[f(p)]]*2*((1-ABS(SIN(S0P5022[[#This Row],[Rad]]*2)))^(S0P5022[[#This Row],[-LOG(1-p)]]^2))</f>
        <v>0.16622924394882599</v>
      </c>
      <c r="X739" s="26">
        <f>S0P5022[[#This Row],[F3]]+S0P5022[[#This Row],[F2]]</f>
        <v>0.16633432995460806</v>
      </c>
      <c r="Y739" s="26"/>
      <c r="AA739" s="20"/>
      <c r="AB739" s="15"/>
      <c r="AC739" s="15"/>
      <c r="AD739" s="15"/>
      <c r="AE739" s="15"/>
      <c r="AF739" s="15"/>
      <c r="AI739" s="20"/>
      <c r="AN739" s="15"/>
      <c r="AO739" s="17"/>
      <c r="AR739" s="20"/>
      <c r="AT739" s="15"/>
      <c r="AW739" s="15"/>
    </row>
    <row r="740" spans="1:49" x14ac:dyDescent="0.3">
      <c r="A740" s="25">
        <v>-172</v>
      </c>
      <c r="B740" s="25">
        <f>RADIANS(S0P5022[[#This Row],[Deg]])</f>
        <v>-3.001966313430247</v>
      </c>
      <c r="C740" s="26">
        <v>0.135352623344352</v>
      </c>
      <c r="D740" s="27">
        <f t="shared" si="0"/>
        <v>0.66666666666666663</v>
      </c>
      <c r="E740" s="27">
        <f>-LOG(S0P5022[[#This Row],[p]]-0.5,2)</f>
        <v>2.5849625007211565</v>
      </c>
      <c r="F740" s="27">
        <f>-LOG(1-S0P5022[[#This Row],[p]],2)^2</f>
        <v>2.5121061286922606</v>
      </c>
      <c r="G740" s="27">
        <f>-LOG(S0P5022[[#This Row],[p]]-0.5,2)^2</f>
        <v>6.6820311301345754</v>
      </c>
      <c r="H740" s="27">
        <f>-LOG(1-S0P5022[[#This Row],[p]],2)</f>
        <v>1.5849625007211561</v>
      </c>
      <c r="I740" s="27">
        <f>1/S0P5022[[#This Row],[-LOG(p-0.5)^2]]</f>
        <v>0.14965509446524536</v>
      </c>
      <c r="J740" s="27">
        <f>1-S0P5022[[#This Row],[p]]</f>
        <v>0.33333333333333337</v>
      </c>
      <c r="K740" s="27">
        <f>1/S0P5022[[#This Row],[1-p]]</f>
        <v>2.9999999999999996</v>
      </c>
      <c r="L740" s="27">
        <f>S0P5022[[#This Row],[p]]*2-1</f>
        <v>0.33333333333333326</v>
      </c>
      <c r="M740" s="27">
        <f>S0P5022[[#This Row],[1-p]]*2</f>
        <v>0.66666666666666674</v>
      </c>
      <c r="N740" s="27">
        <f>S0P5022[[#This Row],[2p-1]]*2</f>
        <v>0.66666666666666652</v>
      </c>
      <c r="O740" s="27">
        <f>S0P5022[[#This Row],[2-2p]]*2</f>
        <v>1.3333333333333335</v>
      </c>
      <c r="P740" s="27">
        <f>2^S0P5022[[#This Row],[4p-2]]</f>
        <v>1.5874010519681991</v>
      </c>
      <c r="Q740" s="27">
        <f>2^S0P5022[[#This Row],[4-4p]]</f>
        <v>2.5198420997897464</v>
      </c>
      <c r="R740" s="27">
        <f>2^S0P5022[[#This Row],[2^(4p-2)]]</f>
        <v>3.0050751127241848</v>
      </c>
      <c r="S740" s="26">
        <f>S0P5022[[#This Row],[1-p]]/2</f>
        <v>0.16666666666666669</v>
      </c>
      <c r="T740" s="26">
        <f>S0P5022[[#This Row],[f(p)]]/LOG(1-S0P5022[[#This Row],[p]],2)^16</f>
        <v>1.0508600578207357E-4</v>
      </c>
      <c r="U740" s="26">
        <f>2*(1-ABS(SIN(S0P5022[[#This Row],[Rad]]*2)))^(S0P5022[[#This Row],[-LOG(1-p)]])</f>
        <v>1.1996804431281232</v>
      </c>
      <c r="V740" s="26">
        <f>S0P5022[[#This Row],[f(p)]]*LOG(1-S0P5022[[#This Row],[p]],2)^-16</f>
        <v>1.0508600578207357E-4</v>
      </c>
      <c r="W740" s="26">
        <f>S0P5022[[#This Row],[f(p)]]*2*((1-ABS(SIN(S0P5022[[#This Row],[Rad]]*2)))^(S0P5022[[#This Row],[-LOG(1-p)]]^2))</f>
        <v>0.14827689006192121</v>
      </c>
      <c r="X740" s="26">
        <f>S0P5022[[#This Row],[F3]]+S0P5022[[#This Row],[F2]]</f>
        <v>0.14838197606770329</v>
      </c>
      <c r="Y740" s="26"/>
      <c r="AA740" s="20"/>
      <c r="AB740" s="15"/>
      <c r="AC740" s="15"/>
      <c r="AD740" s="15"/>
      <c r="AE740" s="15"/>
      <c r="AF740" s="15"/>
      <c r="AI740" s="20"/>
      <c r="AN740" s="15"/>
      <c r="AO740" s="17"/>
      <c r="AR740" s="20"/>
      <c r="AT740" s="15"/>
      <c r="AW740" s="15"/>
    </row>
    <row r="741" spans="1:49" x14ac:dyDescent="0.3">
      <c r="A741" s="25">
        <v>-171</v>
      </c>
      <c r="B741" s="25">
        <f>RADIANS(S0P5022[[#This Row],[Deg]])</f>
        <v>-2.9845130209103035</v>
      </c>
      <c r="C741" s="26">
        <v>0.122938528119233</v>
      </c>
      <c r="D741" s="27">
        <f t="shared" si="0"/>
        <v>0.66666666666666663</v>
      </c>
      <c r="E741" s="27">
        <f>-LOG(S0P5022[[#This Row],[p]]-0.5,2)</f>
        <v>2.5849625007211565</v>
      </c>
      <c r="F741" s="27">
        <f>-LOG(1-S0P5022[[#This Row],[p]],2)^2</f>
        <v>2.5121061286922606</v>
      </c>
      <c r="G741" s="27">
        <f>-LOG(S0P5022[[#This Row],[p]]-0.5,2)^2</f>
        <v>6.6820311301345754</v>
      </c>
      <c r="H741" s="27">
        <f>-LOG(1-S0P5022[[#This Row],[p]],2)</f>
        <v>1.5849625007211561</v>
      </c>
      <c r="I741" s="27">
        <f>1/S0P5022[[#This Row],[-LOG(p-0.5)^2]]</f>
        <v>0.14965509446524536</v>
      </c>
      <c r="J741" s="27">
        <f>1-S0P5022[[#This Row],[p]]</f>
        <v>0.33333333333333337</v>
      </c>
      <c r="K741" s="27">
        <f>1/S0P5022[[#This Row],[1-p]]</f>
        <v>2.9999999999999996</v>
      </c>
      <c r="L741" s="27">
        <f>S0P5022[[#This Row],[p]]*2-1</f>
        <v>0.33333333333333326</v>
      </c>
      <c r="M741" s="27">
        <f>S0P5022[[#This Row],[1-p]]*2</f>
        <v>0.66666666666666674</v>
      </c>
      <c r="N741" s="27">
        <f>S0P5022[[#This Row],[2p-1]]*2</f>
        <v>0.66666666666666652</v>
      </c>
      <c r="O741" s="27">
        <f>S0P5022[[#This Row],[2-2p]]*2</f>
        <v>1.3333333333333335</v>
      </c>
      <c r="P741" s="27">
        <f>2^S0P5022[[#This Row],[4p-2]]</f>
        <v>1.5874010519681991</v>
      </c>
      <c r="Q741" s="27">
        <f>2^S0P5022[[#This Row],[4-4p]]</f>
        <v>2.5198420997897464</v>
      </c>
      <c r="R741" s="27">
        <f>2^S0P5022[[#This Row],[2^(4p-2)]]</f>
        <v>3.0050751127241848</v>
      </c>
      <c r="S741" s="26">
        <f>S0P5022[[#This Row],[1-p]]/2</f>
        <v>0.16666666666666669</v>
      </c>
      <c r="T741" s="26">
        <f>S0P5022[[#This Row],[f(p)]]/LOG(1-S0P5022[[#This Row],[p]],2)^16</f>
        <v>1.0508600578207357E-4</v>
      </c>
      <c r="U741" s="26">
        <f>2*(1-ABS(SIN(S0P5022[[#This Row],[Rad]]*2)))^(S0P5022[[#This Row],[-LOG(1-p)]])</f>
        <v>1.1132476602544243</v>
      </c>
      <c r="V741" s="26">
        <f>S0P5022[[#This Row],[f(p)]]*LOG(1-S0P5022[[#This Row],[p]],2)^-16</f>
        <v>1.0508600578207357E-4</v>
      </c>
      <c r="W741" s="26">
        <f>S0P5022[[#This Row],[f(p)]]*2*((1-ABS(SIN(S0P5022[[#This Row],[Rad]]*2)))^(S0P5022[[#This Row],[-LOG(1-p)]]^2))</f>
        <v>0.13170544565085526</v>
      </c>
      <c r="X741" s="26">
        <f>S0P5022[[#This Row],[F3]]+S0P5022[[#This Row],[F2]]</f>
        <v>0.13181053165663734</v>
      </c>
      <c r="Y741" s="26"/>
      <c r="AA741" s="20"/>
      <c r="AB741" s="15"/>
      <c r="AC741" s="15"/>
      <c r="AD741" s="15"/>
      <c r="AE741" s="15"/>
      <c r="AF741" s="15"/>
      <c r="AI741" s="20"/>
      <c r="AN741" s="15"/>
      <c r="AO741" s="17"/>
      <c r="AR741" s="20"/>
      <c r="AT741" s="15"/>
      <c r="AW741" s="15"/>
    </row>
    <row r="742" spans="1:49" x14ac:dyDescent="0.3">
      <c r="A742" s="25">
        <v>-170</v>
      </c>
      <c r="B742" s="25">
        <f>RADIANS(S0P5022[[#This Row],[Deg]])</f>
        <v>-2.9670597283903604</v>
      </c>
      <c r="C742" s="26">
        <v>0.111462182026157</v>
      </c>
      <c r="D742" s="27">
        <f t="shared" si="0"/>
        <v>0.66666666666666663</v>
      </c>
      <c r="E742" s="27">
        <f>-LOG(S0P5022[[#This Row],[p]]-0.5,2)</f>
        <v>2.5849625007211565</v>
      </c>
      <c r="F742" s="27">
        <f>-LOG(1-S0P5022[[#This Row],[p]],2)^2</f>
        <v>2.5121061286922606</v>
      </c>
      <c r="G742" s="27">
        <f>-LOG(S0P5022[[#This Row],[p]]-0.5,2)^2</f>
        <v>6.6820311301345754</v>
      </c>
      <c r="H742" s="27">
        <f>-LOG(1-S0P5022[[#This Row],[p]],2)</f>
        <v>1.5849625007211561</v>
      </c>
      <c r="I742" s="27">
        <f>1/S0P5022[[#This Row],[-LOG(p-0.5)^2]]</f>
        <v>0.14965509446524536</v>
      </c>
      <c r="J742" s="27">
        <f>1-S0P5022[[#This Row],[p]]</f>
        <v>0.33333333333333337</v>
      </c>
      <c r="K742" s="27">
        <f>1/S0P5022[[#This Row],[1-p]]</f>
        <v>2.9999999999999996</v>
      </c>
      <c r="L742" s="27">
        <f>S0P5022[[#This Row],[p]]*2-1</f>
        <v>0.33333333333333326</v>
      </c>
      <c r="M742" s="27">
        <f>S0P5022[[#This Row],[1-p]]*2</f>
        <v>0.66666666666666674</v>
      </c>
      <c r="N742" s="27">
        <f>S0P5022[[#This Row],[2p-1]]*2</f>
        <v>0.66666666666666652</v>
      </c>
      <c r="O742" s="27">
        <f>S0P5022[[#This Row],[2-2p]]*2</f>
        <v>1.3333333333333335</v>
      </c>
      <c r="P742" s="27">
        <f>2^S0P5022[[#This Row],[4p-2]]</f>
        <v>1.5874010519681991</v>
      </c>
      <c r="Q742" s="27">
        <f>2^S0P5022[[#This Row],[4-4p]]</f>
        <v>2.5198420997897464</v>
      </c>
      <c r="R742" s="27">
        <f>2^S0P5022[[#This Row],[2^(4p-2)]]</f>
        <v>3.0050751127241848</v>
      </c>
      <c r="S742" s="26">
        <f>S0P5022[[#This Row],[1-p]]/2</f>
        <v>0.16666666666666669</v>
      </c>
      <c r="T742" s="26">
        <f>S0P5022[[#This Row],[f(p)]]/LOG(1-S0P5022[[#This Row],[p]],2)^16</f>
        <v>1.0508600578207357E-4</v>
      </c>
      <c r="U742" s="26">
        <f>2*(1-ABS(SIN(S0P5022[[#This Row],[Rad]]*2)))^(S0P5022[[#This Row],[-LOG(1-p)]])</f>
        <v>1.0301578611275848</v>
      </c>
      <c r="V742" s="26">
        <f>S0P5022[[#This Row],[f(p)]]*LOG(1-S0P5022[[#This Row],[p]],2)^-16</f>
        <v>1.0508600578207357E-4</v>
      </c>
      <c r="W742" s="26">
        <f>S0P5022[[#This Row],[f(p)]]*2*((1-ABS(SIN(S0P5022[[#This Row],[Rad]]*2)))^(S0P5022[[#This Row],[-LOG(1-p)]]^2))</f>
        <v>0.11646877282154477</v>
      </c>
      <c r="X742" s="26">
        <f>S0P5022[[#This Row],[F3]]+S0P5022[[#This Row],[F2]]</f>
        <v>0.11657385882732685</v>
      </c>
      <c r="Y742" s="26"/>
      <c r="AA742" s="20"/>
      <c r="AB742" s="15"/>
      <c r="AC742" s="15"/>
      <c r="AD742" s="15"/>
      <c r="AE742" s="15"/>
      <c r="AF742" s="15"/>
      <c r="AI742" s="20"/>
      <c r="AN742" s="15"/>
      <c r="AO742" s="17"/>
      <c r="AR742" s="20"/>
      <c r="AT742" s="15"/>
      <c r="AW742" s="15"/>
    </row>
    <row r="743" spans="1:49" x14ac:dyDescent="0.3">
      <c r="A743" s="25">
        <v>-169</v>
      </c>
      <c r="B743" s="25">
        <f>RADIANS(S0P5022[[#This Row],[Deg]])</f>
        <v>-2.9496064358704168</v>
      </c>
      <c r="C743" s="26">
        <v>0.10056716678051</v>
      </c>
      <c r="D743" s="27">
        <f t="shared" si="0"/>
        <v>0.66666666666666663</v>
      </c>
      <c r="E743" s="27">
        <f>-LOG(S0P5022[[#This Row],[p]]-0.5,2)</f>
        <v>2.5849625007211565</v>
      </c>
      <c r="F743" s="27">
        <f>-LOG(1-S0P5022[[#This Row],[p]],2)^2</f>
        <v>2.5121061286922606</v>
      </c>
      <c r="G743" s="27">
        <f>-LOG(S0P5022[[#This Row],[p]]-0.5,2)^2</f>
        <v>6.6820311301345754</v>
      </c>
      <c r="H743" s="27">
        <f>-LOG(1-S0P5022[[#This Row],[p]],2)</f>
        <v>1.5849625007211561</v>
      </c>
      <c r="I743" s="27">
        <f>1/S0P5022[[#This Row],[-LOG(p-0.5)^2]]</f>
        <v>0.14965509446524536</v>
      </c>
      <c r="J743" s="27">
        <f>1-S0P5022[[#This Row],[p]]</f>
        <v>0.33333333333333337</v>
      </c>
      <c r="K743" s="27">
        <f>1/S0P5022[[#This Row],[1-p]]</f>
        <v>2.9999999999999996</v>
      </c>
      <c r="L743" s="27">
        <f>S0P5022[[#This Row],[p]]*2-1</f>
        <v>0.33333333333333326</v>
      </c>
      <c r="M743" s="27">
        <f>S0P5022[[#This Row],[1-p]]*2</f>
        <v>0.66666666666666674</v>
      </c>
      <c r="N743" s="27">
        <f>S0P5022[[#This Row],[2p-1]]*2</f>
        <v>0.66666666666666652</v>
      </c>
      <c r="O743" s="27">
        <f>S0P5022[[#This Row],[2-2p]]*2</f>
        <v>1.3333333333333335</v>
      </c>
      <c r="P743" s="27">
        <f>2^S0P5022[[#This Row],[4p-2]]</f>
        <v>1.5874010519681991</v>
      </c>
      <c r="Q743" s="27">
        <f>2^S0P5022[[#This Row],[4-4p]]</f>
        <v>2.5198420997897464</v>
      </c>
      <c r="R743" s="27">
        <f>2^S0P5022[[#This Row],[2^(4p-2)]]</f>
        <v>3.0050751127241848</v>
      </c>
      <c r="S743" s="26">
        <f>S0P5022[[#This Row],[1-p]]/2</f>
        <v>0.16666666666666669</v>
      </c>
      <c r="T743" s="26">
        <f>S0P5022[[#This Row],[f(p)]]/LOG(1-S0P5022[[#This Row],[p]],2)^16</f>
        <v>1.0508600578207357E-4</v>
      </c>
      <c r="U743" s="26">
        <f>2*(1-ABS(SIN(S0P5022[[#This Row],[Rad]]*2)))^(S0P5022[[#This Row],[-LOG(1-p)]])</f>
        <v>0.95047482319846954</v>
      </c>
      <c r="V743" s="26">
        <f>S0P5022[[#This Row],[f(p)]]*LOG(1-S0P5022[[#This Row],[p]],2)^-16</f>
        <v>1.0508600578207357E-4</v>
      </c>
      <c r="W743" s="26">
        <f>S0P5022[[#This Row],[f(p)]]*2*((1-ABS(SIN(S0P5022[[#This Row],[Rad]]*2)))^(S0P5022[[#This Row],[-LOG(1-p)]]^2))</f>
        <v>0.1025166005319524</v>
      </c>
      <c r="X743" s="26">
        <f>S0P5022[[#This Row],[F3]]+S0P5022[[#This Row],[F2]]</f>
        <v>0.10262168653773447</v>
      </c>
      <c r="Y743" s="26"/>
      <c r="AA743" s="20"/>
      <c r="AB743" s="15"/>
      <c r="AC743" s="15"/>
      <c r="AD743" s="15"/>
      <c r="AE743" s="15"/>
      <c r="AF743" s="15"/>
      <c r="AI743" s="20"/>
      <c r="AN743" s="15"/>
      <c r="AO743" s="17"/>
      <c r="AR743" s="20"/>
      <c r="AT743" s="15"/>
      <c r="AW743" s="15"/>
    </row>
    <row r="744" spans="1:49" x14ac:dyDescent="0.3">
      <c r="A744" s="25">
        <v>-168</v>
      </c>
      <c r="B744" s="25">
        <f>RADIANS(S0P5022[[#This Row],[Deg]])</f>
        <v>-2.9321531433504737</v>
      </c>
      <c r="C744" s="26">
        <v>9.0739707317271295E-2</v>
      </c>
      <c r="D744" s="27">
        <f t="shared" si="0"/>
        <v>0.66666666666666663</v>
      </c>
      <c r="E744" s="27">
        <f>-LOG(S0P5022[[#This Row],[p]]-0.5,2)</f>
        <v>2.5849625007211565</v>
      </c>
      <c r="F744" s="27">
        <f>-LOG(1-S0P5022[[#This Row],[p]],2)^2</f>
        <v>2.5121061286922606</v>
      </c>
      <c r="G744" s="27">
        <f>-LOG(S0P5022[[#This Row],[p]]-0.5,2)^2</f>
        <v>6.6820311301345754</v>
      </c>
      <c r="H744" s="27">
        <f>-LOG(1-S0P5022[[#This Row],[p]],2)</f>
        <v>1.5849625007211561</v>
      </c>
      <c r="I744" s="27">
        <f>1/S0P5022[[#This Row],[-LOG(p-0.5)^2]]</f>
        <v>0.14965509446524536</v>
      </c>
      <c r="J744" s="27">
        <f>1-S0P5022[[#This Row],[p]]</f>
        <v>0.33333333333333337</v>
      </c>
      <c r="K744" s="27">
        <f>1/S0P5022[[#This Row],[1-p]]</f>
        <v>2.9999999999999996</v>
      </c>
      <c r="L744" s="27">
        <f>S0P5022[[#This Row],[p]]*2-1</f>
        <v>0.33333333333333326</v>
      </c>
      <c r="M744" s="27">
        <f>S0P5022[[#This Row],[1-p]]*2</f>
        <v>0.66666666666666674</v>
      </c>
      <c r="N744" s="27">
        <f>S0P5022[[#This Row],[2p-1]]*2</f>
        <v>0.66666666666666652</v>
      </c>
      <c r="O744" s="27">
        <f>S0P5022[[#This Row],[2-2p]]*2</f>
        <v>1.3333333333333335</v>
      </c>
      <c r="P744" s="27">
        <f>2^S0P5022[[#This Row],[4p-2]]</f>
        <v>1.5874010519681991</v>
      </c>
      <c r="Q744" s="27">
        <f>2^S0P5022[[#This Row],[4-4p]]</f>
        <v>2.5198420997897464</v>
      </c>
      <c r="R744" s="27">
        <f>2^S0P5022[[#This Row],[2^(4p-2)]]</f>
        <v>3.0050751127241848</v>
      </c>
      <c r="S744" s="26">
        <f>S0P5022[[#This Row],[1-p]]/2</f>
        <v>0.16666666666666669</v>
      </c>
      <c r="T744" s="26">
        <f>S0P5022[[#This Row],[f(p)]]/LOG(1-S0P5022[[#This Row],[p]],2)^16</f>
        <v>1.0508600578207357E-4</v>
      </c>
      <c r="U744" s="26">
        <f>2*(1-ABS(SIN(S0P5022[[#This Row],[Rad]]*2)))^(S0P5022[[#This Row],[-LOG(1-p)]])</f>
        <v>0.87425037164457131</v>
      </c>
      <c r="V744" s="26">
        <f>S0P5022[[#This Row],[f(p)]]*LOG(1-S0P5022[[#This Row],[p]],2)^-16</f>
        <v>1.0508600578207357E-4</v>
      </c>
      <c r="W744" s="26">
        <f>S0P5022[[#This Row],[f(p)]]*2*((1-ABS(SIN(S0P5022[[#This Row],[Rad]]*2)))^(S0P5022[[#This Row],[-LOG(1-p)]]^2))</f>
        <v>8.9795063674998996E-2</v>
      </c>
      <c r="X744" s="26">
        <f>S0P5022[[#This Row],[F3]]+S0P5022[[#This Row],[F2]]</f>
        <v>8.9900149680781069E-2</v>
      </c>
      <c r="Y744" s="26"/>
      <c r="AA744" s="20"/>
      <c r="AB744" s="15"/>
      <c r="AC744" s="15"/>
      <c r="AD744" s="15"/>
      <c r="AE744" s="15"/>
      <c r="AF744" s="15"/>
      <c r="AI744" s="20"/>
      <c r="AN744" s="15"/>
      <c r="AO744" s="17"/>
      <c r="AR744" s="20"/>
      <c r="AT744" s="15"/>
      <c r="AW744" s="15"/>
    </row>
    <row r="745" spans="1:49" x14ac:dyDescent="0.3">
      <c r="A745" s="25">
        <v>-167</v>
      </c>
      <c r="B745" s="25">
        <f>RADIANS(S0P5022[[#This Row],[Deg]])</f>
        <v>-2.9146998508305302</v>
      </c>
      <c r="C745" s="26">
        <v>8.1929089237517599E-2</v>
      </c>
      <c r="D745" s="27">
        <f t="shared" si="0"/>
        <v>0.66666666666666663</v>
      </c>
      <c r="E745" s="27">
        <f>-LOG(S0P5022[[#This Row],[p]]-0.5,2)</f>
        <v>2.5849625007211565</v>
      </c>
      <c r="F745" s="27">
        <f>-LOG(1-S0P5022[[#This Row],[p]],2)^2</f>
        <v>2.5121061286922606</v>
      </c>
      <c r="G745" s="27">
        <f>-LOG(S0P5022[[#This Row],[p]]-0.5,2)^2</f>
        <v>6.6820311301345754</v>
      </c>
      <c r="H745" s="27">
        <f>-LOG(1-S0P5022[[#This Row],[p]],2)</f>
        <v>1.5849625007211561</v>
      </c>
      <c r="I745" s="27">
        <f>1/S0P5022[[#This Row],[-LOG(p-0.5)^2]]</f>
        <v>0.14965509446524536</v>
      </c>
      <c r="J745" s="27">
        <f>1-S0P5022[[#This Row],[p]]</f>
        <v>0.33333333333333337</v>
      </c>
      <c r="K745" s="27">
        <f>1/S0P5022[[#This Row],[1-p]]</f>
        <v>2.9999999999999996</v>
      </c>
      <c r="L745" s="27">
        <f>S0P5022[[#This Row],[p]]*2-1</f>
        <v>0.33333333333333326</v>
      </c>
      <c r="M745" s="27">
        <f>S0P5022[[#This Row],[1-p]]*2</f>
        <v>0.66666666666666674</v>
      </c>
      <c r="N745" s="27">
        <f>S0P5022[[#This Row],[2p-1]]*2</f>
        <v>0.66666666666666652</v>
      </c>
      <c r="O745" s="27">
        <f>S0P5022[[#This Row],[2-2p]]*2</f>
        <v>1.3333333333333335</v>
      </c>
      <c r="P745" s="27">
        <f>2^S0P5022[[#This Row],[4p-2]]</f>
        <v>1.5874010519681991</v>
      </c>
      <c r="Q745" s="27">
        <f>2^S0P5022[[#This Row],[4-4p]]</f>
        <v>2.5198420997897464</v>
      </c>
      <c r="R745" s="27">
        <f>2^S0P5022[[#This Row],[2^(4p-2)]]</f>
        <v>3.0050751127241848</v>
      </c>
      <c r="S745" s="26">
        <f>S0P5022[[#This Row],[1-p]]/2</f>
        <v>0.16666666666666669</v>
      </c>
      <c r="T745" s="26">
        <f>S0P5022[[#This Row],[f(p)]]/LOG(1-S0P5022[[#This Row],[p]],2)^16</f>
        <v>1.0508600578207357E-4</v>
      </c>
      <c r="U745" s="26">
        <f>2*(1-ABS(SIN(S0P5022[[#This Row],[Rad]]*2)))^(S0P5022[[#This Row],[-LOG(1-p)]])</f>
        <v>0.80152432657613026</v>
      </c>
      <c r="V745" s="26">
        <f>S0P5022[[#This Row],[f(p)]]*LOG(1-S0P5022[[#This Row],[p]],2)^-16</f>
        <v>1.0508600578207357E-4</v>
      </c>
      <c r="W745" s="26">
        <f>S0P5022[[#This Row],[f(p)]]*2*((1-ABS(SIN(S0P5022[[#This Row],[Rad]]*2)))^(S0P5022[[#This Row],[-LOG(1-p)]]^2))</f>
        <v>7.8247248635566882E-2</v>
      </c>
      <c r="X745" s="26">
        <f>S0P5022[[#This Row],[F3]]+S0P5022[[#This Row],[F2]]</f>
        <v>7.8352334641348956E-2</v>
      </c>
      <c r="Y745" s="26"/>
      <c r="AA745" s="20"/>
      <c r="AB745" s="15"/>
      <c r="AC745" s="15"/>
      <c r="AD745" s="15"/>
      <c r="AE745" s="15"/>
      <c r="AF745" s="15"/>
      <c r="AI745" s="20"/>
      <c r="AN745" s="15"/>
      <c r="AO745" s="17"/>
      <c r="AR745" s="20"/>
      <c r="AT745" s="15"/>
      <c r="AW745" s="15"/>
    </row>
    <row r="746" spans="1:49" x14ac:dyDescent="0.3">
      <c r="A746" s="25">
        <v>-166</v>
      </c>
      <c r="B746" s="25">
        <f>RADIANS(S0P5022[[#This Row],[Deg]])</f>
        <v>-2.8972465583105871</v>
      </c>
      <c r="C746" s="26">
        <v>7.3380408929731203E-2</v>
      </c>
      <c r="D746" s="27">
        <f t="shared" si="0"/>
        <v>0.66666666666666663</v>
      </c>
      <c r="E746" s="27">
        <f>-LOG(S0P5022[[#This Row],[p]]-0.5,2)</f>
        <v>2.5849625007211565</v>
      </c>
      <c r="F746" s="27">
        <f>-LOG(1-S0P5022[[#This Row],[p]],2)^2</f>
        <v>2.5121061286922606</v>
      </c>
      <c r="G746" s="27">
        <f>-LOG(S0P5022[[#This Row],[p]]-0.5,2)^2</f>
        <v>6.6820311301345754</v>
      </c>
      <c r="H746" s="27">
        <f>-LOG(1-S0P5022[[#This Row],[p]],2)</f>
        <v>1.5849625007211561</v>
      </c>
      <c r="I746" s="27">
        <f>1/S0P5022[[#This Row],[-LOG(p-0.5)^2]]</f>
        <v>0.14965509446524536</v>
      </c>
      <c r="J746" s="27">
        <f>1-S0P5022[[#This Row],[p]]</f>
        <v>0.33333333333333337</v>
      </c>
      <c r="K746" s="27">
        <f>1/S0P5022[[#This Row],[1-p]]</f>
        <v>2.9999999999999996</v>
      </c>
      <c r="L746" s="27">
        <f>S0P5022[[#This Row],[p]]*2-1</f>
        <v>0.33333333333333326</v>
      </c>
      <c r="M746" s="27">
        <f>S0P5022[[#This Row],[1-p]]*2</f>
        <v>0.66666666666666674</v>
      </c>
      <c r="N746" s="27">
        <f>S0P5022[[#This Row],[2p-1]]*2</f>
        <v>0.66666666666666652</v>
      </c>
      <c r="O746" s="27">
        <f>S0P5022[[#This Row],[2-2p]]*2</f>
        <v>1.3333333333333335</v>
      </c>
      <c r="P746" s="27">
        <f>2^S0P5022[[#This Row],[4p-2]]</f>
        <v>1.5874010519681991</v>
      </c>
      <c r="Q746" s="27">
        <f>2^S0P5022[[#This Row],[4-4p]]</f>
        <v>2.5198420997897464</v>
      </c>
      <c r="R746" s="27">
        <f>2^S0P5022[[#This Row],[2^(4p-2)]]</f>
        <v>3.0050751127241848</v>
      </c>
      <c r="S746" s="26">
        <f>S0P5022[[#This Row],[1-p]]/2</f>
        <v>0.16666666666666669</v>
      </c>
      <c r="T746" s="26">
        <f>S0P5022[[#This Row],[f(p)]]/LOG(1-S0P5022[[#This Row],[p]],2)^16</f>
        <v>1.0508600578207357E-4</v>
      </c>
      <c r="U746" s="26">
        <f>2*(1-ABS(SIN(S0P5022[[#This Row],[Rad]]*2)))^(S0P5022[[#This Row],[-LOG(1-p)]])</f>
        <v>0.73232448914167636</v>
      </c>
      <c r="V746" s="26">
        <f>S0P5022[[#This Row],[f(p)]]*LOG(1-S0P5022[[#This Row],[p]],2)^-16</f>
        <v>1.0508600578207357E-4</v>
      </c>
      <c r="W746" s="26">
        <f>S0P5022[[#This Row],[f(p)]]*2*((1-ABS(SIN(S0P5022[[#This Row],[Rad]]*2)))^(S0P5022[[#This Row],[-LOG(1-p)]]^2))</f>
        <v>6.7813740871085215E-2</v>
      </c>
      <c r="X746" s="26">
        <f>S0P5022[[#This Row],[F3]]+S0P5022[[#This Row],[F2]]</f>
        <v>6.7918826876867289E-2</v>
      </c>
      <c r="Y746" s="26"/>
      <c r="AA746" s="20"/>
      <c r="AB746" s="15"/>
      <c r="AC746" s="15"/>
      <c r="AD746" s="15"/>
      <c r="AE746" s="15"/>
      <c r="AF746" s="15"/>
      <c r="AI746" s="20"/>
      <c r="AN746" s="15"/>
      <c r="AO746" s="17"/>
      <c r="AR746" s="20"/>
      <c r="AT746" s="15"/>
      <c r="AW746" s="15"/>
    </row>
    <row r="747" spans="1:49" x14ac:dyDescent="0.3">
      <c r="A747" s="25">
        <v>-165</v>
      </c>
      <c r="B747" s="25">
        <f>RADIANS(S0P5022[[#This Row],[Deg]])</f>
        <v>-2.8797932657906435</v>
      </c>
      <c r="C747" s="26">
        <v>6.5454394602045496E-2</v>
      </c>
      <c r="D747" s="27">
        <f t="shared" si="0"/>
        <v>0.66666666666666663</v>
      </c>
      <c r="E747" s="27">
        <f>-LOG(S0P5022[[#This Row],[p]]-0.5,2)</f>
        <v>2.5849625007211565</v>
      </c>
      <c r="F747" s="27">
        <f>-LOG(1-S0P5022[[#This Row],[p]],2)^2</f>
        <v>2.5121061286922606</v>
      </c>
      <c r="G747" s="27">
        <f>-LOG(S0P5022[[#This Row],[p]]-0.5,2)^2</f>
        <v>6.6820311301345754</v>
      </c>
      <c r="H747" s="27">
        <f>-LOG(1-S0P5022[[#This Row],[p]],2)</f>
        <v>1.5849625007211561</v>
      </c>
      <c r="I747" s="27">
        <f>1/S0P5022[[#This Row],[-LOG(p-0.5)^2]]</f>
        <v>0.14965509446524536</v>
      </c>
      <c r="J747" s="27">
        <f>1-S0P5022[[#This Row],[p]]</f>
        <v>0.33333333333333337</v>
      </c>
      <c r="K747" s="27">
        <f>1/S0P5022[[#This Row],[1-p]]</f>
        <v>2.9999999999999996</v>
      </c>
      <c r="L747" s="27">
        <f>S0P5022[[#This Row],[p]]*2-1</f>
        <v>0.33333333333333326</v>
      </c>
      <c r="M747" s="27">
        <f>S0P5022[[#This Row],[1-p]]*2</f>
        <v>0.66666666666666674</v>
      </c>
      <c r="N747" s="27">
        <f>S0P5022[[#This Row],[2p-1]]*2</f>
        <v>0.66666666666666652</v>
      </c>
      <c r="O747" s="27">
        <f>S0P5022[[#This Row],[2-2p]]*2</f>
        <v>1.3333333333333335</v>
      </c>
      <c r="P747" s="27">
        <f>2^S0P5022[[#This Row],[4p-2]]</f>
        <v>1.5874010519681991</v>
      </c>
      <c r="Q747" s="27">
        <f>2^S0P5022[[#This Row],[4-4p]]</f>
        <v>2.5198420997897464</v>
      </c>
      <c r="R747" s="27">
        <f>2^S0P5022[[#This Row],[2^(4p-2)]]</f>
        <v>3.0050751127241848</v>
      </c>
      <c r="S747" s="26">
        <f>S0P5022[[#This Row],[1-p]]/2</f>
        <v>0.16666666666666669</v>
      </c>
      <c r="T747" s="26">
        <f>S0P5022[[#This Row],[f(p)]]/LOG(1-S0P5022[[#This Row],[p]],2)^16</f>
        <v>1.0508600578207357E-4</v>
      </c>
      <c r="U747" s="26">
        <f>2*(1-ABS(SIN(S0P5022[[#This Row],[Rad]]*2)))^(S0P5022[[#This Row],[-LOG(1-p)]])</f>
        <v>0.66666666666666585</v>
      </c>
      <c r="V747" s="26">
        <f>S0P5022[[#This Row],[f(p)]]*LOG(1-S0P5022[[#This Row],[p]],2)^-16</f>
        <v>1.0508600578207357E-4</v>
      </c>
      <c r="W747" s="26">
        <f>S0P5022[[#This Row],[f(p)]]*2*((1-ABS(SIN(S0P5022[[#This Row],[Rad]]*2)))^(S0P5022[[#This Row],[-LOG(1-p)]]^2))</f>
        <v>5.8433170110828311E-2</v>
      </c>
      <c r="X747" s="26">
        <f>S0P5022[[#This Row],[F3]]+S0P5022[[#This Row],[F2]]</f>
        <v>5.8538256116610385E-2</v>
      </c>
      <c r="Y747" s="26"/>
      <c r="AA747" s="20"/>
      <c r="AB747" s="15"/>
      <c r="AC747" s="15"/>
      <c r="AD747" s="15"/>
      <c r="AE747" s="15"/>
      <c r="AF747" s="15"/>
      <c r="AI747" s="20"/>
      <c r="AN747" s="15"/>
      <c r="AO747" s="17"/>
      <c r="AR747" s="20"/>
      <c r="AT747" s="15"/>
      <c r="AW747" s="15"/>
    </row>
    <row r="748" spans="1:49" x14ac:dyDescent="0.3">
      <c r="A748" s="25">
        <v>-164</v>
      </c>
      <c r="B748" s="25">
        <f>RADIANS(S0P5022[[#This Row],[Deg]])</f>
        <v>-2.8623399732707004</v>
      </c>
      <c r="C748" s="26">
        <v>5.8137606240986697E-2</v>
      </c>
      <c r="D748" s="27">
        <f t="shared" si="0"/>
        <v>0.66666666666666663</v>
      </c>
      <c r="E748" s="27">
        <f>-LOG(S0P5022[[#This Row],[p]]-0.5,2)</f>
        <v>2.5849625007211565</v>
      </c>
      <c r="F748" s="27">
        <f>-LOG(1-S0P5022[[#This Row],[p]],2)^2</f>
        <v>2.5121061286922606</v>
      </c>
      <c r="G748" s="27">
        <f>-LOG(S0P5022[[#This Row],[p]]-0.5,2)^2</f>
        <v>6.6820311301345754</v>
      </c>
      <c r="H748" s="27">
        <f>-LOG(1-S0P5022[[#This Row],[p]],2)</f>
        <v>1.5849625007211561</v>
      </c>
      <c r="I748" s="27">
        <f>1/S0P5022[[#This Row],[-LOG(p-0.5)^2]]</f>
        <v>0.14965509446524536</v>
      </c>
      <c r="J748" s="27">
        <f>1-S0P5022[[#This Row],[p]]</f>
        <v>0.33333333333333337</v>
      </c>
      <c r="K748" s="27">
        <f>1/S0P5022[[#This Row],[1-p]]</f>
        <v>2.9999999999999996</v>
      </c>
      <c r="L748" s="27">
        <f>S0P5022[[#This Row],[p]]*2-1</f>
        <v>0.33333333333333326</v>
      </c>
      <c r="M748" s="27">
        <f>S0P5022[[#This Row],[1-p]]*2</f>
        <v>0.66666666666666674</v>
      </c>
      <c r="N748" s="27">
        <f>S0P5022[[#This Row],[2p-1]]*2</f>
        <v>0.66666666666666652</v>
      </c>
      <c r="O748" s="27">
        <f>S0P5022[[#This Row],[2-2p]]*2</f>
        <v>1.3333333333333335</v>
      </c>
      <c r="P748" s="27">
        <f>2^S0P5022[[#This Row],[4p-2]]</f>
        <v>1.5874010519681991</v>
      </c>
      <c r="Q748" s="27">
        <f>2^S0P5022[[#This Row],[4-4p]]</f>
        <v>2.5198420997897464</v>
      </c>
      <c r="R748" s="27">
        <f>2^S0P5022[[#This Row],[2^(4p-2)]]</f>
        <v>3.0050751127241848</v>
      </c>
      <c r="S748" s="26">
        <f>S0P5022[[#This Row],[1-p]]/2</f>
        <v>0.16666666666666669</v>
      </c>
      <c r="T748" s="26">
        <f>S0P5022[[#This Row],[f(p)]]/LOG(1-S0P5022[[#This Row],[p]],2)^16</f>
        <v>1.0508600578207357E-4</v>
      </c>
      <c r="U748" s="26">
        <f>2*(1-ABS(SIN(S0P5022[[#This Row],[Rad]]*2)))^(S0P5022[[#This Row],[-LOG(1-p)]])</f>
        <v>0.60455473685551231</v>
      </c>
      <c r="V748" s="26">
        <f>S0P5022[[#This Row],[f(p)]]*LOG(1-S0P5022[[#This Row],[p]],2)^-16</f>
        <v>1.0508600578207357E-4</v>
      </c>
      <c r="W748" s="26">
        <f>S0P5022[[#This Row],[f(p)]]*2*((1-ABS(SIN(S0P5022[[#This Row],[Rad]]*2)))^(S0P5022[[#This Row],[-LOG(1-p)]]^2))</f>
        <v>5.0042748849145564E-2</v>
      </c>
      <c r="X748" s="26">
        <f>S0P5022[[#This Row],[F3]]+S0P5022[[#This Row],[F2]]</f>
        <v>5.0147834854927638E-2</v>
      </c>
      <c r="Y748" s="26"/>
      <c r="AA748" s="20"/>
      <c r="AB748" s="15"/>
      <c r="AC748" s="15"/>
      <c r="AD748" s="15"/>
      <c r="AE748" s="15"/>
      <c r="AF748" s="15"/>
      <c r="AI748" s="20"/>
      <c r="AN748" s="15"/>
      <c r="AO748" s="17"/>
      <c r="AR748" s="20"/>
      <c r="AT748" s="15"/>
      <c r="AW748" s="15"/>
    </row>
    <row r="749" spans="1:49" x14ac:dyDescent="0.3">
      <c r="A749" s="25">
        <v>-163</v>
      </c>
      <c r="B749" s="25">
        <f>RADIANS(S0P5022[[#This Row],[Deg]])</f>
        <v>-2.8448866807507573</v>
      </c>
      <c r="C749" s="26">
        <v>5.1571609950631203E-2</v>
      </c>
      <c r="D749" s="27">
        <f t="shared" si="0"/>
        <v>0.66666666666666663</v>
      </c>
      <c r="E749" s="27">
        <f>-LOG(S0P5022[[#This Row],[p]]-0.5,2)</f>
        <v>2.5849625007211565</v>
      </c>
      <c r="F749" s="27">
        <f>-LOG(1-S0P5022[[#This Row],[p]],2)^2</f>
        <v>2.5121061286922606</v>
      </c>
      <c r="G749" s="27">
        <f>-LOG(S0P5022[[#This Row],[p]]-0.5,2)^2</f>
        <v>6.6820311301345754</v>
      </c>
      <c r="H749" s="27">
        <f>-LOG(1-S0P5022[[#This Row],[p]],2)</f>
        <v>1.5849625007211561</v>
      </c>
      <c r="I749" s="27">
        <f>1/S0P5022[[#This Row],[-LOG(p-0.5)^2]]</f>
        <v>0.14965509446524536</v>
      </c>
      <c r="J749" s="27">
        <f>1-S0P5022[[#This Row],[p]]</f>
        <v>0.33333333333333337</v>
      </c>
      <c r="K749" s="27">
        <f>1/S0P5022[[#This Row],[1-p]]</f>
        <v>2.9999999999999996</v>
      </c>
      <c r="L749" s="27">
        <f>S0P5022[[#This Row],[p]]*2-1</f>
        <v>0.33333333333333326</v>
      </c>
      <c r="M749" s="27">
        <f>S0P5022[[#This Row],[1-p]]*2</f>
        <v>0.66666666666666674</v>
      </c>
      <c r="N749" s="27">
        <f>S0P5022[[#This Row],[2p-1]]*2</f>
        <v>0.66666666666666652</v>
      </c>
      <c r="O749" s="27">
        <f>S0P5022[[#This Row],[2-2p]]*2</f>
        <v>1.3333333333333335</v>
      </c>
      <c r="P749" s="27">
        <f>2^S0P5022[[#This Row],[4p-2]]</f>
        <v>1.5874010519681991</v>
      </c>
      <c r="Q749" s="27">
        <f>2^S0P5022[[#This Row],[4-4p]]</f>
        <v>2.5198420997897464</v>
      </c>
      <c r="R749" s="27">
        <f>2^S0P5022[[#This Row],[2^(4p-2)]]</f>
        <v>3.0050751127241848</v>
      </c>
      <c r="S749" s="26">
        <f>S0P5022[[#This Row],[1-p]]/2</f>
        <v>0.16666666666666669</v>
      </c>
      <c r="T749" s="26">
        <f>S0P5022[[#This Row],[f(p)]]/LOG(1-S0P5022[[#This Row],[p]],2)^16</f>
        <v>1.0508600578207357E-4</v>
      </c>
      <c r="U749" s="26">
        <f>2*(1-ABS(SIN(S0P5022[[#This Row],[Rad]]*2)))^(S0P5022[[#This Row],[-LOG(1-p)]])</f>
        <v>0.54598075098624121</v>
      </c>
      <c r="V749" s="26">
        <f>S0P5022[[#This Row],[f(p)]]*LOG(1-S0P5022[[#This Row],[p]],2)^-16</f>
        <v>1.0508600578207357E-4</v>
      </c>
      <c r="W749" s="26">
        <f>S0P5022[[#This Row],[f(p)]]*2*((1-ABS(SIN(S0P5022[[#This Row],[Rad]]*2)))^(S0P5022[[#This Row],[-LOG(1-p)]]^2))</f>
        <v>4.2578799921511326E-2</v>
      </c>
      <c r="X749" s="26">
        <f>S0P5022[[#This Row],[F3]]+S0P5022[[#This Row],[F2]]</f>
        <v>4.26838859272934E-2</v>
      </c>
      <c r="Y749" s="26"/>
      <c r="AA749" s="20"/>
      <c r="AB749" s="15"/>
      <c r="AC749" s="15"/>
      <c r="AD749" s="15"/>
      <c r="AE749" s="15"/>
      <c r="AF749" s="15"/>
      <c r="AI749" s="20"/>
      <c r="AN749" s="15"/>
      <c r="AO749" s="17"/>
      <c r="AR749" s="20"/>
      <c r="AT749" s="15"/>
      <c r="AW749" s="15"/>
    </row>
    <row r="750" spans="1:49" x14ac:dyDescent="0.3">
      <c r="A750" s="25">
        <v>-162</v>
      </c>
      <c r="B750" s="25">
        <f>RADIANS(S0P5022[[#This Row],[Deg]])</f>
        <v>-2.8274333882308138</v>
      </c>
      <c r="C750" s="26">
        <v>4.5694862211508397E-2</v>
      </c>
      <c r="D750" s="27">
        <f t="shared" si="0"/>
        <v>0.66666666666666663</v>
      </c>
      <c r="E750" s="27">
        <f>-LOG(S0P5022[[#This Row],[p]]-0.5,2)</f>
        <v>2.5849625007211565</v>
      </c>
      <c r="F750" s="27">
        <f>-LOG(1-S0P5022[[#This Row],[p]],2)^2</f>
        <v>2.5121061286922606</v>
      </c>
      <c r="G750" s="27">
        <f>-LOG(S0P5022[[#This Row],[p]]-0.5,2)^2</f>
        <v>6.6820311301345754</v>
      </c>
      <c r="H750" s="27">
        <f>-LOG(1-S0P5022[[#This Row],[p]],2)</f>
        <v>1.5849625007211561</v>
      </c>
      <c r="I750" s="27">
        <f>1/S0P5022[[#This Row],[-LOG(p-0.5)^2]]</f>
        <v>0.14965509446524536</v>
      </c>
      <c r="J750" s="27">
        <f>1-S0P5022[[#This Row],[p]]</f>
        <v>0.33333333333333337</v>
      </c>
      <c r="K750" s="27">
        <f>1/S0P5022[[#This Row],[1-p]]</f>
        <v>2.9999999999999996</v>
      </c>
      <c r="L750" s="27">
        <f>S0P5022[[#This Row],[p]]*2-1</f>
        <v>0.33333333333333326</v>
      </c>
      <c r="M750" s="27">
        <f>S0P5022[[#This Row],[1-p]]*2</f>
        <v>0.66666666666666674</v>
      </c>
      <c r="N750" s="27">
        <f>S0P5022[[#This Row],[2p-1]]*2</f>
        <v>0.66666666666666652</v>
      </c>
      <c r="O750" s="27">
        <f>S0P5022[[#This Row],[2-2p]]*2</f>
        <v>1.3333333333333335</v>
      </c>
      <c r="P750" s="27">
        <f>2^S0P5022[[#This Row],[4p-2]]</f>
        <v>1.5874010519681991</v>
      </c>
      <c r="Q750" s="27">
        <f>2^S0P5022[[#This Row],[4-4p]]</f>
        <v>2.5198420997897464</v>
      </c>
      <c r="R750" s="27">
        <f>2^S0P5022[[#This Row],[2^(4p-2)]]</f>
        <v>3.0050751127241848</v>
      </c>
      <c r="S750" s="26">
        <f>S0P5022[[#This Row],[1-p]]/2</f>
        <v>0.16666666666666669</v>
      </c>
      <c r="T750" s="26">
        <f>S0P5022[[#This Row],[f(p)]]/LOG(1-S0P5022[[#This Row],[p]],2)^16</f>
        <v>1.0508600578207357E-4</v>
      </c>
      <c r="U750" s="26">
        <f>2*(1-ABS(SIN(S0P5022[[#This Row],[Rad]]*2)))^(S0P5022[[#This Row],[-LOG(1-p)]])</f>
        <v>0.49092507592960211</v>
      </c>
      <c r="V750" s="26">
        <f>S0P5022[[#This Row],[f(p)]]*LOG(1-S0P5022[[#This Row],[p]],2)^-16</f>
        <v>1.0508600578207357E-4</v>
      </c>
      <c r="W750" s="26">
        <f>S0P5022[[#This Row],[f(p)]]*2*((1-ABS(SIN(S0P5022[[#This Row],[Rad]]*2)))^(S0P5022[[#This Row],[-LOG(1-p)]]^2))</f>
        <v>3.5977269098571588E-2</v>
      </c>
      <c r="X750" s="26">
        <f>S0P5022[[#This Row],[F3]]+S0P5022[[#This Row],[F2]]</f>
        <v>3.6082355104353661E-2</v>
      </c>
      <c r="Y750" s="26"/>
      <c r="AA750" s="20"/>
      <c r="AB750" s="15"/>
      <c r="AC750" s="15"/>
      <c r="AD750" s="15"/>
      <c r="AE750" s="15"/>
      <c r="AF750" s="15"/>
      <c r="AI750" s="20"/>
      <c r="AN750" s="15"/>
      <c r="AO750" s="17"/>
      <c r="AR750" s="20"/>
      <c r="AT750" s="15"/>
      <c r="AW750" s="15"/>
    </row>
    <row r="751" spans="1:49" x14ac:dyDescent="0.3">
      <c r="A751" s="25">
        <v>-161</v>
      </c>
      <c r="B751" s="25">
        <f>RADIANS(S0P5022[[#This Row],[Deg]])</f>
        <v>-2.8099800957108707</v>
      </c>
      <c r="C751" s="26">
        <v>4.0031793531943E-2</v>
      </c>
      <c r="D751" s="27">
        <f t="shared" si="0"/>
        <v>0.66666666666666663</v>
      </c>
      <c r="E751" s="27">
        <f>-LOG(S0P5022[[#This Row],[p]]-0.5,2)</f>
        <v>2.5849625007211565</v>
      </c>
      <c r="F751" s="27">
        <f>-LOG(1-S0P5022[[#This Row],[p]],2)^2</f>
        <v>2.5121061286922606</v>
      </c>
      <c r="G751" s="27">
        <f>-LOG(S0P5022[[#This Row],[p]]-0.5,2)^2</f>
        <v>6.6820311301345754</v>
      </c>
      <c r="H751" s="27">
        <f>-LOG(1-S0P5022[[#This Row],[p]],2)</f>
        <v>1.5849625007211561</v>
      </c>
      <c r="I751" s="27">
        <f>1/S0P5022[[#This Row],[-LOG(p-0.5)^2]]</f>
        <v>0.14965509446524536</v>
      </c>
      <c r="J751" s="27">
        <f>1-S0P5022[[#This Row],[p]]</f>
        <v>0.33333333333333337</v>
      </c>
      <c r="K751" s="27">
        <f>1/S0P5022[[#This Row],[1-p]]</f>
        <v>2.9999999999999996</v>
      </c>
      <c r="L751" s="27">
        <f>S0P5022[[#This Row],[p]]*2-1</f>
        <v>0.33333333333333326</v>
      </c>
      <c r="M751" s="27">
        <f>S0P5022[[#This Row],[1-p]]*2</f>
        <v>0.66666666666666674</v>
      </c>
      <c r="N751" s="27">
        <f>S0P5022[[#This Row],[2p-1]]*2</f>
        <v>0.66666666666666652</v>
      </c>
      <c r="O751" s="27">
        <f>S0P5022[[#This Row],[2-2p]]*2</f>
        <v>1.3333333333333335</v>
      </c>
      <c r="P751" s="27">
        <f>2^S0P5022[[#This Row],[4p-2]]</f>
        <v>1.5874010519681991</v>
      </c>
      <c r="Q751" s="27">
        <f>2^S0P5022[[#This Row],[4-4p]]</f>
        <v>2.5198420997897464</v>
      </c>
      <c r="R751" s="27">
        <f>2^S0P5022[[#This Row],[2^(4p-2)]]</f>
        <v>3.0050751127241848</v>
      </c>
      <c r="S751" s="26">
        <f>S0P5022[[#This Row],[1-p]]/2</f>
        <v>0.16666666666666669</v>
      </c>
      <c r="T751" s="26">
        <f>S0P5022[[#This Row],[f(p)]]/LOG(1-S0P5022[[#This Row],[p]],2)^16</f>
        <v>1.0508600578207357E-4</v>
      </c>
      <c r="U751" s="26">
        <f>2*(1-ABS(SIN(S0P5022[[#This Row],[Rad]]*2)))^(S0P5022[[#This Row],[-LOG(1-p)]])</f>
        <v>0.43935657473126882</v>
      </c>
      <c r="V751" s="26">
        <f>S0P5022[[#This Row],[f(p)]]*LOG(1-S0P5022[[#This Row],[p]],2)^-16</f>
        <v>1.0508600578207357E-4</v>
      </c>
      <c r="W751" s="26">
        <f>S0P5022[[#This Row],[f(p)]]*2*((1-ABS(SIN(S0P5022[[#This Row],[Rad]]*2)))^(S0P5022[[#This Row],[-LOG(1-p)]]^2))</f>
        <v>3.0174218810916087E-2</v>
      </c>
      <c r="X751" s="26">
        <f>S0P5022[[#This Row],[F3]]+S0P5022[[#This Row],[F2]]</f>
        <v>3.027930481669816E-2</v>
      </c>
      <c r="Y751" s="26"/>
      <c r="AA751" s="20"/>
      <c r="AB751" s="15"/>
      <c r="AC751" s="15"/>
      <c r="AD751" s="15"/>
      <c r="AE751" s="15"/>
      <c r="AF751" s="15"/>
      <c r="AI751" s="20"/>
      <c r="AN751" s="15"/>
      <c r="AO751" s="17"/>
      <c r="AR751" s="20"/>
      <c r="AT751" s="15"/>
      <c r="AW751" s="15"/>
    </row>
    <row r="752" spans="1:49" x14ac:dyDescent="0.3">
      <c r="A752" s="25">
        <v>-160</v>
      </c>
      <c r="B752" s="25">
        <f>RADIANS(S0P5022[[#This Row],[Deg]])</f>
        <v>-2.7925268031909272</v>
      </c>
      <c r="C752" s="26">
        <v>3.5000008848233198E-2</v>
      </c>
      <c r="D752" s="27">
        <f t="shared" si="0"/>
        <v>0.66666666666666663</v>
      </c>
      <c r="E752" s="27">
        <f>-LOG(S0P5022[[#This Row],[p]]-0.5,2)</f>
        <v>2.5849625007211565</v>
      </c>
      <c r="F752" s="27">
        <f>-LOG(1-S0P5022[[#This Row],[p]],2)^2</f>
        <v>2.5121061286922606</v>
      </c>
      <c r="G752" s="27">
        <f>-LOG(S0P5022[[#This Row],[p]]-0.5,2)^2</f>
        <v>6.6820311301345754</v>
      </c>
      <c r="H752" s="27">
        <f>-LOG(1-S0P5022[[#This Row],[p]],2)</f>
        <v>1.5849625007211561</v>
      </c>
      <c r="I752" s="27">
        <f>1/S0P5022[[#This Row],[-LOG(p-0.5)^2]]</f>
        <v>0.14965509446524536</v>
      </c>
      <c r="J752" s="27">
        <f>1-S0P5022[[#This Row],[p]]</f>
        <v>0.33333333333333337</v>
      </c>
      <c r="K752" s="27">
        <f>1/S0P5022[[#This Row],[1-p]]</f>
        <v>2.9999999999999996</v>
      </c>
      <c r="L752" s="27">
        <f>S0P5022[[#This Row],[p]]*2-1</f>
        <v>0.33333333333333326</v>
      </c>
      <c r="M752" s="27">
        <f>S0P5022[[#This Row],[1-p]]*2</f>
        <v>0.66666666666666674</v>
      </c>
      <c r="N752" s="27">
        <f>S0P5022[[#This Row],[2p-1]]*2</f>
        <v>0.66666666666666652</v>
      </c>
      <c r="O752" s="27">
        <f>S0P5022[[#This Row],[2-2p]]*2</f>
        <v>1.3333333333333335</v>
      </c>
      <c r="P752" s="27">
        <f>2^S0P5022[[#This Row],[4p-2]]</f>
        <v>1.5874010519681991</v>
      </c>
      <c r="Q752" s="27">
        <f>2^S0P5022[[#This Row],[4-4p]]</f>
        <v>2.5198420997897464</v>
      </c>
      <c r="R752" s="27">
        <f>2^S0P5022[[#This Row],[2^(4p-2)]]</f>
        <v>3.0050751127241848</v>
      </c>
      <c r="S752" s="26">
        <f>S0P5022[[#This Row],[1-p]]/2</f>
        <v>0.16666666666666669</v>
      </c>
      <c r="T752" s="26">
        <f>S0P5022[[#This Row],[f(p)]]/LOG(1-S0P5022[[#This Row],[p]],2)^16</f>
        <v>1.0508600578207357E-4</v>
      </c>
      <c r="U752" s="26">
        <f>2*(1-ABS(SIN(S0P5022[[#This Row],[Rad]]*2)))^(S0P5022[[#This Row],[-LOG(1-p)]])</f>
        <v>0.39123282540815957</v>
      </c>
      <c r="V752" s="26">
        <f>S0P5022[[#This Row],[f(p)]]*LOG(1-S0P5022[[#This Row],[p]],2)^-16</f>
        <v>1.0508600578207357E-4</v>
      </c>
      <c r="W752" s="26">
        <f>S0P5022[[#This Row],[f(p)]]*2*((1-ABS(SIN(S0P5022[[#This Row],[Rad]]*2)))^(S0P5022[[#This Row],[-LOG(1-p)]]^2))</f>
        <v>2.5106299324630175E-2</v>
      </c>
      <c r="X752" s="26">
        <f>S0P5022[[#This Row],[F3]]+S0P5022[[#This Row],[F2]]</f>
        <v>2.5211385330412249E-2</v>
      </c>
      <c r="Y752" s="26"/>
      <c r="AA752" s="20"/>
      <c r="AB752" s="15"/>
      <c r="AC752" s="15"/>
      <c r="AD752" s="15"/>
      <c r="AE752" s="15"/>
      <c r="AF752" s="15"/>
      <c r="AI752" s="20"/>
      <c r="AN752" s="15"/>
      <c r="AO752" s="17"/>
      <c r="AR752" s="20"/>
      <c r="AT752" s="15"/>
      <c r="AW752" s="15"/>
    </row>
    <row r="753" spans="1:49" x14ac:dyDescent="0.3">
      <c r="A753" s="25">
        <v>-159</v>
      </c>
      <c r="B753" s="25">
        <f>RADIANS(S0P5022[[#This Row],[Deg]])</f>
        <v>-2.7750735106709841</v>
      </c>
      <c r="C753" s="26">
        <v>3.04096588470627E-2</v>
      </c>
      <c r="D753" s="27">
        <f t="shared" si="0"/>
        <v>0.66666666666666663</v>
      </c>
      <c r="E753" s="27">
        <f>-LOG(S0P5022[[#This Row],[p]]-0.5,2)</f>
        <v>2.5849625007211565</v>
      </c>
      <c r="F753" s="27">
        <f>-LOG(1-S0P5022[[#This Row],[p]],2)^2</f>
        <v>2.5121061286922606</v>
      </c>
      <c r="G753" s="27">
        <f>-LOG(S0P5022[[#This Row],[p]]-0.5,2)^2</f>
        <v>6.6820311301345754</v>
      </c>
      <c r="H753" s="27">
        <f>-LOG(1-S0P5022[[#This Row],[p]],2)</f>
        <v>1.5849625007211561</v>
      </c>
      <c r="I753" s="27">
        <f>1/S0P5022[[#This Row],[-LOG(p-0.5)^2]]</f>
        <v>0.14965509446524536</v>
      </c>
      <c r="J753" s="27">
        <f>1-S0P5022[[#This Row],[p]]</f>
        <v>0.33333333333333337</v>
      </c>
      <c r="K753" s="27">
        <f>1/S0P5022[[#This Row],[1-p]]</f>
        <v>2.9999999999999996</v>
      </c>
      <c r="L753" s="27">
        <f>S0P5022[[#This Row],[p]]*2-1</f>
        <v>0.33333333333333326</v>
      </c>
      <c r="M753" s="27">
        <f>S0P5022[[#This Row],[1-p]]*2</f>
        <v>0.66666666666666674</v>
      </c>
      <c r="N753" s="27">
        <f>S0P5022[[#This Row],[2p-1]]*2</f>
        <v>0.66666666666666652</v>
      </c>
      <c r="O753" s="27">
        <f>S0P5022[[#This Row],[2-2p]]*2</f>
        <v>1.3333333333333335</v>
      </c>
      <c r="P753" s="27">
        <f>2^S0P5022[[#This Row],[4p-2]]</f>
        <v>1.5874010519681991</v>
      </c>
      <c r="Q753" s="27">
        <f>2^S0P5022[[#This Row],[4-4p]]</f>
        <v>2.5198420997897464</v>
      </c>
      <c r="R753" s="27">
        <f>2^S0P5022[[#This Row],[2^(4p-2)]]</f>
        <v>3.0050751127241848</v>
      </c>
      <c r="S753" s="26">
        <f>S0P5022[[#This Row],[1-p]]/2</f>
        <v>0.16666666666666669</v>
      </c>
      <c r="T753" s="26">
        <f>S0P5022[[#This Row],[f(p)]]/LOG(1-S0P5022[[#This Row],[p]],2)^16</f>
        <v>1.0508600578207357E-4</v>
      </c>
      <c r="U753" s="26">
        <f>2*(1-ABS(SIN(S0P5022[[#This Row],[Rad]]*2)))^(S0P5022[[#This Row],[-LOG(1-p)]])</f>
        <v>0.3465003775291785</v>
      </c>
      <c r="V753" s="26">
        <f>S0P5022[[#This Row],[f(p)]]*LOG(1-S0P5022[[#This Row],[p]],2)^-16</f>
        <v>1.0508600578207357E-4</v>
      </c>
      <c r="W753" s="26">
        <f>S0P5022[[#This Row],[f(p)]]*2*((1-ABS(SIN(S0P5022[[#This Row],[Rad]]*2)))^(S0P5022[[#This Row],[-LOG(1-p)]]^2))</f>
        <v>2.0711193923014081E-2</v>
      </c>
      <c r="X753" s="26">
        <f>S0P5022[[#This Row],[F3]]+S0P5022[[#This Row],[F2]]</f>
        <v>2.0816279928796155E-2</v>
      </c>
      <c r="Y753" s="26"/>
      <c r="AA753" s="20"/>
      <c r="AB753" s="15"/>
      <c r="AC753" s="15"/>
      <c r="AD753" s="15"/>
      <c r="AE753" s="15"/>
      <c r="AF753" s="15"/>
      <c r="AI753" s="20"/>
      <c r="AN753" s="15"/>
      <c r="AO753" s="17"/>
      <c r="AR753" s="20"/>
      <c r="AT753" s="15"/>
      <c r="AW753" s="15"/>
    </row>
    <row r="754" spans="1:49" x14ac:dyDescent="0.3">
      <c r="A754" s="25">
        <v>-158</v>
      </c>
      <c r="B754" s="25">
        <f>RADIANS(S0P5022[[#This Row],[Deg]])</f>
        <v>-2.7576202181510405</v>
      </c>
      <c r="C754" s="26">
        <v>2.6143068834664301E-2</v>
      </c>
      <c r="D754" s="27">
        <f t="shared" si="0"/>
        <v>0.66666666666666663</v>
      </c>
      <c r="E754" s="27">
        <f>-LOG(S0P5022[[#This Row],[p]]-0.5,2)</f>
        <v>2.5849625007211565</v>
      </c>
      <c r="F754" s="27">
        <f>-LOG(1-S0P5022[[#This Row],[p]],2)^2</f>
        <v>2.5121061286922606</v>
      </c>
      <c r="G754" s="27">
        <f>-LOG(S0P5022[[#This Row],[p]]-0.5,2)^2</f>
        <v>6.6820311301345754</v>
      </c>
      <c r="H754" s="27">
        <f>-LOG(1-S0P5022[[#This Row],[p]],2)</f>
        <v>1.5849625007211561</v>
      </c>
      <c r="I754" s="27">
        <f>1/S0P5022[[#This Row],[-LOG(p-0.5)^2]]</f>
        <v>0.14965509446524536</v>
      </c>
      <c r="J754" s="27">
        <f>1-S0P5022[[#This Row],[p]]</f>
        <v>0.33333333333333337</v>
      </c>
      <c r="K754" s="27">
        <f>1/S0P5022[[#This Row],[1-p]]</f>
        <v>2.9999999999999996</v>
      </c>
      <c r="L754" s="27">
        <f>S0P5022[[#This Row],[p]]*2-1</f>
        <v>0.33333333333333326</v>
      </c>
      <c r="M754" s="27">
        <f>S0P5022[[#This Row],[1-p]]*2</f>
        <v>0.66666666666666674</v>
      </c>
      <c r="N754" s="27">
        <f>S0P5022[[#This Row],[2p-1]]*2</f>
        <v>0.66666666666666652</v>
      </c>
      <c r="O754" s="27">
        <f>S0P5022[[#This Row],[2-2p]]*2</f>
        <v>1.3333333333333335</v>
      </c>
      <c r="P754" s="27">
        <f>2^S0P5022[[#This Row],[4p-2]]</f>
        <v>1.5874010519681991</v>
      </c>
      <c r="Q754" s="27">
        <f>2^S0P5022[[#This Row],[4-4p]]</f>
        <v>2.5198420997897464</v>
      </c>
      <c r="R754" s="27">
        <f>2^S0P5022[[#This Row],[2^(4p-2)]]</f>
        <v>3.0050751127241848</v>
      </c>
      <c r="S754" s="26">
        <f>S0P5022[[#This Row],[1-p]]/2</f>
        <v>0.16666666666666669</v>
      </c>
      <c r="T754" s="26">
        <f>S0P5022[[#This Row],[f(p)]]/LOG(1-S0P5022[[#This Row],[p]],2)^16</f>
        <v>1.0508600578207357E-4</v>
      </c>
      <c r="U754" s="26">
        <f>2*(1-ABS(SIN(S0P5022[[#This Row],[Rad]]*2)))^(S0P5022[[#This Row],[-LOG(1-p)]])</f>
        <v>0.30509504607826621</v>
      </c>
      <c r="V754" s="26">
        <f>S0P5022[[#This Row],[f(p)]]*LOG(1-S0P5022[[#This Row],[p]],2)^-16</f>
        <v>1.0508600578207357E-4</v>
      </c>
      <c r="W754" s="26">
        <f>S0P5022[[#This Row],[f(p)]]*2*((1-ABS(SIN(S0P5022[[#This Row],[Rad]]*2)))^(S0P5022[[#This Row],[-LOG(1-p)]]^2))</f>
        <v>1.6928034911210893E-2</v>
      </c>
      <c r="X754" s="26">
        <f>S0P5022[[#This Row],[F3]]+S0P5022[[#This Row],[F2]]</f>
        <v>1.7033120916992966E-2</v>
      </c>
      <c r="Y754" s="26"/>
      <c r="AA754" s="20"/>
      <c r="AB754" s="15"/>
      <c r="AC754" s="15"/>
      <c r="AD754" s="15"/>
      <c r="AE754" s="15"/>
      <c r="AF754" s="15"/>
      <c r="AI754" s="20"/>
      <c r="AN754" s="15"/>
      <c r="AO754" s="17"/>
      <c r="AR754" s="20"/>
      <c r="AT754" s="15"/>
      <c r="AW754" s="15"/>
    </row>
    <row r="755" spans="1:49" x14ac:dyDescent="0.3">
      <c r="A755" s="25">
        <v>-157</v>
      </c>
      <c r="B755" s="25">
        <f>RADIANS(S0P5022[[#This Row],[Deg]])</f>
        <v>-2.7401669256310974</v>
      </c>
      <c r="C755" s="26">
        <v>2.23031658647612E-2</v>
      </c>
      <c r="D755" s="27">
        <f t="shared" si="0"/>
        <v>0.66666666666666663</v>
      </c>
      <c r="E755" s="27">
        <f>-LOG(S0P5022[[#This Row],[p]]-0.5,2)</f>
        <v>2.5849625007211565</v>
      </c>
      <c r="F755" s="27">
        <f>-LOG(1-S0P5022[[#This Row],[p]],2)^2</f>
        <v>2.5121061286922606</v>
      </c>
      <c r="G755" s="27">
        <f>-LOG(S0P5022[[#This Row],[p]]-0.5,2)^2</f>
        <v>6.6820311301345754</v>
      </c>
      <c r="H755" s="27">
        <f>-LOG(1-S0P5022[[#This Row],[p]],2)</f>
        <v>1.5849625007211561</v>
      </c>
      <c r="I755" s="27">
        <f>1/S0P5022[[#This Row],[-LOG(p-0.5)^2]]</f>
        <v>0.14965509446524536</v>
      </c>
      <c r="J755" s="27">
        <f>1-S0P5022[[#This Row],[p]]</f>
        <v>0.33333333333333337</v>
      </c>
      <c r="K755" s="27">
        <f>1/S0P5022[[#This Row],[1-p]]</f>
        <v>2.9999999999999996</v>
      </c>
      <c r="L755" s="27">
        <f>S0P5022[[#This Row],[p]]*2-1</f>
        <v>0.33333333333333326</v>
      </c>
      <c r="M755" s="27">
        <f>S0P5022[[#This Row],[1-p]]*2</f>
        <v>0.66666666666666674</v>
      </c>
      <c r="N755" s="27">
        <f>S0P5022[[#This Row],[2p-1]]*2</f>
        <v>0.66666666666666652</v>
      </c>
      <c r="O755" s="27">
        <f>S0P5022[[#This Row],[2-2p]]*2</f>
        <v>1.3333333333333335</v>
      </c>
      <c r="P755" s="27">
        <f>2^S0P5022[[#This Row],[4p-2]]</f>
        <v>1.5874010519681991</v>
      </c>
      <c r="Q755" s="27">
        <f>2^S0P5022[[#This Row],[4-4p]]</f>
        <v>2.5198420997897464</v>
      </c>
      <c r="R755" s="27">
        <f>2^S0P5022[[#This Row],[2^(4p-2)]]</f>
        <v>3.0050751127241848</v>
      </c>
      <c r="S755" s="26">
        <f>S0P5022[[#This Row],[1-p]]/2</f>
        <v>0.16666666666666669</v>
      </c>
      <c r="T755" s="26">
        <f>S0P5022[[#This Row],[f(p)]]/LOG(1-S0P5022[[#This Row],[p]],2)^16</f>
        <v>1.0508600578207357E-4</v>
      </c>
      <c r="U755" s="26">
        <f>2*(1-ABS(SIN(S0P5022[[#This Row],[Rad]]*2)))^(S0P5022[[#This Row],[-LOG(1-p)]])</f>
        <v>0.26694224203579309</v>
      </c>
      <c r="V755" s="26">
        <f>S0P5022[[#This Row],[f(p)]]*LOG(1-S0P5022[[#This Row],[p]],2)^-16</f>
        <v>1.0508600578207357E-4</v>
      </c>
      <c r="W755" s="26">
        <f>S0P5022[[#This Row],[f(p)]]*2*((1-ABS(SIN(S0P5022[[#This Row],[Rad]]*2)))^(S0P5022[[#This Row],[-LOG(1-p)]]^2))</f>
        <v>1.369778754572628E-2</v>
      </c>
      <c r="X755" s="26">
        <f>S0P5022[[#This Row],[F3]]+S0P5022[[#This Row],[F2]]</f>
        <v>1.3802873551508353E-2</v>
      </c>
      <c r="Y755" s="26"/>
      <c r="AA755" s="20"/>
      <c r="AB755" s="15"/>
      <c r="AC755" s="15"/>
      <c r="AD755" s="15"/>
      <c r="AE755" s="15"/>
      <c r="AF755" s="15"/>
      <c r="AI755" s="20"/>
      <c r="AN755" s="15"/>
      <c r="AO755" s="17"/>
      <c r="AR755" s="20"/>
      <c r="AT755" s="15"/>
      <c r="AW755" s="15"/>
    </row>
    <row r="756" spans="1:49" x14ac:dyDescent="0.3">
      <c r="A756" s="25">
        <v>-156</v>
      </c>
      <c r="B756" s="25">
        <f>RADIANS(S0P5022[[#This Row],[Deg]])</f>
        <v>-2.7227136331111539</v>
      </c>
      <c r="C756" s="26">
        <v>1.8998132076847599E-2</v>
      </c>
      <c r="D756" s="27">
        <f t="shared" si="0"/>
        <v>0.66666666666666663</v>
      </c>
      <c r="E756" s="27">
        <f>-LOG(S0P5022[[#This Row],[p]]-0.5,2)</f>
        <v>2.5849625007211565</v>
      </c>
      <c r="F756" s="27">
        <f>-LOG(1-S0P5022[[#This Row],[p]],2)^2</f>
        <v>2.5121061286922606</v>
      </c>
      <c r="G756" s="27">
        <f>-LOG(S0P5022[[#This Row],[p]]-0.5,2)^2</f>
        <v>6.6820311301345754</v>
      </c>
      <c r="H756" s="27">
        <f>-LOG(1-S0P5022[[#This Row],[p]],2)</f>
        <v>1.5849625007211561</v>
      </c>
      <c r="I756" s="27">
        <f>1/S0P5022[[#This Row],[-LOG(p-0.5)^2]]</f>
        <v>0.14965509446524536</v>
      </c>
      <c r="J756" s="27">
        <f>1-S0P5022[[#This Row],[p]]</f>
        <v>0.33333333333333337</v>
      </c>
      <c r="K756" s="27">
        <f>1/S0P5022[[#This Row],[1-p]]</f>
        <v>2.9999999999999996</v>
      </c>
      <c r="L756" s="27">
        <f>S0P5022[[#This Row],[p]]*2-1</f>
        <v>0.33333333333333326</v>
      </c>
      <c r="M756" s="27">
        <f>S0P5022[[#This Row],[1-p]]*2</f>
        <v>0.66666666666666674</v>
      </c>
      <c r="N756" s="27">
        <f>S0P5022[[#This Row],[2p-1]]*2</f>
        <v>0.66666666666666652</v>
      </c>
      <c r="O756" s="27">
        <f>S0P5022[[#This Row],[2-2p]]*2</f>
        <v>1.3333333333333335</v>
      </c>
      <c r="P756" s="27">
        <f>2^S0P5022[[#This Row],[4p-2]]</f>
        <v>1.5874010519681991</v>
      </c>
      <c r="Q756" s="27">
        <f>2^S0P5022[[#This Row],[4-4p]]</f>
        <v>2.5198420997897464</v>
      </c>
      <c r="R756" s="27">
        <f>2^S0P5022[[#This Row],[2^(4p-2)]]</f>
        <v>3.0050751127241848</v>
      </c>
      <c r="S756" s="26">
        <f>S0P5022[[#This Row],[1-p]]/2</f>
        <v>0.16666666666666669</v>
      </c>
      <c r="T756" s="26">
        <f>S0P5022[[#This Row],[f(p)]]/LOG(1-S0P5022[[#This Row],[p]],2)^16</f>
        <v>1.0508600578207357E-4</v>
      </c>
      <c r="U756" s="26">
        <f>2*(1-ABS(SIN(S0P5022[[#This Row],[Rad]]*2)))^(S0P5022[[#This Row],[-LOG(1-p)]])</f>
        <v>0.23195733906514537</v>
      </c>
      <c r="V756" s="26">
        <f>S0P5022[[#This Row],[f(p)]]*LOG(1-S0P5022[[#This Row],[p]],2)^-16</f>
        <v>1.0508600578207357E-4</v>
      </c>
      <c r="W756" s="26">
        <f>S0P5022[[#This Row],[f(p)]]*2*((1-ABS(SIN(S0P5022[[#This Row],[Rad]]*2)))^(S0P5022[[#This Row],[-LOG(1-p)]]^2))</f>
        <v>1.0963599297571512E-2</v>
      </c>
      <c r="X756" s="26">
        <f>S0P5022[[#This Row],[F3]]+S0P5022[[#This Row],[F2]]</f>
        <v>1.1068685303353585E-2</v>
      </c>
      <c r="Y756" s="26"/>
      <c r="AA756" s="20"/>
      <c r="AB756" s="15"/>
      <c r="AC756" s="15"/>
      <c r="AD756" s="15"/>
      <c r="AE756" s="15"/>
      <c r="AF756" s="15"/>
      <c r="AI756" s="20"/>
      <c r="AN756" s="15"/>
      <c r="AO756" s="17"/>
      <c r="AR756" s="20"/>
      <c r="AT756" s="15"/>
      <c r="AW756" s="15"/>
    </row>
    <row r="757" spans="1:49" x14ac:dyDescent="0.3">
      <c r="A757" s="25">
        <v>-155</v>
      </c>
      <c r="B757" s="25">
        <f>RADIANS(S0P5022[[#This Row],[Deg]])</f>
        <v>-2.7052603405912108</v>
      </c>
      <c r="C757" s="26">
        <v>1.6195981057689199E-2</v>
      </c>
      <c r="D757" s="27">
        <f t="shared" si="0"/>
        <v>0.66666666666666663</v>
      </c>
      <c r="E757" s="27">
        <f>-LOG(S0P5022[[#This Row],[p]]-0.5,2)</f>
        <v>2.5849625007211565</v>
      </c>
      <c r="F757" s="27">
        <f>-LOG(1-S0P5022[[#This Row],[p]],2)^2</f>
        <v>2.5121061286922606</v>
      </c>
      <c r="G757" s="27">
        <f>-LOG(S0P5022[[#This Row],[p]]-0.5,2)^2</f>
        <v>6.6820311301345754</v>
      </c>
      <c r="H757" s="27">
        <f>-LOG(1-S0P5022[[#This Row],[p]],2)</f>
        <v>1.5849625007211561</v>
      </c>
      <c r="I757" s="27">
        <f>1/S0P5022[[#This Row],[-LOG(p-0.5)^2]]</f>
        <v>0.14965509446524536</v>
      </c>
      <c r="J757" s="27">
        <f>1-S0P5022[[#This Row],[p]]</f>
        <v>0.33333333333333337</v>
      </c>
      <c r="K757" s="27">
        <f>1/S0P5022[[#This Row],[1-p]]</f>
        <v>2.9999999999999996</v>
      </c>
      <c r="L757" s="27">
        <f>S0P5022[[#This Row],[p]]*2-1</f>
        <v>0.33333333333333326</v>
      </c>
      <c r="M757" s="27">
        <f>S0P5022[[#This Row],[1-p]]*2</f>
        <v>0.66666666666666674</v>
      </c>
      <c r="N757" s="27">
        <f>S0P5022[[#This Row],[2p-1]]*2</f>
        <v>0.66666666666666652</v>
      </c>
      <c r="O757" s="27">
        <f>S0P5022[[#This Row],[2-2p]]*2</f>
        <v>1.3333333333333335</v>
      </c>
      <c r="P757" s="27">
        <f>2^S0P5022[[#This Row],[4p-2]]</f>
        <v>1.5874010519681991</v>
      </c>
      <c r="Q757" s="27">
        <f>2^S0P5022[[#This Row],[4-4p]]</f>
        <v>2.5198420997897464</v>
      </c>
      <c r="R757" s="27">
        <f>2^S0P5022[[#This Row],[2^(4p-2)]]</f>
        <v>3.0050751127241848</v>
      </c>
      <c r="S757" s="26">
        <f>S0P5022[[#This Row],[1-p]]/2</f>
        <v>0.16666666666666669</v>
      </c>
      <c r="T757" s="26">
        <f>S0P5022[[#This Row],[f(p)]]/LOG(1-S0P5022[[#This Row],[p]],2)^16</f>
        <v>1.0508600578207357E-4</v>
      </c>
      <c r="U757" s="26">
        <f>2*(1-ABS(SIN(S0P5022[[#This Row],[Rad]]*2)))^(S0P5022[[#This Row],[-LOG(1-p)]])</f>
        <v>0.2000460756582764</v>
      </c>
      <c r="V757" s="26">
        <f>S0P5022[[#This Row],[f(p)]]*LOG(1-S0P5022[[#This Row],[p]],2)^-16</f>
        <v>1.0508600578207357E-4</v>
      </c>
      <c r="W757" s="26">
        <f>S0P5022[[#This Row],[f(p)]]*2*((1-ABS(SIN(S0P5022[[#This Row],[Rad]]*2)))^(S0P5022[[#This Row],[-LOG(1-p)]]^2))</f>
        <v>8.6711121835476371E-3</v>
      </c>
      <c r="X757" s="26">
        <f>S0P5022[[#This Row],[F3]]+S0P5022[[#This Row],[F2]]</f>
        <v>8.7761981893297106E-3</v>
      </c>
      <c r="Y757" s="26"/>
      <c r="AA757" s="20"/>
      <c r="AB757" s="15"/>
      <c r="AC757" s="15"/>
      <c r="AD757" s="15"/>
      <c r="AE757" s="15"/>
      <c r="AF757" s="15"/>
      <c r="AI757" s="20"/>
      <c r="AN757" s="15"/>
      <c r="AO757" s="17"/>
      <c r="AR757" s="20"/>
      <c r="AT757" s="15"/>
      <c r="AW757" s="15"/>
    </row>
    <row r="758" spans="1:49" x14ac:dyDescent="0.3">
      <c r="A758" s="25">
        <v>-154</v>
      </c>
      <c r="B758" s="25">
        <f>RADIANS(S0P5022[[#This Row],[Deg]])</f>
        <v>-2.6878070480712677</v>
      </c>
      <c r="C758" s="26">
        <v>1.36139920982763E-2</v>
      </c>
      <c r="D758" s="27">
        <f t="shared" si="0"/>
        <v>0.66666666666666663</v>
      </c>
      <c r="E758" s="27">
        <f>-LOG(S0P5022[[#This Row],[p]]-0.5,2)</f>
        <v>2.5849625007211565</v>
      </c>
      <c r="F758" s="27">
        <f>-LOG(1-S0P5022[[#This Row],[p]],2)^2</f>
        <v>2.5121061286922606</v>
      </c>
      <c r="G758" s="27">
        <f>-LOG(S0P5022[[#This Row],[p]]-0.5,2)^2</f>
        <v>6.6820311301345754</v>
      </c>
      <c r="H758" s="27">
        <f>-LOG(1-S0P5022[[#This Row],[p]],2)</f>
        <v>1.5849625007211561</v>
      </c>
      <c r="I758" s="27">
        <f>1/S0P5022[[#This Row],[-LOG(p-0.5)^2]]</f>
        <v>0.14965509446524536</v>
      </c>
      <c r="J758" s="27">
        <f>1-S0P5022[[#This Row],[p]]</f>
        <v>0.33333333333333337</v>
      </c>
      <c r="K758" s="27">
        <f>1/S0P5022[[#This Row],[1-p]]</f>
        <v>2.9999999999999996</v>
      </c>
      <c r="L758" s="27">
        <f>S0P5022[[#This Row],[p]]*2-1</f>
        <v>0.33333333333333326</v>
      </c>
      <c r="M758" s="27">
        <f>S0P5022[[#This Row],[1-p]]*2</f>
        <v>0.66666666666666674</v>
      </c>
      <c r="N758" s="27">
        <f>S0P5022[[#This Row],[2p-1]]*2</f>
        <v>0.66666666666666652</v>
      </c>
      <c r="O758" s="27">
        <f>S0P5022[[#This Row],[2-2p]]*2</f>
        <v>1.3333333333333335</v>
      </c>
      <c r="P758" s="27">
        <f>2^S0P5022[[#This Row],[4p-2]]</f>
        <v>1.5874010519681991</v>
      </c>
      <c r="Q758" s="27">
        <f>2^S0P5022[[#This Row],[4-4p]]</f>
        <v>2.5198420997897464</v>
      </c>
      <c r="R758" s="27">
        <f>2^S0P5022[[#This Row],[2^(4p-2)]]</f>
        <v>3.0050751127241848</v>
      </c>
      <c r="S758" s="26">
        <f>S0P5022[[#This Row],[1-p]]/2</f>
        <v>0.16666666666666669</v>
      </c>
      <c r="T758" s="26">
        <f>S0P5022[[#This Row],[f(p)]]/LOG(1-S0P5022[[#This Row],[p]],2)^16</f>
        <v>1.0508600578207357E-4</v>
      </c>
      <c r="U758" s="26">
        <f>2*(1-ABS(SIN(S0P5022[[#This Row],[Rad]]*2)))^(S0P5022[[#This Row],[-LOG(1-p)]])</f>
        <v>0.17110499208074811</v>
      </c>
      <c r="V758" s="26">
        <f>S0P5022[[#This Row],[f(p)]]*LOG(1-S0P5022[[#This Row],[p]],2)^-16</f>
        <v>1.0508600578207357E-4</v>
      </c>
      <c r="W758" s="26">
        <f>S0P5022[[#This Row],[f(p)]]*2*((1-ABS(SIN(S0P5022[[#This Row],[Rad]]*2)))^(S0P5022[[#This Row],[-LOG(1-p)]]^2))</f>
        <v>6.7687362423397134E-3</v>
      </c>
      <c r="X758" s="26">
        <f>S0P5022[[#This Row],[F3]]+S0P5022[[#This Row],[F2]]</f>
        <v>6.8738222481217869E-3</v>
      </c>
      <c r="Y758" s="26"/>
      <c r="AA758" s="20"/>
      <c r="AB758" s="15"/>
      <c r="AC758" s="15"/>
      <c r="AD758" s="15"/>
      <c r="AE758" s="15"/>
      <c r="AF758" s="15"/>
      <c r="AI758" s="20"/>
      <c r="AN758" s="15"/>
      <c r="AO758" s="17"/>
      <c r="AR758" s="20"/>
      <c r="AT758" s="15"/>
      <c r="AW758" s="15"/>
    </row>
    <row r="759" spans="1:49" x14ac:dyDescent="0.3">
      <c r="A759" s="25">
        <v>-153</v>
      </c>
      <c r="B759" s="25">
        <f>RADIANS(S0P5022[[#This Row],[Deg]])</f>
        <v>-2.6703537555513241</v>
      </c>
      <c r="C759" s="26">
        <v>1.1307486823675101E-2</v>
      </c>
      <c r="D759" s="27">
        <f t="shared" si="0"/>
        <v>0.66666666666666663</v>
      </c>
      <c r="E759" s="27">
        <f>-LOG(S0P5022[[#This Row],[p]]-0.5,2)</f>
        <v>2.5849625007211565</v>
      </c>
      <c r="F759" s="27">
        <f>-LOG(1-S0P5022[[#This Row],[p]],2)^2</f>
        <v>2.5121061286922606</v>
      </c>
      <c r="G759" s="27">
        <f>-LOG(S0P5022[[#This Row],[p]]-0.5,2)^2</f>
        <v>6.6820311301345754</v>
      </c>
      <c r="H759" s="27">
        <f>-LOG(1-S0P5022[[#This Row],[p]],2)</f>
        <v>1.5849625007211561</v>
      </c>
      <c r="I759" s="27">
        <f>1/S0P5022[[#This Row],[-LOG(p-0.5)^2]]</f>
        <v>0.14965509446524536</v>
      </c>
      <c r="J759" s="27">
        <f>1-S0P5022[[#This Row],[p]]</f>
        <v>0.33333333333333337</v>
      </c>
      <c r="K759" s="27">
        <f>1/S0P5022[[#This Row],[1-p]]</f>
        <v>2.9999999999999996</v>
      </c>
      <c r="L759" s="27">
        <f>S0P5022[[#This Row],[p]]*2-1</f>
        <v>0.33333333333333326</v>
      </c>
      <c r="M759" s="27">
        <f>S0P5022[[#This Row],[1-p]]*2</f>
        <v>0.66666666666666674</v>
      </c>
      <c r="N759" s="27">
        <f>S0P5022[[#This Row],[2p-1]]*2</f>
        <v>0.66666666666666652</v>
      </c>
      <c r="O759" s="27">
        <f>S0P5022[[#This Row],[2-2p]]*2</f>
        <v>1.3333333333333335</v>
      </c>
      <c r="P759" s="27">
        <f>2^S0P5022[[#This Row],[4p-2]]</f>
        <v>1.5874010519681991</v>
      </c>
      <c r="Q759" s="27">
        <f>2^S0P5022[[#This Row],[4-4p]]</f>
        <v>2.5198420997897464</v>
      </c>
      <c r="R759" s="27">
        <f>2^S0P5022[[#This Row],[2^(4p-2)]]</f>
        <v>3.0050751127241848</v>
      </c>
      <c r="S759" s="26">
        <f>S0P5022[[#This Row],[1-p]]/2</f>
        <v>0.16666666666666669</v>
      </c>
      <c r="T759" s="26">
        <f>S0P5022[[#This Row],[f(p)]]/LOG(1-S0P5022[[#This Row],[p]],2)^16</f>
        <v>1.0508600578207357E-4</v>
      </c>
      <c r="U759" s="26">
        <f>2*(1-ABS(SIN(S0P5022[[#This Row],[Rad]]*2)))^(S0P5022[[#This Row],[-LOG(1-p)]])</f>
        <v>0.1450219014689379</v>
      </c>
      <c r="V759" s="26">
        <f>S0P5022[[#This Row],[f(p)]]*LOG(1-S0P5022[[#This Row],[p]],2)^-16</f>
        <v>1.0508600578207357E-4</v>
      </c>
      <c r="W759" s="26">
        <f>S0P5022[[#This Row],[f(p)]]*2*((1-ABS(SIN(S0P5022[[#This Row],[Rad]]*2)))^(S0P5022[[#This Row],[-LOG(1-p)]]^2))</f>
        <v>5.2078825878724352E-3</v>
      </c>
      <c r="X759" s="26">
        <f>S0P5022[[#This Row],[F3]]+S0P5022[[#This Row],[F2]]</f>
        <v>5.3129685936545087E-3</v>
      </c>
      <c r="Y759" s="26"/>
      <c r="AA759" s="20"/>
      <c r="AB759" s="15"/>
      <c r="AC759" s="15"/>
      <c r="AD759" s="15"/>
      <c r="AE759" s="15"/>
      <c r="AF759" s="15"/>
      <c r="AI759" s="20"/>
      <c r="AN759" s="15"/>
      <c r="AO759" s="17"/>
      <c r="AR759" s="20"/>
      <c r="AT759" s="15"/>
      <c r="AW759" s="15"/>
    </row>
    <row r="760" spans="1:49" x14ac:dyDescent="0.3">
      <c r="A760" s="25">
        <v>-152</v>
      </c>
      <c r="B760" s="25">
        <f>RADIANS(S0P5022[[#This Row],[Deg]])</f>
        <v>-2.6529004630313811</v>
      </c>
      <c r="C760" s="26">
        <v>9.2430927331317893E-3</v>
      </c>
      <c r="D760" s="27">
        <f t="shared" si="0"/>
        <v>0.66666666666666663</v>
      </c>
      <c r="E760" s="27">
        <f>-LOG(S0P5022[[#This Row],[p]]-0.5,2)</f>
        <v>2.5849625007211565</v>
      </c>
      <c r="F760" s="27">
        <f>-LOG(1-S0P5022[[#This Row],[p]],2)^2</f>
        <v>2.5121061286922606</v>
      </c>
      <c r="G760" s="27">
        <f>-LOG(S0P5022[[#This Row],[p]]-0.5,2)^2</f>
        <v>6.6820311301345754</v>
      </c>
      <c r="H760" s="27">
        <f>-LOG(1-S0P5022[[#This Row],[p]],2)</f>
        <v>1.5849625007211561</v>
      </c>
      <c r="I760" s="27">
        <f>1/S0P5022[[#This Row],[-LOG(p-0.5)^2]]</f>
        <v>0.14965509446524536</v>
      </c>
      <c r="J760" s="27">
        <f>1-S0P5022[[#This Row],[p]]</f>
        <v>0.33333333333333337</v>
      </c>
      <c r="K760" s="27">
        <f>1/S0P5022[[#This Row],[1-p]]</f>
        <v>2.9999999999999996</v>
      </c>
      <c r="L760" s="27">
        <f>S0P5022[[#This Row],[p]]*2-1</f>
        <v>0.33333333333333326</v>
      </c>
      <c r="M760" s="27">
        <f>S0P5022[[#This Row],[1-p]]*2</f>
        <v>0.66666666666666674</v>
      </c>
      <c r="N760" s="27">
        <f>S0P5022[[#This Row],[2p-1]]*2</f>
        <v>0.66666666666666652</v>
      </c>
      <c r="O760" s="27">
        <f>S0P5022[[#This Row],[2-2p]]*2</f>
        <v>1.3333333333333335</v>
      </c>
      <c r="P760" s="27">
        <f>2^S0P5022[[#This Row],[4p-2]]</f>
        <v>1.5874010519681991</v>
      </c>
      <c r="Q760" s="27">
        <f>2^S0P5022[[#This Row],[4-4p]]</f>
        <v>2.5198420997897464</v>
      </c>
      <c r="R760" s="27">
        <f>2^S0P5022[[#This Row],[2^(4p-2)]]</f>
        <v>3.0050751127241848</v>
      </c>
      <c r="S760" s="26">
        <f>S0P5022[[#This Row],[1-p]]/2</f>
        <v>0.16666666666666669</v>
      </c>
      <c r="T760" s="26">
        <f>S0P5022[[#This Row],[f(p)]]/LOG(1-S0P5022[[#This Row],[p]],2)^16</f>
        <v>1.0508600578207357E-4</v>
      </c>
      <c r="U760" s="26">
        <f>2*(1-ABS(SIN(S0P5022[[#This Row],[Rad]]*2)))^(S0P5022[[#This Row],[-LOG(1-p)]])</f>
        <v>0.12167639447656627</v>
      </c>
      <c r="V760" s="26">
        <f>S0P5022[[#This Row],[f(p)]]*LOG(1-S0P5022[[#This Row],[p]],2)^-16</f>
        <v>1.0508600578207357E-4</v>
      </c>
      <c r="W760" s="26">
        <f>S0P5022[[#This Row],[f(p)]]*2*((1-ABS(SIN(S0P5022[[#This Row],[Rad]]*2)))^(S0P5022[[#This Row],[-LOG(1-p)]]^2))</f>
        <v>3.9431548389205918E-3</v>
      </c>
      <c r="X760" s="26">
        <f>S0P5022[[#This Row],[F3]]+S0P5022[[#This Row],[F2]]</f>
        <v>4.0482408447026653E-3</v>
      </c>
      <c r="Y760" s="26"/>
      <c r="AA760" s="20"/>
      <c r="AB760" s="15"/>
      <c r="AC760" s="15"/>
      <c r="AD760" s="15"/>
      <c r="AE760" s="15"/>
      <c r="AF760" s="15"/>
      <c r="AI760" s="20"/>
      <c r="AN760" s="15"/>
      <c r="AO760" s="17"/>
      <c r="AR760" s="20"/>
      <c r="AT760" s="15"/>
      <c r="AW760" s="15"/>
    </row>
    <row r="761" spans="1:49" x14ac:dyDescent="0.3">
      <c r="A761" s="25">
        <v>-151</v>
      </c>
      <c r="B761" s="25">
        <f>RADIANS(S0P5022[[#This Row],[Deg]])</f>
        <v>-2.6354471705114375</v>
      </c>
      <c r="C761" s="26">
        <v>7.5062486870809504E-3</v>
      </c>
      <c r="D761" s="27">
        <f t="shared" si="0"/>
        <v>0.66666666666666663</v>
      </c>
      <c r="E761" s="27">
        <f>-LOG(S0P5022[[#This Row],[p]]-0.5,2)</f>
        <v>2.5849625007211565</v>
      </c>
      <c r="F761" s="27">
        <f>-LOG(1-S0P5022[[#This Row],[p]],2)^2</f>
        <v>2.5121061286922606</v>
      </c>
      <c r="G761" s="27">
        <f>-LOG(S0P5022[[#This Row],[p]]-0.5,2)^2</f>
        <v>6.6820311301345754</v>
      </c>
      <c r="H761" s="27">
        <f>-LOG(1-S0P5022[[#This Row],[p]],2)</f>
        <v>1.5849625007211561</v>
      </c>
      <c r="I761" s="27">
        <f>1/S0P5022[[#This Row],[-LOG(p-0.5)^2]]</f>
        <v>0.14965509446524536</v>
      </c>
      <c r="J761" s="27">
        <f>1-S0P5022[[#This Row],[p]]</f>
        <v>0.33333333333333337</v>
      </c>
      <c r="K761" s="27">
        <f>1/S0P5022[[#This Row],[1-p]]</f>
        <v>2.9999999999999996</v>
      </c>
      <c r="L761" s="27">
        <f>S0P5022[[#This Row],[p]]*2-1</f>
        <v>0.33333333333333326</v>
      </c>
      <c r="M761" s="27">
        <f>S0P5022[[#This Row],[1-p]]*2</f>
        <v>0.66666666666666674</v>
      </c>
      <c r="N761" s="27">
        <f>S0P5022[[#This Row],[2p-1]]*2</f>
        <v>0.66666666666666652</v>
      </c>
      <c r="O761" s="27">
        <f>S0P5022[[#This Row],[2-2p]]*2</f>
        <v>1.3333333333333335</v>
      </c>
      <c r="P761" s="27">
        <f>2^S0P5022[[#This Row],[4p-2]]</f>
        <v>1.5874010519681991</v>
      </c>
      <c r="Q761" s="27">
        <f>2^S0P5022[[#This Row],[4-4p]]</f>
        <v>2.5198420997897464</v>
      </c>
      <c r="R761" s="27">
        <f>2^S0P5022[[#This Row],[2^(4p-2)]]</f>
        <v>3.0050751127241848</v>
      </c>
      <c r="S761" s="26">
        <f>S0P5022[[#This Row],[1-p]]/2</f>
        <v>0.16666666666666669</v>
      </c>
      <c r="T761" s="26">
        <f>S0P5022[[#This Row],[f(p)]]/LOG(1-S0P5022[[#This Row],[p]],2)^16</f>
        <v>1.0508600578207357E-4</v>
      </c>
      <c r="U761" s="26">
        <f>2*(1-ABS(SIN(S0P5022[[#This Row],[Rad]]*2)))^(S0P5022[[#This Row],[-LOG(1-p)]])</f>
        <v>0.10094037695439351</v>
      </c>
      <c r="V761" s="26">
        <f>S0P5022[[#This Row],[f(p)]]*LOG(1-S0P5022[[#This Row],[p]],2)^-16</f>
        <v>1.0508600578207357E-4</v>
      </c>
      <c r="W761" s="26">
        <f>S0P5022[[#This Row],[f(p)]]*2*((1-ABS(SIN(S0P5022[[#This Row],[Rad]]*2)))^(S0P5022[[#This Row],[-LOG(1-p)]]^2))</f>
        <v>2.9324980983615055E-3</v>
      </c>
      <c r="X761" s="26">
        <f>S0P5022[[#This Row],[F3]]+S0P5022[[#This Row],[F2]]</f>
        <v>3.037584104143579E-3</v>
      </c>
      <c r="Y761" s="26"/>
      <c r="AA761" s="20"/>
      <c r="AB761" s="15"/>
      <c r="AC761" s="15"/>
      <c r="AD761" s="15"/>
      <c r="AE761" s="15"/>
      <c r="AF761" s="15"/>
      <c r="AI761" s="20"/>
      <c r="AN761" s="15"/>
      <c r="AO761" s="17"/>
      <c r="AR761" s="20"/>
      <c r="AT761" s="15"/>
      <c r="AW761" s="15"/>
    </row>
    <row r="762" spans="1:49" x14ac:dyDescent="0.3">
      <c r="A762" s="25">
        <v>-150</v>
      </c>
      <c r="B762" s="25">
        <f>RADIANS(S0P5022[[#This Row],[Deg]])</f>
        <v>-2.6179938779914944</v>
      </c>
      <c r="C762" s="26">
        <v>5.9701552955427799E-3</v>
      </c>
      <c r="D762" s="27">
        <f t="shared" si="0"/>
        <v>0.66666666666666663</v>
      </c>
      <c r="E762" s="27">
        <f>-LOG(S0P5022[[#This Row],[p]]-0.5,2)</f>
        <v>2.5849625007211565</v>
      </c>
      <c r="F762" s="27">
        <f>-LOG(1-S0P5022[[#This Row],[p]],2)^2</f>
        <v>2.5121061286922606</v>
      </c>
      <c r="G762" s="27">
        <f>-LOG(S0P5022[[#This Row],[p]]-0.5,2)^2</f>
        <v>6.6820311301345754</v>
      </c>
      <c r="H762" s="27">
        <f>-LOG(1-S0P5022[[#This Row],[p]],2)</f>
        <v>1.5849625007211561</v>
      </c>
      <c r="I762" s="27">
        <f>1/S0P5022[[#This Row],[-LOG(p-0.5)^2]]</f>
        <v>0.14965509446524536</v>
      </c>
      <c r="J762" s="27">
        <f>1-S0P5022[[#This Row],[p]]</f>
        <v>0.33333333333333337</v>
      </c>
      <c r="K762" s="27">
        <f>1/S0P5022[[#This Row],[1-p]]</f>
        <v>2.9999999999999996</v>
      </c>
      <c r="L762" s="27">
        <f>S0P5022[[#This Row],[p]]*2-1</f>
        <v>0.33333333333333326</v>
      </c>
      <c r="M762" s="27">
        <f>S0P5022[[#This Row],[1-p]]*2</f>
        <v>0.66666666666666674</v>
      </c>
      <c r="N762" s="27">
        <f>S0P5022[[#This Row],[2p-1]]*2</f>
        <v>0.66666666666666652</v>
      </c>
      <c r="O762" s="27">
        <f>S0P5022[[#This Row],[2-2p]]*2</f>
        <v>1.3333333333333335</v>
      </c>
      <c r="P762" s="27">
        <f>2^S0P5022[[#This Row],[4p-2]]</f>
        <v>1.5874010519681991</v>
      </c>
      <c r="Q762" s="27">
        <f>2^S0P5022[[#This Row],[4-4p]]</f>
        <v>2.5198420997897464</v>
      </c>
      <c r="R762" s="27">
        <f>2^S0P5022[[#This Row],[2^(4p-2)]]</f>
        <v>3.0050751127241848</v>
      </c>
      <c r="S762" s="26">
        <f>S0P5022[[#This Row],[1-p]]/2</f>
        <v>0.16666666666666669</v>
      </c>
      <c r="T762" s="26">
        <f>S0P5022[[#This Row],[f(p)]]/LOG(1-S0P5022[[#This Row],[p]],2)^16</f>
        <v>1.0508600578207357E-4</v>
      </c>
      <c r="U762" s="26">
        <f>2*(1-ABS(SIN(S0P5022[[#This Row],[Rad]]*2)))^(S0P5022[[#This Row],[-LOG(1-p)]])</f>
        <v>8.2678640289466601E-2</v>
      </c>
      <c r="V762" s="26">
        <f>S0P5022[[#This Row],[f(p)]]*LOG(1-S0P5022[[#This Row],[p]],2)^-16</f>
        <v>1.0508600578207357E-4</v>
      </c>
      <c r="W762" s="26">
        <f>S0P5022[[#This Row],[f(p)]]*2*((1-ABS(SIN(S0P5022[[#This Row],[Rad]]*2)))^(S0P5022[[#This Row],[-LOG(1-p)]]^2))</f>
        <v>2.1373050347356037E-3</v>
      </c>
      <c r="X762" s="26">
        <f>S0P5022[[#This Row],[F3]]+S0P5022[[#This Row],[F2]]</f>
        <v>2.2423910405176771E-3</v>
      </c>
      <c r="Y762" s="26"/>
      <c r="AA762" s="20"/>
      <c r="AB762" s="15"/>
      <c r="AC762" s="15"/>
      <c r="AD762" s="15"/>
      <c r="AE762" s="15"/>
      <c r="AF762" s="15"/>
      <c r="AI762" s="20"/>
      <c r="AN762" s="15"/>
      <c r="AO762" s="17"/>
      <c r="AR762" s="20"/>
      <c r="AT762" s="15"/>
      <c r="AW762" s="15"/>
    </row>
    <row r="763" spans="1:49" x14ac:dyDescent="0.3">
      <c r="A763" s="25">
        <v>-149</v>
      </c>
      <c r="B763" s="25">
        <f>RADIANS(S0P5022[[#This Row],[Deg]])</f>
        <v>-2.6005405854715509</v>
      </c>
      <c r="C763" s="26">
        <v>4.5621996017126999E-3</v>
      </c>
      <c r="D763" s="27">
        <f t="shared" si="0"/>
        <v>0.66666666666666663</v>
      </c>
      <c r="E763" s="27">
        <f>-LOG(S0P5022[[#This Row],[p]]-0.5,2)</f>
        <v>2.5849625007211565</v>
      </c>
      <c r="F763" s="27">
        <f>-LOG(1-S0P5022[[#This Row],[p]],2)^2</f>
        <v>2.5121061286922606</v>
      </c>
      <c r="G763" s="27">
        <f>-LOG(S0P5022[[#This Row],[p]]-0.5,2)^2</f>
        <v>6.6820311301345754</v>
      </c>
      <c r="H763" s="27">
        <f>-LOG(1-S0P5022[[#This Row],[p]],2)</f>
        <v>1.5849625007211561</v>
      </c>
      <c r="I763" s="27">
        <f>1/S0P5022[[#This Row],[-LOG(p-0.5)^2]]</f>
        <v>0.14965509446524536</v>
      </c>
      <c r="J763" s="27">
        <f>1-S0P5022[[#This Row],[p]]</f>
        <v>0.33333333333333337</v>
      </c>
      <c r="K763" s="27">
        <f>1/S0P5022[[#This Row],[1-p]]</f>
        <v>2.9999999999999996</v>
      </c>
      <c r="L763" s="27">
        <f>S0P5022[[#This Row],[p]]*2-1</f>
        <v>0.33333333333333326</v>
      </c>
      <c r="M763" s="27">
        <f>S0P5022[[#This Row],[1-p]]*2</f>
        <v>0.66666666666666674</v>
      </c>
      <c r="N763" s="27">
        <f>S0P5022[[#This Row],[2p-1]]*2</f>
        <v>0.66666666666666652</v>
      </c>
      <c r="O763" s="27">
        <f>S0P5022[[#This Row],[2-2p]]*2</f>
        <v>1.3333333333333335</v>
      </c>
      <c r="P763" s="27">
        <f>2^S0P5022[[#This Row],[4p-2]]</f>
        <v>1.5874010519681991</v>
      </c>
      <c r="Q763" s="27">
        <f>2^S0P5022[[#This Row],[4-4p]]</f>
        <v>2.5198420997897464</v>
      </c>
      <c r="R763" s="27">
        <f>2^S0P5022[[#This Row],[2^(4p-2)]]</f>
        <v>3.0050751127241848</v>
      </c>
      <c r="S763" s="26">
        <f>S0P5022[[#This Row],[1-p]]/2</f>
        <v>0.16666666666666669</v>
      </c>
      <c r="T763" s="26">
        <f>S0P5022[[#This Row],[f(p)]]/LOG(1-S0P5022[[#This Row],[p]],2)^16</f>
        <v>1.0508600578207357E-4</v>
      </c>
      <c r="U763" s="26">
        <f>2*(1-ABS(SIN(S0P5022[[#This Row],[Rad]]*2)))^(S0P5022[[#This Row],[-LOG(1-p)]])</f>
        <v>6.6749464248017198E-2</v>
      </c>
      <c r="V763" s="26">
        <f>S0P5022[[#This Row],[f(p)]]*LOG(1-S0P5022[[#This Row],[p]],2)^-16</f>
        <v>1.0508600578207357E-4</v>
      </c>
      <c r="W763" s="26">
        <f>S0P5022[[#This Row],[f(p)]]*2*((1-ABS(SIN(S0P5022[[#This Row],[Rad]]*2)))^(S0P5022[[#This Row],[-LOG(1-p)]]^2))</f>
        <v>1.5224789999673932E-3</v>
      </c>
      <c r="X763" s="26">
        <f>S0P5022[[#This Row],[F3]]+S0P5022[[#This Row],[F2]]</f>
        <v>1.6275650057494667E-3</v>
      </c>
      <c r="Y763" s="26"/>
      <c r="AA763" s="20"/>
      <c r="AB763" s="15"/>
      <c r="AC763" s="15"/>
      <c r="AD763" s="15"/>
      <c r="AE763" s="15"/>
      <c r="AF763" s="15"/>
      <c r="AI763" s="20"/>
      <c r="AN763" s="15"/>
      <c r="AO763" s="17"/>
      <c r="AR763" s="20"/>
      <c r="AT763" s="15"/>
      <c r="AW763" s="15"/>
    </row>
    <row r="764" spans="1:49" x14ac:dyDescent="0.3">
      <c r="A764" s="25">
        <v>-148</v>
      </c>
      <c r="B764" s="25">
        <f>RADIANS(S0P5022[[#This Row],[Deg]])</f>
        <v>-2.5830872929516078</v>
      </c>
      <c r="C764" s="26">
        <v>3.5337825716330699E-3</v>
      </c>
      <c r="D764" s="27">
        <f t="shared" si="0"/>
        <v>0.66666666666666663</v>
      </c>
      <c r="E764" s="27">
        <f>-LOG(S0P5022[[#This Row],[p]]-0.5,2)</f>
        <v>2.5849625007211565</v>
      </c>
      <c r="F764" s="27">
        <f>-LOG(1-S0P5022[[#This Row],[p]],2)^2</f>
        <v>2.5121061286922606</v>
      </c>
      <c r="G764" s="27">
        <f>-LOG(S0P5022[[#This Row],[p]]-0.5,2)^2</f>
        <v>6.6820311301345754</v>
      </c>
      <c r="H764" s="27">
        <f>-LOG(1-S0P5022[[#This Row],[p]],2)</f>
        <v>1.5849625007211561</v>
      </c>
      <c r="I764" s="27">
        <f>1/S0P5022[[#This Row],[-LOG(p-0.5)^2]]</f>
        <v>0.14965509446524536</v>
      </c>
      <c r="J764" s="27">
        <f>1-S0P5022[[#This Row],[p]]</f>
        <v>0.33333333333333337</v>
      </c>
      <c r="K764" s="27">
        <f>1/S0P5022[[#This Row],[1-p]]</f>
        <v>2.9999999999999996</v>
      </c>
      <c r="L764" s="27">
        <f>S0P5022[[#This Row],[p]]*2-1</f>
        <v>0.33333333333333326</v>
      </c>
      <c r="M764" s="27">
        <f>S0P5022[[#This Row],[1-p]]*2</f>
        <v>0.66666666666666674</v>
      </c>
      <c r="N764" s="27">
        <f>S0P5022[[#This Row],[2p-1]]*2</f>
        <v>0.66666666666666652</v>
      </c>
      <c r="O764" s="27">
        <f>S0P5022[[#This Row],[2-2p]]*2</f>
        <v>1.3333333333333335</v>
      </c>
      <c r="P764" s="27">
        <f>2^S0P5022[[#This Row],[4p-2]]</f>
        <v>1.5874010519681991</v>
      </c>
      <c r="Q764" s="27">
        <f>2^S0P5022[[#This Row],[4-4p]]</f>
        <v>2.5198420997897464</v>
      </c>
      <c r="R764" s="27">
        <f>2^S0P5022[[#This Row],[2^(4p-2)]]</f>
        <v>3.0050751127241848</v>
      </c>
      <c r="S764" s="26">
        <f>S0P5022[[#This Row],[1-p]]/2</f>
        <v>0.16666666666666669</v>
      </c>
      <c r="T764" s="26">
        <f>S0P5022[[#This Row],[f(p)]]/LOG(1-S0P5022[[#This Row],[p]],2)^16</f>
        <v>1.0508600578207357E-4</v>
      </c>
      <c r="U764" s="26">
        <f>2*(1-ABS(SIN(S0P5022[[#This Row],[Rad]]*2)))^(S0P5022[[#This Row],[-LOG(1-p)]])</f>
        <v>5.300525248746011E-2</v>
      </c>
      <c r="V764" s="26">
        <f>S0P5022[[#This Row],[f(p)]]*LOG(1-S0P5022[[#This Row],[p]],2)^-16</f>
        <v>1.0508600578207357E-4</v>
      </c>
      <c r="W764" s="26">
        <f>S0P5022[[#This Row],[f(p)]]*2*((1-ABS(SIN(S0P5022[[#This Row],[Rad]]*2)))^(S0P5022[[#This Row],[-LOG(1-p)]]^2))</f>
        <v>1.0564544972398312E-3</v>
      </c>
      <c r="X764" s="26">
        <f>S0P5022[[#This Row],[F3]]+S0P5022[[#This Row],[F2]]</f>
        <v>1.1615405030219047E-3</v>
      </c>
      <c r="Y764" s="26"/>
      <c r="AA764" s="20"/>
      <c r="AB764" s="15"/>
      <c r="AC764" s="15"/>
      <c r="AD764" s="15"/>
      <c r="AE764" s="15"/>
      <c r="AF764" s="15"/>
      <c r="AI764" s="20"/>
      <c r="AN764" s="15"/>
      <c r="AO764" s="17"/>
      <c r="AR764" s="20"/>
      <c r="AT764" s="15"/>
      <c r="AW764" s="15"/>
    </row>
    <row r="765" spans="1:49" x14ac:dyDescent="0.3">
      <c r="A765" s="25">
        <v>-147</v>
      </c>
      <c r="B765" s="25">
        <f>RADIANS(S0P5022[[#This Row],[Deg]])</f>
        <v>-2.5656340004316642</v>
      </c>
      <c r="C765" s="26">
        <v>2.77855507446345E-3</v>
      </c>
      <c r="D765" s="27">
        <f t="shared" si="0"/>
        <v>0.66666666666666663</v>
      </c>
      <c r="E765" s="27">
        <f>-LOG(S0P5022[[#This Row],[p]]-0.5,2)</f>
        <v>2.5849625007211565</v>
      </c>
      <c r="F765" s="27">
        <f>-LOG(1-S0P5022[[#This Row],[p]],2)^2</f>
        <v>2.5121061286922606</v>
      </c>
      <c r="G765" s="27">
        <f>-LOG(S0P5022[[#This Row],[p]]-0.5,2)^2</f>
        <v>6.6820311301345754</v>
      </c>
      <c r="H765" s="27">
        <f>-LOG(1-S0P5022[[#This Row],[p]],2)</f>
        <v>1.5849625007211561</v>
      </c>
      <c r="I765" s="27">
        <f>1/S0P5022[[#This Row],[-LOG(p-0.5)^2]]</f>
        <v>0.14965509446524536</v>
      </c>
      <c r="J765" s="27">
        <f>1-S0P5022[[#This Row],[p]]</f>
        <v>0.33333333333333337</v>
      </c>
      <c r="K765" s="27">
        <f>1/S0P5022[[#This Row],[1-p]]</f>
        <v>2.9999999999999996</v>
      </c>
      <c r="L765" s="27">
        <f>S0P5022[[#This Row],[p]]*2-1</f>
        <v>0.33333333333333326</v>
      </c>
      <c r="M765" s="27">
        <f>S0P5022[[#This Row],[1-p]]*2</f>
        <v>0.66666666666666674</v>
      </c>
      <c r="N765" s="27">
        <f>S0P5022[[#This Row],[2p-1]]*2</f>
        <v>0.66666666666666652</v>
      </c>
      <c r="O765" s="27">
        <f>S0P5022[[#This Row],[2-2p]]*2</f>
        <v>1.3333333333333335</v>
      </c>
      <c r="P765" s="27">
        <f>2^S0P5022[[#This Row],[4p-2]]</f>
        <v>1.5874010519681991</v>
      </c>
      <c r="Q765" s="27">
        <f>2^S0P5022[[#This Row],[4-4p]]</f>
        <v>2.5198420997897464</v>
      </c>
      <c r="R765" s="27">
        <f>2^S0P5022[[#This Row],[2^(4p-2)]]</f>
        <v>3.0050751127241848</v>
      </c>
      <c r="S765" s="26">
        <f>S0P5022[[#This Row],[1-p]]/2</f>
        <v>0.16666666666666669</v>
      </c>
      <c r="T765" s="26">
        <f>S0P5022[[#This Row],[f(p)]]/LOG(1-S0P5022[[#This Row],[p]],2)^16</f>
        <v>1.0508600578207357E-4</v>
      </c>
      <c r="U765" s="26">
        <f>2*(1-ABS(SIN(S0P5022[[#This Row],[Rad]]*2)))^(S0P5022[[#This Row],[-LOG(1-p)]])</f>
        <v>4.1293201369990554E-2</v>
      </c>
      <c r="V765" s="26">
        <f>S0P5022[[#This Row],[f(p)]]*LOG(1-S0P5022[[#This Row],[p]],2)^-16</f>
        <v>1.0508600578207357E-4</v>
      </c>
      <c r="W765" s="26">
        <f>S0P5022[[#This Row],[f(p)]]*2*((1-ABS(SIN(S0P5022[[#This Row],[Rad]]*2)))^(S0P5022[[#This Row],[-LOG(1-p)]]^2))</f>
        <v>7.1117568919574234E-4</v>
      </c>
      <c r="X765" s="26">
        <f>S0P5022[[#This Row],[F3]]+S0P5022[[#This Row],[F2]]</f>
        <v>8.1626169497781595E-4</v>
      </c>
      <c r="Y765" s="26"/>
      <c r="AA765" s="20"/>
      <c r="AB765" s="15"/>
      <c r="AC765" s="15"/>
      <c r="AD765" s="15"/>
      <c r="AE765" s="15"/>
      <c r="AF765" s="15"/>
      <c r="AI765" s="20"/>
      <c r="AN765" s="15"/>
      <c r="AO765" s="17"/>
      <c r="AR765" s="20"/>
      <c r="AT765" s="15"/>
      <c r="AW765" s="15"/>
    </row>
    <row r="766" spans="1:49" x14ac:dyDescent="0.3">
      <c r="A766" s="25">
        <v>-146</v>
      </c>
      <c r="B766" s="25">
        <f>RADIANS(S0P5022[[#This Row],[Deg]])</f>
        <v>-2.5481807079117211</v>
      </c>
      <c r="C766" s="26">
        <v>2.0452423903933202E-3</v>
      </c>
      <c r="D766" s="27">
        <f t="shared" si="0"/>
        <v>0.66666666666666663</v>
      </c>
      <c r="E766" s="27">
        <f>-LOG(S0P5022[[#This Row],[p]]-0.5,2)</f>
        <v>2.5849625007211565</v>
      </c>
      <c r="F766" s="27">
        <f>-LOG(1-S0P5022[[#This Row],[p]],2)^2</f>
        <v>2.5121061286922606</v>
      </c>
      <c r="G766" s="27">
        <f>-LOG(S0P5022[[#This Row],[p]]-0.5,2)^2</f>
        <v>6.6820311301345754</v>
      </c>
      <c r="H766" s="27">
        <f>-LOG(1-S0P5022[[#This Row],[p]],2)</f>
        <v>1.5849625007211561</v>
      </c>
      <c r="I766" s="27">
        <f>1/S0P5022[[#This Row],[-LOG(p-0.5)^2]]</f>
        <v>0.14965509446524536</v>
      </c>
      <c r="J766" s="27">
        <f>1-S0P5022[[#This Row],[p]]</f>
        <v>0.33333333333333337</v>
      </c>
      <c r="K766" s="27">
        <f>1/S0P5022[[#This Row],[1-p]]</f>
        <v>2.9999999999999996</v>
      </c>
      <c r="L766" s="27">
        <f>S0P5022[[#This Row],[p]]*2-1</f>
        <v>0.33333333333333326</v>
      </c>
      <c r="M766" s="27">
        <f>S0P5022[[#This Row],[1-p]]*2</f>
        <v>0.66666666666666674</v>
      </c>
      <c r="N766" s="27">
        <f>S0P5022[[#This Row],[2p-1]]*2</f>
        <v>0.66666666666666652</v>
      </c>
      <c r="O766" s="27">
        <f>S0P5022[[#This Row],[2-2p]]*2</f>
        <v>1.3333333333333335</v>
      </c>
      <c r="P766" s="27">
        <f>2^S0P5022[[#This Row],[4p-2]]</f>
        <v>1.5874010519681991</v>
      </c>
      <c r="Q766" s="27">
        <f>2^S0P5022[[#This Row],[4-4p]]</f>
        <v>2.5198420997897464</v>
      </c>
      <c r="R766" s="27">
        <f>2^S0P5022[[#This Row],[2^(4p-2)]]</f>
        <v>3.0050751127241848</v>
      </c>
      <c r="S766" s="26">
        <f>S0P5022[[#This Row],[1-p]]/2</f>
        <v>0.16666666666666669</v>
      </c>
      <c r="T766" s="26">
        <f>S0P5022[[#This Row],[f(p)]]/LOG(1-S0P5022[[#This Row],[p]],2)^16</f>
        <v>1.0508600578207357E-4</v>
      </c>
      <c r="U766" s="26">
        <f>2*(1-ABS(SIN(S0P5022[[#This Row],[Rad]]*2)))^(S0P5022[[#This Row],[-LOG(1-p)]])</f>
        <v>3.1456003387804167E-2</v>
      </c>
      <c r="V766" s="26">
        <f>S0P5022[[#This Row],[f(p)]]*LOG(1-S0P5022[[#This Row],[p]],2)^-16</f>
        <v>1.0508600578207357E-4</v>
      </c>
      <c r="W766" s="26">
        <f>S0P5022[[#This Row],[f(p)]]*2*((1-ABS(SIN(S0P5022[[#This Row],[Rad]]*2)))^(S0P5022[[#This Row],[-LOG(1-p)]]^2))</f>
        <v>4.6203400604852166E-4</v>
      </c>
      <c r="X766" s="26">
        <f>S0P5022[[#This Row],[F3]]+S0P5022[[#This Row],[F2]]</f>
        <v>5.6712001183059526E-4</v>
      </c>
      <c r="Y766" s="26"/>
      <c r="AA766" s="20"/>
      <c r="AB766" s="15"/>
      <c r="AC766" s="15"/>
      <c r="AD766" s="15"/>
      <c r="AE766" s="15"/>
      <c r="AF766" s="15"/>
      <c r="AI766" s="20"/>
      <c r="AN766" s="15"/>
      <c r="AO766" s="17"/>
      <c r="AR766" s="20"/>
      <c r="AT766" s="15"/>
      <c r="AW766" s="15"/>
    </row>
    <row r="767" spans="1:49" x14ac:dyDescent="0.3">
      <c r="A767" s="25">
        <v>-145</v>
      </c>
      <c r="B767" s="25">
        <f>RADIANS(S0P5022[[#This Row],[Deg]])</f>
        <v>-2.530727415391778</v>
      </c>
      <c r="C767" s="26">
        <v>1.5928976933318401E-3</v>
      </c>
      <c r="D767" s="27">
        <f t="shared" si="0"/>
        <v>0.66666666666666663</v>
      </c>
      <c r="E767" s="27">
        <f>-LOG(S0P5022[[#This Row],[p]]-0.5,2)</f>
        <v>2.5849625007211565</v>
      </c>
      <c r="F767" s="27">
        <f>-LOG(1-S0P5022[[#This Row],[p]],2)^2</f>
        <v>2.5121061286922606</v>
      </c>
      <c r="G767" s="27">
        <f>-LOG(S0P5022[[#This Row],[p]]-0.5,2)^2</f>
        <v>6.6820311301345754</v>
      </c>
      <c r="H767" s="27">
        <f>-LOG(1-S0P5022[[#This Row],[p]],2)</f>
        <v>1.5849625007211561</v>
      </c>
      <c r="I767" s="27">
        <f>1/S0P5022[[#This Row],[-LOG(p-0.5)^2]]</f>
        <v>0.14965509446524536</v>
      </c>
      <c r="J767" s="27">
        <f>1-S0P5022[[#This Row],[p]]</f>
        <v>0.33333333333333337</v>
      </c>
      <c r="K767" s="27">
        <f>1/S0P5022[[#This Row],[1-p]]</f>
        <v>2.9999999999999996</v>
      </c>
      <c r="L767" s="27">
        <f>S0P5022[[#This Row],[p]]*2-1</f>
        <v>0.33333333333333326</v>
      </c>
      <c r="M767" s="27">
        <f>S0P5022[[#This Row],[1-p]]*2</f>
        <v>0.66666666666666674</v>
      </c>
      <c r="N767" s="27">
        <f>S0P5022[[#This Row],[2p-1]]*2</f>
        <v>0.66666666666666652</v>
      </c>
      <c r="O767" s="27">
        <f>S0P5022[[#This Row],[2-2p]]*2</f>
        <v>1.3333333333333335</v>
      </c>
      <c r="P767" s="27">
        <f>2^S0P5022[[#This Row],[4p-2]]</f>
        <v>1.5874010519681991</v>
      </c>
      <c r="Q767" s="27">
        <f>2^S0P5022[[#This Row],[4-4p]]</f>
        <v>2.5198420997897464</v>
      </c>
      <c r="R767" s="27">
        <f>2^S0P5022[[#This Row],[2^(4p-2)]]</f>
        <v>3.0050751127241848</v>
      </c>
      <c r="S767" s="26">
        <f>S0P5022[[#This Row],[1-p]]/2</f>
        <v>0.16666666666666669</v>
      </c>
      <c r="T767" s="26">
        <f>S0P5022[[#This Row],[f(p)]]/LOG(1-S0P5022[[#This Row],[p]],2)^16</f>
        <v>1.0508600578207357E-4</v>
      </c>
      <c r="U767" s="26">
        <f>2*(1-ABS(SIN(S0P5022[[#This Row],[Rad]]*2)))^(S0P5022[[#This Row],[-LOG(1-p)]])</f>
        <v>2.3332587499823317E-2</v>
      </c>
      <c r="V767" s="26">
        <f>S0P5022[[#This Row],[f(p)]]*LOG(1-S0P5022[[#This Row],[p]],2)^-16</f>
        <v>1.0508600578207357E-4</v>
      </c>
      <c r="W767" s="26">
        <f>S0P5022[[#This Row],[f(p)]]*2*((1-ABS(SIN(S0P5022[[#This Row],[Rad]]*2)))^(S0P5022[[#This Row],[-LOG(1-p)]]^2))</f>
        <v>2.8776627313552972E-4</v>
      </c>
      <c r="X767" s="26">
        <f>S0P5022[[#This Row],[F3]]+S0P5022[[#This Row],[F2]]</f>
        <v>3.9285227891760327E-4</v>
      </c>
      <c r="Y767" s="26"/>
      <c r="AA767" s="20"/>
      <c r="AB767" s="15"/>
      <c r="AC767" s="15"/>
      <c r="AD767" s="15"/>
      <c r="AE767" s="15"/>
      <c r="AF767" s="15"/>
      <c r="AI767" s="20"/>
      <c r="AN767" s="15"/>
      <c r="AO767" s="17"/>
      <c r="AR767" s="20"/>
      <c r="AT767" s="15"/>
      <c r="AW767" s="15"/>
    </row>
    <row r="768" spans="1:49" x14ac:dyDescent="0.3">
      <c r="A768" s="25">
        <v>-144</v>
      </c>
      <c r="B768" s="25">
        <f>RADIANS(S0P5022[[#This Row],[Deg]])</f>
        <v>-2.5132741228718345</v>
      </c>
      <c r="C768" s="26">
        <v>1.17383700846733E-3</v>
      </c>
      <c r="D768" s="27">
        <f t="shared" si="0"/>
        <v>0.66666666666666663</v>
      </c>
      <c r="E768" s="27">
        <f>-LOG(S0P5022[[#This Row],[p]]-0.5,2)</f>
        <v>2.5849625007211565</v>
      </c>
      <c r="F768" s="27">
        <f>-LOG(1-S0P5022[[#This Row],[p]],2)^2</f>
        <v>2.5121061286922606</v>
      </c>
      <c r="G768" s="27">
        <f>-LOG(S0P5022[[#This Row],[p]]-0.5,2)^2</f>
        <v>6.6820311301345754</v>
      </c>
      <c r="H768" s="27">
        <f>-LOG(1-S0P5022[[#This Row],[p]],2)</f>
        <v>1.5849625007211561</v>
      </c>
      <c r="I768" s="27">
        <f>1/S0P5022[[#This Row],[-LOG(p-0.5)^2]]</f>
        <v>0.14965509446524536</v>
      </c>
      <c r="J768" s="27">
        <f>1-S0P5022[[#This Row],[p]]</f>
        <v>0.33333333333333337</v>
      </c>
      <c r="K768" s="27">
        <f>1/S0P5022[[#This Row],[1-p]]</f>
        <v>2.9999999999999996</v>
      </c>
      <c r="L768" s="27">
        <f>S0P5022[[#This Row],[p]]*2-1</f>
        <v>0.33333333333333326</v>
      </c>
      <c r="M768" s="27">
        <f>S0P5022[[#This Row],[1-p]]*2</f>
        <v>0.66666666666666674</v>
      </c>
      <c r="N768" s="27">
        <f>S0P5022[[#This Row],[2p-1]]*2</f>
        <v>0.66666666666666652</v>
      </c>
      <c r="O768" s="27">
        <f>S0P5022[[#This Row],[2-2p]]*2</f>
        <v>1.3333333333333335</v>
      </c>
      <c r="P768" s="27">
        <f>2^S0P5022[[#This Row],[4p-2]]</f>
        <v>1.5874010519681991</v>
      </c>
      <c r="Q768" s="27">
        <f>2^S0P5022[[#This Row],[4-4p]]</f>
        <v>2.5198420997897464</v>
      </c>
      <c r="R768" s="27">
        <f>2^S0P5022[[#This Row],[2^(4p-2)]]</f>
        <v>3.0050751127241848</v>
      </c>
      <c r="S768" s="26">
        <f>S0P5022[[#This Row],[1-p]]/2</f>
        <v>0.16666666666666669</v>
      </c>
      <c r="T768" s="26">
        <f>S0P5022[[#This Row],[f(p)]]/LOG(1-S0P5022[[#This Row],[p]],2)^16</f>
        <v>1.0508600578207357E-4</v>
      </c>
      <c r="U768" s="26">
        <f>2*(1-ABS(SIN(S0P5022[[#This Row],[Rad]]*2)))^(S0P5022[[#This Row],[-LOG(1-p)]])</f>
        <v>1.6758900148404282E-2</v>
      </c>
      <c r="V768" s="26">
        <f>S0P5022[[#This Row],[f(p)]]*LOG(1-S0P5022[[#This Row],[p]],2)^-16</f>
        <v>1.0508600578207357E-4</v>
      </c>
      <c r="W768" s="26">
        <f>S0P5022[[#This Row],[f(p)]]*2*((1-ABS(SIN(S0P5022[[#This Row],[Rad]]*2)))^(S0P5022[[#This Row],[-LOG(1-p)]]^2))</f>
        <v>1.7031512546215896E-4</v>
      </c>
      <c r="X768" s="26">
        <f>S0P5022[[#This Row],[F3]]+S0P5022[[#This Row],[F2]]</f>
        <v>2.7540113124423254E-4</v>
      </c>
      <c r="Y768" s="26"/>
      <c r="AA768" s="20"/>
      <c r="AB768" s="15"/>
      <c r="AC768" s="15"/>
      <c r="AD768" s="15"/>
      <c r="AE768" s="15"/>
      <c r="AF768" s="15"/>
      <c r="AI768" s="20"/>
      <c r="AN768" s="15"/>
      <c r="AO768" s="17"/>
      <c r="AR768" s="20"/>
      <c r="AT768" s="15"/>
      <c r="AW768" s="15"/>
    </row>
    <row r="769" spans="1:49" x14ac:dyDescent="0.3">
      <c r="A769" s="25">
        <v>-143</v>
      </c>
      <c r="B769" s="25">
        <f>RADIANS(S0P5022[[#This Row],[Deg]])</f>
        <v>-2.4958208303518914</v>
      </c>
      <c r="C769" s="26">
        <v>9.02928868757982E-4</v>
      </c>
      <c r="D769" s="27">
        <f t="shared" si="0"/>
        <v>0.66666666666666663</v>
      </c>
      <c r="E769" s="27">
        <f>-LOG(S0P5022[[#This Row],[p]]-0.5,2)</f>
        <v>2.5849625007211565</v>
      </c>
      <c r="F769" s="27">
        <f>-LOG(1-S0P5022[[#This Row],[p]],2)^2</f>
        <v>2.5121061286922606</v>
      </c>
      <c r="G769" s="27">
        <f>-LOG(S0P5022[[#This Row],[p]]-0.5,2)^2</f>
        <v>6.6820311301345754</v>
      </c>
      <c r="H769" s="27">
        <f>-LOG(1-S0P5022[[#This Row],[p]],2)</f>
        <v>1.5849625007211561</v>
      </c>
      <c r="I769" s="27">
        <f>1/S0P5022[[#This Row],[-LOG(p-0.5)^2]]</f>
        <v>0.14965509446524536</v>
      </c>
      <c r="J769" s="27">
        <f>1-S0P5022[[#This Row],[p]]</f>
        <v>0.33333333333333337</v>
      </c>
      <c r="K769" s="27">
        <f>1/S0P5022[[#This Row],[1-p]]</f>
        <v>2.9999999999999996</v>
      </c>
      <c r="L769" s="27">
        <f>S0P5022[[#This Row],[p]]*2-1</f>
        <v>0.33333333333333326</v>
      </c>
      <c r="M769" s="27">
        <f>S0P5022[[#This Row],[1-p]]*2</f>
        <v>0.66666666666666674</v>
      </c>
      <c r="N769" s="27">
        <f>S0P5022[[#This Row],[2p-1]]*2</f>
        <v>0.66666666666666652</v>
      </c>
      <c r="O769" s="27">
        <f>S0P5022[[#This Row],[2-2p]]*2</f>
        <v>1.3333333333333335</v>
      </c>
      <c r="P769" s="27">
        <f>2^S0P5022[[#This Row],[4p-2]]</f>
        <v>1.5874010519681991</v>
      </c>
      <c r="Q769" s="27">
        <f>2^S0P5022[[#This Row],[4-4p]]</f>
        <v>2.5198420997897464</v>
      </c>
      <c r="R769" s="27">
        <f>2^S0P5022[[#This Row],[2^(4p-2)]]</f>
        <v>3.0050751127241848</v>
      </c>
      <c r="S769" s="26">
        <f>S0P5022[[#This Row],[1-p]]/2</f>
        <v>0.16666666666666669</v>
      </c>
      <c r="T769" s="26">
        <f>S0P5022[[#This Row],[f(p)]]/LOG(1-S0P5022[[#This Row],[p]],2)^16</f>
        <v>1.0508600578207357E-4</v>
      </c>
      <c r="U769" s="26">
        <f>2*(1-ABS(SIN(S0P5022[[#This Row],[Rad]]*2)))^(S0P5022[[#This Row],[-LOG(1-p)]])</f>
        <v>1.1568732953858733E-2</v>
      </c>
      <c r="V769" s="26">
        <f>S0P5022[[#This Row],[f(p)]]*LOG(1-S0P5022[[#This Row],[p]],2)^-16</f>
        <v>1.0508600578207357E-4</v>
      </c>
      <c r="W769" s="26">
        <f>S0P5022[[#This Row],[f(p)]]*2*((1-ABS(SIN(S0P5022[[#This Row],[Rad]]*2)))^(S0P5022[[#This Row],[-LOG(1-p)]]^2))</f>
        <v>9.465381066277671E-5</v>
      </c>
      <c r="X769" s="26">
        <f>S0P5022[[#This Row],[F3]]+S0P5022[[#This Row],[F2]]</f>
        <v>1.9973981644485028E-4</v>
      </c>
      <c r="Y769" s="26"/>
      <c r="AA769" s="20"/>
      <c r="AB769" s="15"/>
      <c r="AC769" s="15"/>
      <c r="AD769" s="15"/>
      <c r="AE769" s="15"/>
      <c r="AF769" s="15"/>
      <c r="AI769" s="20"/>
      <c r="AN769" s="15"/>
      <c r="AO769" s="17"/>
      <c r="AR769" s="20"/>
      <c r="AT769" s="15"/>
      <c r="AW769" s="15"/>
    </row>
    <row r="770" spans="1:49" x14ac:dyDescent="0.3">
      <c r="A770" s="25">
        <v>-142</v>
      </c>
      <c r="B770" s="25">
        <f>RADIANS(S0P5022[[#This Row],[Deg]])</f>
        <v>-2.4783675378319479</v>
      </c>
      <c r="C770" s="26">
        <v>7.35069942052733E-4</v>
      </c>
      <c r="D770" s="27">
        <f t="shared" si="0"/>
        <v>0.66666666666666663</v>
      </c>
      <c r="E770" s="27">
        <f>-LOG(S0P5022[[#This Row],[p]]-0.5,2)</f>
        <v>2.5849625007211565</v>
      </c>
      <c r="F770" s="27">
        <f>-LOG(1-S0P5022[[#This Row],[p]],2)^2</f>
        <v>2.5121061286922606</v>
      </c>
      <c r="G770" s="27">
        <f>-LOG(S0P5022[[#This Row],[p]]-0.5,2)^2</f>
        <v>6.6820311301345754</v>
      </c>
      <c r="H770" s="27">
        <f>-LOG(1-S0P5022[[#This Row],[p]],2)</f>
        <v>1.5849625007211561</v>
      </c>
      <c r="I770" s="27">
        <f>1/S0P5022[[#This Row],[-LOG(p-0.5)^2]]</f>
        <v>0.14965509446524536</v>
      </c>
      <c r="J770" s="27">
        <f>1-S0P5022[[#This Row],[p]]</f>
        <v>0.33333333333333337</v>
      </c>
      <c r="K770" s="27">
        <f>1/S0P5022[[#This Row],[1-p]]</f>
        <v>2.9999999999999996</v>
      </c>
      <c r="L770" s="27">
        <f>S0P5022[[#This Row],[p]]*2-1</f>
        <v>0.33333333333333326</v>
      </c>
      <c r="M770" s="27">
        <f>S0P5022[[#This Row],[1-p]]*2</f>
        <v>0.66666666666666674</v>
      </c>
      <c r="N770" s="27">
        <f>S0P5022[[#This Row],[2p-1]]*2</f>
        <v>0.66666666666666652</v>
      </c>
      <c r="O770" s="27">
        <f>S0P5022[[#This Row],[2-2p]]*2</f>
        <v>1.3333333333333335</v>
      </c>
      <c r="P770" s="27">
        <f>2^S0P5022[[#This Row],[4p-2]]</f>
        <v>1.5874010519681991</v>
      </c>
      <c r="Q770" s="27">
        <f>2^S0P5022[[#This Row],[4-4p]]</f>
        <v>2.5198420997897464</v>
      </c>
      <c r="R770" s="27">
        <f>2^S0P5022[[#This Row],[2^(4p-2)]]</f>
        <v>3.0050751127241848</v>
      </c>
      <c r="S770" s="26">
        <f>S0P5022[[#This Row],[1-p]]/2</f>
        <v>0.16666666666666669</v>
      </c>
      <c r="T770" s="26">
        <f>S0P5022[[#This Row],[f(p)]]/LOG(1-S0P5022[[#This Row],[p]],2)^16</f>
        <v>1.0508600578207357E-4</v>
      </c>
      <c r="U770" s="26">
        <f>2*(1-ABS(SIN(S0P5022[[#This Row],[Rad]]*2)))^(S0P5022[[#This Row],[-LOG(1-p)]])</f>
        <v>7.5946065757217275E-3</v>
      </c>
      <c r="V770" s="26">
        <f>S0P5022[[#This Row],[f(p)]]*LOG(1-S0P5022[[#This Row],[p]],2)^-16</f>
        <v>1.0508600578207357E-4</v>
      </c>
      <c r="W770" s="26">
        <f>S0P5022[[#This Row],[f(p)]]*2*((1-ABS(SIN(S0P5022[[#This Row],[Rad]]*2)))^(S0P5022[[#This Row],[-LOG(1-p)]]^2))</f>
        <v>4.857779976729613E-5</v>
      </c>
      <c r="X770" s="26">
        <f>S0P5022[[#This Row],[F3]]+S0P5022[[#This Row],[F2]]</f>
        <v>1.536638055493697E-4</v>
      </c>
      <c r="Y770" s="26"/>
      <c r="AA770" s="20"/>
      <c r="AB770" s="15"/>
      <c r="AC770" s="15"/>
      <c r="AD770" s="15"/>
      <c r="AE770" s="15"/>
      <c r="AF770" s="15"/>
      <c r="AI770" s="20"/>
      <c r="AN770" s="15"/>
      <c r="AO770" s="17"/>
      <c r="AR770" s="20"/>
      <c r="AT770" s="15"/>
      <c r="AW770" s="15"/>
    </row>
    <row r="771" spans="1:49" x14ac:dyDescent="0.3">
      <c r="A771" s="25">
        <v>-141</v>
      </c>
      <c r="B771" s="25">
        <f>RADIANS(S0P5022[[#This Row],[Deg]])</f>
        <v>-2.4609142453120048</v>
      </c>
      <c r="C771" s="26">
        <v>6.6404903609240001E-4</v>
      </c>
      <c r="D771" s="27">
        <f t="shared" si="0"/>
        <v>0.66666666666666663</v>
      </c>
      <c r="E771" s="27">
        <f>-LOG(S0P5022[[#This Row],[p]]-0.5,2)</f>
        <v>2.5849625007211565</v>
      </c>
      <c r="F771" s="27">
        <f>-LOG(1-S0P5022[[#This Row],[p]],2)^2</f>
        <v>2.5121061286922606</v>
      </c>
      <c r="G771" s="27">
        <f>-LOG(S0P5022[[#This Row],[p]]-0.5,2)^2</f>
        <v>6.6820311301345754</v>
      </c>
      <c r="H771" s="27">
        <f>-LOG(1-S0P5022[[#This Row],[p]],2)</f>
        <v>1.5849625007211561</v>
      </c>
      <c r="I771" s="27">
        <f>1/S0P5022[[#This Row],[-LOG(p-0.5)^2]]</f>
        <v>0.14965509446524536</v>
      </c>
      <c r="J771" s="27">
        <f>1-S0P5022[[#This Row],[p]]</f>
        <v>0.33333333333333337</v>
      </c>
      <c r="K771" s="27">
        <f>1/S0P5022[[#This Row],[1-p]]</f>
        <v>2.9999999999999996</v>
      </c>
      <c r="L771" s="27">
        <f>S0P5022[[#This Row],[p]]*2-1</f>
        <v>0.33333333333333326</v>
      </c>
      <c r="M771" s="27">
        <f>S0P5022[[#This Row],[1-p]]*2</f>
        <v>0.66666666666666674</v>
      </c>
      <c r="N771" s="27">
        <f>S0P5022[[#This Row],[2p-1]]*2</f>
        <v>0.66666666666666652</v>
      </c>
      <c r="O771" s="27">
        <f>S0P5022[[#This Row],[2-2p]]*2</f>
        <v>1.3333333333333335</v>
      </c>
      <c r="P771" s="27">
        <f>2^S0P5022[[#This Row],[4p-2]]</f>
        <v>1.5874010519681991</v>
      </c>
      <c r="Q771" s="27">
        <f>2^S0P5022[[#This Row],[4-4p]]</f>
        <v>2.5198420997897464</v>
      </c>
      <c r="R771" s="27">
        <f>2^S0P5022[[#This Row],[2^(4p-2)]]</f>
        <v>3.0050751127241848</v>
      </c>
      <c r="S771" s="26">
        <f>S0P5022[[#This Row],[1-p]]/2</f>
        <v>0.16666666666666669</v>
      </c>
      <c r="T771" s="26">
        <f>S0P5022[[#This Row],[f(p)]]/LOG(1-S0P5022[[#This Row],[p]],2)^16</f>
        <v>1.0508600578207357E-4</v>
      </c>
      <c r="U771" s="26">
        <f>2*(1-ABS(SIN(S0P5022[[#This Row],[Rad]]*2)))^(S0P5022[[#This Row],[-LOG(1-p)]])</f>
        <v>4.6687259225628771E-3</v>
      </c>
      <c r="V771" s="26">
        <f>S0P5022[[#This Row],[f(p)]]*LOG(1-S0P5022[[#This Row],[p]],2)^-16</f>
        <v>1.0508600578207357E-4</v>
      </c>
      <c r="W771" s="26">
        <f>S0P5022[[#This Row],[f(p)]]*2*((1-ABS(SIN(S0P5022[[#This Row],[Rad]]*2)))^(S0P5022[[#This Row],[-LOG(1-p)]]^2))</f>
        <v>2.2465926067437391E-5</v>
      </c>
      <c r="X771" s="26">
        <f>S0P5022[[#This Row],[F3]]+S0P5022[[#This Row],[F2]]</f>
        <v>1.2755193184951096E-4</v>
      </c>
      <c r="Y771" s="26"/>
      <c r="AA771" s="20"/>
      <c r="AB771" s="15"/>
      <c r="AC771" s="15"/>
      <c r="AD771" s="15"/>
      <c r="AE771" s="15"/>
      <c r="AF771" s="15"/>
      <c r="AI771" s="20"/>
      <c r="AN771" s="15"/>
      <c r="AO771" s="17"/>
      <c r="AR771" s="20"/>
      <c r="AT771" s="15"/>
      <c r="AW771" s="15"/>
    </row>
    <row r="772" spans="1:49" x14ac:dyDescent="0.3">
      <c r="A772" s="25">
        <v>-140</v>
      </c>
      <c r="B772" s="25">
        <f>RADIANS(S0P5022[[#This Row],[Deg]])</f>
        <v>-2.4434609527920612</v>
      </c>
      <c r="C772" s="26">
        <v>6.7700259710424897E-4</v>
      </c>
      <c r="D772" s="27">
        <f t="shared" si="0"/>
        <v>0.66666666666666663</v>
      </c>
      <c r="E772" s="27">
        <f>-LOG(S0P5022[[#This Row],[p]]-0.5,2)</f>
        <v>2.5849625007211565</v>
      </c>
      <c r="F772" s="27">
        <f>-LOG(1-S0P5022[[#This Row],[p]],2)^2</f>
        <v>2.5121061286922606</v>
      </c>
      <c r="G772" s="27">
        <f>-LOG(S0P5022[[#This Row],[p]]-0.5,2)^2</f>
        <v>6.6820311301345754</v>
      </c>
      <c r="H772" s="27">
        <f>-LOG(1-S0P5022[[#This Row],[p]],2)</f>
        <v>1.5849625007211561</v>
      </c>
      <c r="I772" s="27">
        <f>1/S0P5022[[#This Row],[-LOG(p-0.5)^2]]</f>
        <v>0.14965509446524536</v>
      </c>
      <c r="J772" s="27">
        <f>1-S0P5022[[#This Row],[p]]</f>
        <v>0.33333333333333337</v>
      </c>
      <c r="K772" s="27">
        <f>1/S0P5022[[#This Row],[1-p]]</f>
        <v>2.9999999999999996</v>
      </c>
      <c r="L772" s="27">
        <f>S0P5022[[#This Row],[p]]*2-1</f>
        <v>0.33333333333333326</v>
      </c>
      <c r="M772" s="27">
        <f>S0P5022[[#This Row],[1-p]]*2</f>
        <v>0.66666666666666674</v>
      </c>
      <c r="N772" s="27">
        <f>S0P5022[[#This Row],[2p-1]]*2</f>
        <v>0.66666666666666652</v>
      </c>
      <c r="O772" s="27">
        <f>S0P5022[[#This Row],[2-2p]]*2</f>
        <v>1.3333333333333335</v>
      </c>
      <c r="P772" s="27">
        <f>2^S0P5022[[#This Row],[4p-2]]</f>
        <v>1.5874010519681991</v>
      </c>
      <c r="Q772" s="27">
        <f>2^S0P5022[[#This Row],[4-4p]]</f>
        <v>2.5198420997897464</v>
      </c>
      <c r="R772" s="27">
        <f>2^S0P5022[[#This Row],[2^(4p-2)]]</f>
        <v>3.0050751127241848</v>
      </c>
      <c r="S772" s="26">
        <f>S0P5022[[#This Row],[1-p]]/2</f>
        <v>0.16666666666666669</v>
      </c>
      <c r="T772" s="26">
        <f>S0P5022[[#This Row],[f(p)]]/LOG(1-S0P5022[[#This Row],[p]],2)^16</f>
        <v>1.0508600578207357E-4</v>
      </c>
      <c r="U772" s="26">
        <f>2*(1-ABS(SIN(S0P5022[[#This Row],[Rad]]*2)))^(S0P5022[[#This Row],[-LOG(1-p)]])</f>
        <v>2.6240316744272543E-3</v>
      </c>
      <c r="V772" s="26">
        <f>S0P5022[[#This Row],[f(p)]]*LOG(1-S0P5022[[#This Row],[p]],2)^-16</f>
        <v>1.0508600578207357E-4</v>
      </c>
      <c r="W772" s="26">
        <f>S0P5022[[#This Row],[f(p)]]*2*((1-ABS(SIN(S0P5022[[#This Row],[Rad]]*2)))^(S0P5022[[#This Row],[-LOG(1-p)]]^2))</f>
        <v>9.0140561318930997E-6</v>
      </c>
      <c r="X772" s="26">
        <f>S0P5022[[#This Row],[F3]]+S0P5022[[#This Row],[F2]]</f>
        <v>1.1410006191396667E-4</v>
      </c>
      <c r="Y772" s="26"/>
      <c r="AA772" s="20"/>
      <c r="AB772" s="15"/>
      <c r="AC772" s="15"/>
      <c r="AD772" s="15"/>
      <c r="AE772" s="15"/>
      <c r="AF772" s="15"/>
      <c r="AI772" s="20"/>
      <c r="AN772" s="15"/>
      <c r="AO772" s="17"/>
      <c r="AR772" s="20"/>
      <c r="AT772" s="15"/>
      <c r="AW772" s="15"/>
    </row>
    <row r="773" spans="1:49" x14ac:dyDescent="0.3">
      <c r="A773" s="25">
        <v>-139</v>
      </c>
      <c r="B773" s="25">
        <f>RADIANS(S0P5022[[#This Row],[Deg]])</f>
        <v>-2.4260076602721181</v>
      </c>
      <c r="C773" s="26">
        <v>6.0227422329392098E-4</v>
      </c>
      <c r="D773" s="27">
        <f t="shared" si="0"/>
        <v>0.66666666666666663</v>
      </c>
      <c r="E773" s="27">
        <f>-LOG(S0P5022[[#This Row],[p]]-0.5,2)</f>
        <v>2.5849625007211565</v>
      </c>
      <c r="F773" s="27">
        <f>-LOG(1-S0P5022[[#This Row],[p]],2)^2</f>
        <v>2.5121061286922606</v>
      </c>
      <c r="G773" s="27">
        <f>-LOG(S0P5022[[#This Row],[p]]-0.5,2)^2</f>
        <v>6.6820311301345754</v>
      </c>
      <c r="H773" s="27">
        <f>-LOG(1-S0P5022[[#This Row],[p]],2)</f>
        <v>1.5849625007211561</v>
      </c>
      <c r="I773" s="27">
        <f>1/S0P5022[[#This Row],[-LOG(p-0.5)^2]]</f>
        <v>0.14965509446524536</v>
      </c>
      <c r="J773" s="27">
        <f>1-S0P5022[[#This Row],[p]]</f>
        <v>0.33333333333333337</v>
      </c>
      <c r="K773" s="27">
        <f>1/S0P5022[[#This Row],[1-p]]</f>
        <v>2.9999999999999996</v>
      </c>
      <c r="L773" s="27">
        <f>S0P5022[[#This Row],[p]]*2-1</f>
        <v>0.33333333333333326</v>
      </c>
      <c r="M773" s="27">
        <f>S0P5022[[#This Row],[1-p]]*2</f>
        <v>0.66666666666666674</v>
      </c>
      <c r="N773" s="27">
        <f>S0P5022[[#This Row],[2p-1]]*2</f>
        <v>0.66666666666666652</v>
      </c>
      <c r="O773" s="27">
        <f>S0P5022[[#This Row],[2-2p]]*2</f>
        <v>1.3333333333333335</v>
      </c>
      <c r="P773" s="27">
        <f>2^S0P5022[[#This Row],[4p-2]]</f>
        <v>1.5874010519681991</v>
      </c>
      <c r="Q773" s="27">
        <f>2^S0P5022[[#This Row],[4-4p]]</f>
        <v>2.5198420997897464</v>
      </c>
      <c r="R773" s="27">
        <f>2^S0P5022[[#This Row],[2^(4p-2)]]</f>
        <v>3.0050751127241848</v>
      </c>
      <c r="S773" s="26">
        <f>S0P5022[[#This Row],[1-p]]/2</f>
        <v>0.16666666666666669</v>
      </c>
      <c r="T773" s="26">
        <f>S0P5022[[#This Row],[f(p)]]/LOG(1-S0P5022[[#This Row],[p]],2)^16</f>
        <v>1.0508600578207357E-4</v>
      </c>
      <c r="U773" s="26">
        <f>2*(1-ABS(SIN(S0P5022[[#This Row],[Rad]]*2)))^(S0P5022[[#This Row],[-LOG(1-p)]])</f>
        <v>1.2953910837765587E-3</v>
      </c>
      <c r="V773" s="26">
        <f>S0P5022[[#This Row],[f(p)]]*LOG(1-S0P5022[[#This Row],[p]],2)^-16</f>
        <v>1.0508600578207357E-4</v>
      </c>
      <c r="W773" s="26">
        <f>S0P5022[[#This Row],[f(p)]]*2*((1-ABS(SIN(S0P5022[[#This Row],[Rad]]*2)))^(S0P5022[[#This Row],[-LOG(1-p)]]^2))</f>
        <v>2.944565405516391E-6</v>
      </c>
      <c r="X773" s="26">
        <f>S0P5022[[#This Row],[F3]]+S0P5022[[#This Row],[F2]]</f>
        <v>1.0803057118758996E-4</v>
      </c>
      <c r="Y773" s="26"/>
      <c r="AA773" s="20"/>
      <c r="AB773" s="15"/>
      <c r="AC773" s="15"/>
      <c r="AD773" s="15"/>
      <c r="AE773" s="15"/>
      <c r="AF773" s="15"/>
      <c r="AI773" s="20"/>
      <c r="AN773" s="15"/>
      <c r="AO773" s="17"/>
      <c r="AR773" s="20"/>
      <c r="AT773" s="15"/>
      <c r="AW773" s="15"/>
    </row>
    <row r="774" spans="1:49" x14ac:dyDescent="0.3">
      <c r="A774" s="25">
        <v>-138</v>
      </c>
      <c r="B774" s="25">
        <f>RADIANS(S0P5022[[#This Row],[Deg]])</f>
        <v>-2.4085543677521746</v>
      </c>
      <c r="C774" s="26">
        <v>6.0787366846579995E-4</v>
      </c>
      <c r="D774" s="27">
        <f t="shared" si="0"/>
        <v>0.66666666666666663</v>
      </c>
      <c r="E774" s="27">
        <f>-LOG(S0P5022[[#This Row],[p]]-0.5,2)</f>
        <v>2.5849625007211565</v>
      </c>
      <c r="F774" s="27">
        <f>-LOG(1-S0P5022[[#This Row],[p]],2)^2</f>
        <v>2.5121061286922606</v>
      </c>
      <c r="G774" s="27">
        <f>-LOG(S0P5022[[#This Row],[p]]-0.5,2)^2</f>
        <v>6.6820311301345754</v>
      </c>
      <c r="H774" s="27">
        <f>-LOG(1-S0P5022[[#This Row],[p]],2)</f>
        <v>1.5849625007211561</v>
      </c>
      <c r="I774" s="27">
        <f>1/S0P5022[[#This Row],[-LOG(p-0.5)^2]]</f>
        <v>0.14965509446524536</v>
      </c>
      <c r="J774" s="27">
        <f>1-S0P5022[[#This Row],[p]]</f>
        <v>0.33333333333333337</v>
      </c>
      <c r="K774" s="27">
        <f>1/S0P5022[[#This Row],[1-p]]</f>
        <v>2.9999999999999996</v>
      </c>
      <c r="L774" s="27">
        <f>S0P5022[[#This Row],[p]]*2-1</f>
        <v>0.33333333333333326</v>
      </c>
      <c r="M774" s="27">
        <f>S0P5022[[#This Row],[1-p]]*2</f>
        <v>0.66666666666666674</v>
      </c>
      <c r="N774" s="27">
        <f>S0P5022[[#This Row],[2p-1]]*2</f>
        <v>0.66666666666666652</v>
      </c>
      <c r="O774" s="27">
        <f>S0P5022[[#This Row],[2-2p]]*2</f>
        <v>1.3333333333333335</v>
      </c>
      <c r="P774" s="27">
        <f>2^S0P5022[[#This Row],[4p-2]]</f>
        <v>1.5874010519681991</v>
      </c>
      <c r="Q774" s="27">
        <f>2^S0P5022[[#This Row],[4-4p]]</f>
        <v>2.5198420997897464</v>
      </c>
      <c r="R774" s="27">
        <f>2^S0P5022[[#This Row],[2^(4p-2)]]</f>
        <v>3.0050751127241848</v>
      </c>
      <c r="S774" s="26">
        <f>S0P5022[[#This Row],[1-p]]/2</f>
        <v>0.16666666666666669</v>
      </c>
      <c r="T774" s="26">
        <f>S0P5022[[#This Row],[f(p)]]/LOG(1-S0P5022[[#This Row],[p]],2)^16</f>
        <v>1.0508600578207357E-4</v>
      </c>
      <c r="U774" s="26">
        <f>2*(1-ABS(SIN(S0P5022[[#This Row],[Rad]]*2)))^(S0P5022[[#This Row],[-LOG(1-p)]])</f>
        <v>5.2100735877803081E-4</v>
      </c>
      <c r="V774" s="26">
        <f>S0P5022[[#This Row],[f(p)]]*LOG(1-S0P5022[[#This Row],[p]],2)^-16</f>
        <v>1.0508600578207357E-4</v>
      </c>
      <c r="W774" s="26">
        <f>S0P5022[[#This Row],[f(p)]]*2*((1-ABS(SIN(S0P5022[[#This Row],[Rad]]*2)))^(S0P5022[[#This Row],[-LOG(1-p)]]^2))</f>
        <v>6.9514934916586387E-7</v>
      </c>
      <c r="X774" s="26">
        <f>S0P5022[[#This Row],[F3]]+S0P5022[[#This Row],[F2]]</f>
        <v>1.0578115513123943E-4</v>
      </c>
      <c r="Y774" s="26"/>
      <c r="AA774" s="20"/>
      <c r="AB774" s="15"/>
      <c r="AC774" s="15"/>
      <c r="AD774" s="15"/>
      <c r="AE774" s="15"/>
      <c r="AF774" s="15"/>
      <c r="AI774" s="20"/>
      <c r="AN774" s="15"/>
      <c r="AO774" s="17"/>
      <c r="AR774" s="20"/>
      <c r="AT774" s="15"/>
      <c r="AW774" s="15"/>
    </row>
    <row r="775" spans="1:49" x14ac:dyDescent="0.3">
      <c r="A775" s="25">
        <v>-137</v>
      </c>
      <c r="B775" s="25">
        <f>RADIANS(S0P5022[[#This Row],[Deg]])</f>
        <v>-2.3911010752322315</v>
      </c>
      <c r="C775" s="26">
        <v>6.2129311896819096E-4</v>
      </c>
      <c r="D775" s="27">
        <f t="shared" si="0"/>
        <v>0.66666666666666663</v>
      </c>
      <c r="E775" s="27">
        <f>-LOG(S0P5022[[#This Row],[p]]-0.5,2)</f>
        <v>2.5849625007211565</v>
      </c>
      <c r="F775" s="27">
        <f>-LOG(1-S0P5022[[#This Row],[p]],2)^2</f>
        <v>2.5121061286922606</v>
      </c>
      <c r="G775" s="27">
        <f>-LOG(S0P5022[[#This Row],[p]]-0.5,2)^2</f>
        <v>6.6820311301345754</v>
      </c>
      <c r="H775" s="27">
        <f>-LOG(1-S0P5022[[#This Row],[p]],2)</f>
        <v>1.5849625007211561</v>
      </c>
      <c r="I775" s="27">
        <f>1/S0P5022[[#This Row],[-LOG(p-0.5)^2]]</f>
        <v>0.14965509446524536</v>
      </c>
      <c r="J775" s="27">
        <f>1-S0P5022[[#This Row],[p]]</f>
        <v>0.33333333333333337</v>
      </c>
      <c r="K775" s="27">
        <f>1/S0P5022[[#This Row],[1-p]]</f>
        <v>2.9999999999999996</v>
      </c>
      <c r="L775" s="27">
        <f>S0P5022[[#This Row],[p]]*2-1</f>
        <v>0.33333333333333326</v>
      </c>
      <c r="M775" s="27">
        <f>S0P5022[[#This Row],[1-p]]*2</f>
        <v>0.66666666666666674</v>
      </c>
      <c r="N775" s="27">
        <f>S0P5022[[#This Row],[2p-1]]*2</f>
        <v>0.66666666666666652</v>
      </c>
      <c r="O775" s="27">
        <f>S0P5022[[#This Row],[2-2p]]*2</f>
        <v>1.3333333333333335</v>
      </c>
      <c r="P775" s="27">
        <f>2^S0P5022[[#This Row],[4p-2]]</f>
        <v>1.5874010519681991</v>
      </c>
      <c r="Q775" s="27">
        <f>2^S0P5022[[#This Row],[4-4p]]</f>
        <v>2.5198420997897464</v>
      </c>
      <c r="R775" s="27">
        <f>2^S0P5022[[#This Row],[2^(4p-2)]]</f>
        <v>3.0050751127241848</v>
      </c>
      <c r="S775" s="26">
        <f>S0P5022[[#This Row],[1-p]]/2</f>
        <v>0.16666666666666669</v>
      </c>
      <c r="T775" s="26">
        <f>S0P5022[[#This Row],[f(p)]]/LOG(1-S0P5022[[#This Row],[p]],2)^16</f>
        <v>1.0508600578207357E-4</v>
      </c>
      <c r="U775" s="26">
        <f>2*(1-ABS(SIN(S0P5022[[#This Row],[Rad]]*2)))^(S0P5022[[#This Row],[-LOG(1-p)]])</f>
        <v>1.4421063407749185E-4</v>
      </c>
      <c r="V775" s="26">
        <f>S0P5022[[#This Row],[f(p)]]*LOG(1-S0P5022[[#This Row],[p]],2)^-16</f>
        <v>1.0508600578207357E-4</v>
      </c>
      <c r="W775" s="26">
        <f>S0P5022[[#This Row],[f(p)]]*2*((1-ABS(SIN(S0P5022[[#This Row],[Rad]]*2)))^(S0P5022[[#This Row],[-LOG(1-p)]]^2))</f>
        <v>9.0763706824699531E-8</v>
      </c>
      <c r="X775" s="26">
        <f>S0P5022[[#This Row],[F3]]+S0P5022[[#This Row],[F2]]</f>
        <v>1.0517676948889827E-4</v>
      </c>
      <c r="Y775" s="26"/>
      <c r="AA775" s="20"/>
      <c r="AB775" s="15"/>
      <c r="AC775" s="15"/>
      <c r="AD775" s="15"/>
      <c r="AE775" s="15"/>
      <c r="AF775" s="15"/>
      <c r="AI775" s="20"/>
      <c r="AN775" s="15"/>
      <c r="AO775" s="17"/>
      <c r="AR775" s="20"/>
      <c r="AT775" s="15"/>
      <c r="AW775" s="15"/>
    </row>
    <row r="776" spans="1:49" x14ac:dyDescent="0.3">
      <c r="A776" s="25">
        <v>-136</v>
      </c>
      <c r="B776" s="25">
        <f>RADIANS(S0P5022[[#This Row],[Deg]])</f>
        <v>-2.3736477827122884</v>
      </c>
      <c r="C776" s="26">
        <v>6.0222086997308E-4</v>
      </c>
      <c r="D776" s="27">
        <f t="shared" si="0"/>
        <v>0.66666666666666663</v>
      </c>
      <c r="E776" s="27">
        <f>-LOG(S0P5022[[#This Row],[p]]-0.5,2)</f>
        <v>2.5849625007211565</v>
      </c>
      <c r="F776" s="27">
        <f>-LOG(1-S0P5022[[#This Row],[p]],2)^2</f>
        <v>2.5121061286922606</v>
      </c>
      <c r="G776" s="27">
        <f>-LOG(S0P5022[[#This Row],[p]]-0.5,2)^2</f>
        <v>6.6820311301345754</v>
      </c>
      <c r="H776" s="27">
        <f>-LOG(1-S0P5022[[#This Row],[p]],2)</f>
        <v>1.5849625007211561</v>
      </c>
      <c r="I776" s="27">
        <f>1/S0P5022[[#This Row],[-LOG(p-0.5)^2]]</f>
        <v>0.14965509446524536</v>
      </c>
      <c r="J776" s="27">
        <f>1-S0P5022[[#This Row],[p]]</f>
        <v>0.33333333333333337</v>
      </c>
      <c r="K776" s="27">
        <f>1/S0P5022[[#This Row],[1-p]]</f>
        <v>2.9999999999999996</v>
      </c>
      <c r="L776" s="27">
        <f>S0P5022[[#This Row],[p]]*2-1</f>
        <v>0.33333333333333326</v>
      </c>
      <c r="M776" s="27">
        <f>S0P5022[[#This Row],[1-p]]*2</f>
        <v>0.66666666666666674</v>
      </c>
      <c r="N776" s="27">
        <f>S0P5022[[#This Row],[2p-1]]*2</f>
        <v>0.66666666666666652</v>
      </c>
      <c r="O776" s="27">
        <f>S0P5022[[#This Row],[2-2p]]*2</f>
        <v>1.3333333333333335</v>
      </c>
      <c r="P776" s="27">
        <f>2^S0P5022[[#This Row],[4p-2]]</f>
        <v>1.5874010519681991</v>
      </c>
      <c r="Q776" s="27">
        <f>2^S0P5022[[#This Row],[4-4p]]</f>
        <v>2.5198420997897464</v>
      </c>
      <c r="R776" s="27">
        <f>2^S0P5022[[#This Row],[2^(4p-2)]]</f>
        <v>3.0050751127241848</v>
      </c>
      <c r="S776" s="26">
        <f>S0P5022[[#This Row],[1-p]]/2</f>
        <v>0.16666666666666669</v>
      </c>
      <c r="T776" s="26">
        <f>S0P5022[[#This Row],[f(p)]]/LOG(1-S0P5022[[#This Row],[p]],2)^16</f>
        <v>1.0508600578207357E-4</v>
      </c>
      <c r="U776" s="26">
        <f>2*(1-ABS(SIN(S0P5022[[#This Row],[Rad]]*2)))^(S0P5022[[#This Row],[-LOG(1-p)]])</f>
        <v>1.6031142261738867E-5</v>
      </c>
      <c r="V776" s="26">
        <f>S0P5022[[#This Row],[f(p)]]*LOG(1-S0P5022[[#This Row],[p]],2)^-16</f>
        <v>1.0508600578207357E-4</v>
      </c>
      <c r="W776" s="26">
        <f>S0P5022[[#This Row],[f(p)]]*2*((1-ABS(SIN(S0P5022[[#This Row],[Rad]]*2)))^(S0P5022[[#This Row],[-LOG(1-p)]]^2))</f>
        <v>2.7912965761852524E-9</v>
      </c>
      <c r="X776" s="26">
        <f>S0P5022[[#This Row],[F3]]+S0P5022[[#This Row],[F2]]</f>
        <v>1.0508879707864975E-4</v>
      </c>
      <c r="Y776" s="26"/>
      <c r="AA776" s="20"/>
      <c r="AB776" s="15"/>
      <c r="AC776" s="15"/>
      <c r="AD776" s="15"/>
      <c r="AE776" s="15"/>
      <c r="AF776" s="15"/>
      <c r="AI776" s="20"/>
      <c r="AN776" s="15"/>
      <c r="AO776" s="17"/>
      <c r="AR776" s="20"/>
      <c r="AT776" s="15"/>
      <c r="AW776" s="15"/>
    </row>
    <row r="777" spans="1:49" x14ac:dyDescent="0.3">
      <c r="A777" s="25">
        <v>-135</v>
      </c>
      <c r="B777" s="25">
        <f>RADIANS(S0P5022[[#This Row],[Deg]])</f>
        <v>-2.3561944901923448</v>
      </c>
      <c r="C777" s="26">
        <v>6.1582230454728E-4</v>
      </c>
      <c r="D777" s="27">
        <f t="shared" si="0"/>
        <v>0.66666666666666663</v>
      </c>
      <c r="E777" s="27">
        <f>-LOG(S0P5022[[#This Row],[p]]-0.5,2)</f>
        <v>2.5849625007211565</v>
      </c>
      <c r="F777" s="27">
        <f>-LOG(1-S0P5022[[#This Row],[p]],2)^2</f>
        <v>2.5121061286922606</v>
      </c>
      <c r="G777" s="27">
        <f>-LOG(S0P5022[[#This Row],[p]]-0.5,2)^2</f>
        <v>6.6820311301345754</v>
      </c>
      <c r="H777" s="27">
        <f>-LOG(1-S0P5022[[#This Row],[p]],2)</f>
        <v>1.5849625007211561</v>
      </c>
      <c r="I777" s="27">
        <f>1/S0P5022[[#This Row],[-LOG(p-0.5)^2]]</f>
        <v>0.14965509446524536</v>
      </c>
      <c r="J777" s="27">
        <f>1-S0P5022[[#This Row],[p]]</f>
        <v>0.33333333333333337</v>
      </c>
      <c r="K777" s="27">
        <f>1/S0P5022[[#This Row],[1-p]]</f>
        <v>2.9999999999999996</v>
      </c>
      <c r="L777" s="27">
        <f>S0P5022[[#This Row],[p]]*2-1</f>
        <v>0.33333333333333326</v>
      </c>
      <c r="M777" s="27">
        <f>S0P5022[[#This Row],[1-p]]*2</f>
        <v>0.66666666666666674</v>
      </c>
      <c r="N777" s="27">
        <f>S0P5022[[#This Row],[2p-1]]*2</f>
        <v>0.66666666666666652</v>
      </c>
      <c r="O777" s="27">
        <f>S0P5022[[#This Row],[2-2p]]*2</f>
        <v>1.3333333333333335</v>
      </c>
      <c r="P777" s="27">
        <f>2^S0P5022[[#This Row],[4p-2]]</f>
        <v>1.5874010519681991</v>
      </c>
      <c r="Q777" s="27">
        <f>2^S0P5022[[#This Row],[4-4p]]</f>
        <v>2.5198420997897464</v>
      </c>
      <c r="R777" s="27">
        <f>2^S0P5022[[#This Row],[2^(4p-2)]]</f>
        <v>3.0050751127241848</v>
      </c>
      <c r="S777" s="26">
        <f>S0P5022[[#This Row],[1-p]]/2</f>
        <v>0.16666666666666669</v>
      </c>
      <c r="T777" s="26">
        <f>S0P5022[[#This Row],[f(p)]]/LOG(1-S0P5022[[#This Row],[p]],2)^16</f>
        <v>1.0508600578207357E-4</v>
      </c>
      <c r="U777" s="26">
        <f>2*(1-ABS(SIN(S0P5022[[#This Row],[Rad]]*2)))^(S0P5022[[#This Row],[-LOG(1-p)]])</f>
        <v>0</v>
      </c>
      <c r="V777" s="26">
        <f>S0P5022[[#This Row],[f(p)]]*LOG(1-S0P5022[[#This Row],[p]],2)^-16</f>
        <v>1.0508600578207357E-4</v>
      </c>
      <c r="W777" s="26">
        <f>S0P5022[[#This Row],[f(p)]]*2*((1-ABS(SIN(S0P5022[[#This Row],[Rad]]*2)))^(S0P5022[[#This Row],[-LOG(1-p)]]^2))</f>
        <v>0</v>
      </c>
      <c r="X777" s="26">
        <f>S0P5022[[#This Row],[F3]]+S0P5022[[#This Row],[F2]]</f>
        <v>1.0508600578207357E-4</v>
      </c>
      <c r="Y777" s="26"/>
      <c r="AA777" s="20"/>
      <c r="AB777" s="15"/>
      <c r="AC777" s="15"/>
      <c r="AD777" s="15"/>
      <c r="AE777" s="15"/>
      <c r="AF777" s="15"/>
      <c r="AI777" s="20"/>
      <c r="AN777" s="15"/>
      <c r="AO777" s="17"/>
      <c r="AR777" s="20"/>
      <c r="AT777" s="15"/>
      <c r="AW777" s="15"/>
    </row>
    <row r="778" spans="1:49" x14ac:dyDescent="0.3">
      <c r="A778" s="25">
        <v>-134</v>
      </c>
      <c r="B778" s="25">
        <f>RADIANS(S0P5022[[#This Row],[Deg]])</f>
        <v>-2.3387411976724017</v>
      </c>
      <c r="C778" s="26">
        <v>6.2018032988023501E-4</v>
      </c>
      <c r="D778" s="27">
        <f t="shared" si="0"/>
        <v>0.66666666666666663</v>
      </c>
      <c r="E778" s="27">
        <f>-LOG(S0P5022[[#This Row],[p]]-0.5,2)</f>
        <v>2.5849625007211565</v>
      </c>
      <c r="F778" s="27">
        <f>-LOG(1-S0P5022[[#This Row],[p]],2)^2</f>
        <v>2.5121061286922606</v>
      </c>
      <c r="G778" s="27">
        <f>-LOG(S0P5022[[#This Row],[p]]-0.5,2)^2</f>
        <v>6.6820311301345754</v>
      </c>
      <c r="H778" s="27">
        <f>-LOG(1-S0P5022[[#This Row],[p]],2)</f>
        <v>1.5849625007211561</v>
      </c>
      <c r="I778" s="27">
        <f>1/S0P5022[[#This Row],[-LOG(p-0.5)^2]]</f>
        <v>0.14965509446524536</v>
      </c>
      <c r="J778" s="27">
        <f>1-S0P5022[[#This Row],[p]]</f>
        <v>0.33333333333333337</v>
      </c>
      <c r="K778" s="27">
        <f>1/S0P5022[[#This Row],[1-p]]</f>
        <v>2.9999999999999996</v>
      </c>
      <c r="L778" s="27">
        <f>S0P5022[[#This Row],[p]]*2-1</f>
        <v>0.33333333333333326</v>
      </c>
      <c r="M778" s="27">
        <f>S0P5022[[#This Row],[1-p]]*2</f>
        <v>0.66666666666666674</v>
      </c>
      <c r="N778" s="27">
        <f>S0P5022[[#This Row],[2p-1]]*2</f>
        <v>0.66666666666666652</v>
      </c>
      <c r="O778" s="27">
        <f>S0P5022[[#This Row],[2-2p]]*2</f>
        <v>1.3333333333333335</v>
      </c>
      <c r="P778" s="27">
        <f>2^S0P5022[[#This Row],[4p-2]]</f>
        <v>1.5874010519681991</v>
      </c>
      <c r="Q778" s="27">
        <f>2^S0P5022[[#This Row],[4-4p]]</f>
        <v>2.5198420997897464</v>
      </c>
      <c r="R778" s="27">
        <f>2^S0P5022[[#This Row],[2^(4p-2)]]</f>
        <v>3.0050751127241848</v>
      </c>
      <c r="S778" s="26">
        <f>S0P5022[[#This Row],[1-p]]/2</f>
        <v>0.16666666666666669</v>
      </c>
      <c r="T778" s="26">
        <f>S0P5022[[#This Row],[f(p)]]/LOG(1-S0P5022[[#This Row],[p]],2)^16</f>
        <v>1.0508600578207357E-4</v>
      </c>
      <c r="U778" s="26">
        <f>2*(1-ABS(SIN(S0P5022[[#This Row],[Rad]]*2)))^(S0P5022[[#This Row],[-LOG(1-p)]])</f>
        <v>1.6031142261738867E-5</v>
      </c>
      <c r="V778" s="26">
        <f>S0P5022[[#This Row],[f(p)]]*LOG(1-S0P5022[[#This Row],[p]],2)^-16</f>
        <v>1.0508600578207357E-4</v>
      </c>
      <c r="W778" s="26">
        <f>S0P5022[[#This Row],[f(p)]]*2*((1-ABS(SIN(S0P5022[[#This Row],[Rad]]*2)))^(S0P5022[[#This Row],[-LOG(1-p)]]^2))</f>
        <v>2.7912965761852524E-9</v>
      </c>
      <c r="X778" s="26">
        <f>S0P5022[[#This Row],[F3]]+S0P5022[[#This Row],[F2]]</f>
        <v>1.0508879707864975E-4</v>
      </c>
      <c r="Y778" s="26"/>
      <c r="AA778" s="20"/>
      <c r="AB778" s="15"/>
      <c r="AC778" s="15"/>
      <c r="AD778" s="15"/>
      <c r="AE778" s="15"/>
      <c r="AF778" s="15"/>
      <c r="AI778" s="20"/>
      <c r="AN778" s="15"/>
      <c r="AO778" s="17"/>
      <c r="AR778" s="20"/>
      <c r="AT778" s="15"/>
      <c r="AW778" s="15"/>
    </row>
    <row r="779" spans="1:49" x14ac:dyDescent="0.3">
      <c r="A779" s="25">
        <v>-133</v>
      </c>
      <c r="B779" s="25">
        <f>RADIANS(S0P5022[[#This Row],[Deg]])</f>
        <v>-2.3212879051524582</v>
      </c>
      <c r="C779" s="26">
        <v>6.4508015321706395E-4</v>
      </c>
      <c r="D779" s="27">
        <f t="shared" si="0"/>
        <v>0.66666666666666663</v>
      </c>
      <c r="E779" s="27">
        <f>-LOG(S0P5022[[#This Row],[p]]-0.5,2)</f>
        <v>2.5849625007211565</v>
      </c>
      <c r="F779" s="27">
        <f>-LOG(1-S0P5022[[#This Row],[p]],2)^2</f>
        <v>2.5121061286922606</v>
      </c>
      <c r="G779" s="27">
        <f>-LOG(S0P5022[[#This Row],[p]]-0.5,2)^2</f>
        <v>6.6820311301345754</v>
      </c>
      <c r="H779" s="27">
        <f>-LOG(1-S0P5022[[#This Row],[p]],2)</f>
        <v>1.5849625007211561</v>
      </c>
      <c r="I779" s="27">
        <f>1/S0P5022[[#This Row],[-LOG(p-0.5)^2]]</f>
        <v>0.14965509446524536</v>
      </c>
      <c r="J779" s="27">
        <f>1-S0P5022[[#This Row],[p]]</f>
        <v>0.33333333333333337</v>
      </c>
      <c r="K779" s="27">
        <f>1/S0P5022[[#This Row],[1-p]]</f>
        <v>2.9999999999999996</v>
      </c>
      <c r="L779" s="27">
        <f>S0P5022[[#This Row],[p]]*2-1</f>
        <v>0.33333333333333326</v>
      </c>
      <c r="M779" s="27">
        <f>S0P5022[[#This Row],[1-p]]*2</f>
        <v>0.66666666666666674</v>
      </c>
      <c r="N779" s="27">
        <f>S0P5022[[#This Row],[2p-1]]*2</f>
        <v>0.66666666666666652</v>
      </c>
      <c r="O779" s="27">
        <f>S0P5022[[#This Row],[2-2p]]*2</f>
        <v>1.3333333333333335</v>
      </c>
      <c r="P779" s="27">
        <f>2^S0P5022[[#This Row],[4p-2]]</f>
        <v>1.5874010519681991</v>
      </c>
      <c r="Q779" s="27">
        <f>2^S0P5022[[#This Row],[4-4p]]</f>
        <v>2.5198420997897464</v>
      </c>
      <c r="R779" s="27">
        <f>2^S0P5022[[#This Row],[2^(4p-2)]]</f>
        <v>3.0050751127241848</v>
      </c>
      <c r="S779" s="26">
        <f>S0P5022[[#This Row],[1-p]]/2</f>
        <v>0.16666666666666669</v>
      </c>
      <c r="T779" s="26">
        <f>S0P5022[[#This Row],[f(p)]]/LOG(1-S0P5022[[#This Row],[p]],2)^16</f>
        <v>1.0508600578207357E-4</v>
      </c>
      <c r="U779" s="26">
        <f>2*(1-ABS(SIN(S0P5022[[#This Row],[Rad]]*2)))^(S0P5022[[#This Row],[-LOG(1-p)]])</f>
        <v>1.442106340775021E-4</v>
      </c>
      <c r="V779" s="26">
        <f>S0P5022[[#This Row],[f(p)]]*LOG(1-S0P5022[[#This Row],[p]],2)^-16</f>
        <v>1.0508600578207357E-4</v>
      </c>
      <c r="W779" s="26">
        <f>S0P5022[[#This Row],[f(p)]]*2*((1-ABS(SIN(S0P5022[[#This Row],[Rad]]*2)))^(S0P5022[[#This Row],[-LOG(1-p)]]^2))</f>
        <v>9.0763706824709854E-8</v>
      </c>
      <c r="X779" s="26">
        <f>S0P5022[[#This Row],[F3]]+S0P5022[[#This Row],[F2]]</f>
        <v>1.0517676948889828E-4</v>
      </c>
      <c r="Y779" s="26"/>
      <c r="AA779" s="20"/>
      <c r="AB779" s="15"/>
      <c r="AC779" s="15"/>
      <c r="AD779" s="15"/>
      <c r="AE779" s="15"/>
      <c r="AF779" s="15"/>
      <c r="AI779" s="20"/>
      <c r="AN779" s="15"/>
      <c r="AO779" s="17"/>
      <c r="AR779" s="20"/>
      <c r="AT779" s="15"/>
      <c r="AW779" s="15"/>
    </row>
    <row r="780" spans="1:49" x14ac:dyDescent="0.3">
      <c r="A780" s="25">
        <v>-132</v>
      </c>
      <c r="B780" s="25">
        <f>RADIANS(S0P5022[[#This Row],[Deg]])</f>
        <v>-2.3038346126325151</v>
      </c>
      <c r="C780" s="26">
        <v>6.3082833429579097E-4</v>
      </c>
      <c r="D780" s="27">
        <f t="shared" si="0"/>
        <v>0.66666666666666663</v>
      </c>
      <c r="E780" s="27">
        <f>-LOG(S0P5022[[#This Row],[p]]-0.5,2)</f>
        <v>2.5849625007211565</v>
      </c>
      <c r="F780" s="27">
        <f>-LOG(1-S0P5022[[#This Row],[p]],2)^2</f>
        <v>2.5121061286922606</v>
      </c>
      <c r="G780" s="27">
        <f>-LOG(S0P5022[[#This Row],[p]]-0.5,2)^2</f>
        <v>6.6820311301345754</v>
      </c>
      <c r="H780" s="27">
        <f>-LOG(1-S0P5022[[#This Row],[p]],2)</f>
        <v>1.5849625007211561</v>
      </c>
      <c r="I780" s="27">
        <f>1/S0P5022[[#This Row],[-LOG(p-0.5)^2]]</f>
        <v>0.14965509446524536</v>
      </c>
      <c r="J780" s="27">
        <f>1-S0P5022[[#This Row],[p]]</f>
        <v>0.33333333333333337</v>
      </c>
      <c r="K780" s="27">
        <f>1/S0P5022[[#This Row],[1-p]]</f>
        <v>2.9999999999999996</v>
      </c>
      <c r="L780" s="27">
        <f>S0P5022[[#This Row],[p]]*2-1</f>
        <v>0.33333333333333326</v>
      </c>
      <c r="M780" s="27">
        <f>S0P5022[[#This Row],[1-p]]*2</f>
        <v>0.66666666666666674</v>
      </c>
      <c r="N780" s="27">
        <f>S0P5022[[#This Row],[2p-1]]*2</f>
        <v>0.66666666666666652</v>
      </c>
      <c r="O780" s="27">
        <f>S0P5022[[#This Row],[2-2p]]*2</f>
        <v>1.3333333333333335</v>
      </c>
      <c r="P780" s="27">
        <f>2^S0P5022[[#This Row],[4p-2]]</f>
        <v>1.5874010519681991</v>
      </c>
      <c r="Q780" s="27">
        <f>2^S0P5022[[#This Row],[4-4p]]</f>
        <v>2.5198420997897464</v>
      </c>
      <c r="R780" s="27">
        <f>2^S0P5022[[#This Row],[2^(4p-2)]]</f>
        <v>3.0050751127241848</v>
      </c>
      <c r="S780" s="26">
        <f>S0P5022[[#This Row],[1-p]]/2</f>
        <v>0.16666666666666669</v>
      </c>
      <c r="T780" s="26">
        <f>S0P5022[[#This Row],[f(p)]]/LOG(1-S0P5022[[#This Row],[p]],2)^16</f>
        <v>1.0508600578207357E-4</v>
      </c>
      <c r="U780" s="26">
        <f>2*(1-ABS(SIN(S0P5022[[#This Row],[Rad]]*2)))^(S0P5022[[#This Row],[-LOG(1-p)]])</f>
        <v>5.2100735877803081E-4</v>
      </c>
      <c r="V780" s="26">
        <f>S0P5022[[#This Row],[f(p)]]*LOG(1-S0P5022[[#This Row],[p]],2)^-16</f>
        <v>1.0508600578207357E-4</v>
      </c>
      <c r="W780" s="26">
        <f>S0P5022[[#This Row],[f(p)]]*2*((1-ABS(SIN(S0P5022[[#This Row],[Rad]]*2)))^(S0P5022[[#This Row],[-LOG(1-p)]]^2))</f>
        <v>6.9514934916586387E-7</v>
      </c>
      <c r="X780" s="26">
        <f>S0P5022[[#This Row],[F3]]+S0P5022[[#This Row],[F2]]</f>
        <v>1.0578115513123943E-4</v>
      </c>
      <c r="Y780" s="26"/>
      <c r="AA780" s="20"/>
      <c r="AB780" s="15"/>
      <c r="AC780" s="15"/>
      <c r="AD780" s="15"/>
      <c r="AE780" s="15"/>
      <c r="AF780" s="15"/>
      <c r="AI780" s="20"/>
      <c r="AN780" s="15"/>
      <c r="AO780" s="17"/>
      <c r="AR780" s="20"/>
      <c r="AT780" s="15"/>
      <c r="AW780" s="15"/>
    </row>
    <row r="781" spans="1:49" x14ac:dyDescent="0.3">
      <c r="A781" s="25">
        <v>-131</v>
      </c>
      <c r="B781" s="25">
        <f>RADIANS(S0P5022[[#This Row],[Deg]])</f>
        <v>-2.2863813201125716</v>
      </c>
      <c r="C781" s="26">
        <v>6.2553865813302196E-4</v>
      </c>
      <c r="D781" s="27">
        <f t="shared" si="0"/>
        <v>0.66666666666666663</v>
      </c>
      <c r="E781" s="27">
        <f>-LOG(S0P5022[[#This Row],[p]]-0.5,2)</f>
        <v>2.5849625007211565</v>
      </c>
      <c r="F781" s="27">
        <f>-LOG(1-S0P5022[[#This Row],[p]],2)^2</f>
        <v>2.5121061286922606</v>
      </c>
      <c r="G781" s="27">
        <f>-LOG(S0P5022[[#This Row],[p]]-0.5,2)^2</f>
        <v>6.6820311301345754</v>
      </c>
      <c r="H781" s="27">
        <f>-LOG(1-S0P5022[[#This Row],[p]],2)</f>
        <v>1.5849625007211561</v>
      </c>
      <c r="I781" s="27">
        <f>1/S0P5022[[#This Row],[-LOG(p-0.5)^2]]</f>
        <v>0.14965509446524536</v>
      </c>
      <c r="J781" s="27">
        <f>1-S0P5022[[#This Row],[p]]</f>
        <v>0.33333333333333337</v>
      </c>
      <c r="K781" s="27">
        <f>1/S0P5022[[#This Row],[1-p]]</f>
        <v>2.9999999999999996</v>
      </c>
      <c r="L781" s="27">
        <f>S0P5022[[#This Row],[p]]*2-1</f>
        <v>0.33333333333333326</v>
      </c>
      <c r="M781" s="27">
        <f>S0P5022[[#This Row],[1-p]]*2</f>
        <v>0.66666666666666674</v>
      </c>
      <c r="N781" s="27">
        <f>S0P5022[[#This Row],[2p-1]]*2</f>
        <v>0.66666666666666652</v>
      </c>
      <c r="O781" s="27">
        <f>S0P5022[[#This Row],[2-2p]]*2</f>
        <v>1.3333333333333335</v>
      </c>
      <c r="P781" s="27">
        <f>2^S0P5022[[#This Row],[4p-2]]</f>
        <v>1.5874010519681991</v>
      </c>
      <c r="Q781" s="27">
        <f>2^S0P5022[[#This Row],[4-4p]]</f>
        <v>2.5198420997897464</v>
      </c>
      <c r="R781" s="27">
        <f>2^S0P5022[[#This Row],[2^(4p-2)]]</f>
        <v>3.0050751127241848</v>
      </c>
      <c r="S781" s="26">
        <f>S0P5022[[#This Row],[1-p]]/2</f>
        <v>0.16666666666666669</v>
      </c>
      <c r="T781" s="26">
        <f>S0P5022[[#This Row],[f(p)]]/LOG(1-S0P5022[[#This Row],[p]],2)^16</f>
        <v>1.0508600578207357E-4</v>
      </c>
      <c r="U781" s="26">
        <f>2*(1-ABS(SIN(S0P5022[[#This Row],[Rad]]*2)))^(S0P5022[[#This Row],[-LOG(1-p)]])</f>
        <v>1.2953910837765817E-3</v>
      </c>
      <c r="V781" s="26">
        <f>S0P5022[[#This Row],[f(p)]]*LOG(1-S0P5022[[#This Row],[p]],2)^-16</f>
        <v>1.0508600578207357E-4</v>
      </c>
      <c r="W781" s="26">
        <f>S0P5022[[#This Row],[f(p)]]*2*((1-ABS(SIN(S0P5022[[#This Row],[Rad]]*2)))^(S0P5022[[#This Row],[-LOG(1-p)]]^2))</f>
        <v>2.9445654055164799E-6</v>
      </c>
      <c r="X781" s="26">
        <f>S0P5022[[#This Row],[F3]]+S0P5022[[#This Row],[F2]]</f>
        <v>1.0803057118759004E-4</v>
      </c>
      <c r="Y781" s="26"/>
      <c r="AA781" s="20"/>
      <c r="AB781" s="15"/>
      <c r="AC781" s="15"/>
      <c r="AD781" s="15"/>
      <c r="AE781" s="15"/>
      <c r="AF781" s="15"/>
      <c r="AI781" s="20"/>
      <c r="AN781" s="15"/>
      <c r="AO781" s="17"/>
      <c r="AR781" s="20"/>
      <c r="AT781" s="15"/>
      <c r="AW781" s="15"/>
    </row>
    <row r="782" spans="1:49" x14ac:dyDescent="0.3">
      <c r="A782" s="25">
        <v>-130</v>
      </c>
      <c r="B782" s="25">
        <f>RADIANS(S0P5022[[#This Row],[Deg]])</f>
        <v>-2.2689280275926285</v>
      </c>
      <c r="C782" s="26">
        <v>6.9908329264524905E-4</v>
      </c>
      <c r="D782" s="27">
        <f t="shared" si="0"/>
        <v>0.66666666666666663</v>
      </c>
      <c r="E782" s="27">
        <f>-LOG(S0P5022[[#This Row],[p]]-0.5,2)</f>
        <v>2.5849625007211565</v>
      </c>
      <c r="F782" s="27">
        <f>-LOG(1-S0P5022[[#This Row],[p]],2)^2</f>
        <v>2.5121061286922606</v>
      </c>
      <c r="G782" s="27">
        <f>-LOG(S0P5022[[#This Row],[p]]-0.5,2)^2</f>
        <v>6.6820311301345754</v>
      </c>
      <c r="H782" s="27">
        <f>-LOG(1-S0P5022[[#This Row],[p]],2)</f>
        <v>1.5849625007211561</v>
      </c>
      <c r="I782" s="27">
        <f>1/S0P5022[[#This Row],[-LOG(p-0.5)^2]]</f>
        <v>0.14965509446524536</v>
      </c>
      <c r="J782" s="27">
        <f>1-S0P5022[[#This Row],[p]]</f>
        <v>0.33333333333333337</v>
      </c>
      <c r="K782" s="27">
        <f>1/S0P5022[[#This Row],[1-p]]</f>
        <v>2.9999999999999996</v>
      </c>
      <c r="L782" s="27">
        <f>S0P5022[[#This Row],[p]]*2-1</f>
        <v>0.33333333333333326</v>
      </c>
      <c r="M782" s="27">
        <f>S0P5022[[#This Row],[1-p]]*2</f>
        <v>0.66666666666666674</v>
      </c>
      <c r="N782" s="27">
        <f>S0P5022[[#This Row],[2p-1]]*2</f>
        <v>0.66666666666666652</v>
      </c>
      <c r="O782" s="27">
        <f>S0P5022[[#This Row],[2-2p]]*2</f>
        <v>1.3333333333333335</v>
      </c>
      <c r="P782" s="27">
        <f>2^S0P5022[[#This Row],[4p-2]]</f>
        <v>1.5874010519681991</v>
      </c>
      <c r="Q782" s="27">
        <f>2^S0P5022[[#This Row],[4-4p]]</f>
        <v>2.5198420997897464</v>
      </c>
      <c r="R782" s="27">
        <f>2^S0P5022[[#This Row],[2^(4p-2)]]</f>
        <v>3.0050751127241848</v>
      </c>
      <c r="S782" s="26">
        <f>S0P5022[[#This Row],[1-p]]/2</f>
        <v>0.16666666666666669</v>
      </c>
      <c r="T782" s="26">
        <f>S0P5022[[#This Row],[f(p)]]/LOG(1-S0P5022[[#This Row],[p]],2)^16</f>
        <v>1.0508600578207357E-4</v>
      </c>
      <c r="U782" s="26">
        <f>2*(1-ABS(SIN(S0P5022[[#This Row],[Rad]]*2)))^(S0P5022[[#This Row],[-LOG(1-p)]])</f>
        <v>2.6240316744272842E-3</v>
      </c>
      <c r="V782" s="26">
        <f>S0P5022[[#This Row],[f(p)]]*LOG(1-S0P5022[[#This Row],[p]],2)^-16</f>
        <v>1.0508600578207357E-4</v>
      </c>
      <c r="W782" s="26">
        <f>S0P5022[[#This Row],[f(p)]]*2*((1-ABS(SIN(S0P5022[[#This Row],[Rad]]*2)))^(S0P5022[[#This Row],[-LOG(1-p)]]^2))</f>
        <v>9.0140561318932606E-6</v>
      </c>
      <c r="X782" s="26">
        <f>S0P5022[[#This Row],[F3]]+S0P5022[[#This Row],[F2]]</f>
        <v>1.1410006191396683E-4</v>
      </c>
      <c r="Y782" s="26"/>
      <c r="AA782" s="20"/>
      <c r="AB782" s="15"/>
      <c r="AC782" s="15"/>
      <c r="AD782" s="15"/>
      <c r="AE782" s="15"/>
      <c r="AF782" s="15"/>
      <c r="AI782" s="20"/>
      <c r="AN782" s="15"/>
      <c r="AO782" s="17"/>
      <c r="AR782" s="20"/>
      <c r="AT782" s="15"/>
      <c r="AW782" s="15"/>
    </row>
    <row r="783" spans="1:49" x14ac:dyDescent="0.3">
      <c r="A783" s="25">
        <v>-129</v>
      </c>
      <c r="B783" s="25">
        <f>RADIANS(S0P5022[[#This Row],[Deg]])</f>
        <v>-2.2514747350726849</v>
      </c>
      <c r="C783" s="26">
        <v>6.9011501566221495E-4</v>
      </c>
      <c r="D783" s="27">
        <f t="shared" si="0"/>
        <v>0.66666666666666663</v>
      </c>
      <c r="E783" s="27">
        <f>-LOG(S0P5022[[#This Row],[p]]-0.5,2)</f>
        <v>2.5849625007211565</v>
      </c>
      <c r="F783" s="27">
        <f>-LOG(1-S0P5022[[#This Row],[p]],2)^2</f>
        <v>2.5121061286922606</v>
      </c>
      <c r="G783" s="27">
        <f>-LOG(S0P5022[[#This Row],[p]]-0.5,2)^2</f>
        <v>6.6820311301345754</v>
      </c>
      <c r="H783" s="27">
        <f>-LOG(1-S0P5022[[#This Row],[p]],2)</f>
        <v>1.5849625007211561</v>
      </c>
      <c r="I783" s="27">
        <f>1/S0P5022[[#This Row],[-LOG(p-0.5)^2]]</f>
        <v>0.14965509446524536</v>
      </c>
      <c r="J783" s="27">
        <f>1-S0P5022[[#This Row],[p]]</f>
        <v>0.33333333333333337</v>
      </c>
      <c r="K783" s="27">
        <f>1/S0P5022[[#This Row],[1-p]]</f>
        <v>2.9999999999999996</v>
      </c>
      <c r="L783" s="27">
        <f>S0P5022[[#This Row],[p]]*2-1</f>
        <v>0.33333333333333326</v>
      </c>
      <c r="M783" s="27">
        <f>S0P5022[[#This Row],[1-p]]*2</f>
        <v>0.66666666666666674</v>
      </c>
      <c r="N783" s="27">
        <f>S0P5022[[#This Row],[2p-1]]*2</f>
        <v>0.66666666666666652</v>
      </c>
      <c r="O783" s="27">
        <f>S0P5022[[#This Row],[2-2p]]*2</f>
        <v>1.3333333333333335</v>
      </c>
      <c r="P783" s="27">
        <f>2^S0P5022[[#This Row],[4p-2]]</f>
        <v>1.5874010519681991</v>
      </c>
      <c r="Q783" s="27">
        <f>2^S0P5022[[#This Row],[4-4p]]</f>
        <v>2.5198420997897464</v>
      </c>
      <c r="R783" s="27">
        <f>2^S0P5022[[#This Row],[2^(4p-2)]]</f>
        <v>3.0050751127241848</v>
      </c>
      <c r="S783" s="26">
        <f>S0P5022[[#This Row],[1-p]]/2</f>
        <v>0.16666666666666669</v>
      </c>
      <c r="T783" s="26">
        <f>S0P5022[[#This Row],[f(p)]]/LOG(1-S0P5022[[#This Row],[p]],2)^16</f>
        <v>1.0508600578207357E-4</v>
      </c>
      <c r="U783" s="26">
        <f>2*(1-ABS(SIN(S0P5022[[#This Row],[Rad]]*2)))^(S0P5022[[#This Row],[-LOG(1-p)]])</f>
        <v>4.6687259225628771E-3</v>
      </c>
      <c r="V783" s="26">
        <f>S0P5022[[#This Row],[f(p)]]*LOG(1-S0P5022[[#This Row],[p]],2)^-16</f>
        <v>1.0508600578207357E-4</v>
      </c>
      <c r="W783" s="26">
        <f>S0P5022[[#This Row],[f(p)]]*2*((1-ABS(SIN(S0P5022[[#This Row],[Rad]]*2)))^(S0P5022[[#This Row],[-LOG(1-p)]]^2))</f>
        <v>2.2465926067437391E-5</v>
      </c>
      <c r="X783" s="26">
        <f>S0P5022[[#This Row],[F3]]+S0P5022[[#This Row],[F2]]</f>
        <v>1.2755193184951096E-4</v>
      </c>
      <c r="Y783" s="26"/>
      <c r="AA783" s="20"/>
      <c r="AB783" s="15"/>
      <c r="AC783" s="15"/>
      <c r="AD783" s="15"/>
      <c r="AE783" s="15"/>
      <c r="AF783" s="15"/>
      <c r="AI783" s="20"/>
      <c r="AN783" s="15"/>
      <c r="AO783" s="17"/>
      <c r="AR783" s="20"/>
      <c r="AT783" s="15"/>
      <c r="AW783" s="15"/>
    </row>
    <row r="784" spans="1:49" x14ac:dyDescent="0.3">
      <c r="A784" s="25">
        <v>-128</v>
      </c>
      <c r="B784" s="25">
        <f>RADIANS(S0P5022[[#This Row],[Deg]])</f>
        <v>-2.2340214425527418</v>
      </c>
      <c r="C784" s="26">
        <v>7.5092710580778796E-4</v>
      </c>
      <c r="D784" s="27">
        <f t="shared" si="0"/>
        <v>0.66666666666666663</v>
      </c>
      <c r="E784" s="27">
        <f>-LOG(S0P5022[[#This Row],[p]]-0.5,2)</f>
        <v>2.5849625007211565</v>
      </c>
      <c r="F784" s="27">
        <f>-LOG(1-S0P5022[[#This Row],[p]],2)^2</f>
        <v>2.5121061286922606</v>
      </c>
      <c r="G784" s="27">
        <f>-LOG(S0P5022[[#This Row],[p]]-0.5,2)^2</f>
        <v>6.6820311301345754</v>
      </c>
      <c r="H784" s="27">
        <f>-LOG(1-S0P5022[[#This Row],[p]],2)</f>
        <v>1.5849625007211561</v>
      </c>
      <c r="I784" s="27">
        <f>1/S0P5022[[#This Row],[-LOG(p-0.5)^2]]</f>
        <v>0.14965509446524536</v>
      </c>
      <c r="J784" s="27">
        <f>1-S0P5022[[#This Row],[p]]</f>
        <v>0.33333333333333337</v>
      </c>
      <c r="K784" s="27">
        <f>1/S0P5022[[#This Row],[1-p]]</f>
        <v>2.9999999999999996</v>
      </c>
      <c r="L784" s="27">
        <f>S0P5022[[#This Row],[p]]*2-1</f>
        <v>0.33333333333333326</v>
      </c>
      <c r="M784" s="27">
        <f>S0P5022[[#This Row],[1-p]]*2</f>
        <v>0.66666666666666674</v>
      </c>
      <c r="N784" s="27">
        <f>S0P5022[[#This Row],[2p-1]]*2</f>
        <v>0.66666666666666652</v>
      </c>
      <c r="O784" s="27">
        <f>S0P5022[[#This Row],[2-2p]]*2</f>
        <v>1.3333333333333335</v>
      </c>
      <c r="P784" s="27">
        <f>2^S0P5022[[#This Row],[4p-2]]</f>
        <v>1.5874010519681991</v>
      </c>
      <c r="Q784" s="27">
        <f>2^S0P5022[[#This Row],[4-4p]]</f>
        <v>2.5198420997897464</v>
      </c>
      <c r="R784" s="27">
        <f>2^S0P5022[[#This Row],[2^(4p-2)]]</f>
        <v>3.0050751127241848</v>
      </c>
      <c r="S784" s="26">
        <f>S0P5022[[#This Row],[1-p]]/2</f>
        <v>0.16666666666666669</v>
      </c>
      <c r="T784" s="26">
        <f>S0P5022[[#This Row],[f(p)]]/LOG(1-S0P5022[[#This Row],[p]],2)^16</f>
        <v>1.0508600578207357E-4</v>
      </c>
      <c r="U784" s="26">
        <f>2*(1-ABS(SIN(S0P5022[[#This Row],[Rad]]*2)))^(S0P5022[[#This Row],[-LOG(1-p)]])</f>
        <v>7.5946065757217752E-3</v>
      </c>
      <c r="V784" s="26">
        <f>S0P5022[[#This Row],[f(p)]]*LOG(1-S0P5022[[#This Row],[p]],2)^-16</f>
        <v>1.0508600578207357E-4</v>
      </c>
      <c r="W784" s="26">
        <f>S0P5022[[#This Row],[f(p)]]*2*((1-ABS(SIN(S0P5022[[#This Row],[Rad]]*2)))^(S0P5022[[#This Row],[-LOG(1-p)]]^2))</f>
        <v>4.8577799767296652E-5</v>
      </c>
      <c r="X784" s="26">
        <f>S0P5022[[#This Row],[F3]]+S0P5022[[#This Row],[F2]]</f>
        <v>1.5366380554937022E-4</v>
      </c>
      <c r="Y784" s="26"/>
      <c r="AA784" s="20"/>
      <c r="AB784" s="15"/>
      <c r="AC784" s="15"/>
      <c r="AD784" s="15"/>
      <c r="AE784" s="15"/>
      <c r="AF784" s="15"/>
      <c r="AI784" s="20"/>
      <c r="AN784" s="15"/>
      <c r="AO784" s="17"/>
      <c r="AR784" s="20"/>
      <c r="AT784" s="15"/>
      <c r="AW784" s="15"/>
    </row>
    <row r="785" spans="1:49" x14ac:dyDescent="0.3">
      <c r="A785" s="25">
        <v>-127</v>
      </c>
      <c r="B785" s="25">
        <f>RADIANS(S0P5022[[#This Row],[Deg]])</f>
        <v>-2.2165681500327987</v>
      </c>
      <c r="C785" s="26">
        <v>9.3045285607699295E-4</v>
      </c>
      <c r="D785" s="27">
        <f t="shared" si="0"/>
        <v>0.66666666666666663</v>
      </c>
      <c r="E785" s="27">
        <f>-LOG(S0P5022[[#This Row],[p]]-0.5,2)</f>
        <v>2.5849625007211565</v>
      </c>
      <c r="F785" s="27">
        <f>-LOG(1-S0P5022[[#This Row],[p]],2)^2</f>
        <v>2.5121061286922606</v>
      </c>
      <c r="G785" s="27">
        <f>-LOG(S0P5022[[#This Row],[p]]-0.5,2)^2</f>
        <v>6.6820311301345754</v>
      </c>
      <c r="H785" s="27">
        <f>-LOG(1-S0P5022[[#This Row],[p]],2)</f>
        <v>1.5849625007211561</v>
      </c>
      <c r="I785" s="27">
        <f>1/S0P5022[[#This Row],[-LOG(p-0.5)^2]]</f>
        <v>0.14965509446524536</v>
      </c>
      <c r="J785" s="27">
        <f>1-S0P5022[[#This Row],[p]]</f>
        <v>0.33333333333333337</v>
      </c>
      <c r="K785" s="27">
        <f>1/S0P5022[[#This Row],[1-p]]</f>
        <v>2.9999999999999996</v>
      </c>
      <c r="L785" s="27">
        <f>S0P5022[[#This Row],[p]]*2-1</f>
        <v>0.33333333333333326</v>
      </c>
      <c r="M785" s="27">
        <f>S0P5022[[#This Row],[1-p]]*2</f>
        <v>0.66666666666666674</v>
      </c>
      <c r="N785" s="27">
        <f>S0P5022[[#This Row],[2p-1]]*2</f>
        <v>0.66666666666666652</v>
      </c>
      <c r="O785" s="27">
        <f>S0P5022[[#This Row],[2-2p]]*2</f>
        <v>1.3333333333333335</v>
      </c>
      <c r="P785" s="27">
        <f>2^S0P5022[[#This Row],[4p-2]]</f>
        <v>1.5874010519681991</v>
      </c>
      <c r="Q785" s="27">
        <f>2^S0P5022[[#This Row],[4-4p]]</f>
        <v>2.5198420997897464</v>
      </c>
      <c r="R785" s="27">
        <f>2^S0P5022[[#This Row],[2^(4p-2)]]</f>
        <v>3.0050751127241848</v>
      </c>
      <c r="S785" s="26">
        <f>S0P5022[[#This Row],[1-p]]/2</f>
        <v>0.16666666666666669</v>
      </c>
      <c r="T785" s="26">
        <f>S0P5022[[#This Row],[f(p)]]/LOG(1-S0P5022[[#This Row],[p]],2)^16</f>
        <v>1.0508600578207357E-4</v>
      </c>
      <c r="U785" s="26">
        <f>2*(1-ABS(SIN(S0P5022[[#This Row],[Rad]]*2)))^(S0P5022[[#This Row],[-LOG(1-p)]])</f>
        <v>1.1568732953858631E-2</v>
      </c>
      <c r="V785" s="26">
        <f>S0P5022[[#This Row],[f(p)]]*LOG(1-S0P5022[[#This Row],[p]],2)^-16</f>
        <v>1.0508600578207357E-4</v>
      </c>
      <c r="W785" s="26">
        <f>S0P5022[[#This Row],[f(p)]]*2*((1-ABS(SIN(S0P5022[[#This Row],[Rad]]*2)))^(S0P5022[[#This Row],[-LOG(1-p)]]^2))</f>
        <v>9.4653810662775369E-5</v>
      </c>
      <c r="X785" s="26">
        <f>S0P5022[[#This Row],[F3]]+S0P5022[[#This Row],[F2]]</f>
        <v>1.9973981644484895E-4</v>
      </c>
      <c r="Y785" s="26"/>
      <c r="AA785" s="20"/>
      <c r="AB785" s="15"/>
      <c r="AC785" s="15"/>
      <c r="AD785" s="15"/>
      <c r="AE785" s="15"/>
      <c r="AF785" s="15"/>
      <c r="AI785" s="20"/>
      <c r="AN785" s="15"/>
      <c r="AO785" s="17"/>
      <c r="AR785" s="20"/>
      <c r="AT785" s="15"/>
      <c r="AW785" s="15"/>
    </row>
    <row r="786" spans="1:49" x14ac:dyDescent="0.3">
      <c r="A786" s="25">
        <v>-126</v>
      </c>
      <c r="B786" s="25">
        <f>RADIANS(S0P5022[[#This Row],[Deg]])</f>
        <v>-2.1991148575128552</v>
      </c>
      <c r="C786" s="26">
        <v>1.21865221227538E-3</v>
      </c>
      <c r="D786" s="27">
        <f t="shared" si="0"/>
        <v>0.66666666666666663</v>
      </c>
      <c r="E786" s="27">
        <f>-LOG(S0P5022[[#This Row],[p]]-0.5,2)</f>
        <v>2.5849625007211565</v>
      </c>
      <c r="F786" s="27">
        <f>-LOG(1-S0P5022[[#This Row],[p]],2)^2</f>
        <v>2.5121061286922606</v>
      </c>
      <c r="G786" s="27">
        <f>-LOG(S0P5022[[#This Row],[p]]-0.5,2)^2</f>
        <v>6.6820311301345754</v>
      </c>
      <c r="H786" s="27">
        <f>-LOG(1-S0P5022[[#This Row],[p]],2)</f>
        <v>1.5849625007211561</v>
      </c>
      <c r="I786" s="27">
        <f>1/S0P5022[[#This Row],[-LOG(p-0.5)^2]]</f>
        <v>0.14965509446524536</v>
      </c>
      <c r="J786" s="27">
        <f>1-S0P5022[[#This Row],[p]]</f>
        <v>0.33333333333333337</v>
      </c>
      <c r="K786" s="27">
        <f>1/S0P5022[[#This Row],[1-p]]</f>
        <v>2.9999999999999996</v>
      </c>
      <c r="L786" s="27">
        <f>S0P5022[[#This Row],[p]]*2-1</f>
        <v>0.33333333333333326</v>
      </c>
      <c r="M786" s="27">
        <f>S0P5022[[#This Row],[1-p]]*2</f>
        <v>0.66666666666666674</v>
      </c>
      <c r="N786" s="27">
        <f>S0P5022[[#This Row],[2p-1]]*2</f>
        <v>0.66666666666666652</v>
      </c>
      <c r="O786" s="27">
        <f>S0P5022[[#This Row],[2-2p]]*2</f>
        <v>1.3333333333333335</v>
      </c>
      <c r="P786" s="27">
        <f>2^S0P5022[[#This Row],[4p-2]]</f>
        <v>1.5874010519681991</v>
      </c>
      <c r="Q786" s="27">
        <f>2^S0P5022[[#This Row],[4-4p]]</f>
        <v>2.5198420997897464</v>
      </c>
      <c r="R786" s="27">
        <f>2^S0P5022[[#This Row],[2^(4p-2)]]</f>
        <v>3.0050751127241848</v>
      </c>
      <c r="S786" s="26">
        <f>S0P5022[[#This Row],[1-p]]/2</f>
        <v>0.16666666666666669</v>
      </c>
      <c r="T786" s="26">
        <f>S0P5022[[#This Row],[f(p)]]/LOG(1-S0P5022[[#This Row],[p]],2)^16</f>
        <v>1.0508600578207357E-4</v>
      </c>
      <c r="U786" s="26">
        <f>2*(1-ABS(SIN(S0P5022[[#This Row],[Rad]]*2)))^(S0P5022[[#This Row],[-LOG(1-p)]])</f>
        <v>1.6758900148404341E-2</v>
      </c>
      <c r="V786" s="26">
        <f>S0P5022[[#This Row],[f(p)]]*LOG(1-S0P5022[[#This Row],[p]],2)^-16</f>
        <v>1.0508600578207357E-4</v>
      </c>
      <c r="W786" s="26">
        <f>S0P5022[[#This Row],[f(p)]]*2*((1-ABS(SIN(S0P5022[[#This Row],[Rad]]*2)))^(S0P5022[[#This Row],[-LOG(1-p)]]^2))</f>
        <v>1.7031512546216004E-4</v>
      </c>
      <c r="X786" s="26">
        <f>S0P5022[[#This Row],[F3]]+S0P5022[[#This Row],[F2]]</f>
        <v>2.7540113124423362E-4</v>
      </c>
      <c r="Y786" s="26"/>
      <c r="AA786" s="20"/>
      <c r="AB786" s="15"/>
      <c r="AC786" s="15"/>
      <c r="AD786" s="15"/>
      <c r="AE786" s="15"/>
      <c r="AF786" s="15"/>
      <c r="AI786" s="20"/>
      <c r="AN786" s="15"/>
      <c r="AO786" s="17"/>
      <c r="AR786" s="20"/>
      <c r="AT786" s="15"/>
      <c r="AW786" s="15"/>
    </row>
    <row r="787" spans="1:49" x14ac:dyDescent="0.3">
      <c r="A787" s="25">
        <v>-125</v>
      </c>
      <c r="B787" s="25">
        <f>RADIANS(S0P5022[[#This Row],[Deg]])</f>
        <v>-2.1816615649929121</v>
      </c>
      <c r="C787" s="26">
        <v>1.5968046174534901E-3</v>
      </c>
      <c r="D787" s="27">
        <f t="shared" si="0"/>
        <v>0.66666666666666663</v>
      </c>
      <c r="E787" s="27">
        <f>-LOG(S0P5022[[#This Row],[p]]-0.5,2)</f>
        <v>2.5849625007211565</v>
      </c>
      <c r="F787" s="27">
        <f>-LOG(1-S0P5022[[#This Row],[p]],2)^2</f>
        <v>2.5121061286922606</v>
      </c>
      <c r="G787" s="27">
        <f>-LOG(S0P5022[[#This Row],[p]]-0.5,2)^2</f>
        <v>6.6820311301345754</v>
      </c>
      <c r="H787" s="27">
        <f>-LOG(1-S0P5022[[#This Row],[p]],2)</f>
        <v>1.5849625007211561</v>
      </c>
      <c r="I787" s="27">
        <f>1/S0P5022[[#This Row],[-LOG(p-0.5)^2]]</f>
        <v>0.14965509446524536</v>
      </c>
      <c r="J787" s="27">
        <f>1-S0P5022[[#This Row],[p]]</f>
        <v>0.33333333333333337</v>
      </c>
      <c r="K787" s="27">
        <f>1/S0P5022[[#This Row],[1-p]]</f>
        <v>2.9999999999999996</v>
      </c>
      <c r="L787" s="27">
        <f>S0P5022[[#This Row],[p]]*2-1</f>
        <v>0.33333333333333326</v>
      </c>
      <c r="M787" s="27">
        <f>S0P5022[[#This Row],[1-p]]*2</f>
        <v>0.66666666666666674</v>
      </c>
      <c r="N787" s="27">
        <f>S0P5022[[#This Row],[2p-1]]*2</f>
        <v>0.66666666666666652</v>
      </c>
      <c r="O787" s="27">
        <f>S0P5022[[#This Row],[2-2p]]*2</f>
        <v>1.3333333333333335</v>
      </c>
      <c r="P787" s="27">
        <f>2^S0P5022[[#This Row],[4p-2]]</f>
        <v>1.5874010519681991</v>
      </c>
      <c r="Q787" s="27">
        <f>2^S0P5022[[#This Row],[4-4p]]</f>
        <v>2.5198420997897464</v>
      </c>
      <c r="R787" s="27">
        <f>2^S0P5022[[#This Row],[2^(4p-2)]]</f>
        <v>3.0050751127241848</v>
      </c>
      <c r="S787" s="26">
        <f>S0P5022[[#This Row],[1-p]]/2</f>
        <v>0.16666666666666669</v>
      </c>
      <c r="T787" s="26">
        <f>S0P5022[[#This Row],[f(p)]]/LOG(1-S0P5022[[#This Row],[p]],2)^16</f>
        <v>1.0508600578207357E-4</v>
      </c>
      <c r="U787" s="26">
        <f>2*(1-ABS(SIN(S0P5022[[#This Row],[Rad]]*2)))^(S0P5022[[#This Row],[-LOG(1-p)]])</f>
        <v>2.3332587499823233E-2</v>
      </c>
      <c r="V787" s="26">
        <f>S0P5022[[#This Row],[f(p)]]*LOG(1-S0P5022[[#This Row],[p]],2)^-16</f>
        <v>1.0508600578207357E-4</v>
      </c>
      <c r="W787" s="26">
        <f>S0P5022[[#This Row],[f(p)]]*2*((1-ABS(SIN(S0P5022[[#This Row],[Rad]]*2)))^(S0P5022[[#This Row],[-LOG(1-p)]]^2))</f>
        <v>2.8776627313552788E-4</v>
      </c>
      <c r="X787" s="26">
        <f>S0P5022[[#This Row],[F3]]+S0P5022[[#This Row],[F2]]</f>
        <v>3.9285227891760143E-4</v>
      </c>
      <c r="Y787" s="26"/>
      <c r="AA787" s="20"/>
      <c r="AB787" s="15"/>
      <c r="AC787" s="15"/>
      <c r="AD787" s="15"/>
      <c r="AE787" s="15"/>
      <c r="AF787" s="15"/>
      <c r="AI787" s="20"/>
      <c r="AN787" s="15"/>
      <c r="AO787" s="17"/>
      <c r="AR787" s="20"/>
      <c r="AT787" s="15"/>
      <c r="AW787" s="15"/>
    </row>
    <row r="788" spans="1:49" x14ac:dyDescent="0.3">
      <c r="A788" s="25">
        <v>-124</v>
      </c>
      <c r="B788" s="25">
        <f>RADIANS(S0P5022[[#This Row],[Deg]])</f>
        <v>-2.1642082724729685</v>
      </c>
      <c r="C788" s="26">
        <v>2.04182490024323E-3</v>
      </c>
      <c r="D788" s="27">
        <f t="shared" si="0"/>
        <v>0.66666666666666663</v>
      </c>
      <c r="E788" s="27">
        <f>-LOG(S0P5022[[#This Row],[p]]-0.5,2)</f>
        <v>2.5849625007211565</v>
      </c>
      <c r="F788" s="27">
        <f>-LOG(1-S0P5022[[#This Row],[p]],2)^2</f>
        <v>2.5121061286922606</v>
      </c>
      <c r="G788" s="27">
        <f>-LOG(S0P5022[[#This Row],[p]]-0.5,2)^2</f>
        <v>6.6820311301345754</v>
      </c>
      <c r="H788" s="27">
        <f>-LOG(1-S0P5022[[#This Row],[p]],2)</f>
        <v>1.5849625007211561</v>
      </c>
      <c r="I788" s="27">
        <f>1/S0P5022[[#This Row],[-LOG(p-0.5)^2]]</f>
        <v>0.14965509446524536</v>
      </c>
      <c r="J788" s="27">
        <f>1-S0P5022[[#This Row],[p]]</f>
        <v>0.33333333333333337</v>
      </c>
      <c r="K788" s="27">
        <f>1/S0P5022[[#This Row],[1-p]]</f>
        <v>2.9999999999999996</v>
      </c>
      <c r="L788" s="27">
        <f>S0P5022[[#This Row],[p]]*2-1</f>
        <v>0.33333333333333326</v>
      </c>
      <c r="M788" s="27">
        <f>S0P5022[[#This Row],[1-p]]*2</f>
        <v>0.66666666666666674</v>
      </c>
      <c r="N788" s="27">
        <f>S0P5022[[#This Row],[2p-1]]*2</f>
        <v>0.66666666666666652</v>
      </c>
      <c r="O788" s="27">
        <f>S0P5022[[#This Row],[2-2p]]*2</f>
        <v>1.3333333333333335</v>
      </c>
      <c r="P788" s="27">
        <f>2^S0P5022[[#This Row],[4p-2]]</f>
        <v>1.5874010519681991</v>
      </c>
      <c r="Q788" s="27">
        <f>2^S0P5022[[#This Row],[4-4p]]</f>
        <v>2.5198420997897464</v>
      </c>
      <c r="R788" s="27">
        <f>2^S0P5022[[#This Row],[2^(4p-2)]]</f>
        <v>3.0050751127241848</v>
      </c>
      <c r="S788" s="26">
        <f>S0P5022[[#This Row],[1-p]]/2</f>
        <v>0.16666666666666669</v>
      </c>
      <c r="T788" s="26">
        <f>S0P5022[[#This Row],[f(p)]]/LOG(1-S0P5022[[#This Row],[p]],2)^16</f>
        <v>1.0508600578207357E-4</v>
      </c>
      <c r="U788" s="26">
        <f>2*(1-ABS(SIN(S0P5022[[#This Row],[Rad]]*2)))^(S0P5022[[#This Row],[-LOG(1-p)]])</f>
        <v>3.145600338780425E-2</v>
      </c>
      <c r="V788" s="26">
        <f>S0P5022[[#This Row],[f(p)]]*LOG(1-S0P5022[[#This Row],[p]],2)^-16</f>
        <v>1.0508600578207357E-4</v>
      </c>
      <c r="W788" s="26">
        <f>S0P5022[[#This Row],[f(p)]]*2*((1-ABS(SIN(S0P5022[[#This Row],[Rad]]*2)))^(S0P5022[[#This Row],[-LOG(1-p)]]^2))</f>
        <v>4.6203400604852334E-4</v>
      </c>
      <c r="X788" s="26">
        <f>S0P5022[[#This Row],[F3]]+S0P5022[[#This Row],[F2]]</f>
        <v>5.6712001183059689E-4</v>
      </c>
      <c r="Y788" s="26"/>
      <c r="AA788" s="20"/>
      <c r="AB788" s="15"/>
      <c r="AC788" s="15"/>
      <c r="AD788" s="15"/>
      <c r="AE788" s="15"/>
      <c r="AF788" s="15"/>
      <c r="AI788" s="20"/>
      <c r="AN788" s="15"/>
      <c r="AO788" s="17"/>
      <c r="AR788" s="20"/>
      <c r="AT788" s="15"/>
      <c r="AW788" s="15"/>
    </row>
    <row r="789" spans="1:49" x14ac:dyDescent="0.3">
      <c r="A789" s="25">
        <v>-123</v>
      </c>
      <c r="B789" s="25">
        <f>RADIANS(S0P5022[[#This Row],[Deg]])</f>
        <v>-2.1467549799530254</v>
      </c>
      <c r="C789" s="26">
        <v>2.7553548671273701E-3</v>
      </c>
      <c r="D789" s="27">
        <f t="shared" si="0"/>
        <v>0.66666666666666663</v>
      </c>
      <c r="E789" s="27">
        <f>-LOG(S0P5022[[#This Row],[p]]-0.5,2)</f>
        <v>2.5849625007211565</v>
      </c>
      <c r="F789" s="27">
        <f>-LOG(1-S0P5022[[#This Row],[p]],2)^2</f>
        <v>2.5121061286922606</v>
      </c>
      <c r="G789" s="27">
        <f>-LOG(S0P5022[[#This Row],[p]]-0.5,2)^2</f>
        <v>6.6820311301345754</v>
      </c>
      <c r="H789" s="27">
        <f>-LOG(1-S0P5022[[#This Row],[p]],2)</f>
        <v>1.5849625007211561</v>
      </c>
      <c r="I789" s="27">
        <f>1/S0P5022[[#This Row],[-LOG(p-0.5)^2]]</f>
        <v>0.14965509446524536</v>
      </c>
      <c r="J789" s="27">
        <f>1-S0P5022[[#This Row],[p]]</f>
        <v>0.33333333333333337</v>
      </c>
      <c r="K789" s="27">
        <f>1/S0P5022[[#This Row],[1-p]]</f>
        <v>2.9999999999999996</v>
      </c>
      <c r="L789" s="27">
        <f>S0P5022[[#This Row],[p]]*2-1</f>
        <v>0.33333333333333326</v>
      </c>
      <c r="M789" s="27">
        <f>S0P5022[[#This Row],[1-p]]*2</f>
        <v>0.66666666666666674</v>
      </c>
      <c r="N789" s="27">
        <f>S0P5022[[#This Row],[2p-1]]*2</f>
        <v>0.66666666666666652</v>
      </c>
      <c r="O789" s="27">
        <f>S0P5022[[#This Row],[2-2p]]*2</f>
        <v>1.3333333333333335</v>
      </c>
      <c r="P789" s="27">
        <f>2^S0P5022[[#This Row],[4p-2]]</f>
        <v>1.5874010519681991</v>
      </c>
      <c r="Q789" s="27">
        <f>2^S0P5022[[#This Row],[4-4p]]</f>
        <v>2.5198420997897464</v>
      </c>
      <c r="R789" s="27">
        <f>2^S0P5022[[#This Row],[2^(4p-2)]]</f>
        <v>3.0050751127241848</v>
      </c>
      <c r="S789" s="26">
        <f>S0P5022[[#This Row],[1-p]]/2</f>
        <v>0.16666666666666669</v>
      </c>
      <c r="T789" s="26">
        <f>S0P5022[[#This Row],[f(p)]]/LOG(1-S0P5022[[#This Row],[p]],2)^16</f>
        <v>1.0508600578207357E-4</v>
      </c>
      <c r="U789" s="26">
        <f>2*(1-ABS(SIN(S0P5022[[#This Row],[Rad]]*2)))^(S0P5022[[#This Row],[-LOG(1-p)]])</f>
        <v>4.1293201369990623E-2</v>
      </c>
      <c r="V789" s="26">
        <f>S0P5022[[#This Row],[f(p)]]*LOG(1-S0P5022[[#This Row],[p]],2)^-16</f>
        <v>1.0508600578207357E-4</v>
      </c>
      <c r="W789" s="26">
        <f>S0P5022[[#This Row],[f(p)]]*2*((1-ABS(SIN(S0P5022[[#This Row],[Rad]]*2)))^(S0P5022[[#This Row],[-LOG(1-p)]]^2))</f>
        <v>7.1117568919574472E-4</v>
      </c>
      <c r="X789" s="26">
        <f>S0P5022[[#This Row],[F3]]+S0P5022[[#This Row],[F2]]</f>
        <v>8.1626169497781833E-4</v>
      </c>
      <c r="Y789" s="26"/>
      <c r="AA789" s="20"/>
      <c r="AB789" s="15"/>
      <c r="AC789" s="15"/>
      <c r="AD789" s="15"/>
      <c r="AE789" s="15"/>
      <c r="AF789" s="15"/>
      <c r="AI789" s="20"/>
      <c r="AN789" s="15"/>
      <c r="AO789" s="17"/>
      <c r="AR789" s="20"/>
      <c r="AT789" s="15"/>
      <c r="AW789" s="15"/>
    </row>
    <row r="790" spans="1:49" x14ac:dyDescent="0.3">
      <c r="A790" s="25">
        <v>-122</v>
      </c>
      <c r="B790" s="25">
        <f>RADIANS(S0P5022[[#This Row],[Deg]])</f>
        <v>-2.1293016874330819</v>
      </c>
      <c r="C790" s="26">
        <v>3.7651930848602599E-3</v>
      </c>
      <c r="D790" s="27">
        <f t="shared" si="0"/>
        <v>0.66666666666666663</v>
      </c>
      <c r="E790" s="27">
        <f>-LOG(S0P5022[[#This Row],[p]]-0.5,2)</f>
        <v>2.5849625007211565</v>
      </c>
      <c r="F790" s="27">
        <f>-LOG(1-S0P5022[[#This Row],[p]],2)^2</f>
        <v>2.5121061286922606</v>
      </c>
      <c r="G790" s="27">
        <f>-LOG(S0P5022[[#This Row],[p]]-0.5,2)^2</f>
        <v>6.6820311301345754</v>
      </c>
      <c r="H790" s="27">
        <f>-LOG(1-S0P5022[[#This Row],[p]],2)</f>
        <v>1.5849625007211561</v>
      </c>
      <c r="I790" s="27">
        <f>1/S0P5022[[#This Row],[-LOG(p-0.5)^2]]</f>
        <v>0.14965509446524536</v>
      </c>
      <c r="J790" s="27">
        <f>1-S0P5022[[#This Row],[p]]</f>
        <v>0.33333333333333337</v>
      </c>
      <c r="K790" s="27">
        <f>1/S0P5022[[#This Row],[1-p]]</f>
        <v>2.9999999999999996</v>
      </c>
      <c r="L790" s="27">
        <f>S0P5022[[#This Row],[p]]*2-1</f>
        <v>0.33333333333333326</v>
      </c>
      <c r="M790" s="27">
        <f>S0P5022[[#This Row],[1-p]]*2</f>
        <v>0.66666666666666674</v>
      </c>
      <c r="N790" s="27">
        <f>S0P5022[[#This Row],[2p-1]]*2</f>
        <v>0.66666666666666652</v>
      </c>
      <c r="O790" s="27">
        <f>S0P5022[[#This Row],[2-2p]]*2</f>
        <v>1.3333333333333335</v>
      </c>
      <c r="P790" s="27">
        <f>2^S0P5022[[#This Row],[4p-2]]</f>
        <v>1.5874010519681991</v>
      </c>
      <c r="Q790" s="27">
        <f>2^S0P5022[[#This Row],[4-4p]]</f>
        <v>2.5198420997897464</v>
      </c>
      <c r="R790" s="27">
        <f>2^S0P5022[[#This Row],[2^(4p-2)]]</f>
        <v>3.0050751127241848</v>
      </c>
      <c r="S790" s="26">
        <f>S0P5022[[#This Row],[1-p]]/2</f>
        <v>0.16666666666666669</v>
      </c>
      <c r="T790" s="26">
        <f>S0P5022[[#This Row],[f(p)]]/LOG(1-S0P5022[[#This Row],[p]],2)^16</f>
        <v>1.0508600578207357E-4</v>
      </c>
      <c r="U790" s="26">
        <f>2*(1-ABS(SIN(S0P5022[[#This Row],[Rad]]*2)))^(S0P5022[[#This Row],[-LOG(1-p)]])</f>
        <v>5.3005252487460304E-2</v>
      </c>
      <c r="V790" s="26">
        <f>S0P5022[[#This Row],[f(p)]]*LOG(1-S0P5022[[#This Row],[p]],2)^-16</f>
        <v>1.0508600578207357E-4</v>
      </c>
      <c r="W790" s="26">
        <f>S0P5022[[#This Row],[f(p)]]*2*((1-ABS(SIN(S0P5022[[#This Row],[Rad]]*2)))^(S0P5022[[#This Row],[-LOG(1-p)]]^2))</f>
        <v>1.0564544972398368E-3</v>
      </c>
      <c r="X790" s="26">
        <f>S0P5022[[#This Row],[F3]]+S0P5022[[#This Row],[F2]]</f>
        <v>1.1615405030219103E-3</v>
      </c>
      <c r="Y790" s="26"/>
      <c r="AA790" s="20"/>
      <c r="AB790" s="15"/>
      <c r="AC790" s="15"/>
      <c r="AD790" s="15"/>
      <c r="AE790" s="15"/>
      <c r="AF790" s="15"/>
      <c r="AI790" s="20"/>
      <c r="AN790" s="15"/>
      <c r="AO790" s="17"/>
      <c r="AR790" s="20"/>
      <c r="AT790" s="15"/>
      <c r="AW790" s="15"/>
    </row>
    <row r="791" spans="1:49" x14ac:dyDescent="0.3">
      <c r="A791" s="25">
        <v>-121</v>
      </c>
      <c r="B791" s="25">
        <f>RADIANS(S0P5022[[#This Row],[Deg]])</f>
        <v>-2.1118483949131388</v>
      </c>
      <c r="C791" s="26">
        <v>4.7955826755689598E-3</v>
      </c>
      <c r="D791" s="27">
        <f t="shared" si="0"/>
        <v>0.66666666666666663</v>
      </c>
      <c r="E791" s="27">
        <f>-LOG(S0P5022[[#This Row],[p]]-0.5,2)</f>
        <v>2.5849625007211565</v>
      </c>
      <c r="F791" s="27">
        <f>-LOG(1-S0P5022[[#This Row],[p]],2)^2</f>
        <v>2.5121061286922606</v>
      </c>
      <c r="G791" s="27">
        <f>-LOG(S0P5022[[#This Row],[p]]-0.5,2)^2</f>
        <v>6.6820311301345754</v>
      </c>
      <c r="H791" s="27">
        <f>-LOG(1-S0P5022[[#This Row],[p]],2)</f>
        <v>1.5849625007211561</v>
      </c>
      <c r="I791" s="27">
        <f>1/S0P5022[[#This Row],[-LOG(p-0.5)^2]]</f>
        <v>0.14965509446524536</v>
      </c>
      <c r="J791" s="27">
        <f>1-S0P5022[[#This Row],[p]]</f>
        <v>0.33333333333333337</v>
      </c>
      <c r="K791" s="27">
        <f>1/S0P5022[[#This Row],[1-p]]</f>
        <v>2.9999999999999996</v>
      </c>
      <c r="L791" s="27">
        <f>S0P5022[[#This Row],[p]]*2-1</f>
        <v>0.33333333333333326</v>
      </c>
      <c r="M791" s="27">
        <f>S0P5022[[#This Row],[1-p]]*2</f>
        <v>0.66666666666666674</v>
      </c>
      <c r="N791" s="27">
        <f>S0P5022[[#This Row],[2p-1]]*2</f>
        <v>0.66666666666666652</v>
      </c>
      <c r="O791" s="27">
        <f>S0P5022[[#This Row],[2-2p]]*2</f>
        <v>1.3333333333333335</v>
      </c>
      <c r="P791" s="27">
        <f>2^S0P5022[[#This Row],[4p-2]]</f>
        <v>1.5874010519681991</v>
      </c>
      <c r="Q791" s="27">
        <f>2^S0P5022[[#This Row],[4-4p]]</f>
        <v>2.5198420997897464</v>
      </c>
      <c r="R791" s="27">
        <f>2^S0P5022[[#This Row],[2^(4p-2)]]</f>
        <v>3.0050751127241848</v>
      </c>
      <c r="S791" s="26">
        <f>S0P5022[[#This Row],[1-p]]/2</f>
        <v>0.16666666666666669</v>
      </c>
      <c r="T791" s="26">
        <f>S0P5022[[#This Row],[f(p)]]/LOG(1-S0P5022[[#This Row],[p]],2)^16</f>
        <v>1.0508600578207357E-4</v>
      </c>
      <c r="U791" s="26">
        <f>2*(1-ABS(SIN(S0P5022[[#This Row],[Rad]]*2)))^(S0P5022[[#This Row],[-LOG(1-p)]])</f>
        <v>6.6749464248017282E-2</v>
      </c>
      <c r="V791" s="26">
        <f>S0P5022[[#This Row],[f(p)]]*LOG(1-S0P5022[[#This Row],[p]],2)^-16</f>
        <v>1.0508600578207357E-4</v>
      </c>
      <c r="W791" s="26">
        <f>S0P5022[[#This Row],[f(p)]]*2*((1-ABS(SIN(S0P5022[[#This Row],[Rad]]*2)))^(S0P5022[[#This Row],[-LOG(1-p)]]^2))</f>
        <v>1.5224789999673958E-3</v>
      </c>
      <c r="X791" s="26">
        <f>S0P5022[[#This Row],[F3]]+S0P5022[[#This Row],[F2]]</f>
        <v>1.6275650057494693E-3</v>
      </c>
      <c r="Y791" s="26"/>
      <c r="AA791" s="20"/>
      <c r="AB791" s="15"/>
      <c r="AC791" s="15"/>
      <c r="AD791" s="15"/>
      <c r="AE791" s="15"/>
      <c r="AF791" s="15"/>
      <c r="AI791" s="20"/>
      <c r="AN791" s="15"/>
      <c r="AO791" s="17"/>
      <c r="AR791" s="20"/>
      <c r="AT791" s="15"/>
      <c r="AW791" s="15"/>
    </row>
    <row r="792" spans="1:49" x14ac:dyDescent="0.3">
      <c r="A792" s="25">
        <v>-120</v>
      </c>
      <c r="B792" s="25">
        <f>RADIANS(S0P5022[[#This Row],[Deg]])</f>
        <v>-2.0943951023931953</v>
      </c>
      <c r="C792" s="26">
        <v>6.1423011451717698E-3</v>
      </c>
      <c r="D792" s="27">
        <f t="shared" si="0"/>
        <v>0.66666666666666663</v>
      </c>
      <c r="E792" s="27">
        <f>-LOG(S0P5022[[#This Row],[p]]-0.5,2)</f>
        <v>2.5849625007211565</v>
      </c>
      <c r="F792" s="27">
        <f>-LOG(1-S0P5022[[#This Row],[p]],2)^2</f>
        <v>2.5121061286922606</v>
      </c>
      <c r="G792" s="27">
        <f>-LOG(S0P5022[[#This Row],[p]]-0.5,2)^2</f>
        <v>6.6820311301345754</v>
      </c>
      <c r="H792" s="27">
        <f>-LOG(1-S0P5022[[#This Row],[p]],2)</f>
        <v>1.5849625007211561</v>
      </c>
      <c r="I792" s="27">
        <f>1/S0P5022[[#This Row],[-LOG(p-0.5)^2]]</f>
        <v>0.14965509446524536</v>
      </c>
      <c r="J792" s="27">
        <f>1-S0P5022[[#This Row],[p]]</f>
        <v>0.33333333333333337</v>
      </c>
      <c r="K792" s="27">
        <f>1/S0P5022[[#This Row],[1-p]]</f>
        <v>2.9999999999999996</v>
      </c>
      <c r="L792" s="27">
        <f>S0P5022[[#This Row],[p]]*2-1</f>
        <v>0.33333333333333326</v>
      </c>
      <c r="M792" s="27">
        <f>S0P5022[[#This Row],[1-p]]*2</f>
        <v>0.66666666666666674</v>
      </c>
      <c r="N792" s="27">
        <f>S0P5022[[#This Row],[2p-1]]*2</f>
        <v>0.66666666666666652</v>
      </c>
      <c r="O792" s="27">
        <f>S0P5022[[#This Row],[2-2p]]*2</f>
        <v>1.3333333333333335</v>
      </c>
      <c r="P792" s="27">
        <f>2^S0P5022[[#This Row],[4p-2]]</f>
        <v>1.5874010519681991</v>
      </c>
      <c r="Q792" s="27">
        <f>2^S0P5022[[#This Row],[4-4p]]</f>
        <v>2.5198420997897464</v>
      </c>
      <c r="R792" s="27">
        <f>2^S0P5022[[#This Row],[2^(4p-2)]]</f>
        <v>3.0050751127241848</v>
      </c>
      <c r="S792" s="26">
        <f>S0P5022[[#This Row],[1-p]]/2</f>
        <v>0.16666666666666669</v>
      </c>
      <c r="T792" s="26">
        <f>S0P5022[[#This Row],[f(p)]]/LOG(1-S0P5022[[#This Row],[p]],2)^16</f>
        <v>1.0508600578207357E-4</v>
      </c>
      <c r="U792" s="26">
        <f>2*(1-ABS(SIN(S0P5022[[#This Row],[Rad]]*2)))^(S0P5022[[#This Row],[-LOG(1-p)]])</f>
        <v>8.2678640289466754E-2</v>
      </c>
      <c r="V792" s="26">
        <f>S0P5022[[#This Row],[f(p)]]*LOG(1-S0P5022[[#This Row],[p]],2)^-16</f>
        <v>1.0508600578207357E-4</v>
      </c>
      <c r="W792" s="26">
        <f>S0P5022[[#This Row],[f(p)]]*2*((1-ABS(SIN(S0P5022[[#This Row],[Rad]]*2)))^(S0P5022[[#This Row],[-LOG(1-p)]]^2))</f>
        <v>2.1373050347356115E-3</v>
      </c>
      <c r="X792" s="26">
        <f>S0P5022[[#This Row],[F3]]+S0P5022[[#This Row],[F2]]</f>
        <v>2.242391040517685E-3</v>
      </c>
      <c r="Y792" s="26"/>
      <c r="AA792" s="20"/>
      <c r="AB792" s="15"/>
      <c r="AC792" s="15"/>
      <c r="AD792" s="15"/>
      <c r="AE792" s="15"/>
      <c r="AF792" s="15"/>
      <c r="AI792" s="20"/>
      <c r="AN792" s="15"/>
      <c r="AO792" s="17"/>
      <c r="AR792" s="20"/>
      <c r="AT792" s="15"/>
      <c r="AW792" s="15"/>
    </row>
    <row r="793" spans="1:49" x14ac:dyDescent="0.3">
      <c r="A793" s="25">
        <v>-119</v>
      </c>
      <c r="B793" s="25">
        <f>RADIANS(S0P5022[[#This Row],[Deg]])</f>
        <v>-2.0769418098732522</v>
      </c>
      <c r="C793" s="26">
        <v>7.5739593779906196E-3</v>
      </c>
      <c r="D793" s="27">
        <f t="shared" si="0"/>
        <v>0.66666666666666663</v>
      </c>
      <c r="E793" s="27">
        <f>-LOG(S0P5022[[#This Row],[p]]-0.5,2)</f>
        <v>2.5849625007211565</v>
      </c>
      <c r="F793" s="27">
        <f>-LOG(1-S0P5022[[#This Row],[p]],2)^2</f>
        <v>2.5121061286922606</v>
      </c>
      <c r="G793" s="27">
        <f>-LOG(S0P5022[[#This Row],[p]]-0.5,2)^2</f>
        <v>6.6820311301345754</v>
      </c>
      <c r="H793" s="27">
        <f>-LOG(1-S0P5022[[#This Row],[p]],2)</f>
        <v>1.5849625007211561</v>
      </c>
      <c r="I793" s="27">
        <f>1/S0P5022[[#This Row],[-LOG(p-0.5)^2]]</f>
        <v>0.14965509446524536</v>
      </c>
      <c r="J793" s="27">
        <f>1-S0P5022[[#This Row],[p]]</f>
        <v>0.33333333333333337</v>
      </c>
      <c r="K793" s="27">
        <f>1/S0P5022[[#This Row],[1-p]]</f>
        <v>2.9999999999999996</v>
      </c>
      <c r="L793" s="27">
        <f>S0P5022[[#This Row],[p]]*2-1</f>
        <v>0.33333333333333326</v>
      </c>
      <c r="M793" s="27">
        <f>S0P5022[[#This Row],[1-p]]*2</f>
        <v>0.66666666666666674</v>
      </c>
      <c r="N793" s="27">
        <f>S0P5022[[#This Row],[2p-1]]*2</f>
        <v>0.66666666666666652</v>
      </c>
      <c r="O793" s="27">
        <f>S0P5022[[#This Row],[2-2p]]*2</f>
        <v>1.3333333333333335</v>
      </c>
      <c r="P793" s="27">
        <f>2^S0P5022[[#This Row],[4p-2]]</f>
        <v>1.5874010519681991</v>
      </c>
      <c r="Q793" s="27">
        <f>2^S0P5022[[#This Row],[4-4p]]</f>
        <v>2.5198420997897464</v>
      </c>
      <c r="R793" s="27">
        <f>2^S0P5022[[#This Row],[2^(4p-2)]]</f>
        <v>3.0050751127241848</v>
      </c>
      <c r="S793" s="26">
        <f>S0P5022[[#This Row],[1-p]]/2</f>
        <v>0.16666666666666669</v>
      </c>
      <c r="T793" s="26">
        <f>S0P5022[[#This Row],[f(p)]]/LOG(1-S0P5022[[#This Row],[p]],2)^16</f>
        <v>1.0508600578207357E-4</v>
      </c>
      <c r="U793" s="26">
        <f>2*(1-ABS(SIN(S0P5022[[#This Row],[Rad]]*2)))^(S0P5022[[#This Row],[-LOG(1-p)]])</f>
        <v>0.10094037695439373</v>
      </c>
      <c r="V793" s="26">
        <f>S0P5022[[#This Row],[f(p)]]*LOG(1-S0P5022[[#This Row],[p]],2)^-16</f>
        <v>1.0508600578207357E-4</v>
      </c>
      <c r="W793" s="26">
        <f>S0P5022[[#This Row],[f(p)]]*2*((1-ABS(SIN(S0P5022[[#This Row],[Rad]]*2)))^(S0P5022[[#This Row],[-LOG(1-p)]]^2))</f>
        <v>2.9324980983615164E-3</v>
      </c>
      <c r="X793" s="26">
        <f>S0P5022[[#This Row],[F3]]+S0P5022[[#This Row],[F2]]</f>
        <v>3.0375841041435899E-3</v>
      </c>
      <c r="Y793" s="26"/>
      <c r="AA793" s="20"/>
      <c r="AB793" s="15"/>
      <c r="AC793" s="15"/>
      <c r="AD793" s="15"/>
      <c r="AE793" s="15"/>
      <c r="AF793" s="15"/>
      <c r="AI793" s="20"/>
      <c r="AN793" s="15"/>
      <c r="AO793" s="17"/>
      <c r="AR793" s="20"/>
      <c r="AT793" s="15"/>
      <c r="AW793" s="15"/>
    </row>
    <row r="794" spans="1:49" x14ac:dyDescent="0.3">
      <c r="A794" s="25">
        <v>-118</v>
      </c>
      <c r="B794" s="25">
        <f>RADIANS(S0P5022[[#This Row],[Deg]])</f>
        <v>-2.0594885173533091</v>
      </c>
      <c r="C794" s="26">
        <v>9.2879337404880493E-3</v>
      </c>
      <c r="D794" s="27">
        <f t="shared" si="0"/>
        <v>0.66666666666666663</v>
      </c>
      <c r="E794" s="27">
        <f>-LOG(S0P5022[[#This Row],[p]]-0.5,2)</f>
        <v>2.5849625007211565</v>
      </c>
      <c r="F794" s="27">
        <f>-LOG(1-S0P5022[[#This Row],[p]],2)^2</f>
        <v>2.5121061286922606</v>
      </c>
      <c r="G794" s="27">
        <f>-LOG(S0P5022[[#This Row],[p]]-0.5,2)^2</f>
        <v>6.6820311301345754</v>
      </c>
      <c r="H794" s="27">
        <f>-LOG(1-S0P5022[[#This Row],[p]],2)</f>
        <v>1.5849625007211561</v>
      </c>
      <c r="I794" s="27">
        <f>1/S0P5022[[#This Row],[-LOG(p-0.5)^2]]</f>
        <v>0.14965509446524536</v>
      </c>
      <c r="J794" s="27">
        <f>1-S0P5022[[#This Row],[p]]</f>
        <v>0.33333333333333337</v>
      </c>
      <c r="K794" s="27">
        <f>1/S0P5022[[#This Row],[1-p]]</f>
        <v>2.9999999999999996</v>
      </c>
      <c r="L794" s="27">
        <f>S0P5022[[#This Row],[p]]*2-1</f>
        <v>0.33333333333333326</v>
      </c>
      <c r="M794" s="27">
        <f>S0P5022[[#This Row],[1-p]]*2</f>
        <v>0.66666666666666674</v>
      </c>
      <c r="N794" s="27">
        <f>S0P5022[[#This Row],[2p-1]]*2</f>
        <v>0.66666666666666652</v>
      </c>
      <c r="O794" s="27">
        <f>S0P5022[[#This Row],[2-2p]]*2</f>
        <v>1.3333333333333335</v>
      </c>
      <c r="P794" s="27">
        <f>2^S0P5022[[#This Row],[4p-2]]</f>
        <v>1.5874010519681991</v>
      </c>
      <c r="Q794" s="27">
        <f>2^S0P5022[[#This Row],[4-4p]]</f>
        <v>2.5198420997897464</v>
      </c>
      <c r="R794" s="27">
        <f>2^S0P5022[[#This Row],[2^(4p-2)]]</f>
        <v>3.0050751127241848</v>
      </c>
      <c r="S794" s="26">
        <f>S0P5022[[#This Row],[1-p]]/2</f>
        <v>0.16666666666666669</v>
      </c>
      <c r="T794" s="26">
        <f>S0P5022[[#This Row],[f(p)]]/LOG(1-S0P5022[[#This Row],[p]],2)^16</f>
        <v>1.0508600578207357E-4</v>
      </c>
      <c r="U794" s="26">
        <f>2*(1-ABS(SIN(S0P5022[[#This Row],[Rad]]*2)))^(S0P5022[[#This Row],[-LOG(1-p)]])</f>
        <v>0.121676394476566</v>
      </c>
      <c r="V794" s="26">
        <f>S0P5022[[#This Row],[f(p)]]*LOG(1-S0P5022[[#This Row],[p]],2)^-16</f>
        <v>1.0508600578207357E-4</v>
      </c>
      <c r="W794" s="26">
        <f>S0P5022[[#This Row],[f(p)]]*2*((1-ABS(SIN(S0P5022[[#This Row],[Rad]]*2)))^(S0P5022[[#This Row],[-LOG(1-p)]]^2))</f>
        <v>3.9431548389205779E-3</v>
      </c>
      <c r="X794" s="26">
        <f>S0P5022[[#This Row],[F3]]+S0P5022[[#This Row],[F2]]</f>
        <v>4.0482408447026514E-3</v>
      </c>
      <c r="Y794" s="26"/>
      <c r="AA794" s="20"/>
      <c r="AB794" s="15"/>
      <c r="AC794" s="15"/>
      <c r="AD794" s="15"/>
      <c r="AE794" s="15"/>
      <c r="AF794" s="15"/>
      <c r="AI794" s="20"/>
      <c r="AN794" s="15"/>
      <c r="AO794" s="17"/>
      <c r="AR794" s="20"/>
      <c r="AT794" s="15"/>
      <c r="AW794" s="15"/>
    </row>
    <row r="795" spans="1:49" x14ac:dyDescent="0.3">
      <c r="A795" s="25">
        <v>-117</v>
      </c>
      <c r="B795" s="25">
        <f>RADIANS(S0P5022[[#This Row],[Deg]])</f>
        <v>-2.0420352248333655</v>
      </c>
      <c r="C795" s="26">
        <v>1.11385825158586E-2</v>
      </c>
      <c r="D795" s="27">
        <f t="shared" si="0"/>
        <v>0.66666666666666663</v>
      </c>
      <c r="E795" s="27">
        <f>-LOG(S0P5022[[#This Row],[p]]-0.5,2)</f>
        <v>2.5849625007211565</v>
      </c>
      <c r="F795" s="27">
        <f>-LOG(1-S0P5022[[#This Row],[p]],2)^2</f>
        <v>2.5121061286922606</v>
      </c>
      <c r="G795" s="27">
        <f>-LOG(S0P5022[[#This Row],[p]]-0.5,2)^2</f>
        <v>6.6820311301345754</v>
      </c>
      <c r="H795" s="27">
        <f>-LOG(1-S0P5022[[#This Row],[p]],2)</f>
        <v>1.5849625007211561</v>
      </c>
      <c r="I795" s="27">
        <f>1/S0P5022[[#This Row],[-LOG(p-0.5)^2]]</f>
        <v>0.14965509446524536</v>
      </c>
      <c r="J795" s="27">
        <f>1-S0P5022[[#This Row],[p]]</f>
        <v>0.33333333333333337</v>
      </c>
      <c r="K795" s="27">
        <f>1/S0P5022[[#This Row],[1-p]]</f>
        <v>2.9999999999999996</v>
      </c>
      <c r="L795" s="27">
        <f>S0P5022[[#This Row],[p]]*2-1</f>
        <v>0.33333333333333326</v>
      </c>
      <c r="M795" s="27">
        <f>S0P5022[[#This Row],[1-p]]*2</f>
        <v>0.66666666666666674</v>
      </c>
      <c r="N795" s="27">
        <f>S0P5022[[#This Row],[2p-1]]*2</f>
        <v>0.66666666666666652</v>
      </c>
      <c r="O795" s="27">
        <f>S0P5022[[#This Row],[2-2p]]*2</f>
        <v>1.3333333333333335</v>
      </c>
      <c r="P795" s="27">
        <f>2^S0P5022[[#This Row],[4p-2]]</f>
        <v>1.5874010519681991</v>
      </c>
      <c r="Q795" s="27">
        <f>2^S0P5022[[#This Row],[4-4p]]</f>
        <v>2.5198420997897464</v>
      </c>
      <c r="R795" s="27">
        <f>2^S0P5022[[#This Row],[2^(4p-2)]]</f>
        <v>3.0050751127241848</v>
      </c>
      <c r="S795" s="26">
        <f>S0P5022[[#This Row],[1-p]]/2</f>
        <v>0.16666666666666669</v>
      </c>
      <c r="T795" s="26">
        <f>S0P5022[[#This Row],[f(p)]]/LOG(1-S0P5022[[#This Row],[p]],2)^16</f>
        <v>1.0508600578207357E-4</v>
      </c>
      <c r="U795" s="26">
        <f>2*(1-ABS(SIN(S0P5022[[#This Row],[Rad]]*2)))^(S0P5022[[#This Row],[-LOG(1-p)]])</f>
        <v>0.14502190146893823</v>
      </c>
      <c r="V795" s="26">
        <f>S0P5022[[#This Row],[f(p)]]*LOG(1-S0P5022[[#This Row],[p]],2)^-16</f>
        <v>1.0508600578207357E-4</v>
      </c>
      <c r="W795" s="26">
        <f>S0P5022[[#This Row],[f(p)]]*2*((1-ABS(SIN(S0P5022[[#This Row],[Rad]]*2)))^(S0P5022[[#This Row],[-LOG(1-p)]]^2))</f>
        <v>5.2078825878724535E-3</v>
      </c>
      <c r="X795" s="26">
        <f>S0P5022[[#This Row],[F3]]+S0P5022[[#This Row],[F2]]</f>
        <v>5.312968593654527E-3</v>
      </c>
      <c r="Y795" s="26"/>
      <c r="AA795" s="20"/>
      <c r="AB795" s="15"/>
      <c r="AC795" s="15"/>
      <c r="AD795" s="15"/>
      <c r="AE795" s="15"/>
      <c r="AF795" s="15"/>
      <c r="AI795" s="20"/>
      <c r="AN795" s="15"/>
      <c r="AO795" s="17"/>
      <c r="AR795" s="20"/>
      <c r="AT795" s="15"/>
      <c r="AW795" s="15"/>
    </row>
    <row r="796" spans="1:49" x14ac:dyDescent="0.3">
      <c r="A796" s="25">
        <v>-116</v>
      </c>
      <c r="B796" s="25">
        <f>RADIANS(S0P5022[[#This Row],[Deg]])</f>
        <v>-2.0245819323134224</v>
      </c>
      <c r="C796" s="26">
        <v>1.36202376147948E-2</v>
      </c>
      <c r="D796" s="27">
        <f t="shared" si="0"/>
        <v>0.66666666666666663</v>
      </c>
      <c r="E796" s="27">
        <f>-LOG(S0P5022[[#This Row],[p]]-0.5,2)</f>
        <v>2.5849625007211565</v>
      </c>
      <c r="F796" s="27">
        <f>-LOG(1-S0P5022[[#This Row],[p]],2)^2</f>
        <v>2.5121061286922606</v>
      </c>
      <c r="G796" s="27">
        <f>-LOG(S0P5022[[#This Row],[p]]-0.5,2)^2</f>
        <v>6.6820311301345754</v>
      </c>
      <c r="H796" s="27">
        <f>-LOG(1-S0P5022[[#This Row],[p]],2)</f>
        <v>1.5849625007211561</v>
      </c>
      <c r="I796" s="27">
        <f>1/S0P5022[[#This Row],[-LOG(p-0.5)^2]]</f>
        <v>0.14965509446524536</v>
      </c>
      <c r="J796" s="27">
        <f>1-S0P5022[[#This Row],[p]]</f>
        <v>0.33333333333333337</v>
      </c>
      <c r="K796" s="27">
        <f>1/S0P5022[[#This Row],[1-p]]</f>
        <v>2.9999999999999996</v>
      </c>
      <c r="L796" s="27">
        <f>S0P5022[[#This Row],[p]]*2-1</f>
        <v>0.33333333333333326</v>
      </c>
      <c r="M796" s="27">
        <f>S0P5022[[#This Row],[1-p]]*2</f>
        <v>0.66666666666666674</v>
      </c>
      <c r="N796" s="27">
        <f>S0P5022[[#This Row],[2p-1]]*2</f>
        <v>0.66666666666666652</v>
      </c>
      <c r="O796" s="27">
        <f>S0P5022[[#This Row],[2-2p]]*2</f>
        <v>1.3333333333333335</v>
      </c>
      <c r="P796" s="27">
        <f>2^S0P5022[[#This Row],[4p-2]]</f>
        <v>1.5874010519681991</v>
      </c>
      <c r="Q796" s="27">
        <f>2^S0P5022[[#This Row],[4-4p]]</f>
        <v>2.5198420997897464</v>
      </c>
      <c r="R796" s="27">
        <f>2^S0P5022[[#This Row],[2^(4p-2)]]</f>
        <v>3.0050751127241848</v>
      </c>
      <c r="S796" s="26">
        <f>S0P5022[[#This Row],[1-p]]/2</f>
        <v>0.16666666666666669</v>
      </c>
      <c r="T796" s="26">
        <f>S0P5022[[#This Row],[f(p)]]/LOG(1-S0P5022[[#This Row],[p]],2)^16</f>
        <v>1.0508600578207357E-4</v>
      </c>
      <c r="U796" s="26">
        <f>2*(1-ABS(SIN(S0P5022[[#This Row],[Rad]]*2)))^(S0P5022[[#This Row],[-LOG(1-p)]])</f>
        <v>0.17110499208074764</v>
      </c>
      <c r="V796" s="26">
        <f>S0P5022[[#This Row],[f(p)]]*LOG(1-S0P5022[[#This Row],[p]],2)^-16</f>
        <v>1.0508600578207357E-4</v>
      </c>
      <c r="W796" s="26">
        <f>S0P5022[[#This Row],[f(p)]]*2*((1-ABS(SIN(S0P5022[[#This Row],[Rad]]*2)))^(S0P5022[[#This Row],[-LOG(1-p)]]^2))</f>
        <v>6.7687362423396891E-3</v>
      </c>
      <c r="X796" s="26">
        <f>S0P5022[[#This Row],[F3]]+S0P5022[[#This Row],[F2]]</f>
        <v>6.8738222481217626E-3</v>
      </c>
      <c r="Y796" s="26"/>
      <c r="AA796" s="20"/>
      <c r="AB796" s="15"/>
      <c r="AC796" s="15"/>
      <c r="AD796" s="15"/>
      <c r="AE796" s="15"/>
      <c r="AF796" s="15"/>
      <c r="AI796" s="20"/>
      <c r="AN796" s="15"/>
      <c r="AO796" s="17"/>
      <c r="AR796" s="20"/>
      <c r="AT796" s="15"/>
      <c r="AW796" s="15"/>
    </row>
    <row r="797" spans="1:49" x14ac:dyDescent="0.3">
      <c r="A797" s="25">
        <v>-115</v>
      </c>
      <c r="B797" s="25">
        <f>RADIANS(S0P5022[[#This Row],[Deg]])</f>
        <v>-2.0071286397934789</v>
      </c>
      <c r="C797" s="26">
        <v>1.6181545294900901E-2</v>
      </c>
      <c r="D797" s="27">
        <f t="shared" ref="D797:D860" si="1">2/3</f>
        <v>0.66666666666666663</v>
      </c>
      <c r="E797" s="27">
        <f>-LOG(S0P5022[[#This Row],[p]]-0.5,2)</f>
        <v>2.5849625007211565</v>
      </c>
      <c r="F797" s="27">
        <f>-LOG(1-S0P5022[[#This Row],[p]],2)^2</f>
        <v>2.5121061286922606</v>
      </c>
      <c r="G797" s="27">
        <f>-LOG(S0P5022[[#This Row],[p]]-0.5,2)^2</f>
        <v>6.6820311301345754</v>
      </c>
      <c r="H797" s="27">
        <f>-LOG(1-S0P5022[[#This Row],[p]],2)</f>
        <v>1.5849625007211561</v>
      </c>
      <c r="I797" s="27">
        <f>1/S0P5022[[#This Row],[-LOG(p-0.5)^2]]</f>
        <v>0.14965509446524536</v>
      </c>
      <c r="J797" s="27">
        <f>1-S0P5022[[#This Row],[p]]</f>
        <v>0.33333333333333337</v>
      </c>
      <c r="K797" s="27">
        <f>1/S0P5022[[#This Row],[1-p]]</f>
        <v>2.9999999999999996</v>
      </c>
      <c r="L797" s="27">
        <f>S0P5022[[#This Row],[p]]*2-1</f>
        <v>0.33333333333333326</v>
      </c>
      <c r="M797" s="27">
        <f>S0P5022[[#This Row],[1-p]]*2</f>
        <v>0.66666666666666674</v>
      </c>
      <c r="N797" s="27">
        <f>S0P5022[[#This Row],[2p-1]]*2</f>
        <v>0.66666666666666652</v>
      </c>
      <c r="O797" s="27">
        <f>S0P5022[[#This Row],[2-2p]]*2</f>
        <v>1.3333333333333335</v>
      </c>
      <c r="P797" s="27">
        <f>2^S0P5022[[#This Row],[4p-2]]</f>
        <v>1.5874010519681991</v>
      </c>
      <c r="Q797" s="27">
        <f>2^S0P5022[[#This Row],[4-4p]]</f>
        <v>2.5198420997897464</v>
      </c>
      <c r="R797" s="27">
        <f>2^S0P5022[[#This Row],[2^(4p-2)]]</f>
        <v>3.0050751127241848</v>
      </c>
      <c r="S797" s="26">
        <f>S0P5022[[#This Row],[1-p]]/2</f>
        <v>0.16666666666666669</v>
      </c>
      <c r="T797" s="26">
        <f>S0P5022[[#This Row],[f(p)]]/LOG(1-S0P5022[[#This Row],[p]],2)^16</f>
        <v>1.0508600578207357E-4</v>
      </c>
      <c r="U797" s="26">
        <f>2*(1-ABS(SIN(S0P5022[[#This Row],[Rad]]*2)))^(S0P5022[[#This Row],[-LOG(1-p)]])</f>
        <v>0.20004607565827665</v>
      </c>
      <c r="V797" s="26">
        <f>S0P5022[[#This Row],[f(p)]]*LOG(1-S0P5022[[#This Row],[p]],2)^-16</f>
        <v>1.0508600578207357E-4</v>
      </c>
      <c r="W797" s="26">
        <f>S0P5022[[#This Row],[f(p)]]*2*((1-ABS(SIN(S0P5022[[#This Row],[Rad]]*2)))^(S0P5022[[#This Row],[-LOG(1-p)]]^2))</f>
        <v>8.6711121835476562E-3</v>
      </c>
      <c r="X797" s="26">
        <f>S0P5022[[#This Row],[F3]]+S0P5022[[#This Row],[F2]]</f>
        <v>8.7761981893297297E-3</v>
      </c>
      <c r="Y797" s="26"/>
      <c r="AA797" s="20"/>
      <c r="AB797" s="15"/>
      <c r="AC797" s="15"/>
      <c r="AD797" s="15"/>
      <c r="AE797" s="15"/>
      <c r="AF797" s="15"/>
      <c r="AI797" s="20"/>
      <c r="AN797" s="15"/>
      <c r="AO797" s="17"/>
      <c r="AR797" s="20"/>
      <c r="AT797" s="15"/>
      <c r="AW797" s="15"/>
    </row>
    <row r="798" spans="1:49" x14ac:dyDescent="0.3">
      <c r="A798" s="25">
        <v>-114</v>
      </c>
      <c r="B798" s="25">
        <f>RADIANS(S0P5022[[#This Row],[Deg]])</f>
        <v>-1.9896753472735358</v>
      </c>
      <c r="C798" s="26">
        <v>1.9231886710155702E-2</v>
      </c>
      <c r="D798" s="27">
        <f t="shared" si="1"/>
        <v>0.66666666666666663</v>
      </c>
      <c r="E798" s="27">
        <f>-LOG(S0P5022[[#This Row],[p]]-0.5,2)</f>
        <v>2.5849625007211565</v>
      </c>
      <c r="F798" s="27">
        <f>-LOG(1-S0P5022[[#This Row],[p]],2)^2</f>
        <v>2.5121061286922606</v>
      </c>
      <c r="G798" s="27">
        <f>-LOG(S0P5022[[#This Row],[p]]-0.5,2)^2</f>
        <v>6.6820311301345754</v>
      </c>
      <c r="H798" s="27">
        <f>-LOG(1-S0P5022[[#This Row],[p]],2)</f>
        <v>1.5849625007211561</v>
      </c>
      <c r="I798" s="27">
        <f>1/S0P5022[[#This Row],[-LOG(p-0.5)^2]]</f>
        <v>0.14965509446524536</v>
      </c>
      <c r="J798" s="27">
        <f>1-S0P5022[[#This Row],[p]]</f>
        <v>0.33333333333333337</v>
      </c>
      <c r="K798" s="27">
        <f>1/S0P5022[[#This Row],[1-p]]</f>
        <v>2.9999999999999996</v>
      </c>
      <c r="L798" s="27">
        <f>S0P5022[[#This Row],[p]]*2-1</f>
        <v>0.33333333333333326</v>
      </c>
      <c r="M798" s="27">
        <f>S0P5022[[#This Row],[1-p]]*2</f>
        <v>0.66666666666666674</v>
      </c>
      <c r="N798" s="27">
        <f>S0P5022[[#This Row],[2p-1]]*2</f>
        <v>0.66666666666666652</v>
      </c>
      <c r="O798" s="27">
        <f>S0P5022[[#This Row],[2-2p]]*2</f>
        <v>1.3333333333333335</v>
      </c>
      <c r="P798" s="27">
        <f>2^S0P5022[[#This Row],[4p-2]]</f>
        <v>1.5874010519681991</v>
      </c>
      <c r="Q798" s="27">
        <f>2^S0P5022[[#This Row],[4-4p]]</f>
        <v>2.5198420997897464</v>
      </c>
      <c r="R798" s="27">
        <f>2^S0P5022[[#This Row],[2^(4p-2)]]</f>
        <v>3.0050751127241848</v>
      </c>
      <c r="S798" s="26">
        <f>S0P5022[[#This Row],[1-p]]/2</f>
        <v>0.16666666666666669</v>
      </c>
      <c r="T798" s="26">
        <f>S0P5022[[#This Row],[f(p)]]/LOG(1-S0P5022[[#This Row],[p]],2)^16</f>
        <v>1.0508600578207357E-4</v>
      </c>
      <c r="U798" s="26">
        <f>2*(1-ABS(SIN(S0P5022[[#This Row],[Rad]]*2)))^(S0P5022[[#This Row],[-LOG(1-p)]])</f>
        <v>0.23195733906514568</v>
      </c>
      <c r="V798" s="26">
        <f>S0P5022[[#This Row],[f(p)]]*LOG(1-S0P5022[[#This Row],[p]],2)^-16</f>
        <v>1.0508600578207357E-4</v>
      </c>
      <c r="W798" s="26">
        <f>S0P5022[[#This Row],[f(p)]]*2*((1-ABS(SIN(S0P5022[[#This Row],[Rad]]*2)))^(S0P5022[[#This Row],[-LOG(1-p)]]^2))</f>
        <v>1.0963599297571538E-2</v>
      </c>
      <c r="X798" s="26">
        <f>S0P5022[[#This Row],[F3]]+S0P5022[[#This Row],[F2]]</f>
        <v>1.1068685303353611E-2</v>
      </c>
      <c r="Y798" s="26"/>
      <c r="AA798" s="20"/>
      <c r="AB798" s="15"/>
      <c r="AC798" s="15"/>
      <c r="AD798" s="15"/>
      <c r="AE798" s="15"/>
      <c r="AF798" s="15"/>
      <c r="AI798" s="20"/>
      <c r="AN798" s="15"/>
      <c r="AO798" s="17"/>
      <c r="AR798" s="20"/>
      <c r="AT798" s="15"/>
      <c r="AW798" s="15"/>
    </row>
    <row r="799" spans="1:49" x14ac:dyDescent="0.3">
      <c r="A799" s="25">
        <v>-113</v>
      </c>
      <c r="B799" s="25">
        <f>RADIANS(S0P5022[[#This Row],[Deg]])</f>
        <v>-1.9722220547535925</v>
      </c>
      <c r="C799" s="26">
        <v>2.2642477328117899E-2</v>
      </c>
      <c r="D799" s="27">
        <f t="shared" si="1"/>
        <v>0.66666666666666663</v>
      </c>
      <c r="E799" s="27">
        <f>-LOG(S0P5022[[#This Row],[p]]-0.5,2)</f>
        <v>2.5849625007211565</v>
      </c>
      <c r="F799" s="27">
        <f>-LOG(1-S0P5022[[#This Row],[p]],2)^2</f>
        <v>2.5121061286922606</v>
      </c>
      <c r="G799" s="27">
        <f>-LOG(S0P5022[[#This Row],[p]]-0.5,2)^2</f>
        <v>6.6820311301345754</v>
      </c>
      <c r="H799" s="27">
        <f>-LOG(1-S0P5022[[#This Row],[p]],2)</f>
        <v>1.5849625007211561</v>
      </c>
      <c r="I799" s="27">
        <f>1/S0P5022[[#This Row],[-LOG(p-0.5)^2]]</f>
        <v>0.14965509446524536</v>
      </c>
      <c r="J799" s="27">
        <f>1-S0P5022[[#This Row],[p]]</f>
        <v>0.33333333333333337</v>
      </c>
      <c r="K799" s="27">
        <f>1/S0P5022[[#This Row],[1-p]]</f>
        <v>2.9999999999999996</v>
      </c>
      <c r="L799" s="27">
        <f>S0P5022[[#This Row],[p]]*2-1</f>
        <v>0.33333333333333326</v>
      </c>
      <c r="M799" s="27">
        <f>S0P5022[[#This Row],[1-p]]*2</f>
        <v>0.66666666666666674</v>
      </c>
      <c r="N799" s="27">
        <f>S0P5022[[#This Row],[2p-1]]*2</f>
        <v>0.66666666666666652</v>
      </c>
      <c r="O799" s="27">
        <f>S0P5022[[#This Row],[2-2p]]*2</f>
        <v>1.3333333333333335</v>
      </c>
      <c r="P799" s="27">
        <f>2^S0P5022[[#This Row],[4p-2]]</f>
        <v>1.5874010519681991</v>
      </c>
      <c r="Q799" s="27">
        <f>2^S0P5022[[#This Row],[4-4p]]</f>
        <v>2.5198420997897464</v>
      </c>
      <c r="R799" s="27">
        <f>2^S0P5022[[#This Row],[2^(4p-2)]]</f>
        <v>3.0050751127241848</v>
      </c>
      <c r="S799" s="26">
        <f>S0P5022[[#This Row],[1-p]]/2</f>
        <v>0.16666666666666669</v>
      </c>
      <c r="T799" s="26">
        <f>S0P5022[[#This Row],[f(p)]]/LOG(1-S0P5022[[#This Row],[p]],2)^16</f>
        <v>1.0508600578207357E-4</v>
      </c>
      <c r="U799" s="26">
        <f>2*(1-ABS(SIN(S0P5022[[#This Row],[Rad]]*2)))^(S0P5022[[#This Row],[-LOG(1-p)]])</f>
        <v>0.26694224203579309</v>
      </c>
      <c r="V799" s="26">
        <f>S0P5022[[#This Row],[f(p)]]*LOG(1-S0P5022[[#This Row],[p]],2)^-16</f>
        <v>1.0508600578207357E-4</v>
      </c>
      <c r="W799" s="26">
        <f>S0P5022[[#This Row],[f(p)]]*2*((1-ABS(SIN(S0P5022[[#This Row],[Rad]]*2)))^(S0P5022[[#This Row],[-LOG(1-p)]]^2))</f>
        <v>1.369778754572628E-2</v>
      </c>
      <c r="X799" s="26">
        <f>S0P5022[[#This Row],[F3]]+S0P5022[[#This Row],[F2]]</f>
        <v>1.3802873551508353E-2</v>
      </c>
      <c r="Y799" s="26"/>
      <c r="AA799" s="20"/>
      <c r="AB799" s="15"/>
      <c r="AC799" s="15"/>
      <c r="AD799" s="15"/>
      <c r="AE799" s="15"/>
      <c r="AF799" s="15"/>
      <c r="AI799" s="20"/>
      <c r="AN799" s="15"/>
      <c r="AO799" s="17"/>
      <c r="AR799" s="20"/>
      <c r="AT799" s="15"/>
      <c r="AW799" s="15"/>
    </row>
    <row r="800" spans="1:49" x14ac:dyDescent="0.3">
      <c r="A800" s="25">
        <v>-112</v>
      </c>
      <c r="B800" s="25">
        <f>RADIANS(S0P5022[[#This Row],[Deg]])</f>
        <v>-1.9547687622336491</v>
      </c>
      <c r="C800" s="26">
        <v>2.6492875617826199E-2</v>
      </c>
      <c r="D800" s="27">
        <f t="shared" si="1"/>
        <v>0.66666666666666663</v>
      </c>
      <c r="E800" s="27">
        <f>-LOG(S0P5022[[#This Row],[p]]-0.5,2)</f>
        <v>2.5849625007211565</v>
      </c>
      <c r="F800" s="27">
        <f>-LOG(1-S0P5022[[#This Row],[p]],2)^2</f>
        <v>2.5121061286922606</v>
      </c>
      <c r="G800" s="27">
        <f>-LOG(S0P5022[[#This Row],[p]]-0.5,2)^2</f>
        <v>6.6820311301345754</v>
      </c>
      <c r="H800" s="27">
        <f>-LOG(1-S0P5022[[#This Row],[p]],2)</f>
        <v>1.5849625007211561</v>
      </c>
      <c r="I800" s="27">
        <f>1/S0P5022[[#This Row],[-LOG(p-0.5)^2]]</f>
        <v>0.14965509446524536</v>
      </c>
      <c r="J800" s="27">
        <f>1-S0P5022[[#This Row],[p]]</f>
        <v>0.33333333333333337</v>
      </c>
      <c r="K800" s="27">
        <f>1/S0P5022[[#This Row],[1-p]]</f>
        <v>2.9999999999999996</v>
      </c>
      <c r="L800" s="27">
        <f>S0P5022[[#This Row],[p]]*2-1</f>
        <v>0.33333333333333326</v>
      </c>
      <c r="M800" s="27">
        <f>S0P5022[[#This Row],[1-p]]*2</f>
        <v>0.66666666666666674</v>
      </c>
      <c r="N800" s="27">
        <f>S0P5022[[#This Row],[2p-1]]*2</f>
        <v>0.66666666666666652</v>
      </c>
      <c r="O800" s="27">
        <f>S0P5022[[#This Row],[2-2p]]*2</f>
        <v>1.3333333333333335</v>
      </c>
      <c r="P800" s="27">
        <f>2^S0P5022[[#This Row],[4p-2]]</f>
        <v>1.5874010519681991</v>
      </c>
      <c r="Q800" s="27">
        <f>2^S0P5022[[#This Row],[4-4p]]</f>
        <v>2.5198420997897464</v>
      </c>
      <c r="R800" s="27">
        <f>2^S0P5022[[#This Row],[2^(4p-2)]]</f>
        <v>3.0050751127241848</v>
      </c>
      <c r="S800" s="26">
        <f>S0P5022[[#This Row],[1-p]]/2</f>
        <v>0.16666666666666669</v>
      </c>
      <c r="T800" s="26">
        <f>S0P5022[[#This Row],[f(p)]]/LOG(1-S0P5022[[#This Row],[p]],2)^16</f>
        <v>1.0508600578207357E-4</v>
      </c>
      <c r="U800" s="26">
        <f>2*(1-ABS(SIN(S0P5022[[#This Row],[Rad]]*2)))^(S0P5022[[#This Row],[-LOG(1-p)]])</f>
        <v>0.30509504607826654</v>
      </c>
      <c r="V800" s="26">
        <f>S0P5022[[#This Row],[f(p)]]*LOG(1-S0P5022[[#This Row],[p]],2)^-16</f>
        <v>1.0508600578207357E-4</v>
      </c>
      <c r="W800" s="26">
        <f>S0P5022[[#This Row],[f(p)]]*2*((1-ABS(SIN(S0P5022[[#This Row],[Rad]]*2)))^(S0P5022[[#This Row],[-LOG(1-p)]]^2))</f>
        <v>1.6928034911210924E-2</v>
      </c>
      <c r="X800" s="26">
        <f>S0P5022[[#This Row],[F3]]+S0P5022[[#This Row],[F2]]</f>
        <v>1.7033120916992998E-2</v>
      </c>
      <c r="Y800" s="26"/>
      <c r="AA800" s="20"/>
      <c r="AB800" s="15"/>
      <c r="AC800" s="15"/>
      <c r="AD800" s="15"/>
      <c r="AE800" s="15"/>
      <c r="AF800" s="15"/>
      <c r="AI800" s="20"/>
      <c r="AN800" s="15"/>
      <c r="AO800" s="17"/>
      <c r="AR800" s="20"/>
      <c r="AT800" s="15"/>
      <c r="AW800" s="15"/>
    </row>
    <row r="801" spans="1:49" x14ac:dyDescent="0.3">
      <c r="A801" s="25">
        <v>-111</v>
      </c>
      <c r="B801" s="25">
        <f>RADIANS(S0P5022[[#This Row],[Deg]])</f>
        <v>-1.9373154697137058</v>
      </c>
      <c r="C801" s="26">
        <v>3.0711216279310401E-2</v>
      </c>
      <c r="D801" s="27">
        <f t="shared" si="1"/>
        <v>0.66666666666666663</v>
      </c>
      <c r="E801" s="27">
        <f>-LOG(S0P5022[[#This Row],[p]]-0.5,2)</f>
        <v>2.5849625007211565</v>
      </c>
      <c r="F801" s="27">
        <f>-LOG(1-S0P5022[[#This Row],[p]],2)^2</f>
        <v>2.5121061286922606</v>
      </c>
      <c r="G801" s="27">
        <f>-LOG(S0P5022[[#This Row],[p]]-0.5,2)^2</f>
        <v>6.6820311301345754</v>
      </c>
      <c r="H801" s="27">
        <f>-LOG(1-S0P5022[[#This Row],[p]],2)</f>
        <v>1.5849625007211561</v>
      </c>
      <c r="I801" s="27">
        <f>1/S0P5022[[#This Row],[-LOG(p-0.5)^2]]</f>
        <v>0.14965509446524536</v>
      </c>
      <c r="J801" s="27">
        <f>1-S0P5022[[#This Row],[p]]</f>
        <v>0.33333333333333337</v>
      </c>
      <c r="K801" s="27">
        <f>1/S0P5022[[#This Row],[1-p]]</f>
        <v>2.9999999999999996</v>
      </c>
      <c r="L801" s="27">
        <f>S0P5022[[#This Row],[p]]*2-1</f>
        <v>0.33333333333333326</v>
      </c>
      <c r="M801" s="27">
        <f>S0P5022[[#This Row],[1-p]]*2</f>
        <v>0.66666666666666674</v>
      </c>
      <c r="N801" s="27">
        <f>S0P5022[[#This Row],[2p-1]]*2</f>
        <v>0.66666666666666652</v>
      </c>
      <c r="O801" s="27">
        <f>S0P5022[[#This Row],[2-2p]]*2</f>
        <v>1.3333333333333335</v>
      </c>
      <c r="P801" s="27">
        <f>2^S0P5022[[#This Row],[4p-2]]</f>
        <v>1.5874010519681991</v>
      </c>
      <c r="Q801" s="27">
        <f>2^S0P5022[[#This Row],[4-4p]]</f>
        <v>2.5198420997897464</v>
      </c>
      <c r="R801" s="27">
        <f>2^S0P5022[[#This Row],[2^(4p-2)]]</f>
        <v>3.0050751127241848</v>
      </c>
      <c r="S801" s="26">
        <f>S0P5022[[#This Row],[1-p]]/2</f>
        <v>0.16666666666666669</v>
      </c>
      <c r="T801" s="26">
        <f>S0P5022[[#This Row],[f(p)]]/LOG(1-S0P5022[[#This Row],[p]],2)^16</f>
        <v>1.0508600578207357E-4</v>
      </c>
      <c r="U801" s="26">
        <f>2*(1-ABS(SIN(S0P5022[[#This Row],[Rad]]*2)))^(S0P5022[[#This Row],[-LOG(1-p)]])</f>
        <v>0.34650037752917828</v>
      </c>
      <c r="V801" s="26">
        <f>S0P5022[[#This Row],[f(p)]]*LOG(1-S0P5022[[#This Row],[p]],2)^-16</f>
        <v>1.0508600578207357E-4</v>
      </c>
      <c r="W801" s="26">
        <f>S0P5022[[#This Row],[f(p)]]*2*((1-ABS(SIN(S0P5022[[#This Row],[Rad]]*2)))^(S0P5022[[#This Row],[-LOG(1-p)]]^2))</f>
        <v>2.071119392301406E-2</v>
      </c>
      <c r="X801" s="26">
        <f>S0P5022[[#This Row],[F3]]+S0P5022[[#This Row],[F2]]</f>
        <v>2.0816279928796134E-2</v>
      </c>
      <c r="Y801" s="26"/>
      <c r="AA801" s="20"/>
      <c r="AB801" s="15"/>
      <c r="AC801" s="15"/>
      <c r="AD801" s="15"/>
      <c r="AE801" s="15"/>
      <c r="AF801" s="15"/>
      <c r="AI801" s="20"/>
      <c r="AN801" s="15"/>
      <c r="AO801" s="17"/>
      <c r="AR801" s="20"/>
      <c r="AT801" s="15"/>
      <c r="AW801" s="15"/>
    </row>
    <row r="802" spans="1:49" x14ac:dyDescent="0.3">
      <c r="A802" s="25">
        <v>-110</v>
      </c>
      <c r="B802" s="25">
        <f>RADIANS(S0P5022[[#This Row],[Deg]])</f>
        <v>-1.9198621771937625</v>
      </c>
      <c r="C802" s="26">
        <v>3.5277843373847199E-2</v>
      </c>
      <c r="D802" s="27">
        <f t="shared" si="1"/>
        <v>0.66666666666666663</v>
      </c>
      <c r="E802" s="27">
        <f>-LOG(S0P5022[[#This Row],[p]]-0.5,2)</f>
        <v>2.5849625007211565</v>
      </c>
      <c r="F802" s="27">
        <f>-LOG(1-S0P5022[[#This Row],[p]],2)^2</f>
        <v>2.5121061286922606</v>
      </c>
      <c r="G802" s="27">
        <f>-LOG(S0P5022[[#This Row],[p]]-0.5,2)^2</f>
        <v>6.6820311301345754</v>
      </c>
      <c r="H802" s="27">
        <f>-LOG(1-S0P5022[[#This Row],[p]],2)</f>
        <v>1.5849625007211561</v>
      </c>
      <c r="I802" s="27">
        <f>1/S0P5022[[#This Row],[-LOG(p-0.5)^2]]</f>
        <v>0.14965509446524536</v>
      </c>
      <c r="J802" s="27">
        <f>1-S0P5022[[#This Row],[p]]</f>
        <v>0.33333333333333337</v>
      </c>
      <c r="K802" s="27">
        <f>1/S0P5022[[#This Row],[1-p]]</f>
        <v>2.9999999999999996</v>
      </c>
      <c r="L802" s="27">
        <f>S0P5022[[#This Row],[p]]*2-1</f>
        <v>0.33333333333333326</v>
      </c>
      <c r="M802" s="27">
        <f>S0P5022[[#This Row],[1-p]]*2</f>
        <v>0.66666666666666674</v>
      </c>
      <c r="N802" s="27">
        <f>S0P5022[[#This Row],[2p-1]]*2</f>
        <v>0.66666666666666652</v>
      </c>
      <c r="O802" s="27">
        <f>S0P5022[[#This Row],[2-2p]]*2</f>
        <v>1.3333333333333335</v>
      </c>
      <c r="P802" s="27">
        <f>2^S0P5022[[#This Row],[4p-2]]</f>
        <v>1.5874010519681991</v>
      </c>
      <c r="Q802" s="27">
        <f>2^S0P5022[[#This Row],[4-4p]]</f>
        <v>2.5198420997897464</v>
      </c>
      <c r="R802" s="27">
        <f>2^S0P5022[[#This Row],[2^(4p-2)]]</f>
        <v>3.0050751127241848</v>
      </c>
      <c r="S802" s="26">
        <f>S0P5022[[#This Row],[1-p]]/2</f>
        <v>0.16666666666666669</v>
      </c>
      <c r="T802" s="26">
        <f>S0P5022[[#This Row],[f(p)]]/LOG(1-S0P5022[[#This Row],[p]],2)^16</f>
        <v>1.0508600578207357E-4</v>
      </c>
      <c r="U802" s="26">
        <f>2*(1-ABS(SIN(S0P5022[[#This Row],[Rad]]*2)))^(S0P5022[[#This Row],[-LOG(1-p)]])</f>
        <v>0.39123282540816018</v>
      </c>
      <c r="V802" s="26">
        <f>S0P5022[[#This Row],[f(p)]]*LOG(1-S0P5022[[#This Row],[p]],2)^-16</f>
        <v>1.0508600578207357E-4</v>
      </c>
      <c r="W802" s="26">
        <f>S0P5022[[#This Row],[f(p)]]*2*((1-ABS(SIN(S0P5022[[#This Row],[Rad]]*2)))^(S0P5022[[#This Row],[-LOG(1-p)]]^2))</f>
        <v>2.5106299324630231E-2</v>
      </c>
      <c r="X802" s="26">
        <f>S0P5022[[#This Row],[F3]]+S0P5022[[#This Row],[F2]]</f>
        <v>2.5211385330412305E-2</v>
      </c>
      <c r="Y802" s="26"/>
      <c r="AA802" s="20"/>
      <c r="AB802" s="15"/>
      <c r="AC802" s="15"/>
      <c r="AD802" s="15"/>
      <c r="AE802" s="15"/>
      <c r="AF802" s="15"/>
      <c r="AI802" s="20"/>
      <c r="AN802" s="15"/>
      <c r="AO802" s="17"/>
      <c r="AR802" s="20"/>
      <c r="AT802" s="15"/>
      <c r="AW802" s="15"/>
    </row>
    <row r="803" spans="1:49" x14ac:dyDescent="0.3">
      <c r="A803" s="25">
        <v>-109</v>
      </c>
      <c r="B803" s="25">
        <f>RADIANS(S0P5022[[#This Row],[Deg]])</f>
        <v>-1.9024088846738192</v>
      </c>
      <c r="C803" s="26">
        <v>4.0371066834305601E-2</v>
      </c>
      <c r="D803" s="27">
        <f t="shared" si="1"/>
        <v>0.66666666666666663</v>
      </c>
      <c r="E803" s="27">
        <f>-LOG(S0P5022[[#This Row],[p]]-0.5,2)</f>
        <v>2.5849625007211565</v>
      </c>
      <c r="F803" s="27">
        <f>-LOG(1-S0P5022[[#This Row],[p]],2)^2</f>
        <v>2.5121061286922606</v>
      </c>
      <c r="G803" s="27">
        <f>-LOG(S0P5022[[#This Row],[p]]-0.5,2)^2</f>
        <v>6.6820311301345754</v>
      </c>
      <c r="H803" s="27">
        <f>-LOG(1-S0P5022[[#This Row],[p]],2)</f>
        <v>1.5849625007211561</v>
      </c>
      <c r="I803" s="27">
        <f>1/S0P5022[[#This Row],[-LOG(p-0.5)^2]]</f>
        <v>0.14965509446524536</v>
      </c>
      <c r="J803" s="27">
        <f>1-S0P5022[[#This Row],[p]]</f>
        <v>0.33333333333333337</v>
      </c>
      <c r="K803" s="27">
        <f>1/S0P5022[[#This Row],[1-p]]</f>
        <v>2.9999999999999996</v>
      </c>
      <c r="L803" s="27">
        <f>S0P5022[[#This Row],[p]]*2-1</f>
        <v>0.33333333333333326</v>
      </c>
      <c r="M803" s="27">
        <f>S0P5022[[#This Row],[1-p]]*2</f>
        <v>0.66666666666666674</v>
      </c>
      <c r="N803" s="27">
        <f>S0P5022[[#This Row],[2p-1]]*2</f>
        <v>0.66666666666666652</v>
      </c>
      <c r="O803" s="27">
        <f>S0P5022[[#This Row],[2-2p]]*2</f>
        <v>1.3333333333333335</v>
      </c>
      <c r="P803" s="27">
        <f>2^S0P5022[[#This Row],[4p-2]]</f>
        <v>1.5874010519681991</v>
      </c>
      <c r="Q803" s="27">
        <f>2^S0P5022[[#This Row],[4-4p]]</f>
        <v>2.5198420997897464</v>
      </c>
      <c r="R803" s="27">
        <f>2^S0P5022[[#This Row],[2^(4p-2)]]</f>
        <v>3.0050751127241848</v>
      </c>
      <c r="S803" s="26">
        <f>S0P5022[[#This Row],[1-p]]/2</f>
        <v>0.16666666666666669</v>
      </c>
      <c r="T803" s="26">
        <f>S0P5022[[#This Row],[f(p)]]/LOG(1-S0P5022[[#This Row],[p]],2)^16</f>
        <v>1.0508600578207357E-4</v>
      </c>
      <c r="U803" s="26">
        <f>2*(1-ABS(SIN(S0P5022[[#This Row],[Rad]]*2)))^(S0P5022[[#This Row],[-LOG(1-p)]])</f>
        <v>0.43935657473126882</v>
      </c>
      <c r="V803" s="26">
        <f>S0P5022[[#This Row],[f(p)]]*LOG(1-S0P5022[[#This Row],[p]],2)^-16</f>
        <v>1.0508600578207357E-4</v>
      </c>
      <c r="W803" s="26">
        <f>S0P5022[[#This Row],[f(p)]]*2*((1-ABS(SIN(S0P5022[[#This Row],[Rad]]*2)))^(S0P5022[[#This Row],[-LOG(1-p)]]^2))</f>
        <v>3.0174218810916087E-2</v>
      </c>
      <c r="X803" s="26">
        <f>S0P5022[[#This Row],[F3]]+S0P5022[[#This Row],[F2]]</f>
        <v>3.027930481669816E-2</v>
      </c>
      <c r="Y803" s="26"/>
      <c r="AA803" s="20"/>
      <c r="AB803" s="15"/>
      <c r="AC803" s="15"/>
      <c r="AD803" s="15"/>
      <c r="AE803" s="15"/>
      <c r="AF803" s="15"/>
      <c r="AI803" s="20"/>
      <c r="AN803" s="15"/>
      <c r="AO803" s="17"/>
      <c r="AR803" s="20"/>
      <c r="AT803" s="15"/>
      <c r="AW803" s="15"/>
    </row>
    <row r="804" spans="1:49" x14ac:dyDescent="0.3">
      <c r="A804" s="25">
        <v>-108</v>
      </c>
      <c r="B804" s="25">
        <f>RADIANS(S0P5022[[#This Row],[Deg]])</f>
        <v>-1.8849555921538759</v>
      </c>
      <c r="C804" s="26">
        <v>4.5934095299391402E-2</v>
      </c>
      <c r="D804" s="27">
        <f t="shared" si="1"/>
        <v>0.66666666666666663</v>
      </c>
      <c r="E804" s="27">
        <f>-LOG(S0P5022[[#This Row],[p]]-0.5,2)</f>
        <v>2.5849625007211565</v>
      </c>
      <c r="F804" s="27">
        <f>-LOG(1-S0P5022[[#This Row],[p]],2)^2</f>
        <v>2.5121061286922606</v>
      </c>
      <c r="G804" s="27">
        <f>-LOG(S0P5022[[#This Row],[p]]-0.5,2)^2</f>
        <v>6.6820311301345754</v>
      </c>
      <c r="H804" s="27">
        <f>-LOG(1-S0P5022[[#This Row],[p]],2)</f>
        <v>1.5849625007211561</v>
      </c>
      <c r="I804" s="27">
        <f>1/S0P5022[[#This Row],[-LOG(p-0.5)^2]]</f>
        <v>0.14965509446524536</v>
      </c>
      <c r="J804" s="27">
        <f>1-S0P5022[[#This Row],[p]]</f>
        <v>0.33333333333333337</v>
      </c>
      <c r="K804" s="27">
        <f>1/S0P5022[[#This Row],[1-p]]</f>
        <v>2.9999999999999996</v>
      </c>
      <c r="L804" s="27">
        <f>S0P5022[[#This Row],[p]]*2-1</f>
        <v>0.33333333333333326</v>
      </c>
      <c r="M804" s="27">
        <f>S0P5022[[#This Row],[1-p]]*2</f>
        <v>0.66666666666666674</v>
      </c>
      <c r="N804" s="27">
        <f>S0P5022[[#This Row],[2p-1]]*2</f>
        <v>0.66666666666666652</v>
      </c>
      <c r="O804" s="27">
        <f>S0P5022[[#This Row],[2-2p]]*2</f>
        <v>1.3333333333333335</v>
      </c>
      <c r="P804" s="27">
        <f>2^S0P5022[[#This Row],[4p-2]]</f>
        <v>1.5874010519681991</v>
      </c>
      <c r="Q804" s="27">
        <f>2^S0P5022[[#This Row],[4-4p]]</f>
        <v>2.5198420997897464</v>
      </c>
      <c r="R804" s="27">
        <f>2^S0P5022[[#This Row],[2^(4p-2)]]</f>
        <v>3.0050751127241848</v>
      </c>
      <c r="S804" s="26">
        <f>S0P5022[[#This Row],[1-p]]/2</f>
        <v>0.16666666666666669</v>
      </c>
      <c r="T804" s="26">
        <f>S0P5022[[#This Row],[f(p)]]/LOG(1-S0P5022[[#This Row],[p]],2)^16</f>
        <v>1.0508600578207357E-4</v>
      </c>
      <c r="U804" s="26">
        <f>2*(1-ABS(SIN(S0P5022[[#This Row],[Rad]]*2)))^(S0P5022[[#This Row],[-LOG(1-p)]])</f>
        <v>0.49092507592960266</v>
      </c>
      <c r="V804" s="26">
        <f>S0P5022[[#This Row],[f(p)]]*LOG(1-S0P5022[[#This Row],[p]],2)^-16</f>
        <v>1.0508600578207357E-4</v>
      </c>
      <c r="W804" s="26">
        <f>S0P5022[[#This Row],[f(p)]]*2*((1-ABS(SIN(S0P5022[[#This Row],[Rad]]*2)))^(S0P5022[[#This Row],[-LOG(1-p)]]^2))</f>
        <v>3.597726909857165E-2</v>
      </c>
      <c r="X804" s="26">
        <f>S0P5022[[#This Row],[F3]]+S0P5022[[#This Row],[F2]]</f>
        <v>3.6082355104353724E-2</v>
      </c>
      <c r="Y804" s="26"/>
      <c r="AA804" s="20"/>
      <c r="AB804" s="15"/>
      <c r="AC804" s="15"/>
      <c r="AD804" s="15"/>
      <c r="AE804" s="15"/>
      <c r="AF804" s="15"/>
      <c r="AI804" s="20"/>
      <c r="AN804" s="15"/>
      <c r="AO804" s="17"/>
      <c r="AR804" s="20"/>
      <c r="AT804" s="15"/>
      <c r="AW804" s="15"/>
    </row>
    <row r="805" spans="1:49" x14ac:dyDescent="0.3">
      <c r="A805" s="25">
        <v>-107</v>
      </c>
      <c r="B805" s="25">
        <f>RADIANS(S0P5022[[#This Row],[Deg]])</f>
        <v>-1.8675022996339325</v>
      </c>
      <c r="C805" s="26">
        <v>5.1627937153656503E-2</v>
      </c>
      <c r="D805" s="27">
        <f t="shared" si="1"/>
        <v>0.66666666666666663</v>
      </c>
      <c r="E805" s="27">
        <f>-LOG(S0P5022[[#This Row],[p]]-0.5,2)</f>
        <v>2.5849625007211565</v>
      </c>
      <c r="F805" s="27">
        <f>-LOG(1-S0P5022[[#This Row],[p]],2)^2</f>
        <v>2.5121061286922606</v>
      </c>
      <c r="G805" s="27">
        <f>-LOG(S0P5022[[#This Row],[p]]-0.5,2)^2</f>
        <v>6.6820311301345754</v>
      </c>
      <c r="H805" s="27">
        <f>-LOG(1-S0P5022[[#This Row],[p]],2)</f>
        <v>1.5849625007211561</v>
      </c>
      <c r="I805" s="27">
        <f>1/S0P5022[[#This Row],[-LOG(p-0.5)^2]]</f>
        <v>0.14965509446524536</v>
      </c>
      <c r="J805" s="27">
        <f>1-S0P5022[[#This Row],[p]]</f>
        <v>0.33333333333333337</v>
      </c>
      <c r="K805" s="27">
        <f>1/S0P5022[[#This Row],[1-p]]</f>
        <v>2.9999999999999996</v>
      </c>
      <c r="L805" s="27">
        <f>S0P5022[[#This Row],[p]]*2-1</f>
        <v>0.33333333333333326</v>
      </c>
      <c r="M805" s="27">
        <f>S0P5022[[#This Row],[1-p]]*2</f>
        <v>0.66666666666666674</v>
      </c>
      <c r="N805" s="27">
        <f>S0P5022[[#This Row],[2p-1]]*2</f>
        <v>0.66666666666666652</v>
      </c>
      <c r="O805" s="27">
        <f>S0P5022[[#This Row],[2-2p]]*2</f>
        <v>1.3333333333333335</v>
      </c>
      <c r="P805" s="27">
        <f>2^S0P5022[[#This Row],[4p-2]]</f>
        <v>1.5874010519681991</v>
      </c>
      <c r="Q805" s="27">
        <f>2^S0P5022[[#This Row],[4-4p]]</f>
        <v>2.5198420997897464</v>
      </c>
      <c r="R805" s="27">
        <f>2^S0P5022[[#This Row],[2^(4p-2)]]</f>
        <v>3.0050751127241848</v>
      </c>
      <c r="S805" s="26">
        <f>S0P5022[[#This Row],[1-p]]/2</f>
        <v>0.16666666666666669</v>
      </c>
      <c r="T805" s="26">
        <f>S0P5022[[#This Row],[f(p)]]/LOG(1-S0P5022[[#This Row],[p]],2)^16</f>
        <v>1.0508600578207357E-4</v>
      </c>
      <c r="U805" s="26">
        <f>2*(1-ABS(SIN(S0P5022[[#This Row],[Rad]]*2)))^(S0P5022[[#This Row],[-LOG(1-p)]])</f>
        <v>0.54598075098624099</v>
      </c>
      <c r="V805" s="26">
        <f>S0P5022[[#This Row],[f(p)]]*LOG(1-S0P5022[[#This Row],[p]],2)^-16</f>
        <v>1.0508600578207357E-4</v>
      </c>
      <c r="W805" s="26">
        <f>S0P5022[[#This Row],[f(p)]]*2*((1-ABS(SIN(S0P5022[[#This Row],[Rad]]*2)))^(S0P5022[[#This Row],[-LOG(1-p)]]^2))</f>
        <v>4.2578799921511305E-2</v>
      </c>
      <c r="X805" s="26">
        <f>S0P5022[[#This Row],[F3]]+S0P5022[[#This Row],[F2]]</f>
        <v>4.2683885927293379E-2</v>
      </c>
      <c r="Y805" s="26"/>
      <c r="AA805" s="20"/>
      <c r="AB805" s="15"/>
      <c r="AC805" s="15"/>
      <c r="AD805" s="15"/>
      <c r="AE805" s="15"/>
      <c r="AF805" s="15"/>
      <c r="AI805" s="20"/>
      <c r="AN805" s="15"/>
      <c r="AO805" s="17"/>
      <c r="AR805" s="20"/>
      <c r="AT805" s="15"/>
      <c r="AW805" s="15"/>
    </row>
    <row r="806" spans="1:49" x14ac:dyDescent="0.3">
      <c r="A806" s="25">
        <v>-106</v>
      </c>
      <c r="B806" s="25">
        <f>RADIANS(S0P5022[[#This Row],[Deg]])</f>
        <v>-1.8500490071139892</v>
      </c>
      <c r="C806" s="26">
        <v>5.8156778983033501E-2</v>
      </c>
      <c r="D806" s="27">
        <f t="shared" si="1"/>
        <v>0.66666666666666663</v>
      </c>
      <c r="E806" s="27">
        <f>-LOG(S0P5022[[#This Row],[p]]-0.5,2)</f>
        <v>2.5849625007211565</v>
      </c>
      <c r="F806" s="27">
        <f>-LOG(1-S0P5022[[#This Row],[p]],2)^2</f>
        <v>2.5121061286922606</v>
      </c>
      <c r="G806" s="27">
        <f>-LOG(S0P5022[[#This Row],[p]]-0.5,2)^2</f>
        <v>6.6820311301345754</v>
      </c>
      <c r="H806" s="27">
        <f>-LOG(1-S0P5022[[#This Row],[p]],2)</f>
        <v>1.5849625007211561</v>
      </c>
      <c r="I806" s="27">
        <f>1/S0P5022[[#This Row],[-LOG(p-0.5)^2]]</f>
        <v>0.14965509446524536</v>
      </c>
      <c r="J806" s="27">
        <f>1-S0P5022[[#This Row],[p]]</f>
        <v>0.33333333333333337</v>
      </c>
      <c r="K806" s="27">
        <f>1/S0P5022[[#This Row],[1-p]]</f>
        <v>2.9999999999999996</v>
      </c>
      <c r="L806" s="27">
        <f>S0P5022[[#This Row],[p]]*2-1</f>
        <v>0.33333333333333326</v>
      </c>
      <c r="M806" s="27">
        <f>S0P5022[[#This Row],[1-p]]*2</f>
        <v>0.66666666666666674</v>
      </c>
      <c r="N806" s="27">
        <f>S0P5022[[#This Row],[2p-1]]*2</f>
        <v>0.66666666666666652</v>
      </c>
      <c r="O806" s="27">
        <f>S0P5022[[#This Row],[2-2p]]*2</f>
        <v>1.3333333333333335</v>
      </c>
      <c r="P806" s="27">
        <f>2^S0P5022[[#This Row],[4p-2]]</f>
        <v>1.5874010519681991</v>
      </c>
      <c r="Q806" s="27">
        <f>2^S0P5022[[#This Row],[4-4p]]</f>
        <v>2.5198420997897464</v>
      </c>
      <c r="R806" s="27">
        <f>2^S0P5022[[#This Row],[2^(4p-2)]]</f>
        <v>3.0050751127241848</v>
      </c>
      <c r="S806" s="26">
        <f>S0P5022[[#This Row],[1-p]]/2</f>
        <v>0.16666666666666669</v>
      </c>
      <c r="T806" s="26">
        <f>S0P5022[[#This Row],[f(p)]]/LOG(1-S0P5022[[#This Row],[p]],2)^16</f>
        <v>1.0508600578207357E-4</v>
      </c>
      <c r="U806" s="26">
        <f>2*(1-ABS(SIN(S0P5022[[#This Row],[Rad]]*2)))^(S0P5022[[#This Row],[-LOG(1-p)]])</f>
        <v>0.60455473685551264</v>
      </c>
      <c r="V806" s="26">
        <f>S0P5022[[#This Row],[f(p)]]*LOG(1-S0P5022[[#This Row],[p]],2)^-16</f>
        <v>1.0508600578207357E-4</v>
      </c>
      <c r="W806" s="26">
        <f>S0P5022[[#This Row],[f(p)]]*2*((1-ABS(SIN(S0P5022[[#This Row],[Rad]]*2)))^(S0P5022[[#This Row],[-LOG(1-p)]]^2))</f>
        <v>5.004274884914562E-2</v>
      </c>
      <c r="X806" s="26">
        <f>S0P5022[[#This Row],[F3]]+S0P5022[[#This Row],[F2]]</f>
        <v>5.0147834854927693E-2</v>
      </c>
      <c r="Y806" s="26"/>
      <c r="AA806" s="20"/>
      <c r="AB806" s="15"/>
      <c r="AC806" s="15"/>
      <c r="AD806" s="15"/>
      <c r="AE806" s="15"/>
      <c r="AF806" s="15"/>
      <c r="AI806" s="20"/>
      <c r="AN806" s="15"/>
      <c r="AO806" s="17"/>
      <c r="AR806" s="20"/>
      <c r="AT806" s="15"/>
      <c r="AW806" s="15"/>
    </row>
    <row r="807" spans="1:49" x14ac:dyDescent="0.3">
      <c r="A807" s="25">
        <v>-105</v>
      </c>
      <c r="B807" s="25">
        <f>RADIANS(S0P5022[[#This Row],[Deg]])</f>
        <v>-1.8325957145940461</v>
      </c>
      <c r="C807" s="26">
        <v>6.54804343199102E-2</v>
      </c>
      <c r="D807" s="27">
        <f t="shared" si="1"/>
        <v>0.66666666666666663</v>
      </c>
      <c r="E807" s="27">
        <f>-LOG(S0P5022[[#This Row],[p]]-0.5,2)</f>
        <v>2.5849625007211565</v>
      </c>
      <c r="F807" s="27">
        <f>-LOG(1-S0P5022[[#This Row],[p]],2)^2</f>
        <v>2.5121061286922606</v>
      </c>
      <c r="G807" s="27">
        <f>-LOG(S0P5022[[#This Row],[p]]-0.5,2)^2</f>
        <v>6.6820311301345754</v>
      </c>
      <c r="H807" s="27">
        <f>-LOG(1-S0P5022[[#This Row],[p]],2)</f>
        <v>1.5849625007211561</v>
      </c>
      <c r="I807" s="27">
        <f>1/S0P5022[[#This Row],[-LOG(p-0.5)^2]]</f>
        <v>0.14965509446524536</v>
      </c>
      <c r="J807" s="27">
        <f>1-S0P5022[[#This Row],[p]]</f>
        <v>0.33333333333333337</v>
      </c>
      <c r="K807" s="27">
        <f>1/S0P5022[[#This Row],[1-p]]</f>
        <v>2.9999999999999996</v>
      </c>
      <c r="L807" s="27">
        <f>S0P5022[[#This Row],[p]]*2-1</f>
        <v>0.33333333333333326</v>
      </c>
      <c r="M807" s="27">
        <f>S0P5022[[#This Row],[1-p]]*2</f>
        <v>0.66666666666666674</v>
      </c>
      <c r="N807" s="27">
        <f>S0P5022[[#This Row],[2p-1]]*2</f>
        <v>0.66666666666666652</v>
      </c>
      <c r="O807" s="27">
        <f>S0P5022[[#This Row],[2-2p]]*2</f>
        <v>1.3333333333333335</v>
      </c>
      <c r="P807" s="27">
        <f>2^S0P5022[[#This Row],[4p-2]]</f>
        <v>1.5874010519681991</v>
      </c>
      <c r="Q807" s="27">
        <f>2^S0P5022[[#This Row],[4-4p]]</f>
        <v>2.5198420997897464</v>
      </c>
      <c r="R807" s="27">
        <f>2^S0P5022[[#This Row],[2^(4p-2)]]</f>
        <v>3.0050751127241848</v>
      </c>
      <c r="S807" s="26">
        <f>S0P5022[[#This Row],[1-p]]/2</f>
        <v>0.16666666666666669</v>
      </c>
      <c r="T807" s="26">
        <f>S0P5022[[#This Row],[f(p)]]/LOG(1-S0P5022[[#This Row],[p]],2)^16</f>
        <v>1.0508600578207357E-4</v>
      </c>
      <c r="U807" s="26">
        <f>2*(1-ABS(SIN(S0P5022[[#This Row],[Rad]]*2)))^(S0P5022[[#This Row],[-LOG(1-p)]])</f>
        <v>0.66666666666666641</v>
      </c>
      <c r="V807" s="26">
        <f>S0P5022[[#This Row],[f(p)]]*LOG(1-S0P5022[[#This Row],[p]],2)^-16</f>
        <v>1.0508600578207357E-4</v>
      </c>
      <c r="W807" s="26">
        <f>S0P5022[[#This Row],[f(p)]]*2*((1-ABS(SIN(S0P5022[[#This Row],[Rad]]*2)))^(S0P5022[[#This Row],[-LOG(1-p)]]^2))</f>
        <v>5.8433170110828395E-2</v>
      </c>
      <c r="X807" s="26">
        <f>S0P5022[[#This Row],[F3]]+S0P5022[[#This Row],[F2]]</f>
        <v>5.8538256116610468E-2</v>
      </c>
      <c r="Y807" s="26"/>
      <c r="AA807" s="20"/>
      <c r="AB807" s="15"/>
      <c r="AC807" s="15"/>
      <c r="AD807" s="15"/>
      <c r="AE807" s="15"/>
      <c r="AF807" s="15"/>
      <c r="AI807" s="20"/>
      <c r="AN807" s="15"/>
      <c r="AO807" s="17"/>
      <c r="AR807" s="20"/>
      <c r="AT807" s="15"/>
      <c r="AW807" s="15"/>
    </row>
    <row r="808" spans="1:49" x14ac:dyDescent="0.3">
      <c r="A808" s="25">
        <v>-104</v>
      </c>
      <c r="B808" s="25">
        <f>RADIANS(S0P5022[[#This Row],[Deg]])</f>
        <v>-1.8151424220741028</v>
      </c>
      <c r="C808" s="26">
        <v>7.3496844957273405E-2</v>
      </c>
      <c r="D808" s="27">
        <f t="shared" si="1"/>
        <v>0.66666666666666663</v>
      </c>
      <c r="E808" s="27">
        <f>-LOG(S0P5022[[#This Row],[p]]-0.5,2)</f>
        <v>2.5849625007211565</v>
      </c>
      <c r="F808" s="27">
        <f>-LOG(1-S0P5022[[#This Row],[p]],2)^2</f>
        <v>2.5121061286922606</v>
      </c>
      <c r="G808" s="27">
        <f>-LOG(S0P5022[[#This Row],[p]]-0.5,2)^2</f>
        <v>6.6820311301345754</v>
      </c>
      <c r="H808" s="27">
        <f>-LOG(1-S0P5022[[#This Row],[p]],2)</f>
        <v>1.5849625007211561</v>
      </c>
      <c r="I808" s="27">
        <f>1/S0P5022[[#This Row],[-LOG(p-0.5)^2]]</f>
        <v>0.14965509446524536</v>
      </c>
      <c r="J808" s="27">
        <f>1-S0P5022[[#This Row],[p]]</f>
        <v>0.33333333333333337</v>
      </c>
      <c r="K808" s="27">
        <f>1/S0P5022[[#This Row],[1-p]]</f>
        <v>2.9999999999999996</v>
      </c>
      <c r="L808" s="27">
        <f>S0P5022[[#This Row],[p]]*2-1</f>
        <v>0.33333333333333326</v>
      </c>
      <c r="M808" s="27">
        <f>S0P5022[[#This Row],[1-p]]*2</f>
        <v>0.66666666666666674</v>
      </c>
      <c r="N808" s="27">
        <f>S0P5022[[#This Row],[2p-1]]*2</f>
        <v>0.66666666666666652</v>
      </c>
      <c r="O808" s="27">
        <f>S0P5022[[#This Row],[2-2p]]*2</f>
        <v>1.3333333333333335</v>
      </c>
      <c r="P808" s="27">
        <f>2^S0P5022[[#This Row],[4p-2]]</f>
        <v>1.5874010519681991</v>
      </c>
      <c r="Q808" s="27">
        <f>2^S0P5022[[#This Row],[4-4p]]</f>
        <v>2.5198420997897464</v>
      </c>
      <c r="R808" s="27">
        <f>2^S0P5022[[#This Row],[2^(4p-2)]]</f>
        <v>3.0050751127241848</v>
      </c>
      <c r="S808" s="26">
        <f>S0P5022[[#This Row],[1-p]]/2</f>
        <v>0.16666666666666669</v>
      </c>
      <c r="T808" s="26">
        <f>S0P5022[[#This Row],[f(p)]]/LOG(1-S0P5022[[#This Row],[p]],2)^16</f>
        <v>1.0508600578207357E-4</v>
      </c>
      <c r="U808" s="26">
        <f>2*(1-ABS(SIN(S0P5022[[#This Row],[Rad]]*2)))^(S0P5022[[#This Row],[-LOG(1-p)]])</f>
        <v>0.73232448914167603</v>
      </c>
      <c r="V808" s="26">
        <f>S0P5022[[#This Row],[f(p)]]*LOG(1-S0P5022[[#This Row],[p]],2)^-16</f>
        <v>1.0508600578207357E-4</v>
      </c>
      <c r="W808" s="26">
        <f>S0P5022[[#This Row],[f(p)]]*2*((1-ABS(SIN(S0P5022[[#This Row],[Rad]]*2)))^(S0P5022[[#This Row],[-LOG(1-p)]]^2))</f>
        <v>6.7813740871085174E-2</v>
      </c>
      <c r="X808" s="26">
        <f>S0P5022[[#This Row],[F3]]+S0P5022[[#This Row],[F2]]</f>
        <v>6.7918826876867247E-2</v>
      </c>
      <c r="Y808" s="26"/>
      <c r="AA808" s="20"/>
      <c r="AB808" s="15"/>
      <c r="AC808" s="15"/>
      <c r="AD808" s="15"/>
      <c r="AE808" s="15"/>
      <c r="AF808" s="15"/>
      <c r="AI808" s="20"/>
      <c r="AN808" s="15"/>
      <c r="AO808" s="17"/>
      <c r="AR808" s="20"/>
      <c r="AT808" s="15"/>
      <c r="AW808" s="15"/>
    </row>
    <row r="809" spans="1:49" x14ac:dyDescent="0.3">
      <c r="A809" s="25">
        <v>-103</v>
      </c>
      <c r="B809" s="25">
        <f>RADIANS(S0P5022[[#This Row],[Deg]])</f>
        <v>-1.7976891295541595</v>
      </c>
      <c r="C809" s="26">
        <v>8.18218411335596E-2</v>
      </c>
      <c r="D809" s="27">
        <f t="shared" si="1"/>
        <v>0.66666666666666663</v>
      </c>
      <c r="E809" s="27">
        <f>-LOG(S0P5022[[#This Row],[p]]-0.5,2)</f>
        <v>2.5849625007211565</v>
      </c>
      <c r="F809" s="27">
        <f>-LOG(1-S0P5022[[#This Row],[p]],2)^2</f>
        <v>2.5121061286922606</v>
      </c>
      <c r="G809" s="27">
        <f>-LOG(S0P5022[[#This Row],[p]]-0.5,2)^2</f>
        <v>6.6820311301345754</v>
      </c>
      <c r="H809" s="27">
        <f>-LOG(1-S0P5022[[#This Row],[p]],2)</f>
        <v>1.5849625007211561</v>
      </c>
      <c r="I809" s="27">
        <f>1/S0P5022[[#This Row],[-LOG(p-0.5)^2]]</f>
        <v>0.14965509446524536</v>
      </c>
      <c r="J809" s="27">
        <f>1-S0P5022[[#This Row],[p]]</f>
        <v>0.33333333333333337</v>
      </c>
      <c r="K809" s="27">
        <f>1/S0P5022[[#This Row],[1-p]]</f>
        <v>2.9999999999999996</v>
      </c>
      <c r="L809" s="27">
        <f>S0P5022[[#This Row],[p]]*2-1</f>
        <v>0.33333333333333326</v>
      </c>
      <c r="M809" s="27">
        <f>S0P5022[[#This Row],[1-p]]*2</f>
        <v>0.66666666666666674</v>
      </c>
      <c r="N809" s="27">
        <f>S0P5022[[#This Row],[2p-1]]*2</f>
        <v>0.66666666666666652</v>
      </c>
      <c r="O809" s="27">
        <f>S0P5022[[#This Row],[2-2p]]*2</f>
        <v>1.3333333333333335</v>
      </c>
      <c r="P809" s="27">
        <f>2^S0P5022[[#This Row],[4p-2]]</f>
        <v>1.5874010519681991</v>
      </c>
      <c r="Q809" s="27">
        <f>2^S0P5022[[#This Row],[4-4p]]</f>
        <v>2.5198420997897464</v>
      </c>
      <c r="R809" s="27">
        <f>2^S0P5022[[#This Row],[2^(4p-2)]]</f>
        <v>3.0050751127241848</v>
      </c>
      <c r="S809" s="26">
        <f>S0P5022[[#This Row],[1-p]]/2</f>
        <v>0.16666666666666669</v>
      </c>
      <c r="T809" s="26">
        <f>S0P5022[[#This Row],[f(p)]]/LOG(1-S0P5022[[#This Row],[p]],2)^16</f>
        <v>1.0508600578207357E-4</v>
      </c>
      <c r="U809" s="26">
        <f>2*(1-ABS(SIN(S0P5022[[#This Row],[Rad]]*2)))^(S0P5022[[#This Row],[-LOG(1-p)]])</f>
        <v>0.80152432657613126</v>
      </c>
      <c r="V809" s="26">
        <f>S0P5022[[#This Row],[f(p)]]*LOG(1-S0P5022[[#This Row],[p]],2)^-16</f>
        <v>1.0508600578207357E-4</v>
      </c>
      <c r="W809" s="26">
        <f>S0P5022[[#This Row],[f(p)]]*2*((1-ABS(SIN(S0P5022[[#This Row],[Rad]]*2)))^(S0P5022[[#This Row],[-LOG(1-p)]]^2))</f>
        <v>7.8247248635567035E-2</v>
      </c>
      <c r="X809" s="26">
        <f>S0P5022[[#This Row],[F3]]+S0P5022[[#This Row],[F2]]</f>
        <v>7.8352334641349108E-2</v>
      </c>
      <c r="Y809" s="26"/>
      <c r="AA809" s="20"/>
      <c r="AB809" s="15"/>
      <c r="AC809" s="15"/>
      <c r="AD809" s="15"/>
      <c r="AE809" s="15"/>
      <c r="AF809" s="15"/>
      <c r="AI809" s="20"/>
      <c r="AN809" s="15"/>
      <c r="AO809" s="17"/>
      <c r="AR809" s="20"/>
      <c r="AT809" s="15"/>
      <c r="AW809" s="15"/>
    </row>
    <row r="810" spans="1:49" x14ac:dyDescent="0.3">
      <c r="A810" s="25">
        <v>-102</v>
      </c>
      <c r="B810" s="25">
        <f>RADIANS(S0P5022[[#This Row],[Deg]])</f>
        <v>-1.7802358370342162</v>
      </c>
      <c r="C810" s="26">
        <v>9.0931209099911203E-2</v>
      </c>
      <c r="D810" s="27">
        <f t="shared" si="1"/>
        <v>0.66666666666666663</v>
      </c>
      <c r="E810" s="27">
        <f>-LOG(S0P5022[[#This Row],[p]]-0.5,2)</f>
        <v>2.5849625007211565</v>
      </c>
      <c r="F810" s="27">
        <f>-LOG(1-S0P5022[[#This Row],[p]],2)^2</f>
        <v>2.5121061286922606</v>
      </c>
      <c r="G810" s="27">
        <f>-LOG(S0P5022[[#This Row],[p]]-0.5,2)^2</f>
        <v>6.6820311301345754</v>
      </c>
      <c r="H810" s="27">
        <f>-LOG(1-S0P5022[[#This Row],[p]],2)</f>
        <v>1.5849625007211561</v>
      </c>
      <c r="I810" s="27">
        <f>1/S0P5022[[#This Row],[-LOG(p-0.5)^2]]</f>
        <v>0.14965509446524536</v>
      </c>
      <c r="J810" s="27">
        <f>1-S0P5022[[#This Row],[p]]</f>
        <v>0.33333333333333337</v>
      </c>
      <c r="K810" s="27">
        <f>1/S0P5022[[#This Row],[1-p]]</f>
        <v>2.9999999999999996</v>
      </c>
      <c r="L810" s="27">
        <f>S0P5022[[#This Row],[p]]*2-1</f>
        <v>0.33333333333333326</v>
      </c>
      <c r="M810" s="27">
        <f>S0P5022[[#This Row],[1-p]]*2</f>
        <v>0.66666666666666674</v>
      </c>
      <c r="N810" s="27">
        <f>S0P5022[[#This Row],[2p-1]]*2</f>
        <v>0.66666666666666652</v>
      </c>
      <c r="O810" s="27">
        <f>S0P5022[[#This Row],[2-2p]]*2</f>
        <v>1.3333333333333335</v>
      </c>
      <c r="P810" s="27">
        <f>2^S0P5022[[#This Row],[4p-2]]</f>
        <v>1.5874010519681991</v>
      </c>
      <c r="Q810" s="27">
        <f>2^S0P5022[[#This Row],[4-4p]]</f>
        <v>2.5198420997897464</v>
      </c>
      <c r="R810" s="27">
        <f>2^S0P5022[[#This Row],[2^(4p-2)]]</f>
        <v>3.0050751127241848</v>
      </c>
      <c r="S810" s="26">
        <f>S0P5022[[#This Row],[1-p]]/2</f>
        <v>0.16666666666666669</v>
      </c>
      <c r="T810" s="26">
        <f>S0P5022[[#This Row],[f(p)]]/LOG(1-S0P5022[[#This Row],[p]],2)^16</f>
        <v>1.0508600578207357E-4</v>
      </c>
      <c r="U810" s="26">
        <f>2*(1-ABS(SIN(S0P5022[[#This Row],[Rad]]*2)))^(S0P5022[[#This Row],[-LOG(1-p)]])</f>
        <v>0.87425037164457131</v>
      </c>
      <c r="V810" s="26">
        <f>S0P5022[[#This Row],[f(p)]]*LOG(1-S0P5022[[#This Row],[p]],2)^-16</f>
        <v>1.0508600578207357E-4</v>
      </c>
      <c r="W810" s="26">
        <f>S0P5022[[#This Row],[f(p)]]*2*((1-ABS(SIN(S0P5022[[#This Row],[Rad]]*2)))^(S0P5022[[#This Row],[-LOG(1-p)]]^2))</f>
        <v>8.9795063674998996E-2</v>
      </c>
      <c r="X810" s="26">
        <f>S0P5022[[#This Row],[F3]]+S0P5022[[#This Row],[F2]]</f>
        <v>8.9900149680781069E-2</v>
      </c>
      <c r="Y810" s="26"/>
      <c r="AA810" s="20"/>
      <c r="AB810" s="15"/>
      <c r="AC810" s="15"/>
      <c r="AD810" s="15"/>
      <c r="AE810" s="15"/>
      <c r="AF810" s="15"/>
      <c r="AI810" s="20"/>
      <c r="AN810" s="15"/>
      <c r="AO810" s="17"/>
      <c r="AR810" s="20"/>
      <c r="AT810" s="15"/>
      <c r="AW810" s="15"/>
    </row>
    <row r="811" spans="1:49" x14ac:dyDescent="0.3">
      <c r="A811" s="25">
        <v>-101</v>
      </c>
      <c r="B811" s="25">
        <f>RADIANS(S0P5022[[#This Row],[Deg]])</f>
        <v>-1.7627825445142729</v>
      </c>
      <c r="C811" s="26">
        <v>0.10075029229106899</v>
      </c>
      <c r="D811" s="27">
        <f t="shared" si="1"/>
        <v>0.66666666666666663</v>
      </c>
      <c r="E811" s="27">
        <f>-LOG(S0P5022[[#This Row],[p]]-0.5,2)</f>
        <v>2.5849625007211565</v>
      </c>
      <c r="F811" s="27">
        <f>-LOG(1-S0P5022[[#This Row],[p]],2)^2</f>
        <v>2.5121061286922606</v>
      </c>
      <c r="G811" s="27">
        <f>-LOG(S0P5022[[#This Row],[p]]-0.5,2)^2</f>
        <v>6.6820311301345754</v>
      </c>
      <c r="H811" s="27">
        <f>-LOG(1-S0P5022[[#This Row],[p]],2)</f>
        <v>1.5849625007211561</v>
      </c>
      <c r="I811" s="27">
        <f>1/S0P5022[[#This Row],[-LOG(p-0.5)^2]]</f>
        <v>0.14965509446524536</v>
      </c>
      <c r="J811" s="27">
        <f>1-S0P5022[[#This Row],[p]]</f>
        <v>0.33333333333333337</v>
      </c>
      <c r="K811" s="27">
        <f>1/S0P5022[[#This Row],[1-p]]</f>
        <v>2.9999999999999996</v>
      </c>
      <c r="L811" s="27">
        <f>S0P5022[[#This Row],[p]]*2-1</f>
        <v>0.33333333333333326</v>
      </c>
      <c r="M811" s="27">
        <f>S0P5022[[#This Row],[1-p]]*2</f>
        <v>0.66666666666666674</v>
      </c>
      <c r="N811" s="27">
        <f>S0P5022[[#This Row],[2p-1]]*2</f>
        <v>0.66666666666666652</v>
      </c>
      <c r="O811" s="27">
        <f>S0P5022[[#This Row],[2-2p]]*2</f>
        <v>1.3333333333333335</v>
      </c>
      <c r="P811" s="27">
        <f>2^S0P5022[[#This Row],[4p-2]]</f>
        <v>1.5874010519681991</v>
      </c>
      <c r="Q811" s="27">
        <f>2^S0P5022[[#This Row],[4-4p]]</f>
        <v>2.5198420997897464</v>
      </c>
      <c r="R811" s="27">
        <f>2^S0P5022[[#This Row],[2^(4p-2)]]</f>
        <v>3.0050751127241848</v>
      </c>
      <c r="S811" s="26">
        <f>S0P5022[[#This Row],[1-p]]/2</f>
        <v>0.16666666666666669</v>
      </c>
      <c r="T811" s="26">
        <f>S0P5022[[#This Row],[f(p)]]/LOG(1-S0P5022[[#This Row],[p]],2)^16</f>
        <v>1.0508600578207357E-4</v>
      </c>
      <c r="U811" s="26">
        <f>2*(1-ABS(SIN(S0P5022[[#This Row],[Rad]]*2)))^(S0P5022[[#This Row],[-LOG(1-p)]])</f>
        <v>0.95047482319847054</v>
      </c>
      <c r="V811" s="26">
        <f>S0P5022[[#This Row],[f(p)]]*LOG(1-S0P5022[[#This Row],[p]],2)^-16</f>
        <v>1.0508600578207357E-4</v>
      </c>
      <c r="W811" s="26">
        <f>S0P5022[[#This Row],[f(p)]]*2*((1-ABS(SIN(S0P5022[[#This Row],[Rad]]*2)))^(S0P5022[[#This Row],[-LOG(1-p)]]^2))</f>
        <v>0.10251660053195256</v>
      </c>
      <c r="X811" s="26">
        <f>S0P5022[[#This Row],[F3]]+S0P5022[[#This Row],[F2]]</f>
        <v>0.10262168653773464</v>
      </c>
      <c r="Y811" s="26"/>
      <c r="AA811" s="20"/>
      <c r="AB811" s="15"/>
      <c r="AC811" s="15"/>
      <c r="AD811" s="15"/>
      <c r="AE811" s="15"/>
      <c r="AF811" s="15"/>
      <c r="AI811" s="20"/>
      <c r="AN811" s="15"/>
      <c r="AO811" s="17"/>
      <c r="AR811" s="20"/>
      <c r="AT811" s="15"/>
      <c r="AW811" s="15"/>
    </row>
    <row r="812" spans="1:49" x14ac:dyDescent="0.3">
      <c r="A812" s="25">
        <v>-100</v>
      </c>
      <c r="B812" s="25">
        <f>RADIANS(S0P5022[[#This Row],[Deg]])</f>
        <v>-1.7453292519943295</v>
      </c>
      <c r="C812" s="26">
        <v>0.111247493110639</v>
      </c>
      <c r="D812" s="27">
        <f t="shared" si="1"/>
        <v>0.66666666666666663</v>
      </c>
      <c r="E812" s="27">
        <f>-LOG(S0P5022[[#This Row],[p]]-0.5,2)</f>
        <v>2.5849625007211565</v>
      </c>
      <c r="F812" s="27">
        <f>-LOG(1-S0P5022[[#This Row],[p]],2)^2</f>
        <v>2.5121061286922606</v>
      </c>
      <c r="G812" s="27">
        <f>-LOG(S0P5022[[#This Row],[p]]-0.5,2)^2</f>
        <v>6.6820311301345754</v>
      </c>
      <c r="H812" s="27">
        <f>-LOG(1-S0P5022[[#This Row],[p]],2)</f>
        <v>1.5849625007211561</v>
      </c>
      <c r="I812" s="27">
        <f>1/S0P5022[[#This Row],[-LOG(p-0.5)^2]]</f>
        <v>0.14965509446524536</v>
      </c>
      <c r="J812" s="27">
        <f>1-S0P5022[[#This Row],[p]]</f>
        <v>0.33333333333333337</v>
      </c>
      <c r="K812" s="27">
        <f>1/S0P5022[[#This Row],[1-p]]</f>
        <v>2.9999999999999996</v>
      </c>
      <c r="L812" s="27">
        <f>S0P5022[[#This Row],[p]]*2-1</f>
        <v>0.33333333333333326</v>
      </c>
      <c r="M812" s="27">
        <f>S0P5022[[#This Row],[1-p]]*2</f>
        <v>0.66666666666666674</v>
      </c>
      <c r="N812" s="27">
        <f>S0P5022[[#This Row],[2p-1]]*2</f>
        <v>0.66666666666666652</v>
      </c>
      <c r="O812" s="27">
        <f>S0P5022[[#This Row],[2-2p]]*2</f>
        <v>1.3333333333333335</v>
      </c>
      <c r="P812" s="27">
        <f>2^S0P5022[[#This Row],[4p-2]]</f>
        <v>1.5874010519681991</v>
      </c>
      <c r="Q812" s="27">
        <f>2^S0P5022[[#This Row],[4-4p]]</f>
        <v>2.5198420997897464</v>
      </c>
      <c r="R812" s="27">
        <f>2^S0P5022[[#This Row],[2^(4p-2)]]</f>
        <v>3.0050751127241848</v>
      </c>
      <c r="S812" s="26">
        <f>S0P5022[[#This Row],[1-p]]/2</f>
        <v>0.16666666666666669</v>
      </c>
      <c r="T812" s="26">
        <f>S0P5022[[#This Row],[f(p)]]/LOG(1-S0P5022[[#This Row],[p]],2)^16</f>
        <v>1.0508600578207357E-4</v>
      </c>
      <c r="U812" s="26">
        <f>2*(1-ABS(SIN(S0P5022[[#This Row],[Rad]]*2)))^(S0P5022[[#This Row],[-LOG(1-p)]])</f>
        <v>1.0301578611275848</v>
      </c>
      <c r="V812" s="26">
        <f>S0P5022[[#This Row],[f(p)]]*LOG(1-S0P5022[[#This Row],[p]],2)^-16</f>
        <v>1.0508600578207357E-4</v>
      </c>
      <c r="W812" s="26">
        <f>S0P5022[[#This Row],[f(p)]]*2*((1-ABS(SIN(S0P5022[[#This Row],[Rad]]*2)))^(S0P5022[[#This Row],[-LOG(1-p)]]^2))</f>
        <v>0.11646877282154477</v>
      </c>
      <c r="X812" s="26">
        <f>S0P5022[[#This Row],[F3]]+S0P5022[[#This Row],[F2]]</f>
        <v>0.11657385882732685</v>
      </c>
      <c r="Y812" s="26"/>
      <c r="AA812" s="20"/>
      <c r="AB812" s="15"/>
      <c r="AC812" s="15"/>
      <c r="AD812" s="15"/>
      <c r="AE812" s="15"/>
      <c r="AF812" s="15"/>
      <c r="AI812" s="20"/>
      <c r="AN812" s="15"/>
      <c r="AO812" s="17"/>
      <c r="AR812" s="20"/>
      <c r="AT812" s="15"/>
      <c r="AW812" s="15"/>
    </row>
    <row r="813" spans="1:49" x14ac:dyDescent="0.3">
      <c r="A813" s="25">
        <v>-99</v>
      </c>
      <c r="B813" s="25">
        <f>RADIANS(S0P5022[[#This Row],[Deg]])</f>
        <v>-1.7278759594743862</v>
      </c>
      <c r="C813" s="26">
        <v>0.122414323101065</v>
      </c>
      <c r="D813" s="27">
        <f t="shared" si="1"/>
        <v>0.66666666666666663</v>
      </c>
      <c r="E813" s="27">
        <f>-LOG(S0P5022[[#This Row],[p]]-0.5,2)</f>
        <v>2.5849625007211565</v>
      </c>
      <c r="F813" s="27">
        <f>-LOG(1-S0P5022[[#This Row],[p]],2)^2</f>
        <v>2.5121061286922606</v>
      </c>
      <c r="G813" s="27">
        <f>-LOG(S0P5022[[#This Row],[p]]-0.5,2)^2</f>
        <v>6.6820311301345754</v>
      </c>
      <c r="H813" s="27">
        <f>-LOG(1-S0P5022[[#This Row],[p]],2)</f>
        <v>1.5849625007211561</v>
      </c>
      <c r="I813" s="27">
        <f>1/S0P5022[[#This Row],[-LOG(p-0.5)^2]]</f>
        <v>0.14965509446524536</v>
      </c>
      <c r="J813" s="27">
        <f>1-S0P5022[[#This Row],[p]]</f>
        <v>0.33333333333333337</v>
      </c>
      <c r="K813" s="27">
        <f>1/S0P5022[[#This Row],[1-p]]</f>
        <v>2.9999999999999996</v>
      </c>
      <c r="L813" s="27">
        <f>S0P5022[[#This Row],[p]]*2-1</f>
        <v>0.33333333333333326</v>
      </c>
      <c r="M813" s="27">
        <f>S0P5022[[#This Row],[1-p]]*2</f>
        <v>0.66666666666666674</v>
      </c>
      <c r="N813" s="27">
        <f>S0P5022[[#This Row],[2p-1]]*2</f>
        <v>0.66666666666666652</v>
      </c>
      <c r="O813" s="27">
        <f>S0P5022[[#This Row],[2-2p]]*2</f>
        <v>1.3333333333333335</v>
      </c>
      <c r="P813" s="27">
        <f>2^S0P5022[[#This Row],[4p-2]]</f>
        <v>1.5874010519681991</v>
      </c>
      <c r="Q813" s="27">
        <f>2^S0P5022[[#This Row],[4-4p]]</f>
        <v>2.5198420997897464</v>
      </c>
      <c r="R813" s="27">
        <f>2^S0P5022[[#This Row],[2^(4p-2)]]</f>
        <v>3.0050751127241848</v>
      </c>
      <c r="S813" s="26">
        <f>S0P5022[[#This Row],[1-p]]/2</f>
        <v>0.16666666666666669</v>
      </c>
      <c r="T813" s="26">
        <f>S0P5022[[#This Row],[f(p)]]/LOG(1-S0P5022[[#This Row],[p]],2)^16</f>
        <v>1.0508600578207357E-4</v>
      </c>
      <c r="U813" s="26">
        <f>2*(1-ABS(SIN(S0P5022[[#This Row],[Rad]]*2)))^(S0P5022[[#This Row],[-LOG(1-p)]])</f>
        <v>1.1132476602544255</v>
      </c>
      <c r="V813" s="26">
        <f>S0P5022[[#This Row],[f(p)]]*LOG(1-S0P5022[[#This Row],[p]],2)^-16</f>
        <v>1.0508600578207357E-4</v>
      </c>
      <c r="W813" s="26">
        <f>S0P5022[[#This Row],[f(p)]]*2*((1-ABS(SIN(S0P5022[[#This Row],[Rad]]*2)))^(S0P5022[[#This Row],[-LOG(1-p)]]^2))</f>
        <v>0.13170544565085548</v>
      </c>
      <c r="X813" s="26">
        <f>S0P5022[[#This Row],[F3]]+S0P5022[[#This Row],[F2]]</f>
        <v>0.13181053165663756</v>
      </c>
      <c r="Y813" s="26"/>
      <c r="AA813" s="20"/>
      <c r="AB813" s="15"/>
      <c r="AC813" s="15"/>
      <c r="AD813" s="15"/>
      <c r="AE813" s="15"/>
      <c r="AF813" s="15"/>
      <c r="AI813" s="20"/>
      <c r="AN813" s="15"/>
      <c r="AO813" s="17"/>
      <c r="AR813" s="20"/>
      <c r="AT813" s="15"/>
      <c r="AW813" s="15"/>
    </row>
    <row r="814" spans="1:49" x14ac:dyDescent="0.3">
      <c r="A814" s="25">
        <v>-98</v>
      </c>
      <c r="B814" s="25">
        <f>RADIANS(S0P5022[[#This Row],[Deg]])</f>
        <v>-1.7104226669544429</v>
      </c>
      <c r="C814" s="26">
        <v>0.135002550194845</v>
      </c>
      <c r="D814" s="27">
        <f t="shared" si="1"/>
        <v>0.66666666666666663</v>
      </c>
      <c r="E814" s="27">
        <f>-LOG(S0P5022[[#This Row],[p]]-0.5,2)</f>
        <v>2.5849625007211565</v>
      </c>
      <c r="F814" s="27">
        <f>-LOG(1-S0P5022[[#This Row],[p]],2)^2</f>
        <v>2.5121061286922606</v>
      </c>
      <c r="G814" s="27">
        <f>-LOG(S0P5022[[#This Row],[p]]-0.5,2)^2</f>
        <v>6.6820311301345754</v>
      </c>
      <c r="H814" s="27">
        <f>-LOG(1-S0P5022[[#This Row],[p]],2)</f>
        <v>1.5849625007211561</v>
      </c>
      <c r="I814" s="27">
        <f>1/S0P5022[[#This Row],[-LOG(p-0.5)^2]]</f>
        <v>0.14965509446524536</v>
      </c>
      <c r="J814" s="27">
        <f>1-S0P5022[[#This Row],[p]]</f>
        <v>0.33333333333333337</v>
      </c>
      <c r="K814" s="27">
        <f>1/S0P5022[[#This Row],[1-p]]</f>
        <v>2.9999999999999996</v>
      </c>
      <c r="L814" s="27">
        <f>S0P5022[[#This Row],[p]]*2-1</f>
        <v>0.33333333333333326</v>
      </c>
      <c r="M814" s="27">
        <f>S0P5022[[#This Row],[1-p]]*2</f>
        <v>0.66666666666666674</v>
      </c>
      <c r="N814" s="27">
        <f>S0P5022[[#This Row],[2p-1]]*2</f>
        <v>0.66666666666666652</v>
      </c>
      <c r="O814" s="27">
        <f>S0P5022[[#This Row],[2-2p]]*2</f>
        <v>1.3333333333333335</v>
      </c>
      <c r="P814" s="27">
        <f>2^S0P5022[[#This Row],[4p-2]]</f>
        <v>1.5874010519681991</v>
      </c>
      <c r="Q814" s="27">
        <f>2^S0P5022[[#This Row],[4-4p]]</f>
        <v>2.5198420997897464</v>
      </c>
      <c r="R814" s="27">
        <f>2^S0P5022[[#This Row],[2^(4p-2)]]</f>
        <v>3.0050751127241848</v>
      </c>
      <c r="S814" s="26">
        <f>S0P5022[[#This Row],[1-p]]/2</f>
        <v>0.16666666666666669</v>
      </c>
      <c r="T814" s="26">
        <f>S0P5022[[#This Row],[f(p)]]/LOG(1-S0P5022[[#This Row],[p]],2)^16</f>
        <v>1.0508600578207357E-4</v>
      </c>
      <c r="U814" s="26">
        <f>2*(1-ABS(SIN(S0P5022[[#This Row],[Rad]]*2)))^(S0P5022[[#This Row],[-LOG(1-p)]])</f>
        <v>1.1996804431281229</v>
      </c>
      <c r="V814" s="26">
        <f>S0P5022[[#This Row],[f(p)]]*LOG(1-S0P5022[[#This Row],[p]],2)^-16</f>
        <v>1.0508600578207357E-4</v>
      </c>
      <c r="W814" s="26">
        <f>S0P5022[[#This Row],[f(p)]]*2*((1-ABS(SIN(S0P5022[[#This Row],[Rad]]*2)))^(S0P5022[[#This Row],[-LOG(1-p)]]^2))</f>
        <v>0.14827689006192118</v>
      </c>
      <c r="X814" s="26">
        <f>S0P5022[[#This Row],[F3]]+S0P5022[[#This Row],[F2]]</f>
        <v>0.14838197606770326</v>
      </c>
      <c r="Y814" s="26"/>
      <c r="AA814" s="20"/>
      <c r="AB814" s="15"/>
      <c r="AC814" s="15"/>
      <c r="AD814" s="15"/>
      <c r="AE814" s="15"/>
      <c r="AF814" s="15"/>
      <c r="AI814" s="20"/>
      <c r="AN814" s="15"/>
      <c r="AO814" s="17"/>
      <c r="AR814" s="20"/>
      <c r="AT814" s="15"/>
      <c r="AW814" s="15"/>
    </row>
    <row r="815" spans="1:49" x14ac:dyDescent="0.3">
      <c r="A815" s="25">
        <v>-97</v>
      </c>
      <c r="B815" s="25">
        <f>RADIANS(S0P5022[[#This Row],[Deg]])</f>
        <v>-1.6929693744344996</v>
      </c>
      <c r="C815" s="26">
        <v>0.14830854792707401</v>
      </c>
      <c r="D815" s="27">
        <f t="shared" si="1"/>
        <v>0.66666666666666663</v>
      </c>
      <c r="E815" s="27">
        <f>-LOG(S0P5022[[#This Row],[p]]-0.5,2)</f>
        <v>2.5849625007211565</v>
      </c>
      <c r="F815" s="27">
        <f>-LOG(1-S0P5022[[#This Row],[p]],2)^2</f>
        <v>2.5121061286922606</v>
      </c>
      <c r="G815" s="27">
        <f>-LOG(S0P5022[[#This Row],[p]]-0.5,2)^2</f>
        <v>6.6820311301345754</v>
      </c>
      <c r="H815" s="27">
        <f>-LOG(1-S0P5022[[#This Row],[p]],2)</f>
        <v>1.5849625007211561</v>
      </c>
      <c r="I815" s="27">
        <f>1/S0P5022[[#This Row],[-LOG(p-0.5)^2]]</f>
        <v>0.14965509446524536</v>
      </c>
      <c r="J815" s="27">
        <f>1-S0P5022[[#This Row],[p]]</f>
        <v>0.33333333333333337</v>
      </c>
      <c r="K815" s="27">
        <f>1/S0P5022[[#This Row],[1-p]]</f>
        <v>2.9999999999999996</v>
      </c>
      <c r="L815" s="27">
        <f>S0P5022[[#This Row],[p]]*2-1</f>
        <v>0.33333333333333326</v>
      </c>
      <c r="M815" s="27">
        <f>S0P5022[[#This Row],[1-p]]*2</f>
        <v>0.66666666666666674</v>
      </c>
      <c r="N815" s="27">
        <f>S0P5022[[#This Row],[2p-1]]*2</f>
        <v>0.66666666666666652</v>
      </c>
      <c r="O815" s="27">
        <f>S0P5022[[#This Row],[2-2p]]*2</f>
        <v>1.3333333333333335</v>
      </c>
      <c r="P815" s="27">
        <f>2^S0P5022[[#This Row],[4p-2]]</f>
        <v>1.5874010519681991</v>
      </c>
      <c r="Q815" s="27">
        <f>2^S0P5022[[#This Row],[4-4p]]</f>
        <v>2.5198420997897464</v>
      </c>
      <c r="R815" s="27">
        <f>2^S0P5022[[#This Row],[2^(4p-2)]]</f>
        <v>3.0050751127241848</v>
      </c>
      <c r="S815" s="26">
        <f>S0P5022[[#This Row],[1-p]]/2</f>
        <v>0.16666666666666669</v>
      </c>
      <c r="T815" s="26">
        <f>S0P5022[[#This Row],[f(p)]]/LOG(1-S0P5022[[#This Row],[p]],2)^16</f>
        <v>1.0508600578207357E-4</v>
      </c>
      <c r="U815" s="26">
        <f>2*(1-ABS(SIN(S0P5022[[#This Row],[Rad]]*2)))^(S0P5022[[#This Row],[-LOG(1-p)]])</f>
        <v>1.2893805714786069</v>
      </c>
      <c r="V815" s="26">
        <f>S0P5022[[#This Row],[f(p)]]*LOG(1-S0P5022[[#This Row],[p]],2)^-16</f>
        <v>1.0508600578207357E-4</v>
      </c>
      <c r="W815" s="26">
        <f>S0P5022[[#This Row],[f(p)]]*2*((1-ABS(SIN(S0P5022[[#This Row],[Rad]]*2)))^(S0P5022[[#This Row],[-LOG(1-p)]]^2))</f>
        <v>0.16622924394882618</v>
      </c>
      <c r="X815" s="26">
        <f>S0P5022[[#This Row],[F3]]+S0P5022[[#This Row],[F2]]</f>
        <v>0.16633432995460826</v>
      </c>
      <c r="Y815" s="26"/>
      <c r="AA815" s="20"/>
      <c r="AB815" s="15"/>
      <c r="AC815" s="15"/>
      <c r="AD815" s="15"/>
      <c r="AE815" s="15"/>
      <c r="AF815" s="15"/>
      <c r="AI815" s="20"/>
      <c r="AN815" s="15"/>
      <c r="AO815" s="17"/>
      <c r="AR815" s="20"/>
      <c r="AT815" s="15"/>
      <c r="AW815" s="15"/>
    </row>
    <row r="816" spans="1:49" x14ac:dyDescent="0.3">
      <c r="A816" s="25">
        <v>-96</v>
      </c>
      <c r="B816" s="25">
        <f>RADIANS(S0P5022[[#This Row],[Deg]])</f>
        <v>-1.6755160819145565</v>
      </c>
      <c r="C816" s="26">
        <v>0.162624855252268</v>
      </c>
      <c r="D816" s="27">
        <f t="shared" si="1"/>
        <v>0.66666666666666663</v>
      </c>
      <c r="E816" s="27">
        <f>-LOG(S0P5022[[#This Row],[p]]-0.5,2)</f>
        <v>2.5849625007211565</v>
      </c>
      <c r="F816" s="27">
        <f>-LOG(1-S0P5022[[#This Row],[p]],2)^2</f>
        <v>2.5121061286922606</v>
      </c>
      <c r="G816" s="27">
        <f>-LOG(S0P5022[[#This Row],[p]]-0.5,2)^2</f>
        <v>6.6820311301345754</v>
      </c>
      <c r="H816" s="27">
        <f>-LOG(1-S0P5022[[#This Row],[p]],2)</f>
        <v>1.5849625007211561</v>
      </c>
      <c r="I816" s="27">
        <f>1/S0P5022[[#This Row],[-LOG(p-0.5)^2]]</f>
        <v>0.14965509446524536</v>
      </c>
      <c r="J816" s="27">
        <f>1-S0P5022[[#This Row],[p]]</f>
        <v>0.33333333333333337</v>
      </c>
      <c r="K816" s="27">
        <f>1/S0P5022[[#This Row],[1-p]]</f>
        <v>2.9999999999999996</v>
      </c>
      <c r="L816" s="27">
        <f>S0P5022[[#This Row],[p]]*2-1</f>
        <v>0.33333333333333326</v>
      </c>
      <c r="M816" s="27">
        <f>S0P5022[[#This Row],[1-p]]*2</f>
        <v>0.66666666666666674</v>
      </c>
      <c r="N816" s="27">
        <f>S0P5022[[#This Row],[2p-1]]*2</f>
        <v>0.66666666666666652</v>
      </c>
      <c r="O816" s="27">
        <f>S0P5022[[#This Row],[2-2p]]*2</f>
        <v>1.3333333333333335</v>
      </c>
      <c r="P816" s="27">
        <f>2^S0P5022[[#This Row],[4p-2]]</f>
        <v>1.5874010519681991</v>
      </c>
      <c r="Q816" s="27">
        <f>2^S0P5022[[#This Row],[4-4p]]</f>
        <v>2.5198420997897464</v>
      </c>
      <c r="R816" s="27">
        <f>2^S0P5022[[#This Row],[2^(4p-2)]]</f>
        <v>3.0050751127241848</v>
      </c>
      <c r="S816" s="26">
        <f>S0P5022[[#This Row],[1-p]]/2</f>
        <v>0.16666666666666669</v>
      </c>
      <c r="T816" s="26">
        <f>S0P5022[[#This Row],[f(p)]]/LOG(1-S0P5022[[#This Row],[p]],2)^16</f>
        <v>1.0508600578207357E-4</v>
      </c>
      <c r="U816" s="26">
        <f>2*(1-ABS(SIN(S0P5022[[#This Row],[Rad]]*2)))^(S0P5022[[#This Row],[-LOG(1-p)]])</f>
        <v>1.382260675985544</v>
      </c>
      <c r="V816" s="26">
        <f>S0P5022[[#This Row],[f(p)]]*LOG(1-S0P5022[[#This Row],[p]],2)^-16</f>
        <v>1.0508600578207357E-4</v>
      </c>
      <c r="W816" s="26">
        <f>S0P5022[[#This Row],[f(p)]]*2*((1-ABS(SIN(S0P5022[[#This Row],[Rad]]*2)))^(S0P5022[[#This Row],[-LOG(1-p)]]^2))</f>
        <v>0.18560398391015004</v>
      </c>
      <c r="X816" s="26">
        <f>S0P5022[[#This Row],[F3]]+S0P5022[[#This Row],[F2]]</f>
        <v>0.18570906991593211</v>
      </c>
      <c r="Y816" s="26"/>
      <c r="AA816" s="20"/>
      <c r="AB816" s="15"/>
      <c r="AC816" s="15"/>
      <c r="AD816" s="15"/>
      <c r="AE816" s="15"/>
      <c r="AF816" s="15"/>
      <c r="AI816" s="20"/>
      <c r="AN816" s="15"/>
      <c r="AO816" s="17"/>
      <c r="AR816" s="20"/>
      <c r="AT816" s="15"/>
      <c r="AW816" s="15"/>
    </row>
    <row r="817" spans="1:49" x14ac:dyDescent="0.3">
      <c r="A817" s="25">
        <v>-95</v>
      </c>
      <c r="B817" s="25">
        <f>RADIANS(S0P5022[[#This Row],[Deg]])</f>
        <v>-1.6580627893946132</v>
      </c>
      <c r="C817" s="26">
        <v>0.178198422555298</v>
      </c>
      <c r="D817" s="27">
        <f t="shared" si="1"/>
        <v>0.66666666666666663</v>
      </c>
      <c r="E817" s="27">
        <f>-LOG(S0P5022[[#This Row],[p]]-0.5,2)</f>
        <v>2.5849625007211565</v>
      </c>
      <c r="F817" s="27">
        <f>-LOG(1-S0P5022[[#This Row],[p]],2)^2</f>
        <v>2.5121061286922606</v>
      </c>
      <c r="G817" s="27">
        <f>-LOG(S0P5022[[#This Row],[p]]-0.5,2)^2</f>
        <v>6.6820311301345754</v>
      </c>
      <c r="H817" s="27">
        <f>-LOG(1-S0P5022[[#This Row],[p]],2)</f>
        <v>1.5849625007211561</v>
      </c>
      <c r="I817" s="27">
        <f>1/S0P5022[[#This Row],[-LOG(p-0.5)^2]]</f>
        <v>0.14965509446524536</v>
      </c>
      <c r="J817" s="27">
        <f>1-S0P5022[[#This Row],[p]]</f>
        <v>0.33333333333333337</v>
      </c>
      <c r="K817" s="27">
        <f>1/S0P5022[[#This Row],[1-p]]</f>
        <v>2.9999999999999996</v>
      </c>
      <c r="L817" s="27">
        <f>S0P5022[[#This Row],[p]]*2-1</f>
        <v>0.33333333333333326</v>
      </c>
      <c r="M817" s="27">
        <f>S0P5022[[#This Row],[1-p]]*2</f>
        <v>0.66666666666666674</v>
      </c>
      <c r="N817" s="27">
        <f>S0P5022[[#This Row],[2p-1]]*2</f>
        <v>0.66666666666666652</v>
      </c>
      <c r="O817" s="27">
        <f>S0P5022[[#This Row],[2-2p]]*2</f>
        <v>1.3333333333333335</v>
      </c>
      <c r="P817" s="27">
        <f>2^S0P5022[[#This Row],[4p-2]]</f>
        <v>1.5874010519681991</v>
      </c>
      <c r="Q817" s="27">
        <f>2^S0P5022[[#This Row],[4-4p]]</f>
        <v>2.5198420997897464</v>
      </c>
      <c r="R817" s="27">
        <f>2^S0P5022[[#This Row],[2^(4p-2)]]</f>
        <v>3.0050751127241848</v>
      </c>
      <c r="S817" s="26">
        <f>S0P5022[[#This Row],[1-p]]/2</f>
        <v>0.16666666666666669</v>
      </c>
      <c r="T817" s="26">
        <f>S0P5022[[#This Row],[f(p)]]/LOG(1-S0P5022[[#This Row],[p]],2)^16</f>
        <v>1.0508600578207357E-4</v>
      </c>
      <c r="U817" s="26">
        <f>2*(1-ABS(SIN(S0P5022[[#This Row],[Rad]]*2)))^(S0P5022[[#This Row],[-LOG(1-p)]])</f>
        <v>1.4782218239094751</v>
      </c>
      <c r="V817" s="26">
        <f>S0P5022[[#This Row],[f(p)]]*LOG(1-S0P5022[[#This Row],[p]],2)^-16</f>
        <v>1.0508600578207357E-4</v>
      </c>
      <c r="W817" s="26">
        <f>S0P5022[[#This Row],[f(p)]]*2*((1-ABS(SIN(S0P5022[[#This Row],[Rad]]*2)))^(S0P5022[[#This Row],[-LOG(1-p)]]^2))</f>
        <v>0.20643741247360306</v>
      </c>
      <c r="X817" s="26">
        <f>S0P5022[[#This Row],[F3]]+S0P5022[[#This Row],[F2]]</f>
        <v>0.20654249847938513</v>
      </c>
      <c r="Y817" s="26"/>
      <c r="AA817" s="20"/>
      <c r="AB817" s="15"/>
      <c r="AC817" s="15"/>
      <c r="AD817" s="15"/>
      <c r="AE817" s="15"/>
      <c r="AF817" s="15"/>
      <c r="AI817" s="20"/>
      <c r="AN817" s="15"/>
      <c r="AO817" s="17"/>
      <c r="AR817" s="20"/>
      <c r="AT817" s="15"/>
      <c r="AW817" s="15"/>
    </row>
    <row r="818" spans="1:49" x14ac:dyDescent="0.3">
      <c r="A818" s="25">
        <v>-94</v>
      </c>
      <c r="B818" s="25">
        <f>RADIANS(S0P5022[[#This Row],[Deg]])</f>
        <v>-1.6406094968746698</v>
      </c>
      <c r="C818" s="26">
        <v>0.19448522329288501</v>
      </c>
      <c r="D818" s="27">
        <f t="shared" si="1"/>
        <v>0.66666666666666663</v>
      </c>
      <c r="E818" s="27">
        <f>-LOG(S0P5022[[#This Row],[p]]-0.5,2)</f>
        <v>2.5849625007211565</v>
      </c>
      <c r="F818" s="27">
        <f>-LOG(1-S0P5022[[#This Row],[p]],2)^2</f>
        <v>2.5121061286922606</v>
      </c>
      <c r="G818" s="27">
        <f>-LOG(S0P5022[[#This Row],[p]]-0.5,2)^2</f>
        <v>6.6820311301345754</v>
      </c>
      <c r="H818" s="27">
        <f>-LOG(1-S0P5022[[#This Row],[p]],2)</f>
        <v>1.5849625007211561</v>
      </c>
      <c r="I818" s="27">
        <f>1/S0P5022[[#This Row],[-LOG(p-0.5)^2]]</f>
        <v>0.14965509446524536</v>
      </c>
      <c r="J818" s="27">
        <f>1-S0P5022[[#This Row],[p]]</f>
        <v>0.33333333333333337</v>
      </c>
      <c r="K818" s="27">
        <f>1/S0P5022[[#This Row],[1-p]]</f>
        <v>2.9999999999999996</v>
      </c>
      <c r="L818" s="27">
        <f>S0P5022[[#This Row],[p]]*2-1</f>
        <v>0.33333333333333326</v>
      </c>
      <c r="M818" s="27">
        <f>S0P5022[[#This Row],[1-p]]*2</f>
        <v>0.66666666666666674</v>
      </c>
      <c r="N818" s="27">
        <f>S0P5022[[#This Row],[2p-1]]*2</f>
        <v>0.66666666666666652</v>
      </c>
      <c r="O818" s="27">
        <f>S0P5022[[#This Row],[2-2p]]*2</f>
        <v>1.3333333333333335</v>
      </c>
      <c r="P818" s="27">
        <f>2^S0P5022[[#This Row],[4p-2]]</f>
        <v>1.5874010519681991</v>
      </c>
      <c r="Q818" s="27">
        <f>2^S0P5022[[#This Row],[4-4p]]</f>
        <v>2.5198420997897464</v>
      </c>
      <c r="R818" s="27">
        <f>2^S0P5022[[#This Row],[2^(4p-2)]]</f>
        <v>3.0050751127241848</v>
      </c>
      <c r="S818" s="26">
        <f>S0P5022[[#This Row],[1-p]]/2</f>
        <v>0.16666666666666669</v>
      </c>
      <c r="T818" s="26">
        <f>S0P5022[[#This Row],[f(p)]]/LOG(1-S0P5022[[#This Row],[p]],2)^16</f>
        <v>1.0508600578207357E-4</v>
      </c>
      <c r="U818" s="26">
        <f>2*(1-ABS(SIN(S0P5022[[#This Row],[Rad]]*2)))^(S0P5022[[#This Row],[-LOG(1-p)]])</f>
        <v>1.5771537240255888</v>
      </c>
      <c r="V818" s="26">
        <f>S0P5022[[#This Row],[f(p)]]*LOG(1-S0P5022[[#This Row],[p]],2)^-16</f>
        <v>1.0508600578207357E-4</v>
      </c>
      <c r="W818" s="26">
        <f>S0P5022[[#This Row],[f(p)]]*2*((1-ABS(SIN(S0P5022[[#This Row],[Rad]]*2)))^(S0P5022[[#This Row],[-LOG(1-p)]]^2))</f>
        <v>0.22876016507010091</v>
      </c>
      <c r="X818" s="26">
        <f>S0P5022[[#This Row],[F3]]+S0P5022[[#This Row],[F2]]</f>
        <v>0.22886525107588299</v>
      </c>
      <c r="Y818" s="26"/>
      <c r="AA818" s="20"/>
      <c r="AB818" s="15"/>
      <c r="AC818" s="15"/>
      <c r="AD818" s="15"/>
      <c r="AE818" s="15"/>
      <c r="AF818" s="15"/>
      <c r="AI818" s="20"/>
      <c r="AN818" s="15"/>
      <c r="AO818" s="17"/>
      <c r="AR818" s="20"/>
      <c r="AT818" s="15"/>
      <c r="AW818" s="15"/>
    </row>
    <row r="819" spans="1:49" x14ac:dyDescent="0.3">
      <c r="A819" s="25">
        <v>-93</v>
      </c>
      <c r="B819" s="25">
        <f>RADIANS(S0P5022[[#This Row],[Deg]])</f>
        <v>-1.6231562043547265</v>
      </c>
      <c r="C819" s="26">
        <v>0.21151587976292899</v>
      </c>
      <c r="D819" s="27">
        <f t="shared" si="1"/>
        <v>0.66666666666666663</v>
      </c>
      <c r="E819" s="27">
        <f>-LOG(S0P5022[[#This Row],[p]]-0.5,2)</f>
        <v>2.5849625007211565</v>
      </c>
      <c r="F819" s="27">
        <f>-LOG(1-S0P5022[[#This Row],[p]],2)^2</f>
        <v>2.5121061286922606</v>
      </c>
      <c r="G819" s="27">
        <f>-LOG(S0P5022[[#This Row],[p]]-0.5,2)^2</f>
        <v>6.6820311301345754</v>
      </c>
      <c r="H819" s="27">
        <f>-LOG(1-S0P5022[[#This Row],[p]],2)</f>
        <v>1.5849625007211561</v>
      </c>
      <c r="I819" s="27">
        <f>1/S0P5022[[#This Row],[-LOG(p-0.5)^2]]</f>
        <v>0.14965509446524536</v>
      </c>
      <c r="J819" s="27">
        <f>1-S0P5022[[#This Row],[p]]</f>
        <v>0.33333333333333337</v>
      </c>
      <c r="K819" s="27">
        <f>1/S0P5022[[#This Row],[1-p]]</f>
        <v>2.9999999999999996</v>
      </c>
      <c r="L819" s="27">
        <f>S0P5022[[#This Row],[p]]*2-1</f>
        <v>0.33333333333333326</v>
      </c>
      <c r="M819" s="27">
        <f>S0P5022[[#This Row],[1-p]]*2</f>
        <v>0.66666666666666674</v>
      </c>
      <c r="N819" s="27">
        <f>S0P5022[[#This Row],[2p-1]]*2</f>
        <v>0.66666666666666652</v>
      </c>
      <c r="O819" s="27">
        <f>S0P5022[[#This Row],[2-2p]]*2</f>
        <v>1.3333333333333335</v>
      </c>
      <c r="P819" s="27">
        <f>2^S0P5022[[#This Row],[4p-2]]</f>
        <v>1.5874010519681991</v>
      </c>
      <c r="Q819" s="27">
        <f>2^S0P5022[[#This Row],[4-4p]]</f>
        <v>2.5198420997897464</v>
      </c>
      <c r="R819" s="27">
        <f>2^S0P5022[[#This Row],[2^(4p-2)]]</f>
        <v>3.0050751127241848</v>
      </c>
      <c r="S819" s="26">
        <f>S0P5022[[#This Row],[1-p]]/2</f>
        <v>0.16666666666666669</v>
      </c>
      <c r="T819" s="26">
        <f>S0P5022[[#This Row],[f(p)]]/LOG(1-S0P5022[[#This Row],[p]],2)^16</f>
        <v>1.0508600578207357E-4</v>
      </c>
      <c r="U819" s="26">
        <f>2*(1-ABS(SIN(S0P5022[[#This Row],[Rad]]*2)))^(S0P5022[[#This Row],[-LOG(1-p)]])</f>
        <v>1.6789349681941828</v>
      </c>
      <c r="V819" s="26">
        <f>S0P5022[[#This Row],[f(p)]]*LOG(1-S0P5022[[#This Row],[p]],2)^-16</f>
        <v>1.0508600578207357E-4</v>
      </c>
      <c r="W819" s="26">
        <f>S0P5022[[#This Row],[f(p)]]*2*((1-ABS(SIN(S0P5022[[#This Row],[Rad]]*2)))^(S0P5022[[#This Row],[-LOG(1-p)]]^2))</f>
        <v>0.25259674104011504</v>
      </c>
      <c r="X819" s="26">
        <f>S0P5022[[#This Row],[F3]]+S0P5022[[#This Row],[F2]]</f>
        <v>0.25270182704589711</v>
      </c>
      <c r="Y819" s="26"/>
      <c r="AA819" s="20"/>
      <c r="AB819" s="15"/>
      <c r="AC819" s="15"/>
      <c r="AD819" s="15"/>
      <c r="AE819" s="15"/>
      <c r="AF819" s="15"/>
      <c r="AI819" s="20"/>
      <c r="AN819" s="15"/>
      <c r="AO819" s="17"/>
      <c r="AR819" s="20"/>
      <c r="AT819" s="15"/>
      <c r="AW819" s="15"/>
    </row>
    <row r="820" spans="1:49" x14ac:dyDescent="0.3">
      <c r="A820" s="25">
        <v>-92</v>
      </c>
      <c r="B820" s="25">
        <f>RADIANS(S0P5022[[#This Row],[Deg]])</f>
        <v>-1.6057029118347832</v>
      </c>
      <c r="C820" s="26">
        <v>0.23030948400804599</v>
      </c>
      <c r="D820" s="27">
        <f t="shared" si="1"/>
        <v>0.66666666666666663</v>
      </c>
      <c r="E820" s="27">
        <f>-LOG(S0P5022[[#This Row],[p]]-0.5,2)</f>
        <v>2.5849625007211565</v>
      </c>
      <c r="F820" s="27">
        <f>-LOG(1-S0P5022[[#This Row],[p]],2)^2</f>
        <v>2.5121061286922606</v>
      </c>
      <c r="G820" s="27">
        <f>-LOG(S0P5022[[#This Row],[p]]-0.5,2)^2</f>
        <v>6.6820311301345754</v>
      </c>
      <c r="H820" s="27">
        <f>-LOG(1-S0P5022[[#This Row],[p]],2)</f>
        <v>1.5849625007211561</v>
      </c>
      <c r="I820" s="27">
        <f>1/S0P5022[[#This Row],[-LOG(p-0.5)^2]]</f>
        <v>0.14965509446524536</v>
      </c>
      <c r="J820" s="27">
        <f>1-S0P5022[[#This Row],[p]]</f>
        <v>0.33333333333333337</v>
      </c>
      <c r="K820" s="27">
        <f>1/S0P5022[[#This Row],[1-p]]</f>
        <v>2.9999999999999996</v>
      </c>
      <c r="L820" s="27">
        <f>S0P5022[[#This Row],[p]]*2-1</f>
        <v>0.33333333333333326</v>
      </c>
      <c r="M820" s="27">
        <f>S0P5022[[#This Row],[1-p]]*2</f>
        <v>0.66666666666666674</v>
      </c>
      <c r="N820" s="27">
        <f>S0P5022[[#This Row],[2p-1]]*2</f>
        <v>0.66666666666666652</v>
      </c>
      <c r="O820" s="27">
        <f>S0P5022[[#This Row],[2-2p]]*2</f>
        <v>1.3333333333333335</v>
      </c>
      <c r="P820" s="27">
        <f>2^S0P5022[[#This Row],[4p-2]]</f>
        <v>1.5874010519681991</v>
      </c>
      <c r="Q820" s="27">
        <f>2^S0P5022[[#This Row],[4-4p]]</f>
        <v>2.5198420997897464</v>
      </c>
      <c r="R820" s="27">
        <f>2^S0P5022[[#This Row],[2^(4p-2)]]</f>
        <v>3.0050751127241848</v>
      </c>
      <c r="S820" s="26">
        <f>S0P5022[[#This Row],[1-p]]/2</f>
        <v>0.16666666666666669</v>
      </c>
      <c r="T820" s="26">
        <f>S0P5022[[#This Row],[f(p)]]/LOG(1-S0P5022[[#This Row],[p]],2)^16</f>
        <v>1.0508600578207357E-4</v>
      </c>
      <c r="U820" s="26">
        <f>2*(1-ABS(SIN(S0P5022[[#This Row],[Rad]]*2)))^(S0P5022[[#This Row],[-LOG(1-p)]])</f>
        <v>1.78343330879646</v>
      </c>
      <c r="V820" s="26">
        <f>S0P5022[[#This Row],[f(p)]]*LOG(1-S0P5022[[#This Row],[p]],2)^-16</f>
        <v>1.0508600578207357E-4</v>
      </c>
      <c r="W820" s="26">
        <f>S0P5022[[#This Row],[f(p)]]*2*((1-ABS(SIN(S0P5022[[#This Row],[Rad]]*2)))^(S0P5022[[#This Row],[-LOG(1-p)]]^2))</f>
        <v>0.27796506282642625</v>
      </c>
      <c r="X820" s="26">
        <f>S0P5022[[#This Row],[F3]]+S0P5022[[#This Row],[F2]]</f>
        <v>0.27807014883220832</v>
      </c>
      <c r="Y820" s="26"/>
      <c r="AA820" s="20"/>
      <c r="AB820" s="15"/>
      <c r="AC820" s="15"/>
      <c r="AD820" s="15"/>
      <c r="AE820" s="15"/>
      <c r="AF820" s="15"/>
      <c r="AI820" s="20"/>
      <c r="AN820" s="15"/>
      <c r="AO820" s="17"/>
      <c r="AR820" s="20"/>
      <c r="AT820" s="15"/>
      <c r="AW820" s="15"/>
    </row>
    <row r="821" spans="1:49" x14ac:dyDescent="0.3">
      <c r="A821" s="25">
        <v>-91</v>
      </c>
      <c r="B821" s="25">
        <f>RADIANS(S0P5022[[#This Row],[Deg]])</f>
        <v>-1.5882496193148399</v>
      </c>
      <c r="C821" s="26">
        <v>0.25052937262598901</v>
      </c>
      <c r="D821" s="27">
        <f t="shared" si="1"/>
        <v>0.66666666666666663</v>
      </c>
      <c r="E821" s="27">
        <f>-LOG(S0P5022[[#This Row],[p]]-0.5,2)</f>
        <v>2.5849625007211565</v>
      </c>
      <c r="F821" s="27">
        <f>-LOG(1-S0P5022[[#This Row],[p]],2)^2</f>
        <v>2.5121061286922606</v>
      </c>
      <c r="G821" s="27">
        <f>-LOG(S0P5022[[#This Row],[p]]-0.5,2)^2</f>
        <v>6.6820311301345754</v>
      </c>
      <c r="H821" s="27">
        <f>-LOG(1-S0P5022[[#This Row],[p]],2)</f>
        <v>1.5849625007211561</v>
      </c>
      <c r="I821" s="27">
        <f>1/S0P5022[[#This Row],[-LOG(p-0.5)^2]]</f>
        <v>0.14965509446524536</v>
      </c>
      <c r="J821" s="27">
        <f>1-S0P5022[[#This Row],[p]]</f>
        <v>0.33333333333333337</v>
      </c>
      <c r="K821" s="27">
        <f>1/S0P5022[[#This Row],[1-p]]</f>
        <v>2.9999999999999996</v>
      </c>
      <c r="L821" s="27">
        <f>S0P5022[[#This Row],[p]]*2-1</f>
        <v>0.33333333333333326</v>
      </c>
      <c r="M821" s="27">
        <f>S0P5022[[#This Row],[1-p]]*2</f>
        <v>0.66666666666666674</v>
      </c>
      <c r="N821" s="27">
        <f>S0P5022[[#This Row],[2p-1]]*2</f>
        <v>0.66666666666666652</v>
      </c>
      <c r="O821" s="27">
        <f>S0P5022[[#This Row],[2-2p]]*2</f>
        <v>1.3333333333333335</v>
      </c>
      <c r="P821" s="27">
        <f>2^S0P5022[[#This Row],[4p-2]]</f>
        <v>1.5874010519681991</v>
      </c>
      <c r="Q821" s="27">
        <f>2^S0P5022[[#This Row],[4-4p]]</f>
        <v>2.5198420997897464</v>
      </c>
      <c r="R821" s="27">
        <f>2^S0P5022[[#This Row],[2^(4p-2)]]</f>
        <v>3.0050751127241848</v>
      </c>
      <c r="S821" s="26">
        <f>S0P5022[[#This Row],[1-p]]/2</f>
        <v>0.16666666666666669</v>
      </c>
      <c r="T821" s="26">
        <f>S0P5022[[#This Row],[f(p)]]/LOG(1-S0P5022[[#This Row],[p]],2)^16</f>
        <v>1.0508600578207357E-4</v>
      </c>
      <c r="U821" s="26">
        <f>2*(1-ABS(SIN(S0P5022[[#This Row],[Rad]]*2)))^(S0P5022[[#This Row],[-LOG(1-p)]])</f>
        <v>1.8905059711604604</v>
      </c>
      <c r="V821" s="26">
        <f>S0P5022[[#This Row],[f(p)]]*LOG(1-S0P5022[[#This Row],[p]],2)^-16</f>
        <v>1.0508600578207357E-4</v>
      </c>
      <c r="W821" s="26">
        <f>S0P5022[[#This Row],[f(p)]]*2*((1-ABS(SIN(S0P5022[[#This Row],[Rad]]*2)))^(S0P5022[[#This Row],[-LOG(1-p)]]^2))</f>
        <v>0.30487606734526601</v>
      </c>
      <c r="X821" s="26">
        <f>S0P5022[[#This Row],[F3]]+S0P5022[[#This Row],[F2]]</f>
        <v>0.30498115335104808</v>
      </c>
      <c r="Y821" s="26"/>
      <c r="AA821" s="20"/>
      <c r="AB821" s="15"/>
      <c r="AC821" s="15"/>
      <c r="AD821" s="15"/>
      <c r="AE821" s="15"/>
      <c r="AF821" s="15"/>
      <c r="AI821" s="20"/>
      <c r="AN821" s="15"/>
      <c r="AO821" s="17"/>
      <c r="AR821" s="20"/>
      <c r="AT821" s="15"/>
      <c r="AW821" s="15"/>
    </row>
    <row r="822" spans="1:49" x14ac:dyDescent="0.3">
      <c r="A822" s="25">
        <v>-90</v>
      </c>
      <c r="B822" s="25">
        <f>RADIANS(S0P5022[[#This Row],[Deg]])</f>
        <v>-1.5707963267948966</v>
      </c>
      <c r="C822" s="26">
        <v>0.26653980261128402</v>
      </c>
      <c r="D822" s="27">
        <f t="shared" si="1"/>
        <v>0.66666666666666663</v>
      </c>
      <c r="E822" s="27">
        <f>-LOG(S0P5022[[#This Row],[p]]-0.5,2)</f>
        <v>2.5849625007211565</v>
      </c>
      <c r="F822" s="27">
        <f>-LOG(1-S0P5022[[#This Row],[p]],2)^2</f>
        <v>2.5121061286922606</v>
      </c>
      <c r="G822" s="27">
        <f>-LOG(S0P5022[[#This Row],[p]]-0.5,2)^2</f>
        <v>6.6820311301345754</v>
      </c>
      <c r="H822" s="27">
        <f>-LOG(1-S0P5022[[#This Row],[p]],2)</f>
        <v>1.5849625007211561</v>
      </c>
      <c r="I822" s="27">
        <f>1/S0P5022[[#This Row],[-LOG(p-0.5)^2]]</f>
        <v>0.14965509446524536</v>
      </c>
      <c r="J822" s="27">
        <f>1-S0P5022[[#This Row],[p]]</f>
        <v>0.33333333333333337</v>
      </c>
      <c r="K822" s="27">
        <f>1/S0P5022[[#This Row],[1-p]]</f>
        <v>2.9999999999999996</v>
      </c>
      <c r="L822" s="27">
        <f>S0P5022[[#This Row],[p]]*2-1</f>
        <v>0.33333333333333326</v>
      </c>
      <c r="M822" s="27">
        <f>S0P5022[[#This Row],[1-p]]*2</f>
        <v>0.66666666666666674</v>
      </c>
      <c r="N822" s="27">
        <f>S0P5022[[#This Row],[2p-1]]*2</f>
        <v>0.66666666666666652</v>
      </c>
      <c r="O822" s="27">
        <f>S0P5022[[#This Row],[2-2p]]*2</f>
        <v>1.3333333333333335</v>
      </c>
      <c r="P822" s="27">
        <f>2^S0P5022[[#This Row],[4p-2]]</f>
        <v>1.5874010519681991</v>
      </c>
      <c r="Q822" s="27">
        <f>2^S0P5022[[#This Row],[4-4p]]</f>
        <v>2.5198420997897464</v>
      </c>
      <c r="R822" s="27">
        <f>2^S0P5022[[#This Row],[2^(4p-2)]]</f>
        <v>3.0050751127241848</v>
      </c>
      <c r="S822" s="26">
        <f>S0P5022[[#This Row],[1-p]]/2</f>
        <v>0.16666666666666669</v>
      </c>
      <c r="T822" s="26">
        <f>S0P5022[[#This Row],[f(p)]]/LOG(1-S0P5022[[#This Row],[p]],2)^16</f>
        <v>1.0508600578207357E-4</v>
      </c>
      <c r="U822" s="26">
        <f>2*(1-ABS(SIN(S0P5022[[#This Row],[Rad]]*2)))^(S0P5022[[#This Row],[-LOG(1-p)]])</f>
        <v>1.9999999999999996</v>
      </c>
      <c r="V822" s="26">
        <f>S0P5022[[#This Row],[f(p)]]*LOG(1-S0P5022[[#This Row],[p]],2)^-16</f>
        <v>1.0508600578207357E-4</v>
      </c>
      <c r="W822" s="26">
        <f>S0P5022[[#This Row],[f(p)]]*2*((1-ABS(SIN(S0P5022[[#This Row],[Rad]]*2)))^(S0P5022[[#This Row],[-LOG(1-p)]]^2))</f>
        <v>0.33333333333333326</v>
      </c>
      <c r="X822" s="26">
        <f>S0P5022[[#This Row],[F3]]+S0P5022[[#This Row],[F2]]</f>
        <v>0.33343841933911533</v>
      </c>
      <c r="Y822" s="26"/>
      <c r="AA822" s="20"/>
      <c r="AB822" s="15"/>
      <c r="AC822" s="15"/>
      <c r="AD822" s="15"/>
      <c r="AE822" s="15"/>
      <c r="AF822" s="15"/>
      <c r="AI822" s="20"/>
      <c r="AN822" s="15"/>
      <c r="AO822" s="17"/>
      <c r="AR822" s="20"/>
      <c r="AT822" s="15"/>
      <c r="AW822" s="15"/>
    </row>
    <row r="823" spans="1:49" x14ac:dyDescent="0.3">
      <c r="A823" s="25">
        <v>-89</v>
      </c>
      <c r="B823" s="25">
        <f>RADIANS(S0P5022[[#This Row],[Deg]])</f>
        <v>-1.5533430342749532</v>
      </c>
      <c r="C823" s="26">
        <v>0.25072818869824598</v>
      </c>
      <c r="D823" s="27">
        <f t="shared" si="1"/>
        <v>0.66666666666666663</v>
      </c>
      <c r="E823" s="27">
        <f>-LOG(S0P5022[[#This Row],[p]]-0.5,2)</f>
        <v>2.5849625007211565</v>
      </c>
      <c r="F823" s="27">
        <f>-LOG(1-S0P5022[[#This Row],[p]],2)^2</f>
        <v>2.5121061286922606</v>
      </c>
      <c r="G823" s="27">
        <f>-LOG(S0P5022[[#This Row],[p]]-0.5,2)^2</f>
        <v>6.6820311301345754</v>
      </c>
      <c r="H823" s="27">
        <f>-LOG(1-S0P5022[[#This Row],[p]],2)</f>
        <v>1.5849625007211561</v>
      </c>
      <c r="I823" s="27">
        <f>1/S0P5022[[#This Row],[-LOG(p-0.5)^2]]</f>
        <v>0.14965509446524536</v>
      </c>
      <c r="J823" s="27">
        <f>1-S0P5022[[#This Row],[p]]</f>
        <v>0.33333333333333337</v>
      </c>
      <c r="K823" s="27">
        <f>1/S0P5022[[#This Row],[1-p]]</f>
        <v>2.9999999999999996</v>
      </c>
      <c r="L823" s="27">
        <f>S0P5022[[#This Row],[p]]*2-1</f>
        <v>0.33333333333333326</v>
      </c>
      <c r="M823" s="27">
        <f>S0P5022[[#This Row],[1-p]]*2</f>
        <v>0.66666666666666674</v>
      </c>
      <c r="N823" s="27">
        <f>S0P5022[[#This Row],[2p-1]]*2</f>
        <v>0.66666666666666652</v>
      </c>
      <c r="O823" s="27">
        <f>S0P5022[[#This Row],[2-2p]]*2</f>
        <v>1.3333333333333335</v>
      </c>
      <c r="P823" s="27">
        <f>2^S0P5022[[#This Row],[4p-2]]</f>
        <v>1.5874010519681991</v>
      </c>
      <c r="Q823" s="27">
        <f>2^S0P5022[[#This Row],[4-4p]]</f>
        <v>2.5198420997897464</v>
      </c>
      <c r="R823" s="27">
        <f>2^S0P5022[[#This Row],[2^(4p-2)]]</f>
        <v>3.0050751127241848</v>
      </c>
      <c r="S823" s="26">
        <f>S0P5022[[#This Row],[1-p]]/2</f>
        <v>0.16666666666666669</v>
      </c>
      <c r="T823" s="26">
        <f>S0P5022[[#This Row],[f(p)]]/LOG(1-S0P5022[[#This Row],[p]],2)^16</f>
        <v>1.0508600578207357E-4</v>
      </c>
      <c r="U823" s="26">
        <f>2*(1-ABS(SIN(S0P5022[[#This Row],[Rad]]*2)))^(S0P5022[[#This Row],[-LOG(1-p)]])</f>
        <v>1.8905059711604597</v>
      </c>
      <c r="V823" s="26">
        <f>S0P5022[[#This Row],[f(p)]]*LOG(1-S0P5022[[#This Row],[p]],2)^-16</f>
        <v>1.0508600578207357E-4</v>
      </c>
      <c r="W823" s="26">
        <f>S0P5022[[#This Row],[f(p)]]*2*((1-ABS(SIN(S0P5022[[#This Row],[Rad]]*2)))^(S0P5022[[#This Row],[-LOG(1-p)]]^2))</f>
        <v>0.30487606734526584</v>
      </c>
      <c r="X823" s="26">
        <f>S0P5022[[#This Row],[F3]]+S0P5022[[#This Row],[F2]]</f>
        <v>0.30498115335104792</v>
      </c>
      <c r="Y823" s="26"/>
      <c r="AA823" s="20"/>
      <c r="AB823" s="15"/>
      <c r="AC823" s="15"/>
      <c r="AD823" s="15"/>
      <c r="AE823" s="15"/>
      <c r="AF823" s="15"/>
      <c r="AI823" s="20"/>
      <c r="AN823" s="15"/>
      <c r="AO823" s="17"/>
      <c r="AR823" s="20"/>
      <c r="AT823" s="15"/>
      <c r="AW823" s="15"/>
    </row>
    <row r="824" spans="1:49" x14ac:dyDescent="0.3">
      <c r="A824" s="25">
        <v>-88</v>
      </c>
      <c r="B824" s="25">
        <f>RADIANS(S0P5022[[#This Row],[Deg]])</f>
        <v>-1.5358897417550099</v>
      </c>
      <c r="C824" s="26">
        <v>0.23039330965516699</v>
      </c>
      <c r="D824" s="27">
        <f t="shared" si="1"/>
        <v>0.66666666666666663</v>
      </c>
      <c r="E824" s="27">
        <f>-LOG(S0P5022[[#This Row],[p]]-0.5,2)</f>
        <v>2.5849625007211565</v>
      </c>
      <c r="F824" s="27">
        <f>-LOG(1-S0P5022[[#This Row],[p]],2)^2</f>
        <v>2.5121061286922606</v>
      </c>
      <c r="G824" s="27">
        <f>-LOG(S0P5022[[#This Row],[p]]-0.5,2)^2</f>
        <v>6.6820311301345754</v>
      </c>
      <c r="H824" s="27">
        <f>-LOG(1-S0P5022[[#This Row],[p]],2)</f>
        <v>1.5849625007211561</v>
      </c>
      <c r="I824" s="27">
        <f>1/S0P5022[[#This Row],[-LOG(p-0.5)^2]]</f>
        <v>0.14965509446524536</v>
      </c>
      <c r="J824" s="27">
        <f>1-S0P5022[[#This Row],[p]]</f>
        <v>0.33333333333333337</v>
      </c>
      <c r="K824" s="27">
        <f>1/S0P5022[[#This Row],[1-p]]</f>
        <v>2.9999999999999996</v>
      </c>
      <c r="L824" s="27">
        <f>S0P5022[[#This Row],[p]]*2-1</f>
        <v>0.33333333333333326</v>
      </c>
      <c r="M824" s="27">
        <f>S0P5022[[#This Row],[1-p]]*2</f>
        <v>0.66666666666666674</v>
      </c>
      <c r="N824" s="27">
        <f>S0P5022[[#This Row],[2p-1]]*2</f>
        <v>0.66666666666666652</v>
      </c>
      <c r="O824" s="27">
        <f>S0P5022[[#This Row],[2-2p]]*2</f>
        <v>1.3333333333333335</v>
      </c>
      <c r="P824" s="27">
        <f>2^S0P5022[[#This Row],[4p-2]]</f>
        <v>1.5874010519681991</v>
      </c>
      <c r="Q824" s="27">
        <f>2^S0P5022[[#This Row],[4-4p]]</f>
        <v>2.5198420997897464</v>
      </c>
      <c r="R824" s="27">
        <f>2^S0P5022[[#This Row],[2^(4p-2)]]</f>
        <v>3.0050751127241848</v>
      </c>
      <c r="S824" s="26">
        <f>S0P5022[[#This Row],[1-p]]/2</f>
        <v>0.16666666666666669</v>
      </c>
      <c r="T824" s="26">
        <f>S0P5022[[#This Row],[f(p)]]/LOG(1-S0P5022[[#This Row],[p]],2)^16</f>
        <v>1.0508600578207357E-4</v>
      </c>
      <c r="U824" s="26">
        <f>2*(1-ABS(SIN(S0P5022[[#This Row],[Rad]]*2)))^(S0P5022[[#This Row],[-LOG(1-p)]])</f>
        <v>1.7834333087964593</v>
      </c>
      <c r="V824" s="26">
        <f>S0P5022[[#This Row],[f(p)]]*LOG(1-S0P5022[[#This Row],[p]],2)^-16</f>
        <v>1.0508600578207357E-4</v>
      </c>
      <c r="W824" s="26">
        <f>S0P5022[[#This Row],[f(p)]]*2*((1-ABS(SIN(S0P5022[[#This Row],[Rad]]*2)))^(S0P5022[[#This Row],[-LOG(1-p)]]^2))</f>
        <v>0.27796506282642608</v>
      </c>
      <c r="X824" s="26">
        <f>S0P5022[[#This Row],[F3]]+S0P5022[[#This Row],[F2]]</f>
        <v>0.27807014883220815</v>
      </c>
      <c r="Y824" s="26"/>
      <c r="AA824" s="20"/>
      <c r="AB824" s="15"/>
      <c r="AC824" s="15"/>
      <c r="AD824" s="15"/>
      <c r="AE824" s="15"/>
      <c r="AF824" s="15"/>
      <c r="AI824" s="20"/>
      <c r="AN824" s="15"/>
      <c r="AO824" s="17"/>
      <c r="AR824" s="20"/>
      <c r="AT824" s="15"/>
      <c r="AW824" s="15"/>
    </row>
    <row r="825" spans="1:49" x14ac:dyDescent="0.3">
      <c r="A825" s="25">
        <v>-87</v>
      </c>
      <c r="B825" s="25">
        <f>RADIANS(S0P5022[[#This Row],[Deg]])</f>
        <v>-1.5184364492350666</v>
      </c>
      <c r="C825" s="26">
        <v>0.21151824699820401</v>
      </c>
      <c r="D825" s="27">
        <f t="shared" si="1"/>
        <v>0.66666666666666663</v>
      </c>
      <c r="E825" s="27">
        <f>-LOG(S0P5022[[#This Row],[p]]-0.5,2)</f>
        <v>2.5849625007211565</v>
      </c>
      <c r="F825" s="27">
        <f>-LOG(1-S0P5022[[#This Row],[p]],2)^2</f>
        <v>2.5121061286922606</v>
      </c>
      <c r="G825" s="27">
        <f>-LOG(S0P5022[[#This Row],[p]]-0.5,2)^2</f>
        <v>6.6820311301345754</v>
      </c>
      <c r="H825" s="27">
        <f>-LOG(1-S0P5022[[#This Row],[p]],2)</f>
        <v>1.5849625007211561</v>
      </c>
      <c r="I825" s="27">
        <f>1/S0P5022[[#This Row],[-LOG(p-0.5)^2]]</f>
        <v>0.14965509446524536</v>
      </c>
      <c r="J825" s="27">
        <f>1-S0P5022[[#This Row],[p]]</f>
        <v>0.33333333333333337</v>
      </c>
      <c r="K825" s="27">
        <f>1/S0P5022[[#This Row],[1-p]]</f>
        <v>2.9999999999999996</v>
      </c>
      <c r="L825" s="27">
        <f>S0P5022[[#This Row],[p]]*2-1</f>
        <v>0.33333333333333326</v>
      </c>
      <c r="M825" s="27">
        <f>S0P5022[[#This Row],[1-p]]*2</f>
        <v>0.66666666666666674</v>
      </c>
      <c r="N825" s="27">
        <f>S0P5022[[#This Row],[2p-1]]*2</f>
        <v>0.66666666666666652</v>
      </c>
      <c r="O825" s="27">
        <f>S0P5022[[#This Row],[2-2p]]*2</f>
        <v>1.3333333333333335</v>
      </c>
      <c r="P825" s="27">
        <f>2^S0P5022[[#This Row],[4p-2]]</f>
        <v>1.5874010519681991</v>
      </c>
      <c r="Q825" s="27">
        <f>2^S0P5022[[#This Row],[4-4p]]</f>
        <v>2.5198420997897464</v>
      </c>
      <c r="R825" s="27">
        <f>2^S0P5022[[#This Row],[2^(4p-2)]]</f>
        <v>3.0050751127241848</v>
      </c>
      <c r="S825" s="26">
        <f>S0P5022[[#This Row],[1-p]]/2</f>
        <v>0.16666666666666669</v>
      </c>
      <c r="T825" s="26">
        <f>S0P5022[[#This Row],[f(p)]]/LOG(1-S0P5022[[#This Row],[p]],2)^16</f>
        <v>1.0508600578207357E-4</v>
      </c>
      <c r="U825" s="26">
        <f>2*(1-ABS(SIN(S0P5022[[#This Row],[Rad]]*2)))^(S0P5022[[#This Row],[-LOG(1-p)]])</f>
        <v>1.6789349681941821</v>
      </c>
      <c r="V825" s="26">
        <f>S0P5022[[#This Row],[f(p)]]*LOG(1-S0P5022[[#This Row],[p]],2)^-16</f>
        <v>1.0508600578207357E-4</v>
      </c>
      <c r="W825" s="26">
        <f>S0P5022[[#This Row],[f(p)]]*2*((1-ABS(SIN(S0P5022[[#This Row],[Rad]]*2)))^(S0P5022[[#This Row],[-LOG(1-p)]]^2))</f>
        <v>0.25259674104011487</v>
      </c>
      <c r="X825" s="26">
        <f>S0P5022[[#This Row],[F3]]+S0P5022[[#This Row],[F2]]</f>
        <v>0.25270182704589694</v>
      </c>
      <c r="Y825" s="26"/>
      <c r="AA825" s="20"/>
      <c r="AB825" s="15"/>
      <c r="AC825" s="15"/>
      <c r="AD825" s="15"/>
      <c r="AE825" s="15"/>
      <c r="AF825" s="15"/>
      <c r="AI825" s="20"/>
      <c r="AN825" s="15"/>
      <c r="AO825" s="17"/>
      <c r="AR825" s="20"/>
      <c r="AT825" s="15"/>
      <c r="AW825" s="15"/>
    </row>
    <row r="826" spans="1:49" x14ac:dyDescent="0.3">
      <c r="A826" s="25">
        <v>-86</v>
      </c>
      <c r="B826" s="25">
        <f>RADIANS(S0P5022[[#This Row],[Deg]])</f>
        <v>-1.5009831567151235</v>
      </c>
      <c r="C826" s="26">
        <v>0.19431143654544</v>
      </c>
      <c r="D826" s="27">
        <f t="shared" si="1"/>
        <v>0.66666666666666663</v>
      </c>
      <c r="E826" s="27">
        <f>-LOG(S0P5022[[#This Row],[p]]-0.5,2)</f>
        <v>2.5849625007211565</v>
      </c>
      <c r="F826" s="27">
        <f>-LOG(1-S0P5022[[#This Row],[p]],2)^2</f>
        <v>2.5121061286922606</v>
      </c>
      <c r="G826" s="27">
        <f>-LOG(S0P5022[[#This Row],[p]]-0.5,2)^2</f>
        <v>6.6820311301345754</v>
      </c>
      <c r="H826" s="27">
        <f>-LOG(1-S0P5022[[#This Row],[p]],2)</f>
        <v>1.5849625007211561</v>
      </c>
      <c r="I826" s="27">
        <f>1/S0P5022[[#This Row],[-LOG(p-0.5)^2]]</f>
        <v>0.14965509446524536</v>
      </c>
      <c r="J826" s="27">
        <f>1-S0P5022[[#This Row],[p]]</f>
        <v>0.33333333333333337</v>
      </c>
      <c r="K826" s="27">
        <f>1/S0P5022[[#This Row],[1-p]]</f>
        <v>2.9999999999999996</v>
      </c>
      <c r="L826" s="27">
        <f>S0P5022[[#This Row],[p]]*2-1</f>
        <v>0.33333333333333326</v>
      </c>
      <c r="M826" s="27">
        <f>S0P5022[[#This Row],[1-p]]*2</f>
        <v>0.66666666666666674</v>
      </c>
      <c r="N826" s="27">
        <f>S0P5022[[#This Row],[2p-1]]*2</f>
        <v>0.66666666666666652</v>
      </c>
      <c r="O826" s="27">
        <f>S0P5022[[#This Row],[2-2p]]*2</f>
        <v>1.3333333333333335</v>
      </c>
      <c r="P826" s="27">
        <f>2^S0P5022[[#This Row],[4p-2]]</f>
        <v>1.5874010519681991</v>
      </c>
      <c r="Q826" s="27">
        <f>2^S0P5022[[#This Row],[4-4p]]</f>
        <v>2.5198420997897464</v>
      </c>
      <c r="R826" s="27">
        <f>2^S0P5022[[#This Row],[2^(4p-2)]]</f>
        <v>3.0050751127241848</v>
      </c>
      <c r="S826" s="26">
        <f>S0P5022[[#This Row],[1-p]]/2</f>
        <v>0.16666666666666669</v>
      </c>
      <c r="T826" s="26">
        <f>S0P5022[[#This Row],[f(p)]]/LOG(1-S0P5022[[#This Row],[p]],2)^16</f>
        <v>1.0508600578207357E-4</v>
      </c>
      <c r="U826" s="26">
        <f>2*(1-ABS(SIN(S0P5022[[#This Row],[Rad]]*2)))^(S0P5022[[#This Row],[-LOG(1-p)]])</f>
        <v>1.5771537240255895</v>
      </c>
      <c r="V826" s="26">
        <f>S0P5022[[#This Row],[f(p)]]*LOG(1-S0P5022[[#This Row],[p]],2)^-16</f>
        <v>1.0508600578207357E-4</v>
      </c>
      <c r="W826" s="26">
        <f>S0P5022[[#This Row],[f(p)]]*2*((1-ABS(SIN(S0P5022[[#This Row],[Rad]]*2)))^(S0P5022[[#This Row],[-LOG(1-p)]]^2))</f>
        <v>0.22876016507010105</v>
      </c>
      <c r="X826" s="26">
        <f>S0P5022[[#This Row],[F3]]+S0P5022[[#This Row],[F2]]</f>
        <v>0.22886525107588312</v>
      </c>
      <c r="Y826" s="26"/>
      <c r="AA826" s="20"/>
      <c r="AB826" s="15"/>
      <c r="AC826" s="15"/>
      <c r="AD826" s="15"/>
      <c r="AE826" s="15"/>
      <c r="AF826" s="15"/>
      <c r="AI826" s="20"/>
      <c r="AN826" s="15"/>
      <c r="AO826" s="17"/>
      <c r="AR826" s="20"/>
      <c r="AT826" s="15"/>
      <c r="AW826" s="15"/>
    </row>
    <row r="827" spans="1:49" x14ac:dyDescent="0.3">
      <c r="A827" s="25">
        <v>-85</v>
      </c>
      <c r="B827" s="25">
        <f>RADIANS(S0P5022[[#This Row],[Deg]])</f>
        <v>-1.4835298641951802</v>
      </c>
      <c r="C827" s="26">
        <v>0.17832963152443901</v>
      </c>
      <c r="D827" s="27">
        <f t="shared" si="1"/>
        <v>0.66666666666666663</v>
      </c>
      <c r="E827" s="27">
        <f>-LOG(S0P5022[[#This Row],[p]]-0.5,2)</f>
        <v>2.5849625007211565</v>
      </c>
      <c r="F827" s="27">
        <f>-LOG(1-S0P5022[[#This Row],[p]],2)^2</f>
        <v>2.5121061286922606</v>
      </c>
      <c r="G827" s="27">
        <f>-LOG(S0P5022[[#This Row],[p]]-0.5,2)^2</f>
        <v>6.6820311301345754</v>
      </c>
      <c r="H827" s="27">
        <f>-LOG(1-S0P5022[[#This Row],[p]],2)</f>
        <v>1.5849625007211561</v>
      </c>
      <c r="I827" s="27">
        <f>1/S0P5022[[#This Row],[-LOG(p-0.5)^2]]</f>
        <v>0.14965509446524536</v>
      </c>
      <c r="J827" s="27">
        <f>1-S0P5022[[#This Row],[p]]</f>
        <v>0.33333333333333337</v>
      </c>
      <c r="K827" s="27">
        <f>1/S0P5022[[#This Row],[1-p]]</f>
        <v>2.9999999999999996</v>
      </c>
      <c r="L827" s="27">
        <f>S0P5022[[#This Row],[p]]*2-1</f>
        <v>0.33333333333333326</v>
      </c>
      <c r="M827" s="27">
        <f>S0P5022[[#This Row],[1-p]]*2</f>
        <v>0.66666666666666674</v>
      </c>
      <c r="N827" s="27">
        <f>S0P5022[[#This Row],[2p-1]]*2</f>
        <v>0.66666666666666652</v>
      </c>
      <c r="O827" s="27">
        <f>S0P5022[[#This Row],[2-2p]]*2</f>
        <v>1.3333333333333335</v>
      </c>
      <c r="P827" s="27">
        <f>2^S0P5022[[#This Row],[4p-2]]</f>
        <v>1.5874010519681991</v>
      </c>
      <c r="Q827" s="27">
        <f>2^S0P5022[[#This Row],[4-4p]]</f>
        <v>2.5198420997897464</v>
      </c>
      <c r="R827" s="27">
        <f>2^S0P5022[[#This Row],[2^(4p-2)]]</f>
        <v>3.0050751127241848</v>
      </c>
      <c r="S827" s="26">
        <f>S0P5022[[#This Row],[1-p]]/2</f>
        <v>0.16666666666666669</v>
      </c>
      <c r="T827" s="26">
        <f>S0P5022[[#This Row],[f(p)]]/LOG(1-S0P5022[[#This Row],[p]],2)^16</f>
        <v>1.0508600578207357E-4</v>
      </c>
      <c r="U827" s="26">
        <f>2*(1-ABS(SIN(S0P5022[[#This Row],[Rad]]*2)))^(S0P5022[[#This Row],[-LOG(1-p)]])</f>
        <v>1.4782218239094758</v>
      </c>
      <c r="V827" s="26">
        <f>S0P5022[[#This Row],[f(p)]]*LOG(1-S0P5022[[#This Row],[p]],2)^-16</f>
        <v>1.0508600578207357E-4</v>
      </c>
      <c r="W827" s="26">
        <f>S0P5022[[#This Row],[f(p)]]*2*((1-ABS(SIN(S0P5022[[#This Row],[Rad]]*2)))^(S0P5022[[#This Row],[-LOG(1-p)]]^2))</f>
        <v>0.20643741247360317</v>
      </c>
      <c r="X827" s="26">
        <f>S0P5022[[#This Row],[F3]]+S0P5022[[#This Row],[F2]]</f>
        <v>0.20654249847938524</v>
      </c>
      <c r="Y827" s="26"/>
      <c r="AA827" s="20"/>
      <c r="AB827" s="15"/>
      <c r="AC827" s="15"/>
      <c r="AD827" s="15"/>
      <c r="AE827" s="15"/>
      <c r="AF827" s="15"/>
      <c r="AI827" s="20"/>
      <c r="AN827" s="15"/>
      <c r="AO827" s="17"/>
      <c r="AR827" s="20"/>
      <c r="AT827" s="15"/>
      <c r="AW827" s="15"/>
    </row>
    <row r="828" spans="1:49" x14ac:dyDescent="0.3">
      <c r="A828" s="25">
        <v>-84</v>
      </c>
      <c r="B828" s="25">
        <f>RADIANS(S0P5022[[#This Row],[Deg]])</f>
        <v>-1.4660765716752369</v>
      </c>
      <c r="C828" s="26">
        <v>0.16296518164932799</v>
      </c>
      <c r="D828" s="27">
        <f t="shared" si="1"/>
        <v>0.66666666666666663</v>
      </c>
      <c r="E828" s="27">
        <f>-LOG(S0P5022[[#This Row],[p]]-0.5,2)</f>
        <v>2.5849625007211565</v>
      </c>
      <c r="F828" s="27">
        <f>-LOG(1-S0P5022[[#This Row],[p]],2)^2</f>
        <v>2.5121061286922606</v>
      </c>
      <c r="G828" s="27">
        <f>-LOG(S0P5022[[#This Row],[p]]-0.5,2)^2</f>
        <v>6.6820311301345754</v>
      </c>
      <c r="H828" s="27">
        <f>-LOG(1-S0P5022[[#This Row],[p]],2)</f>
        <v>1.5849625007211561</v>
      </c>
      <c r="I828" s="27">
        <f>1/S0P5022[[#This Row],[-LOG(p-0.5)^2]]</f>
        <v>0.14965509446524536</v>
      </c>
      <c r="J828" s="27">
        <f>1-S0P5022[[#This Row],[p]]</f>
        <v>0.33333333333333337</v>
      </c>
      <c r="K828" s="27">
        <f>1/S0P5022[[#This Row],[1-p]]</f>
        <v>2.9999999999999996</v>
      </c>
      <c r="L828" s="27">
        <f>S0P5022[[#This Row],[p]]*2-1</f>
        <v>0.33333333333333326</v>
      </c>
      <c r="M828" s="27">
        <f>S0P5022[[#This Row],[1-p]]*2</f>
        <v>0.66666666666666674</v>
      </c>
      <c r="N828" s="27">
        <f>S0P5022[[#This Row],[2p-1]]*2</f>
        <v>0.66666666666666652</v>
      </c>
      <c r="O828" s="27">
        <f>S0P5022[[#This Row],[2-2p]]*2</f>
        <v>1.3333333333333335</v>
      </c>
      <c r="P828" s="27">
        <f>2^S0P5022[[#This Row],[4p-2]]</f>
        <v>1.5874010519681991</v>
      </c>
      <c r="Q828" s="27">
        <f>2^S0P5022[[#This Row],[4-4p]]</f>
        <v>2.5198420997897464</v>
      </c>
      <c r="R828" s="27">
        <f>2^S0P5022[[#This Row],[2^(4p-2)]]</f>
        <v>3.0050751127241848</v>
      </c>
      <c r="S828" s="26">
        <f>S0P5022[[#This Row],[1-p]]/2</f>
        <v>0.16666666666666669</v>
      </c>
      <c r="T828" s="26">
        <f>S0P5022[[#This Row],[f(p)]]/LOG(1-S0P5022[[#This Row],[p]],2)^16</f>
        <v>1.0508600578207357E-4</v>
      </c>
      <c r="U828" s="26">
        <f>2*(1-ABS(SIN(S0P5022[[#This Row],[Rad]]*2)))^(S0P5022[[#This Row],[-LOG(1-p)]])</f>
        <v>1.3822606759855447</v>
      </c>
      <c r="V828" s="26">
        <f>S0P5022[[#This Row],[f(p)]]*LOG(1-S0P5022[[#This Row],[p]],2)^-16</f>
        <v>1.0508600578207357E-4</v>
      </c>
      <c r="W828" s="26">
        <f>S0P5022[[#This Row],[f(p)]]*2*((1-ABS(SIN(S0P5022[[#This Row],[Rad]]*2)))^(S0P5022[[#This Row],[-LOG(1-p)]]^2))</f>
        <v>0.18560398391015015</v>
      </c>
      <c r="X828" s="26">
        <f>S0P5022[[#This Row],[F3]]+S0P5022[[#This Row],[F2]]</f>
        <v>0.18570906991593222</v>
      </c>
      <c r="Y828" s="26"/>
      <c r="AA828" s="20"/>
      <c r="AB828" s="15"/>
      <c r="AC828" s="15"/>
      <c r="AD828" s="15"/>
      <c r="AE828" s="15"/>
      <c r="AF828" s="15"/>
      <c r="AI828" s="20"/>
      <c r="AN828" s="15"/>
      <c r="AO828" s="17"/>
      <c r="AR828" s="20"/>
      <c r="AT828" s="15"/>
      <c r="AW828" s="15"/>
    </row>
    <row r="829" spans="1:49" x14ac:dyDescent="0.3">
      <c r="A829" s="25">
        <v>-83</v>
      </c>
      <c r="B829" s="25">
        <f>RADIANS(S0P5022[[#This Row],[Deg]])</f>
        <v>-1.4486232791552935</v>
      </c>
      <c r="C829" s="26">
        <v>0.148478174353109</v>
      </c>
      <c r="D829" s="27">
        <f t="shared" si="1"/>
        <v>0.66666666666666663</v>
      </c>
      <c r="E829" s="27">
        <f>-LOG(S0P5022[[#This Row],[p]]-0.5,2)</f>
        <v>2.5849625007211565</v>
      </c>
      <c r="F829" s="27">
        <f>-LOG(1-S0P5022[[#This Row],[p]],2)^2</f>
        <v>2.5121061286922606</v>
      </c>
      <c r="G829" s="27">
        <f>-LOG(S0P5022[[#This Row],[p]]-0.5,2)^2</f>
        <v>6.6820311301345754</v>
      </c>
      <c r="H829" s="27">
        <f>-LOG(1-S0P5022[[#This Row],[p]],2)</f>
        <v>1.5849625007211561</v>
      </c>
      <c r="I829" s="27">
        <f>1/S0P5022[[#This Row],[-LOG(p-0.5)^2]]</f>
        <v>0.14965509446524536</v>
      </c>
      <c r="J829" s="27">
        <f>1-S0P5022[[#This Row],[p]]</f>
        <v>0.33333333333333337</v>
      </c>
      <c r="K829" s="27">
        <f>1/S0P5022[[#This Row],[1-p]]</f>
        <v>2.9999999999999996</v>
      </c>
      <c r="L829" s="27">
        <f>S0P5022[[#This Row],[p]]*2-1</f>
        <v>0.33333333333333326</v>
      </c>
      <c r="M829" s="27">
        <f>S0P5022[[#This Row],[1-p]]*2</f>
        <v>0.66666666666666674</v>
      </c>
      <c r="N829" s="27">
        <f>S0P5022[[#This Row],[2p-1]]*2</f>
        <v>0.66666666666666652</v>
      </c>
      <c r="O829" s="27">
        <f>S0P5022[[#This Row],[2-2p]]*2</f>
        <v>1.3333333333333335</v>
      </c>
      <c r="P829" s="27">
        <f>2^S0P5022[[#This Row],[4p-2]]</f>
        <v>1.5874010519681991</v>
      </c>
      <c r="Q829" s="27">
        <f>2^S0P5022[[#This Row],[4-4p]]</f>
        <v>2.5198420997897464</v>
      </c>
      <c r="R829" s="27">
        <f>2^S0P5022[[#This Row],[2^(4p-2)]]</f>
        <v>3.0050751127241848</v>
      </c>
      <c r="S829" s="26">
        <f>S0P5022[[#This Row],[1-p]]/2</f>
        <v>0.16666666666666669</v>
      </c>
      <c r="T829" s="26">
        <f>S0P5022[[#This Row],[f(p)]]/LOG(1-S0P5022[[#This Row],[p]],2)^16</f>
        <v>1.0508600578207357E-4</v>
      </c>
      <c r="U829" s="26">
        <f>2*(1-ABS(SIN(S0P5022[[#This Row],[Rad]]*2)))^(S0P5022[[#This Row],[-LOG(1-p)]])</f>
        <v>1.2893805714786064</v>
      </c>
      <c r="V829" s="26">
        <f>S0P5022[[#This Row],[f(p)]]*LOG(1-S0P5022[[#This Row],[p]],2)^-16</f>
        <v>1.0508600578207357E-4</v>
      </c>
      <c r="W829" s="26">
        <f>S0P5022[[#This Row],[f(p)]]*2*((1-ABS(SIN(S0P5022[[#This Row],[Rad]]*2)))^(S0P5022[[#This Row],[-LOG(1-p)]]^2))</f>
        <v>0.16622924394882607</v>
      </c>
      <c r="X829" s="26">
        <f>S0P5022[[#This Row],[F3]]+S0P5022[[#This Row],[F2]]</f>
        <v>0.16633432995460815</v>
      </c>
      <c r="Y829" s="26"/>
      <c r="AA829" s="20"/>
      <c r="AB829" s="15"/>
      <c r="AC829" s="15"/>
      <c r="AD829" s="15"/>
      <c r="AE829" s="15"/>
      <c r="AF829" s="15"/>
      <c r="AI829" s="20"/>
      <c r="AN829" s="15"/>
      <c r="AO829" s="17"/>
      <c r="AR829" s="20"/>
      <c r="AT829" s="15"/>
      <c r="AW829" s="15"/>
    </row>
    <row r="830" spans="1:49" x14ac:dyDescent="0.3">
      <c r="A830" s="25">
        <v>-82</v>
      </c>
      <c r="B830" s="25">
        <f>RADIANS(S0P5022[[#This Row],[Deg]])</f>
        <v>-1.4311699866353502</v>
      </c>
      <c r="C830" s="26">
        <v>0.13502648781575699</v>
      </c>
      <c r="D830" s="27">
        <f t="shared" si="1"/>
        <v>0.66666666666666663</v>
      </c>
      <c r="E830" s="27">
        <f>-LOG(S0P5022[[#This Row],[p]]-0.5,2)</f>
        <v>2.5849625007211565</v>
      </c>
      <c r="F830" s="27">
        <f>-LOG(1-S0P5022[[#This Row],[p]],2)^2</f>
        <v>2.5121061286922606</v>
      </c>
      <c r="G830" s="27">
        <f>-LOG(S0P5022[[#This Row],[p]]-0.5,2)^2</f>
        <v>6.6820311301345754</v>
      </c>
      <c r="H830" s="27">
        <f>-LOG(1-S0P5022[[#This Row],[p]],2)</f>
        <v>1.5849625007211561</v>
      </c>
      <c r="I830" s="27">
        <f>1/S0P5022[[#This Row],[-LOG(p-0.5)^2]]</f>
        <v>0.14965509446524536</v>
      </c>
      <c r="J830" s="27">
        <f>1-S0P5022[[#This Row],[p]]</f>
        <v>0.33333333333333337</v>
      </c>
      <c r="K830" s="27">
        <f>1/S0P5022[[#This Row],[1-p]]</f>
        <v>2.9999999999999996</v>
      </c>
      <c r="L830" s="27">
        <f>S0P5022[[#This Row],[p]]*2-1</f>
        <v>0.33333333333333326</v>
      </c>
      <c r="M830" s="27">
        <f>S0P5022[[#This Row],[1-p]]*2</f>
        <v>0.66666666666666674</v>
      </c>
      <c r="N830" s="27">
        <f>S0P5022[[#This Row],[2p-1]]*2</f>
        <v>0.66666666666666652</v>
      </c>
      <c r="O830" s="27">
        <f>S0P5022[[#This Row],[2-2p]]*2</f>
        <v>1.3333333333333335</v>
      </c>
      <c r="P830" s="27">
        <f>2^S0P5022[[#This Row],[4p-2]]</f>
        <v>1.5874010519681991</v>
      </c>
      <c r="Q830" s="27">
        <f>2^S0P5022[[#This Row],[4-4p]]</f>
        <v>2.5198420997897464</v>
      </c>
      <c r="R830" s="27">
        <f>2^S0P5022[[#This Row],[2^(4p-2)]]</f>
        <v>3.0050751127241848</v>
      </c>
      <c r="S830" s="26">
        <f>S0P5022[[#This Row],[1-p]]/2</f>
        <v>0.16666666666666669</v>
      </c>
      <c r="T830" s="26">
        <f>S0P5022[[#This Row],[f(p)]]/LOG(1-S0P5022[[#This Row],[p]],2)^16</f>
        <v>1.0508600578207357E-4</v>
      </c>
      <c r="U830" s="26">
        <f>2*(1-ABS(SIN(S0P5022[[#This Row],[Rad]]*2)))^(S0P5022[[#This Row],[-LOG(1-p)]])</f>
        <v>1.1996804431281223</v>
      </c>
      <c r="V830" s="26">
        <f>S0P5022[[#This Row],[f(p)]]*LOG(1-S0P5022[[#This Row],[p]],2)^-16</f>
        <v>1.0508600578207357E-4</v>
      </c>
      <c r="W830" s="26">
        <f>S0P5022[[#This Row],[f(p)]]*2*((1-ABS(SIN(S0P5022[[#This Row],[Rad]]*2)))^(S0P5022[[#This Row],[-LOG(1-p)]]^2))</f>
        <v>0.14827689006192105</v>
      </c>
      <c r="X830" s="26">
        <f>S0P5022[[#This Row],[F3]]+S0P5022[[#This Row],[F2]]</f>
        <v>0.14838197606770312</v>
      </c>
      <c r="Y830" s="26"/>
      <c r="AA830" s="20"/>
      <c r="AB830" s="15"/>
      <c r="AC830" s="15"/>
      <c r="AD830" s="15"/>
      <c r="AE830" s="15"/>
      <c r="AF830" s="15"/>
      <c r="AI830" s="20"/>
      <c r="AN830" s="15"/>
      <c r="AO830" s="17"/>
      <c r="AR830" s="20"/>
      <c r="AT830" s="15"/>
      <c r="AW830" s="15"/>
    </row>
    <row r="831" spans="1:49" x14ac:dyDescent="0.3">
      <c r="A831" s="25">
        <v>-81</v>
      </c>
      <c r="B831" s="25">
        <f>RADIANS(S0P5022[[#This Row],[Deg]])</f>
        <v>-1.4137166941154069</v>
      </c>
      <c r="C831" s="26">
        <v>0.122824263038149</v>
      </c>
      <c r="D831" s="27">
        <f t="shared" si="1"/>
        <v>0.66666666666666663</v>
      </c>
      <c r="E831" s="27">
        <f>-LOG(S0P5022[[#This Row],[p]]-0.5,2)</f>
        <v>2.5849625007211565</v>
      </c>
      <c r="F831" s="27">
        <f>-LOG(1-S0P5022[[#This Row],[p]],2)^2</f>
        <v>2.5121061286922606</v>
      </c>
      <c r="G831" s="27">
        <f>-LOG(S0P5022[[#This Row],[p]]-0.5,2)^2</f>
        <v>6.6820311301345754</v>
      </c>
      <c r="H831" s="27">
        <f>-LOG(1-S0P5022[[#This Row],[p]],2)</f>
        <v>1.5849625007211561</v>
      </c>
      <c r="I831" s="27">
        <f>1/S0P5022[[#This Row],[-LOG(p-0.5)^2]]</f>
        <v>0.14965509446524536</v>
      </c>
      <c r="J831" s="27">
        <f>1-S0P5022[[#This Row],[p]]</f>
        <v>0.33333333333333337</v>
      </c>
      <c r="K831" s="27">
        <f>1/S0P5022[[#This Row],[1-p]]</f>
        <v>2.9999999999999996</v>
      </c>
      <c r="L831" s="27">
        <f>S0P5022[[#This Row],[p]]*2-1</f>
        <v>0.33333333333333326</v>
      </c>
      <c r="M831" s="27">
        <f>S0P5022[[#This Row],[1-p]]*2</f>
        <v>0.66666666666666674</v>
      </c>
      <c r="N831" s="27">
        <f>S0P5022[[#This Row],[2p-1]]*2</f>
        <v>0.66666666666666652</v>
      </c>
      <c r="O831" s="27">
        <f>S0P5022[[#This Row],[2-2p]]*2</f>
        <v>1.3333333333333335</v>
      </c>
      <c r="P831" s="27">
        <f>2^S0P5022[[#This Row],[4p-2]]</f>
        <v>1.5874010519681991</v>
      </c>
      <c r="Q831" s="27">
        <f>2^S0P5022[[#This Row],[4-4p]]</f>
        <v>2.5198420997897464</v>
      </c>
      <c r="R831" s="27">
        <f>2^S0P5022[[#This Row],[2^(4p-2)]]</f>
        <v>3.0050751127241848</v>
      </c>
      <c r="S831" s="26">
        <f>S0P5022[[#This Row],[1-p]]/2</f>
        <v>0.16666666666666669</v>
      </c>
      <c r="T831" s="26">
        <f>S0P5022[[#This Row],[f(p)]]/LOG(1-S0P5022[[#This Row],[p]],2)^16</f>
        <v>1.0508600578207357E-4</v>
      </c>
      <c r="U831" s="26">
        <f>2*(1-ABS(SIN(S0P5022[[#This Row],[Rad]]*2)))^(S0P5022[[#This Row],[-LOG(1-p)]])</f>
        <v>1.1132476602544248</v>
      </c>
      <c r="V831" s="26">
        <f>S0P5022[[#This Row],[f(p)]]*LOG(1-S0P5022[[#This Row],[p]],2)^-16</f>
        <v>1.0508600578207357E-4</v>
      </c>
      <c r="W831" s="26">
        <f>S0P5022[[#This Row],[f(p)]]*2*((1-ABS(SIN(S0P5022[[#This Row],[Rad]]*2)))^(S0P5022[[#This Row],[-LOG(1-p)]]^2))</f>
        <v>0.13170544565085537</v>
      </c>
      <c r="X831" s="26">
        <f>S0P5022[[#This Row],[F3]]+S0P5022[[#This Row],[F2]]</f>
        <v>0.13181053165663745</v>
      </c>
      <c r="Y831" s="26"/>
      <c r="AA831" s="20"/>
      <c r="AB831" s="15"/>
      <c r="AC831" s="15"/>
      <c r="AD831" s="15"/>
      <c r="AE831" s="15"/>
      <c r="AF831" s="15"/>
      <c r="AI831" s="20"/>
      <c r="AN831" s="15"/>
      <c r="AO831" s="17"/>
      <c r="AR831" s="20"/>
      <c r="AT831" s="15"/>
      <c r="AW831" s="15"/>
    </row>
    <row r="832" spans="1:49" x14ac:dyDescent="0.3">
      <c r="A832" s="25">
        <v>-80</v>
      </c>
      <c r="B832" s="25">
        <f>RADIANS(S0P5022[[#This Row],[Deg]])</f>
        <v>-1.3962634015954636</v>
      </c>
      <c r="C832" s="26">
        <v>0.111459638162164</v>
      </c>
      <c r="D832" s="27">
        <f t="shared" si="1"/>
        <v>0.66666666666666663</v>
      </c>
      <c r="E832" s="27">
        <f>-LOG(S0P5022[[#This Row],[p]]-0.5,2)</f>
        <v>2.5849625007211565</v>
      </c>
      <c r="F832" s="27">
        <f>-LOG(1-S0P5022[[#This Row],[p]],2)^2</f>
        <v>2.5121061286922606</v>
      </c>
      <c r="G832" s="27">
        <f>-LOG(S0P5022[[#This Row],[p]]-0.5,2)^2</f>
        <v>6.6820311301345754</v>
      </c>
      <c r="H832" s="27">
        <f>-LOG(1-S0P5022[[#This Row],[p]],2)</f>
        <v>1.5849625007211561</v>
      </c>
      <c r="I832" s="27">
        <f>1/S0P5022[[#This Row],[-LOG(p-0.5)^2]]</f>
        <v>0.14965509446524536</v>
      </c>
      <c r="J832" s="27">
        <f>1-S0P5022[[#This Row],[p]]</f>
        <v>0.33333333333333337</v>
      </c>
      <c r="K832" s="27">
        <f>1/S0P5022[[#This Row],[1-p]]</f>
        <v>2.9999999999999996</v>
      </c>
      <c r="L832" s="27">
        <f>S0P5022[[#This Row],[p]]*2-1</f>
        <v>0.33333333333333326</v>
      </c>
      <c r="M832" s="27">
        <f>S0P5022[[#This Row],[1-p]]*2</f>
        <v>0.66666666666666674</v>
      </c>
      <c r="N832" s="27">
        <f>S0P5022[[#This Row],[2p-1]]*2</f>
        <v>0.66666666666666652</v>
      </c>
      <c r="O832" s="27">
        <f>S0P5022[[#This Row],[2-2p]]*2</f>
        <v>1.3333333333333335</v>
      </c>
      <c r="P832" s="27">
        <f>2^S0P5022[[#This Row],[4p-2]]</f>
        <v>1.5874010519681991</v>
      </c>
      <c r="Q832" s="27">
        <f>2^S0P5022[[#This Row],[4-4p]]</f>
        <v>2.5198420997897464</v>
      </c>
      <c r="R832" s="27">
        <f>2^S0P5022[[#This Row],[2^(4p-2)]]</f>
        <v>3.0050751127241848</v>
      </c>
      <c r="S832" s="26">
        <f>S0P5022[[#This Row],[1-p]]/2</f>
        <v>0.16666666666666669</v>
      </c>
      <c r="T832" s="26">
        <f>S0P5022[[#This Row],[f(p)]]/LOG(1-S0P5022[[#This Row],[p]],2)^16</f>
        <v>1.0508600578207357E-4</v>
      </c>
      <c r="U832" s="26">
        <f>2*(1-ABS(SIN(S0P5022[[#This Row],[Rad]]*2)))^(S0P5022[[#This Row],[-LOG(1-p)]])</f>
        <v>1.0301578611275843</v>
      </c>
      <c r="V832" s="26">
        <f>S0P5022[[#This Row],[f(p)]]*LOG(1-S0P5022[[#This Row],[p]],2)^-16</f>
        <v>1.0508600578207357E-4</v>
      </c>
      <c r="W832" s="26">
        <f>S0P5022[[#This Row],[f(p)]]*2*((1-ABS(SIN(S0P5022[[#This Row],[Rad]]*2)))^(S0P5022[[#This Row],[-LOG(1-p)]]^2))</f>
        <v>0.11646877282154469</v>
      </c>
      <c r="X832" s="26">
        <f>S0P5022[[#This Row],[F3]]+S0P5022[[#This Row],[F2]]</f>
        <v>0.11657385882732677</v>
      </c>
      <c r="Y832" s="26"/>
      <c r="AA832" s="20"/>
      <c r="AB832" s="15"/>
      <c r="AC832" s="15"/>
      <c r="AD832" s="15"/>
      <c r="AE832" s="15"/>
      <c r="AF832" s="15"/>
      <c r="AI832" s="20"/>
      <c r="AN832" s="15"/>
      <c r="AO832" s="17"/>
      <c r="AR832" s="20"/>
      <c r="AT832" s="15"/>
      <c r="AW832" s="15"/>
    </row>
    <row r="833" spans="1:49" x14ac:dyDescent="0.3">
      <c r="A833" s="25">
        <v>-79</v>
      </c>
      <c r="B833" s="25">
        <f>RADIANS(S0P5022[[#This Row],[Deg]])</f>
        <v>-1.3788101090755203</v>
      </c>
      <c r="C833" s="26">
        <v>0.10100790917589</v>
      </c>
      <c r="D833" s="27">
        <f t="shared" si="1"/>
        <v>0.66666666666666663</v>
      </c>
      <c r="E833" s="27">
        <f>-LOG(S0P5022[[#This Row],[p]]-0.5,2)</f>
        <v>2.5849625007211565</v>
      </c>
      <c r="F833" s="27">
        <f>-LOG(1-S0P5022[[#This Row],[p]],2)^2</f>
        <v>2.5121061286922606</v>
      </c>
      <c r="G833" s="27">
        <f>-LOG(S0P5022[[#This Row],[p]]-0.5,2)^2</f>
        <v>6.6820311301345754</v>
      </c>
      <c r="H833" s="27">
        <f>-LOG(1-S0P5022[[#This Row],[p]],2)</f>
        <v>1.5849625007211561</v>
      </c>
      <c r="I833" s="27">
        <f>1/S0P5022[[#This Row],[-LOG(p-0.5)^2]]</f>
        <v>0.14965509446524536</v>
      </c>
      <c r="J833" s="27">
        <f>1-S0P5022[[#This Row],[p]]</f>
        <v>0.33333333333333337</v>
      </c>
      <c r="K833" s="27">
        <f>1/S0P5022[[#This Row],[1-p]]</f>
        <v>2.9999999999999996</v>
      </c>
      <c r="L833" s="27">
        <f>S0P5022[[#This Row],[p]]*2-1</f>
        <v>0.33333333333333326</v>
      </c>
      <c r="M833" s="27">
        <f>S0P5022[[#This Row],[1-p]]*2</f>
        <v>0.66666666666666674</v>
      </c>
      <c r="N833" s="27">
        <f>S0P5022[[#This Row],[2p-1]]*2</f>
        <v>0.66666666666666652</v>
      </c>
      <c r="O833" s="27">
        <f>S0P5022[[#This Row],[2-2p]]*2</f>
        <v>1.3333333333333335</v>
      </c>
      <c r="P833" s="27">
        <f>2^S0P5022[[#This Row],[4p-2]]</f>
        <v>1.5874010519681991</v>
      </c>
      <c r="Q833" s="27">
        <f>2^S0P5022[[#This Row],[4-4p]]</f>
        <v>2.5198420997897464</v>
      </c>
      <c r="R833" s="27">
        <f>2^S0P5022[[#This Row],[2^(4p-2)]]</f>
        <v>3.0050751127241848</v>
      </c>
      <c r="S833" s="26">
        <f>S0P5022[[#This Row],[1-p]]/2</f>
        <v>0.16666666666666669</v>
      </c>
      <c r="T833" s="26">
        <f>S0P5022[[#This Row],[f(p)]]/LOG(1-S0P5022[[#This Row],[p]],2)^16</f>
        <v>1.0508600578207357E-4</v>
      </c>
      <c r="U833" s="26">
        <f>2*(1-ABS(SIN(S0P5022[[#This Row],[Rad]]*2)))^(S0P5022[[#This Row],[-LOG(1-p)]])</f>
        <v>0.9504748231984701</v>
      </c>
      <c r="V833" s="26">
        <f>S0P5022[[#This Row],[f(p)]]*LOG(1-S0P5022[[#This Row],[p]],2)^-16</f>
        <v>1.0508600578207357E-4</v>
      </c>
      <c r="W833" s="26">
        <f>S0P5022[[#This Row],[f(p)]]*2*((1-ABS(SIN(S0P5022[[#This Row],[Rad]]*2)))^(S0P5022[[#This Row],[-LOG(1-p)]]^2))</f>
        <v>0.10251660053195248</v>
      </c>
      <c r="X833" s="26">
        <f>S0P5022[[#This Row],[F3]]+S0P5022[[#This Row],[F2]]</f>
        <v>0.10262168653773455</v>
      </c>
      <c r="Y833" s="26"/>
      <c r="AA833" s="20"/>
      <c r="AB833" s="15"/>
      <c r="AC833" s="15"/>
      <c r="AD833" s="15"/>
      <c r="AE833" s="15"/>
      <c r="AF833" s="15"/>
      <c r="AI833" s="20"/>
      <c r="AN833" s="15"/>
      <c r="AO833" s="17"/>
      <c r="AR833" s="20"/>
      <c r="AT833" s="15"/>
      <c r="AW833" s="15"/>
    </row>
    <row r="834" spans="1:49" x14ac:dyDescent="0.3">
      <c r="A834" s="25">
        <v>-78</v>
      </c>
      <c r="B834" s="25">
        <f>RADIANS(S0P5022[[#This Row],[Deg]])</f>
        <v>-1.3613568165555769</v>
      </c>
      <c r="C834" s="26">
        <v>9.0886923744049303E-2</v>
      </c>
      <c r="D834" s="27">
        <f t="shared" si="1"/>
        <v>0.66666666666666663</v>
      </c>
      <c r="E834" s="27">
        <f>-LOG(S0P5022[[#This Row],[p]]-0.5,2)</f>
        <v>2.5849625007211565</v>
      </c>
      <c r="F834" s="27">
        <f>-LOG(1-S0P5022[[#This Row],[p]],2)^2</f>
        <v>2.5121061286922606</v>
      </c>
      <c r="G834" s="27">
        <f>-LOG(S0P5022[[#This Row],[p]]-0.5,2)^2</f>
        <v>6.6820311301345754</v>
      </c>
      <c r="H834" s="27">
        <f>-LOG(1-S0P5022[[#This Row],[p]],2)</f>
        <v>1.5849625007211561</v>
      </c>
      <c r="I834" s="27">
        <f>1/S0P5022[[#This Row],[-LOG(p-0.5)^2]]</f>
        <v>0.14965509446524536</v>
      </c>
      <c r="J834" s="27">
        <f>1-S0P5022[[#This Row],[p]]</f>
        <v>0.33333333333333337</v>
      </c>
      <c r="K834" s="27">
        <f>1/S0P5022[[#This Row],[1-p]]</f>
        <v>2.9999999999999996</v>
      </c>
      <c r="L834" s="27">
        <f>S0P5022[[#This Row],[p]]*2-1</f>
        <v>0.33333333333333326</v>
      </c>
      <c r="M834" s="27">
        <f>S0P5022[[#This Row],[1-p]]*2</f>
        <v>0.66666666666666674</v>
      </c>
      <c r="N834" s="27">
        <f>S0P5022[[#This Row],[2p-1]]*2</f>
        <v>0.66666666666666652</v>
      </c>
      <c r="O834" s="27">
        <f>S0P5022[[#This Row],[2-2p]]*2</f>
        <v>1.3333333333333335</v>
      </c>
      <c r="P834" s="27">
        <f>2^S0P5022[[#This Row],[4p-2]]</f>
        <v>1.5874010519681991</v>
      </c>
      <c r="Q834" s="27">
        <f>2^S0P5022[[#This Row],[4-4p]]</f>
        <v>2.5198420997897464</v>
      </c>
      <c r="R834" s="27">
        <f>2^S0P5022[[#This Row],[2^(4p-2)]]</f>
        <v>3.0050751127241848</v>
      </c>
      <c r="S834" s="26">
        <f>S0P5022[[#This Row],[1-p]]/2</f>
        <v>0.16666666666666669</v>
      </c>
      <c r="T834" s="26">
        <f>S0P5022[[#This Row],[f(p)]]/LOG(1-S0P5022[[#This Row],[p]],2)^16</f>
        <v>1.0508600578207357E-4</v>
      </c>
      <c r="U834" s="26">
        <f>2*(1-ABS(SIN(S0P5022[[#This Row],[Rad]]*2)))^(S0P5022[[#This Row],[-LOG(1-p)]])</f>
        <v>0.87425037164457076</v>
      </c>
      <c r="V834" s="26">
        <f>S0P5022[[#This Row],[f(p)]]*LOG(1-S0P5022[[#This Row],[p]],2)^-16</f>
        <v>1.0508600578207357E-4</v>
      </c>
      <c r="W834" s="26">
        <f>S0P5022[[#This Row],[f(p)]]*2*((1-ABS(SIN(S0P5022[[#This Row],[Rad]]*2)))^(S0P5022[[#This Row],[-LOG(1-p)]]^2))</f>
        <v>8.979506367499894E-2</v>
      </c>
      <c r="X834" s="26">
        <f>S0P5022[[#This Row],[F3]]+S0P5022[[#This Row],[F2]]</f>
        <v>8.9900149680781014E-2</v>
      </c>
      <c r="Y834" s="26"/>
      <c r="AA834" s="20"/>
      <c r="AB834" s="15"/>
      <c r="AC834" s="15"/>
      <c r="AD834" s="15"/>
      <c r="AE834" s="15"/>
      <c r="AF834" s="15"/>
      <c r="AI834" s="20"/>
      <c r="AN834" s="15"/>
      <c r="AO834" s="17"/>
      <c r="AR834" s="20"/>
      <c r="AT834" s="15"/>
      <c r="AW834" s="15"/>
    </row>
    <row r="835" spans="1:49" x14ac:dyDescent="0.3">
      <c r="A835" s="25">
        <v>-77</v>
      </c>
      <c r="B835" s="25">
        <f>RADIANS(S0P5022[[#This Row],[Deg]])</f>
        <v>-1.3439035240356338</v>
      </c>
      <c r="C835" s="26">
        <v>8.1711077997371206E-2</v>
      </c>
      <c r="D835" s="27">
        <f t="shared" si="1"/>
        <v>0.66666666666666663</v>
      </c>
      <c r="E835" s="27">
        <f>-LOG(S0P5022[[#This Row],[p]]-0.5,2)</f>
        <v>2.5849625007211565</v>
      </c>
      <c r="F835" s="27">
        <f>-LOG(1-S0P5022[[#This Row],[p]],2)^2</f>
        <v>2.5121061286922606</v>
      </c>
      <c r="G835" s="27">
        <f>-LOG(S0P5022[[#This Row],[p]]-0.5,2)^2</f>
        <v>6.6820311301345754</v>
      </c>
      <c r="H835" s="27">
        <f>-LOG(1-S0P5022[[#This Row],[p]],2)</f>
        <v>1.5849625007211561</v>
      </c>
      <c r="I835" s="27">
        <f>1/S0P5022[[#This Row],[-LOG(p-0.5)^2]]</f>
        <v>0.14965509446524536</v>
      </c>
      <c r="J835" s="27">
        <f>1-S0P5022[[#This Row],[p]]</f>
        <v>0.33333333333333337</v>
      </c>
      <c r="K835" s="27">
        <f>1/S0P5022[[#This Row],[1-p]]</f>
        <v>2.9999999999999996</v>
      </c>
      <c r="L835" s="27">
        <f>S0P5022[[#This Row],[p]]*2-1</f>
        <v>0.33333333333333326</v>
      </c>
      <c r="M835" s="27">
        <f>S0P5022[[#This Row],[1-p]]*2</f>
        <v>0.66666666666666674</v>
      </c>
      <c r="N835" s="27">
        <f>S0P5022[[#This Row],[2p-1]]*2</f>
        <v>0.66666666666666652</v>
      </c>
      <c r="O835" s="27">
        <f>S0P5022[[#This Row],[2-2p]]*2</f>
        <v>1.3333333333333335</v>
      </c>
      <c r="P835" s="27">
        <f>2^S0P5022[[#This Row],[4p-2]]</f>
        <v>1.5874010519681991</v>
      </c>
      <c r="Q835" s="27">
        <f>2^S0P5022[[#This Row],[4-4p]]</f>
        <v>2.5198420997897464</v>
      </c>
      <c r="R835" s="27">
        <f>2^S0P5022[[#This Row],[2^(4p-2)]]</f>
        <v>3.0050751127241848</v>
      </c>
      <c r="S835" s="26">
        <f>S0P5022[[#This Row],[1-p]]/2</f>
        <v>0.16666666666666669</v>
      </c>
      <c r="T835" s="26">
        <f>S0P5022[[#This Row],[f(p)]]/LOG(1-S0P5022[[#This Row],[p]],2)^16</f>
        <v>1.0508600578207357E-4</v>
      </c>
      <c r="U835" s="26">
        <f>2*(1-ABS(SIN(S0P5022[[#This Row],[Rad]]*2)))^(S0P5022[[#This Row],[-LOG(1-p)]])</f>
        <v>0.80152432657613171</v>
      </c>
      <c r="V835" s="26">
        <f>S0P5022[[#This Row],[f(p)]]*LOG(1-S0P5022[[#This Row],[p]],2)^-16</f>
        <v>1.0508600578207357E-4</v>
      </c>
      <c r="W835" s="26">
        <f>S0P5022[[#This Row],[f(p)]]*2*((1-ABS(SIN(S0P5022[[#This Row],[Rad]]*2)))^(S0P5022[[#This Row],[-LOG(1-p)]]^2))</f>
        <v>7.824724863556709E-2</v>
      </c>
      <c r="X835" s="26">
        <f>S0P5022[[#This Row],[F3]]+S0P5022[[#This Row],[F2]]</f>
        <v>7.8352334641349164E-2</v>
      </c>
      <c r="Y835" s="26"/>
      <c r="AA835" s="20"/>
      <c r="AB835" s="15"/>
      <c r="AC835" s="15"/>
      <c r="AD835" s="15"/>
      <c r="AE835" s="15"/>
      <c r="AF835" s="15"/>
      <c r="AI835" s="20"/>
      <c r="AN835" s="15"/>
      <c r="AO835" s="17"/>
      <c r="AR835" s="20"/>
      <c r="AT835" s="15"/>
      <c r="AW835" s="15"/>
    </row>
    <row r="836" spans="1:49" x14ac:dyDescent="0.3">
      <c r="A836" s="25">
        <v>-76</v>
      </c>
      <c r="B836" s="25">
        <f>RADIANS(S0P5022[[#This Row],[Deg]])</f>
        <v>-1.3264502315156905</v>
      </c>
      <c r="C836" s="26">
        <v>7.3315961176589506E-2</v>
      </c>
      <c r="D836" s="27">
        <f t="shared" si="1"/>
        <v>0.66666666666666663</v>
      </c>
      <c r="E836" s="27">
        <f>-LOG(S0P5022[[#This Row],[p]]-0.5,2)</f>
        <v>2.5849625007211565</v>
      </c>
      <c r="F836" s="27">
        <f>-LOG(1-S0P5022[[#This Row],[p]],2)^2</f>
        <v>2.5121061286922606</v>
      </c>
      <c r="G836" s="27">
        <f>-LOG(S0P5022[[#This Row],[p]]-0.5,2)^2</f>
        <v>6.6820311301345754</v>
      </c>
      <c r="H836" s="27">
        <f>-LOG(1-S0P5022[[#This Row],[p]],2)</f>
        <v>1.5849625007211561</v>
      </c>
      <c r="I836" s="27">
        <f>1/S0P5022[[#This Row],[-LOG(p-0.5)^2]]</f>
        <v>0.14965509446524536</v>
      </c>
      <c r="J836" s="27">
        <f>1-S0P5022[[#This Row],[p]]</f>
        <v>0.33333333333333337</v>
      </c>
      <c r="K836" s="27">
        <f>1/S0P5022[[#This Row],[1-p]]</f>
        <v>2.9999999999999996</v>
      </c>
      <c r="L836" s="27">
        <f>S0P5022[[#This Row],[p]]*2-1</f>
        <v>0.33333333333333326</v>
      </c>
      <c r="M836" s="27">
        <f>S0P5022[[#This Row],[1-p]]*2</f>
        <v>0.66666666666666674</v>
      </c>
      <c r="N836" s="27">
        <f>S0P5022[[#This Row],[2p-1]]*2</f>
        <v>0.66666666666666652</v>
      </c>
      <c r="O836" s="27">
        <f>S0P5022[[#This Row],[2-2p]]*2</f>
        <v>1.3333333333333335</v>
      </c>
      <c r="P836" s="27">
        <f>2^S0P5022[[#This Row],[4p-2]]</f>
        <v>1.5874010519681991</v>
      </c>
      <c r="Q836" s="27">
        <f>2^S0P5022[[#This Row],[4-4p]]</f>
        <v>2.5198420997897464</v>
      </c>
      <c r="R836" s="27">
        <f>2^S0P5022[[#This Row],[2^(4p-2)]]</f>
        <v>3.0050751127241848</v>
      </c>
      <c r="S836" s="26">
        <f>S0P5022[[#This Row],[1-p]]/2</f>
        <v>0.16666666666666669</v>
      </c>
      <c r="T836" s="26">
        <f>S0P5022[[#This Row],[f(p)]]/LOG(1-S0P5022[[#This Row],[p]],2)^16</f>
        <v>1.0508600578207357E-4</v>
      </c>
      <c r="U836" s="26">
        <f>2*(1-ABS(SIN(S0P5022[[#This Row],[Rad]]*2)))^(S0P5022[[#This Row],[-LOG(1-p)]])</f>
        <v>0.73232448914167636</v>
      </c>
      <c r="V836" s="26">
        <f>S0P5022[[#This Row],[f(p)]]*LOG(1-S0P5022[[#This Row],[p]],2)^-16</f>
        <v>1.0508600578207357E-4</v>
      </c>
      <c r="W836" s="26">
        <f>S0P5022[[#This Row],[f(p)]]*2*((1-ABS(SIN(S0P5022[[#This Row],[Rad]]*2)))^(S0P5022[[#This Row],[-LOG(1-p)]]^2))</f>
        <v>6.7813740871085215E-2</v>
      </c>
      <c r="X836" s="26">
        <f>S0P5022[[#This Row],[F3]]+S0P5022[[#This Row],[F2]]</f>
        <v>6.7918826876867289E-2</v>
      </c>
      <c r="Y836" s="26"/>
      <c r="AA836" s="20"/>
      <c r="AB836" s="15"/>
      <c r="AC836" s="15"/>
      <c r="AD836" s="15"/>
      <c r="AE836" s="15"/>
      <c r="AF836" s="15"/>
      <c r="AI836" s="20"/>
      <c r="AN836" s="15"/>
      <c r="AO836" s="17"/>
      <c r="AR836" s="20"/>
      <c r="AT836" s="15"/>
      <c r="AW836" s="15"/>
    </row>
    <row r="837" spans="1:49" x14ac:dyDescent="0.3">
      <c r="A837" s="25">
        <v>-75</v>
      </c>
      <c r="B837" s="25">
        <f>RADIANS(S0P5022[[#This Row],[Deg]])</f>
        <v>-1.3089969389957472</v>
      </c>
      <c r="C837" s="26">
        <v>6.5591820815443E-2</v>
      </c>
      <c r="D837" s="27">
        <f t="shared" si="1"/>
        <v>0.66666666666666663</v>
      </c>
      <c r="E837" s="27">
        <f>-LOG(S0P5022[[#This Row],[p]]-0.5,2)</f>
        <v>2.5849625007211565</v>
      </c>
      <c r="F837" s="27">
        <f>-LOG(1-S0P5022[[#This Row],[p]],2)^2</f>
        <v>2.5121061286922606</v>
      </c>
      <c r="G837" s="27">
        <f>-LOG(S0P5022[[#This Row],[p]]-0.5,2)^2</f>
        <v>6.6820311301345754</v>
      </c>
      <c r="H837" s="27">
        <f>-LOG(1-S0P5022[[#This Row],[p]],2)</f>
        <v>1.5849625007211561</v>
      </c>
      <c r="I837" s="27">
        <f>1/S0P5022[[#This Row],[-LOG(p-0.5)^2]]</f>
        <v>0.14965509446524536</v>
      </c>
      <c r="J837" s="27">
        <f>1-S0P5022[[#This Row],[p]]</f>
        <v>0.33333333333333337</v>
      </c>
      <c r="K837" s="27">
        <f>1/S0P5022[[#This Row],[1-p]]</f>
        <v>2.9999999999999996</v>
      </c>
      <c r="L837" s="27">
        <f>S0P5022[[#This Row],[p]]*2-1</f>
        <v>0.33333333333333326</v>
      </c>
      <c r="M837" s="27">
        <f>S0P5022[[#This Row],[1-p]]*2</f>
        <v>0.66666666666666674</v>
      </c>
      <c r="N837" s="27">
        <f>S0P5022[[#This Row],[2p-1]]*2</f>
        <v>0.66666666666666652</v>
      </c>
      <c r="O837" s="27">
        <f>S0P5022[[#This Row],[2-2p]]*2</f>
        <v>1.3333333333333335</v>
      </c>
      <c r="P837" s="27">
        <f>2^S0P5022[[#This Row],[4p-2]]</f>
        <v>1.5874010519681991</v>
      </c>
      <c r="Q837" s="27">
        <f>2^S0P5022[[#This Row],[4-4p]]</f>
        <v>2.5198420997897464</v>
      </c>
      <c r="R837" s="27">
        <f>2^S0P5022[[#This Row],[2^(4p-2)]]</f>
        <v>3.0050751127241848</v>
      </c>
      <c r="S837" s="26">
        <f>S0P5022[[#This Row],[1-p]]/2</f>
        <v>0.16666666666666669</v>
      </c>
      <c r="T837" s="26">
        <f>S0P5022[[#This Row],[f(p)]]/LOG(1-S0P5022[[#This Row],[p]],2)^16</f>
        <v>1.0508600578207357E-4</v>
      </c>
      <c r="U837" s="26">
        <f>2*(1-ABS(SIN(S0P5022[[#This Row],[Rad]]*2)))^(S0P5022[[#This Row],[-LOG(1-p)]])</f>
        <v>0.66666666666666674</v>
      </c>
      <c r="V837" s="26">
        <f>S0P5022[[#This Row],[f(p)]]*LOG(1-S0P5022[[#This Row],[p]],2)^-16</f>
        <v>1.0508600578207357E-4</v>
      </c>
      <c r="W837" s="26">
        <f>S0P5022[[#This Row],[f(p)]]*2*((1-ABS(SIN(S0P5022[[#This Row],[Rad]]*2)))^(S0P5022[[#This Row],[-LOG(1-p)]]^2))</f>
        <v>5.8433170110828443E-2</v>
      </c>
      <c r="X837" s="26">
        <f>S0P5022[[#This Row],[F3]]+S0P5022[[#This Row],[F2]]</f>
        <v>5.8538256116610517E-2</v>
      </c>
      <c r="Y837" s="26"/>
      <c r="AA837" s="20"/>
      <c r="AB837" s="15"/>
      <c r="AC837" s="15"/>
      <c r="AD837" s="15"/>
      <c r="AE837" s="15"/>
      <c r="AF837" s="15"/>
      <c r="AI837" s="20"/>
      <c r="AN837" s="15"/>
      <c r="AO837" s="17"/>
      <c r="AR837" s="20"/>
      <c r="AT837" s="15"/>
      <c r="AW837" s="15"/>
    </row>
    <row r="838" spans="1:49" x14ac:dyDescent="0.3">
      <c r="A838" s="25">
        <v>-74</v>
      </c>
      <c r="B838" s="25">
        <f>RADIANS(S0P5022[[#This Row],[Deg]])</f>
        <v>-1.2915436464758039</v>
      </c>
      <c r="C838" s="26">
        <v>5.8171643518422203E-2</v>
      </c>
      <c r="D838" s="27">
        <f t="shared" si="1"/>
        <v>0.66666666666666663</v>
      </c>
      <c r="E838" s="27">
        <f>-LOG(S0P5022[[#This Row],[p]]-0.5,2)</f>
        <v>2.5849625007211565</v>
      </c>
      <c r="F838" s="27">
        <f>-LOG(1-S0P5022[[#This Row],[p]],2)^2</f>
        <v>2.5121061286922606</v>
      </c>
      <c r="G838" s="27">
        <f>-LOG(S0P5022[[#This Row],[p]]-0.5,2)^2</f>
        <v>6.6820311301345754</v>
      </c>
      <c r="H838" s="27">
        <f>-LOG(1-S0P5022[[#This Row],[p]],2)</f>
        <v>1.5849625007211561</v>
      </c>
      <c r="I838" s="27">
        <f>1/S0P5022[[#This Row],[-LOG(p-0.5)^2]]</f>
        <v>0.14965509446524536</v>
      </c>
      <c r="J838" s="27">
        <f>1-S0P5022[[#This Row],[p]]</f>
        <v>0.33333333333333337</v>
      </c>
      <c r="K838" s="27">
        <f>1/S0P5022[[#This Row],[1-p]]</f>
        <v>2.9999999999999996</v>
      </c>
      <c r="L838" s="27">
        <f>S0P5022[[#This Row],[p]]*2-1</f>
        <v>0.33333333333333326</v>
      </c>
      <c r="M838" s="27">
        <f>S0P5022[[#This Row],[1-p]]*2</f>
        <v>0.66666666666666674</v>
      </c>
      <c r="N838" s="27">
        <f>S0P5022[[#This Row],[2p-1]]*2</f>
        <v>0.66666666666666652</v>
      </c>
      <c r="O838" s="27">
        <f>S0P5022[[#This Row],[2-2p]]*2</f>
        <v>1.3333333333333335</v>
      </c>
      <c r="P838" s="27">
        <f>2^S0P5022[[#This Row],[4p-2]]</f>
        <v>1.5874010519681991</v>
      </c>
      <c r="Q838" s="27">
        <f>2^S0P5022[[#This Row],[4-4p]]</f>
        <v>2.5198420997897464</v>
      </c>
      <c r="R838" s="27">
        <f>2^S0P5022[[#This Row],[2^(4p-2)]]</f>
        <v>3.0050751127241848</v>
      </c>
      <c r="S838" s="26">
        <f>S0P5022[[#This Row],[1-p]]/2</f>
        <v>0.16666666666666669</v>
      </c>
      <c r="T838" s="26">
        <f>S0P5022[[#This Row],[f(p)]]/LOG(1-S0P5022[[#This Row],[p]],2)^16</f>
        <v>1.0508600578207357E-4</v>
      </c>
      <c r="U838" s="26">
        <f>2*(1-ABS(SIN(S0P5022[[#This Row],[Rad]]*2)))^(S0P5022[[#This Row],[-LOG(1-p)]])</f>
        <v>0.60455473685551242</v>
      </c>
      <c r="V838" s="26">
        <f>S0P5022[[#This Row],[f(p)]]*LOG(1-S0P5022[[#This Row],[p]],2)^-16</f>
        <v>1.0508600578207357E-4</v>
      </c>
      <c r="W838" s="26">
        <f>S0P5022[[#This Row],[f(p)]]*2*((1-ABS(SIN(S0P5022[[#This Row],[Rad]]*2)))^(S0P5022[[#This Row],[-LOG(1-p)]]^2))</f>
        <v>5.0042748849145599E-2</v>
      </c>
      <c r="X838" s="26">
        <f>S0P5022[[#This Row],[F3]]+S0P5022[[#This Row],[F2]]</f>
        <v>5.0147834854927673E-2</v>
      </c>
      <c r="Y838" s="26"/>
      <c r="AA838" s="20"/>
      <c r="AB838" s="15"/>
      <c r="AC838" s="15"/>
      <c r="AD838" s="15"/>
      <c r="AE838" s="15"/>
      <c r="AF838" s="15"/>
      <c r="AI838" s="20"/>
      <c r="AN838" s="15"/>
      <c r="AO838" s="17"/>
      <c r="AR838" s="20"/>
      <c r="AT838" s="15"/>
      <c r="AW838" s="15"/>
    </row>
    <row r="839" spans="1:49" x14ac:dyDescent="0.3">
      <c r="A839" s="25">
        <v>-73</v>
      </c>
      <c r="B839" s="25">
        <f>RADIANS(S0P5022[[#This Row],[Deg]])</f>
        <v>-1.2740903539558606</v>
      </c>
      <c r="C839" s="26">
        <v>5.1823482287261101E-2</v>
      </c>
      <c r="D839" s="27">
        <f t="shared" si="1"/>
        <v>0.66666666666666663</v>
      </c>
      <c r="E839" s="27">
        <f>-LOG(S0P5022[[#This Row],[p]]-0.5,2)</f>
        <v>2.5849625007211565</v>
      </c>
      <c r="F839" s="27">
        <f>-LOG(1-S0P5022[[#This Row],[p]],2)^2</f>
        <v>2.5121061286922606</v>
      </c>
      <c r="G839" s="27">
        <f>-LOG(S0P5022[[#This Row],[p]]-0.5,2)^2</f>
        <v>6.6820311301345754</v>
      </c>
      <c r="H839" s="27">
        <f>-LOG(1-S0P5022[[#This Row],[p]],2)</f>
        <v>1.5849625007211561</v>
      </c>
      <c r="I839" s="27">
        <f>1/S0P5022[[#This Row],[-LOG(p-0.5)^2]]</f>
        <v>0.14965509446524536</v>
      </c>
      <c r="J839" s="27">
        <f>1-S0P5022[[#This Row],[p]]</f>
        <v>0.33333333333333337</v>
      </c>
      <c r="K839" s="27">
        <f>1/S0P5022[[#This Row],[1-p]]</f>
        <v>2.9999999999999996</v>
      </c>
      <c r="L839" s="27">
        <f>S0P5022[[#This Row],[p]]*2-1</f>
        <v>0.33333333333333326</v>
      </c>
      <c r="M839" s="27">
        <f>S0P5022[[#This Row],[1-p]]*2</f>
        <v>0.66666666666666674</v>
      </c>
      <c r="N839" s="27">
        <f>S0P5022[[#This Row],[2p-1]]*2</f>
        <v>0.66666666666666652</v>
      </c>
      <c r="O839" s="27">
        <f>S0P5022[[#This Row],[2-2p]]*2</f>
        <v>1.3333333333333335</v>
      </c>
      <c r="P839" s="27">
        <f>2^S0P5022[[#This Row],[4p-2]]</f>
        <v>1.5874010519681991</v>
      </c>
      <c r="Q839" s="27">
        <f>2^S0P5022[[#This Row],[4-4p]]</f>
        <v>2.5198420997897464</v>
      </c>
      <c r="R839" s="27">
        <f>2^S0P5022[[#This Row],[2^(4p-2)]]</f>
        <v>3.0050751127241848</v>
      </c>
      <c r="S839" s="26">
        <f>S0P5022[[#This Row],[1-p]]/2</f>
        <v>0.16666666666666669</v>
      </c>
      <c r="T839" s="26">
        <f>S0P5022[[#This Row],[f(p)]]/LOG(1-S0P5022[[#This Row],[p]],2)^16</f>
        <v>1.0508600578207357E-4</v>
      </c>
      <c r="U839" s="26">
        <f>2*(1-ABS(SIN(S0P5022[[#This Row],[Rad]]*2)))^(S0P5022[[#This Row],[-LOG(1-p)]])</f>
        <v>0.54598075098624055</v>
      </c>
      <c r="V839" s="26">
        <f>S0P5022[[#This Row],[f(p)]]*LOG(1-S0P5022[[#This Row],[p]],2)^-16</f>
        <v>1.0508600578207357E-4</v>
      </c>
      <c r="W839" s="26">
        <f>S0P5022[[#This Row],[f(p)]]*2*((1-ABS(SIN(S0P5022[[#This Row],[Rad]]*2)))^(S0P5022[[#This Row],[-LOG(1-p)]]^2))</f>
        <v>4.257879992151125E-2</v>
      </c>
      <c r="X839" s="26">
        <f>S0P5022[[#This Row],[F3]]+S0P5022[[#This Row],[F2]]</f>
        <v>4.2683885927293323E-2</v>
      </c>
      <c r="Y839" s="26"/>
      <c r="AA839" s="20"/>
      <c r="AB839" s="15"/>
      <c r="AC839" s="15"/>
      <c r="AD839" s="15"/>
      <c r="AE839" s="15"/>
      <c r="AF839" s="15"/>
      <c r="AI839" s="20"/>
      <c r="AN839" s="15"/>
      <c r="AO839" s="17"/>
      <c r="AR839" s="20"/>
      <c r="AT839" s="15"/>
      <c r="AW839" s="15"/>
    </row>
    <row r="840" spans="1:49" x14ac:dyDescent="0.3">
      <c r="A840" s="25">
        <v>-72</v>
      </c>
      <c r="B840" s="25">
        <f>RADIANS(S0P5022[[#This Row],[Deg]])</f>
        <v>-1.2566370614359172</v>
      </c>
      <c r="C840" s="26">
        <v>4.5974647130421001E-2</v>
      </c>
      <c r="D840" s="27">
        <f t="shared" si="1"/>
        <v>0.66666666666666663</v>
      </c>
      <c r="E840" s="27">
        <f>-LOG(S0P5022[[#This Row],[p]]-0.5,2)</f>
        <v>2.5849625007211565</v>
      </c>
      <c r="F840" s="27">
        <f>-LOG(1-S0P5022[[#This Row],[p]],2)^2</f>
        <v>2.5121061286922606</v>
      </c>
      <c r="G840" s="27">
        <f>-LOG(S0P5022[[#This Row],[p]]-0.5,2)^2</f>
        <v>6.6820311301345754</v>
      </c>
      <c r="H840" s="27">
        <f>-LOG(1-S0P5022[[#This Row],[p]],2)</f>
        <v>1.5849625007211561</v>
      </c>
      <c r="I840" s="27">
        <f>1/S0P5022[[#This Row],[-LOG(p-0.5)^2]]</f>
        <v>0.14965509446524536</v>
      </c>
      <c r="J840" s="27">
        <f>1-S0P5022[[#This Row],[p]]</f>
        <v>0.33333333333333337</v>
      </c>
      <c r="K840" s="27">
        <f>1/S0P5022[[#This Row],[1-p]]</f>
        <v>2.9999999999999996</v>
      </c>
      <c r="L840" s="27">
        <f>S0P5022[[#This Row],[p]]*2-1</f>
        <v>0.33333333333333326</v>
      </c>
      <c r="M840" s="27">
        <f>S0P5022[[#This Row],[1-p]]*2</f>
        <v>0.66666666666666674</v>
      </c>
      <c r="N840" s="27">
        <f>S0P5022[[#This Row],[2p-1]]*2</f>
        <v>0.66666666666666652</v>
      </c>
      <c r="O840" s="27">
        <f>S0P5022[[#This Row],[2-2p]]*2</f>
        <v>1.3333333333333335</v>
      </c>
      <c r="P840" s="27">
        <f>2^S0P5022[[#This Row],[4p-2]]</f>
        <v>1.5874010519681991</v>
      </c>
      <c r="Q840" s="27">
        <f>2^S0P5022[[#This Row],[4-4p]]</f>
        <v>2.5198420997897464</v>
      </c>
      <c r="R840" s="27">
        <f>2^S0P5022[[#This Row],[2^(4p-2)]]</f>
        <v>3.0050751127241848</v>
      </c>
      <c r="S840" s="26">
        <f>S0P5022[[#This Row],[1-p]]/2</f>
        <v>0.16666666666666669</v>
      </c>
      <c r="T840" s="26">
        <f>S0P5022[[#This Row],[f(p)]]/LOG(1-S0P5022[[#This Row],[p]],2)^16</f>
        <v>1.0508600578207357E-4</v>
      </c>
      <c r="U840" s="26">
        <f>2*(1-ABS(SIN(S0P5022[[#This Row],[Rad]]*2)))^(S0P5022[[#This Row],[-LOG(1-p)]])</f>
        <v>0.49092507592960222</v>
      </c>
      <c r="V840" s="26">
        <f>S0P5022[[#This Row],[f(p)]]*LOG(1-S0P5022[[#This Row],[p]],2)^-16</f>
        <v>1.0508600578207357E-4</v>
      </c>
      <c r="W840" s="26">
        <f>S0P5022[[#This Row],[f(p)]]*2*((1-ABS(SIN(S0P5022[[#This Row],[Rad]]*2)))^(S0P5022[[#This Row],[-LOG(1-p)]]^2))</f>
        <v>3.5977269098571601E-2</v>
      </c>
      <c r="X840" s="26">
        <f>S0P5022[[#This Row],[F3]]+S0P5022[[#This Row],[F2]]</f>
        <v>3.6082355104353675E-2</v>
      </c>
      <c r="Y840" s="26"/>
      <c r="AA840" s="20"/>
      <c r="AB840" s="15"/>
      <c r="AC840" s="15"/>
      <c r="AD840" s="15"/>
      <c r="AE840" s="15"/>
      <c r="AF840" s="15"/>
      <c r="AI840" s="20"/>
      <c r="AN840" s="15"/>
      <c r="AO840" s="17"/>
      <c r="AR840" s="20"/>
      <c r="AT840" s="15"/>
      <c r="AW840" s="15"/>
    </row>
    <row r="841" spans="1:49" x14ac:dyDescent="0.3">
      <c r="A841" s="25">
        <v>-71</v>
      </c>
      <c r="B841" s="25">
        <f>RADIANS(S0P5022[[#This Row],[Deg]])</f>
        <v>-1.2391837689159739</v>
      </c>
      <c r="C841" s="26">
        <v>4.0280349795258297E-2</v>
      </c>
      <c r="D841" s="27">
        <f t="shared" si="1"/>
        <v>0.66666666666666663</v>
      </c>
      <c r="E841" s="27">
        <f>-LOG(S0P5022[[#This Row],[p]]-0.5,2)</f>
        <v>2.5849625007211565</v>
      </c>
      <c r="F841" s="27">
        <f>-LOG(1-S0P5022[[#This Row],[p]],2)^2</f>
        <v>2.5121061286922606</v>
      </c>
      <c r="G841" s="27">
        <f>-LOG(S0P5022[[#This Row],[p]]-0.5,2)^2</f>
        <v>6.6820311301345754</v>
      </c>
      <c r="H841" s="27">
        <f>-LOG(1-S0P5022[[#This Row],[p]],2)</f>
        <v>1.5849625007211561</v>
      </c>
      <c r="I841" s="27">
        <f>1/S0P5022[[#This Row],[-LOG(p-0.5)^2]]</f>
        <v>0.14965509446524536</v>
      </c>
      <c r="J841" s="27">
        <f>1-S0P5022[[#This Row],[p]]</f>
        <v>0.33333333333333337</v>
      </c>
      <c r="K841" s="27">
        <f>1/S0P5022[[#This Row],[1-p]]</f>
        <v>2.9999999999999996</v>
      </c>
      <c r="L841" s="27">
        <f>S0P5022[[#This Row],[p]]*2-1</f>
        <v>0.33333333333333326</v>
      </c>
      <c r="M841" s="27">
        <f>S0P5022[[#This Row],[1-p]]*2</f>
        <v>0.66666666666666674</v>
      </c>
      <c r="N841" s="27">
        <f>S0P5022[[#This Row],[2p-1]]*2</f>
        <v>0.66666666666666652</v>
      </c>
      <c r="O841" s="27">
        <f>S0P5022[[#This Row],[2-2p]]*2</f>
        <v>1.3333333333333335</v>
      </c>
      <c r="P841" s="27">
        <f>2^S0P5022[[#This Row],[4p-2]]</f>
        <v>1.5874010519681991</v>
      </c>
      <c r="Q841" s="27">
        <f>2^S0P5022[[#This Row],[4-4p]]</f>
        <v>2.5198420997897464</v>
      </c>
      <c r="R841" s="27">
        <f>2^S0P5022[[#This Row],[2^(4p-2)]]</f>
        <v>3.0050751127241848</v>
      </c>
      <c r="S841" s="26">
        <f>S0P5022[[#This Row],[1-p]]/2</f>
        <v>0.16666666666666669</v>
      </c>
      <c r="T841" s="26">
        <f>S0P5022[[#This Row],[f(p)]]/LOG(1-S0P5022[[#This Row],[p]],2)^16</f>
        <v>1.0508600578207357E-4</v>
      </c>
      <c r="U841" s="26">
        <f>2*(1-ABS(SIN(S0P5022[[#This Row],[Rad]]*2)))^(S0P5022[[#This Row],[-LOG(1-p)]])</f>
        <v>0.43935657473126838</v>
      </c>
      <c r="V841" s="26">
        <f>S0P5022[[#This Row],[f(p)]]*LOG(1-S0P5022[[#This Row],[p]],2)^-16</f>
        <v>1.0508600578207357E-4</v>
      </c>
      <c r="W841" s="26">
        <f>S0P5022[[#This Row],[f(p)]]*2*((1-ABS(SIN(S0P5022[[#This Row],[Rad]]*2)))^(S0P5022[[#This Row],[-LOG(1-p)]]^2))</f>
        <v>3.0174218810916049E-2</v>
      </c>
      <c r="X841" s="26">
        <f>S0P5022[[#This Row],[F3]]+S0P5022[[#This Row],[F2]]</f>
        <v>3.0279304816698122E-2</v>
      </c>
      <c r="Y841" s="26"/>
      <c r="AA841" s="20"/>
      <c r="AB841" s="15"/>
      <c r="AC841" s="15"/>
      <c r="AD841" s="15"/>
      <c r="AE841" s="15"/>
      <c r="AF841" s="15"/>
      <c r="AI841" s="20"/>
      <c r="AN841" s="15"/>
      <c r="AO841" s="17"/>
      <c r="AR841" s="20"/>
      <c r="AT841" s="15"/>
      <c r="AW841" s="15"/>
    </row>
    <row r="842" spans="1:49" x14ac:dyDescent="0.3">
      <c r="A842" s="25">
        <v>-70</v>
      </c>
      <c r="B842" s="25">
        <f>RADIANS(S0P5022[[#This Row],[Deg]])</f>
        <v>-1.2217304763960306</v>
      </c>
      <c r="C842" s="26">
        <v>3.5291699420127602E-2</v>
      </c>
      <c r="D842" s="27">
        <f t="shared" si="1"/>
        <v>0.66666666666666663</v>
      </c>
      <c r="E842" s="27">
        <f>-LOG(S0P5022[[#This Row],[p]]-0.5,2)</f>
        <v>2.5849625007211565</v>
      </c>
      <c r="F842" s="27">
        <f>-LOG(1-S0P5022[[#This Row],[p]],2)^2</f>
        <v>2.5121061286922606</v>
      </c>
      <c r="G842" s="27">
        <f>-LOG(S0P5022[[#This Row],[p]]-0.5,2)^2</f>
        <v>6.6820311301345754</v>
      </c>
      <c r="H842" s="27">
        <f>-LOG(1-S0P5022[[#This Row],[p]],2)</f>
        <v>1.5849625007211561</v>
      </c>
      <c r="I842" s="27">
        <f>1/S0P5022[[#This Row],[-LOG(p-0.5)^2]]</f>
        <v>0.14965509446524536</v>
      </c>
      <c r="J842" s="27">
        <f>1-S0P5022[[#This Row],[p]]</f>
        <v>0.33333333333333337</v>
      </c>
      <c r="K842" s="27">
        <f>1/S0P5022[[#This Row],[1-p]]</f>
        <v>2.9999999999999996</v>
      </c>
      <c r="L842" s="27">
        <f>S0P5022[[#This Row],[p]]*2-1</f>
        <v>0.33333333333333326</v>
      </c>
      <c r="M842" s="27">
        <f>S0P5022[[#This Row],[1-p]]*2</f>
        <v>0.66666666666666674</v>
      </c>
      <c r="N842" s="27">
        <f>S0P5022[[#This Row],[2p-1]]*2</f>
        <v>0.66666666666666652</v>
      </c>
      <c r="O842" s="27">
        <f>S0P5022[[#This Row],[2-2p]]*2</f>
        <v>1.3333333333333335</v>
      </c>
      <c r="P842" s="27">
        <f>2^S0P5022[[#This Row],[4p-2]]</f>
        <v>1.5874010519681991</v>
      </c>
      <c r="Q842" s="27">
        <f>2^S0P5022[[#This Row],[4-4p]]</f>
        <v>2.5198420997897464</v>
      </c>
      <c r="R842" s="27">
        <f>2^S0P5022[[#This Row],[2^(4p-2)]]</f>
        <v>3.0050751127241848</v>
      </c>
      <c r="S842" s="26">
        <f>S0P5022[[#This Row],[1-p]]/2</f>
        <v>0.16666666666666669</v>
      </c>
      <c r="T842" s="26">
        <f>S0P5022[[#This Row],[f(p)]]/LOG(1-S0P5022[[#This Row],[p]],2)^16</f>
        <v>1.0508600578207357E-4</v>
      </c>
      <c r="U842" s="26">
        <f>2*(1-ABS(SIN(S0P5022[[#This Row],[Rad]]*2)))^(S0P5022[[#This Row],[-LOG(1-p)]])</f>
        <v>0.39123282540815996</v>
      </c>
      <c r="V842" s="26">
        <f>S0P5022[[#This Row],[f(p)]]*LOG(1-S0P5022[[#This Row],[p]],2)^-16</f>
        <v>1.0508600578207357E-4</v>
      </c>
      <c r="W842" s="26">
        <f>S0P5022[[#This Row],[f(p)]]*2*((1-ABS(SIN(S0P5022[[#This Row],[Rad]]*2)))^(S0P5022[[#This Row],[-LOG(1-p)]]^2))</f>
        <v>2.5106299324630214E-2</v>
      </c>
      <c r="X842" s="26">
        <f>S0P5022[[#This Row],[F3]]+S0P5022[[#This Row],[F2]]</f>
        <v>2.5211385330412287E-2</v>
      </c>
      <c r="Y842" s="26"/>
      <c r="AA842" s="20"/>
      <c r="AB842" s="15"/>
      <c r="AC842" s="15"/>
      <c r="AD842" s="15"/>
      <c r="AE842" s="15"/>
      <c r="AF842" s="15"/>
      <c r="AI842" s="20"/>
      <c r="AN842" s="15"/>
      <c r="AO842" s="17"/>
      <c r="AR842" s="20"/>
      <c r="AT842" s="15"/>
      <c r="AW842" s="15"/>
    </row>
    <row r="843" spans="1:49" x14ac:dyDescent="0.3">
      <c r="A843" s="25">
        <v>-69</v>
      </c>
      <c r="B843" s="25">
        <f>RADIANS(S0P5022[[#This Row],[Deg]])</f>
        <v>-1.2042771838760873</v>
      </c>
      <c r="C843" s="26">
        <v>3.07412086736879E-2</v>
      </c>
      <c r="D843" s="27">
        <f t="shared" si="1"/>
        <v>0.66666666666666663</v>
      </c>
      <c r="E843" s="27">
        <f>-LOG(S0P5022[[#This Row],[p]]-0.5,2)</f>
        <v>2.5849625007211565</v>
      </c>
      <c r="F843" s="27">
        <f>-LOG(1-S0P5022[[#This Row],[p]],2)^2</f>
        <v>2.5121061286922606</v>
      </c>
      <c r="G843" s="27">
        <f>-LOG(S0P5022[[#This Row],[p]]-0.5,2)^2</f>
        <v>6.6820311301345754</v>
      </c>
      <c r="H843" s="27">
        <f>-LOG(1-S0P5022[[#This Row],[p]],2)</f>
        <v>1.5849625007211561</v>
      </c>
      <c r="I843" s="27">
        <f>1/S0P5022[[#This Row],[-LOG(p-0.5)^2]]</f>
        <v>0.14965509446524536</v>
      </c>
      <c r="J843" s="27">
        <f>1-S0P5022[[#This Row],[p]]</f>
        <v>0.33333333333333337</v>
      </c>
      <c r="K843" s="27">
        <f>1/S0P5022[[#This Row],[1-p]]</f>
        <v>2.9999999999999996</v>
      </c>
      <c r="L843" s="27">
        <f>S0P5022[[#This Row],[p]]*2-1</f>
        <v>0.33333333333333326</v>
      </c>
      <c r="M843" s="27">
        <f>S0P5022[[#This Row],[1-p]]*2</f>
        <v>0.66666666666666674</v>
      </c>
      <c r="N843" s="27">
        <f>S0P5022[[#This Row],[2p-1]]*2</f>
        <v>0.66666666666666652</v>
      </c>
      <c r="O843" s="27">
        <f>S0P5022[[#This Row],[2-2p]]*2</f>
        <v>1.3333333333333335</v>
      </c>
      <c r="P843" s="27">
        <f>2^S0P5022[[#This Row],[4p-2]]</f>
        <v>1.5874010519681991</v>
      </c>
      <c r="Q843" s="27">
        <f>2^S0P5022[[#This Row],[4-4p]]</f>
        <v>2.5198420997897464</v>
      </c>
      <c r="R843" s="27">
        <f>2^S0P5022[[#This Row],[2^(4p-2)]]</f>
        <v>3.0050751127241848</v>
      </c>
      <c r="S843" s="26">
        <f>S0P5022[[#This Row],[1-p]]/2</f>
        <v>0.16666666666666669</v>
      </c>
      <c r="T843" s="26">
        <f>S0P5022[[#This Row],[f(p)]]/LOG(1-S0P5022[[#This Row],[p]],2)^16</f>
        <v>1.0508600578207357E-4</v>
      </c>
      <c r="U843" s="26">
        <f>2*(1-ABS(SIN(S0P5022[[#This Row],[Rad]]*2)))^(S0P5022[[#This Row],[-LOG(1-p)]])</f>
        <v>0.34650037752917812</v>
      </c>
      <c r="V843" s="26">
        <f>S0P5022[[#This Row],[f(p)]]*LOG(1-S0P5022[[#This Row],[p]],2)^-16</f>
        <v>1.0508600578207357E-4</v>
      </c>
      <c r="W843" s="26">
        <f>S0P5022[[#This Row],[f(p)]]*2*((1-ABS(SIN(S0P5022[[#This Row],[Rad]]*2)))^(S0P5022[[#This Row],[-LOG(1-p)]]^2))</f>
        <v>2.0711193923014053E-2</v>
      </c>
      <c r="X843" s="26">
        <f>S0P5022[[#This Row],[F3]]+S0P5022[[#This Row],[F2]]</f>
        <v>2.0816279928796127E-2</v>
      </c>
      <c r="Y843" s="26"/>
      <c r="AA843" s="20"/>
      <c r="AB843" s="15"/>
      <c r="AC843" s="15"/>
      <c r="AD843" s="15"/>
      <c r="AE843" s="15"/>
      <c r="AF843" s="15"/>
      <c r="AI843" s="20"/>
      <c r="AN843" s="15"/>
      <c r="AO843" s="17"/>
      <c r="AR843" s="20"/>
      <c r="AT843" s="15"/>
      <c r="AW843" s="15"/>
    </row>
    <row r="844" spans="1:49" x14ac:dyDescent="0.3">
      <c r="A844" s="25">
        <v>-68</v>
      </c>
      <c r="B844" s="25">
        <f>RADIANS(S0P5022[[#This Row],[Deg]])</f>
        <v>-1.1868238913561442</v>
      </c>
      <c r="C844" s="26">
        <v>2.6695528561872201E-2</v>
      </c>
      <c r="D844" s="27">
        <f t="shared" si="1"/>
        <v>0.66666666666666663</v>
      </c>
      <c r="E844" s="27">
        <f>-LOG(S0P5022[[#This Row],[p]]-0.5,2)</f>
        <v>2.5849625007211565</v>
      </c>
      <c r="F844" s="27">
        <f>-LOG(1-S0P5022[[#This Row],[p]],2)^2</f>
        <v>2.5121061286922606</v>
      </c>
      <c r="G844" s="27">
        <f>-LOG(S0P5022[[#This Row],[p]]-0.5,2)^2</f>
        <v>6.6820311301345754</v>
      </c>
      <c r="H844" s="27">
        <f>-LOG(1-S0P5022[[#This Row],[p]],2)</f>
        <v>1.5849625007211561</v>
      </c>
      <c r="I844" s="27">
        <f>1/S0P5022[[#This Row],[-LOG(p-0.5)^2]]</f>
        <v>0.14965509446524536</v>
      </c>
      <c r="J844" s="27">
        <f>1-S0P5022[[#This Row],[p]]</f>
        <v>0.33333333333333337</v>
      </c>
      <c r="K844" s="27">
        <f>1/S0P5022[[#This Row],[1-p]]</f>
        <v>2.9999999999999996</v>
      </c>
      <c r="L844" s="27">
        <f>S0P5022[[#This Row],[p]]*2-1</f>
        <v>0.33333333333333326</v>
      </c>
      <c r="M844" s="27">
        <f>S0P5022[[#This Row],[1-p]]*2</f>
        <v>0.66666666666666674</v>
      </c>
      <c r="N844" s="27">
        <f>S0P5022[[#This Row],[2p-1]]*2</f>
        <v>0.66666666666666652</v>
      </c>
      <c r="O844" s="27">
        <f>S0P5022[[#This Row],[2-2p]]*2</f>
        <v>1.3333333333333335</v>
      </c>
      <c r="P844" s="27">
        <f>2^S0P5022[[#This Row],[4p-2]]</f>
        <v>1.5874010519681991</v>
      </c>
      <c r="Q844" s="27">
        <f>2^S0P5022[[#This Row],[4-4p]]</f>
        <v>2.5198420997897464</v>
      </c>
      <c r="R844" s="27">
        <f>2^S0P5022[[#This Row],[2^(4p-2)]]</f>
        <v>3.0050751127241848</v>
      </c>
      <c r="S844" s="26">
        <f>S0P5022[[#This Row],[1-p]]/2</f>
        <v>0.16666666666666669</v>
      </c>
      <c r="T844" s="26">
        <f>S0P5022[[#This Row],[f(p)]]/LOG(1-S0P5022[[#This Row],[p]],2)^16</f>
        <v>1.0508600578207357E-4</v>
      </c>
      <c r="U844" s="26">
        <f>2*(1-ABS(SIN(S0P5022[[#This Row],[Rad]]*2)))^(S0P5022[[#This Row],[-LOG(1-p)]])</f>
        <v>0.30509504607826693</v>
      </c>
      <c r="V844" s="26">
        <f>S0P5022[[#This Row],[f(p)]]*LOG(1-S0P5022[[#This Row],[p]],2)^-16</f>
        <v>1.0508600578207357E-4</v>
      </c>
      <c r="W844" s="26">
        <f>S0P5022[[#This Row],[f(p)]]*2*((1-ABS(SIN(S0P5022[[#This Row],[Rad]]*2)))^(S0P5022[[#This Row],[-LOG(1-p)]]^2))</f>
        <v>1.6928034911210962E-2</v>
      </c>
      <c r="X844" s="26">
        <f>S0P5022[[#This Row],[F3]]+S0P5022[[#This Row],[F2]]</f>
        <v>1.7033120916993036E-2</v>
      </c>
      <c r="Y844" s="26"/>
      <c r="AA844" s="20"/>
      <c r="AB844" s="15"/>
      <c r="AC844" s="15"/>
      <c r="AD844" s="15"/>
      <c r="AE844" s="15"/>
      <c r="AF844" s="15"/>
      <c r="AI844" s="20"/>
      <c r="AN844" s="15"/>
      <c r="AO844" s="17"/>
      <c r="AR844" s="20"/>
      <c r="AT844" s="15"/>
      <c r="AW844" s="15"/>
    </row>
    <row r="845" spans="1:49" x14ac:dyDescent="0.3">
      <c r="A845" s="25">
        <v>-67</v>
      </c>
      <c r="B845" s="25">
        <f>RADIANS(S0P5022[[#This Row],[Deg]])</f>
        <v>-1.1693705988362009</v>
      </c>
      <c r="C845" s="26">
        <v>2.2875919897470998E-2</v>
      </c>
      <c r="D845" s="27">
        <f t="shared" si="1"/>
        <v>0.66666666666666663</v>
      </c>
      <c r="E845" s="27">
        <f>-LOG(S0P5022[[#This Row],[p]]-0.5,2)</f>
        <v>2.5849625007211565</v>
      </c>
      <c r="F845" s="27">
        <f>-LOG(1-S0P5022[[#This Row],[p]],2)^2</f>
        <v>2.5121061286922606</v>
      </c>
      <c r="G845" s="27">
        <f>-LOG(S0P5022[[#This Row],[p]]-0.5,2)^2</f>
        <v>6.6820311301345754</v>
      </c>
      <c r="H845" s="27">
        <f>-LOG(1-S0P5022[[#This Row],[p]],2)</f>
        <v>1.5849625007211561</v>
      </c>
      <c r="I845" s="27">
        <f>1/S0P5022[[#This Row],[-LOG(p-0.5)^2]]</f>
        <v>0.14965509446524536</v>
      </c>
      <c r="J845" s="27">
        <f>1-S0P5022[[#This Row],[p]]</f>
        <v>0.33333333333333337</v>
      </c>
      <c r="K845" s="27">
        <f>1/S0P5022[[#This Row],[1-p]]</f>
        <v>2.9999999999999996</v>
      </c>
      <c r="L845" s="27">
        <f>S0P5022[[#This Row],[p]]*2-1</f>
        <v>0.33333333333333326</v>
      </c>
      <c r="M845" s="27">
        <f>S0P5022[[#This Row],[1-p]]*2</f>
        <v>0.66666666666666674</v>
      </c>
      <c r="N845" s="27">
        <f>S0P5022[[#This Row],[2p-1]]*2</f>
        <v>0.66666666666666652</v>
      </c>
      <c r="O845" s="27">
        <f>S0P5022[[#This Row],[2-2p]]*2</f>
        <v>1.3333333333333335</v>
      </c>
      <c r="P845" s="27">
        <f>2^S0P5022[[#This Row],[4p-2]]</f>
        <v>1.5874010519681991</v>
      </c>
      <c r="Q845" s="27">
        <f>2^S0P5022[[#This Row],[4-4p]]</f>
        <v>2.5198420997897464</v>
      </c>
      <c r="R845" s="27">
        <f>2^S0P5022[[#This Row],[2^(4p-2)]]</f>
        <v>3.0050751127241848</v>
      </c>
      <c r="S845" s="26">
        <f>S0P5022[[#This Row],[1-p]]/2</f>
        <v>0.16666666666666669</v>
      </c>
      <c r="T845" s="26">
        <f>S0P5022[[#This Row],[f(p)]]/LOG(1-S0P5022[[#This Row],[p]],2)^16</f>
        <v>1.0508600578207357E-4</v>
      </c>
      <c r="U845" s="26">
        <f>2*(1-ABS(SIN(S0P5022[[#This Row],[Rad]]*2)))^(S0P5022[[#This Row],[-LOG(1-p)]])</f>
        <v>0.2669422420357932</v>
      </c>
      <c r="V845" s="26">
        <f>S0P5022[[#This Row],[f(p)]]*LOG(1-S0P5022[[#This Row],[p]],2)^-16</f>
        <v>1.0508600578207357E-4</v>
      </c>
      <c r="W845" s="26">
        <f>S0P5022[[#This Row],[f(p)]]*2*((1-ABS(SIN(S0P5022[[#This Row],[Rad]]*2)))^(S0P5022[[#This Row],[-LOG(1-p)]]^2))</f>
        <v>1.3697787545726297E-2</v>
      </c>
      <c r="X845" s="26">
        <f>S0P5022[[#This Row],[F3]]+S0P5022[[#This Row],[F2]]</f>
        <v>1.380287355150837E-2</v>
      </c>
      <c r="Y845" s="26"/>
      <c r="AA845" s="20"/>
      <c r="AB845" s="15"/>
      <c r="AC845" s="15"/>
      <c r="AD845" s="15"/>
      <c r="AE845" s="15"/>
      <c r="AF845" s="15"/>
      <c r="AI845" s="20"/>
      <c r="AN845" s="15"/>
      <c r="AO845" s="17"/>
      <c r="AR845" s="20"/>
      <c r="AT845" s="15"/>
      <c r="AW845" s="15"/>
    </row>
    <row r="846" spans="1:49" x14ac:dyDescent="0.3">
      <c r="A846" s="25">
        <v>-66</v>
      </c>
      <c r="B846" s="25">
        <f>RADIANS(S0P5022[[#This Row],[Deg]])</f>
        <v>-1.1519173063162575</v>
      </c>
      <c r="C846" s="26">
        <v>1.93602775848132E-2</v>
      </c>
      <c r="D846" s="27">
        <f t="shared" si="1"/>
        <v>0.66666666666666663</v>
      </c>
      <c r="E846" s="27">
        <f>-LOG(S0P5022[[#This Row],[p]]-0.5,2)</f>
        <v>2.5849625007211565</v>
      </c>
      <c r="F846" s="27">
        <f>-LOG(1-S0P5022[[#This Row],[p]],2)^2</f>
        <v>2.5121061286922606</v>
      </c>
      <c r="G846" s="27">
        <f>-LOG(S0P5022[[#This Row],[p]]-0.5,2)^2</f>
        <v>6.6820311301345754</v>
      </c>
      <c r="H846" s="27">
        <f>-LOG(1-S0P5022[[#This Row],[p]],2)</f>
        <v>1.5849625007211561</v>
      </c>
      <c r="I846" s="27">
        <f>1/S0P5022[[#This Row],[-LOG(p-0.5)^2]]</f>
        <v>0.14965509446524536</v>
      </c>
      <c r="J846" s="27">
        <f>1-S0P5022[[#This Row],[p]]</f>
        <v>0.33333333333333337</v>
      </c>
      <c r="K846" s="27">
        <f>1/S0P5022[[#This Row],[1-p]]</f>
        <v>2.9999999999999996</v>
      </c>
      <c r="L846" s="27">
        <f>S0P5022[[#This Row],[p]]*2-1</f>
        <v>0.33333333333333326</v>
      </c>
      <c r="M846" s="27">
        <f>S0P5022[[#This Row],[1-p]]*2</f>
        <v>0.66666666666666674</v>
      </c>
      <c r="N846" s="27">
        <f>S0P5022[[#This Row],[2p-1]]*2</f>
        <v>0.66666666666666652</v>
      </c>
      <c r="O846" s="27">
        <f>S0P5022[[#This Row],[2-2p]]*2</f>
        <v>1.3333333333333335</v>
      </c>
      <c r="P846" s="27">
        <f>2^S0P5022[[#This Row],[4p-2]]</f>
        <v>1.5874010519681991</v>
      </c>
      <c r="Q846" s="27">
        <f>2^S0P5022[[#This Row],[4-4p]]</f>
        <v>2.5198420997897464</v>
      </c>
      <c r="R846" s="27">
        <f>2^S0P5022[[#This Row],[2^(4p-2)]]</f>
        <v>3.0050751127241848</v>
      </c>
      <c r="S846" s="26">
        <f>S0P5022[[#This Row],[1-p]]/2</f>
        <v>0.16666666666666669</v>
      </c>
      <c r="T846" s="26">
        <f>S0P5022[[#This Row],[f(p)]]/LOG(1-S0P5022[[#This Row],[p]],2)^16</f>
        <v>1.0508600578207357E-4</v>
      </c>
      <c r="U846" s="26">
        <f>2*(1-ABS(SIN(S0P5022[[#This Row],[Rad]]*2)))^(S0P5022[[#This Row],[-LOG(1-p)]])</f>
        <v>0.2319573390651459</v>
      </c>
      <c r="V846" s="26">
        <f>S0P5022[[#This Row],[f(p)]]*LOG(1-S0P5022[[#This Row],[p]],2)^-16</f>
        <v>1.0508600578207357E-4</v>
      </c>
      <c r="W846" s="26">
        <f>S0P5022[[#This Row],[f(p)]]*2*((1-ABS(SIN(S0P5022[[#This Row],[Rad]]*2)))^(S0P5022[[#This Row],[-LOG(1-p)]]^2))</f>
        <v>1.0963599297571552E-2</v>
      </c>
      <c r="X846" s="26">
        <f>S0P5022[[#This Row],[F3]]+S0P5022[[#This Row],[F2]]</f>
        <v>1.1068685303353625E-2</v>
      </c>
      <c r="Y846" s="26"/>
      <c r="AA846" s="20"/>
      <c r="AB846" s="15"/>
      <c r="AC846" s="15"/>
      <c r="AD846" s="15"/>
      <c r="AE846" s="15"/>
      <c r="AF846" s="15"/>
      <c r="AI846" s="20"/>
      <c r="AN846" s="15"/>
      <c r="AO846" s="17"/>
      <c r="AR846" s="20"/>
      <c r="AT846" s="15"/>
      <c r="AW846" s="15"/>
    </row>
    <row r="847" spans="1:49" x14ac:dyDescent="0.3">
      <c r="A847" s="25">
        <v>-65</v>
      </c>
      <c r="B847" s="25">
        <f>RADIANS(S0P5022[[#This Row],[Deg]])</f>
        <v>-1.1344640137963142</v>
      </c>
      <c r="C847" s="26">
        <v>1.63231420390073E-2</v>
      </c>
      <c r="D847" s="27">
        <f t="shared" si="1"/>
        <v>0.66666666666666663</v>
      </c>
      <c r="E847" s="27">
        <f>-LOG(S0P5022[[#This Row],[p]]-0.5,2)</f>
        <v>2.5849625007211565</v>
      </c>
      <c r="F847" s="27">
        <f>-LOG(1-S0P5022[[#This Row],[p]],2)^2</f>
        <v>2.5121061286922606</v>
      </c>
      <c r="G847" s="27">
        <f>-LOG(S0P5022[[#This Row],[p]]-0.5,2)^2</f>
        <v>6.6820311301345754</v>
      </c>
      <c r="H847" s="27">
        <f>-LOG(1-S0P5022[[#This Row],[p]],2)</f>
        <v>1.5849625007211561</v>
      </c>
      <c r="I847" s="27">
        <f>1/S0P5022[[#This Row],[-LOG(p-0.5)^2]]</f>
        <v>0.14965509446524536</v>
      </c>
      <c r="J847" s="27">
        <f>1-S0P5022[[#This Row],[p]]</f>
        <v>0.33333333333333337</v>
      </c>
      <c r="K847" s="27">
        <f>1/S0P5022[[#This Row],[1-p]]</f>
        <v>2.9999999999999996</v>
      </c>
      <c r="L847" s="27">
        <f>S0P5022[[#This Row],[p]]*2-1</f>
        <v>0.33333333333333326</v>
      </c>
      <c r="M847" s="27">
        <f>S0P5022[[#This Row],[1-p]]*2</f>
        <v>0.66666666666666674</v>
      </c>
      <c r="N847" s="27">
        <f>S0P5022[[#This Row],[2p-1]]*2</f>
        <v>0.66666666666666652</v>
      </c>
      <c r="O847" s="27">
        <f>S0P5022[[#This Row],[2-2p]]*2</f>
        <v>1.3333333333333335</v>
      </c>
      <c r="P847" s="27">
        <f>2^S0P5022[[#This Row],[4p-2]]</f>
        <v>1.5874010519681991</v>
      </c>
      <c r="Q847" s="27">
        <f>2^S0P5022[[#This Row],[4-4p]]</f>
        <v>2.5198420997897464</v>
      </c>
      <c r="R847" s="27">
        <f>2^S0P5022[[#This Row],[2^(4p-2)]]</f>
        <v>3.0050751127241848</v>
      </c>
      <c r="S847" s="26">
        <f>S0P5022[[#This Row],[1-p]]/2</f>
        <v>0.16666666666666669</v>
      </c>
      <c r="T847" s="26">
        <f>S0P5022[[#This Row],[f(p)]]/LOG(1-S0P5022[[#This Row],[p]],2)^16</f>
        <v>1.0508600578207357E-4</v>
      </c>
      <c r="U847" s="26">
        <f>2*(1-ABS(SIN(S0P5022[[#This Row],[Rad]]*2)))^(S0P5022[[#This Row],[-LOG(1-p)]])</f>
        <v>0.20004607565827648</v>
      </c>
      <c r="V847" s="26">
        <f>S0P5022[[#This Row],[f(p)]]*LOG(1-S0P5022[[#This Row],[p]],2)^-16</f>
        <v>1.0508600578207357E-4</v>
      </c>
      <c r="W847" s="26">
        <f>S0P5022[[#This Row],[f(p)]]*2*((1-ABS(SIN(S0P5022[[#This Row],[Rad]]*2)))^(S0P5022[[#This Row],[-LOG(1-p)]]^2))</f>
        <v>8.6711121835476457E-3</v>
      </c>
      <c r="X847" s="26">
        <f>S0P5022[[#This Row],[F3]]+S0P5022[[#This Row],[F2]]</f>
        <v>8.7761981893297192E-3</v>
      </c>
      <c r="Y847" s="26"/>
      <c r="AA847" s="20"/>
      <c r="AB847" s="15"/>
      <c r="AC847" s="15"/>
      <c r="AD847" s="15"/>
      <c r="AE847" s="15"/>
      <c r="AF847" s="15"/>
      <c r="AI847" s="20"/>
      <c r="AN847" s="15"/>
      <c r="AO847" s="17"/>
      <c r="AR847" s="20"/>
      <c r="AT847" s="15"/>
      <c r="AW847" s="15"/>
    </row>
    <row r="848" spans="1:49" x14ac:dyDescent="0.3">
      <c r="A848" s="25">
        <v>-64</v>
      </c>
      <c r="B848" s="25">
        <f>RADIANS(S0P5022[[#This Row],[Deg]])</f>
        <v>-1.1170107212763709</v>
      </c>
      <c r="C848" s="26">
        <v>1.38285559875365E-2</v>
      </c>
      <c r="D848" s="27">
        <f t="shared" si="1"/>
        <v>0.66666666666666663</v>
      </c>
      <c r="E848" s="27">
        <f>-LOG(S0P5022[[#This Row],[p]]-0.5,2)</f>
        <v>2.5849625007211565</v>
      </c>
      <c r="F848" s="27">
        <f>-LOG(1-S0P5022[[#This Row],[p]],2)^2</f>
        <v>2.5121061286922606</v>
      </c>
      <c r="G848" s="27">
        <f>-LOG(S0P5022[[#This Row],[p]]-0.5,2)^2</f>
        <v>6.6820311301345754</v>
      </c>
      <c r="H848" s="27">
        <f>-LOG(1-S0P5022[[#This Row],[p]],2)</f>
        <v>1.5849625007211561</v>
      </c>
      <c r="I848" s="27">
        <f>1/S0P5022[[#This Row],[-LOG(p-0.5)^2]]</f>
        <v>0.14965509446524536</v>
      </c>
      <c r="J848" s="27">
        <f>1-S0P5022[[#This Row],[p]]</f>
        <v>0.33333333333333337</v>
      </c>
      <c r="K848" s="27">
        <f>1/S0P5022[[#This Row],[1-p]]</f>
        <v>2.9999999999999996</v>
      </c>
      <c r="L848" s="27">
        <f>S0P5022[[#This Row],[p]]*2-1</f>
        <v>0.33333333333333326</v>
      </c>
      <c r="M848" s="27">
        <f>S0P5022[[#This Row],[1-p]]*2</f>
        <v>0.66666666666666674</v>
      </c>
      <c r="N848" s="27">
        <f>S0P5022[[#This Row],[2p-1]]*2</f>
        <v>0.66666666666666652</v>
      </c>
      <c r="O848" s="27">
        <f>S0P5022[[#This Row],[2-2p]]*2</f>
        <v>1.3333333333333335</v>
      </c>
      <c r="P848" s="27">
        <f>2^S0P5022[[#This Row],[4p-2]]</f>
        <v>1.5874010519681991</v>
      </c>
      <c r="Q848" s="27">
        <f>2^S0P5022[[#This Row],[4-4p]]</f>
        <v>2.5198420997897464</v>
      </c>
      <c r="R848" s="27">
        <f>2^S0P5022[[#This Row],[2^(4p-2)]]</f>
        <v>3.0050751127241848</v>
      </c>
      <c r="S848" s="26">
        <f>S0P5022[[#This Row],[1-p]]/2</f>
        <v>0.16666666666666669</v>
      </c>
      <c r="T848" s="26">
        <f>S0P5022[[#This Row],[f(p)]]/LOG(1-S0P5022[[#This Row],[p]],2)^16</f>
        <v>1.0508600578207357E-4</v>
      </c>
      <c r="U848" s="26">
        <f>2*(1-ABS(SIN(S0P5022[[#This Row],[Rad]]*2)))^(S0P5022[[#This Row],[-LOG(1-p)]])</f>
        <v>0.17110499208074781</v>
      </c>
      <c r="V848" s="26">
        <f>S0P5022[[#This Row],[f(p)]]*LOG(1-S0P5022[[#This Row],[p]],2)^-16</f>
        <v>1.0508600578207357E-4</v>
      </c>
      <c r="W848" s="26">
        <f>S0P5022[[#This Row],[f(p)]]*2*((1-ABS(SIN(S0P5022[[#This Row],[Rad]]*2)))^(S0P5022[[#This Row],[-LOG(1-p)]]^2))</f>
        <v>6.7687362423396961E-3</v>
      </c>
      <c r="X848" s="26">
        <f>S0P5022[[#This Row],[F3]]+S0P5022[[#This Row],[F2]]</f>
        <v>6.8738222481217696E-3</v>
      </c>
      <c r="Y848" s="26"/>
      <c r="AA848" s="20"/>
      <c r="AB848" s="15"/>
      <c r="AC848" s="15"/>
      <c r="AD848" s="15"/>
      <c r="AE848" s="15"/>
      <c r="AF848" s="15"/>
      <c r="AI848" s="20"/>
      <c r="AN848" s="15"/>
      <c r="AO848" s="17"/>
      <c r="AR848" s="20"/>
      <c r="AT848" s="15"/>
      <c r="AW848" s="15"/>
    </row>
    <row r="849" spans="1:49" x14ac:dyDescent="0.3">
      <c r="A849" s="25">
        <v>-63</v>
      </c>
      <c r="B849" s="25">
        <f>RADIANS(S0P5022[[#This Row],[Deg]])</f>
        <v>-1.0995574287564276</v>
      </c>
      <c r="C849" s="26">
        <v>1.1498765278753299E-2</v>
      </c>
      <c r="D849" s="27">
        <f t="shared" si="1"/>
        <v>0.66666666666666663</v>
      </c>
      <c r="E849" s="27">
        <f>-LOG(S0P5022[[#This Row],[p]]-0.5,2)</f>
        <v>2.5849625007211565</v>
      </c>
      <c r="F849" s="27">
        <f>-LOG(1-S0P5022[[#This Row],[p]],2)^2</f>
        <v>2.5121061286922606</v>
      </c>
      <c r="G849" s="27">
        <f>-LOG(S0P5022[[#This Row],[p]]-0.5,2)^2</f>
        <v>6.6820311301345754</v>
      </c>
      <c r="H849" s="27">
        <f>-LOG(1-S0P5022[[#This Row],[p]],2)</f>
        <v>1.5849625007211561</v>
      </c>
      <c r="I849" s="27">
        <f>1/S0P5022[[#This Row],[-LOG(p-0.5)^2]]</f>
        <v>0.14965509446524536</v>
      </c>
      <c r="J849" s="27">
        <f>1-S0P5022[[#This Row],[p]]</f>
        <v>0.33333333333333337</v>
      </c>
      <c r="K849" s="27">
        <f>1/S0P5022[[#This Row],[1-p]]</f>
        <v>2.9999999999999996</v>
      </c>
      <c r="L849" s="27">
        <f>S0P5022[[#This Row],[p]]*2-1</f>
        <v>0.33333333333333326</v>
      </c>
      <c r="M849" s="27">
        <f>S0P5022[[#This Row],[1-p]]*2</f>
        <v>0.66666666666666674</v>
      </c>
      <c r="N849" s="27">
        <f>S0P5022[[#This Row],[2p-1]]*2</f>
        <v>0.66666666666666652</v>
      </c>
      <c r="O849" s="27">
        <f>S0P5022[[#This Row],[2-2p]]*2</f>
        <v>1.3333333333333335</v>
      </c>
      <c r="P849" s="27">
        <f>2^S0P5022[[#This Row],[4p-2]]</f>
        <v>1.5874010519681991</v>
      </c>
      <c r="Q849" s="27">
        <f>2^S0P5022[[#This Row],[4-4p]]</f>
        <v>2.5198420997897464</v>
      </c>
      <c r="R849" s="27">
        <f>2^S0P5022[[#This Row],[2^(4p-2)]]</f>
        <v>3.0050751127241848</v>
      </c>
      <c r="S849" s="26">
        <f>S0P5022[[#This Row],[1-p]]/2</f>
        <v>0.16666666666666669</v>
      </c>
      <c r="T849" s="26">
        <f>S0P5022[[#This Row],[f(p)]]/LOG(1-S0P5022[[#This Row],[p]],2)^16</f>
        <v>1.0508600578207357E-4</v>
      </c>
      <c r="U849" s="26">
        <f>2*(1-ABS(SIN(S0P5022[[#This Row],[Rad]]*2)))^(S0P5022[[#This Row],[-LOG(1-p)]])</f>
        <v>0.14502190146893809</v>
      </c>
      <c r="V849" s="26">
        <f>S0P5022[[#This Row],[f(p)]]*LOG(1-S0P5022[[#This Row],[p]],2)^-16</f>
        <v>1.0508600578207357E-4</v>
      </c>
      <c r="W849" s="26">
        <f>S0P5022[[#This Row],[f(p)]]*2*((1-ABS(SIN(S0P5022[[#This Row],[Rad]]*2)))^(S0P5022[[#This Row],[-LOG(1-p)]]^2))</f>
        <v>5.2078825878724448E-3</v>
      </c>
      <c r="X849" s="26">
        <f>S0P5022[[#This Row],[F3]]+S0P5022[[#This Row],[F2]]</f>
        <v>5.3129685936545183E-3</v>
      </c>
      <c r="Y849" s="26"/>
      <c r="AA849" s="20"/>
      <c r="AB849" s="15"/>
      <c r="AC849" s="15"/>
      <c r="AD849" s="15"/>
      <c r="AE849" s="15"/>
      <c r="AF849" s="15"/>
      <c r="AI849" s="20"/>
      <c r="AN849" s="15"/>
      <c r="AO849" s="17"/>
      <c r="AR849" s="20"/>
      <c r="AT849" s="15"/>
      <c r="AW849" s="15"/>
    </row>
    <row r="850" spans="1:49" x14ac:dyDescent="0.3">
      <c r="A850" s="25">
        <v>-62</v>
      </c>
      <c r="B850" s="25">
        <f>RADIANS(S0P5022[[#This Row],[Deg]])</f>
        <v>-1.0821041362364843</v>
      </c>
      <c r="C850" s="26">
        <v>9.2774228553811604E-3</v>
      </c>
      <c r="D850" s="27">
        <f t="shared" si="1"/>
        <v>0.66666666666666663</v>
      </c>
      <c r="E850" s="27">
        <f>-LOG(S0P5022[[#This Row],[p]]-0.5,2)</f>
        <v>2.5849625007211565</v>
      </c>
      <c r="F850" s="27">
        <f>-LOG(1-S0P5022[[#This Row],[p]],2)^2</f>
        <v>2.5121061286922606</v>
      </c>
      <c r="G850" s="27">
        <f>-LOG(S0P5022[[#This Row],[p]]-0.5,2)^2</f>
        <v>6.6820311301345754</v>
      </c>
      <c r="H850" s="27">
        <f>-LOG(1-S0P5022[[#This Row],[p]],2)</f>
        <v>1.5849625007211561</v>
      </c>
      <c r="I850" s="27">
        <f>1/S0P5022[[#This Row],[-LOG(p-0.5)^2]]</f>
        <v>0.14965509446524536</v>
      </c>
      <c r="J850" s="27">
        <f>1-S0P5022[[#This Row],[p]]</f>
        <v>0.33333333333333337</v>
      </c>
      <c r="K850" s="27">
        <f>1/S0P5022[[#This Row],[1-p]]</f>
        <v>2.9999999999999996</v>
      </c>
      <c r="L850" s="27">
        <f>S0P5022[[#This Row],[p]]*2-1</f>
        <v>0.33333333333333326</v>
      </c>
      <c r="M850" s="27">
        <f>S0P5022[[#This Row],[1-p]]*2</f>
        <v>0.66666666666666674</v>
      </c>
      <c r="N850" s="27">
        <f>S0P5022[[#This Row],[2p-1]]*2</f>
        <v>0.66666666666666652</v>
      </c>
      <c r="O850" s="27">
        <f>S0P5022[[#This Row],[2-2p]]*2</f>
        <v>1.3333333333333335</v>
      </c>
      <c r="P850" s="27">
        <f>2^S0P5022[[#This Row],[4p-2]]</f>
        <v>1.5874010519681991</v>
      </c>
      <c r="Q850" s="27">
        <f>2^S0P5022[[#This Row],[4-4p]]</f>
        <v>2.5198420997897464</v>
      </c>
      <c r="R850" s="27">
        <f>2^S0P5022[[#This Row],[2^(4p-2)]]</f>
        <v>3.0050751127241848</v>
      </c>
      <c r="S850" s="26">
        <f>S0P5022[[#This Row],[1-p]]/2</f>
        <v>0.16666666666666669</v>
      </c>
      <c r="T850" s="26">
        <f>S0P5022[[#This Row],[f(p)]]/LOG(1-S0P5022[[#This Row],[p]],2)^16</f>
        <v>1.0508600578207357E-4</v>
      </c>
      <c r="U850" s="26">
        <f>2*(1-ABS(SIN(S0P5022[[#This Row],[Rad]]*2)))^(S0P5022[[#This Row],[-LOG(1-p)]])</f>
        <v>0.12167639447656615</v>
      </c>
      <c r="V850" s="26">
        <f>S0P5022[[#This Row],[f(p)]]*LOG(1-S0P5022[[#This Row],[p]],2)^-16</f>
        <v>1.0508600578207357E-4</v>
      </c>
      <c r="W850" s="26">
        <f>S0P5022[[#This Row],[f(p)]]*2*((1-ABS(SIN(S0P5022[[#This Row],[Rad]]*2)))^(S0P5022[[#This Row],[-LOG(1-p)]]^2))</f>
        <v>3.9431548389205848E-3</v>
      </c>
      <c r="X850" s="26">
        <f>S0P5022[[#This Row],[F3]]+S0P5022[[#This Row],[F2]]</f>
        <v>4.0482408447026583E-3</v>
      </c>
      <c r="Y850" s="26"/>
      <c r="AA850" s="20"/>
      <c r="AB850" s="15"/>
      <c r="AC850" s="15"/>
      <c r="AD850" s="15"/>
      <c r="AE850" s="15"/>
      <c r="AF850" s="15"/>
      <c r="AI850" s="20"/>
      <c r="AN850" s="15"/>
      <c r="AO850" s="17"/>
      <c r="AR850" s="20"/>
      <c r="AT850" s="15"/>
      <c r="AW850" s="15"/>
    </row>
    <row r="851" spans="1:49" x14ac:dyDescent="0.3">
      <c r="A851" s="25">
        <v>-61</v>
      </c>
      <c r="B851" s="25">
        <f>RADIANS(S0P5022[[#This Row],[Deg]])</f>
        <v>-1.064650843716541</v>
      </c>
      <c r="C851" s="26">
        <v>7.4880195559664103E-3</v>
      </c>
      <c r="D851" s="27">
        <f t="shared" si="1"/>
        <v>0.66666666666666663</v>
      </c>
      <c r="E851" s="27">
        <f>-LOG(S0P5022[[#This Row],[p]]-0.5,2)</f>
        <v>2.5849625007211565</v>
      </c>
      <c r="F851" s="27">
        <f>-LOG(1-S0P5022[[#This Row],[p]],2)^2</f>
        <v>2.5121061286922606</v>
      </c>
      <c r="G851" s="27">
        <f>-LOG(S0P5022[[#This Row],[p]]-0.5,2)^2</f>
        <v>6.6820311301345754</v>
      </c>
      <c r="H851" s="27">
        <f>-LOG(1-S0P5022[[#This Row],[p]],2)</f>
        <v>1.5849625007211561</v>
      </c>
      <c r="I851" s="27">
        <f>1/S0P5022[[#This Row],[-LOG(p-0.5)^2]]</f>
        <v>0.14965509446524536</v>
      </c>
      <c r="J851" s="27">
        <f>1-S0P5022[[#This Row],[p]]</f>
        <v>0.33333333333333337</v>
      </c>
      <c r="K851" s="27">
        <f>1/S0P5022[[#This Row],[1-p]]</f>
        <v>2.9999999999999996</v>
      </c>
      <c r="L851" s="27">
        <f>S0P5022[[#This Row],[p]]*2-1</f>
        <v>0.33333333333333326</v>
      </c>
      <c r="M851" s="27">
        <f>S0P5022[[#This Row],[1-p]]*2</f>
        <v>0.66666666666666674</v>
      </c>
      <c r="N851" s="27">
        <f>S0P5022[[#This Row],[2p-1]]*2</f>
        <v>0.66666666666666652</v>
      </c>
      <c r="O851" s="27">
        <f>S0P5022[[#This Row],[2-2p]]*2</f>
        <v>1.3333333333333335</v>
      </c>
      <c r="P851" s="27">
        <f>2^S0P5022[[#This Row],[4p-2]]</f>
        <v>1.5874010519681991</v>
      </c>
      <c r="Q851" s="27">
        <f>2^S0P5022[[#This Row],[4-4p]]</f>
        <v>2.5198420997897464</v>
      </c>
      <c r="R851" s="27">
        <f>2^S0P5022[[#This Row],[2^(4p-2)]]</f>
        <v>3.0050751127241848</v>
      </c>
      <c r="S851" s="26">
        <f>S0P5022[[#This Row],[1-p]]/2</f>
        <v>0.16666666666666669</v>
      </c>
      <c r="T851" s="26">
        <f>S0P5022[[#This Row],[f(p)]]/LOG(1-S0P5022[[#This Row],[p]],2)^16</f>
        <v>1.0508600578207357E-4</v>
      </c>
      <c r="U851" s="26">
        <f>2*(1-ABS(SIN(S0P5022[[#This Row],[Rad]]*2)))^(S0P5022[[#This Row],[-LOG(1-p)]])</f>
        <v>0.10094037695439359</v>
      </c>
      <c r="V851" s="26">
        <f>S0P5022[[#This Row],[f(p)]]*LOG(1-S0P5022[[#This Row],[p]],2)^-16</f>
        <v>1.0508600578207357E-4</v>
      </c>
      <c r="W851" s="26">
        <f>S0P5022[[#This Row],[f(p)]]*2*((1-ABS(SIN(S0P5022[[#This Row],[Rad]]*2)))^(S0P5022[[#This Row],[-LOG(1-p)]]^2))</f>
        <v>2.9324980983615107E-3</v>
      </c>
      <c r="X851" s="26">
        <f>S0P5022[[#This Row],[F3]]+S0P5022[[#This Row],[F2]]</f>
        <v>3.0375841041435842E-3</v>
      </c>
      <c r="Y851" s="26"/>
      <c r="AA851" s="20"/>
      <c r="AB851" s="15"/>
      <c r="AC851" s="15"/>
      <c r="AD851" s="15"/>
      <c r="AE851" s="15"/>
      <c r="AF851" s="15"/>
      <c r="AI851" s="20"/>
      <c r="AN851" s="15"/>
      <c r="AO851" s="17"/>
      <c r="AR851" s="20"/>
      <c r="AT851" s="15"/>
      <c r="AW851" s="15"/>
    </row>
    <row r="852" spans="1:49" x14ac:dyDescent="0.3">
      <c r="A852" s="25">
        <v>-60</v>
      </c>
      <c r="B852" s="25">
        <f>RADIANS(S0P5022[[#This Row],[Deg]])</f>
        <v>-1.0471975511965976</v>
      </c>
      <c r="C852" s="26">
        <v>6.0439580550881097E-3</v>
      </c>
      <c r="D852" s="27">
        <f t="shared" si="1"/>
        <v>0.66666666666666663</v>
      </c>
      <c r="E852" s="27">
        <f>-LOG(S0P5022[[#This Row],[p]]-0.5,2)</f>
        <v>2.5849625007211565</v>
      </c>
      <c r="F852" s="27">
        <f>-LOG(1-S0P5022[[#This Row],[p]],2)^2</f>
        <v>2.5121061286922606</v>
      </c>
      <c r="G852" s="27">
        <f>-LOG(S0P5022[[#This Row],[p]]-0.5,2)^2</f>
        <v>6.6820311301345754</v>
      </c>
      <c r="H852" s="27">
        <f>-LOG(1-S0P5022[[#This Row],[p]],2)</f>
        <v>1.5849625007211561</v>
      </c>
      <c r="I852" s="27">
        <f>1/S0P5022[[#This Row],[-LOG(p-0.5)^2]]</f>
        <v>0.14965509446524536</v>
      </c>
      <c r="J852" s="27">
        <f>1-S0P5022[[#This Row],[p]]</f>
        <v>0.33333333333333337</v>
      </c>
      <c r="K852" s="27">
        <f>1/S0P5022[[#This Row],[1-p]]</f>
        <v>2.9999999999999996</v>
      </c>
      <c r="L852" s="27">
        <f>S0P5022[[#This Row],[p]]*2-1</f>
        <v>0.33333333333333326</v>
      </c>
      <c r="M852" s="27">
        <f>S0P5022[[#This Row],[1-p]]*2</f>
        <v>0.66666666666666674</v>
      </c>
      <c r="N852" s="27">
        <f>S0P5022[[#This Row],[2p-1]]*2</f>
        <v>0.66666666666666652</v>
      </c>
      <c r="O852" s="27">
        <f>S0P5022[[#This Row],[2-2p]]*2</f>
        <v>1.3333333333333335</v>
      </c>
      <c r="P852" s="27">
        <f>2^S0P5022[[#This Row],[4p-2]]</f>
        <v>1.5874010519681991</v>
      </c>
      <c r="Q852" s="27">
        <f>2^S0P5022[[#This Row],[4-4p]]</f>
        <v>2.5198420997897464</v>
      </c>
      <c r="R852" s="27">
        <f>2^S0P5022[[#This Row],[2^(4p-2)]]</f>
        <v>3.0050751127241848</v>
      </c>
      <c r="S852" s="26">
        <f>S0P5022[[#This Row],[1-p]]/2</f>
        <v>0.16666666666666669</v>
      </c>
      <c r="T852" s="26">
        <f>S0P5022[[#This Row],[f(p)]]/LOG(1-S0P5022[[#This Row],[p]],2)^16</f>
        <v>1.0508600578207357E-4</v>
      </c>
      <c r="U852" s="26">
        <f>2*(1-ABS(SIN(S0P5022[[#This Row],[Rad]]*2)))^(S0P5022[[#This Row],[-LOG(1-p)]])</f>
        <v>8.2678640289466448E-2</v>
      </c>
      <c r="V852" s="26">
        <f>S0P5022[[#This Row],[f(p)]]*LOG(1-S0P5022[[#This Row],[p]],2)^-16</f>
        <v>1.0508600578207357E-4</v>
      </c>
      <c r="W852" s="26">
        <f>S0P5022[[#This Row],[f(p)]]*2*((1-ABS(SIN(S0P5022[[#This Row],[Rad]]*2)))^(S0P5022[[#This Row],[-LOG(1-p)]]^2))</f>
        <v>2.1373050347356002E-3</v>
      </c>
      <c r="X852" s="26">
        <f>S0P5022[[#This Row],[F3]]+S0P5022[[#This Row],[F2]]</f>
        <v>2.2423910405176737E-3</v>
      </c>
      <c r="Y852" s="26"/>
      <c r="AA852" s="20"/>
      <c r="AB852" s="15"/>
      <c r="AC852" s="15"/>
      <c r="AD852" s="15"/>
      <c r="AE852" s="15"/>
      <c r="AF852" s="15"/>
      <c r="AI852" s="20"/>
      <c r="AN852" s="15"/>
      <c r="AO852" s="17"/>
      <c r="AR852" s="20"/>
      <c r="AT852" s="15"/>
      <c r="AW852" s="15"/>
    </row>
    <row r="853" spans="1:49" x14ac:dyDescent="0.3">
      <c r="A853" s="25">
        <v>-59</v>
      </c>
      <c r="B853" s="25">
        <f>RADIANS(S0P5022[[#This Row],[Deg]])</f>
        <v>-1.0297442586766545</v>
      </c>
      <c r="C853" s="26">
        <v>4.74720161996222E-3</v>
      </c>
      <c r="D853" s="27">
        <f t="shared" si="1"/>
        <v>0.66666666666666663</v>
      </c>
      <c r="E853" s="27">
        <f>-LOG(S0P5022[[#This Row],[p]]-0.5,2)</f>
        <v>2.5849625007211565</v>
      </c>
      <c r="F853" s="27">
        <f>-LOG(1-S0P5022[[#This Row],[p]],2)^2</f>
        <v>2.5121061286922606</v>
      </c>
      <c r="G853" s="27">
        <f>-LOG(S0P5022[[#This Row],[p]]-0.5,2)^2</f>
        <v>6.6820311301345754</v>
      </c>
      <c r="H853" s="27">
        <f>-LOG(1-S0P5022[[#This Row],[p]],2)</f>
        <v>1.5849625007211561</v>
      </c>
      <c r="I853" s="27">
        <f>1/S0P5022[[#This Row],[-LOG(p-0.5)^2]]</f>
        <v>0.14965509446524536</v>
      </c>
      <c r="J853" s="27">
        <f>1-S0P5022[[#This Row],[p]]</f>
        <v>0.33333333333333337</v>
      </c>
      <c r="K853" s="27">
        <f>1/S0P5022[[#This Row],[1-p]]</f>
        <v>2.9999999999999996</v>
      </c>
      <c r="L853" s="27">
        <f>S0P5022[[#This Row],[p]]*2-1</f>
        <v>0.33333333333333326</v>
      </c>
      <c r="M853" s="27">
        <f>S0P5022[[#This Row],[1-p]]*2</f>
        <v>0.66666666666666674</v>
      </c>
      <c r="N853" s="27">
        <f>S0P5022[[#This Row],[2p-1]]*2</f>
        <v>0.66666666666666652</v>
      </c>
      <c r="O853" s="27">
        <f>S0P5022[[#This Row],[2-2p]]*2</f>
        <v>1.3333333333333335</v>
      </c>
      <c r="P853" s="27">
        <f>2^S0P5022[[#This Row],[4p-2]]</f>
        <v>1.5874010519681991</v>
      </c>
      <c r="Q853" s="27">
        <f>2^S0P5022[[#This Row],[4-4p]]</f>
        <v>2.5198420997897464</v>
      </c>
      <c r="R853" s="27">
        <f>2^S0P5022[[#This Row],[2^(4p-2)]]</f>
        <v>3.0050751127241848</v>
      </c>
      <c r="S853" s="26">
        <f>S0P5022[[#This Row],[1-p]]/2</f>
        <v>0.16666666666666669</v>
      </c>
      <c r="T853" s="26">
        <f>S0P5022[[#This Row],[f(p)]]/LOG(1-S0P5022[[#This Row],[p]],2)^16</f>
        <v>1.0508600578207357E-4</v>
      </c>
      <c r="U853" s="26">
        <f>2*(1-ABS(SIN(S0P5022[[#This Row],[Rad]]*2)))^(S0P5022[[#This Row],[-LOG(1-p)]])</f>
        <v>6.6749464248017379E-2</v>
      </c>
      <c r="V853" s="26">
        <f>S0P5022[[#This Row],[f(p)]]*LOG(1-S0P5022[[#This Row],[p]],2)^-16</f>
        <v>1.0508600578207357E-4</v>
      </c>
      <c r="W853" s="26">
        <f>S0P5022[[#This Row],[f(p)]]*2*((1-ABS(SIN(S0P5022[[#This Row],[Rad]]*2)))^(S0P5022[[#This Row],[-LOG(1-p)]]^2))</f>
        <v>1.5224789999674E-3</v>
      </c>
      <c r="X853" s="26">
        <f>S0P5022[[#This Row],[F3]]+S0P5022[[#This Row],[F2]]</f>
        <v>1.6275650057494735E-3</v>
      </c>
      <c r="Y853" s="26"/>
      <c r="AA853" s="20"/>
      <c r="AB853" s="15"/>
      <c r="AC853" s="15"/>
      <c r="AD853" s="15"/>
      <c r="AE853" s="15"/>
      <c r="AF853" s="15"/>
      <c r="AI853" s="20"/>
      <c r="AN853" s="15"/>
      <c r="AO853" s="17"/>
      <c r="AR853" s="20"/>
      <c r="AT853" s="15"/>
      <c r="AW853" s="15"/>
    </row>
    <row r="854" spans="1:49" x14ac:dyDescent="0.3">
      <c r="A854" s="25">
        <v>-58</v>
      </c>
      <c r="B854" s="25">
        <f>RADIANS(S0P5022[[#This Row],[Deg]])</f>
        <v>-1.0122909661567112</v>
      </c>
      <c r="C854" s="26">
        <v>3.7475460751532999E-3</v>
      </c>
      <c r="D854" s="27">
        <f t="shared" si="1"/>
        <v>0.66666666666666663</v>
      </c>
      <c r="E854" s="27">
        <f>-LOG(S0P5022[[#This Row],[p]]-0.5,2)</f>
        <v>2.5849625007211565</v>
      </c>
      <c r="F854" s="27">
        <f>-LOG(1-S0P5022[[#This Row],[p]],2)^2</f>
        <v>2.5121061286922606</v>
      </c>
      <c r="G854" s="27">
        <f>-LOG(S0P5022[[#This Row],[p]]-0.5,2)^2</f>
        <v>6.6820311301345754</v>
      </c>
      <c r="H854" s="27">
        <f>-LOG(1-S0P5022[[#This Row],[p]],2)</f>
        <v>1.5849625007211561</v>
      </c>
      <c r="I854" s="27">
        <f>1/S0P5022[[#This Row],[-LOG(p-0.5)^2]]</f>
        <v>0.14965509446524536</v>
      </c>
      <c r="J854" s="27">
        <f>1-S0P5022[[#This Row],[p]]</f>
        <v>0.33333333333333337</v>
      </c>
      <c r="K854" s="27">
        <f>1/S0P5022[[#This Row],[1-p]]</f>
        <v>2.9999999999999996</v>
      </c>
      <c r="L854" s="27">
        <f>S0P5022[[#This Row],[p]]*2-1</f>
        <v>0.33333333333333326</v>
      </c>
      <c r="M854" s="27">
        <f>S0P5022[[#This Row],[1-p]]*2</f>
        <v>0.66666666666666674</v>
      </c>
      <c r="N854" s="27">
        <f>S0P5022[[#This Row],[2p-1]]*2</f>
        <v>0.66666666666666652</v>
      </c>
      <c r="O854" s="27">
        <f>S0P5022[[#This Row],[2-2p]]*2</f>
        <v>1.3333333333333335</v>
      </c>
      <c r="P854" s="27">
        <f>2^S0P5022[[#This Row],[4p-2]]</f>
        <v>1.5874010519681991</v>
      </c>
      <c r="Q854" s="27">
        <f>2^S0P5022[[#This Row],[4-4p]]</f>
        <v>2.5198420997897464</v>
      </c>
      <c r="R854" s="27">
        <f>2^S0P5022[[#This Row],[2^(4p-2)]]</f>
        <v>3.0050751127241848</v>
      </c>
      <c r="S854" s="26">
        <f>S0P5022[[#This Row],[1-p]]/2</f>
        <v>0.16666666666666669</v>
      </c>
      <c r="T854" s="26">
        <f>S0P5022[[#This Row],[f(p)]]/LOG(1-S0P5022[[#This Row],[p]],2)^16</f>
        <v>1.0508600578207357E-4</v>
      </c>
      <c r="U854" s="26">
        <f>2*(1-ABS(SIN(S0P5022[[#This Row],[Rad]]*2)))^(S0P5022[[#This Row],[-LOG(1-p)]])</f>
        <v>5.3005252487460228E-2</v>
      </c>
      <c r="V854" s="26">
        <f>S0P5022[[#This Row],[f(p)]]*LOG(1-S0P5022[[#This Row],[p]],2)^-16</f>
        <v>1.0508600578207357E-4</v>
      </c>
      <c r="W854" s="26">
        <f>S0P5022[[#This Row],[f(p)]]*2*((1-ABS(SIN(S0P5022[[#This Row],[Rad]]*2)))^(S0P5022[[#This Row],[-LOG(1-p)]]^2))</f>
        <v>1.0564544972398349E-3</v>
      </c>
      <c r="X854" s="26">
        <f>S0P5022[[#This Row],[F3]]+S0P5022[[#This Row],[F2]]</f>
        <v>1.1615405030219084E-3</v>
      </c>
      <c r="Y854" s="26"/>
      <c r="AA854" s="20"/>
      <c r="AB854" s="15"/>
      <c r="AC854" s="15"/>
      <c r="AD854" s="15"/>
      <c r="AE854" s="15"/>
      <c r="AF854" s="15"/>
      <c r="AI854" s="20"/>
      <c r="AN854" s="15"/>
      <c r="AO854" s="17"/>
      <c r="AR854" s="20"/>
      <c r="AT854" s="15"/>
      <c r="AW854" s="15"/>
    </row>
    <row r="855" spans="1:49" x14ac:dyDescent="0.3">
      <c r="A855" s="25">
        <v>-57</v>
      </c>
      <c r="B855" s="25">
        <f>RADIANS(S0P5022[[#This Row],[Deg]])</f>
        <v>-0.99483767363676789</v>
      </c>
      <c r="C855" s="26">
        <v>2.8206282350326101E-3</v>
      </c>
      <c r="D855" s="27">
        <f t="shared" si="1"/>
        <v>0.66666666666666663</v>
      </c>
      <c r="E855" s="27">
        <f>-LOG(S0P5022[[#This Row],[p]]-0.5,2)</f>
        <v>2.5849625007211565</v>
      </c>
      <c r="F855" s="27">
        <f>-LOG(1-S0P5022[[#This Row],[p]],2)^2</f>
        <v>2.5121061286922606</v>
      </c>
      <c r="G855" s="27">
        <f>-LOG(S0P5022[[#This Row],[p]]-0.5,2)^2</f>
        <v>6.6820311301345754</v>
      </c>
      <c r="H855" s="27">
        <f>-LOG(1-S0P5022[[#This Row],[p]],2)</f>
        <v>1.5849625007211561</v>
      </c>
      <c r="I855" s="27">
        <f>1/S0P5022[[#This Row],[-LOG(p-0.5)^2]]</f>
        <v>0.14965509446524536</v>
      </c>
      <c r="J855" s="27">
        <f>1-S0P5022[[#This Row],[p]]</f>
        <v>0.33333333333333337</v>
      </c>
      <c r="K855" s="27">
        <f>1/S0P5022[[#This Row],[1-p]]</f>
        <v>2.9999999999999996</v>
      </c>
      <c r="L855" s="27">
        <f>S0P5022[[#This Row],[p]]*2-1</f>
        <v>0.33333333333333326</v>
      </c>
      <c r="M855" s="27">
        <f>S0P5022[[#This Row],[1-p]]*2</f>
        <v>0.66666666666666674</v>
      </c>
      <c r="N855" s="27">
        <f>S0P5022[[#This Row],[2p-1]]*2</f>
        <v>0.66666666666666652</v>
      </c>
      <c r="O855" s="27">
        <f>S0P5022[[#This Row],[2-2p]]*2</f>
        <v>1.3333333333333335</v>
      </c>
      <c r="P855" s="27">
        <f>2^S0P5022[[#This Row],[4p-2]]</f>
        <v>1.5874010519681991</v>
      </c>
      <c r="Q855" s="27">
        <f>2^S0P5022[[#This Row],[4-4p]]</f>
        <v>2.5198420997897464</v>
      </c>
      <c r="R855" s="27">
        <f>2^S0P5022[[#This Row],[2^(4p-2)]]</f>
        <v>3.0050751127241848</v>
      </c>
      <c r="S855" s="26">
        <f>S0P5022[[#This Row],[1-p]]/2</f>
        <v>0.16666666666666669</v>
      </c>
      <c r="T855" s="26">
        <f>S0P5022[[#This Row],[f(p)]]/LOG(1-S0P5022[[#This Row],[p]],2)^16</f>
        <v>1.0508600578207357E-4</v>
      </c>
      <c r="U855" s="26">
        <f>2*(1-ABS(SIN(S0P5022[[#This Row],[Rad]]*2)))^(S0P5022[[#This Row],[-LOG(1-p)]])</f>
        <v>4.1293201369990713E-2</v>
      </c>
      <c r="V855" s="26">
        <f>S0P5022[[#This Row],[f(p)]]*LOG(1-S0P5022[[#This Row],[p]],2)^-16</f>
        <v>1.0508600578207357E-4</v>
      </c>
      <c r="W855" s="26">
        <f>S0P5022[[#This Row],[f(p)]]*2*((1-ABS(SIN(S0P5022[[#This Row],[Rad]]*2)))^(S0P5022[[#This Row],[-LOG(1-p)]]^2))</f>
        <v>7.1117568919574733E-4</v>
      </c>
      <c r="X855" s="26">
        <f>S0P5022[[#This Row],[F3]]+S0P5022[[#This Row],[F2]]</f>
        <v>8.1626169497782093E-4</v>
      </c>
      <c r="Y855" s="26"/>
      <c r="AA855" s="20"/>
      <c r="AB855" s="15"/>
      <c r="AC855" s="15"/>
      <c r="AD855" s="15"/>
      <c r="AE855" s="15"/>
      <c r="AF855" s="15"/>
      <c r="AI855" s="20"/>
      <c r="AN855" s="15"/>
      <c r="AO855" s="17"/>
      <c r="AR855" s="20"/>
      <c r="AT855" s="15"/>
      <c r="AW855" s="15"/>
    </row>
    <row r="856" spans="1:49" x14ac:dyDescent="0.3">
      <c r="A856" s="25">
        <v>-56</v>
      </c>
      <c r="B856" s="25">
        <f>RADIANS(S0P5022[[#This Row],[Deg]])</f>
        <v>-0.97738438111682457</v>
      </c>
      <c r="C856" s="26">
        <v>2.1876805197672401E-3</v>
      </c>
      <c r="D856" s="27">
        <f t="shared" si="1"/>
        <v>0.66666666666666663</v>
      </c>
      <c r="E856" s="27">
        <f>-LOG(S0P5022[[#This Row],[p]]-0.5,2)</f>
        <v>2.5849625007211565</v>
      </c>
      <c r="F856" s="27">
        <f>-LOG(1-S0P5022[[#This Row],[p]],2)^2</f>
        <v>2.5121061286922606</v>
      </c>
      <c r="G856" s="27">
        <f>-LOG(S0P5022[[#This Row],[p]]-0.5,2)^2</f>
        <v>6.6820311301345754</v>
      </c>
      <c r="H856" s="27">
        <f>-LOG(1-S0P5022[[#This Row],[p]],2)</f>
        <v>1.5849625007211561</v>
      </c>
      <c r="I856" s="27">
        <f>1/S0P5022[[#This Row],[-LOG(p-0.5)^2]]</f>
        <v>0.14965509446524536</v>
      </c>
      <c r="J856" s="27">
        <f>1-S0P5022[[#This Row],[p]]</f>
        <v>0.33333333333333337</v>
      </c>
      <c r="K856" s="27">
        <f>1/S0P5022[[#This Row],[1-p]]</f>
        <v>2.9999999999999996</v>
      </c>
      <c r="L856" s="27">
        <f>S0P5022[[#This Row],[p]]*2-1</f>
        <v>0.33333333333333326</v>
      </c>
      <c r="M856" s="27">
        <f>S0P5022[[#This Row],[1-p]]*2</f>
        <v>0.66666666666666674</v>
      </c>
      <c r="N856" s="27">
        <f>S0P5022[[#This Row],[2p-1]]*2</f>
        <v>0.66666666666666652</v>
      </c>
      <c r="O856" s="27">
        <f>S0P5022[[#This Row],[2-2p]]*2</f>
        <v>1.3333333333333335</v>
      </c>
      <c r="P856" s="27">
        <f>2^S0P5022[[#This Row],[4p-2]]</f>
        <v>1.5874010519681991</v>
      </c>
      <c r="Q856" s="27">
        <f>2^S0P5022[[#This Row],[4-4p]]</f>
        <v>2.5198420997897464</v>
      </c>
      <c r="R856" s="27">
        <f>2^S0P5022[[#This Row],[2^(4p-2)]]</f>
        <v>3.0050751127241848</v>
      </c>
      <c r="S856" s="26">
        <f>S0P5022[[#This Row],[1-p]]/2</f>
        <v>0.16666666666666669</v>
      </c>
      <c r="T856" s="26">
        <f>S0P5022[[#This Row],[f(p)]]/LOG(1-S0P5022[[#This Row],[p]],2)^16</f>
        <v>1.0508600578207357E-4</v>
      </c>
      <c r="U856" s="26">
        <f>2*(1-ABS(SIN(S0P5022[[#This Row],[Rad]]*2)))^(S0P5022[[#This Row],[-LOG(1-p)]])</f>
        <v>3.1456003387804167E-2</v>
      </c>
      <c r="V856" s="26">
        <f>S0P5022[[#This Row],[f(p)]]*LOG(1-S0P5022[[#This Row],[p]],2)^-16</f>
        <v>1.0508600578207357E-4</v>
      </c>
      <c r="W856" s="26">
        <f>S0P5022[[#This Row],[f(p)]]*2*((1-ABS(SIN(S0P5022[[#This Row],[Rad]]*2)))^(S0P5022[[#This Row],[-LOG(1-p)]]^2))</f>
        <v>4.6203400604852166E-4</v>
      </c>
      <c r="X856" s="26">
        <f>S0P5022[[#This Row],[F3]]+S0P5022[[#This Row],[F2]]</f>
        <v>5.6712001183059526E-4</v>
      </c>
      <c r="Y856" s="26"/>
      <c r="AA856" s="20"/>
      <c r="AB856" s="15"/>
      <c r="AC856" s="15"/>
      <c r="AD856" s="15"/>
      <c r="AE856" s="15"/>
      <c r="AF856" s="15"/>
      <c r="AI856" s="20"/>
      <c r="AN856" s="15"/>
      <c r="AO856" s="17"/>
      <c r="AR856" s="20"/>
      <c r="AT856" s="15"/>
      <c r="AW856" s="15"/>
    </row>
    <row r="857" spans="1:49" x14ac:dyDescent="0.3">
      <c r="A857" s="25">
        <v>-55</v>
      </c>
      <c r="B857" s="25">
        <f>RADIANS(S0P5022[[#This Row],[Deg]])</f>
        <v>-0.95993108859688125</v>
      </c>
      <c r="C857" s="26">
        <v>1.6820354769203801E-3</v>
      </c>
      <c r="D857" s="27">
        <f t="shared" si="1"/>
        <v>0.66666666666666663</v>
      </c>
      <c r="E857" s="27">
        <f>-LOG(S0P5022[[#This Row],[p]]-0.5,2)</f>
        <v>2.5849625007211565</v>
      </c>
      <c r="F857" s="27">
        <f>-LOG(1-S0P5022[[#This Row],[p]],2)^2</f>
        <v>2.5121061286922606</v>
      </c>
      <c r="G857" s="27">
        <f>-LOG(S0P5022[[#This Row],[p]]-0.5,2)^2</f>
        <v>6.6820311301345754</v>
      </c>
      <c r="H857" s="27">
        <f>-LOG(1-S0P5022[[#This Row],[p]],2)</f>
        <v>1.5849625007211561</v>
      </c>
      <c r="I857" s="27">
        <f>1/S0P5022[[#This Row],[-LOG(p-0.5)^2]]</f>
        <v>0.14965509446524536</v>
      </c>
      <c r="J857" s="27">
        <f>1-S0P5022[[#This Row],[p]]</f>
        <v>0.33333333333333337</v>
      </c>
      <c r="K857" s="27">
        <f>1/S0P5022[[#This Row],[1-p]]</f>
        <v>2.9999999999999996</v>
      </c>
      <c r="L857" s="27">
        <f>S0P5022[[#This Row],[p]]*2-1</f>
        <v>0.33333333333333326</v>
      </c>
      <c r="M857" s="27">
        <f>S0P5022[[#This Row],[1-p]]*2</f>
        <v>0.66666666666666674</v>
      </c>
      <c r="N857" s="27">
        <f>S0P5022[[#This Row],[2p-1]]*2</f>
        <v>0.66666666666666652</v>
      </c>
      <c r="O857" s="27">
        <f>S0P5022[[#This Row],[2-2p]]*2</f>
        <v>1.3333333333333335</v>
      </c>
      <c r="P857" s="27">
        <f>2^S0P5022[[#This Row],[4p-2]]</f>
        <v>1.5874010519681991</v>
      </c>
      <c r="Q857" s="27">
        <f>2^S0P5022[[#This Row],[4-4p]]</f>
        <v>2.5198420997897464</v>
      </c>
      <c r="R857" s="27">
        <f>2^S0P5022[[#This Row],[2^(4p-2)]]</f>
        <v>3.0050751127241848</v>
      </c>
      <c r="S857" s="26">
        <f>S0P5022[[#This Row],[1-p]]/2</f>
        <v>0.16666666666666669</v>
      </c>
      <c r="T857" s="26">
        <f>S0P5022[[#This Row],[f(p)]]/LOG(1-S0P5022[[#This Row],[p]],2)^16</f>
        <v>1.0508600578207357E-4</v>
      </c>
      <c r="U857" s="26">
        <f>2*(1-ABS(SIN(S0P5022[[#This Row],[Rad]]*2)))^(S0P5022[[#This Row],[-LOG(1-p)]])</f>
        <v>2.3332587499823233E-2</v>
      </c>
      <c r="V857" s="26">
        <f>S0P5022[[#This Row],[f(p)]]*LOG(1-S0P5022[[#This Row],[p]],2)^-16</f>
        <v>1.0508600578207357E-4</v>
      </c>
      <c r="W857" s="26">
        <f>S0P5022[[#This Row],[f(p)]]*2*((1-ABS(SIN(S0P5022[[#This Row],[Rad]]*2)))^(S0P5022[[#This Row],[-LOG(1-p)]]^2))</f>
        <v>2.8776627313552788E-4</v>
      </c>
      <c r="X857" s="26">
        <f>S0P5022[[#This Row],[F3]]+S0P5022[[#This Row],[F2]]</f>
        <v>3.9285227891760143E-4</v>
      </c>
      <c r="Y857" s="26"/>
      <c r="AA857" s="20"/>
      <c r="AB857" s="15"/>
      <c r="AC857" s="15"/>
      <c r="AD857" s="15"/>
      <c r="AE857" s="15"/>
      <c r="AF857" s="15"/>
      <c r="AI857" s="20"/>
      <c r="AN857" s="15"/>
      <c r="AO857" s="17"/>
      <c r="AR857" s="20"/>
      <c r="AT857" s="15"/>
      <c r="AW857" s="15"/>
    </row>
    <row r="858" spans="1:49" x14ac:dyDescent="0.3">
      <c r="A858" s="25">
        <v>-54</v>
      </c>
      <c r="B858" s="25">
        <f>RADIANS(S0P5022[[#This Row],[Deg]])</f>
        <v>-0.94247779607693793</v>
      </c>
      <c r="C858" s="26">
        <v>1.22733413933227E-3</v>
      </c>
      <c r="D858" s="27">
        <f t="shared" si="1"/>
        <v>0.66666666666666663</v>
      </c>
      <c r="E858" s="27">
        <f>-LOG(S0P5022[[#This Row],[p]]-0.5,2)</f>
        <v>2.5849625007211565</v>
      </c>
      <c r="F858" s="27">
        <f>-LOG(1-S0P5022[[#This Row],[p]],2)^2</f>
        <v>2.5121061286922606</v>
      </c>
      <c r="G858" s="27">
        <f>-LOG(S0P5022[[#This Row],[p]]-0.5,2)^2</f>
        <v>6.6820311301345754</v>
      </c>
      <c r="H858" s="27">
        <f>-LOG(1-S0P5022[[#This Row],[p]],2)</f>
        <v>1.5849625007211561</v>
      </c>
      <c r="I858" s="27">
        <f>1/S0P5022[[#This Row],[-LOG(p-0.5)^2]]</f>
        <v>0.14965509446524536</v>
      </c>
      <c r="J858" s="27">
        <f>1-S0P5022[[#This Row],[p]]</f>
        <v>0.33333333333333337</v>
      </c>
      <c r="K858" s="27">
        <f>1/S0P5022[[#This Row],[1-p]]</f>
        <v>2.9999999999999996</v>
      </c>
      <c r="L858" s="27">
        <f>S0P5022[[#This Row],[p]]*2-1</f>
        <v>0.33333333333333326</v>
      </c>
      <c r="M858" s="27">
        <f>S0P5022[[#This Row],[1-p]]*2</f>
        <v>0.66666666666666674</v>
      </c>
      <c r="N858" s="27">
        <f>S0P5022[[#This Row],[2p-1]]*2</f>
        <v>0.66666666666666652</v>
      </c>
      <c r="O858" s="27">
        <f>S0P5022[[#This Row],[2-2p]]*2</f>
        <v>1.3333333333333335</v>
      </c>
      <c r="P858" s="27">
        <f>2^S0P5022[[#This Row],[4p-2]]</f>
        <v>1.5874010519681991</v>
      </c>
      <c r="Q858" s="27">
        <f>2^S0P5022[[#This Row],[4-4p]]</f>
        <v>2.5198420997897464</v>
      </c>
      <c r="R858" s="27">
        <f>2^S0P5022[[#This Row],[2^(4p-2)]]</f>
        <v>3.0050751127241848</v>
      </c>
      <c r="S858" s="26">
        <f>S0P5022[[#This Row],[1-p]]/2</f>
        <v>0.16666666666666669</v>
      </c>
      <c r="T858" s="26">
        <f>S0P5022[[#This Row],[f(p)]]/LOG(1-S0P5022[[#This Row],[p]],2)^16</f>
        <v>1.0508600578207357E-4</v>
      </c>
      <c r="U858" s="26">
        <f>2*(1-ABS(SIN(S0P5022[[#This Row],[Rad]]*2)))^(S0P5022[[#This Row],[-LOG(1-p)]])</f>
        <v>1.6758900148404282E-2</v>
      </c>
      <c r="V858" s="26">
        <f>S0P5022[[#This Row],[f(p)]]*LOG(1-S0P5022[[#This Row],[p]],2)^-16</f>
        <v>1.0508600578207357E-4</v>
      </c>
      <c r="W858" s="26">
        <f>S0P5022[[#This Row],[f(p)]]*2*((1-ABS(SIN(S0P5022[[#This Row],[Rad]]*2)))^(S0P5022[[#This Row],[-LOG(1-p)]]^2))</f>
        <v>1.7031512546215896E-4</v>
      </c>
      <c r="X858" s="26">
        <f>S0P5022[[#This Row],[F3]]+S0P5022[[#This Row],[F2]]</f>
        <v>2.7540113124423254E-4</v>
      </c>
      <c r="Y858" s="26"/>
      <c r="AA858" s="20"/>
      <c r="AB858" s="15"/>
      <c r="AC858" s="15"/>
      <c r="AD858" s="15"/>
      <c r="AE858" s="15"/>
      <c r="AF858" s="15"/>
      <c r="AI858" s="20"/>
      <c r="AN858" s="15"/>
      <c r="AO858" s="17"/>
      <c r="AR858" s="20"/>
      <c r="AT858" s="15"/>
      <c r="AW858" s="15"/>
    </row>
    <row r="859" spans="1:49" x14ac:dyDescent="0.3">
      <c r="A859" s="25">
        <v>-53</v>
      </c>
      <c r="B859" s="25">
        <f>RADIANS(S0P5022[[#This Row],[Deg]])</f>
        <v>-0.92502450355699462</v>
      </c>
      <c r="C859" s="26">
        <v>9.1676560190255996E-4</v>
      </c>
      <c r="D859" s="27">
        <f t="shared" si="1"/>
        <v>0.66666666666666663</v>
      </c>
      <c r="E859" s="27">
        <f>-LOG(S0P5022[[#This Row],[p]]-0.5,2)</f>
        <v>2.5849625007211565</v>
      </c>
      <c r="F859" s="27">
        <f>-LOG(1-S0P5022[[#This Row],[p]],2)^2</f>
        <v>2.5121061286922606</v>
      </c>
      <c r="G859" s="27">
        <f>-LOG(S0P5022[[#This Row],[p]]-0.5,2)^2</f>
        <v>6.6820311301345754</v>
      </c>
      <c r="H859" s="27">
        <f>-LOG(1-S0P5022[[#This Row],[p]],2)</f>
        <v>1.5849625007211561</v>
      </c>
      <c r="I859" s="27">
        <f>1/S0P5022[[#This Row],[-LOG(p-0.5)^2]]</f>
        <v>0.14965509446524536</v>
      </c>
      <c r="J859" s="27">
        <f>1-S0P5022[[#This Row],[p]]</f>
        <v>0.33333333333333337</v>
      </c>
      <c r="K859" s="27">
        <f>1/S0P5022[[#This Row],[1-p]]</f>
        <v>2.9999999999999996</v>
      </c>
      <c r="L859" s="27">
        <f>S0P5022[[#This Row],[p]]*2-1</f>
        <v>0.33333333333333326</v>
      </c>
      <c r="M859" s="27">
        <f>S0P5022[[#This Row],[1-p]]*2</f>
        <v>0.66666666666666674</v>
      </c>
      <c r="N859" s="27">
        <f>S0P5022[[#This Row],[2p-1]]*2</f>
        <v>0.66666666666666652</v>
      </c>
      <c r="O859" s="27">
        <f>S0P5022[[#This Row],[2-2p]]*2</f>
        <v>1.3333333333333335</v>
      </c>
      <c r="P859" s="27">
        <f>2^S0P5022[[#This Row],[4p-2]]</f>
        <v>1.5874010519681991</v>
      </c>
      <c r="Q859" s="27">
        <f>2^S0P5022[[#This Row],[4-4p]]</f>
        <v>2.5198420997897464</v>
      </c>
      <c r="R859" s="27">
        <f>2^S0P5022[[#This Row],[2^(4p-2)]]</f>
        <v>3.0050751127241848</v>
      </c>
      <c r="S859" s="26">
        <f>S0P5022[[#This Row],[1-p]]/2</f>
        <v>0.16666666666666669</v>
      </c>
      <c r="T859" s="26">
        <f>S0P5022[[#This Row],[f(p)]]/LOG(1-S0P5022[[#This Row],[p]],2)^16</f>
        <v>1.0508600578207357E-4</v>
      </c>
      <c r="U859" s="26">
        <f>2*(1-ABS(SIN(S0P5022[[#This Row],[Rad]]*2)))^(S0P5022[[#This Row],[-LOG(1-p)]])</f>
        <v>1.1568732953858692E-2</v>
      </c>
      <c r="V859" s="26">
        <f>S0P5022[[#This Row],[f(p)]]*LOG(1-S0P5022[[#This Row],[p]],2)^-16</f>
        <v>1.0508600578207357E-4</v>
      </c>
      <c r="W859" s="26">
        <f>S0P5022[[#This Row],[f(p)]]*2*((1-ABS(SIN(S0P5022[[#This Row],[Rad]]*2)))^(S0P5022[[#This Row],[-LOG(1-p)]]^2))</f>
        <v>9.4653810662776033E-5</v>
      </c>
      <c r="X859" s="26">
        <f>S0P5022[[#This Row],[F3]]+S0P5022[[#This Row],[F2]]</f>
        <v>1.997398164448496E-4</v>
      </c>
      <c r="Y859" s="26"/>
      <c r="AA859" s="20"/>
      <c r="AB859" s="15"/>
      <c r="AC859" s="15"/>
      <c r="AD859" s="15"/>
      <c r="AE859" s="15"/>
      <c r="AF859" s="15"/>
      <c r="AI859" s="20"/>
      <c r="AN859" s="15"/>
      <c r="AO859" s="17"/>
      <c r="AR859" s="20"/>
      <c r="AT859" s="15"/>
      <c r="AW859" s="15"/>
    </row>
    <row r="860" spans="1:49" x14ac:dyDescent="0.3">
      <c r="A860" s="25">
        <v>-52</v>
      </c>
      <c r="B860" s="25">
        <f>RADIANS(S0P5022[[#This Row],[Deg]])</f>
        <v>-0.90757121103705141</v>
      </c>
      <c r="C860" s="26">
        <v>7.6825664423659402E-4</v>
      </c>
      <c r="D860" s="27">
        <f t="shared" si="1"/>
        <v>0.66666666666666663</v>
      </c>
      <c r="E860" s="27">
        <f>-LOG(S0P5022[[#This Row],[p]]-0.5,2)</f>
        <v>2.5849625007211565</v>
      </c>
      <c r="F860" s="27">
        <f>-LOG(1-S0P5022[[#This Row],[p]],2)^2</f>
        <v>2.5121061286922606</v>
      </c>
      <c r="G860" s="27">
        <f>-LOG(S0P5022[[#This Row],[p]]-0.5,2)^2</f>
        <v>6.6820311301345754</v>
      </c>
      <c r="H860" s="27">
        <f>-LOG(1-S0P5022[[#This Row],[p]],2)</f>
        <v>1.5849625007211561</v>
      </c>
      <c r="I860" s="27">
        <f>1/S0P5022[[#This Row],[-LOG(p-0.5)^2]]</f>
        <v>0.14965509446524536</v>
      </c>
      <c r="J860" s="27">
        <f>1-S0P5022[[#This Row],[p]]</f>
        <v>0.33333333333333337</v>
      </c>
      <c r="K860" s="27">
        <f>1/S0P5022[[#This Row],[1-p]]</f>
        <v>2.9999999999999996</v>
      </c>
      <c r="L860" s="27">
        <f>S0P5022[[#This Row],[p]]*2-1</f>
        <v>0.33333333333333326</v>
      </c>
      <c r="M860" s="27">
        <f>S0P5022[[#This Row],[1-p]]*2</f>
        <v>0.66666666666666674</v>
      </c>
      <c r="N860" s="27">
        <f>S0P5022[[#This Row],[2p-1]]*2</f>
        <v>0.66666666666666652</v>
      </c>
      <c r="O860" s="27">
        <f>S0P5022[[#This Row],[2-2p]]*2</f>
        <v>1.3333333333333335</v>
      </c>
      <c r="P860" s="27">
        <f>2^S0P5022[[#This Row],[4p-2]]</f>
        <v>1.5874010519681991</v>
      </c>
      <c r="Q860" s="27">
        <f>2^S0P5022[[#This Row],[4-4p]]</f>
        <v>2.5198420997897464</v>
      </c>
      <c r="R860" s="27">
        <f>2^S0P5022[[#This Row],[2^(4p-2)]]</f>
        <v>3.0050751127241848</v>
      </c>
      <c r="S860" s="26">
        <f>S0P5022[[#This Row],[1-p]]/2</f>
        <v>0.16666666666666669</v>
      </c>
      <c r="T860" s="26">
        <f>S0P5022[[#This Row],[f(p)]]/LOG(1-S0P5022[[#This Row],[p]],2)^16</f>
        <v>1.0508600578207357E-4</v>
      </c>
      <c r="U860" s="26">
        <f>2*(1-ABS(SIN(S0P5022[[#This Row],[Rad]]*2)))^(S0P5022[[#This Row],[-LOG(1-p)]])</f>
        <v>7.5946065757217752E-3</v>
      </c>
      <c r="V860" s="26">
        <f>S0P5022[[#This Row],[f(p)]]*LOG(1-S0P5022[[#This Row],[p]],2)^-16</f>
        <v>1.0508600578207357E-4</v>
      </c>
      <c r="W860" s="26">
        <f>S0P5022[[#This Row],[f(p)]]*2*((1-ABS(SIN(S0P5022[[#This Row],[Rad]]*2)))^(S0P5022[[#This Row],[-LOG(1-p)]]^2))</f>
        <v>4.8577799767296652E-5</v>
      </c>
      <c r="X860" s="26">
        <f>S0P5022[[#This Row],[F3]]+S0P5022[[#This Row],[F2]]</f>
        <v>1.5366380554937022E-4</v>
      </c>
      <c r="Y860" s="26"/>
      <c r="AA860" s="20"/>
      <c r="AB860" s="15"/>
      <c r="AC860" s="15"/>
      <c r="AD860" s="15"/>
      <c r="AE860" s="15"/>
      <c r="AF860" s="15"/>
      <c r="AI860" s="20"/>
      <c r="AN860" s="15"/>
      <c r="AO860" s="17"/>
      <c r="AR860" s="20"/>
      <c r="AT860" s="15"/>
      <c r="AW860" s="15"/>
    </row>
    <row r="861" spans="1:49" x14ac:dyDescent="0.3">
      <c r="A861" s="25">
        <v>-51</v>
      </c>
      <c r="B861" s="25">
        <f>RADIANS(S0P5022[[#This Row],[Deg]])</f>
        <v>-0.89011791851710809</v>
      </c>
      <c r="C861" s="26">
        <v>6.6598187644582396E-4</v>
      </c>
      <c r="D861" s="27">
        <f t="shared" ref="D861:D924" si="2">2/3</f>
        <v>0.66666666666666663</v>
      </c>
      <c r="E861" s="27">
        <f>-LOG(S0P5022[[#This Row],[p]]-0.5,2)</f>
        <v>2.5849625007211565</v>
      </c>
      <c r="F861" s="27">
        <f>-LOG(1-S0P5022[[#This Row],[p]],2)^2</f>
        <v>2.5121061286922606</v>
      </c>
      <c r="G861" s="27">
        <f>-LOG(S0P5022[[#This Row],[p]]-0.5,2)^2</f>
        <v>6.6820311301345754</v>
      </c>
      <c r="H861" s="27">
        <f>-LOG(1-S0P5022[[#This Row],[p]],2)</f>
        <v>1.5849625007211561</v>
      </c>
      <c r="I861" s="27">
        <f>1/S0P5022[[#This Row],[-LOG(p-0.5)^2]]</f>
        <v>0.14965509446524536</v>
      </c>
      <c r="J861" s="27">
        <f>1-S0P5022[[#This Row],[p]]</f>
        <v>0.33333333333333337</v>
      </c>
      <c r="K861" s="27">
        <f>1/S0P5022[[#This Row],[1-p]]</f>
        <v>2.9999999999999996</v>
      </c>
      <c r="L861" s="27">
        <f>S0P5022[[#This Row],[p]]*2-1</f>
        <v>0.33333333333333326</v>
      </c>
      <c r="M861" s="27">
        <f>S0P5022[[#This Row],[1-p]]*2</f>
        <v>0.66666666666666674</v>
      </c>
      <c r="N861" s="27">
        <f>S0P5022[[#This Row],[2p-1]]*2</f>
        <v>0.66666666666666652</v>
      </c>
      <c r="O861" s="27">
        <f>S0P5022[[#This Row],[2-2p]]*2</f>
        <v>1.3333333333333335</v>
      </c>
      <c r="P861" s="27">
        <f>2^S0P5022[[#This Row],[4p-2]]</f>
        <v>1.5874010519681991</v>
      </c>
      <c r="Q861" s="27">
        <f>2^S0P5022[[#This Row],[4-4p]]</f>
        <v>2.5198420997897464</v>
      </c>
      <c r="R861" s="27">
        <f>2^S0P5022[[#This Row],[2^(4p-2)]]</f>
        <v>3.0050751127241848</v>
      </c>
      <c r="S861" s="26">
        <f>S0P5022[[#This Row],[1-p]]/2</f>
        <v>0.16666666666666669</v>
      </c>
      <c r="T861" s="26">
        <f>S0P5022[[#This Row],[f(p)]]/LOG(1-S0P5022[[#This Row],[p]],2)^16</f>
        <v>1.0508600578207357E-4</v>
      </c>
      <c r="U861" s="26">
        <f>2*(1-ABS(SIN(S0P5022[[#This Row],[Rad]]*2)))^(S0P5022[[#This Row],[-LOG(1-p)]])</f>
        <v>4.6687259225628398E-3</v>
      </c>
      <c r="V861" s="26">
        <f>S0P5022[[#This Row],[f(p)]]*LOG(1-S0P5022[[#This Row],[p]],2)^-16</f>
        <v>1.0508600578207357E-4</v>
      </c>
      <c r="W861" s="26">
        <f>S0P5022[[#This Row],[f(p)]]*2*((1-ABS(SIN(S0P5022[[#This Row],[Rad]]*2)))^(S0P5022[[#This Row],[-LOG(1-p)]]^2))</f>
        <v>2.246592606743711E-5</v>
      </c>
      <c r="X861" s="26">
        <f>S0P5022[[#This Row],[F3]]+S0P5022[[#This Row],[F2]]</f>
        <v>1.2755193184951067E-4</v>
      </c>
      <c r="Y861" s="26"/>
      <c r="AA861" s="20"/>
      <c r="AB861" s="15"/>
      <c r="AC861" s="15"/>
      <c r="AD861" s="15"/>
      <c r="AE861" s="15"/>
      <c r="AF861" s="15"/>
      <c r="AI861" s="20"/>
      <c r="AN861" s="15"/>
      <c r="AO861" s="17"/>
      <c r="AR861" s="20"/>
      <c r="AT861" s="15"/>
      <c r="AW861" s="15"/>
    </row>
    <row r="862" spans="1:49" x14ac:dyDescent="0.3">
      <c r="A862" s="25">
        <v>-50</v>
      </c>
      <c r="B862" s="25">
        <f>RADIANS(S0P5022[[#This Row],[Deg]])</f>
        <v>-0.87266462599716477</v>
      </c>
      <c r="C862" s="26">
        <v>6.6693232916643095E-4</v>
      </c>
      <c r="D862" s="27">
        <f t="shared" si="2"/>
        <v>0.66666666666666663</v>
      </c>
      <c r="E862" s="27">
        <f>-LOG(S0P5022[[#This Row],[p]]-0.5,2)</f>
        <v>2.5849625007211565</v>
      </c>
      <c r="F862" s="27">
        <f>-LOG(1-S0P5022[[#This Row],[p]],2)^2</f>
        <v>2.5121061286922606</v>
      </c>
      <c r="G862" s="27">
        <f>-LOG(S0P5022[[#This Row],[p]]-0.5,2)^2</f>
        <v>6.6820311301345754</v>
      </c>
      <c r="H862" s="27">
        <f>-LOG(1-S0P5022[[#This Row],[p]],2)</f>
        <v>1.5849625007211561</v>
      </c>
      <c r="I862" s="27">
        <f>1/S0P5022[[#This Row],[-LOG(p-0.5)^2]]</f>
        <v>0.14965509446524536</v>
      </c>
      <c r="J862" s="27">
        <f>1-S0P5022[[#This Row],[p]]</f>
        <v>0.33333333333333337</v>
      </c>
      <c r="K862" s="27">
        <f>1/S0P5022[[#This Row],[1-p]]</f>
        <v>2.9999999999999996</v>
      </c>
      <c r="L862" s="27">
        <f>S0P5022[[#This Row],[p]]*2-1</f>
        <v>0.33333333333333326</v>
      </c>
      <c r="M862" s="27">
        <f>S0P5022[[#This Row],[1-p]]*2</f>
        <v>0.66666666666666674</v>
      </c>
      <c r="N862" s="27">
        <f>S0P5022[[#This Row],[2p-1]]*2</f>
        <v>0.66666666666666652</v>
      </c>
      <c r="O862" s="27">
        <f>S0P5022[[#This Row],[2-2p]]*2</f>
        <v>1.3333333333333335</v>
      </c>
      <c r="P862" s="27">
        <f>2^S0P5022[[#This Row],[4p-2]]</f>
        <v>1.5874010519681991</v>
      </c>
      <c r="Q862" s="27">
        <f>2^S0P5022[[#This Row],[4-4p]]</f>
        <v>2.5198420997897464</v>
      </c>
      <c r="R862" s="27">
        <f>2^S0P5022[[#This Row],[2^(4p-2)]]</f>
        <v>3.0050751127241848</v>
      </c>
      <c r="S862" s="26">
        <f>S0P5022[[#This Row],[1-p]]/2</f>
        <v>0.16666666666666669</v>
      </c>
      <c r="T862" s="26">
        <f>S0P5022[[#This Row],[f(p)]]/LOG(1-S0P5022[[#This Row],[p]],2)^16</f>
        <v>1.0508600578207357E-4</v>
      </c>
      <c r="U862" s="26">
        <f>2*(1-ABS(SIN(S0P5022[[#This Row],[Rad]]*2)))^(S0P5022[[#This Row],[-LOG(1-p)]])</f>
        <v>2.6240316744272842E-3</v>
      </c>
      <c r="V862" s="26">
        <f>S0P5022[[#This Row],[f(p)]]*LOG(1-S0P5022[[#This Row],[p]],2)^-16</f>
        <v>1.0508600578207357E-4</v>
      </c>
      <c r="W862" s="26">
        <f>S0P5022[[#This Row],[f(p)]]*2*((1-ABS(SIN(S0P5022[[#This Row],[Rad]]*2)))^(S0P5022[[#This Row],[-LOG(1-p)]]^2))</f>
        <v>9.0140561318932606E-6</v>
      </c>
      <c r="X862" s="26">
        <f>S0P5022[[#This Row],[F3]]+S0P5022[[#This Row],[F2]]</f>
        <v>1.1410006191396683E-4</v>
      </c>
      <c r="Y862" s="26"/>
      <c r="AA862" s="20"/>
      <c r="AB862" s="15"/>
      <c r="AC862" s="15"/>
      <c r="AD862" s="15"/>
      <c r="AE862" s="15"/>
      <c r="AF862" s="15"/>
      <c r="AI862" s="20"/>
      <c r="AN862" s="15"/>
      <c r="AO862" s="17"/>
      <c r="AR862" s="20"/>
      <c r="AT862" s="15"/>
      <c r="AW862" s="15"/>
    </row>
    <row r="863" spans="1:49" x14ac:dyDescent="0.3">
      <c r="A863" s="25">
        <v>-49</v>
      </c>
      <c r="B863" s="25">
        <f>RADIANS(S0P5022[[#This Row],[Deg]])</f>
        <v>-0.85521133347722145</v>
      </c>
      <c r="C863" s="26">
        <v>6.1920672881876605E-4</v>
      </c>
      <c r="D863" s="27">
        <f t="shared" si="2"/>
        <v>0.66666666666666663</v>
      </c>
      <c r="E863" s="27">
        <f>-LOG(S0P5022[[#This Row],[p]]-0.5,2)</f>
        <v>2.5849625007211565</v>
      </c>
      <c r="F863" s="27">
        <f>-LOG(1-S0P5022[[#This Row],[p]],2)^2</f>
        <v>2.5121061286922606</v>
      </c>
      <c r="G863" s="27">
        <f>-LOG(S0P5022[[#This Row],[p]]-0.5,2)^2</f>
        <v>6.6820311301345754</v>
      </c>
      <c r="H863" s="27">
        <f>-LOG(1-S0P5022[[#This Row],[p]],2)</f>
        <v>1.5849625007211561</v>
      </c>
      <c r="I863" s="27">
        <f>1/S0P5022[[#This Row],[-LOG(p-0.5)^2]]</f>
        <v>0.14965509446524536</v>
      </c>
      <c r="J863" s="27">
        <f>1-S0P5022[[#This Row],[p]]</f>
        <v>0.33333333333333337</v>
      </c>
      <c r="K863" s="27">
        <f>1/S0P5022[[#This Row],[1-p]]</f>
        <v>2.9999999999999996</v>
      </c>
      <c r="L863" s="27">
        <f>S0P5022[[#This Row],[p]]*2-1</f>
        <v>0.33333333333333326</v>
      </c>
      <c r="M863" s="27">
        <f>S0P5022[[#This Row],[1-p]]*2</f>
        <v>0.66666666666666674</v>
      </c>
      <c r="N863" s="27">
        <f>S0P5022[[#This Row],[2p-1]]*2</f>
        <v>0.66666666666666652</v>
      </c>
      <c r="O863" s="27">
        <f>S0P5022[[#This Row],[2-2p]]*2</f>
        <v>1.3333333333333335</v>
      </c>
      <c r="P863" s="27">
        <f>2^S0P5022[[#This Row],[4p-2]]</f>
        <v>1.5874010519681991</v>
      </c>
      <c r="Q863" s="27">
        <f>2^S0P5022[[#This Row],[4-4p]]</f>
        <v>2.5198420997897464</v>
      </c>
      <c r="R863" s="27">
        <f>2^S0P5022[[#This Row],[2^(4p-2)]]</f>
        <v>3.0050751127241848</v>
      </c>
      <c r="S863" s="26">
        <f>S0P5022[[#This Row],[1-p]]/2</f>
        <v>0.16666666666666669</v>
      </c>
      <c r="T863" s="26">
        <f>S0P5022[[#This Row],[f(p)]]/LOG(1-S0P5022[[#This Row],[p]],2)^16</f>
        <v>1.0508600578207357E-4</v>
      </c>
      <c r="U863" s="26">
        <f>2*(1-ABS(SIN(S0P5022[[#This Row],[Rad]]*2)))^(S0P5022[[#This Row],[-LOG(1-p)]])</f>
        <v>1.2953910837765587E-3</v>
      </c>
      <c r="V863" s="26">
        <f>S0P5022[[#This Row],[f(p)]]*LOG(1-S0P5022[[#This Row],[p]],2)^-16</f>
        <v>1.0508600578207357E-4</v>
      </c>
      <c r="W863" s="26">
        <f>S0P5022[[#This Row],[f(p)]]*2*((1-ABS(SIN(S0P5022[[#This Row],[Rad]]*2)))^(S0P5022[[#This Row],[-LOG(1-p)]]^2))</f>
        <v>2.944565405516391E-6</v>
      </c>
      <c r="X863" s="26">
        <f>S0P5022[[#This Row],[F3]]+S0P5022[[#This Row],[F2]]</f>
        <v>1.0803057118758996E-4</v>
      </c>
      <c r="Y863" s="26"/>
      <c r="AA863" s="20"/>
      <c r="AB863" s="15"/>
      <c r="AC863" s="15"/>
      <c r="AD863" s="15"/>
      <c r="AE863" s="15"/>
      <c r="AF863" s="15"/>
      <c r="AI863" s="20"/>
      <c r="AN863" s="15"/>
      <c r="AO863" s="17"/>
      <c r="AR863" s="20"/>
      <c r="AT863" s="15"/>
      <c r="AW863" s="15"/>
    </row>
    <row r="864" spans="1:49" x14ac:dyDescent="0.3">
      <c r="A864" s="25">
        <v>-48</v>
      </c>
      <c r="B864" s="25">
        <f>RADIANS(S0P5022[[#This Row],[Deg]])</f>
        <v>-0.83775804095727824</v>
      </c>
      <c r="C864" s="26">
        <v>6.3694918552301399E-4</v>
      </c>
      <c r="D864" s="27">
        <f t="shared" si="2"/>
        <v>0.66666666666666663</v>
      </c>
      <c r="E864" s="27">
        <f>-LOG(S0P5022[[#This Row],[p]]-0.5,2)</f>
        <v>2.5849625007211565</v>
      </c>
      <c r="F864" s="27">
        <f>-LOG(1-S0P5022[[#This Row],[p]],2)^2</f>
        <v>2.5121061286922606</v>
      </c>
      <c r="G864" s="27">
        <f>-LOG(S0P5022[[#This Row],[p]]-0.5,2)^2</f>
        <v>6.6820311301345754</v>
      </c>
      <c r="H864" s="27">
        <f>-LOG(1-S0P5022[[#This Row],[p]],2)</f>
        <v>1.5849625007211561</v>
      </c>
      <c r="I864" s="27">
        <f>1/S0P5022[[#This Row],[-LOG(p-0.5)^2]]</f>
        <v>0.14965509446524536</v>
      </c>
      <c r="J864" s="27">
        <f>1-S0P5022[[#This Row],[p]]</f>
        <v>0.33333333333333337</v>
      </c>
      <c r="K864" s="27">
        <f>1/S0P5022[[#This Row],[1-p]]</f>
        <v>2.9999999999999996</v>
      </c>
      <c r="L864" s="27">
        <f>S0P5022[[#This Row],[p]]*2-1</f>
        <v>0.33333333333333326</v>
      </c>
      <c r="M864" s="27">
        <f>S0P5022[[#This Row],[1-p]]*2</f>
        <v>0.66666666666666674</v>
      </c>
      <c r="N864" s="27">
        <f>S0P5022[[#This Row],[2p-1]]*2</f>
        <v>0.66666666666666652</v>
      </c>
      <c r="O864" s="27">
        <f>S0P5022[[#This Row],[2-2p]]*2</f>
        <v>1.3333333333333335</v>
      </c>
      <c r="P864" s="27">
        <f>2^S0P5022[[#This Row],[4p-2]]</f>
        <v>1.5874010519681991</v>
      </c>
      <c r="Q864" s="27">
        <f>2^S0P5022[[#This Row],[4-4p]]</f>
        <v>2.5198420997897464</v>
      </c>
      <c r="R864" s="27">
        <f>2^S0P5022[[#This Row],[2^(4p-2)]]</f>
        <v>3.0050751127241848</v>
      </c>
      <c r="S864" s="26">
        <f>S0P5022[[#This Row],[1-p]]/2</f>
        <v>0.16666666666666669</v>
      </c>
      <c r="T864" s="26">
        <f>S0P5022[[#This Row],[f(p)]]/LOG(1-S0P5022[[#This Row],[p]],2)^16</f>
        <v>1.0508600578207357E-4</v>
      </c>
      <c r="U864" s="26">
        <f>2*(1-ABS(SIN(S0P5022[[#This Row],[Rad]]*2)))^(S0P5022[[#This Row],[-LOG(1-p)]])</f>
        <v>5.210073587780474E-4</v>
      </c>
      <c r="V864" s="26">
        <f>S0P5022[[#This Row],[f(p)]]*LOG(1-S0P5022[[#This Row],[p]],2)^-16</f>
        <v>1.0508600578207357E-4</v>
      </c>
      <c r="W864" s="26">
        <f>S0P5022[[#This Row],[f(p)]]*2*((1-ABS(SIN(S0P5022[[#This Row],[Rad]]*2)))^(S0P5022[[#This Row],[-LOG(1-p)]]^2))</f>
        <v>6.9514934916589966E-7</v>
      </c>
      <c r="X864" s="26">
        <f>S0P5022[[#This Row],[F3]]+S0P5022[[#This Row],[F2]]</f>
        <v>1.0578115513123946E-4</v>
      </c>
      <c r="Y864" s="26"/>
      <c r="AA864" s="20"/>
      <c r="AB864" s="15"/>
      <c r="AC864" s="15"/>
      <c r="AD864" s="15"/>
      <c r="AE864" s="15"/>
      <c r="AF864" s="15"/>
      <c r="AI864" s="20"/>
      <c r="AN864" s="15"/>
      <c r="AO864" s="17"/>
      <c r="AR864" s="20"/>
      <c r="AT864" s="15"/>
      <c r="AW864" s="15"/>
    </row>
    <row r="865" spans="1:49" x14ac:dyDescent="0.3">
      <c r="A865" s="25">
        <v>-47</v>
      </c>
      <c r="B865" s="25">
        <f>RADIANS(S0P5022[[#This Row],[Deg]])</f>
        <v>-0.82030474843733492</v>
      </c>
      <c r="C865" s="26">
        <v>6.4168328710581199E-4</v>
      </c>
      <c r="D865" s="27">
        <f t="shared" si="2"/>
        <v>0.66666666666666663</v>
      </c>
      <c r="E865" s="27">
        <f>-LOG(S0P5022[[#This Row],[p]]-0.5,2)</f>
        <v>2.5849625007211565</v>
      </c>
      <c r="F865" s="27">
        <f>-LOG(1-S0P5022[[#This Row],[p]],2)^2</f>
        <v>2.5121061286922606</v>
      </c>
      <c r="G865" s="27">
        <f>-LOG(S0P5022[[#This Row],[p]]-0.5,2)^2</f>
        <v>6.6820311301345754</v>
      </c>
      <c r="H865" s="27">
        <f>-LOG(1-S0P5022[[#This Row],[p]],2)</f>
        <v>1.5849625007211561</v>
      </c>
      <c r="I865" s="27">
        <f>1/S0P5022[[#This Row],[-LOG(p-0.5)^2]]</f>
        <v>0.14965509446524536</v>
      </c>
      <c r="J865" s="27">
        <f>1-S0P5022[[#This Row],[p]]</f>
        <v>0.33333333333333337</v>
      </c>
      <c r="K865" s="27">
        <f>1/S0P5022[[#This Row],[1-p]]</f>
        <v>2.9999999999999996</v>
      </c>
      <c r="L865" s="27">
        <f>S0P5022[[#This Row],[p]]*2-1</f>
        <v>0.33333333333333326</v>
      </c>
      <c r="M865" s="27">
        <f>S0P5022[[#This Row],[1-p]]*2</f>
        <v>0.66666666666666674</v>
      </c>
      <c r="N865" s="27">
        <f>S0P5022[[#This Row],[2p-1]]*2</f>
        <v>0.66666666666666652</v>
      </c>
      <c r="O865" s="27">
        <f>S0P5022[[#This Row],[2-2p]]*2</f>
        <v>1.3333333333333335</v>
      </c>
      <c r="P865" s="27">
        <f>2^S0P5022[[#This Row],[4p-2]]</f>
        <v>1.5874010519681991</v>
      </c>
      <c r="Q865" s="27">
        <f>2^S0P5022[[#This Row],[4-4p]]</f>
        <v>2.5198420997897464</v>
      </c>
      <c r="R865" s="27">
        <f>2^S0P5022[[#This Row],[2^(4p-2)]]</f>
        <v>3.0050751127241848</v>
      </c>
      <c r="S865" s="26">
        <f>S0P5022[[#This Row],[1-p]]/2</f>
        <v>0.16666666666666669</v>
      </c>
      <c r="T865" s="26">
        <f>S0P5022[[#This Row],[f(p)]]/LOG(1-S0P5022[[#This Row],[p]],2)^16</f>
        <v>1.0508600578207357E-4</v>
      </c>
      <c r="U865" s="26">
        <f>2*(1-ABS(SIN(S0P5022[[#This Row],[Rad]]*2)))^(S0P5022[[#This Row],[-LOG(1-p)]])</f>
        <v>1.442106340775021E-4</v>
      </c>
      <c r="V865" s="26">
        <f>S0P5022[[#This Row],[f(p)]]*LOG(1-S0P5022[[#This Row],[p]],2)^-16</f>
        <v>1.0508600578207357E-4</v>
      </c>
      <c r="W865" s="26">
        <f>S0P5022[[#This Row],[f(p)]]*2*((1-ABS(SIN(S0P5022[[#This Row],[Rad]]*2)))^(S0P5022[[#This Row],[-LOG(1-p)]]^2))</f>
        <v>9.0763706824709854E-8</v>
      </c>
      <c r="X865" s="26">
        <f>S0P5022[[#This Row],[F3]]+S0P5022[[#This Row],[F2]]</f>
        <v>1.0517676948889828E-4</v>
      </c>
      <c r="Y865" s="26"/>
      <c r="AA865" s="20"/>
      <c r="AB865" s="15"/>
      <c r="AC865" s="15"/>
      <c r="AD865" s="15"/>
      <c r="AE865" s="15"/>
      <c r="AF865" s="15"/>
      <c r="AI865" s="20"/>
      <c r="AN865" s="15"/>
      <c r="AO865" s="17"/>
      <c r="AR865" s="20"/>
      <c r="AT865" s="15"/>
      <c r="AW865" s="15"/>
    </row>
    <row r="866" spans="1:49" x14ac:dyDescent="0.3">
      <c r="A866" s="25">
        <v>-46</v>
      </c>
      <c r="B866" s="25">
        <f>RADIANS(S0P5022[[#This Row],[Deg]])</f>
        <v>-0.8028514559173916</v>
      </c>
      <c r="C866" s="26">
        <v>6.4027624095591002E-4</v>
      </c>
      <c r="D866" s="27">
        <f t="shared" si="2"/>
        <v>0.66666666666666663</v>
      </c>
      <c r="E866" s="27">
        <f>-LOG(S0P5022[[#This Row],[p]]-0.5,2)</f>
        <v>2.5849625007211565</v>
      </c>
      <c r="F866" s="27">
        <f>-LOG(1-S0P5022[[#This Row],[p]],2)^2</f>
        <v>2.5121061286922606</v>
      </c>
      <c r="G866" s="27">
        <f>-LOG(S0P5022[[#This Row],[p]]-0.5,2)^2</f>
        <v>6.6820311301345754</v>
      </c>
      <c r="H866" s="27">
        <f>-LOG(1-S0P5022[[#This Row],[p]],2)</f>
        <v>1.5849625007211561</v>
      </c>
      <c r="I866" s="27">
        <f>1/S0P5022[[#This Row],[-LOG(p-0.5)^2]]</f>
        <v>0.14965509446524536</v>
      </c>
      <c r="J866" s="27">
        <f>1-S0P5022[[#This Row],[p]]</f>
        <v>0.33333333333333337</v>
      </c>
      <c r="K866" s="27">
        <f>1/S0P5022[[#This Row],[1-p]]</f>
        <v>2.9999999999999996</v>
      </c>
      <c r="L866" s="27">
        <f>S0P5022[[#This Row],[p]]*2-1</f>
        <v>0.33333333333333326</v>
      </c>
      <c r="M866" s="27">
        <f>S0P5022[[#This Row],[1-p]]*2</f>
        <v>0.66666666666666674</v>
      </c>
      <c r="N866" s="27">
        <f>S0P5022[[#This Row],[2p-1]]*2</f>
        <v>0.66666666666666652</v>
      </c>
      <c r="O866" s="27">
        <f>S0P5022[[#This Row],[2-2p]]*2</f>
        <v>1.3333333333333335</v>
      </c>
      <c r="P866" s="27">
        <f>2^S0P5022[[#This Row],[4p-2]]</f>
        <v>1.5874010519681991</v>
      </c>
      <c r="Q866" s="27">
        <f>2^S0P5022[[#This Row],[4-4p]]</f>
        <v>2.5198420997897464</v>
      </c>
      <c r="R866" s="27">
        <f>2^S0P5022[[#This Row],[2^(4p-2)]]</f>
        <v>3.0050751127241848</v>
      </c>
      <c r="S866" s="26">
        <f>S0P5022[[#This Row],[1-p]]/2</f>
        <v>0.16666666666666669</v>
      </c>
      <c r="T866" s="26">
        <f>S0P5022[[#This Row],[f(p)]]/LOG(1-S0P5022[[#This Row],[p]],2)^16</f>
        <v>1.0508600578207357E-4</v>
      </c>
      <c r="U866" s="26">
        <f>2*(1-ABS(SIN(S0P5022[[#This Row],[Rad]]*2)))^(S0P5022[[#This Row],[-LOG(1-p)]])</f>
        <v>1.6031142261738867E-5</v>
      </c>
      <c r="V866" s="26">
        <f>S0P5022[[#This Row],[f(p)]]*LOG(1-S0P5022[[#This Row],[p]],2)^-16</f>
        <v>1.0508600578207357E-4</v>
      </c>
      <c r="W866" s="26">
        <f>S0P5022[[#This Row],[f(p)]]*2*((1-ABS(SIN(S0P5022[[#This Row],[Rad]]*2)))^(S0P5022[[#This Row],[-LOG(1-p)]]^2))</f>
        <v>2.7912965761852524E-9</v>
      </c>
      <c r="X866" s="26">
        <f>S0P5022[[#This Row],[F3]]+S0P5022[[#This Row],[F2]]</f>
        <v>1.0508879707864975E-4</v>
      </c>
      <c r="Y866" s="26"/>
      <c r="AA866" s="20"/>
      <c r="AB866" s="15"/>
      <c r="AC866" s="15"/>
      <c r="AD866" s="15"/>
      <c r="AE866" s="15"/>
      <c r="AF866" s="15"/>
      <c r="AI866" s="20"/>
      <c r="AN866" s="15"/>
      <c r="AO866" s="17"/>
      <c r="AR866" s="20"/>
      <c r="AT866" s="15"/>
      <c r="AW866" s="15"/>
    </row>
    <row r="867" spans="1:49" x14ac:dyDescent="0.3">
      <c r="A867" s="25">
        <v>-45</v>
      </c>
      <c r="B867" s="25">
        <f>RADIANS(S0P5022[[#This Row],[Deg]])</f>
        <v>-0.78539816339744828</v>
      </c>
      <c r="C867" s="26">
        <v>6.7944813565159697E-4</v>
      </c>
      <c r="D867" s="27">
        <f t="shared" si="2"/>
        <v>0.66666666666666663</v>
      </c>
      <c r="E867" s="27">
        <f>-LOG(S0P5022[[#This Row],[p]]-0.5,2)</f>
        <v>2.5849625007211565</v>
      </c>
      <c r="F867" s="27">
        <f>-LOG(1-S0P5022[[#This Row],[p]],2)^2</f>
        <v>2.5121061286922606</v>
      </c>
      <c r="G867" s="27">
        <f>-LOG(S0P5022[[#This Row],[p]]-0.5,2)^2</f>
        <v>6.6820311301345754</v>
      </c>
      <c r="H867" s="27">
        <f>-LOG(1-S0P5022[[#This Row],[p]],2)</f>
        <v>1.5849625007211561</v>
      </c>
      <c r="I867" s="27">
        <f>1/S0P5022[[#This Row],[-LOG(p-0.5)^2]]</f>
        <v>0.14965509446524536</v>
      </c>
      <c r="J867" s="27">
        <f>1-S0P5022[[#This Row],[p]]</f>
        <v>0.33333333333333337</v>
      </c>
      <c r="K867" s="27">
        <f>1/S0P5022[[#This Row],[1-p]]</f>
        <v>2.9999999999999996</v>
      </c>
      <c r="L867" s="27">
        <f>S0P5022[[#This Row],[p]]*2-1</f>
        <v>0.33333333333333326</v>
      </c>
      <c r="M867" s="27">
        <f>S0P5022[[#This Row],[1-p]]*2</f>
        <v>0.66666666666666674</v>
      </c>
      <c r="N867" s="27">
        <f>S0P5022[[#This Row],[2p-1]]*2</f>
        <v>0.66666666666666652</v>
      </c>
      <c r="O867" s="27">
        <f>S0P5022[[#This Row],[2-2p]]*2</f>
        <v>1.3333333333333335</v>
      </c>
      <c r="P867" s="27">
        <f>2^S0P5022[[#This Row],[4p-2]]</f>
        <v>1.5874010519681991</v>
      </c>
      <c r="Q867" s="27">
        <f>2^S0P5022[[#This Row],[4-4p]]</f>
        <v>2.5198420997897464</v>
      </c>
      <c r="R867" s="27">
        <f>2^S0P5022[[#This Row],[2^(4p-2)]]</f>
        <v>3.0050751127241848</v>
      </c>
      <c r="S867" s="26">
        <f>S0P5022[[#This Row],[1-p]]/2</f>
        <v>0.16666666666666669</v>
      </c>
      <c r="T867" s="26">
        <f>S0P5022[[#This Row],[f(p)]]/LOG(1-S0P5022[[#This Row],[p]],2)^16</f>
        <v>1.0508600578207357E-4</v>
      </c>
      <c r="U867" s="26">
        <f>2*(1-ABS(SIN(S0P5022[[#This Row],[Rad]]*2)))^(S0P5022[[#This Row],[-LOG(1-p)]])</f>
        <v>0</v>
      </c>
      <c r="V867" s="26">
        <f>S0P5022[[#This Row],[f(p)]]*LOG(1-S0P5022[[#This Row],[p]],2)^-16</f>
        <v>1.0508600578207357E-4</v>
      </c>
      <c r="W867" s="26">
        <f>S0P5022[[#This Row],[f(p)]]*2*((1-ABS(SIN(S0P5022[[#This Row],[Rad]]*2)))^(S0P5022[[#This Row],[-LOG(1-p)]]^2))</f>
        <v>0</v>
      </c>
      <c r="X867" s="26">
        <f>S0P5022[[#This Row],[F3]]+S0P5022[[#This Row],[F2]]</f>
        <v>1.0508600578207357E-4</v>
      </c>
      <c r="Y867" s="26"/>
      <c r="AA867" s="20"/>
      <c r="AB867" s="15"/>
      <c r="AC867" s="15"/>
      <c r="AD867" s="15"/>
      <c r="AE867" s="15"/>
      <c r="AF867" s="15"/>
      <c r="AI867" s="20"/>
      <c r="AN867" s="15"/>
      <c r="AO867" s="17"/>
      <c r="AR867" s="20"/>
      <c r="AT867" s="15"/>
      <c r="AW867" s="15"/>
    </row>
    <row r="868" spans="1:49" x14ac:dyDescent="0.3">
      <c r="A868" s="25">
        <v>-44</v>
      </c>
      <c r="B868" s="25">
        <f>RADIANS(S0P5022[[#This Row],[Deg]])</f>
        <v>-0.76794487087750496</v>
      </c>
      <c r="C868" s="26">
        <v>6.1622108469281105E-4</v>
      </c>
      <c r="D868" s="27">
        <f t="shared" si="2"/>
        <v>0.66666666666666663</v>
      </c>
      <c r="E868" s="27">
        <f>-LOG(S0P5022[[#This Row],[p]]-0.5,2)</f>
        <v>2.5849625007211565</v>
      </c>
      <c r="F868" s="27">
        <f>-LOG(1-S0P5022[[#This Row],[p]],2)^2</f>
        <v>2.5121061286922606</v>
      </c>
      <c r="G868" s="27">
        <f>-LOG(S0P5022[[#This Row],[p]]-0.5,2)^2</f>
        <v>6.6820311301345754</v>
      </c>
      <c r="H868" s="27">
        <f>-LOG(1-S0P5022[[#This Row],[p]],2)</f>
        <v>1.5849625007211561</v>
      </c>
      <c r="I868" s="27">
        <f>1/S0P5022[[#This Row],[-LOG(p-0.5)^2]]</f>
        <v>0.14965509446524536</v>
      </c>
      <c r="J868" s="27">
        <f>1-S0P5022[[#This Row],[p]]</f>
        <v>0.33333333333333337</v>
      </c>
      <c r="K868" s="27">
        <f>1/S0P5022[[#This Row],[1-p]]</f>
        <v>2.9999999999999996</v>
      </c>
      <c r="L868" s="27">
        <f>S0P5022[[#This Row],[p]]*2-1</f>
        <v>0.33333333333333326</v>
      </c>
      <c r="M868" s="27">
        <f>S0P5022[[#This Row],[1-p]]*2</f>
        <v>0.66666666666666674</v>
      </c>
      <c r="N868" s="27">
        <f>S0P5022[[#This Row],[2p-1]]*2</f>
        <v>0.66666666666666652</v>
      </c>
      <c r="O868" s="27">
        <f>S0P5022[[#This Row],[2-2p]]*2</f>
        <v>1.3333333333333335</v>
      </c>
      <c r="P868" s="27">
        <f>2^S0P5022[[#This Row],[4p-2]]</f>
        <v>1.5874010519681991</v>
      </c>
      <c r="Q868" s="27">
        <f>2^S0P5022[[#This Row],[4-4p]]</f>
        <v>2.5198420997897464</v>
      </c>
      <c r="R868" s="27">
        <f>2^S0P5022[[#This Row],[2^(4p-2)]]</f>
        <v>3.0050751127241848</v>
      </c>
      <c r="S868" s="26">
        <f>S0P5022[[#This Row],[1-p]]/2</f>
        <v>0.16666666666666669</v>
      </c>
      <c r="T868" s="26">
        <f>S0P5022[[#This Row],[f(p)]]/LOG(1-S0P5022[[#This Row],[p]],2)^16</f>
        <v>1.0508600578207357E-4</v>
      </c>
      <c r="U868" s="26">
        <f>2*(1-ABS(SIN(S0P5022[[#This Row],[Rad]]*2)))^(S0P5022[[#This Row],[-LOG(1-p)]])</f>
        <v>1.6031142261738867E-5</v>
      </c>
      <c r="V868" s="26">
        <f>S0P5022[[#This Row],[f(p)]]*LOG(1-S0P5022[[#This Row],[p]],2)^-16</f>
        <v>1.0508600578207357E-4</v>
      </c>
      <c r="W868" s="26">
        <f>S0P5022[[#This Row],[f(p)]]*2*((1-ABS(SIN(S0P5022[[#This Row],[Rad]]*2)))^(S0P5022[[#This Row],[-LOG(1-p)]]^2))</f>
        <v>2.7912965761852524E-9</v>
      </c>
      <c r="X868" s="26">
        <f>S0P5022[[#This Row],[F3]]+S0P5022[[#This Row],[F2]]</f>
        <v>1.0508879707864975E-4</v>
      </c>
      <c r="Y868" s="26"/>
      <c r="AA868" s="20"/>
      <c r="AB868" s="15"/>
      <c r="AC868" s="15"/>
      <c r="AD868" s="15"/>
      <c r="AE868" s="15"/>
      <c r="AF868" s="15"/>
      <c r="AI868" s="20"/>
      <c r="AN868" s="15"/>
      <c r="AO868" s="17"/>
      <c r="AR868" s="20"/>
      <c r="AT868" s="15"/>
      <c r="AW868" s="15"/>
    </row>
    <row r="869" spans="1:49" x14ac:dyDescent="0.3">
      <c r="A869" s="25">
        <v>-43</v>
      </c>
      <c r="B869" s="25">
        <f>RADIANS(S0P5022[[#This Row],[Deg]])</f>
        <v>-0.75049157835756175</v>
      </c>
      <c r="C869" s="26">
        <v>6.4892779957757905E-4</v>
      </c>
      <c r="D869" s="27">
        <f t="shared" si="2"/>
        <v>0.66666666666666663</v>
      </c>
      <c r="E869" s="27">
        <f>-LOG(S0P5022[[#This Row],[p]]-0.5,2)</f>
        <v>2.5849625007211565</v>
      </c>
      <c r="F869" s="27">
        <f>-LOG(1-S0P5022[[#This Row],[p]],2)^2</f>
        <v>2.5121061286922606</v>
      </c>
      <c r="G869" s="27">
        <f>-LOG(S0P5022[[#This Row],[p]]-0.5,2)^2</f>
        <v>6.6820311301345754</v>
      </c>
      <c r="H869" s="27">
        <f>-LOG(1-S0P5022[[#This Row],[p]],2)</f>
        <v>1.5849625007211561</v>
      </c>
      <c r="I869" s="27">
        <f>1/S0P5022[[#This Row],[-LOG(p-0.5)^2]]</f>
        <v>0.14965509446524536</v>
      </c>
      <c r="J869" s="27">
        <f>1-S0P5022[[#This Row],[p]]</f>
        <v>0.33333333333333337</v>
      </c>
      <c r="K869" s="27">
        <f>1/S0P5022[[#This Row],[1-p]]</f>
        <v>2.9999999999999996</v>
      </c>
      <c r="L869" s="27">
        <f>S0P5022[[#This Row],[p]]*2-1</f>
        <v>0.33333333333333326</v>
      </c>
      <c r="M869" s="27">
        <f>S0P5022[[#This Row],[1-p]]*2</f>
        <v>0.66666666666666674</v>
      </c>
      <c r="N869" s="27">
        <f>S0P5022[[#This Row],[2p-1]]*2</f>
        <v>0.66666666666666652</v>
      </c>
      <c r="O869" s="27">
        <f>S0P5022[[#This Row],[2-2p]]*2</f>
        <v>1.3333333333333335</v>
      </c>
      <c r="P869" s="27">
        <f>2^S0P5022[[#This Row],[4p-2]]</f>
        <v>1.5874010519681991</v>
      </c>
      <c r="Q869" s="27">
        <f>2^S0P5022[[#This Row],[4-4p]]</f>
        <v>2.5198420997897464</v>
      </c>
      <c r="R869" s="27">
        <f>2^S0P5022[[#This Row],[2^(4p-2)]]</f>
        <v>3.0050751127241848</v>
      </c>
      <c r="S869" s="26">
        <f>S0P5022[[#This Row],[1-p]]/2</f>
        <v>0.16666666666666669</v>
      </c>
      <c r="T869" s="26">
        <f>S0P5022[[#This Row],[f(p)]]/LOG(1-S0P5022[[#This Row],[p]],2)^16</f>
        <v>1.0508600578207357E-4</v>
      </c>
      <c r="U869" s="26">
        <f>2*(1-ABS(SIN(S0P5022[[#This Row],[Rad]]*2)))^(S0P5022[[#This Row],[-LOG(1-p)]])</f>
        <v>1.442106340775021E-4</v>
      </c>
      <c r="V869" s="26">
        <f>S0P5022[[#This Row],[f(p)]]*LOG(1-S0P5022[[#This Row],[p]],2)^-16</f>
        <v>1.0508600578207357E-4</v>
      </c>
      <c r="W869" s="26">
        <f>S0P5022[[#This Row],[f(p)]]*2*((1-ABS(SIN(S0P5022[[#This Row],[Rad]]*2)))^(S0P5022[[#This Row],[-LOG(1-p)]]^2))</f>
        <v>9.0763706824709854E-8</v>
      </c>
      <c r="X869" s="26">
        <f>S0P5022[[#This Row],[F3]]+S0P5022[[#This Row],[F2]]</f>
        <v>1.0517676948889828E-4</v>
      </c>
      <c r="Y869" s="26"/>
      <c r="AA869" s="20"/>
      <c r="AB869" s="15"/>
      <c r="AC869" s="15"/>
      <c r="AD869" s="15"/>
      <c r="AE869" s="15"/>
      <c r="AF869" s="15"/>
      <c r="AI869" s="20"/>
      <c r="AN869" s="15"/>
      <c r="AO869" s="17"/>
      <c r="AR869" s="20"/>
      <c r="AT869" s="15"/>
      <c r="AW869" s="15"/>
    </row>
    <row r="870" spans="1:49" x14ac:dyDescent="0.3">
      <c r="A870" s="25">
        <v>-42</v>
      </c>
      <c r="B870" s="25">
        <f>RADIANS(S0P5022[[#This Row],[Deg]])</f>
        <v>-0.73303828583761843</v>
      </c>
      <c r="C870" s="26">
        <v>6.0475799406780196E-4</v>
      </c>
      <c r="D870" s="27">
        <f t="shared" si="2"/>
        <v>0.66666666666666663</v>
      </c>
      <c r="E870" s="27">
        <f>-LOG(S0P5022[[#This Row],[p]]-0.5,2)</f>
        <v>2.5849625007211565</v>
      </c>
      <c r="F870" s="27">
        <f>-LOG(1-S0P5022[[#This Row],[p]],2)^2</f>
        <v>2.5121061286922606</v>
      </c>
      <c r="G870" s="27">
        <f>-LOG(S0P5022[[#This Row],[p]]-0.5,2)^2</f>
        <v>6.6820311301345754</v>
      </c>
      <c r="H870" s="27">
        <f>-LOG(1-S0P5022[[#This Row],[p]],2)</f>
        <v>1.5849625007211561</v>
      </c>
      <c r="I870" s="27">
        <f>1/S0P5022[[#This Row],[-LOG(p-0.5)^2]]</f>
        <v>0.14965509446524536</v>
      </c>
      <c r="J870" s="27">
        <f>1-S0P5022[[#This Row],[p]]</f>
        <v>0.33333333333333337</v>
      </c>
      <c r="K870" s="27">
        <f>1/S0P5022[[#This Row],[1-p]]</f>
        <v>2.9999999999999996</v>
      </c>
      <c r="L870" s="27">
        <f>S0P5022[[#This Row],[p]]*2-1</f>
        <v>0.33333333333333326</v>
      </c>
      <c r="M870" s="27">
        <f>S0P5022[[#This Row],[1-p]]*2</f>
        <v>0.66666666666666674</v>
      </c>
      <c r="N870" s="27">
        <f>S0P5022[[#This Row],[2p-1]]*2</f>
        <v>0.66666666666666652</v>
      </c>
      <c r="O870" s="27">
        <f>S0P5022[[#This Row],[2-2p]]*2</f>
        <v>1.3333333333333335</v>
      </c>
      <c r="P870" s="27">
        <f>2^S0P5022[[#This Row],[4p-2]]</f>
        <v>1.5874010519681991</v>
      </c>
      <c r="Q870" s="27">
        <f>2^S0P5022[[#This Row],[4-4p]]</f>
        <v>2.5198420997897464</v>
      </c>
      <c r="R870" s="27">
        <f>2^S0P5022[[#This Row],[2^(4p-2)]]</f>
        <v>3.0050751127241848</v>
      </c>
      <c r="S870" s="26">
        <f>S0P5022[[#This Row],[1-p]]/2</f>
        <v>0.16666666666666669</v>
      </c>
      <c r="T870" s="26">
        <f>S0P5022[[#This Row],[f(p)]]/LOG(1-S0P5022[[#This Row],[p]],2)^16</f>
        <v>1.0508600578207357E-4</v>
      </c>
      <c r="U870" s="26">
        <f>2*(1-ABS(SIN(S0P5022[[#This Row],[Rad]]*2)))^(S0P5022[[#This Row],[-LOG(1-p)]])</f>
        <v>5.210073587780474E-4</v>
      </c>
      <c r="V870" s="26">
        <f>S0P5022[[#This Row],[f(p)]]*LOG(1-S0P5022[[#This Row],[p]],2)^-16</f>
        <v>1.0508600578207357E-4</v>
      </c>
      <c r="W870" s="26">
        <f>S0P5022[[#This Row],[f(p)]]*2*((1-ABS(SIN(S0P5022[[#This Row],[Rad]]*2)))^(S0P5022[[#This Row],[-LOG(1-p)]]^2))</f>
        <v>6.9514934916589966E-7</v>
      </c>
      <c r="X870" s="26">
        <f>S0P5022[[#This Row],[F3]]+S0P5022[[#This Row],[F2]]</f>
        <v>1.0578115513123946E-4</v>
      </c>
      <c r="Y870" s="26"/>
      <c r="AA870" s="20"/>
      <c r="AB870" s="15"/>
      <c r="AC870" s="15"/>
      <c r="AD870" s="15"/>
      <c r="AE870" s="15"/>
      <c r="AF870" s="15"/>
      <c r="AI870" s="20"/>
      <c r="AN870" s="15"/>
      <c r="AO870" s="17"/>
      <c r="AR870" s="20"/>
      <c r="AT870" s="15"/>
      <c r="AW870" s="15"/>
    </row>
    <row r="871" spans="1:49" x14ac:dyDescent="0.3">
      <c r="A871" s="25">
        <v>-41</v>
      </c>
      <c r="B871" s="25">
        <f>RADIANS(S0P5022[[#This Row],[Deg]])</f>
        <v>-0.71558499331767511</v>
      </c>
      <c r="C871" s="26">
        <v>6.4390894700471705E-4</v>
      </c>
      <c r="D871" s="27">
        <f t="shared" si="2"/>
        <v>0.66666666666666663</v>
      </c>
      <c r="E871" s="27">
        <f>-LOG(S0P5022[[#This Row],[p]]-0.5,2)</f>
        <v>2.5849625007211565</v>
      </c>
      <c r="F871" s="27">
        <f>-LOG(1-S0P5022[[#This Row],[p]],2)^2</f>
        <v>2.5121061286922606</v>
      </c>
      <c r="G871" s="27">
        <f>-LOG(S0P5022[[#This Row],[p]]-0.5,2)^2</f>
        <v>6.6820311301345754</v>
      </c>
      <c r="H871" s="27">
        <f>-LOG(1-S0P5022[[#This Row],[p]],2)</f>
        <v>1.5849625007211561</v>
      </c>
      <c r="I871" s="27">
        <f>1/S0P5022[[#This Row],[-LOG(p-0.5)^2]]</f>
        <v>0.14965509446524536</v>
      </c>
      <c r="J871" s="27">
        <f>1-S0P5022[[#This Row],[p]]</f>
        <v>0.33333333333333337</v>
      </c>
      <c r="K871" s="27">
        <f>1/S0P5022[[#This Row],[1-p]]</f>
        <v>2.9999999999999996</v>
      </c>
      <c r="L871" s="27">
        <f>S0P5022[[#This Row],[p]]*2-1</f>
        <v>0.33333333333333326</v>
      </c>
      <c r="M871" s="27">
        <f>S0P5022[[#This Row],[1-p]]*2</f>
        <v>0.66666666666666674</v>
      </c>
      <c r="N871" s="27">
        <f>S0P5022[[#This Row],[2p-1]]*2</f>
        <v>0.66666666666666652</v>
      </c>
      <c r="O871" s="27">
        <f>S0P5022[[#This Row],[2-2p]]*2</f>
        <v>1.3333333333333335</v>
      </c>
      <c r="P871" s="27">
        <f>2^S0P5022[[#This Row],[4p-2]]</f>
        <v>1.5874010519681991</v>
      </c>
      <c r="Q871" s="27">
        <f>2^S0P5022[[#This Row],[4-4p]]</f>
        <v>2.5198420997897464</v>
      </c>
      <c r="R871" s="27">
        <f>2^S0P5022[[#This Row],[2^(4p-2)]]</f>
        <v>3.0050751127241848</v>
      </c>
      <c r="S871" s="26">
        <f>S0P5022[[#This Row],[1-p]]/2</f>
        <v>0.16666666666666669</v>
      </c>
      <c r="T871" s="26">
        <f>S0P5022[[#This Row],[f(p)]]/LOG(1-S0P5022[[#This Row],[p]],2)^16</f>
        <v>1.0508600578207357E-4</v>
      </c>
      <c r="U871" s="26">
        <f>2*(1-ABS(SIN(S0P5022[[#This Row],[Rad]]*2)))^(S0P5022[[#This Row],[-LOG(1-p)]])</f>
        <v>1.2953910837765587E-3</v>
      </c>
      <c r="V871" s="26">
        <f>S0P5022[[#This Row],[f(p)]]*LOG(1-S0P5022[[#This Row],[p]],2)^-16</f>
        <v>1.0508600578207357E-4</v>
      </c>
      <c r="W871" s="26">
        <f>S0P5022[[#This Row],[f(p)]]*2*((1-ABS(SIN(S0P5022[[#This Row],[Rad]]*2)))^(S0P5022[[#This Row],[-LOG(1-p)]]^2))</f>
        <v>2.944565405516391E-6</v>
      </c>
      <c r="X871" s="26">
        <f>S0P5022[[#This Row],[F3]]+S0P5022[[#This Row],[F2]]</f>
        <v>1.0803057118758996E-4</v>
      </c>
      <c r="Y871" s="26"/>
      <c r="AA871" s="20"/>
      <c r="AB871" s="15"/>
      <c r="AC871" s="15"/>
      <c r="AD871" s="15"/>
      <c r="AE871" s="15"/>
      <c r="AF871" s="15"/>
      <c r="AI871" s="20"/>
      <c r="AN871" s="15"/>
      <c r="AO871" s="17"/>
      <c r="AR871" s="20"/>
      <c r="AT871" s="15"/>
      <c r="AW871" s="15"/>
    </row>
    <row r="872" spans="1:49" x14ac:dyDescent="0.3">
      <c r="A872" s="25">
        <v>-40</v>
      </c>
      <c r="B872" s="25">
        <f>RADIANS(S0P5022[[#This Row],[Deg]])</f>
        <v>-0.69813170079773179</v>
      </c>
      <c r="C872" s="26">
        <v>6.4832595926763304E-4</v>
      </c>
      <c r="D872" s="27">
        <f t="shared" si="2"/>
        <v>0.66666666666666663</v>
      </c>
      <c r="E872" s="27">
        <f>-LOG(S0P5022[[#This Row],[p]]-0.5,2)</f>
        <v>2.5849625007211565</v>
      </c>
      <c r="F872" s="27">
        <f>-LOG(1-S0P5022[[#This Row],[p]],2)^2</f>
        <v>2.5121061286922606</v>
      </c>
      <c r="G872" s="27">
        <f>-LOG(S0P5022[[#This Row],[p]]-0.5,2)^2</f>
        <v>6.6820311301345754</v>
      </c>
      <c r="H872" s="27">
        <f>-LOG(1-S0P5022[[#This Row],[p]],2)</f>
        <v>1.5849625007211561</v>
      </c>
      <c r="I872" s="27">
        <f>1/S0P5022[[#This Row],[-LOG(p-0.5)^2]]</f>
        <v>0.14965509446524536</v>
      </c>
      <c r="J872" s="27">
        <f>1-S0P5022[[#This Row],[p]]</f>
        <v>0.33333333333333337</v>
      </c>
      <c r="K872" s="27">
        <f>1/S0P5022[[#This Row],[1-p]]</f>
        <v>2.9999999999999996</v>
      </c>
      <c r="L872" s="27">
        <f>S0P5022[[#This Row],[p]]*2-1</f>
        <v>0.33333333333333326</v>
      </c>
      <c r="M872" s="27">
        <f>S0P5022[[#This Row],[1-p]]*2</f>
        <v>0.66666666666666674</v>
      </c>
      <c r="N872" s="27">
        <f>S0P5022[[#This Row],[2p-1]]*2</f>
        <v>0.66666666666666652</v>
      </c>
      <c r="O872" s="27">
        <f>S0P5022[[#This Row],[2-2p]]*2</f>
        <v>1.3333333333333335</v>
      </c>
      <c r="P872" s="27">
        <f>2^S0P5022[[#This Row],[4p-2]]</f>
        <v>1.5874010519681991</v>
      </c>
      <c r="Q872" s="27">
        <f>2^S0P5022[[#This Row],[4-4p]]</f>
        <v>2.5198420997897464</v>
      </c>
      <c r="R872" s="27">
        <f>2^S0P5022[[#This Row],[2^(4p-2)]]</f>
        <v>3.0050751127241848</v>
      </c>
      <c r="S872" s="26">
        <f>S0P5022[[#This Row],[1-p]]/2</f>
        <v>0.16666666666666669</v>
      </c>
      <c r="T872" s="26">
        <f>S0P5022[[#This Row],[f(p)]]/LOG(1-S0P5022[[#This Row],[p]],2)^16</f>
        <v>1.0508600578207357E-4</v>
      </c>
      <c r="U872" s="26">
        <f>2*(1-ABS(SIN(S0P5022[[#This Row],[Rad]]*2)))^(S0P5022[[#This Row],[-LOG(1-p)]])</f>
        <v>2.6240316744272842E-3</v>
      </c>
      <c r="V872" s="26">
        <f>S0P5022[[#This Row],[f(p)]]*LOG(1-S0P5022[[#This Row],[p]],2)^-16</f>
        <v>1.0508600578207357E-4</v>
      </c>
      <c r="W872" s="26">
        <f>S0P5022[[#This Row],[f(p)]]*2*((1-ABS(SIN(S0P5022[[#This Row],[Rad]]*2)))^(S0P5022[[#This Row],[-LOG(1-p)]]^2))</f>
        <v>9.0140561318932606E-6</v>
      </c>
      <c r="X872" s="26">
        <f>S0P5022[[#This Row],[F3]]+S0P5022[[#This Row],[F2]]</f>
        <v>1.1410006191396683E-4</v>
      </c>
      <c r="Y872" s="26"/>
      <c r="AA872" s="20"/>
      <c r="AB872" s="15"/>
      <c r="AC872" s="15"/>
      <c r="AD872" s="15"/>
      <c r="AE872" s="15"/>
      <c r="AF872" s="15"/>
      <c r="AI872" s="20"/>
      <c r="AN872" s="15"/>
      <c r="AO872" s="17"/>
      <c r="AR872" s="20"/>
      <c r="AT872" s="15"/>
      <c r="AW872" s="15"/>
    </row>
    <row r="873" spans="1:49" x14ac:dyDescent="0.3">
      <c r="A873" s="25">
        <v>-39</v>
      </c>
      <c r="B873" s="25">
        <f>RADIANS(S0P5022[[#This Row],[Deg]])</f>
        <v>-0.68067840827778847</v>
      </c>
      <c r="C873" s="26">
        <v>6.7881117665370499E-4</v>
      </c>
      <c r="D873" s="27">
        <f t="shared" si="2"/>
        <v>0.66666666666666663</v>
      </c>
      <c r="E873" s="27">
        <f>-LOG(S0P5022[[#This Row],[p]]-0.5,2)</f>
        <v>2.5849625007211565</v>
      </c>
      <c r="F873" s="27">
        <f>-LOG(1-S0P5022[[#This Row],[p]],2)^2</f>
        <v>2.5121061286922606</v>
      </c>
      <c r="G873" s="27">
        <f>-LOG(S0P5022[[#This Row],[p]]-0.5,2)^2</f>
        <v>6.6820311301345754</v>
      </c>
      <c r="H873" s="27">
        <f>-LOG(1-S0P5022[[#This Row],[p]],2)</f>
        <v>1.5849625007211561</v>
      </c>
      <c r="I873" s="27">
        <f>1/S0P5022[[#This Row],[-LOG(p-0.5)^2]]</f>
        <v>0.14965509446524536</v>
      </c>
      <c r="J873" s="27">
        <f>1-S0P5022[[#This Row],[p]]</f>
        <v>0.33333333333333337</v>
      </c>
      <c r="K873" s="27">
        <f>1/S0P5022[[#This Row],[1-p]]</f>
        <v>2.9999999999999996</v>
      </c>
      <c r="L873" s="27">
        <f>S0P5022[[#This Row],[p]]*2-1</f>
        <v>0.33333333333333326</v>
      </c>
      <c r="M873" s="27">
        <f>S0P5022[[#This Row],[1-p]]*2</f>
        <v>0.66666666666666674</v>
      </c>
      <c r="N873" s="27">
        <f>S0P5022[[#This Row],[2p-1]]*2</f>
        <v>0.66666666666666652</v>
      </c>
      <c r="O873" s="27">
        <f>S0P5022[[#This Row],[2-2p]]*2</f>
        <v>1.3333333333333335</v>
      </c>
      <c r="P873" s="27">
        <f>2^S0P5022[[#This Row],[4p-2]]</f>
        <v>1.5874010519681991</v>
      </c>
      <c r="Q873" s="27">
        <f>2^S0P5022[[#This Row],[4-4p]]</f>
        <v>2.5198420997897464</v>
      </c>
      <c r="R873" s="27">
        <f>2^S0P5022[[#This Row],[2^(4p-2)]]</f>
        <v>3.0050751127241848</v>
      </c>
      <c r="S873" s="26">
        <f>S0P5022[[#This Row],[1-p]]/2</f>
        <v>0.16666666666666669</v>
      </c>
      <c r="T873" s="26">
        <f>S0P5022[[#This Row],[f(p)]]/LOG(1-S0P5022[[#This Row],[p]],2)^16</f>
        <v>1.0508600578207357E-4</v>
      </c>
      <c r="U873" s="26">
        <f>2*(1-ABS(SIN(S0P5022[[#This Row],[Rad]]*2)))^(S0P5022[[#This Row],[-LOG(1-p)]])</f>
        <v>4.6687259225628771E-3</v>
      </c>
      <c r="V873" s="26">
        <f>S0P5022[[#This Row],[f(p)]]*LOG(1-S0P5022[[#This Row],[p]],2)^-16</f>
        <v>1.0508600578207357E-4</v>
      </c>
      <c r="W873" s="26">
        <f>S0P5022[[#This Row],[f(p)]]*2*((1-ABS(SIN(S0P5022[[#This Row],[Rad]]*2)))^(S0P5022[[#This Row],[-LOG(1-p)]]^2))</f>
        <v>2.2465926067437391E-5</v>
      </c>
      <c r="X873" s="26">
        <f>S0P5022[[#This Row],[F3]]+S0P5022[[#This Row],[F2]]</f>
        <v>1.2755193184951096E-4</v>
      </c>
      <c r="Y873" s="26"/>
      <c r="AA873" s="20"/>
      <c r="AB873" s="15"/>
      <c r="AC873" s="15"/>
      <c r="AD873" s="15"/>
      <c r="AE873" s="15"/>
      <c r="AF873" s="15"/>
      <c r="AI873" s="20"/>
      <c r="AN873" s="15"/>
      <c r="AO873" s="17"/>
      <c r="AR873" s="20"/>
      <c r="AT873" s="15"/>
      <c r="AW873" s="15"/>
    </row>
    <row r="874" spans="1:49" x14ac:dyDescent="0.3">
      <c r="A874" s="25">
        <v>-38</v>
      </c>
      <c r="B874" s="25">
        <f>RADIANS(S0P5022[[#This Row],[Deg]])</f>
        <v>-0.66322511575784526</v>
      </c>
      <c r="C874" s="26">
        <v>7.0455867042121495E-4</v>
      </c>
      <c r="D874" s="27">
        <f t="shared" si="2"/>
        <v>0.66666666666666663</v>
      </c>
      <c r="E874" s="27">
        <f>-LOG(S0P5022[[#This Row],[p]]-0.5,2)</f>
        <v>2.5849625007211565</v>
      </c>
      <c r="F874" s="27">
        <f>-LOG(1-S0P5022[[#This Row],[p]],2)^2</f>
        <v>2.5121061286922606</v>
      </c>
      <c r="G874" s="27">
        <f>-LOG(S0P5022[[#This Row],[p]]-0.5,2)^2</f>
        <v>6.6820311301345754</v>
      </c>
      <c r="H874" s="27">
        <f>-LOG(1-S0P5022[[#This Row],[p]],2)</f>
        <v>1.5849625007211561</v>
      </c>
      <c r="I874" s="27">
        <f>1/S0P5022[[#This Row],[-LOG(p-0.5)^2]]</f>
        <v>0.14965509446524536</v>
      </c>
      <c r="J874" s="27">
        <f>1-S0P5022[[#This Row],[p]]</f>
        <v>0.33333333333333337</v>
      </c>
      <c r="K874" s="27">
        <f>1/S0P5022[[#This Row],[1-p]]</f>
        <v>2.9999999999999996</v>
      </c>
      <c r="L874" s="27">
        <f>S0P5022[[#This Row],[p]]*2-1</f>
        <v>0.33333333333333326</v>
      </c>
      <c r="M874" s="27">
        <f>S0P5022[[#This Row],[1-p]]*2</f>
        <v>0.66666666666666674</v>
      </c>
      <c r="N874" s="27">
        <f>S0P5022[[#This Row],[2p-1]]*2</f>
        <v>0.66666666666666652</v>
      </c>
      <c r="O874" s="27">
        <f>S0P5022[[#This Row],[2-2p]]*2</f>
        <v>1.3333333333333335</v>
      </c>
      <c r="P874" s="27">
        <f>2^S0P5022[[#This Row],[4p-2]]</f>
        <v>1.5874010519681991</v>
      </c>
      <c r="Q874" s="27">
        <f>2^S0P5022[[#This Row],[4-4p]]</f>
        <v>2.5198420997897464</v>
      </c>
      <c r="R874" s="27">
        <f>2^S0P5022[[#This Row],[2^(4p-2)]]</f>
        <v>3.0050751127241848</v>
      </c>
      <c r="S874" s="26">
        <f>S0P5022[[#This Row],[1-p]]/2</f>
        <v>0.16666666666666669</v>
      </c>
      <c r="T874" s="26">
        <f>S0P5022[[#This Row],[f(p)]]/LOG(1-S0P5022[[#This Row],[p]],2)^16</f>
        <v>1.0508600578207357E-4</v>
      </c>
      <c r="U874" s="26">
        <f>2*(1-ABS(SIN(S0P5022[[#This Row],[Rad]]*2)))^(S0P5022[[#This Row],[-LOG(1-p)]])</f>
        <v>7.5946065757217752E-3</v>
      </c>
      <c r="V874" s="26">
        <f>S0P5022[[#This Row],[f(p)]]*LOG(1-S0P5022[[#This Row],[p]],2)^-16</f>
        <v>1.0508600578207357E-4</v>
      </c>
      <c r="W874" s="26">
        <f>S0P5022[[#This Row],[f(p)]]*2*((1-ABS(SIN(S0P5022[[#This Row],[Rad]]*2)))^(S0P5022[[#This Row],[-LOG(1-p)]]^2))</f>
        <v>4.8577799767296652E-5</v>
      </c>
      <c r="X874" s="26">
        <f>S0P5022[[#This Row],[F3]]+S0P5022[[#This Row],[F2]]</f>
        <v>1.5366380554937022E-4</v>
      </c>
      <c r="Y874" s="26"/>
      <c r="AA874" s="20"/>
      <c r="AB874" s="15"/>
      <c r="AC874" s="15"/>
      <c r="AD874" s="15"/>
      <c r="AE874" s="15"/>
      <c r="AF874" s="15"/>
      <c r="AI874" s="20"/>
      <c r="AN874" s="15"/>
      <c r="AO874" s="17"/>
      <c r="AR874" s="20"/>
      <c r="AT874" s="15"/>
      <c r="AW874" s="15"/>
    </row>
    <row r="875" spans="1:49" x14ac:dyDescent="0.3">
      <c r="A875" s="25">
        <v>-37</v>
      </c>
      <c r="B875" s="25">
        <f>RADIANS(S0P5022[[#This Row],[Deg]])</f>
        <v>-0.64577182323790194</v>
      </c>
      <c r="C875" s="26">
        <v>9.00511964109031E-4</v>
      </c>
      <c r="D875" s="27">
        <f t="shared" si="2"/>
        <v>0.66666666666666663</v>
      </c>
      <c r="E875" s="27">
        <f>-LOG(S0P5022[[#This Row],[p]]-0.5,2)</f>
        <v>2.5849625007211565</v>
      </c>
      <c r="F875" s="27">
        <f>-LOG(1-S0P5022[[#This Row],[p]],2)^2</f>
        <v>2.5121061286922606</v>
      </c>
      <c r="G875" s="27">
        <f>-LOG(S0P5022[[#This Row],[p]]-0.5,2)^2</f>
        <v>6.6820311301345754</v>
      </c>
      <c r="H875" s="27">
        <f>-LOG(1-S0P5022[[#This Row],[p]],2)</f>
        <v>1.5849625007211561</v>
      </c>
      <c r="I875" s="27">
        <f>1/S0P5022[[#This Row],[-LOG(p-0.5)^2]]</f>
        <v>0.14965509446524536</v>
      </c>
      <c r="J875" s="27">
        <f>1-S0P5022[[#This Row],[p]]</f>
        <v>0.33333333333333337</v>
      </c>
      <c r="K875" s="27">
        <f>1/S0P5022[[#This Row],[1-p]]</f>
        <v>2.9999999999999996</v>
      </c>
      <c r="L875" s="27">
        <f>S0P5022[[#This Row],[p]]*2-1</f>
        <v>0.33333333333333326</v>
      </c>
      <c r="M875" s="27">
        <f>S0P5022[[#This Row],[1-p]]*2</f>
        <v>0.66666666666666674</v>
      </c>
      <c r="N875" s="27">
        <f>S0P5022[[#This Row],[2p-1]]*2</f>
        <v>0.66666666666666652</v>
      </c>
      <c r="O875" s="27">
        <f>S0P5022[[#This Row],[2-2p]]*2</f>
        <v>1.3333333333333335</v>
      </c>
      <c r="P875" s="27">
        <f>2^S0P5022[[#This Row],[4p-2]]</f>
        <v>1.5874010519681991</v>
      </c>
      <c r="Q875" s="27">
        <f>2^S0P5022[[#This Row],[4-4p]]</f>
        <v>2.5198420997897464</v>
      </c>
      <c r="R875" s="27">
        <f>2^S0P5022[[#This Row],[2^(4p-2)]]</f>
        <v>3.0050751127241848</v>
      </c>
      <c r="S875" s="26">
        <f>S0P5022[[#This Row],[1-p]]/2</f>
        <v>0.16666666666666669</v>
      </c>
      <c r="T875" s="26">
        <f>S0P5022[[#This Row],[f(p)]]/LOG(1-S0P5022[[#This Row],[p]],2)^16</f>
        <v>1.0508600578207357E-4</v>
      </c>
      <c r="U875" s="26">
        <f>2*(1-ABS(SIN(S0P5022[[#This Row],[Rad]]*2)))^(S0P5022[[#This Row],[-LOG(1-p)]])</f>
        <v>1.1568732953858692E-2</v>
      </c>
      <c r="V875" s="26">
        <f>S0P5022[[#This Row],[f(p)]]*LOG(1-S0P5022[[#This Row],[p]],2)^-16</f>
        <v>1.0508600578207357E-4</v>
      </c>
      <c r="W875" s="26">
        <f>S0P5022[[#This Row],[f(p)]]*2*((1-ABS(SIN(S0P5022[[#This Row],[Rad]]*2)))^(S0P5022[[#This Row],[-LOG(1-p)]]^2))</f>
        <v>9.4653810662776033E-5</v>
      </c>
      <c r="X875" s="26">
        <f>S0P5022[[#This Row],[F3]]+S0P5022[[#This Row],[F2]]</f>
        <v>1.997398164448496E-4</v>
      </c>
      <c r="Y875" s="26"/>
      <c r="AA875" s="20"/>
      <c r="AB875" s="15"/>
      <c r="AC875" s="15"/>
      <c r="AD875" s="15"/>
      <c r="AE875" s="15"/>
      <c r="AF875" s="15"/>
      <c r="AI875" s="20"/>
      <c r="AN875" s="15"/>
      <c r="AO875" s="17"/>
      <c r="AR875" s="20"/>
      <c r="AT875" s="15"/>
      <c r="AW875" s="15"/>
    </row>
    <row r="876" spans="1:49" x14ac:dyDescent="0.3">
      <c r="A876" s="25">
        <v>-36</v>
      </c>
      <c r="B876" s="25">
        <f>RADIANS(S0P5022[[#This Row],[Deg]])</f>
        <v>-0.62831853071795862</v>
      </c>
      <c r="C876" s="26">
        <v>1.17755932886579E-3</v>
      </c>
      <c r="D876" s="27">
        <f t="shared" si="2"/>
        <v>0.66666666666666663</v>
      </c>
      <c r="E876" s="27">
        <f>-LOG(S0P5022[[#This Row],[p]]-0.5,2)</f>
        <v>2.5849625007211565</v>
      </c>
      <c r="F876" s="27">
        <f>-LOG(1-S0P5022[[#This Row],[p]],2)^2</f>
        <v>2.5121061286922606</v>
      </c>
      <c r="G876" s="27">
        <f>-LOG(S0P5022[[#This Row],[p]]-0.5,2)^2</f>
        <v>6.6820311301345754</v>
      </c>
      <c r="H876" s="27">
        <f>-LOG(1-S0P5022[[#This Row],[p]],2)</f>
        <v>1.5849625007211561</v>
      </c>
      <c r="I876" s="27">
        <f>1/S0P5022[[#This Row],[-LOG(p-0.5)^2]]</f>
        <v>0.14965509446524536</v>
      </c>
      <c r="J876" s="27">
        <f>1-S0P5022[[#This Row],[p]]</f>
        <v>0.33333333333333337</v>
      </c>
      <c r="K876" s="27">
        <f>1/S0P5022[[#This Row],[1-p]]</f>
        <v>2.9999999999999996</v>
      </c>
      <c r="L876" s="27">
        <f>S0P5022[[#This Row],[p]]*2-1</f>
        <v>0.33333333333333326</v>
      </c>
      <c r="M876" s="27">
        <f>S0P5022[[#This Row],[1-p]]*2</f>
        <v>0.66666666666666674</v>
      </c>
      <c r="N876" s="27">
        <f>S0P5022[[#This Row],[2p-1]]*2</f>
        <v>0.66666666666666652</v>
      </c>
      <c r="O876" s="27">
        <f>S0P5022[[#This Row],[2-2p]]*2</f>
        <v>1.3333333333333335</v>
      </c>
      <c r="P876" s="27">
        <f>2^S0P5022[[#This Row],[4p-2]]</f>
        <v>1.5874010519681991</v>
      </c>
      <c r="Q876" s="27">
        <f>2^S0P5022[[#This Row],[4-4p]]</f>
        <v>2.5198420997897464</v>
      </c>
      <c r="R876" s="27">
        <f>2^S0P5022[[#This Row],[2^(4p-2)]]</f>
        <v>3.0050751127241848</v>
      </c>
      <c r="S876" s="26">
        <f>S0P5022[[#This Row],[1-p]]/2</f>
        <v>0.16666666666666669</v>
      </c>
      <c r="T876" s="26">
        <f>S0P5022[[#This Row],[f(p)]]/LOG(1-S0P5022[[#This Row],[p]],2)^16</f>
        <v>1.0508600578207357E-4</v>
      </c>
      <c r="U876" s="26">
        <f>2*(1-ABS(SIN(S0P5022[[#This Row],[Rad]]*2)))^(S0P5022[[#This Row],[-LOG(1-p)]])</f>
        <v>1.6758900148404341E-2</v>
      </c>
      <c r="V876" s="26">
        <f>S0P5022[[#This Row],[f(p)]]*LOG(1-S0P5022[[#This Row],[p]],2)^-16</f>
        <v>1.0508600578207357E-4</v>
      </c>
      <c r="W876" s="26">
        <f>S0P5022[[#This Row],[f(p)]]*2*((1-ABS(SIN(S0P5022[[#This Row],[Rad]]*2)))^(S0P5022[[#This Row],[-LOG(1-p)]]^2))</f>
        <v>1.7031512546216004E-4</v>
      </c>
      <c r="X876" s="26">
        <f>S0P5022[[#This Row],[F3]]+S0P5022[[#This Row],[F2]]</f>
        <v>2.7540113124423362E-4</v>
      </c>
      <c r="Y876" s="26"/>
      <c r="AA876" s="20"/>
      <c r="AB876" s="15"/>
      <c r="AC876" s="15"/>
      <c r="AD876" s="15"/>
      <c r="AE876" s="15"/>
      <c r="AF876" s="15"/>
      <c r="AI876" s="20"/>
      <c r="AN876" s="15"/>
      <c r="AO876" s="17"/>
      <c r="AR876" s="20"/>
      <c r="AT876" s="15"/>
      <c r="AW876" s="15"/>
    </row>
    <row r="877" spans="1:49" x14ac:dyDescent="0.3">
      <c r="A877" s="25">
        <v>-35</v>
      </c>
      <c r="B877" s="25">
        <f>RADIANS(S0P5022[[#This Row],[Deg]])</f>
        <v>-0.6108652381980153</v>
      </c>
      <c r="C877" s="26">
        <v>1.4981671627477501E-3</v>
      </c>
      <c r="D877" s="27">
        <f t="shared" si="2"/>
        <v>0.66666666666666663</v>
      </c>
      <c r="E877" s="27">
        <f>-LOG(S0P5022[[#This Row],[p]]-0.5,2)</f>
        <v>2.5849625007211565</v>
      </c>
      <c r="F877" s="27">
        <f>-LOG(1-S0P5022[[#This Row],[p]],2)^2</f>
        <v>2.5121061286922606</v>
      </c>
      <c r="G877" s="27">
        <f>-LOG(S0P5022[[#This Row],[p]]-0.5,2)^2</f>
        <v>6.6820311301345754</v>
      </c>
      <c r="H877" s="27">
        <f>-LOG(1-S0P5022[[#This Row],[p]],2)</f>
        <v>1.5849625007211561</v>
      </c>
      <c r="I877" s="27">
        <f>1/S0P5022[[#This Row],[-LOG(p-0.5)^2]]</f>
        <v>0.14965509446524536</v>
      </c>
      <c r="J877" s="27">
        <f>1-S0P5022[[#This Row],[p]]</f>
        <v>0.33333333333333337</v>
      </c>
      <c r="K877" s="27">
        <f>1/S0P5022[[#This Row],[1-p]]</f>
        <v>2.9999999999999996</v>
      </c>
      <c r="L877" s="27">
        <f>S0P5022[[#This Row],[p]]*2-1</f>
        <v>0.33333333333333326</v>
      </c>
      <c r="M877" s="27">
        <f>S0P5022[[#This Row],[1-p]]*2</f>
        <v>0.66666666666666674</v>
      </c>
      <c r="N877" s="27">
        <f>S0P5022[[#This Row],[2p-1]]*2</f>
        <v>0.66666666666666652</v>
      </c>
      <c r="O877" s="27">
        <f>S0P5022[[#This Row],[2-2p]]*2</f>
        <v>1.3333333333333335</v>
      </c>
      <c r="P877" s="27">
        <f>2^S0P5022[[#This Row],[4p-2]]</f>
        <v>1.5874010519681991</v>
      </c>
      <c r="Q877" s="27">
        <f>2^S0P5022[[#This Row],[4-4p]]</f>
        <v>2.5198420997897464</v>
      </c>
      <c r="R877" s="27">
        <f>2^S0P5022[[#This Row],[2^(4p-2)]]</f>
        <v>3.0050751127241848</v>
      </c>
      <c r="S877" s="26">
        <f>S0P5022[[#This Row],[1-p]]/2</f>
        <v>0.16666666666666669</v>
      </c>
      <c r="T877" s="26">
        <f>S0P5022[[#This Row],[f(p)]]/LOG(1-S0P5022[[#This Row],[p]],2)^16</f>
        <v>1.0508600578207357E-4</v>
      </c>
      <c r="U877" s="26">
        <f>2*(1-ABS(SIN(S0P5022[[#This Row],[Rad]]*2)))^(S0P5022[[#This Row],[-LOG(1-p)]])</f>
        <v>2.3332587499823317E-2</v>
      </c>
      <c r="V877" s="26">
        <f>S0P5022[[#This Row],[f(p)]]*LOG(1-S0P5022[[#This Row],[p]],2)^-16</f>
        <v>1.0508600578207357E-4</v>
      </c>
      <c r="W877" s="26">
        <f>S0P5022[[#This Row],[f(p)]]*2*((1-ABS(SIN(S0P5022[[#This Row],[Rad]]*2)))^(S0P5022[[#This Row],[-LOG(1-p)]]^2))</f>
        <v>2.8776627313552972E-4</v>
      </c>
      <c r="X877" s="26">
        <f>S0P5022[[#This Row],[F3]]+S0P5022[[#This Row],[F2]]</f>
        <v>3.9285227891760327E-4</v>
      </c>
      <c r="Y877" s="26"/>
      <c r="AA877" s="20"/>
      <c r="AB877" s="15"/>
      <c r="AC877" s="15"/>
      <c r="AD877" s="15"/>
      <c r="AE877" s="15"/>
      <c r="AF877" s="15"/>
      <c r="AI877" s="20"/>
      <c r="AN877" s="15"/>
      <c r="AO877" s="17"/>
      <c r="AR877" s="20"/>
      <c r="AT877" s="15"/>
      <c r="AW877" s="15"/>
    </row>
    <row r="878" spans="1:49" x14ac:dyDescent="0.3">
      <c r="A878" s="25">
        <v>-34</v>
      </c>
      <c r="B878" s="25">
        <f>RADIANS(S0P5022[[#This Row],[Deg]])</f>
        <v>-0.59341194567807209</v>
      </c>
      <c r="C878" s="26">
        <v>2.0021316250674799E-3</v>
      </c>
      <c r="D878" s="27">
        <f t="shared" si="2"/>
        <v>0.66666666666666663</v>
      </c>
      <c r="E878" s="27">
        <f>-LOG(S0P5022[[#This Row],[p]]-0.5,2)</f>
        <v>2.5849625007211565</v>
      </c>
      <c r="F878" s="27">
        <f>-LOG(1-S0P5022[[#This Row],[p]],2)^2</f>
        <v>2.5121061286922606</v>
      </c>
      <c r="G878" s="27">
        <f>-LOG(S0P5022[[#This Row],[p]]-0.5,2)^2</f>
        <v>6.6820311301345754</v>
      </c>
      <c r="H878" s="27">
        <f>-LOG(1-S0P5022[[#This Row],[p]],2)</f>
        <v>1.5849625007211561</v>
      </c>
      <c r="I878" s="27">
        <f>1/S0P5022[[#This Row],[-LOG(p-0.5)^2]]</f>
        <v>0.14965509446524536</v>
      </c>
      <c r="J878" s="27">
        <f>1-S0P5022[[#This Row],[p]]</f>
        <v>0.33333333333333337</v>
      </c>
      <c r="K878" s="27">
        <f>1/S0P5022[[#This Row],[1-p]]</f>
        <v>2.9999999999999996</v>
      </c>
      <c r="L878" s="27">
        <f>S0P5022[[#This Row],[p]]*2-1</f>
        <v>0.33333333333333326</v>
      </c>
      <c r="M878" s="27">
        <f>S0P5022[[#This Row],[1-p]]*2</f>
        <v>0.66666666666666674</v>
      </c>
      <c r="N878" s="27">
        <f>S0P5022[[#This Row],[2p-1]]*2</f>
        <v>0.66666666666666652</v>
      </c>
      <c r="O878" s="27">
        <f>S0P5022[[#This Row],[2-2p]]*2</f>
        <v>1.3333333333333335</v>
      </c>
      <c r="P878" s="27">
        <f>2^S0P5022[[#This Row],[4p-2]]</f>
        <v>1.5874010519681991</v>
      </c>
      <c r="Q878" s="27">
        <f>2^S0P5022[[#This Row],[4-4p]]</f>
        <v>2.5198420997897464</v>
      </c>
      <c r="R878" s="27">
        <f>2^S0P5022[[#This Row],[2^(4p-2)]]</f>
        <v>3.0050751127241848</v>
      </c>
      <c r="S878" s="26">
        <f>S0P5022[[#This Row],[1-p]]/2</f>
        <v>0.16666666666666669</v>
      </c>
      <c r="T878" s="26">
        <f>S0P5022[[#This Row],[f(p)]]/LOG(1-S0P5022[[#This Row],[p]],2)^16</f>
        <v>1.0508600578207357E-4</v>
      </c>
      <c r="U878" s="26">
        <f>2*(1-ABS(SIN(S0P5022[[#This Row],[Rad]]*2)))^(S0P5022[[#This Row],[-LOG(1-p)]])</f>
        <v>3.1456003387804167E-2</v>
      </c>
      <c r="V878" s="26">
        <f>S0P5022[[#This Row],[f(p)]]*LOG(1-S0P5022[[#This Row],[p]],2)^-16</f>
        <v>1.0508600578207357E-4</v>
      </c>
      <c r="W878" s="26">
        <f>S0P5022[[#This Row],[f(p)]]*2*((1-ABS(SIN(S0P5022[[#This Row],[Rad]]*2)))^(S0P5022[[#This Row],[-LOG(1-p)]]^2))</f>
        <v>4.6203400604852166E-4</v>
      </c>
      <c r="X878" s="26">
        <f>S0P5022[[#This Row],[F3]]+S0P5022[[#This Row],[F2]]</f>
        <v>5.6712001183059526E-4</v>
      </c>
      <c r="Y878" s="26"/>
      <c r="AA878" s="20"/>
      <c r="AB878" s="15"/>
      <c r="AC878" s="15"/>
      <c r="AD878" s="15"/>
      <c r="AE878" s="15"/>
      <c r="AF878" s="15"/>
      <c r="AI878" s="20"/>
      <c r="AN878" s="15"/>
      <c r="AO878" s="17"/>
      <c r="AR878" s="20"/>
      <c r="AT878" s="15"/>
      <c r="AW878" s="15"/>
    </row>
    <row r="879" spans="1:49" x14ac:dyDescent="0.3">
      <c r="A879" s="25">
        <v>-33</v>
      </c>
      <c r="B879" s="25">
        <f>RADIANS(S0P5022[[#This Row],[Deg]])</f>
        <v>-0.57595865315812877</v>
      </c>
      <c r="C879" s="26">
        <v>2.7735317037210802E-3</v>
      </c>
      <c r="D879" s="27">
        <f t="shared" si="2"/>
        <v>0.66666666666666663</v>
      </c>
      <c r="E879" s="27">
        <f>-LOG(S0P5022[[#This Row],[p]]-0.5,2)</f>
        <v>2.5849625007211565</v>
      </c>
      <c r="F879" s="27">
        <f>-LOG(1-S0P5022[[#This Row],[p]],2)^2</f>
        <v>2.5121061286922606</v>
      </c>
      <c r="G879" s="27">
        <f>-LOG(S0P5022[[#This Row],[p]]-0.5,2)^2</f>
        <v>6.6820311301345754</v>
      </c>
      <c r="H879" s="27">
        <f>-LOG(1-S0P5022[[#This Row],[p]],2)</f>
        <v>1.5849625007211561</v>
      </c>
      <c r="I879" s="27">
        <f>1/S0P5022[[#This Row],[-LOG(p-0.5)^2]]</f>
        <v>0.14965509446524536</v>
      </c>
      <c r="J879" s="27">
        <f>1-S0P5022[[#This Row],[p]]</f>
        <v>0.33333333333333337</v>
      </c>
      <c r="K879" s="27">
        <f>1/S0P5022[[#This Row],[1-p]]</f>
        <v>2.9999999999999996</v>
      </c>
      <c r="L879" s="27">
        <f>S0P5022[[#This Row],[p]]*2-1</f>
        <v>0.33333333333333326</v>
      </c>
      <c r="M879" s="27">
        <f>S0P5022[[#This Row],[1-p]]*2</f>
        <v>0.66666666666666674</v>
      </c>
      <c r="N879" s="27">
        <f>S0P5022[[#This Row],[2p-1]]*2</f>
        <v>0.66666666666666652</v>
      </c>
      <c r="O879" s="27">
        <f>S0P5022[[#This Row],[2-2p]]*2</f>
        <v>1.3333333333333335</v>
      </c>
      <c r="P879" s="27">
        <f>2^S0P5022[[#This Row],[4p-2]]</f>
        <v>1.5874010519681991</v>
      </c>
      <c r="Q879" s="27">
        <f>2^S0P5022[[#This Row],[4-4p]]</f>
        <v>2.5198420997897464</v>
      </c>
      <c r="R879" s="27">
        <f>2^S0P5022[[#This Row],[2^(4p-2)]]</f>
        <v>3.0050751127241848</v>
      </c>
      <c r="S879" s="26">
        <f>S0P5022[[#This Row],[1-p]]/2</f>
        <v>0.16666666666666669</v>
      </c>
      <c r="T879" s="26">
        <f>S0P5022[[#This Row],[f(p)]]/LOG(1-S0P5022[[#This Row],[p]],2)^16</f>
        <v>1.0508600578207357E-4</v>
      </c>
      <c r="U879" s="26">
        <f>2*(1-ABS(SIN(S0P5022[[#This Row],[Rad]]*2)))^(S0P5022[[#This Row],[-LOG(1-p)]])</f>
        <v>4.1293201369990713E-2</v>
      </c>
      <c r="V879" s="26">
        <f>S0P5022[[#This Row],[f(p)]]*LOG(1-S0P5022[[#This Row],[p]],2)^-16</f>
        <v>1.0508600578207357E-4</v>
      </c>
      <c r="W879" s="26">
        <f>S0P5022[[#This Row],[f(p)]]*2*((1-ABS(SIN(S0P5022[[#This Row],[Rad]]*2)))^(S0P5022[[#This Row],[-LOG(1-p)]]^2))</f>
        <v>7.1117568919574733E-4</v>
      </c>
      <c r="X879" s="26">
        <f>S0P5022[[#This Row],[F3]]+S0P5022[[#This Row],[F2]]</f>
        <v>8.1626169497782093E-4</v>
      </c>
      <c r="Y879" s="26"/>
      <c r="AA879" s="20"/>
      <c r="AB879" s="15"/>
      <c r="AC879" s="15"/>
      <c r="AD879" s="15"/>
      <c r="AE879" s="15"/>
      <c r="AF879" s="15"/>
      <c r="AI879" s="20"/>
      <c r="AN879" s="15"/>
      <c r="AO879" s="17"/>
      <c r="AR879" s="20"/>
      <c r="AT879" s="15"/>
      <c r="AW879" s="15"/>
    </row>
    <row r="880" spans="1:49" x14ac:dyDescent="0.3">
      <c r="A880" s="25">
        <v>-32</v>
      </c>
      <c r="B880" s="25">
        <f>RADIANS(S0P5022[[#This Row],[Deg]])</f>
        <v>-0.55850536063818546</v>
      </c>
      <c r="C880" s="26">
        <v>3.5514736927199802E-3</v>
      </c>
      <c r="D880" s="27">
        <f t="shared" si="2"/>
        <v>0.66666666666666663</v>
      </c>
      <c r="E880" s="27">
        <f>-LOG(S0P5022[[#This Row],[p]]-0.5,2)</f>
        <v>2.5849625007211565</v>
      </c>
      <c r="F880" s="27">
        <f>-LOG(1-S0P5022[[#This Row],[p]],2)^2</f>
        <v>2.5121061286922606</v>
      </c>
      <c r="G880" s="27">
        <f>-LOG(S0P5022[[#This Row],[p]]-0.5,2)^2</f>
        <v>6.6820311301345754</v>
      </c>
      <c r="H880" s="27">
        <f>-LOG(1-S0P5022[[#This Row],[p]],2)</f>
        <v>1.5849625007211561</v>
      </c>
      <c r="I880" s="27">
        <f>1/S0P5022[[#This Row],[-LOG(p-0.5)^2]]</f>
        <v>0.14965509446524536</v>
      </c>
      <c r="J880" s="27">
        <f>1-S0P5022[[#This Row],[p]]</f>
        <v>0.33333333333333337</v>
      </c>
      <c r="K880" s="27">
        <f>1/S0P5022[[#This Row],[1-p]]</f>
        <v>2.9999999999999996</v>
      </c>
      <c r="L880" s="27">
        <f>S0P5022[[#This Row],[p]]*2-1</f>
        <v>0.33333333333333326</v>
      </c>
      <c r="M880" s="27">
        <f>S0P5022[[#This Row],[1-p]]*2</f>
        <v>0.66666666666666674</v>
      </c>
      <c r="N880" s="27">
        <f>S0P5022[[#This Row],[2p-1]]*2</f>
        <v>0.66666666666666652</v>
      </c>
      <c r="O880" s="27">
        <f>S0P5022[[#This Row],[2-2p]]*2</f>
        <v>1.3333333333333335</v>
      </c>
      <c r="P880" s="27">
        <f>2^S0P5022[[#This Row],[4p-2]]</f>
        <v>1.5874010519681991</v>
      </c>
      <c r="Q880" s="27">
        <f>2^S0P5022[[#This Row],[4-4p]]</f>
        <v>2.5198420997897464</v>
      </c>
      <c r="R880" s="27">
        <f>2^S0P5022[[#This Row],[2^(4p-2)]]</f>
        <v>3.0050751127241848</v>
      </c>
      <c r="S880" s="26">
        <f>S0P5022[[#This Row],[1-p]]/2</f>
        <v>0.16666666666666669</v>
      </c>
      <c r="T880" s="26">
        <f>S0P5022[[#This Row],[f(p)]]/LOG(1-S0P5022[[#This Row],[p]],2)^16</f>
        <v>1.0508600578207357E-4</v>
      </c>
      <c r="U880" s="26">
        <f>2*(1-ABS(SIN(S0P5022[[#This Row],[Rad]]*2)))^(S0P5022[[#This Row],[-LOG(1-p)]])</f>
        <v>5.300525248746011E-2</v>
      </c>
      <c r="V880" s="26">
        <f>S0P5022[[#This Row],[f(p)]]*LOG(1-S0P5022[[#This Row],[p]],2)^-16</f>
        <v>1.0508600578207357E-4</v>
      </c>
      <c r="W880" s="26">
        <f>S0P5022[[#This Row],[f(p)]]*2*((1-ABS(SIN(S0P5022[[#This Row],[Rad]]*2)))^(S0P5022[[#This Row],[-LOG(1-p)]]^2))</f>
        <v>1.0564544972398312E-3</v>
      </c>
      <c r="X880" s="26">
        <f>S0P5022[[#This Row],[F3]]+S0P5022[[#This Row],[F2]]</f>
        <v>1.1615405030219047E-3</v>
      </c>
      <c r="Y880" s="26"/>
      <c r="AA880" s="20"/>
      <c r="AB880" s="15"/>
      <c r="AC880" s="15"/>
      <c r="AD880" s="15"/>
      <c r="AE880" s="15"/>
      <c r="AF880" s="15"/>
      <c r="AI880" s="20"/>
      <c r="AN880" s="15"/>
      <c r="AO880" s="17"/>
      <c r="AR880" s="20"/>
      <c r="AT880" s="15"/>
      <c r="AW880" s="15"/>
    </row>
    <row r="881" spans="1:49" x14ac:dyDescent="0.3">
      <c r="A881" s="25">
        <v>-31</v>
      </c>
      <c r="B881" s="25">
        <f>RADIANS(S0P5022[[#This Row],[Deg]])</f>
        <v>-0.54105206811824214</v>
      </c>
      <c r="C881" s="26">
        <v>4.5529342678869104E-3</v>
      </c>
      <c r="D881" s="27">
        <f t="shared" si="2"/>
        <v>0.66666666666666663</v>
      </c>
      <c r="E881" s="27">
        <f>-LOG(S0P5022[[#This Row],[p]]-0.5,2)</f>
        <v>2.5849625007211565</v>
      </c>
      <c r="F881" s="27">
        <f>-LOG(1-S0P5022[[#This Row],[p]],2)^2</f>
        <v>2.5121061286922606</v>
      </c>
      <c r="G881" s="27">
        <f>-LOG(S0P5022[[#This Row],[p]]-0.5,2)^2</f>
        <v>6.6820311301345754</v>
      </c>
      <c r="H881" s="27">
        <f>-LOG(1-S0P5022[[#This Row],[p]],2)</f>
        <v>1.5849625007211561</v>
      </c>
      <c r="I881" s="27">
        <f>1/S0P5022[[#This Row],[-LOG(p-0.5)^2]]</f>
        <v>0.14965509446524536</v>
      </c>
      <c r="J881" s="27">
        <f>1-S0P5022[[#This Row],[p]]</f>
        <v>0.33333333333333337</v>
      </c>
      <c r="K881" s="27">
        <f>1/S0P5022[[#This Row],[1-p]]</f>
        <v>2.9999999999999996</v>
      </c>
      <c r="L881" s="27">
        <f>S0P5022[[#This Row],[p]]*2-1</f>
        <v>0.33333333333333326</v>
      </c>
      <c r="M881" s="27">
        <f>S0P5022[[#This Row],[1-p]]*2</f>
        <v>0.66666666666666674</v>
      </c>
      <c r="N881" s="27">
        <f>S0P5022[[#This Row],[2p-1]]*2</f>
        <v>0.66666666666666652</v>
      </c>
      <c r="O881" s="27">
        <f>S0P5022[[#This Row],[2-2p]]*2</f>
        <v>1.3333333333333335</v>
      </c>
      <c r="P881" s="27">
        <f>2^S0P5022[[#This Row],[4p-2]]</f>
        <v>1.5874010519681991</v>
      </c>
      <c r="Q881" s="27">
        <f>2^S0P5022[[#This Row],[4-4p]]</f>
        <v>2.5198420997897464</v>
      </c>
      <c r="R881" s="27">
        <f>2^S0P5022[[#This Row],[2^(4p-2)]]</f>
        <v>3.0050751127241848</v>
      </c>
      <c r="S881" s="26">
        <f>S0P5022[[#This Row],[1-p]]/2</f>
        <v>0.16666666666666669</v>
      </c>
      <c r="T881" s="26">
        <f>S0P5022[[#This Row],[f(p)]]/LOG(1-S0P5022[[#This Row],[p]],2)^16</f>
        <v>1.0508600578207357E-4</v>
      </c>
      <c r="U881" s="26">
        <f>2*(1-ABS(SIN(S0P5022[[#This Row],[Rad]]*2)))^(S0P5022[[#This Row],[-LOG(1-p)]])</f>
        <v>6.6749464248017379E-2</v>
      </c>
      <c r="V881" s="26">
        <f>S0P5022[[#This Row],[f(p)]]*LOG(1-S0P5022[[#This Row],[p]],2)^-16</f>
        <v>1.0508600578207357E-4</v>
      </c>
      <c r="W881" s="26">
        <f>S0P5022[[#This Row],[f(p)]]*2*((1-ABS(SIN(S0P5022[[#This Row],[Rad]]*2)))^(S0P5022[[#This Row],[-LOG(1-p)]]^2))</f>
        <v>1.5224789999674E-3</v>
      </c>
      <c r="X881" s="26">
        <f>S0P5022[[#This Row],[F3]]+S0P5022[[#This Row],[F2]]</f>
        <v>1.6275650057494735E-3</v>
      </c>
      <c r="Y881" s="26"/>
      <c r="AA881" s="20"/>
      <c r="AB881" s="15"/>
      <c r="AC881" s="15"/>
      <c r="AD881" s="15"/>
      <c r="AE881" s="15"/>
      <c r="AF881" s="15"/>
      <c r="AI881" s="20"/>
      <c r="AN881" s="15"/>
      <c r="AO881" s="17"/>
      <c r="AR881" s="20"/>
      <c r="AT881" s="15"/>
      <c r="AW881" s="15"/>
    </row>
    <row r="882" spans="1:49" x14ac:dyDescent="0.3">
      <c r="A882" s="25">
        <v>-30</v>
      </c>
      <c r="B882" s="25">
        <f>RADIANS(S0P5022[[#This Row],[Deg]])</f>
        <v>-0.52359877559829882</v>
      </c>
      <c r="C882" s="26">
        <v>5.7787366923371898E-3</v>
      </c>
      <c r="D882" s="27">
        <f t="shared" si="2"/>
        <v>0.66666666666666663</v>
      </c>
      <c r="E882" s="27">
        <f>-LOG(S0P5022[[#This Row],[p]]-0.5,2)</f>
        <v>2.5849625007211565</v>
      </c>
      <c r="F882" s="27">
        <f>-LOG(1-S0P5022[[#This Row],[p]],2)^2</f>
        <v>2.5121061286922606</v>
      </c>
      <c r="G882" s="27">
        <f>-LOG(S0P5022[[#This Row],[p]]-0.5,2)^2</f>
        <v>6.6820311301345754</v>
      </c>
      <c r="H882" s="27">
        <f>-LOG(1-S0P5022[[#This Row],[p]],2)</f>
        <v>1.5849625007211561</v>
      </c>
      <c r="I882" s="27">
        <f>1/S0P5022[[#This Row],[-LOG(p-0.5)^2]]</f>
        <v>0.14965509446524536</v>
      </c>
      <c r="J882" s="27">
        <f>1-S0P5022[[#This Row],[p]]</f>
        <v>0.33333333333333337</v>
      </c>
      <c r="K882" s="27">
        <f>1/S0P5022[[#This Row],[1-p]]</f>
        <v>2.9999999999999996</v>
      </c>
      <c r="L882" s="27">
        <f>S0P5022[[#This Row],[p]]*2-1</f>
        <v>0.33333333333333326</v>
      </c>
      <c r="M882" s="27">
        <f>S0P5022[[#This Row],[1-p]]*2</f>
        <v>0.66666666666666674</v>
      </c>
      <c r="N882" s="27">
        <f>S0P5022[[#This Row],[2p-1]]*2</f>
        <v>0.66666666666666652</v>
      </c>
      <c r="O882" s="27">
        <f>S0P5022[[#This Row],[2-2p]]*2</f>
        <v>1.3333333333333335</v>
      </c>
      <c r="P882" s="27">
        <f>2^S0P5022[[#This Row],[4p-2]]</f>
        <v>1.5874010519681991</v>
      </c>
      <c r="Q882" s="27">
        <f>2^S0P5022[[#This Row],[4-4p]]</f>
        <v>2.5198420997897464</v>
      </c>
      <c r="R882" s="27">
        <f>2^S0P5022[[#This Row],[2^(4p-2)]]</f>
        <v>3.0050751127241848</v>
      </c>
      <c r="S882" s="26">
        <f>S0P5022[[#This Row],[1-p]]/2</f>
        <v>0.16666666666666669</v>
      </c>
      <c r="T882" s="26">
        <f>S0P5022[[#This Row],[f(p)]]/LOG(1-S0P5022[[#This Row],[p]],2)^16</f>
        <v>1.0508600578207357E-4</v>
      </c>
      <c r="U882" s="26">
        <f>2*(1-ABS(SIN(S0P5022[[#This Row],[Rad]]*2)))^(S0P5022[[#This Row],[-LOG(1-p)]])</f>
        <v>8.2678640289466601E-2</v>
      </c>
      <c r="V882" s="26">
        <f>S0P5022[[#This Row],[f(p)]]*LOG(1-S0P5022[[#This Row],[p]],2)^-16</f>
        <v>1.0508600578207357E-4</v>
      </c>
      <c r="W882" s="26">
        <f>S0P5022[[#This Row],[f(p)]]*2*((1-ABS(SIN(S0P5022[[#This Row],[Rad]]*2)))^(S0P5022[[#This Row],[-LOG(1-p)]]^2))</f>
        <v>2.1373050347356037E-3</v>
      </c>
      <c r="X882" s="26">
        <f>S0P5022[[#This Row],[F3]]+S0P5022[[#This Row],[F2]]</f>
        <v>2.2423910405176771E-3</v>
      </c>
      <c r="Y882" s="26"/>
      <c r="AA882" s="20"/>
      <c r="AB882" s="15"/>
      <c r="AC882" s="15"/>
      <c r="AD882" s="15"/>
      <c r="AE882" s="15"/>
      <c r="AF882" s="15"/>
      <c r="AI882" s="20"/>
      <c r="AN882" s="15"/>
      <c r="AO882" s="17"/>
      <c r="AR882" s="20"/>
      <c r="AT882" s="15"/>
      <c r="AW882" s="15"/>
    </row>
    <row r="883" spans="1:49" x14ac:dyDescent="0.3">
      <c r="A883" s="25">
        <v>-29</v>
      </c>
      <c r="B883" s="25">
        <f>RADIANS(S0P5022[[#This Row],[Deg]])</f>
        <v>-0.50614548307835561</v>
      </c>
      <c r="C883" s="26">
        <v>7.2332870870268004E-3</v>
      </c>
      <c r="D883" s="27">
        <f t="shared" si="2"/>
        <v>0.66666666666666663</v>
      </c>
      <c r="E883" s="27">
        <f>-LOG(S0P5022[[#This Row],[p]]-0.5,2)</f>
        <v>2.5849625007211565</v>
      </c>
      <c r="F883" s="27">
        <f>-LOG(1-S0P5022[[#This Row],[p]],2)^2</f>
        <v>2.5121061286922606</v>
      </c>
      <c r="G883" s="27">
        <f>-LOG(S0P5022[[#This Row],[p]]-0.5,2)^2</f>
        <v>6.6820311301345754</v>
      </c>
      <c r="H883" s="27">
        <f>-LOG(1-S0P5022[[#This Row],[p]],2)</f>
        <v>1.5849625007211561</v>
      </c>
      <c r="I883" s="27">
        <f>1/S0P5022[[#This Row],[-LOG(p-0.5)^2]]</f>
        <v>0.14965509446524536</v>
      </c>
      <c r="J883" s="27">
        <f>1-S0P5022[[#This Row],[p]]</f>
        <v>0.33333333333333337</v>
      </c>
      <c r="K883" s="27">
        <f>1/S0P5022[[#This Row],[1-p]]</f>
        <v>2.9999999999999996</v>
      </c>
      <c r="L883" s="27">
        <f>S0P5022[[#This Row],[p]]*2-1</f>
        <v>0.33333333333333326</v>
      </c>
      <c r="M883" s="27">
        <f>S0P5022[[#This Row],[1-p]]*2</f>
        <v>0.66666666666666674</v>
      </c>
      <c r="N883" s="27">
        <f>S0P5022[[#This Row],[2p-1]]*2</f>
        <v>0.66666666666666652</v>
      </c>
      <c r="O883" s="27">
        <f>S0P5022[[#This Row],[2-2p]]*2</f>
        <v>1.3333333333333335</v>
      </c>
      <c r="P883" s="27">
        <f>2^S0P5022[[#This Row],[4p-2]]</f>
        <v>1.5874010519681991</v>
      </c>
      <c r="Q883" s="27">
        <f>2^S0P5022[[#This Row],[4-4p]]</f>
        <v>2.5198420997897464</v>
      </c>
      <c r="R883" s="27">
        <f>2^S0P5022[[#This Row],[2^(4p-2)]]</f>
        <v>3.0050751127241848</v>
      </c>
      <c r="S883" s="26">
        <f>S0P5022[[#This Row],[1-p]]/2</f>
        <v>0.16666666666666669</v>
      </c>
      <c r="T883" s="26">
        <f>S0P5022[[#This Row],[f(p)]]/LOG(1-S0P5022[[#This Row],[p]],2)^16</f>
        <v>1.0508600578207357E-4</v>
      </c>
      <c r="U883" s="26">
        <f>2*(1-ABS(SIN(S0P5022[[#This Row],[Rad]]*2)))^(S0P5022[[#This Row],[-LOG(1-p)]])</f>
        <v>0.10094037695439373</v>
      </c>
      <c r="V883" s="26">
        <f>S0P5022[[#This Row],[f(p)]]*LOG(1-S0P5022[[#This Row],[p]],2)^-16</f>
        <v>1.0508600578207357E-4</v>
      </c>
      <c r="W883" s="26">
        <f>S0P5022[[#This Row],[f(p)]]*2*((1-ABS(SIN(S0P5022[[#This Row],[Rad]]*2)))^(S0P5022[[#This Row],[-LOG(1-p)]]^2))</f>
        <v>2.9324980983615164E-3</v>
      </c>
      <c r="X883" s="26">
        <f>S0P5022[[#This Row],[F3]]+S0P5022[[#This Row],[F2]]</f>
        <v>3.0375841041435899E-3</v>
      </c>
      <c r="Y883" s="26"/>
      <c r="AA883" s="20"/>
      <c r="AB883" s="15"/>
      <c r="AC883" s="15"/>
      <c r="AD883" s="15"/>
      <c r="AE883" s="15"/>
      <c r="AF883" s="15"/>
      <c r="AI883" s="20"/>
      <c r="AN883" s="15"/>
      <c r="AO883" s="17"/>
      <c r="AR883" s="20"/>
      <c r="AT883" s="15"/>
      <c r="AW883" s="15"/>
    </row>
    <row r="884" spans="1:49" x14ac:dyDescent="0.3">
      <c r="A884" s="25">
        <v>-28</v>
      </c>
      <c r="B884" s="25">
        <f>RADIANS(S0P5022[[#This Row],[Deg]])</f>
        <v>-0.48869219055841229</v>
      </c>
      <c r="C884" s="26">
        <v>9.0991978031411593E-3</v>
      </c>
      <c r="D884" s="27">
        <f t="shared" si="2"/>
        <v>0.66666666666666663</v>
      </c>
      <c r="E884" s="27">
        <f>-LOG(S0P5022[[#This Row],[p]]-0.5,2)</f>
        <v>2.5849625007211565</v>
      </c>
      <c r="F884" s="27">
        <f>-LOG(1-S0P5022[[#This Row],[p]],2)^2</f>
        <v>2.5121061286922606</v>
      </c>
      <c r="G884" s="27">
        <f>-LOG(S0P5022[[#This Row],[p]]-0.5,2)^2</f>
        <v>6.6820311301345754</v>
      </c>
      <c r="H884" s="27">
        <f>-LOG(1-S0P5022[[#This Row],[p]],2)</f>
        <v>1.5849625007211561</v>
      </c>
      <c r="I884" s="27">
        <f>1/S0P5022[[#This Row],[-LOG(p-0.5)^2]]</f>
        <v>0.14965509446524536</v>
      </c>
      <c r="J884" s="27">
        <f>1-S0P5022[[#This Row],[p]]</f>
        <v>0.33333333333333337</v>
      </c>
      <c r="K884" s="27">
        <f>1/S0P5022[[#This Row],[1-p]]</f>
        <v>2.9999999999999996</v>
      </c>
      <c r="L884" s="27">
        <f>S0P5022[[#This Row],[p]]*2-1</f>
        <v>0.33333333333333326</v>
      </c>
      <c r="M884" s="27">
        <f>S0P5022[[#This Row],[1-p]]*2</f>
        <v>0.66666666666666674</v>
      </c>
      <c r="N884" s="27">
        <f>S0P5022[[#This Row],[2p-1]]*2</f>
        <v>0.66666666666666652</v>
      </c>
      <c r="O884" s="27">
        <f>S0P5022[[#This Row],[2-2p]]*2</f>
        <v>1.3333333333333335</v>
      </c>
      <c r="P884" s="27">
        <f>2^S0P5022[[#This Row],[4p-2]]</f>
        <v>1.5874010519681991</v>
      </c>
      <c r="Q884" s="27">
        <f>2^S0P5022[[#This Row],[4-4p]]</f>
        <v>2.5198420997897464</v>
      </c>
      <c r="R884" s="27">
        <f>2^S0P5022[[#This Row],[2^(4p-2)]]</f>
        <v>3.0050751127241848</v>
      </c>
      <c r="S884" s="26">
        <f>S0P5022[[#This Row],[1-p]]/2</f>
        <v>0.16666666666666669</v>
      </c>
      <c r="T884" s="26">
        <f>S0P5022[[#This Row],[f(p)]]/LOG(1-S0P5022[[#This Row],[p]],2)^16</f>
        <v>1.0508600578207357E-4</v>
      </c>
      <c r="U884" s="26">
        <f>2*(1-ABS(SIN(S0P5022[[#This Row],[Rad]]*2)))^(S0P5022[[#This Row],[-LOG(1-p)]])</f>
        <v>0.12167639447656615</v>
      </c>
      <c r="V884" s="26">
        <f>S0P5022[[#This Row],[f(p)]]*LOG(1-S0P5022[[#This Row],[p]],2)^-16</f>
        <v>1.0508600578207357E-4</v>
      </c>
      <c r="W884" s="26">
        <f>S0P5022[[#This Row],[f(p)]]*2*((1-ABS(SIN(S0P5022[[#This Row],[Rad]]*2)))^(S0P5022[[#This Row],[-LOG(1-p)]]^2))</f>
        <v>3.9431548389205848E-3</v>
      </c>
      <c r="X884" s="26">
        <f>S0P5022[[#This Row],[F3]]+S0P5022[[#This Row],[F2]]</f>
        <v>4.0482408447026583E-3</v>
      </c>
      <c r="Y884" s="26"/>
      <c r="AA884" s="20"/>
      <c r="AB884" s="15"/>
      <c r="AC884" s="15"/>
      <c r="AD884" s="15"/>
      <c r="AE884" s="15"/>
      <c r="AF884" s="15"/>
      <c r="AI884" s="20"/>
      <c r="AN884" s="15"/>
      <c r="AO884" s="17"/>
      <c r="AR884" s="20"/>
      <c r="AT884" s="15"/>
      <c r="AW884" s="15"/>
    </row>
    <row r="885" spans="1:49" x14ac:dyDescent="0.3">
      <c r="A885" s="25">
        <v>-27</v>
      </c>
      <c r="B885" s="25">
        <f>RADIANS(S0P5022[[#This Row],[Deg]])</f>
        <v>-0.47123889803846897</v>
      </c>
      <c r="C885" s="26">
        <v>1.1304293294910501E-2</v>
      </c>
      <c r="D885" s="27">
        <f t="shared" si="2"/>
        <v>0.66666666666666663</v>
      </c>
      <c r="E885" s="27">
        <f>-LOG(S0P5022[[#This Row],[p]]-0.5,2)</f>
        <v>2.5849625007211565</v>
      </c>
      <c r="F885" s="27">
        <f>-LOG(1-S0P5022[[#This Row],[p]],2)^2</f>
        <v>2.5121061286922606</v>
      </c>
      <c r="G885" s="27">
        <f>-LOG(S0P5022[[#This Row],[p]]-0.5,2)^2</f>
        <v>6.6820311301345754</v>
      </c>
      <c r="H885" s="27">
        <f>-LOG(1-S0P5022[[#This Row],[p]],2)</f>
        <v>1.5849625007211561</v>
      </c>
      <c r="I885" s="27">
        <f>1/S0P5022[[#This Row],[-LOG(p-0.5)^2]]</f>
        <v>0.14965509446524536</v>
      </c>
      <c r="J885" s="27">
        <f>1-S0P5022[[#This Row],[p]]</f>
        <v>0.33333333333333337</v>
      </c>
      <c r="K885" s="27">
        <f>1/S0P5022[[#This Row],[1-p]]</f>
        <v>2.9999999999999996</v>
      </c>
      <c r="L885" s="27">
        <f>S0P5022[[#This Row],[p]]*2-1</f>
        <v>0.33333333333333326</v>
      </c>
      <c r="M885" s="27">
        <f>S0P5022[[#This Row],[1-p]]*2</f>
        <v>0.66666666666666674</v>
      </c>
      <c r="N885" s="27">
        <f>S0P5022[[#This Row],[2p-1]]*2</f>
        <v>0.66666666666666652</v>
      </c>
      <c r="O885" s="27">
        <f>S0P5022[[#This Row],[2-2p]]*2</f>
        <v>1.3333333333333335</v>
      </c>
      <c r="P885" s="27">
        <f>2^S0P5022[[#This Row],[4p-2]]</f>
        <v>1.5874010519681991</v>
      </c>
      <c r="Q885" s="27">
        <f>2^S0P5022[[#This Row],[4-4p]]</f>
        <v>2.5198420997897464</v>
      </c>
      <c r="R885" s="27">
        <f>2^S0P5022[[#This Row],[2^(4p-2)]]</f>
        <v>3.0050751127241848</v>
      </c>
      <c r="S885" s="26">
        <f>S0P5022[[#This Row],[1-p]]/2</f>
        <v>0.16666666666666669</v>
      </c>
      <c r="T885" s="26">
        <f>S0P5022[[#This Row],[f(p)]]/LOG(1-S0P5022[[#This Row],[p]],2)^16</f>
        <v>1.0508600578207357E-4</v>
      </c>
      <c r="U885" s="26">
        <f>2*(1-ABS(SIN(S0P5022[[#This Row],[Rad]]*2)))^(S0P5022[[#This Row],[-LOG(1-p)]])</f>
        <v>0.14502190146893809</v>
      </c>
      <c r="V885" s="26">
        <f>S0P5022[[#This Row],[f(p)]]*LOG(1-S0P5022[[#This Row],[p]],2)^-16</f>
        <v>1.0508600578207357E-4</v>
      </c>
      <c r="W885" s="26">
        <f>S0P5022[[#This Row],[f(p)]]*2*((1-ABS(SIN(S0P5022[[#This Row],[Rad]]*2)))^(S0P5022[[#This Row],[-LOG(1-p)]]^2))</f>
        <v>5.2078825878724448E-3</v>
      </c>
      <c r="X885" s="26">
        <f>S0P5022[[#This Row],[F3]]+S0P5022[[#This Row],[F2]]</f>
        <v>5.3129685936545183E-3</v>
      </c>
      <c r="Y885" s="26"/>
      <c r="AA885" s="20"/>
      <c r="AB885" s="15"/>
      <c r="AC885" s="15"/>
      <c r="AD885" s="15"/>
      <c r="AE885" s="15"/>
      <c r="AF885" s="15"/>
      <c r="AI885" s="20"/>
      <c r="AN885" s="15"/>
      <c r="AO885" s="17"/>
      <c r="AR885" s="20"/>
      <c r="AT885" s="15"/>
      <c r="AW885" s="15"/>
    </row>
    <row r="886" spans="1:49" x14ac:dyDescent="0.3">
      <c r="A886" s="25">
        <v>-26</v>
      </c>
      <c r="B886" s="25">
        <f>RADIANS(S0P5022[[#This Row],[Deg]])</f>
        <v>-0.4537856055185257</v>
      </c>
      <c r="C886" s="26">
        <v>1.36596923677395E-2</v>
      </c>
      <c r="D886" s="27">
        <f t="shared" si="2"/>
        <v>0.66666666666666663</v>
      </c>
      <c r="E886" s="27">
        <f>-LOG(S0P5022[[#This Row],[p]]-0.5,2)</f>
        <v>2.5849625007211565</v>
      </c>
      <c r="F886" s="27">
        <f>-LOG(1-S0P5022[[#This Row],[p]],2)^2</f>
        <v>2.5121061286922606</v>
      </c>
      <c r="G886" s="27">
        <f>-LOG(S0P5022[[#This Row],[p]]-0.5,2)^2</f>
        <v>6.6820311301345754</v>
      </c>
      <c r="H886" s="27">
        <f>-LOG(1-S0P5022[[#This Row],[p]],2)</f>
        <v>1.5849625007211561</v>
      </c>
      <c r="I886" s="27">
        <f>1/S0P5022[[#This Row],[-LOG(p-0.5)^2]]</f>
        <v>0.14965509446524536</v>
      </c>
      <c r="J886" s="27">
        <f>1-S0P5022[[#This Row],[p]]</f>
        <v>0.33333333333333337</v>
      </c>
      <c r="K886" s="27">
        <f>1/S0P5022[[#This Row],[1-p]]</f>
        <v>2.9999999999999996</v>
      </c>
      <c r="L886" s="27">
        <f>S0P5022[[#This Row],[p]]*2-1</f>
        <v>0.33333333333333326</v>
      </c>
      <c r="M886" s="27">
        <f>S0P5022[[#This Row],[1-p]]*2</f>
        <v>0.66666666666666674</v>
      </c>
      <c r="N886" s="27">
        <f>S0P5022[[#This Row],[2p-1]]*2</f>
        <v>0.66666666666666652</v>
      </c>
      <c r="O886" s="27">
        <f>S0P5022[[#This Row],[2-2p]]*2</f>
        <v>1.3333333333333335</v>
      </c>
      <c r="P886" s="27">
        <f>2^S0P5022[[#This Row],[4p-2]]</f>
        <v>1.5874010519681991</v>
      </c>
      <c r="Q886" s="27">
        <f>2^S0P5022[[#This Row],[4-4p]]</f>
        <v>2.5198420997897464</v>
      </c>
      <c r="R886" s="27">
        <f>2^S0P5022[[#This Row],[2^(4p-2)]]</f>
        <v>3.0050751127241848</v>
      </c>
      <c r="S886" s="26">
        <f>S0P5022[[#This Row],[1-p]]/2</f>
        <v>0.16666666666666669</v>
      </c>
      <c r="T886" s="26">
        <f>S0P5022[[#This Row],[f(p)]]/LOG(1-S0P5022[[#This Row],[p]],2)^16</f>
        <v>1.0508600578207357E-4</v>
      </c>
      <c r="U886" s="26">
        <f>2*(1-ABS(SIN(S0P5022[[#This Row],[Rad]]*2)))^(S0P5022[[#This Row],[-LOG(1-p)]])</f>
        <v>0.17110499208074781</v>
      </c>
      <c r="V886" s="26">
        <f>S0P5022[[#This Row],[f(p)]]*LOG(1-S0P5022[[#This Row],[p]],2)^-16</f>
        <v>1.0508600578207357E-4</v>
      </c>
      <c r="W886" s="26">
        <f>S0P5022[[#This Row],[f(p)]]*2*((1-ABS(SIN(S0P5022[[#This Row],[Rad]]*2)))^(S0P5022[[#This Row],[-LOG(1-p)]]^2))</f>
        <v>6.7687362423396961E-3</v>
      </c>
      <c r="X886" s="26">
        <f>S0P5022[[#This Row],[F3]]+S0P5022[[#This Row],[F2]]</f>
        <v>6.8738222481217696E-3</v>
      </c>
      <c r="Y886" s="26"/>
      <c r="AA886" s="20"/>
      <c r="AB886" s="15"/>
      <c r="AC886" s="15"/>
      <c r="AD886" s="15"/>
      <c r="AE886" s="15"/>
      <c r="AF886" s="15"/>
      <c r="AI886" s="20"/>
      <c r="AN886" s="15"/>
      <c r="AO886" s="17"/>
      <c r="AR886" s="20"/>
      <c r="AT886" s="15"/>
      <c r="AW886" s="15"/>
    </row>
    <row r="887" spans="1:49" x14ac:dyDescent="0.3">
      <c r="A887" s="25">
        <v>-25</v>
      </c>
      <c r="B887" s="25">
        <f>RADIANS(S0P5022[[#This Row],[Deg]])</f>
        <v>-0.43633231299858238</v>
      </c>
      <c r="C887" s="26">
        <v>1.6039780119438799E-2</v>
      </c>
      <c r="D887" s="27">
        <f t="shared" si="2"/>
        <v>0.66666666666666663</v>
      </c>
      <c r="E887" s="27">
        <f>-LOG(S0P5022[[#This Row],[p]]-0.5,2)</f>
        <v>2.5849625007211565</v>
      </c>
      <c r="F887" s="27">
        <f>-LOG(1-S0P5022[[#This Row],[p]],2)^2</f>
        <v>2.5121061286922606</v>
      </c>
      <c r="G887" s="27">
        <f>-LOG(S0P5022[[#This Row],[p]]-0.5,2)^2</f>
        <v>6.6820311301345754</v>
      </c>
      <c r="H887" s="27">
        <f>-LOG(1-S0P5022[[#This Row],[p]],2)</f>
        <v>1.5849625007211561</v>
      </c>
      <c r="I887" s="27">
        <f>1/S0P5022[[#This Row],[-LOG(p-0.5)^2]]</f>
        <v>0.14965509446524536</v>
      </c>
      <c r="J887" s="27">
        <f>1-S0P5022[[#This Row],[p]]</f>
        <v>0.33333333333333337</v>
      </c>
      <c r="K887" s="27">
        <f>1/S0P5022[[#This Row],[1-p]]</f>
        <v>2.9999999999999996</v>
      </c>
      <c r="L887" s="27">
        <f>S0P5022[[#This Row],[p]]*2-1</f>
        <v>0.33333333333333326</v>
      </c>
      <c r="M887" s="27">
        <f>S0P5022[[#This Row],[1-p]]*2</f>
        <v>0.66666666666666674</v>
      </c>
      <c r="N887" s="27">
        <f>S0P5022[[#This Row],[2p-1]]*2</f>
        <v>0.66666666666666652</v>
      </c>
      <c r="O887" s="27">
        <f>S0P5022[[#This Row],[2-2p]]*2</f>
        <v>1.3333333333333335</v>
      </c>
      <c r="P887" s="27">
        <f>2^S0P5022[[#This Row],[4p-2]]</f>
        <v>1.5874010519681991</v>
      </c>
      <c r="Q887" s="27">
        <f>2^S0P5022[[#This Row],[4-4p]]</f>
        <v>2.5198420997897464</v>
      </c>
      <c r="R887" s="27">
        <f>2^S0P5022[[#This Row],[2^(4p-2)]]</f>
        <v>3.0050751127241848</v>
      </c>
      <c r="S887" s="26">
        <f>S0P5022[[#This Row],[1-p]]/2</f>
        <v>0.16666666666666669</v>
      </c>
      <c r="T887" s="26">
        <f>S0P5022[[#This Row],[f(p)]]/LOG(1-S0P5022[[#This Row],[p]],2)^16</f>
        <v>1.0508600578207357E-4</v>
      </c>
      <c r="U887" s="26">
        <f>2*(1-ABS(SIN(S0P5022[[#This Row],[Rad]]*2)))^(S0P5022[[#This Row],[-LOG(1-p)]])</f>
        <v>0.20004607565827648</v>
      </c>
      <c r="V887" s="26">
        <f>S0P5022[[#This Row],[f(p)]]*LOG(1-S0P5022[[#This Row],[p]],2)^-16</f>
        <v>1.0508600578207357E-4</v>
      </c>
      <c r="W887" s="26">
        <f>S0P5022[[#This Row],[f(p)]]*2*((1-ABS(SIN(S0P5022[[#This Row],[Rad]]*2)))^(S0P5022[[#This Row],[-LOG(1-p)]]^2))</f>
        <v>8.6711121835476457E-3</v>
      </c>
      <c r="X887" s="26">
        <f>S0P5022[[#This Row],[F3]]+S0P5022[[#This Row],[F2]]</f>
        <v>8.7761981893297192E-3</v>
      </c>
      <c r="Y887" s="26"/>
      <c r="AA887" s="20"/>
      <c r="AB887" s="15"/>
      <c r="AC887" s="15"/>
      <c r="AD887" s="15"/>
      <c r="AE887" s="15"/>
      <c r="AF887" s="15"/>
      <c r="AI887" s="20"/>
      <c r="AN887" s="15"/>
      <c r="AO887" s="17"/>
      <c r="AR887" s="20"/>
      <c r="AT887" s="15"/>
      <c r="AW887" s="15"/>
    </row>
    <row r="888" spans="1:49" x14ac:dyDescent="0.3">
      <c r="A888" s="25">
        <v>-24</v>
      </c>
      <c r="B888" s="25">
        <f>RADIANS(S0P5022[[#This Row],[Deg]])</f>
        <v>-0.41887902047863912</v>
      </c>
      <c r="C888" s="26">
        <v>1.9083774825196902E-2</v>
      </c>
      <c r="D888" s="27">
        <f t="shared" si="2"/>
        <v>0.66666666666666663</v>
      </c>
      <c r="E888" s="27">
        <f>-LOG(S0P5022[[#This Row],[p]]-0.5,2)</f>
        <v>2.5849625007211565</v>
      </c>
      <c r="F888" s="27">
        <f>-LOG(1-S0P5022[[#This Row],[p]],2)^2</f>
        <v>2.5121061286922606</v>
      </c>
      <c r="G888" s="27">
        <f>-LOG(S0P5022[[#This Row],[p]]-0.5,2)^2</f>
        <v>6.6820311301345754</v>
      </c>
      <c r="H888" s="27">
        <f>-LOG(1-S0P5022[[#This Row],[p]],2)</f>
        <v>1.5849625007211561</v>
      </c>
      <c r="I888" s="27">
        <f>1/S0P5022[[#This Row],[-LOG(p-0.5)^2]]</f>
        <v>0.14965509446524536</v>
      </c>
      <c r="J888" s="27">
        <f>1-S0P5022[[#This Row],[p]]</f>
        <v>0.33333333333333337</v>
      </c>
      <c r="K888" s="27">
        <f>1/S0P5022[[#This Row],[1-p]]</f>
        <v>2.9999999999999996</v>
      </c>
      <c r="L888" s="27">
        <f>S0P5022[[#This Row],[p]]*2-1</f>
        <v>0.33333333333333326</v>
      </c>
      <c r="M888" s="27">
        <f>S0P5022[[#This Row],[1-p]]*2</f>
        <v>0.66666666666666674</v>
      </c>
      <c r="N888" s="27">
        <f>S0P5022[[#This Row],[2p-1]]*2</f>
        <v>0.66666666666666652</v>
      </c>
      <c r="O888" s="27">
        <f>S0P5022[[#This Row],[2-2p]]*2</f>
        <v>1.3333333333333335</v>
      </c>
      <c r="P888" s="27">
        <f>2^S0P5022[[#This Row],[4p-2]]</f>
        <v>1.5874010519681991</v>
      </c>
      <c r="Q888" s="27">
        <f>2^S0P5022[[#This Row],[4-4p]]</f>
        <v>2.5198420997897464</v>
      </c>
      <c r="R888" s="27">
        <f>2^S0P5022[[#This Row],[2^(4p-2)]]</f>
        <v>3.0050751127241848</v>
      </c>
      <c r="S888" s="26">
        <f>S0P5022[[#This Row],[1-p]]/2</f>
        <v>0.16666666666666669</v>
      </c>
      <c r="T888" s="26">
        <f>S0P5022[[#This Row],[f(p)]]/LOG(1-S0P5022[[#This Row],[p]],2)^16</f>
        <v>1.0508600578207357E-4</v>
      </c>
      <c r="U888" s="26">
        <f>2*(1-ABS(SIN(S0P5022[[#This Row],[Rad]]*2)))^(S0P5022[[#This Row],[-LOG(1-p)]])</f>
        <v>0.2319573390651459</v>
      </c>
      <c r="V888" s="26">
        <f>S0P5022[[#This Row],[f(p)]]*LOG(1-S0P5022[[#This Row],[p]],2)^-16</f>
        <v>1.0508600578207357E-4</v>
      </c>
      <c r="W888" s="26">
        <f>S0P5022[[#This Row],[f(p)]]*2*((1-ABS(SIN(S0P5022[[#This Row],[Rad]]*2)))^(S0P5022[[#This Row],[-LOG(1-p)]]^2))</f>
        <v>1.0963599297571552E-2</v>
      </c>
      <c r="X888" s="26">
        <f>S0P5022[[#This Row],[F3]]+S0P5022[[#This Row],[F2]]</f>
        <v>1.1068685303353625E-2</v>
      </c>
      <c r="Y888" s="26"/>
      <c r="AA888" s="20"/>
      <c r="AB888" s="15"/>
      <c r="AC888" s="15"/>
      <c r="AD888" s="15"/>
      <c r="AE888" s="15"/>
      <c r="AF888" s="15"/>
      <c r="AI888" s="20"/>
      <c r="AN888" s="15"/>
      <c r="AO888" s="17"/>
      <c r="AR888" s="20"/>
      <c r="AT888" s="15"/>
      <c r="AW888" s="15"/>
    </row>
    <row r="889" spans="1:49" x14ac:dyDescent="0.3">
      <c r="A889" s="25">
        <v>-23</v>
      </c>
      <c r="B889" s="25">
        <f>RADIANS(S0P5022[[#This Row],[Deg]])</f>
        <v>-0.4014257279586958</v>
      </c>
      <c r="C889" s="26">
        <v>2.24881703305971E-2</v>
      </c>
      <c r="D889" s="27">
        <f t="shared" si="2"/>
        <v>0.66666666666666663</v>
      </c>
      <c r="E889" s="27">
        <f>-LOG(S0P5022[[#This Row],[p]]-0.5,2)</f>
        <v>2.5849625007211565</v>
      </c>
      <c r="F889" s="27">
        <f>-LOG(1-S0P5022[[#This Row],[p]],2)^2</f>
        <v>2.5121061286922606</v>
      </c>
      <c r="G889" s="27">
        <f>-LOG(S0P5022[[#This Row],[p]]-0.5,2)^2</f>
        <v>6.6820311301345754</v>
      </c>
      <c r="H889" s="27">
        <f>-LOG(1-S0P5022[[#This Row],[p]],2)</f>
        <v>1.5849625007211561</v>
      </c>
      <c r="I889" s="27">
        <f>1/S0P5022[[#This Row],[-LOG(p-0.5)^2]]</f>
        <v>0.14965509446524536</v>
      </c>
      <c r="J889" s="27">
        <f>1-S0P5022[[#This Row],[p]]</f>
        <v>0.33333333333333337</v>
      </c>
      <c r="K889" s="27">
        <f>1/S0P5022[[#This Row],[1-p]]</f>
        <v>2.9999999999999996</v>
      </c>
      <c r="L889" s="27">
        <f>S0P5022[[#This Row],[p]]*2-1</f>
        <v>0.33333333333333326</v>
      </c>
      <c r="M889" s="27">
        <f>S0P5022[[#This Row],[1-p]]*2</f>
        <v>0.66666666666666674</v>
      </c>
      <c r="N889" s="27">
        <f>S0P5022[[#This Row],[2p-1]]*2</f>
        <v>0.66666666666666652</v>
      </c>
      <c r="O889" s="27">
        <f>S0P5022[[#This Row],[2-2p]]*2</f>
        <v>1.3333333333333335</v>
      </c>
      <c r="P889" s="27">
        <f>2^S0P5022[[#This Row],[4p-2]]</f>
        <v>1.5874010519681991</v>
      </c>
      <c r="Q889" s="27">
        <f>2^S0P5022[[#This Row],[4-4p]]</f>
        <v>2.5198420997897464</v>
      </c>
      <c r="R889" s="27">
        <f>2^S0P5022[[#This Row],[2^(4p-2)]]</f>
        <v>3.0050751127241848</v>
      </c>
      <c r="S889" s="26">
        <f>S0P5022[[#This Row],[1-p]]/2</f>
        <v>0.16666666666666669</v>
      </c>
      <c r="T889" s="26">
        <f>S0P5022[[#This Row],[f(p)]]/LOG(1-S0P5022[[#This Row],[p]],2)^16</f>
        <v>1.0508600578207357E-4</v>
      </c>
      <c r="U889" s="26">
        <f>2*(1-ABS(SIN(S0P5022[[#This Row],[Rad]]*2)))^(S0P5022[[#This Row],[-LOG(1-p)]])</f>
        <v>0.2669422420357932</v>
      </c>
      <c r="V889" s="26">
        <f>S0P5022[[#This Row],[f(p)]]*LOG(1-S0P5022[[#This Row],[p]],2)^-16</f>
        <v>1.0508600578207357E-4</v>
      </c>
      <c r="W889" s="26">
        <f>S0P5022[[#This Row],[f(p)]]*2*((1-ABS(SIN(S0P5022[[#This Row],[Rad]]*2)))^(S0P5022[[#This Row],[-LOG(1-p)]]^2))</f>
        <v>1.3697787545726297E-2</v>
      </c>
      <c r="X889" s="26">
        <f>S0P5022[[#This Row],[F3]]+S0P5022[[#This Row],[F2]]</f>
        <v>1.380287355150837E-2</v>
      </c>
      <c r="Y889" s="26"/>
      <c r="AA889" s="20"/>
      <c r="AB889" s="15"/>
      <c r="AC889" s="15"/>
      <c r="AD889" s="15"/>
      <c r="AE889" s="15"/>
      <c r="AF889" s="15"/>
      <c r="AI889" s="20"/>
      <c r="AN889" s="15"/>
      <c r="AO889" s="17"/>
      <c r="AR889" s="20"/>
      <c r="AT889" s="15"/>
      <c r="AW889" s="15"/>
    </row>
    <row r="890" spans="1:49" x14ac:dyDescent="0.3">
      <c r="A890" s="25">
        <v>-22</v>
      </c>
      <c r="B890" s="25">
        <f>RADIANS(S0P5022[[#This Row],[Deg]])</f>
        <v>-0.38397243543875248</v>
      </c>
      <c r="C890" s="26">
        <v>2.6156784563581E-2</v>
      </c>
      <c r="D890" s="27">
        <f t="shared" si="2"/>
        <v>0.66666666666666663</v>
      </c>
      <c r="E890" s="27">
        <f>-LOG(S0P5022[[#This Row],[p]]-0.5,2)</f>
        <v>2.5849625007211565</v>
      </c>
      <c r="F890" s="27">
        <f>-LOG(1-S0P5022[[#This Row],[p]],2)^2</f>
        <v>2.5121061286922606</v>
      </c>
      <c r="G890" s="27">
        <f>-LOG(S0P5022[[#This Row],[p]]-0.5,2)^2</f>
        <v>6.6820311301345754</v>
      </c>
      <c r="H890" s="27">
        <f>-LOG(1-S0P5022[[#This Row],[p]],2)</f>
        <v>1.5849625007211561</v>
      </c>
      <c r="I890" s="27">
        <f>1/S0P5022[[#This Row],[-LOG(p-0.5)^2]]</f>
        <v>0.14965509446524536</v>
      </c>
      <c r="J890" s="27">
        <f>1-S0P5022[[#This Row],[p]]</f>
        <v>0.33333333333333337</v>
      </c>
      <c r="K890" s="27">
        <f>1/S0P5022[[#This Row],[1-p]]</f>
        <v>2.9999999999999996</v>
      </c>
      <c r="L890" s="27">
        <f>S0P5022[[#This Row],[p]]*2-1</f>
        <v>0.33333333333333326</v>
      </c>
      <c r="M890" s="27">
        <f>S0P5022[[#This Row],[1-p]]*2</f>
        <v>0.66666666666666674</v>
      </c>
      <c r="N890" s="27">
        <f>S0P5022[[#This Row],[2p-1]]*2</f>
        <v>0.66666666666666652</v>
      </c>
      <c r="O890" s="27">
        <f>S0P5022[[#This Row],[2-2p]]*2</f>
        <v>1.3333333333333335</v>
      </c>
      <c r="P890" s="27">
        <f>2^S0P5022[[#This Row],[4p-2]]</f>
        <v>1.5874010519681991</v>
      </c>
      <c r="Q890" s="27">
        <f>2^S0P5022[[#This Row],[4-4p]]</f>
        <v>2.5198420997897464</v>
      </c>
      <c r="R890" s="27">
        <f>2^S0P5022[[#This Row],[2^(4p-2)]]</f>
        <v>3.0050751127241848</v>
      </c>
      <c r="S890" s="26">
        <f>S0P5022[[#This Row],[1-p]]/2</f>
        <v>0.16666666666666669</v>
      </c>
      <c r="T890" s="26">
        <f>S0P5022[[#This Row],[f(p)]]/LOG(1-S0P5022[[#This Row],[p]],2)^16</f>
        <v>1.0508600578207357E-4</v>
      </c>
      <c r="U890" s="26">
        <f>2*(1-ABS(SIN(S0P5022[[#This Row],[Rad]]*2)))^(S0P5022[[#This Row],[-LOG(1-p)]])</f>
        <v>0.30509504607826671</v>
      </c>
      <c r="V890" s="26">
        <f>S0P5022[[#This Row],[f(p)]]*LOG(1-S0P5022[[#This Row],[p]],2)^-16</f>
        <v>1.0508600578207357E-4</v>
      </c>
      <c r="W890" s="26">
        <f>S0P5022[[#This Row],[f(p)]]*2*((1-ABS(SIN(S0P5022[[#This Row],[Rad]]*2)))^(S0P5022[[#This Row],[-LOG(1-p)]]^2))</f>
        <v>1.6928034911210945E-2</v>
      </c>
      <c r="X890" s="26">
        <f>S0P5022[[#This Row],[F3]]+S0P5022[[#This Row],[F2]]</f>
        <v>1.7033120916993019E-2</v>
      </c>
      <c r="Y890" s="26"/>
      <c r="AA890" s="20"/>
      <c r="AB890" s="15"/>
      <c r="AC890" s="15"/>
      <c r="AD890" s="15"/>
      <c r="AE890" s="15"/>
      <c r="AF890" s="15"/>
      <c r="AI890" s="20"/>
      <c r="AN890" s="15"/>
      <c r="AO890" s="17"/>
      <c r="AR890" s="20"/>
      <c r="AT890" s="15"/>
      <c r="AW890" s="15"/>
    </row>
    <row r="891" spans="1:49" x14ac:dyDescent="0.3">
      <c r="A891" s="25">
        <v>-21</v>
      </c>
      <c r="B891" s="25">
        <f>RADIANS(S0P5022[[#This Row],[Deg]])</f>
        <v>-0.36651914291880922</v>
      </c>
      <c r="C891" s="26">
        <v>3.0284750649853601E-2</v>
      </c>
      <c r="D891" s="27">
        <f t="shared" si="2"/>
        <v>0.66666666666666663</v>
      </c>
      <c r="E891" s="27">
        <f>-LOG(S0P5022[[#This Row],[p]]-0.5,2)</f>
        <v>2.5849625007211565</v>
      </c>
      <c r="F891" s="27">
        <f>-LOG(1-S0P5022[[#This Row],[p]],2)^2</f>
        <v>2.5121061286922606</v>
      </c>
      <c r="G891" s="27">
        <f>-LOG(S0P5022[[#This Row],[p]]-0.5,2)^2</f>
        <v>6.6820311301345754</v>
      </c>
      <c r="H891" s="27">
        <f>-LOG(1-S0P5022[[#This Row],[p]],2)</f>
        <v>1.5849625007211561</v>
      </c>
      <c r="I891" s="27">
        <f>1/S0P5022[[#This Row],[-LOG(p-0.5)^2]]</f>
        <v>0.14965509446524536</v>
      </c>
      <c r="J891" s="27">
        <f>1-S0P5022[[#This Row],[p]]</f>
        <v>0.33333333333333337</v>
      </c>
      <c r="K891" s="27">
        <f>1/S0P5022[[#This Row],[1-p]]</f>
        <v>2.9999999999999996</v>
      </c>
      <c r="L891" s="27">
        <f>S0P5022[[#This Row],[p]]*2-1</f>
        <v>0.33333333333333326</v>
      </c>
      <c r="M891" s="27">
        <f>S0P5022[[#This Row],[1-p]]*2</f>
        <v>0.66666666666666674</v>
      </c>
      <c r="N891" s="27">
        <f>S0P5022[[#This Row],[2p-1]]*2</f>
        <v>0.66666666666666652</v>
      </c>
      <c r="O891" s="27">
        <f>S0P5022[[#This Row],[2-2p]]*2</f>
        <v>1.3333333333333335</v>
      </c>
      <c r="P891" s="27">
        <f>2^S0P5022[[#This Row],[4p-2]]</f>
        <v>1.5874010519681991</v>
      </c>
      <c r="Q891" s="27">
        <f>2^S0P5022[[#This Row],[4-4p]]</f>
        <v>2.5198420997897464</v>
      </c>
      <c r="R891" s="27">
        <f>2^S0P5022[[#This Row],[2^(4p-2)]]</f>
        <v>3.0050751127241848</v>
      </c>
      <c r="S891" s="26">
        <f>S0P5022[[#This Row],[1-p]]/2</f>
        <v>0.16666666666666669</v>
      </c>
      <c r="T891" s="26">
        <f>S0P5022[[#This Row],[f(p)]]/LOG(1-S0P5022[[#This Row],[p]],2)^16</f>
        <v>1.0508600578207357E-4</v>
      </c>
      <c r="U891" s="26">
        <f>2*(1-ABS(SIN(S0P5022[[#This Row],[Rad]]*2)))^(S0P5022[[#This Row],[-LOG(1-p)]])</f>
        <v>0.34650037752917828</v>
      </c>
      <c r="V891" s="26">
        <f>S0P5022[[#This Row],[f(p)]]*LOG(1-S0P5022[[#This Row],[p]],2)^-16</f>
        <v>1.0508600578207357E-4</v>
      </c>
      <c r="W891" s="26">
        <f>S0P5022[[#This Row],[f(p)]]*2*((1-ABS(SIN(S0P5022[[#This Row],[Rad]]*2)))^(S0P5022[[#This Row],[-LOG(1-p)]]^2))</f>
        <v>2.071119392301406E-2</v>
      </c>
      <c r="X891" s="26">
        <f>S0P5022[[#This Row],[F3]]+S0P5022[[#This Row],[F2]]</f>
        <v>2.0816279928796134E-2</v>
      </c>
      <c r="Y891" s="26"/>
      <c r="AA891" s="20"/>
      <c r="AB891" s="15"/>
      <c r="AC891" s="15"/>
      <c r="AD891" s="15"/>
      <c r="AE891" s="15"/>
      <c r="AF891" s="15"/>
      <c r="AI891" s="20"/>
      <c r="AN891" s="15"/>
      <c r="AO891" s="17"/>
      <c r="AR891" s="20"/>
      <c r="AT891" s="15"/>
      <c r="AW891" s="15"/>
    </row>
    <row r="892" spans="1:49" x14ac:dyDescent="0.3">
      <c r="A892" s="25">
        <v>-20</v>
      </c>
      <c r="B892" s="25">
        <f>RADIANS(S0P5022[[#This Row],[Deg]])</f>
        <v>-0.3490658503988659</v>
      </c>
      <c r="C892" s="26">
        <v>3.4804749631330401E-2</v>
      </c>
      <c r="D892" s="27">
        <f t="shared" si="2"/>
        <v>0.66666666666666663</v>
      </c>
      <c r="E892" s="27">
        <f>-LOG(S0P5022[[#This Row],[p]]-0.5,2)</f>
        <v>2.5849625007211565</v>
      </c>
      <c r="F892" s="27">
        <f>-LOG(1-S0P5022[[#This Row],[p]],2)^2</f>
        <v>2.5121061286922606</v>
      </c>
      <c r="G892" s="27">
        <f>-LOG(S0P5022[[#This Row],[p]]-0.5,2)^2</f>
        <v>6.6820311301345754</v>
      </c>
      <c r="H892" s="27">
        <f>-LOG(1-S0P5022[[#This Row],[p]],2)</f>
        <v>1.5849625007211561</v>
      </c>
      <c r="I892" s="27">
        <f>1/S0P5022[[#This Row],[-LOG(p-0.5)^2]]</f>
        <v>0.14965509446524536</v>
      </c>
      <c r="J892" s="27">
        <f>1-S0P5022[[#This Row],[p]]</f>
        <v>0.33333333333333337</v>
      </c>
      <c r="K892" s="27">
        <f>1/S0P5022[[#This Row],[1-p]]</f>
        <v>2.9999999999999996</v>
      </c>
      <c r="L892" s="27">
        <f>S0P5022[[#This Row],[p]]*2-1</f>
        <v>0.33333333333333326</v>
      </c>
      <c r="M892" s="27">
        <f>S0P5022[[#This Row],[1-p]]*2</f>
        <v>0.66666666666666674</v>
      </c>
      <c r="N892" s="27">
        <f>S0P5022[[#This Row],[2p-1]]*2</f>
        <v>0.66666666666666652</v>
      </c>
      <c r="O892" s="27">
        <f>S0P5022[[#This Row],[2-2p]]*2</f>
        <v>1.3333333333333335</v>
      </c>
      <c r="P892" s="27">
        <f>2^S0P5022[[#This Row],[4p-2]]</f>
        <v>1.5874010519681991</v>
      </c>
      <c r="Q892" s="27">
        <f>2^S0P5022[[#This Row],[4-4p]]</f>
        <v>2.5198420997897464</v>
      </c>
      <c r="R892" s="27">
        <f>2^S0P5022[[#This Row],[2^(4p-2)]]</f>
        <v>3.0050751127241848</v>
      </c>
      <c r="S892" s="26">
        <f>S0P5022[[#This Row],[1-p]]/2</f>
        <v>0.16666666666666669</v>
      </c>
      <c r="T892" s="26">
        <f>S0P5022[[#This Row],[f(p)]]/LOG(1-S0P5022[[#This Row],[p]],2)^16</f>
        <v>1.0508600578207357E-4</v>
      </c>
      <c r="U892" s="26">
        <f>2*(1-ABS(SIN(S0P5022[[#This Row],[Rad]]*2)))^(S0P5022[[#This Row],[-LOG(1-p)]])</f>
        <v>0.39123282540816018</v>
      </c>
      <c r="V892" s="26">
        <f>S0P5022[[#This Row],[f(p)]]*LOG(1-S0P5022[[#This Row],[p]],2)^-16</f>
        <v>1.0508600578207357E-4</v>
      </c>
      <c r="W892" s="26">
        <f>S0P5022[[#This Row],[f(p)]]*2*((1-ABS(SIN(S0P5022[[#This Row],[Rad]]*2)))^(S0P5022[[#This Row],[-LOG(1-p)]]^2))</f>
        <v>2.5106299324630231E-2</v>
      </c>
      <c r="X892" s="26">
        <f>S0P5022[[#This Row],[F3]]+S0P5022[[#This Row],[F2]]</f>
        <v>2.5211385330412305E-2</v>
      </c>
      <c r="Y892" s="26"/>
      <c r="AA892" s="20"/>
      <c r="AB892" s="15"/>
      <c r="AC892" s="15"/>
      <c r="AD892" s="15"/>
      <c r="AE892" s="15"/>
      <c r="AF892" s="15"/>
      <c r="AI892" s="20"/>
      <c r="AN892" s="15"/>
      <c r="AO892" s="17"/>
      <c r="AR892" s="20"/>
      <c r="AT892" s="15"/>
      <c r="AW892" s="15"/>
    </row>
    <row r="893" spans="1:49" x14ac:dyDescent="0.3">
      <c r="A893" s="25">
        <v>-19</v>
      </c>
      <c r="B893" s="25">
        <f>RADIANS(S0P5022[[#This Row],[Deg]])</f>
        <v>-0.33161255787892263</v>
      </c>
      <c r="C893" s="26">
        <v>4.0107340495696399E-2</v>
      </c>
      <c r="D893" s="27">
        <f t="shared" si="2"/>
        <v>0.66666666666666663</v>
      </c>
      <c r="E893" s="27">
        <f>-LOG(S0P5022[[#This Row],[p]]-0.5,2)</f>
        <v>2.5849625007211565</v>
      </c>
      <c r="F893" s="27">
        <f>-LOG(1-S0P5022[[#This Row],[p]],2)^2</f>
        <v>2.5121061286922606</v>
      </c>
      <c r="G893" s="27">
        <f>-LOG(S0P5022[[#This Row],[p]]-0.5,2)^2</f>
        <v>6.6820311301345754</v>
      </c>
      <c r="H893" s="27">
        <f>-LOG(1-S0P5022[[#This Row],[p]],2)</f>
        <v>1.5849625007211561</v>
      </c>
      <c r="I893" s="27">
        <f>1/S0P5022[[#This Row],[-LOG(p-0.5)^2]]</f>
        <v>0.14965509446524536</v>
      </c>
      <c r="J893" s="27">
        <f>1-S0P5022[[#This Row],[p]]</f>
        <v>0.33333333333333337</v>
      </c>
      <c r="K893" s="27">
        <f>1/S0P5022[[#This Row],[1-p]]</f>
        <v>2.9999999999999996</v>
      </c>
      <c r="L893" s="27">
        <f>S0P5022[[#This Row],[p]]*2-1</f>
        <v>0.33333333333333326</v>
      </c>
      <c r="M893" s="27">
        <f>S0P5022[[#This Row],[1-p]]*2</f>
        <v>0.66666666666666674</v>
      </c>
      <c r="N893" s="27">
        <f>S0P5022[[#This Row],[2p-1]]*2</f>
        <v>0.66666666666666652</v>
      </c>
      <c r="O893" s="27">
        <f>S0P5022[[#This Row],[2-2p]]*2</f>
        <v>1.3333333333333335</v>
      </c>
      <c r="P893" s="27">
        <f>2^S0P5022[[#This Row],[4p-2]]</f>
        <v>1.5874010519681991</v>
      </c>
      <c r="Q893" s="27">
        <f>2^S0P5022[[#This Row],[4-4p]]</f>
        <v>2.5198420997897464</v>
      </c>
      <c r="R893" s="27">
        <f>2^S0P5022[[#This Row],[2^(4p-2)]]</f>
        <v>3.0050751127241848</v>
      </c>
      <c r="S893" s="26">
        <f>S0P5022[[#This Row],[1-p]]/2</f>
        <v>0.16666666666666669</v>
      </c>
      <c r="T893" s="26">
        <f>S0P5022[[#This Row],[f(p)]]/LOG(1-S0P5022[[#This Row],[p]],2)^16</f>
        <v>1.0508600578207357E-4</v>
      </c>
      <c r="U893" s="26">
        <f>2*(1-ABS(SIN(S0P5022[[#This Row],[Rad]]*2)))^(S0P5022[[#This Row],[-LOG(1-p)]])</f>
        <v>0.4393565747312686</v>
      </c>
      <c r="V893" s="26">
        <f>S0P5022[[#This Row],[f(p)]]*LOG(1-S0P5022[[#This Row],[p]],2)^-16</f>
        <v>1.0508600578207357E-4</v>
      </c>
      <c r="W893" s="26">
        <f>S0P5022[[#This Row],[f(p)]]*2*((1-ABS(SIN(S0P5022[[#This Row],[Rad]]*2)))^(S0P5022[[#This Row],[-LOG(1-p)]]^2))</f>
        <v>3.0174218810916059E-2</v>
      </c>
      <c r="X893" s="26">
        <f>S0P5022[[#This Row],[F3]]+S0P5022[[#This Row],[F2]]</f>
        <v>3.0279304816698133E-2</v>
      </c>
      <c r="Y893" s="26"/>
      <c r="AA893" s="20"/>
      <c r="AB893" s="15"/>
      <c r="AC893" s="15"/>
      <c r="AD893" s="15"/>
      <c r="AE893" s="15"/>
      <c r="AF893" s="15"/>
      <c r="AI893" s="20"/>
      <c r="AN893" s="15"/>
      <c r="AO893" s="17"/>
      <c r="AR893" s="20"/>
      <c r="AT893" s="15"/>
      <c r="AW893" s="15"/>
    </row>
    <row r="894" spans="1:49" x14ac:dyDescent="0.3">
      <c r="A894" s="25">
        <v>-18</v>
      </c>
      <c r="B894" s="25">
        <f>RADIANS(S0P5022[[#This Row],[Deg]])</f>
        <v>-0.31415926535897931</v>
      </c>
      <c r="C894" s="26">
        <v>4.5441489657029301E-2</v>
      </c>
      <c r="D894" s="27">
        <f t="shared" si="2"/>
        <v>0.66666666666666663</v>
      </c>
      <c r="E894" s="27">
        <f>-LOG(S0P5022[[#This Row],[p]]-0.5,2)</f>
        <v>2.5849625007211565</v>
      </c>
      <c r="F894" s="27">
        <f>-LOG(1-S0P5022[[#This Row],[p]],2)^2</f>
        <v>2.5121061286922606</v>
      </c>
      <c r="G894" s="27">
        <f>-LOG(S0P5022[[#This Row],[p]]-0.5,2)^2</f>
        <v>6.6820311301345754</v>
      </c>
      <c r="H894" s="27">
        <f>-LOG(1-S0P5022[[#This Row],[p]],2)</f>
        <v>1.5849625007211561</v>
      </c>
      <c r="I894" s="27">
        <f>1/S0P5022[[#This Row],[-LOG(p-0.5)^2]]</f>
        <v>0.14965509446524536</v>
      </c>
      <c r="J894" s="27">
        <f>1-S0P5022[[#This Row],[p]]</f>
        <v>0.33333333333333337</v>
      </c>
      <c r="K894" s="27">
        <f>1/S0P5022[[#This Row],[1-p]]</f>
        <v>2.9999999999999996</v>
      </c>
      <c r="L894" s="27">
        <f>S0P5022[[#This Row],[p]]*2-1</f>
        <v>0.33333333333333326</v>
      </c>
      <c r="M894" s="27">
        <f>S0P5022[[#This Row],[1-p]]*2</f>
        <v>0.66666666666666674</v>
      </c>
      <c r="N894" s="27">
        <f>S0P5022[[#This Row],[2p-1]]*2</f>
        <v>0.66666666666666652</v>
      </c>
      <c r="O894" s="27">
        <f>S0P5022[[#This Row],[2-2p]]*2</f>
        <v>1.3333333333333335</v>
      </c>
      <c r="P894" s="27">
        <f>2^S0P5022[[#This Row],[4p-2]]</f>
        <v>1.5874010519681991</v>
      </c>
      <c r="Q894" s="27">
        <f>2^S0P5022[[#This Row],[4-4p]]</f>
        <v>2.5198420997897464</v>
      </c>
      <c r="R894" s="27">
        <f>2^S0P5022[[#This Row],[2^(4p-2)]]</f>
        <v>3.0050751127241848</v>
      </c>
      <c r="S894" s="26">
        <f>S0P5022[[#This Row],[1-p]]/2</f>
        <v>0.16666666666666669</v>
      </c>
      <c r="T894" s="26">
        <f>S0P5022[[#This Row],[f(p)]]/LOG(1-S0P5022[[#This Row],[p]],2)^16</f>
        <v>1.0508600578207357E-4</v>
      </c>
      <c r="U894" s="26">
        <f>2*(1-ABS(SIN(S0P5022[[#This Row],[Rad]]*2)))^(S0P5022[[#This Row],[-LOG(1-p)]])</f>
        <v>0.49092507592960255</v>
      </c>
      <c r="V894" s="26">
        <f>S0P5022[[#This Row],[f(p)]]*LOG(1-S0P5022[[#This Row],[p]],2)^-16</f>
        <v>1.0508600578207357E-4</v>
      </c>
      <c r="W894" s="26">
        <f>S0P5022[[#This Row],[f(p)]]*2*((1-ABS(SIN(S0P5022[[#This Row],[Rad]]*2)))^(S0P5022[[#This Row],[-LOG(1-p)]]^2))</f>
        <v>3.5977269098571636E-2</v>
      </c>
      <c r="X894" s="26">
        <f>S0P5022[[#This Row],[F3]]+S0P5022[[#This Row],[F2]]</f>
        <v>3.608235510435371E-2</v>
      </c>
      <c r="Y894" s="26"/>
      <c r="AA894" s="20"/>
      <c r="AB894" s="15"/>
      <c r="AC894" s="15"/>
      <c r="AD894" s="15"/>
      <c r="AE894" s="15"/>
      <c r="AF894" s="15"/>
      <c r="AI894" s="20"/>
      <c r="AN894" s="15"/>
      <c r="AO894" s="17"/>
      <c r="AR894" s="20"/>
      <c r="AT894" s="15"/>
      <c r="AW894" s="15"/>
    </row>
    <row r="895" spans="1:49" x14ac:dyDescent="0.3">
      <c r="A895" s="25">
        <v>-17</v>
      </c>
      <c r="B895" s="25">
        <f>RADIANS(S0P5022[[#This Row],[Deg]])</f>
        <v>-0.29670597283903605</v>
      </c>
      <c r="C895" s="26">
        <v>5.1468410450445097E-2</v>
      </c>
      <c r="D895" s="27">
        <f t="shared" si="2"/>
        <v>0.66666666666666663</v>
      </c>
      <c r="E895" s="27">
        <f>-LOG(S0P5022[[#This Row],[p]]-0.5,2)</f>
        <v>2.5849625007211565</v>
      </c>
      <c r="F895" s="27">
        <f>-LOG(1-S0P5022[[#This Row],[p]],2)^2</f>
        <v>2.5121061286922606</v>
      </c>
      <c r="G895" s="27">
        <f>-LOG(S0P5022[[#This Row],[p]]-0.5,2)^2</f>
        <v>6.6820311301345754</v>
      </c>
      <c r="H895" s="27">
        <f>-LOG(1-S0P5022[[#This Row],[p]],2)</f>
        <v>1.5849625007211561</v>
      </c>
      <c r="I895" s="27">
        <f>1/S0P5022[[#This Row],[-LOG(p-0.5)^2]]</f>
        <v>0.14965509446524536</v>
      </c>
      <c r="J895" s="27">
        <f>1-S0P5022[[#This Row],[p]]</f>
        <v>0.33333333333333337</v>
      </c>
      <c r="K895" s="27">
        <f>1/S0P5022[[#This Row],[1-p]]</f>
        <v>2.9999999999999996</v>
      </c>
      <c r="L895" s="27">
        <f>S0P5022[[#This Row],[p]]*2-1</f>
        <v>0.33333333333333326</v>
      </c>
      <c r="M895" s="27">
        <f>S0P5022[[#This Row],[1-p]]*2</f>
        <v>0.66666666666666674</v>
      </c>
      <c r="N895" s="27">
        <f>S0P5022[[#This Row],[2p-1]]*2</f>
        <v>0.66666666666666652</v>
      </c>
      <c r="O895" s="27">
        <f>S0P5022[[#This Row],[2-2p]]*2</f>
        <v>1.3333333333333335</v>
      </c>
      <c r="P895" s="27">
        <f>2^S0P5022[[#This Row],[4p-2]]</f>
        <v>1.5874010519681991</v>
      </c>
      <c r="Q895" s="27">
        <f>2^S0P5022[[#This Row],[4-4p]]</f>
        <v>2.5198420997897464</v>
      </c>
      <c r="R895" s="27">
        <f>2^S0P5022[[#This Row],[2^(4p-2)]]</f>
        <v>3.0050751127241848</v>
      </c>
      <c r="S895" s="26">
        <f>S0P5022[[#This Row],[1-p]]/2</f>
        <v>0.16666666666666669</v>
      </c>
      <c r="T895" s="26">
        <f>S0P5022[[#This Row],[f(p)]]/LOG(1-S0P5022[[#This Row],[p]],2)^16</f>
        <v>1.0508600578207357E-4</v>
      </c>
      <c r="U895" s="26">
        <f>2*(1-ABS(SIN(S0P5022[[#This Row],[Rad]]*2)))^(S0P5022[[#This Row],[-LOG(1-p)]])</f>
        <v>0.54598075098624055</v>
      </c>
      <c r="V895" s="26">
        <f>S0P5022[[#This Row],[f(p)]]*LOG(1-S0P5022[[#This Row],[p]],2)^-16</f>
        <v>1.0508600578207357E-4</v>
      </c>
      <c r="W895" s="26">
        <f>S0P5022[[#This Row],[f(p)]]*2*((1-ABS(SIN(S0P5022[[#This Row],[Rad]]*2)))^(S0P5022[[#This Row],[-LOG(1-p)]]^2))</f>
        <v>4.257879992151125E-2</v>
      </c>
      <c r="X895" s="26">
        <f>S0P5022[[#This Row],[F3]]+S0P5022[[#This Row],[F2]]</f>
        <v>4.2683885927293323E-2</v>
      </c>
      <c r="Y895" s="26"/>
      <c r="AA895" s="20"/>
      <c r="AB895" s="15"/>
      <c r="AC895" s="15"/>
      <c r="AD895" s="15"/>
      <c r="AE895" s="15"/>
      <c r="AF895" s="15"/>
      <c r="AI895" s="20"/>
      <c r="AN895" s="15"/>
      <c r="AO895" s="17"/>
      <c r="AR895" s="20"/>
      <c r="AT895" s="15"/>
      <c r="AW895" s="15"/>
    </row>
    <row r="896" spans="1:49" x14ac:dyDescent="0.3">
      <c r="A896" s="25">
        <v>-16</v>
      </c>
      <c r="B896" s="25">
        <f>RADIANS(S0P5022[[#This Row],[Deg]])</f>
        <v>-0.27925268031909273</v>
      </c>
      <c r="C896" s="26">
        <v>5.8091957708619801E-2</v>
      </c>
      <c r="D896" s="27">
        <f t="shared" si="2"/>
        <v>0.66666666666666663</v>
      </c>
      <c r="E896" s="27">
        <f>-LOG(S0P5022[[#This Row],[p]]-0.5,2)</f>
        <v>2.5849625007211565</v>
      </c>
      <c r="F896" s="27">
        <f>-LOG(1-S0P5022[[#This Row],[p]],2)^2</f>
        <v>2.5121061286922606</v>
      </c>
      <c r="G896" s="27">
        <f>-LOG(S0P5022[[#This Row],[p]]-0.5,2)^2</f>
        <v>6.6820311301345754</v>
      </c>
      <c r="H896" s="27">
        <f>-LOG(1-S0P5022[[#This Row],[p]],2)</f>
        <v>1.5849625007211561</v>
      </c>
      <c r="I896" s="27">
        <f>1/S0P5022[[#This Row],[-LOG(p-0.5)^2]]</f>
        <v>0.14965509446524536</v>
      </c>
      <c r="J896" s="27">
        <f>1-S0P5022[[#This Row],[p]]</f>
        <v>0.33333333333333337</v>
      </c>
      <c r="K896" s="27">
        <f>1/S0P5022[[#This Row],[1-p]]</f>
        <v>2.9999999999999996</v>
      </c>
      <c r="L896" s="27">
        <f>S0P5022[[#This Row],[p]]*2-1</f>
        <v>0.33333333333333326</v>
      </c>
      <c r="M896" s="27">
        <f>S0P5022[[#This Row],[1-p]]*2</f>
        <v>0.66666666666666674</v>
      </c>
      <c r="N896" s="27">
        <f>S0P5022[[#This Row],[2p-1]]*2</f>
        <v>0.66666666666666652</v>
      </c>
      <c r="O896" s="27">
        <f>S0P5022[[#This Row],[2-2p]]*2</f>
        <v>1.3333333333333335</v>
      </c>
      <c r="P896" s="27">
        <f>2^S0P5022[[#This Row],[4p-2]]</f>
        <v>1.5874010519681991</v>
      </c>
      <c r="Q896" s="27">
        <f>2^S0P5022[[#This Row],[4-4p]]</f>
        <v>2.5198420997897464</v>
      </c>
      <c r="R896" s="27">
        <f>2^S0P5022[[#This Row],[2^(4p-2)]]</f>
        <v>3.0050751127241848</v>
      </c>
      <c r="S896" s="26">
        <f>S0P5022[[#This Row],[1-p]]/2</f>
        <v>0.16666666666666669</v>
      </c>
      <c r="T896" s="26">
        <f>S0P5022[[#This Row],[f(p)]]/LOG(1-S0P5022[[#This Row],[p]],2)^16</f>
        <v>1.0508600578207357E-4</v>
      </c>
      <c r="U896" s="26">
        <f>2*(1-ABS(SIN(S0P5022[[#This Row],[Rad]]*2)))^(S0P5022[[#This Row],[-LOG(1-p)]])</f>
        <v>0.60455473685551242</v>
      </c>
      <c r="V896" s="26">
        <f>S0P5022[[#This Row],[f(p)]]*LOG(1-S0P5022[[#This Row],[p]],2)^-16</f>
        <v>1.0508600578207357E-4</v>
      </c>
      <c r="W896" s="26">
        <f>S0P5022[[#This Row],[f(p)]]*2*((1-ABS(SIN(S0P5022[[#This Row],[Rad]]*2)))^(S0P5022[[#This Row],[-LOG(1-p)]]^2))</f>
        <v>5.0042748849145599E-2</v>
      </c>
      <c r="X896" s="26">
        <f>S0P5022[[#This Row],[F3]]+S0P5022[[#This Row],[F2]]</f>
        <v>5.0147834854927673E-2</v>
      </c>
      <c r="Y896" s="26"/>
      <c r="AA896" s="20"/>
      <c r="AB896" s="15"/>
      <c r="AC896" s="15"/>
      <c r="AD896" s="15"/>
      <c r="AE896" s="15"/>
      <c r="AF896" s="15"/>
      <c r="AI896" s="20"/>
      <c r="AN896" s="15"/>
      <c r="AO896" s="17"/>
      <c r="AR896" s="20"/>
      <c r="AT896" s="15"/>
      <c r="AW896" s="15"/>
    </row>
    <row r="897" spans="1:49" x14ac:dyDescent="0.3">
      <c r="A897" s="25">
        <v>-15</v>
      </c>
      <c r="B897" s="25">
        <f>RADIANS(S0P5022[[#This Row],[Deg]])</f>
        <v>-0.26179938779914941</v>
      </c>
      <c r="C897" s="26">
        <v>6.5407224098548503E-2</v>
      </c>
      <c r="D897" s="27">
        <f t="shared" si="2"/>
        <v>0.66666666666666663</v>
      </c>
      <c r="E897" s="27">
        <f>-LOG(S0P5022[[#This Row],[p]]-0.5,2)</f>
        <v>2.5849625007211565</v>
      </c>
      <c r="F897" s="27">
        <f>-LOG(1-S0P5022[[#This Row],[p]],2)^2</f>
        <v>2.5121061286922606</v>
      </c>
      <c r="G897" s="27">
        <f>-LOG(S0P5022[[#This Row],[p]]-0.5,2)^2</f>
        <v>6.6820311301345754</v>
      </c>
      <c r="H897" s="27">
        <f>-LOG(1-S0P5022[[#This Row],[p]],2)</f>
        <v>1.5849625007211561</v>
      </c>
      <c r="I897" s="27">
        <f>1/S0P5022[[#This Row],[-LOG(p-0.5)^2]]</f>
        <v>0.14965509446524536</v>
      </c>
      <c r="J897" s="27">
        <f>1-S0P5022[[#This Row],[p]]</f>
        <v>0.33333333333333337</v>
      </c>
      <c r="K897" s="27">
        <f>1/S0P5022[[#This Row],[1-p]]</f>
        <v>2.9999999999999996</v>
      </c>
      <c r="L897" s="27">
        <f>S0P5022[[#This Row],[p]]*2-1</f>
        <v>0.33333333333333326</v>
      </c>
      <c r="M897" s="27">
        <f>S0P5022[[#This Row],[1-p]]*2</f>
        <v>0.66666666666666674</v>
      </c>
      <c r="N897" s="27">
        <f>S0P5022[[#This Row],[2p-1]]*2</f>
        <v>0.66666666666666652</v>
      </c>
      <c r="O897" s="27">
        <f>S0P5022[[#This Row],[2-2p]]*2</f>
        <v>1.3333333333333335</v>
      </c>
      <c r="P897" s="27">
        <f>2^S0P5022[[#This Row],[4p-2]]</f>
        <v>1.5874010519681991</v>
      </c>
      <c r="Q897" s="27">
        <f>2^S0P5022[[#This Row],[4-4p]]</f>
        <v>2.5198420997897464</v>
      </c>
      <c r="R897" s="27">
        <f>2^S0P5022[[#This Row],[2^(4p-2)]]</f>
        <v>3.0050751127241848</v>
      </c>
      <c r="S897" s="26">
        <f>S0P5022[[#This Row],[1-p]]/2</f>
        <v>0.16666666666666669</v>
      </c>
      <c r="T897" s="26">
        <f>S0P5022[[#This Row],[f(p)]]/LOG(1-S0P5022[[#This Row],[p]],2)^16</f>
        <v>1.0508600578207357E-4</v>
      </c>
      <c r="U897" s="26">
        <f>2*(1-ABS(SIN(S0P5022[[#This Row],[Rad]]*2)))^(S0P5022[[#This Row],[-LOG(1-p)]])</f>
        <v>0.66666666666666674</v>
      </c>
      <c r="V897" s="26">
        <f>S0P5022[[#This Row],[f(p)]]*LOG(1-S0P5022[[#This Row],[p]],2)^-16</f>
        <v>1.0508600578207357E-4</v>
      </c>
      <c r="W897" s="26">
        <f>S0P5022[[#This Row],[f(p)]]*2*((1-ABS(SIN(S0P5022[[#This Row],[Rad]]*2)))^(S0P5022[[#This Row],[-LOG(1-p)]]^2))</f>
        <v>5.8433170110828443E-2</v>
      </c>
      <c r="X897" s="26">
        <f>S0P5022[[#This Row],[F3]]+S0P5022[[#This Row],[F2]]</f>
        <v>5.8538256116610517E-2</v>
      </c>
      <c r="Y897" s="26"/>
      <c r="AA897" s="20"/>
      <c r="AB897" s="15"/>
      <c r="AC897" s="15"/>
      <c r="AD897" s="15"/>
      <c r="AE897" s="15"/>
      <c r="AF897" s="15"/>
      <c r="AI897" s="20"/>
      <c r="AN897" s="15"/>
      <c r="AO897" s="17"/>
      <c r="AR897" s="20"/>
      <c r="AT897" s="15"/>
      <c r="AW897" s="15"/>
    </row>
    <row r="898" spans="1:49" x14ac:dyDescent="0.3">
      <c r="A898" s="25">
        <v>-14</v>
      </c>
      <c r="B898" s="25">
        <f>RADIANS(S0P5022[[#This Row],[Deg]])</f>
        <v>-0.24434609527920614</v>
      </c>
      <c r="C898" s="26">
        <v>7.3319604675087899E-2</v>
      </c>
      <c r="D898" s="27">
        <f t="shared" si="2"/>
        <v>0.66666666666666663</v>
      </c>
      <c r="E898" s="27">
        <f>-LOG(S0P5022[[#This Row],[p]]-0.5,2)</f>
        <v>2.5849625007211565</v>
      </c>
      <c r="F898" s="27">
        <f>-LOG(1-S0P5022[[#This Row],[p]],2)^2</f>
        <v>2.5121061286922606</v>
      </c>
      <c r="G898" s="27">
        <f>-LOG(S0P5022[[#This Row],[p]]-0.5,2)^2</f>
        <v>6.6820311301345754</v>
      </c>
      <c r="H898" s="27">
        <f>-LOG(1-S0P5022[[#This Row],[p]],2)</f>
        <v>1.5849625007211561</v>
      </c>
      <c r="I898" s="27">
        <f>1/S0P5022[[#This Row],[-LOG(p-0.5)^2]]</f>
        <v>0.14965509446524536</v>
      </c>
      <c r="J898" s="27">
        <f>1-S0P5022[[#This Row],[p]]</f>
        <v>0.33333333333333337</v>
      </c>
      <c r="K898" s="27">
        <f>1/S0P5022[[#This Row],[1-p]]</f>
        <v>2.9999999999999996</v>
      </c>
      <c r="L898" s="27">
        <f>S0P5022[[#This Row],[p]]*2-1</f>
        <v>0.33333333333333326</v>
      </c>
      <c r="M898" s="27">
        <f>S0P5022[[#This Row],[1-p]]*2</f>
        <v>0.66666666666666674</v>
      </c>
      <c r="N898" s="27">
        <f>S0P5022[[#This Row],[2p-1]]*2</f>
        <v>0.66666666666666652</v>
      </c>
      <c r="O898" s="27">
        <f>S0P5022[[#This Row],[2-2p]]*2</f>
        <v>1.3333333333333335</v>
      </c>
      <c r="P898" s="27">
        <f>2^S0P5022[[#This Row],[4p-2]]</f>
        <v>1.5874010519681991</v>
      </c>
      <c r="Q898" s="27">
        <f>2^S0P5022[[#This Row],[4-4p]]</f>
        <v>2.5198420997897464</v>
      </c>
      <c r="R898" s="27">
        <f>2^S0P5022[[#This Row],[2^(4p-2)]]</f>
        <v>3.0050751127241848</v>
      </c>
      <c r="S898" s="26">
        <f>S0P5022[[#This Row],[1-p]]/2</f>
        <v>0.16666666666666669</v>
      </c>
      <c r="T898" s="26">
        <f>S0P5022[[#This Row],[f(p)]]/LOG(1-S0P5022[[#This Row],[p]],2)^16</f>
        <v>1.0508600578207357E-4</v>
      </c>
      <c r="U898" s="26">
        <f>2*(1-ABS(SIN(S0P5022[[#This Row],[Rad]]*2)))^(S0P5022[[#This Row],[-LOG(1-p)]])</f>
        <v>0.73232448914167636</v>
      </c>
      <c r="V898" s="26">
        <f>S0P5022[[#This Row],[f(p)]]*LOG(1-S0P5022[[#This Row],[p]],2)^-16</f>
        <v>1.0508600578207357E-4</v>
      </c>
      <c r="W898" s="26">
        <f>S0P5022[[#This Row],[f(p)]]*2*((1-ABS(SIN(S0P5022[[#This Row],[Rad]]*2)))^(S0P5022[[#This Row],[-LOG(1-p)]]^2))</f>
        <v>6.7813740871085215E-2</v>
      </c>
      <c r="X898" s="26">
        <f>S0P5022[[#This Row],[F3]]+S0P5022[[#This Row],[F2]]</f>
        <v>6.7918826876867289E-2</v>
      </c>
      <c r="Y898" s="26"/>
      <c r="AA898" s="20"/>
      <c r="AB898" s="15"/>
      <c r="AC898" s="15"/>
      <c r="AD898" s="15"/>
      <c r="AE898" s="15"/>
      <c r="AF898" s="15"/>
      <c r="AI898" s="20"/>
      <c r="AN898" s="15"/>
      <c r="AO898" s="17"/>
      <c r="AR898" s="20"/>
      <c r="AT898" s="15"/>
      <c r="AW898" s="15"/>
    </row>
    <row r="899" spans="1:49" x14ac:dyDescent="0.3">
      <c r="A899" s="25">
        <v>-13</v>
      </c>
      <c r="B899" s="25">
        <f>RADIANS(S0P5022[[#This Row],[Deg]])</f>
        <v>-0.22689280275926285</v>
      </c>
      <c r="C899" s="26">
        <v>8.1762323150965197E-2</v>
      </c>
      <c r="D899" s="27">
        <f t="shared" si="2"/>
        <v>0.66666666666666663</v>
      </c>
      <c r="E899" s="27">
        <f>-LOG(S0P5022[[#This Row],[p]]-0.5,2)</f>
        <v>2.5849625007211565</v>
      </c>
      <c r="F899" s="27">
        <f>-LOG(1-S0P5022[[#This Row],[p]],2)^2</f>
        <v>2.5121061286922606</v>
      </c>
      <c r="G899" s="27">
        <f>-LOG(S0P5022[[#This Row],[p]]-0.5,2)^2</f>
        <v>6.6820311301345754</v>
      </c>
      <c r="H899" s="27">
        <f>-LOG(1-S0P5022[[#This Row],[p]],2)</f>
        <v>1.5849625007211561</v>
      </c>
      <c r="I899" s="27">
        <f>1/S0P5022[[#This Row],[-LOG(p-0.5)^2]]</f>
        <v>0.14965509446524536</v>
      </c>
      <c r="J899" s="27">
        <f>1-S0P5022[[#This Row],[p]]</f>
        <v>0.33333333333333337</v>
      </c>
      <c r="K899" s="27">
        <f>1/S0P5022[[#This Row],[1-p]]</f>
        <v>2.9999999999999996</v>
      </c>
      <c r="L899" s="27">
        <f>S0P5022[[#This Row],[p]]*2-1</f>
        <v>0.33333333333333326</v>
      </c>
      <c r="M899" s="27">
        <f>S0P5022[[#This Row],[1-p]]*2</f>
        <v>0.66666666666666674</v>
      </c>
      <c r="N899" s="27">
        <f>S0P5022[[#This Row],[2p-1]]*2</f>
        <v>0.66666666666666652</v>
      </c>
      <c r="O899" s="27">
        <f>S0P5022[[#This Row],[2-2p]]*2</f>
        <v>1.3333333333333335</v>
      </c>
      <c r="P899" s="27">
        <f>2^S0P5022[[#This Row],[4p-2]]</f>
        <v>1.5874010519681991</v>
      </c>
      <c r="Q899" s="27">
        <f>2^S0P5022[[#This Row],[4-4p]]</f>
        <v>2.5198420997897464</v>
      </c>
      <c r="R899" s="27">
        <f>2^S0P5022[[#This Row],[2^(4p-2)]]</f>
        <v>3.0050751127241848</v>
      </c>
      <c r="S899" s="26">
        <f>S0P5022[[#This Row],[1-p]]/2</f>
        <v>0.16666666666666669</v>
      </c>
      <c r="T899" s="26">
        <f>S0P5022[[#This Row],[f(p)]]/LOG(1-S0P5022[[#This Row],[p]],2)^16</f>
        <v>1.0508600578207357E-4</v>
      </c>
      <c r="U899" s="26">
        <f>2*(1-ABS(SIN(S0P5022[[#This Row],[Rad]]*2)))^(S0P5022[[#This Row],[-LOG(1-p)]])</f>
        <v>0.80152432657613126</v>
      </c>
      <c r="V899" s="26">
        <f>S0P5022[[#This Row],[f(p)]]*LOG(1-S0P5022[[#This Row],[p]],2)^-16</f>
        <v>1.0508600578207357E-4</v>
      </c>
      <c r="W899" s="26">
        <f>S0P5022[[#This Row],[f(p)]]*2*((1-ABS(SIN(S0P5022[[#This Row],[Rad]]*2)))^(S0P5022[[#This Row],[-LOG(1-p)]]^2))</f>
        <v>7.8247248635567035E-2</v>
      </c>
      <c r="X899" s="26">
        <f>S0P5022[[#This Row],[F3]]+S0P5022[[#This Row],[F2]]</f>
        <v>7.8352334641349108E-2</v>
      </c>
      <c r="Y899" s="26"/>
      <c r="AA899" s="20"/>
      <c r="AB899" s="15"/>
      <c r="AC899" s="15"/>
      <c r="AD899" s="15"/>
      <c r="AE899" s="15"/>
      <c r="AF899" s="15"/>
      <c r="AI899" s="20"/>
      <c r="AN899" s="15"/>
      <c r="AO899" s="17"/>
      <c r="AR899" s="20"/>
      <c r="AT899" s="15"/>
      <c r="AW899" s="15"/>
    </row>
    <row r="900" spans="1:49" x14ac:dyDescent="0.3">
      <c r="A900" s="25">
        <v>-12</v>
      </c>
      <c r="B900" s="25">
        <f>RADIANS(S0P5022[[#This Row],[Deg]])</f>
        <v>-0.20943951023931956</v>
      </c>
      <c r="C900" s="26">
        <v>9.0864149802714594E-2</v>
      </c>
      <c r="D900" s="27">
        <f t="shared" si="2"/>
        <v>0.66666666666666663</v>
      </c>
      <c r="E900" s="27">
        <f>-LOG(S0P5022[[#This Row],[p]]-0.5,2)</f>
        <v>2.5849625007211565</v>
      </c>
      <c r="F900" s="27">
        <f>-LOG(1-S0P5022[[#This Row],[p]],2)^2</f>
        <v>2.5121061286922606</v>
      </c>
      <c r="G900" s="27">
        <f>-LOG(S0P5022[[#This Row],[p]]-0.5,2)^2</f>
        <v>6.6820311301345754</v>
      </c>
      <c r="H900" s="27">
        <f>-LOG(1-S0P5022[[#This Row],[p]],2)</f>
        <v>1.5849625007211561</v>
      </c>
      <c r="I900" s="27">
        <f>1/S0P5022[[#This Row],[-LOG(p-0.5)^2]]</f>
        <v>0.14965509446524536</v>
      </c>
      <c r="J900" s="27">
        <f>1-S0P5022[[#This Row],[p]]</f>
        <v>0.33333333333333337</v>
      </c>
      <c r="K900" s="27">
        <f>1/S0P5022[[#This Row],[1-p]]</f>
        <v>2.9999999999999996</v>
      </c>
      <c r="L900" s="27">
        <f>S0P5022[[#This Row],[p]]*2-1</f>
        <v>0.33333333333333326</v>
      </c>
      <c r="M900" s="27">
        <f>S0P5022[[#This Row],[1-p]]*2</f>
        <v>0.66666666666666674</v>
      </c>
      <c r="N900" s="27">
        <f>S0P5022[[#This Row],[2p-1]]*2</f>
        <v>0.66666666666666652</v>
      </c>
      <c r="O900" s="27">
        <f>S0P5022[[#This Row],[2-2p]]*2</f>
        <v>1.3333333333333335</v>
      </c>
      <c r="P900" s="27">
        <f>2^S0P5022[[#This Row],[4p-2]]</f>
        <v>1.5874010519681991</v>
      </c>
      <c r="Q900" s="27">
        <f>2^S0P5022[[#This Row],[4-4p]]</f>
        <v>2.5198420997897464</v>
      </c>
      <c r="R900" s="27">
        <f>2^S0P5022[[#This Row],[2^(4p-2)]]</f>
        <v>3.0050751127241848</v>
      </c>
      <c r="S900" s="26">
        <f>S0P5022[[#This Row],[1-p]]/2</f>
        <v>0.16666666666666669</v>
      </c>
      <c r="T900" s="26">
        <f>S0P5022[[#This Row],[f(p)]]/LOG(1-S0P5022[[#This Row],[p]],2)^16</f>
        <v>1.0508600578207357E-4</v>
      </c>
      <c r="U900" s="26">
        <f>2*(1-ABS(SIN(S0P5022[[#This Row],[Rad]]*2)))^(S0P5022[[#This Row],[-LOG(1-p)]])</f>
        <v>0.87425037164457131</v>
      </c>
      <c r="V900" s="26">
        <f>S0P5022[[#This Row],[f(p)]]*LOG(1-S0P5022[[#This Row],[p]],2)^-16</f>
        <v>1.0508600578207357E-4</v>
      </c>
      <c r="W900" s="26">
        <f>S0P5022[[#This Row],[f(p)]]*2*((1-ABS(SIN(S0P5022[[#This Row],[Rad]]*2)))^(S0P5022[[#This Row],[-LOG(1-p)]]^2))</f>
        <v>8.9795063674998996E-2</v>
      </c>
      <c r="X900" s="26">
        <f>S0P5022[[#This Row],[F3]]+S0P5022[[#This Row],[F2]]</f>
        <v>8.9900149680781069E-2</v>
      </c>
      <c r="Y900" s="26"/>
      <c r="AA900" s="20"/>
      <c r="AB900" s="15"/>
      <c r="AC900" s="15"/>
      <c r="AD900" s="15"/>
      <c r="AE900" s="15"/>
      <c r="AF900" s="15"/>
      <c r="AI900" s="20"/>
      <c r="AN900" s="15"/>
      <c r="AO900" s="17"/>
      <c r="AR900" s="20"/>
      <c r="AT900" s="15"/>
      <c r="AW900" s="15"/>
    </row>
    <row r="901" spans="1:49" x14ac:dyDescent="0.3">
      <c r="A901" s="25">
        <v>-11</v>
      </c>
      <c r="B901" s="25">
        <f>RADIANS(S0P5022[[#This Row],[Deg]])</f>
        <v>-0.19198621771937624</v>
      </c>
      <c r="C901" s="26">
        <v>0.100787128514556</v>
      </c>
      <c r="D901" s="27">
        <f t="shared" si="2"/>
        <v>0.66666666666666663</v>
      </c>
      <c r="E901" s="27">
        <f>-LOG(S0P5022[[#This Row],[p]]-0.5,2)</f>
        <v>2.5849625007211565</v>
      </c>
      <c r="F901" s="27">
        <f>-LOG(1-S0P5022[[#This Row],[p]],2)^2</f>
        <v>2.5121061286922606</v>
      </c>
      <c r="G901" s="27">
        <f>-LOG(S0P5022[[#This Row],[p]]-0.5,2)^2</f>
        <v>6.6820311301345754</v>
      </c>
      <c r="H901" s="27">
        <f>-LOG(1-S0P5022[[#This Row],[p]],2)</f>
        <v>1.5849625007211561</v>
      </c>
      <c r="I901" s="27">
        <f>1/S0P5022[[#This Row],[-LOG(p-0.5)^2]]</f>
        <v>0.14965509446524536</v>
      </c>
      <c r="J901" s="27">
        <f>1-S0P5022[[#This Row],[p]]</f>
        <v>0.33333333333333337</v>
      </c>
      <c r="K901" s="27">
        <f>1/S0P5022[[#This Row],[1-p]]</f>
        <v>2.9999999999999996</v>
      </c>
      <c r="L901" s="27">
        <f>S0P5022[[#This Row],[p]]*2-1</f>
        <v>0.33333333333333326</v>
      </c>
      <c r="M901" s="27">
        <f>S0P5022[[#This Row],[1-p]]*2</f>
        <v>0.66666666666666674</v>
      </c>
      <c r="N901" s="27">
        <f>S0P5022[[#This Row],[2p-1]]*2</f>
        <v>0.66666666666666652</v>
      </c>
      <c r="O901" s="27">
        <f>S0P5022[[#This Row],[2-2p]]*2</f>
        <v>1.3333333333333335</v>
      </c>
      <c r="P901" s="27">
        <f>2^S0P5022[[#This Row],[4p-2]]</f>
        <v>1.5874010519681991</v>
      </c>
      <c r="Q901" s="27">
        <f>2^S0P5022[[#This Row],[4-4p]]</f>
        <v>2.5198420997897464</v>
      </c>
      <c r="R901" s="27">
        <f>2^S0P5022[[#This Row],[2^(4p-2)]]</f>
        <v>3.0050751127241848</v>
      </c>
      <c r="S901" s="26">
        <f>S0P5022[[#This Row],[1-p]]/2</f>
        <v>0.16666666666666669</v>
      </c>
      <c r="T901" s="26">
        <f>S0P5022[[#This Row],[f(p)]]/LOG(1-S0P5022[[#This Row],[p]],2)^16</f>
        <v>1.0508600578207357E-4</v>
      </c>
      <c r="U901" s="26">
        <f>2*(1-ABS(SIN(S0P5022[[#This Row],[Rad]]*2)))^(S0P5022[[#This Row],[-LOG(1-p)]])</f>
        <v>0.95047482319847054</v>
      </c>
      <c r="V901" s="26">
        <f>S0P5022[[#This Row],[f(p)]]*LOG(1-S0P5022[[#This Row],[p]],2)^-16</f>
        <v>1.0508600578207357E-4</v>
      </c>
      <c r="W901" s="26">
        <f>S0P5022[[#This Row],[f(p)]]*2*((1-ABS(SIN(S0P5022[[#This Row],[Rad]]*2)))^(S0P5022[[#This Row],[-LOG(1-p)]]^2))</f>
        <v>0.10251660053195256</v>
      </c>
      <c r="X901" s="26">
        <f>S0P5022[[#This Row],[F3]]+S0P5022[[#This Row],[F2]]</f>
        <v>0.10262168653773464</v>
      </c>
      <c r="Y901" s="26"/>
      <c r="AA901" s="20"/>
      <c r="AB901" s="15"/>
      <c r="AC901" s="15"/>
      <c r="AD901" s="15"/>
      <c r="AE901" s="15"/>
      <c r="AF901" s="15"/>
      <c r="AI901" s="20"/>
      <c r="AN901" s="15"/>
      <c r="AO901" s="17"/>
      <c r="AR901" s="20"/>
      <c r="AT901" s="15"/>
      <c r="AW901" s="15"/>
    </row>
    <row r="902" spans="1:49" x14ac:dyDescent="0.3">
      <c r="A902" s="25">
        <v>-10</v>
      </c>
      <c r="B902" s="25">
        <f>RADIANS(S0P5022[[#This Row],[Deg]])</f>
        <v>-0.17453292519943295</v>
      </c>
      <c r="C902" s="26">
        <v>0.11163214220973899</v>
      </c>
      <c r="D902" s="27">
        <f t="shared" si="2"/>
        <v>0.66666666666666663</v>
      </c>
      <c r="E902" s="27">
        <f>-LOG(S0P5022[[#This Row],[p]]-0.5,2)</f>
        <v>2.5849625007211565</v>
      </c>
      <c r="F902" s="27">
        <f>-LOG(1-S0P5022[[#This Row],[p]],2)^2</f>
        <v>2.5121061286922606</v>
      </c>
      <c r="G902" s="27">
        <f>-LOG(S0P5022[[#This Row],[p]]-0.5,2)^2</f>
        <v>6.6820311301345754</v>
      </c>
      <c r="H902" s="27">
        <f>-LOG(1-S0P5022[[#This Row],[p]],2)</f>
        <v>1.5849625007211561</v>
      </c>
      <c r="I902" s="27">
        <f>1/S0P5022[[#This Row],[-LOG(p-0.5)^2]]</f>
        <v>0.14965509446524536</v>
      </c>
      <c r="J902" s="27">
        <f>1-S0P5022[[#This Row],[p]]</f>
        <v>0.33333333333333337</v>
      </c>
      <c r="K902" s="27">
        <f>1/S0P5022[[#This Row],[1-p]]</f>
        <v>2.9999999999999996</v>
      </c>
      <c r="L902" s="27">
        <f>S0P5022[[#This Row],[p]]*2-1</f>
        <v>0.33333333333333326</v>
      </c>
      <c r="M902" s="27">
        <f>S0P5022[[#This Row],[1-p]]*2</f>
        <v>0.66666666666666674</v>
      </c>
      <c r="N902" s="27">
        <f>S0P5022[[#This Row],[2p-1]]*2</f>
        <v>0.66666666666666652</v>
      </c>
      <c r="O902" s="27">
        <f>S0P5022[[#This Row],[2-2p]]*2</f>
        <v>1.3333333333333335</v>
      </c>
      <c r="P902" s="27">
        <f>2^S0P5022[[#This Row],[4p-2]]</f>
        <v>1.5874010519681991</v>
      </c>
      <c r="Q902" s="27">
        <f>2^S0P5022[[#This Row],[4-4p]]</f>
        <v>2.5198420997897464</v>
      </c>
      <c r="R902" s="27">
        <f>2^S0P5022[[#This Row],[2^(4p-2)]]</f>
        <v>3.0050751127241848</v>
      </c>
      <c r="S902" s="26">
        <f>S0P5022[[#This Row],[1-p]]/2</f>
        <v>0.16666666666666669</v>
      </c>
      <c r="T902" s="26">
        <f>S0P5022[[#This Row],[f(p)]]/LOG(1-S0P5022[[#This Row],[p]],2)^16</f>
        <v>1.0508600578207357E-4</v>
      </c>
      <c r="U902" s="26">
        <f>2*(1-ABS(SIN(S0P5022[[#This Row],[Rad]]*2)))^(S0P5022[[#This Row],[-LOG(1-p)]])</f>
        <v>1.0301578611275848</v>
      </c>
      <c r="V902" s="26">
        <f>S0P5022[[#This Row],[f(p)]]*LOG(1-S0P5022[[#This Row],[p]],2)^-16</f>
        <v>1.0508600578207357E-4</v>
      </c>
      <c r="W902" s="26">
        <f>S0P5022[[#This Row],[f(p)]]*2*((1-ABS(SIN(S0P5022[[#This Row],[Rad]]*2)))^(S0P5022[[#This Row],[-LOG(1-p)]]^2))</f>
        <v>0.11646877282154477</v>
      </c>
      <c r="X902" s="26">
        <f>S0P5022[[#This Row],[F3]]+S0P5022[[#This Row],[F2]]</f>
        <v>0.11657385882732685</v>
      </c>
      <c r="Y902" s="26"/>
      <c r="AA902" s="20"/>
      <c r="AB902" s="15"/>
      <c r="AC902" s="15"/>
      <c r="AD902" s="15"/>
      <c r="AE902" s="15"/>
      <c r="AF902" s="15"/>
      <c r="AI902" s="20"/>
      <c r="AN902" s="15"/>
      <c r="AO902" s="17"/>
      <c r="AR902" s="20"/>
      <c r="AT902" s="15"/>
      <c r="AW902" s="15"/>
    </row>
    <row r="903" spans="1:49" x14ac:dyDescent="0.3">
      <c r="A903" s="25">
        <v>-9</v>
      </c>
      <c r="B903" s="25">
        <f>RADIANS(S0P5022[[#This Row],[Deg]])</f>
        <v>-0.15707963267948966</v>
      </c>
      <c r="C903" s="26">
        <v>0.12311485219259399</v>
      </c>
      <c r="D903" s="27">
        <f t="shared" si="2"/>
        <v>0.66666666666666663</v>
      </c>
      <c r="E903" s="27">
        <f>-LOG(S0P5022[[#This Row],[p]]-0.5,2)</f>
        <v>2.5849625007211565</v>
      </c>
      <c r="F903" s="27">
        <f>-LOG(1-S0P5022[[#This Row],[p]],2)^2</f>
        <v>2.5121061286922606</v>
      </c>
      <c r="G903" s="27">
        <f>-LOG(S0P5022[[#This Row],[p]]-0.5,2)^2</f>
        <v>6.6820311301345754</v>
      </c>
      <c r="H903" s="27">
        <f>-LOG(1-S0P5022[[#This Row],[p]],2)</f>
        <v>1.5849625007211561</v>
      </c>
      <c r="I903" s="27">
        <f>1/S0P5022[[#This Row],[-LOG(p-0.5)^2]]</f>
        <v>0.14965509446524536</v>
      </c>
      <c r="J903" s="27">
        <f>1-S0P5022[[#This Row],[p]]</f>
        <v>0.33333333333333337</v>
      </c>
      <c r="K903" s="27">
        <f>1/S0P5022[[#This Row],[1-p]]</f>
        <v>2.9999999999999996</v>
      </c>
      <c r="L903" s="27">
        <f>S0P5022[[#This Row],[p]]*2-1</f>
        <v>0.33333333333333326</v>
      </c>
      <c r="M903" s="27">
        <f>S0P5022[[#This Row],[1-p]]*2</f>
        <v>0.66666666666666674</v>
      </c>
      <c r="N903" s="27">
        <f>S0P5022[[#This Row],[2p-1]]*2</f>
        <v>0.66666666666666652</v>
      </c>
      <c r="O903" s="27">
        <f>S0P5022[[#This Row],[2-2p]]*2</f>
        <v>1.3333333333333335</v>
      </c>
      <c r="P903" s="27">
        <f>2^S0P5022[[#This Row],[4p-2]]</f>
        <v>1.5874010519681991</v>
      </c>
      <c r="Q903" s="27">
        <f>2^S0P5022[[#This Row],[4-4p]]</f>
        <v>2.5198420997897464</v>
      </c>
      <c r="R903" s="27">
        <f>2^S0P5022[[#This Row],[2^(4p-2)]]</f>
        <v>3.0050751127241848</v>
      </c>
      <c r="S903" s="26">
        <f>S0P5022[[#This Row],[1-p]]/2</f>
        <v>0.16666666666666669</v>
      </c>
      <c r="T903" s="26">
        <f>S0P5022[[#This Row],[f(p)]]/LOG(1-S0P5022[[#This Row],[p]],2)^16</f>
        <v>1.0508600578207357E-4</v>
      </c>
      <c r="U903" s="26">
        <f>2*(1-ABS(SIN(S0P5022[[#This Row],[Rad]]*2)))^(S0P5022[[#This Row],[-LOG(1-p)]])</f>
        <v>1.1132476602544248</v>
      </c>
      <c r="V903" s="26">
        <f>S0P5022[[#This Row],[f(p)]]*LOG(1-S0P5022[[#This Row],[p]],2)^-16</f>
        <v>1.0508600578207357E-4</v>
      </c>
      <c r="W903" s="26">
        <f>S0P5022[[#This Row],[f(p)]]*2*((1-ABS(SIN(S0P5022[[#This Row],[Rad]]*2)))^(S0P5022[[#This Row],[-LOG(1-p)]]^2))</f>
        <v>0.13170544565085537</v>
      </c>
      <c r="X903" s="26">
        <f>S0P5022[[#This Row],[F3]]+S0P5022[[#This Row],[F2]]</f>
        <v>0.13181053165663745</v>
      </c>
      <c r="Y903" s="26"/>
      <c r="AA903" s="20"/>
      <c r="AB903" s="15"/>
      <c r="AC903" s="15"/>
      <c r="AD903" s="15"/>
      <c r="AE903" s="15"/>
      <c r="AF903" s="15"/>
      <c r="AI903" s="20"/>
      <c r="AN903" s="15"/>
      <c r="AO903" s="17"/>
      <c r="AR903" s="20"/>
      <c r="AT903" s="15"/>
      <c r="AW903" s="15"/>
    </row>
    <row r="904" spans="1:49" x14ac:dyDescent="0.3">
      <c r="A904" s="25">
        <v>-8</v>
      </c>
      <c r="B904" s="25">
        <f>RADIANS(S0P5022[[#This Row],[Deg]])</f>
        <v>-0.13962634015954636</v>
      </c>
      <c r="C904" s="26">
        <v>0.13525134253476501</v>
      </c>
      <c r="D904" s="27">
        <f t="shared" si="2"/>
        <v>0.66666666666666663</v>
      </c>
      <c r="E904" s="27">
        <f>-LOG(S0P5022[[#This Row],[p]]-0.5,2)</f>
        <v>2.5849625007211565</v>
      </c>
      <c r="F904" s="27">
        <f>-LOG(1-S0P5022[[#This Row],[p]],2)^2</f>
        <v>2.5121061286922606</v>
      </c>
      <c r="G904" s="27">
        <f>-LOG(S0P5022[[#This Row],[p]]-0.5,2)^2</f>
        <v>6.6820311301345754</v>
      </c>
      <c r="H904" s="27">
        <f>-LOG(1-S0P5022[[#This Row],[p]],2)</f>
        <v>1.5849625007211561</v>
      </c>
      <c r="I904" s="27">
        <f>1/S0P5022[[#This Row],[-LOG(p-0.5)^2]]</f>
        <v>0.14965509446524536</v>
      </c>
      <c r="J904" s="27">
        <f>1-S0P5022[[#This Row],[p]]</f>
        <v>0.33333333333333337</v>
      </c>
      <c r="K904" s="27">
        <f>1/S0P5022[[#This Row],[1-p]]</f>
        <v>2.9999999999999996</v>
      </c>
      <c r="L904" s="27">
        <f>S0P5022[[#This Row],[p]]*2-1</f>
        <v>0.33333333333333326</v>
      </c>
      <c r="M904" s="27">
        <f>S0P5022[[#This Row],[1-p]]*2</f>
        <v>0.66666666666666674</v>
      </c>
      <c r="N904" s="27">
        <f>S0P5022[[#This Row],[2p-1]]*2</f>
        <v>0.66666666666666652</v>
      </c>
      <c r="O904" s="27">
        <f>S0P5022[[#This Row],[2-2p]]*2</f>
        <v>1.3333333333333335</v>
      </c>
      <c r="P904" s="27">
        <f>2^S0P5022[[#This Row],[4p-2]]</f>
        <v>1.5874010519681991</v>
      </c>
      <c r="Q904" s="27">
        <f>2^S0P5022[[#This Row],[4-4p]]</f>
        <v>2.5198420997897464</v>
      </c>
      <c r="R904" s="27">
        <f>2^S0P5022[[#This Row],[2^(4p-2)]]</f>
        <v>3.0050751127241848</v>
      </c>
      <c r="S904" s="26">
        <f>S0P5022[[#This Row],[1-p]]/2</f>
        <v>0.16666666666666669</v>
      </c>
      <c r="T904" s="26">
        <f>S0P5022[[#This Row],[f(p)]]/LOG(1-S0P5022[[#This Row],[p]],2)^16</f>
        <v>1.0508600578207357E-4</v>
      </c>
      <c r="U904" s="26">
        <f>2*(1-ABS(SIN(S0P5022[[#This Row],[Rad]]*2)))^(S0P5022[[#This Row],[-LOG(1-p)]])</f>
        <v>1.1996804431281225</v>
      </c>
      <c r="V904" s="26">
        <f>S0P5022[[#This Row],[f(p)]]*LOG(1-S0P5022[[#This Row],[p]],2)^-16</f>
        <v>1.0508600578207357E-4</v>
      </c>
      <c r="W904" s="26">
        <f>S0P5022[[#This Row],[f(p)]]*2*((1-ABS(SIN(S0P5022[[#This Row],[Rad]]*2)))^(S0P5022[[#This Row],[-LOG(1-p)]]^2))</f>
        <v>0.1482768900619211</v>
      </c>
      <c r="X904" s="26">
        <f>S0P5022[[#This Row],[F3]]+S0P5022[[#This Row],[F2]]</f>
        <v>0.14838197606770318</v>
      </c>
      <c r="Y904" s="26"/>
      <c r="AA904" s="20"/>
      <c r="AB904" s="15"/>
      <c r="AC904" s="15"/>
      <c r="AD904" s="15"/>
      <c r="AE904" s="15"/>
      <c r="AF904" s="15"/>
      <c r="AI904" s="20"/>
      <c r="AN904" s="15"/>
      <c r="AO904" s="17"/>
      <c r="AR904" s="20"/>
      <c r="AT904" s="15"/>
      <c r="AW904" s="15"/>
    </row>
    <row r="905" spans="1:49" x14ac:dyDescent="0.3">
      <c r="A905" s="25">
        <v>-7</v>
      </c>
      <c r="B905" s="25">
        <f>RADIANS(S0P5022[[#This Row],[Deg]])</f>
        <v>-0.12217304763960307</v>
      </c>
      <c r="C905" s="26">
        <v>0.148617324058293</v>
      </c>
      <c r="D905" s="27">
        <f t="shared" si="2"/>
        <v>0.66666666666666663</v>
      </c>
      <c r="E905" s="27">
        <f>-LOG(S0P5022[[#This Row],[p]]-0.5,2)</f>
        <v>2.5849625007211565</v>
      </c>
      <c r="F905" s="27">
        <f>-LOG(1-S0P5022[[#This Row],[p]],2)^2</f>
        <v>2.5121061286922606</v>
      </c>
      <c r="G905" s="27">
        <f>-LOG(S0P5022[[#This Row],[p]]-0.5,2)^2</f>
        <v>6.6820311301345754</v>
      </c>
      <c r="H905" s="27">
        <f>-LOG(1-S0P5022[[#This Row],[p]],2)</f>
        <v>1.5849625007211561</v>
      </c>
      <c r="I905" s="27">
        <f>1/S0P5022[[#This Row],[-LOG(p-0.5)^2]]</f>
        <v>0.14965509446524536</v>
      </c>
      <c r="J905" s="27">
        <f>1-S0P5022[[#This Row],[p]]</f>
        <v>0.33333333333333337</v>
      </c>
      <c r="K905" s="27">
        <f>1/S0P5022[[#This Row],[1-p]]</f>
        <v>2.9999999999999996</v>
      </c>
      <c r="L905" s="27">
        <f>S0P5022[[#This Row],[p]]*2-1</f>
        <v>0.33333333333333326</v>
      </c>
      <c r="M905" s="27">
        <f>S0P5022[[#This Row],[1-p]]*2</f>
        <v>0.66666666666666674</v>
      </c>
      <c r="N905" s="27">
        <f>S0P5022[[#This Row],[2p-1]]*2</f>
        <v>0.66666666666666652</v>
      </c>
      <c r="O905" s="27">
        <f>S0P5022[[#This Row],[2-2p]]*2</f>
        <v>1.3333333333333335</v>
      </c>
      <c r="P905" s="27">
        <f>2^S0P5022[[#This Row],[4p-2]]</f>
        <v>1.5874010519681991</v>
      </c>
      <c r="Q905" s="27">
        <f>2^S0P5022[[#This Row],[4-4p]]</f>
        <v>2.5198420997897464</v>
      </c>
      <c r="R905" s="27">
        <f>2^S0P5022[[#This Row],[2^(4p-2)]]</f>
        <v>3.0050751127241848</v>
      </c>
      <c r="S905" s="26">
        <f>S0P5022[[#This Row],[1-p]]/2</f>
        <v>0.16666666666666669</v>
      </c>
      <c r="T905" s="26">
        <f>S0P5022[[#This Row],[f(p)]]/LOG(1-S0P5022[[#This Row],[p]],2)^16</f>
        <v>1.0508600578207357E-4</v>
      </c>
      <c r="U905" s="26">
        <f>2*(1-ABS(SIN(S0P5022[[#This Row],[Rad]]*2)))^(S0P5022[[#This Row],[-LOG(1-p)]])</f>
        <v>1.2893805714786064</v>
      </c>
      <c r="V905" s="26">
        <f>S0P5022[[#This Row],[f(p)]]*LOG(1-S0P5022[[#This Row],[p]],2)^-16</f>
        <v>1.0508600578207357E-4</v>
      </c>
      <c r="W905" s="26">
        <f>S0P5022[[#This Row],[f(p)]]*2*((1-ABS(SIN(S0P5022[[#This Row],[Rad]]*2)))^(S0P5022[[#This Row],[-LOG(1-p)]]^2))</f>
        <v>0.16622924394882607</v>
      </c>
      <c r="X905" s="26">
        <f>S0P5022[[#This Row],[F3]]+S0P5022[[#This Row],[F2]]</f>
        <v>0.16633432995460815</v>
      </c>
      <c r="Y905" s="26"/>
      <c r="AA905" s="20"/>
      <c r="AB905" s="15"/>
      <c r="AC905" s="15"/>
      <c r="AD905" s="15"/>
      <c r="AE905" s="15"/>
      <c r="AF905" s="15"/>
      <c r="AI905" s="20"/>
      <c r="AN905" s="15"/>
      <c r="AO905" s="17"/>
      <c r="AR905" s="20"/>
      <c r="AT905" s="15"/>
      <c r="AW905" s="15"/>
    </row>
    <row r="906" spans="1:49" x14ac:dyDescent="0.3">
      <c r="A906" s="25">
        <v>-6</v>
      </c>
      <c r="B906" s="25">
        <f>RADIANS(S0P5022[[#This Row],[Deg]])</f>
        <v>-0.10471975511965978</v>
      </c>
      <c r="C906" s="26">
        <v>0.16284904948227699</v>
      </c>
      <c r="D906" s="27">
        <f t="shared" si="2"/>
        <v>0.66666666666666663</v>
      </c>
      <c r="E906" s="27">
        <f>-LOG(S0P5022[[#This Row],[p]]-0.5,2)</f>
        <v>2.5849625007211565</v>
      </c>
      <c r="F906" s="27">
        <f>-LOG(1-S0P5022[[#This Row],[p]],2)^2</f>
        <v>2.5121061286922606</v>
      </c>
      <c r="G906" s="27">
        <f>-LOG(S0P5022[[#This Row],[p]]-0.5,2)^2</f>
        <v>6.6820311301345754</v>
      </c>
      <c r="H906" s="27">
        <f>-LOG(1-S0P5022[[#This Row],[p]],2)</f>
        <v>1.5849625007211561</v>
      </c>
      <c r="I906" s="27">
        <f>1/S0P5022[[#This Row],[-LOG(p-0.5)^2]]</f>
        <v>0.14965509446524536</v>
      </c>
      <c r="J906" s="27">
        <f>1-S0P5022[[#This Row],[p]]</f>
        <v>0.33333333333333337</v>
      </c>
      <c r="K906" s="27">
        <f>1/S0P5022[[#This Row],[1-p]]</f>
        <v>2.9999999999999996</v>
      </c>
      <c r="L906" s="27">
        <f>S0P5022[[#This Row],[p]]*2-1</f>
        <v>0.33333333333333326</v>
      </c>
      <c r="M906" s="27">
        <f>S0P5022[[#This Row],[1-p]]*2</f>
        <v>0.66666666666666674</v>
      </c>
      <c r="N906" s="27">
        <f>S0P5022[[#This Row],[2p-1]]*2</f>
        <v>0.66666666666666652</v>
      </c>
      <c r="O906" s="27">
        <f>S0P5022[[#This Row],[2-2p]]*2</f>
        <v>1.3333333333333335</v>
      </c>
      <c r="P906" s="27">
        <f>2^S0P5022[[#This Row],[4p-2]]</f>
        <v>1.5874010519681991</v>
      </c>
      <c r="Q906" s="27">
        <f>2^S0P5022[[#This Row],[4-4p]]</f>
        <v>2.5198420997897464</v>
      </c>
      <c r="R906" s="27">
        <f>2^S0P5022[[#This Row],[2^(4p-2)]]</f>
        <v>3.0050751127241848</v>
      </c>
      <c r="S906" s="26">
        <f>S0P5022[[#This Row],[1-p]]/2</f>
        <v>0.16666666666666669</v>
      </c>
      <c r="T906" s="26">
        <f>S0P5022[[#This Row],[f(p)]]/LOG(1-S0P5022[[#This Row],[p]],2)^16</f>
        <v>1.0508600578207357E-4</v>
      </c>
      <c r="U906" s="26">
        <f>2*(1-ABS(SIN(S0P5022[[#This Row],[Rad]]*2)))^(S0P5022[[#This Row],[-LOG(1-p)]])</f>
        <v>1.3822606759855443</v>
      </c>
      <c r="V906" s="26">
        <f>S0P5022[[#This Row],[f(p)]]*LOG(1-S0P5022[[#This Row],[p]],2)^-16</f>
        <v>1.0508600578207357E-4</v>
      </c>
      <c r="W906" s="26">
        <f>S0P5022[[#This Row],[f(p)]]*2*((1-ABS(SIN(S0P5022[[#This Row],[Rad]]*2)))^(S0P5022[[#This Row],[-LOG(1-p)]]^2))</f>
        <v>0.18560398391015007</v>
      </c>
      <c r="X906" s="26">
        <f>S0P5022[[#This Row],[F3]]+S0P5022[[#This Row],[F2]]</f>
        <v>0.18570906991593214</v>
      </c>
      <c r="Y906" s="26"/>
      <c r="AA906" s="20"/>
      <c r="AB906" s="15"/>
      <c r="AC906" s="15"/>
      <c r="AD906" s="15"/>
      <c r="AE906" s="15"/>
      <c r="AF906" s="15"/>
      <c r="AI906" s="20"/>
      <c r="AN906" s="15"/>
      <c r="AO906" s="17"/>
      <c r="AR906" s="20"/>
      <c r="AT906" s="15"/>
      <c r="AW906" s="15"/>
    </row>
    <row r="907" spans="1:49" x14ac:dyDescent="0.3">
      <c r="A907" s="25">
        <v>-5</v>
      </c>
      <c r="B907" s="25">
        <f>RADIANS(S0P5022[[#This Row],[Deg]])</f>
        <v>-8.7266462599716474E-2</v>
      </c>
      <c r="C907" s="26">
        <v>0.178329784704054</v>
      </c>
      <c r="D907" s="27">
        <f t="shared" si="2"/>
        <v>0.66666666666666663</v>
      </c>
      <c r="E907" s="27">
        <f>-LOG(S0P5022[[#This Row],[p]]-0.5,2)</f>
        <v>2.5849625007211565</v>
      </c>
      <c r="F907" s="27">
        <f>-LOG(1-S0P5022[[#This Row],[p]],2)^2</f>
        <v>2.5121061286922606</v>
      </c>
      <c r="G907" s="27">
        <f>-LOG(S0P5022[[#This Row],[p]]-0.5,2)^2</f>
        <v>6.6820311301345754</v>
      </c>
      <c r="H907" s="27">
        <f>-LOG(1-S0P5022[[#This Row],[p]],2)</f>
        <v>1.5849625007211561</v>
      </c>
      <c r="I907" s="27">
        <f>1/S0P5022[[#This Row],[-LOG(p-0.5)^2]]</f>
        <v>0.14965509446524536</v>
      </c>
      <c r="J907" s="27">
        <f>1-S0P5022[[#This Row],[p]]</f>
        <v>0.33333333333333337</v>
      </c>
      <c r="K907" s="27">
        <f>1/S0P5022[[#This Row],[1-p]]</f>
        <v>2.9999999999999996</v>
      </c>
      <c r="L907" s="27">
        <f>S0P5022[[#This Row],[p]]*2-1</f>
        <v>0.33333333333333326</v>
      </c>
      <c r="M907" s="27">
        <f>S0P5022[[#This Row],[1-p]]*2</f>
        <v>0.66666666666666674</v>
      </c>
      <c r="N907" s="27">
        <f>S0P5022[[#This Row],[2p-1]]*2</f>
        <v>0.66666666666666652</v>
      </c>
      <c r="O907" s="27">
        <f>S0P5022[[#This Row],[2-2p]]*2</f>
        <v>1.3333333333333335</v>
      </c>
      <c r="P907" s="27">
        <f>2^S0P5022[[#This Row],[4p-2]]</f>
        <v>1.5874010519681991</v>
      </c>
      <c r="Q907" s="27">
        <f>2^S0P5022[[#This Row],[4-4p]]</f>
        <v>2.5198420997897464</v>
      </c>
      <c r="R907" s="27">
        <f>2^S0P5022[[#This Row],[2^(4p-2)]]</f>
        <v>3.0050751127241848</v>
      </c>
      <c r="S907" s="26">
        <f>S0P5022[[#This Row],[1-p]]/2</f>
        <v>0.16666666666666669</v>
      </c>
      <c r="T907" s="26">
        <f>S0P5022[[#This Row],[f(p)]]/LOG(1-S0P5022[[#This Row],[p]],2)^16</f>
        <v>1.0508600578207357E-4</v>
      </c>
      <c r="U907" s="26">
        <f>2*(1-ABS(SIN(S0P5022[[#This Row],[Rad]]*2)))^(S0P5022[[#This Row],[-LOG(1-p)]])</f>
        <v>1.4782218239094758</v>
      </c>
      <c r="V907" s="26">
        <f>S0P5022[[#This Row],[f(p)]]*LOG(1-S0P5022[[#This Row],[p]],2)^-16</f>
        <v>1.0508600578207357E-4</v>
      </c>
      <c r="W907" s="26">
        <f>S0P5022[[#This Row],[f(p)]]*2*((1-ABS(SIN(S0P5022[[#This Row],[Rad]]*2)))^(S0P5022[[#This Row],[-LOG(1-p)]]^2))</f>
        <v>0.20643741247360317</v>
      </c>
      <c r="X907" s="26">
        <f>S0P5022[[#This Row],[F3]]+S0P5022[[#This Row],[F2]]</f>
        <v>0.20654249847938524</v>
      </c>
      <c r="Y907" s="26"/>
      <c r="AA907" s="20"/>
      <c r="AB907" s="15"/>
      <c r="AC907" s="15"/>
      <c r="AD907" s="15"/>
      <c r="AE907" s="15"/>
      <c r="AF907" s="15"/>
      <c r="AI907" s="20"/>
      <c r="AN907" s="15"/>
      <c r="AO907" s="17"/>
      <c r="AR907" s="20"/>
      <c r="AT907" s="15"/>
      <c r="AW907" s="15"/>
    </row>
    <row r="908" spans="1:49" x14ac:dyDescent="0.3">
      <c r="A908" s="25">
        <v>-4</v>
      </c>
      <c r="B908" s="25">
        <f>RADIANS(S0P5022[[#This Row],[Deg]])</f>
        <v>-6.9813170079773182E-2</v>
      </c>
      <c r="C908" s="26">
        <v>0.19476235100037301</v>
      </c>
      <c r="D908" s="27">
        <f t="shared" si="2"/>
        <v>0.66666666666666663</v>
      </c>
      <c r="E908" s="27">
        <f>-LOG(S0P5022[[#This Row],[p]]-0.5,2)</f>
        <v>2.5849625007211565</v>
      </c>
      <c r="F908" s="27">
        <f>-LOG(1-S0P5022[[#This Row],[p]],2)^2</f>
        <v>2.5121061286922606</v>
      </c>
      <c r="G908" s="27">
        <f>-LOG(S0P5022[[#This Row],[p]]-0.5,2)^2</f>
        <v>6.6820311301345754</v>
      </c>
      <c r="H908" s="27">
        <f>-LOG(1-S0P5022[[#This Row],[p]],2)</f>
        <v>1.5849625007211561</v>
      </c>
      <c r="I908" s="27">
        <f>1/S0P5022[[#This Row],[-LOG(p-0.5)^2]]</f>
        <v>0.14965509446524536</v>
      </c>
      <c r="J908" s="27">
        <f>1-S0P5022[[#This Row],[p]]</f>
        <v>0.33333333333333337</v>
      </c>
      <c r="K908" s="27">
        <f>1/S0P5022[[#This Row],[1-p]]</f>
        <v>2.9999999999999996</v>
      </c>
      <c r="L908" s="27">
        <f>S0P5022[[#This Row],[p]]*2-1</f>
        <v>0.33333333333333326</v>
      </c>
      <c r="M908" s="27">
        <f>S0P5022[[#This Row],[1-p]]*2</f>
        <v>0.66666666666666674</v>
      </c>
      <c r="N908" s="27">
        <f>S0P5022[[#This Row],[2p-1]]*2</f>
        <v>0.66666666666666652</v>
      </c>
      <c r="O908" s="27">
        <f>S0P5022[[#This Row],[2-2p]]*2</f>
        <v>1.3333333333333335</v>
      </c>
      <c r="P908" s="27">
        <f>2^S0P5022[[#This Row],[4p-2]]</f>
        <v>1.5874010519681991</v>
      </c>
      <c r="Q908" s="27">
        <f>2^S0P5022[[#This Row],[4-4p]]</f>
        <v>2.5198420997897464</v>
      </c>
      <c r="R908" s="27">
        <f>2^S0P5022[[#This Row],[2^(4p-2)]]</f>
        <v>3.0050751127241848</v>
      </c>
      <c r="S908" s="26">
        <f>S0P5022[[#This Row],[1-p]]/2</f>
        <v>0.16666666666666669</v>
      </c>
      <c r="T908" s="26">
        <f>S0P5022[[#This Row],[f(p)]]/LOG(1-S0P5022[[#This Row],[p]],2)^16</f>
        <v>1.0508600578207357E-4</v>
      </c>
      <c r="U908" s="26">
        <f>2*(1-ABS(SIN(S0P5022[[#This Row],[Rad]]*2)))^(S0P5022[[#This Row],[-LOG(1-p)]])</f>
        <v>1.5771537240255893</v>
      </c>
      <c r="V908" s="26">
        <f>S0P5022[[#This Row],[f(p)]]*LOG(1-S0P5022[[#This Row],[p]],2)^-16</f>
        <v>1.0508600578207357E-4</v>
      </c>
      <c r="W908" s="26">
        <f>S0P5022[[#This Row],[f(p)]]*2*((1-ABS(SIN(S0P5022[[#This Row],[Rad]]*2)))^(S0P5022[[#This Row],[-LOG(1-p)]]^2))</f>
        <v>0.228760165070101</v>
      </c>
      <c r="X908" s="26">
        <f>S0P5022[[#This Row],[F3]]+S0P5022[[#This Row],[F2]]</f>
        <v>0.22886525107588307</v>
      </c>
      <c r="Y908" s="26"/>
      <c r="AA908" s="20"/>
      <c r="AB908" s="15"/>
      <c r="AC908" s="15"/>
      <c r="AD908" s="15"/>
      <c r="AE908" s="15"/>
      <c r="AF908" s="15"/>
      <c r="AI908" s="20"/>
      <c r="AN908" s="15"/>
      <c r="AO908" s="17"/>
      <c r="AR908" s="20"/>
      <c r="AT908" s="15"/>
      <c r="AW908" s="15"/>
    </row>
    <row r="909" spans="1:49" x14ac:dyDescent="0.3">
      <c r="A909" s="25">
        <v>-3</v>
      </c>
      <c r="B909" s="25">
        <f>RADIANS(S0P5022[[#This Row],[Deg]])</f>
        <v>-5.235987755982989E-2</v>
      </c>
      <c r="C909" s="26">
        <v>0.21221648014717201</v>
      </c>
      <c r="D909" s="27">
        <f t="shared" si="2"/>
        <v>0.66666666666666663</v>
      </c>
      <c r="E909" s="27">
        <f>-LOG(S0P5022[[#This Row],[p]]-0.5,2)</f>
        <v>2.5849625007211565</v>
      </c>
      <c r="F909" s="27">
        <f>-LOG(1-S0P5022[[#This Row],[p]],2)^2</f>
        <v>2.5121061286922606</v>
      </c>
      <c r="G909" s="27">
        <f>-LOG(S0P5022[[#This Row],[p]]-0.5,2)^2</f>
        <v>6.6820311301345754</v>
      </c>
      <c r="H909" s="27">
        <f>-LOG(1-S0P5022[[#This Row],[p]],2)</f>
        <v>1.5849625007211561</v>
      </c>
      <c r="I909" s="27">
        <f>1/S0P5022[[#This Row],[-LOG(p-0.5)^2]]</f>
        <v>0.14965509446524536</v>
      </c>
      <c r="J909" s="27">
        <f>1-S0P5022[[#This Row],[p]]</f>
        <v>0.33333333333333337</v>
      </c>
      <c r="K909" s="27">
        <f>1/S0P5022[[#This Row],[1-p]]</f>
        <v>2.9999999999999996</v>
      </c>
      <c r="L909" s="27">
        <f>S0P5022[[#This Row],[p]]*2-1</f>
        <v>0.33333333333333326</v>
      </c>
      <c r="M909" s="27">
        <f>S0P5022[[#This Row],[1-p]]*2</f>
        <v>0.66666666666666674</v>
      </c>
      <c r="N909" s="27">
        <f>S0P5022[[#This Row],[2p-1]]*2</f>
        <v>0.66666666666666652</v>
      </c>
      <c r="O909" s="27">
        <f>S0P5022[[#This Row],[2-2p]]*2</f>
        <v>1.3333333333333335</v>
      </c>
      <c r="P909" s="27">
        <f>2^S0P5022[[#This Row],[4p-2]]</f>
        <v>1.5874010519681991</v>
      </c>
      <c r="Q909" s="27">
        <f>2^S0P5022[[#This Row],[4-4p]]</f>
        <v>2.5198420997897464</v>
      </c>
      <c r="R909" s="27">
        <f>2^S0P5022[[#This Row],[2^(4p-2)]]</f>
        <v>3.0050751127241848</v>
      </c>
      <c r="S909" s="26">
        <f>S0P5022[[#This Row],[1-p]]/2</f>
        <v>0.16666666666666669</v>
      </c>
      <c r="T909" s="26">
        <f>S0P5022[[#This Row],[f(p)]]/LOG(1-S0P5022[[#This Row],[p]],2)^16</f>
        <v>1.0508600578207357E-4</v>
      </c>
      <c r="U909" s="26">
        <f>2*(1-ABS(SIN(S0P5022[[#This Row],[Rad]]*2)))^(S0P5022[[#This Row],[-LOG(1-p)]])</f>
        <v>1.6789349681941828</v>
      </c>
      <c r="V909" s="26">
        <f>S0P5022[[#This Row],[f(p)]]*LOG(1-S0P5022[[#This Row],[p]],2)^-16</f>
        <v>1.0508600578207357E-4</v>
      </c>
      <c r="W909" s="26">
        <f>S0P5022[[#This Row],[f(p)]]*2*((1-ABS(SIN(S0P5022[[#This Row],[Rad]]*2)))^(S0P5022[[#This Row],[-LOG(1-p)]]^2))</f>
        <v>0.25259674104011504</v>
      </c>
      <c r="X909" s="26">
        <f>S0P5022[[#This Row],[F3]]+S0P5022[[#This Row],[F2]]</f>
        <v>0.25270182704589711</v>
      </c>
      <c r="Y909" s="26"/>
      <c r="AA909" s="20"/>
      <c r="AB909" s="15"/>
      <c r="AC909" s="15"/>
      <c r="AD909" s="15"/>
      <c r="AE909" s="15"/>
      <c r="AF909" s="15"/>
      <c r="AI909" s="20"/>
      <c r="AN909" s="15"/>
      <c r="AO909" s="17"/>
      <c r="AR909" s="20"/>
      <c r="AT909" s="15"/>
      <c r="AW909" s="15"/>
    </row>
    <row r="910" spans="1:49" x14ac:dyDescent="0.3">
      <c r="A910" s="25">
        <v>-2</v>
      </c>
      <c r="B910" s="25">
        <f>RADIANS(S0P5022[[#This Row],[Deg]])</f>
        <v>-3.4906585039886591E-2</v>
      </c>
      <c r="C910" s="26">
        <v>0.23101960181164299</v>
      </c>
      <c r="D910" s="27">
        <f t="shared" si="2"/>
        <v>0.66666666666666663</v>
      </c>
      <c r="E910" s="27">
        <f>-LOG(S0P5022[[#This Row],[p]]-0.5,2)</f>
        <v>2.5849625007211565</v>
      </c>
      <c r="F910" s="27">
        <f>-LOG(1-S0P5022[[#This Row],[p]],2)^2</f>
        <v>2.5121061286922606</v>
      </c>
      <c r="G910" s="27">
        <f>-LOG(S0P5022[[#This Row],[p]]-0.5,2)^2</f>
        <v>6.6820311301345754</v>
      </c>
      <c r="H910" s="27">
        <f>-LOG(1-S0P5022[[#This Row],[p]],2)</f>
        <v>1.5849625007211561</v>
      </c>
      <c r="I910" s="27">
        <f>1/S0P5022[[#This Row],[-LOG(p-0.5)^2]]</f>
        <v>0.14965509446524536</v>
      </c>
      <c r="J910" s="27">
        <f>1-S0P5022[[#This Row],[p]]</f>
        <v>0.33333333333333337</v>
      </c>
      <c r="K910" s="27">
        <f>1/S0P5022[[#This Row],[1-p]]</f>
        <v>2.9999999999999996</v>
      </c>
      <c r="L910" s="27">
        <f>S0P5022[[#This Row],[p]]*2-1</f>
        <v>0.33333333333333326</v>
      </c>
      <c r="M910" s="27">
        <f>S0P5022[[#This Row],[1-p]]*2</f>
        <v>0.66666666666666674</v>
      </c>
      <c r="N910" s="27">
        <f>S0P5022[[#This Row],[2p-1]]*2</f>
        <v>0.66666666666666652</v>
      </c>
      <c r="O910" s="27">
        <f>S0P5022[[#This Row],[2-2p]]*2</f>
        <v>1.3333333333333335</v>
      </c>
      <c r="P910" s="27">
        <f>2^S0P5022[[#This Row],[4p-2]]</f>
        <v>1.5874010519681991</v>
      </c>
      <c r="Q910" s="27">
        <f>2^S0P5022[[#This Row],[4-4p]]</f>
        <v>2.5198420997897464</v>
      </c>
      <c r="R910" s="27">
        <f>2^S0P5022[[#This Row],[2^(4p-2)]]</f>
        <v>3.0050751127241848</v>
      </c>
      <c r="S910" s="26">
        <f>S0P5022[[#This Row],[1-p]]/2</f>
        <v>0.16666666666666669</v>
      </c>
      <c r="T910" s="26">
        <f>S0P5022[[#This Row],[f(p)]]/LOG(1-S0P5022[[#This Row],[p]],2)^16</f>
        <v>1.0508600578207357E-4</v>
      </c>
      <c r="U910" s="26">
        <f>2*(1-ABS(SIN(S0P5022[[#This Row],[Rad]]*2)))^(S0P5022[[#This Row],[-LOG(1-p)]])</f>
        <v>1.78343330879646</v>
      </c>
      <c r="V910" s="26">
        <f>S0P5022[[#This Row],[f(p)]]*LOG(1-S0P5022[[#This Row],[p]],2)^-16</f>
        <v>1.0508600578207357E-4</v>
      </c>
      <c r="W910" s="26">
        <f>S0P5022[[#This Row],[f(p)]]*2*((1-ABS(SIN(S0P5022[[#This Row],[Rad]]*2)))^(S0P5022[[#This Row],[-LOG(1-p)]]^2))</f>
        <v>0.27796506282642625</v>
      </c>
      <c r="X910" s="26">
        <f>S0P5022[[#This Row],[F3]]+S0P5022[[#This Row],[F2]]</f>
        <v>0.27807014883220832</v>
      </c>
      <c r="Y910" s="26"/>
      <c r="AA910" s="20"/>
      <c r="AB910" s="15"/>
      <c r="AC910" s="15"/>
      <c r="AD910" s="15"/>
      <c r="AE910" s="15"/>
      <c r="AF910" s="15"/>
      <c r="AI910" s="20"/>
      <c r="AN910" s="15"/>
      <c r="AO910" s="17"/>
      <c r="AR910" s="20"/>
      <c r="AT910" s="15"/>
      <c r="AW910" s="15"/>
    </row>
    <row r="911" spans="1:49" x14ac:dyDescent="0.3">
      <c r="A911" s="25">
        <v>-1</v>
      </c>
      <c r="B911" s="25">
        <f>RADIANS(S0P5022[[#This Row],[Deg]])</f>
        <v>-1.7453292519943295E-2</v>
      </c>
      <c r="C911" s="26">
        <v>0.25104327837779999</v>
      </c>
      <c r="D911" s="27">
        <f t="shared" si="2"/>
        <v>0.66666666666666663</v>
      </c>
      <c r="E911" s="27">
        <f>-LOG(S0P5022[[#This Row],[p]]-0.5,2)</f>
        <v>2.5849625007211565</v>
      </c>
      <c r="F911" s="27">
        <f>-LOG(1-S0P5022[[#This Row],[p]],2)^2</f>
        <v>2.5121061286922606</v>
      </c>
      <c r="G911" s="27">
        <f>-LOG(S0P5022[[#This Row],[p]]-0.5,2)^2</f>
        <v>6.6820311301345754</v>
      </c>
      <c r="H911" s="27">
        <f>-LOG(1-S0P5022[[#This Row],[p]],2)</f>
        <v>1.5849625007211561</v>
      </c>
      <c r="I911" s="27">
        <f>1/S0P5022[[#This Row],[-LOG(p-0.5)^2]]</f>
        <v>0.14965509446524536</v>
      </c>
      <c r="J911" s="27">
        <f>1-S0P5022[[#This Row],[p]]</f>
        <v>0.33333333333333337</v>
      </c>
      <c r="K911" s="27">
        <f>1/S0P5022[[#This Row],[1-p]]</f>
        <v>2.9999999999999996</v>
      </c>
      <c r="L911" s="27">
        <f>S0P5022[[#This Row],[p]]*2-1</f>
        <v>0.33333333333333326</v>
      </c>
      <c r="M911" s="27">
        <f>S0P5022[[#This Row],[1-p]]*2</f>
        <v>0.66666666666666674</v>
      </c>
      <c r="N911" s="27">
        <f>S0P5022[[#This Row],[2p-1]]*2</f>
        <v>0.66666666666666652</v>
      </c>
      <c r="O911" s="27">
        <f>S0P5022[[#This Row],[2-2p]]*2</f>
        <v>1.3333333333333335</v>
      </c>
      <c r="P911" s="27">
        <f>2^S0P5022[[#This Row],[4p-2]]</f>
        <v>1.5874010519681991</v>
      </c>
      <c r="Q911" s="27">
        <f>2^S0P5022[[#This Row],[4-4p]]</f>
        <v>2.5198420997897464</v>
      </c>
      <c r="R911" s="27">
        <f>2^S0P5022[[#This Row],[2^(4p-2)]]</f>
        <v>3.0050751127241848</v>
      </c>
      <c r="S911" s="26">
        <f>S0P5022[[#This Row],[1-p]]/2</f>
        <v>0.16666666666666669</v>
      </c>
      <c r="T911" s="26">
        <f>S0P5022[[#This Row],[f(p)]]/LOG(1-S0P5022[[#This Row],[p]],2)^16</f>
        <v>1.0508600578207357E-4</v>
      </c>
      <c r="U911" s="26">
        <f>2*(1-ABS(SIN(S0P5022[[#This Row],[Rad]]*2)))^(S0P5022[[#This Row],[-LOG(1-p)]])</f>
        <v>1.8905059711604604</v>
      </c>
      <c r="V911" s="26">
        <f>S0P5022[[#This Row],[f(p)]]*LOG(1-S0P5022[[#This Row],[p]],2)^-16</f>
        <v>1.0508600578207357E-4</v>
      </c>
      <c r="W911" s="26">
        <f>S0P5022[[#This Row],[f(p)]]*2*((1-ABS(SIN(S0P5022[[#This Row],[Rad]]*2)))^(S0P5022[[#This Row],[-LOG(1-p)]]^2))</f>
        <v>0.30487606734526601</v>
      </c>
      <c r="X911" s="26">
        <f>S0P5022[[#This Row],[F3]]+S0P5022[[#This Row],[F2]]</f>
        <v>0.30498115335104808</v>
      </c>
      <c r="Y911" s="26"/>
      <c r="AA911" s="20"/>
      <c r="AB911" s="15"/>
      <c r="AC911" s="15"/>
      <c r="AD911" s="15"/>
      <c r="AE911" s="15"/>
      <c r="AF911" s="15"/>
      <c r="AI911" s="20"/>
      <c r="AN911" s="15"/>
      <c r="AO911" s="17"/>
      <c r="AR911" s="20"/>
      <c r="AT911" s="15"/>
      <c r="AW911" s="15"/>
    </row>
    <row r="912" spans="1:49" x14ac:dyDescent="0.3">
      <c r="A912" s="25">
        <v>0</v>
      </c>
      <c r="B912" s="25">
        <f>RADIANS(S0P5022[[#This Row],[Deg]])</f>
        <v>0</v>
      </c>
      <c r="C912" s="26">
        <v>0.26683751231900998</v>
      </c>
      <c r="D912" s="27">
        <f t="shared" si="2"/>
        <v>0.66666666666666663</v>
      </c>
      <c r="E912" s="27">
        <f>-LOG(S0P5022[[#This Row],[p]]-0.5,2)</f>
        <v>2.5849625007211565</v>
      </c>
      <c r="F912" s="27">
        <f>-LOG(1-S0P5022[[#This Row],[p]],2)^2</f>
        <v>2.5121061286922606</v>
      </c>
      <c r="G912" s="27">
        <f>-LOG(S0P5022[[#This Row],[p]]-0.5,2)^2</f>
        <v>6.6820311301345754</v>
      </c>
      <c r="H912" s="27">
        <f>-LOG(1-S0P5022[[#This Row],[p]],2)</f>
        <v>1.5849625007211561</v>
      </c>
      <c r="I912" s="27">
        <f>1/S0P5022[[#This Row],[-LOG(p-0.5)^2]]</f>
        <v>0.14965509446524536</v>
      </c>
      <c r="J912" s="27">
        <f>1-S0P5022[[#This Row],[p]]</f>
        <v>0.33333333333333337</v>
      </c>
      <c r="K912" s="27">
        <f>1/S0P5022[[#This Row],[1-p]]</f>
        <v>2.9999999999999996</v>
      </c>
      <c r="L912" s="27">
        <f>S0P5022[[#This Row],[p]]*2-1</f>
        <v>0.33333333333333326</v>
      </c>
      <c r="M912" s="27">
        <f>S0P5022[[#This Row],[1-p]]*2</f>
        <v>0.66666666666666674</v>
      </c>
      <c r="N912" s="27">
        <f>S0P5022[[#This Row],[2p-1]]*2</f>
        <v>0.66666666666666652</v>
      </c>
      <c r="O912" s="27">
        <f>S0P5022[[#This Row],[2-2p]]*2</f>
        <v>1.3333333333333335</v>
      </c>
      <c r="P912" s="27">
        <f>2^S0P5022[[#This Row],[4p-2]]</f>
        <v>1.5874010519681991</v>
      </c>
      <c r="Q912" s="27">
        <f>2^S0P5022[[#This Row],[4-4p]]</f>
        <v>2.5198420997897464</v>
      </c>
      <c r="R912" s="27">
        <f>2^S0P5022[[#This Row],[2^(4p-2)]]</f>
        <v>3.0050751127241848</v>
      </c>
      <c r="S912" s="26">
        <f>S0P5022[[#This Row],[1-p]]/2</f>
        <v>0.16666666666666669</v>
      </c>
      <c r="T912" s="26">
        <f>S0P5022[[#This Row],[f(p)]]/LOG(1-S0P5022[[#This Row],[p]],2)^16</f>
        <v>1.0508600578207357E-4</v>
      </c>
      <c r="U912" s="26">
        <f>2*(1-ABS(SIN(S0P5022[[#This Row],[Rad]]*2)))^(S0P5022[[#This Row],[-LOG(1-p)]])</f>
        <v>2</v>
      </c>
      <c r="V912" s="26">
        <f>S0P5022[[#This Row],[f(p)]]*LOG(1-S0P5022[[#This Row],[p]],2)^-16</f>
        <v>1.0508600578207357E-4</v>
      </c>
      <c r="W912" s="26">
        <f>S0P5022[[#This Row],[f(p)]]*2*((1-ABS(SIN(S0P5022[[#This Row],[Rad]]*2)))^(S0P5022[[#This Row],[-LOG(1-p)]]^2))</f>
        <v>0.33333333333333337</v>
      </c>
      <c r="X912" s="26">
        <f>S0P5022[[#This Row],[F3]]+S0P5022[[#This Row],[F2]]</f>
        <v>0.33343841933911544</v>
      </c>
      <c r="Y912" s="26"/>
      <c r="AA912" s="20"/>
      <c r="AB912" s="15"/>
      <c r="AC912" s="15"/>
      <c r="AD912" s="15"/>
      <c r="AE912" s="15"/>
      <c r="AF912" s="15"/>
      <c r="AI912" s="20"/>
      <c r="AN912" s="15"/>
      <c r="AO912" s="17"/>
      <c r="AR912" s="20"/>
      <c r="AT912" s="15"/>
      <c r="AW912" s="15"/>
    </row>
    <row r="913" spans="1:49" x14ac:dyDescent="0.3">
      <c r="A913" s="25">
        <v>1</v>
      </c>
      <c r="B913" s="25">
        <f>RADIANS(S0P5022[[#This Row],[Deg]])</f>
        <v>1.7453292519943295E-2</v>
      </c>
      <c r="C913" s="26">
        <v>0.25094428639176802</v>
      </c>
      <c r="D913" s="27">
        <f t="shared" si="2"/>
        <v>0.66666666666666663</v>
      </c>
      <c r="E913" s="27">
        <f>-LOG(S0P5022[[#This Row],[p]]-0.5,2)</f>
        <v>2.5849625007211565</v>
      </c>
      <c r="F913" s="27">
        <f>-LOG(1-S0P5022[[#This Row],[p]],2)^2</f>
        <v>2.5121061286922606</v>
      </c>
      <c r="G913" s="27">
        <f>-LOG(S0P5022[[#This Row],[p]]-0.5,2)^2</f>
        <v>6.6820311301345754</v>
      </c>
      <c r="H913" s="27">
        <f>-LOG(1-S0P5022[[#This Row],[p]],2)</f>
        <v>1.5849625007211561</v>
      </c>
      <c r="I913" s="27">
        <f>1/S0P5022[[#This Row],[-LOG(p-0.5)^2]]</f>
        <v>0.14965509446524536</v>
      </c>
      <c r="J913" s="27">
        <f>1-S0P5022[[#This Row],[p]]</f>
        <v>0.33333333333333337</v>
      </c>
      <c r="K913" s="27">
        <f>1/S0P5022[[#This Row],[1-p]]</f>
        <v>2.9999999999999996</v>
      </c>
      <c r="L913" s="27">
        <f>S0P5022[[#This Row],[p]]*2-1</f>
        <v>0.33333333333333326</v>
      </c>
      <c r="M913" s="27">
        <f>S0P5022[[#This Row],[1-p]]*2</f>
        <v>0.66666666666666674</v>
      </c>
      <c r="N913" s="27">
        <f>S0P5022[[#This Row],[2p-1]]*2</f>
        <v>0.66666666666666652</v>
      </c>
      <c r="O913" s="27">
        <f>S0P5022[[#This Row],[2-2p]]*2</f>
        <v>1.3333333333333335</v>
      </c>
      <c r="P913" s="27">
        <f>2^S0P5022[[#This Row],[4p-2]]</f>
        <v>1.5874010519681991</v>
      </c>
      <c r="Q913" s="27">
        <f>2^S0P5022[[#This Row],[4-4p]]</f>
        <v>2.5198420997897464</v>
      </c>
      <c r="R913" s="27">
        <f>2^S0P5022[[#This Row],[2^(4p-2)]]</f>
        <v>3.0050751127241848</v>
      </c>
      <c r="S913" s="26">
        <f>S0P5022[[#This Row],[1-p]]/2</f>
        <v>0.16666666666666669</v>
      </c>
      <c r="T913" s="26">
        <f>S0P5022[[#This Row],[f(p)]]/LOG(1-S0P5022[[#This Row],[p]],2)^16</f>
        <v>1.0508600578207357E-4</v>
      </c>
      <c r="U913" s="26">
        <f>2*(1-ABS(SIN(S0P5022[[#This Row],[Rad]]*2)))^(S0P5022[[#This Row],[-LOG(1-p)]])</f>
        <v>1.8905059711604604</v>
      </c>
      <c r="V913" s="26">
        <f>S0P5022[[#This Row],[f(p)]]*LOG(1-S0P5022[[#This Row],[p]],2)^-16</f>
        <v>1.0508600578207357E-4</v>
      </c>
      <c r="W913" s="26">
        <f>S0P5022[[#This Row],[f(p)]]*2*((1-ABS(SIN(S0P5022[[#This Row],[Rad]]*2)))^(S0P5022[[#This Row],[-LOG(1-p)]]^2))</f>
        <v>0.30487606734526601</v>
      </c>
      <c r="X913" s="26">
        <f>S0P5022[[#This Row],[F3]]+S0P5022[[#This Row],[F2]]</f>
        <v>0.30498115335104808</v>
      </c>
      <c r="Y913" s="26"/>
      <c r="AA913" s="20"/>
      <c r="AB913" s="15"/>
      <c r="AC913" s="15"/>
      <c r="AD913" s="15"/>
      <c r="AE913" s="15"/>
      <c r="AF913" s="15"/>
      <c r="AI913" s="20"/>
      <c r="AN913" s="15"/>
      <c r="AO913" s="17"/>
      <c r="AR913" s="20"/>
      <c r="AT913" s="15"/>
      <c r="AW913" s="15"/>
    </row>
    <row r="914" spans="1:49" x14ac:dyDescent="0.3">
      <c r="A914" s="25">
        <v>2</v>
      </c>
      <c r="B914" s="25">
        <f>RADIANS(S0P5022[[#This Row],[Deg]])</f>
        <v>3.4906585039886591E-2</v>
      </c>
      <c r="C914" s="26">
        <v>0.231016776428526</v>
      </c>
      <c r="D914" s="27">
        <f t="shared" si="2"/>
        <v>0.66666666666666663</v>
      </c>
      <c r="E914" s="27">
        <f>-LOG(S0P5022[[#This Row],[p]]-0.5,2)</f>
        <v>2.5849625007211565</v>
      </c>
      <c r="F914" s="27">
        <f>-LOG(1-S0P5022[[#This Row],[p]],2)^2</f>
        <v>2.5121061286922606</v>
      </c>
      <c r="G914" s="27">
        <f>-LOG(S0P5022[[#This Row],[p]]-0.5,2)^2</f>
        <v>6.6820311301345754</v>
      </c>
      <c r="H914" s="27">
        <f>-LOG(1-S0P5022[[#This Row],[p]],2)</f>
        <v>1.5849625007211561</v>
      </c>
      <c r="I914" s="27">
        <f>1/S0P5022[[#This Row],[-LOG(p-0.5)^2]]</f>
        <v>0.14965509446524536</v>
      </c>
      <c r="J914" s="27">
        <f>1-S0P5022[[#This Row],[p]]</f>
        <v>0.33333333333333337</v>
      </c>
      <c r="K914" s="27">
        <f>1/S0P5022[[#This Row],[1-p]]</f>
        <v>2.9999999999999996</v>
      </c>
      <c r="L914" s="27">
        <f>S0P5022[[#This Row],[p]]*2-1</f>
        <v>0.33333333333333326</v>
      </c>
      <c r="M914" s="27">
        <f>S0P5022[[#This Row],[1-p]]*2</f>
        <v>0.66666666666666674</v>
      </c>
      <c r="N914" s="27">
        <f>S0P5022[[#This Row],[2p-1]]*2</f>
        <v>0.66666666666666652</v>
      </c>
      <c r="O914" s="27">
        <f>S0P5022[[#This Row],[2-2p]]*2</f>
        <v>1.3333333333333335</v>
      </c>
      <c r="P914" s="27">
        <f>2^S0P5022[[#This Row],[4p-2]]</f>
        <v>1.5874010519681991</v>
      </c>
      <c r="Q914" s="27">
        <f>2^S0P5022[[#This Row],[4-4p]]</f>
        <v>2.5198420997897464</v>
      </c>
      <c r="R914" s="27">
        <f>2^S0P5022[[#This Row],[2^(4p-2)]]</f>
        <v>3.0050751127241848</v>
      </c>
      <c r="S914" s="26">
        <f>S0P5022[[#This Row],[1-p]]/2</f>
        <v>0.16666666666666669</v>
      </c>
      <c r="T914" s="26">
        <f>S0P5022[[#This Row],[f(p)]]/LOG(1-S0P5022[[#This Row],[p]],2)^16</f>
        <v>1.0508600578207357E-4</v>
      </c>
      <c r="U914" s="26">
        <f>2*(1-ABS(SIN(S0P5022[[#This Row],[Rad]]*2)))^(S0P5022[[#This Row],[-LOG(1-p)]])</f>
        <v>1.78343330879646</v>
      </c>
      <c r="V914" s="26">
        <f>S0P5022[[#This Row],[f(p)]]*LOG(1-S0P5022[[#This Row],[p]],2)^-16</f>
        <v>1.0508600578207357E-4</v>
      </c>
      <c r="W914" s="26">
        <f>S0P5022[[#This Row],[f(p)]]*2*((1-ABS(SIN(S0P5022[[#This Row],[Rad]]*2)))^(S0P5022[[#This Row],[-LOG(1-p)]]^2))</f>
        <v>0.27796506282642625</v>
      </c>
      <c r="X914" s="26">
        <f>S0P5022[[#This Row],[F3]]+S0P5022[[#This Row],[F2]]</f>
        <v>0.27807014883220832</v>
      </c>
      <c r="Y914" s="26"/>
      <c r="AA914" s="20"/>
      <c r="AB914" s="15"/>
      <c r="AC914" s="15"/>
      <c r="AD914" s="15"/>
      <c r="AE914" s="15"/>
      <c r="AF914" s="15"/>
      <c r="AI914" s="20"/>
      <c r="AN914" s="15"/>
      <c r="AO914" s="17"/>
      <c r="AR914" s="20"/>
      <c r="AT914" s="15"/>
      <c r="AW914" s="15"/>
    </row>
    <row r="915" spans="1:49" x14ac:dyDescent="0.3">
      <c r="A915" s="25">
        <v>3</v>
      </c>
      <c r="B915" s="25">
        <f>RADIANS(S0P5022[[#This Row],[Deg]])</f>
        <v>5.235987755982989E-2</v>
      </c>
      <c r="C915" s="26">
        <v>0.212540983945809</v>
      </c>
      <c r="D915" s="27">
        <f t="shared" si="2"/>
        <v>0.66666666666666663</v>
      </c>
      <c r="E915" s="27">
        <f>-LOG(S0P5022[[#This Row],[p]]-0.5,2)</f>
        <v>2.5849625007211565</v>
      </c>
      <c r="F915" s="27">
        <f>-LOG(1-S0P5022[[#This Row],[p]],2)^2</f>
        <v>2.5121061286922606</v>
      </c>
      <c r="G915" s="27">
        <f>-LOG(S0P5022[[#This Row],[p]]-0.5,2)^2</f>
        <v>6.6820311301345754</v>
      </c>
      <c r="H915" s="27">
        <f>-LOG(1-S0P5022[[#This Row],[p]],2)</f>
        <v>1.5849625007211561</v>
      </c>
      <c r="I915" s="27">
        <f>1/S0P5022[[#This Row],[-LOG(p-0.5)^2]]</f>
        <v>0.14965509446524536</v>
      </c>
      <c r="J915" s="27">
        <f>1-S0P5022[[#This Row],[p]]</f>
        <v>0.33333333333333337</v>
      </c>
      <c r="K915" s="27">
        <f>1/S0P5022[[#This Row],[1-p]]</f>
        <v>2.9999999999999996</v>
      </c>
      <c r="L915" s="27">
        <f>S0P5022[[#This Row],[p]]*2-1</f>
        <v>0.33333333333333326</v>
      </c>
      <c r="M915" s="27">
        <f>S0P5022[[#This Row],[1-p]]*2</f>
        <v>0.66666666666666674</v>
      </c>
      <c r="N915" s="27">
        <f>S0P5022[[#This Row],[2p-1]]*2</f>
        <v>0.66666666666666652</v>
      </c>
      <c r="O915" s="27">
        <f>S0P5022[[#This Row],[2-2p]]*2</f>
        <v>1.3333333333333335</v>
      </c>
      <c r="P915" s="27">
        <f>2^S0P5022[[#This Row],[4p-2]]</f>
        <v>1.5874010519681991</v>
      </c>
      <c r="Q915" s="27">
        <f>2^S0P5022[[#This Row],[4-4p]]</f>
        <v>2.5198420997897464</v>
      </c>
      <c r="R915" s="27">
        <f>2^S0P5022[[#This Row],[2^(4p-2)]]</f>
        <v>3.0050751127241848</v>
      </c>
      <c r="S915" s="26">
        <f>S0P5022[[#This Row],[1-p]]/2</f>
        <v>0.16666666666666669</v>
      </c>
      <c r="T915" s="26">
        <f>S0P5022[[#This Row],[f(p)]]/LOG(1-S0P5022[[#This Row],[p]],2)^16</f>
        <v>1.0508600578207357E-4</v>
      </c>
      <c r="U915" s="26">
        <f>2*(1-ABS(SIN(S0P5022[[#This Row],[Rad]]*2)))^(S0P5022[[#This Row],[-LOG(1-p)]])</f>
        <v>1.6789349681941828</v>
      </c>
      <c r="V915" s="26">
        <f>S0P5022[[#This Row],[f(p)]]*LOG(1-S0P5022[[#This Row],[p]],2)^-16</f>
        <v>1.0508600578207357E-4</v>
      </c>
      <c r="W915" s="26">
        <f>S0P5022[[#This Row],[f(p)]]*2*((1-ABS(SIN(S0P5022[[#This Row],[Rad]]*2)))^(S0P5022[[#This Row],[-LOG(1-p)]]^2))</f>
        <v>0.25259674104011504</v>
      </c>
      <c r="X915" s="26">
        <f>S0P5022[[#This Row],[F3]]+S0P5022[[#This Row],[F2]]</f>
        <v>0.25270182704589711</v>
      </c>
      <c r="Y915" s="26"/>
      <c r="AA915" s="20"/>
      <c r="AB915" s="15"/>
      <c r="AC915" s="15"/>
      <c r="AD915" s="15"/>
      <c r="AE915" s="15"/>
      <c r="AF915" s="15"/>
      <c r="AI915" s="20"/>
      <c r="AN915" s="15"/>
      <c r="AO915" s="17"/>
      <c r="AR915" s="20"/>
      <c r="AT915" s="15"/>
      <c r="AW915" s="15"/>
    </row>
    <row r="916" spans="1:49" x14ac:dyDescent="0.3">
      <c r="A916" s="25">
        <v>4</v>
      </c>
      <c r="B916" s="25">
        <f>RADIANS(S0P5022[[#This Row],[Deg]])</f>
        <v>6.9813170079773182E-2</v>
      </c>
      <c r="C916" s="26">
        <v>0.19495981380327701</v>
      </c>
      <c r="D916" s="27">
        <f t="shared" si="2"/>
        <v>0.66666666666666663</v>
      </c>
      <c r="E916" s="27">
        <f>-LOG(S0P5022[[#This Row],[p]]-0.5,2)</f>
        <v>2.5849625007211565</v>
      </c>
      <c r="F916" s="27">
        <f>-LOG(1-S0P5022[[#This Row],[p]],2)^2</f>
        <v>2.5121061286922606</v>
      </c>
      <c r="G916" s="27">
        <f>-LOG(S0P5022[[#This Row],[p]]-0.5,2)^2</f>
        <v>6.6820311301345754</v>
      </c>
      <c r="H916" s="27">
        <f>-LOG(1-S0P5022[[#This Row],[p]],2)</f>
        <v>1.5849625007211561</v>
      </c>
      <c r="I916" s="27">
        <f>1/S0P5022[[#This Row],[-LOG(p-0.5)^2]]</f>
        <v>0.14965509446524536</v>
      </c>
      <c r="J916" s="27">
        <f>1-S0P5022[[#This Row],[p]]</f>
        <v>0.33333333333333337</v>
      </c>
      <c r="K916" s="27">
        <f>1/S0P5022[[#This Row],[1-p]]</f>
        <v>2.9999999999999996</v>
      </c>
      <c r="L916" s="27">
        <f>S0P5022[[#This Row],[p]]*2-1</f>
        <v>0.33333333333333326</v>
      </c>
      <c r="M916" s="27">
        <f>S0P5022[[#This Row],[1-p]]*2</f>
        <v>0.66666666666666674</v>
      </c>
      <c r="N916" s="27">
        <f>S0P5022[[#This Row],[2p-1]]*2</f>
        <v>0.66666666666666652</v>
      </c>
      <c r="O916" s="27">
        <f>S0P5022[[#This Row],[2-2p]]*2</f>
        <v>1.3333333333333335</v>
      </c>
      <c r="P916" s="27">
        <f>2^S0P5022[[#This Row],[4p-2]]</f>
        <v>1.5874010519681991</v>
      </c>
      <c r="Q916" s="27">
        <f>2^S0P5022[[#This Row],[4-4p]]</f>
        <v>2.5198420997897464</v>
      </c>
      <c r="R916" s="27">
        <f>2^S0P5022[[#This Row],[2^(4p-2)]]</f>
        <v>3.0050751127241848</v>
      </c>
      <c r="S916" s="26">
        <f>S0P5022[[#This Row],[1-p]]/2</f>
        <v>0.16666666666666669</v>
      </c>
      <c r="T916" s="26">
        <f>S0P5022[[#This Row],[f(p)]]/LOG(1-S0P5022[[#This Row],[p]],2)^16</f>
        <v>1.0508600578207357E-4</v>
      </c>
      <c r="U916" s="26">
        <f>2*(1-ABS(SIN(S0P5022[[#This Row],[Rad]]*2)))^(S0P5022[[#This Row],[-LOG(1-p)]])</f>
        <v>1.5771537240255893</v>
      </c>
      <c r="V916" s="26">
        <f>S0P5022[[#This Row],[f(p)]]*LOG(1-S0P5022[[#This Row],[p]],2)^-16</f>
        <v>1.0508600578207357E-4</v>
      </c>
      <c r="W916" s="26">
        <f>S0P5022[[#This Row],[f(p)]]*2*((1-ABS(SIN(S0P5022[[#This Row],[Rad]]*2)))^(S0P5022[[#This Row],[-LOG(1-p)]]^2))</f>
        <v>0.228760165070101</v>
      </c>
      <c r="X916" s="26">
        <f>S0P5022[[#This Row],[F3]]+S0P5022[[#This Row],[F2]]</f>
        <v>0.22886525107588307</v>
      </c>
      <c r="Y916" s="26"/>
      <c r="AA916" s="20"/>
      <c r="AB916" s="15"/>
      <c r="AC916" s="15"/>
      <c r="AD916" s="15"/>
      <c r="AE916" s="15"/>
      <c r="AF916" s="15"/>
      <c r="AI916" s="20"/>
      <c r="AN916" s="15"/>
      <c r="AO916" s="17"/>
      <c r="AR916" s="20"/>
      <c r="AT916" s="15"/>
      <c r="AW916" s="15"/>
    </row>
    <row r="917" spans="1:49" x14ac:dyDescent="0.3">
      <c r="A917" s="25">
        <v>5</v>
      </c>
      <c r="B917" s="25">
        <f>RADIANS(S0P5022[[#This Row],[Deg]])</f>
        <v>8.7266462599716474E-2</v>
      </c>
      <c r="C917" s="26">
        <v>0.17858800293972801</v>
      </c>
      <c r="D917" s="27">
        <f t="shared" si="2"/>
        <v>0.66666666666666663</v>
      </c>
      <c r="E917" s="27">
        <f>-LOG(S0P5022[[#This Row],[p]]-0.5,2)</f>
        <v>2.5849625007211565</v>
      </c>
      <c r="F917" s="27">
        <f>-LOG(1-S0P5022[[#This Row],[p]],2)^2</f>
        <v>2.5121061286922606</v>
      </c>
      <c r="G917" s="27">
        <f>-LOG(S0P5022[[#This Row],[p]]-0.5,2)^2</f>
        <v>6.6820311301345754</v>
      </c>
      <c r="H917" s="27">
        <f>-LOG(1-S0P5022[[#This Row],[p]],2)</f>
        <v>1.5849625007211561</v>
      </c>
      <c r="I917" s="27">
        <f>1/S0P5022[[#This Row],[-LOG(p-0.5)^2]]</f>
        <v>0.14965509446524536</v>
      </c>
      <c r="J917" s="27">
        <f>1-S0P5022[[#This Row],[p]]</f>
        <v>0.33333333333333337</v>
      </c>
      <c r="K917" s="27">
        <f>1/S0P5022[[#This Row],[1-p]]</f>
        <v>2.9999999999999996</v>
      </c>
      <c r="L917" s="27">
        <f>S0P5022[[#This Row],[p]]*2-1</f>
        <v>0.33333333333333326</v>
      </c>
      <c r="M917" s="27">
        <f>S0P5022[[#This Row],[1-p]]*2</f>
        <v>0.66666666666666674</v>
      </c>
      <c r="N917" s="27">
        <f>S0P5022[[#This Row],[2p-1]]*2</f>
        <v>0.66666666666666652</v>
      </c>
      <c r="O917" s="27">
        <f>S0P5022[[#This Row],[2-2p]]*2</f>
        <v>1.3333333333333335</v>
      </c>
      <c r="P917" s="27">
        <f>2^S0P5022[[#This Row],[4p-2]]</f>
        <v>1.5874010519681991</v>
      </c>
      <c r="Q917" s="27">
        <f>2^S0P5022[[#This Row],[4-4p]]</f>
        <v>2.5198420997897464</v>
      </c>
      <c r="R917" s="27">
        <f>2^S0P5022[[#This Row],[2^(4p-2)]]</f>
        <v>3.0050751127241848</v>
      </c>
      <c r="S917" s="26">
        <f>S0P5022[[#This Row],[1-p]]/2</f>
        <v>0.16666666666666669</v>
      </c>
      <c r="T917" s="26">
        <f>S0P5022[[#This Row],[f(p)]]/LOG(1-S0P5022[[#This Row],[p]],2)^16</f>
        <v>1.0508600578207357E-4</v>
      </c>
      <c r="U917" s="26">
        <f>2*(1-ABS(SIN(S0P5022[[#This Row],[Rad]]*2)))^(S0P5022[[#This Row],[-LOG(1-p)]])</f>
        <v>1.4782218239094758</v>
      </c>
      <c r="V917" s="26">
        <f>S0P5022[[#This Row],[f(p)]]*LOG(1-S0P5022[[#This Row],[p]],2)^-16</f>
        <v>1.0508600578207357E-4</v>
      </c>
      <c r="W917" s="26">
        <f>S0P5022[[#This Row],[f(p)]]*2*((1-ABS(SIN(S0P5022[[#This Row],[Rad]]*2)))^(S0P5022[[#This Row],[-LOG(1-p)]]^2))</f>
        <v>0.20643741247360317</v>
      </c>
      <c r="X917" s="26">
        <f>S0P5022[[#This Row],[F3]]+S0P5022[[#This Row],[F2]]</f>
        <v>0.20654249847938524</v>
      </c>
      <c r="Y917" s="26"/>
      <c r="AA917" s="20"/>
      <c r="AB917" s="15"/>
      <c r="AC917" s="15"/>
      <c r="AD917" s="15"/>
      <c r="AE917" s="15"/>
      <c r="AF917" s="15"/>
      <c r="AI917" s="20"/>
      <c r="AN917" s="15"/>
      <c r="AO917" s="17"/>
      <c r="AR917" s="20"/>
      <c r="AT917" s="15"/>
      <c r="AW917" s="15"/>
    </row>
    <row r="918" spans="1:49" x14ac:dyDescent="0.3">
      <c r="A918" s="25">
        <v>6</v>
      </c>
      <c r="B918" s="25">
        <f>RADIANS(S0P5022[[#This Row],[Deg]])</f>
        <v>0.10471975511965978</v>
      </c>
      <c r="C918" s="26">
        <v>0.16345942402502001</v>
      </c>
      <c r="D918" s="27">
        <f t="shared" si="2"/>
        <v>0.66666666666666663</v>
      </c>
      <c r="E918" s="27">
        <f>-LOG(S0P5022[[#This Row],[p]]-0.5,2)</f>
        <v>2.5849625007211565</v>
      </c>
      <c r="F918" s="27">
        <f>-LOG(1-S0P5022[[#This Row],[p]],2)^2</f>
        <v>2.5121061286922606</v>
      </c>
      <c r="G918" s="27">
        <f>-LOG(S0P5022[[#This Row],[p]]-0.5,2)^2</f>
        <v>6.6820311301345754</v>
      </c>
      <c r="H918" s="27">
        <f>-LOG(1-S0P5022[[#This Row],[p]],2)</f>
        <v>1.5849625007211561</v>
      </c>
      <c r="I918" s="27">
        <f>1/S0P5022[[#This Row],[-LOG(p-0.5)^2]]</f>
        <v>0.14965509446524536</v>
      </c>
      <c r="J918" s="27">
        <f>1-S0P5022[[#This Row],[p]]</f>
        <v>0.33333333333333337</v>
      </c>
      <c r="K918" s="27">
        <f>1/S0P5022[[#This Row],[1-p]]</f>
        <v>2.9999999999999996</v>
      </c>
      <c r="L918" s="27">
        <f>S0P5022[[#This Row],[p]]*2-1</f>
        <v>0.33333333333333326</v>
      </c>
      <c r="M918" s="27">
        <f>S0P5022[[#This Row],[1-p]]*2</f>
        <v>0.66666666666666674</v>
      </c>
      <c r="N918" s="27">
        <f>S0P5022[[#This Row],[2p-1]]*2</f>
        <v>0.66666666666666652</v>
      </c>
      <c r="O918" s="27">
        <f>S0P5022[[#This Row],[2-2p]]*2</f>
        <v>1.3333333333333335</v>
      </c>
      <c r="P918" s="27">
        <f>2^S0P5022[[#This Row],[4p-2]]</f>
        <v>1.5874010519681991</v>
      </c>
      <c r="Q918" s="27">
        <f>2^S0P5022[[#This Row],[4-4p]]</f>
        <v>2.5198420997897464</v>
      </c>
      <c r="R918" s="27">
        <f>2^S0P5022[[#This Row],[2^(4p-2)]]</f>
        <v>3.0050751127241848</v>
      </c>
      <c r="S918" s="26">
        <f>S0P5022[[#This Row],[1-p]]/2</f>
        <v>0.16666666666666669</v>
      </c>
      <c r="T918" s="26">
        <f>S0P5022[[#This Row],[f(p)]]/LOG(1-S0P5022[[#This Row],[p]],2)^16</f>
        <v>1.0508600578207357E-4</v>
      </c>
      <c r="U918" s="26">
        <f>2*(1-ABS(SIN(S0P5022[[#This Row],[Rad]]*2)))^(S0P5022[[#This Row],[-LOG(1-p)]])</f>
        <v>1.3822606759855443</v>
      </c>
      <c r="V918" s="26">
        <f>S0P5022[[#This Row],[f(p)]]*LOG(1-S0P5022[[#This Row],[p]],2)^-16</f>
        <v>1.0508600578207357E-4</v>
      </c>
      <c r="W918" s="26">
        <f>S0P5022[[#This Row],[f(p)]]*2*((1-ABS(SIN(S0P5022[[#This Row],[Rad]]*2)))^(S0P5022[[#This Row],[-LOG(1-p)]]^2))</f>
        <v>0.18560398391015007</v>
      </c>
      <c r="X918" s="26">
        <f>S0P5022[[#This Row],[F3]]+S0P5022[[#This Row],[F2]]</f>
        <v>0.18570906991593214</v>
      </c>
      <c r="Y918" s="26"/>
      <c r="AA918" s="20"/>
      <c r="AB918" s="15"/>
      <c r="AC918" s="15"/>
      <c r="AD918" s="15"/>
      <c r="AE918" s="15"/>
      <c r="AF918" s="15"/>
      <c r="AI918" s="20"/>
      <c r="AN918" s="15"/>
      <c r="AO918" s="17"/>
      <c r="AR918" s="20"/>
      <c r="AT918" s="15"/>
      <c r="AW918" s="15"/>
    </row>
    <row r="919" spans="1:49" x14ac:dyDescent="0.3">
      <c r="A919" s="25">
        <v>7</v>
      </c>
      <c r="B919" s="25">
        <f>RADIANS(S0P5022[[#This Row],[Deg]])</f>
        <v>0.12217304763960307</v>
      </c>
      <c r="C919" s="26">
        <v>0.149149770723219</v>
      </c>
      <c r="D919" s="27">
        <f t="shared" si="2"/>
        <v>0.66666666666666663</v>
      </c>
      <c r="E919" s="27">
        <f>-LOG(S0P5022[[#This Row],[p]]-0.5,2)</f>
        <v>2.5849625007211565</v>
      </c>
      <c r="F919" s="27">
        <f>-LOG(1-S0P5022[[#This Row],[p]],2)^2</f>
        <v>2.5121061286922606</v>
      </c>
      <c r="G919" s="27">
        <f>-LOG(S0P5022[[#This Row],[p]]-0.5,2)^2</f>
        <v>6.6820311301345754</v>
      </c>
      <c r="H919" s="27">
        <f>-LOG(1-S0P5022[[#This Row],[p]],2)</f>
        <v>1.5849625007211561</v>
      </c>
      <c r="I919" s="27">
        <f>1/S0P5022[[#This Row],[-LOG(p-0.5)^2]]</f>
        <v>0.14965509446524536</v>
      </c>
      <c r="J919" s="27">
        <f>1-S0P5022[[#This Row],[p]]</f>
        <v>0.33333333333333337</v>
      </c>
      <c r="K919" s="27">
        <f>1/S0P5022[[#This Row],[1-p]]</f>
        <v>2.9999999999999996</v>
      </c>
      <c r="L919" s="27">
        <f>S0P5022[[#This Row],[p]]*2-1</f>
        <v>0.33333333333333326</v>
      </c>
      <c r="M919" s="27">
        <f>S0P5022[[#This Row],[1-p]]*2</f>
        <v>0.66666666666666674</v>
      </c>
      <c r="N919" s="27">
        <f>S0P5022[[#This Row],[2p-1]]*2</f>
        <v>0.66666666666666652</v>
      </c>
      <c r="O919" s="27">
        <f>S0P5022[[#This Row],[2-2p]]*2</f>
        <v>1.3333333333333335</v>
      </c>
      <c r="P919" s="27">
        <f>2^S0P5022[[#This Row],[4p-2]]</f>
        <v>1.5874010519681991</v>
      </c>
      <c r="Q919" s="27">
        <f>2^S0P5022[[#This Row],[4-4p]]</f>
        <v>2.5198420997897464</v>
      </c>
      <c r="R919" s="27">
        <f>2^S0P5022[[#This Row],[2^(4p-2)]]</f>
        <v>3.0050751127241848</v>
      </c>
      <c r="S919" s="26">
        <f>S0P5022[[#This Row],[1-p]]/2</f>
        <v>0.16666666666666669</v>
      </c>
      <c r="T919" s="26">
        <f>S0P5022[[#This Row],[f(p)]]/LOG(1-S0P5022[[#This Row],[p]],2)^16</f>
        <v>1.0508600578207357E-4</v>
      </c>
      <c r="U919" s="26">
        <f>2*(1-ABS(SIN(S0P5022[[#This Row],[Rad]]*2)))^(S0P5022[[#This Row],[-LOG(1-p)]])</f>
        <v>1.2893805714786064</v>
      </c>
      <c r="V919" s="26">
        <f>S0P5022[[#This Row],[f(p)]]*LOG(1-S0P5022[[#This Row],[p]],2)^-16</f>
        <v>1.0508600578207357E-4</v>
      </c>
      <c r="W919" s="26">
        <f>S0P5022[[#This Row],[f(p)]]*2*((1-ABS(SIN(S0P5022[[#This Row],[Rad]]*2)))^(S0P5022[[#This Row],[-LOG(1-p)]]^2))</f>
        <v>0.16622924394882607</v>
      </c>
      <c r="X919" s="26">
        <f>S0P5022[[#This Row],[F3]]+S0P5022[[#This Row],[F2]]</f>
        <v>0.16633432995460815</v>
      </c>
      <c r="Y919" s="26"/>
      <c r="AA919" s="20"/>
      <c r="AB919" s="15"/>
      <c r="AC919" s="15"/>
      <c r="AD919" s="15"/>
      <c r="AE919" s="15"/>
      <c r="AF919" s="15"/>
      <c r="AI919" s="20"/>
      <c r="AN919" s="15"/>
      <c r="AO919" s="17"/>
      <c r="AR919" s="20"/>
      <c r="AT919" s="15"/>
      <c r="AW919" s="15"/>
    </row>
    <row r="920" spans="1:49" x14ac:dyDescent="0.3">
      <c r="A920" s="25">
        <v>8</v>
      </c>
      <c r="B920" s="25">
        <f>RADIANS(S0P5022[[#This Row],[Deg]])</f>
        <v>0.13962634015954636</v>
      </c>
      <c r="C920" s="26">
        <v>0.13591477833745499</v>
      </c>
      <c r="D920" s="27">
        <f t="shared" si="2"/>
        <v>0.66666666666666663</v>
      </c>
      <c r="E920" s="27">
        <f>-LOG(S0P5022[[#This Row],[p]]-0.5,2)</f>
        <v>2.5849625007211565</v>
      </c>
      <c r="F920" s="27">
        <f>-LOG(1-S0P5022[[#This Row],[p]],2)^2</f>
        <v>2.5121061286922606</v>
      </c>
      <c r="G920" s="27">
        <f>-LOG(S0P5022[[#This Row],[p]]-0.5,2)^2</f>
        <v>6.6820311301345754</v>
      </c>
      <c r="H920" s="27">
        <f>-LOG(1-S0P5022[[#This Row],[p]],2)</f>
        <v>1.5849625007211561</v>
      </c>
      <c r="I920" s="27">
        <f>1/S0P5022[[#This Row],[-LOG(p-0.5)^2]]</f>
        <v>0.14965509446524536</v>
      </c>
      <c r="J920" s="27">
        <f>1-S0P5022[[#This Row],[p]]</f>
        <v>0.33333333333333337</v>
      </c>
      <c r="K920" s="27">
        <f>1/S0P5022[[#This Row],[1-p]]</f>
        <v>2.9999999999999996</v>
      </c>
      <c r="L920" s="27">
        <f>S0P5022[[#This Row],[p]]*2-1</f>
        <v>0.33333333333333326</v>
      </c>
      <c r="M920" s="27">
        <f>S0P5022[[#This Row],[1-p]]*2</f>
        <v>0.66666666666666674</v>
      </c>
      <c r="N920" s="27">
        <f>S0P5022[[#This Row],[2p-1]]*2</f>
        <v>0.66666666666666652</v>
      </c>
      <c r="O920" s="27">
        <f>S0P5022[[#This Row],[2-2p]]*2</f>
        <v>1.3333333333333335</v>
      </c>
      <c r="P920" s="27">
        <f>2^S0P5022[[#This Row],[4p-2]]</f>
        <v>1.5874010519681991</v>
      </c>
      <c r="Q920" s="27">
        <f>2^S0P5022[[#This Row],[4-4p]]</f>
        <v>2.5198420997897464</v>
      </c>
      <c r="R920" s="27">
        <f>2^S0P5022[[#This Row],[2^(4p-2)]]</f>
        <v>3.0050751127241848</v>
      </c>
      <c r="S920" s="26">
        <f>S0P5022[[#This Row],[1-p]]/2</f>
        <v>0.16666666666666669</v>
      </c>
      <c r="T920" s="26">
        <f>S0P5022[[#This Row],[f(p)]]/LOG(1-S0P5022[[#This Row],[p]],2)^16</f>
        <v>1.0508600578207357E-4</v>
      </c>
      <c r="U920" s="26">
        <f>2*(1-ABS(SIN(S0P5022[[#This Row],[Rad]]*2)))^(S0P5022[[#This Row],[-LOG(1-p)]])</f>
        <v>1.1996804431281225</v>
      </c>
      <c r="V920" s="26">
        <f>S0P5022[[#This Row],[f(p)]]*LOG(1-S0P5022[[#This Row],[p]],2)^-16</f>
        <v>1.0508600578207357E-4</v>
      </c>
      <c r="W920" s="26">
        <f>S0P5022[[#This Row],[f(p)]]*2*((1-ABS(SIN(S0P5022[[#This Row],[Rad]]*2)))^(S0P5022[[#This Row],[-LOG(1-p)]]^2))</f>
        <v>0.1482768900619211</v>
      </c>
      <c r="X920" s="26">
        <f>S0P5022[[#This Row],[F3]]+S0P5022[[#This Row],[F2]]</f>
        <v>0.14838197606770318</v>
      </c>
      <c r="Y920" s="26"/>
      <c r="AA920" s="20"/>
      <c r="AB920" s="15"/>
      <c r="AC920" s="15"/>
      <c r="AD920" s="15"/>
      <c r="AE920" s="15"/>
      <c r="AF920" s="15"/>
      <c r="AI920" s="20"/>
      <c r="AN920" s="15"/>
      <c r="AO920" s="17"/>
      <c r="AR920" s="20"/>
      <c r="AT920" s="15"/>
      <c r="AW920" s="15"/>
    </row>
    <row r="921" spans="1:49" x14ac:dyDescent="0.3">
      <c r="A921" s="25">
        <v>9</v>
      </c>
      <c r="B921" s="25">
        <f>RADIANS(S0P5022[[#This Row],[Deg]])</f>
        <v>0.15707963267948966</v>
      </c>
      <c r="C921" s="26">
        <v>0.123651297117191</v>
      </c>
      <c r="D921" s="27">
        <f t="shared" si="2"/>
        <v>0.66666666666666663</v>
      </c>
      <c r="E921" s="27">
        <f>-LOG(S0P5022[[#This Row],[p]]-0.5,2)</f>
        <v>2.5849625007211565</v>
      </c>
      <c r="F921" s="27">
        <f>-LOG(1-S0P5022[[#This Row],[p]],2)^2</f>
        <v>2.5121061286922606</v>
      </c>
      <c r="G921" s="27">
        <f>-LOG(S0P5022[[#This Row],[p]]-0.5,2)^2</f>
        <v>6.6820311301345754</v>
      </c>
      <c r="H921" s="27">
        <f>-LOG(1-S0P5022[[#This Row],[p]],2)</f>
        <v>1.5849625007211561</v>
      </c>
      <c r="I921" s="27">
        <f>1/S0P5022[[#This Row],[-LOG(p-0.5)^2]]</f>
        <v>0.14965509446524536</v>
      </c>
      <c r="J921" s="27">
        <f>1-S0P5022[[#This Row],[p]]</f>
        <v>0.33333333333333337</v>
      </c>
      <c r="K921" s="27">
        <f>1/S0P5022[[#This Row],[1-p]]</f>
        <v>2.9999999999999996</v>
      </c>
      <c r="L921" s="27">
        <f>S0P5022[[#This Row],[p]]*2-1</f>
        <v>0.33333333333333326</v>
      </c>
      <c r="M921" s="27">
        <f>S0P5022[[#This Row],[1-p]]*2</f>
        <v>0.66666666666666674</v>
      </c>
      <c r="N921" s="27">
        <f>S0P5022[[#This Row],[2p-1]]*2</f>
        <v>0.66666666666666652</v>
      </c>
      <c r="O921" s="27">
        <f>S0P5022[[#This Row],[2-2p]]*2</f>
        <v>1.3333333333333335</v>
      </c>
      <c r="P921" s="27">
        <f>2^S0P5022[[#This Row],[4p-2]]</f>
        <v>1.5874010519681991</v>
      </c>
      <c r="Q921" s="27">
        <f>2^S0P5022[[#This Row],[4-4p]]</f>
        <v>2.5198420997897464</v>
      </c>
      <c r="R921" s="27">
        <f>2^S0P5022[[#This Row],[2^(4p-2)]]</f>
        <v>3.0050751127241848</v>
      </c>
      <c r="S921" s="26">
        <f>S0P5022[[#This Row],[1-p]]/2</f>
        <v>0.16666666666666669</v>
      </c>
      <c r="T921" s="26">
        <f>S0P5022[[#This Row],[f(p)]]/LOG(1-S0P5022[[#This Row],[p]],2)^16</f>
        <v>1.0508600578207357E-4</v>
      </c>
      <c r="U921" s="26">
        <f>2*(1-ABS(SIN(S0P5022[[#This Row],[Rad]]*2)))^(S0P5022[[#This Row],[-LOG(1-p)]])</f>
        <v>1.1132476602544248</v>
      </c>
      <c r="V921" s="26">
        <f>S0P5022[[#This Row],[f(p)]]*LOG(1-S0P5022[[#This Row],[p]],2)^-16</f>
        <v>1.0508600578207357E-4</v>
      </c>
      <c r="W921" s="26">
        <f>S0P5022[[#This Row],[f(p)]]*2*((1-ABS(SIN(S0P5022[[#This Row],[Rad]]*2)))^(S0P5022[[#This Row],[-LOG(1-p)]]^2))</f>
        <v>0.13170544565085537</v>
      </c>
      <c r="X921" s="26">
        <f>S0P5022[[#This Row],[F3]]+S0P5022[[#This Row],[F2]]</f>
        <v>0.13181053165663745</v>
      </c>
      <c r="Y921" s="26"/>
      <c r="AA921" s="20"/>
      <c r="AB921" s="15"/>
      <c r="AC921" s="15"/>
      <c r="AD921" s="15"/>
      <c r="AE921" s="15"/>
      <c r="AF921" s="15"/>
      <c r="AI921" s="20"/>
      <c r="AN921" s="15"/>
      <c r="AO921" s="17"/>
      <c r="AR921" s="20"/>
      <c r="AT921" s="15"/>
      <c r="AW921" s="15"/>
    </row>
    <row r="922" spans="1:49" x14ac:dyDescent="0.3">
      <c r="A922" s="25">
        <v>10</v>
      </c>
      <c r="B922" s="25">
        <f>RADIANS(S0P5022[[#This Row],[Deg]])</f>
        <v>0.17453292519943295</v>
      </c>
      <c r="C922" s="26">
        <v>0.111923387408735</v>
      </c>
      <c r="D922" s="27">
        <f t="shared" si="2"/>
        <v>0.66666666666666663</v>
      </c>
      <c r="E922" s="27">
        <f>-LOG(S0P5022[[#This Row],[p]]-0.5,2)</f>
        <v>2.5849625007211565</v>
      </c>
      <c r="F922" s="27">
        <f>-LOG(1-S0P5022[[#This Row],[p]],2)^2</f>
        <v>2.5121061286922606</v>
      </c>
      <c r="G922" s="27">
        <f>-LOG(S0P5022[[#This Row],[p]]-0.5,2)^2</f>
        <v>6.6820311301345754</v>
      </c>
      <c r="H922" s="27">
        <f>-LOG(1-S0P5022[[#This Row],[p]],2)</f>
        <v>1.5849625007211561</v>
      </c>
      <c r="I922" s="27">
        <f>1/S0P5022[[#This Row],[-LOG(p-0.5)^2]]</f>
        <v>0.14965509446524536</v>
      </c>
      <c r="J922" s="27">
        <f>1-S0P5022[[#This Row],[p]]</f>
        <v>0.33333333333333337</v>
      </c>
      <c r="K922" s="27">
        <f>1/S0P5022[[#This Row],[1-p]]</f>
        <v>2.9999999999999996</v>
      </c>
      <c r="L922" s="27">
        <f>S0P5022[[#This Row],[p]]*2-1</f>
        <v>0.33333333333333326</v>
      </c>
      <c r="M922" s="27">
        <f>S0P5022[[#This Row],[1-p]]*2</f>
        <v>0.66666666666666674</v>
      </c>
      <c r="N922" s="27">
        <f>S0P5022[[#This Row],[2p-1]]*2</f>
        <v>0.66666666666666652</v>
      </c>
      <c r="O922" s="27">
        <f>S0P5022[[#This Row],[2-2p]]*2</f>
        <v>1.3333333333333335</v>
      </c>
      <c r="P922" s="27">
        <f>2^S0P5022[[#This Row],[4p-2]]</f>
        <v>1.5874010519681991</v>
      </c>
      <c r="Q922" s="27">
        <f>2^S0P5022[[#This Row],[4-4p]]</f>
        <v>2.5198420997897464</v>
      </c>
      <c r="R922" s="27">
        <f>2^S0P5022[[#This Row],[2^(4p-2)]]</f>
        <v>3.0050751127241848</v>
      </c>
      <c r="S922" s="26">
        <f>S0P5022[[#This Row],[1-p]]/2</f>
        <v>0.16666666666666669</v>
      </c>
      <c r="T922" s="26">
        <f>S0P5022[[#This Row],[f(p)]]/LOG(1-S0P5022[[#This Row],[p]],2)^16</f>
        <v>1.0508600578207357E-4</v>
      </c>
      <c r="U922" s="26">
        <f>2*(1-ABS(SIN(S0P5022[[#This Row],[Rad]]*2)))^(S0P5022[[#This Row],[-LOG(1-p)]])</f>
        <v>1.0301578611275848</v>
      </c>
      <c r="V922" s="26">
        <f>S0P5022[[#This Row],[f(p)]]*LOG(1-S0P5022[[#This Row],[p]],2)^-16</f>
        <v>1.0508600578207357E-4</v>
      </c>
      <c r="W922" s="26">
        <f>S0P5022[[#This Row],[f(p)]]*2*((1-ABS(SIN(S0P5022[[#This Row],[Rad]]*2)))^(S0P5022[[#This Row],[-LOG(1-p)]]^2))</f>
        <v>0.11646877282154477</v>
      </c>
      <c r="X922" s="26">
        <f>S0P5022[[#This Row],[F3]]+S0P5022[[#This Row],[F2]]</f>
        <v>0.11657385882732685</v>
      </c>
      <c r="Y922" s="26"/>
      <c r="AA922" s="20"/>
      <c r="AB922" s="15"/>
      <c r="AC922" s="15"/>
      <c r="AD922" s="15"/>
      <c r="AE922" s="15"/>
      <c r="AF922" s="15"/>
      <c r="AI922" s="20"/>
      <c r="AN922" s="15"/>
      <c r="AO922" s="17"/>
      <c r="AR922" s="20"/>
      <c r="AT922" s="15"/>
      <c r="AW922" s="15"/>
    </row>
    <row r="923" spans="1:49" x14ac:dyDescent="0.3">
      <c r="A923" s="25">
        <v>11</v>
      </c>
      <c r="B923" s="25">
        <f>RADIANS(S0P5022[[#This Row],[Deg]])</f>
        <v>0.19198621771937624</v>
      </c>
      <c r="C923" s="26">
        <v>0.101078208586612</v>
      </c>
      <c r="D923" s="27">
        <f t="shared" si="2"/>
        <v>0.66666666666666663</v>
      </c>
      <c r="E923" s="27">
        <f>-LOG(S0P5022[[#This Row],[p]]-0.5,2)</f>
        <v>2.5849625007211565</v>
      </c>
      <c r="F923" s="27">
        <f>-LOG(1-S0P5022[[#This Row],[p]],2)^2</f>
        <v>2.5121061286922606</v>
      </c>
      <c r="G923" s="27">
        <f>-LOG(S0P5022[[#This Row],[p]]-0.5,2)^2</f>
        <v>6.6820311301345754</v>
      </c>
      <c r="H923" s="27">
        <f>-LOG(1-S0P5022[[#This Row],[p]],2)</f>
        <v>1.5849625007211561</v>
      </c>
      <c r="I923" s="27">
        <f>1/S0P5022[[#This Row],[-LOG(p-0.5)^2]]</f>
        <v>0.14965509446524536</v>
      </c>
      <c r="J923" s="27">
        <f>1-S0P5022[[#This Row],[p]]</f>
        <v>0.33333333333333337</v>
      </c>
      <c r="K923" s="27">
        <f>1/S0P5022[[#This Row],[1-p]]</f>
        <v>2.9999999999999996</v>
      </c>
      <c r="L923" s="27">
        <f>S0P5022[[#This Row],[p]]*2-1</f>
        <v>0.33333333333333326</v>
      </c>
      <c r="M923" s="27">
        <f>S0P5022[[#This Row],[1-p]]*2</f>
        <v>0.66666666666666674</v>
      </c>
      <c r="N923" s="27">
        <f>S0P5022[[#This Row],[2p-1]]*2</f>
        <v>0.66666666666666652</v>
      </c>
      <c r="O923" s="27">
        <f>S0P5022[[#This Row],[2-2p]]*2</f>
        <v>1.3333333333333335</v>
      </c>
      <c r="P923" s="27">
        <f>2^S0P5022[[#This Row],[4p-2]]</f>
        <v>1.5874010519681991</v>
      </c>
      <c r="Q923" s="27">
        <f>2^S0P5022[[#This Row],[4-4p]]</f>
        <v>2.5198420997897464</v>
      </c>
      <c r="R923" s="27">
        <f>2^S0P5022[[#This Row],[2^(4p-2)]]</f>
        <v>3.0050751127241848</v>
      </c>
      <c r="S923" s="26">
        <f>S0P5022[[#This Row],[1-p]]/2</f>
        <v>0.16666666666666669</v>
      </c>
      <c r="T923" s="26">
        <f>S0P5022[[#This Row],[f(p)]]/LOG(1-S0P5022[[#This Row],[p]],2)^16</f>
        <v>1.0508600578207357E-4</v>
      </c>
      <c r="U923" s="26">
        <f>2*(1-ABS(SIN(S0P5022[[#This Row],[Rad]]*2)))^(S0P5022[[#This Row],[-LOG(1-p)]])</f>
        <v>0.95047482319847054</v>
      </c>
      <c r="V923" s="26">
        <f>S0P5022[[#This Row],[f(p)]]*LOG(1-S0P5022[[#This Row],[p]],2)^-16</f>
        <v>1.0508600578207357E-4</v>
      </c>
      <c r="W923" s="26">
        <f>S0P5022[[#This Row],[f(p)]]*2*((1-ABS(SIN(S0P5022[[#This Row],[Rad]]*2)))^(S0P5022[[#This Row],[-LOG(1-p)]]^2))</f>
        <v>0.10251660053195256</v>
      </c>
      <c r="X923" s="26">
        <f>S0P5022[[#This Row],[F3]]+S0P5022[[#This Row],[F2]]</f>
        <v>0.10262168653773464</v>
      </c>
      <c r="Y923" s="26"/>
      <c r="AA923" s="20"/>
      <c r="AB923" s="15"/>
      <c r="AC923" s="15"/>
      <c r="AD923" s="15"/>
      <c r="AE923" s="15"/>
      <c r="AF923" s="15"/>
      <c r="AI923" s="20"/>
      <c r="AN923" s="15"/>
      <c r="AO923" s="17"/>
      <c r="AR923" s="20"/>
      <c r="AT923" s="15"/>
      <c r="AW923" s="15"/>
    </row>
    <row r="924" spans="1:49" x14ac:dyDescent="0.3">
      <c r="A924" s="25">
        <v>12</v>
      </c>
      <c r="B924" s="25">
        <f>RADIANS(S0P5022[[#This Row],[Deg]])</f>
        <v>0.20943951023931956</v>
      </c>
      <c r="C924" s="26">
        <v>9.0806616349047603E-2</v>
      </c>
      <c r="D924" s="27">
        <f t="shared" si="2"/>
        <v>0.66666666666666663</v>
      </c>
      <c r="E924" s="27">
        <f>-LOG(S0P5022[[#This Row],[p]]-0.5,2)</f>
        <v>2.5849625007211565</v>
      </c>
      <c r="F924" s="27">
        <f>-LOG(1-S0P5022[[#This Row],[p]],2)^2</f>
        <v>2.5121061286922606</v>
      </c>
      <c r="G924" s="27">
        <f>-LOG(S0P5022[[#This Row],[p]]-0.5,2)^2</f>
        <v>6.6820311301345754</v>
      </c>
      <c r="H924" s="27">
        <f>-LOG(1-S0P5022[[#This Row],[p]],2)</f>
        <v>1.5849625007211561</v>
      </c>
      <c r="I924" s="27">
        <f>1/S0P5022[[#This Row],[-LOG(p-0.5)^2]]</f>
        <v>0.14965509446524536</v>
      </c>
      <c r="J924" s="27">
        <f>1-S0P5022[[#This Row],[p]]</f>
        <v>0.33333333333333337</v>
      </c>
      <c r="K924" s="27">
        <f>1/S0P5022[[#This Row],[1-p]]</f>
        <v>2.9999999999999996</v>
      </c>
      <c r="L924" s="27">
        <f>S0P5022[[#This Row],[p]]*2-1</f>
        <v>0.33333333333333326</v>
      </c>
      <c r="M924" s="27">
        <f>S0P5022[[#This Row],[1-p]]*2</f>
        <v>0.66666666666666674</v>
      </c>
      <c r="N924" s="27">
        <f>S0P5022[[#This Row],[2p-1]]*2</f>
        <v>0.66666666666666652</v>
      </c>
      <c r="O924" s="27">
        <f>S0P5022[[#This Row],[2-2p]]*2</f>
        <v>1.3333333333333335</v>
      </c>
      <c r="P924" s="27">
        <f>2^S0P5022[[#This Row],[4p-2]]</f>
        <v>1.5874010519681991</v>
      </c>
      <c r="Q924" s="27">
        <f>2^S0P5022[[#This Row],[4-4p]]</f>
        <v>2.5198420997897464</v>
      </c>
      <c r="R924" s="27">
        <f>2^S0P5022[[#This Row],[2^(4p-2)]]</f>
        <v>3.0050751127241848</v>
      </c>
      <c r="S924" s="26">
        <f>S0P5022[[#This Row],[1-p]]/2</f>
        <v>0.16666666666666669</v>
      </c>
      <c r="T924" s="26">
        <f>S0P5022[[#This Row],[f(p)]]/LOG(1-S0P5022[[#This Row],[p]],2)^16</f>
        <v>1.0508600578207357E-4</v>
      </c>
      <c r="U924" s="26">
        <f>2*(1-ABS(SIN(S0P5022[[#This Row],[Rad]]*2)))^(S0P5022[[#This Row],[-LOG(1-p)]])</f>
        <v>0.87425037164457131</v>
      </c>
      <c r="V924" s="26">
        <f>S0P5022[[#This Row],[f(p)]]*LOG(1-S0P5022[[#This Row],[p]],2)^-16</f>
        <v>1.0508600578207357E-4</v>
      </c>
      <c r="W924" s="26">
        <f>S0P5022[[#This Row],[f(p)]]*2*((1-ABS(SIN(S0P5022[[#This Row],[Rad]]*2)))^(S0P5022[[#This Row],[-LOG(1-p)]]^2))</f>
        <v>8.9795063674998996E-2</v>
      </c>
      <c r="X924" s="26">
        <f>S0P5022[[#This Row],[F3]]+S0P5022[[#This Row],[F2]]</f>
        <v>8.9900149680781069E-2</v>
      </c>
      <c r="Y924" s="26"/>
      <c r="AA924" s="20"/>
      <c r="AB924" s="15"/>
      <c r="AC924" s="15"/>
      <c r="AD924" s="15"/>
      <c r="AE924" s="15"/>
      <c r="AF924" s="15"/>
      <c r="AI924" s="20"/>
      <c r="AN924" s="15"/>
      <c r="AO924" s="17"/>
      <c r="AR924" s="20"/>
      <c r="AT924" s="15"/>
      <c r="AW924" s="15"/>
    </row>
    <row r="925" spans="1:49" x14ac:dyDescent="0.3">
      <c r="A925" s="25">
        <v>13</v>
      </c>
      <c r="B925" s="25">
        <f>RADIANS(S0P5022[[#This Row],[Deg]])</f>
        <v>0.22689280275926285</v>
      </c>
      <c r="C925" s="26">
        <v>8.1676471712301302E-2</v>
      </c>
      <c r="D925" s="27">
        <f t="shared" ref="D925:D988" si="3">2/3</f>
        <v>0.66666666666666663</v>
      </c>
      <c r="E925" s="27">
        <f>-LOG(S0P5022[[#This Row],[p]]-0.5,2)</f>
        <v>2.5849625007211565</v>
      </c>
      <c r="F925" s="27">
        <f>-LOG(1-S0P5022[[#This Row],[p]],2)^2</f>
        <v>2.5121061286922606</v>
      </c>
      <c r="G925" s="27">
        <f>-LOG(S0P5022[[#This Row],[p]]-0.5,2)^2</f>
        <v>6.6820311301345754</v>
      </c>
      <c r="H925" s="27">
        <f>-LOG(1-S0P5022[[#This Row],[p]],2)</f>
        <v>1.5849625007211561</v>
      </c>
      <c r="I925" s="27">
        <f>1/S0P5022[[#This Row],[-LOG(p-0.5)^2]]</f>
        <v>0.14965509446524536</v>
      </c>
      <c r="J925" s="27">
        <f>1-S0P5022[[#This Row],[p]]</f>
        <v>0.33333333333333337</v>
      </c>
      <c r="K925" s="27">
        <f>1/S0P5022[[#This Row],[1-p]]</f>
        <v>2.9999999999999996</v>
      </c>
      <c r="L925" s="27">
        <f>S0P5022[[#This Row],[p]]*2-1</f>
        <v>0.33333333333333326</v>
      </c>
      <c r="M925" s="27">
        <f>S0P5022[[#This Row],[1-p]]*2</f>
        <v>0.66666666666666674</v>
      </c>
      <c r="N925" s="27">
        <f>S0P5022[[#This Row],[2p-1]]*2</f>
        <v>0.66666666666666652</v>
      </c>
      <c r="O925" s="27">
        <f>S0P5022[[#This Row],[2-2p]]*2</f>
        <v>1.3333333333333335</v>
      </c>
      <c r="P925" s="27">
        <f>2^S0P5022[[#This Row],[4p-2]]</f>
        <v>1.5874010519681991</v>
      </c>
      <c r="Q925" s="27">
        <f>2^S0P5022[[#This Row],[4-4p]]</f>
        <v>2.5198420997897464</v>
      </c>
      <c r="R925" s="27">
        <f>2^S0P5022[[#This Row],[2^(4p-2)]]</f>
        <v>3.0050751127241848</v>
      </c>
      <c r="S925" s="26">
        <f>S0P5022[[#This Row],[1-p]]/2</f>
        <v>0.16666666666666669</v>
      </c>
      <c r="T925" s="26">
        <f>S0P5022[[#This Row],[f(p)]]/LOG(1-S0P5022[[#This Row],[p]],2)^16</f>
        <v>1.0508600578207357E-4</v>
      </c>
      <c r="U925" s="26">
        <f>2*(1-ABS(SIN(S0P5022[[#This Row],[Rad]]*2)))^(S0P5022[[#This Row],[-LOG(1-p)]])</f>
        <v>0.80152432657613126</v>
      </c>
      <c r="V925" s="26">
        <f>S0P5022[[#This Row],[f(p)]]*LOG(1-S0P5022[[#This Row],[p]],2)^-16</f>
        <v>1.0508600578207357E-4</v>
      </c>
      <c r="W925" s="26">
        <f>S0P5022[[#This Row],[f(p)]]*2*((1-ABS(SIN(S0P5022[[#This Row],[Rad]]*2)))^(S0P5022[[#This Row],[-LOG(1-p)]]^2))</f>
        <v>7.8247248635567035E-2</v>
      </c>
      <c r="X925" s="26">
        <f>S0P5022[[#This Row],[F3]]+S0P5022[[#This Row],[F2]]</f>
        <v>7.8352334641349108E-2</v>
      </c>
      <c r="Y925" s="26"/>
      <c r="AA925" s="20"/>
      <c r="AB925" s="15"/>
      <c r="AC925" s="15"/>
      <c r="AD925" s="15"/>
      <c r="AE925" s="15"/>
      <c r="AF925" s="15"/>
      <c r="AI925" s="20"/>
      <c r="AN925" s="15"/>
      <c r="AO925" s="17"/>
      <c r="AR925" s="20"/>
      <c r="AT925" s="15"/>
      <c r="AW925" s="15"/>
    </row>
    <row r="926" spans="1:49" x14ac:dyDescent="0.3">
      <c r="A926" s="25">
        <v>14</v>
      </c>
      <c r="B926" s="25">
        <f>RADIANS(S0P5022[[#This Row],[Deg]])</f>
        <v>0.24434609527920614</v>
      </c>
      <c r="C926" s="26">
        <v>7.3335869900136894E-2</v>
      </c>
      <c r="D926" s="27">
        <f t="shared" si="3"/>
        <v>0.66666666666666663</v>
      </c>
      <c r="E926" s="27">
        <f>-LOG(S0P5022[[#This Row],[p]]-0.5,2)</f>
        <v>2.5849625007211565</v>
      </c>
      <c r="F926" s="27">
        <f>-LOG(1-S0P5022[[#This Row],[p]],2)^2</f>
        <v>2.5121061286922606</v>
      </c>
      <c r="G926" s="27">
        <f>-LOG(S0P5022[[#This Row],[p]]-0.5,2)^2</f>
        <v>6.6820311301345754</v>
      </c>
      <c r="H926" s="27">
        <f>-LOG(1-S0P5022[[#This Row],[p]],2)</f>
        <v>1.5849625007211561</v>
      </c>
      <c r="I926" s="27">
        <f>1/S0P5022[[#This Row],[-LOG(p-0.5)^2]]</f>
        <v>0.14965509446524536</v>
      </c>
      <c r="J926" s="27">
        <f>1-S0P5022[[#This Row],[p]]</f>
        <v>0.33333333333333337</v>
      </c>
      <c r="K926" s="27">
        <f>1/S0P5022[[#This Row],[1-p]]</f>
        <v>2.9999999999999996</v>
      </c>
      <c r="L926" s="27">
        <f>S0P5022[[#This Row],[p]]*2-1</f>
        <v>0.33333333333333326</v>
      </c>
      <c r="M926" s="27">
        <f>S0P5022[[#This Row],[1-p]]*2</f>
        <v>0.66666666666666674</v>
      </c>
      <c r="N926" s="27">
        <f>S0P5022[[#This Row],[2p-1]]*2</f>
        <v>0.66666666666666652</v>
      </c>
      <c r="O926" s="27">
        <f>S0P5022[[#This Row],[2-2p]]*2</f>
        <v>1.3333333333333335</v>
      </c>
      <c r="P926" s="27">
        <f>2^S0P5022[[#This Row],[4p-2]]</f>
        <v>1.5874010519681991</v>
      </c>
      <c r="Q926" s="27">
        <f>2^S0P5022[[#This Row],[4-4p]]</f>
        <v>2.5198420997897464</v>
      </c>
      <c r="R926" s="27">
        <f>2^S0P5022[[#This Row],[2^(4p-2)]]</f>
        <v>3.0050751127241848</v>
      </c>
      <c r="S926" s="26">
        <f>S0P5022[[#This Row],[1-p]]/2</f>
        <v>0.16666666666666669</v>
      </c>
      <c r="T926" s="26">
        <f>S0P5022[[#This Row],[f(p)]]/LOG(1-S0P5022[[#This Row],[p]],2)^16</f>
        <v>1.0508600578207357E-4</v>
      </c>
      <c r="U926" s="26">
        <f>2*(1-ABS(SIN(S0P5022[[#This Row],[Rad]]*2)))^(S0P5022[[#This Row],[-LOG(1-p)]])</f>
        <v>0.73232448914167636</v>
      </c>
      <c r="V926" s="26">
        <f>S0P5022[[#This Row],[f(p)]]*LOG(1-S0P5022[[#This Row],[p]],2)^-16</f>
        <v>1.0508600578207357E-4</v>
      </c>
      <c r="W926" s="26">
        <f>S0P5022[[#This Row],[f(p)]]*2*((1-ABS(SIN(S0P5022[[#This Row],[Rad]]*2)))^(S0P5022[[#This Row],[-LOG(1-p)]]^2))</f>
        <v>6.7813740871085215E-2</v>
      </c>
      <c r="X926" s="26">
        <f>S0P5022[[#This Row],[F3]]+S0P5022[[#This Row],[F2]]</f>
        <v>6.7918826876867289E-2</v>
      </c>
      <c r="Y926" s="26"/>
      <c r="AA926" s="20"/>
      <c r="AB926" s="15"/>
      <c r="AC926" s="15"/>
      <c r="AD926" s="15"/>
      <c r="AE926" s="15"/>
      <c r="AF926" s="15"/>
      <c r="AI926" s="20"/>
      <c r="AN926" s="15"/>
      <c r="AO926" s="17"/>
      <c r="AR926" s="20"/>
      <c r="AT926" s="15"/>
      <c r="AW926" s="15"/>
    </row>
    <row r="927" spans="1:49" x14ac:dyDescent="0.3">
      <c r="A927" s="25">
        <v>15</v>
      </c>
      <c r="B927" s="25">
        <f>RADIANS(S0P5022[[#This Row],[Deg]])</f>
        <v>0.26179938779914941</v>
      </c>
      <c r="C927" s="26">
        <v>6.5385838308326102E-2</v>
      </c>
      <c r="D927" s="27">
        <f t="shared" si="3"/>
        <v>0.66666666666666663</v>
      </c>
      <c r="E927" s="27">
        <f>-LOG(S0P5022[[#This Row],[p]]-0.5,2)</f>
        <v>2.5849625007211565</v>
      </c>
      <c r="F927" s="27">
        <f>-LOG(1-S0P5022[[#This Row],[p]],2)^2</f>
        <v>2.5121061286922606</v>
      </c>
      <c r="G927" s="27">
        <f>-LOG(S0P5022[[#This Row],[p]]-0.5,2)^2</f>
        <v>6.6820311301345754</v>
      </c>
      <c r="H927" s="27">
        <f>-LOG(1-S0P5022[[#This Row],[p]],2)</f>
        <v>1.5849625007211561</v>
      </c>
      <c r="I927" s="27">
        <f>1/S0P5022[[#This Row],[-LOG(p-0.5)^2]]</f>
        <v>0.14965509446524536</v>
      </c>
      <c r="J927" s="27">
        <f>1-S0P5022[[#This Row],[p]]</f>
        <v>0.33333333333333337</v>
      </c>
      <c r="K927" s="27">
        <f>1/S0P5022[[#This Row],[1-p]]</f>
        <v>2.9999999999999996</v>
      </c>
      <c r="L927" s="27">
        <f>S0P5022[[#This Row],[p]]*2-1</f>
        <v>0.33333333333333326</v>
      </c>
      <c r="M927" s="27">
        <f>S0P5022[[#This Row],[1-p]]*2</f>
        <v>0.66666666666666674</v>
      </c>
      <c r="N927" s="27">
        <f>S0P5022[[#This Row],[2p-1]]*2</f>
        <v>0.66666666666666652</v>
      </c>
      <c r="O927" s="27">
        <f>S0P5022[[#This Row],[2-2p]]*2</f>
        <v>1.3333333333333335</v>
      </c>
      <c r="P927" s="27">
        <f>2^S0P5022[[#This Row],[4p-2]]</f>
        <v>1.5874010519681991</v>
      </c>
      <c r="Q927" s="27">
        <f>2^S0P5022[[#This Row],[4-4p]]</f>
        <v>2.5198420997897464</v>
      </c>
      <c r="R927" s="27">
        <f>2^S0P5022[[#This Row],[2^(4p-2)]]</f>
        <v>3.0050751127241848</v>
      </c>
      <c r="S927" s="26">
        <f>S0P5022[[#This Row],[1-p]]/2</f>
        <v>0.16666666666666669</v>
      </c>
      <c r="T927" s="26">
        <f>S0P5022[[#This Row],[f(p)]]/LOG(1-S0P5022[[#This Row],[p]],2)^16</f>
        <v>1.0508600578207357E-4</v>
      </c>
      <c r="U927" s="26">
        <f>2*(1-ABS(SIN(S0P5022[[#This Row],[Rad]]*2)))^(S0P5022[[#This Row],[-LOG(1-p)]])</f>
        <v>0.66666666666666674</v>
      </c>
      <c r="V927" s="26">
        <f>S0P5022[[#This Row],[f(p)]]*LOG(1-S0P5022[[#This Row],[p]],2)^-16</f>
        <v>1.0508600578207357E-4</v>
      </c>
      <c r="W927" s="26">
        <f>S0P5022[[#This Row],[f(p)]]*2*((1-ABS(SIN(S0P5022[[#This Row],[Rad]]*2)))^(S0P5022[[#This Row],[-LOG(1-p)]]^2))</f>
        <v>5.8433170110828443E-2</v>
      </c>
      <c r="X927" s="26">
        <f>S0P5022[[#This Row],[F3]]+S0P5022[[#This Row],[F2]]</f>
        <v>5.8538256116610517E-2</v>
      </c>
      <c r="Y927" s="26"/>
      <c r="AA927" s="20"/>
      <c r="AB927" s="15"/>
      <c r="AC927" s="15"/>
      <c r="AD927" s="15"/>
      <c r="AE927" s="15"/>
      <c r="AF927" s="15"/>
      <c r="AI927" s="20"/>
      <c r="AN927" s="15"/>
      <c r="AO927" s="17"/>
      <c r="AR927" s="20"/>
      <c r="AT927" s="15"/>
      <c r="AW927" s="15"/>
    </row>
    <row r="928" spans="1:49" x14ac:dyDescent="0.3">
      <c r="A928" s="25">
        <v>16</v>
      </c>
      <c r="B928" s="25">
        <f>RADIANS(S0P5022[[#This Row],[Deg]])</f>
        <v>0.27925268031909273</v>
      </c>
      <c r="C928" s="26">
        <v>5.8108563061328E-2</v>
      </c>
      <c r="D928" s="27">
        <f t="shared" si="3"/>
        <v>0.66666666666666663</v>
      </c>
      <c r="E928" s="27">
        <f>-LOG(S0P5022[[#This Row],[p]]-0.5,2)</f>
        <v>2.5849625007211565</v>
      </c>
      <c r="F928" s="27">
        <f>-LOG(1-S0P5022[[#This Row],[p]],2)^2</f>
        <v>2.5121061286922606</v>
      </c>
      <c r="G928" s="27">
        <f>-LOG(S0P5022[[#This Row],[p]]-0.5,2)^2</f>
        <v>6.6820311301345754</v>
      </c>
      <c r="H928" s="27">
        <f>-LOG(1-S0P5022[[#This Row],[p]],2)</f>
        <v>1.5849625007211561</v>
      </c>
      <c r="I928" s="27">
        <f>1/S0P5022[[#This Row],[-LOG(p-0.5)^2]]</f>
        <v>0.14965509446524536</v>
      </c>
      <c r="J928" s="27">
        <f>1-S0P5022[[#This Row],[p]]</f>
        <v>0.33333333333333337</v>
      </c>
      <c r="K928" s="27">
        <f>1/S0P5022[[#This Row],[1-p]]</f>
        <v>2.9999999999999996</v>
      </c>
      <c r="L928" s="27">
        <f>S0P5022[[#This Row],[p]]*2-1</f>
        <v>0.33333333333333326</v>
      </c>
      <c r="M928" s="27">
        <f>S0P5022[[#This Row],[1-p]]*2</f>
        <v>0.66666666666666674</v>
      </c>
      <c r="N928" s="27">
        <f>S0P5022[[#This Row],[2p-1]]*2</f>
        <v>0.66666666666666652</v>
      </c>
      <c r="O928" s="27">
        <f>S0P5022[[#This Row],[2-2p]]*2</f>
        <v>1.3333333333333335</v>
      </c>
      <c r="P928" s="27">
        <f>2^S0P5022[[#This Row],[4p-2]]</f>
        <v>1.5874010519681991</v>
      </c>
      <c r="Q928" s="27">
        <f>2^S0P5022[[#This Row],[4-4p]]</f>
        <v>2.5198420997897464</v>
      </c>
      <c r="R928" s="27">
        <f>2^S0P5022[[#This Row],[2^(4p-2)]]</f>
        <v>3.0050751127241848</v>
      </c>
      <c r="S928" s="26">
        <f>S0P5022[[#This Row],[1-p]]/2</f>
        <v>0.16666666666666669</v>
      </c>
      <c r="T928" s="26">
        <f>S0P5022[[#This Row],[f(p)]]/LOG(1-S0P5022[[#This Row],[p]],2)^16</f>
        <v>1.0508600578207357E-4</v>
      </c>
      <c r="U928" s="26">
        <f>2*(1-ABS(SIN(S0P5022[[#This Row],[Rad]]*2)))^(S0P5022[[#This Row],[-LOG(1-p)]])</f>
        <v>0.60455473685551242</v>
      </c>
      <c r="V928" s="26">
        <f>S0P5022[[#This Row],[f(p)]]*LOG(1-S0P5022[[#This Row],[p]],2)^-16</f>
        <v>1.0508600578207357E-4</v>
      </c>
      <c r="W928" s="26">
        <f>S0P5022[[#This Row],[f(p)]]*2*((1-ABS(SIN(S0P5022[[#This Row],[Rad]]*2)))^(S0P5022[[#This Row],[-LOG(1-p)]]^2))</f>
        <v>5.0042748849145599E-2</v>
      </c>
      <c r="X928" s="26">
        <f>S0P5022[[#This Row],[F3]]+S0P5022[[#This Row],[F2]]</f>
        <v>5.0147834854927673E-2</v>
      </c>
      <c r="Y928" s="26"/>
      <c r="AA928" s="20"/>
      <c r="AB928" s="15"/>
      <c r="AC928" s="15"/>
      <c r="AD928" s="15"/>
      <c r="AE928" s="15"/>
      <c r="AF928" s="15"/>
      <c r="AI928" s="20"/>
      <c r="AN928" s="15"/>
      <c r="AO928" s="17"/>
      <c r="AR928" s="20"/>
      <c r="AT928" s="15"/>
      <c r="AW928" s="15"/>
    </row>
    <row r="929" spans="1:49" x14ac:dyDescent="0.3">
      <c r="A929" s="25">
        <v>17</v>
      </c>
      <c r="B929" s="25">
        <f>RADIANS(S0P5022[[#This Row],[Deg]])</f>
        <v>0.29670597283903605</v>
      </c>
      <c r="C929" s="26">
        <v>5.1588116271290299E-2</v>
      </c>
      <c r="D929" s="27">
        <f t="shared" si="3"/>
        <v>0.66666666666666663</v>
      </c>
      <c r="E929" s="27">
        <f>-LOG(S0P5022[[#This Row],[p]]-0.5,2)</f>
        <v>2.5849625007211565</v>
      </c>
      <c r="F929" s="27">
        <f>-LOG(1-S0P5022[[#This Row],[p]],2)^2</f>
        <v>2.5121061286922606</v>
      </c>
      <c r="G929" s="27">
        <f>-LOG(S0P5022[[#This Row],[p]]-0.5,2)^2</f>
        <v>6.6820311301345754</v>
      </c>
      <c r="H929" s="27">
        <f>-LOG(1-S0P5022[[#This Row],[p]],2)</f>
        <v>1.5849625007211561</v>
      </c>
      <c r="I929" s="27">
        <f>1/S0P5022[[#This Row],[-LOG(p-0.5)^2]]</f>
        <v>0.14965509446524536</v>
      </c>
      <c r="J929" s="27">
        <f>1-S0P5022[[#This Row],[p]]</f>
        <v>0.33333333333333337</v>
      </c>
      <c r="K929" s="27">
        <f>1/S0P5022[[#This Row],[1-p]]</f>
        <v>2.9999999999999996</v>
      </c>
      <c r="L929" s="27">
        <f>S0P5022[[#This Row],[p]]*2-1</f>
        <v>0.33333333333333326</v>
      </c>
      <c r="M929" s="27">
        <f>S0P5022[[#This Row],[1-p]]*2</f>
        <v>0.66666666666666674</v>
      </c>
      <c r="N929" s="27">
        <f>S0P5022[[#This Row],[2p-1]]*2</f>
        <v>0.66666666666666652</v>
      </c>
      <c r="O929" s="27">
        <f>S0P5022[[#This Row],[2-2p]]*2</f>
        <v>1.3333333333333335</v>
      </c>
      <c r="P929" s="27">
        <f>2^S0P5022[[#This Row],[4p-2]]</f>
        <v>1.5874010519681991</v>
      </c>
      <c r="Q929" s="27">
        <f>2^S0P5022[[#This Row],[4-4p]]</f>
        <v>2.5198420997897464</v>
      </c>
      <c r="R929" s="27">
        <f>2^S0P5022[[#This Row],[2^(4p-2)]]</f>
        <v>3.0050751127241848</v>
      </c>
      <c r="S929" s="26">
        <f>S0P5022[[#This Row],[1-p]]/2</f>
        <v>0.16666666666666669</v>
      </c>
      <c r="T929" s="26">
        <f>S0P5022[[#This Row],[f(p)]]/LOG(1-S0P5022[[#This Row],[p]],2)^16</f>
        <v>1.0508600578207357E-4</v>
      </c>
      <c r="U929" s="26">
        <f>2*(1-ABS(SIN(S0P5022[[#This Row],[Rad]]*2)))^(S0P5022[[#This Row],[-LOG(1-p)]])</f>
        <v>0.54598075098624055</v>
      </c>
      <c r="V929" s="26">
        <f>S0P5022[[#This Row],[f(p)]]*LOG(1-S0P5022[[#This Row],[p]],2)^-16</f>
        <v>1.0508600578207357E-4</v>
      </c>
      <c r="W929" s="26">
        <f>S0P5022[[#This Row],[f(p)]]*2*((1-ABS(SIN(S0P5022[[#This Row],[Rad]]*2)))^(S0P5022[[#This Row],[-LOG(1-p)]]^2))</f>
        <v>4.257879992151125E-2</v>
      </c>
      <c r="X929" s="26">
        <f>S0P5022[[#This Row],[F3]]+S0P5022[[#This Row],[F2]]</f>
        <v>4.2683885927293323E-2</v>
      </c>
      <c r="Y929" s="26"/>
      <c r="AA929" s="20"/>
      <c r="AB929" s="15"/>
      <c r="AC929" s="15"/>
      <c r="AD929" s="15"/>
      <c r="AE929" s="15"/>
      <c r="AF929" s="15"/>
      <c r="AI929" s="20"/>
      <c r="AN929" s="15"/>
      <c r="AO929" s="17"/>
      <c r="AR929" s="20"/>
      <c r="AT929" s="15"/>
      <c r="AW929" s="15"/>
    </row>
    <row r="930" spans="1:49" x14ac:dyDescent="0.3">
      <c r="A930" s="25">
        <v>18</v>
      </c>
      <c r="B930" s="25">
        <f>RADIANS(S0P5022[[#This Row],[Deg]])</f>
        <v>0.31415926535897931</v>
      </c>
      <c r="C930" s="26">
        <v>4.5755492915680998E-2</v>
      </c>
      <c r="D930" s="27">
        <f t="shared" si="3"/>
        <v>0.66666666666666663</v>
      </c>
      <c r="E930" s="27">
        <f>-LOG(S0P5022[[#This Row],[p]]-0.5,2)</f>
        <v>2.5849625007211565</v>
      </c>
      <c r="F930" s="27">
        <f>-LOG(1-S0P5022[[#This Row],[p]],2)^2</f>
        <v>2.5121061286922606</v>
      </c>
      <c r="G930" s="27">
        <f>-LOG(S0P5022[[#This Row],[p]]-0.5,2)^2</f>
        <v>6.6820311301345754</v>
      </c>
      <c r="H930" s="27">
        <f>-LOG(1-S0P5022[[#This Row],[p]],2)</f>
        <v>1.5849625007211561</v>
      </c>
      <c r="I930" s="27">
        <f>1/S0P5022[[#This Row],[-LOG(p-0.5)^2]]</f>
        <v>0.14965509446524536</v>
      </c>
      <c r="J930" s="27">
        <f>1-S0P5022[[#This Row],[p]]</f>
        <v>0.33333333333333337</v>
      </c>
      <c r="K930" s="27">
        <f>1/S0P5022[[#This Row],[1-p]]</f>
        <v>2.9999999999999996</v>
      </c>
      <c r="L930" s="27">
        <f>S0P5022[[#This Row],[p]]*2-1</f>
        <v>0.33333333333333326</v>
      </c>
      <c r="M930" s="27">
        <f>S0P5022[[#This Row],[1-p]]*2</f>
        <v>0.66666666666666674</v>
      </c>
      <c r="N930" s="27">
        <f>S0P5022[[#This Row],[2p-1]]*2</f>
        <v>0.66666666666666652</v>
      </c>
      <c r="O930" s="27">
        <f>S0P5022[[#This Row],[2-2p]]*2</f>
        <v>1.3333333333333335</v>
      </c>
      <c r="P930" s="27">
        <f>2^S0P5022[[#This Row],[4p-2]]</f>
        <v>1.5874010519681991</v>
      </c>
      <c r="Q930" s="27">
        <f>2^S0P5022[[#This Row],[4-4p]]</f>
        <v>2.5198420997897464</v>
      </c>
      <c r="R930" s="27">
        <f>2^S0P5022[[#This Row],[2^(4p-2)]]</f>
        <v>3.0050751127241848</v>
      </c>
      <c r="S930" s="26">
        <f>S0P5022[[#This Row],[1-p]]/2</f>
        <v>0.16666666666666669</v>
      </c>
      <c r="T930" s="26">
        <f>S0P5022[[#This Row],[f(p)]]/LOG(1-S0P5022[[#This Row],[p]],2)^16</f>
        <v>1.0508600578207357E-4</v>
      </c>
      <c r="U930" s="26">
        <f>2*(1-ABS(SIN(S0P5022[[#This Row],[Rad]]*2)))^(S0P5022[[#This Row],[-LOG(1-p)]])</f>
        <v>0.49092507592960255</v>
      </c>
      <c r="V930" s="26">
        <f>S0P5022[[#This Row],[f(p)]]*LOG(1-S0P5022[[#This Row],[p]],2)^-16</f>
        <v>1.0508600578207357E-4</v>
      </c>
      <c r="W930" s="26">
        <f>S0P5022[[#This Row],[f(p)]]*2*((1-ABS(SIN(S0P5022[[#This Row],[Rad]]*2)))^(S0P5022[[#This Row],[-LOG(1-p)]]^2))</f>
        <v>3.5977269098571636E-2</v>
      </c>
      <c r="X930" s="26">
        <f>S0P5022[[#This Row],[F3]]+S0P5022[[#This Row],[F2]]</f>
        <v>3.608235510435371E-2</v>
      </c>
      <c r="Y930" s="26"/>
      <c r="AA930" s="20"/>
      <c r="AB930" s="15"/>
      <c r="AC930" s="15"/>
      <c r="AD930" s="15"/>
      <c r="AE930" s="15"/>
      <c r="AF930" s="15"/>
      <c r="AI930" s="20"/>
      <c r="AN930" s="15"/>
      <c r="AO930" s="17"/>
      <c r="AR930" s="20"/>
      <c r="AT930" s="15"/>
      <c r="AW930" s="15"/>
    </row>
    <row r="931" spans="1:49" x14ac:dyDescent="0.3">
      <c r="A931" s="25">
        <v>19</v>
      </c>
      <c r="B931" s="25">
        <f>RADIANS(S0P5022[[#This Row],[Deg]])</f>
        <v>0.33161255787892263</v>
      </c>
      <c r="C931" s="26">
        <v>3.99853747034929E-2</v>
      </c>
      <c r="D931" s="27">
        <f t="shared" si="3"/>
        <v>0.66666666666666663</v>
      </c>
      <c r="E931" s="27">
        <f>-LOG(S0P5022[[#This Row],[p]]-0.5,2)</f>
        <v>2.5849625007211565</v>
      </c>
      <c r="F931" s="27">
        <f>-LOG(1-S0P5022[[#This Row],[p]],2)^2</f>
        <v>2.5121061286922606</v>
      </c>
      <c r="G931" s="27">
        <f>-LOG(S0P5022[[#This Row],[p]]-0.5,2)^2</f>
        <v>6.6820311301345754</v>
      </c>
      <c r="H931" s="27">
        <f>-LOG(1-S0P5022[[#This Row],[p]],2)</f>
        <v>1.5849625007211561</v>
      </c>
      <c r="I931" s="27">
        <f>1/S0P5022[[#This Row],[-LOG(p-0.5)^2]]</f>
        <v>0.14965509446524536</v>
      </c>
      <c r="J931" s="27">
        <f>1-S0P5022[[#This Row],[p]]</f>
        <v>0.33333333333333337</v>
      </c>
      <c r="K931" s="27">
        <f>1/S0P5022[[#This Row],[1-p]]</f>
        <v>2.9999999999999996</v>
      </c>
      <c r="L931" s="27">
        <f>S0P5022[[#This Row],[p]]*2-1</f>
        <v>0.33333333333333326</v>
      </c>
      <c r="M931" s="27">
        <f>S0P5022[[#This Row],[1-p]]*2</f>
        <v>0.66666666666666674</v>
      </c>
      <c r="N931" s="27">
        <f>S0P5022[[#This Row],[2p-1]]*2</f>
        <v>0.66666666666666652</v>
      </c>
      <c r="O931" s="27">
        <f>S0P5022[[#This Row],[2-2p]]*2</f>
        <v>1.3333333333333335</v>
      </c>
      <c r="P931" s="27">
        <f>2^S0P5022[[#This Row],[4p-2]]</f>
        <v>1.5874010519681991</v>
      </c>
      <c r="Q931" s="27">
        <f>2^S0P5022[[#This Row],[4-4p]]</f>
        <v>2.5198420997897464</v>
      </c>
      <c r="R931" s="27">
        <f>2^S0P5022[[#This Row],[2^(4p-2)]]</f>
        <v>3.0050751127241848</v>
      </c>
      <c r="S931" s="26">
        <f>S0P5022[[#This Row],[1-p]]/2</f>
        <v>0.16666666666666669</v>
      </c>
      <c r="T931" s="26">
        <f>S0P5022[[#This Row],[f(p)]]/LOG(1-S0P5022[[#This Row],[p]],2)^16</f>
        <v>1.0508600578207357E-4</v>
      </c>
      <c r="U931" s="26">
        <f>2*(1-ABS(SIN(S0P5022[[#This Row],[Rad]]*2)))^(S0P5022[[#This Row],[-LOG(1-p)]])</f>
        <v>0.4393565747312686</v>
      </c>
      <c r="V931" s="26">
        <f>S0P5022[[#This Row],[f(p)]]*LOG(1-S0P5022[[#This Row],[p]],2)^-16</f>
        <v>1.0508600578207357E-4</v>
      </c>
      <c r="W931" s="26">
        <f>S0P5022[[#This Row],[f(p)]]*2*((1-ABS(SIN(S0P5022[[#This Row],[Rad]]*2)))^(S0P5022[[#This Row],[-LOG(1-p)]]^2))</f>
        <v>3.0174218810916059E-2</v>
      </c>
      <c r="X931" s="26">
        <f>S0P5022[[#This Row],[F3]]+S0P5022[[#This Row],[F2]]</f>
        <v>3.0279304816698133E-2</v>
      </c>
      <c r="Y931" s="26"/>
      <c r="AA931" s="20"/>
      <c r="AB931" s="15"/>
      <c r="AC931" s="15"/>
      <c r="AD931" s="15"/>
      <c r="AE931" s="15"/>
      <c r="AF931" s="15"/>
      <c r="AI931" s="20"/>
      <c r="AN931" s="15"/>
      <c r="AO931" s="17"/>
      <c r="AR931" s="20"/>
      <c r="AT931" s="15"/>
      <c r="AW931" s="15"/>
    </row>
    <row r="932" spans="1:49" x14ac:dyDescent="0.3">
      <c r="A932" s="25">
        <v>20</v>
      </c>
      <c r="B932" s="25">
        <f>RADIANS(S0P5022[[#This Row],[Deg]])</f>
        <v>0.3490658503988659</v>
      </c>
      <c r="C932" s="26">
        <v>3.4910710441114601E-2</v>
      </c>
      <c r="D932" s="27">
        <f t="shared" si="3"/>
        <v>0.66666666666666663</v>
      </c>
      <c r="E932" s="27">
        <f>-LOG(S0P5022[[#This Row],[p]]-0.5,2)</f>
        <v>2.5849625007211565</v>
      </c>
      <c r="F932" s="27">
        <f>-LOG(1-S0P5022[[#This Row],[p]],2)^2</f>
        <v>2.5121061286922606</v>
      </c>
      <c r="G932" s="27">
        <f>-LOG(S0P5022[[#This Row],[p]]-0.5,2)^2</f>
        <v>6.6820311301345754</v>
      </c>
      <c r="H932" s="27">
        <f>-LOG(1-S0P5022[[#This Row],[p]],2)</f>
        <v>1.5849625007211561</v>
      </c>
      <c r="I932" s="27">
        <f>1/S0P5022[[#This Row],[-LOG(p-0.5)^2]]</f>
        <v>0.14965509446524536</v>
      </c>
      <c r="J932" s="27">
        <f>1-S0P5022[[#This Row],[p]]</f>
        <v>0.33333333333333337</v>
      </c>
      <c r="K932" s="27">
        <f>1/S0P5022[[#This Row],[1-p]]</f>
        <v>2.9999999999999996</v>
      </c>
      <c r="L932" s="27">
        <f>S0P5022[[#This Row],[p]]*2-1</f>
        <v>0.33333333333333326</v>
      </c>
      <c r="M932" s="27">
        <f>S0P5022[[#This Row],[1-p]]*2</f>
        <v>0.66666666666666674</v>
      </c>
      <c r="N932" s="27">
        <f>S0P5022[[#This Row],[2p-1]]*2</f>
        <v>0.66666666666666652</v>
      </c>
      <c r="O932" s="27">
        <f>S0P5022[[#This Row],[2-2p]]*2</f>
        <v>1.3333333333333335</v>
      </c>
      <c r="P932" s="27">
        <f>2^S0P5022[[#This Row],[4p-2]]</f>
        <v>1.5874010519681991</v>
      </c>
      <c r="Q932" s="27">
        <f>2^S0P5022[[#This Row],[4-4p]]</f>
        <v>2.5198420997897464</v>
      </c>
      <c r="R932" s="27">
        <f>2^S0P5022[[#This Row],[2^(4p-2)]]</f>
        <v>3.0050751127241848</v>
      </c>
      <c r="S932" s="26">
        <f>S0P5022[[#This Row],[1-p]]/2</f>
        <v>0.16666666666666669</v>
      </c>
      <c r="T932" s="26">
        <f>S0P5022[[#This Row],[f(p)]]/LOG(1-S0P5022[[#This Row],[p]],2)^16</f>
        <v>1.0508600578207357E-4</v>
      </c>
      <c r="U932" s="26">
        <f>2*(1-ABS(SIN(S0P5022[[#This Row],[Rad]]*2)))^(S0P5022[[#This Row],[-LOG(1-p)]])</f>
        <v>0.39123282540816018</v>
      </c>
      <c r="V932" s="26">
        <f>S0P5022[[#This Row],[f(p)]]*LOG(1-S0P5022[[#This Row],[p]],2)^-16</f>
        <v>1.0508600578207357E-4</v>
      </c>
      <c r="W932" s="26">
        <f>S0P5022[[#This Row],[f(p)]]*2*((1-ABS(SIN(S0P5022[[#This Row],[Rad]]*2)))^(S0P5022[[#This Row],[-LOG(1-p)]]^2))</f>
        <v>2.5106299324630231E-2</v>
      </c>
      <c r="X932" s="26">
        <f>S0P5022[[#This Row],[F3]]+S0P5022[[#This Row],[F2]]</f>
        <v>2.5211385330412305E-2</v>
      </c>
      <c r="Y932" s="26"/>
      <c r="AA932" s="20"/>
      <c r="AB932" s="15"/>
      <c r="AC932" s="15"/>
      <c r="AD932" s="15"/>
      <c r="AE932" s="15"/>
      <c r="AF932" s="15"/>
      <c r="AI932" s="20"/>
      <c r="AN932" s="15"/>
      <c r="AO932" s="17"/>
      <c r="AR932" s="20"/>
      <c r="AT932" s="15"/>
      <c r="AW932" s="15"/>
    </row>
    <row r="933" spans="1:49" x14ac:dyDescent="0.3">
      <c r="A933" s="25">
        <v>21</v>
      </c>
      <c r="B933" s="25">
        <f>RADIANS(S0P5022[[#This Row],[Deg]])</f>
        <v>0.36651914291880922</v>
      </c>
      <c r="C933" s="26">
        <v>3.04235485853162E-2</v>
      </c>
      <c r="D933" s="27">
        <f t="shared" si="3"/>
        <v>0.66666666666666663</v>
      </c>
      <c r="E933" s="27">
        <f>-LOG(S0P5022[[#This Row],[p]]-0.5,2)</f>
        <v>2.5849625007211565</v>
      </c>
      <c r="F933" s="27">
        <f>-LOG(1-S0P5022[[#This Row],[p]],2)^2</f>
        <v>2.5121061286922606</v>
      </c>
      <c r="G933" s="27">
        <f>-LOG(S0P5022[[#This Row],[p]]-0.5,2)^2</f>
        <v>6.6820311301345754</v>
      </c>
      <c r="H933" s="27">
        <f>-LOG(1-S0P5022[[#This Row],[p]],2)</f>
        <v>1.5849625007211561</v>
      </c>
      <c r="I933" s="27">
        <f>1/S0P5022[[#This Row],[-LOG(p-0.5)^2]]</f>
        <v>0.14965509446524536</v>
      </c>
      <c r="J933" s="27">
        <f>1-S0P5022[[#This Row],[p]]</f>
        <v>0.33333333333333337</v>
      </c>
      <c r="K933" s="27">
        <f>1/S0P5022[[#This Row],[1-p]]</f>
        <v>2.9999999999999996</v>
      </c>
      <c r="L933" s="27">
        <f>S0P5022[[#This Row],[p]]*2-1</f>
        <v>0.33333333333333326</v>
      </c>
      <c r="M933" s="27">
        <f>S0P5022[[#This Row],[1-p]]*2</f>
        <v>0.66666666666666674</v>
      </c>
      <c r="N933" s="27">
        <f>S0P5022[[#This Row],[2p-1]]*2</f>
        <v>0.66666666666666652</v>
      </c>
      <c r="O933" s="27">
        <f>S0P5022[[#This Row],[2-2p]]*2</f>
        <v>1.3333333333333335</v>
      </c>
      <c r="P933" s="27">
        <f>2^S0P5022[[#This Row],[4p-2]]</f>
        <v>1.5874010519681991</v>
      </c>
      <c r="Q933" s="27">
        <f>2^S0P5022[[#This Row],[4-4p]]</f>
        <v>2.5198420997897464</v>
      </c>
      <c r="R933" s="27">
        <f>2^S0P5022[[#This Row],[2^(4p-2)]]</f>
        <v>3.0050751127241848</v>
      </c>
      <c r="S933" s="26">
        <f>S0P5022[[#This Row],[1-p]]/2</f>
        <v>0.16666666666666669</v>
      </c>
      <c r="T933" s="26">
        <f>S0P5022[[#This Row],[f(p)]]/LOG(1-S0P5022[[#This Row],[p]],2)^16</f>
        <v>1.0508600578207357E-4</v>
      </c>
      <c r="U933" s="26">
        <f>2*(1-ABS(SIN(S0P5022[[#This Row],[Rad]]*2)))^(S0P5022[[#This Row],[-LOG(1-p)]])</f>
        <v>0.34650037752917828</v>
      </c>
      <c r="V933" s="26">
        <f>S0P5022[[#This Row],[f(p)]]*LOG(1-S0P5022[[#This Row],[p]],2)^-16</f>
        <v>1.0508600578207357E-4</v>
      </c>
      <c r="W933" s="26">
        <f>S0P5022[[#This Row],[f(p)]]*2*((1-ABS(SIN(S0P5022[[#This Row],[Rad]]*2)))^(S0P5022[[#This Row],[-LOG(1-p)]]^2))</f>
        <v>2.071119392301406E-2</v>
      </c>
      <c r="X933" s="26">
        <f>S0P5022[[#This Row],[F3]]+S0P5022[[#This Row],[F2]]</f>
        <v>2.0816279928796134E-2</v>
      </c>
      <c r="Y933" s="26"/>
      <c r="AA933" s="20"/>
      <c r="AB933" s="15"/>
      <c r="AC933" s="15"/>
      <c r="AD933" s="15"/>
      <c r="AE933" s="15"/>
      <c r="AF933" s="15"/>
      <c r="AI933" s="20"/>
      <c r="AN933" s="15"/>
      <c r="AO933" s="17"/>
      <c r="AR933" s="20"/>
      <c r="AT933" s="15"/>
      <c r="AW933" s="15"/>
    </row>
    <row r="934" spans="1:49" x14ac:dyDescent="0.3">
      <c r="A934" s="25">
        <v>22</v>
      </c>
      <c r="B934" s="25">
        <f>RADIANS(S0P5022[[#This Row],[Deg]])</f>
        <v>0.38397243543875248</v>
      </c>
      <c r="C934" s="26">
        <v>2.6279391540987702E-2</v>
      </c>
      <c r="D934" s="27">
        <f t="shared" si="3"/>
        <v>0.66666666666666663</v>
      </c>
      <c r="E934" s="27">
        <f>-LOG(S0P5022[[#This Row],[p]]-0.5,2)</f>
        <v>2.5849625007211565</v>
      </c>
      <c r="F934" s="27">
        <f>-LOG(1-S0P5022[[#This Row],[p]],2)^2</f>
        <v>2.5121061286922606</v>
      </c>
      <c r="G934" s="27">
        <f>-LOG(S0P5022[[#This Row],[p]]-0.5,2)^2</f>
        <v>6.6820311301345754</v>
      </c>
      <c r="H934" s="27">
        <f>-LOG(1-S0P5022[[#This Row],[p]],2)</f>
        <v>1.5849625007211561</v>
      </c>
      <c r="I934" s="27">
        <f>1/S0P5022[[#This Row],[-LOG(p-0.5)^2]]</f>
        <v>0.14965509446524536</v>
      </c>
      <c r="J934" s="27">
        <f>1-S0P5022[[#This Row],[p]]</f>
        <v>0.33333333333333337</v>
      </c>
      <c r="K934" s="27">
        <f>1/S0P5022[[#This Row],[1-p]]</f>
        <v>2.9999999999999996</v>
      </c>
      <c r="L934" s="27">
        <f>S0P5022[[#This Row],[p]]*2-1</f>
        <v>0.33333333333333326</v>
      </c>
      <c r="M934" s="27">
        <f>S0P5022[[#This Row],[1-p]]*2</f>
        <v>0.66666666666666674</v>
      </c>
      <c r="N934" s="27">
        <f>S0P5022[[#This Row],[2p-1]]*2</f>
        <v>0.66666666666666652</v>
      </c>
      <c r="O934" s="27">
        <f>S0P5022[[#This Row],[2-2p]]*2</f>
        <v>1.3333333333333335</v>
      </c>
      <c r="P934" s="27">
        <f>2^S0P5022[[#This Row],[4p-2]]</f>
        <v>1.5874010519681991</v>
      </c>
      <c r="Q934" s="27">
        <f>2^S0P5022[[#This Row],[4-4p]]</f>
        <v>2.5198420997897464</v>
      </c>
      <c r="R934" s="27">
        <f>2^S0P5022[[#This Row],[2^(4p-2)]]</f>
        <v>3.0050751127241848</v>
      </c>
      <c r="S934" s="26">
        <f>S0P5022[[#This Row],[1-p]]/2</f>
        <v>0.16666666666666669</v>
      </c>
      <c r="T934" s="26">
        <f>S0P5022[[#This Row],[f(p)]]/LOG(1-S0P5022[[#This Row],[p]],2)^16</f>
        <v>1.0508600578207357E-4</v>
      </c>
      <c r="U934" s="26">
        <f>2*(1-ABS(SIN(S0P5022[[#This Row],[Rad]]*2)))^(S0P5022[[#This Row],[-LOG(1-p)]])</f>
        <v>0.30509504607826671</v>
      </c>
      <c r="V934" s="26">
        <f>S0P5022[[#This Row],[f(p)]]*LOG(1-S0P5022[[#This Row],[p]],2)^-16</f>
        <v>1.0508600578207357E-4</v>
      </c>
      <c r="W934" s="26">
        <f>S0P5022[[#This Row],[f(p)]]*2*((1-ABS(SIN(S0P5022[[#This Row],[Rad]]*2)))^(S0P5022[[#This Row],[-LOG(1-p)]]^2))</f>
        <v>1.6928034911210945E-2</v>
      </c>
      <c r="X934" s="26">
        <f>S0P5022[[#This Row],[F3]]+S0P5022[[#This Row],[F2]]</f>
        <v>1.7033120916993019E-2</v>
      </c>
      <c r="Y934" s="26"/>
      <c r="AA934" s="20"/>
      <c r="AB934" s="15"/>
      <c r="AC934" s="15"/>
      <c r="AD934" s="15"/>
      <c r="AE934" s="15"/>
      <c r="AF934" s="15"/>
      <c r="AI934" s="20"/>
      <c r="AN934" s="15"/>
      <c r="AO934" s="17"/>
      <c r="AR934" s="20"/>
      <c r="AT934" s="15"/>
      <c r="AW934" s="15"/>
    </row>
    <row r="935" spans="1:49" x14ac:dyDescent="0.3">
      <c r="A935" s="25">
        <v>23</v>
      </c>
      <c r="B935" s="25">
        <f>RADIANS(S0P5022[[#This Row],[Deg]])</f>
        <v>0.4014257279586958</v>
      </c>
      <c r="C935" s="26">
        <v>2.2478919624997099E-2</v>
      </c>
      <c r="D935" s="27">
        <f t="shared" si="3"/>
        <v>0.66666666666666663</v>
      </c>
      <c r="E935" s="27">
        <f>-LOG(S0P5022[[#This Row],[p]]-0.5,2)</f>
        <v>2.5849625007211565</v>
      </c>
      <c r="F935" s="27">
        <f>-LOG(1-S0P5022[[#This Row],[p]],2)^2</f>
        <v>2.5121061286922606</v>
      </c>
      <c r="G935" s="27">
        <f>-LOG(S0P5022[[#This Row],[p]]-0.5,2)^2</f>
        <v>6.6820311301345754</v>
      </c>
      <c r="H935" s="27">
        <f>-LOG(1-S0P5022[[#This Row],[p]],2)</f>
        <v>1.5849625007211561</v>
      </c>
      <c r="I935" s="27">
        <f>1/S0P5022[[#This Row],[-LOG(p-0.5)^2]]</f>
        <v>0.14965509446524536</v>
      </c>
      <c r="J935" s="27">
        <f>1-S0P5022[[#This Row],[p]]</f>
        <v>0.33333333333333337</v>
      </c>
      <c r="K935" s="27">
        <f>1/S0P5022[[#This Row],[1-p]]</f>
        <v>2.9999999999999996</v>
      </c>
      <c r="L935" s="27">
        <f>S0P5022[[#This Row],[p]]*2-1</f>
        <v>0.33333333333333326</v>
      </c>
      <c r="M935" s="27">
        <f>S0P5022[[#This Row],[1-p]]*2</f>
        <v>0.66666666666666674</v>
      </c>
      <c r="N935" s="27">
        <f>S0P5022[[#This Row],[2p-1]]*2</f>
        <v>0.66666666666666652</v>
      </c>
      <c r="O935" s="27">
        <f>S0P5022[[#This Row],[2-2p]]*2</f>
        <v>1.3333333333333335</v>
      </c>
      <c r="P935" s="27">
        <f>2^S0P5022[[#This Row],[4p-2]]</f>
        <v>1.5874010519681991</v>
      </c>
      <c r="Q935" s="27">
        <f>2^S0P5022[[#This Row],[4-4p]]</f>
        <v>2.5198420997897464</v>
      </c>
      <c r="R935" s="27">
        <f>2^S0P5022[[#This Row],[2^(4p-2)]]</f>
        <v>3.0050751127241848</v>
      </c>
      <c r="S935" s="26">
        <f>S0P5022[[#This Row],[1-p]]/2</f>
        <v>0.16666666666666669</v>
      </c>
      <c r="T935" s="26">
        <f>S0P5022[[#This Row],[f(p)]]/LOG(1-S0P5022[[#This Row],[p]],2)^16</f>
        <v>1.0508600578207357E-4</v>
      </c>
      <c r="U935" s="26">
        <f>2*(1-ABS(SIN(S0P5022[[#This Row],[Rad]]*2)))^(S0P5022[[#This Row],[-LOG(1-p)]])</f>
        <v>0.2669422420357932</v>
      </c>
      <c r="V935" s="26">
        <f>S0P5022[[#This Row],[f(p)]]*LOG(1-S0P5022[[#This Row],[p]],2)^-16</f>
        <v>1.0508600578207357E-4</v>
      </c>
      <c r="W935" s="26">
        <f>S0P5022[[#This Row],[f(p)]]*2*((1-ABS(SIN(S0P5022[[#This Row],[Rad]]*2)))^(S0P5022[[#This Row],[-LOG(1-p)]]^2))</f>
        <v>1.3697787545726297E-2</v>
      </c>
      <c r="X935" s="26">
        <f>S0P5022[[#This Row],[F3]]+S0P5022[[#This Row],[F2]]</f>
        <v>1.380287355150837E-2</v>
      </c>
      <c r="Y935" s="26"/>
      <c r="AA935" s="20"/>
      <c r="AB935" s="15"/>
      <c r="AC935" s="15"/>
      <c r="AD935" s="15"/>
      <c r="AE935" s="15"/>
      <c r="AF935" s="15"/>
      <c r="AI935" s="20"/>
      <c r="AN935" s="15"/>
      <c r="AO935" s="17"/>
      <c r="AR935" s="20"/>
      <c r="AT935" s="15"/>
      <c r="AW935" s="15"/>
    </row>
    <row r="936" spans="1:49" x14ac:dyDescent="0.3">
      <c r="A936" s="25">
        <v>24</v>
      </c>
      <c r="B936" s="25">
        <f>RADIANS(S0P5022[[#This Row],[Deg]])</f>
        <v>0.41887902047863912</v>
      </c>
      <c r="C936" s="26">
        <v>1.91943071610918E-2</v>
      </c>
      <c r="D936" s="27">
        <f t="shared" si="3"/>
        <v>0.66666666666666663</v>
      </c>
      <c r="E936" s="27">
        <f>-LOG(S0P5022[[#This Row],[p]]-0.5,2)</f>
        <v>2.5849625007211565</v>
      </c>
      <c r="F936" s="27">
        <f>-LOG(1-S0P5022[[#This Row],[p]],2)^2</f>
        <v>2.5121061286922606</v>
      </c>
      <c r="G936" s="27">
        <f>-LOG(S0P5022[[#This Row],[p]]-0.5,2)^2</f>
        <v>6.6820311301345754</v>
      </c>
      <c r="H936" s="27">
        <f>-LOG(1-S0P5022[[#This Row],[p]],2)</f>
        <v>1.5849625007211561</v>
      </c>
      <c r="I936" s="27">
        <f>1/S0P5022[[#This Row],[-LOG(p-0.5)^2]]</f>
        <v>0.14965509446524536</v>
      </c>
      <c r="J936" s="27">
        <f>1-S0P5022[[#This Row],[p]]</f>
        <v>0.33333333333333337</v>
      </c>
      <c r="K936" s="27">
        <f>1/S0P5022[[#This Row],[1-p]]</f>
        <v>2.9999999999999996</v>
      </c>
      <c r="L936" s="27">
        <f>S0P5022[[#This Row],[p]]*2-1</f>
        <v>0.33333333333333326</v>
      </c>
      <c r="M936" s="27">
        <f>S0P5022[[#This Row],[1-p]]*2</f>
        <v>0.66666666666666674</v>
      </c>
      <c r="N936" s="27">
        <f>S0P5022[[#This Row],[2p-1]]*2</f>
        <v>0.66666666666666652</v>
      </c>
      <c r="O936" s="27">
        <f>S0P5022[[#This Row],[2-2p]]*2</f>
        <v>1.3333333333333335</v>
      </c>
      <c r="P936" s="27">
        <f>2^S0P5022[[#This Row],[4p-2]]</f>
        <v>1.5874010519681991</v>
      </c>
      <c r="Q936" s="27">
        <f>2^S0P5022[[#This Row],[4-4p]]</f>
        <v>2.5198420997897464</v>
      </c>
      <c r="R936" s="27">
        <f>2^S0P5022[[#This Row],[2^(4p-2)]]</f>
        <v>3.0050751127241848</v>
      </c>
      <c r="S936" s="26">
        <f>S0P5022[[#This Row],[1-p]]/2</f>
        <v>0.16666666666666669</v>
      </c>
      <c r="T936" s="26">
        <f>S0P5022[[#This Row],[f(p)]]/LOG(1-S0P5022[[#This Row],[p]],2)^16</f>
        <v>1.0508600578207357E-4</v>
      </c>
      <c r="U936" s="26">
        <f>2*(1-ABS(SIN(S0P5022[[#This Row],[Rad]]*2)))^(S0P5022[[#This Row],[-LOG(1-p)]])</f>
        <v>0.2319573390651459</v>
      </c>
      <c r="V936" s="26">
        <f>S0P5022[[#This Row],[f(p)]]*LOG(1-S0P5022[[#This Row],[p]],2)^-16</f>
        <v>1.0508600578207357E-4</v>
      </c>
      <c r="W936" s="26">
        <f>S0P5022[[#This Row],[f(p)]]*2*((1-ABS(SIN(S0P5022[[#This Row],[Rad]]*2)))^(S0P5022[[#This Row],[-LOG(1-p)]]^2))</f>
        <v>1.0963599297571552E-2</v>
      </c>
      <c r="X936" s="26">
        <f>S0P5022[[#This Row],[F3]]+S0P5022[[#This Row],[F2]]</f>
        <v>1.1068685303353625E-2</v>
      </c>
      <c r="Y936" s="26"/>
      <c r="AA936" s="20"/>
      <c r="AB936" s="15"/>
      <c r="AC936" s="15"/>
      <c r="AD936" s="15"/>
      <c r="AE936" s="15"/>
      <c r="AF936" s="15"/>
      <c r="AI936" s="20"/>
      <c r="AN936" s="15"/>
      <c r="AO936" s="17"/>
      <c r="AR936" s="20"/>
      <c r="AT936" s="15"/>
      <c r="AW936" s="15"/>
    </row>
    <row r="937" spans="1:49" x14ac:dyDescent="0.3">
      <c r="A937" s="25">
        <v>25</v>
      </c>
      <c r="B937" s="25">
        <f>RADIANS(S0P5022[[#This Row],[Deg]])</f>
        <v>0.43633231299858238</v>
      </c>
      <c r="C937" s="26">
        <v>1.6192075979089001E-2</v>
      </c>
      <c r="D937" s="27">
        <f t="shared" si="3"/>
        <v>0.66666666666666663</v>
      </c>
      <c r="E937" s="27">
        <f>-LOG(S0P5022[[#This Row],[p]]-0.5,2)</f>
        <v>2.5849625007211565</v>
      </c>
      <c r="F937" s="27">
        <f>-LOG(1-S0P5022[[#This Row],[p]],2)^2</f>
        <v>2.5121061286922606</v>
      </c>
      <c r="G937" s="27">
        <f>-LOG(S0P5022[[#This Row],[p]]-0.5,2)^2</f>
        <v>6.6820311301345754</v>
      </c>
      <c r="H937" s="27">
        <f>-LOG(1-S0P5022[[#This Row],[p]],2)</f>
        <v>1.5849625007211561</v>
      </c>
      <c r="I937" s="27">
        <f>1/S0P5022[[#This Row],[-LOG(p-0.5)^2]]</f>
        <v>0.14965509446524536</v>
      </c>
      <c r="J937" s="27">
        <f>1-S0P5022[[#This Row],[p]]</f>
        <v>0.33333333333333337</v>
      </c>
      <c r="K937" s="27">
        <f>1/S0P5022[[#This Row],[1-p]]</f>
        <v>2.9999999999999996</v>
      </c>
      <c r="L937" s="27">
        <f>S0P5022[[#This Row],[p]]*2-1</f>
        <v>0.33333333333333326</v>
      </c>
      <c r="M937" s="27">
        <f>S0P5022[[#This Row],[1-p]]*2</f>
        <v>0.66666666666666674</v>
      </c>
      <c r="N937" s="27">
        <f>S0P5022[[#This Row],[2p-1]]*2</f>
        <v>0.66666666666666652</v>
      </c>
      <c r="O937" s="27">
        <f>S0P5022[[#This Row],[2-2p]]*2</f>
        <v>1.3333333333333335</v>
      </c>
      <c r="P937" s="27">
        <f>2^S0P5022[[#This Row],[4p-2]]</f>
        <v>1.5874010519681991</v>
      </c>
      <c r="Q937" s="27">
        <f>2^S0P5022[[#This Row],[4-4p]]</f>
        <v>2.5198420997897464</v>
      </c>
      <c r="R937" s="27">
        <f>2^S0P5022[[#This Row],[2^(4p-2)]]</f>
        <v>3.0050751127241848</v>
      </c>
      <c r="S937" s="26">
        <f>S0P5022[[#This Row],[1-p]]/2</f>
        <v>0.16666666666666669</v>
      </c>
      <c r="T937" s="26">
        <f>S0P5022[[#This Row],[f(p)]]/LOG(1-S0P5022[[#This Row],[p]],2)^16</f>
        <v>1.0508600578207357E-4</v>
      </c>
      <c r="U937" s="26">
        <f>2*(1-ABS(SIN(S0P5022[[#This Row],[Rad]]*2)))^(S0P5022[[#This Row],[-LOG(1-p)]])</f>
        <v>0.20004607565827648</v>
      </c>
      <c r="V937" s="26">
        <f>S0P5022[[#This Row],[f(p)]]*LOG(1-S0P5022[[#This Row],[p]],2)^-16</f>
        <v>1.0508600578207357E-4</v>
      </c>
      <c r="W937" s="26">
        <f>S0P5022[[#This Row],[f(p)]]*2*((1-ABS(SIN(S0P5022[[#This Row],[Rad]]*2)))^(S0P5022[[#This Row],[-LOG(1-p)]]^2))</f>
        <v>8.6711121835476457E-3</v>
      </c>
      <c r="X937" s="26">
        <f>S0P5022[[#This Row],[F3]]+S0P5022[[#This Row],[F2]]</f>
        <v>8.7761981893297192E-3</v>
      </c>
      <c r="Y937" s="26"/>
      <c r="AA937" s="20"/>
      <c r="AB937" s="15"/>
      <c r="AC937" s="15"/>
      <c r="AD937" s="15"/>
      <c r="AE937" s="15"/>
      <c r="AF937" s="15"/>
      <c r="AI937" s="20"/>
      <c r="AN937" s="15"/>
      <c r="AO937" s="17"/>
      <c r="AR937" s="20"/>
      <c r="AT937" s="15"/>
      <c r="AW937" s="15"/>
    </row>
    <row r="938" spans="1:49" x14ac:dyDescent="0.3">
      <c r="A938" s="25">
        <v>26</v>
      </c>
      <c r="B938" s="25">
        <f>RADIANS(S0P5022[[#This Row],[Deg]])</f>
        <v>0.4537856055185257</v>
      </c>
      <c r="C938" s="26">
        <v>1.3661806029959801E-2</v>
      </c>
      <c r="D938" s="27">
        <f t="shared" si="3"/>
        <v>0.66666666666666663</v>
      </c>
      <c r="E938" s="27">
        <f>-LOG(S0P5022[[#This Row],[p]]-0.5,2)</f>
        <v>2.5849625007211565</v>
      </c>
      <c r="F938" s="27">
        <f>-LOG(1-S0P5022[[#This Row],[p]],2)^2</f>
        <v>2.5121061286922606</v>
      </c>
      <c r="G938" s="27">
        <f>-LOG(S0P5022[[#This Row],[p]]-0.5,2)^2</f>
        <v>6.6820311301345754</v>
      </c>
      <c r="H938" s="27">
        <f>-LOG(1-S0P5022[[#This Row],[p]],2)</f>
        <v>1.5849625007211561</v>
      </c>
      <c r="I938" s="27">
        <f>1/S0P5022[[#This Row],[-LOG(p-0.5)^2]]</f>
        <v>0.14965509446524536</v>
      </c>
      <c r="J938" s="27">
        <f>1-S0P5022[[#This Row],[p]]</f>
        <v>0.33333333333333337</v>
      </c>
      <c r="K938" s="27">
        <f>1/S0P5022[[#This Row],[1-p]]</f>
        <v>2.9999999999999996</v>
      </c>
      <c r="L938" s="27">
        <f>S0P5022[[#This Row],[p]]*2-1</f>
        <v>0.33333333333333326</v>
      </c>
      <c r="M938" s="27">
        <f>S0P5022[[#This Row],[1-p]]*2</f>
        <v>0.66666666666666674</v>
      </c>
      <c r="N938" s="27">
        <f>S0P5022[[#This Row],[2p-1]]*2</f>
        <v>0.66666666666666652</v>
      </c>
      <c r="O938" s="27">
        <f>S0P5022[[#This Row],[2-2p]]*2</f>
        <v>1.3333333333333335</v>
      </c>
      <c r="P938" s="27">
        <f>2^S0P5022[[#This Row],[4p-2]]</f>
        <v>1.5874010519681991</v>
      </c>
      <c r="Q938" s="27">
        <f>2^S0P5022[[#This Row],[4-4p]]</f>
        <v>2.5198420997897464</v>
      </c>
      <c r="R938" s="27">
        <f>2^S0P5022[[#This Row],[2^(4p-2)]]</f>
        <v>3.0050751127241848</v>
      </c>
      <c r="S938" s="26">
        <f>S0P5022[[#This Row],[1-p]]/2</f>
        <v>0.16666666666666669</v>
      </c>
      <c r="T938" s="26">
        <f>S0P5022[[#This Row],[f(p)]]/LOG(1-S0P5022[[#This Row],[p]],2)^16</f>
        <v>1.0508600578207357E-4</v>
      </c>
      <c r="U938" s="26">
        <f>2*(1-ABS(SIN(S0P5022[[#This Row],[Rad]]*2)))^(S0P5022[[#This Row],[-LOG(1-p)]])</f>
        <v>0.17110499208074781</v>
      </c>
      <c r="V938" s="26">
        <f>S0P5022[[#This Row],[f(p)]]*LOG(1-S0P5022[[#This Row],[p]],2)^-16</f>
        <v>1.0508600578207357E-4</v>
      </c>
      <c r="W938" s="26">
        <f>S0P5022[[#This Row],[f(p)]]*2*((1-ABS(SIN(S0P5022[[#This Row],[Rad]]*2)))^(S0P5022[[#This Row],[-LOG(1-p)]]^2))</f>
        <v>6.7687362423396961E-3</v>
      </c>
      <c r="X938" s="26">
        <f>S0P5022[[#This Row],[F3]]+S0P5022[[#This Row],[F2]]</f>
        <v>6.8738222481217696E-3</v>
      </c>
      <c r="Y938" s="26"/>
      <c r="AA938" s="20"/>
      <c r="AB938" s="15"/>
      <c r="AC938" s="15"/>
      <c r="AD938" s="15"/>
      <c r="AE938" s="15"/>
      <c r="AF938" s="15"/>
      <c r="AI938" s="20"/>
      <c r="AN938" s="15"/>
      <c r="AO938" s="17"/>
      <c r="AR938" s="20"/>
      <c r="AT938" s="15"/>
      <c r="AW938" s="15"/>
    </row>
    <row r="939" spans="1:49" x14ac:dyDescent="0.3">
      <c r="A939" s="25">
        <v>27</v>
      </c>
      <c r="B939" s="25">
        <f>RADIANS(S0P5022[[#This Row],[Deg]])</f>
        <v>0.47123889803846897</v>
      </c>
      <c r="C939" s="26">
        <v>1.13513308993185E-2</v>
      </c>
      <c r="D939" s="27">
        <f t="shared" si="3"/>
        <v>0.66666666666666663</v>
      </c>
      <c r="E939" s="27">
        <f>-LOG(S0P5022[[#This Row],[p]]-0.5,2)</f>
        <v>2.5849625007211565</v>
      </c>
      <c r="F939" s="27">
        <f>-LOG(1-S0P5022[[#This Row],[p]],2)^2</f>
        <v>2.5121061286922606</v>
      </c>
      <c r="G939" s="27">
        <f>-LOG(S0P5022[[#This Row],[p]]-0.5,2)^2</f>
        <v>6.6820311301345754</v>
      </c>
      <c r="H939" s="27">
        <f>-LOG(1-S0P5022[[#This Row],[p]],2)</f>
        <v>1.5849625007211561</v>
      </c>
      <c r="I939" s="27">
        <f>1/S0P5022[[#This Row],[-LOG(p-0.5)^2]]</f>
        <v>0.14965509446524536</v>
      </c>
      <c r="J939" s="27">
        <f>1-S0P5022[[#This Row],[p]]</f>
        <v>0.33333333333333337</v>
      </c>
      <c r="K939" s="27">
        <f>1/S0P5022[[#This Row],[1-p]]</f>
        <v>2.9999999999999996</v>
      </c>
      <c r="L939" s="27">
        <f>S0P5022[[#This Row],[p]]*2-1</f>
        <v>0.33333333333333326</v>
      </c>
      <c r="M939" s="27">
        <f>S0P5022[[#This Row],[1-p]]*2</f>
        <v>0.66666666666666674</v>
      </c>
      <c r="N939" s="27">
        <f>S0P5022[[#This Row],[2p-1]]*2</f>
        <v>0.66666666666666652</v>
      </c>
      <c r="O939" s="27">
        <f>S0P5022[[#This Row],[2-2p]]*2</f>
        <v>1.3333333333333335</v>
      </c>
      <c r="P939" s="27">
        <f>2^S0P5022[[#This Row],[4p-2]]</f>
        <v>1.5874010519681991</v>
      </c>
      <c r="Q939" s="27">
        <f>2^S0P5022[[#This Row],[4-4p]]</f>
        <v>2.5198420997897464</v>
      </c>
      <c r="R939" s="27">
        <f>2^S0P5022[[#This Row],[2^(4p-2)]]</f>
        <v>3.0050751127241848</v>
      </c>
      <c r="S939" s="26">
        <f>S0P5022[[#This Row],[1-p]]/2</f>
        <v>0.16666666666666669</v>
      </c>
      <c r="T939" s="26">
        <f>S0P5022[[#This Row],[f(p)]]/LOG(1-S0P5022[[#This Row],[p]],2)^16</f>
        <v>1.0508600578207357E-4</v>
      </c>
      <c r="U939" s="26">
        <f>2*(1-ABS(SIN(S0P5022[[#This Row],[Rad]]*2)))^(S0P5022[[#This Row],[-LOG(1-p)]])</f>
        <v>0.14502190146893809</v>
      </c>
      <c r="V939" s="26">
        <f>S0P5022[[#This Row],[f(p)]]*LOG(1-S0P5022[[#This Row],[p]],2)^-16</f>
        <v>1.0508600578207357E-4</v>
      </c>
      <c r="W939" s="26">
        <f>S0P5022[[#This Row],[f(p)]]*2*((1-ABS(SIN(S0P5022[[#This Row],[Rad]]*2)))^(S0P5022[[#This Row],[-LOG(1-p)]]^2))</f>
        <v>5.2078825878724448E-3</v>
      </c>
      <c r="X939" s="26">
        <f>S0P5022[[#This Row],[F3]]+S0P5022[[#This Row],[F2]]</f>
        <v>5.3129685936545183E-3</v>
      </c>
      <c r="Y939" s="26"/>
      <c r="AA939" s="20"/>
      <c r="AB939" s="15"/>
      <c r="AC939" s="15"/>
      <c r="AD939" s="15"/>
      <c r="AE939" s="15"/>
      <c r="AF939" s="15"/>
      <c r="AI939" s="20"/>
      <c r="AN939" s="15"/>
      <c r="AO939" s="17"/>
      <c r="AR939" s="20"/>
      <c r="AT939" s="15"/>
      <c r="AW939" s="15"/>
    </row>
    <row r="940" spans="1:49" x14ac:dyDescent="0.3">
      <c r="A940" s="25">
        <v>28</v>
      </c>
      <c r="B940" s="25">
        <f>RADIANS(S0P5022[[#This Row],[Deg]])</f>
        <v>0.48869219055841229</v>
      </c>
      <c r="C940" s="26">
        <v>9.2810897983528692E-3</v>
      </c>
      <c r="D940" s="27">
        <f t="shared" si="3"/>
        <v>0.66666666666666663</v>
      </c>
      <c r="E940" s="27">
        <f>-LOG(S0P5022[[#This Row],[p]]-0.5,2)</f>
        <v>2.5849625007211565</v>
      </c>
      <c r="F940" s="27">
        <f>-LOG(1-S0P5022[[#This Row],[p]],2)^2</f>
        <v>2.5121061286922606</v>
      </c>
      <c r="G940" s="27">
        <f>-LOG(S0P5022[[#This Row],[p]]-0.5,2)^2</f>
        <v>6.6820311301345754</v>
      </c>
      <c r="H940" s="27">
        <f>-LOG(1-S0P5022[[#This Row],[p]],2)</f>
        <v>1.5849625007211561</v>
      </c>
      <c r="I940" s="27">
        <f>1/S0P5022[[#This Row],[-LOG(p-0.5)^2]]</f>
        <v>0.14965509446524536</v>
      </c>
      <c r="J940" s="27">
        <f>1-S0P5022[[#This Row],[p]]</f>
        <v>0.33333333333333337</v>
      </c>
      <c r="K940" s="27">
        <f>1/S0P5022[[#This Row],[1-p]]</f>
        <v>2.9999999999999996</v>
      </c>
      <c r="L940" s="27">
        <f>S0P5022[[#This Row],[p]]*2-1</f>
        <v>0.33333333333333326</v>
      </c>
      <c r="M940" s="27">
        <f>S0P5022[[#This Row],[1-p]]*2</f>
        <v>0.66666666666666674</v>
      </c>
      <c r="N940" s="27">
        <f>S0P5022[[#This Row],[2p-1]]*2</f>
        <v>0.66666666666666652</v>
      </c>
      <c r="O940" s="27">
        <f>S0P5022[[#This Row],[2-2p]]*2</f>
        <v>1.3333333333333335</v>
      </c>
      <c r="P940" s="27">
        <f>2^S0P5022[[#This Row],[4p-2]]</f>
        <v>1.5874010519681991</v>
      </c>
      <c r="Q940" s="27">
        <f>2^S0P5022[[#This Row],[4-4p]]</f>
        <v>2.5198420997897464</v>
      </c>
      <c r="R940" s="27">
        <f>2^S0P5022[[#This Row],[2^(4p-2)]]</f>
        <v>3.0050751127241848</v>
      </c>
      <c r="S940" s="26">
        <f>S0P5022[[#This Row],[1-p]]/2</f>
        <v>0.16666666666666669</v>
      </c>
      <c r="T940" s="26">
        <f>S0P5022[[#This Row],[f(p)]]/LOG(1-S0P5022[[#This Row],[p]],2)^16</f>
        <v>1.0508600578207357E-4</v>
      </c>
      <c r="U940" s="26">
        <f>2*(1-ABS(SIN(S0P5022[[#This Row],[Rad]]*2)))^(S0P5022[[#This Row],[-LOG(1-p)]])</f>
        <v>0.12167639447656615</v>
      </c>
      <c r="V940" s="26">
        <f>S0P5022[[#This Row],[f(p)]]*LOG(1-S0P5022[[#This Row],[p]],2)^-16</f>
        <v>1.0508600578207357E-4</v>
      </c>
      <c r="W940" s="26">
        <f>S0P5022[[#This Row],[f(p)]]*2*((1-ABS(SIN(S0P5022[[#This Row],[Rad]]*2)))^(S0P5022[[#This Row],[-LOG(1-p)]]^2))</f>
        <v>3.9431548389205848E-3</v>
      </c>
      <c r="X940" s="26">
        <f>S0P5022[[#This Row],[F3]]+S0P5022[[#This Row],[F2]]</f>
        <v>4.0482408447026583E-3</v>
      </c>
      <c r="Y940" s="26"/>
      <c r="AA940" s="20"/>
      <c r="AB940" s="15"/>
      <c r="AC940" s="15"/>
      <c r="AD940" s="15"/>
      <c r="AE940" s="15"/>
      <c r="AF940" s="15"/>
      <c r="AI940" s="20"/>
      <c r="AN940" s="15"/>
      <c r="AO940" s="17"/>
      <c r="AR940" s="20"/>
      <c r="AT940" s="15"/>
      <c r="AW940" s="15"/>
    </row>
    <row r="941" spans="1:49" x14ac:dyDescent="0.3">
      <c r="A941" s="25">
        <v>29</v>
      </c>
      <c r="B941" s="25">
        <f>RADIANS(S0P5022[[#This Row],[Deg]])</f>
        <v>0.50614548307835561</v>
      </c>
      <c r="C941" s="26">
        <v>7.5642178295278603E-3</v>
      </c>
      <c r="D941" s="27">
        <f t="shared" si="3"/>
        <v>0.66666666666666663</v>
      </c>
      <c r="E941" s="27">
        <f>-LOG(S0P5022[[#This Row],[p]]-0.5,2)</f>
        <v>2.5849625007211565</v>
      </c>
      <c r="F941" s="27">
        <f>-LOG(1-S0P5022[[#This Row],[p]],2)^2</f>
        <v>2.5121061286922606</v>
      </c>
      <c r="G941" s="27">
        <f>-LOG(S0P5022[[#This Row],[p]]-0.5,2)^2</f>
        <v>6.6820311301345754</v>
      </c>
      <c r="H941" s="27">
        <f>-LOG(1-S0P5022[[#This Row],[p]],2)</f>
        <v>1.5849625007211561</v>
      </c>
      <c r="I941" s="27">
        <f>1/S0P5022[[#This Row],[-LOG(p-0.5)^2]]</f>
        <v>0.14965509446524536</v>
      </c>
      <c r="J941" s="27">
        <f>1-S0P5022[[#This Row],[p]]</f>
        <v>0.33333333333333337</v>
      </c>
      <c r="K941" s="27">
        <f>1/S0P5022[[#This Row],[1-p]]</f>
        <v>2.9999999999999996</v>
      </c>
      <c r="L941" s="27">
        <f>S0P5022[[#This Row],[p]]*2-1</f>
        <v>0.33333333333333326</v>
      </c>
      <c r="M941" s="27">
        <f>S0P5022[[#This Row],[1-p]]*2</f>
        <v>0.66666666666666674</v>
      </c>
      <c r="N941" s="27">
        <f>S0P5022[[#This Row],[2p-1]]*2</f>
        <v>0.66666666666666652</v>
      </c>
      <c r="O941" s="27">
        <f>S0P5022[[#This Row],[2-2p]]*2</f>
        <v>1.3333333333333335</v>
      </c>
      <c r="P941" s="27">
        <f>2^S0P5022[[#This Row],[4p-2]]</f>
        <v>1.5874010519681991</v>
      </c>
      <c r="Q941" s="27">
        <f>2^S0P5022[[#This Row],[4-4p]]</f>
        <v>2.5198420997897464</v>
      </c>
      <c r="R941" s="27">
        <f>2^S0P5022[[#This Row],[2^(4p-2)]]</f>
        <v>3.0050751127241848</v>
      </c>
      <c r="S941" s="26">
        <f>S0P5022[[#This Row],[1-p]]/2</f>
        <v>0.16666666666666669</v>
      </c>
      <c r="T941" s="26">
        <f>S0P5022[[#This Row],[f(p)]]/LOG(1-S0P5022[[#This Row],[p]],2)^16</f>
        <v>1.0508600578207357E-4</v>
      </c>
      <c r="U941" s="26">
        <f>2*(1-ABS(SIN(S0P5022[[#This Row],[Rad]]*2)))^(S0P5022[[#This Row],[-LOG(1-p)]])</f>
        <v>0.10094037695439373</v>
      </c>
      <c r="V941" s="26">
        <f>S0P5022[[#This Row],[f(p)]]*LOG(1-S0P5022[[#This Row],[p]],2)^-16</f>
        <v>1.0508600578207357E-4</v>
      </c>
      <c r="W941" s="26">
        <f>S0P5022[[#This Row],[f(p)]]*2*((1-ABS(SIN(S0P5022[[#This Row],[Rad]]*2)))^(S0P5022[[#This Row],[-LOG(1-p)]]^2))</f>
        <v>2.9324980983615164E-3</v>
      </c>
      <c r="X941" s="26">
        <f>S0P5022[[#This Row],[F3]]+S0P5022[[#This Row],[F2]]</f>
        <v>3.0375841041435899E-3</v>
      </c>
      <c r="Y941" s="26"/>
      <c r="AA941" s="20"/>
      <c r="AB941" s="15"/>
      <c r="AC941" s="15"/>
      <c r="AD941" s="15"/>
      <c r="AE941" s="15"/>
      <c r="AF941" s="15"/>
      <c r="AI941" s="20"/>
      <c r="AN941" s="15"/>
      <c r="AO941" s="17"/>
      <c r="AR941" s="20"/>
      <c r="AT941" s="15"/>
      <c r="AW941" s="15"/>
    </row>
    <row r="942" spans="1:49" x14ac:dyDescent="0.3">
      <c r="A942" s="25">
        <v>30</v>
      </c>
      <c r="B942" s="25">
        <f>RADIANS(S0P5022[[#This Row],[Deg]])</f>
        <v>0.52359877559829882</v>
      </c>
      <c r="C942" s="26">
        <v>6.0254218941043101E-3</v>
      </c>
      <c r="D942" s="27">
        <f t="shared" si="3"/>
        <v>0.66666666666666663</v>
      </c>
      <c r="E942" s="27">
        <f>-LOG(S0P5022[[#This Row],[p]]-0.5,2)</f>
        <v>2.5849625007211565</v>
      </c>
      <c r="F942" s="27">
        <f>-LOG(1-S0P5022[[#This Row],[p]],2)^2</f>
        <v>2.5121061286922606</v>
      </c>
      <c r="G942" s="27">
        <f>-LOG(S0P5022[[#This Row],[p]]-0.5,2)^2</f>
        <v>6.6820311301345754</v>
      </c>
      <c r="H942" s="27">
        <f>-LOG(1-S0P5022[[#This Row],[p]],2)</f>
        <v>1.5849625007211561</v>
      </c>
      <c r="I942" s="27">
        <f>1/S0P5022[[#This Row],[-LOG(p-0.5)^2]]</f>
        <v>0.14965509446524536</v>
      </c>
      <c r="J942" s="27">
        <f>1-S0P5022[[#This Row],[p]]</f>
        <v>0.33333333333333337</v>
      </c>
      <c r="K942" s="27">
        <f>1/S0P5022[[#This Row],[1-p]]</f>
        <v>2.9999999999999996</v>
      </c>
      <c r="L942" s="27">
        <f>S0P5022[[#This Row],[p]]*2-1</f>
        <v>0.33333333333333326</v>
      </c>
      <c r="M942" s="27">
        <f>S0P5022[[#This Row],[1-p]]*2</f>
        <v>0.66666666666666674</v>
      </c>
      <c r="N942" s="27">
        <f>S0P5022[[#This Row],[2p-1]]*2</f>
        <v>0.66666666666666652</v>
      </c>
      <c r="O942" s="27">
        <f>S0P5022[[#This Row],[2-2p]]*2</f>
        <v>1.3333333333333335</v>
      </c>
      <c r="P942" s="27">
        <f>2^S0P5022[[#This Row],[4p-2]]</f>
        <v>1.5874010519681991</v>
      </c>
      <c r="Q942" s="27">
        <f>2^S0P5022[[#This Row],[4-4p]]</f>
        <v>2.5198420997897464</v>
      </c>
      <c r="R942" s="27">
        <f>2^S0P5022[[#This Row],[2^(4p-2)]]</f>
        <v>3.0050751127241848</v>
      </c>
      <c r="S942" s="26">
        <f>S0P5022[[#This Row],[1-p]]/2</f>
        <v>0.16666666666666669</v>
      </c>
      <c r="T942" s="26">
        <f>S0P5022[[#This Row],[f(p)]]/LOG(1-S0P5022[[#This Row],[p]],2)^16</f>
        <v>1.0508600578207357E-4</v>
      </c>
      <c r="U942" s="26">
        <f>2*(1-ABS(SIN(S0P5022[[#This Row],[Rad]]*2)))^(S0P5022[[#This Row],[-LOG(1-p)]])</f>
        <v>8.2678640289466601E-2</v>
      </c>
      <c r="V942" s="26">
        <f>S0P5022[[#This Row],[f(p)]]*LOG(1-S0P5022[[#This Row],[p]],2)^-16</f>
        <v>1.0508600578207357E-4</v>
      </c>
      <c r="W942" s="26">
        <f>S0P5022[[#This Row],[f(p)]]*2*((1-ABS(SIN(S0P5022[[#This Row],[Rad]]*2)))^(S0P5022[[#This Row],[-LOG(1-p)]]^2))</f>
        <v>2.1373050347356037E-3</v>
      </c>
      <c r="X942" s="26">
        <f>S0P5022[[#This Row],[F3]]+S0P5022[[#This Row],[F2]]</f>
        <v>2.2423910405176771E-3</v>
      </c>
      <c r="Y942" s="26"/>
      <c r="AA942" s="20"/>
      <c r="AB942" s="15"/>
      <c r="AC942" s="15"/>
      <c r="AD942" s="15"/>
      <c r="AE942" s="15"/>
      <c r="AF942" s="15"/>
      <c r="AI942" s="20"/>
      <c r="AN942" s="15"/>
      <c r="AO942" s="17"/>
      <c r="AR942" s="20"/>
      <c r="AT942" s="15"/>
      <c r="AW942" s="15"/>
    </row>
    <row r="943" spans="1:49" x14ac:dyDescent="0.3">
      <c r="A943" s="25">
        <v>31</v>
      </c>
      <c r="B943" s="25">
        <f>RADIANS(S0P5022[[#This Row],[Deg]])</f>
        <v>0.54105206811824214</v>
      </c>
      <c r="C943" s="26">
        <v>4.8370791890418596E-3</v>
      </c>
      <c r="D943" s="27">
        <f t="shared" si="3"/>
        <v>0.66666666666666663</v>
      </c>
      <c r="E943" s="27">
        <f>-LOG(S0P5022[[#This Row],[p]]-0.5,2)</f>
        <v>2.5849625007211565</v>
      </c>
      <c r="F943" s="27">
        <f>-LOG(1-S0P5022[[#This Row],[p]],2)^2</f>
        <v>2.5121061286922606</v>
      </c>
      <c r="G943" s="27">
        <f>-LOG(S0P5022[[#This Row],[p]]-0.5,2)^2</f>
        <v>6.6820311301345754</v>
      </c>
      <c r="H943" s="27">
        <f>-LOG(1-S0P5022[[#This Row],[p]],2)</f>
        <v>1.5849625007211561</v>
      </c>
      <c r="I943" s="27">
        <f>1/S0P5022[[#This Row],[-LOG(p-0.5)^2]]</f>
        <v>0.14965509446524536</v>
      </c>
      <c r="J943" s="27">
        <f>1-S0P5022[[#This Row],[p]]</f>
        <v>0.33333333333333337</v>
      </c>
      <c r="K943" s="27">
        <f>1/S0P5022[[#This Row],[1-p]]</f>
        <v>2.9999999999999996</v>
      </c>
      <c r="L943" s="27">
        <f>S0P5022[[#This Row],[p]]*2-1</f>
        <v>0.33333333333333326</v>
      </c>
      <c r="M943" s="27">
        <f>S0P5022[[#This Row],[1-p]]*2</f>
        <v>0.66666666666666674</v>
      </c>
      <c r="N943" s="27">
        <f>S0P5022[[#This Row],[2p-1]]*2</f>
        <v>0.66666666666666652</v>
      </c>
      <c r="O943" s="27">
        <f>S0P5022[[#This Row],[2-2p]]*2</f>
        <v>1.3333333333333335</v>
      </c>
      <c r="P943" s="27">
        <f>2^S0P5022[[#This Row],[4p-2]]</f>
        <v>1.5874010519681991</v>
      </c>
      <c r="Q943" s="27">
        <f>2^S0P5022[[#This Row],[4-4p]]</f>
        <v>2.5198420997897464</v>
      </c>
      <c r="R943" s="27">
        <f>2^S0P5022[[#This Row],[2^(4p-2)]]</f>
        <v>3.0050751127241848</v>
      </c>
      <c r="S943" s="26">
        <f>S0P5022[[#This Row],[1-p]]/2</f>
        <v>0.16666666666666669</v>
      </c>
      <c r="T943" s="26">
        <f>S0P5022[[#This Row],[f(p)]]/LOG(1-S0P5022[[#This Row],[p]],2)^16</f>
        <v>1.0508600578207357E-4</v>
      </c>
      <c r="U943" s="26">
        <f>2*(1-ABS(SIN(S0P5022[[#This Row],[Rad]]*2)))^(S0P5022[[#This Row],[-LOG(1-p)]])</f>
        <v>6.6749464248017379E-2</v>
      </c>
      <c r="V943" s="26">
        <f>S0P5022[[#This Row],[f(p)]]*LOG(1-S0P5022[[#This Row],[p]],2)^-16</f>
        <v>1.0508600578207357E-4</v>
      </c>
      <c r="W943" s="26">
        <f>S0P5022[[#This Row],[f(p)]]*2*((1-ABS(SIN(S0P5022[[#This Row],[Rad]]*2)))^(S0P5022[[#This Row],[-LOG(1-p)]]^2))</f>
        <v>1.5224789999674E-3</v>
      </c>
      <c r="X943" s="26">
        <f>S0P5022[[#This Row],[F3]]+S0P5022[[#This Row],[F2]]</f>
        <v>1.6275650057494735E-3</v>
      </c>
      <c r="Y943" s="26"/>
      <c r="AA943" s="20"/>
      <c r="AB943" s="15"/>
      <c r="AC943" s="15"/>
      <c r="AD943" s="15"/>
      <c r="AE943" s="15"/>
      <c r="AF943" s="15"/>
      <c r="AI943" s="20"/>
      <c r="AN943" s="15"/>
      <c r="AO943" s="17"/>
      <c r="AR943" s="20"/>
      <c r="AT943" s="15"/>
      <c r="AW943" s="15"/>
    </row>
    <row r="944" spans="1:49" x14ac:dyDescent="0.3">
      <c r="A944" s="25">
        <v>32</v>
      </c>
      <c r="B944" s="25">
        <f>RADIANS(S0P5022[[#This Row],[Deg]])</f>
        <v>0.55850536063818546</v>
      </c>
      <c r="C944" s="26">
        <v>3.7781324326155601E-3</v>
      </c>
      <c r="D944" s="27">
        <f t="shared" si="3"/>
        <v>0.66666666666666663</v>
      </c>
      <c r="E944" s="27">
        <f>-LOG(S0P5022[[#This Row],[p]]-0.5,2)</f>
        <v>2.5849625007211565</v>
      </c>
      <c r="F944" s="27">
        <f>-LOG(1-S0P5022[[#This Row],[p]],2)^2</f>
        <v>2.5121061286922606</v>
      </c>
      <c r="G944" s="27">
        <f>-LOG(S0P5022[[#This Row],[p]]-0.5,2)^2</f>
        <v>6.6820311301345754</v>
      </c>
      <c r="H944" s="27">
        <f>-LOG(1-S0P5022[[#This Row],[p]],2)</f>
        <v>1.5849625007211561</v>
      </c>
      <c r="I944" s="27">
        <f>1/S0P5022[[#This Row],[-LOG(p-0.5)^2]]</f>
        <v>0.14965509446524536</v>
      </c>
      <c r="J944" s="27">
        <f>1-S0P5022[[#This Row],[p]]</f>
        <v>0.33333333333333337</v>
      </c>
      <c r="K944" s="27">
        <f>1/S0P5022[[#This Row],[1-p]]</f>
        <v>2.9999999999999996</v>
      </c>
      <c r="L944" s="27">
        <f>S0P5022[[#This Row],[p]]*2-1</f>
        <v>0.33333333333333326</v>
      </c>
      <c r="M944" s="27">
        <f>S0P5022[[#This Row],[1-p]]*2</f>
        <v>0.66666666666666674</v>
      </c>
      <c r="N944" s="27">
        <f>S0P5022[[#This Row],[2p-1]]*2</f>
        <v>0.66666666666666652</v>
      </c>
      <c r="O944" s="27">
        <f>S0P5022[[#This Row],[2-2p]]*2</f>
        <v>1.3333333333333335</v>
      </c>
      <c r="P944" s="27">
        <f>2^S0P5022[[#This Row],[4p-2]]</f>
        <v>1.5874010519681991</v>
      </c>
      <c r="Q944" s="27">
        <f>2^S0P5022[[#This Row],[4-4p]]</f>
        <v>2.5198420997897464</v>
      </c>
      <c r="R944" s="27">
        <f>2^S0P5022[[#This Row],[2^(4p-2)]]</f>
        <v>3.0050751127241848</v>
      </c>
      <c r="S944" s="26">
        <f>S0P5022[[#This Row],[1-p]]/2</f>
        <v>0.16666666666666669</v>
      </c>
      <c r="T944" s="26">
        <f>S0P5022[[#This Row],[f(p)]]/LOG(1-S0P5022[[#This Row],[p]],2)^16</f>
        <v>1.0508600578207357E-4</v>
      </c>
      <c r="U944" s="26">
        <f>2*(1-ABS(SIN(S0P5022[[#This Row],[Rad]]*2)))^(S0P5022[[#This Row],[-LOG(1-p)]])</f>
        <v>5.300525248746011E-2</v>
      </c>
      <c r="V944" s="26">
        <f>S0P5022[[#This Row],[f(p)]]*LOG(1-S0P5022[[#This Row],[p]],2)^-16</f>
        <v>1.0508600578207357E-4</v>
      </c>
      <c r="W944" s="26">
        <f>S0P5022[[#This Row],[f(p)]]*2*((1-ABS(SIN(S0P5022[[#This Row],[Rad]]*2)))^(S0P5022[[#This Row],[-LOG(1-p)]]^2))</f>
        <v>1.0564544972398312E-3</v>
      </c>
      <c r="X944" s="26">
        <f>S0P5022[[#This Row],[F3]]+S0P5022[[#This Row],[F2]]</f>
        <v>1.1615405030219047E-3</v>
      </c>
      <c r="Y944" s="26"/>
      <c r="AA944" s="20"/>
      <c r="AB944" s="15"/>
      <c r="AC944" s="15"/>
      <c r="AD944" s="15"/>
      <c r="AE944" s="15"/>
      <c r="AF944" s="15"/>
      <c r="AI944" s="20"/>
      <c r="AN944" s="15"/>
      <c r="AO944" s="17"/>
      <c r="AR944" s="20"/>
      <c r="AT944" s="15"/>
      <c r="AW944" s="15"/>
    </row>
    <row r="945" spans="1:49" x14ac:dyDescent="0.3">
      <c r="A945" s="25">
        <v>33</v>
      </c>
      <c r="B945" s="25">
        <f>RADIANS(S0P5022[[#This Row],[Deg]])</f>
        <v>0.57595865315812877</v>
      </c>
      <c r="C945" s="26">
        <v>2.85325949563688E-3</v>
      </c>
      <c r="D945" s="27">
        <f t="shared" si="3"/>
        <v>0.66666666666666663</v>
      </c>
      <c r="E945" s="27">
        <f>-LOG(S0P5022[[#This Row],[p]]-0.5,2)</f>
        <v>2.5849625007211565</v>
      </c>
      <c r="F945" s="27">
        <f>-LOG(1-S0P5022[[#This Row],[p]],2)^2</f>
        <v>2.5121061286922606</v>
      </c>
      <c r="G945" s="27">
        <f>-LOG(S0P5022[[#This Row],[p]]-0.5,2)^2</f>
        <v>6.6820311301345754</v>
      </c>
      <c r="H945" s="27">
        <f>-LOG(1-S0P5022[[#This Row],[p]],2)</f>
        <v>1.5849625007211561</v>
      </c>
      <c r="I945" s="27">
        <f>1/S0P5022[[#This Row],[-LOG(p-0.5)^2]]</f>
        <v>0.14965509446524536</v>
      </c>
      <c r="J945" s="27">
        <f>1-S0P5022[[#This Row],[p]]</f>
        <v>0.33333333333333337</v>
      </c>
      <c r="K945" s="27">
        <f>1/S0P5022[[#This Row],[1-p]]</f>
        <v>2.9999999999999996</v>
      </c>
      <c r="L945" s="27">
        <f>S0P5022[[#This Row],[p]]*2-1</f>
        <v>0.33333333333333326</v>
      </c>
      <c r="M945" s="27">
        <f>S0P5022[[#This Row],[1-p]]*2</f>
        <v>0.66666666666666674</v>
      </c>
      <c r="N945" s="27">
        <f>S0P5022[[#This Row],[2p-1]]*2</f>
        <v>0.66666666666666652</v>
      </c>
      <c r="O945" s="27">
        <f>S0P5022[[#This Row],[2-2p]]*2</f>
        <v>1.3333333333333335</v>
      </c>
      <c r="P945" s="27">
        <f>2^S0P5022[[#This Row],[4p-2]]</f>
        <v>1.5874010519681991</v>
      </c>
      <c r="Q945" s="27">
        <f>2^S0P5022[[#This Row],[4-4p]]</f>
        <v>2.5198420997897464</v>
      </c>
      <c r="R945" s="27">
        <f>2^S0P5022[[#This Row],[2^(4p-2)]]</f>
        <v>3.0050751127241848</v>
      </c>
      <c r="S945" s="26">
        <f>S0P5022[[#This Row],[1-p]]/2</f>
        <v>0.16666666666666669</v>
      </c>
      <c r="T945" s="26">
        <f>S0P5022[[#This Row],[f(p)]]/LOG(1-S0P5022[[#This Row],[p]],2)^16</f>
        <v>1.0508600578207357E-4</v>
      </c>
      <c r="U945" s="26">
        <f>2*(1-ABS(SIN(S0P5022[[#This Row],[Rad]]*2)))^(S0P5022[[#This Row],[-LOG(1-p)]])</f>
        <v>4.1293201369990713E-2</v>
      </c>
      <c r="V945" s="26">
        <f>S0P5022[[#This Row],[f(p)]]*LOG(1-S0P5022[[#This Row],[p]],2)^-16</f>
        <v>1.0508600578207357E-4</v>
      </c>
      <c r="W945" s="26">
        <f>S0P5022[[#This Row],[f(p)]]*2*((1-ABS(SIN(S0P5022[[#This Row],[Rad]]*2)))^(S0P5022[[#This Row],[-LOG(1-p)]]^2))</f>
        <v>7.1117568919574733E-4</v>
      </c>
      <c r="X945" s="26">
        <f>S0P5022[[#This Row],[F3]]+S0P5022[[#This Row],[F2]]</f>
        <v>8.1626169497782093E-4</v>
      </c>
      <c r="Y945" s="26"/>
      <c r="AA945" s="20"/>
      <c r="AB945" s="15"/>
      <c r="AC945" s="15"/>
      <c r="AD945" s="15"/>
      <c r="AE945" s="15"/>
      <c r="AF945" s="15"/>
      <c r="AI945" s="20"/>
      <c r="AN945" s="15"/>
      <c r="AO945" s="17"/>
      <c r="AR945" s="20"/>
      <c r="AT945" s="15"/>
      <c r="AW945" s="15"/>
    </row>
    <row r="946" spans="1:49" x14ac:dyDescent="0.3">
      <c r="A946" s="25">
        <v>34</v>
      </c>
      <c r="B946" s="25">
        <f>RADIANS(S0P5022[[#This Row],[Deg]])</f>
        <v>0.59341194567807209</v>
      </c>
      <c r="C946" s="26">
        <v>2.2095700349634199E-3</v>
      </c>
      <c r="D946" s="27">
        <f t="shared" si="3"/>
        <v>0.66666666666666663</v>
      </c>
      <c r="E946" s="27">
        <f>-LOG(S0P5022[[#This Row],[p]]-0.5,2)</f>
        <v>2.5849625007211565</v>
      </c>
      <c r="F946" s="27">
        <f>-LOG(1-S0P5022[[#This Row],[p]],2)^2</f>
        <v>2.5121061286922606</v>
      </c>
      <c r="G946" s="27">
        <f>-LOG(S0P5022[[#This Row],[p]]-0.5,2)^2</f>
        <v>6.6820311301345754</v>
      </c>
      <c r="H946" s="27">
        <f>-LOG(1-S0P5022[[#This Row],[p]],2)</f>
        <v>1.5849625007211561</v>
      </c>
      <c r="I946" s="27">
        <f>1/S0P5022[[#This Row],[-LOG(p-0.5)^2]]</f>
        <v>0.14965509446524536</v>
      </c>
      <c r="J946" s="27">
        <f>1-S0P5022[[#This Row],[p]]</f>
        <v>0.33333333333333337</v>
      </c>
      <c r="K946" s="27">
        <f>1/S0P5022[[#This Row],[1-p]]</f>
        <v>2.9999999999999996</v>
      </c>
      <c r="L946" s="27">
        <f>S0P5022[[#This Row],[p]]*2-1</f>
        <v>0.33333333333333326</v>
      </c>
      <c r="M946" s="27">
        <f>S0P5022[[#This Row],[1-p]]*2</f>
        <v>0.66666666666666674</v>
      </c>
      <c r="N946" s="27">
        <f>S0P5022[[#This Row],[2p-1]]*2</f>
        <v>0.66666666666666652</v>
      </c>
      <c r="O946" s="27">
        <f>S0P5022[[#This Row],[2-2p]]*2</f>
        <v>1.3333333333333335</v>
      </c>
      <c r="P946" s="27">
        <f>2^S0P5022[[#This Row],[4p-2]]</f>
        <v>1.5874010519681991</v>
      </c>
      <c r="Q946" s="27">
        <f>2^S0P5022[[#This Row],[4-4p]]</f>
        <v>2.5198420997897464</v>
      </c>
      <c r="R946" s="27">
        <f>2^S0P5022[[#This Row],[2^(4p-2)]]</f>
        <v>3.0050751127241848</v>
      </c>
      <c r="S946" s="26">
        <f>S0P5022[[#This Row],[1-p]]/2</f>
        <v>0.16666666666666669</v>
      </c>
      <c r="T946" s="26">
        <f>S0P5022[[#This Row],[f(p)]]/LOG(1-S0P5022[[#This Row],[p]],2)^16</f>
        <v>1.0508600578207357E-4</v>
      </c>
      <c r="U946" s="26">
        <f>2*(1-ABS(SIN(S0P5022[[#This Row],[Rad]]*2)))^(S0P5022[[#This Row],[-LOG(1-p)]])</f>
        <v>3.1456003387804167E-2</v>
      </c>
      <c r="V946" s="26">
        <f>S0P5022[[#This Row],[f(p)]]*LOG(1-S0P5022[[#This Row],[p]],2)^-16</f>
        <v>1.0508600578207357E-4</v>
      </c>
      <c r="W946" s="26">
        <f>S0P5022[[#This Row],[f(p)]]*2*((1-ABS(SIN(S0P5022[[#This Row],[Rad]]*2)))^(S0P5022[[#This Row],[-LOG(1-p)]]^2))</f>
        <v>4.6203400604852166E-4</v>
      </c>
      <c r="X946" s="26">
        <f>S0P5022[[#This Row],[F3]]+S0P5022[[#This Row],[F2]]</f>
        <v>5.6712001183059526E-4</v>
      </c>
      <c r="Y946" s="26"/>
      <c r="AA946" s="20"/>
      <c r="AB946" s="15"/>
      <c r="AC946" s="15"/>
      <c r="AD946" s="15"/>
      <c r="AE946" s="15"/>
      <c r="AF946" s="15"/>
      <c r="AI946" s="20"/>
      <c r="AN946" s="15"/>
      <c r="AO946" s="17"/>
      <c r="AR946" s="20"/>
      <c r="AT946" s="15"/>
      <c r="AW946" s="15"/>
    </row>
    <row r="947" spans="1:49" x14ac:dyDescent="0.3">
      <c r="A947" s="25">
        <v>35</v>
      </c>
      <c r="B947" s="25">
        <f>RADIANS(S0P5022[[#This Row],[Deg]])</f>
        <v>0.6108652381980153</v>
      </c>
      <c r="C947" s="26">
        <v>1.6859990204572701E-3</v>
      </c>
      <c r="D947" s="27">
        <f t="shared" si="3"/>
        <v>0.66666666666666663</v>
      </c>
      <c r="E947" s="27">
        <f>-LOG(S0P5022[[#This Row],[p]]-0.5,2)</f>
        <v>2.5849625007211565</v>
      </c>
      <c r="F947" s="27">
        <f>-LOG(1-S0P5022[[#This Row],[p]],2)^2</f>
        <v>2.5121061286922606</v>
      </c>
      <c r="G947" s="27">
        <f>-LOG(S0P5022[[#This Row],[p]]-0.5,2)^2</f>
        <v>6.6820311301345754</v>
      </c>
      <c r="H947" s="27">
        <f>-LOG(1-S0P5022[[#This Row],[p]],2)</f>
        <v>1.5849625007211561</v>
      </c>
      <c r="I947" s="27">
        <f>1/S0P5022[[#This Row],[-LOG(p-0.5)^2]]</f>
        <v>0.14965509446524536</v>
      </c>
      <c r="J947" s="27">
        <f>1-S0P5022[[#This Row],[p]]</f>
        <v>0.33333333333333337</v>
      </c>
      <c r="K947" s="27">
        <f>1/S0P5022[[#This Row],[1-p]]</f>
        <v>2.9999999999999996</v>
      </c>
      <c r="L947" s="27">
        <f>S0P5022[[#This Row],[p]]*2-1</f>
        <v>0.33333333333333326</v>
      </c>
      <c r="M947" s="27">
        <f>S0P5022[[#This Row],[1-p]]*2</f>
        <v>0.66666666666666674</v>
      </c>
      <c r="N947" s="27">
        <f>S0P5022[[#This Row],[2p-1]]*2</f>
        <v>0.66666666666666652</v>
      </c>
      <c r="O947" s="27">
        <f>S0P5022[[#This Row],[2-2p]]*2</f>
        <v>1.3333333333333335</v>
      </c>
      <c r="P947" s="27">
        <f>2^S0P5022[[#This Row],[4p-2]]</f>
        <v>1.5874010519681991</v>
      </c>
      <c r="Q947" s="27">
        <f>2^S0P5022[[#This Row],[4-4p]]</f>
        <v>2.5198420997897464</v>
      </c>
      <c r="R947" s="27">
        <f>2^S0P5022[[#This Row],[2^(4p-2)]]</f>
        <v>3.0050751127241848</v>
      </c>
      <c r="S947" s="26">
        <f>S0P5022[[#This Row],[1-p]]/2</f>
        <v>0.16666666666666669</v>
      </c>
      <c r="T947" s="26">
        <f>S0P5022[[#This Row],[f(p)]]/LOG(1-S0P5022[[#This Row],[p]],2)^16</f>
        <v>1.0508600578207357E-4</v>
      </c>
      <c r="U947" s="26">
        <f>2*(1-ABS(SIN(S0P5022[[#This Row],[Rad]]*2)))^(S0P5022[[#This Row],[-LOG(1-p)]])</f>
        <v>2.3332587499823317E-2</v>
      </c>
      <c r="V947" s="26">
        <f>S0P5022[[#This Row],[f(p)]]*LOG(1-S0P5022[[#This Row],[p]],2)^-16</f>
        <v>1.0508600578207357E-4</v>
      </c>
      <c r="W947" s="26">
        <f>S0P5022[[#This Row],[f(p)]]*2*((1-ABS(SIN(S0P5022[[#This Row],[Rad]]*2)))^(S0P5022[[#This Row],[-LOG(1-p)]]^2))</f>
        <v>2.8776627313552972E-4</v>
      </c>
      <c r="X947" s="26">
        <f>S0P5022[[#This Row],[F3]]+S0P5022[[#This Row],[F2]]</f>
        <v>3.9285227891760327E-4</v>
      </c>
      <c r="Y947" s="26"/>
      <c r="AA947" s="20"/>
      <c r="AB947" s="15"/>
      <c r="AC947" s="15"/>
      <c r="AD947" s="15"/>
      <c r="AE947" s="15"/>
      <c r="AF947" s="15"/>
      <c r="AI947" s="20"/>
      <c r="AN947" s="15"/>
      <c r="AO947" s="17"/>
      <c r="AR947" s="20"/>
      <c r="AT947" s="15"/>
      <c r="AW947" s="15"/>
    </row>
    <row r="948" spans="1:49" x14ac:dyDescent="0.3">
      <c r="A948" s="25">
        <v>36</v>
      </c>
      <c r="B948" s="25">
        <f>RADIANS(S0P5022[[#This Row],[Deg]])</f>
        <v>0.62831853071795862</v>
      </c>
      <c r="C948" s="26">
        <v>1.1991933040670099E-3</v>
      </c>
      <c r="D948" s="27">
        <f t="shared" si="3"/>
        <v>0.66666666666666663</v>
      </c>
      <c r="E948" s="27">
        <f>-LOG(S0P5022[[#This Row],[p]]-0.5,2)</f>
        <v>2.5849625007211565</v>
      </c>
      <c r="F948" s="27">
        <f>-LOG(1-S0P5022[[#This Row],[p]],2)^2</f>
        <v>2.5121061286922606</v>
      </c>
      <c r="G948" s="27">
        <f>-LOG(S0P5022[[#This Row],[p]]-0.5,2)^2</f>
        <v>6.6820311301345754</v>
      </c>
      <c r="H948" s="27">
        <f>-LOG(1-S0P5022[[#This Row],[p]],2)</f>
        <v>1.5849625007211561</v>
      </c>
      <c r="I948" s="27">
        <f>1/S0P5022[[#This Row],[-LOG(p-0.5)^2]]</f>
        <v>0.14965509446524536</v>
      </c>
      <c r="J948" s="27">
        <f>1-S0P5022[[#This Row],[p]]</f>
        <v>0.33333333333333337</v>
      </c>
      <c r="K948" s="27">
        <f>1/S0P5022[[#This Row],[1-p]]</f>
        <v>2.9999999999999996</v>
      </c>
      <c r="L948" s="27">
        <f>S0P5022[[#This Row],[p]]*2-1</f>
        <v>0.33333333333333326</v>
      </c>
      <c r="M948" s="27">
        <f>S0P5022[[#This Row],[1-p]]*2</f>
        <v>0.66666666666666674</v>
      </c>
      <c r="N948" s="27">
        <f>S0P5022[[#This Row],[2p-1]]*2</f>
        <v>0.66666666666666652</v>
      </c>
      <c r="O948" s="27">
        <f>S0P5022[[#This Row],[2-2p]]*2</f>
        <v>1.3333333333333335</v>
      </c>
      <c r="P948" s="27">
        <f>2^S0P5022[[#This Row],[4p-2]]</f>
        <v>1.5874010519681991</v>
      </c>
      <c r="Q948" s="27">
        <f>2^S0P5022[[#This Row],[4-4p]]</f>
        <v>2.5198420997897464</v>
      </c>
      <c r="R948" s="27">
        <f>2^S0P5022[[#This Row],[2^(4p-2)]]</f>
        <v>3.0050751127241848</v>
      </c>
      <c r="S948" s="26">
        <f>S0P5022[[#This Row],[1-p]]/2</f>
        <v>0.16666666666666669</v>
      </c>
      <c r="T948" s="26">
        <f>S0P5022[[#This Row],[f(p)]]/LOG(1-S0P5022[[#This Row],[p]],2)^16</f>
        <v>1.0508600578207357E-4</v>
      </c>
      <c r="U948" s="26">
        <f>2*(1-ABS(SIN(S0P5022[[#This Row],[Rad]]*2)))^(S0P5022[[#This Row],[-LOG(1-p)]])</f>
        <v>1.6758900148404341E-2</v>
      </c>
      <c r="V948" s="26">
        <f>S0P5022[[#This Row],[f(p)]]*LOG(1-S0P5022[[#This Row],[p]],2)^-16</f>
        <v>1.0508600578207357E-4</v>
      </c>
      <c r="W948" s="26">
        <f>S0P5022[[#This Row],[f(p)]]*2*((1-ABS(SIN(S0P5022[[#This Row],[Rad]]*2)))^(S0P5022[[#This Row],[-LOG(1-p)]]^2))</f>
        <v>1.7031512546216004E-4</v>
      </c>
      <c r="X948" s="26">
        <f>S0P5022[[#This Row],[F3]]+S0P5022[[#This Row],[F2]]</f>
        <v>2.7540113124423362E-4</v>
      </c>
      <c r="Y948" s="26"/>
      <c r="AA948" s="20"/>
      <c r="AB948" s="15"/>
      <c r="AC948" s="15"/>
      <c r="AD948" s="15"/>
      <c r="AE948" s="15"/>
      <c r="AF948" s="15"/>
      <c r="AI948" s="20"/>
      <c r="AN948" s="15"/>
      <c r="AO948" s="17"/>
      <c r="AR948" s="20"/>
      <c r="AT948" s="15"/>
      <c r="AW948" s="15"/>
    </row>
    <row r="949" spans="1:49" x14ac:dyDescent="0.3">
      <c r="A949" s="25">
        <v>37</v>
      </c>
      <c r="B949" s="25">
        <f>RADIANS(S0P5022[[#This Row],[Deg]])</f>
        <v>0.64577182323790194</v>
      </c>
      <c r="C949" s="26">
        <v>9.56048406064759E-4</v>
      </c>
      <c r="D949" s="27">
        <f t="shared" si="3"/>
        <v>0.66666666666666663</v>
      </c>
      <c r="E949" s="27">
        <f>-LOG(S0P5022[[#This Row],[p]]-0.5,2)</f>
        <v>2.5849625007211565</v>
      </c>
      <c r="F949" s="27">
        <f>-LOG(1-S0P5022[[#This Row],[p]],2)^2</f>
        <v>2.5121061286922606</v>
      </c>
      <c r="G949" s="27">
        <f>-LOG(S0P5022[[#This Row],[p]]-0.5,2)^2</f>
        <v>6.6820311301345754</v>
      </c>
      <c r="H949" s="27">
        <f>-LOG(1-S0P5022[[#This Row],[p]],2)</f>
        <v>1.5849625007211561</v>
      </c>
      <c r="I949" s="27">
        <f>1/S0P5022[[#This Row],[-LOG(p-0.5)^2]]</f>
        <v>0.14965509446524536</v>
      </c>
      <c r="J949" s="27">
        <f>1-S0P5022[[#This Row],[p]]</f>
        <v>0.33333333333333337</v>
      </c>
      <c r="K949" s="27">
        <f>1/S0P5022[[#This Row],[1-p]]</f>
        <v>2.9999999999999996</v>
      </c>
      <c r="L949" s="27">
        <f>S0P5022[[#This Row],[p]]*2-1</f>
        <v>0.33333333333333326</v>
      </c>
      <c r="M949" s="27">
        <f>S0P5022[[#This Row],[1-p]]*2</f>
        <v>0.66666666666666674</v>
      </c>
      <c r="N949" s="27">
        <f>S0P5022[[#This Row],[2p-1]]*2</f>
        <v>0.66666666666666652</v>
      </c>
      <c r="O949" s="27">
        <f>S0P5022[[#This Row],[2-2p]]*2</f>
        <v>1.3333333333333335</v>
      </c>
      <c r="P949" s="27">
        <f>2^S0P5022[[#This Row],[4p-2]]</f>
        <v>1.5874010519681991</v>
      </c>
      <c r="Q949" s="27">
        <f>2^S0P5022[[#This Row],[4-4p]]</f>
        <v>2.5198420997897464</v>
      </c>
      <c r="R949" s="27">
        <f>2^S0P5022[[#This Row],[2^(4p-2)]]</f>
        <v>3.0050751127241848</v>
      </c>
      <c r="S949" s="26">
        <f>S0P5022[[#This Row],[1-p]]/2</f>
        <v>0.16666666666666669</v>
      </c>
      <c r="T949" s="26">
        <f>S0P5022[[#This Row],[f(p)]]/LOG(1-S0P5022[[#This Row],[p]],2)^16</f>
        <v>1.0508600578207357E-4</v>
      </c>
      <c r="U949" s="26">
        <f>2*(1-ABS(SIN(S0P5022[[#This Row],[Rad]]*2)))^(S0P5022[[#This Row],[-LOG(1-p)]])</f>
        <v>1.1568732953858692E-2</v>
      </c>
      <c r="V949" s="26">
        <f>S0P5022[[#This Row],[f(p)]]*LOG(1-S0P5022[[#This Row],[p]],2)^-16</f>
        <v>1.0508600578207357E-4</v>
      </c>
      <c r="W949" s="26">
        <f>S0P5022[[#This Row],[f(p)]]*2*((1-ABS(SIN(S0P5022[[#This Row],[Rad]]*2)))^(S0P5022[[#This Row],[-LOG(1-p)]]^2))</f>
        <v>9.4653810662776033E-5</v>
      </c>
      <c r="X949" s="26">
        <f>S0P5022[[#This Row],[F3]]+S0P5022[[#This Row],[F2]]</f>
        <v>1.997398164448496E-4</v>
      </c>
      <c r="Y949" s="26"/>
      <c r="AA949" s="20"/>
      <c r="AB949" s="15"/>
      <c r="AC949" s="15"/>
      <c r="AD949" s="15"/>
      <c r="AE949" s="15"/>
      <c r="AF949" s="15"/>
      <c r="AI949" s="20"/>
      <c r="AN949" s="15"/>
      <c r="AO949" s="17"/>
      <c r="AR949" s="20"/>
      <c r="AT949" s="15"/>
      <c r="AW949" s="15"/>
    </row>
    <row r="950" spans="1:49" x14ac:dyDescent="0.3">
      <c r="A950" s="25">
        <v>38</v>
      </c>
      <c r="B950" s="25">
        <f>RADIANS(S0P5022[[#This Row],[Deg]])</f>
        <v>0.66322511575784526</v>
      </c>
      <c r="C950" s="26">
        <v>7.9849473715042205E-4</v>
      </c>
      <c r="D950" s="27">
        <f t="shared" si="3"/>
        <v>0.66666666666666663</v>
      </c>
      <c r="E950" s="27">
        <f>-LOG(S0P5022[[#This Row],[p]]-0.5,2)</f>
        <v>2.5849625007211565</v>
      </c>
      <c r="F950" s="27">
        <f>-LOG(1-S0P5022[[#This Row],[p]],2)^2</f>
        <v>2.5121061286922606</v>
      </c>
      <c r="G950" s="27">
        <f>-LOG(S0P5022[[#This Row],[p]]-0.5,2)^2</f>
        <v>6.6820311301345754</v>
      </c>
      <c r="H950" s="27">
        <f>-LOG(1-S0P5022[[#This Row],[p]],2)</f>
        <v>1.5849625007211561</v>
      </c>
      <c r="I950" s="27">
        <f>1/S0P5022[[#This Row],[-LOG(p-0.5)^2]]</f>
        <v>0.14965509446524536</v>
      </c>
      <c r="J950" s="27">
        <f>1-S0P5022[[#This Row],[p]]</f>
        <v>0.33333333333333337</v>
      </c>
      <c r="K950" s="27">
        <f>1/S0P5022[[#This Row],[1-p]]</f>
        <v>2.9999999999999996</v>
      </c>
      <c r="L950" s="27">
        <f>S0P5022[[#This Row],[p]]*2-1</f>
        <v>0.33333333333333326</v>
      </c>
      <c r="M950" s="27">
        <f>S0P5022[[#This Row],[1-p]]*2</f>
        <v>0.66666666666666674</v>
      </c>
      <c r="N950" s="27">
        <f>S0P5022[[#This Row],[2p-1]]*2</f>
        <v>0.66666666666666652</v>
      </c>
      <c r="O950" s="27">
        <f>S0P5022[[#This Row],[2-2p]]*2</f>
        <v>1.3333333333333335</v>
      </c>
      <c r="P950" s="27">
        <f>2^S0P5022[[#This Row],[4p-2]]</f>
        <v>1.5874010519681991</v>
      </c>
      <c r="Q950" s="27">
        <f>2^S0P5022[[#This Row],[4-4p]]</f>
        <v>2.5198420997897464</v>
      </c>
      <c r="R950" s="27">
        <f>2^S0P5022[[#This Row],[2^(4p-2)]]</f>
        <v>3.0050751127241848</v>
      </c>
      <c r="S950" s="26">
        <f>S0P5022[[#This Row],[1-p]]/2</f>
        <v>0.16666666666666669</v>
      </c>
      <c r="T950" s="26">
        <f>S0P5022[[#This Row],[f(p)]]/LOG(1-S0P5022[[#This Row],[p]],2)^16</f>
        <v>1.0508600578207357E-4</v>
      </c>
      <c r="U950" s="26">
        <f>2*(1-ABS(SIN(S0P5022[[#This Row],[Rad]]*2)))^(S0P5022[[#This Row],[-LOG(1-p)]])</f>
        <v>7.5946065757217752E-3</v>
      </c>
      <c r="V950" s="26">
        <f>S0P5022[[#This Row],[f(p)]]*LOG(1-S0P5022[[#This Row],[p]],2)^-16</f>
        <v>1.0508600578207357E-4</v>
      </c>
      <c r="W950" s="26">
        <f>S0P5022[[#This Row],[f(p)]]*2*((1-ABS(SIN(S0P5022[[#This Row],[Rad]]*2)))^(S0P5022[[#This Row],[-LOG(1-p)]]^2))</f>
        <v>4.8577799767296652E-5</v>
      </c>
      <c r="X950" s="26">
        <f>S0P5022[[#This Row],[F3]]+S0P5022[[#This Row],[F2]]</f>
        <v>1.5366380554937022E-4</v>
      </c>
      <c r="Y950" s="26"/>
      <c r="AA950" s="20"/>
      <c r="AB950" s="15"/>
      <c r="AC950" s="15"/>
      <c r="AD950" s="15"/>
      <c r="AE950" s="15"/>
      <c r="AF950" s="15"/>
      <c r="AI950" s="20"/>
      <c r="AN950" s="15"/>
      <c r="AO950" s="17"/>
      <c r="AR950" s="20"/>
      <c r="AT950" s="15"/>
      <c r="AW950" s="15"/>
    </row>
    <row r="951" spans="1:49" x14ac:dyDescent="0.3">
      <c r="A951" s="25">
        <v>39</v>
      </c>
      <c r="B951" s="25">
        <f>RADIANS(S0P5022[[#This Row],[Deg]])</f>
        <v>0.68067840827778847</v>
      </c>
      <c r="C951" s="26">
        <v>7.4104512483379897E-4</v>
      </c>
      <c r="D951" s="27">
        <f t="shared" si="3"/>
        <v>0.66666666666666663</v>
      </c>
      <c r="E951" s="27">
        <f>-LOG(S0P5022[[#This Row],[p]]-0.5,2)</f>
        <v>2.5849625007211565</v>
      </c>
      <c r="F951" s="27">
        <f>-LOG(1-S0P5022[[#This Row],[p]],2)^2</f>
        <v>2.5121061286922606</v>
      </c>
      <c r="G951" s="27">
        <f>-LOG(S0P5022[[#This Row],[p]]-0.5,2)^2</f>
        <v>6.6820311301345754</v>
      </c>
      <c r="H951" s="27">
        <f>-LOG(1-S0P5022[[#This Row],[p]],2)</f>
        <v>1.5849625007211561</v>
      </c>
      <c r="I951" s="27">
        <f>1/S0P5022[[#This Row],[-LOG(p-0.5)^2]]</f>
        <v>0.14965509446524536</v>
      </c>
      <c r="J951" s="27">
        <f>1-S0P5022[[#This Row],[p]]</f>
        <v>0.33333333333333337</v>
      </c>
      <c r="K951" s="27">
        <f>1/S0P5022[[#This Row],[1-p]]</f>
        <v>2.9999999999999996</v>
      </c>
      <c r="L951" s="27">
        <f>S0P5022[[#This Row],[p]]*2-1</f>
        <v>0.33333333333333326</v>
      </c>
      <c r="M951" s="27">
        <f>S0P5022[[#This Row],[1-p]]*2</f>
        <v>0.66666666666666674</v>
      </c>
      <c r="N951" s="27">
        <f>S0P5022[[#This Row],[2p-1]]*2</f>
        <v>0.66666666666666652</v>
      </c>
      <c r="O951" s="27">
        <f>S0P5022[[#This Row],[2-2p]]*2</f>
        <v>1.3333333333333335</v>
      </c>
      <c r="P951" s="27">
        <f>2^S0P5022[[#This Row],[4p-2]]</f>
        <v>1.5874010519681991</v>
      </c>
      <c r="Q951" s="27">
        <f>2^S0P5022[[#This Row],[4-4p]]</f>
        <v>2.5198420997897464</v>
      </c>
      <c r="R951" s="27">
        <f>2^S0P5022[[#This Row],[2^(4p-2)]]</f>
        <v>3.0050751127241848</v>
      </c>
      <c r="S951" s="26">
        <f>S0P5022[[#This Row],[1-p]]/2</f>
        <v>0.16666666666666669</v>
      </c>
      <c r="T951" s="26">
        <f>S0P5022[[#This Row],[f(p)]]/LOG(1-S0P5022[[#This Row],[p]],2)^16</f>
        <v>1.0508600578207357E-4</v>
      </c>
      <c r="U951" s="26">
        <f>2*(1-ABS(SIN(S0P5022[[#This Row],[Rad]]*2)))^(S0P5022[[#This Row],[-LOG(1-p)]])</f>
        <v>4.6687259225628771E-3</v>
      </c>
      <c r="V951" s="26">
        <f>S0P5022[[#This Row],[f(p)]]*LOG(1-S0P5022[[#This Row],[p]],2)^-16</f>
        <v>1.0508600578207357E-4</v>
      </c>
      <c r="W951" s="26">
        <f>S0P5022[[#This Row],[f(p)]]*2*((1-ABS(SIN(S0P5022[[#This Row],[Rad]]*2)))^(S0P5022[[#This Row],[-LOG(1-p)]]^2))</f>
        <v>2.2465926067437391E-5</v>
      </c>
      <c r="X951" s="26">
        <f>S0P5022[[#This Row],[F3]]+S0P5022[[#This Row],[F2]]</f>
        <v>1.2755193184951096E-4</v>
      </c>
      <c r="Y951" s="26"/>
      <c r="AA951" s="20"/>
      <c r="AB951" s="15"/>
      <c r="AC951" s="15"/>
      <c r="AD951" s="15"/>
      <c r="AE951" s="15"/>
      <c r="AF951" s="15"/>
      <c r="AI951" s="20"/>
      <c r="AN951" s="15"/>
      <c r="AO951" s="17"/>
      <c r="AR951" s="20"/>
      <c r="AT951" s="15"/>
      <c r="AW951" s="15"/>
    </row>
    <row r="952" spans="1:49" x14ac:dyDescent="0.3">
      <c r="A952" s="25">
        <v>40</v>
      </c>
      <c r="B952" s="25">
        <f>RADIANS(S0P5022[[#This Row],[Deg]])</f>
        <v>0.69813170079773179</v>
      </c>
      <c r="C952" s="26">
        <v>7.1125541113010201E-4</v>
      </c>
      <c r="D952" s="27">
        <f t="shared" si="3"/>
        <v>0.66666666666666663</v>
      </c>
      <c r="E952" s="27">
        <f>-LOG(S0P5022[[#This Row],[p]]-0.5,2)</f>
        <v>2.5849625007211565</v>
      </c>
      <c r="F952" s="27">
        <f>-LOG(1-S0P5022[[#This Row],[p]],2)^2</f>
        <v>2.5121061286922606</v>
      </c>
      <c r="G952" s="27">
        <f>-LOG(S0P5022[[#This Row],[p]]-0.5,2)^2</f>
        <v>6.6820311301345754</v>
      </c>
      <c r="H952" s="27">
        <f>-LOG(1-S0P5022[[#This Row],[p]],2)</f>
        <v>1.5849625007211561</v>
      </c>
      <c r="I952" s="27">
        <f>1/S0P5022[[#This Row],[-LOG(p-0.5)^2]]</f>
        <v>0.14965509446524536</v>
      </c>
      <c r="J952" s="27">
        <f>1-S0P5022[[#This Row],[p]]</f>
        <v>0.33333333333333337</v>
      </c>
      <c r="K952" s="27">
        <f>1/S0P5022[[#This Row],[1-p]]</f>
        <v>2.9999999999999996</v>
      </c>
      <c r="L952" s="27">
        <f>S0P5022[[#This Row],[p]]*2-1</f>
        <v>0.33333333333333326</v>
      </c>
      <c r="M952" s="27">
        <f>S0P5022[[#This Row],[1-p]]*2</f>
        <v>0.66666666666666674</v>
      </c>
      <c r="N952" s="27">
        <f>S0P5022[[#This Row],[2p-1]]*2</f>
        <v>0.66666666666666652</v>
      </c>
      <c r="O952" s="27">
        <f>S0P5022[[#This Row],[2-2p]]*2</f>
        <v>1.3333333333333335</v>
      </c>
      <c r="P952" s="27">
        <f>2^S0P5022[[#This Row],[4p-2]]</f>
        <v>1.5874010519681991</v>
      </c>
      <c r="Q952" s="27">
        <f>2^S0P5022[[#This Row],[4-4p]]</f>
        <v>2.5198420997897464</v>
      </c>
      <c r="R952" s="27">
        <f>2^S0P5022[[#This Row],[2^(4p-2)]]</f>
        <v>3.0050751127241848</v>
      </c>
      <c r="S952" s="26">
        <f>S0P5022[[#This Row],[1-p]]/2</f>
        <v>0.16666666666666669</v>
      </c>
      <c r="T952" s="26">
        <f>S0P5022[[#This Row],[f(p)]]/LOG(1-S0P5022[[#This Row],[p]],2)^16</f>
        <v>1.0508600578207357E-4</v>
      </c>
      <c r="U952" s="26">
        <f>2*(1-ABS(SIN(S0P5022[[#This Row],[Rad]]*2)))^(S0P5022[[#This Row],[-LOG(1-p)]])</f>
        <v>2.6240316744272842E-3</v>
      </c>
      <c r="V952" s="26">
        <f>S0P5022[[#This Row],[f(p)]]*LOG(1-S0P5022[[#This Row],[p]],2)^-16</f>
        <v>1.0508600578207357E-4</v>
      </c>
      <c r="W952" s="26">
        <f>S0P5022[[#This Row],[f(p)]]*2*((1-ABS(SIN(S0P5022[[#This Row],[Rad]]*2)))^(S0P5022[[#This Row],[-LOG(1-p)]]^2))</f>
        <v>9.0140561318932606E-6</v>
      </c>
      <c r="X952" s="26">
        <f>S0P5022[[#This Row],[F3]]+S0P5022[[#This Row],[F2]]</f>
        <v>1.1410006191396683E-4</v>
      </c>
      <c r="Y952" s="26"/>
      <c r="AA952" s="20"/>
      <c r="AB952" s="15"/>
      <c r="AC952" s="15"/>
      <c r="AD952" s="15"/>
      <c r="AE952" s="15"/>
      <c r="AF952" s="15"/>
      <c r="AI952" s="20"/>
      <c r="AN952" s="15"/>
      <c r="AO952" s="17"/>
      <c r="AR952" s="20"/>
      <c r="AT952" s="15"/>
      <c r="AW952" s="15"/>
    </row>
    <row r="953" spans="1:49" x14ac:dyDescent="0.3">
      <c r="A953" s="25">
        <v>41</v>
      </c>
      <c r="B953" s="25">
        <f>RADIANS(S0P5022[[#This Row],[Deg]])</f>
        <v>0.71558499331767511</v>
      </c>
      <c r="C953" s="26">
        <v>6.9135380236322395E-4</v>
      </c>
      <c r="D953" s="27">
        <f t="shared" si="3"/>
        <v>0.66666666666666663</v>
      </c>
      <c r="E953" s="27">
        <f>-LOG(S0P5022[[#This Row],[p]]-0.5,2)</f>
        <v>2.5849625007211565</v>
      </c>
      <c r="F953" s="27">
        <f>-LOG(1-S0P5022[[#This Row],[p]],2)^2</f>
        <v>2.5121061286922606</v>
      </c>
      <c r="G953" s="27">
        <f>-LOG(S0P5022[[#This Row],[p]]-0.5,2)^2</f>
        <v>6.6820311301345754</v>
      </c>
      <c r="H953" s="27">
        <f>-LOG(1-S0P5022[[#This Row],[p]],2)</f>
        <v>1.5849625007211561</v>
      </c>
      <c r="I953" s="27">
        <f>1/S0P5022[[#This Row],[-LOG(p-0.5)^2]]</f>
        <v>0.14965509446524536</v>
      </c>
      <c r="J953" s="27">
        <f>1-S0P5022[[#This Row],[p]]</f>
        <v>0.33333333333333337</v>
      </c>
      <c r="K953" s="27">
        <f>1/S0P5022[[#This Row],[1-p]]</f>
        <v>2.9999999999999996</v>
      </c>
      <c r="L953" s="27">
        <f>S0P5022[[#This Row],[p]]*2-1</f>
        <v>0.33333333333333326</v>
      </c>
      <c r="M953" s="27">
        <f>S0P5022[[#This Row],[1-p]]*2</f>
        <v>0.66666666666666674</v>
      </c>
      <c r="N953" s="27">
        <f>S0P5022[[#This Row],[2p-1]]*2</f>
        <v>0.66666666666666652</v>
      </c>
      <c r="O953" s="27">
        <f>S0P5022[[#This Row],[2-2p]]*2</f>
        <v>1.3333333333333335</v>
      </c>
      <c r="P953" s="27">
        <f>2^S0P5022[[#This Row],[4p-2]]</f>
        <v>1.5874010519681991</v>
      </c>
      <c r="Q953" s="27">
        <f>2^S0P5022[[#This Row],[4-4p]]</f>
        <v>2.5198420997897464</v>
      </c>
      <c r="R953" s="27">
        <f>2^S0P5022[[#This Row],[2^(4p-2)]]</f>
        <v>3.0050751127241848</v>
      </c>
      <c r="S953" s="26">
        <f>S0P5022[[#This Row],[1-p]]/2</f>
        <v>0.16666666666666669</v>
      </c>
      <c r="T953" s="26">
        <f>S0P5022[[#This Row],[f(p)]]/LOG(1-S0P5022[[#This Row],[p]],2)^16</f>
        <v>1.0508600578207357E-4</v>
      </c>
      <c r="U953" s="26">
        <f>2*(1-ABS(SIN(S0P5022[[#This Row],[Rad]]*2)))^(S0P5022[[#This Row],[-LOG(1-p)]])</f>
        <v>1.2953910837765587E-3</v>
      </c>
      <c r="V953" s="26">
        <f>S0P5022[[#This Row],[f(p)]]*LOG(1-S0P5022[[#This Row],[p]],2)^-16</f>
        <v>1.0508600578207357E-4</v>
      </c>
      <c r="W953" s="26">
        <f>S0P5022[[#This Row],[f(p)]]*2*((1-ABS(SIN(S0P5022[[#This Row],[Rad]]*2)))^(S0P5022[[#This Row],[-LOG(1-p)]]^2))</f>
        <v>2.944565405516391E-6</v>
      </c>
      <c r="X953" s="26">
        <f>S0P5022[[#This Row],[F3]]+S0P5022[[#This Row],[F2]]</f>
        <v>1.0803057118758996E-4</v>
      </c>
      <c r="Y953" s="26"/>
      <c r="AA953" s="20"/>
      <c r="AB953" s="15"/>
      <c r="AC953" s="15"/>
      <c r="AD953" s="15"/>
      <c r="AE953" s="15"/>
      <c r="AF953" s="15"/>
      <c r="AI953" s="20"/>
      <c r="AN953" s="15"/>
      <c r="AO953" s="17"/>
      <c r="AR953" s="20"/>
      <c r="AT953" s="15"/>
      <c r="AW953" s="15"/>
    </row>
    <row r="954" spans="1:49" x14ac:dyDescent="0.3">
      <c r="A954" s="25">
        <v>42</v>
      </c>
      <c r="B954" s="25">
        <f>RADIANS(S0P5022[[#This Row],[Deg]])</f>
        <v>0.73303828583761843</v>
      </c>
      <c r="C954" s="26">
        <v>6.5939469851238205E-4</v>
      </c>
      <c r="D954" s="27">
        <f t="shared" si="3"/>
        <v>0.66666666666666663</v>
      </c>
      <c r="E954" s="27">
        <f>-LOG(S0P5022[[#This Row],[p]]-0.5,2)</f>
        <v>2.5849625007211565</v>
      </c>
      <c r="F954" s="27">
        <f>-LOG(1-S0P5022[[#This Row],[p]],2)^2</f>
        <v>2.5121061286922606</v>
      </c>
      <c r="G954" s="27">
        <f>-LOG(S0P5022[[#This Row],[p]]-0.5,2)^2</f>
        <v>6.6820311301345754</v>
      </c>
      <c r="H954" s="27">
        <f>-LOG(1-S0P5022[[#This Row],[p]],2)</f>
        <v>1.5849625007211561</v>
      </c>
      <c r="I954" s="27">
        <f>1/S0P5022[[#This Row],[-LOG(p-0.5)^2]]</f>
        <v>0.14965509446524536</v>
      </c>
      <c r="J954" s="27">
        <f>1-S0P5022[[#This Row],[p]]</f>
        <v>0.33333333333333337</v>
      </c>
      <c r="K954" s="27">
        <f>1/S0P5022[[#This Row],[1-p]]</f>
        <v>2.9999999999999996</v>
      </c>
      <c r="L954" s="27">
        <f>S0P5022[[#This Row],[p]]*2-1</f>
        <v>0.33333333333333326</v>
      </c>
      <c r="M954" s="27">
        <f>S0P5022[[#This Row],[1-p]]*2</f>
        <v>0.66666666666666674</v>
      </c>
      <c r="N954" s="27">
        <f>S0P5022[[#This Row],[2p-1]]*2</f>
        <v>0.66666666666666652</v>
      </c>
      <c r="O954" s="27">
        <f>S0P5022[[#This Row],[2-2p]]*2</f>
        <v>1.3333333333333335</v>
      </c>
      <c r="P954" s="27">
        <f>2^S0P5022[[#This Row],[4p-2]]</f>
        <v>1.5874010519681991</v>
      </c>
      <c r="Q954" s="27">
        <f>2^S0P5022[[#This Row],[4-4p]]</f>
        <v>2.5198420997897464</v>
      </c>
      <c r="R954" s="27">
        <f>2^S0P5022[[#This Row],[2^(4p-2)]]</f>
        <v>3.0050751127241848</v>
      </c>
      <c r="S954" s="26">
        <f>S0P5022[[#This Row],[1-p]]/2</f>
        <v>0.16666666666666669</v>
      </c>
      <c r="T954" s="26">
        <f>S0P5022[[#This Row],[f(p)]]/LOG(1-S0P5022[[#This Row],[p]],2)^16</f>
        <v>1.0508600578207357E-4</v>
      </c>
      <c r="U954" s="26">
        <f>2*(1-ABS(SIN(S0P5022[[#This Row],[Rad]]*2)))^(S0P5022[[#This Row],[-LOG(1-p)]])</f>
        <v>5.210073587780474E-4</v>
      </c>
      <c r="V954" s="26">
        <f>S0P5022[[#This Row],[f(p)]]*LOG(1-S0P5022[[#This Row],[p]],2)^-16</f>
        <v>1.0508600578207357E-4</v>
      </c>
      <c r="W954" s="26">
        <f>S0P5022[[#This Row],[f(p)]]*2*((1-ABS(SIN(S0P5022[[#This Row],[Rad]]*2)))^(S0P5022[[#This Row],[-LOG(1-p)]]^2))</f>
        <v>6.9514934916589966E-7</v>
      </c>
      <c r="X954" s="26">
        <f>S0P5022[[#This Row],[F3]]+S0P5022[[#This Row],[F2]]</f>
        <v>1.0578115513123946E-4</v>
      </c>
      <c r="Y954" s="26"/>
      <c r="AA954" s="20"/>
      <c r="AB954" s="15"/>
      <c r="AC954" s="15"/>
      <c r="AD954" s="15"/>
      <c r="AE954" s="15"/>
      <c r="AF954" s="15"/>
      <c r="AI954" s="20"/>
      <c r="AN954" s="15"/>
      <c r="AO954" s="17"/>
      <c r="AR954" s="20"/>
      <c r="AT954" s="15"/>
      <c r="AW954" s="15"/>
    </row>
    <row r="955" spans="1:49" x14ac:dyDescent="0.3">
      <c r="A955" s="25">
        <v>43</v>
      </c>
      <c r="B955" s="25">
        <f>RADIANS(S0P5022[[#This Row],[Deg]])</f>
        <v>0.75049157835756175</v>
      </c>
      <c r="C955" s="26">
        <v>6.6033290036580396E-4</v>
      </c>
      <c r="D955" s="27">
        <f t="shared" si="3"/>
        <v>0.66666666666666663</v>
      </c>
      <c r="E955" s="27">
        <f>-LOG(S0P5022[[#This Row],[p]]-0.5,2)</f>
        <v>2.5849625007211565</v>
      </c>
      <c r="F955" s="27">
        <f>-LOG(1-S0P5022[[#This Row],[p]],2)^2</f>
        <v>2.5121061286922606</v>
      </c>
      <c r="G955" s="27">
        <f>-LOG(S0P5022[[#This Row],[p]]-0.5,2)^2</f>
        <v>6.6820311301345754</v>
      </c>
      <c r="H955" s="27">
        <f>-LOG(1-S0P5022[[#This Row],[p]],2)</f>
        <v>1.5849625007211561</v>
      </c>
      <c r="I955" s="27">
        <f>1/S0P5022[[#This Row],[-LOG(p-0.5)^2]]</f>
        <v>0.14965509446524536</v>
      </c>
      <c r="J955" s="27">
        <f>1-S0P5022[[#This Row],[p]]</f>
        <v>0.33333333333333337</v>
      </c>
      <c r="K955" s="27">
        <f>1/S0P5022[[#This Row],[1-p]]</f>
        <v>2.9999999999999996</v>
      </c>
      <c r="L955" s="27">
        <f>S0P5022[[#This Row],[p]]*2-1</f>
        <v>0.33333333333333326</v>
      </c>
      <c r="M955" s="27">
        <f>S0P5022[[#This Row],[1-p]]*2</f>
        <v>0.66666666666666674</v>
      </c>
      <c r="N955" s="27">
        <f>S0P5022[[#This Row],[2p-1]]*2</f>
        <v>0.66666666666666652</v>
      </c>
      <c r="O955" s="27">
        <f>S0P5022[[#This Row],[2-2p]]*2</f>
        <v>1.3333333333333335</v>
      </c>
      <c r="P955" s="27">
        <f>2^S0P5022[[#This Row],[4p-2]]</f>
        <v>1.5874010519681991</v>
      </c>
      <c r="Q955" s="27">
        <f>2^S0P5022[[#This Row],[4-4p]]</f>
        <v>2.5198420997897464</v>
      </c>
      <c r="R955" s="27">
        <f>2^S0P5022[[#This Row],[2^(4p-2)]]</f>
        <v>3.0050751127241848</v>
      </c>
      <c r="S955" s="26">
        <f>S0P5022[[#This Row],[1-p]]/2</f>
        <v>0.16666666666666669</v>
      </c>
      <c r="T955" s="26">
        <f>S0P5022[[#This Row],[f(p)]]/LOG(1-S0P5022[[#This Row],[p]],2)^16</f>
        <v>1.0508600578207357E-4</v>
      </c>
      <c r="U955" s="26">
        <f>2*(1-ABS(SIN(S0P5022[[#This Row],[Rad]]*2)))^(S0P5022[[#This Row],[-LOG(1-p)]])</f>
        <v>1.442106340775021E-4</v>
      </c>
      <c r="V955" s="26">
        <f>S0P5022[[#This Row],[f(p)]]*LOG(1-S0P5022[[#This Row],[p]],2)^-16</f>
        <v>1.0508600578207357E-4</v>
      </c>
      <c r="W955" s="26">
        <f>S0P5022[[#This Row],[f(p)]]*2*((1-ABS(SIN(S0P5022[[#This Row],[Rad]]*2)))^(S0P5022[[#This Row],[-LOG(1-p)]]^2))</f>
        <v>9.0763706824709854E-8</v>
      </c>
      <c r="X955" s="26">
        <f>S0P5022[[#This Row],[F3]]+S0P5022[[#This Row],[F2]]</f>
        <v>1.0517676948889828E-4</v>
      </c>
      <c r="Y955" s="26"/>
      <c r="AA955" s="20"/>
      <c r="AB955" s="15"/>
      <c r="AC955" s="15"/>
      <c r="AD955" s="15"/>
      <c r="AE955" s="15"/>
      <c r="AF955" s="15"/>
      <c r="AI955" s="20"/>
      <c r="AN955" s="15"/>
      <c r="AO955" s="17"/>
      <c r="AR955" s="20"/>
      <c r="AT955" s="15"/>
      <c r="AW955" s="15"/>
    </row>
    <row r="956" spans="1:49" x14ac:dyDescent="0.3">
      <c r="A956" s="25">
        <v>44</v>
      </c>
      <c r="B956" s="25">
        <f>RADIANS(S0P5022[[#This Row],[Deg]])</f>
        <v>0.76794487087750496</v>
      </c>
      <c r="C956" s="26">
        <v>6.79085591794606E-4</v>
      </c>
      <c r="D956" s="27">
        <f t="shared" si="3"/>
        <v>0.66666666666666663</v>
      </c>
      <c r="E956" s="27">
        <f>-LOG(S0P5022[[#This Row],[p]]-0.5,2)</f>
        <v>2.5849625007211565</v>
      </c>
      <c r="F956" s="27">
        <f>-LOG(1-S0P5022[[#This Row],[p]],2)^2</f>
        <v>2.5121061286922606</v>
      </c>
      <c r="G956" s="27">
        <f>-LOG(S0P5022[[#This Row],[p]]-0.5,2)^2</f>
        <v>6.6820311301345754</v>
      </c>
      <c r="H956" s="27">
        <f>-LOG(1-S0P5022[[#This Row],[p]],2)</f>
        <v>1.5849625007211561</v>
      </c>
      <c r="I956" s="27">
        <f>1/S0P5022[[#This Row],[-LOG(p-0.5)^2]]</f>
        <v>0.14965509446524536</v>
      </c>
      <c r="J956" s="27">
        <f>1-S0P5022[[#This Row],[p]]</f>
        <v>0.33333333333333337</v>
      </c>
      <c r="K956" s="27">
        <f>1/S0P5022[[#This Row],[1-p]]</f>
        <v>2.9999999999999996</v>
      </c>
      <c r="L956" s="27">
        <f>S0P5022[[#This Row],[p]]*2-1</f>
        <v>0.33333333333333326</v>
      </c>
      <c r="M956" s="27">
        <f>S0P5022[[#This Row],[1-p]]*2</f>
        <v>0.66666666666666674</v>
      </c>
      <c r="N956" s="27">
        <f>S0P5022[[#This Row],[2p-1]]*2</f>
        <v>0.66666666666666652</v>
      </c>
      <c r="O956" s="27">
        <f>S0P5022[[#This Row],[2-2p]]*2</f>
        <v>1.3333333333333335</v>
      </c>
      <c r="P956" s="27">
        <f>2^S0P5022[[#This Row],[4p-2]]</f>
        <v>1.5874010519681991</v>
      </c>
      <c r="Q956" s="27">
        <f>2^S0P5022[[#This Row],[4-4p]]</f>
        <v>2.5198420997897464</v>
      </c>
      <c r="R956" s="27">
        <f>2^S0P5022[[#This Row],[2^(4p-2)]]</f>
        <v>3.0050751127241848</v>
      </c>
      <c r="S956" s="26">
        <f>S0P5022[[#This Row],[1-p]]/2</f>
        <v>0.16666666666666669</v>
      </c>
      <c r="T956" s="26">
        <f>S0P5022[[#This Row],[f(p)]]/LOG(1-S0P5022[[#This Row],[p]],2)^16</f>
        <v>1.0508600578207357E-4</v>
      </c>
      <c r="U956" s="26">
        <f>2*(1-ABS(SIN(S0P5022[[#This Row],[Rad]]*2)))^(S0P5022[[#This Row],[-LOG(1-p)]])</f>
        <v>1.6031142261738867E-5</v>
      </c>
      <c r="V956" s="26">
        <f>S0P5022[[#This Row],[f(p)]]*LOG(1-S0P5022[[#This Row],[p]],2)^-16</f>
        <v>1.0508600578207357E-4</v>
      </c>
      <c r="W956" s="26">
        <f>S0P5022[[#This Row],[f(p)]]*2*((1-ABS(SIN(S0P5022[[#This Row],[Rad]]*2)))^(S0P5022[[#This Row],[-LOG(1-p)]]^2))</f>
        <v>2.7912965761852524E-9</v>
      </c>
      <c r="X956" s="26">
        <f>S0P5022[[#This Row],[F3]]+S0P5022[[#This Row],[F2]]</f>
        <v>1.0508879707864975E-4</v>
      </c>
      <c r="Y956" s="26"/>
      <c r="AA956" s="20"/>
      <c r="AB956" s="15"/>
      <c r="AC956" s="15"/>
      <c r="AD956" s="15"/>
      <c r="AE956" s="15"/>
      <c r="AF956" s="15"/>
      <c r="AI956" s="20"/>
      <c r="AN956" s="15"/>
      <c r="AO956" s="17"/>
      <c r="AR956" s="20"/>
      <c r="AT956" s="15"/>
      <c r="AW956" s="15"/>
    </row>
    <row r="957" spans="1:49" x14ac:dyDescent="0.3">
      <c r="A957" s="25">
        <v>45</v>
      </c>
      <c r="B957" s="25">
        <f>RADIANS(S0P5022[[#This Row],[Deg]])</f>
        <v>0.78539816339744828</v>
      </c>
      <c r="C957" s="26">
        <v>6.9830456727940104E-4</v>
      </c>
      <c r="D957" s="27">
        <f t="shared" si="3"/>
        <v>0.66666666666666663</v>
      </c>
      <c r="E957" s="27">
        <f>-LOG(S0P5022[[#This Row],[p]]-0.5,2)</f>
        <v>2.5849625007211565</v>
      </c>
      <c r="F957" s="27">
        <f>-LOG(1-S0P5022[[#This Row],[p]],2)^2</f>
        <v>2.5121061286922606</v>
      </c>
      <c r="G957" s="27">
        <f>-LOG(S0P5022[[#This Row],[p]]-0.5,2)^2</f>
        <v>6.6820311301345754</v>
      </c>
      <c r="H957" s="27">
        <f>-LOG(1-S0P5022[[#This Row],[p]],2)</f>
        <v>1.5849625007211561</v>
      </c>
      <c r="I957" s="27">
        <f>1/S0P5022[[#This Row],[-LOG(p-0.5)^2]]</f>
        <v>0.14965509446524536</v>
      </c>
      <c r="J957" s="27">
        <f>1-S0P5022[[#This Row],[p]]</f>
        <v>0.33333333333333337</v>
      </c>
      <c r="K957" s="27">
        <f>1/S0P5022[[#This Row],[1-p]]</f>
        <v>2.9999999999999996</v>
      </c>
      <c r="L957" s="27">
        <f>S0P5022[[#This Row],[p]]*2-1</f>
        <v>0.33333333333333326</v>
      </c>
      <c r="M957" s="27">
        <f>S0P5022[[#This Row],[1-p]]*2</f>
        <v>0.66666666666666674</v>
      </c>
      <c r="N957" s="27">
        <f>S0P5022[[#This Row],[2p-1]]*2</f>
        <v>0.66666666666666652</v>
      </c>
      <c r="O957" s="27">
        <f>S0P5022[[#This Row],[2-2p]]*2</f>
        <v>1.3333333333333335</v>
      </c>
      <c r="P957" s="27">
        <f>2^S0P5022[[#This Row],[4p-2]]</f>
        <v>1.5874010519681991</v>
      </c>
      <c r="Q957" s="27">
        <f>2^S0P5022[[#This Row],[4-4p]]</f>
        <v>2.5198420997897464</v>
      </c>
      <c r="R957" s="27">
        <f>2^S0P5022[[#This Row],[2^(4p-2)]]</f>
        <v>3.0050751127241848</v>
      </c>
      <c r="S957" s="26">
        <f>S0P5022[[#This Row],[1-p]]/2</f>
        <v>0.16666666666666669</v>
      </c>
      <c r="T957" s="26">
        <f>S0P5022[[#This Row],[f(p)]]/LOG(1-S0P5022[[#This Row],[p]],2)^16</f>
        <v>1.0508600578207357E-4</v>
      </c>
      <c r="U957" s="26">
        <f>2*(1-ABS(SIN(S0P5022[[#This Row],[Rad]]*2)))^(S0P5022[[#This Row],[-LOG(1-p)]])</f>
        <v>0</v>
      </c>
      <c r="V957" s="26">
        <f>S0P5022[[#This Row],[f(p)]]*LOG(1-S0P5022[[#This Row],[p]],2)^-16</f>
        <v>1.0508600578207357E-4</v>
      </c>
      <c r="W957" s="26">
        <f>S0P5022[[#This Row],[f(p)]]*2*((1-ABS(SIN(S0P5022[[#This Row],[Rad]]*2)))^(S0P5022[[#This Row],[-LOG(1-p)]]^2))</f>
        <v>0</v>
      </c>
      <c r="X957" s="26">
        <f>S0P5022[[#This Row],[F3]]+S0P5022[[#This Row],[F2]]</f>
        <v>1.0508600578207357E-4</v>
      </c>
      <c r="Y957" s="26"/>
      <c r="AA957" s="20"/>
      <c r="AB957" s="15"/>
      <c r="AC957" s="15"/>
      <c r="AD957" s="15"/>
      <c r="AE957" s="15"/>
      <c r="AF957" s="15"/>
      <c r="AI957" s="20"/>
      <c r="AN957" s="15"/>
      <c r="AO957" s="17"/>
      <c r="AR957" s="20"/>
      <c r="AT957" s="15"/>
      <c r="AW957" s="15"/>
    </row>
    <row r="958" spans="1:49" x14ac:dyDescent="0.3">
      <c r="A958" s="25">
        <v>46</v>
      </c>
      <c r="B958" s="25">
        <f>RADIANS(S0P5022[[#This Row],[Deg]])</f>
        <v>0.8028514559173916</v>
      </c>
      <c r="C958" s="26">
        <v>7.3697194691938199E-4</v>
      </c>
      <c r="D958" s="27">
        <f t="shared" si="3"/>
        <v>0.66666666666666663</v>
      </c>
      <c r="E958" s="27">
        <f>-LOG(S0P5022[[#This Row],[p]]-0.5,2)</f>
        <v>2.5849625007211565</v>
      </c>
      <c r="F958" s="27">
        <f>-LOG(1-S0P5022[[#This Row],[p]],2)^2</f>
        <v>2.5121061286922606</v>
      </c>
      <c r="G958" s="27">
        <f>-LOG(S0P5022[[#This Row],[p]]-0.5,2)^2</f>
        <v>6.6820311301345754</v>
      </c>
      <c r="H958" s="27">
        <f>-LOG(1-S0P5022[[#This Row],[p]],2)</f>
        <v>1.5849625007211561</v>
      </c>
      <c r="I958" s="27">
        <f>1/S0P5022[[#This Row],[-LOG(p-0.5)^2]]</f>
        <v>0.14965509446524536</v>
      </c>
      <c r="J958" s="27">
        <f>1-S0P5022[[#This Row],[p]]</f>
        <v>0.33333333333333337</v>
      </c>
      <c r="K958" s="27">
        <f>1/S0P5022[[#This Row],[1-p]]</f>
        <v>2.9999999999999996</v>
      </c>
      <c r="L958" s="27">
        <f>S0P5022[[#This Row],[p]]*2-1</f>
        <v>0.33333333333333326</v>
      </c>
      <c r="M958" s="27">
        <f>S0P5022[[#This Row],[1-p]]*2</f>
        <v>0.66666666666666674</v>
      </c>
      <c r="N958" s="27">
        <f>S0P5022[[#This Row],[2p-1]]*2</f>
        <v>0.66666666666666652</v>
      </c>
      <c r="O958" s="27">
        <f>S0P5022[[#This Row],[2-2p]]*2</f>
        <v>1.3333333333333335</v>
      </c>
      <c r="P958" s="27">
        <f>2^S0P5022[[#This Row],[4p-2]]</f>
        <v>1.5874010519681991</v>
      </c>
      <c r="Q958" s="27">
        <f>2^S0P5022[[#This Row],[4-4p]]</f>
        <v>2.5198420997897464</v>
      </c>
      <c r="R958" s="27">
        <f>2^S0P5022[[#This Row],[2^(4p-2)]]</f>
        <v>3.0050751127241848</v>
      </c>
      <c r="S958" s="26">
        <f>S0P5022[[#This Row],[1-p]]/2</f>
        <v>0.16666666666666669</v>
      </c>
      <c r="T958" s="26">
        <f>S0P5022[[#This Row],[f(p)]]/LOG(1-S0P5022[[#This Row],[p]],2)^16</f>
        <v>1.0508600578207357E-4</v>
      </c>
      <c r="U958" s="26">
        <f>2*(1-ABS(SIN(S0P5022[[#This Row],[Rad]]*2)))^(S0P5022[[#This Row],[-LOG(1-p)]])</f>
        <v>1.6031142261738867E-5</v>
      </c>
      <c r="V958" s="26">
        <f>S0P5022[[#This Row],[f(p)]]*LOG(1-S0P5022[[#This Row],[p]],2)^-16</f>
        <v>1.0508600578207357E-4</v>
      </c>
      <c r="W958" s="26">
        <f>S0P5022[[#This Row],[f(p)]]*2*((1-ABS(SIN(S0P5022[[#This Row],[Rad]]*2)))^(S0P5022[[#This Row],[-LOG(1-p)]]^2))</f>
        <v>2.7912965761852524E-9</v>
      </c>
      <c r="X958" s="26">
        <f>S0P5022[[#This Row],[F3]]+S0P5022[[#This Row],[F2]]</f>
        <v>1.0508879707864975E-4</v>
      </c>
      <c r="Y958" s="26"/>
      <c r="AA958" s="20"/>
      <c r="AB958" s="15"/>
      <c r="AC958" s="15"/>
      <c r="AD958" s="15"/>
      <c r="AE958" s="15"/>
      <c r="AF958" s="15"/>
      <c r="AI958" s="20"/>
      <c r="AN958" s="15"/>
      <c r="AO958" s="17"/>
      <c r="AR958" s="20"/>
      <c r="AT958" s="15"/>
      <c r="AW958" s="15"/>
    </row>
    <row r="959" spans="1:49" x14ac:dyDescent="0.3">
      <c r="A959" s="25">
        <v>47</v>
      </c>
      <c r="B959" s="25">
        <f>RADIANS(S0P5022[[#This Row],[Deg]])</f>
        <v>0.82030474843733492</v>
      </c>
      <c r="C959" s="26">
        <v>7.1386630764668098E-4</v>
      </c>
      <c r="D959" s="27">
        <f t="shared" si="3"/>
        <v>0.66666666666666663</v>
      </c>
      <c r="E959" s="27">
        <f>-LOG(S0P5022[[#This Row],[p]]-0.5,2)</f>
        <v>2.5849625007211565</v>
      </c>
      <c r="F959" s="27">
        <f>-LOG(1-S0P5022[[#This Row],[p]],2)^2</f>
        <v>2.5121061286922606</v>
      </c>
      <c r="G959" s="27">
        <f>-LOG(S0P5022[[#This Row],[p]]-0.5,2)^2</f>
        <v>6.6820311301345754</v>
      </c>
      <c r="H959" s="27">
        <f>-LOG(1-S0P5022[[#This Row],[p]],2)</f>
        <v>1.5849625007211561</v>
      </c>
      <c r="I959" s="27">
        <f>1/S0P5022[[#This Row],[-LOG(p-0.5)^2]]</f>
        <v>0.14965509446524536</v>
      </c>
      <c r="J959" s="27">
        <f>1-S0P5022[[#This Row],[p]]</f>
        <v>0.33333333333333337</v>
      </c>
      <c r="K959" s="27">
        <f>1/S0P5022[[#This Row],[1-p]]</f>
        <v>2.9999999999999996</v>
      </c>
      <c r="L959" s="27">
        <f>S0P5022[[#This Row],[p]]*2-1</f>
        <v>0.33333333333333326</v>
      </c>
      <c r="M959" s="27">
        <f>S0P5022[[#This Row],[1-p]]*2</f>
        <v>0.66666666666666674</v>
      </c>
      <c r="N959" s="27">
        <f>S0P5022[[#This Row],[2p-1]]*2</f>
        <v>0.66666666666666652</v>
      </c>
      <c r="O959" s="27">
        <f>S0P5022[[#This Row],[2-2p]]*2</f>
        <v>1.3333333333333335</v>
      </c>
      <c r="P959" s="27">
        <f>2^S0P5022[[#This Row],[4p-2]]</f>
        <v>1.5874010519681991</v>
      </c>
      <c r="Q959" s="27">
        <f>2^S0P5022[[#This Row],[4-4p]]</f>
        <v>2.5198420997897464</v>
      </c>
      <c r="R959" s="27">
        <f>2^S0P5022[[#This Row],[2^(4p-2)]]</f>
        <v>3.0050751127241848</v>
      </c>
      <c r="S959" s="26">
        <f>S0P5022[[#This Row],[1-p]]/2</f>
        <v>0.16666666666666669</v>
      </c>
      <c r="T959" s="26">
        <f>S0P5022[[#This Row],[f(p)]]/LOG(1-S0P5022[[#This Row],[p]],2)^16</f>
        <v>1.0508600578207357E-4</v>
      </c>
      <c r="U959" s="26">
        <f>2*(1-ABS(SIN(S0P5022[[#This Row],[Rad]]*2)))^(S0P5022[[#This Row],[-LOG(1-p)]])</f>
        <v>1.442106340775021E-4</v>
      </c>
      <c r="V959" s="26">
        <f>S0P5022[[#This Row],[f(p)]]*LOG(1-S0P5022[[#This Row],[p]],2)^-16</f>
        <v>1.0508600578207357E-4</v>
      </c>
      <c r="W959" s="26">
        <f>S0P5022[[#This Row],[f(p)]]*2*((1-ABS(SIN(S0P5022[[#This Row],[Rad]]*2)))^(S0P5022[[#This Row],[-LOG(1-p)]]^2))</f>
        <v>9.0763706824709854E-8</v>
      </c>
      <c r="X959" s="26">
        <f>S0P5022[[#This Row],[F3]]+S0P5022[[#This Row],[F2]]</f>
        <v>1.0517676948889828E-4</v>
      </c>
      <c r="Y959" s="26"/>
      <c r="AA959" s="20"/>
      <c r="AB959" s="15"/>
      <c r="AC959" s="15"/>
      <c r="AD959" s="15"/>
      <c r="AE959" s="15"/>
      <c r="AF959" s="15"/>
      <c r="AI959" s="20"/>
      <c r="AN959" s="15"/>
      <c r="AO959" s="17"/>
      <c r="AR959" s="20"/>
      <c r="AT959" s="15"/>
      <c r="AW959" s="15"/>
    </row>
    <row r="960" spans="1:49" x14ac:dyDescent="0.3">
      <c r="A960" s="25">
        <v>48</v>
      </c>
      <c r="B960" s="25">
        <f>RADIANS(S0P5022[[#This Row],[Deg]])</f>
        <v>0.83775804095727824</v>
      </c>
      <c r="C960" s="26">
        <v>6.9153841111499101E-4</v>
      </c>
      <c r="D960" s="27">
        <f t="shared" si="3"/>
        <v>0.66666666666666663</v>
      </c>
      <c r="E960" s="27">
        <f>-LOG(S0P5022[[#This Row],[p]]-0.5,2)</f>
        <v>2.5849625007211565</v>
      </c>
      <c r="F960" s="27">
        <f>-LOG(1-S0P5022[[#This Row],[p]],2)^2</f>
        <v>2.5121061286922606</v>
      </c>
      <c r="G960" s="27">
        <f>-LOG(S0P5022[[#This Row],[p]]-0.5,2)^2</f>
        <v>6.6820311301345754</v>
      </c>
      <c r="H960" s="27">
        <f>-LOG(1-S0P5022[[#This Row],[p]],2)</f>
        <v>1.5849625007211561</v>
      </c>
      <c r="I960" s="27">
        <f>1/S0P5022[[#This Row],[-LOG(p-0.5)^2]]</f>
        <v>0.14965509446524536</v>
      </c>
      <c r="J960" s="27">
        <f>1-S0P5022[[#This Row],[p]]</f>
        <v>0.33333333333333337</v>
      </c>
      <c r="K960" s="27">
        <f>1/S0P5022[[#This Row],[1-p]]</f>
        <v>2.9999999999999996</v>
      </c>
      <c r="L960" s="27">
        <f>S0P5022[[#This Row],[p]]*2-1</f>
        <v>0.33333333333333326</v>
      </c>
      <c r="M960" s="27">
        <f>S0P5022[[#This Row],[1-p]]*2</f>
        <v>0.66666666666666674</v>
      </c>
      <c r="N960" s="27">
        <f>S0P5022[[#This Row],[2p-1]]*2</f>
        <v>0.66666666666666652</v>
      </c>
      <c r="O960" s="27">
        <f>S0P5022[[#This Row],[2-2p]]*2</f>
        <v>1.3333333333333335</v>
      </c>
      <c r="P960" s="27">
        <f>2^S0P5022[[#This Row],[4p-2]]</f>
        <v>1.5874010519681991</v>
      </c>
      <c r="Q960" s="27">
        <f>2^S0P5022[[#This Row],[4-4p]]</f>
        <v>2.5198420997897464</v>
      </c>
      <c r="R960" s="27">
        <f>2^S0P5022[[#This Row],[2^(4p-2)]]</f>
        <v>3.0050751127241848</v>
      </c>
      <c r="S960" s="26">
        <f>S0P5022[[#This Row],[1-p]]/2</f>
        <v>0.16666666666666669</v>
      </c>
      <c r="T960" s="26">
        <f>S0P5022[[#This Row],[f(p)]]/LOG(1-S0P5022[[#This Row],[p]],2)^16</f>
        <v>1.0508600578207357E-4</v>
      </c>
      <c r="U960" s="26">
        <f>2*(1-ABS(SIN(S0P5022[[#This Row],[Rad]]*2)))^(S0P5022[[#This Row],[-LOG(1-p)]])</f>
        <v>5.210073587780474E-4</v>
      </c>
      <c r="V960" s="26">
        <f>S0P5022[[#This Row],[f(p)]]*LOG(1-S0P5022[[#This Row],[p]],2)^-16</f>
        <v>1.0508600578207357E-4</v>
      </c>
      <c r="W960" s="26">
        <f>S0P5022[[#This Row],[f(p)]]*2*((1-ABS(SIN(S0P5022[[#This Row],[Rad]]*2)))^(S0P5022[[#This Row],[-LOG(1-p)]]^2))</f>
        <v>6.9514934916589966E-7</v>
      </c>
      <c r="X960" s="26">
        <f>S0P5022[[#This Row],[F3]]+S0P5022[[#This Row],[F2]]</f>
        <v>1.0578115513123946E-4</v>
      </c>
      <c r="Y960" s="26"/>
      <c r="AA960" s="20"/>
      <c r="AB960" s="15"/>
      <c r="AC960" s="15"/>
      <c r="AD960" s="15"/>
      <c r="AE960" s="15"/>
      <c r="AF960" s="15"/>
      <c r="AI960" s="20"/>
      <c r="AN960" s="15"/>
      <c r="AO960" s="17"/>
      <c r="AR960" s="20"/>
      <c r="AT960" s="15"/>
      <c r="AW960" s="15"/>
    </row>
    <row r="961" spans="1:49" x14ac:dyDescent="0.3">
      <c r="A961" s="25">
        <v>49</v>
      </c>
      <c r="B961" s="25">
        <f>RADIANS(S0P5022[[#This Row],[Deg]])</f>
        <v>0.85521133347722145</v>
      </c>
      <c r="C961" s="26">
        <v>6.8770029303307401E-4</v>
      </c>
      <c r="D961" s="27">
        <f t="shared" si="3"/>
        <v>0.66666666666666663</v>
      </c>
      <c r="E961" s="27">
        <f>-LOG(S0P5022[[#This Row],[p]]-0.5,2)</f>
        <v>2.5849625007211565</v>
      </c>
      <c r="F961" s="27">
        <f>-LOG(1-S0P5022[[#This Row],[p]],2)^2</f>
        <v>2.5121061286922606</v>
      </c>
      <c r="G961" s="27">
        <f>-LOG(S0P5022[[#This Row],[p]]-0.5,2)^2</f>
        <v>6.6820311301345754</v>
      </c>
      <c r="H961" s="27">
        <f>-LOG(1-S0P5022[[#This Row],[p]],2)</f>
        <v>1.5849625007211561</v>
      </c>
      <c r="I961" s="27">
        <f>1/S0P5022[[#This Row],[-LOG(p-0.5)^2]]</f>
        <v>0.14965509446524536</v>
      </c>
      <c r="J961" s="27">
        <f>1-S0P5022[[#This Row],[p]]</f>
        <v>0.33333333333333337</v>
      </c>
      <c r="K961" s="27">
        <f>1/S0P5022[[#This Row],[1-p]]</f>
        <v>2.9999999999999996</v>
      </c>
      <c r="L961" s="27">
        <f>S0P5022[[#This Row],[p]]*2-1</f>
        <v>0.33333333333333326</v>
      </c>
      <c r="M961" s="27">
        <f>S0P5022[[#This Row],[1-p]]*2</f>
        <v>0.66666666666666674</v>
      </c>
      <c r="N961" s="27">
        <f>S0P5022[[#This Row],[2p-1]]*2</f>
        <v>0.66666666666666652</v>
      </c>
      <c r="O961" s="27">
        <f>S0P5022[[#This Row],[2-2p]]*2</f>
        <v>1.3333333333333335</v>
      </c>
      <c r="P961" s="27">
        <f>2^S0P5022[[#This Row],[4p-2]]</f>
        <v>1.5874010519681991</v>
      </c>
      <c r="Q961" s="27">
        <f>2^S0P5022[[#This Row],[4-4p]]</f>
        <v>2.5198420997897464</v>
      </c>
      <c r="R961" s="27">
        <f>2^S0P5022[[#This Row],[2^(4p-2)]]</f>
        <v>3.0050751127241848</v>
      </c>
      <c r="S961" s="26">
        <f>S0P5022[[#This Row],[1-p]]/2</f>
        <v>0.16666666666666669</v>
      </c>
      <c r="T961" s="26">
        <f>S0P5022[[#This Row],[f(p)]]/LOG(1-S0P5022[[#This Row],[p]],2)^16</f>
        <v>1.0508600578207357E-4</v>
      </c>
      <c r="U961" s="26">
        <f>2*(1-ABS(SIN(S0P5022[[#This Row],[Rad]]*2)))^(S0P5022[[#This Row],[-LOG(1-p)]])</f>
        <v>1.2953910837765587E-3</v>
      </c>
      <c r="V961" s="26">
        <f>S0P5022[[#This Row],[f(p)]]*LOG(1-S0P5022[[#This Row],[p]],2)^-16</f>
        <v>1.0508600578207357E-4</v>
      </c>
      <c r="W961" s="26">
        <f>S0P5022[[#This Row],[f(p)]]*2*((1-ABS(SIN(S0P5022[[#This Row],[Rad]]*2)))^(S0P5022[[#This Row],[-LOG(1-p)]]^2))</f>
        <v>2.944565405516391E-6</v>
      </c>
      <c r="X961" s="26">
        <f>S0P5022[[#This Row],[F3]]+S0P5022[[#This Row],[F2]]</f>
        <v>1.0803057118758996E-4</v>
      </c>
      <c r="Y961" s="26"/>
      <c r="AA961" s="20"/>
      <c r="AB961" s="15"/>
      <c r="AC961" s="15"/>
      <c r="AD961" s="15"/>
      <c r="AE961" s="15"/>
      <c r="AF961" s="15"/>
      <c r="AI961" s="20"/>
      <c r="AN961" s="15"/>
      <c r="AO961" s="17"/>
      <c r="AR961" s="20"/>
      <c r="AT961" s="15"/>
      <c r="AW961" s="15"/>
    </row>
    <row r="962" spans="1:49" x14ac:dyDescent="0.3">
      <c r="A962" s="25">
        <v>50</v>
      </c>
      <c r="B962" s="25">
        <f>RADIANS(S0P5022[[#This Row],[Deg]])</f>
        <v>0.87266462599716477</v>
      </c>
      <c r="C962" s="26">
        <v>6.686635194967E-4</v>
      </c>
      <c r="D962" s="27">
        <f t="shared" si="3"/>
        <v>0.66666666666666663</v>
      </c>
      <c r="E962" s="27">
        <f>-LOG(S0P5022[[#This Row],[p]]-0.5,2)</f>
        <v>2.5849625007211565</v>
      </c>
      <c r="F962" s="27">
        <f>-LOG(1-S0P5022[[#This Row],[p]],2)^2</f>
        <v>2.5121061286922606</v>
      </c>
      <c r="G962" s="27">
        <f>-LOG(S0P5022[[#This Row],[p]]-0.5,2)^2</f>
        <v>6.6820311301345754</v>
      </c>
      <c r="H962" s="27">
        <f>-LOG(1-S0P5022[[#This Row],[p]],2)</f>
        <v>1.5849625007211561</v>
      </c>
      <c r="I962" s="27">
        <f>1/S0P5022[[#This Row],[-LOG(p-0.5)^2]]</f>
        <v>0.14965509446524536</v>
      </c>
      <c r="J962" s="27">
        <f>1-S0P5022[[#This Row],[p]]</f>
        <v>0.33333333333333337</v>
      </c>
      <c r="K962" s="27">
        <f>1/S0P5022[[#This Row],[1-p]]</f>
        <v>2.9999999999999996</v>
      </c>
      <c r="L962" s="27">
        <f>S0P5022[[#This Row],[p]]*2-1</f>
        <v>0.33333333333333326</v>
      </c>
      <c r="M962" s="27">
        <f>S0P5022[[#This Row],[1-p]]*2</f>
        <v>0.66666666666666674</v>
      </c>
      <c r="N962" s="27">
        <f>S0P5022[[#This Row],[2p-1]]*2</f>
        <v>0.66666666666666652</v>
      </c>
      <c r="O962" s="27">
        <f>S0P5022[[#This Row],[2-2p]]*2</f>
        <v>1.3333333333333335</v>
      </c>
      <c r="P962" s="27">
        <f>2^S0P5022[[#This Row],[4p-2]]</f>
        <v>1.5874010519681991</v>
      </c>
      <c r="Q962" s="27">
        <f>2^S0P5022[[#This Row],[4-4p]]</f>
        <v>2.5198420997897464</v>
      </c>
      <c r="R962" s="27">
        <f>2^S0P5022[[#This Row],[2^(4p-2)]]</f>
        <v>3.0050751127241848</v>
      </c>
      <c r="S962" s="26">
        <f>S0P5022[[#This Row],[1-p]]/2</f>
        <v>0.16666666666666669</v>
      </c>
      <c r="T962" s="26">
        <f>S0P5022[[#This Row],[f(p)]]/LOG(1-S0P5022[[#This Row],[p]],2)^16</f>
        <v>1.0508600578207357E-4</v>
      </c>
      <c r="U962" s="26">
        <f>2*(1-ABS(SIN(S0P5022[[#This Row],[Rad]]*2)))^(S0P5022[[#This Row],[-LOG(1-p)]])</f>
        <v>2.6240316744272842E-3</v>
      </c>
      <c r="V962" s="26">
        <f>S0P5022[[#This Row],[f(p)]]*LOG(1-S0P5022[[#This Row],[p]],2)^-16</f>
        <v>1.0508600578207357E-4</v>
      </c>
      <c r="W962" s="26">
        <f>S0P5022[[#This Row],[f(p)]]*2*((1-ABS(SIN(S0P5022[[#This Row],[Rad]]*2)))^(S0P5022[[#This Row],[-LOG(1-p)]]^2))</f>
        <v>9.0140561318932606E-6</v>
      </c>
      <c r="X962" s="26">
        <f>S0P5022[[#This Row],[F3]]+S0P5022[[#This Row],[F2]]</f>
        <v>1.1410006191396683E-4</v>
      </c>
      <c r="Y962" s="26"/>
      <c r="AA962" s="20"/>
      <c r="AB962" s="15"/>
      <c r="AC962" s="15"/>
      <c r="AD962" s="15"/>
      <c r="AE962" s="15"/>
      <c r="AF962" s="15"/>
      <c r="AI962" s="20"/>
      <c r="AN962" s="15"/>
      <c r="AO962" s="17"/>
      <c r="AR962" s="20"/>
      <c r="AT962" s="15"/>
      <c r="AW962" s="15"/>
    </row>
    <row r="963" spans="1:49" x14ac:dyDescent="0.3">
      <c r="A963" s="25">
        <v>51</v>
      </c>
      <c r="B963" s="25">
        <f>RADIANS(S0P5022[[#This Row],[Deg]])</f>
        <v>0.89011791851710809</v>
      </c>
      <c r="C963" s="26">
        <v>7.1291796274995797E-4</v>
      </c>
      <c r="D963" s="27">
        <f t="shared" si="3"/>
        <v>0.66666666666666663</v>
      </c>
      <c r="E963" s="27">
        <f>-LOG(S0P5022[[#This Row],[p]]-0.5,2)</f>
        <v>2.5849625007211565</v>
      </c>
      <c r="F963" s="27">
        <f>-LOG(1-S0P5022[[#This Row],[p]],2)^2</f>
        <v>2.5121061286922606</v>
      </c>
      <c r="G963" s="27">
        <f>-LOG(S0P5022[[#This Row],[p]]-0.5,2)^2</f>
        <v>6.6820311301345754</v>
      </c>
      <c r="H963" s="27">
        <f>-LOG(1-S0P5022[[#This Row],[p]],2)</f>
        <v>1.5849625007211561</v>
      </c>
      <c r="I963" s="27">
        <f>1/S0P5022[[#This Row],[-LOG(p-0.5)^2]]</f>
        <v>0.14965509446524536</v>
      </c>
      <c r="J963" s="27">
        <f>1-S0P5022[[#This Row],[p]]</f>
        <v>0.33333333333333337</v>
      </c>
      <c r="K963" s="27">
        <f>1/S0P5022[[#This Row],[1-p]]</f>
        <v>2.9999999999999996</v>
      </c>
      <c r="L963" s="27">
        <f>S0P5022[[#This Row],[p]]*2-1</f>
        <v>0.33333333333333326</v>
      </c>
      <c r="M963" s="27">
        <f>S0P5022[[#This Row],[1-p]]*2</f>
        <v>0.66666666666666674</v>
      </c>
      <c r="N963" s="27">
        <f>S0P5022[[#This Row],[2p-1]]*2</f>
        <v>0.66666666666666652</v>
      </c>
      <c r="O963" s="27">
        <f>S0P5022[[#This Row],[2-2p]]*2</f>
        <v>1.3333333333333335</v>
      </c>
      <c r="P963" s="27">
        <f>2^S0P5022[[#This Row],[4p-2]]</f>
        <v>1.5874010519681991</v>
      </c>
      <c r="Q963" s="27">
        <f>2^S0P5022[[#This Row],[4-4p]]</f>
        <v>2.5198420997897464</v>
      </c>
      <c r="R963" s="27">
        <f>2^S0P5022[[#This Row],[2^(4p-2)]]</f>
        <v>3.0050751127241848</v>
      </c>
      <c r="S963" s="26">
        <f>S0P5022[[#This Row],[1-p]]/2</f>
        <v>0.16666666666666669</v>
      </c>
      <c r="T963" s="26">
        <f>S0P5022[[#This Row],[f(p)]]/LOG(1-S0P5022[[#This Row],[p]],2)^16</f>
        <v>1.0508600578207357E-4</v>
      </c>
      <c r="U963" s="26">
        <f>2*(1-ABS(SIN(S0P5022[[#This Row],[Rad]]*2)))^(S0P5022[[#This Row],[-LOG(1-p)]])</f>
        <v>4.6687259225628398E-3</v>
      </c>
      <c r="V963" s="26">
        <f>S0P5022[[#This Row],[f(p)]]*LOG(1-S0P5022[[#This Row],[p]],2)^-16</f>
        <v>1.0508600578207357E-4</v>
      </c>
      <c r="W963" s="26">
        <f>S0P5022[[#This Row],[f(p)]]*2*((1-ABS(SIN(S0P5022[[#This Row],[Rad]]*2)))^(S0P5022[[#This Row],[-LOG(1-p)]]^2))</f>
        <v>2.246592606743711E-5</v>
      </c>
      <c r="X963" s="26">
        <f>S0P5022[[#This Row],[F3]]+S0P5022[[#This Row],[F2]]</f>
        <v>1.2755193184951067E-4</v>
      </c>
      <c r="Y963" s="26"/>
      <c r="AA963" s="20"/>
      <c r="AB963" s="15"/>
      <c r="AC963" s="15"/>
      <c r="AD963" s="15"/>
      <c r="AE963" s="15"/>
      <c r="AF963" s="15"/>
      <c r="AI963" s="20"/>
      <c r="AN963" s="15"/>
      <c r="AO963" s="17"/>
      <c r="AR963" s="20"/>
      <c r="AT963" s="15"/>
      <c r="AW963" s="15"/>
    </row>
    <row r="964" spans="1:49" x14ac:dyDescent="0.3">
      <c r="A964" s="25">
        <v>52</v>
      </c>
      <c r="B964" s="25">
        <f>RADIANS(S0P5022[[#This Row],[Deg]])</f>
        <v>0.90757121103705141</v>
      </c>
      <c r="C964" s="26">
        <v>8.30179877412857E-4</v>
      </c>
      <c r="D964" s="27">
        <f t="shared" si="3"/>
        <v>0.66666666666666663</v>
      </c>
      <c r="E964" s="27">
        <f>-LOG(S0P5022[[#This Row],[p]]-0.5,2)</f>
        <v>2.5849625007211565</v>
      </c>
      <c r="F964" s="27">
        <f>-LOG(1-S0P5022[[#This Row],[p]],2)^2</f>
        <v>2.5121061286922606</v>
      </c>
      <c r="G964" s="27">
        <f>-LOG(S0P5022[[#This Row],[p]]-0.5,2)^2</f>
        <v>6.6820311301345754</v>
      </c>
      <c r="H964" s="27">
        <f>-LOG(1-S0P5022[[#This Row],[p]],2)</f>
        <v>1.5849625007211561</v>
      </c>
      <c r="I964" s="27">
        <f>1/S0P5022[[#This Row],[-LOG(p-0.5)^2]]</f>
        <v>0.14965509446524536</v>
      </c>
      <c r="J964" s="27">
        <f>1-S0P5022[[#This Row],[p]]</f>
        <v>0.33333333333333337</v>
      </c>
      <c r="K964" s="27">
        <f>1/S0P5022[[#This Row],[1-p]]</f>
        <v>2.9999999999999996</v>
      </c>
      <c r="L964" s="27">
        <f>S0P5022[[#This Row],[p]]*2-1</f>
        <v>0.33333333333333326</v>
      </c>
      <c r="M964" s="27">
        <f>S0P5022[[#This Row],[1-p]]*2</f>
        <v>0.66666666666666674</v>
      </c>
      <c r="N964" s="27">
        <f>S0P5022[[#This Row],[2p-1]]*2</f>
        <v>0.66666666666666652</v>
      </c>
      <c r="O964" s="27">
        <f>S0P5022[[#This Row],[2-2p]]*2</f>
        <v>1.3333333333333335</v>
      </c>
      <c r="P964" s="27">
        <f>2^S0P5022[[#This Row],[4p-2]]</f>
        <v>1.5874010519681991</v>
      </c>
      <c r="Q964" s="27">
        <f>2^S0P5022[[#This Row],[4-4p]]</f>
        <v>2.5198420997897464</v>
      </c>
      <c r="R964" s="27">
        <f>2^S0P5022[[#This Row],[2^(4p-2)]]</f>
        <v>3.0050751127241848</v>
      </c>
      <c r="S964" s="26">
        <f>S0P5022[[#This Row],[1-p]]/2</f>
        <v>0.16666666666666669</v>
      </c>
      <c r="T964" s="26">
        <f>S0P5022[[#This Row],[f(p)]]/LOG(1-S0P5022[[#This Row],[p]],2)^16</f>
        <v>1.0508600578207357E-4</v>
      </c>
      <c r="U964" s="26">
        <f>2*(1-ABS(SIN(S0P5022[[#This Row],[Rad]]*2)))^(S0P5022[[#This Row],[-LOG(1-p)]])</f>
        <v>7.5946065757217752E-3</v>
      </c>
      <c r="V964" s="26">
        <f>S0P5022[[#This Row],[f(p)]]*LOG(1-S0P5022[[#This Row],[p]],2)^-16</f>
        <v>1.0508600578207357E-4</v>
      </c>
      <c r="W964" s="26">
        <f>S0P5022[[#This Row],[f(p)]]*2*((1-ABS(SIN(S0P5022[[#This Row],[Rad]]*2)))^(S0P5022[[#This Row],[-LOG(1-p)]]^2))</f>
        <v>4.8577799767296652E-5</v>
      </c>
      <c r="X964" s="26">
        <f>S0P5022[[#This Row],[F3]]+S0P5022[[#This Row],[F2]]</f>
        <v>1.5366380554937022E-4</v>
      </c>
      <c r="Y964" s="26"/>
      <c r="AA964" s="20"/>
      <c r="AB964" s="15"/>
      <c r="AC964" s="15"/>
      <c r="AD964" s="15"/>
      <c r="AE964" s="15"/>
      <c r="AF964" s="15"/>
      <c r="AI964" s="20"/>
      <c r="AN964" s="15"/>
      <c r="AO964" s="17"/>
      <c r="AR964" s="20"/>
      <c r="AT964" s="15"/>
      <c r="AW964" s="15"/>
    </row>
    <row r="965" spans="1:49" x14ac:dyDescent="0.3">
      <c r="A965" s="25">
        <v>53</v>
      </c>
      <c r="B965" s="25">
        <f>RADIANS(S0P5022[[#This Row],[Deg]])</f>
        <v>0.92502450355699462</v>
      </c>
      <c r="C965" s="26">
        <v>1.0288325267943099E-3</v>
      </c>
      <c r="D965" s="27">
        <f t="shared" si="3"/>
        <v>0.66666666666666663</v>
      </c>
      <c r="E965" s="27">
        <f>-LOG(S0P5022[[#This Row],[p]]-0.5,2)</f>
        <v>2.5849625007211565</v>
      </c>
      <c r="F965" s="27">
        <f>-LOG(1-S0P5022[[#This Row],[p]],2)^2</f>
        <v>2.5121061286922606</v>
      </c>
      <c r="G965" s="27">
        <f>-LOG(S0P5022[[#This Row],[p]]-0.5,2)^2</f>
        <v>6.6820311301345754</v>
      </c>
      <c r="H965" s="27">
        <f>-LOG(1-S0P5022[[#This Row],[p]],2)</f>
        <v>1.5849625007211561</v>
      </c>
      <c r="I965" s="27">
        <f>1/S0P5022[[#This Row],[-LOG(p-0.5)^2]]</f>
        <v>0.14965509446524536</v>
      </c>
      <c r="J965" s="27">
        <f>1-S0P5022[[#This Row],[p]]</f>
        <v>0.33333333333333337</v>
      </c>
      <c r="K965" s="27">
        <f>1/S0P5022[[#This Row],[1-p]]</f>
        <v>2.9999999999999996</v>
      </c>
      <c r="L965" s="27">
        <f>S0P5022[[#This Row],[p]]*2-1</f>
        <v>0.33333333333333326</v>
      </c>
      <c r="M965" s="27">
        <f>S0P5022[[#This Row],[1-p]]*2</f>
        <v>0.66666666666666674</v>
      </c>
      <c r="N965" s="27">
        <f>S0P5022[[#This Row],[2p-1]]*2</f>
        <v>0.66666666666666652</v>
      </c>
      <c r="O965" s="27">
        <f>S0P5022[[#This Row],[2-2p]]*2</f>
        <v>1.3333333333333335</v>
      </c>
      <c r="P965" s="27">
        <f>2^S0P5022[[#This Row],[4p-2]]</f>
        <v>1.5874010519681991</v>
      </c>
      <c r="Q965" s="27">
        <f>2^S0P5022[[#This Row],[4-4p]]</f>
        <v>2.5198420997897464</v>
      </c>
      <c r="R965" s="27">
        <f>2^S0P5022[[#This Row],[2^(4p-2)]]</f>
        <v>3.0050751127241848</v>
      </c>
      <c r="S965" s="26">
        <f>S0P5022[[#This Row],[1-p]]/2</f>
        <v>0.16666666666666669</v>
      </c>
      <c r="T965" s="26">
        <f>S0P5022[[#This Row],[f(p)]]/LOG(1-S0P5022[[#This Row],[p]],2)^16</f>
        <v>1.0508600578207357E-4</v>
      </c>
      <c r="U965" s="26">
        <f>2*(1-ABS(SIN(S0P5022[[#This Row],[Rad]]*2)))^(S0P5022[[#This Row],[-LOG(1-p)]])</f>
        <v>1.1568732953858692E-2</v>
      </c>
      <c r="V965" s="26">
        <f>S0P5022[[#This Row],[f(p)]]*LOG(1-S0P5022[[#This Row],[p]],2)^-16</f>
        <v>1.0508600578207357E-4</v>
      </c>
      <c r="W965" s="26">
        <f>S0P5022[[#This Row],[f(p)]]*2*((1-ABS(SIN(S0P5022[[#This Row],[Rad]]*2)))^(S0P5022[[#This Row],[-LOG(1-p)]]^2))</f>
        <v>9.4653810662776033E-5</v>
      </c>
      <c r="X965" s="26">
        <f>S0P5022[[#This Row],[F3]]+S0P5022[[#This Row],[F2]]</f>
        <v>1.997398164448496E-4</v>
      </c>
      <c r="Y965" s="26"/>
      <c r="AA965" s="20"/>
      <c r="AB965" s="15"/>
      <c r="AC965" s="15"/>
      <c r="AD965" s="15"/>
      <c r="AE965" s="15"/>
      <c r="AF965" s="15"/>
      <c r="AI965" s="20"/>
      <c r="AN965" s="15"/>
      <c r="AO965" s="17"/>
      <c r="AR965" s="20"/>
      <c r="AT965" s="15"/>
      <c r="AW965" s="15"/>
    </row>
    <row r="966" spans="1:49" x14ac:dyDescent="0.3">
      <c r="A966" s="25">
        <v>54</v>
      </c>
      <c r="B966" s="25">
        <f>RADIANS(S0P5022[[#This Row],[Deg]])</f>
        <v>0.94247779607693793</v>
      </c>
      <c r="C966" s="26">
        <v>1.2490545190947499E-3</v>
      </c>
      <c r="D966" s="27">
        <f t="shared" si="3"/>
        <v>0.66666666666666663</v>
      </c>
      <c r="E966" s="27">
        <f>-LOG(S0P5022[[#This Row],[p]]-0.5,2)</f>
        <v>2.5849625007211565</v>
      </c>
      <c r="F966" s="27">
        <f>-LOG(1-S0P5022[[#This Row],[p]],2)^2</f>
        <v>2.5121061286922606</v>
      </c>
      <c r="G966" s="27">
        <f>-LOG(S0P5022[[#This Row],[p]]-0.5,2)^2</f>
        <v>6.6820311301345754</v>
      </c>
      <c r="H966" s="27">
        <f>-LOG(1-S0P5022[[#This Row],[p]],2)</f>
        <v>1.5849625007211561</v>
      </c>
      <c r="I966" s="27">
        <f>1/S0P5022[[#This Row],[-LOG(p-0.5)^2]]</f>
        <v>0.14965509446524536</v>
      </c>
      <c r="J966" s="27">
        <f>1-S0P5022[[#This Row],[p]]</f>
        <v>0.33333333333333337</v>
      </c>
      <c r="K966" s="27">
        <f>1/S0P5022[[#This Row],[1-p]]</f>
        <v>2.9999999999999996</v>
      </c>
      <c r="L966" s="27">
        <f>S0P5022[[#This Row],[p]]*2-1</f>
        <v>0.33333333333333326</v>
      </c>
      <c r="M966" s="27">
        <f>S0P5022[[#This Row],[1-p]]*2</f>
        <v>0.66666666666666674</v>
      </c>
      <c r="N966" s="27">
        <f>S0P5022[[#This Row],[2p-1]]*2</f>
        <v>0.66666666666666652</v>
      </c>
      <c r="O966" s="27">
        <f>S0P5022[[#This Row],[2-2p]]*2</f>
        <v>1.3333333333333335</v>
      </c>
      <c r="P966" s="27">
        <f>2^S0P5022[[#This Row],[4p-2]]</f>
        <v>1.5874010519681991</v>
      </c>
      <c r="Q966" s="27">
        <f>2^S0P5022[[#This Row],[4-4p]]</f>
        <v>2.5198420997897464</v>
      </c>
      <c r="R966" s="27">
        <f>2^S0P5022[[#This Row],[2^(4p-2)]]</f>
        <v>3.0050751127241848</v>
      </c>
      <c r="S966" s="26">
        <f>S0P5022[[#This Row],[1-p]]/2</f>
        <v>0.16666666666666669</v>
      </c>
      <c r="T966" s="26">
        <f>S0P5022[[#This Row],[f(p)]]/LOG(1-S0P5022[[#This Row],[p]],2)^16</f>
        <v>1.0508600578207357E-4</v>
      </c>
      <c r="U966" s="26">
        <f>2*(1-ABS(SIN(S0P5022[[#This Row],[Rad]]*2)))^(S0P5022[[#This Row],[-LOG(1-p)]])</f>
        <v>1.6758900148404282E-2</v>
      </c>
      <c r="V966" s="26">
        <f>S0P5022[[#This Row],[f(p)]]*LOG(1-S0P5022[[#This Row],[p]],2)^-16</f>
        <v>1.0508600578207357E-4</v>
      </c>
      <c r="W966" s="26">
        <f>S0P5022[[#This Row],[f(p)]]*2*((1-ABS(SIN(S0P5022[[#This Row],[Rad]]*2)))^(S0P5022[[#This Row],[-LOG(1-p)]]^2))</f>
        <v>1.7031512546215896E-4</v>
      </c>
      <c r="X966" s="26">
        <f>S0P5022[[#This Row],[F3]]+S0P5022[[#This Row],[F2]]</f>
        <v>2.7540113124423254E-4</v>
      </c>
      <c r="Y966" s="26"/>
      <c r="AA966" s="20"/>
      <c r="AB966" s="15"/>
      <c r="AC966" s="15"/>
      <c r="AD966" s="15"/>
      <c r="AE966" s="15"/>
      <c r="AF966" s="15"/>
      <c r="AI966" s="20"/>
      <c r="AN966" s="15"/>
      <c r="AO966" s="17"/>
      <c r="AR966" s="20"/>
      <c r="AT966" s="15"/>
      <c r="AW966" s="15"/>
    </row>
    <row r="967" spans="1:49" x14ac:dyDescent="0.3">
      <c r="A967" s="25">
        <v>55</v>
      </c>
      <c r="B967" s="25">
        <f>RADIANS(S0P5022[[#This Row],[Deg]])</f>
        <v>0.95993108859688125</v>
      </c>
      <c r="C967" s="26">
        <v>1.6565661572797599E-3</v>
      </c>
      <c r="D967" s="27">
        <f t="shared" si="3"/>
        <v>0.66666666666666663</v>
      </c>
      <c r="E967" s="27">
        <f>-LOG(S0P5022[[#This Row],[p]]-0.5,2)</f>
        <v>2.5849625007211565</v>
      </c>
      <c r="F967" s="27">
        <f>-LOG(1-S0P5022[[#This Row],[p]],2)^2</f>
        <v>2.5121061286922606</v>
      </c>
      <c r="G967" s="27">
        <f>-LOG(S0P5022[[#This Row],[p]]-0.5,2)^2</f>
        <v>6.6820311301345754</v>
      </c>
      <c r="H967" s="27">
        <f>-LOG(1-S0P5022[[#This Row],[p]],2)</f>
        <v>1.5849625007211561</v>
      </c>
      <c r="I967" s="27">
        <f>1/S0P5022[[#This Row],[-LOG(p-0.5)^2]]</f>
        <v>0.14965509446524536</v>
      </c>
      <c r="J967" s="27">
        <f>1-S0P5022[[#This Row],[p]]</f>
        <v>0.33333333333333337</v>
      </c>
      <c r="K967" s="27">
        <f>1/S0P5022[[#This Row],[1-p]]</f>
        <v>2.9999999999999996</v>
      </c>
      <c r="L967" s="27">
        <f>S0P5022[[#This Row],[p]]*2-1</f>
        <v>0.33333333333333326</v>
      </c>
      <c r="M967" s="27">
        <f>S0P5022[[#This Row],[1-p]]*2</f>
        <v>0.66666666666666674</v>
      </c>
      <c r="N967" s="27">
        <f>S0P5022[[#This Row],[2p-1]]*2</f>
        <v>0.66666666666666652</v>
      </c>
      <c r="O967" s="27">
        <f>S0P5022[[#This Row],[2-2p]]*2</f>
        <v>1.3333333333333335</v>
      </c>
      <c r="P967" s="27">
        <f>2^S0P5022[[#This Row],[4p-2]]</f>
        <v>1.5874010519681991</v>
      </c>
      <c r="Q967" s="27">
        <f>2^S0P5022[[#This Row],[4-4p]]</f>
        <v>2.5198420997897464</v>
      </c>
      <c r="R967" s="27">
        <f>2^S0P5022[[#This Row],[2^(4p-2)]]</f>
        <v>3.0050751127241848</v>
      </c>
      <c r="S967" s="26">
        <f>S0P5022[[#This Row],[1-p]]/2</f>
        <v>0.16666666666666669</v>
      </c>
      <c r="T967" s="26">
        <f>S0P5022[[#This Row],[f(p)]]/LOG(1-S0P5022[[#This Row],[p]],2)^16</f>
        <v>1.0508600578207357E-4</v>
      </c>
      <c r="U967" s="26">
        <f>2*(1-ABS(SIN(S0P5022[[#This Row],[Rad]]*2)))^(S0P5022[[#This Row],[-LOG(1-p)]])</f>
        <v>2.3332587499823233E-2</v>
      </c>
      <c r="V967" s="26">
        <f>S0P5022[[#This Row],[f(p)]]*LOG(1-S0P5022[[#This Row],[p]],2)^-16</f>
        <v>1.0508600578207357E-4</v>
      </c>
      <c r="W967" s="26">
        <f>S0P5022[[#This Row],[f(p)]]*2*((1-ABS(SIN(S0P5022[[#This Row],[Rad]]*2)))^(S0P5022[[#This Row],[-LOG(1-p)]]^2))</f>
        <v>2.8776627313552788E-4</v>
      </c>
      <c r="X967" s="26">
        <f>S0P5022[[#This Row],[F3]]+S0P5022[[#This Row],[F2]]</f>
        <v>3.9285227891760143E-4</v>
      </c>
      <c r="Y967" s="26"/>
      <c r="AA967" s="20"/>
      <c r="AB967" s="15"/>
      <c r="AC967" s="15"/>
      <c r="AD967" s="15"/>
      <c r="AE967" s="15"/>
      <c r="AF967" s="15"/>
      <c r="AI967" s="20"/>
      <c r="AN967" s="15"/>
      <c r="AO967" s="17"/>
      <c r="AR967" s="20"/>
      <c r="AT967" s="15"/>
      <c r="AW967" s="15"/>
    </row>
    <row r="968" spans="1:49" x14ac:dyDescent="0.3">
      <c r="A968" s="25">
        <v>56</v>
      </c>
      <c r="B968" s="25">
        <f>RADIANS(S0P5022[[#This Row],[Deg]])</f>
        <v>0.97738438111682457</v>
      </c>
      <c r="C968" s="26">
        <v>2.2064701333462302E-3</v>
      </c>
      <c r="D968" s="27">
        <f t="shared" si="3"/>
        <v>0.66666666666666663</v>
      </c>
      <c r="E968" s="27">
        <f>-LOG(S0P5022[[#This Row],[p]]-0.5,2)</f>
        <v>2.5849625007211565</v>
      </c>
      <c r="F968" s="27">
        <f>-LOG(1-S0P5022[[#This Row],[p]],2)^2</f>
        <v>2.5121061286922606</v>
      </c>
      <c r="G968" s="27">
        <f>-LOG(S0P5022[[#This Row],[p]]-0.5,2)^2</f>
        <v>6.6820311301345754</v>
      </c>
      <c r="H968" s="27">
        <f>-LOG(1-S0P5022[[#This Row],[p]],2)</f>
        <v>1.5849625007211561</v>
      </c>
      <c r="I968" s="27">
        <f>1/S0P5022[[#This Row],[-LOG(p-0.5)^2]]</f>
        <v>0.14965509446524536</v>
      </c>
      <c r="J968" s="27">
        <f>1-S0P5022[[#This Row],[p]]</f>
        <v>0.33333333333333337</v>
      </c>
      <c r="K968" s="27">
        <f>1/S0P5022[[#This Row],[1-p]]</f>
        <v>2.9999999999999996</v>
      </c>
      <c r="L968" s="27">
        <f>S0P5022[[#This Row],[p]]*2-1</f>
        <v>0.33333333333333326</v>
      </c>
      <c r="M968" s="27">
        <f>S0P5022[[#This Row],[1-p]]*2</f>
        <v>0.66666666666666674</v>
      </c>
      <c r="N968" s="27">
        <f>S0P5022[[#This Row],[2p-1]]*2</f>
        <v>0.66666666666666652</v>
      </c>
      <c r="O968" s="27">
        <f>S0P5022[[#This Row],[2-2p]]*2</f>
        <v>1.3333333333333335</v>
      </c>
      <c r="P968" s="27">
        <f>2^S0P5022[[#This Row],[4p-2]]</f>
        <v>1.5874010519681991</v>
      </c>
      <c r="Q968" s="27">
        <f>2^S0P5022[[#This Row],[4-4p]]</f>
        <v>2.5198420997897464</v>
      </c>
      <c r="R968" s="27">
        <f>2^S0P5022[[#This Row],[2^(4p-2)]]</f>
        <v>3.0050751127241848</v>
      </c>
      <c r="S968" s="26">
        <f>S0P5022[[#This Row],[1-p]]/2</f>
        <v>0.16666666666666669</v>
      </c>
      <c r="T968" s="26">
        <f>S0P5022[[#This Row],[f(p)]]/LOG(1-S0P5022[[#This Row],[p]],2)^16</f>
        <v>1.0508600578207357E-4</v>
      </c>
      <c r="U968" s="26">
        <f>2*(1-ABS(SIN(S0P5022[[#This Row],[Rad]]*2)))^(S0P5022[[#This Row],[-LOG(1-p)]])</f>
        <v>3.1456003387804167E-2</v>
      </c>
      <c r="V968" s="26">
        <f>S0P5022[[#This Row],[f(p)]]*LOG(1-S0P5022[[#This Row],[p]],2)^-16</f>
        <v>1.0508600578207357E-4</v>
      </c>
      <c r="W968" s="26">
        <f>S0P5022[[#This Row],[f(p)]]*2*((1-ABS(SIN(S0P5022[[#This Row],[Rad]]*2)))^(S0P5022[[#This Row],[-LOG(1-p)]]^2))</f>
        <v>4.6203400604852166E-4</v>
      </c>
      <c r="X968" s="26">
        <f>S0P5022[[#This Row],[F3]]+S0P5022[[#This Row],[F2]]</f>
        <v>5.6712001183059526E-4</v>
      </c>
      <c r="Y968" s="26"/>
      <c r="AA968" s="20"/>
      <c r="AB968" s="15"/>
      <c r="AC968" s="15"/>
      <c r="AD968" s="15"/>
      <c r="AE968" s="15"/>
      <c r="AF968" s="15"/>
      <c r="AI968" s="20"/>
      <c r="AN968" s="15"/>
      <c r="AO968" s="17"/>
      <c r="AR968" s="20"/>
      <c r="AT968" s="15"/>
      <c r="AW968" s="15"/>
    </row>
    <row r="969" spans="1:49" x14ac:dyDescent="0.3">
      <c r="A969" s="25">
        <v>57</v>
      </c>
      <c r="B969" s="25">
        <f>RADIANS(S0P5022[[#This Row],[Deg]])</f>
        <v>0.99483767363676789</v>
      </c>
      <c r="C969" s="26">
        <v>2.9316623551452199E-3</v>
      </c>
      <c r="D969" s="27">
        <f t="shared" si="3"/>
        <v>0.66666666666666663</v>
      </c>
      <c r="E969" s="27">
        <f>-LOG(S0P5022[[#This Row],[p]]-0.5,2)</f>
        <v>2.5849625007211565</v>
      </c>
      <c r="F969" s="27">
        <f>-LOG(1-S0P5022[[#This Row],[p]],2)^2</f>
        <v>2.5121061286922606</v>
      </c>
      <c r="G969" s="27">
        <f>-LOG(S0P5022[[#This Row],[p]]-0.5,2)^2</f>
        <v>6.6820311301345754</v>
      </c>
      <c r="H969" s="27">
        <f>-LOG(1-S0P5022[[#This Row],[p]],2)</f>
        <v>1.5849625007211561</v>
      </c>
      <c r="I969" s="27">
        <f>1/S0P5022[[#This Row],[-LOG(p-0.5)^2]]</f>
        <v>0.14965509446524536</v>
      </c>
      <c r="J969" s="27">
        <f>1-S0P5022[[#This Row],[p]]</f>
        <v>0.33333333333333337</v>
      </c>
      <c r="K969" s="27">
        <f>1/S0P5022[[#This Row],[1-p]]</f>
        <v>2.9999999999999996</v>
      </c>
      <c r="L969" s="27">
        <f>S0P5022[[#This Row],[p]]*2-1</f>
        <v>0.33333333333333326</v>
      </c>
      <c r="M969" s="27">
        <f>S0P5022[[#This Row],[1-p]]*2</f>
        <v>0.66666666666666674</v>
      </c>
      <c r="N969" s="27">
        <f>S0P5022[[#This Row],[2p-1]]*2</f>
        <v>0.66666666666666652</v>
      </c>
      <c r="O969" s="27">
        <f>S0P5022[[#This Row],[2-2p]]*2</f>
        <v>1.3333333333333335</v>
      </c>
      <c r="P969" s="27">
        <f>2^S0P5022[[#This Row],[4p-2]]</f>
        <v>1.5874010519681991</v>
      </c>
      <c r="Q969" s="27">
        <f>2^S0P5022[[#This Row],[4-4p]]</f>
        <v>2.5198420997897464</v>
      </c>
      <c r="R969" s="27">
        <f>2^S0P5022[[#This Row],[2^(4p-2)]]</f>
        <v>3.0050751127241848</v>
      </c>
      <c r="S969" s="26">
        <f>S0P5022[[#This Row],[1-p]]/2</f>
        <v>0.16666666666666669</v>
      </c>
      <c r="T969" s="26">
        <f>S0P5022[[#This Row],[f(p)]]/LOG(1-S0P5022[[#This Row],[p]],2)^16</f>
        <v>1.0508600578207357E-4</v>
      </c>
      <c r="U969" s="26">
        <f>2*(1-ABS(SIN(S0P5022[[#This Row],[Rad]]*2)))^(S0P5022[[#This Row],[-LOG(1-p)]])</f>
        <v>4.1293201369990713E-2</v>
      </c>
      <c r="V969" s="26">
        <f>S0P5022[[#This Row],[f(p)]]*LOG(1-S0P5022[[#This Row],[p]],2)^-16</f>
        <v>1.0508600578207357E-4</v>
      </c>
      <c r="W969" s="26">
        <f>S0P5022[[#This Row],[f(p)]]*2*((1-ABS(SIN(S0P5022[[#This Row],[Rad]]*2)))^(S0P5022[[#This Row],[-LOG(1-p)]]^2))</f>
        <v>7.1117568919574733E-4</v>
      </c>
      <c r="X969" s="26">
        <f>S0P5022[[#This Row],[F3]]+S0P5022[[#This Row],[F2]]</f>
        <v>8.1626169497782093E-4</v>
      </c>
      <c r="Y969" s="26"/>
      <c r="AA969" s="20"/>
      <c r="AB969" s="15"/>
      <c r="AC969" s="15"/>
      <c r="AD969" s="15"/>
      <c r="AE969" s="15"/>
      <c r="AF969" s="15"/>
      <c r="AI969" s="20"/>
      <c r="AN969" s="15"/>
      <c r="AO969" s="17"/>
      <c r="AR969" s="20"/>
      <c r="AT969" s="15"/>
      <c r="AW969" s="15"/>
    </row>
    <row r="970" spans="1:49" x14ac:dyDescent="0.3">
      <c r="A970" s="25">
        <v>58</v>
      </c>
      <c r="B970" s="25">
        <f>RADIANS(S0P5022[[#This Row],[Deg]])</f>
        <v>1.0122909661567112</v>
      </c>
      <c r="C970" s="26">
        <v>3.7671269663317698E-3</v>
      </c>
      <c r="D970" s="27">
        <f t="shared" si="3"/>
        <v>0.66666666666666663</v>
      </c>
      <c r="E970" s="27">
        <f>-LOG(S0P5022[[#This Row],[p]]-0.5,2)</f>
        <v>2.5849625007211565</v>
      </c>
      <c r="F970" s="27">
        <f>-LOG(1-S0P5022[[#This Row],[p]],2)^2</f>
        <v>2.5121061286922606</v>
      </c>
      <c r="G970" s="27">
        <f>-LOG(S0P5022[[#This Row],[p]]-0.5,2)^2</f>
        <v>6.6820311301345754</v>
      </c>
      <c r="H970" s="27">
        <f>-LOG(1-S0P5022[[#This Row],[p]],2)</f>
        <v>1.5849625007211561</v>
      </c>
      <c r="I970" s="27">
        <f>1/S0P5022[[#This Row],[-LOG(p-0.5)^2]]</f>
        <v>0.14965509446524536</v>
      </c>
      <c r="J970" s="27">
        <f>1-S0P5022[[#This Row],[p]]</f>
        <v>0.33333333333333337</v>
      </c>
      <c r="K970" s="27">
        <f>1/S0P5022[[#This Row],[1-p]]</f>
        <v>2.9999999999999996</v>
      </c>
      <c r="L970" s="27">
        <f>S0P5022[[#This Row],[p]]*2-1</f>
        <v>0.33333333333333326</v>
      </c>
      <c r="M970" s="27">
        <f>S0P5022[[#This Row],[1-p]]*2</f>
        <v>0.66666666666666674</v>
      </c>
      <c r="N970" s="27">
        <f>S0P5022[[#This Row],[2p-1]]*2</f>
        <v>0.66666666666666652</v>
      </c>
      <c r="O970" s="27">
        <f>S0P5022[[#This Row],[2-2p]]*2</f>
        <v>1.3333333333333335</v>
      </c>
      <c r="P970" s="27">
        <f>2^S0P5022[[#This Row],[4p-2]]</f>
        <v>1.5874010519681991</v>
      </c>
      <c r="Q970" s="27">
        <f>2^S0P5022[[#This Row],[4-4p]]</f>
        <v>2.5198420997897464</v>
      </c>
      <c r="R970" s="27">
        <f>2^S0P5022[[#This Row],[2^(4p-2)]]</f>
        <v>3.0050751127241848</v>
      </c>
      <c r="S970" s="26">
        <f>S0P5022[[#This Row],[1-p]]/2</f>
        <v>0.16666666666666669</v>
      </c>
      <c r="T970" s="26">
        <f>S0P5022[[#This Row],[f(p)]]/LOG(1-S0P5022[[#This Row],[p]],2)^16</f>
        <v>1.0508600578207357E-4</v>
      </c>
      <c r="U970" s="26">
        <f>2*(1-ABS(SIN(S0P5022[[#This Row],[Rad]]*2)))^(S0P5022[[#This Row],[-LOG(1-p)]])</f>
        <v>5.3005252487460228E-2</v>
      </c>
      <c r="V970" s="26">
        <f>S0P5022[[#This Row],[f(p)]]*LOG(1-S0P5022[[#This Row],[p]],2)^-16</f>
        <v>1.0508600578207357E-4</v>
      </c>
      <c r="W970" s="26">
        <f>S0P5022[[#This Row],[f(p)]]*2*((1-ABS(SIN(S0P5022[[#This Row],[Rad]]*2)))^(S0P5022[[#This Row],[-LOG(1-p)]]^2))</f>
        <v>1.0564544972398349E-3</v>
      </c>
      <c r="X970" s="26">
        <f>S0P5022[[#This Row],[F3]]+S0P5022[[#This Row],[F2]]</f>
        <v>1.1615405030219084E-3</v>
      </c>
      <c r="Y970" s="26"/>
      <c r="AA970" s="20"/>
      <c r="AB970" s="15"/>
      <c r="AC970" s="15"/>
      <c r="AD970" s="15"/>
      <c r="AE970" s="15"/>
      <c r="AF970" s="15"/>
      <c r="AI970" s="20"/>
      <c r="AN970" s="15"/>
      <c r="AO970" s="17"/>
      <c r="AR970" s="20"/>
      <c r="AT970" s="15"/>
      <c r="AW970" s="15"/>
    </row>
    <row r="971" spans="1:49" x14ac:dyDescent="0.3">
      <c r="A971" s="25">
        <v>59</v>
      </c>
      <c r="B971" s="25">
        <f>RADIANS(S0P5022[[#This Row],[Deg]])</f>
        <v>1.0297442586766545</v>
      </c>
      <c r="C971" s="26">
        <v>4.8515889154833996E-3</v>
      </c>
      <c r="D971" s="27">
        <f t="shared" si="3"/>
        <v>0.66666666666666663</v>
      </c>
      <c r="E971" s="27">
        <f>-LOG(S0P5022[[#This Row],[p]]-0.5,2)</f>
        <v>2.5849625007211565</v>
      </c>
      <c r="F971" s="27">
        <f>-LOG(1-S0P5022[[#This Row],[p]],2)^2</f>
        <v>2.5121061286922606</v>
      </c>
      <c r="G971" s="27">
        <f>-LOG(S0P5022[[#This Row],[p]]-0.5,2)^2</f>
        <v>6.6820311301345754</v>
      </c>
      <c r="H971" s="27">
        <f>-LOG(1-S0P5022[[#This Row],[p]],2)</f>
        <v>1.5849625007211561</v>
      </c>
      <c r="I971" s="27">
        <f>1/S0P5022[[#This Row],[-LOG(p-0.5)^2]]</f>
        <v>0.14965509446524536</v>
      </c>
      <c r="J971" s="27">
        <f>1-S0P5022[[#This Row],[p]]</f>
        <v>0.33333333333333337</v>
      </c>
      <c r="K971" s="27">
        <f>1/S0P5022[[#This Row],[1-p]]</f>
        <v>2.9999999999999996</v>
      </c>
      <c r="L971" s="27">
        <f>S0P5022[[#This Row],[p]]*2-1</f>
        <v>0.33333333333333326</v>
      </c>
      <c r="M971" s="27">
        <f>S0P5022[[#This Row],[1-p]]*2</f>
        <v>0.66666666666666674</v>
      </c>
      <c r="N971" s="27">
        <f>S0P5022[[#This Row],[2p-1]]*2</f>
        <v>0.66666666666666652</v>
      </c>
      <c r="O971" s="27">
        <f>S0P5022[[#This Row],[2-2p]]*2</f>
        <v>1.3333333333333335</v>
      </c>
      <c r="P971" s="27">
        <f>2^S0P5022[[#This Row],[4p-2]]</f>
        <v>1.5874010519681991</v>
      </c>
      <c r="Q971" s="27">
        <f>2^S0P5022[[#This Row],[4-4p]]</f>
        <v>2.5198420997897464</v>
      </c>
      <c r="R971" s="27">
        <f>2^S0P5022[[#This Row],[2^(4p-2)]]</f>
        <v>3.0050751127241848</v>
      </c>
      <c r="S971" s="26">
        <f>S0P5022[[#This Row],[1-p]]/2</f>
        <v>0.16666666666666669</v>
      </c>
      <c r="T971" s="26">
        <f>S0P5022[[#This Row],[f(p)]]/LOG(1-S0P5022[[#This Row],[p]],2)^16</f>
        <v>1.0508600578207357E-4</v>
      </c>
      <c r="U971" s="26">
        <f>2*(1-ABS(SIN(S0P5022[[#This Row],[Rad]]*2)))^(S0P5022[[#This Row],[-LOG(1-p)]])</f>
        <v>6.6749464248017379E-2</v>
      </c>
      <c r="V971" s="26">
        <f>S0P5022[[#This Row],[f(p)]]*LOG(1-S0P5022[[#This Row],[p]],2)^-16</f>
        <v>1.0508600578207357E-4</v>
      </c>
      <c r="W971" s="26">
        <f>S0P5022[[#This Row],[f(p)]]*2*((1-ABS(SIN(S0P5022[[#This Row],[Rad]]*2)))^(S0P5022[[#This Row],[-LOG(1-p)]]^2))</f>
        <v>1.5224789999674E-3</v>
      </c>
      <c r="X971" s="26">
        <f>S0P5022[[#This Row],[F3]]+S0P5022[[#This Row],[F2]]</f>
        <v>1.6275650057494735E-3</v>
      </c>
      <c r="Y971" s="26"/>
      <c r="AA971" s="20"/>
      <c r="AB971" s="15"/>
      <c r="AC971" s="15"/>
      <c r="AD971" s="15"/>
      <c r="AE971" s="15"/>
      <c r="AF971" s="15"/>
      <c r="AI971" s="20"/>
      <c r="AN971" s="15"/>
      <c r="AO971" s="17"/>
      <c r="AR971" s="20"/>
      <c r="AT971" s="15"/>
      <c r="AW971" s="15"/>
    </row>
    <row r="972" spans="1:49" x14ac:dyDescent="0.3">
      <c r="A972" s="25">
        <v>60</v>
      </c>
      <c r="B972" s="25">
        <f>RADIANS(S0P5022[[#This Row],[Deg]])</f>
        <v>1.0471975511965976</v>
      </c>
      <c r="C972" s="26">
        <v>6.2034032354481503E-3</v>
      </c>
      <c r="D972" s="27">
        <f t="shared" si="3"/>
        <v>0.66666666666666663</v>
      </c>
      <c r="E972" s="27">
        <f>-LOG(S0P5022[[#This Row],[p]]-0.5,2)</f>
        <v>2.5849625007211565</v>
      </c>
      <c r="F972" s="27">
        <f>-LOG(1-S0P5022[[#This Row],[p]],2)^2</f>
        <v>2.5121061286922606</v>
      </c>
      <c r="G972" s="27">
        <f>-LOG(S0P5022[[#This Row],[p]]-0.5,2)^2</f>
        <v>6.6820311301345754</v>
      </c>
      <c r="H972" s="27">
        <f>-LOG(1-S0P5022[[#This Row],[p]],2)</f>
        <v>1.5849625007211561</v>
      </c>
      <c r="I972" s="27">
        <f>1/S0P5022[[#This Row],[-LOG(p-0.5)^2]]</f>
        <v>0.14965509446524536</v>
      </c>
      <c r="J972" s="27">
        <f>1-S0P5022[[#This Row],[p]]</f>
        <v>0.33333333333333337</v>
      </c>
      <c r="K972" s="27">
        <f>1/S0P5022[[#This Row],[1-p]]</f>
        <v>2.9999999999999996</v>
      </c>
      <c r="L972" s="27">
        <f>S0P5022[[#This Row],[p]]*2-1</f>
        <v>0.33333333333333326</v>
      </c>
      <c r="M972" s="27">
        <f>S0P5022[[#This Row],[1-p]]*2</f>
        <v>0.66666666666666674</v>
      </c>
      <c r="N972" s="27">
        <f>S0P5022[[#This Row],[2p-1]]*2</f>
        <v>0.66666666666666652</v>
      </c>
      <c r="O972" s="27">
        <f>S0P5022[[#This Row],[2-2p]]*2</f>
        <v>1.3333333333333335</v>
      </c>
      <c r="P972" s="27">
        <f>2^S0P5022[[#This Row],[4p-2]]</f>
        <v>1.5874010519681991</v>
      </c>
      <c r="Q972" s="27">
        <f>2^S0P5022[[#This Row],[4-4p]]</f>
        <v>2.5198420997897464</v>
      </c>
      <c r="R972" s="27">
        <f>2^S0P5022[[#This Row],[2^(4p-2)]]</f>
        <v>3.0050751127241848</v>
      </c>
      <c r="S972" s="26">
        <f>S0P5022[[#This Row],[1-p]]/2</f>
        <v>0.16666666666666669</v>
      </c>
      <c r="T972" s="26">
        <f>S0P5022[[#This Row],[f(p)]]/LOG(1-S0P5022[[#This Row],[p]],2)^16</f>
        <v>1.0508600578207357E-4</v>
      </c>
      <c r="U972" s="26">
        <f>2*(1-ABS(SIN(S0P5022[[#This Row],[Rad]]*2)))^(S0P5022[[#This Row],[-LOG(1-p)]])</f>
        <v>8.2678640289466448E-2</v>
      </c>
      <c r="V972" s="26">
        <f>S0P5022[[#This Row],[f(p)]]*LOG(1-S0P5022[[#This Row],[p]],2)^-16</f>
        <v>1.0508600578207357E-4</v>
      </c>
      <c r="W972" s="26">
        <f>S0P5022[[#This Row],[f(p)]]*2*((1-ABS(SIN(S0P5022[[#This Row],[Rad]]*2)))^(S0P5022[[#This Row],[-LOG(1-p)]]^2))</f>
        <v>2.1373050347356002E-3</v>
      </c>
      <c r="X972" s="26">
        <f>S0P5022[[#This Row],[F3]]+S0P5022[[#This Row],[F2]]</f>
        <v>2.2423910405176737E-3</v>
      </c>
      <c r="Y972" s="26"/>
      <c r="AA972" s="20"/>
      <c r="AB972" s="15"/>
      <c r="AC972" s="15"/>
      <c r="AD972" s="15"/>
      <c r="AE972" s="15"/>
      <c r="AF972" s="15"/>
      <c r="AI972" s="20"/>
      <c r="AN972" s="15"/>
      <c r="AO972" s="17"/>
      <c r="AR972" s="20"/>
      <c r="AT972" s="15"/>
      <c r="AW972" s="15"/>
    </row>
    <row r="973" spans="1:49" x14ac:dyDescent="0.3">
      <c r="A973" s="25">
        <v>61</v>
      </c>
      <c r="B973" s="25">
        <f>RADIANS(S0P5022[[#This Row],[Deg]])</f>
        <v>1.064650843716541</v>
      </c>
      <c r="C973" s="26">
        <v>7.6991727115626697E-3</v>
      </c>
      <c r="D973" s="27">
        <f t="shared" si="3"/>
        <v>0.66666666666666663</v>
      </c>
      <c r="E973" s="27">
        <f>-LOG(S0P5022[[#This Row],[p]]-0.5,2)</f>
        <v>2.5849625007211565</v>
      </c>
      <c r="F973" s="27">
        <f>-LOG(1-S0P5022[[#This Row],[p]],2)^2</f>
        <v>2.5121061286922606</v>
      </c>
      <c r="G973" s="27">
        <f>-LOG(S0P5022[[#This Row],[p]]-0.5,2)^2</f>
        <v>6.6820311301345754</v>
      </c>
      <c r="H973" s="27">
        <f>-LOG(1-S0P5022[[#This Row],[p]],2)</f>
        <v>1.5849625007211561</v>
      </c>
      <c r="I973" s="27">
        <f>1/S0P5022[[#This Row],[-LOG(p-0.5)^2]]</f>
        <v>0.14965509446524536</v>
      </c>
      <c r="J973" s="27">
        <f>1-S0P5022[[#This Row],[p]]</f>
        <v>0.33333333333333337</v>
      </c>
      <c r="K973" s="27">
        <f>1/S0P5022[[#This Row],[1-p]]</f>
        <v>2.9999999999999996</v>
      </c>
      <c r="L973" s="27">
        <f>S0P5022[[#This Row],[p]]*2-1</f>
        <v>0.33333333333333326</v>
      </c>
      <c r="M973" s="27">
        <f>S0P5022[[#This Row],[1-p]]*2</f>
        <v>0.66666666666666674</v>
      </c>
      <c r="N973" s="27">
        <f>S0P5022[[#This Row],[2p-1]]*2</f>
        <v>0.66666666666666652</v>
      </c>
      <c r="O973" s="27">
        <f>S0P5022[[#This Row],[2-2p]]*2</f>
        <v>1.3333333333333335</v>
      </c>
      <c r="P973" s="27">
        <f>2^S0P5022[[#This Row],[4p-2]]</f>
        <v>1.5874010519681991</v>
      </c>
      <c r="Q973" s="27">
        <f>2^S0P5022[[#This Row],[4-4p]]</f>
        <v>2.5198420997897464</v>
      </c>
      <c r="R973" s="27">
        <f>2^S0P5022[[#This Row],[2^(4p-2)]]</f>
        <v>3.0050751127241848</v>
      </c>
      <c r="S973" s="26">
        <f>S0P5022[[#This Row],[1-p]]/2</f>
        <v>0.16666666666666669</v>
      </c>
      <c r="T973" s="26">
        <f>S0P5022[[#This Row],[f(p)]]/LOG(1-S0P5022[[#This Row],[p]],2)^16</f>
        <v>1.0508600578207357E-4</v>
      </c>
      <c r="U973" s="26">
        <f>2*(1-ABS(SIN(S0P5022[[#This Row],[Rad]]*2)))^(S0P5022[[#This Row],[-LOG(1-p)]])</f>
        <v>0.10094037695439359</v>
      </c>
      <c r="V973" s="26">
        <f>S0P5022[[#This Row],[f(p)]]*LOG(1-S0P5022[[#This Row],[p]],2)^-16</f>
        <v>1.0508600578207357E-4</v>
      </c>
      <c r="W973" s="26">
        <f>S0P5022[[#This Row],[f(p)]]*2*((1-ABS(SIN(S0P5022[[#This Row],[Rad]]*2)))^(S0P5022[[#This Row],[-LOG(1-p)]]^2))</f>
        <v>2.9324980983615107E-3</v>
      </c>
      <c r="X973" s="26">
        <f>S0P5022[[#This Row],[F3]]+S0P5022[[#This Row],[F2]]</f>
        <v>3.0375841041435842E-3</v>
      </c>
      <c r="Y973" s="26"/>
      <c r="AA973" s="20"/>
      <c r="AB973" s="15"/>
      <c r="AC973" s="15"/>
      <c r="AD973" s="15"/>
      <c r="AE973" s="15"/>
      <c r="AF973" s="15"/>
      <c r="AI973" s="20"/>
      <c r="AN973" s="15"/>
      <c r="AO973" s="17"/>
      <c r="AR973" s="20"/>
      <c r="AT973" s="15"/>
      <c r="AW973" s="15"/>
    </row>
    <row r="974" spans="1:49" x14ac:dyDescent="0.3">
      <c r="A974" s="25">
        <v>62</v>
      </c>
      <c r="B974" s="25">
        <f>RADIANS(S0P5022[[#This Row],[Deg]])</f>
        <v>1.0821041362364843</v>
      </c>
      <c r="C974" s="26">
        <v>9.3114254867452898E-3</v>
      </c>
      <c r="D974" s="27">
        <f t="shared" si="3"/>
        <v>0.66666666666666663</v>
      </c>
      <c r="E974" s="27">
        <f>-LOG(S0P5022[[#This Row],[p]]-0.5,2)</f>
        <v>2.5849625007211565</v>
      </c>
      <c r="F974" s="27">
        <f>-LOG(1-S0P5022[[#This Row],[p]],2)^2</f>
        <v>2.5121061286922606</v>
      </c>
      <c r="G974" s="27">
        <f>-LOG(S0P5022[[#This Row],[p]]-0.5,2)^2</f>
        <v>6.6820311301345754</v>
      </c>
      <c r="H974" s="27">
        <f>-LOG(1-S0P5022[[#This Row],[p]],2)</f>
        <v>1.5849625007211561</v>
      </c>
      <c r="I974" s="27">
        <f>1/S0P5022[[#This Row],[-LOG(p-0.5)^2]]</f>
        <v>0.14965509446524536</v>
      </c>
      <c r="J974" s="27">
        <f>1-S0P5022[[#This Row],[p]]</f>
        <v>0.33333333333333337</v>
      </c>
      <c r="K974" s="27">
        <f>1/S0P5022[[#This Row],[1-p]]</f>
        <v>2.9999999999999996</v>
      </c>
      <c r="L974" s="27">
        <f>S0P5022[[#This Row],[p]]*2-1</f>
        <v>0.33333333333333326</v>
      </c>
      <c r="M974" s="27">
        <f>S0P5022[[#This Row],[1-p]]*2</f>
        <v>0.66666666666666674</v>
      </c>
      <c r="N974" s="27">
        <f>S0P5022[[#This Row],[2p-1]]*2</f>
        <v>0.66666666666666652</v>
      </c>
      <c r="O974" s="27">
        <f>S0P5022[[#This Row],[2-2p]]*2</f>
        <v>1.3333333333333335</v>
      </c>
      <c r="P974" s="27">
        <f>2^S0P5022[[#This Row],[4p-2]]</f>
        <v>1.5874010519681991</v>
      </c>
      <c r="Q974" s="27">
        <f>2^S0P5022[[#This Row],[4-4p]]</f>
        <v>2.5198420997897464</v>
      </c>
      <c r="R974" s="27">
        <f>2^S0P5022[[#This Row],[2^(4p-2)]]</f>
        <v>3.0050751127241848</v>
      </c>
      <c r="S974" s="26">
        <f>S0P5022[[#This Row],[1-p]]/2</f>
        <v>0.16666666666666669</v>
      </c>
      <c r="T974" s="26">
        <f>S0P5022[[#This Row],[f(p)]]/LOG(1-S0P5022[[#This Row],[p]],2)^16</f>
        <v>1.0508600578207357E-4</v>
      </c>
      <c r="U974" s="26">
        <f>2*(1-ABS(SIN(S0P5022[[#This Row],[Rad]]*2)))^(S0P5022[[#This Row],[-LOG(1-p)]])</f>
        <v>0.12167639447656615</v>
      </c>
      <c r="V974" s="26">
        <f>S0P5022[[#This Row],[f(p)]]*LOG(1-S0P5022[[#This Row],[p]],2)^-16</f>
        <v>1.0508600578207357E-4</v>
      </c>
      <c r="W974" s="26">
        <f>S0P5022[[#This Row],[f(p)]]*2*((1-ABS(SIN(S0P5022[[#This Row],[Rad]]*2)))^(S0P5022[[#This Row],[-LOG(1-p)]]^2))</f>
        <v>3.9431548389205848E-3</v>
      </c>
      <c r="X974" s="26">
        <f>S0P5022[[#This Row],[F3]]+S0P5022[[#This Row],[F2]]</f>
        <v>4.0482408447026583E-3</v>
      </c>
      <c r="Y974" s="26"/>
      <c r="AA974" s="20"/>
      <c r="AB974" s="15"/>
      <c r="AC974" s="15"/>
      <c r="AD974" s="15"/>
      <c r="AE974" s="15"/>
      <c r="AF974" s="15"/>
      <c r="AI974" s="20"/>
      <c r="AN974" s="15"/>
      <c r="AO974" s="17"/>
      <c r="AR974" s="20"/>
      <c r="AT974" s="15"/>
      <c r="AW974" s="15"/>
    </row>
    <row r="975" spans="1:49" x14ac:dyDescent="0.3">
      <c r="A975" s="25">
        <v>63</v>
      </c>
      <c r="B975" s="25">
        <f>RADIANS(S0P5022[[#This Row],[Deg]])</f>
        <v>1.0995574287564276</v>
      </c>
      <c r="C975" s="26">
        <v>1.1373018483259299E-2</v>
      </c>
      <c r="D975" s="27">
        <f t="shared" si="3"/>
        <v>0.66666666666666663</v>
      </c>
      <c r="E975" s="27">
        <f>-LOG(S0P5022[[#This Row],[p]]-0.5,2)</f>
        <v>2.5849625007211565</v>
      </c>
      <c r="F975" s="27">
        <f>-LOG(1-S0P5022[[#This Row],[p]],2)^2</f>
        <v>2.5121061286922606</v>
      </c>
      <c r="G975" s="27">
        <f>-LOG(S0P5022[[#This Row],[p]]-0.5,2)^2</f>
        <v>6.6820311301345754</v>
      </c>
      <c r="H975" s="27">
        <f>-LOG(1-S0P5022[[#This Row],[p]],2)</f>
        <v>1.5849625007211561</v>
      </c>
      <c r="I975" s="27">
        <f>1/S0P5022[[#This Row],[-LOG(p-0.5)^2]]</f>
        <v>0.14965509446524536</v>
      </c>
      <c r="J975" s="27">
        <f>1-S0P5022[[#This Row],[p]]</f>
        <v>0.33333333333333337</v>
      </c>
      <c r="K975" s="27">
        <f>1/S0P5022[[#This Row],[1-p]]</f>
        <v>2.9999999999999996</v>
      </c>
      <c r="L975" s="27">
        <f>S0P5022[[#This Row],[p]]*2-1</f>
        <v>0.33333333333333326</v>
      </c>
      <c r="M975" s="27">
        <f>S0P5022[[#This Row],[1-p]]*2</f>
        <v>0.66666666666666674</v>
      </c>
      <c r="N975" s="27">
        <f>S0P5022[[#This Row],[2p-1]]*2</f>
        <v>0.66666666666666652</v>
      </c>
      <c r="O975" s="27">
        <f>S0P5022[[#This Row],[2-2p]]*2</f>
        <v>1.3333333333333335</v>
      </c>
      <c r="P975" s="27">
        <f>2^S0P5022[[#This Row],[4p-2]]</f>
        <v>1.5874010519681991</v>
      </c>
      <c r="Q975" s="27">
        <f>2^S0P5022[[#This Row],[4-4p]]</f>
        <v>2.5198420997897464</v>
      </c>
      <c r="R975" s="27">
        <f>2^S0P5022[[#This Row],[2^(4p-2)]]</f>
        <v>3.0050751127241848</v>
      </c>
      <c r="S975" s="26">
        <f>S0P5022[[#This Row],[1-p]]/2</f>
        <v>0.16666666666666669</v>
      </c>
      <c r="T975" s="26">
        <f>S0P5022[[#This Row],[f(p)]]/LOG(1-S0P5022[[#This Row],[p]],2)^16</f>
        <v>1.0508600578207357E-4</v>
      </c>
      <c r="U975" s="26">
        <f>2*(1-ABS(SIN(S0P5022[[#This Row],[Rad]]*2)))^(S0P5022[[#This Row],[-LOG(1-p)]])</f>
        <v>0.14502190146893809</v>
      </c>
      <c r="V975" s="26">
        <f>S0P5022[[#This Row],[f(p)]]*LOG(1-S0P5022[[#This Row],[p]],2)^-16</f>
        <v>1.0508600578207357E-4</v>
      </c>
      <c r="W975" s="26">
        <f>S0P5022[[#This Row],[f(p)]]*2*((1-ABS(SIN(S0P5022[[#This Row],[Rad]]*2)))^(S0P5022[[#This Row],[-LOG(1-p)]]^2))</f>
        <v>5.2078825878724448E-3</v>
      </c>
      <c r="X975" s="26">
        <f>S0P5022[[#This Row],[F3]]+S0P5022[[#This Row],[F2]]</f>
        <v>5.3129685936545183E-3</v>
      </c>
      <c r="Y975" s="26"/>
      <c r="AA975" s="20"/>
      <c r="AB975" s="15"/>
      <c r="AC975" s="15"/>
      <c r="AD975" s="15"/>
      <c r="AE975" s="15"/>
      <c r="AF975" s="15"/>
      <c r="AI975" s="20"/>
      <c r="AN975" s="15"/>
      <c r="AO975" s="17"/>
      <c r="AR975" s="20"/>
      <c r="AT975" s="15"/>
      <c r="AW975" s="15"/>
    </row>
    <row r="976" spans="1:49" x14ac:dyDescent="0.3">
      <c r="A976" s="25">
        <v>64</v>
      </c>
      <c r="B976" s="25">
        <f>RADIANS(S0P5022[[#This Row],[Deg]])</f>
        <v>1.1170107212763709</v>
      </c>
      <c r="C976" s="26">
        <v>1.3719252765812E-2</v>
      </c>
      <c r="D976" s="27">
        <f t="shared" si="3"/>
        <v>0.66666666666666663</v>
      </c>
      <c r="E976" s="27">
        <f>-LOG(S0P5022[[#This Row],[p]]-0.5,2)</f>
        <v>2.5849625007211565</v>
      </c>
      <c r="F976" s="27">
        <f>-LOG(1-S0P5022[[#This Row],[p]],2)^2</f>
        <v>2.5121061286922606</v>
      </c>
      <c r="G976" s="27">
        <f>-LOG(S0P5022[[#This Row],[p]]-0.5,2)^2</f>
        <v>6.6820311301345754</v>
      </c>
      <c r="H976" s="27">
        <f>-LOG(1-S0P5022[[#This Row],[p]],2)</f>
        <v>1.5849625007211561</v>
      </c>
      <c r="I976" s="27">
        <f>1/S0P5022[[#This Row],[-LOG(p-0.5)^2]]</f>
        <v>0.14965509446524536</v>
      </c>
      <c r="J976" s="27">
        <f>1-S0P5022[[#This Row],[p]]</f>
        <v>0.33333333333333337</v>
      </c>
      <c r="K976" s="27">
        <f>1/S0P5022[[#This Row],[1-p]]</f>
        <v>2.9999999999999996</v>
      </c>
      <c r="L976" s="27">
        <f>S0P5022[[#This Row],[p]]*2-1</f>
        <v>0.33333333333333326</v>
      </c>
      <c r="M976" s="27">
        <f>S0P5022[[#This Row],[1-p]]*2</f>
        <v>0.66666666666666674</v>
      </c>
      <c r="N976" s="27">
        <f>S0P5022[[#This Row],[2p-1]]*2</f>
        <v>0.66666666666666652</v>
      </c>
      <c r="O976" s="27">
        <f>S0P5022[[#This Row],[2-2p]]*2</f>
        <v>1.3333333333333335</v>
      </c>
      <c r="P976" s="27">
        <f>2^S0P5022[[#This Row],[4p-2]]</f>
        <v>1.5874010519681991</v>
      </c>
      <c r="Q976" s="27">
        <f>2^S0P5022[[#This Row],[4-4p]]</f>
        <v>2.5198420997897464</v>
      </c>
      <c r="R976" s="27">
        <f>2^S0P5022[[#This Row],[2^(4p-2)]]</f>
        <v>3.0050751127241848</v>
      </c>
      <c r="S976" s="26">
        <f>S0P5022[[#This Row],[1-p]]/2</f>
        <v>0.16666666666666669</v>
      </c>
      <c r="T976" s="26">
        <f>S0P5022[[#This Row],[f(p)]]/LOG(1-S0P5022[[#This Row],[p]],2)^16</f>
        <v>1.0508600578207357E-4</v>
      </c>
      <c r="U976" s="26">
        <f>2*(1-ABS(SIN(S0P5022[[#This Row],[Rad]]*2)))^(S0P5022[[#This Row],[-LOG(1-p)]])</f>
        <v>0.17110499208074781</v>
      </c>
      <c r="V976" s="26">
        <f>S0P5022[[#This Row],[f(p)]]*LOG(1-S0P5022[[#This Row],[p]],2)^-16</f>
        <v>1.0508600578207357E-4</v>
      </c>
      <c r="W976" s="26">
        <f>S0P5022[[#This Row],[f(p)]]*2*((1-ABS(SIN(S0P5022[[#This Row],[Rad]]*2)))^(S0P5022[[#This Row],[-LOG(1-p)]]^2))</f>
        <v>6.7687362423396961E-3</v>
      </c>
      <c r="X976" s="26">
        <f>S0P5022[[#This Row],[F3]]+S0P5022[[#This Row],[F2]]</f>
        <v>6.8738222481217696E-3</v>
      </c>
      <c r="Y976" s="26"/>
      <c r="AA976" s="20"/>
      <c r="AB976" s="15"/>
      <c r="AC976" s="15"/>
      <c r="AD976" s="15"/>
      <c r="AE976" s="15"/>
      <c r="AF976" s="15"/>
      <c r="AI976" s="20"/>
      <c r="AN976" s="15"/>
      <c r="AO976" s="17"/>
      <c r="AR976" s="20"/>
      <c r="AT976" s="15"/>
      <c r="AW976" s="15"/>
    </row>
    <row r="977" spans="1:49" x14ac:dyDescent="0.3">
      <c r="A977" s="25">
        <v>65</v>
      </c>
      <c r="B977" s="25">
        <f>RADIANS(S0P5022[[#This Row],[Deg]])</f>
        <v>1.1344640137963142</v>
      </c>
      <c r="C977" s="26">
        <v>1.6452199210882E-2</v>
      </c>
      <c r="D977" s="27">
        <f t="shared" si="3"/>
        <v>0.66666666666666663</v>
      </c>
      <c r="E977" s="27">
        <f>-LOG(S0P5022[[#This Row],[p]]-0.5,2)</f>
        <v>2.5849625007211565</v>
      </c>
      <c r="F977" s="27">
        <f>-LOG(1-S0P5022[[#This Row],[p]],2)^2</f>
        <v>2.5121061286922606</v>
      </c>
      <c r="G977" s="27">
        <f>-LOG(S0P5022[[#This Row],[p]]-0.5,2)^2</f>
        <v>6.6820311301345754</v>
      </c>
      <c r="H977" s="27">
        <f>-LOG(1-S0P5022[[#This Row],[p]],2)</f>
        <v>1.5849625007211561</v>
      </c>
      <c r="I977" s="27">
        <f>1/S0P5022[[#This Row],[-LOG(p-0.5)^2]]</f>
        <v>0.14965509446524536</v>
      </c>
      <c r="J977" s="27">
        <f>1-S0P5022[[#This Row],[p]]</f>
        <v>0.33333333333333337</v>
      </c>
      <c r="K977" s="27">
        <f>1/S0P5022[[#This Row],[1-p]]</f>
        <v>2.9999999999999996</v>
      </c>
      <c r="L977" s="27">
        <f>S0P5022[[#This Row],[p]]*2-1</f>
        <v>0.33333333333333326</v>
      </c>
      <c r="M977" s="27">
        <f>S0P5022[[#This Row],[1-p]]*2</f>
        <v>0.66666666666666674</v>
      </c>
      <c r="N977" s="27">
        <f>S0P5022[[#This Row],[2p-1]]*2</f>
        <v>0.66666666666666652</v>
      </c>
      <c r="O977" s="27">
        <f>S0P5022[[#This Row],[2-2p]]*2</f>
        <v>1.3333333333333335</v>
      </c>
      <c r="P977" s="27">
        <f>2^S0P5022[[#This Row],[4p-2]]</f>
        <v>1.5874010519681991</v>
      </c>
      <c r="Q977" s="27">
        <f>2^S0P5022[[#This Row],[4-4p]]</f>
        <v>2.5198420997897464</v>
      </c>
      <c r="R977" s="27">
        <f>2^S0P5022[[#This Row],[2^(4p-2)]]</f>
        <v>3.0050751127241848</v>
      </c>
      <c r="S977" s="26">
        <f>S0P5022[[#This Row],[1-p]]/2</f>
        <v>0.16666666666666669</v>
      </c>
      <c r="T977" s="26">
        <f>S0P5022[[#This Row],[f(p)]]/LOG(1-S0P5022[[#This Row],[p]],2)^16</f>
        <v>1.0508600578207357E-4</v>
      </c>
      <c r="U977" s="26">
        <f>2*(1-ABS(SIN(S0P5022[[#This Row],[Rad]]*2)))^(S0P5022[[#This Row],[-LOG(1-p)]])</f>
        <v>0.20004607565827648</v>
      </c>
      <c r="V977" s="26">
        <f>S0P5022[[#This Row],[f(p)]]*LOG(1-S0P5022[[#This Row],[p]],2)^-16</f>
        <v>1.0508600578207357E-4</v>
      </c>
      <c r="W977" s="26">
        <f>S0P5022[[#This Row],[f(p)]]*2*((1-ABS(SIN(S0P5022[[#This Row],[Rad]]*2)))^(S0P5022[[#This Row],[-LOG(1-p)]]^2))</f>
        <v>8.6711121835476457E-3</v>
      </c>
      <c r="X977" s="26">
        <f>S0P5022[[#This Row],[F3]]+S0P5022[[#This Row],[F2]]</f>
        <v>8.7761981893297192E-3</v>
      </c>
      <c r="Y977" s="26"/>
      <c r="AA977" s="20"/>
      <c r="AB977" s="15"/>
      <c r="AC977" s="15"/>
      <c r="AD977" s="15"/>
      <c r="AE977" s="15"/>
      <c r="AF977" s="15"/>
      <c r="AI977" s="20"/>
      <c r="AN977" s="15"/>
      <c r="AO977" s="17"/>
      <c r="AR977" s="20"/>
      <c r="AT977" s="15"/>
      <c r="AW977" s="15"/>
    </row>
    <row r="978" spans="1:49" x14ac:dyDescent="0.3">
      <c r="A978" s="25">
        <v>66</v>
      </c>
      <c r="B978" s="25">
        <f>RADIANS(S0P5022[[#This Row],[Deg]])</f>
        <v>1.1519173063162575</v>
      </c>
      <c r="C978" s="26">
        <v>1.9354485255090301E-2</v>
      </c>
      <c r="D978" s="27">
        <f t="shared" si="3"/>
        <v>0.66666666666666663</v>
      </c>
      <c r="E978" s="27">
        <f>-LOG(S0P5022[[#This Row],[p]]-0.5,2)</f>
        <v>2.5849625007211565</v>
      </c>
      <c r="F978" s="27">
        <f>-LOG(1-S0P5022[[#This Row],[p]],2)^2</f>
        <v>2.5121061286922606</v>
      </c>
      <c r="G978" s="27">
        <f>-LOG(S0P5022[[#This Row],[p]]-0.5,2)^2</f>
        <v>6.6820311301345754</v>
      </c>
      <c r="H978" s="27">
        <f>-LOG(1-S0P5022[[#This Row],[p]],2)</f>
        <v>1.5849625007211561</v>
      </c>
      <c r="I978" s="27">
        <f>1/S0P5022[[#This Row],[-LOG(p-0.5)^2]]</f>
        <v>0.14965509446524536</v>
      </c>
      <c r="J978" s="27">
        <f>1-S0P5022[[#This Row],[p]]</f>
        <v>0.33333333333333337</v>
      </c>
      <c r="K978" s="27">
        <f>1/S0P5022[[#This Row],[1-p]]</f>
        <v>2.9999999999999996</v>
      </c>
      <c r="L978" s="27">
        <f>S0P5022[[#This Row],[p]]*2-1</f>
        <v>0.33333333333333326</v>
      </c>
      <c r="M978" s="27">
        <f>S0P5022[[#This Row],[1-p]]*2</f>
        <v>0.66666666666666674</v>
      </c>
      <c r="N978" s="27">
        <f>S0P5022[[#This Row],[2p-1]]*2</f>
        <v>0.66666666666666652</v>
      </c>
      <c r="O978" s="27">
        <f>S0P5022[[#This Row],[2-2p]]*2</f>
        <v>1.3333333333333335</v>
      </c>
      <c r="P978" s="27">
        <f>2^S0P5022[[#This Row],[4p-2]]</f>
        <v>1.5874010519681991</v>
      </c>
      <c r="Q978" s="27">
        <f>2^S0P5022[[#This Row],[4-4p]]</f>
        <v>2.5198420997897464</v>
      </c>
      <c r="R978" s="27">
        <f>2^S0P5022[[#This Row],[2^(4p-2)]]</f>
        <v>3.0050751127241848</v>
      </c>
      <c r="S978" s="26">
        <f>S0P5022[[#This Row],[1-p]]/2</f>
        <v>0.16666666666666669</v>
      </c>
      <c r="T978" s="26">
        <f>S0P5022[[#This Row],[f(p)]]/LOG(1-S0P5022[[#This Row],[p]],2)^16</f>
        <v>1.0508600578207357E-4</v>
      </c>
      <c r="U978" s="26">
        <f>2*(1-ABS(SIN(S0P5022[[#This Row],[Rad]]*2)))^(S0P5022[[#This Row],[-LOG(1-p)]])</f>
        <v>0.2319573390651459</v>
      </c>
      <c r="V978" s="26">
        <f>S0P5022[[#This Row],[f(p)]]*LOG(1-S0P5022[[#This Row],[p]],2)^-16</f>
        <v>1.0508600578207357E-4</v>
      </c>
      <c r="W978" s="26">
        <f>S0P5022[[#This Row],[f(p)]]*2*((1-ABS(SIN(S0P5022[[#This Row],[Rad]]*2)))^(S0P5022[[#This Row],[-LOG(1-p)]]^2))</f>
        <v>1.0963599297571552E-2</v>
      </c>
      <c r="X978" s="26">
        <f>S0P5022[[#This Row],[F3]]+S0P5022[[#This Row],[F2]]</f>
        <v>1.1068685303353625E-2</v>
      </c>
      <c r="Y978" s="26"/>
      <c r="AA978" s="20"/>
      <c r="AB978" s="15"/>
      <c r="AC978" s="15"/>
      <c r="AD978" s="15"/>
      <c r="AE978" s="15"/>
      <c r="AF978" s="15"/>
      <c r="AI978" s="20"/>
      <c r="AN978" s="15"/>
      <c r="AO978" s="17"/>
      <c r="AR978" s="20"/>
      <c r="AT978" s="15"/>
      <c r="AW978" s="15"/>
    </row>
    <row r="979" spans="1:49" x14ac:dyDescent="0.3">
      <c r="A979" s="25">
        <v>67</v>
      </c>
      <c r="B979" s="25">
        <f>RADIANS(S0P5022[[#This Row],[Deg]])</f>
        <v>1.1693705988362009</v>
      </c>
      <c r="C979" s="26">
        <v>2.26366640021032E-2</v>
      </c>
      <c r="D979" s="27">
        <f t="shared" si="3"/>
        <v>0.66666666666666663</v>
      </c>
      <c r="E979" s="27">
        <f>-LOG(S0P5022[[#This Row],[p]]-0.5,2)</f>
        <v>2.5849625007211565</v>
      </c>
      <c r="F979" s="27">
        <f>-LOG(1-S0P5022[[#This Row],[p]],2)^2</f>
        <v>2.5121061286922606</v>
      </c>
      <c r="G979" s="27">
        <f>-LOG(S0P5022[[#This Row],[p]]-0.5,2)^2</f>
        <v>6.6820311301345754</v>
      </c>
      <c r="H979" s="27">
        <f>-LOG(1-S0P5022[[#This Row],[p]],2)</f>
        <v>1.5849625007211561</v>
      </c>
      <c r="I979" s="27">
        <f>1/S0P5022[[#This Row],[-LOG(p-0.5)^2]]</f>
        <v>0.14965509446524536</v>
      </c>
      <c r="J979" s="27">
        <f>1-S0P5022[[#This Row],[p]]</f>
        <v>0.33333333333333337</v>
      </c>
      <c r="K979" s="27">
        <f>1/S0P5022[[#This Row],[1-p]]</f>
        <v>2.9999999999999996</v>
      </c>
      <c r="L979" s="27">
        <f>S0P5022[[#This Row],[p]]*2-1</f>
        <v>0.33333333333333326</v>
      </c>
      <c r="M979" s="27">
        <f>S0P5022[[#This Row],[1-p]]*2</f>
        <v>0.66666666666666674</v>
      </c>
      <c r="N979" s="27">
        <f>S0P5022[[#This Row],[2p-1]]*2</f>
        <v>0.66666666666666652</v>
      </c>
      <c r="O979" s="27">
        <f>S0P5022[[#This Row],[2-2p]]*2</f>
        <v>1.3333333333333335</v>
      </c>
      <c r="P979" s="27">
        <f>2^S0P5022[[#This Row],[4p-2]]</f>
        <v>1.5874010519681991</v>
      </c>
      <c r="Q979" s="27">
        <f>2^S0P5022[[#This Row],[4-4p]]</f>
        <v>2.5198420997897464</v>
      </c>
      <c r="R979" s="27">
        <f>2^S0P5022[[#This Row],[2^(4p-2)]]</f>
        <v>3.0050751127241848</v>
      </c>
      <c r="S979" s="26">
        <f>S0P5022[[#This Row],[1-p]]/2</f>
        <v>0.16666666666666669</v>
      </c>
      <c r="T979" s="26">
        <f>S0P5022[[#This Row],[f(p)]]/LOG(1-S0P5022[[#This Row],[p]],2)^16</f>
        <v>1.0508600578207357E-4</v>
      </c>
      <c r="U979" s="26">
        <f>2*(1-ABS(SIN(S0P5022[[#This Row],[Rad]]*2)))^(S0P5022[[#This Row],[-LOG(1-p)]])</f>
        <v>0.2669422420357932</v>
      </c>
      <c r="V979" s="26">
        <f>S0P5022[[#This Row],[f(p)]]*LOG(1-S0P5022[[#This Row],[p]],2)^-16</f>
        <v>1.0508600578207357E-4</v>
      </c>
      <c r="W979" s="26">
        <f>S0P5022[[#This Row],[f(p)]]*2*((1-ABS(SIN(S0P5022[[#This Row],[Rad]]*2)))^(S0P5022[[#This Row],[-LOG(1-p)]]^2))</f>
        <v>1.3697787545726297E-2</v>
      </c>
      <c r="X979" s="26">
        <f>S0P5022[[#This Row],[F3]]+S0P5022[[#This Row],[F2]]</f>
        <v>1.380287355150837E-2</v>
      </c>
      <c r="Y979" s="26"/>
      <c r="AA979" s="20"/>
      <c r="AB979" s="15"/>
      <c r="AC979" s="15"/>
      <c r="AD979" s="15"/>
      <c r="AE979" s="15"/>
      <c r="AF979" s="15"/>
      <c r="AI979" s="20"/>
      <c r="AN979" s="15"/>
      <c r="AO979" s="17"/>
      <c r="AR979" s="20"/>
      <c r="AT979" s="15"/>
      <c r="AW979" s="15"/>
    </row>
    <row r="980" spans="1:49" x14ac:dyDescent="0.3">
      <c r="A980" s="25">
        <v>68</v>
      </c>
      <c r="B980" s="25">
        <f>RADIANS(S0P5022[[#This Row],[Deg]])</f>
        <v>1.1868238913561442</v>
      </c>
      <c r="C980" s="26">
        <v>2.6398272068703901E-2</v>
      </c>
      <c r="D980" s="27">
        <f t="shared" si="3"/>
        <v>0.66666666666666663</v>
      </c>
      <c r="E980" s="27">
        <f>-LOG(S0P5022[[#This Row],[p]]-0.5,2)</f>
        <v>2.5849625007211565</v>
      </c>
      <c r="F980" s="27">
        <f>-LOG(1-S0P5022[[#This Row],[p]],2)^2</f>
        <v>2.5121061286922606</v>
      </c>
      <c r="G980" s="27">
        <f>-LOG(S0P5022[[#This Row],[p]]-0.5,2)^2</f>
        <v>6.6820311301345754</v>
      </c>
      <c r="H980" s="27">
        <f>-LOG(1-S0P5022[[#This Row],[p]],2)</f>
        <v>1.5849625007211561</v>
      </c>
      <c r="I980" s="27">
        <f>1/S0P5022[[#This Row],[-LOG(p-0.5)^2]]</f>
        <v>0.14965509446524536</v>
      </c>
      <c r="J980" s="27">
        <f>1-S0P5022[[#This Row],[p]]</f>
        <v>0.33333333333333337</v>
      </c>
      <c r="K980" s="27">
        <f>1/S0P5022[[#This Row],[1-p]]</f>
        <v>2.9999999999999996</v>
      </c>
      <c r="L980" s="27">
        <f>S0P5022[[#This Row],[p]]*2-1</f>
        <v>0.33333333333333326</v>
      </c>
      <c r="M980" s="27">
        <f>S0P5022[[#This Row],[1-p]]*2</f>
        <v>0.66666666666666674</v>
      </c>
      <c r="N980" s="27">
        <f>S0P5022[[#This Row],[2p-1]]*2</f>
        <v>0.66666666666666652</v>
      </c>
      <c r="O980" s="27">
        <f>S0P5022[[#This Row],[2-2p]]*2</f>
        <v>1.3333333333333335</v>
      </c>
      <c r="P980" s="27">
        <f>2^S0P5022[[#This Row],[4p-2]]</f>
        <v>1.5874010519681991</v>
      </c>
      <c r="Q980" s="27">
        <f>2^S0P5022[[#This Row],[4-4p]]</f>
        <v>2.5198420997897464</v>
      </c>
      <c r="R980" s="27">
        <f>2^S0P5022[[#This Row],[2^(4p-2)]]</f>
        <v>3.0050751127241848</v>
      </c>
      <c r="S980" s="26">
        <f>S0P5022[[#This Row],[1-p]]/2</f>
        <v>0.16666666666666669</v>
      </c>
      <c r="T980" s="26">
        <f>S0P5022[[#This Row],[f(p)]]/LOG(1-S0P5022[[#This Row],[p]],2)^16</f>
        <v>1.0508600578207357E-4</v>
      </c>
      <c r="U980" s="26">
        <f>2*(1-ABS(SIN(S0P5022[[#This Row],[Rad]]*2)))^(S0P5022[[#This Row],[-LOG(1-p)]])</f>
        <v>0.30509504607826693</v>
      </c>
      <c r="V980" s="26">
        <f>S0P5022[[#This Row],[f(p)]]*LOG(1-S0P5022[[#This Row],[p]],2)^-16</f>
        <v>1.0508600578207357E-4</v>
      </c>
      <c r="W980" s="26">
        <f>S0P5022[[#This Row],[f(p)]]*2*((1-ABS(SIN(S0P5022[[#This Row],[Rad]]*2)))^(S0P5022[[#This Row],[-LOG(1-p)]]^2))</f>
        <v>1.6928034911210962E-2</v>
      </c>
      <c r="X980" s="26">
        <f>S0P5022[[#This Row],[F3]]+S0P5022[[#This Row],[F2]]</f>
        <v>1.7033120916993036E-2</v>
      </c>
      <c r="Y980" s="26"/>
      <c r="AA980" s="20"/>
      <c r="AB980" s="15"/>
      <c r="AC980" s="15"/>
      <c r="AD980" s="15"/>
      <c r="AE980" s="15"/>
      <c r="AF980" s="15"/>
      <c r="AI980" s="20"/>
      <c r="AN980" s="15"/>
      <c r="AO980" s="17"/>
      <c r="AR980" s="20"/>
      <c r="AT980" s="15"/>
      <c r="AW980" s="15"/>
    </row>
    <row r="981" spans="1:49" x14ac:dyDescent="0.3">
      <c r="A981" s="25">
        <v>69</v>
      </c>
      <c r="B981" s="25">
        <f>RADIANS(S0P5022[[#This Row],[Deg]])</f>
        <v>1.2042771838760873</v>
      </c>
      <c r="C981" s="26">
        <v>3.04997221128721E-2</v>
      </c>
      <c r="D981" s="27">
        <f t="shared" si="3"/>
        <v>0.66666666666666663</v>
      </c>
      <c r="E981" s="27">
        <f>-LOG(S0P5022[[#This Row],[p]]-0.5,2)</f>
        <v>2.5849625007211565</v>
      </c>
      <c r="F981" s="27">
        <f>-LOG(1-S0P5022[[#This Row],[p]],2)^2</f>
        <v>2.5121061286922606</v>
      </c>
      <c r="G981" s="27">
        <f>-LOG(S0P5022[[#This Row],[p]]-0.5,2)^2</f>
        <v>6.6820311301345754</v>
      </c>
      <c r="H981" s="27">
        <f>-LOG(1-S0P5022[[#This Row],[p]],2)</f>
        <v>1.5849625007211561</v>
      </c>
      <c r="I981" s="27">
        <f>1/S0P5022[[#This Row],[-LOG(p-0.5)^2]]</f>
        <v>0.14965509446524536</v>
      </c>
      <c r="J981" s="27">
        <f>1-S0P5022[[#This Row],[p]]</f>
        <v>0.33333333333333337</v>
      </c>
      <c r="K981" s="27">
        <f>1/S0P5022[[#This Row],[1-p]]</f>
        <v>2.9999999999999996</v>
      </c>
      <c r="L981" s="27">
        <f>S0P5022[[#This Row],[p]]*2-1</f>
        <v>0.33333333333333326</v>
      </c>
      <c r="M981" s="27">
        <f>S0P5022[[#This Row],[1-p]]*2</f>
        <v>0.66666666666666674</v>
      </c>
      <c r="N981" s="27">
        <f>S0P5022[[#This Row],[2p-1]]*2</f>
        <v>0.66666666666666652</v>
      </c>
      <c r="O981" s="27">
        <f>S0P5022[[#This Row],[2-2p]]*2</f>
        <v>1.3333333333333335</v>
      </c>
      <c r="P981" s="27">
        <f>2^S0P5022[[#This Row],[4p-2]]</f>
        <v>1.5874010519681991</v>
      </c>
      <c r="Q981" s="27">
        <f>2^S0P5022[[#This Row],[4-4p]]</f>
        <v>2.5198420997897464</v>
      </c>
      <c r="R981" s="27">
        <f>2^S0P5022[[#This Row],[2^(4p-2)]]</f>
        <v>3.0050751127241848</v>
      </c>
      <c r="S981" s="26">
        <f>S0P5022[[#This Row],[1-p]]/2</f>
        <v>0.16666666666666669</v>
      </c>
      <c r="T981" s="26">
        <f>S0P5022[[#This Row],[f(p)]]/LOG(1-S0P5022[[#This Row],[p]],2)^16</f>
        <v>1.0508600578207357E-4</v>
      </c>
      <c r="U981" s="26">
        <f>2*(1-ABS(SIN(S0P5022[[#This Row],[Rad]]*2)))^(S0P5022[[#This Row],[-LOG(1-p)]])</f>
        <v>0.34650037752917812</v>
      </c>
      <c r="V981" s="26">
        <f>S0P5022[[#This Row],[f(p)]]*LOG(1-S0P5022[[#This Row],[p]],2)^-16</f>
        <v>1.0508600578207357E-4</v>
      </c>
      <c r="W981" s="26">
        <f>S0P5022[[#This Row],[f(p)]]*2*((1-ABS(SIN(S0P5022[[#This Row],[Rad]]*2)))^(S0P5022[[#This Row],[-LOG(1-p)]]^2))</f>
        <v>2.0711193923014053E-2</v>
      </c>
      <c r="X981" s="26">
        <f>S0P5022[[#This Row],[F3]]+S0P5022[[#This Row],[F2]]</f>
        <v>2.0816279928796127E-2</v>
      </c>
      <c r="Y981" s="26"/>
      <c r="AA981" s="20"/>
      <c r="AB981" s="15"/>
      <c r="AC981" s="15"/>
      <c r="AD981" s="15"/>
      <c r="AE981" s="15"/>
      <c r="AF981" s="15"/>
      <c r="AI981" s="20"/>
      <c r="AN981" s="15"/>
      <c r="AO981" s="17"/>
      <c r="AR981" s="20"/>
      <c r="AT981" s="15"/>
      <c r="AW981" s="15"/>
    </row>
    <row r="982" spans="1:49" x14ac:dyDescent="0.3">
      <c r="A982" s="25">
        <v>70</v>
      </c>
      <c r="B982" s="25">
        <f>RADIANS(S0P5022[[#This Row],[Deg]])</f>
        <v>1.2217304763960306</v>
      </c>
      <c r="C982" s="26">
        <v>3.5190109981879401E-2</v>
      </c>
      <c r="D982" s="27">
        <f t="shared" si="3"/>
        <v>0.66666666666666663</v>
      </c>
      <c r="E982" s="27">
        <f>-LOG(S0P5022[[#This Row],[p]]-0.5,2)</f>
        <v>2.5849625007211565</v>
      </c>
      <c r="F982" s="27">
        <f>-LOG(1-S0P5022[[#This Row],[p]],2)^2</f>
        <v>2.5121061286922606</v>
      </c>
      <c r="G982" s="27">
        <f>-LOG(S0P5022[[#This Row],[p]]-0.5,2)^2</f>
        <v>6.6820311301345754</v>
      </c>
      <c r="H982" s="27">
        <f>-LOG(1-S0P5022[[#This Row],[p]],2)</f>
        <v>1.5849625007211561</v>
      </c>
      <c r="I982" s="27">
        <f>1/S0P5022[[#This Row],[-LOG(p-0.5)^2]]</f>
        <v>0.14965509446524536</v>
      </c>
      <c r="J982" s="27">
        <f>1-S0P5022[[#This Row],[p]]</f>
        <v>0.33333333333333337</v>
      </c>
      <c r="K982" s="27">
        <f>1/S0P5022[[#This Row],[1-p]]</f>
        <v>2.9999999999999996</v>
      </c>
      <c r="L982" s="27">
        <f>S0P5022[[#This Row],[p]]*2-1</f>
        <v>0.33333333333333326</v>
      </c>
      <c r="M982" s="27">
        <f>S0P5022[[#This Row],[1-p]]*2</f>
        <v>0.66666666666666674</v>
      </c>
      <c r="N982" s="27">
        <f>S0P5022[[#This Row],[2p-1]]*2</f>
        <v>0.66666666666666652</v>
      </c>
      <c r="O982" s="27">
        <f>S0P5022[[#This Row],[2-2p]]*2</f>
        <v>1.3333333333333335</v>
      </c>
      <c r="P982" s="27">
        <f>2^S0P5022[[#This Row],[4p-2]]</f>
        <v>1.5874010519681991</v>
      </c>
      <c r="Q982" s="27">
        <f>2^S0P5022[[#This Row],[4-4p]]</f>
        <v>2.5198420997897464</v>
      </c>
      <c r="R982" s="27">
        <f>2^S0P5022[[#This Row],[2^(4p-2)]]</f>
        <v>3.0050751127241848</v>
      </c>
      <c r="S982" s="26">
        <f>S0P5022[[#This Row],[1-p]]/2</f>
        <v>0.16666666666666669</v>
      </c>
      <c r="T982" s="26">
        <f>S0P5022[[#This Row],[f(p)]]/LOG(1-S0P5022[[#This Row],[p]],2)^16</f>
        <v>1.0508600578207357E-4</v>
      </c>
      <c r="U982" s="26">
        <f>2*(1-ABS(SIN(S0P5022[[#This Row],[Rad]]*2)))^(S0P5022[[#This Row],[-LOG(1-p)]])</f>
        <v>0.39123282540815996</v>
      </c>
      <c r="V982" s="26">
        <f>S0P5022[[#This Row],[f(p)]]*LOG(1-S0P5022[[#This Row],[p]],2)^-16</f>
        <v>1.0508600578207357E-4</v>
      </c>
      <c r="W982" s="26">
        <f>S0P5022[[#This Row],[f(p)]]*2*((1-ABS(SIN(S0P5022[[#This Row],[Rad]]*2)))^(S0P5022[[#This Row],[-LOG(1-p)]]^2))</f>
        <v>2.5106299324630214E-2</v>
      </c>
      <c r="X982" s="26">
        <f>S0P5022[[#This Row],[F3]]+S0P5022[[#This Row],[F2]]</f>
        <v>2.5211385330412287E-2</v>
      </c>
      <c r="Y982" s="26"/>
      <c r="AA982" s="20"/>
      <c r="AB982" s="15"/>
      <c r="AC982" s="15"/>
      <c r="AD982" s="15"/>
      <c r="AE982" s="15"/>
      <c r="AF982" s="15"/>
      <c r="AI982" s="20"/>
      <c r="AN982" s="15"/>
      <c r="AO982" s="17"/>
      <c r="AR982" s="20"/>
      <c r="AT982" s="15"/>
      <c r="AW982" s="15"/>
    </row>
    <row r="983" spans="1:49" x14ac:dyDescent="0.3">
      <c r="A983" s="25">
        <v>71</v>
      </c>
      <c r="B983" s="25">
        <f>RADIANS(S0P5022[[#This Row],[Deg]])</f>
        <v>1.2391837689159739</v>
      </c>
      <c r="C983" s="26">
        <v>4.0324858407367603E-2</v>
      </c>
      <c r="D983" s="27">
        <f t="shared" si="3"/>
        <v>0.66666666666666663</v>
      </c>
      <c r="E983" s="27">
        <f>-LOG(S0P5022[[#This Row],[p]]-0.5,2)</f>
        <v>2.5849625007211565</v>
      </c>
      <c r="F983" s="27">
        <f>-LOG(1-S0P5022[[#This Row],[p]],2)^2</f>
        <v>2.5121061286922606</v>
      </c>
      <c r="G983" s="27">
        <f>-LOG(S0P5022[[#This Row],[p]]-0.5,2)^2</f>
        <v>6.6820311301345754</v>
      </c>
      <c r="H983" s="27">
        <f>-LOG(1-S0P5022[[#This Row],[p]],2)</f>
        <v>1.5849625007211561</v>
      </c>
      <c r="I983" s="27">
        <f>1/S0P5022[[#This Row],[-LOG(p-0.5)^2]]</f>
        <v>0.14965509446524536</v>
      </c>
      <c r="J983" s="27">
        <f>1-S0P5022[[#This Row],[p]]</f>
        <v>0.33333333333333337</v>
      </c>
      <c r="K983" s="27">
        <f>1/S0P5022[[#This Row],[1-p]]</f>
        <v>2.9999999999999996</v>
      </c>
      <c r="L983" s="27">
        <f>S0P5022[[#This Row],[p]]*2-1</f>
        <v>0.33333333333333326</v>
      </c>
      <c r="M983" s="27">
        <f>S0P5022[[#This Row],[1-p]]*2</f>
        <v>0.66666666666666674</v>
      </c>
      <c r="N983" s="27">
        <f>S0P5022[[#This Row],[2p-1]]*2</f>
        <v>0.66666666666666652</v>
      </c>
      <c r="O983" s="27">
        <f>S0P5022[[#This Row],[2-2p]]*2</f>
        <v>1.3333333333333335</v>
      </c>
      <c r="P983" s="27">
        <f>2^S0P5022[[#This Row],[4p-2]]</f>
        <v>1.5874010519681991</v>
      </c>
      <c r="Q983" s="27">
        <f>2^S0P5022[[#This Row],[4-4p]]</f>
        <v>2.5198420997897464</v>
      </c>
      <c r="R983" s="27">
        <f>2^S0P5022[[#This Row],[2^(4p-2)]]</f>
        <v>3.0050751127241848</v>
      </c>
      <c r="S983" s="26">
        <f>S0P5022[[#This Row],[1-p]]/2</f>
        <v>0.16666666666666669</v>
      </c>
      <c r="T983" s="26">
        <f>S0P5022[[#This Row],[f(p)]]/LOG(1-S0P5022[[#This Row],[p]],2)^16</f>
        <v>1.0508600578207357E-4</v>
      </c>
      <c r="U983" s="26">
        <f>2*(1-ABS(SIN(S0P5022[[#This Row],[Rad]]*2)))^(S0P5022[[#This Row],[-LOG(1-p)]])</f>
        <v>0.43935657473126838</v>
      </c>
      <c r="V983" s="26">
        <f>S0P5022[[#This Row],[f(p)]]*LOG(1-S0P5022[[#This Row],[p]],2)^-16</f>
        <v>1.0508600578207357E-4</v>
      </c>
      <c r="W983" s="26">
        <f>S0P5022[[#This Row],[f(p)]]*2*((1-ABS(SIN(S0P5022[[#This Row],[Rad]]*2)))^(S0P5022[[#This Row],[-LOG(1-p)]]^2))</f>
        <v>3.0174218810916049E-2</v>
      </c>
      <c r="X983" s="26">
        <f>S0P5022[[#This Row],[F3]]+S0P5022[[#This Row],[F2]]</f>
        <v>3.0279304816698122E-2</v>
      </c>
      <c r="Y983" s="26"/>
      <c r="AA983" s="20"/>
      <c r="AB983" s="15"/>
      <c r="AC983" s="15"/>
      <c r="AD983" s="15"/>
      <c r="AE983" s="15"/>
      <c r="AF983" s="15"/>
      <c r="AI983" s="20"/>
      <c r="AN983" s="15"/>
      <c r="AO983" s="17"/>
      <c r="AR983" s="20"/>
      <c r="AT983" s="15"/>
      <c r="AW983" s="15"/>
    </row>
    <row r="984" spans="1:49" x14ac:dyDescent="0.3">
      <c r="A984" s="25">
        <v>72</v>
      </c>
      <c r="B984" s="25">
        <f>RADIANS(S0P5022[[#This Row],[Deg]])</f>
        <v>1.2566370614359172</v>
      </c>
      <c r="C984" s="26">
        <v>4.58309891338331E-2</v>
      </c>
      <c r="D984" s="27">
        <f t="shared" si="3"/>
        <v>0.66666666666666663</v>
      </c>
      <c r="E984" s="27">
        <f>-LOG(S0P5022[[#This Row],[p]]-0.5,2)</f>
        <v>2.5849625007211565</v>
      </c>
      <c r="F984" s="27">
        <f>-LOG(1-S0P5022[[#This Row],[p]],2)^2</f>
        <v>2.5121061286922606</v>
      </c>
      <c r="G984" s="27">
        <f>-LOG(S0P5022[[#This Row],[p]]-0.5,2)^2</f>
        <v>6.6820311301345754</v>
      </c>
      <c r="H984" s="27">
        <f>-LOG(1-S0P5022[[#This Row],[p]],2)</f>
        <v>1.5849625007211561</v>
      </c>
      <c r="I984" s="27">
        <f>1/S0P5022[[#This Row],[-LOG(p-0.5)^2]]</f>
        <v>0.14965509446524536</v>
      </c>
      <c r="J984" s="27">
        <f>1-S0P5022[[#This Row],[p]]</f>
        <v>0.33333333333333337</v>
      </c>
      <c r="K984" s="27">
        <f>1/S0P5022[[#This Row],[1-p]]</f>
        <v>2.9999999999999996</v>
      </c>
      <c r="L984" s="27">
        <f>S0P5022[[#This Row],[p]]*2-1</f>
        <v>0.33333333333333326</v>
      </c>
      <c r="M984" s="27">
        <f>S0P5022[[#This Row],[1-p]]*2</f>
        <v>0.66666666666666674</v>
      </c>
      <c r="N984" s="27">
        <f>S0P5022[[#This Row],[2p-1]]*2</f>
        <v>0.66666666666666652</v>
      </c>
      <c r="O984" s="27">
        <f>S0P5022[[#This Row],[2-2p]]*2</f>
        <v>1.3333333333333335</v>
      </c>
      <c r="P984" s="27">
        <f>2^S0P5022[[#This Row],[4p-2]]</f>
        <v>1.5874010519681991</v>
      </c>
      <c r="Q984" s="27">
        <f>2^S0P5022[[#This Row],[4-4p]]</f>
        <v>2.5198420997897464</v>
      </c>
      <c r="R984" s="27">
        <f>2^S0P5022[[#This Row],[2^(4p-2)]]</f>
        <v>3.0050751127241848</v>
      </c>
      <c r="S984" s="26">
        <f>S0P5022[[#This Row],[1-p]]/2</f>
        <v>0.16666666666666669</v>
      </c>
      <c r="T984" s="26">
        <f>S0P5022[[#This Row],[f(p)]]/LOG(1-S0P5022[[#This Row],[p]],2)^16</f>
        <v>1.0508600578207357E-4</v>
      </c>
      <c r="U984" s="26">
        <f>2*(1-ABS(SIN(S0P5022[[#This Row],[Rad]]*2)))^(S0P5022[[#This Row],[-LOG(1-p)]])</f>
        <v>0.49092507592960222</v>
      </c>
      <c r="V984" s="26">
        <f>S0P5022[[#This Row],[f(p)]]*LOG(1-S0P5022[[#This Row],[p]],2)^-16</f>
        <v>1.0508600578207357E-4</v>
      </c>
      <c r="W984" s="26">
        <f>S0P5022[[#This Row],[f(p)]]*2*((1-ABS(SIN(S0P5022[[#This Row],[Rad]]*2)))^(S0P5022[[#This Row],[-LOG(1-p)]]^2))</f>
        <v>3.5977269098571601E-2</v>
      </c>
      <c r="X984" s="26">
        <f>S0P5022[[#This Row],[F3]]+S0P5022[[#This Row],[F2]]</f>
        <v>3.6082355104353675E-2</v>
      </c>
      <c r="Y984" s="26"/>
      <c r="AA984" s="20"/>
      <c r="AB984" s="15"/>
      <c r="AC984" s="15"/>
      <c r="AD984" s="15"/>
      <c r="AE984" s="15"/>
      <c r="AF984" s="15"/>
      <c r="AI984" s="20"/>
      <c r="AN984" s="15"/>
      <c r="AO984" s="17"/>
      <c r="AR984" s="20"/>
      <c r="AT984" s="15"/>
      <c r="AW984" s="15"/>
    </row>
    <row r="985" spans="1:49" x14ac:dyDescent="0.3">
      <c r="A985" s="25">
        <v>73</v>
      </c>
      <c r="B985" s="25">
        <f>RADIANS(S0P5022[[#This Row],[Deg]])</f>
        <v>1.2740903539558606</v>
      </c>
      <c r="C985" s="26">
        <v>5.19369852371716E-2</v>
      </c>
      <c r="D985" s="27">
        <f t="shared" si="3"/>
        <v>0.66666666666666663</v>
      </c>
      <c r="E985" s="27">
        <f>-LOG(S0P5022[[#This Row],[p]]-0.5,2)</f>
        <v>2.5849625007211565</v>
      </c>
      <c r="F985" s="27">
        <f>-LOG(1-S0P5022[[#This Row],[p]],2)^2</f>
        <v>2.5121061286922606</v>
      </c>
      <c r="G985" s="27">
        <f>-LOG(S0P5022[[#This Row],[p]]-0.5,2)^2</f>
        <v>6.6820311301345754</v>
      </c>
      <c r="H985" s="27">
        <f>-LOG(1-S0P5022[[#This Row],[p]],2)</f>
        <v>1.5849625007211561</v>
      </c>
      <c r="I985" s="27">
        <f>1/S0P5022[[#This Row],[-LOG(p-0.5)^2]]</f>
        <v>0.14965509446524536</v>
      </c>
      <c r="J985" s="27">
        <f>1-S0P5022[[#This Row],[p]]</f>
        <v>0.33333333333333337</v>
      </c>
      <c r="K985" s="27">
        <f>1/S0P5022[[#This Row],[1-p]]</f>
        <v>2.9999999999999996</v>
      </c>
      <c r="L985" s="27">
        <f>S0P5022[[#This Row],[p]]*2-1</f>
        <v>0.33333333333333326</v>
      </c>
      <c r="M985" s="27">
        <f>S0P5022[[#This Row],[1-p]]*2</f>
        <v>0.66666666666666674</v>
      </c>
      <c r="N985" s="27">
        <f>S0P5022[[#This Row],[2p-1]]*2</f>
        <v>0.66666666666666652</v>
      </c>
      <c r="O985" s="27">
        <f>S0P5022[[#This Row],[2-2p]]*2</f>
        <v>1.3333333333333335</v>
      </c>
      <c r="P985" s="27">
        <f>2^S0P5022[[#This Row],[4p-2]]</f>
        <v>1.5874010519681991</v>
      </c>
      <c r="Q985" s="27">
        <f>2^S0P5022[[#This Row],[4-4p]]</f>
        <v>2.5198420997897464</v>
      </c>
      <c r="R985" s="27">
        <f>2^S0P5022[[#This Row],[2^(4p-2)]]</f>
        <v>3.0050751127241848</v>
      </c>
      <c r="S985" s="26">
        <f>S0P5022[[#This Row],[1-p]]/2</f>
        <v>0.16666666666666669</v>
      </c>
      <c r="T985" s="26">
        <f>S0P5022[[#This Row],[f(p)]]/LOG(1-S0P5022[[#This Row],[p]],2)^16</f>
        <v>1.0508600578207357E-4</v>
      </c>
      <c r="U985" s="26">
        <f>2*(1-ABS(SIN(S0P5022[[#This Row],[Rad]]*2)))^(S0P5022[[#This Row],[-LOG(1-p)]])</f>
        <v>0.54598075098624055</v>
      </c>
      <c r="V985" s="26">
        <f>S0P5022[[#This Row],[f(p)]]*LOG(1-S0P5022[[#This Row],[p]],2)^-16</f>
        <v>1.0508600578207357E-4</v>
      </c>
      <c r="W985" s="26">
        <f>S0P5022[[#This Row],[f(p)]]*2*((1-ABS(SIN(S0P5022[[#This Row],[Rad]]*2)))^(S0P5022[[#This Row],[-LOG(1-p)]]^2))</f>
        <v>4.257879992151125E-2</v>
      </c>
      <c r="X985" s="26">
        <f>S0P5022[[#This Row],[F3]]+S0P5022[[#This Row],[F2]]</f>
        <v>4.2683885927293323E-2</v>
      </c>
      <c r="Y985" s="26"/>
      <c r="AA985" s="20"/>
      <c r="AB985" s="15"/>
      <c r="AC985" s="15"/>
      <c r="AD985" s="15"/>
      <c r="AE985" s="15"/>
      <c r="AF985" s="15"/>
      <c r="AI985" s="20"/>
      <c r="AN985" s="15"/>
      <c r="AO985" s="17"/>
      <c r="AR985" s="20"/>
      <c r="AT985" s="15"/>
      <c r="AW985" s="15"/>
    </row>
    <row r="986" spans="1:49" x14ac:dyDescent="0.3">
      <c r="A986" s="25">
        <v>74</v>
      </c>
      <c r="B986" s="25">
        <f>RADIANS(S0P5022[[#This Row],[Deg]])</f>
        <v>1.2915436464758039</v>
      </c>
      <c r="C986" s="26">
        <v>5.8442607915533101E-2</v>
      </c>
      <c r="D986" s="27">
        <f t="shared" si="3"/>
        <v>0.66666666666666663</v>
      </c>
      <c r="E986" s="27">
        <f>-LOG(S0P5022[[#This Row],[p]]-0.5,2)</f>
        <v>2.5849625007211565</v>
      </c>
      <c r="F986" s="27">
        <f>-LOG(1-S0P5022[[#This Row],[p]],2)^2</f>
        <v>2.5121061286922606</v>
      </c>
      <c r="G986" s="27">
        <f>-LOG(S0P5022[[#This Row],[p]]-0.5,2)^2</f>
        <v>6.6820311301345754</v>
      </c>
      <c r="H986" s="27">
        <f>-LOG(1-S0P5022[[#This Row],[p]],2)</f>
        <v>1.5849625007211561</v>
      </c>
      <c r="I986" s="27">
        <f>1/S0P5022[[#This Row],[-LOG(p-0.5)^2]]</f>
        <v>0.14965509446524536</v>
      </c>
      <c r="J986" s="27">
        <f>1-S0P5022[[#This Row],[p]]</f>
        <v>0.33333333333333337</v>
      </c>
      <c r="K986" s="27">
        <f>1/S0P5022[[#This Row],[1-p]]</f>
        <v>2.9999999999999996</v>
      </c>
      <c r="L986" s="27">
        <f>S0P5022[[#This Row],[p]]*2-1</f>
        <v>0.33333333333333326</v>
      </c>
      <c r="M986" s="27">
        <f>S0P5022[[#This Row],[1-p]]*2</f>
        <v>0.66666666666666674</v>
      </c>
      <c r="N986" s="27">
        <f>S0P5022[[#This Row],[2p-1]]*2</f>
        <v>0.66666666666666652</v>
      </c>
      <c r="O986" s="27">
        <f>S0P5022[[#This Row],[2-2p]]*2</f>
        <v>1.3333333333333335</v>
      </c>
      <c r="P986" s="27">
        <f>2^S0P5022[[#This Row],[4p-2]]</f>
        <v>1.5874010519681991</v>
      </c>
      <c r="Q986" s="27">
        <f>2^S0P5022[[#This Row],[4-4p]]</f>
        <v>2.5198420997897464</v>
      </c>
      <c r="R986" s="27">
        <f>2^S0P5022[[#This Row],[2^(4p-2)]]</f>
        <v>3.0050751127241848</v>
      </c>
      <c r="S986" s="26">
        <f>S0P5022[[#This Row],[1-p]]/2</f>
        <v>0.16666666666666669</v>
      </c>
      <c r="T986" s="26">
        <f>S0P5022[[#This Row],[f(p)]]/LOG(1-S0P5022[[#This Row],[p]],2)^16</f>
        <v>1.0508600578207357E-4</v>
      </c>
      <c r="U986" s="26">
        <f>2*(1-ABS(SIN(S0P5022[[#This Row],[Rad]]*2)))^(S0P5022[[#This Row],[-LOG(1-p)]])</f>
        <v>0.60455473685551242</v>
      </c>
      <c r="V986" s="26">
        <f>S0P5022[[#This Row],[f(p)]]*LOG(1-S0P5022[[#This Row],[p]],2)^-16</f>
        <v>1.0508600578207357E-4</v>
      </c>
      <c r="W986" s="26">
        <f>S0P5022[[#This Row],[f(p)]]*2*((1-ABS(SIN(S0P5022[[#This Row],[Rad]]*2)))^(S0P5022[[#This Row],[-LOG(1-p)]]^2))</f>
        <v>5.0042748849145599E-2</v>
      </c>
      <c r="X986" s="26">
        <f>S0P5022[[#This Row],[F3]]+S0P5022[[#This Row],[F2]]</f>
        <v>5.0147834854927673E-2</v>
      </c>
      <c r="Y986" s="26"/>
      <c r="AA986" s="20"/>
      <c r="AB986" s="15"/>
      <c r="AC986" s="15"/>
      <c r="AD986" s="15"/>
      <c r="AE986" s="15"/>
      <c r="AF986" s="15"/>
      <c r="AI986" s="20"/>
      <c r="AN986" s="15"/>
      <c r="AO986" s="17"/>
      <c r="AR986" s="20"/>
      <c r="AT986" s="15"/>
      <c r="AW986" s="15"/>
    </row>
    <row r="987" spans="1:49" x14ac:dyDescent="0.3">
      <c r="A987" s="25">
        <v>75</v>
      </c>
      <c r="B987" s="25">
        <f>RADIANS(S0P5022[[#This Row],[Deg]])</f>
        <v>1.3089969389957472</v>
      </c>
      <c r="C987" s="26">
        <v>6.5613051072819395E-2</v>
      </c>
      <c r="D987" s="27">
        <f t="shared" si="3"/>
        <v>0.66666666666666663</v>
      </c>
      <c r="E987" s="27">
        <f>-LOG(S0P5022[[#This Row],[p]]-0.5,2)</f>
        <v>2.5849625007211565</v>
      </c>
      <c r="F987" s="27">
        <f>-LOG(1-S0P5022[[#This Row],[p]],2)^2</f>
        <v>2.5121061286922606</v>
      </c>
      <c r="G987" s="27">
        <f>-LOG(S0P5022[[#This Row],[p]]-0.5,2)^2</f>
        <v>6.6820311301345754</v>
      </c>
      <c r="H987" s="27">
        <f>-LOG(1-S0P5022[[#This Row],[p]],2)</f>
        <v>1.5849625007211561</v>
      </c>
      <c r="I987" s="27">
        <f>1/S0P5022[[#This Row],[-LOG(p-0.5)^2]]</f>
        <v>0.14965509446524536</v>
      </c>
      <c r="J987" s="27">
        <f>1-S0P5022[[#This Row],[p]]</f>
        <v>0.33333333333333337</v>
      </c>
      <c r="K987" s="27">
        <f>1/S0P5022[[#This Row],[1-p]]</f>
        <v>2.9999999999999996</v>
      </c>
      <c r="L987" s="27">
        <f>S0P5022[[#This Row],[p]]*2-1</f>
        <v>0.33333333333333326</v>
      </c>
      <c r="M987" s="27">
        <f>S0P5022[[#This Row],[1-p]]*2</f>
        <v>0.66666666666666674</v>
      </c>
      <c r="N987" s="27">
        <f>S0P5022[[#This Row],[2p-1]]*2</f>
        <v>0.66666666666666652</v>
      </c>
      <c r="O987" s="27">
        <f>S0P5022[[#This Row],[2-2p]]*2</f>
        <v>1.3333333333333335</v>
      </c>
      <c r="P987" s="27">
        <f>2^S0P5022[[#This Row],[4p-2]]</f>
        <v>1.5874010519681991</v>
      </c>
      <c r="Q987" s="27">
        <f>2^S0P5022[[#This Row],[4-4p]]</f>
        <v>2.5198420997897464</v>
      </c>
      <c r="R987" s="27">
        <f>2^S0P5022[[#This Row],[2^(4p-2)]]</f>
        <v>3.0050751127241848</v>
      </c>
      <c r="S987" s="26">
        <f>S0P5022[[#This Row],[1-p]]/2</f>
        <v>0.16666666666666669</v>
      </c>
      <c r="T987" s="26">
        <f>S0P5022[[#This Row],[f(p)]]/LOG(1-S0P5022[[#This Row],[p]],2)^16</f>
        <v>1.0508600578207357E-4</v>
      </c>
      <c r="U987" s="26">
        <f>2*(1-ABS(SIN(S0P5022[[#This Row],[Rad]]*2)))^(S0P5022[[#This Row],[-LOG(1-p)]])</f>
        <v>0.66666666666666674</v>
      </c>
      <c r="V987" s="26">
        <f>S0P5022[[#This Row],[f(p)]]*LOG(1-S0P5022[[#This Row],[p]],2)^-16</f>
        <v>1.0508600578207357E-4</v>
      </c>
      <c r="W987" s="26">
        <f>S0P5022[[#This Row],[f(p)]]*2*((1-ABS(SIN(S0P5022[[#This Row],[Rad]]*2)))^(S0P5022[[#This Row],[-LOG(1-p)]]^2))</f>
        <v>5.8433170110828443E-2</v>
      </c>
      <c r="X987" s="26">
        <f>S0P5022[[#This Row],[F3]]+S0P5022[[#This Row],[F2]]</f>
        <v>5.8538256116610517E-2</v>
      </c>
      <c r="Y987" s="26"/>
      <c r="AA987" s="20"/>
      <c r="AB987" s="15"/>
      <c r="AC987" s="15"/>
      <c r="AD987" s="15"/>
      <c r="AE987" s="15"/>
      <c r="AF987" s="15"/>
      <c r="AI987" s="20"/>
      <c r="AN987" s="15"/>
      <c r="AO987" s="17"/>
      <c r="AR987" s="20"/>
      <c r="AT987" s="15"/>
      <c r="AW987" s="15"/>
    </row>
    <row r="988" spans="1:49" x14ac:dyDescent="0.3">
      <c r="A988" s="25">
        <v>76</v>
      </c>
      <c r="B988" s="25">
        <f>RADIANS(S0P5022[[#This Row],[Deg]])</f>
        <v>1.3264502315156905</v>
      </c>
      <c r="C988" s="26">
        <v>7.3333468589409201E-2</v>
      </c>
      <c r="D988" s="27">
        <f t="shared" si="3"/>
        <v>0.66666666666666663</v>
      </c>
      <c r="E988" s="27">
        <f>-LOG(S0P5022[[#This Row],[p]]-0.5,2)</f>
        <v>2.5849625007211565</v>
      </c>
      <c r="F988" s="27">
        <f>-LOG(1-S0P5022[[#This Row],[p]],2)^2</f>
        <v>2.5121061286922606</v>
      </c>
      <c r="G988" s="27">
        <f>-LOG(S0P5022[[#This Row],[p]]-0.5,2)^2</f>
        <v>6.6820311301345754</v>
      </c>
      <c r="H988" s="27">
        <f>-LOG(1-S0P5022[[#This Row],[p]],2)</f>
        <v>1.5849625007211561</v>
      </c>
      <c r="I988" s="27">
        <f>1/S0P5022[[#This Row],[-LOG(p-0.5)^2]]</f>
        <v>0.14965509446524536</v>
      </c>
      <c r="J988" s="27">
        <f>1-S0P5022[[#This Row],[p]]</f>
        <v>0.33333333333333337</v>
      </c>
      <c r="K988" s="27">
        <f>1/S0P5022[[#This Row],[1-p]]</f>
        <v>2.9999999999999996</v>
      </c>
      <c r="L988" s="27">
        <f>S0P5022[[#This Row],[p]]*2-1</f>
        <v>0.33333333333333326</v>
      </c>
      <c r="M988" s="27">
        <f>S0P5022[[#This Row],[1-p]]*2</f>
        <v>0.66666666666666674</v>
      </c>
      <c r="N988" s="27">
        <f>S0P5022[[#This Row],[2p-1]]*2</f>
        <v>0.66666666666666652</v>
      </c>
      <c r="O988" s="27">
        <f>S0P5022[[#This Row],[2-2p]]*2</f>
        <v>1.3333333333333335</v>
      </c>
      <c r="P988" s="27">
        <f>2^S0P5022[[#This Row],[4p-2]]</f>
        <v>1.5874010519681991</v>
      </c>
      <c r="Q988" s="27">
        <f>2^S0P5022[[#This Row],[4-4p]]</f>
        <v>2.5198420997897464</v>
      </c>
      <c r="R988" s="27">
        <f>2^S0P5022[[#This Row],[2^(4p-2)]]</f>
        <v>3.0050751127241848</v>
      </c>
      <c r="S988" s="26">
        <f>S0P5022[[#This Row],[1-p]]/2</f>
        <v>0.16666666666666669</v>
      </c>
      <c r="T988" s="26">
        <f>S0P5022[[#This Row],[f(p)]]/LOG(1-S0P5022[[#This Row],[p]],2)^16</f>
        <v>1.0508600578207357E-4</v>
      </c>
      <c r="U988" s="26">
        <f>2*(1-ABS(SIN(S0P5022[[#This Row],[Rad]]*2)))^(S0P5022[[#This Row],[-LOG(1-p)]])</f>
        <v>0.73232448914167636</v>
      </c>
      <c r="V988" s="26">
        <f>S0P5022[[#This Row],[f(p)]]*LOG(1-S0P5022[[#This Row],[p]],2)^-16</f>
        <v>1.0508600578207357E-4</v>
      </c>
      <c r="W988" s="26">
        <f>S0P5022[[#This Row],[f(p)]]*2*((1-ABS(SIN(S0P5022[[#This Row],[Rad]]*2)))^(S0P5022[[#This Row],[-LOG(1-p)]]^2))</f>
        <v>6.7813740871085215E-2</v>
      </c>
      <c r="X988" s="26">
        <f>S0P5022[[#This Row],[F3]]+S0P5022[[#This Row],[F2]]</f>
        <v>6.7918826876867289E-2</v>
      </c>
      <c r="Y988" s="26"/>
      <c r="AA988" s="20"/>
      <c r="AB988" s="15"/>
      <c r="AC988" s="15"/>
      <c r="AD988" s="15"/>
      <c r="AE988" s="15"/>
      <c r="AF988" s="15"/>
      <c r="AI988" s="20"/>
      <c r="AN988" s="15"/>
      <c r="AO988" s="17"/>
      <c r="AR988" s="20"/>
      <c r="AT988" s="15"/>
      <c r="AW988" s="15"/>
    </row>
    <row r="989" spans="1:49" x14ac:dyDescent="0.3">
      <c r="A989" s="25">
        <v>77</v>
      </c>
      <c r="B989" s="25">
        <f>RADIANS(S0P5022[[#This Row],[Deg]])</f>
        <v>1.3439035240356338</v>
      </c>
      <c r="C989" s="26">
        <v>8.2043932693449895E-2</v>
      </c>
      <c r="D989" s="27">
        <f t="shared" ref="D989:D1052" si="4">2/3</f>
        <v>0.66666666666666663</v>
      </c>
      <c r="E989" s="27">
        <f>-LOG(S0P5022[[#This Row],[p]]-0.5,2)</f>
        <v>2.5849625007211565</v>
      </c>
      <c r="F989" s="27">
        <f>-LOG(1-S0P5022[[#This Row],[p]],2)^2</f>
        <v>2.5121061286922606</v>
      </c>
      <c r="G989" s="27">
        <f>-LOG(S0P5022[[#This Row],[p]]-0.5,2)^2</f>
        <v>6.6820311301345754</v>
      </c>
      <c r="H989" s="27">
        <f>-LOG(1-S0P5022[[#This Row],[p]],2)</f>
        <v>1.5849625007211561</v>
      </c>
      <c r="I989" s="27">
        <f>1/S0P5022[[#This Row],[-LOG(p-0.5)^2]]</f>
        <v>0.14965509446524536</v>
      </c>
      <c r="J989" s="27">
        <f>1-S0P5022[[#This Row],[p]]</f>
        <v>0.33333333333333337</v>
      </c>
      <c r="K989" s="27">
        <f>1/S0P5022[[#This Row],[1-p]]</f>
        <v>2.9999999999999996</v>
      </c>
      <c r="L989" s="27">
        <f>S0P5022[[#This Row],[p]]*2-1</f>
        <v>0.33333333333333326</v>
      </c>
      <c r="M989" s="27">
        <f>S0P5022[[#This Row],[1-p]]*2</f>
        <v>0.66666666666666674</v>
      </c>
      <c r="N989" s="27">
        <f>S0P5022[[#This Row],[2p-1]]*2</f>
        <v>0.66666666666666652</v>
      </c>
      <c r="O989" s="27">
        <f>S0P5022[[#This Row],[2-2p]]*2</f>
        <v>1.3333333333333335</v>
      </c>
      <c r="P989" s="27">
        <f>2^S0P5022[[#This Row],[4p-2]]</f>
        <v>1.5874010519681991</v>
      </c>
      <c r="Q989" s="27">
        <f>2^S0P5022[[#This Row],[4-4p]]</f>
        <v>2.5198420997897464</v>
      </c>
      <c r="R989" s="27">
        <f>2^S0P5022[[#This Row],[2^(4p-2)]]</f>
        <v>3.0050751127241848</v>
      </c>
      <c r="S989" s="26">
        <f>S0P5022[[#This Row],[1-p]]/2</f>
        <v>0.16666666666666669</v>
      </c>
      <c r="T989" s="26">
        <f>S0P5022[[#This Row],[f(p)]]/LOG(1-S0P5022[[#This Row],[p]],2)^16</f>
        <v>1.0508600578207357E-4</v>
      </c>
      <c r="U989" s="26">
        <f>2*(1-ABS(SIN(S0P5022[[#This Row],[Rad]]*2)))^(S0P5022[[#This Row],[-LOG(1-p)]])</f>
        <v>0.80152432657613171</v>
      </c>
      <c r="V989" s="26">
        <f>S0P5022[[#This Row],[f(p)]]*LOG(1-S0P5022[[#This Row],[p]],2)^-16</f>
        <v>1.0508600578207357E-4</v>
      </c>
      <c r="W989" s="26">
        <f>S0P5022[[#This Row],[f(p)]]*2*((1-ABS(SIN(S0P5022[[#This Row],[Rad]]*2)))^(S0P5022[[#This Row],[-LOG(1-p)]]^2))</f>
        <v>7.824724863556709E-2</v>
      </c>
      <c r="X989" s="26">
        <f>S0P5022[[#This Row],[F3]]+S0P5022[[#This Row],[F2]]</f>
        <v>7.8352334641349164E-2</v>
      </c>
      <c r="Y989" s="26"/>
      <c r="AA989" s="20"/>
      <c r="AB989" s="15"/>
      <c r="AC989" s="15"/>
      <c r="AD989" s="15"/>
      <c r="AE989" s="15"/>
      <c r="AF989" s="15"/>
      <c r="AI989" s="20"/>
      <c r="AN989" s="15"/>
      <c r="AO989" s="17"/>
      <c r="AR989" s="20"/>
      <c r="AT989" s="15"/>
      <c r="AW989" s="15"/>
    </row>
    <row r="990" spans="1:49" x14ac:dyDescent="0.3">
      <c r="A990" s="25">
        <v>78</v>
      </c>
      <c r="B990" s="25">
        <f>RADIANS(S0P5022[[#This Row],[Deg]])</f>
        <v>1.3613568165555769</v>
      </c>
      <c r="C990" s="26">
        <v>9.1038896592718493E-2</v>
      </c>
      <c r="D990" s="27">
        <f t="shared" si="4"/>
        <v>0.66666666666666663</v>
      </c>
      <c r="E990" s="27">
        <f>-LOG(S0P5022[[#This Row],[p]]-0.5,2)</f>
        <v>2.5849625007211565</v>
      </c>
      <c r="F990" s="27">
        <f>-LOG(1-S0P5022[[#This Row],[p]],2)^2</f>
        <v>2.5121061286922606</v>
      </c>
      <c r="G990" s="27">
        <f>-LOG(S0P5022[[#This Row],[p]]-0.5,2)^2</f>
        <v>6.6820311301345754</v>
      </c>
      <c r="H990" s="27">
        <f>-LOG(1-S0P5022[[#This Row],[p]],2)</f>
        <v>1.5849625007211561</v>
      </c>
      <c r="I990" s="27">
        <f>1/S0P5022[[#This Row],[-LOG(p-0.5)^2]]</f>
        <v>0.14965509446524536</v>
      </c>
      <c r="J990" s="27">
        <f>1-S0P5022[[#This Row],[p]]</f>
        <v>0.33333333333333337</v>
      </c>
      <c r="K990" s="27">
        <f>1/S0P5022[[#This Row],[1-p]]</f>
        <v>2.9999999999999996</v>
      </c>
      <c r="L990" s="27">
        <f>S0P5022[[#This Row],[p]]*2-1</f>
        <v>0.33333333333333326</v>
      </c>
      <c r="M990" s="27">
        <f>S0P5022[[#This Row],[1-p]]*2</f>
        <v>0.66666666666666674</v>
      </c>
      <c r="N990" s="27">
        <f>S0P5022[[#This Row],[2p-1]]*2</f>
        <v>0.66666666666666652</v>
      </c>
      <c r="O990" s="27">
        <f>S0P5022[[#This Row],[2-2p]]*2</f>
        <v>1.3333333333333335</v>
      </c>
      <c r="P990" s="27">
        <f>2^S0P5022[[#This Row],[4p-2]]</f>
        <v>1.5874010519681991</v>
      </c>
      <c r="Q990" s="27">
        <f>2^S0P5022[[#This Row],[4-4p]]</f>
        <v>2.5198420997897464</v>
      </c>
      <c r="R990" s="27">
        <f>2^S0P5022[[#This Row],[2^(4p-2)]]</f>
        <v>3.0050751127241848</v>
      </c>
      <c r="S990" s="26">
        <f>S0P5022[[#This Row],[1-p]]/2</f>
        <v>0.16666666666666669</v>
      </c>
      <c r="T990" s="26">
        <f>S0P5022[[#This Row],[f(p)]]/LOG(1-S0P5022[[#This Row],[p]],2)^16</f>
        <v>1.0508600578207357E-4</v>
      </c>
      <c r="U990" s="26">
        <f>2*(1-ABS(SIN(S0P5022[[#This Row],[Rad]]*2)))^(S0P5022[[#This Row],[-LOG(1-p)]])</f>
        <v>0.87425037164457076</v>
      </c>
      <c r="V990" s="26">
        <f>S0P5022[[#This Row],[f(p)]]*LOG(1-S0P5022[[#This Row],[p]],2)^-16</f>
        <v>1.0508600578207357E-4</v>
      </c>
      <c r="W990" s="26">
        <f>S0P5022[[#This Row],[f(p)]]*2*((1-ABS(SIN(S0P5022[[#This Row],[Rad]]*2)))^(S0P5022[[#This Row],[-LOG(1-p)]]^2))</f>
        <v>8.979506367499894E-2</v>
      </c>
      <c r="X990" s="26">
        <f>S0P5022[[#This Row],[F3]]+S0P5022[[#This Row],[F2]]</f>
        <v>8.9900149680781014E-2</v>
      </c>
      <c r="Y990" s="26"/>
      <c r="AA990" s="20"/>
      <c r="AB990" s="15"/>
      <c r="AC990" s="15"/>
      <c r="AD990" s="15"/>
      <c r="AE990" s="15"/>
      <c r="AF990" s="15"/>
      <c r="AI990" s="20"/>
      <c r="AN990" s="15"/>
      <c r="AO990" s="17"/>
      <c r="AR990" s="20"/>
      <c r="AT990" s="15"/>
      <c r="AW990" s="15"/>
    </row>
    <row r="991" spans="1:49" x14ac:dyDescent="0.3">
      <c r="A991" s="25">
        <v>79</v>
      </c>
      <c r="B991" s="25">
        <f>RADIANS(S0P5022[[#This Row],[Deg]])</f>
        <v>1.3788101090755203</v>
      </c>
      <c r="C991" s="26">
        <v>0.100883658685904</v>
      </c>
      <c r="D991" s="27">
        <f t="shared" si="4"/>
        <v>0.66666666666666663</v>
      </c>
      <c r="E991" s="27">
        <f>-LOG(S0P5022[[#This Row],[p]]-0.5,2)</f>
        <v>2.5849625007211565</v>
      </c>
      <c r="F991" s="27">
        <f>-LOG(1-S0P5022[[#This Row],[p]],2)^2</f>
        <v>2.5121061286922606</v>
      </c>
      <c r="G991" s="27">
        <f>-LOG(S0P5022[[#This Row],[p]]-0.5,2)^2</f>
        <v>6.6820311301345754</v>
      </c>
      <c r="H991" s="27">
        <f>-LOG(1-S0P5022[[#This Row],[p]],2)</f>
        <v>1.5849625007211561</v>
      </c>
      <c r="I991" s="27">
        <f>1/S0P5022[[#This Row],[-LOG(p-0.5)^2]]</f>
        <v>0.14965509446524536</v>
      </c>
      <c r="J991" s="27">
        <f>1-S0P5022[[#This Row],[p]]</f>
        <v>0.33333333333333337</v>
      </c>
      <c r="K991" s="27">
        <f>1/S0P5022[[#This Row],[1-p]]</f>
        <v>2.9999999999999996</v>
      </c>
      <c r="L991" s="27">
        <f>S0P5022[[#This Row],[p]]*2-1</f>
        <v>0.33333333333333326</v>
      </c>
      <c r="M991" s="27">
        <f>S0P5022[[#This Row],[1-p]]*2</f>
        <v>0.66666666666666674</v>
      </c>
      <c r="N991" s="27">
        <f>S0P5022[[#This Row],[2p-1]]*2</f>
        <v>0.66666666666666652</v>
      </c>
      <c r="O991" s="27">
        <f>S0P5022[[#This Row],[2-2p]]*2</f>
        <v>1.3333333333333335</v>
      </c>
      <c r="P991" s="27">
        <f>2^S0P5022[[#This Row],[4p-2]]</f>
        <v>1.5874010519681991</v>
      </c>
      <c r="Q991" s="27">
        <f>2^S0P5022[[#This Row],[4-4p]]</f>
        <v>2.5198420997897464</v>
      </c>
      <c r="R991" s="27">
        <f>2^S0P5022[[#This Row],[2^(4p-2)]]</f>
        <v>3.0050751127241848</v>
      </c>
      <c r="S991" s="26">
        <f>S0P5022[[#This Row],[1-p]]/2</f>
        <v>0.16666666666666669</v>
      </c>
      <c r="T991" s="26">
        <f>S0P5022[[#This Row],[f(p)]]/LOG(1-S0P5022[[#This Row],[p]],2)^16</f>
        <v>1.0508600578207357E-4</v>
      </c>
      <c r="U991" s="26">
        <f>2*(1-ABS(SIN(S0P5022[[#This Row],[Rad]]*2)))^(S0P5022[[#This Row],[-LOG(1-p)]])</f>
        <v>0.9504748231984701</v>
      </c>
      <c r="V991" s="26">
        <f>S0P5022[[#This Row],[f(p)]]*LOG(1-S0P5022[[#This Row],[p]],2)^-16</f>
        <v>1.0508600578207357E-4</v>
      </c>
      <c r="W991" s="26">
        <f>S0P5022[[#This Row],[f(p)]]*2*((1-ABS(SIN(S0P5022[[#This Row],[Rad]]*2)))^(S0P5022[[#This Row],[-LOG(1-p)]]^2))</f>
        <v>0.10251660053195248</v>
      </c>
      <c r="X991" s="26">
        <f>S0P5022[[#This Row],[F3]]+S0P5022[[#This Row],[F2]]</f>
        <v>0.10262168653773455</v>
      </c>
      <c r="Y991" s="26"/>
      <c r="AA991" s="20"/>
      <c r="AB991" s="15"/>
      <c r="AC991" s="15"/>
      <c r="AD991" s="15"/>
      <c r="AE991" s="15"/>
      <c r="AF991" s="15"/>
      <c r="AI991" s="20"/>
      <c r="AN991" s="15"/>
      <c r="AO991" s="17"/>
      <c r="AR991" s="20"/>
      <c r="AT991" s="15"/>
      <c r="AW991" s="15"/>
    </row>
    <row r="992" spans="1:49" x14ac:dyDescent="0.3">
      <c r="A992" s="25">
        <v>80</v>
      </c>
      <c r="B992" s="25">
        <f>RADIANS(S0P5022[[#This Row],[Deg]])</f>
        <v>1.3962634015954636</v>
      </c>
      <c r="C992" s="26">
        <v>0.111661681012218</v>
      </c>
      <c r="D992" s="27">
        <f t="shared" si="4"/>
        <v>0.66666666666666663</v>
      </c>
      <c r="E992" s="27">
        <f>-LOG(S0P5022[[#This Row],[p]]-0.5,2)</f>
        <v>2.5849625007211565</v>
      </c>
      <c r="F992" s="27">
        <f>-LOG(1-S0P5022[[#This Row],[p]],2)^2</f>
        <v>2.5121061286922606</v>
      </c>
      <c r="G992" s="27">
        <f>-LOG(S0P5022[[#This Row],[p]]-0.5,2)^2</f>
        <v>6.6820311301345754</v>
      </c>
      <c r="H992" s="27">
        <f>-LOG(1-S0P5022[[#This Row],[p]],2)</f>
        <v>1.5849625007211561</v>
      </c>
      <c r="I992" s="27">
        <f>1/S0P5022[[#This Row],[-LOG(p-0.5)^2]]</f>
        <v>0.14965509446524536</v>
      </c>
      <c r="J992" s="27">
        <f>1-S0P5022[[#This Row],[p]]</f>
        <v>0.33333333333333337</v>
      </c>
      <c r="K992" s="27">
        <f>1/S0P5022[[#This Row],[1-p]]</f>
        <v>2.9999999999999996</v>
      </c>
      <c r="L992" s="27">
        <f>S0P5022[[#This Row],[p]]*2-1</f>
        <v>0.33333333333333326</v>
      </c>
      <c r="M992" s="27">
        <f>S0P5022[[#This Row],[1-p]]*2</f>
        <v>0.66666666666666674</v>
      </c>
      <c r="N992" s="27">
        <f>S0P5022[[#This Row],[2p-1]]*2</f>
        <v>0.66666666666666652</v>
      </c>
      <c r="O992" s="27">
        <f>S0P5022[[#This Row],[2-2p]]*2</f>
        <v>1.3333333333333335</v>
      </c>
      <c r="P992" s="27">
        <f>2^S0P5022[[#This Row],[4p-2]]</f>
        <v>1.5874010519681991</v>
      </c>
      <c r="Q992" s="27">
        <f>2^S0P5022[[#This Row],[4-4p]]</f>
        <v>2.5198420997897464</v>
      </c>
      <c r="R992" s="27">
        <f>2^S0P5022[[#This Row],[2^(4p-2)]]</f>
        <v>3.0050751127241848</v>
      </c>
      <c r="S992" s="26">
        <f>S0P5022[[#This Row],[1-p]]/2</f>
        <v>0.16666666666666669</v>
      </c>
      <c r="T992" s="26">
        <f>S0P5022[[#This Row],[f(p)]]/LOG(1-S0P5022[[#This Row],[p]],2)^16</f>
        <v>1.0508600578207357E-4</v>
      </c>
      <c r="U992" s="26">
        <f>2*(1-ABS(SIN(S0P5022[[#This Row],[Rad]]*2)))^(S0P5022[[#This Row],[-LOG(1-p)]])</f>
        <v>1.0301578611275843</v>
      </c>
      <c r="V992" s="26">
        <f>S0P5022[[#This Row],[f(p)]]*LOG(1-S0P5022[[#This Row],[p]],2)^-16</f>
        <v>1.0508600578207357E-4</v>
      </c>
      <c r="W992" s="26">
        <f>S0P5022[[#This Row],[f(p)]]*2*((1-ABS(SIN(S0P5022[[#This Row],[Rad]]*2)))^(S0P5022[[#This Row],[-LOG(1-p)]]^2))</f>
        <v>0.11646877282154469</v>
      </c>
      <c r="X992" s="26">
        <f>S0P5022[[#This Row],[F3]]+S0P5022[[#This Row],[F2]]</f>
        <v>0.11657385882732677</v>
      </c>
      <c r="Y992" s="26"/>
      <c r="AA992" s="20"/>
      <c r="AB992" s="15"/>
      <c r="AC992" s="15"/>
      <c r="AD992" s="15"/>
      <c r="AE992" s="15"/>
      <c r="AF992" s="15"/>
      <c r="AI992" s="20"/>
      <c r="AN992" s="15"/>
      <c r="AO992" s="17"/>
      <c r="AR992" s="20"/>
      <c r="AT992" s="15"/>
      <c r="AW992" s="15"/>
    </row>
    <row r="993" spans="1:49" x14ac:dyDescent="0.3">
      <c r="A993" s="25">
        <v>81</v>
      </c>
      <c r="B993" s="25">
        <f>RADIANS(S0P5022[[#This Row],[Deg]])</f>
        <v>1.4137166941154069</v>
      </c>
      <c r="C993" s="26">
        <v>0.122874647421833</v>
      </c>
      <c r="D993" s="27">
        <f t="shared" si="4"/>
        <v>0.66666666666666663</v>
      </c>
      <c r="E993" s="27">
        <f>-LOG(S0P5022[[#This Row],[p]]-0.5,2)</f>
        <v>2.5849625007211565</v>
      </c>
      <c r="F993" s="27">
        <f>-LOG(1-S0P5022[[#This Row],[p]],2)^2</f>
        <v>2.5121061286922606</v>
      </c>
      <c r="G993" s="27">
        <f>-LOG(S0P5022[[#This Row],[p]]-0.5,2)^2</f>
        <v>6.6820311301345754</v>
      </c>
      <c r="H993" s="27">
        <f>-LOG(1-S0P5022[[#This Row],[p]],2)</f>
        <v>1.5849625007211561</v>
      </c>
      <c r="I993" s="27">
        <f>1/S0P5022[[#This Row],[-LOG(p-0.5)^2]]</f>
        <v>0.14965509446524536</v>
      </c>
      <c r="J993" s="27">
        <f>1-S0P5022[[#This Row],[p]]</f>
        <v>0.33333333333333337</v>
      </c>
      <c r="K993" s="27">
        <f>1/S0P5022[[#This Row],[1-p]]</f>
        <v>2.9999999999999996</v>
      </c>
      <c r="L993" s="27">
        <f>S0P5022[[#This Row],[p]]*2-1</f>
        <v>0.33333333333333326</v>
      </c>
      <c r="M993" s="27">
        <f>S0P5022[[#This Row],[1-p]]*2</f>
        <v>0.66666666666666674</v>
      </c>
      <c r="N993" s="27">
        <f>S0P5022[[#This Row],[2p-1]]*2</f>
        <v>0.66666666666666652</v>
      </c>
      <c r="O993" s="27">
        <f>S0P5022[[#This Row],[2-2p]]*2</f>
        <v>1.3333333333333335</v>
      </c>
      <c r="P993" s="27">
        <f>2^S0P5022[[#This Row],[4p-2]]</f>
        <v>1.5874010519681991</v>
      </c>
      <c r="Q993" s="27">
        <f>2^S0P5022[[#This Row],[4-4p]]</f>
        <v>2.5198420997897464</v>
      </c>
      <c r="R993" s="27">
        <f>2^S0P5022[[#This Row],[2^(4p-2)]]</f>
        <v>3.0050751127241848</v>
      </c>
      <c r="S993" s="26">
        <f>S0P5022[[#This Row],[1-p]]/2</f>
        <v>0.16666666666666669</v>
      </c>
      <c r="T993" s="26">
        <f>S0P5022[[#This Row],[f(p)]]/LOG(1-S0P5022[[#This Row],[p]],2)^16</f>
        <v>1.0508600578207357E-4</v>
      </c>
      <c r="U993" s="26">
        <f>2*(1-ABS(SIN(S0P5022[[#This Row],[Rad]]*2)))^(S0P5022[[#This Row],[-LOG(1-p)]])</f>
        <v>1.1132476602544248</v>
      </c>
      <c r="V993" s="26">
        <f>S0P5022[[#This Row],[f(p)]]*LOG(1-S0P5022[[#This Row],[p]],2)^-16</f>
        <v>1.0508600578207357E-4</v>
      </c>
      <c r="W993" s="26">
        <f>S0P5022[[#This Row],[f(p)]]*2*((1-ABS(SIN(S0P5022[[#This Row],[Rad]]*2)))^(S0P5022[[#This Row],[-LOG(1-p)]]^2))</f>
        <v>0.13170544565085537</v>
      </c>
      <c r="X993" s="26">
        <f>S0P5022[[#This Row],[F3]]+S0P5022[[#This Row],[F2]]</f>
        <v>0.13181053165663745</v>
      </c>
      <c r="Y993" s="26"/>
      <c r="AA993" s="20"/>
      <c r="AB993" s="15"/>
      <c r="AC993" s="15"/>
      <c r="AD993" s="15"/>
      <c r="AE993" s="15"/>
      <c r="AF993" s="15"/>
      <c r="AI993" s="20"/>
      <c r="AN993" s="15"/>
      <c r="AO993" s="17"/>
      <c r="AR993" s="20"/>
      <c r="AT993" s="15"/>
      <c r="AW993" s="15"/>
    </row>
    <row r="994" spans="1:49" x14ac:dyDescent="0.3">
      <c r="A994" s="25">
        <v>82</v>
      </c>
      <c r="B994" s="25">
        <f>RADIANS(S0P5022[[#This Row],[Deg]])</f>
        <v>1.4311699866353502</v>
      </c>
      <c r="C994" s="26">
        <v>0.135180739278011</v>
      </c>
      <c r="D994" s="27">
        <f t="shared" si="4"/>
        <v>0.66666666666666663</v>
      </c>
      <c r="E994" s="27">
        <f>-LOG(S0P5022[[#This Row],[p]]-0.5,2)</f>
        <v>2.5849625007211565</v>
      </c>
      <c r="F994" s="27">
        <f>-LOG(1-S0P5022[[#This Row],[p]],2)^2</f>
        <v>2.5121061286922606</v>
      </c>
      <c r="G994" s="27">
        <f>-LOG(S0P5022[[#This Row],[p]]-0.5,2)^2</f>
        <v>6.6820311301345754</v>
      </c>
      <c r="H994" s="27">
        <f>-LOG(1-S0P5022[[#This Row],[p]],2)</f>
        <v>1.5849625007211561</v>
      </c>
      <c r="I994" s="27">
        <f>1/S0P5022[[#This Row],[-LOG(p-0.5)^2]]</f>
        <v>0.14965509446524536</v>
      </c>
      <c r="J994" s="27">
        <f>1-S0P5022[[#This Row],[p]]</f>
        <v>0.33333333333333337</v>
      </c>
      <c r="K994" s="27">
        <f>1/S0P5022[[#This Row],[1-p]]</f>
        <v>2.9999999999999996</v>
      </c>
      <c r="L994" s="27">
        <f>S0P5022[[#This Row],[p]]*2-1</f>
        <v>0.33333333333333326</v>
      </c>
      <c r="M994" s="27">
        <f>S0P5022[[#This Row],[1-p]]*2</f>
        <v>0.66666666666666674</v>
      </c>
      <c r="N994" s="27">
        <f>S0P5022[[#This Row],[2p-1]]*2</f>
        <v>0.66666666666666652</v>
      </c>
      <c r="O994" s="27">
        <f>S0P5022[[#This Row],[2-2p]]*2</f>
        <v>1.3333333333333335</v>
      </c>
      <c r="P994" s="27">
        <f>2^S0P5022[[#This Row],[4p-2]]</f>
        <v>1.5874010519681991</v>
      </c>
      <c r="Q994" s="27">
        <f>2^S0P5022[[#This Row],[4-4p]]</f>
        <v>2.5198420997897464</v>
      </c>
      <c r="R994" s="27">
        <f>2^S0P5022[[#This Row],[2^(4p-2)]]</f>
        <v>3.0050751127241848</v>
      </c>
      <c r="S994" s="26">
        <f>S0P5022[[#This Row],[1-p]]/2</f>
        <v>0.16666666666666669</v>
      </c>
      <c r="T994" s="26">
        <f>S0P5022[[#This Row],[f(p)]]/LOG(1-S0P5022[[#This Row],[p]],2)^16</f>
        <v>1.0508600578207357E-4</v>
      </c>
      <c r="U994" s="26">
        <f>2*(1-ABS(SIN(S0P5022[[#This Row],[Rad]]*2)))^(S0P5022[[#This Row],[-LOG(1-p)]])</f>
        <v>1.1996804431281223</v>
      </c>
      <c r="V994" s="26">
        <f>S0P5022[[#This Row],[f(p)]]*LOG(1-S0P5022[[#This Row],[p]],2)^-16</f>
        <v>1.0508600578207357E-4</v>
      </c>
      <c r="W994" s="26">
        <f>S0P5022[[#This Row],[f(p)]]*2*((1-ABS(SIN(S0P5022[[#This Row],[Rad]]*2)))^(S0P5022[[#This Row],[-LOG(1-p)]]^2))</f>
        <v>0.14827689006192105</v>
      </c>
      <c r="X994" s="26">
        <f>S0P5022[[#This Row],[F3]]+S0P5022[[#This Row],[F2]]</f>
        <v>0.14838197606770312</v>
      </c>
      <c r="Y994" s="26"/>
      <c r="AA994" s="20"/>
      <c r="AB994" s="15"/>
      <c r="AC994" s="15"/>
      <c r="AD994" s="15"/>
      <c r="AE994" s="15"/>
      <c r="AF994" s="15"/>
      <c r="AI994" s="20"/>
      <c r="AN994" s="15"/>
      <c r="AO994" s="17"/>
      <c r="AR994" s="20"/>
      <c r="AT994" s="15"/>
      <c r="AW994" s="15"/>
    </row>
    <row r="995" spans="1:49" x14ac:dyDescent="0.3">
      <c r="A995" s="25">
        <v>83</v>
      </c>
      <c r="B995" s="25">
        <f>RADIANS(S0P5022[[#This Row],[Deg]])</f>
        <v>1.4486232791552935</v>
      </c>
      <c r="C995" s="26">
        <v>0.148453844125084</v>
      </c>
      <c r="D995" s="27">
        <f t="shared" si="4"/>
        <v>0.66666666666666663</v>
      </c>
      <c r="E995" s="27">
        <f>-LOG(S0P5022[[#This Row],[p]]-0.5,2)</f>
        <v>2.5849625007211565</v>
      </c>
      <c r="F995" s="27">
        <f>-LOG(1-S0P5022[[#This Row],[p]],2)^2</f>
        <v>2.5121061286922606</v>
      </c>
      <c r="G995" s="27">
        <f>-LOG(S0P5022[[#This Row],[p]]-0.5,2)^2</f>
        <v>6.6820311301345754</v>
      </c>
      <c r="H995" s="27">
        <f>-LOG(1-S0P5022[[#This Row],[p]],2)</f>
        <v>1.5849625007211561</v>
      </c>
      <c r="I995" s="27">
        <f>1/S0P5022[[#This Row],[-LOG(p-0.5)^2]]</f>
        <v>0.14965509446524536</v>
      </c>
      <c r="J995" s="27">
        <f>1-S0P5022[[#This Row],[p]]</f>
        <v>0.33333333333333337</v>
      </c>
      <c r="K995" s="27">
        <f>1/S0P5022[[#This Row],[1-p]]</f>
        <v>2.9999999999999996</v>
      </c>
      <c r="L995" s="27">
        <f>S0P5022[[#This Row],[p]]*2-1</f>
        <v>0.33333333333333326</v>
      </c>
      <c r="M995" s="27">
        <f>S0P5022[[#This Row],[1-p]]*2</f>
        <v>0.66666666666666674</v>
      </c>
      <c r="N995" s="27">
        <f>S0P5022[[#This Row],[2p-1]]*2</f>
        <v>0.66666666666666652</v>
      </c>
      <c r="O995" s="27">
        <f>S0P5022[[#This Row],[2-2p]]*2</f>
        <v>1.3333333333333335</v>
      </c>
      <c r="P995" s="27">
        <f>2^S0P5022[[#This Row],[4p-2]]</f>
        <v>1.5874010519681991</v>
      </c>
      <c r="Q995" s="27">
        <f>2^S0P5022[[#This Row],[4-4p]]</f>
        <v>2.5198420997897464</v>
      </c>
      <c r="R995" s="27">
        <f>2^S0P5022[[#This Row],[2^(4p-2)]]</f>
        <v>3.0050751127241848</v>
      </c>
      <c r="S995" s="26">
        <f>S0P5022[[#This Row],[1-p]]/2</f>
        <v>0.16666666666666669</v>
      </c>
      <c r="T995" s="26">
        <f>S0P5022[[#This Row],[f(p)]]/LOG(1-S0P5022[[#This Row],[p]],2)^16</f>
        <v>1.0508600578207357E-4</v>
      </c>
      <c r="U995" s="26">
        <f>2*(1-ABS(SIN(S0P5022[[#This Row],[Rad]]*2)))^(S0P5022[[#This Row],[-LOG(1-p)]])</f>
        <v>1.2893805714786064</v>
      </c>
      <c r="V995" s="26">
        <f>S0P5022[[#This Row],[f(p)]]*LOG(1-S0P5022[[#This Row],[p]],2)^-16</f>
        <v>1.0508600578207357E-4</v>
      </c>
      <c r="W995" s="26">
        <f>S0P5022[[#This Row],[f(p)]]*2*((1-ABS(SIN(S0P5022[[#This Row],[Rad]]*2)))^(S0P5022[[#This Row],[-LOG(1-p)]]^2))</f>
        <v>0.16622924394882607</v>
      </c>
      <c r="X995" s="26">
        <f>S0P5022[[#This Row],[F3]]+S0P5022[[#This Row],[F2]]</f>
        <v>0.16633432995460815</v>
      </c>
      <c r="Y995" s="26"/>
      <c r="AA995" s="20"/>
      <c r="AB995" s="15"/>
      <c r="AC995" s="15"/>
      <c r="AD995" s="15"/>
      <c r="AE995" s="15"/>
      <c r="AF995" s="15"/>
      <c r="AI995" s="20"/>
      <c r="AN995" s="15"/>
      <c r="AO995" s="17"/>
      <c r="AR995" s="20"/>
      <c r="AT995" s="15"/>
      <c r="AW995" s="15"/>
    </row>
    <row r="996" spans="1:49" x14ac:dyDescent="0.3">
      <c r="A996" s="25">
        <v>84</v>
      </c>
      <c r="B996" s="25">
        <f>RADIANS(S0P5022[[#This Row],[Deg]])</f>
        <v>1.4660765716752369</v>
      </c>
      <c r="C996" s="26">
        <v>0.16268434472233001</v>
      </c>
      <c r="D996" s="27">
        <f t="shared" si="4"/>
        <v>0.66666666666666663</v>
      </c>
      <c r="E996" s="27">
        <f>-LOG(S0P5022[[#This Row],[p]]-0.5,2)</f>
        <v>2.5849625007211565</v>
      </c>
      <c r="F996" s="27">
        <f>-LOG(1-S0P5022[[#This Row],[p]],2)^2</f>
        <v>2.5121061286922606</v>
      </c>
      <c r="G996" s="27">
        <f>-LOG(S0P5022[[#This Row],[p]]-0.5,2)^2</f>
        <v>6.6820311301345754</v>
      </c>
      <c r="H996" s="27">
        <f>-LOG(1-S0P5022[[#This Row],[p]],2)</f>
        <v>1.5849625007211561</v>
      </c>
      <c r="I996" s="27">
        <f>1/S0P5022[[#This Row],[-LOG(p-0.5)^2]]</f>
        <v>0.14965509446524536</v>
      </c>
      <c r="J996" s="27">
        <f>1-S0P5022[[#This Row],[p]]</f>
        <v>0.33333333333333337</v>
      </c>
      <c r="K996" s="27">
        <f>1/S0P5022[[#This Row],[1-p]]</f>
        <v>2.9999999999999996</v>
      </c>
      <c r="L996" s="27">
        <f>S0P5022[[#This Row],[p]]*2-1</f>
        <v>0.33333333333333326</v>
      </c>
      <c r="M996" s="27">
        <f>S0P5022[[#This Row],[1-p]]*2</f>
        <v>0.66666666666666674</v>
      </c>
      <c r="N996" s="27">
        <f>S0P5022[[#This Row],[2p-1]]*2</f>
        <v>0.66666666666666652</v>
      </c>
      <c r="O996" s="27">
        <f>S0P5022[[#This Row],[2-2p]]*2</f>
        <v>1.3333333333333335</v>
      </c>
      <c r="P996" s="27">
        <f>2^S0P5022[[#This Row],[4p-2]]</f>
        <v>1.5874010519681991</v>
      </c>
      <c r="Q996" s="27">
        <f>2^S0P5022[[#This Row],[4-4p]]</f>
        <v>2.5198420997897464</v>
      </c>
      <c r="R996" s="27">
        <f>2^S0P5022[[#This Row],[2^(4p-2)]]</f>
        <v>3.0050751127241848</v>
      </c>
      <c r="S996" s="26">
        <f>S0P5022[[#This Row],[1-p]]/2</f>
        <v>0.16666666666666669</v>
      </c>
      <c r="T996" s="26">
        <f>S0P5022[[#This Row],[f(p)]]/LOG(1-S0P5022[[#This Row],[p]],2)^16</f>
        <v>1.0508600578207357E-4</v>
      </c>
      <c r="U996" s="26">
        <f>2*(1-ABS(SIN(S0P5022[[#This Row],[Rad]]*2)))^(S0P5022[[#This Row],[-LOG(1-p)]])</f>
        <v>1.3822606759855447</v>
      </c>
      <c r="V996" s="26">
        <f>S0P5022[[#This Row],[f(p)]]*LOG(1-S0P5022[[#This Row],[p]],2)^-16</f>
        <v>1.0508600578207357E-4</v>
      </c>
      <c r="W996" s="26">
        <f>S0P5022[[#This Row],[f(p)]]*2*((1-ABS(SIN(S0P5022[[#This Row],[Rad]]*2)))^(S0P5022[[#This Row],[-LOG(1-p)]]^2))</f>
        <v>0.18560398391015015</v>
      </c>
      <c r="X996" s="26">
        <f>S0P5022[[#This Row],[F3]]+S0P5022[[#This Row],[F2]]</f>
        <v>0.18570906991593222</v>
      </c>
      <c r="Y996" s="26"/>
      <c r="AA996" s="20"/>
      <c r="AB996" s="15"/>
      <c r="AC996" s="15"/>
      <c r="AD996" s="15"/>
      <c r="AE996" s="15"/>
      <c r="AF996" s="15"/>
      <c r="AI996" s="20"/>
      <c r="AN996" s="15"/>
      <c r="AO996" s="17"/>
      <c r="AR996" s="20"/>
      <c r="AT996" s="15"/>
      <c r="AW996" s="15"/>
    </row>
    <row r="997" spans="1:49" x14ac:dyDescent="0.3">
      <c r="A997" s="25">
        <v>85</v>
      </c>
      <c r="B997" s="25">
        <f>RADIANS(S0P5022[[#This Row],[Deg]])</f>
        <v>1.4835298641951802</v>
      </c>
      <c r="C997" s="26">
        <v>0.17831361591124101</v>
      </c>
      <c r="D997" s="27">
        <f t="shared" si="4"/>
        <v>0.66666666666666663</v>
      </c>
      <c r="E997" s="27">
        <f>-LOG(S0P5022[[#This Row],[p]]-0.5,2)</f>
        <v>2.5849625007211565</v>
      </c>
      <c r="F997" s="27">
        <f>-LOG(1-S0P5022[[#This Row],[p]],2)^2</f>
        <v>2.5121061286922606</v>
      </c>
      <c r="G997" s="27">
        <f>-LOG(S0P5022[[#This Row],[p]]-0.5,2)^2</f>
        <v>6.6820311301345754</v>
      </c>
      <c r="H997" s="27">
        <f>-LOG(1-S0P5022[[#This Row],[p]],2)</f>
        <v>1.5849625007211561</v>
      </c>
      <c r="I997" s="27">
        <f>1/S0P5022[[#This Row],[-LOG(p-0.5)^2]]</f>
        <v>0.14965509446524536</v>
      </c>
      <c r="J997" s="27">
        <f>1-S0P5022[[#This Row],[p]]</f>
        <v>0.33333333333333337</v>
      </c>
      <c r="K997" s="27">
        <f>1/S0P5022[[#This Row],[1-p]]</f>
        <v>2.9999999999999996</v>
      </c>
      <c r="L997" s="27">
        <f>S0P5022[[#This Row],[p]]*2-1</f>
        <v>0.33333333333333326</v>
      </c>
      <c r="M997" s="27">
        <f>S0P5022[[#This Row],[1-p]]*2</f>
        <v>0.66666666666666674</v>
      </c>
      <c r="N997" s="27">
        <f>S0P5022[[#This Row],[2p-1]]*2</f>
        <v>0.66666666666666652</v>
      </c>
      <c r="O997" s="27">
        <f>S0P5022[[#This Row],[2-2p]]*2</f>
        <v>1.3333333333333335</v>
      </c>
      <c r="P997" s="27">
        <f>2^S0P5022[[#This Row],[4p-2]]</f>
        <v>1.5874010519681991</v>
      </c>
      <c r="Q997" s="27">
        <f>2^S0P5022[[#This Row],[4-4p]]</f>
        <v>2.5198420997897464</v>
      </c>
      <c r="R997" s="27">
        <f>2^S0P5022[[#This Row],[2^(4p-2)]]</f>
        <v>3.0050751127241848</v>
      </c>
      <c r="S997" s="26">
        <f>S0P5022[[#This Row],[1-p]]/2</f>
        <v>0.16666666666666669</v>
      </c>
      <c r="T997" s="26">
        <f>S0P5022[[#This Row],[f(p)]]/LOG(1-S0P5022[[#This Row],[p]],2)^16</f>
        <v>1.0508600578207357E-4</v>
      </c>
      <c r="U997" s="26">
        <f>2*(1-ABS(SIN(S0P5022[[#This Row],[Rad]]*2)))^(S0P5022[[#This Row],[-LOG(1-p)]])</f>
        <v>1.4782218239094758</v>
      </c>
      <c r="V997" s="26">
        <f>S0P5022[[#This Row],[f(p)]]*LOG(1-S0P5022[[#This Row],[p]],2)^-16</f>
        <v>1.0508600578207357E-4</v>
      </c>
      <c r="W997" s="26">
        <f>S0P5022[[#This Row],[f(p)]]*2*((1-ABS(SIN(S0P5022[[#This Row],[Rad]]*2)))^(S0P5022[[#This Row],[-LOG(1-p)]]^2))</f>
        <v>0.20643741247360317</v>
      </c>
      <c r="X997" s="26">
        <f>S0P5022[[#This Row],[F3]]+S0P5022[[#This Row],[F2]]</f>
        <v>0.20654249847938524</v>
      </c>
      <c r="Y997" s="26"/>
      <c r="AA997" s="20"/>
      <c r="AB997" s="15"/>
      <c r="AC997" s="15"/>
      <c r="AD997" s="15"/>
      <c r="AE997" s="15"/>
      <c r="AF997" s="15"/>
      <c r="AI997" s="20"/>
      <c r="AN997" s="15"/>
      <c r="AO997" s="17"/>
      <c r="AR997" s="20"/>
      <c r="AT997" s="15"/>
      <c r="AW997" s="15"/>
    </row>
    <row r="998" spans="1:49" x14ac:dyDescent="0.3">
      <c r="A998" s="25">
        <v>86</v>
      </c>
      <c r="B998" s="25">
        <f>RADIANS(S0P5022[[#This Row],[Deg]])</f>
        <v>1.5009831567151235</v>
      </c>
      <c r="C998" s="26">
        <v>0.19460309747450899</v>
      </c>
      <c r="D998" s="27">
        <f t="shared" si="4"/>
        <v>0.66666666666666663</v>
      </c>
      <c r="E998" s="27">
        <f>-LOG(S0P5022[[#This Row],[p]]-0.5,2)</f>
        <v>2.5849625007211565</v>
      </c>
      <c r="F998" s="27">
        <f>-LOG(1-S0P5022[[#This Row],[p]],2)^2</f>
        <v>2.5121061286922606</v>
      </c>
      <c r="G998" s="27">
        <f>-LOG(S0P5022[[#This Row],[p]]-0.5,2)^2</f>
        <v>6.6820311301345754</v>
      </c>
      <c r="H998" s="27">
        <f>-LOG(1-S0P5022[[#This Row],[p]],2)</f>
        <v>1.5849625007211561</v>
      </c>
      <c r="I998" s="27">
        <f>1/S0P5022[[#This Row],[-LOG(p-0.5)^2]]</f>
        <v>0.14965509446524536</v>
      </c>
      <c r="J998" s="27">
        <f>1-S0P5022[[#This Row],[p]]</f>
        <v>0.33333333333333337</v>
      </c>
      <c r="K998" s="27">
        <f>1/S0P5022[[#This Row],[1-p]]</f>
        <v>2.9999999999999996</v>
      </c>
      <c r="L998" s="27">
        <f>S0P5022[[#This Row],[p]]*2-1</f>
        <v>0.33333333333333326</v>
      </c>
      <c r="M998" s="27">
        <f>S0P5022[[#This Row],[1-p]]*2</f>
        <v>0.66666666666666674</v>
      </c>
      <c r="N998" s="27">
        <f>S0P5022[[#This Row],[2p-1]]*2</f>
        <v>0.66666666666666652</v>
      </c>
      <c r="O998" s="27">
        <f>S0P5022[[#This Row],[2-2p]]*2</f>
        <v>1.3333333333333335</v>
      </c>
      <c r="P998" s="27">
        <f>2^S0P5022[[#This Row],[4p-2]]</f>
        <v>1.5874010519681991</v>
      </c>
      <c r="Q998" s="27">
        <f>2^S0P5022[[#This Row],[4-4p]]</f>
        <v>2.5198420997897464</v>
      </c>
      <c r="R998" s="27">
        <f>2^S0P5022[[#This Row],[2^(4p-2)]]</f>
        <v>3.0050751127241848</v>
      </c>
      <c r="S998" s="26">
        <f>S0P5022[[#This Row],[1-p]]/2</f>
        <v>0.16666666666666669</v>
      </c>
      <c r="T998" s="26">
        <f>S0P5022[[#This Row],[f(p)]]/LOG(1-S0P5022[[#This Row],[p]],2)^16</f>
        <v>1.0508600578207357E-4</v>
      </c>
      <c r="U998" s="26">
        <f>2*(1-ABS(SIN(S0P5022[[#This Row],[Rad]]*2)))^(S0P5022[[#This Row],[-LOG(1-p)]])</f>
        <v>1.5771537240255895</v>
      </c>
      <c r="V998" s="26">
        <f>S0P5022[[#This Row],[f(p)]]*LOG(1-S0P5022[[#This Row],[p]],2)^-16</f>
        <v>1.0508600578207357E-4</v>
      </c>
      <c r="W998" s="26">
        <f>S0P5022[[#This Row],[f(p)]]*2*((1-ABS(SIN(S0P5022[[#This Row],[Rad]]*2)))^(S0P5022[[#This Row],[-LOG(1-p)]]^2))</f>
        <v>0.22876016507010105</v>
      </c>
      <c r="X998" s="26">
        <f>S0P5022[[#This Row],[F3]]+S0P5022[[#This Row],[F2]]</f>
        <v>0.22886525107588312</v>
      </c>
      <c r="Y998" s="26"/>
      <c r="AA998" s="20"/>
      <c r="AB998" s="15"/>
      <c r="AC998" s="15"/>
      <c r="AD998" s="15"/>
      <c r="AE998" s="15"/>
      <c r="AF998" s="15"/>
      <c r="AI998" s="20"/>
      <c r="AN998" s="15"/>
      <c r="AO998" s="17"/>
      <c r="AR998" s="20"/>
      <c r="AT998" s="15"/>
      <c r="AW998" s="15"/>
    </row>
    <row r="999" spans="1:49" x14ac:dyDescent="0.3">
      <c r="A999" s="25">
        <v>87</v>
      </c>
      <c r="B999" s="25">
        <f>RADIANS(S0P5022[[#This Row],[Deg]])</f>
        <v>1.5184364492350666</v>
      </c>
      <c r="C999" s="26">
        <v>0.21196413649748699</v>
      </c>
      <c r="D999" s="27">
        <f t="shared" si="4"/>
        <v>0.66666666666666663</v>
      </c>
      <c r="E999" s="27">
        <f>-LOG(S0P5022[[#This Row],[p]]-0.5,2)</f>
        <v>2.5849625007211565</v>
      </c>
      <c r="F999" s="27">
        <f>-LOG(1-S0P5022[[#This Row],[p]],2)^2</f>
        <v>2.5121061286922606</v>
      </c>
      <c r="G999" s="27">
        <f>-LOG(S0P5022[[#This Row],[p]]-0.5,2)^2</f>
        <v>6.6820311301345754</v>
      </c>
      <c r="H999" s="27">
        <f>-LOG(1-S0P5022[[#This Row],[p]],2)</f>
        <v>1.5849625007211561</v>
      </c>
      <c r="I999" s="27">
        <f>1/S0P5022[[#This Row],[-LOG(p-0.5)^2]]</f>
        <v>0.14965509446524536</v>
      </c>
      <c r="J999" s="27">
        <f>1-S0P5022[[#This Row],[p]]</f>
        <v>0.33333333333333337</v>
      </c>
      <c r="K999" s="27">
        <f>1/S0P5022[[#This Row],[1-p]]</f>
        <v>2.9999999999999996</v>
      </c>
      <c r="L999" s="27">
        <f>S0P5022[[#This Row],[p]]*2-1</f>
        <v>0.33333333333333326</v>
      </c>
      <c r="M999" s="27">
        <f>S0P5022[[#This Row],[1-p]]*2</f>
        <v>0.66666666666666674</v>
      </c>
      <c r="N999" s="27">
        <f>S0P5022[[#This Row],[2p-1]]*2</f>
        <v>0.66666666666666652</v>
      </c>
      <c r="O999" s="27">
        <f>S0P5022[[#This Row],[2-2p]]*2</f>
        <v>1.3333333333333335</v>
      </c>
      <c r="P999" s="27">
        <f>2^S0P5022[[#This Row],[4p-2]]</f>
        <v>1.5874010519681991</v>
      </c>
      <c r="Q999" s="27">
        <f>2^S0P5022[[#This Row],[4-4p]]</f>
        <v>2.5198420997897464</v>
      </c>
      <c r="R999" s="27">
        <f>2^S0P5022[[#This Row],[2^(4p-2)]]</f>
        <v>3.0050751127241848</v>
      </c>
      <c r="S999" s="26">
        <f>S0P5022[[#This Row],[1-p]]/2</f>
        <v>0.16666666666666669</v>
      </c>
      <c r="T999" s="26">
        <f>S0P5022[[#This Row],[f(p)]]/LOG(1-S0P5022[[#This Row],[p]],2)^16</f>
        <v>1.0508600578207357E-4</v>
      </c>
      <c r="U999" s="26">
        <f>2*(1-ABS(SIN(S0P5022[[#This Row],[Rad]]*2)))^(S0P5022[[#This Row],[-LOG(1-p)]])</f>
        <v>1.6789349681941821</v>
      </c>
      <c r="V999" s="26">
        <f>S0P5022[[#This Row],[f(p)]]*LOG(1-S0P5022[[#This Row],[p]],2)^-16</f>
        <v>1.0508600578207357E-4</v>
      </c>
      <c r="W999" s="26">
        <f>S0P5022[[#This Row],[f(p)]]*2*((1-ABS(SIN(S0P5022[[#This Row],[Rad]]*2)))^(S0P5022[[#This Row],[-LOG(1-p)]]^2))</f>
        <v>0.25259674104011487</v>
      </c>
      <c r="X999" s="26">
        <f>S0P5022[[#This Row],[F3]]+S0P5022[[#This Row],[F2]]</f>
        <v>0.25270182704589694</v>
      </c>
      <c r="Y999" s="26"/>
      <c r="AA999" s="20"/>
      <c r="AB999" s="15"/>
      <c r="AC999" s="15"/>
      <c r="AD999" s="15"/>
      <c r="AE999" s="15"/>
      <c r="AF999" s="15"/>
      <c r="AI999" s="20"/>
      <c r="AN999" s="15"/>
      <c r="AO999" s="17"/>
      <c r="AR999" s="20"/>
      <c r="AT999" s="15"/>
      <c r="AW999" s="15"/>
    </row>
    <row r="1000" spans="1:49" x14ac:dyDescent="0.3">
      <c r="A1000" s="25">
        <v>88</v>
      </c>
      <c r="B1000" s="25">
        <f>RADIANS(S0P5022[[#This Row],[Deg]])</f>
        <v>1.5358897417550099</v>
      </c>
      <c r="C1000" s="26">
        <v>0.23089593646290599</v>
      </c>
      <c r="D1000" s="27">
        <f t="shared" si="4"/>
        <v>0.66666666666666663</v>
      </c>
      <c r="E1000" s="27">
        <f>-LOG(S0P5022[[#This Row],[p]]-0.5,2)</f>
        <v>2.5849625007211565</v>
      </c>
      <c r="F1000" s="27">
        <f>-LOG(1-S0P5022[[#This Row],[p]],2)^2</f>
        <v>2.5121061286922606</v>
      </c>
      <c r="G1000" s="27">
        <f>-LOG(S0P5022[[#This Row],[p]]-0.5,2)^2</f>
        <v>6.6820311301345754</v>
      </c>
      <c r="H1000" s="27">
        <f>-LOG(1-S0P5022[[#This Row],[p]],2)</f>
        <v>1.5849625007211561</v>
      </c>
      <c r="I1000" s="27">
        <f>1/S0P5022[[#This Row],[-LOG(p-0.5)^2]]</f>
        <v>0.14965509446524536</v>
      </c>
      <c r="J1000" s="27">
        <f>1-S0P5022[[#This Row],[p]]</f>
        <v>0.33333333333333337</v>
      </c>
      <c r="K1000" s="27">
        <f>1/S0P5022[[#This Row],[1-p]]</f>
        <v>2.9999999999999996</v>
      </c>
      <c r="L1000" s="27">
        <f>S0P5022[[#This Row],[p]]*2-1</f>
        <v>0.33333333333333326</v>
      </c>
      <c r="M1000" s="27">
        <f>S0P5022[[#This Row],[1-p]]*2</f>
        <v>0.66666666666666674</v>
      </c>
      <c r="N1000" s="27">
        <f>S0P5022[[#This Row],[2p-1]]*2</f>
        <v>0.66666666666666652</v>
      </c>
      <c r="O1000" s="27">
        <f>S0P5022[[#This Row],[2-2p]]*2</f>
        <v>1.3333333333333335</v>
      </c>
      <c r="P1000" s="27">
        <f>2^S0P5022[[#This Row],[4p-2]]</f>
        <v>1.5874010519681991</v>
      </c>
      <c r="Q1000" s="27">
        <f>2^S0P5022[[#This Row],[4-4p]]</f>
        <v>2.5198420997897464</v>
      </c>
      <c r="R1000" s="27">
        <f>2^S0P5022[[#This Row],[2^(4p-2)]]</f>
        <v>3.0050751127241848</v>
      </c>
      <c r="S1000" s="26">
        <f>S0P5022[[#This Row],[1-p]]/2</f>
        <v>0.16666666666666669</v>
      </c>
      <c r="T1000" s="26">
        <f>S0P5022[[#This Row],[f(p)]]/LOG(1-S0P5022[[#This Row],[p]],2)^16</f>
        <v>1.0508600578207357E-4</v>
      </c>
      <c r="U1000" s="26">
        <f>2*(1-ABS(SIN(S0P5022[[#This Row],[Rad]]*2)))^(S0P5022[[#This Row],[-LOG(1-p)]])</f>
        <v>1.7834333087964593</v>
      </c>
      <c r="V1000" s="26">
        <f>S0P5022[[#This Row],[f(p)]]*LOG(1-S0P5022[[#This Row],[p]],2)^-16</f>
        <v>1.0508600578207357E-4</v>
      </c>
      <c r="W1000" s="26">
        <f>S0P5022[[#This Row],[f(p)]]*2*((1-ABS(SIN(S0P5022[[#This Row],[Rad]]*2)))^(S0P5022[[#This Row],[-LOG(1-p)]]^2))</f>
        <v>0.27796506282642608</v>
      </c>
      <c r="X1000" s="26">
        <f>S0P5022[[#This Row],[F3]]+S0P5022[[#This Row],[F2]]</f>
        <v>0.27807014883220815</v>
      </c>
      <c r="Y1000" s="26"/>
      <c r="AA1000" s="20"/>
      <c r="AB1000" s="15"/>
      <c r="AC1000" s="15"/>
      <c r="AD1000" s="15"/>
      <c r="AE1000" s="15"/>
      <c r="AF1000" s="15"/>
      <c r="AI1000" s="20"/>
      <c r="AN1000" s="15"/>
      <c r="AO1000" s="17"/>
      <c r="AR1000" s="20"/>
      <c r="AT1000" s="15"/>
      <c r="AW1000" s="15"/>
    </row>
    <row r="1001" spans="1:49" x14ac:dyDescent="0.3">
      <c r="A1001" s="25">
        <v>89</v>
      </c>
      <c r="B1001" s="25">
        <f>RADIANS(S0P5022[[#This Row],[Deg]])</f>
        <v>1.5533430342749532</v>
      </c>
      <c r="C1001" s="26">
        <v>0.25066799803804701</v>
      </c>
      <c r="D1001" s="27">
        <f t="shared" si="4"/>
        <v>0.66666666666666663</v>
      </c>
      <c r="E1001" s="27">
        <f>-LOG(S0P5022[[#This Row],[p]]-0.5,2)</f>
        <v>2.5849625007211565</v>
      </c>
      <c r="F1001" s="27">
        <f>-LOG(1-S0P5022[[#This Row],[p]],2)^2</f>
        <v>2.5121061286922606</v>
      </c>
      <c r="G1001" s="27">
        <f>-LOG(S0P5022[[#This Row],[p]]-0.5,2)^2</f>
        <v>6.6820311301345754</v>
      </c>
      <c r="H1001" s="27">
        <f>-LOG(1-S0P5022[[#This Row],[p]],2)</f>
        <v>1.5849625007211561</v>
      </c>
      <c r="I1001" s="27">
        <f>1/S0P5022[[#This Row],[-LOG(p-0.5)^2]]</f>
        <v>0.14965509446524536</v>
      </c>
      <c r="J1001" s="27">
        <f>1-S0P5022[[#This Row],[p]]</f>
        <v>0.33333333333333337</v>
      </c>
      <c r="K1001" s="27">
        <f>1/S0P5022[[#This Row],[1-p]]</f>
        <v>2.9999999999999996</v>
      </c>
      <c r="L1001" s="27">
        <f>S0P5022[[#This Row],[p]]*2-1</f>
        <v>0.33333333333333326</v>
      </c>
      <c r="M1001" s="27">
        <f>S0P5022[[#This Row],[1-p]]*2</f>
        <v>0.66666666666666674</v>
      </c>
      <c r="N1001" s="27">
        <f>S0P5022[[#This Row],[2p-1]]*2</f>
        <v>0.66666666666666652</v>
      </c>
      <c r="O1001" s="27">
        <f>S0P5022[[#This Row],[2-2p]]*2</f>
        <v>1.3333333333333335</v>
      </c>
      <c r="P1001" s="27">
        <f>2^S0P5022[[#This Row],[4p-2]]</f>
        <v>1.5874010519681991</v>
      </c>
      <c r="Q1001" s="27">
        <f>2^S0P5022[[#This Row],[4-4p]]</f>
        <v>2.5198420997897464</v>
      </c>
      <c r="R1001" s="27">
        <f>2^S0P5022[[#This Row],[2^(4p-2)]]</f>
        <v>3.0050751127241848</v>
      </c>
      <c r="S1001" s="26">
        <f>S0P5022[[#This Row],[1-p]]/2</f>
        <v>0.16666666666666669</v>
      </c>
      <c r="T1001" s="26">
        <f>S0P5022[[#This Row],[f(p)]]/LOG(1-S0P5022[[#This Row],[p]],2)^16</f>
        <v>1.0508600578207357E-4</v>
      </c>
      <c r="U1001" s="26">
        <f>2*(1-ABS(SIN(S0P5022[[#This Row],[Rad]]*2)))^(S0P5022[[#This Row],[-LOG(1-p)]])</f>
        <v>1.8905059711604597</v>
      </c>
      <c r="V1001" s="26">
        <f>S0P5022[[#This Row],[f(p)]]*LOG(1-S0P5022[[#This Row],[p]],2)^-16</f>
        <v>1.0508600578207357E-4</v>
      </c>
      <c r="W1001" s="26">
        <f>S0P5022[[#This Row],[f(p)]]*2*((1-ABS(SIN(S0P5022[[#This Row],[Rad]]*2)))^(S0P5022[[#This Row],[-LOG(1-p)]]^2))</f>
        <v>0.30487606734526584</v>
      </c>
      <c r="X1001" s="26">
        <f>S0P5022[[#This Row],[F3]]+S0P5022[[#This Row],[F2]]</f>
        <v>0.30498115335104792</v>
      </c>
      <c r="Y1001" s="26"/>
      <c r="AA1001" s="20"/>
      <c r="AB1001" s="15"/>
      <c r="AC1001" s="15"/>
      <c r="AD1001" s="15"/>
      <c r="AE1001" s="15"/>
      <c r="AF1001" s="15"/>
      <c r="AI1001" s="20"/>
      <c r="AN1001" s="15"/>
      <c r="AO1001" s="17"/>
      <c r="AR1001" s="20"/>
      <c r="AT1001" s="15"/>
      <c r="AW1001" s="15"/>
    </row>
    <row r="1002" spans="1:49" x14ac:dyDescent="0.3">
      <c r="A1002" s="25">
        <v>90</v>
      </c>
      <c r="B1002" s="25">
        <f>RADIANS(S0P5022[[#This Row],[Deg]])</f>
        <v>1.5707963267948966</v>
      </c>
      <c r="C1002" s="26">
        <v>0.26649700527263098</v>
      </c>
      <c r="D1002" s="27">
        <f t="shared" si="4"/>
        <v>0.66666666666666663</v>
      </c>
      <c r="E1002" s="27">
        <f>-LOG(S0P5022[[#This Row],[p]]-0.5,2)</f>
        <v>2.5849625007211565</v>
      </c>
      <c r="F1002" s="27">
        <f>-LOG(1-S0P5022[[#This Row],[p]],2)^2</f>
        <v>2.5121061286922606</v>
      </c>
      <c r="G1002" s="27">
        <f>-LOG(S0P5022[[#This Row],[p]]-0.5,2)^2</f>
        <v>6.6820311301345754</v>
      </c>
      <c r="H1002" s="27">
        <f>-LOG(1-S0P5022[[#This Row],[p]],2)</f>
        <v>1.5849625007211561</v>
      </c>
      <c r="I1002" s="27">
        <f>1/S0P5022[[#This Row],[-LOG(p-0.5)^2]]</f>
        <v>0.14965509446524536</v>
      </c>
      <c r="J1002" s="27">
        <f>1-S0P5022[[#This Row],[p]]</f>
        <v>0.33333333333333337</v>
      </c>
      <c r="K1002" s="27">
        <f>1/S0P5022[[#This Row],[1-p]]</f>
        <v>2.9999999999999996</v>
      </c>
      <c r="L1002" s="27">
        <f>S0P5022[[#This Row],[p]]*2-1</f>
        <v>0.33333333333333326</v>
      </c>
      <c r="M1002" s="27">
        <f>S0P5022[[#This Row],[1-p]]*2</f>
        <v>0.66666666666666674</v>
      </c>
      <c r="N1002" s="27">
        <f>S0P5022[[#This Row],[2p-1]]*2</f>
        <v>0.66666666666666652</v>
      </c>
      <c r="O1002" s="27">
        <f>S0P5022[[#This Row],[2-2p]]*2</f>
        <v>1.3333333333333335</v>
      </c>
      <c r="P1002" s="27">
        <f>2^S0P5022[[#This Row],[4p-2]]</f>
        <v>1.5874010519681991</v>
      </c>
      <c r="Q1002" s="27">
        <f>2^S0P5022[[#This Row],[4-4p]]</f>
        <v>2.5198420997897464</v>
      </c>
      <c r="R1002" s="27">
        <f>2^S0P5022[[#This Row],[2^(4p-2)]]</f>
        <v>3.0050751127241848</v>
      </c>
      <c r="S1002" s="26">
        <f>S0P5022[[#This Row],[1-p]]/2</f>
        <v>0.16666666666666669</v>
      </c>
      <c r="T1002" s="26">
        <f>S0P5022[[#This Row],[f(p)]]/LOG(1-S0P5022[[#This Row],[p]],2)^16</f>
        <v>1.0508600578207357E-4</v>
      </c>
      <c r="U1002" s="26">
        <f>2*(1-ABS(SIN(S0P5022[[#This Row],[Rad]]*2)))^(S0P5022[[#This Row],[-LOG(1-p)]])</f>
        <v>1.9999999999999996</v>
      </c>
      <c r="V1002" s="26">
        <f>S0P5022[[#This Row],[f(p)]]*LOG(1-S0P5022[[#This Row],[p]],2)^-16</f>
        <v>1.0508600578207357E-4</v>
      </c>
      <c r="W1002" s="26">
        <f>S0P5022[[#This Row],[f(p)]]*2*((1-ABS(SIN(S0P5022[[#This Row],[Rad]]*2)))^(S0P5022[[#This Row],[-LOG(1-p)]]^2))</f>
        <v>0.33333333333333326</v>
      </c>
      <c r="X1002" s="26">
        <f>S0P5022[[#This Row],[F3]]+S0P5022[[#This Row],[F2]]</f>
        <v>0.33343841933911533</v>
      </c>
      <c r="Y1002" s="26"/>
      <c r="AA1002" s="20"/>
      <c r="AB1002" s="15"/>
      <c r="AC1002" s="15"/>
      <c r="AD1002" s="15"/>
      <c r="AE1002" s="15"/>
      <c r="AF1002" s="15"/>
      <c r="AI1002" s="20"/>
      <c r="AN1002" s="15"/>
      <c r="AO1002" s="17"/>
      <c r="AR1002" s="20"/>
      <c r="AT1002" s="15"/>
      <c r="AW1002" s="15"/>
    </row>
    <row r="1003" spans="1:49" x14ac:dyDescent="0.3">
      <c r="A1003" s="25">
        <v>91</v>
      </c>
      <c r="B1003" s="25">
        <f>RADIANS(S0P5022[[#This Row],[Deg]])</f>
        <v>1.5882496193148399</v>
      </c>
      <c r="C1003" s="26">
        <v>0.25073860793111602</v>
      </c>
      <c r="D1003" s="27">
        <f t="shared" si="4"/>
        <v>0.66666666666666663</v>
      </c>
      <c r="E1003" s="27">
        <f>-LOG(S0P5022[[#This Row],[p]]-0.5,2)</f>
        <v>2.5849625007211565</v>
      </c>
      <c r="F1003" s="27">
        <f>-LOG(1-S0P5022[[#This Row],[p]],2)^2</f>
        <v>2.5121061286922606</v>
      </c>
      <c r="G1003" s="27">
        <f>-LOG(S0P5022[[#This Row],[p]]-0.5,2)^2</f>
        <v>6.6820311301345754</v>
      </c>
      <c r="H1003" s="27">
        <f>-LOG(1-S0P5022[[#This Row],[p]],2)</f>
        <v>1.5849625007211561</v>
      </c>
      <c r="I1003" s="27">
        <f>1/S0P5022[[#This Row],[-LOG(p-0.5)^2]]</f>
        <v>0.14965509446524536</v>
      </c>
      <c r="J1003" s="27">
        <f>1-S0P5022[[#This Row],[p]]</f>
        <v>0.33333333333333337</v>
      </c>
      <c r="K1003" s="27">
        <f>1/S0P5022[[#This Row],[1-p]]</f>
        <v>2.9999999999999996</v>
      </c>
      <c r="L1003" s="27">
        <f>S0P5022[[#This Row],[p]]*2-1</f>
        <v>0.33333333333333326</v>
      </c>
      <c r="M1003" s="27">
        <f>S0P5022[[#This Row],[1-p]]*2</f>
        <v>0.66666666666666674</v>
      </c>
      <c r="N1003" s="27">
        <f>S0P5022[[#This Row],[2p-1]]*2</f>
        <v>0.66666666666666652</v>
      </c>
      <c r="O1003" s="27">
        <f>S0P5022[[#This Row],[2-2p]]*2</f>
        <v>1.3333333333333335</v>
      </c>
      <c r="P1003" s="27">
        <f>2^S0P5022[[#This Row],[4p-2]]</f>
        <v>1.5874010519681991</v>
      </c>
      <c r="Q1003" s="27">
        <f>2^S0P5022[[#This Row],[4-4p]]</f>
        <v>2.5198420997897464</v>
      </c>
      <c r="R1003" s="27">
        <f>2^S0P5022[[#This Row],[2^(4p-2)]]</f>
        <v>3.0050751127241848</v>
      </c>
      <c r="S1003" s="26">
        <f>S0P5022[[#This Row],[1-p]]/2</f>
        <v>0.16666666666666669</v>
      </c>
      <c r="T1003" s="26">
        <f>S0P5022[[#This Row],[f(p)]]/LOG(1-S0P5022[[#This Row],[p]],2)^16</f>
        <v>1.0508600578207357E-4</v>
      </c>
      <c r="U1003" s="26">
        <f>2*(1-ABS(SIN(S0P5022[[#This Row],[Rad]]*2)))^(S0P5022[[#This Row],[-LOG(1-p)]])</f>
        <v>1.8905059711604604</v>
      </c>
      <c r="V1003" s="26">
        <f>S0P5022[[#This Row],[f(p)]]*LOG(1-S0P5022[[#This Row],[p]],2)^-16</f>
        <v>1.0508600578207357E-4</v>
      </c>
      <c r="W1003" s="26">
        <f>S0P5022[[#This Row],[f(p)]]*2*((1-ABS(SIN(S0P5022[[#This Row],[Rad]]*2)))^(S0P5022[[#This Row],[-LOG(1-p)]]^2))</f>
        <v>0.30487606734526601</v>
      </c>
      <c r="X1003" s="26">
        <f>S0P5022[[#This Row],[F3]]+S0P5022[[#This Row],[F2]]</f>
        <v>0.30498115335104808</v>
      </c>
      <c r="Y1003" s="26"/>
      <c r="AA1003" s="20"/>
      <c r="AB1003" s="15"/>
      <c r="AC1003" s="15"/>
      <c r="AD1003" s="15"/>
      <c r="AE1003" s="15"/>
      <c r="AF1003" s="15"/>
      <c r="AI1003" s="20"/>
      <c r="AN1003" s="15"/>
      <c r="AO1003" s="17"/>
      <c r="AR1003" s="20"/>
      <c r="AT1003" s="15"/>
      <c r="AW1003" s="15"/>
    </row>
    <row r="1004" spans="1:49" x14ac:dyDescent="0.3">
      <c r="A1004" s="25">
        <v>92</v>
      </c>
      <c r="B1004" s="25">
        <f>RADIANS(S0P5022[[#This Row],[Deg]])</f>
        <v>1.6057029118347832</v>
      </c>
      <c r="C1004" s="26">
        <v>0.23080679523129599</v>
      </c>
      <c r="D1004" s="27">
        <f t="shared" si="4"/>
        <v>0.66666666666666663</v>
      </c>
      <c r="E1004" s="27">
        <f>-LOG(S0P5022[[#This Row],[p]]-0.5,2)</f>
        <v>2.5849625007211565</v>
      </c>
      <c r="F1004" s="27">
        <f>-LOG(1-S0P5022[[#This Row],[p]],2)^2</f>
        <v>2.5121061286922606</v>
      </c>
      <c r="G1004" s="27">
        <f>-LOG(S0P5022[[#This Row],[p]]-0.5,2)^2</f>
        <v>6.6820311301345754</v>
      </c>
      <c r="H1004" s="27">
        <f>-LOG(1-S0P5022[[#This Row],[p]],2)</f>
        <v>1.5849625007211561</v>
      </c>
      <c r="I1004" s="27">
        <f>1/S0P5022[[#This Row],[-LOG(p-0.5)^2]]</f>
        <v>0.14965509446524536</v>
      </c>
      <c r="J1004" s="27">
        <f>1-S0P5022[[#This Row],[p]]</f>
        <v>0.33333333333333337</v>
      </c>
      <c r="K1004" s="27">
        <f>1/S0P5022[[#This Row],[1-p]]</f>
        <v>2.9999999999999996</v>
      </c>
      <c r="L1004" s="27">
        <f>S0P5022[[#This Row],[p]]*2-1</f>
        <v>0.33333333333333326</v>
      </c>
      <c r="M1004" s="27">
        <f>S0P5022[[#This Row],[1-p]]*2</f>
        <v>0.66666666666666674</v>
      </c>
      <c r="N1004" s="27">
        <f>S0P5022[[#This Row],[2p-1]]*2</f>
        <v>0.66666666666666652</v>
      </c>
      <c r="O1004" s="27">
        <f>S0P5022[[#This Row],[2-2p]]*2</f>
        <v>1.3333333333333335</v>
      </c>
      <c r="P1004" s="27">
        <f>2^S0P5022[[#This Row],[4p-2]]</f>
        <v>1.5874010519681991</v>
      </c>
      <c r="Q1004" s="27">
        <f>2^S0P5022[[#This Row],[4-4p]]</f>
        <v>2.5198420997897464</v>
      </c>
      <c r="R1004" s="27">
        <f>2^S0P5022[[#This Row],[2^(4p-2)]]</f>
        <v>3.0050751127241848</v>
      </c>
      <c r="S1004" s="26">
        <f>S0P5022[[#This Row],[1-p]]/2</f>
        <v>0.16666666666666669</v>
      </c>
      <c r="T1004" s="26">
        <f>S0P5022[[#This Row],[f(p)]]/LOG(1-S0P5022[[#This Row],[p]],2)^16</f>
        <v>1.0508600578207357E-4</v>
      </c>
      <c r="U1004" s="26">
        <f>2*(1-ABS(SIN(S0P5022[[#This Row],[Rad]]*2)))^(S0P5022[[#This Row],[-LOG(1-p)]])</f>
        <v>1.78343330879646</v>
      </c>
      <c r="V1004" s="26">
        <f>S0P5022[[#This Row],[f(p)]]*LOG(1-S0P5022[[#This Row],[p]],2)^-16</f>
        <v>1.0508600578207357E-4</v>
      </c>
      <c r="W1004" s="26">
        <f>S0P5022[[#This Row],[f(p)]]*2*((1-ABS(SIN(S0P5022[[#This Row],[Rad]]*2)))^(S0P5022[[#This Row],[-LOG(1-p)]]^2))</f>
        <v>0.27796506282642625</v>
      </c>
      <c r="X1004" s="26">
        <f>S0P5022[[#This Row],[F3]]+S0P5022[[#This Row],[F2]]</f>
        <v>0.27807014883220832</v>
      </c>
      <c r="Y1004" s="26"/>
      <c r="AA1004" s="20"/>
      <c r="AB1004" s="15"/>
      <c r="AC1004" s="15"/>
      <c r="AD1004" s="15"/>
      <c r="AE1004" s="15"/>
      <c r="AF1004" s="15"/>
      <c r="AI1004" s="20"/>
      <c r="AN1004" s="15"/>
      <c r="AO1004" s="17"/>
      <c r="AR1004" s="20"/>
      <c r="AT1004" s="15"/>
      <c r="AW1004" s="15"/>
    </row>
    <row r="1005" spans="1:49" x14ac:dyDescent="0.3">
      <c r="A1005" s="25">
        <v>93</v>
      </c>
      <c r="B1005" s="25">
        <f>RADIANS(S0P5022[[#This Row],[Deg]])</f>
        <v>1.6231562043547265</v>
      </c>
      <c r="C1005" s="26">
        <v>0.211994342679835</v>
      </c>
      <c r="D1005" s="27">
        <f t="shared" si="4"/>
        <v>0.66666666666666663</v>
      </c>
      <c r="E1005" s="27">
        <f>-LOG(S0P5022[[#This Row],[p]]-0.5,2)</f>
        <v>2.5849625007211565</v>
      </c>
      <c r="F1005" s="27">
        <f>-LOG(1-S0P5022[[#This Row],[p]],2)^2</f>
        <v>2.5121061286922606</v>
      </c>
      <c r="G1005" s="27">
        <f>-LOG(S0P5022[[#This Row],[p]]-0.5,2)^2</f>
        <v>6.6820311301345754</v>
      </c>
      <c r="H1005" s="27">
        <f>-LOG(1-S0P5022[[#This Row],[p]],2)</f>
        <v>1.5849625007211561</v>
      </c>
      <c r="I1005" s="27">
        <f>1/S0P5022[[#This Row],[-LOG(p-0.5)^2]]</f>
        <v>0.14965509446524536</v>
      </c>
      <c r="J1005" s="27">
        <f>1-S0P5022[[#This Row],[p]]</f>
        <v>0.33333333333333337</v>
      </c>
      <c r="K1005" s="27">
        <f>1/S0P5022[[#This Row],[1-p]]</f>
        <v>2.9999999999999996</v>
      </c>
      <c r="L1005" s="27">
        <f>S0P5022[[#This Row],[p]]*2-1</f>
        <v>0.33333333333333326</v>
      </c>
      <c r="M1005" s="27">
        <f>S0P5022[[#This Row],[1-p]]*2</f>
        <v>0.66666666666666674</v>
      </c>
      <c r="N1005" s="27">
        <f>S0P5022[[#This Row],[2p-1]]*2</f>
        <v>0.66666666666666652</v>
      </c>
      <c r="O1005" s="27">
        <f>S0P5022[[#This Row],[2-2p]]*2</f>
        <v>1.3333333333333335</v>
      </c>
      <c r="P1005" s="27">
        <f>2^S0P5022[[#This Row],[4p-2]]</f>
        <v>1.5874010519681991</v>
      </c>
      <c r="Q1005" s="27">
        <f>2^S0P5022[[#This Row],[4-4p]]</f>
        <v>2.5198420997897464</v>
      </c>
      <c r="R1005" s="27">
        <f>2^S0P5022[[#This Row],[2^(4p-2)]]</f>
        <v>3.0050751127241848</v>
      </c>
      <c r="S1005" s="26">
        <f>S0P5022[[#This Row],[1-p]]/2</f>
        <v>0.16666666666666669</v>
      </c>
      <c r="T1005" s="26">
        <f>S0P5022[[#This Row],[f(p)]]/LOG(1-S0P5022[[#This Row],[p]],2)^16</f>
        <v>1.0508600578207357E-4</v>
      </c>
      <c r="U1005" s="26">
        <f>2*(1-ABS(SIN(S0P5022[[#This Row],[Rad]]*2)))^(S0P5022[[#This Row],[-LOG(1-p)]])</f>
        <v>1.6789349681941828</v>
      </c>
      <c r="V1005" s="26">
        <f>S0P5022[[#This Row],[f(p)]]*LOG(1-S0P5022[[#This Row],[p]],2)^-16</f>
        <v>1.0508600578207357E-4</v>
      </c>
      <c r="W1005" s="26">
        <f>S0P5022[[#This Row],[f(p)]]*2*((1-ABS(SIN(S0P5022[[#This Row],[Rad]]*2)))^(S0P5022[[#This Row],[-LOG(1-p)]]^2))</f>
        <v>0.25259674104011504</v>
      </c>
      <c r="X1005" s="26">
        <f>S0P5022[[#This Row],[F3]]+S0P5022[[#This Row],[F2]]</f>
        <v>0.25270182704589711</v>
      </c>
      <c r="Y1005" s="26"/>
      <c r="AA1005" s="20"/>
      <c r="AB1005" s="15"/>
      <c r="AC1005" s="15"/>
      <c r="AD1005" s="15"/>
      <c r="AE1005" s="15"/>
      <c r="AF1005" s="15"/>
      <c r="AI1005" s="20"/>
      <c r="AN1005" s="15"/>
      <c r="AO1005" s="17"/>
      <c r="AR1005" s="20"/>
      <c r="AT1005" s="15"/>
      <c r="AW1005" s="15"/>
    </row>
    <row r="1006" spans="1:49" x14ac:dyDescent="0.3">
      <c r="A1006" s="25">
        <v>94</v>
      </c>
      <c r="B1006" s="25">
        <f>RADIANS(S0P5022[[#This Row],[Deg]])</f>
        <v>1.6406094968746698</v>
      </c>
      <c r="C1006" s="26">
        <v>0.19457638693489199</v>
      </c>
      <c r="D1006" s="27">
        <f t="shared" si="4"/>
        <v>0.66666666666666663</v>
      </c>
      <c r="E1006" s="27">
        <f>-LOG(S0P5022[[#This Row],[p]]-0.5,2)</f>
        <v>2.5849625007211565</v>
      </c>
      <c r="F1006" s="27">
        <f>-LOG(1-S0P5022[[#This Row],[p]],2)^2</f>
        <v>2.5121061286922606</v>
      </c>
      <c r="G1006" s="27">
        <f>-LOG(S0P5022[[#This Row],[p]]-0.5,2)^2</f>
        <v>6.6820311301345754</v>
      </c>
      <c r="H1006" s="27">
        <f>-LOG(1-S0P5022[[#This Row],[p]],2)</f>
        <v>1.5849625007211561</v>
      </c>
      <c r="I1006" s="27">
        <f>1/S0P5022[[#This Row],[-LOG(p-0.5)^2]]</f>
        <v>0.14965509446524536</v>
      </c>
      <c r="J1006" s="27">
        <f>1-S0P5022[[#This Row],[p]]</f>
        <v>0.33333333333333337</v>
      </c>
      <c r="K1006" s="27">
        <f>1/S0P5022[[#This Row],[1-p]]</f>
        <v>2.9999999999999996</v>
      </c>
      <c r="L1006" s="27">
        <f>S0P5022[[#This Row],[p]]*2-1</f>
        <v>0.33333333333333326</v>
      </c>
      <c r="M1006" s="27">
        <f>S0P5022[[#This Row],[1-p]]*2</f>
        <v>0.66666666666666674</v>
      </c>
      <c r="N1006" s="27">
        <f>S0P5022[[#This Row],[2p-1]]*2</f>
        <v>0.66666666666666652</v>
      </c>
      <c r="O1006" s="27">
        <f>S0P5022[[#This Row],[2-2p]]*2</f>
        <v>1.3333333333333335</v>
      </c>
      <c r="P1006" s="27">
        <f>2^S0P5022[[#This Row],[4p-2]]</f>
        <v>1.5874010519681991</v>
      </c>
      <c r="Q1006" s="27">
        <f>2^S0P5022[[#This Row],[4-4p]]</f>
        <v>2.5198420997897464</v>
      </c>
      <c r="R1006" s="27">
        <f>2^S0P5022[[#This Row],[2^(4p-2)]]</f>
        <v>3.0050751127241848</v>
      </c>
      <c r="S1006" s="26">
        <f>S0P5022[[#This Row],[1-p]]/2</f>
        <v>0.16666666666666669</v>
      </c>
      <c r="T1006" s="26">
        <f>S0P5022[[#This Row],[f(p)]]/LOG(1-S0P5022[[#This Row],[p]],2)^16</f>
        <v>1.0508600578207357E-4</v>
      </c>
      <c r="U1006" s="26">
        <f>2*(1-ABS(SIN(S0P5022[[#This Row],[Rad]]*2)))^(S0P5022[[#This Row],[-LOG(1-p)]])</f>
        <v>1.5771537240255888</v>
      </c>
      <c r="V1006" s="26">
        <f>S0P5022[[#This Row],[f(p)]]*LOG(1-S0P5022[[#This Row],[p]],2)^-16</f>
        <v>1.0508600578207357E-4</v>
      </c>
      <c r="W1006" s="26">
        <f>S0P5022[[#This Row],[f(p)]]*2*((1-ABS(SIN(S0P5022[[#This Row],[Rad]]*2)))^(S0P5022[[#This Row],[-LOG(1-p)]]^2))</f>
        <v>0.22876016507010091</v>
      </c>
      <c r="X1006" s="26">
        <f>S0P5022[[#This Row],[F3]]+S0P5022[[#This Row],[F2]]</f>
        <v>0.22886525107588299</v>
      </c>
      <c r="Y1006" s="26"/>
      <c r="AA1006" s="20"/>
      <c r="AB1006" s="15"/>
      <c r="AC1006" s="15"/>
      <c r="AD1006" s="15"/>
      <c r="AE1006" s="15"/>
      <c r="AF1006" s="15"/>
      <c r="AI1006" s="20"/>
      <c r="AN1006" s="15"/>
      <c r="AO1006" s="17"/>
      <c r="AR1006" s="20"/>
      <c r="AT1006" s="15"/>
      <c r="AW1006" s="15"/>
    </row>
    <row r="1007" spans="1:49" x14ac:dyDescent="0.3">
      <c r="A1007" s="25">
        <v>95</v>
      </c>
      <c r="B1007" s="25">
        <f>RADIANS(S0P5022[[#This Row],[Deg]])</f>
        <v>1.6580627893946132</v>
      </c>
      <c r="C1007" s="26">
        <v>0.178349067572808</v>
      </c>
      <c r="D1007" s="27">
        <f t="shared" si="4"/>
        <v>0.66666666666666663</v>
      </c>
      <c r="E1007" s="27">
        <f>-LOG(S0P5022[[#This Row],[p]]-0.5,2)</f>
        <v>2.5849625007211565</v>
      </c>
      <c r="F1007" s="27">
        <f>-LOG(1-S0P5022[[#This Row],[p]],2)^2</f>
        <v>2.5121061286922606</v>
      </c>
      <c r="G1007" s="27">
        <f>-LOG(S0P5022[[#This Row],[p]]-0.5,2)^2</f>
        <v>6.6820311301345754</v>
      </c>
      <c r="H1007" s="27">
        <f>-LOG(1-S0P5022[[#This Row],[p]],2)</f>
        <v>1.5849625007211561</v>
      </c>
      <c r="I1007" s="27">
        <f>1/S0P5022[[#This Row],[-LOG(p-0.5)^2]]</f>
        <v>0.14965509446524536</v>
      </c>
      <c r="J1007" s="27">
        <f>1-S0P5022[[#This Row],[p]]</f>
        <v>0.33333333333333337</v>
      </c>
      <c r="K1007" s="27">
        <f>1/S0P5022[[#This Row],[1-p]]</f>
        <v>2.9999999999999996</v>
      </c>
      <c r="L1007" s="27">
        <f>S0P5022[[#This Row],[p]]*2-1</f>
        <v>0.33333333333333326</v>
      </c>
      <c r="M1007" s="27">
        <f>S0P5022[[#This Row],[1-p]]*2</f>
        <v>0.66666666666666674</v>
      </c>
      <c r="N1007" s="27">
        <f>S0P5022[[#This Row],[2p-1]]*2</f>
        <v>0.66666666666666652</v>
      </c>
      <c r="O1007" s="27">
        <f>S0P5022[[#This Row],[2-2p]]*2</f>
        <v>1.3333333333333335</v>
      </c>
      <c r="P1007" s="27">
        <f>2^S0P5022[[#This Row],[4p-2]]</f>
        <v>1.5874010519681991</v>
      </c>
      <c r="Q1007" s="27">
        <f>2^S0P5022[[#This Row],[4-4p]]</f>
        <v>2.5198420997897464</v>
      </c>
      <c r="R1007" s="27">
        <f>2^S0P5022[[#This Row],[2^(4p-2)]]</f>
        <v>3.0050751127241848</v>
      </c>
      <c r="S1007" s="26">
        <f>S0P5022[[#This Row],[1-p]]/2</f>
        <v>0.16666666666666669</v>
      </c>
      <c r="T1007" s="26">
        <f>S0P5022[[#This Row],[f(p)]]/LOG(1-S0P5022[[#This Row],[p]],2)^16</f>
        <v>1.0508600578207357E-4</v>
      </c>
      <c r="U1007" s="26">
        <f>2*(1-ABS(SIN(S0P5022[[#This Row],[Rad]]*2)))^(S0P5022[[#This Row],[-LOG(1-p)]])</f>
        <v>1.4782218239094751</v>
      </c>
      <c r="V1007" s="26">
        <f>S0P5022[[#This Row],[f(p)]]*LOG(1-S0P5022[[#This Row],[p]],2)^-16</f>
        <v>1.0508600578207357E-4</v>
      </c>
      <c r="W1007" s="26">
        <f>S0P5022[[#This Row],[f(p)]]*2*((1-ABS(SIN(S0P5022[[#This Row],[Rad]]*2)))^(S0P5022[[#This Row],[-LOG(1-p)]]^2))</f>
        <v>0.20643741247360306</v>
      </c>
      <c r="X1007" s="26">
        <f>S0P5022[[#This Row],[F3]]+S0P5022[[#This Row],[F2]]</f>
        <v>0.20654249847938513</v>
      </c>
      <c r="Y1007" s="26"/>
      <c r="AA1007" s="20"/>
      <c r="AB1007" s="15"/>
      <c r="AC1007" s="15"/>
      <c r="AD1007" s="15"/>
      <c r="AE1007" s="15"/>
      <c r="AF1007" s="15"/>
      <c r="AI1007" s="20"/>
      <c r="AN1007" s="15"/>
      <c r="AO1007" s="17"/>
      <c r="AR1007" s="20"/>
      <c r="AT1007" s="15"/>
      <c r="AW1007" s="15"/>
    </row>
    <row r="1008" spans="1:49" x14ac:dyDescent="0.3">
      <c r="A1008" s="25">
        <v>96</v>
      </c>
      <c r="B1008" s="25">
        <f>RADIANS(S0P5022[[#This Row],[Deg]])</f>
        <v>1.6755160819145565</v>
      </c>
      <c r="C1008" s="26">
        <v>0.162998898357789</v>
      </c>
      <c r="D1008" s="27">
        <f t="shared" si="4"/>
        <v>0.66666666666666663</v>
      </c>
      <c r="E1008" s="27">
        <f>-LOG(S0P5022[[#This Row],[p]]-0.5,2)</f>
        <v>2.5849625007211565</v>
      </c>
      <c r="F1008" s="27">
        <f>-LOG(1-S0P5022[[#This Row],[p]],2)^2</f>
        <v>2.5121061286922606</v>
      </c>
      <c r="G1008" s="27">
        <f>-LOG(S0P5022[[#This Row],[p]]-0.5,2)^2</f>
        <v>6.6820311301345754</v>
      </c>
      <c r="H1008" s="27">
        <f>-LOG(1-S0P5022[[#This Row],[p]],2)</f>
        <v>1.5849625007211561</v>
      </c>
      <c r="I1008" s="27">
        <f>1/S0P5022[[#This Row],[-LOG(p-0.5)^2]]</f>
        <v>0.14965509446524536</v>
      </c>
      <c r="J1008" s="27">
        <f>1-S0P5022[[#This Row],[p]]</f>
        <v>0.33333333333333337</v>
      </c>
      <c r="K1008" s="27">
        <f>1/S0P5022[[#This Row],[1-p]]</f>
        <v>2.9999999999999996</v>
      </c>
      <c r="L1008" s="27">
        <f>S0P5022[[#This Row],[p]]*2-1</f>
        <v>0.33333333333333326</v>
      </c>
      <c r="M1008" s="27">
        <f>S0P5022[[#This Row],[1-p]]*2</f>
        <v>0.66666666666666674</v>
      </c>
      <c r="N1008" s="27">
        <f>S0P5022[[#This Row],[2p-1]]*2</f>
        <v>0.66666666666666652</v>
      </c>
      <c r="O1008" s="27">
        <f>S0P5022[[#This Row],[2-2p]]*2</f>
        <v>1.3333333333333335</v>
      </c>
      <c r="P1008" s="27">
        <f>2^S0P5022[[#This Row],[4p-2]]</f>
        <v>1.5874010519681991</v>
      </c>
      <c r="Q1008" s="27">
        <f>2^S0P5022[[#This Row],[4-4p]]</f>
        <v>2.5198420997897464</v>
      </c>
      <c r="R1008" s="27">
        <f>2^S0P5022[[#This Row],[2^(4p-2)]]</f>
        <v>3.0050751127241848</v>
      </c>
      <c r="S1008" s="26">
        <f>S0P5022[[#This Row],[1-p]]/2</f>
        <v>0.16666666666666669</v>
      </c>
      <c r="T1008" s="26">
        <f>S0P5022[[#This Row],[f(p)]]/LOG(1-S0P5022[[#This Row],[p]],2)^16</f>
        <v>1.0508600578207357E-4</v>
      </c>
      <c r="U1008" s="26">
        <f>2*(1-ABS(SIN(S0P5022[[#This Row],[Rad]]*2)))^(S0P5022[[#This Row],[-LOG(1-p)]])</f>
        <v>1.382260675985544</v>
      </c>
      <c r="V1008" s="26">
        <f>S0P5022[[#This Row],[f(p)]]*LOG(1-S0P5022[[#This Row],[p]],2)^-16</f>
        <v>1.0508600578207357E-4</v>
      </c>
      <c r="W1008" s="26">
        <f>S0P5022[[#This Row],[f(p)]]*2*((1-ABS(SIN(S0P5022[[#This Row],[Rad]]*2)))^(S0P5022[[#This Row],[-LOG(1-p)]]^2))</f>
        <v>0.18560398391015004</v>
      </c>
      <c r="X1008" s="26">
        <f>S0P5022[[#This Row],[F3]]+S0P5022[[#This Row],[F2]]</f>
        <v>0.18570906991593211</v>
      </c>
      <c r="Y1008" s="26"/>
      <c r="AA1008" s="20"/>
      <c r="AB1008" s="15"/>
      <c r="AC1008" s="15"/>
      <c r="AD1008" s="15"/>
      <c r="AE1008" s="15"/>
      <c r="AF1008" s="15"/>
      <c r="AI1008" s="20"/>
      <c r="AN1008" s="15"/>
      <c r="AO1008" s="17"/>
      <c r="AR1008" s="20"/>
      <c r="AT1008" s="15"/>
      <c r="AW1008" s="15"/>
    </row>
    <row r="1009" spans="1:49" x14ac:dyDescent="0.3">
      <c r="A1009" s="25">
        <v>97</v>
      </c>
      <c r="B1009" s="25">
        <f>RADIANS(S0P5022[[#This Row],[Deg]])</f>
        <v>1.6929693744344996</v>
      </c>
      <c r="C1009" s="26">
        <v>0.14879256960543499</v>
      </c>
      <c r="D1009" s="27">
        <f t="shared" si="4"/>
        <v>0.66666666666666663</v>
      </c>
      <c r="E1009" s="27">
        <f>-LOG(S0P5022[[#This Row],[p]]-0.5,2)</f>
        <v>2.5849625007211565</v>
      </c>
      <c r="F1009" s="27">
        <f>-LOG(1-S0P5022[[#This Row],[p]],2)^2</f>
        <v>2.5121061286922606</v>
      </c>
      <c r="G1009" s="27">
        <f>-LOG(S0P5022[[#This Row],[p]]-0.5,2)^2</f>
        <v>6.6820311301345754</v>
      </c>
      <c r="H1009" s="27">
        <f>-LOG(1-S0P5022[[#This Row],[p]],2)</f>
        <v>1.5849625007211561</v>
      </c>
      <c r="I1009" s="27">
        <f>1/S0P5022[[#This Row],[-LOG(p-0.5)^2]]</f>
        <v>0.14965509446524536</v>
      </c>
      <c r="J1009" s="27">
        <f>1-S0P5022[[#This Row],[p]]</f>
        <v>0.33333333333333337</v>
      </c>
      <c r="K1009" s="27">
        <f>1/S0P5022[[#This Row],[1-p]]</f>
        <v>2.9999999999999996</v>
      </c>
      <c r="L1009" s="27">
        <f>S0P5022[[#This Row],[p]]*2-1</f>
        <v>0.33333333333333326</v>
      </c>
      <c r="M1009" s="27">
        <f>S0P5022[[#This Row],[1-p]]*2</f>
        <v>0.66666666666666674</v>
      </c>
      <c r="N1009" s="27">
        <f>S0P5022[[#This Row],[2p-1]]*2</f>
        <v>0.66666666666666652</v>
      </c>
      <c r="O1009" s="27">
        <f>S0P5022[[#This Row],[2-2p]]*2</f>
        <v>1.3333333333333335</v>
      </c>
      <c r="P1009" s="27">
        <f>2^S0P5022[[#This Row],[4p-2]]</f>
        <v>1.5874010519681991</v>
      </c>
      <c r="Q1009" s="27">
        <f>2^S0P5022[[#This Row],[4-4p]]</f>
        <v>2.5198420997897464</v>
      </c>
      <c r="R1009" s="27">
        <f>2^S0P5022[[#This Row],[2^(4p-2)]]</f>
        <v>3.0050751127241848</v>
      </c>
      <c r="S1009" s="26">
        <f>S0P5022[[#This Row],[1-p]]/2</f>
        <v>0.16666666666666669</v>
      </c>
      <c r="T1009" s="26">
        <f>S0P5022[[#This Row],[f(p)]]/LOG(1-S0P5022[[#This Row],[p]],2)^16</f>
        <v>1.0508600578207357E-4</v>
      </c>
      <c r="U1009" s="26">
        <f>2*(1-ABS(SIN(S0P5022[[#This Row],[Rad]]*2)))^(S0P5022[[#This Row],[-LOG(1-p)]])</f>
        <v>1.2893805714786069</v>
      </c>
      <c r="V1009" s="26">
        <f>S0P5022[[#This Row],[f(p)]]*LOG(1-S0P5022[[#This Row],[p]],2)^-16</f>
        <v>1.0508600578207357E-4</v>
      </c>
      <c r="W1009" s="26">
        <f>S0P5022[[#This Row],[f(p)]]*2*((1-ABS(SIN(S0P5022[[#This Row],[Rad]]*2)))^(S0P5022[[#This Row],[-LOG(1-p)]]^2))</f>
        <v>0.16622924394882618</v>
      </c>
      <c r="X1009" s="26">
        <f>S0P5022[[#This Row],[F3]]+S0P5022[[#This Row],[F2]]</f>
        <v>0.16633432995460826</v>
      </c>
      <c r="Y1009" s="26"/>
      <c r="AA1009" s="20"/>
      <c r="AB1009" s="15"/>
      <c r="AC1009" s="15"/>
      <c r="AD1009" s="15"/>
      <c r="AE1009" s="15"/>
      <c r="AF1009" s="15"/>
      <c r="AI1009" s="20"/>
      <c r="AN1009" s="15"/>
      <c r="AO1009" s="17"/>
      <c r="AR1009" s="20"/>
      <c r="AT1009" s="15"/>
      <c r="AW1009" s="15"/>
    </row>
    <row r="1010" spans="1:49" x14ac:dyDescent="0.3">
      <c r="A1010" s="25">
        <v>98</v>
      </c>
      <c r="B1010" s="25">
        <f>RADIANS(S0P5022[[#This Row],[Deg]])</f>
        <v>1.7104226669544429</v>
      </c>
      <c r="C1010" s="26">
        <v>0.13546279948280701</v>
      </c>
      <c r="D1010" s="27">
        <f t="shared" si="4"/>
        <v>0.66666666666666663</v>
      </c>
      <c r="E1010" s="27">
        <f>-LOG(S0P5022[[#This Row],[p]]-0.5,2)</f>
        <v>2.5849625007211565</v>
      </c>
      <c r="F1010" s="27">
        <f>-LOG(1-S0P5022[[#This Row],[p]],2)^2</f>
        <v>2.5121061286922606</v>
      </c>
      <c r="G1010" s="27">
        <f>-LOG(S0P5022[[#This Row],[p]]-0.5,2)^2</f>
        <v>6.6820311301345754</v>
      </c>
      <c r="H1010" s="27">
        <f>-LOG(1-S0P5022[[#This Row],[p]],2)</f>
        <v>1.5849625007211561</v>
      </c>
      <c r="I1010" s="27">
        <f>1/S0P5022[[#This Row],[-LOG(p-0.5)^2]]</f>
        <v>0.14965509446524536</v>
      </c>
      <c r="J1010" s="27">
        <f>1-S0P5022[[#This Row],[p]]</f>
        <v>0.33333333333333337</v>
      </c>
      <c r="K1010" s="27">
        <f>1/S0P5022[[#This Row],[1-p]]</f>
        <v>2.9999999999999996</v>
      </c>
      <c r="L1010" s="27">
        <f>S0P5022[[#This Row],[p]]*2-1</f>
        <v>0.33333333333333326</v>
      </c>
      <c r="M1010" s="27">
        <f>S0P5022[[#This Row],[1-p]]*2</f>
        <v>0.66666666666666674</v>
      </c>
      <c r="N1010" s="27">
        <f>S0P5022[[#This Row],[2p-1]]*2</f>
        <v>0.66666666666666652</v>
      </c>
      <c r="O1010" s="27">
        <f>S0P5022[[#This Row],[2-2p]]*2</f>
        <v>1.3333333333333335</v>
      </c>
      <c r="P1010" s="27">
        <f>2^S0P5022[[#This Row],[4p-2]]</f>
        <v>1.5874010519681991</v>
      </c>
      <c r="Q1010" s="27">
        <f>2^S0P5022[[#This Row],[4-4p]]</f>
        <v>2.5198420997897464</v>
      </c>
      <c r="R1010" s="27">
        <f>2^S0P5022[[#This Row],[2^(4p-2)]]</f>
        <v>3.0050751127241848</v>
      </c>
      <c r="S1010" s="26">
        <f>S0P5022[[#This Row],[1-p]]/2</f>
        <v>0.16666666666666669</v>
      </c>
      <c r="T1010" s="26">
        <f>S0P5022[[#This Row],[f(p)]]/LOG(1-S0P5022[[#This Row],[p]],2)^16</f>
        <v>1.0508600578207357E-4</v>
      </c>
      <c r="U1010" s="26">
        <f>2*(1-ABS(SIN(S0P5022[[#This Row],[Rad]]*2)))^(S0P5022[[#This Row],[-LOG(1-p)]])</f>
        <v>1.1996804431281229</v>
      </c>
      <c r="V1010" s="26">
        <f>S0P5022[[#This Row],[f(p)]]*LOG(1-S0P5022[[#This Row],[p]],2)^-16</f>
        <v>1.0508600578207357E-4</v>
      </c>
      <c r="W1010" s="26">
        <f>S0P5022[[#This Row],[f(p)]]*2*((1-ABS(SIN(S0P5022[[#This Row],[Rad]]*2)))^(S0P5022[[#This Row],[-LOG(1-p)]]^2))</f>
        <v>0.14827689006192118</v>
      </c>
      <c r="X1010" s="26">
        <f>S0P5022[[#This Row],[F3]]+S0P5022[[#This Row],[F2]]</f>
        <v>0.14838197606770326</v>
      </c>
      <c r="Y1010" s="26"/>
      <c r="AA1010" s="20"/>
      <c r="AB1010" s="15"/>
      <c r="AC1010" s="15"/>
      <c r="AD1010" s="15"/>
      <c r="AE1010" s="15"/>
      <c r="AF1010" s="15"/>
      <c r="AI1010" s="20"/>
      <c r="AN1010" s="15"/>
      <c r="AO1010" s="17"/>
      <c r="AR1010" s="20"/>
      <c r="AT1010" s="15"/>
      <c r="AW1010" s="15"/>
    </row>
    <row r="1011" spans="1:49" x14ac:dyDescent="0.3">
      <c r="A1011" s="25">
        <v>99</v>
      </c>
      <c r="B1011" s="25">
        <f>RADIANS(S0P5022[[#This Row],[Deg]])</f>
        <v>1.7278759594743862</v>
      </c>
      <c r="C1011" s="26">
        <v>0.123160854255717</v>
      </c>
      <c r="D1011" s="27">
        <f t="shared" si="4"/>
        <v>0.66666666666666663</v>
      </c>
      <c r="E1011" s="27">
        <f>-LOG(S0P5022[[#This Row],[p]]-0.5,2)</f>
        <v>2.5849625007211565</v>
      </c>
      <c r="F1011" s="27">
        <f>-LOG(1-S0P5022[[#This Row],[p]],2)^2</f>
        <v>2.5121061286922606</v>
      </c>
      <c r="G1011" s="27">
        <f>-LOG(S0P5022[[#This Row],[p]]-0.5,2)^2</f>
        <v>6.6820311301345754</v>
      </c>
      <c r="H1011" s="27">
        <f>-LOG(1-S0P5022[[#This Row],[p]],2)</f>
        <v>1.5849625007211561</v>
      </c>
      <c r="I1011" s="27">
        <f>1/S0P5022[[#This Row],[-LOG(p-0.5)^2]]</f>
        <v>0.14965509446524536</v>
      </c>
      <c r="J1011" s="27">
        <f>1-S0P5022[[#This Row],[p]]</f>
        <v>0.33333333333333337</v>
      </c>
      <c r="K1011" s="27">
        <f>1/S0P5022[[#This Row],[1-p]]</f>
        <v>2.9999999999999996</v>
      </c>
      <c r="L1011" s="27">
        <f>S0P5022[[#This Row],[p]]*2-1</f>
        <v>0.33333333333333326</v>
      </c>
      <c r="M1011" s="27">
        <f>S0P5022[[#This Row],[1-p]]*2</f>
        <v>0.66666666666666674</v>
      </c>
      <c r="N1011" s="27">
        <f>S0P5022[[#This Row],[2p-1]]*2</f>
        <v>0.66666666666666652</v>
      </c>
      <c r="O1011" s="27">
        <f>S0P5022[[#This Row],[2-2p]]*2</f>
        <v>1.3333333333333335</v>
      </c>
      <c r="P1011" s="27">
        <f>2^S0P5022[[#This Row],[4p-2]]</f>
        <v>1.5874010519681991</v>
      </c>
      <c r="Q1011" s="27">
        <f>2^S0P5022[[#This Row],[4-4p]]</f>
        <v>2.5198420997897464</v>
      </c>
      <c r="R1011" s="27">
        <f>2^S0P5022[[#This Row],[2^(4p-2)]]</f>
        <v>3.0050751127241848</v>
      </c>
      <c r="S1011" s="26">
        <f>S0P5022[[#This Row],[1-p]]/2</f>
        <v>0.16666666666666669</v>
      </c>
      <c r="T1011" s="26">
        <f>S0P5022[[#This Row],[f(p)]]/LOG(1-S0P5022[[#This Row],[p]],2)^16</f>
        <v>1.0508600578207357E-4</v>
      </c>
      <c r="U1011" s="26">
        <f>2*(1-ABS(SIN(S0P5022[[#This Row],[Rad]]*2)))^(S0P5022[[#This Row],[-LOG(1-p)]])</f>
        <v>1.1132476602544255</v>
      </c>
      <c r="V1011" s="26">
        <f>S0P5022[[#This Row],[f(p)]]*LOG(1-S0P5022[[#This Row],[p]],2)^-16</f>
        <v>1.0508600578207357E-4</v>
      </c>
      <c r="W1011" s="26">
        <f>S0P5022[[#This Row],[f(p)]]*2*((1-ABS(SIN(S0P5022[[#This Row],[Rad]]*2)))^(S0P5022[[#This Row],[-LOG(1-p)]]^2))</f>
        <v>0.13170544565085548</v>
      </c>
      <c r="X1011" s="26">
        <f>S0P5022[[#This Row],[F3]]+S0P5022[[#This Row],[F2]]</f>
        <v>0.13181053165663756</v>
      </c>
      <c r="Y1011" s="26"/>
      <c r="AA1011" s="20"/>
      <c r="AB1011" s="15"/>
      <c r="AC1011" s="15"/>
      <c r="AD1011" s="15"/>
      <c r="AE1011" s="15"/>
      <c r="AF1011" s="15"/>
      <c r="AI1011" s="20"/>
      <c r="AN1011" s="15"/>
      <c r="AO1011" s="17"/>
      <c r="AR1011" s="20"/>
      <c r="AT1011" s="15"/>
      <c r="AW1011" s="15"/>
    </row>
    <row r="1012" spans="1:49" x14ac:dyDescent="0.3">
      <c r="A1012" s="25">
        <v>100</v>
      </c>
      <c r="B1012" s="25">
        <f>RADIANS(S0P5022[[#This Row],[Deg]])</f>
        <v>1.7453292519943295</v>
      </c>
      <c r="C1012" s="26">
        <v>0.11170580490884199</v>
      </c>
      <c r="D1012" s="27">
        <f t="shared" si="4"/>
        <v>0.66666666666666663</v>
      </c>
      <c r="E1012" s="27">
        <f>-LOG(S0P5022[[#This Row],[p]]-0.5,2)</f>
        <v>2.5849625007211565</v>
      </c>
      <c r="F1012" s="27">
        <f>-LOG(1-S0P5022[[#This Row],[p]],2)^2</f>
        <v>2.5121061286922606</v>
      </c>
      <c r="G1012" s="27">
        <f>-LOG(S0P5022[[#This Row],[p]]-0.5,2)^2</f>
        <v>6.6820311301345754</v>
      </c>
      <c r="H1012" s="27">
        <f>-LOG(1-S0P5022[[#This Row],[p]],2)</f>
        <v>1.5849625007211561</v>
      </c>
      <c r="I1012" s="27">
        <f>1/S0P5022[[#This Row],[-LOG(p-0.5)^2]]</f>
        <v>0.14965509446524536</v>
      </c>
      <c r="J1012" s="27">
        <f>1-S0P5022[[#This Row],[p]]</f>
        <v>0.33333333333333337</v>
      </c>
      <c r="K1012" s="27">
        <f>1/S0P5022[[#This Row],[1-p]]</f>
        <v>2.9999999999999996</v>
      </c>
      <c r="L1012" s="27">
        <f>S0P5022[[#This Row],[p]]*2-1</f>
        <v>0.33333333333333326</v>
      </c>
      <c r="M1012" s="27">
        <f>S0P5022[[#This Row],[1-p]]*2</f>
        <v>0.66666666666666674</v>
      </c>
      <c r="N1012" s="27">
        <f>S0P5022[[#This Row],[2p-1]]*2</f>
        <v>0.66666666666666652</v>
      </c>
      <c r="O1012" s="27">
        <f>S0P5022[[#This Row],[2-2p]]*2</f>
        <v>1.3333333333333335</v>
      </c>
      <c r="P1012" s="27">
        <f>2^S0P5022[[#This Row],[4p-2]]</f>
        <v>1.5874010519681991</v>
      </c>
      <c r="Q1012" s="27">
        <f>2^S0P5022[[#This Row],[4-4p]]</f>
        <v>2.5198420997897464</v>
      </c>
      <c r="R1012" s="27">
        <f>2^S0P5022[[#This Row],[2^(4p-2)]]</f>
        <v>3.0050751127241848</v>
      </c>
      <c r="S1012" s="26">
        <f>S0P5022[[#This Row],[1-p]]/2</f>
        <v>0.16666666666666669</v>
      </c>
      <c r="T1012" s="26">
        <f>S0P5022[[#This Row],[f(p)]]/LOG(1-S0P5022[[#This Row],[p]],2)^16</f>
        <v>1.0508600578207357E-4</v>
      </c>
      <c r="U1012" s="26">
        <f>2*(1-ABS(SIN(S0P5022[[#This Row],[Rad]]*2)))^(S0P5022[[#This Row],[-LOG(1-p)]])</f>
        <v>1.0301578611275848</v>
      </c>
      <c r="V1012" s="26">
        <f>S0P5022[[#This Row],[f(p)]]*LOG(1-S0P5022[[#This Row],[p]],2)^-16</f>
        <v>1.0508600578207357E-4</v>
      </c>
      <c r="W1012" s="26">
        <f>S0P5022[[#This Row],[f(p)]]*2*((1-ABS(SIN(S0P5022[[#This Row],[Rad]]*2)))^(S0P5022[[#This Row],[-LOG(1-p)]]^2))</f>
        <v>0.11646877282154477</v>
      </c>
      <c r="X1012" s="26">
        <f>S0P5022[[#This Row],[F3]]+S0P5022[[#This Row],[F2]]</f>
        <v>0.11657385882732685</v>
      </c>
      <c r="Y1012" s="26"/>
      <c r="AA1012" s="20"/>
      <c r="AB1012" s="15"/>
      <c r="AC1012" s="15"/>
      <c r="AD1012" s="15"/>
      <c r="AE1012" s="15"/>
      <c r="AF1012" s="15"/>
      <c r="AI1012" s="20"/>
      <c r="AN1012" s="15"/>
      <c r="AO1012" s="17"/>
      <c r="AR1012" s="20"/>
      <c r="AT1012" s="15"/>
      <c r="AW1012" s="15"/>
    </row>
    <row r="1013" spans="1:49" x14ac:dyDescent="0.3">
      <c r="A1013" s="25">
        <v>101</v>
      </c>
      <c r="B1013" s="25">
        <f>RADIANS(S0P5022[[#This Row],[Deg]])</f>
        <v>1.7627825445142729</v>
      </c>
      <c r="C1013" s="26">
        <v>0.101206533540767</v>
      </c>
      <c r="D1013" s="27">
        <f t="shared" si="4"/>
        <v>0.66666666666666663</v>
      </c>
      <c r="E1013" s="27">
        <f>-LOG(S0P5022[[#This Row],[p]]-0.5,2)</f>
        <v>2.5849625007211565</v>
      </c>
      <c r="F1013" s="27">
        <f>-LOG(1-S0P5022[[#This Row],[p]],2)^2</f>
        <v>2.5121061286922606</v>
      </c>
      <c r="G1013" s="27">
        <f>-LOG(S0P5022[[#This Row],[p]]-0.5,2)^2</f>
        <v>6.6820311301345754</v>
      </c>
      <c r="H1013" s="27">
        <f>-LOG(1-S0P5022[[#This Row],[p]],2)</f>
        <v>1.5849625007211561</v>
      </c>
      <c r="I1013" s="27">
        <f>1/S0P5022[[#This Row],[-LOG(p-0.5)^2]]</f>
        <v>0.14965509446524536</v>
      </c>
      <c r="J1013" s="27">
        <f>1-S0P5022[[#This Row],[p]]</f>
        <v>0.33333333333333337</v>
      </c>
      <c r="K1013" s="27">
        <f>1/S0P5022[[#This Row],[1-p]]</f>
        <v>2.9999999999999996</v>
      </c>
      <c r="L1013" s="27">
        <f>S0P5022[[#This Row],[p]]*2-1</f>
        <v>0.33333333333333326</v>
      </c>
      <c r="M1013" s="27">
        <f>S0P5022[[#This Row],[1-p]]*2</f>
        <v>0.66666666666666674</v>
      </c>
      <c r="N1013" s="27">
        <f>S0P5022[[#This Row],[2p-1]]*2</f>
        <v>0.66666666666666652</v>
      </c>
      <c r="O1013" s="27">
        <f>S0P5022[[#This Row],[2-2p]]*2</f>
        <v>1.3333333333333335</v>
      </c>
      <c r="P1013" s="27">
        <f>2^S0P5022[[#This Row],[4p-2]]</f>
        <v>1.5874010519681991</v>
      </c>
      <c r="Q1013" s="27">
        <f>2^S0P5022[[#This Row],[4-4p]]</f>
        <v>2.5198420997897464</v>
      </c>
      <c r="R1013" s="27">
        <f>2^S0P5022[[#This Row],[2^(4p-2)]]</f>
        <v>3.0050751127241848</v>
      </c>
      <c r="S1013" s="26">
        <f>S0P5022[[#This Row],[1-p]]/2</f>
        <v>0.16666666666666669</v>
      </c>
      <c r="T1013" s="26">
        <f>S0P5022[[#This Row],[f(p)]]/LOG(1-S0P5022[[#This Row],[p]],2)^16</f>
        <v>1.0508600578207357E-4</v>
      </c>
      <c r="U1013" s="26">
        <f>2*(1-ABS(SIN(S0P5022[[#This Row],[Rad]]*2)))^(S0P5022[[#This Row],[-LOG(1-p)]])</f>
        <v>0.95047482319847054</v>
      </c>
      <c r="V1013" s="26">
        <f>S0P5022[[#This Row],[f(p)]]*LOG(1-S0P5022[[#This Row],[p]],2)^-16</f>
        <v>1.0508600578207357E-4</v>
      </c>
      <c r="W1013" s="26">
        <f>S0P5022[[#This Row],[f(p)]]*2*((1-ABS(SIN(S0P5022[[#This Row],[Rad]]*2)))^(S0P5022[[#This Row],[-LOG(1-p)]]^2))</f>
        <v>0.10251660053195256</v>
      </c>
      <c r="X1013" s="26">
        <f>S0P5022[[#This Row],[F3]]+S0P5022[[#This Row],[F2]]</f>
        <v>0.10262168653773464</v>
      </c>
      <c r="Y1013" s="26"/>
      <c r="AA1013" s="20"/>
      <c r="AB1013" s="15"/>
      <c r="AC1013" s="15"/>
      <c r="AD1013" s="15"/>
      <c r="AE1013" s="15"/>
      <c r="AF1013" s="15"/>
      <c r="AI1013" s="20"/>
      <c r="AN1013" s="15"/>
      <c r="AO1013" s="17"/>
      <c r="AR1013" s="20"/>
      <c r="AT1013" s="15"/>
      <c r="AW1013" s="15"/>
    </row>
    <row r="1014" spans="1:49" x14ac:dyDescent="0.3">
      <c r="A1014" s="25">
        <v>102</v>
      </c>
      <c r="B1014" s="25">
        <f>RADIANS(S0P5022[[#This Row],[Deg]])</f>
        <v>1.7802358370342162</v>
      </c>
      <c r="C1014" s="26">
        <v>9.1250026308303298E-2</v>
      </c>
      <c r="D1014" s="27">
        <f t="shared" si="4"/>
        <v>0.66666666666666663</v>
      </c>
      <c r="E1014" s="27">
        <f>-LOG(S0P5022[[#This Row],[p]]-0.5,2)</f>
        <v>2.5849625007211565</v>
      </c>
      <c r="F1014" s="27">
        <f>-LOG(1-S0P5022[[#This Row],[p]],2)^2</f>
        <v>2.5121061286922606</v>
      </c>
      <c r="G1014" s="27">
        <f>-LOG(S0P5022[[#This Row],[p]]-0.5,2)^2</f>
        <v>6.6820311301345754</v>
      </c>
      <c r="H1014" s="27">
        <f>-LOG(1-S0P5022[[#This Row],[p]],2)</f>
        <v>1.5849625007211561</v>
      </c>
      <c r="I1014" s="27">
        <f>1/S0P5022[[#This Row],[-LOG(p-0.5)^2]]</f>
        <v>0.14965509446524536</v>
      </c>
      <c r="J1014" s="27">
        <f>1-S0P5022[[#This Row],[p]]</f>
        <v>0.33333333333333337</v>
      </c>
      <c r="K1014" s="27">
        <f>1/S0P5022[[#This Row],[1-p]]</f>
        <v>2.9999999999999996</v>
      </c>
      <c r="L1014" s="27">
        <f>S0P5022[[#This Row],[p]]*2-1</f>
        <v>0.33333333333333326</v>
      </c>
      <c r="M1014" s="27">
        <f>S0P5022[[#This Row],[1-p]]*2</f>
        <v>0.66666666666666674</v>
      </c>
      <c r="N1014" s="27">
        <f>S0P5022[[#This Row],[2p-1]]*2</f>
        <v>0.66666666666666652</v>
      </c>
      <c r="O1014" s="27">
        <f>S0P5022[[#This Row],[2-2p]]*2</f>
        <v>1.3333333333333335</v>
      </c>
      <c r="P1014" s="27">
        <f>2^S0P5022[[#This Row],[4p-2]]</f>
        <v>1.5874010519681991</v>
      </c>
      <c r="Q1014" s="27">
        <f>2^S0P5022[[#This Row],[4-4p]]</f>
        <v>2.5198420997897464</v>
      </c>
      <c r="R1014" s="27">
        <f>2^S0P5022[[#This Row],[2^(4p-2)]]</f>
        <v>3.0050751127241848</v>
      </c>
      <c r="S1014" s="26">
        <f>S0P5022[[#This Row],[1-p]]/2</f>
        <v>0.16666666666666669</v>
      </c>
      <c r="T1014" s="26">
        <f>S0P5022[[#This Row],[f(p)]]/LOG(1-S0P5022[[#This Row],[p]],2)^16</f>
        <v>1.0508600578207357E-4</v>
      </c>
      <c r="U1014" s="26">
        <f>2*(1-ABS(SIN(S0P5022[[#This Row],[Rad]]*2)))^(S0P5022[[#This Row],[-LOG(1-p)]])</f>
        <v>0.87425037164457131</v>
      </c>
      <c r="V1014" s="26">
        <f>S0P5022[[#This Row],[f(p)]]*LOG(1-S0P5022[[#This Row],[p]],2)^-16</f>
        <v>1.0508600578207357E-4</v>
      </c>
      <c r="W1014" s="26">
        <f>S0P5022[[#This Row],[f(p)]]*2*((1-ABS(SIN(S0P5022[[#This Row],[Rad]]*2)))^(S0P5022[[#This Row],[-LOG(1-p)]]^2))</f>
        <v>8.9795063674998996E-2</v>
      </c>
      <c r="X1014" s="26">
        <f>S0P5022[[#This Row],[F3]]+S0P5022[[#This Row],[F2]]</f>
        <v>8.9900149680781069E-2</v>
      </c>
      <c r="Y1014" s="26"/>
      <c r="AA1014" s="20"/>
      <c r="AB1014" s="15"/>
      <c r="AC1014" s="15"/>
      <c r="AD1014" s="15"/>
      <c r="AE1014" s="15"/>
      <c r="AF1014" s="15"/>
      <c r="AI1014" s="20"/>
      <c r="AN1014" s="15"/>
      <c r="AO1014" s="17"/>
      <c r="AR1014" s="20"/>
      <c r="AT1014" s="15"/>
      <c r="AW1014" s="15"/>
    </row>
    <row r="1015" spans="1:49" x14ac:dyDescent="0.3">
      <c r="A1015" s="25">
        <v>103</v>
      </c>
      <c r="B1015" s="25">
        <f>RADIANS(S0P5022[[#This Row],[Deg]])</f>
        <v>1.7976891295541595</v>
      </c>
      <c r="C1015" s="26">
        <v>8.2285924566186303E-2</v>
      </c>
      <c r="D1015" s="27">
        <f t="shared" si="4"/>
        <v>0.66666666666666663</v>
      </c>
      <c r="E1015" s="27">
        <f>-LOG(S0P5022[[#This Row],[p]]-0.5,2)</f>
        <v>2.5849625007211565</v>
      </c>
      <c r="F1015" s="27">
        <f>-LOG(1-S0P5022[[#This Row],[p]],2)^2</f>
        <v>2.5121061286922606</v>
      </c>
      <c r="G1015" s="27">
        <f>-LOG(S0P5022[[#This Row],[p]]-0.5,2)^2</f>
        <v>6.6820311301345754</v>
      </c>
      <c r="H1015" s="27">
        <f>-LOG(1-S0P5022[[#This Row],[p]],2)</f>
        <v>1.5849625007211561</v>
      </c>
      <c r="I1015" s="27">
        <f>1/S0P5022[[#This Row],[-LOG(p-0.5)^2]]</f>
        <v>0.14965509446524536</v>
      </c>
      <c r="J1015" s="27">
        <f>1-S0P5022[[#This Row],[p]]</f>
        <v>0.33333333333333337</v>
      </c>
      <c r="K1015" s="27">
        <f>1/S0P5022[[#This Row],[1-p]]</f>
        <v>2.9999999999999996</v>
      </c>
      <c r="L1015" s="27">
        <f>S0P5022[[#This Row],[p]]*2-1</f>
        <v>0.33333333333333326</v>
      </c>
      <c r="M1015" s="27">
        <f>S0P5022[[#This Row],[1-p]]*2</f>
        <v>0.66666666666666674</v>
      </c>
      <c r="N1015" s="27">
        <f>S0P5022[[#This Row],[2p-1]]*2</f>
        <v>0.66666666666666652</v>
      </c>
      <c r="O1015" s="27">
        <f>S0P5022[[#This Row],[2-2p]]*2</f>
        <v>1.3333333333333335</v>
      </c>
      <c r="P1015" s="27">
        <f>2^S0P5022[[#This Row],[4p-2]]</f>
        <v>1.5874010519681991</v>
      </c>
      <c r="Q1015" s="27">
        <f>2^S0P5022[[#This Row],[4-4p]]</f>
        <v>2.5198420997897464</v>
      </c>
      <c r="R1015" s="27">
        <f>2^S0P5022[[#This Row],[2^(4p-2)]]</f>
        <v>3.0050751127241848</v>
      </c>
      <c r="S1015" s="26">
        <f>S0P5022[[#This Row],[1-p]]/2</f>
        <v>0.16666666666666669</v>
      </c>
      <c r="T1015" s="26">
        <f>S0P5022[[#This Row],[f(p)]]/LOG(1-S0P5022[[#This Row],[p]],2)^16</f>
        <v>1.0508600578207357E-4</v>
      </c>
      <c r="U1015" s="26">
        <f>2*(1-ABS(SIN(S0P5022[[#This Row],[Rad]]*2)))^(S0P5022[[#This Row],[-LOG(1-p)]])</f>
        <v>0.80152432657613126</v>
      </c>
      <c r="V1015" s="26">
        <f>S0P5022[[#This Row],[f(p)]]*LOG(1-S0P5022[[#This Row],[p]],2)^-16</f>
        <v>1.0508600578207357E-4</v>
      </c>
      <c r="W1015" s="26">
        <f>S0P5022[[#This Row],[f(p)]]*2*((1-ABS(SIN(S0P5022[[#This Row],[Rad]]*2)))^(S0P5022[[#This Row],[-LOG(1-p)]]^2))</f>
        <v>7.8247248635567035E-2</v>
      </c>
      <c r="X1015" s="26">
        <f>S0P5022[[#This Row],[F3]]+S0P5022[[#This Row],[F2]]</f>
        <v>7.8352334641349108E-2</v>
      </c>
      <c r="Y1015" s="26"/>
      <c r="AA1015" s="20"/>
      <c r="AB1015" s="15"/>
      <c r="AC1015" s="15"/>
      <c r="AD1015" s="15"/>
      <c r="AE1015" s="15"/>
      <c r="AF1015" s="15"/>
      <c r="AI1015" s="20"/>
      <c r="AN1015" s="15"/>
      <c r="AO1015" s="17"/>
      <c r="AR1015" s="20"/>
      <c r="AT1015" s="15"/>
      <c r="AW1015" s="15"/>
    </row>
    <row r="1016" spans="1:49" x14ac:dyDescent="0.3">
      <c r="A1016" s="25">
        <v>104</v>
      </c>
      <c r="B1016" s="25">
        <f>RADIANS(S0P5022[[#This Row],[Deg]])</f>
        <v>1.8151424220741028</v>
      </c>
      <c r="C1016" s="26">
        <v>7.37617788315756E-2</v>
      </c>
      <c r="D1016" s="27">
        <f t="shared" si="4"/>
        <v>0.66666666666666663</v>
      </c>
      <c r="E1016" s="27">
        <f>-LOG(S0P5022[[#This Row],[p]]-0.5,2)</f>
        <v>2.5849625007211565</v>
      </c>
      <c r="F1016" s="27">
        <f>-LOG(1-S0P5022[[#This Row],[p]],2)^2</f>
        <v>2.5121061286922606</v>
      </c>
      <c r="G1016" s="27">
        <f>-LOG(S0P5022[[#This Row],[p]]-0.5,2)^2</f>
        <v>6.6820311301345754</v>
      </c>
      <c r="H1016" s="27">
        <f>-LOG(1-S0P5022[[#This Row],[p]],2)</f>
        <v>1.5849625007211561</v>
      </c>
      <c r="I1016" s="27">
        <f>1/S0P5022[[#This Row],[-LOG(p-0.5)^2]]</f>
        <v>0.14965509446524536</v>
      </c>
      <c r="J1016" s="27">
        <f>1-S0P5022[[#This Row],[p]]</f>
        <v>0.33333333333333337</v>
      </c>
      <c r="K1016" s="27">
        <f>1/S0P5022[[#This Row],[1-p]]</f>
        <v>2.9999999999999996</v>
      </c>
      <c r="L1016" s="27">
        <f>S0P5022[[#This Row],[p]]*2-1</f>
        <v>0.33333333333333326</v>
      </c>
      <c r="M1016" s="27">
        <f>S0P5022[[#This Row],[1-p]]*2</f>
        <v>0.66666666666666674</v>
      </c>
      <c r="N1016" s="27">
        <f>S0P5022[[#This Row],[2p-1]]*2</f>
        <v>0.66666666666666652</v>
      </c>
      <c r="O1016" s="27">
        <f>S0P5022[[#This Row],[2-2p]]*2</f>
        <v>1.3333333333333335</v>
      </c>
      <c r="P1016" s="27">
        <f>2^S0P5022[[#This Row],[4p-2]]</f>
        <v>1.5874010519681991</v>
      </c>
      <c r="Q1016" s="27">
        <f>2^S0P5022[[#This Row],[4-4p]]</f>
        <v>2.5198420997897464</v>
      </c>
      <c r="R1016" s="27">
        <f>2^S0P5022[[#This Row],[2^(4p-2)]]</f>
        <v>3.0050751127241848</v>
      </c>
      <c r="S1016" s="26">
        <f>S0P5022[[#This Row],[1-p]]/2</f>
        <v>0.16666666666666669</v>
      </c>
      <c r="T1016" s="26">
        <f>S0P5022[[#This Row],[f(p)]]/LOG(1-S0P5022[[#This Row],[p]],2)^16</f>
        <v>1.0508600578207357E-4</v>
      </c>
      <c r="U1016" s="26">
        <f>2*(1-ABS(SIN(S0P5022[[#This Row],[Rad]]*2)))^(S0P5022[[#This Row],[-LOG(1-p)]])</f>
        <v>0.73232448914167603</v>
      </c>
      <c r="V1016" s="26">
        <f>S0P5022[[#This Row],[f(p)]]*LOG(1-S0P5022[[#This Row],[p]],2)^-16</f>
        <v>1.0508600578207357E-4</v>
      </c>
      <c r="W1016" s="26">
        <f>S0P5022[[#This Row],[f(p)]]*2*((1-ABS(SIN(S0P5022[[#This Row],[Rad]]*2)))^(S0P5022[[#This Row],[-LOG(1-p)]]^2))</f>
        <v>6.7813740871085174E-2</v>
      </c>
      <c r="X1016" s="26">
        <f>S0P5022[[#This Row],[F3]]+S0P5022[[#This Row],[F2]]</f>
        <v>6.7918826876867247E-2</v>
      </c>
      <c r="Y1016" s="26"/>
      <c r="AA1016" s="20"/>
      <c r="AB1016" s="15"/>
      <c r="AC1016" s="15"/>
      <c r="AD1016" s="15"/>
      <c r="AE1016" s="15"/>
      <c r="AF1016" s="15"/>
      <c r="AI1016" s="20"/>
      <c r="AN1016" s="15"/>
      <c r="AO1016" s="17"/>
      <c r="AR1016" s="20"/>
      <c r="AT1016" s="15"/>
      <c r="AW1016" s="15"/>
    </row>
    <row r="1017" spans="1:49" x14ac:dyDescent="0.3">
      <c r="A1017" s="25">
        <v>105</v>
      </c>
      <c r="B1017" s="25">
        <f>RADIANS(S0P5022[[#This Row],[Deg]])</f>
        <v>1.8325957145940461</v>
      </c>
      <c r="C1017" s="26">
        <v>6.5528975151875807E-2</v>
      </c>
      <c r="D1017" s="27">
        <f t="shared" si="4"/>
        <v>0.66666666666666663</v>
      </c>
      <c r="E1017" s="27">
        <f>-LOG(S0P5022[[#This Row],[p]]-0.5,2)</f>
        <v>2.5849625007211565</v>
      </c>
      <c r="F1017" s="27">
        <f>-LOG(1-S0P5022[[#This Row],[p]],2)^2</f>
        <v>2.5121061286922606</v>
      </c>
      <c r="G1017" s="27">
        <f>-LOG(S0P5022[[#This Row],[p]]-0.5,2)^2</f>
        <v>6.6820311301345754</v>
      </c>
      <c r="H1017" s="27">
        <f>-LOG(1-S0P5022[[#This Row],[p]],2)</f>
        <v>1.5849625007211561</v>
      </c>
      <c r="I1017" s="27">
        <f>1/S0P5022[[#This Row],[-LOG(p-0.5)^2]]</f>
        <v>0.14965509446524536</v>
      </c>
      <c r="J1017" s="27">
        <f>1-S0P5022[[#This Row],[p]]</f>
        <v>0.33333333333333337</v>
      </c>
      <c r="K1017" s="27">
        <f>1/S0P5022[[#This Row],[1-p]]</f>
        <v>2.9999999999999996</v>
      </c>
      <c r="L1017" s="27">
        <f>S0P5022[[#This Row],[p]]*2-1</f>
        <v>0.33333333333333326</v>
      </c>
      <c r="M1017" s="27">
        <f>S0P5022[[#This Row],[1-p]]*2</f>
        <v>0.66666666666666674</v>
      </c>
      <c r="N1017" s="27">
        <f>S0P5022[[#This Row],[2p-1]]*2</f>
        <v>0.66666666666666652</v>
      </c>
      <c r="O1017" s="27">
        <f>S0P5022[[#This Row],[2-2p]]*2</f>
        <v>1.3333333333333335</v>
      </c>
      <c r="P1017" s="27">
        <f>2^S0P5022[[#This Row],[4p-2]]</f>
        <v>1.5874010519681991</v>
      </c>
      <c r="Q1017" s="27">
        <f>2^S0P5022[[#This Row],[4-4p]]</f>
        <v>2.5198420997897464</v>
      </c>
      <c r="R1017" s="27">
        <f>2^S0P5022[[#This Row],[2^(4p-2)]]</f>
        <v>3.0050751127241848</v>
      </c>
      <c r="S1017" s="26">
        <f>S0P5022[[#This Row],[1-p]]/2</f>
        <v>0.16666666666666669</v>
      </c>
      <c r="T1017" s="26">
        <f>S0P5022[[#This Row],[f(p)]]/LOG(1-S0P5022[[#This Row],[p]],2)^16</f>
        <v>1.0508600578207357E-4</v>
      </c>
      <c r="U1017" s="26">
        <f>2*(1-ABS(SIN(S0P5022[[#This Row],[Rad]]*2)))^(S0P5022[[#This Row],[-LOG(1-p)]])</f>
        <v>0.66666666666666641</v>
      </c>
      <c r="V1017" s="26">
        <f>S0P5022[[#This Row],[f(p)]]*LOG(1-S0P5022[[#This Row],[p]],2)^-16</f>
        <v>1.0508600578207357E-4</v>
      </c>
      <c r="W1017" s="26">
        <f>S0P5022[[#This Row],[f(p)]]*2*((1-ABS(SIN(S0P5022[[#This Row],[Rad]]*2)))^(S0P5022[[#This Row],[-LOG(1-p)]]^2))</f>
        <v>5.8433170110828395E-2</v>
      </c>
      <c r="X1017" s="26">
        <f>S0P5022[[#This Row],[F3]]+S0P5022[[#This Row],[F2]]</f>
        <v>5.8538256116610468E-2</v>
      </c>
      <c r="Y1017" s="26"/>
      <c r="AA1017" s="20"/>
      <c r="AB1017" s="15"/>
      <c r="AC1017" s="15"/>
      <c r="AD1017" s="15"/>
      <c r="AE1017" s="15"/>
      <c r="AF1017" s="15"/>
      <c r="AI1017" s="20"/>
      <c r="AN1017" s="15"/>
      <c r="AO1017" s="17"/>
      <c r="AR1017" s="20"/>
      <c r="AT1017" s="15"/>
      <c r="AW1017" s="15"/>
    </row>
    <row r="1018" spans="1:49" x14ac:dyDescent="0.3">
      <c r="A1018" s="25">
        <v>106</v>
      </c>
      <c r="B1018" s="25">
        <f>RADIANS(S0P5022[[#This Row],[Deg]])</f>
        <v>1.8500490071139892</v>
      </c>
      <c r="C1018" s="26">
        <v>5.80213114001841E-2</v>
      </c>
      <c r="D1018" s="27">
        <f t="shared" si="4"/>
        <v>0.66666666666666663</v>
      </c>
      <c r="E1018" s="27">
        <f>-LOG(S0P5022[[#This Row],[p]]-0.5,2)</f>
        <v>2.5849625007211565</v>
      </c>
      <c r="F1018" s="27">
        <f>-LOG(1-S0P5022[[#This Row],[p]],2)^2</f>
        <v>2.5121061286922606</v>
      </c>
      <c r="G1018" s="27">
        <f>-LOG(S0P5022[[#This Row],[p]]-0.5,2)^2</f>
        <v>6.6820311301345754</v>
      </c>
      <c r="H1018" s="27">
        <f>-LOG(1-S0P5022[[#This Row],[p]],2)</f>
        <v>1.5849625007211561</v>
      </c>
      <c r="I1018" s="27">
        <f>1/S0P5022[[#This Row],[-LOG(p-0.5)^2]]</f>
        <v>0.14965509446524536</v>
      </c>
      <c r="J1018" s="27">
        <f>1-S0P5022[[#This Row],[p]]</f>
        <v>0.33333333333333337</v>
      </c>
      <c r="K1018" s="27">
        <f>1/S0P5022[[#This Row],[1-p]]</f>
        <v>2.9999999999999996</v>
      </c>
      <c r="L1018" s="27">
        <f>S0P5022[[#This Row],[p]]*2-1</f>
        <v>0.33333333333333326</v>
      </c>
      <c r="M1018" s="27">
        <f>S0P5022[[#This Row],[1-p]]*2</f>
        <v>0.66666666666666674</v>
      </c>
      <c r="N1018" s="27">
        <f>S0P5022[[#This Row],[2p-1]]*2</f>
        <v>0.66666666666666652</v>
      </c>
      <c r="O1018" s="27">
        <f>S0P5022[[#This Row],[2-2p]]*2</f>
        <v>1.3333333333333335</v>
      </c>
      <c r="P1018" s="27">
        <f>2^S0P5022[[#This Row],[4p-2]]</f>
        <v>1.5874010519681991</v>
      </c>
      <c r="Q1018" s="27">
        <f>2^S0P5022[[#This Row],[4-4p]]</f>
        <v>2.5198420997897464</v>
      </c>
      <c r="R1018" s="27">
        <f>2^S0P5022[[#This Row],[2^(4p-2)]]</f>
        <v>3.0050751127241848</v>
      </c>
      <c r="S1018" s="26">
        <f>S0P5022[[#This Row],[1-p]]/2</f>
        <v>0.16666666666666669</v>
      </c>
      <c r="T1018" s="26">
        <f>S0P5022[[#This Row],[f(p)]]/LOG(1-S0P5022[[#This Row],[p]],2)^16</f>
        <v>1.0508600578207357E-4</v>
      </c>
      <c r="U1018" s="26">
        <f>2*(1-ABS(SIN(S0P5022[[#This Row],[Rad]]*2)))^(S0P5022[[#This Row],[-LOG(1-p)]])</f>
        <v>0.60455473685551264</v>
      </c>
      <c r="V1018" s="26">
        <f>S0P5022[[#This Row],[f(p)]]*LOG(1-S0P5022[[#This Row],[p]],2)^-16</f>
        <v>1.0508600578207357E-4</v>
      </c>
      <c r="W1018" s="26">
        <f>S0P5022[[#This Row],[f(p)]]*2*((1-ABS(SIN(S0P5022[[#This Row],[Rad]]*2)))^(S0P5022[[#This Row],[-LOG(1-p)]]^2))</f>
        <v>5.004274884914562E-2</v>
      </c>
      <c r="X1018" s="26">
        <f>S0P5022[[#This Row],[F3]]+S0P5022[[#This Row],[F2]]</f>
        <v>5.0147834854927693E-2</v>
      </c>
      <c r="Y1018" s="26"/>
      <c r="AA1018" s="20"/>
      <c r="AB1018" s="15"/>
      <c r="AC1018" s="15"/>
      <c r="AD1018" s="15"/>
      <c r="AE1018" s="15"/>
      <c r="AF1018" s="15"/>
      <c r="AI1018" s="20"/>
      <c r="AN1018" s="15"/>
      <c r="AO1018" s="17"/>
      <c r="AR1018" s="20"/>
      <c r="AT1018" s="15"/>
      <c r="AW1018" s="15"/>
    </row>
    <row r="1019" spans="1:49" x14ac:dyDescent="0.3">
      <c r="A1019" s="25">
        <v>107</v>
      </c>
      <c r="B1019" s="25">
        <f>RADIANS(S0P5022[[#This Row],[Deg]])</f>
        <v>1.8675022996339325</v>
      </c>
      <c r="C1019" s="26">
        <v>5.16330409601636E-2</v>
      </c>
      <c r="D1019" s="27">
        <f t="shared" si="4"/>
        <v>0.66666666666666663</v>
      </c>
      <c r="E1019" s="27">
        <f>-LOG(S0P5022[[#This Row],[p]]-0.5,2)</f>
        <v>2.5849625007211565</v>
      </c>
      <c r="F1019" s="27">
        <f>-LOG(1-S0P5022[[#This Row],[p]],2)^2</f>
        <v>2.5121061286922606</v>
      </c>
      <c r="G1019" s="27">
        <f>-LOG(S0P5022[[#This Row],[p]]-0.5,2)^2</f>
        <v>6.6820311301345754</v>
      </c>
      <c r="H1019" s="27">
        <f>-LOG(1-S0P5022[[#This Row],[p]],2)</f>
        <v>1.5849625007211561</v>
      </c>
      <c r="I1019" s="27">
        <f>1/S0P5022[[#This Row],[-LOG(p-0.5)^2]]</f>
        <v>0.14965509446524536</v>
      </c>
      <c r="J1019" s="27">
        <f>1-S0P5022[[#This Row],[p]]</f>
        <v>0.33333333333333337</v>
      </c>
      <c r="K1019" s="27">
        <f>1/S0P5022[[#This Row],[1-p]]</f>
        <v>2.9999999999999996</v>
      </c>
      <c r="L1019" s="27">
        <f>S0P5022[[#This Row],[p]]*2-1</f>
        <v>0.33333333333333326</v>
      </c>
      <c r="M1019" s="27">
        <f>S0P5022[[#This Row],[1-p]]*2</f>
        <v>0.66666666666666674</v>
      </c>
      <c r="N1019" s="27">
        <f>S0P5022[[#This Row],[2p-1]]*2</f>
        <v>0.66666666666666652</v>
      </c>
      <c r="O1019" s="27">
        <f>S0P5022[[#This Row],[2-2p]]*2</f>
        <v>1.3333333333333335</v>
      </c>
      <c r="P1019" s="27">
        <f>2^S0P5022[[#This Row],[4p-2]]</f>
        <v>1.5874010519681991</v>
      </c>
      <c r="Q1019" s="27">
        <f>2^S0P5022[[#This Row],[4-4p]]</f>
        <v>2.5198420997897464</v>
      </c>
      <c r="R1019" s="27">
        <f>2^S0P5022[[#This Row],[2^(4p-2)]]</f>
        <v>3.0050751127241848</v>
      </c>
      <c r="S1019" s="26">
        <f>S0P5022[[#This Row],[1-p]]/2</f>
        <v>0.16666666666666669</v>
      </c>
      <c r="T1019" s="26">
        <f>S0P5022[[#This Row],[f(p)]]/LOG(1-S0P5022[[#This Row],[p]],2)^16</f>
        <v>1.0508600578207357E-4</v>
      </c>
      <c r="U1019" s="26">
        <f>2*(1-ABS(SIN(S0P5022[[#This Row],[Rad]]*2)))^(S0P5022[[#This Row],[-LOG(1-p)]])</f>
        <v>0.54598075098624099</v>
      </c>
      <c r="V1019" s="26">
        <f>S0P5022[[#This Row],[f(p)]]*LOG(1-S0P5022[[#This Row],[p]],2)^-16</f>
        <v>1.0508600578207357E-4</v>
      </c>
      <c r="W1019" s="26">
        <f>S0P5022[[#This Row],[f(p)]]*2*((1-ABS(SIN(S0P5022[[#This Row],[Rad]]*2)))^(S0P5022[[#This Row],[-LOG(1-p)]]^2))</f>
        <v>4.2578799921511305E-2</v>
      </c>
      <c r="X1019" s="26">
        <f>S0P5022[[#This Row],[F3]]+S0P5022[[#This Row],[F2]]</f>
        <v>4.2683885927293379E-2</v>
      </c>
      <c r="Y1019" s="26"/>
      <c r="AA1019" s="20"/>
      <c r="AB1019" s="15"/>
      <c r="AC1019" s="15"/>
      <c r="AD1019" s="15"/>
      <c r="AE1019" s="15"/>
      <c r="AF1019" s="15"/>
      <c r="AI1019" s="20"/>
      <c r="AN1019" s="15"/>
      <c r="AO1019" s="17"/>
      <c r="AR1019" s="20"/>
      <c r="AT1019" s="15"/>
      <c r="AW1019" s="15"/>
    </row>
    <row r="1020" spans="1:49" x14ac:dyDescent="0.3">
      <c r="A1020" s="25">
        <v>108</v>
      </c>
      <c r="B1020" s="25">
        <f>RADIANS(S0P5022[[#This Row],[Deg]])</f>
        <v>1.8849555921538759</v>
      </c>
      <c r="C1020" s="26">
        <v>4.55825497259255E-2</v>
      </c>
      <c r="D1020" s="27">
        <f t="shared" si="4"/>
        <v>0.66666666666666663</v>
      </c>
      <c r="E1020" s="27">
        <f>-LOG(S0P5022[[#This Row],[p]]-0.5,2)</f>
        <v>2.5849625007211565</v>
      </c>
      <c r="F1020" s="27">
        <f>-LOG(1-S0P5022[[#This Row],[p]],2)^2</f>
        <v>2.5121061286922606</v>
      </c>
      <c r="G1020" s="27">
        <f>-LOG(S0P5022[[#This Row],[p]]-0.5,2)^2</f>
        <v>6.6820311301345754</v>
      </c>
      <c r="H1020" s="27">
        <f>-LOG(1-S0P5022[[#This Row],[p]],2)</f>
        <v>1.5849625007211561</v>
      </c>
      <c r="I1020" s="27">
        <f>1/S0P5022[[#This Row],[-LOG(p-0.5)^2]]</f>
        <v>0.14965509446524536</v>
      </c>
      <c r="J1020" s="27">
        <f>1-S0P5022[[#This Row],[p]]</f>
        <v>0.33333333333333337</v>
      </c>
      <c r="K1020" s="27">
        <f>1/S0P5022[[#This Row],[1-p]]</f>
        <v>2.9999999999999996</v>
      </c>
      <c r="L1020" s="27">
        <f>S0P5022[[#This Row],[p]]*2-1</f>
        <v>0.33333333333333326</v>
      </c>
      <c r="M1020" s="27">
        <f>S0P5022[[#This Row],[1-p]]*2</f>
        <v>0.66666666666666674</v>
      </c>
      <c r="N1020" s="27">
        <f>S0P5022[[#This Row],[2p-1]]*2</f>
        <v>0.66666666666666652</v>
      </c>
      <c r="O1020" s="27">
        <f>S0P5022[[#This Row],[2-2p]]*2</f>
        <v>1.3333333333333335</v>
      </c>
      <c r="P1020" s="27">
        <f>2^S0P5022[[#This Row],[4p-2]]</f>
        <v>1.5874010519681991</v>
      </c>
      <c r="Q1020" s="27">
        <f>2^S0P5022[[#This Row],[4-4p]]</f>
        <v>2.5198420997897464</v>
      </c>
      <c r="R1020" s="27">
        <f>2^S0P5022[[#This Row],[2^(4p-2)]]</f>
        <v>3.0050751127241848</v>
      </c>
      <c r="S1020" s="26">
        <f>S0P5022[[#This Row],[1-p]]/2</f>
        <v>0.16666666666666669</v>
      </c>
      <c r="T1020" s="26">
        <f>S0P5022[[#This Row],[f(p)]]/LOG(1-S0P5022[[#This Row],[p]],2)^16</f>
        <v>1.0508600578207357E-4</v>
      </c>
      <c r="U1020" s="26">
        <f>2*(1-ABS(SIN(S0P5022[[#This Row],[Rad]]*2)))^(S0P5022[[#This Row],[-LOG(1-p)]])</f>
        <v>0.49092507592960266</v>
      </c>
      <c r="V1020" s="26">
        <f>S0P5022[[#This Row],[f(p)]]*LOG(1-S0P5022[[#This Row],[p]],2)^-16</f>
        <v>1.0508600578207357E-4</v>
      </c>
      <c r="W1020" s="26">
        <f>S0P5022[[#This Row],[f(p)]]*2*((1-ABS(SIN(S0P5022[[#This Row],[Rad]]*2)))^(S0P5022[[#This Row],[-LOG(1-p)]]^2))</f>
        <v>3.597726909857165E-2</v>
      </c>
      <c r="X1020" s="26">
        <f>S0P5022[[#This Row],[F3]]+S0P5022[[#This Row],[F2]]</f>
        <v>3.6082355104353724E-2</v>
      </c>
      <c r="Y1020" s="26"/>
      <c r="AA1020" s="20"/>
      <c r="AB1020" s="15"/>
      <c r="AC1020" s="15"/>
      <c r="AD1020" s="15"/>
      <c r="AE1020" s="15"/>
      <c r="AF1020" s="15"/>
      <c r="AI1020" s="20"/>
      <c r="AN1020" s="15"/>
      <c r="AO1020" s="17"/>
      <c r="AR1020" s="20"/>
      <c r="AT1020" s="15"/>
      <c r="AW1020" s="15"/>
    </row>
    <row r="1021" spans="1:49" x14ac:dyDescent="0.3">
      <c r="A1021" s="25">
        <v>109</v>
      </c>
      <c r="B1021" s="25">
        <f>RADIANS(S0P5022[[#This Row],[Deg]])</f>
        <v>1.9024088846738192</v>
      </c>
      <c r="C1021" s="26">
        <v>3.9846801018936097E-2</v>
      </c>
      <c r="D1021" s="27">
        <f t="shared" si="4"/>
        <v>0.66666666666666663</v>
      </c>
      <c r="E1021" s="27">
        <f>-LOG(S0P5022[[#This Row],[p]]-0.5,2)</f>
        <v>2.5849625007211565</v>
      </c>
      <c r="F1021" s="27">
        <f>-LOG(1-S0P5022[[#This Row],[p]],2)^2</f>
        <v>2.5121061286922606</v>
      </c>
      <c r="G1021" s="27">
        <f>-LOG(S0P5022[[#This Row],[p]]-0.5,2)^2</f>
        <v>6.6820311301345754</v>
      </c>
      <c r="H1021" s="27">
        <f>-LOG(1-S0P5022[[#This Row],[p]],2)</f>
        <v>1.5849625007211561</v>
      </c>
      <c r="I1021" s="27">
        <f>1/S0P5022[[#This Row],[-LOG(p-0.5)^2]]</f>
        <v>0.14965509446524536</v>
      </c>
      <c r="J1021" s="27">
        <f>1-S0P5022[[#This Row],[p]]</f>
        <v>0.33333333333333337</v>
      </c>
      <c r="K1021" s="27">
        <f>1/S0P5022[[#This Row],[1-p]]</f>
        <v>2.9999999999999996</v>
      </c>
      <c r="L1021" s="27">
        <f>S0P5022[[#This Row],[p]]*2-1</f>
        <v>0.33333333333333326</v>
      </c>
      <c r="M1021" s="27">
        <f>S0P5022[[#This Row],[1-p]]*2</f>
        <v>0.66666666666666674</v>
      </c>
      <c r="N1021" s="27">
        <f>S0P5022[[#This Row],[2p-1]]*2</f>
        <v>0.66666666666666652</v>
      </c>
      <c r="O1021" s="27">
        <f>S0P5022[[#This Row],[2-2p]]*2</f>
        <v>1.3333333333333335</v>
      </c>
      <c r="P1021" s="27">
        <f>2^S0P5022[[#This Row],[4p-2]]</f>
        <v>1.5874010519681991</v>
      </c>
      <c r="Q1021" s="27">
        <f>2^S0P5022[[#This Row],[4-4p]]</f>
        <v>2.5198420997897464</v>
      </c>
      <c r="R1021" s="27">
        <f>2^S0P5022[[#This Row],[2^(4p-2)]]</f>
        <v>3.0050751127241848</v>
      </c>
      <c r="S1021" s="26">
        <f>S0P5022[[#This Row],[1-p]]/2</f>
        <v>0.16666666666666669</v>
      </c>
      <c r="T1021" s="26">
        <f>S0P5022[[#This Row],[f(p)]]/LOG(1-S0P5022[[#This Row],[p]],2)^16</f>
        <v>1.0508600578207357E-4</v>
      </c>
      <c r="U1021" s="26">
        <f>2*(1-ABS(SIN(S0P5022[[#This Row],[Rad]]*2)))^(S0P5022[[#This Row],[-LOG(1-p)]])</f>
        <v>0.43935657473126882</v>
      </c>
      <c r="V1021" s="26">
        <f>S0P5022[[#This Row],[f(p)]]*LOG(1-S0P5022[[#This Row],[p]],2)^-16</f>
        <v>1.0508600578207357E-4</v>
      </c>
      <c r="W1021" s="26">
        <f>S0P5022[[#This Row],[f(p)]]*2*((1-ABS(SIN(S0P5022[[#This Row],[Rad]]*2)))^(S0P5022[[#This Row],[-LOG(1-p)]]^2))</f>
        <v>3.0174218810916087E-2</v>
      </c>
      <c r="X1021" s="26">
        <f>S0P5022[[#This Row],[F3]]+S0P5022[[#This Row],[F2]]</f>
        <v>3.027930481669816E-2</v>
      </c>
      <c r="Y1021" s="26"/>
      <c r="AA1021" s="20"/>
      <c r="AB1021" s="15"/>
      <c r="AC1021" s="15"/>
      <c r="AD1021" s="15"/>
      <c r="AE1021" s="15"/>
      <c r="AF1021" s="15"/>
      <c r="AI1021" s="20"/>
      <c r="AN1021" s="15"/>
      <c r="AO1021" s="17"/>
      <c r="AR1021" s="20"/>
      <c r="AT1021" s="15"/>
      <c r="AW1021" s="15"/>
    </row>
    <row r="1022" spans="1:49" x14ac:dyDescent="0.3">
      <c r="A1022" s="25">
        <v>110</v>
      </c>
      <c r="B1022" s="25">
        <f>RADIANS(S0P5022[[#This Row],[Deg]])</f>
        <v>1.9198621771937625</v>
      </c>
      <c r="C1022" s="26">
        <v>3.4974564908924602E-2</v>
      </c>
      <c r="D1022" s="27">
        <f t="shared" si="4"/>
        <v>0.66666666666666663</v>
      </c>
      <c r="E1022" s="27">
        <f>-LOG(S0P5022[[#This Row],[p]]-0.5,2)</f>
        <v>2.5849625007211565</v>
      </c>
      <c r="F1022" s="27">
        <f>-LOG(1-S0P5022[[#This Row],[p]],2)^2</f>
        <v>2.5121061286922606</v>
      </c>
      <c r="G1022" s="27">
        <f>-LOG(S0P5022[[#This Row],[p]]-0.5,2)^2</f>
        <v>6.6820311301345754</v>
      </c>
      <c r="H1022" s="27">
        <f>-LOG(1-S0P5022[[#This Row],[p]],2)</f>
        <v>1.5849625007211561</v>
      </c>
      <c r="I1022" s="27">
        <f>1/S0P5022[[#This Row],[-LOG(p-0.5)^2]]</f>
        <v>0.14965509446524536</v>
      </c>
      <c r="J1022" s="27">
        <f>1-S0P5022[[#This Row],[p]]</f>
        <v>0.33333333333333337</v>
      </c>
      <c r="K1022" s="27">
        <f>1/S0P5022[[#This Row],[1-p]]</f>
        <v>2.9999999999999996</v>
      </c>
      <c r="L1022" s="27">
        <f>S0P5022[[#This Row],[p]]*2-1</f>
        <v>0.33333333333333326</v>
      </c>
      <c r="M1022" s="27">
        <f>S0P5022[[#This Row],[1-p]]*2</f>
        <v>0.66666666666666674</v>
      </c>
      <c r="N1022" s="27">
        <f>S0P5022[[#This Row],[2p-1]]*2</f>
        <v>0.66666666666666652</v>
      </c>
      <c r="O1022" s="27">
        <f>S0P5022[[#This Row],[2-2p]]*2</f>
        <v>1.3333333333333335</v>
      </c>
      <c r="P1022" s="27">
        <f>2^S0P5022[[#This Row],[4p-2]]</f>
        <v>1.5874010519681991</v>
      </c>
      <c r="Q1022" s="27">
        <f>2^S0P5022[[#This Row],[4-4p]]</f>
        <v>2.5198420997897464</v>
      </c>
      <c r="R1022" s="27">
        <f>2^S0P5022[[#This Row],[2^(4p-2)]]</f>
        <v>3.0050751127241848</v>
      </c>
      <c r="S1022" s="26">
        <f>S0P5022[[#This Row],[1-p]]/2</f>
        <v>0.16666666666666669</v>
      </c>
      <c r="T1022" s="26">
        <f>S0P5022[[#This Row],[f(p)]]/LOG(1-S0P5022[[#This Row],[p]],2)^16</f>
        <v>1.0508600578207357E-4</v>
      </c>
      <c r="U1022" s="26">
        <f>2*(1-ABS(SIN(S0P5022[[#This Row],[Rad]]*2)))^(S0P5022[[#This Row],[-LOG(1-p)]])</f>
        <v>0.39123282540816018</v>
      </c>
      <c r="V1022" s="26">
        <f>S0P5022[[#This Row],[f(p)]]*LOG(1-S0P5022[[#This Row],[p]],2)^-16</f>
        <v>1.0508600578207357E-4</v>
      </c>
      <c r="W1022" s="26">
        <f>S0P5022[[#This Row],[f(p)]]*2*((1-ABS(SIN(S0P5022[[#This Row],[Rad]]*2)))^(S0P5022[[#This Row],[-LOG(1-p)]]^2))</f>
        <v>2.5106299324630231E-2</v>
      </c>
      <c r="X1022" s="26">
        <f>S0P5022[[#This Row],[F3]]+S0P5022[[#This Row],[F2]]</f>
        <v>2.5211385330412305E-2</v>
      </c>
      <c r="Y1022" s="26"/>
      <c r="AA1022" s="20"/>
      <c r="AB1022" s="15"/>
      <c r="AC1022" s="15"/>
      <c r="AD1022" s="15"/>
      <c r="AE1022" s="15"/>
      <c r="AF1022" s="15"/>
      <c r="AI1022" s="20"/>
      <c r="AN1022" s="15"/>
      <c r="AO1022" s="17"/>
      <c r="AR1022" s="20"/>
      <c r="AT1022" s="15"/>
      <c r="AW1022" s="15"/>
    </row>
    <row r="1023" spans="1:49" x14ac:dyDescent="0.3">
      <c r="A1023" s="25">
        <v>111</v>
      </c>
      <c r="B1023" s="25">
        <f>RADIANS(S0P5022[[#This Row],[Deg]])</f>
        <v>1.9373154697137058</v>
      </c>
      <c r="C1023" s="26">
        <v>3.0404422142506299E-2</v>
      </c>
      <c r="D1023" s="27">
        <f t="shared" si="4"/>
        <v>0.66666666666666663</v>
      </c>
      <c r="E1023" s="27">
        <f>-LOG(S0P5022[[#This Row],[p]]-0.5,2)</f>
        <v>2.5849625007211565</v>
      </c>
      <c r="F1023" s="27">
        <f>-LOG(1-S0P5022[[#This Row],[p]],2)^2</f>
        <v>2.5121061286922606</v>
      </c>
      <c r="G1023" s="27">
        <f>-LOG(S0P5022[[#This Row],[p]]-0.5,2)^2</f>
        <v>6.6820311301345754</v>
      </c>
      <c r="H1023" s="27">
        <f>-LOG(1-S0P5022[[#This Row],[p]],2)</f>
        <v>1.5849625007211561</v>
      </c>
      <c r="I1023" s="27">
        <f>1/S0P5022[[#This Row],[-LOG(p-0.5)^2]]</f>
        <v>0.14965509446524536</v>
      </c>
      <c r="J1023" s="27">
        <f>1-S0P5022[[#This Row],[p]]</f>
        <v>0.33333333333333337</v>
      </c>
      <c r="K1023" s="27">
        <f>1/S0P5022[[#This Row],[1-p]]</f>
        <v>2.9999999999999996</v>
      </c>
      <c r="L1023" s="27">
        <f>S0P5022[[#This Row],[p]]*2-1</f>
        <v>0.33333333333333326</v>
      </c>
      <c r="M1023" s="27">
        <f>S0P5022[[#This Row],[1-p]]*2</f>
        <v>0.66666666666666674</v>
      </c>
      <c r="N1023" s="27">
        <f>S0P5022[[#This Row],[2p-1]]*2</f>
        <v>0.66666666666666652</v>
      </c>
      <c r="O1023" s="27">
        <f>S0P5022[[#This Row],[2-2p]]*2</f>
        <v>1.3333333333333335</v>
      </c>
      <c r="P1023" s="27">
        <f>2^S0P5022[[#This Row],[4p-2]]</f>
        <v>1.5874010519681991</v>
      </c>
      <c r="Q1023" s="27">
        <f>2^S0P5022[[#This Row],[4-4p]]</f>
        <v>2.5198420997897464</v>
      </c>
      <c r="R1023" s="27">
        <f>2^S0P5022[[#This Row],[2^(4p-2)]]</f>
        <v>3.0050751127241848</v>
      </c>
      <c r="S1023" s="26">
        <f>S0P5022[[#This Row],[1-p]]/2</f>
        <v>0.16666666666666669</v>
      </c>
      <c r="T1023" s="26">
        <f>S0P5022[[#This Row],[f(p)]]/LOG(1-S0P5022[[#This Row],[p]],2)^16</f>
        <v>1.0508600578207357E-4</v>
      </c>
      <c r="U1023" s="26">
        <f>2*(1-ABS(SIN(S0P5022[[#This Row],[Rad]]*2)))^(S0P5022[[#This Row],[-LOG(1-p)]])</f>
        <v>0.34650037752917828</v>
      </c>
      <c r="V1023" s="26">
        <f>S0P5022[[#This Row],[f(p)]]*LOG(1-S0P5022[[#This Row],[p]],2)^-16</f>
        <v>1.0508600578207357E-4</v>
      </c>
      <c r="W1023" s="26">
        <f>S0P5022[[#This Row],[f(p)]]*2*((1-ABS(SIN(S0P5022[[#This Row],[Rad]]*2)))^(S0P5022[[#This Row],[-LOG(1-p)]]^2))</f>
        <v>2.071119392301406E-2</v>
      </c>
      <c r="X1023" s="26">
        <f>S0P5022[[#This Row],[F3]]+S0P5022[[#This Row],[F2]]</f>
        <v>2.0816279928796134E-2</v>
      </c>
      <c r="Y1023" s="26"/>
      <c r="AA1023" s="20"/>
      <c r="AB1023" s="15"/>
      <c r="AC1023" s="15"/>
      <c r="AD1023" s="15"/>
      <c r="AE1023" s="15"/>
      <c r="AF1023" s="15"/>
      <c r="AI1023" s="20"/>
      <c r="AN1023" s="15"/>
      <c r="AO1023" s="17"/>
      <c r="AR1023" s="20"/>
      <c r="AT1023" s="15"/>
      <c r="AW1023" s="15"/>
    </row>
    <row r="1024" spans="1:49" x14ac:dyDescent="0.3">
      <c r="A1024" s="25">
        <v>112</v>
      </c>
      <c r="B1024" s="25">
        <f>RADIANS(S0P5022[[#This Row],[Deg]])</f>
        <v>1.9547687622336491</v>
      </c>
      <c r="C1024" s="26">
        <v>2.6314915359239001E-2</v>
      </c>
      <c r="D1024" s="27">
        <f t="shared" si="4"/>
        <v>0.66666666666666663</v>
      </c>
      <c r="E1024" s="27">
        <f>-LOG(S0P5022[[#This Row],[p]]-0.5,2)</f>
        <v>2.5849625007211565</v>
      </c>
      <c r="F1024" s="27">
        <f>-LOG(1-S0P5022[[#This Row],[p]],2)^2</f>
        <v>2.5121061286922606</v>
      </c>
      <c r="G1024" s="27">
        <f>-LOG(S0P5022[[#This Row],[p]]-0.5,2)^2</f>
        <v>6.6820311301345754</v>
      </c>
      <c r="H1024" s="27">
        <f>-LOG(1-S0P5022[[#This Row],[p]],2)</f>
        <v>1.5849625007211561</v>
      </c>
      <c r="I1024" s="27">
        <f>1/S0P5022[[#This Row],[-LOG(p-0.5)^2]]</f>
        <v>0.14965509446524536</v>
      </c>
      <c r="J1024" s="27">
        <f>1-S0P5022[[#This Row],[p]]</f>
        <v>0.33333333333333337</v>
      </c>
      <c r="K1024" s="27">
        <f>1/S0P5022[[#This Row],[1-p]]</f>
        <v>2.9999999999999996</v>
      </c>
      <c r="L1024" s="27">
        <f>S0P5022[[#This Row],[p]]*2-1</f>
        <v>0.33333333333333326</v>
      </c>
      <c r="M1024" s="27">
        <f>S0P5022[[#This Row],[1-p]]*2</f>
        <v>0.66666666666666674</v>
      </c>
      <c r="N1024" s="27">
        <f>S0P5022[[#This Row],[2p-1]]*2</f>
        <v>0.66666666666666652</v>
      </c>
      <c r="O1024" s="27">
        <f>S0P5022[[#This Row],[2-2p]]*2</f>
        <v>1.3333333333333335</v>
      </c>
      <c r="P1024" s="27">
        <f>2^S0P5022[[#This Row],[4p-2]]</f>
        <v>1.5874010519681991</v>
      </c>
      <c r="Q1024" s="27">
        <f>2^S0P5022[[#This Row],[4-4p]]</f>
        <v>2.5198420997897464</v>
      </c>
      <c r="R1024" s="27">
        <f>2^S0P5022[[#This Row],[2^(4p-2)]]</f>
        <v>3.0050751127241848</v>
      </c>
      <c r="S1024" s="26">
        <f>S0P5022[[#This Row],[1-p]]/2</f>
        <v>0.16666666666666669</v>
      </c>
      <c r="T1024" s="26">
        <f>S0P5022[[#This Row],[f(p)]]/LOG(1-S0P5022[[#This Row],[p]],2)^16</f>
        <v>1.0508600578207357E-4</v>
      </c>
      <c r="U1024" s="26">
        <f>2*(1-ABS(SIN(S0P5022[[#This Row],[Rad]]*2)))^(S0P5022[[#This Row],[-LOG(1-p)]])</f>
        <v>0.30509504607826654</v>
      </c>
      <c r="V1024" s="26">
        <f>S0P5022[[#This Row],[f(p)]]*LOG(1-S0P5022[[#This Row],[p]],2)^-16</f>
        <v>1.0508600578207357E-4</v>
      </c>
      <c r="W1024" s="26">
        <f>S0P5022[[#This Row],[f(p)]]*2*((1-ABS(SIN(S0P5022[[#This Row],[Rad]]*2)))^(S0P5022[[#This Row],[-LOG(1-p)]]^2))</f>
        <v>1.6928034911210924E-2</v>
      </c>
      <c r="X1024" s="26">
        <f>S0P5022[[#This Row],[F3]]+S0P5022[[#This Row],[F2]]</f>
        <v>1.7033120916992998E-2</v>
      </c>
      <c r="Y1024" s="26"/>
      <c r="AA1024" s="20"/>
      <c r="AB1024" s="15"/>
      <c r="AC1024" s="15"/>
      <c r="AD1024" s="15"/>
      <c r="AE1024" s="15"/>
      <c r="AF1024" s="15"/>
      <c r="AI1024" s="20"/>
      <c r="AN1024" s="15"/>
      <c r="AO1024" s="17"/>
      <c r="AR1024" s="20"/>
      <c r="AT1024" s="15"/>
      <c r="AW1024" s="15"/>
    </row>
    <row r="1025" spans="1:49" x14ac:dyDescent="0.3">
      <c r="A1025" s="25">
        <v>113</v>
      </c>
      <c r="B1025" s="25">
        <f>RADIANS(S0P5022[[#This Row],[Deg]])</f>
        <v>1.9722220547535925</v>
      </c>
      <c r="C1025" s="26">
        <v>2.27832075268758E-2</v>
      </c>
      <c r="D1025" s="27">
        <f t="shared" si="4"/>
        <v>0.66666666666666663</v>
      </c>
      <c r="E1025" s="27">
        <f>-LOG(S0P5022[[#This Row],[p]]-0.5,2)</f>
        <v>2.5849625007211565</v>
      </c>
      <c r="F1025" s="27">
        <f>-LOG(1-S0P5022[[#This Row],[p]],2)^2</f>
        <v>2.5121061286922606</v>
      </c>
      <c r="G1025" s="27">
        <f>-LOG(S0P5022[[#This Row],[p]]-0.5,2)^2</f>
        <v>6.6820311301345754</v>
      </c>
      <c r="H1025" s="27">
        <f>-LOG(1-S0P5022[[#This Row],[p]],2)</f>
        <v>1.5849625007211561</v>
      </c>
      <c r="I1025" s="27">
        <f>1/S0P5022[[#This Row],[-LOG(p-0.5)^2]]</f>
        <v>0.14965509446524536</v>
      </c>
      <c r="J1025" s="27">
        <f>1-S0P5022[[#This Row],[p]]</f>
        <v>0.33333333333333337</v>
      </c>
      <c r="K1025" s="27">
        <f>1/S0P5022[[#This Row],[1-p]]</f>
        <v>2.9999999999999996</v>
      </c>
      <c r="L1025" s="27">
        <f>S0P5022[[#This Row],[p]]*2-1</f>
        <v>0.33333333333333326</v>
      </c>
      <c r="M1025" s="27">
        <f>S0P5022[[#This Row],[1-p]]*2</f>
        <v>0.66666666666666674</v>
      </c>
      <c r="N1025" s="27">
        <f>S0P5022[[#This Row],[2p-1]]*2</f>
        <v>0.66666666666666652</v>
      </c>
      <c r="O1025" s="27">
        <f>S0P5022[[#This Row],[2-2p]]*2</f>
        <v>1.3333333333333335</v>
      </c>
      <c r="P1025" s="27">
        <f>2^S0P5022[[#This Row],[4p-2]]</f>
        <v>1.5874010519681991</v>
      </c>
      <c r="Q1025" s="27">
        <f>2^S0P5022[[#This Row],[4-4p]]</f>
        <v>2.5198420997897464</v>
      </c>
      <c r="R1025" s="27">
        <f>2^S0P5022[[#This Row],[2^(4p-2)]]</f>
        <v>3.0050751127241848</v>
      </c>
      <c r="S1025" s="26">
        <f>S0P5022[[#This Row],[1-p]]/2</f>
        <v>0.16666666666666669</v>
      </c>
      <c r="T1025" s="26">
        <f>S0P5022[[#This Row],[f(p)]]/LOG(1-S0P5022[[#This Row],[p]],2)^16</f>
        <v>1.0508600578207357E-4</v>
      </c>
      <c r="U1025" s="26">
        <f>2*(1-ABS(SIN(S0P5022[[#This Row],[Rad]]*2)))^(S0P5022[[#This Row],[-LOG(1-p)]])</f>
        <v>0.26694224203579309</v>
      </c>
      <c r="V1025" s="26">
        <f>S0P5022[[#This Row],[f(p)]]*LOG(1-S0P5022[[#This Row],[p]],2)^-16</f>
        <v>1.0508600578207357E-4</v>
      </c>
      <c r="W1025" s="26">
        <f>S0P5022[[#This Row],[f(p)]]*2*((1-ABS(SIN(S0P5022[[#This Row],[Rad]]*2)))^(S0P5022[[#This Row],[-LOG(1-p)]]^2))</f>
        <v>1.369778754572628E-2</v>
      </c>
      <c r="X1025" s="26">
        <f>S0P5022[[#This Row],[F3]]+S0P5022[[#This Row],[F2]]</f>
        <v>1.3802873551508353E-2</v>
      </c>
      <c r="Y1025" s="26"/>
      <c r="AA1025" s="20"/>
      <c r="AB1025" s="15"/>
      <c r="AC1025" s="15"/>
      <c r="AD1025" s="15"/>
      <c r="AE1025" s="15"/>
      <c r="AF1025" s="15"/>
      <c r="AI1025" s="20"/>
      <c r="AN1025" s="15"/>
      <c r="AO1025" s="17"/>
      <c r="AR1025" s="20"/>
      <c r="AT1025" s="15"/>
      <c r="AW1025" s="15"/>
    </row>
    <row r="1026" spans="1:49" x14ac:dyDescent="0.3">
      <c r="A1026" s="25">
        <v>114</v>
      </c>
      <c r="B1026" s="25">
        <f>RADIANS(S0P5022[[#This Row],[Deg]])</f>
        <v>1.9896753472735358</v>
      </c>
      <c r="C1026" s="26">
        <v>1.9406511277974599E-2</v>
      </c>
      <c r="D1026" s="27">
        <f t="shared" si="4"/>
        <v>0.66666666666666663</v>
      </c>
      <c r="E1026" s="27">
        <f>-LOG(S0P5022[[#This Row],[p]]-0.5,2)</f>
        <v>2.5849625007211565</v>
      </c>
      <c r="F1026" s="27">
        <f>-LOG(1-S0P5022[[#This Row],[p]],2)^2</f>
        <v>2.5121061286922606</v>
      </c>
      <c r="G1026" s="27">
        <f>-LOG(S0P5022[[#This Row],[p]]-0.5,2)^2</f>
        <v>6.6820311301345754</v>
      </c>
      <c r="H1026" s="27">
        <f>-LOG(1-S0P5022[[#This Row],[p]],2)</f>
        <v>1.5849625007211561</v>
      </c>
      <c r="I1026" s="27">
        <f>1/S0P5022[[#This Row],[-LOG(p-0.5)^2]]</f>
        <v>0.14965509446524536</v>
      </c>
      <c r="J1026" s="27">
        <f>1-S0P5022[[#This Row],[p]]</f>
        <v>0.33333333333333337</v>
      </c>
      <c r="K1026" s="27">
        <f>1/S0P5022[[#This Row],[1-p]]</f>
        <v>2.9999999999999996</v>
      </c>
      <c r="L1026" s="27">
        <f>S0P5022[[#This Row],[p]]*2-1</f>
        <v>0.33333333333333326</v>
      </c>
      <c r="M1026" s="27">
        <f>S0P5022[[#This Row],[1-p]]*2</f>
        <v>0.66666666666666674</v>
      </c>
      <c r="N1026" s="27">
        <f>S0P5022[[#This Row],[2p-1]]*2</f>
        <v>0.66666666666666652</v>
      </c>
      <c r="O1026" s="27">
        <f>S0P5022[[#This Row],[2-2p]]*2</f>
        <v>1.3333333333333335</v>
      </c>
      <c r="P1026" s="27">
        <f>2^S0P5022[[#This Row],[4p-2]]</f>
        <v>1.5874010519681991</v>
      </c>
      <c r="Q1026" s="27">
        <f>2^S0P5022[[#This Row],[4-4p]]</f>
        <v>2.5198420997897464</v>
      </c>
      <c r="R1026" s="27">
        <f>2^S0P5022[[#This Row],[2^(4p-2)]]</f>
        <v>3.0050751127241848</v>
      </c>
      <c r="S1026" s="26">
        <f>S0P5022[[#This Row],[1-p]]/2</f>
        <v>0.16666666666666669</v>
      </c>
      <c r="T1026" s="26">
        <f>S0P5022[[#This Row],[f(p)]]/LOG(1-S0P5022[[#This Row],[p]],2)^16</f>
        <v>1.0508600578207357E-4</v>
      </c>
      <c r="U1026" s="26">
        <f>2*(1-ABS(SIN(S0P5022[[#This Row],[Rad]]*2)))^(S0P5022[[#This Row],[-LOG(1-p)]])</f>
        <v>0.23195733906514568</v>
      </c>
      <c r="V1026" s="26">
        <f>S0P5022[[#This Row],[f(p)]]*LOG(1-S0P5022[[#This Row],[p]],2)^-16</f>
        <v>1.0508600578207357E-4</v>
      </c>
      <c r="W1026" s="26">
        <f>S0P5022[[#This Row],[f(p)]]*2*((1-ABS(SIN(S0P5022[[#This Row],[Rad]]*2)))^(S0P5022[[#This Row],[-LOG(1-p)]]^2))</f>
        <v>1.0963599297571538E-2</v>
      </c>
      <c r="X1026" s="26">
        <f>S0P5022[[#This Row],[F3]]+S0P5022[[#This Row],[F2]]</f>
        <v>1.1068685303353611E-2</v>
      </c>
      <c r="Y1026" s="26"/>
      <c r="AA1026" s="20"/>
      <c r="AB1026" s="15"/>
      <c r="AC1026" s="15"/>
      <c r="AD1026" s="15"/>
      <c r="AE1026" s="15"/>
      <c r="AF1026" s="15"/>
      <c r="AI1026" s="20"/>
      <c r="AN1026" s="15"/>
      <c r="AO1026" s="17"/>
      <c r="AR1026" s="20"/>
      <c r="AT1026" s="15"/>
      <c r="AW1026" s="15"/>
    </row>
    <row r="1027" spans="1:49" x14ac:dyDescent="0.3">
      <c r="A1027" s="25">
        <v>115</v>
      </c>
      <c r="B1027" s="25">
        <f>RADIANS(S0P5022[[#This Row],[Deg]])</f>
        <v>2.0071286397934789</v>
      </c>
      <c r="C1027" s="26">
        <v>1.6513371188903701E-2</v>
      </c>
      <c r="D1027" s="27">
        <f t="shared" si="4"/>
        <v>0.66666666666666663</v>
      </c>
      <c r="E1027" s="27">
        <f>-LOG(S0P5022[[#This Row],[p]]-0.5,2)</f>
        <v>2.5849625007211565</v>
      </c>
      <c r="F1027" s="27">
        <f>-LOG(1-S0P5022[[#This Row],[p]],2)^2</f>
        <v>2.5121061286922606</v>
      </c>
      <c r="G1027" s="27">
        <f>-LOG(S0P5022[[#This Row],[p]]-0.5,2)^2</f>
        <v>6.6820311301345754</v>
      </c>
      <c r="H1027" s="27">
        <f>-LOG(1-S0P5022[[#This Row],[p]],2)</f>
        <v>1.5849625007211561</v>
      </c>
      <c r="I1027" s="27">
        <f>1/S0P5022[[#This Row],[-LOG(p-0.5)^2]]</f>
        <v>0.14965509446524536</v>
      </c>
      <c r="J1027" s="27">
        <f>1-S0P5022[[#This Row],[p]]</f>
        <v>0.33333333333333337</v>
      </c>
      <c r="K1027" s="27">
        <f>1/S0P5022[[#This Row],[1-p]]</f>
        <v>2.9999999999999996</v>
      </c>
      <c r="L1027" s="27">
        <f>S0P5022[[#This Row],[p]]*2-1</f>
        <v>0.33333333333333326</v>
      </c>
      <c r="M1027" s="27">
        <f>S0P5022[[#This Row],[1-p]]*2</f>
        <v>0.66666666666666674</v>
      </c>
      <c r="N1027" s="27">
        <f>S0P5022[[#This Row],[2p-1]]*2</f>
        <v>0.66666666666666652</v>
      </c>
      <c r="O1027" s="27">
        <f>S0P5022[[#This Row],[2-2p]]*2</f>
        <v>1.3333333333333335</v>
      </c>
      <c r="P1027" s="27">
        <f>2^S0P5022[[#This Row],[4p-2]]</f>
        <v>1.5874010519681991</v>
      </c>
      <c r="Q1027" s="27">
        <f>2^S0P5022[[#This Row],[4-4p]]</f>
        <v>2.5198420997897464</v>
      </c>
      <c r="R1027" s="27">
        <f>2^S0P5022[[#This Row],[2^(4p-2)]]</f>
        <v>3.0050751127241848</v>
      </c>
      <c r="S1027" s="26">
        <f>S0P5022[[#This Row],[1-p]]/2</f>
        <v>0.16666666666666669</v>
      </c>
      <c r="T1027" s="26">
        <f>S0P5022[[#This Row],[f(p)]]/LOG(1-S0P5022[[#This Row],[p]],2)^16</f>
        <v>1.0508600578207357E-4</v>
      </c>
      <c r="U1027" s="26">
        <f>2*(1-ABS(SIN(S0P5022[[#This Row],[Rad]]*2)))^(S0P5022[[#This Row],[-LOG(1-p)]])</f>
        <v>0.20004607565827665</v>
      </c>
      <c r="V1027" s="26">
        <f>S0P5022[[#This Row],[f(p)]]*LOG(1-S0P5022[[#This Row],[p]],2)^-16</f>
        <v>1.0508600578207357E-4</v>
      </c>
      <c r="W1027" s="26">
        <f>S0P5022[[#This Row],[f(p)]]*2*((1-ABS(SIN(S0P5022[[#This Row],[Rad]]*2)))^(S0P5022[[#This Row],[-LOG(1-p)]]^2))</f>
        <v>8.6711121835476562E-3</v>
      </c>
      <c r="X1027" s="26">
        <f>S0P5022[[#This Row],[F3]]+S0P5022[[#This Row],[F2]]</f>
        <v>8.7761981893297297E-3</v>
      </c>
      <c r="Y1027" s="26"/>
      <c r="AA1027" s="20"/>
      <c r="AB1027" s="15"/>
      <c r="AC1027" s="15"/>
      <c r="AD1027" s="15"/>
      <c r="AE1027" s="15"/>
      <c r="AF1027" s="15"/>
      <c r="AI1027" s="20"/>
      <c r="AN1027" s="15"/>
      <c r="AO1027" s="17"/>
      <c r="AR1027" s="20"/>
      <c r="AT1027" s="15"/>
      <c r="AW1027" s="15"/>
    </row>
    <row r="1028" spans="1:49" x14ac:dyDescent="0.3">
      <c r="A1028" s="25">
        <v>116</v>
      </c>
      <c r="B1028" s="25">
        <f>RADIANS(S0P5022[[#This Row],[Deg]])</f>
        <v>2.0245819323134224</v>
      </c>
      <c r="C1028" s="26">
        <v>1.39249664005583E-2</v>
      </c>
      <c r="D1028" s="27">
        <f t="shared" si="4"/>
        <v>0.66666666666666663</v>
      </c>
      <c r="E1028" s="27">
        <f>-LOG(S0P5022[[#This Row],[p]]-0.5,2)</f>
        <v>2.5849625007211565</v>
      </c>
      <c r="F1028" s="27">
        <f>-LOG(1-S0P5022[[#This Row],[p]],2)^2</f>
        <v>2.5121061286922606</v>
      </c>
      <c r="G1028" s="27">
        <f>-LOG(S0P5022[[#This Row],[p]]-0.5,2)^2</f>
        <v>6.6820311301345754</v>
      </c>
      <c r="H1028" s="27">
        <f>-LOG(1-S0P5022[[#This Row],[p]],2)</f>
        <v>1.5849625007211561</v>
      </c>
      <c r="I1028" s="27">
        <f>1/S0P5022[[#This Row],[-LOG(p-0.5)^2]]</f>
        <v>0.14965509446524536</v>
      </c>
      <c r="J1028" s="27">
        <f>1-S0P5022[[#This Row],[p]]</f>
        <v>0.33333333333333337</v>
      </c>
      <c r="K1028" s="27">
        <f>1/S0P5022[[#This Row],[1-p]]</f>
        <v>2.9999999999999996</v>
      </c>
      <c r="L1028" s="27">
        <f>S0P5022[[#This Row],[p]]*2-1</f>
        <v>0.33333333333333326</v>
      </c>
      <c r="M1028" s="27">
        <f>S0P5022[[#This Row],[1-p]]*2</f>
        <v>0.66666666666666674</v>
      </c>
      <c r="N1028" s="27">
        <f>S0P5022[[#This Row],[2p-1]]*2</f>
        <v>0.66666666666666652</v>
      </c>
      <c r="O1028" s="27">
        <f>S0P5022[[#This Row],[2-2p]]*2</f>
        <v>1.3333333333333335</v>
      </c>
      <c r="P1028" s="27">
        <f>2^S0P5022[[#This Row],[4p-2]]</f>
        <v>1.5874010519681991</v>
      </c>
      <c r="Q1028" s="27">
        <f>2^S0P5022[[#This Row],[4-4p]]</f>
        <v>2.5198420997897464</v>
      </c>
      <c r="R1028" s="27">
        <f>2^S0P5022[[#This Row],[2^(4p-2)]]</f>
        <v>3.0050751127241848</v>
      </c>
      <c r="S1028" s="26">
        <f>S0P5022[[#This Row],[1-p]]/2</f>
        <v>0.16666666666666669</v>
      </c>
      <c r="T1028" s="26">
        <f>S0P5022[[#This Row],[f(p)]]/LOG(1-S0P5022[[#This Row],[p]],2)^16</f>
        <v>1.0508600578207357E-4</v>
      </c>
      <c r="U1028" s="26">
        <f>2*(1-ABS(SIN(S0P5022[[#This Row],[Rad]]*2)))^(S0P5022[[#This Row],[-LOG(1-p)]])</f>
        <v>0.17110499208074764</v>
      </c>
      <c r="V1028" s="26">
        <f>S0P5022[[#This Row],[f(p)]]*LOG(1-S0P5022[[#This Row],[p]],2)^-16</f>
        <v>1.0508600578207357E-4</v>
      </c>
      <c r="W1028" s="26">
        <f>S0P5022[[#This Row],[f(p)]]*2*((1-ABS(SIN(S0P5022[[#This Row],[Rad]]*2)))^(S0P5022[[#This Row],[-LOG(1-p)]]^2))</f>
        <v>6.7687362423396891E-3</v>
      </c>
      <c r="X1028" s="26">
        <f>S0P5022[[#This Row],[F3]]+S0P5022[[#This Row],[F2]]</f>
        <v>6.8738222481217626E-3</v>
      </c>
      <c r="Y1028" s="26"/>
      <c r="AA1028" s="20"/>
      <c r="AB1028" s="15"/>
      <c r="AC1028" s="15"/>
      <c r="AD1028" s="15"/>
      <c r="AE1028" s="15"/>
      <c r="AF1028" s="15"/>
      <c r="AI1028" s="20"/>
      <c r="AN1028" s="15"/>
      <c r="AO1028" s="17"/>
      <c r="AR1028" s="20"/>
      <c r="AT1028" s="15"/>
      <c r="AW1028" s="15"/>
    </row>
    <row r="1029" spans="1:49" x14ac:dyDescent="0.3">
      <c r="A1029" s="25">
        <v>117</v>
      </c>
      <c r="B1029" s="25">
        <f>RADIANS(S0P5022[[#This Row],[Deg]])</f>
        <v>2.0420352248333655</v>
      </c>
      <c r="C1029" s="26">
        <v>1.1449360752280899E-2</v>
      </c>
      <c r="D1029" s="27">
        <f t="shared" si="4"/>
        <v>0.66666666666666663</v>
      </c>
      <c r="E1029" s="27">
        <f>-LOG(S0P5022[[#This Row],[p]]-0.5,2)</f>
        <v>2.5849625007211565</v>
      </c>
      <c r="F1029" s="27">
        <f>-LOG(1-S0P5022[[#This Row],[p]],2)^2</f>
        <v>2.5121061286922606</v>
      </c>
      <c r="G1029" s="27">
        <f>-LOG(S0P5022[[#This Row],[p]]-0.5,2)^2</f>
        <v>6.6820311301345754</v>
      </c>
      <c r="H1029" s="27">
        <f>-LOG(1-S0P5022[[#This Row],[p]],2)</f>
        <v>1.5849625007211561</v>
      </c>
      <c r="I1029" s="27">
        <f>1/S0P5022[[#This Row],[-LOG(p-0.5)^2]]</f>
        <v>0.14965509446524536</v>
      </c>
      <c r="J1029" s="27">
        <f>1-S0P5022[[#This Row],[p]]</f>
        <v>0.33333333333333337</v>
      </c>
      <c r="K1029" s="27">
        <f>1/S0P5022[[#This Row],[1-p]]</f>
        <v>2.9999999999999996</v>
      </c>
      <c r="L1029" s="27">
        <f>S0P5022[[#This Row],[p]]*2-1</f>
        <v>0.33333333333333326</v>
      </c>
      <c r="M1029" s="27">
        <f>S0P5022[[#This Row],[1-p]]*2</f>
        <v>0.66666666666666674</v>
      </c>
      <c r="N1029" s="27">
        <f>S0P5022[[#This Row],[2p-1]]*2</f>
        <v>0.66666666666666652</v>
      </c>
      <c r="O1029" s="27">
        <f>S0P5022[[#This Row],[2-2p]]*2</f>
        <v>1.3333333333333335</v>
      </c>
      <c r="P1029" s="27">
        <f>2^S0P5022[[#This Row],[4p-2]]</f>
        <v>1.5874010519681991</v>
      </c>
      <c r="Q1029" s="27">
        <f>2^S0P5022[[#This Row],[4-4p]]</f>
        <v>2.5198420997897464</v>
      </c>
      <c r="R1029" s="27">
        <f>2^S0P5022[[#This Row],[2^(4p-2)]]</f>
        <v>3.0050751127241848</v>
      </c>
      <c r="S1029" s="26">
        <f>S0P5022[[#This Row],[1-p]]/2</f>
        <v>0.16666666666666669</v>
      </c>
      <c r="T1029" s="26">
        <f>S0P5022[[#This Row],[f(p)]]/LOG(1-S0P5022[[#This Row],[p]],2)^16</f>
        <v>1.0508600578207357E-4</v>
      </c>
      <c r="U1029" s="26">
        <f>2*(1-ABS(SIN(S0P5022[[#This Row],[Rad]]*2)))^(S0P5022[[#This Row],[-LOG(1-p)]])</f>
        <v>0.14502190146893823</v>
      </c>
      <c r="V1029" s="26">
        <f>S0P5022[[#This Row],[f(p)]]*LOG(1-S0P5022[[#This Row],[p]],2)^-16</f>
        <v>1.0508600578207357E-4</v>
      </c>
      <c r="W1029" s="26">
        <f>S0P5022[[#This Row],[f(p)]]*2*((1-ABS(SIN(S0P5022[[#This Row],[Rad]]*2)))^(S0P5022[[#This Row],[-LOG(1-p)]]^2))</f>
        <v>5.2078825878724535E-3</v>
      </c>
      <c r="X1029" s="26">
        <f>S0P5022[[#This Row],[F3]]+S0P5022[[#This Row],[F2]]</f>
        <v>5.312968593654527E-3</v>
      </c>
      <c r="Y1029" s="26"/>
      <c r="AA1029" s="20"/>
      <c r="AB1029" s="15"/>
      <c r="AC1029" s="15"/>
      <c r="AD1029" s="15"/>
      <c r="AE1029" s="15"/>
      <c r="AF1029" s="15"/>
      <c r="AI1029" s="20"/>
      <c r="AN1029" s="15"/>
      <c r="AO1029" s="17"/>
      <c r="AR1029" s="20"/>
      <c r="AT1029" s="15"/>
      <c r="AW1029" s="15"/>
    </row>
    <row r="1030" spans="1:49" x14ac:dyDescent="0.3">
      <c r="A1030" s="25">
        <v>118</v>
      </c>
      <c r="B1030" s="25">
        <f>RADIANS(S0P5022[[#This Row],[Deg]])</f>
        <v>2.0594885173533091</v>
      </c>
      <c r="C1030" s="26">
        <v>9.4384089592437492E-3</v>
      </c>
      <c r="D1030" s="27">
        <f t="shared" si="4"/>
        <v>0.66666666666666663</v>
      </c>
      <c r="E1030" s="27">
        <f>-LOG(S0P5022[[#This Row],[p]]-0.5,2)</f>
        <v>2.5849625007211565</v>
      </c>
      <c r="F1030" s="27">
        <f>-LOG(1-S0P5022[[#This Row],[p]],2)^2</f>
        <v>2.5121061286922606</v>
      </c>
      <c r="G1030" s="27">
        <f>-LOG(S0P5022[[#This Row],[p]]-0.5,2)^2</f>
        <v>6.6820311301345754</v>
      </c>
      <c r="H1030" s="27">
        <f>-LOG(1-S0P5022[[#This Row],[p]],2)</f>
        <v>1.5849625007211561</v>
      </c>
      <c r="I1030" s="27">
        <f>1/S0P5022[[#This Row],[-LOG(p-0.5)^2]]</f>
        <v>0.14965509446524536</v>
      </c>
      <c r="J1030" s="27">
        <f>1-S0P5022[[#This Row],[p]]</f>
        <v>0.33333333333333337</v>
      </c>
      <c r="K1030" s="27">
        <f>1/S0P5022[[#This Row],[1-p]]</f>
        <v>2.9999999999999996</v>
      </c>
      <c r="L1030" s="27">
        <f>S0P5022[[#This Row],[p]]*2-1</f>
        <v>0.33333333333333326</v>
      </c>
      <c r="M1030" s="27">
        <f>S0P5022[[#This Row],[1-p]]*2</f>
        <v>0.66666666666666674</v>
      </c>
      <c r="N1030" s="27">
        <f>S0P5022[[#This Row],[2p-1]]*2</f>
        <v>0.66666666666666652</v>
      </c>
      <c r="O1030" s="27">
        <f>S0P5022[[#This Row],[2-2p]]*2</f>
        <v>1.3333333333333335</v>
      </c>
      <c r="P1030" s="27">
        <f>2^S0P5022[[#This Row],[4p-2]]</f>
        <v>1.5874010519681991</v>
      </c>
      <c r="Q1030" s="27">
        <f>2^S0P5022[[#This Row],[4-4p]]</f>
        <v>2.5198420997897464</v>
      </c>
      <c r="R1030" s="27">
        <f>2^S0P5022[[#This Row],[2^(4p-2)]]</f>
        <v>3.0050751127241848</v>
      </c>
      <c r="S1030" s="26">
        <f>S0P5022[[#This Row],[1-p]]/2</f>
        <v>0.16666666666666669</v>
      </c>
      <c r="T1030" s="26">
        <f>S0P5022[[#This Row],[f(p)]]/LOG(1-S0P5022[[#This Row],[p]],2)^16</f>
        <v>1.0508600578207357E-4</v>
      </c>
      <c r="U1030" s="26">
        <f>2*(1-ABS(SIN(S0P5022[[#This Row],[Rad]]*2)))^(S0P5022[[#This Row],[-LOG(1-p)]])</f>
        <v>0.121676394476566</v>
      </c>
      <c r="V1030" s="26">
        <f>S0P5022[[#This Row],[f(p)]]*LOG(1-S0P5022[[#This Row],[p]],2)^-16</f>
        <v>1.0508600578207357E-4</v>
      </c>
      <c r="W1030" s="26">
        <f>S0P5022[[#This Row],[f(p)]]*2*((1-ABS(SIN(S0P5022[[#This Row],[Rad]]*2)))^(S0P5022[[#This Row],[-LOG(1-p)]]^2))</f>
        <v>3.9431548389205779E-3</v>
      </c>
      <c r="X1030" s="26">
        <f>S0P5022[[#This Row],[F3]]+S0P5022[[#This Row],[F2]]</f>
        <v>4.0482408447026514E-3</v>
      </c>
      <c r="Y1030" s="26"/>
      <c r="AA1030" s="20"/>
      <c r="AB1030" s="15"/>
      <c r="AC1030" s="15"/>
      <c r="AD1030" s="15"/>
      <c r="AE1030" s="15"/>
      <c r="AF1030" s="15"/>
      <c r="AI1030" s="20"/>
      <c r="AN1030" s="15"/>
      <c r="AO1030" s="17"/>
      <c r="AR1030" s="20"/>
      <c r="AT1030" s="15"/>
      <c r="AW1030" s="15"/>
    </row>
    <row r="1031" spans="1:49" x14ac:dyDescent="0.3">
      <c r="A1031" s="25">
        <v>119</v>
      </c>
      <c r="B1031" s="25">
        <f>RADIANS(S0P5022[[#This Row],[Deg]])</f>
        <v>2.0769418098732522</v>
      </c>
      <c r="C1031" s="26">
        <v>7.5436995002062602E-3</v>
      </c>
      <c r="D1031" s="27">
        <f t="shared" si="4"/>
        <v>0.66666666666666663</v>
      </c>
      <c r="E1031" s="27">
        <f>-LOG(S0P5022[[#This Row],[p]]-0.5,2)</f>
        <v>2.5849625007211565</v>
      </c>
      <c r="F1031" s="27">
        <f>-LOG(1-S0P5022[[#This Row],[p]],2)^2</f>
        <v>2.5121061286922606</v>
      </c>
      <c r="G1031" s="27">
        <f>-LOG(S0P5022[[#This Row],[p]]-0.5,2)^2</f>
        <v>6.6820311301345754</v>
      </c>
      <c r="H1031" s="27">
        <f>-LOG(1-S0P5022[[#This Row],[p]],2)</f>
        <v>1.5849625007211561</v>
      </c>
      <c r="I1031" s="27">
        <f>1/S0P5022[[#This Row],[-LOG(p-0.5)^2]]</f>
        <v>0.14965509446524536</v>
      </c>
      <c r="J1031" s="27">
        <f>1-S0P5022[[#This Row],[p]]</f>
        <v>0.33333333333333337</v>
      </c>
      <c r="K1031" s="27">
        <f>1/S0P5022[[#This Row],[1-p]]</f>
        <v>2.9999999999999996</v>
      </c>
      <c r="L1031" s="27">
        <f>S0P5022[[#This Row],[p]]*2-1</f>
        <v>0.33333333333333326</v>
      </c>
      <c r="M1031" s="27">
        <f>S0P5022[[#This Row],[1-p]]*2</f>
        <v>0.66666666666666674</v>
      </c>
      <c r="N1031" s="27">
        <f>S0P5022[[#This Row],[2p-1]]*2</f>
        <v>0.66666666666666652</v>
      </c>
      <c r="O1031" s="27">
        <f>S0P5022[[#This Row],[2-2p]]*2</f>
        <v>1.3333333333333335</v>
      </c>
      <c r="P1031" s="27">
        <f>2^S0P5022[[#This Row],[4p-2]]</f>
        <v>1.5874010519681991</v>
      </c>
      <c r="Q1031" s="27">
        <f>2^S0P5022[[#This Row],[4-4p]]</f>
        <v>2.5198420997897464</v>
      </c>
      <c r="R1031" s="27">
        <f>2^S0P5022[[#This Row],[2^(4p-2)]]</f>
        <v>3.0050751127241848</v>
      </c>
      <c r="S1031" s="26">
        <f>S0P5022[[#This Row],[1-p]]/2</f>
        <v>0.16666666666666669</v>
      </c>
      <c r="T1031" s="26">
        <f>S0P5022[[#This Row],[f(p)]]/LOG(1-S0P5022[[#This Row],[p]],2)^16</f>
        <v>1.0508600578207357E-4</v>
      </c>
      <c r="U1031" s="26">
        <f>2*(1-ABS(SIN(S0P5022[[#This Row],[Rad]]*2)))^(S0P5022[[#This Row],[-LOG(1-p)]])</f>
        <v>0.10094037695439373</v>
      </c>
      <c r="V1031" s="26">
        <f>S0P5022[[#This Row],[f(p)]]*LOG(1-S0P5022[[#This Row],[p]],2)^-16</f>
        <v>1.0508600578207357E-4</v>
      </c>
      <c r="W1031" s="26">
        <f>S0P5022[[#This Row],[f(p)]]*2*((1-ABS(SIN(S0P5022[[#This Row],[Rad]]*2)))^(S0P5022[[#This Row],[-LOG(1-p)]]^2))</f>
        <v>2.9324980983615164E-3</v>
      </c>
      <c r="X1031" s="26">
        <f>S0P5022[[#This Row],[F3]]+S0P5022[[#This Row],[F2]]</f>
        <v>3.0375841041435899E-3</v>
      </c>
      <c r="Y1031" s="26"/>
      <c r="AA1031" s="20"/>
      <c r="AB1031" s="15"/>
      <c r="AC1031" s="15"/>
      <c r="AD1031" s="15"/>
      <c r="AE1031" s="15"/>
      <c r="AF1031" s="15"/>
      <c r="AI1031" s="20"/>
      <c r="AN1031" s="15"/>
      <c r="AO1031" s="17"/>
      <c r="AR1031" s="20"/>
      <c r="AT1031" s="15"/>
      <c r="AW1031" s="15"/>
    </row>
    <row r="1032" spans="1:49" x14ac:dyDescent="0.3">
      <c r="A1032" s="25">
        <v>120</v>
      </c>
      <c r="B1032" s="25">
        <f>RADIANS(S0P5022[[#This Row],[Deg]])</f>
        <v>2.0943951023931953</v>
      </c>
      <c r="C1032" s="26">
        <v>6.0259031377362798E-3</v>
      </c>
      <c r="D1032" s="27">
        <f t="shared" si="4"/>
        <v>0.66666666666666663</v>
      </c>
      <c r="E1032" s="27">
        <f>-LOG(S0P5022[[#This Row],[p]]-0.5,2)</f>
        <v>2.5849625007211565</v>
      </c>
      <c r="F1032" s="27">
        <f>-LOG(1-S0P5022[[#This Row],[p]],2)^2</f>
        <v>2.5121061286922606</v>
      </c>
      <c r="G1032" s="27">
        <f>-LOG(S0P5022[[#This Row],[p]]-0.5,2)^2</f>
        <v>6.6820311301345754</v>
      </c>
      <c r="H1032" s="27">
        <f>-LOG(1-S0P5022[[#This Row],[p]],2)</f>
        <v>1.5849625007211561</v>
      </c>
      <c r="I1032" s="27">
        <f>1/S0P5022[[#This Row],[-LOG(p-0.5)^2]]</f>
        <v>0.14965509446524536</v>
      </c>
      <c r="J1032" s="27">
        <f>1-S0P5022[[#This Row],[p]]</f>
        <v>0.33333333333333337</v>
      </c>
      <c r="K1032" s="27">
        <f>1/S0P5022[[#This Row],[1-p]]</f>
        <v>2.9999999999999996</v>
      </c>
      <c r="L1032" s="27">
        <f>S0P5022[[#This Row],[p]]*2-1</f>
        <v>0.33333333333333326</v>
      </c>
      <c r="M1032" s="27">
        <f>S0P5022[[#This Row],[1-p]]*2</f>
        <v>0.66666666666666674</v>
      </c>
      <c r="N1032" s="27">
        <f>S0P5022[[#This Row],[2p-1]]*2</f>
        <v>0.66666666666666652</v>
      </c>
      <c r="O1032" s="27">
        <f>S0P5022[[#This Row],[2-2p]]*2</f>
        <v>1.3333333333333335</v>
      </c>
      <c r="P1032" s="27">
        <f>2^S0P5022[[#This Row],[4p-2]]</f>
        <v>1.5874010519681991</v>
      </c>
      <c r="Q1032" s="27">
        <f>2^S0P5022[[#This Row],[4-4p]]</f>
        <v>2.5198420997897464</v>
      </c>
      <c r="R1032" s="27">
        <f>2^S0P5022[[#This Row],[2^(4p-2)]]</f>
        <v>3.0050751127241848</v>
      </c>
      <c r="S1032" s="26">
        <f>S0P5022[[#This Row],[1-p]]/2</f>
        <v>0.16666666666666669</v>
      </c>
      <c r="T1032" s="26">
        <f>S0P5022[[#This Row],[f(p)]]/LOG(1-S0P5022[[#This Row],[p]],2)^16</f>
        <v>1.0508600578207357E-4</v>
      </c>
      <c r="U1032" s="26">
        <f>2*(1-ABS(SIN(S0P5022[[#This Row],[Rad]]*2)))^(S0P5022[[#This Row],[-LOG(1-p)]])</f>
        <v>8.2678640289466754E-2</v>
      </c>
      <c r="V1032" s="26">
        <f>S0P5022[[#This Row],[f(p)]]*LOG(1-S0P5022[[#This Row],[p]],2)^-16</f>
        <v>1.0508600578207357E-4</v>
      </c>
      <c r="W1032" s="26">
        <f>S0P5022[[#This Row],[f(p)]]*2*((1-ABS(SIN(S0P5022[[#This Row],[Rad]]*2)))^(S0P5022[[#This Row],[-LOG(1-p)]]^2))</f>
        <v>2.1373050347356115E-3</v>
      </c>
      <c r="X1032" s="26">
        <f>S0P5022[[#This Row],[F3]]+S0P5022[[#This Row],[F2]]</f>
        <v>2.242391040517685E-3</v>
      </c>
      <c r="Y1032" s="26"/>
      <c r="AA1032" s="20"/>
      <c r="AB1032" s="15"/>
      <c r="AC1032" s="15"/>
      <c r="AD1032" s="15"/>
      <c r="AE1032" s="15"/>
      <c r="AF1032" s="15"/>
      <c r="AI1032" s="20"/>
      <c r="AN1032" s="15"/>
      <c r="AO1032" s="17"/>
      <c r="AR1032" s="20"/>
      <c r="AT1032" s="15"/>
      <c r="AW1032" s="15"/>
    </row>
    <row r="1033" spans="1:49" x14ac:dyDescent="0.3">
      <c r="A1033" s="25">
        <v>121</v>
      </c>
      <c r="B1033" s="25">
        <f>RADIANS(S0P5022[[#This Row],[Deg]])</f>
        <v>2.1118483949131388</v>
      </c>
      <c r="C1033" s="26">
        <v>4.7411218653615403E-3</v>
      </c>
      <c r="D1033" s="27">
        <f t="shared" si="4"/>
        <v>0.66666666666666663</v>
      </c>
      <c r="E1033" s="27">
        <f>-LOG(S0P5022[[#This Row],[p]]-0.5,2)</f>
        <v>2.5849625007211565</v>
      </c>
      <c r="F1033" s="27">
        <f>-LOG(1-S0P5022[[#This Row],[p]],2)^2</f>
        <v>2.5121061286922606</v>
      </c>
      <c r="G1033" s="27">
        <f>-LOG(S0P5022[[#This Row],[p]]-0.5,2)^2</f>
        <v>6.6820311301345754</v>
      </c>
      <c r="H1033" s="27">
        <f>-LOG(1-S0P5022[[#This Row],[p]],2)</f>
        <v>1.5849625007211561</v>
      </c>
      <c r="I1033" s="27">
        <f>1/S0P5022[[#This Row],[-LOG(p-0.5)^2]]</f>
        <v>0.14965509446524536</v>
      </c>
      <c r="J1033" s="27">
        <f>1-S0P5022[[#This Row],[p]]</f>
        <v>0.33333333333333337</v>
      </c>
      <c r="K1033" s="27">
        <f>1/S0P5022[[#This Row],[1-p]]</f>
        <v>2.9999999999999996</v>
      </c>
      <c r="L1033" s="27">
        <f>S0P5022[[#This Row],[p]]*2-1</f>
        <v>0.33333333333333326</v>
      </c>
      <c r="M1033" s="27">
        <f>S0P5022[[#This Row],[1-p]]*2</f>
        <v>0.66666666666666674</v>
      </c>
      <c r="N1033" s="27">
        <f>S0P5022[[#This Row],[2p-1]]*2</f>
        <v>0.66666666666666652</v>
      </c>
      <c r="O1033" s="27">
        <f>S0P5022[[#This Row],[2-2p]]*2</f>
        <v>1.3333333333333335</v>
      </c>
      <c r="P1033" s="27">
        <f>2^S0P5022[[#This Row],[4p-2]]</f>
        <v>1.5874010519681991</v>
      </c>
      <c r="Q1033" s="27">
        <f>2^S0P5022[[#This Row],[4-4p]]</f>
        <v>2.5198420997897464</v>
      </c>
      <c r="R1033" s="27">
        <f>2^S0P5022[[#This Row],[2^(4p-2)]]</f>
        <v>3.0050751127241848</v>
      </c>
      <c r="S1033" s="26">
        <f>S0P5022[[#This Row],[1-p]]/2</f>
        <v>0.16666666666666669</v>
      </c>
      <c r="T1033" s="26">
        <f>S0P5022[[#This Row],[f(p)]]/LOG(1-S0P5022[[#This Row],[p]],2)^16</f>
        <v>1.0508600578207357E-4</v>
      </c>
      <c r="U1033" s="26">
        <f>2*(1-ABS(SIN(S0P5022[[#This Row],[Rad]]*2)))^(S0P5022[[#This Row],[-LOG(1-p)]])</f>
        <v>6.6749464248017282E-2</v>
      </c>
      <c r="V1033" s="26">
        <f>S0P5022[[#This Row],[f(p)]]*LOG(1-S0P5022[[#This Row],[p]],2)^-16</f>
        <v>1.0508600578207357E-4</v>
      </c>
      <c r="W1033" s="26">
        <f>S0P5022[[#This Row],[f(p)]]*2*((1-ABS(SIN(S0P5022[[#This Row],[Rad]]*2)))^(S0P5022[[#This Row],[-LOG(1-p)]]^2))</f>
        <v>1.5224789999673958E-3</v>
      </c>
      <c r="X1033" s="26">
        <f>S0P5022[[#This Row],[F3]]+S0P5022[[#This Row],[F2]]</f>
        <v>1.6275650057494693E-3</v>
      </c>
      <c r="Y1033" s="26"/>
      <c r="AA1033" s="20"/>
      <c r="AB1033" s="15"/>
      <c r="AC1033" s="15"/>
      <c r="AD1033" s="15"/>
      <c r="AE1033" s="15"/>
      <c r="AF1033" s="15"/>
      <c r="AI1033" s="20"/>
      <c r="AN1033" s="15"/>
      <c r="AO1033" s="17"/>
      <c r="AR1033" s="20"/>
      <c r="AT1033" s="15"/>
      <c r="AW1033" s="15"/>
    </row>
    <row r="1034" spans="1:49" x14ac:dyDescent="0.3">
      <c r="A1034" s="25">
        <v>122</v>
      </c>
      <c r="B1034" s="25">
        <f>RADIANS(S0P5022[[#This Row],[Deg]])</f>
        <v>2.1293016874330819</v>
      </c>
      <c r="C1034" s="26">
        <v>3.6081172783789901E-3</v>
      </c>
      <c r="D1034" s="27">
        <f t="shared" si="4"/>
        <v>0.66666666666666663</v>
      </c>
      <c r="E1034" s="27">
        <f>-LOG(S0P5022[[#This Row],[p]]-0.5,2)</f>
        <v>2.5849625007211565</v>
      </c>
      <c r="F1034" s="27">
        <f>-LOG(1-S0P5022[[#This Row],[p]],2)^2</f>
        <v>2.5121061286922606</v>
      </c>
      <c r="G1034" s="27">
        <f>-LOG(S0P5022[[#This Row],[p]]-0.5,2)^2</f>
        <v>6.6820311301345754</v>
      </c>
      <c r="H1034" s="27">
        <f>-LOG(1-S0P5022[[#This Row],[p]],2)</f>
        <v>1.5849625007211561</v>
      </c>
      <c r="I1034" s="27">
        <f>1/S0P5022[[#This Row],[-LOG(p-0.5)^2]]</f>
        <v>0.14965509446524536</v>
      </c>
      <c r="J1034" s="27">
        <f>1-S0P5022[[#This Row],[p]]</f>
        <v>0.33333333333333337</v>
      </c>
      <c r="K1034" s="27">
        <f>1/S0P5022[[#This Row],[1-p]]</f>
        <v>2.9999999999999996</v>
      </c>
      <c r="L1034" s="27">
        <f>S0P5022[[#This Row],[p]]*2-1</f>
        <v>0.33333333333333326</v>
      </c>
      <c r="M1034" s="27">
        <f>S0P5022[[#This Row],[1-p]]*2</f>
        <v>0.66666666666666674</v>
      </c>
      <c r="N1034" s="27">
        <f>S0P5022[[#This Row],[2p-1]]*2</f>
        <v>0.66666666666666652</v>
      </c>
      <c r="O1034" s="27">
        <f>S0P5022[[#This Row],[2-2p]]*2</f>
        <v>1.3333333333333335</v>
      </c>
      <c r="P1034" s="27">
        <f>2^S0P5022[[#This Row],[4p-2]]</f>
        <v>1.5874010519681991</v>
      </c>
      <c r="Q1034" s="27">
        <f>2^S0P5022[[#This Row],[4-4p]]</f>
        <v>2.5198420997897464</v>
      </c>
      <c r="R1034" s="27">
        <f>2^S0P5022[[#This Row],[2^(4p-2)]]</f>
        <v>3.0050751127241848</v>
      </c>
      <c r="S1034" s="26">
        <f>S0P5022[[#This Row],[1-p]]/2</f>
        <v>0.16666666666666669</v>
      </c>
      <c r="T1034" s="26">
        <f>S0P5022[[#This Row],[f(p)]]/LOG(1-S0P5022[[#This Row],[p]],2)^16</f>
        <v>1.0508600578207357E-4</v>
      </c>
      <c r="U1034" s="26">
        <f>2*(1-ABS(SIN(S0P5022[[#This Row],[Rad]]*2)))^(S0P5022[[#This Row],[-LOG(1-p)]])</f>
        <v>5.3005252487460304E-2</v>
      </c>
      <c r="V1034" s="26">
        <f>S0P5022[[#This Row],[f(p)]]*LOG(1-S0P5022[[#This Row],[p]],2)^-16</f>
        <v>1.0508600578207357E-4</v>
      </c>
      <c r="W1034" s="26">
        <f>S0P5022[[#This Row],[f(p)]]*2*((1-ABS(SIN(S0P5022[[#This Row],[Rad]]*2)))^(S0P5022[[#This Row],[-LOG(1-p)]]^2))</f>
        <v>1.0564544972398368E-3</v>
      </c>
      <c r="X1034" s="26">
        <f>S0P5022[[#This Row],[F3]]+S0P5022[[#This Row],[F2]]</f>
        <v>1.1615405030219103E-3</v>
      </c>
      <c r="Y1034" s="26"/>
      <c r="AA1034" s="20"/>
      <c r="AB1034" s="15"/>
      <c r="AC1034" s="15"/>
      <c r="AD1034" s="15"/>
      <c r="AE1034" s="15"/>
      <c r="AF1034" s="15"/>
      <c r="AI1034" s="20"/>
      <c r="AN1034" s="15"/>
      <c r="AO1034" s="17"/>
      <c r="AR1034" s="20"/>
      <c r="AT1034" s="15"/>
      <c r="AW1034" s="15"/>
    </row>
    <row r="1035" spans="1:49" x14ac:dyDescent="0.3">
      <c r="A1035" s="25">
        <v>123</v>
      </c>
      <c r="B1035" s="25">
        <f>RADIANS(S0P5022[[#This Row],[Deg]])</f>
        <v>2.1467549799530254</v>
      </c>
      <c r="C1035" s="26">
        <v>2.73460094636743E-3</v>
      </c>
      <c r="D1035" s="27">
        <f t="shared" si="4"/>
        <v>0.66666666666666663</v>
      </c>
      <c r="E1035" s="27">
        <f>-LOG(S0P5022[[#This Row],[p]]-0.5,2)</f>
        <v>2.5849625007211565</v>
      </c>
      <c r="F1035" s="27">
        <f>-LOG(1-S0P5022[[#This Row],[p]],2)^2</f>
        <v>2.5121061286922606</v>
      </c>
      <c r="G1035" s="27">
        <f>-LOG(S0P5022[[#This Row],[p]]-0.5,2)^2</f>
        <v>6.6820311301345754</v>
      </c>
      <c r="H1035" s="27">
        <f>-LOG(1-S0P5022[[#This Row],[p]],2)</f>
        <v>1.5849625007211561</v>
      </c>
      <c r="I1035" s="27">
        <f>1/S0P5022[[#This Row],[-LOG(p-0.5)^2]]</f>
        <v>0.14965509446524536</v>
      </c>
      <c r="J1035" s="27">
        <f>1-S0P5022[[#This Row],[p]]</f>
        <v>0.33333333333333337</v>
      </c>
      <c r="K1035" s="27">
        <f>1/S0P5022[[#This Row],[1-p]]</f>
        <v>2.9999999999999996</v>
      </c>
      <c r="L1035" s="27">
        <f>S0P5022[[#This Row],[p]]*2-1</f>
        <v>0.33333333333333326</v>
      </c>
      <c r="M1035" s="27">
        <f>S0P5022[[#This Row],[1-p]]*2</f>
        <v>0.66666666666666674</v>
      </c>
      <c r="N1035" s="27">
        <f>S0P5022[[#This Row],[2p-1]]*2</f>
        <v>0.66666666666666652</v>
      </c>
      <c r="O1035" s="27">
        <f>S0P5022[[#This Row],[2-2p]]*2</f>
        <v>1.3333333333333335</v>
      </c>
      <c r="P1035" s="27">
        <f>2^S0P5022[[#This Row],[4p-2]]</f>
        <v>1.5874010519681991</v>
      </c>
      <c r="Q1035" s="27">
        <f>2^S0P5022[[#This Row],[4-4p]]</f>
        <v>2.5198420997897464</v>
      </c>
      <c r="R1035" s="27">
        <f>2^S0P5022[[#This Row],[2^(4p-2)]]</f>
        <v>3.0050751127241848</v>
      </c>
      <c r="S1035" s="26">
        <f>S0P5022[[#This Row],[1-p]]/2</f>
        <v>0.16666666666666669</v>
      </c>
      <c r="T1035" s="26">
        <f>S0P5022[[#This Row],[f(p)]]/LOG(1-S0P5022[[#This Row],[p]],2)^16</f>
        <v>1.0508600578207357E-4</v>
      </c>
      <c r="U1035" s="26">
        <f>2*(1-ABS(SIN(S0P5022[[#This Row],[Rad]]*2)))^(S0P5022[[#This Row],[-LOG(1-p)]])</f>
        <v>4.1293201369990623E-2</v>
      </c>
      <c r="V1035" s="26">
        <f>S0P5022[[#This Row],[f(p)]]*LOG(1-S0P5022[[#This Row],[p]],2)^-16</f>
        <v>1.0508600578207357E-4</v>
      </c>
      <c r="W1035" s="26">
        <f>S0P5022[[#This Row],[f(p)]]*2*((1-ABS(SIN(S0P5022[[#This Row],[Rad]]*2)))^(S0P5022[[#This Row],[-LOG(1-p)]]^2))</f>
        <v>7.1117568919574472E-4</v>
      </c>
      <c r="X1035" s="26">
        <f>S0P5022[[#This Row],[F3]]+S0P5022[[#This Row],[F2]]</f>
        <v>8.1626169497781833E-4</v>
      </c>
      <c r="Y1035" s="26"/>
      <c r="AA1035" s="20"/>
      <c r="AB1035" s="15"/>
      <c r="AC1035" s="15"/>
      <c r="AD1035" s="15"/>
      <c r="AE1035" s="15"/>
      <c r="AF1035" s="15"/>
      <c r="AI1035" s="20"/>
      <c r="AN1035" s="15"/>
      <c r="AO1035" s="17"/>
      <c r="AR1035" s="20"/>
      <c r="AT1035" s="15"/>
      <c r="AW1035" s="15"/>
    </row>
    <row r="1036" spans="1:49" x14ac:dyDescent="0.3">
      <c r="A1036" s="25">
        <v>124</v>
      </c>
      <c r="B1036" s="25">
        <f>RADIANS(S0P5022[[#This Row],[Deg]])</f>
        <v>2.1642082724729685</v>
      </c>
      <c r="C1036" s="26">
        <v>2.0649802662836198E-3</v>
      </c>
      <c r="D1036" s="27">
        <f t="shared" si="4"/>
        <v>0.66666666666666663</v>
      </c>
      <c r="E1036" s="27">
        <f>-LOG(S0P5022[[#This Row],[p]]-0.5,2)</f>
        <v>2.5849625007211565</v>
      </c>
      <c r="F1036" s="27">
        <f>-LOG(1-S0P5022[[#This Row],[p]],2)^2</f>
        <v>2.5121061286922606</v>
      </c>
      <c r="G1036" s="27">
        <f>-LOG(S0P5022[[#This Row],[p]]-0.5,2)^2</f>
        <v>6.6820311301345754</v>
      </c>
      <c r="H1036" s="27">
        <f>-LOG(1-S0P5022[[#This Row],[p]],2)</f>
        <v>1.5849625007211561</v>
      </c>
      <c r="I1036" s="27">
        <f>1/S0P5022[[#This Row],[-LOG(p-0.5)^2]]</f>
        <v>0.14965509446524536</v>
      </c>
      <c r="J1036" s="27">
        <f>1-S0P5022[[#This Row],[p]]</f>
        <v>0.33333333333333337</v>
      </c>
      <c r="K1036" s="27">
        <f>1/S0P5022[[#This Row],[1-p]]</f>
        <v>2.9999999999999996</v>
      </c>
      <c r="L1036" s="27">
        <f>S0P5022[[#This Row],[p]]*2-1</f>
        <v>0.33333333333333326</v>
      </c>
      <c r="M1036" s="27">
        <f>S0P5022[[#This Row],[1-p]]*2</f>
        <v>0.66666666666666674</v>
      </c>
      <c r="N1036" s="27">
        <f>S0P5022[[#This Row],[2p-1]]*2</f>
        <v>0.66666666666666652</v>
      </c>
      <c r="O1036" s="27">
        <f>S0P5022[[#This Row],[2-2p]]*2</f>
        <v>1.3333333333333335</v>
      </c>
      <c r="P1036" s="27">
        <f>2^S0P5022[[#This Row],[4p-2]]</f>
        <v>1.5874010519681991</v>
      </c>
      <c r="Q1036" s="27">
        <f>2^S0P5022[[#This Row],[4-4p]]</f>
        <v>2.5198420997897464</v>
      </c>
      <c r="R1036" s="27">
        <f>2^S0P5022[[#This Row],[2^(4p-2)]]</f>
        <v>3.0050751127241848</v>
      </c>
      <c r="S1036" s="26">
        <f>S0P5022[[#This Row],[1-p]]/2</f>
        <v>0.16666666666666669</v>
      </c>
      <c r="T1036" s="26">
        <f>S0P5022[[#This Row],[f(p)]]/LOG(1-S0P5022[[#This Row],[p]],2)^16</f>
        <v>1.0508600578207357E-4</v>
      </c>
      <c r="U1036" s="26">
        <f>2*(1-ABS(SIN(S0P5022[[#This Row],[Rad]]*2)))^(S0P5022[[#This Row],[-LOG(1-p)]])</f>
        <v>3.145600338780425E-2</v>
      </c>
      <c r="V1036" s="26">
        <f>S0P5022[[#This Row],[f(p)]]*LOG(1-S0P5022[[#This Row],[p]],2)^-16</f>
        <v>1.0508600578207357E-4</v>
      </c>
      <c r="W1036" s="26">
        <f>S0P5022[[#This Row],[f(p)]]*2*((1-ABS(SIN(S0P5022[[#This Row],[Rad]]*2)))^(S0P5022[[#This Row],[-LOG(1-p)]]^2))</f>
        <v>4.6203400604852334E-4</v>
      </c>
      <c r="X1036" s="26">
        <f>S0P5022[[#This Row],[F3]]+S0P5022[[#This Row],[F2]]</f>
        <v>5.6712001183059689E-4</v>
      </c>
      <c r="Y1036" s="26"/>
      <c r="AA1036" s="20"/>
      <c r="AB1036" s="15"/>
      <c r="AC1036" s="15"/>
      <c r="AD1036" s="15"/>
      <c r="AE1036" s="15"/>
      <c r="AF1036" s="15"/>
      <c r="AI1036" s="20"/>
      <c r="AN1036" s="15"/>
      <c r="AO1036" s="17"/>
      <c r="AR1036" s="20"/>
      <c r="AT1036" s="15"/>
      <c r="AW1036" s="15"/>
    </row>
    <row r="1037" spans="1:49" x14ac:dyDescent="0.3">
      <c r="A1037" s="25">
        <v>125</v>
      </c>
      <c r="B1037" s="25">
        <f>RADIANS(S0P5022[[#This Row],[Deg]])</f>
        <v>2.1816615649929121</v>
      </c>
      <c r="C1037" s="26">
        <v>1.5271368966049701E-3</v>
      </c>
      <c r="D1037" s="27">
        <f t="shared" si="4"/>
        <v>0.66666666666666663</v>
      </c>
      <c r="E1037" s="27">
        <f>-LOG(S0P5022[[#This Row],[p]]-0.5,2)</f>
        <v>2.5849625007211565</v>
      </c>
      <c r="F1037" s="27">
        <f>-LOG(1-S0P5022[[#This Row],[p]],2)^2</f>
        <v>2.5121061286922606</v>
      </c>
      <c r="G1037" s="27">
        <f>-LOG(S0P5022[[#This Row],[p]]-0.5,2)^2</f>
        <v>6.6820311301345754</v>
      </c>
      <c r="H1037" s="27">
        <f>-LOG(1-S0P5022[[#This Row],[p]],2)</f>
        <v>1.5849625007211561</v>
      </c>
      <c r="I1037" s="27">
        <f>1/S0P5022[[#This Row],[-LOG(p-0.5)^2]]</f>
        <v>0.14965509446524536</v>
      </c>
      <c r="J1037" s="27">
        <f>1-S0P5022[[#This Row],[p]]</f>
        <v>0.33333333333333337</v>
      </c>
      <c r="K1037" s="27">
        <f>1/S0P5022[[#This Row],[1-p]]</f>
        <v>2.9999999999999996</v>
      </c>
      <c r="L1037" s="27">
        <f>S0P5022[[#This Row],[p]]*2-1</f>
        <v>0.33333333333333326</v>
      </c>
      <c r="M1037" s="27">
        <f>S0P5022[[#This Row],[1-p]]*2</f>
        <v>0.66666666666666674</v>
      </c>
      <c r="N1037" s="27">
        <f>S0P5022[[#This Row],[2p-1]]*2</f>
        <v>0.66666666666666652</v>
      </c>
      <c r="O1037" s="27">
        <f>S0P5022[[#This Row],[2-2p]]*2</f>
        <v>1.3333333333333335</v>
      </c>
      <c r="P1037" s="27">
        <f>2^S0P5022[[#This Row],[4p-2]]</f>
        <v>1.5874010519681991</v>
      </c>
      <c r="Q1037" s="27">
        <f>2^S0P5022[[#This Row],[4-4p]]</f>
        <v>2.5198420997897464</v>
      </c>
      <c r="R1037" s="27">
        <f>2^S0P5022[[#This Row],[2^(4p-2)]]</f>
        <v>3.0050751127241848</v>
      </c>
      <c r="S1037" s="26">
        <f>S0P5022[[#This Row],[1-p]]/2</f>
        <v>0.16666666666666669</v>
      </c>
      <c r="T1037" s="26">
        <f>S0P5022[[#This Row],[f(p)]]/LOG(1-S0P5022[[#This Row],[p]],2)^16</f>
        <v>1.0508600578207357E-4</v>
      </c>
      <c r="U1037" s="26">
        <f>2*(1-ABS(SIN(S0P5022[[#This Row],[Rad]]*2)))^(S0P5022[[#This Row],[-LOG(1-p)]])</f>
        <v>2.3332587499823233E-2</v>
      </c>
      <c r="V1037" s="26">
        <f>S0P5022[[#This Row],[f(p)]]*LOG(1-S0P5022[[#This Row],[p]],2)^-16</f>
        <v>1.0508600578207357E-4</v>
      </c>
      <c r="W1037" s="26">
        <f>S0P5022[[#This Row],[f(p)]]*2*((1-ABS(SIN(S0P5022[[#This Row],[Rad]]*2)))^(S0P5022[[#This Row],[-LOG(1-p)]]^2))</f>
        <v>2.8776627313552788E-4</v>
      </c>
      <c r="X1037" s="26">
        <f>S0P5022[[#This Row],[F3]]+S0P5022[[#This Row],[F2]]</f>
        <v>3.9285227891760143E-4</v>
      </c>
      <c r="Y1037" s="26"/>
      <c r="AA1037" s="20"/>
      <c r="AB1037" s="15"/>
      <c r="AC1037" s="15"/>
      <c r="AD1037" s="15"/>
      <c r="AE1037" s="15"/>
      <c r="AF1037" s="15"/>
      <c r="AI1037" s="20"/>
      <c r="AN1037" s="15"/>
      <c r="AO1037" s="17"/>
      <c r="AR1037" s="20"/>
      <c r="AT1037" s="15"/>
      <c r="AW1037" s="15"/>
    </row>
    <row r="1038" spans="1:49" x14ac:dyDescent="0.3">
      <c r="A1038" s="25">
        <v>126</v>
      </c>
      <c r="B1038" s="25">
        <f>RADIANS(S0P5022[[#This Row],[Deg]])</f>
        <v>2.1991148575128552</v>
      </c>
      <c r="C1038" s="26">
        <v>1.2045924955277399E-3</v>
      </c>
      <c r="D1038" s="27">
        <f t="shared" si="4"/>
        <v>0.66666666666666663</v>
      </c>
      <c r="E1038" s="27">
        <f>-LOG(S0P5022[[#This Row],[p]]-0.5,2)</f>
        <v>2.5849625007211565</v>
      </c>
      <c r="F1038" s="27">
        <f>-LOG(1-S0P5022[[#This Row],[p]],2)^2</f>
        <v>2.5121061286922606</v>
      </c>
      <c r="G1038" s="27">
        <f>-LOG(S0P5022[[#This Row],[p]]-0.5,2)^2</f>
        <v>6.6820311301345754</v>
      </c>
      <c r="H1038" s="27">
        <f>-LOG(1-S0P5022[[#This Row],[p]],2)</f>
        <v>1.5849625007211561</v>
      </c>
      <c r="I1038" s="27">
        <f>1/S0P5022[[#This Row],[-LOG(p-0.5)^2]]</f>
        <v>0.14965509446524536</v>
      </c>
      <c r="J1038" s="27">
        <f>1-S0P5022[[#This Row],[p]]</f>
        <v>0.33333333333333337</v>
      </c>
      <c r="K1038" s="27">
        <f>1/S0P5022[[#This Row],[1-p]]</f>
        <v>2.9999999999999996</v>
      </c>
      <c r="L1038" s="27">
        <f>S0P5022[[#This Row],[p]]*2-1</f>
        <v>0.33333333333333326</v>
      </c>
      <c r="M1038" s="27">
        <f>S0P5022[[#This Row],[1-p]]*2</f>
        <v>0.66666666666666674</v>
      </c>
      <c r="N1038" s="27">
        <f>S0P5022[[#This Row],[2p-1]]*2</f>
        <v>0.66666666666666652</v>
      </c>
      <c r="O1038" s="27">
        <f>S0P5022[[#This Row],[2-2p]]*2</f>
        <v>1.3333333333333335</v>
      </c>
      <c r="P1038" s="27">
        <f>2^S0P5022[[#This Row],[4p-2]]</f>
        <v>1.5874010519681991</v>
      </c>
      <c r="Q1038" s="27">
        <f>2^S0P5022[[#This Row],[4-4p]]</f>
        <v>2.5198420997897464</v>
      </c>
      <c r="R1038" s="27">
        <f>2^S0P5022[[#This Row],[2^(4p-2)]]</f>
        <v>3.0050751127241848</v>
      </c>
      <c r="S1038" s="26">
        <f>S0P5022[[#This Row],[1-p]]/2</f>
        <v>0.16666666666666669</v>
      </c>
      <c r="T1038" s="26">
        <f>S0P5022[[#This Row],[f(p)]]/LOG(1-S0P5022[[#This Row],[p]],2)^16</f>
        <v>1.0508600578207357E-4</v>
      </c>
      <c r="U1038" s="26">
        <f>2*(1-ABS(SIN(S0P5022[[#This Row],[Rad]]*2)))^(S0P5022[[#This Row],[-LOG(1-p)]])</f>
        <v>1.6758900148404341E-2</v>
      </c>
      <c r="V1038" s="26">
        <f>S0P5022[[#This Row],[f(p)]]*LOG(1-S0P5022[[#This Row],[p]],2)^-16</f>
        <v>1.0508600578207357E-4</v>
      </c>
      <c r="W1038" s="26">
        <f>S0P5022[[#This Row],[f(p)]]*2*((1-ABS(SIN(S0P5022[[#This Row],[Rad]]*2)))^(S0P5022[[#This Row],[-LOG(1-p)]]^2))</f>
        <v>1.7031512546216004E-4</v>
      </c>
      <c r="X1038" s="26">
        <f>S0P5022[[#This Row],[F3]]+S0P5022[[#This Row],[F2]]</f>
        <v>2.7540113124423362E-4</v>
      </c>
      <c r="Y1038" s="26"/>
      <c r="AA1038" s="20"/>
      <c r="AB1038" s="15"/>
      <c r="AC1038" s="15"/>
      <c r="AD1038" s="15"/>
      <c r="AE1038" s="15"/>
      <c r="AF1038" s="15"/>
      <c r="AI1038" s="20"/>
      <c r="AN1038" s="15"/>
      <c r="AO1038" s="17"/>
      <c r="AR1038" s="20"/>
      <c r="AT1038" s="15"/>
      <c r="AW1038" s="15"/>
    </row>
    <row r="1039" spans="1:49" x14ac:dyDescent="0.3">
      <c r="A1039" s="25">
        <v>127</v>
      </c>
      <c r="B1039" s="25">
        <f>RADIANS(S0P5022[[#This Row],[Deg]])</f>
        <v>2.2165681500327987</v>
      </c>
      <c r="C1039" s="26">
        <v>9.8393753890012206E-4</v>
      </c>
      <c r="D1039" s="27">
        <f t="shared" si="4"/>
        <v>0.66666666666666663</v>
      </c>
      <c r="E1039" s="27">
        <f>-LOG(S0P5022[[#This Row],[p]]-0.5,2)</f>
        <v>2.5849625007211565</v>
      </c>
      <c r="F1039" s="27">
        <f>-LOG(1-S0P5022[[#This Row],[p]],2)^2</f>
        <v>2.5121061286922606</v>
      </c>
      <c r="G1039" s="27">
        <f>-LOG(S0P5022[[#This Row],[p]]-0.5,2)^2</f>
        <v>6.6820311301345754</v>
      </c>
      <c r="H1039" s="27">
        <f>-LOG(1-S0P5022[[#This Row],[p]],2)</f>
        <v>1.5849625007211561</v>
      </c>
      <c r="I1039" s="27">
        <f>1/S0P5022[[#This Row],[-LOG(p-0.5)^2]]</f>
        <v>0.14965509446524536</v>
      </c>
      <c r="J1039" s="27">
        <f>1-S0P5022[[#This Row],[p]]</f>
        <v>0.33333333333333337</v>
      </c>
      <c r="K1039" s="27">
        <f>1/S0P5022[[#This Row],[1-p]]</f>
        <v>2.9999999999999996</v>
      </c>
      <c r="L1039" s="27">
        <f>S0P5022[[#This Row],[p]]*2-1</f>
        <v>0.33333333333333326</v>
      </c>
      <c r="M1039" s="27">
        <f>S0P5022[[#This Row],[1-p]]*2</f>
        <v>0.66666666666666674</v>
      </c>
      <c r="N1039" s="27">
        <f>S0P5022[[#This Row],[2p-1]]*2</f>
        <v>0.66666666666666652</v>
      </c>
      <c r="O1039" s="27">
        <f>S0P5022[[#This Row],[2-2p]]*2</f>
        <v>1.3333333333333335</v>
      </c>
      <c r="P1039" s="27">
        <f>2^S0P5022[[#This Row],[4p-2]]</f>
        <v>1.5874010519681991</v>
      </c>
      <c r="Q1039" s="27">
        <f>2^S0P5022[[#This Row],[4-4p]]</f>
        <v>2.5198420997897464</v>
      </c>
      <c r="R1039" s="27">
        <f>2^S0P5022[[#This Row],[2^(4p-2)]]</f>
        <v>3.0050751127241848</v>
      </c>
      <c r="S1039" s="26">
        <f>S0P5022[[#This Row],[1-p]]/2</f>
        <v>0.16666666666666669</v>
      </c>
      <c r="T1039" s="26">
        <f>S0P5022[[#This Row],[f(p)]]/LOG(1-S0P5022[[#This Row],[p]],2)^16</f>
        <v>1.0508600578207357E-4</v>
      </c>
      <c r="U1039" s="26">
        <f>2*(1-ABS(SIN(S0P5022[[#This Row],[Rad]]*2)))^(S0P5022[[#This Row],[-LOG(1-p)]])</f>
        <v>1.1568732953858631E-2</v>
      </c>
      <c r="V1039" s="26">
        <f>S0P5022[[#This Row],[f(p)]]*LOG(1-S0P5022[[#This Row],[p]],2)^-16</f>
        <v>1.0508600578207357E-4</v>
      </c>
      <c r="W1039" s="26">
        <f>S0P5022[[#This Row],[f(p)]]*2*((1-ABS(SIN(S0P5022[[#This Row],[Rad]]*2)))^(S0P5022[[#This Row],[-LOG(1-p)]]^2))</f>
        <v>9.4653810662775369E-5</v>
      </c>
      <c r="X1039" s="26">
        <f>S0P5022[[#This Row],[F3]]+S0P5022[[#This Row],[F2]]</f>
        <v>1.9973981644484895E-4</v>
      </c>
      <c r="Y1039" s="26"/>
      <c r="AA1039" s="20"/>
      <c r="AB1039" s="15"/>
      <c r="AC1039" s="15"/>
      <c r="AD1039" s="15"/>
      <c r="AE1039" s="15"/>
      <c r="AF1039" s="15"/>
      <c r="AI1039" s="20"/>
      <c r="AN1039" s="15"/>
      <c r="AO1039" s="17"/>
      <c r="AR1039" s="20"/>
      <c r="AT1039" s="15"/>
      <c r="AW1039" s="15"/>
    </row>
    <row r="1040" spans="1:49" x14ac:dyDescent="0.3">
      <c r="A1040" s="25">
        <v>128</v>
      </c>
      <c r="B1040" s="25">
        <f>RADIANS(S0P5022[[#This Row],[Deg]])</f>
        <v>2.2340214425527418</v>
      </c>
      <c r="C1040" s="26">
        <v>7.7980303961188596E-4</v>
      </c>
      <c r="D1040" s="27">
        <f t="shared" si="4"/>
        <v>0.66666666666666663</v>
      </c>
      <c r="E1040" s="27">
        <f>-LOG(S0P5022[[#This Row],[p]]-0.5,2)</f>
        <v>2.5849625007211565</v>
      </c>
      <c r="F1040" s="27">
        <f>-LOG(1-S0P5022[[#This Row],[p]],2)^2</f>
        <v>2.5121061286922606</v>
      </c>
      <c r="G1040" s="27">
        <f>-LOG(S0P5022[[#This Row],[p]]-0.5,2)^2</f>
        <v>6.6820311301345754</v>
      </c>
      <c r="H1040" s="27">
        <f>-LOG(1-S0P5022[[#This Row],[p]],2)</f>
        <v>1.5849625007211561</v>
      </c>
      <c r="I1040" s="27">
        <f>1/S0P5022[[#This Row],[-LOG(p-0.5)^2]]</f>
        <v>0.14965509446524536</v>
      </c>
      <c r="J1040" s="27">
        <f>1-S0P5022[[#This Row],[p]]</f>
        <v>0.33333333333333337</v>
      </c>
      <c r="K1040" s="27">
        <f>1/S0P5022[[#This Row],[1-p]]</f>
        <v>2.9999999999999996</v>
      </c>
      <c r="L1040" s="27">
        <f>S0P5022[[#This Row],[p]]*2-1</f>
        <v>0.33333333333333326</v>
      </c>
      <c r="M1040" s="27">
        <f>S0P5022[[#This Row],[1-p]]*2</f>
        <v>0.66666666666666674</v>
      </c>
      <c r="N1040" s="27">
        <f>S0P5022[[#This Row],[2p-1]]*2</f>
        <v>0.66666666666666652</v>
      </c>
      <c r="O1040" s="27">
        <f>S0P5022[[#This Row],[2-2p]]*2</f>
        <v>1.3333333333333335</v>
      </c>
      <c r="P1040" s="27">
        <f>2^S0P5022[[#This Row],[4p-2]]</f>
        <v>1.5874010519681991</v>
      </c>
      <c r="Q1040" s="27">
        <f>2^S0P5022[[#This Row],[4-4p]]</f>
        <v>2.5198420997897464</v>
      </c>
      <c r="R1040" s="27">
        <f>2^S0P5022[[#This Row],[2^(4p-2)]]</f>
        <v>3.0050751127241848</v>
      </c>
      <c r="S1040" s="26">
        <f>S0P5022[[#This Row],[1-p]]/2</f>
        <v>0.16666666666666669</v>
      </c>
      <c r="T1040" s="26">
        <f>S0P5022[[#This Row],[f(p)]]/LOG(1-S0P5022[[#This Row],[p]],2)^16</f>
        <v>1.0508600578207357E-4</v>
      </c>
      <c r="U1040" s="26">
        <f>2*(1-ABS(SIN(S0P5022[[#This Row],[Rad]]*2)))^(S0P5022[[#This Row],[-LOG(1-p)]])</f>
        <v>7.5946065757217752E-3</v>
      </c>
      <c r="V1040" s="26">
        <f>S0P5022[[#This Row],[f(p)]]*LOG(1-S0P5022[[#This Row],[p]],2)^-16</f>
        <v>1.0508600578207357E-4</v>
      </c>
      <c r="W1040" s="26">
        <f>S0P5022[[#This Row],[f(p)]]*2*((1-ABS(SIN(S0P5022[[#This Row],[Rad]]*2)))^(S0P5022[[#This Row],[-LOG(1-p)]]^2))</f>
        <v>4.8577799767296652E-5</v>
      </c>
      <c r="X1040" s="26">
        <f>S0P5022[[#This Row],[F3]]+S0P5022[[#This Row],[F2]]</f>
        <v>1.5366380554937022E-4</v>
      </c>
      <c r="Y1040" s="26"/>
      <c r="AA1040" s="20"/>
      <c r="AB1040" s="15"/>
      <c r="AC1040" s="15"/>
      <c r="AD1040" s="15"/>
      <c r="AE1040" s="15"/>
      <c r="AF1040" s="15"/>
      <c r="AI1040" s="20"/>
      <c r="AN1040" s="15"/>
      <c r="AO1040" s="17"/>
      <c r="AR1040" s="20"/>
      <c r="AT1040" s="15"/>
      <c r="AW1040" s="15"/>
    </row>
    <row r="1041" spans="1:49" x14ac:dyDescent="0.3">
      <c r="A1041" s="25">
        <v>129</v>
      </c>
      <c r="B1041" s="25">
        <f>RADIANS(S0P5022[[#This Row],[Deg]])</f>
        <v>2.2514747350726849</v>
      </c>
      <c r="C1041" s="26">
        <v>7.3293504333769301E-4</v>
      </c>
      <c r="D1041" s="27">
        <f t="shared" si="4"/>
        <v>0.66666666666666663</v>
      </c>
      <c r="E1041" s="27">
        <f>-LOG(S0P5022[[#This Row],[p]]-0.5,2)</f>
        <v>2.5849625007211565</v>
      </c>
      <c r="F1041" s="27">
        <f>-LOG(1-S0P5022[[#This Row],[p]],2)^2</f>
        <v>2.5121061286922606</v>
      </c>
      <c r="G1041" s="27">
        <f>-LOG(S0P5022[[#This Row],[p]]-0.5,2)^2</f>
        <v>6.6820311301345754</v>
      </c>
      <c r="H1041" s="27">
        <f>-LOG(1-S0P5022[[#This Row],[p]],2)</f>
        <v>1.5849625007211561</v>
      </c>
      <c r="I1041" s="27">
        <f>1/S0P5022[[#This Row],[-LOG(p-0.5)^2]]</f>
        <v>0.14965509446524536</v>
      </c>
      <c r="J1041" s="27">
        <f>1-S0P5022[[#This Row],[p]]</f>
        <v>0.33333333333333337</v>
      </c>
      <c r="K1041" s="27">
        <f>1/S0P5022[[#This Row],[1-p]]</f>
        <v>2.9999999999999996</v>
      </c>
      <c r="L1041" s="27">
        <f>S0P5022[[#This Row],[p]]*2-1</f>
        <v>0.33333333333333326</v>
      </c>
      <c r="M1041" s="27">
        <f>S0P5022[[#This Row],[1-p]]*2</f>
        <v>0.66666666666666674</v>
      </c>
      <c r="N1041" s="27">
        <f>S0P5022[[#This Row],[2p-1]]*2</f>
        <v>0.66666666666666652</v>
      </c>
      <c r="O1041" s="27">
        <f>S0P5022[[#This Row],[2-2p]]*2</f>
        <v>1.3333333333333335</v>
      </c>
      <c r="P1041" s="27">
        <f>2^S0P5022[[#This Row],[4p-2]]</f>
        <v>1.5874010519681991</v>
      </c>
      <c r="Q1041" s="27">
        <f>2^S0P5022[[#This Row],[4-4p]]</f>
        <v>2.5198420997897464</v>
      </c>
      <c r="R1041" s="27">
        <f>2^S0P5022[[#This Row],[2^(4p-2)]]</f>
        <v>3.0050751127241848</v>
      </c>
      <c r="S1041" s="26">
        <f>S0P5022[[#This Row],[1-p]]/2</f>
        <v>0.16666666666666669</v>
      </c>
      <c r="T1041" s="26">
        <f>S0P5022[[#This Row],[f(p)]]/LOG(1-S0P5022[[#This Row],[p]],2)^16</f>
        <v>1.0508600578207357E-4</v>
      </c>
      <c r="U1041" s="26">
        <f>2*(1-ABS(SIN(S0P5022[[#This Row],[Rad]]*2)))^(S0P5022[[#This Row],[-LOG(1-p)]])</f>
        <v>4.6687259225628771E-3</v>
      </c>
      <c r="V1041" s="26">
        <f>S0P5022[[#This Row],[f(p)]]*LOG(1-S0P5022[[#This Row],[p]],2)^-16</f>
        <v>1.0508600578207357E-4</v>
      </c>
      <c r="W1041" s="26">
        <f>S0P5022[[#This Row],[f(p)]]*2*((1-ABS(SIN(S0P5022[[#This Row],[Rad]]*2)))^(S0P5022[[#This Row],[-LOG(1-p)]]^2))</f>
        <v>2.2465926067437391E-5</v>
      </c>
      <c r="X1041" s="26">
        <f>S0P5022[[#This Row],[F3]]+S0P5022[[#This Row],[F2]]</f>
        <v>1.2755193184951096E-4</v>
      </c>
      <c r="Y1041" s="26"/>
      <c r="AA1041" s="20"/>
      <c r="AB1041" s="15"/>
      <c r="AC1041" s="15"/>
      <c r="AD1041" s="15"/>
      <c r="AE1041" s="15"/>
      <c r="AF1041" s="15"/>
      <c r="AI1041" s="20"/>
      <c r="AN1041" s="15"/>
      <c r="AO1041" s="17"/>
      <c r="AR1041" s="20"/>
      <c r="AT1041" s="15"/>
      <c r="AW1041" s="15"/>
    </row>
    <row r="1042" spans="1:49" x14ac:dyDescent="0.3">
      <c r="A1042" s="25">
        <v>130</v>
      </c>
      <c r="B1042" s="25">
        <f>RADIANS(S0P5022[[#This Row],[Deg]])</f>
        <v>2.2689280275926285</v>
      </c>
      <c r="C1042" s="26">
        <v>7.2363285604116795E-4</v>
      </c>
      <c r="D1042" s="27">
        <f t="shared" si="4"/>
        <v>0.66666666666666663</v>
      </c>
      <c r="E1042" s="27">
        <f>-LOG(S0P5022[[#This Row],[p]]-0.5,2)</f>
        <v>2.5849625007211565</v>
      </c>
      <c r="F1042" s="27">
        <f>-LOG(1-S0P5022[[#This Row],[p]],2)^2</f>
        <v>2.5121061286922606</v>
      </c>
      <c r="G1042" s="27">
        <f>-LOG(S0P5022[[#This Row],[p]]-0.5,2)^2</f>
        <v>6.6820311301345754</v>
      </c>
      <c r="H1042" s="27">
        <f>-LOG(1-S0P5022[[#This Row],[p]],2)</f>
        <v>1.5849625007211561</v>
      </c>
      <c r="I1042" s="27">
        <f>1/S0P5022[[#This Row],[-LOG(p-0.5)^2]]</f>
        <v>0.14965509446524536</v>
      </c>
      <c r="J1042" s="27">
        <f>1-S0P5022[[#This Row],[p]]</f>
        <v>0.33333333333333337</v>
      </c>
      <c r="K1042" s="27">
        <f>1/S0P5022[[#This Row],[1-p]]</f>
        <v>2.9999999999999996</v>
      </c>
      <c r="L1042" s="27">
        <f>S0P5022[[#This Row],[p]]*2-1</f>
        <v>0.33333333333333326</v>
      </c>
      <c r="M1042" s="27">
        <f>S0P5022[[#This Row],[1-p]]*2</f>
        <v>0.66666666666666674</v>
      </c>
      <c r="N1042" s="27">
        <f>S0P5022[[#This Row],[2p-1]]*2</f>
        <v>0.66666666666666652</v>
      </c>
      <c r="O1042" s="27">
        <f>S0P5022[[#This Row],[2-2p]]*2</f>
        <v>1.3333333333333335</v>
      </c>
      <c r="P1042" s="27">
        <f>2^S0P5022[[#This Row],[4p-2]]</f>
        <v>1.5874010519681991</v>
      </c>
      <c r="Q1042" s="27">
        <f>2^S0P5022[[#This Row],[4-4p]]</f>
        <v>2.5198420997897464</v>
      </c>
      <c r="R1042" s="27">
        <f>2^S0P5022[[#This Row],[2^(4p-2)]]</f>
        <v>3.0050751127241848</v>
      </c>
      <c r="S1042" s="26">
        <f>S0P5022[[#This Row],[1-p]]/2</f>
        <v>0.16666666666666669</v>
      </c>
      <c r="T1042" s="26">
        <f>S0P5022[[#This Row],[f(p)]]/LOG(1-S0P5022[[#This Row],[p]],2)^16</f>
        <v>1.0508600578207357E-4</v>
      </c>
      <c r="U1042" s="26">
        <f>2*(1-ABS(SIN(S0P5022[[#This Row],[Rad]]*2)))^(S0P5022[[#This Row],[-LOG(1-p)]])</f>
        <v>2.6240316744272842E-3</v>
      </c>
      <c r="V1042" s="26">
        <f>S0P5022[[#This Row],[f(p)]]*LOG(1-S0P5022[[#This Row],[p]],2)^-16</f>
        <v>1.0508600578207357E-4</v>
      </c>
      <c r="W1042" s="26">
        <f>S0P5022[[#This Row],[f(p)]]*2*((1-ABS(SIN(S0P5022[[#This Row],[Rad]]*2)))^(S0P5022[[#This Row],[-LOG(1-p)]]^2))</f>
        <v>9.0140561318932606E-6</v>
      </c>
      <c r="X1042" s="26">
        <f>S0P5022[[#This Row],[F3]]+S0P5022[[#This Row],[F2]]</f>
        <v>1.1410006191396683E-4</v>
      </c>
      <c r="Y1042" s="26"/>
      <c r="AA1042" s="20"/>
      <c r="AB1042" s="15"/>
      <c r="AC1042" s="15"/>
      <c r="AD1042" s="15"/>
      <c r="AE1042" s="15"/>
      <c r="AF1042" s="15"/>
      <c r="AI1042" s="20"/>
      <c r="AN1042" s="15"/>
      <c r="AO1042" s="17"/>
      <c r="AR1042" s="20"/>
      <c r="AT1042" s="15"/>
      <c r="AW1042" s="15"/>
    </row>
    <row r="1043" spans="1:49" x14ac:dyDescent="0.3">
      <c r="A1043" s="25">
        <v>131</v>
      </c>
      <c r="B1043" s="25">
        <f>RADIANS(S0P5022[[#This Row],[Deg]])</f>
        <v>2.2863813201125716</v>
      </c>
      <c r="C1043" s="26">
        <v>7.0137222186480595E-4</v>
      </c>
      <c r="D1043" s="27">
        <f t="shared" si="4"/>
        <v>0.66666666666666663</v>
      </c>
      <c r="E1043" s="27">
        <f>-LOG(S0P5022[[#This Row],[p]]-0.5,2)</f>
        <v>2.5849625007211565</v>
      </c>
      <c r="F1043" s="27">
        <f>-LOG(1-S0P5022[[#This Row],[p]],2)^2</f>
        <v>2.5121061286922606</v>
      </c>
      <c r="G1043" s="27">
        <f>-LOG(S0P5022[[#This Row],[p]]-0.5,2)^2</f>
        <v>6.6820311301345754</v>
      </c>
      <c r="H1043" s="27">
        <f>-LOG(1-S0P5022[[#This Row],[p]],2)</f>
        <v>1.5849625007211561</v>
      </c>
      <c r="I1043" s="27">
        <f>1/S0P5022[[#This Row],[-LOG(p-0.5)^2]]</f>
        <v>0.14965509446524536</v>
      </c>
      <c r="J1043" s="27">
        <f>1-S0P5022[[#This Row],[p]]</f>
        <v>0.33333333333333337</v>
      </c>
      <c r="K1043" s="27">
        <f>1/S0P5022[[#This Row],[1-p]]</f>
        <v>2.9999999999999996</v>
      </c>
      <c r="L1043" s="27">
        <f>S0P5022[[#This Row],[p]]*2-1</f>
        <v>0.33333333333333326</v>
      </c>
      <c r="M1043" s="27">
        <f>S0P5022[[#This Row],[1-p]]*2</f>
        <v>0.66666666666666674</v>
      </c>
      <c r="N1043" s="27">
        <f>S0P5022[[#This Row],[2p-1]]*2</f>
        <v>0.66666666666666652</v>
      </c>
      <c r="O1043" s="27">
        <f>S0P5022[[#This Row],[2-2p]]*2</f>
        <v>1.3333333333333335</v>
      </c>
      <c r="P1043" s="27">
        <f>2^S0P5022[[#This Row],[4p-2]]</f>
        <v>1.5874010519681991</v>
      </c>
      <c r="Q1043" s="27">
        <f>2^S0P5022[[#This Row],[4-4p]]</f>
        <v>2.5198420997897464</v>
      </c>
      <c r="R1043" s="27">
        <f>2^S0P5022[[#This Row],[2^(4p-2)]]</f>
        <v>3.0050751127241848</v>
      </c>
      <c r="S1043" s="26">
        <f>S0P5022[[#This Row],[1-p]]/2</f>
        <v>0.16666666666666669</v>
      </c>
      <c r="T1043" s="26">
        <f>S0P5022[[#This Row],[f(p)]]/LOG(1-S0P5022[[#This Row],[p]],2)^16</f>
        <v>1.0508600578207357E-4</v>
      </c>
      <c r="U1043" s="26">
        <f>2*(1-ABS(SIN(S0P5022[[#This Row],[Rad]]*2)))^(S0P5022[[#This Row],[-LOG(1-p)]])</f>
        <v>1.2953910837765817E-3</v>
      </c>
      <c r="V1043" s="26">
        <f>S0P5022[[#This Row],[f(p)]]*LOG(1-S0P5022[[#This Row],[p]],2)^-16</f>
        <v>1.0508600578207357E-4</v>
      </c>
      <c r="W1043" s="26">
        <f>S0P5022[[#This Row],[f(p)]]*2*((1-ABS(SIN(S0P5022[[#This Row],[Rad]]*2)))^(S0P5022[[#This Row],[-LOG(1-p)]]^2))</f>
        <v>2.9445654055164799E-6</v>
      </c>
      <c r="X1043" s="26">
        <f>S0P5022[[#This Row],[F3]]+S0P5022[[#This Row],[F2]]</f>
        <v>1.0803057118759004E-4</v>
      </c>
      <c r="Y1043" s="26"/>
      <c r="AA1043" s="20"/>
      <c r="AB1043" s="15"/>
      <c r="AC1043" s="15"/>
      <c r="AD1043" s="15"/>
      <c r="AE1043" s="15"/>
      <c r="AF1043" s="15"/>
      <c r="AI1043" s="20"/>
      <c r="AN1043" s="15"/>
      <c r="AO1043" s="17"/>
      <c r="AR1043" s="20"/>
      <c r="AT1043" s="15"/>
      <c r="AW1043" s="15"/>
    </row>
    <row r="1044" spans="1:49" x14ac:dyDescent="0.3">
      <c r="A1044" s="25">
        <v>132</v>
      </c>
      <c r="B1044" s="25">
        <f>RADIANS(S0P5022[[#This Row],[Deg]])</f>
        <v>2.3038346126325151</v>
      </c>
      <c r="C1044" s="26">
        <v>6.6465079501841604E-4</v>
      </c>
      <c r="D1044" s="27">
        <f t="shared" si="4"/>
        <v>0.66666666666666663</v>
      </c>
      <c r="E1044" s="27">
        <f>-LOG(S0P5022[[#This Row],[p]]-0.5,2)</f>
        <v>2.5849625007211565</v>
      </c>
      <c r="F1044" s="27">
        <f>-LOG(1-S0P5022[[#This Row],[p]],2)^2</f>
        <v>2.5121061286922606</v>
      </c>
      <c r="G1044" s="27">
        <f>-LOG(S0P5022[[#This Row],[p]]-0.5,2)^2</f>
        <v>6.6820311301345754</v>
      </c>
      <c r="H1044" s="27">
        <f>-LOG(1-S0P5022[[#This Row],[p]],2)</f>
        <v>1.5849625007211561</v>
      </c>
      <c r="I1044" s="27">
        <f>1/S0P5022[[#This Row],[-LOG(p-0.5)^2]]</f>
        <v>0.14965509446524536</v>
      </c>
      <c r="J1044" s="27">
        <f>1-S0P5022[[#This Row],[p]]</f>
        <v>0.33333333333333337</v>
      </c>
      <c r="K1044" s="27">
        <f>1/S0P5022[[#This Row],[1-p]]</f>
        <v>2.9999999999999996</v>
      </c>
      <c r="L1044" s="27">
        <f>S0P5022[[#This Row],[p]]*2-1</f>
        <v>0.33333333333333326</v>
      </c>
      <c r="M1044" s="27">
        <f>S0P5022[[#This Row],[1-p]]*2</f>
        <v>0.66666666666666674</v>
      </c>
      <c r="N1044" s="27">
        <f>S0P5022[[#This Row],[2p-1]]*2</f>
        <v>0.66666666666666652</v>
      </c>
      <c r="O1044" s="27">
        <f>S0P5022[[#This Row],[2-2p]]*2</f>
        <v>1.3333333333333335</v>
      </c>
      <c r="P1044" s="27">
        <f>2^S0P5022[[#This Row],[4p-2]]</f>
        <v>1.5874010519681991</v>
      </c>
      <c r="Q1044" s="27">
        <f>2^S0P5022[[#This Row],[4-4p]]</f>
        <v>2.5198420997897464</v>
      </c>
      <c r="R1044" s="27">
        <f>2^S0P5022[[#This Row],[2^(4p-2)]]</f>
        <v>3.0050751127241848</v>
      </c>
      <c r="S1044" s="26">
        <f>S0P5022[[#This Row],[1-p]]/2</f>
        <v>0.16666666666666669</v>
      </c>
      <c r="T1044" s="26">
        <f>S0P5022[[#This Row],[f(p)]]/LOG(1-S0P5022[[#This Row],[p]],2)^16</f>
        <v>1.0508600578207357E-4</v>
      </c>
      <c r="U1044" s="26">
        <f>2*(1-ABS(SIN(S0P5022[[#This Row],[Rad]]*2)))^(S0P5022[[#This Row],[-LOG(1-p)]])</f>
        <v>5.2100735877803081E-4</v>
      </c>
      <c r="V1044" s="26">
        <f>S0P5022[[#This Row],[f(p)]]*LOG(1-S0P5022[[#This Row],[p]],2)^-16</f>
        <v>1.0508600578207357E-4</v>
      </c>
      <c r="W1044" s="26">
        <f>S0P5022[[#This Row],[f(p)]]*2*((1-ABS(SIN(S0P5022[[#This Row],[Rad]]*2)))^(S0P5022[[#This Row],[-LOG(1-p)]]^2))</f>
        <v>6.9514934916586387E-7</v>
      </c>
      <c r="X1044" s="26">
        <f>S0P5022[[#This Row],[F3]]+S0P5022[[#This Row],[F2]]</f>
        <v>1.0578115513123943E-4</v>
      </c>
      <c r="Y1044" s="26"/>
      <c r="AA1044" s="20"/>
      <c r="AB1044" s="15"/>
      <c r="AC1044" s="15"/>
      <c r="AD1044" s="15"/>
      <c r="AE1044" s="15"/>
      <c r="AF1044" s="15"/>
      <c r="AI1044" s="20"/>
      <c r="AN1044" s="15"/>
      <c r="AO1044" s="17"/>
      <c r="AR1044" s="20"/>
      <c r="AT1044" s="15"/>
      <c r="AW1044" s="15"/>
    </row>
    <row r="1045" spans="1:49" x14ac:dyDescent="0.3">
      <c r="A1045" s="25">
        <v>133</v>
      </c>
      <c r="B1045" s="25">
        <f>RADIANS(S0P5022[[#This Row],[Deg]])</f>
        <v>2.3212879051524582</v>
      </c>
      <c r="C1045" s="26">
        <v>6.8478161958951996E-4</v>
      </c>
      <c r="D1045" s="27">
        <f t="shared" si="4"/>
        <v>0.66666666666666663</v>
      </c>
      <c r="E1045" s="27">
        <f>-LOG(S0P5022[[#This Row],[p]]-0.5,2)</f>
        <v>2.5849625007211565</v>
      </c>
      <c r="F1045" s="27">
        <f>-LOG(1-S0P5022[[#This Row],[p]],2)^2</f>
        <v>2.5121061286922606</v>
      </c>
      <c r="G1045" s="27">
        <f>-LOG(S0P5022[[#This Row],[p]]-0.5,2)^2</f>
        <v>6.6820311301345754</v>
      </c>
      <c r="H1045" s="27">
        <f>-LOG(1-S0P5022[[#This Row],[p]],2)</f>
        <v>1.5849625007211561</v>
      </c>
      <c r="I1045" s="27">
        <f>1/S0P5022[[#This Row],[-LOG(p-0.5)^2]]</f>
        <v>0.14965509446524536</v>
      </c>
      <c r="J1045" s="27">
        <f>1-S0P5022[[#This Row],[p]]</f>
        <v>0.33333333333333337</v>
      </c>
      <c r="K1045" s="27">
        <f>1/S0P5022[[#This Row],[1-p]]</f>
        <v>2.9999999999999996</v>
      </c>
      <c r="L1045" s="27">
        <f>S0P5022[[#This Row],[p]]*2-1</f>
        <v>0.33333333333333326</v>
      </c>
      <c r="M1045" s="27">
        <f>S0P5022[[#This Row],[1-p]]*2</f>
        <v>0.66666666666666674</v>
      </c>
      <c r="N1045" s="27">
        <f>S0P5022[[#This Row],[2p-1]]*2</f>
        <v>0.66666666666666652</v>
      </c>
      <c r="O1045" s="27">
        <f>S0P5022[[#This Row],[2-2p]]*2</f>
        <v>1.3333333333333335</v>
      </c>
      <c r="P1045" s="27">
        <f>2^S0P5022[[#This Row],[4p-2]]</f>
        <v>1.5874010519681991</v>
      </c>
      <c r="Q1045" s="27">
        <f>2^S0P5022[[#This Row],[4-4p]]</f>
        <v>2.5198420997897464</v>
      </c>
      <c r="R1045" s="27">
        <f>2^S0P5022[[#This Row],[2^(4p-2)]]</f>
        <v>3.0050751127241848</v>
      </c>
      <c r="S1045" s="26">
        <f>S0P5022[[#This Row],[1-p]]/2</f>
        <v>0.16666666666666669</v>
      </c>
      <c r="T1045" s="26">
        <f>S0P5022[[#This Row],[f(p)]]/LOG(1-S0P5022[[#This Row],[p]],2)^16</f>
        <v>1.0508600578207357E-4</v>
      </c>
      <c r="U1045" s="26">
        <f>2*(1-ABS(SIN(S0P5022[[#This Row],[Rad]]*2)))^(S0P5022[[#This Row],[-LOG(1-p)]])</f>
        <v>1.442106340775021E-4</v>
      </c>
      <c r="V1045" s="26">
        <f>S0P5022[[#This Row],[f(p)]]*LOG(1-S0P5022[[#This Row],[p]],2)^-16</f>
        <v>1.0508600578207357E-4</v>
      </c>
      <c r="W1045" s="26">
        <f>S0P5022[[#This Row],[f(p)]]*2*((1-ABS(SIN(S0P5022[[#This Row],[Rad]]*2)))^(S0P5022[[#This Row],[-LOG(1-p)]]^2))</f>
        <v>9.0763706824709854E-8</v>
      </c>
      <c r="X1045" s="26">
        <f>S0P5022[[#This Row],[F3]]+S0P5022[[#This Row],[F2]]</f>
        <v>1.0517676948889828E-4</v>
      </c>
      <c r="Y1045" s="26"/>
      <c r="AA1045" s="20"/>
      <c r="AB1045" s="15"/>
      <c r="AC1045" s="15"/>
      <c r="AD1045" s="15"/>
      <c r="AE1045" s="15"/>
      <c r="AF1045" s="15"/>
      <c r="AI1045" s="20"/>
      <c r="AN1045" s="15"/>
      <c r="AO1045" s="17"/>
      <c r="AR1045" s="20"/>
      <c r="AT1045" s="15"/>
      <c r="AW1045" s="15"/>
    </row>
    <row r="1046" spans="1:49" x14ac:dyDescent="0.3">
      <c r="A1046" s="25">
        <v>134</v>
      </c>
      <c r="B1046" s="25">
        <f>RADIANS(S0P5022[[#This Row],[Deg]])</f>
        <v>2.3387411976724017</v>
      </c>
      <c r="C1046" s="26">
        <v>6.8682247602966601E-4</v>
      </c>
      <c r="D1046" s="27">
        <f t="shared" si="4"/>
        <v>0.66666666666666663</v>
      </c>
      <c r="E1046" s="27">
        <f>-LOG(S0P5022[[#This Row],[p]]-0.5,2)</f>
        <v>2.5849625007211565</v>
      </c>
      <c r="F1046" s="27">
        <f>-LOG(1-S0P5022[[#This Row],[p]],2)^2</f>
        <v>2.5121061286922606</v>
      </c>
      <c r="G1046" s="27">
        <f>-LOG(S0P5022[[#This Row],[p]]-0.5,2)^2</f>
        <v>6.6820311301345754</v>
      </c>
      <c r="H1046" s="27">
        <f>-LOG(1-S0P5022[[#This Row],[p]],2)</f>
        <v>1.5849625007211561</v>
      </c>
      <c r="I1046" s="27">
        <f>1/S0P5022[[#This Row],[-LOG(p-0.5)^2]]</f>
        <v>0.14965509446524536</v>
      </c>
      <c r="J1046" s="27">
        <f>1-S0P5022[[#This Row],[p]]</f>
        <v>0.33333333333333337</v>
      </c>
      <c r="K1046" s="27">
        <f>1/S0P5022[[#This Row],[1-p]]</f>
        <v>2.9999999999999996</v>
      </c>
      <c r="L1046" s="27">
        <f>S0P5022[[#This Row],[p]]*2-1</f>
        <v>0.33333333333333326</v>
      </c>
      <c r="M1046" s="27">
        <f>S0P5022[[#This Row],[1-p]]*2</f>
        <v>0.66666666666666674</v>
      </c>
      <c r="N1046" s="27">
        <f>S0P5022[[#This Row],[2p-1]]*2</f>
        <v>0.66666666666666652</v>
      </c>
      <c r="O1046" s="27">
        <f>S0P5022[[#This Row],[2-2p]]*2</f>
        <v>1.3333333333333335</v>
      </c>
      <c r="P1046" s="27">
        <f>2^S0P5022[[#This Row],[4p-2]]</f>
        <v>1.5874010519681991</v>
      </c>
      <c r="Q1046" s="27">
        <f>2^S0P5022[[#This Row],[4-4p]]</f>
        <v>2.5198420997897464</v>
      </c>
      <c r="R1046" s="27">
        <f>2^S0P5022[[#This Row],[2^(4p-2)]]</f>
        <v>3.0050751127241848</v>
      </c>
      <c r="S1046" s="26">
        <f>S0P5022[[#This Row],[1-p]]/2</f>
        <v>0.16666666666666669</v>
      </c>
      <c r="T1046" s="26">
        <f>S0P5022[[#This Row],[f(p)]]/LOG(1-S0P5022[[#This Row],[p]],2)^16</f>
        <v>1.0508600578207357E-4</v>
      </c>
      <c r="U1046" s="26">
        <f>2*(1-ABS(SIN(S0P5022[[#This Row],[Rad]]*2)))^(S0P5022[[#This Row],[-LOG(1-p)]])</f>
        <v>1.6031142261738867E-5</v>
      </c>
      <c r="V1046" s="26">
        <f>S0P5022[[#This Row],[f(p)]]*LOG(1-S0P5022[[#This Row],[p]],2)^-16</f>
        <v>1.0508600578207357E-4</v>
      </c>
      <c r="W1046" s="26">
        <f>S0P5022[[#This Row],[f(p)]]*2*((1-ABS(SIN(S0P5022[[#This Row],[Rad]]*2)))^(S0P5022[[#This Row],[-LOG(1-p)]]^2))</f>
        <v>2.7912965761852524E-9</v>
      </c>
      <c r="X1046" s="26">
        <f>S0P5022[[#This Row],[F3]]+S0P5022[[#This Row],[F2]]</f>
        <v>1.0508879707864975E-4</v>
      </c>
      <c r="Y1046" s="26"/>
      <c r="AA1046" s="20"/>
      <c r="AB1046" s="15"/>
      <c r="AC1046" s="15"/>
      <c r="AD1046" s="15"/>
      <c r="AE1046" s="15"/>
      <c r="AF1046" s="15"/>
      <c r="AI1046" s="20"/>
      <c r="AN1046" s="15"/>
      <c r="AO1046" s="17"/>
      <c r="AR1046" s="20"/>
      <c r="AT1046" s="15"/>
      <c r="AW1046" s="15"/>
    </row>
    <row r="1047" spans="1:49" x14ac:dyDescent="0.3">
      <c r="A1047" s="25">
        <v>135</v>
      </c>
      <c r="B1047" s="25">
        <f>RADIANS(S0P5022[[#This Row],[Deg]])</f>
        <v>2.3561944901923448</v>
      </c>
      <c r="C1047" s="26">
        <v>7.23744918994562E-4</v>
      </c>
      <c r="D1047" s="27">
        <f t="shared" si="4"/>
        <v>0.66666666666666663</v>
      </c>
      <c r="E1047" s="27">
        <f>-LOG(S0P5022[[#This Row],[p]]-0.5,2)</f>
        <v>2.5849625007211565</v>
      </c>
      <c r="F1047" s="27">
        <f>-LOG(1-S0P5022[[#This Row],[p]],2)^2</f>
        <v>2.5121061286922606</v>
      </c>
      <c r="G1047" s="27">
        <f>-LOG(S0P5022[[#This Row],[p]]-0.5,2)^2</f>
        <v>6.6820311301345754</v>
      </c>
      <c r="H1047" s="27">
        <f>-LOG(1-S0P5022[[#This Row],[p]],2)</f>
        <v>1.5849625007211561</v>
      </c>
      <c r="I1047" s="27">
        <f>1/S0P5022[[#This Row],[-LOG(p-0.5)^2]]</f>
        <v>0.14965509446524536</v>
      </c>
      <c r="J1047" s="27">
        <f>1-S0P5022[[#This Row],[p]]</f>
        <v>0.33333333333333337</v>
      </c>
      <c r="K1047" s="27">
        <f>1/S0P5022[[#This Row],[1-p]]</f>
        <v>2.9999999999999996</v>
      </c>
      <c r="L1047" s="27">
        <f>S0P5022[[#This Row],[p]]*2-1</f>
        <v>0.33333333333333326</v>
      </c>
      <c r="M1047" s="27">
        <f>S0P5022[[#This Row],[1-p]]*2</f>
        <v>0.66666666666666674</v>
      </c>
      <c r="N1047" s="27">
        <f>S0P5022[[#This Row],[2p-1]]*2</f>
        <v>0.66666666666666652</v>
      </c>
      <c r="O1047" s="27">
        <f>S0P5022[[#This Row],[2-2p]]*2</f>
        <v>1.3333333333333335</v>
      </c>
      <c r="P1047" s="27">
        <f>2^S0P5022[[#This Row],[4p-2]]</f>
        <v>1.5874010519681991</v>
      </c>
      <c r="Q1047" s="27">
        <f>2^S0P5022[[#This Row],[4-4p]]</f>
        <v>2.5198420997897464</v>
      </c>
      <c r="R1047" s="27">
        <f>2^S0P5022[[#This Row],[2^(4p-2)]]</f>
        <v>3.0050751127241848</v>
      </c>
      <c r="S1047" s="26">
        <f>S0P5022[[#This Row],[1-p]]/2</f>
        <v>0.16666666666666669</v>
      </c>
      <c r="T1047" s="26">
        <f>S0P5022[[#This Row],[f(p)]]/LOG(1-S0P5022[[#This Row],[p]],2)^16</f>
        <v>1.0508600578207357E-4</v>
      </c>
      <c r="U1047" s="26">
        <f>2*(1-ABS(SIN(S0P5022[[#This Row],[Rad]]*2)))^(S0P5022[[#This Row],[-LOG(1-p)]])</f>
        <v>0</v>
      </c>
      <c r="V1047" s="26">
        <f>S0P5022[[#This Row],[f(p)]]*LOG(1-S0P5022[[#This Row],[p]],2)^-16</f>
        <v>1.0508600578207357E-4</v>
      </c>
      <c r="W1047" s="26">
        <f>S0P5022[[#This Row],[f(p)]]*2*((1-ABS(SIN(S0P5022[[#This Row],[Rad]]*2)))^(S0P5022[[#This Row],[-LOG(1-p)]]^2))</f>
        <v>0</v>
      </c>
      <c r="X1047" s="26">
        <f>S0P5022[[#This Row],[F3]]+S0P5022[[#This Row],[F2]]</f>
        <v>1.0508600578207357E-4</v>
      </c>
      <c r="Y1047" s="26"/>
      <c r="AA1047" s="20"/>
      <c r="AB1047" s="15"/>
      <c r="AC1047" s="15"/>
      <c r="AD1047" s="15"/>
      <c r="AE1047" s="15"/>
      <c r="AF1047" s="15"/>
      <c r="AI1047" s="20"/>
      <c r="AN1047" s="15"/>
      <c r="AO1047" s="17"/>
      <c r="AR1047" s="20"/>
      <c r="AT1047" s="15"/>
      <c r="AW1047" s="15"/>
    </row>
    <row r="1048" spans="1:49" x14ac:dyDescent="0.3">
      <c r="A1048" s="25">
        <v>136</v>
      </c>
      <c r="B1048" s="25">
        <f>RADIANS(S0P5022[[#This Row],[Deg]])</f>
        <v>2.3736477827122884</v>
      </c>
      <c r="C1048" s="26">
        <v>7.0417133580057904E-4</v>
      </c>
      <c r="D1048" s="27">
        <f t="shared" si="4"/>
        <v>0.66666666666666663</v>
      </c>
      <c r="E1048" s="27">
        <f>-LOG(S0P5022[[#This Row],[p]]-0.5,2)</f>
        <v>2.5849625007211565</v>
      </c>
      <c r="F1048" s="27">
        <f>-LOG(1-S0P5022[[#This Row],[p]],2)^2</f>
        <v>2.5121061286922606</v>
      </c>
      <c r="G1048" s="27">
        <f>-LOG(S0P5022[[#This Row],[p]]-0.5,2)^2</f>
        <v>6.6820311301345754</v>
      </c>
      <c r="H1048" s="27">
        <f>-LOG(1-S0P5022[[#This Row],[p]],2)</f>
        <v>1.5849625007211561</v>
      </c>
      <c r="I1048" s="27">
        <f>1/S0P5022[[#This Row],[-LOG(p-0.5)^2]]</f>
        <v>0.14965509446524536</v>
      </c>
      <c r="J1048" s="27">
        <f>1-S0P5022[[#This Row],[p]]</f>
        <v>0.33333333333333337</v>
      </c>
      <c r="K1048" s="27">
        <f>1/S0P5022[[#This Row],[1-p]]</f>
        <v>2.9999999999999996</v>
      </c>
      <c r="L1048" s="27">
        <f>S0P5022[[#This Row],[p]]*2-1</f>
        <v>0.33333333333333326</v>
      </c>
      <c r="M1048" s="27">
        <f>S0P5022[[#This Row],[1-p]]*2</f>
        <v>0.66666666666666674</v>
      </c>
      <c r="N1048" s="27">
        <f>S0P5022[[#This Row],[2p-1]]*2</f>
        <v>0.66666666666666652</v>
      </c>
      <c r="O1048" s="27">
        <f>S0P5022[[#This Row],[2-2p]]*2</f>
        <v>1.3333333333333335</v>
      </c>
      <c r="P1048" s="27">
        <f>2^S0P5022[[#This Row],[4p-2]]</f>
        <v>1.5874010519681991</v>
      </c>
      <c r="Q1048" s="27">
        <f>2^S0P5022[[#This Row],[4-4p]]</f>
        <v>2.5198420997897464</v>
      </c>
      <c r="R1048" s="27">
        <f>2^S0P5022[[#This Row],[2^(4p-2)]]</f>
        <v>3.0050751127241848</v>
      </c>
      <c r="S1048" s="26">
        <f>S0P5022[[#This Row],[1-p]]/2</f>
        <v>0.16666666666666669</v>
      </c>
      <c r="T1048" s="26">
        <f>S0P5022[[#This Row],[f(p)]]/LOG(1-S0P5022[[#This Row],[p]],2)^16</f>
        <v>1.0508600578207357E-4</v>
      </c>
      <c r="U1048" s="26">
        <f>2*(1-ABS(SIN(S0P5022[[#This Row],[Rad]]*2)))^(S0P5022[[#This Row],[-LOG(1-p)]])</f>
        <v>1.6031142261738867E-5</v>
      </c>
      <c r="V1048" s="26">
        <f>S0P5022[[#This Row],[f(p)]]*LOG(1-S0P5022[[#This Row],[p]],2)^-16</f>
        <v>1.0508600578207357E-4</v>
      </c>
      <c r="W1048" s="26">
        <f>S0P5022[[#This Row],[f(p)]]*2*((1-ABS(SIN(S0P5022[[#This Row],[Rad]]*2)))^(S0P5022[[#This Row],[-LOG(1-p)]]^2))</f>
        <v>2.7912965761852524E-9</v>
      </c>
      <c r="X1048" s="26">
        <f>S0P5022[[#This Row],[F3]]+S0P5022[[#This Row],[F2]]</f>
        <v>1.0508879707864975E-4</v>
      </c>
      <c r="Y1048" s="26"/>
      <c r="AA1048" s="20"/>
      <c r="AB1048" s="15"/>
      <c r="AC1048" s="15"/>
      <c r="AD1048" s="15"/>
      <c r="AE1048" s="15"/>
      <c r="AF1048" s="15"/>
      <c r="AI1048" s="20"/>
      <c r="AN1048" s="15"/>
      <c r="AO1048" s="17"/>
      <c r="AR1048" s="20"/>
      <c r="AT1048" s="15"/>
      <c r="AW1048" s="15"/>
    </row>
    <row r="1049" spans="1:49" x14ac:dyDescent="0.3">
      <c r="A1049" s="25">
        <v>137</v>
      </c>
      <c r="B1049" s="25">
        <f>RADIANS(S0P5022[[#This Row],[Deg]])</f>
        <v>2.3911010752322315</v>
      </c>
      <c r="C1049" s="26">
        <v>6.9478289608252699E-4</v>
      </c>
      <c r="D1049" s="27">
        <f t="shared" si="4"/>
        <v>0.66666666666666663</v>
      </c>
      <c r="E1049" s="27">
        <f>-LOG(S0P5022[[#This Row],[p]]-0.5,2)</f>
        <v>2.5849625007211565</v>
      </c>
      <c r="F1049" s="27">
        <f>-LOG(1-S0P5022[[#This Row],[p]],2)^2</f>
        <v>2.5121061286922606</v>
      </c>
      <c r="G1049" s="27">
        <f>-LOG(S0P5022[[#This Row],[p]]-0.5,2)^2</f>
        <v>6.6820311301345754</v>
      </c>
      <c r="H1049" s="27">
        <f>-LOG(1-S0P5022[[#This Row],[p]],2)</f>
        <v>1.5849625007211561</v>
      </c>
      <c r="I1049" s="27">
        <f>1/S0P5022[[#This Row],[-LOG(p-0.5)^2]]</f>
        <v>0.14965509446524536</v>
      </c>
      <c r="J1049" s="27">
        <f>1-S0P5022[[#This Row],[p]]</f>
        <v>0.33333333333333337</v>
      </c>
      <c r="K1049" s="27">
        <f>1/S0P5022[[#This Row],[1-p]]</f>
        <v>2.9999999999999996</v>
      </c>
      <c r="L1049" s="27">
        <f>S0P5022[[#This Row],[p]]*2-1</f>
        <v>0.33333333333333326</v>
      </c>
      <c r="M1049" s="27">
        <f>S0P5022[[#This Row],[1-p]]*2</f>
        <v>0.66666666666666674</v>
      </c>
      <c r="N1049" s="27">
        <f>S0P5022[[#This Row],[2p-1]]*2</f>
        <v>0.66666666666666652</v>
      </c>
      <c r="O1049" s="27">
        <f>S0P5022[[#This Row],[2-2p]]*2</f>
        <v>1.3333333333333335</v>
      </c>
      <c r="P1049" s="27">
        <f>2^S0P5022[[#This Row],[4p-2]]</f>
        <v>1.5874010519681991</v>
      </c>
      <c r="Q1049" s="27">
        <f>2^S0P5022[[#This Row],[4-4p]]</f>
        <v>2.5198420997897464</v>
      </c>
      <c r="R1049" s="27">
        <f>2^S0P5022[[#This Row],[2^(4p-2)]]</f>
        <v>3.0050751127241848</v>
      </c>
      <c r="S1049" s="26">
        <f>S0P5022[[#This Row],[1-p]]/2</f>
        <v>0.16666666666666669</v>
      </c>
      <c r="T1049" s="26">
        <f>S0P5022[[#This Row],[f(p)]]/LOG(1-S0P5022[[#This Row],[p]],2)^16</f>
        <v>1.0508600578207357E-4</v>
      </c>
      <c r="U1049" s="26">
        <f>2*(1-ABS(SIN(S0P5022[[#This Row],[Rad]]*2)))^(S0P5022[[#This Row],[-LOG(1-p)]])</f>
        <v>1.4421063407749185E-4</v>
      </c>
      <c r="V1049" s="26">
        <f>S0P5022[[#This Row],[f(p)]]*LOG(1-S0P5022[[#This Row],[p]],2)^-16</f>
        <v>1.0508600578207357E-4</v>
      </c>
      <c r="W1049" s="26">
        <f>S0P5022[[#This Row],[f(p)]]*2*((1-ABS(SIN(S0P5022[[#This Row],[Rad]]*2)))^(S0P5022[[#This Row],[-LOG(1-p)]]^2))</f>
        <v>9.0763706824699531E-8</v>
      </c>
      <c r="X1049" s="26">
        <f>S0P5022[[#This Row],[F3]]+S0P5022[[#This Row],[F2]]</f>
        <v>1.0517676948889827E-4</v>
      </c>
      <c r="Y1049" s="26"/>
      <c r="AA1049" s="20"/>
      <c r="AB1049" s="15"/>
      <c r="AC1049" s="15"/>
      <c r="AD1049" s="15"/>
      <c r="AE1049" s="15"/>
      <c r="AF1049" s="15"/>
      <c r="AI1049" s="20"/>
      <c r="AN1049" s="15"/>
      <c r="AO1049" s="17"/>
      <c r="AR1049" s="20"/>
      <c r="AT1049" s="15"/>
      <c r="AW1049" s="15"/>
    </row>
    <row r="1050" spans="1:49" x14ac:dyDescent="0.3">
      <c r="A1050" s="25">
        <v>138</v>
      </c>
      <c r="B1050" s="25">
        <f>RADIANS(S0P5022[[#This Row],[Deg]])</f>
        <v>2.4085543677521746</v>
      </c>
      <c r="C1050" s="26">
        <v>7.3331396195886497E-4</v>
      </c>
      <c r="D1050" s="27">
        <f t="shared" si="4"/>
        <v>0.66666666666666663</v>
      </c>
      <c r="E1050" s="27">
        <f>-LOG(S0P5022[[#This Row],[p]]-0.5,2)</f>
        <v>2.5849625007211565</v>
      </c>
      <c r="F1050" s="27">
        <f>-LOG(1-S0P5022[[#This Row],[p]],2)^2</f>
        <v>2.5121061286922606</v>
      </c>
      <c r="G1050" s="27">
        <f>-LOG(S0P5022[[#This Row],[p]]-0.5,2)^2</f>
        <v>6.6820311301345754</v>
      </c>
      <c r="H1050" s="27">
        <f>-LOG(1-S0P5022[[#This Row],[p]],2)</f>
        <v>1.5849625007211561</v>
      </c>
      <c r="I1050" s="27">
        <f>1/S0P5022[[#This Row],[-LOG(p-0.5)^2]]</f>
        <v>0.14965509446524536</v>
      </c>
      <c r="J1050" s="27">
        <f>1-S0P5022[[#This Row],[p]]</f>
        <v>0.33333333333333337</v>
      </c>
      <c r="K1050" s="27">
        <f>1/S0P5022[[#This Row],[1-p]]</f>
        <v>2.9999999999999996</v>
      </c>
      <c r="L1050" s="27">
        <f>S0P5022[[#This Row],[p]]*2-1</f>
        <v>0.33333333333333326</v>
      </c>
      <c r="M1050" s="27">
        <f>S0P5022[[#This Row],[1-p]]*2</f>
        <v>0.66666666666666674</v>
      </c>
      <c r="N1050" s="27">
        <f>S0P5022[[#This Row],[2p-1]]*2</f>
        <v>0.66666666666666652</v>
      </c>
      <c r="O1050" s="27">
        <f>S0P5022[[#This Row],[2-2p]]*2</f>
        <v>1.3333333333333335</v>
      </c>
      <c r="P1050" s="27">
        <f>2^S0P5022[[#This Row],[4p-2]]</f>
        <v>1.5874010519681991</v>
      </c>
      <c r="Q1050" s="27">
        <f>2^S0P5022[[#This Row],[4-4p]]</f>
        <v>2.5198420997897464</v>
      </c>
      <c r="R1050" s="27">
        <f>2^S0P5022[[#This Row],[2^(4p-2)]]</f>
        <v>3.0050751127241848</v>
      </c>
      <c r="S1050" s="26">
        <f>S0P5022[[#This Row],[1-p]]/2</f>
        <v>0.16666666666666669</v>
      </c>
      <c r="T1050" s="26">
        <f>S0P5022[[#This Row],[f(p)]]/LOG(1-S0P5022[[#This Row],[p]],2)^16</f>
        <v>1.0508600578207357E-4</v>
      </c>
      <c r="U1050" s="26">
        <f>2*(1-ABS(SIN(S0P5022[[#This Row],[Rad]]*2)))^(S0P5022[[#This Row],[-LOG(1-p)]])</f>
        <v>5.2100735877803081E-4</v>
      </c>
      <c r="V1050" s="26">
        <f>S0P5022[[#This Row],[f(p)]]*LOG(1-S0P5022[[#This Row],[p]],2)^-16</f>
        <v>1.0508600578207357E-4</v>
      </c>
      <c r="W1050" s="26">
        <f>S0P5022[[#This Row],[f(p)]]*2*((1-ABS(SIN(S0P5022[[#This Row],[Rad]]*2)))^(S0P5022[[#This Row],[-LOG(1-p)]]^2))</f>
        <v>6.9514934916586387E-7</v>
      </c>
      <c r="X1050" s="26">
        <f>S0P5022[[#This Row],[F3]]+S0P5022[[#This Row],[F2]]</f>
        <v>1.0578115513123943E-4</v>
      </c>
      <c r="Y1050" s="26"/>
      <c r="AA1050" s="20"/>
      <c r="AB1050" s="15"/>
      <c r="AC1050" s="15"/>
      <c r="AD1050" s="15"/>
      <c r="AE1050" s="15"/>
      <c r="AF1050" s="15"/>
      <c r="AI1050" s="20"/>
      <c r="AN1050" s="15"/>
      <c r="AO1050" s="17"/>
      <c r="AR1050" s="20"/>
      <c r="AT1050" s="15"/>
      <c r="AW1050" s="15"/>
    </row>
    <row r="1051" spans="1:49" x14ac:dyDescent="0.3">
      <c r="A1051" s="25">
        <v>139</v>
      </c>
      <c r="B1051" s="25">
        <f>RADIANS(S0P5022[[#This Row],[Deg]])</f>
        <v>2.4260076602721181</v>
      </c>
      <c r="C1051" s="26">
        <v>6.8099524089291498E-4</v>
      </c>
      <c r="D1051" s="27">
        <f t="shared" si="4"/>
        <v>0.66666666666666663</v>
      </c>
      <c r="E1051" s="27">
        <f>-LOG(S0P5022[[#This Row],[p]]-0.5,2)</f>
        <v>2.5849625007211565</v>
      </c>
      <c r="F1051" s="27">
        <f>-LOG(1-S0P5022[[#This Row],[p]],2)^2</f>
        <v>2.5121061286922606</v>
      </c>
      <c r="G1051" s="27">
        <f>-LOG(S0P5022[[#This Row],[p]]-0.5,2)^2</f>
        <v>6.6820311301345754</v>
      </c>
      <c r="H1051" s="27">
        <f>-LOG(1-S0P5022[[#This Row],[p]],2)</f>
        <v>1.5849625007211561</v>
      </c>
      <c r="I1051" s="27">
        <f>1/S0P5022[[#This Row],[-LOG(p-0.5)^2]]</f>
        <v>0.14965509446524536</v>
      </c>
      <c r="J1051" s="27">
        <f>1-S0P5022[[#This Row],[p]]</f>
        <v>0.33333333333333337</v>
      </c>
      <c r="K1051" s="27">
        <f>1/S0P5022[[#This Row],[1-p]]</f>
        <v>2.9999999999999996</v>
      </c>
      <c r="L1051" s="27">
        <f>S0P5022[[#This Row],[p]]*2-1</f>
        <v>0.33333333333333326</v>
      </c>
      <c r="M1051" s="27">
        <f>S0P5022[[#This Row],[1-p]]*2</f>
        <v>0.66666666666666674</v>
      </c>
      <c r="N1051" s="27">
        <f>S0P5022[[#This Row],[2p-1]]*2</f>
        <v>0.66666666666666652</v>
      </c>
      <c r="O1051" s="27">
        <f>S0P5022[[#This Row],[2-2p]]*2</f>
        <v>1.3333333333333335</v>
      </c>
      <c r="P1051" s="27">
        <f>2^S0P5022[[#This Row],[4p-2]]</f>
        <v>1.5874010519681991</v>
      </c>
      <c r="Q1051" s="27">
        <f>2^S0P5022[[#This Row],[4-4p]]</f>
        <v>2.5198420997897464</v>
      </c>
      <c r="R1051" s="27">
        <f>2^S0P5022[[#This Row],[2^(4p-2)]]</f>
        <v>3.0050751127241848</v>
      </c>
      <c r="S1051" s="26">
        <f>S0P5022[[#This Row],[1-p]]/2</f>
        <v>0.16666666666666669</v>
      </c>
      <c r="T1051" s="26">
        <f>S0P5022[[#This Row],[f(p)]]/LOG(1-S0P5022[[#This Row],[p]],2)^16</f>
        <v>1.0508600578207357E-4</v>
      </c>
      <c r="U1051" s="26">
        <f>2*(1-ABS(SIN(S0P5022[[#This Row],[Rad]]*2)))^(S0P5022[[#This Row],[-LOG(1-p)]])</f>
        <v>1.2953910837765587E-3</v>
      </c>
      <c r="V1051" s="26">
        <f>S0P5022[[#This Row],[f(p)]]*LOG(1-S0P5022[[#This Row],[p]],2)^-16</f>
        <v>1.0508600578207357E-4</v>
      </c>
      <c r="W1051" s="26">
        <f>S0P5022[[#This Row],[f(p)]]*2*((1-ABS(SIN(S0P5022[[#This Row],[Rad]]*2)))^(S0P5022[[#This Row],[-LOG(1-p)]]^2))</f>
        <v>2.944565405516391E-6</v>
      </c>
      <c r="X1051" s="26">
        <f>S0P5022[[#This Row],[F3]]+S0P5022[[#This Row],[F2]]</f>
        <v>1.0803057118758996E-4</v>
      </c>
      <c r="Y1051" s="26"/>
      <c r="AA1051" s="20"/>
      <c r="AB1051" s="15"/>
      <c r="AC1051" s="15"/>
      <c r="AD1051" s="15"/>
      <c r="AE1051" s="15"/>
      <c r="AF1051" s="15"/>
      <c r="AI1051" s="20"/>
      <c r="AN1051" s="15"/>
      <c r="AO1051" s="17"/>
      <c r="AR1051" s="20"/>
      <c r="AT1051" s="15"/>
      <c r="AW1051" s="15"/>
    </row>
    <row r="1052" spans="1:49" x14ac:dyDescent="0.3">
      <c r="A1052" s="25">
        <v>140</v>
      </c>
      <c r="B1052" s="25">
        <f>RADIANS(S0P5022[[#This Row],[Deg]])</f>
        <v>2.4434609527920612</v>
      </c>
      <c r="C1052" s="26">
        <v>6.9819656210001095E-4</v>
      </c>
      <c r="D1052" s="27">
        <f t="shared" si="4"/>
        <v>0.66666666666666663</v>
      </c>
      <c r="E1052" s="27">
        <f>-LOG(S0P5022[[#This Row],[p]]-0.5,2)</f>
        <v>2.5849625007211565</v>
      </c>
      <c r="F1052" s="27">
        <f>-LOG(1-S0P5022[[#This Row],[p]],2)^2</f>
        <v>2.5121061286922606</v>
      </c>
      <c r="G1052" s="27">
        <f>-LOG(S0P5022[[#This Row],[p]]-0.5,2)^2</f>
        <v>6.6820311301345754</v>
      </c>
      <c r="H1052" s="27">
        <f>-LOG(1-S0P5022[[#This Row],[p]],2)</f>
        <v>1.5849625007211561</v>
      </c>
      <c r="I1052" s="27">
        <f>1/S0P5022[[#This Row],[-LOG(p-0.5)^2]]</f>
        <v>0.14965509446524536</v>
      </c>
      <c r="J1052" s="27">
        <f>1-S0P5022[[#This Row],[p]]</f>
        <v>0.33333333333333337</v>
      </c>
      <c r="K1052" s="27">
        <f>1/S0P5022[[#This Row],[1-p]]</f>
        <v>2.9999999999999996</v>
      </c>
      <c r="L1052" s="27">
        <f>S0P5022[[#This Row],[p]]*2-1</f>
        <v>0.33333333333333326</v>
      </c>
      <c r="M1052" s="27">
        <f>S0P5022[[#This Row],[1-p]]*2</f>
        <v>0.66666666666666674</v>
      </c>
      <c r="N1052" s="27">
        <f>S0P5022[[#This Row],[2p-1]]*2</f>
        <v>0.66666666666666652</v>
      </c>
      <c r="O1052" s="27">
        <f>S0P5022[[#This Row],[2-2p]]*2</f>
        <v>1.3333333333333335</v>
      </c>
      <c r="P1052" s="27">
        <f>2^S0P5022[[#This Row],[4p-2]]</f>
        <v>1.5874010519681991</v>
      </c>
      <c r="Q1052" s="27">
        <f>2^S0P5022[[#This Row],[4-4p]]</f>
        <v>2.5198420997897464</v>
      </c>
      <c r="R1052" s="27">
        <f>2^S0P5022[[#This Row],[2^(4p-2)]]</f>
        <v>3.0050751127241848</v>
      </c>
      <c r="S1052" s="26">
        <f>S0P5022[[#This Row],[1-p]]/2</f>
        <v>0.16666666666666669</v>
      </c>
      <c r="T1052" s="26">
        <f>S0P5022[[#This Row],[f(p)]]/LOG(1-S0P5022[[#This Row],[p]],2)^16</f>
        <v>1.0508600578207357E-4</v>
      </c>
      <c r="U1052" s="26">
        <f>2*(1-ABS(SIN(S0P5022[[#This Row],[Rad]]*2)))^(S0P5022[[#This Row],[-LOG(1-p)]])</f>
        <v>2.6240316744272543E-3</v>
      </c>
      <c r="V1052" s="26">
        <f>S0P5022[[#This Row],[f(p)]]*LOG(1-S0P5022[[#This Row],[p]],2)^-16</f>
        <v>1.0508600578207357E-4</v>
      </c>
      <c r="W1052" s="26">
        <f>S0P5022[[#This Row],[f(p)]]*2*((1-ABS(SIN(S0P5022[[#This Row],[Rad]]*2)))^(S0P5022[[#This Row],[-LOG(1-p)]]^2))</f>
        <v>9.0140561318930997E-6</v>
      </c>
      <c r="X1052" s="26">
        <f>S0P5022[[#This Row],[F3]]+S0P5022[[#This Row],[F2]]</f>
        <v>1.1410006191396667E-4</v>
      </c>
      <c r="Y1052" s="26"/>
      <c r="AA1052" s="20"/>
      <c r="AB1052" s="15"/>
      <c r="AC1052" s="15"/>
      <c r="AD1052" s="15"/>
      <c r="AE1052" s="15"/>
      <c r="AF1052" s="15"/>
      <c r="AI1052" s="20"/>
      <c r="AN1052" s="15"/>
      <c r="AO1052" s="17"/>
      <c r="AR1052" s="20"/>
      <c r="AT1052" s="15"/>
      <c r="AW1052" s="15"/>
    </row>
    <row r="1053" spans="1:49" x14ac:dyDescent="0.3">
      <c r="A1053" s="25">
        <v>141</v>
      </c>
      <c r="B1053" s="25">
        <f>RADIANS(S0P5022[[#This Row],[Deg]])</f>
        <v>2.4609142453120048</v>
      </c>
      <c r="C1053" s="26">
        <v>7.6059788055198095E-4</v>
      </c>
      <c r="D1053" s="27">
        <f t="shared" ref="D1053:D1092" si="5">2/3</f>
        <v>0.66666666666666663</v>
      </c>
      <c r="E1053" s="27">
        <f>-LOG(S0P5022[[#This Row],[p]]-0.5,2)</f>
        <v>2.5849625007211565</v>
      </c>
      <c r="F1053" s="27">
        <f>-LOG(1-S0P5022[[#This Row],[p]],2)^2</f>
        <v>2.5121061286922606</v>
      </c>
      <c r="G1053" s="27">
        <f>-LOG(S0P5022[[#This Row],[p]]-0.5,2)^2</f>
        <v>6.6820311301345754</v>
      </c>
      <c r="H1053" s="27">
        <f>-LOG(1-S0P5022[[#This Row],[p]],2)</f>
        <v>1.5849625007211561</v>
      </c>
      <c r="I1053" s="27">
        <f>1/S0P5022[[#This Row],[-LOG(p-0.5)^2]]</f>
        <v>0.14965509446524536</v>
      </c>
      <c r="J1053" s="27">
        <f>1-S0P5022[[#This Row],[p]]</f>
        <v>0.33333333333333337</v>
      </c>
      <c r="K1053" s="27">
        <f>1/S0P5022[[#This Row],[1-p]]</f>
        <v>2.9999999999999996</v>
      </c>
      <c r="L1053" s="27">
        <f>S0P5022[[#This Row],[p]]*2-1</f>
        <v>0.33333333333333326</v>
      </c>
      <c r="M1053" s="27">
        <f>S0P5022[[#This Row],[1-p]]*2</f>
        <v>0.66666666666666674</v>
      </c>
      <c r="N1053" s="27">
        <f>S0P5022[[#This Row],[2p-1]]*2</f>
        <v>0.66666666666666652</v>
      </c>
      <c r="O1053" s="27">
        <f>S0P5022[[#This Row],[2-2p]]*2</f>
        <v>1.3333333333333335</v>
      </c>
      <c r="P1053" s="27">
        <f>2^S0P5022[[#This Row],[4p-2]]</f>
        <v>1.5874010519681991</v>
      </c>
      <c r="Q1053" s="27">
        <f>2^S0P5022[[#This Row],[4-4p]]</f>
        <v>2.5198420997897464</v>
      </c>
      <c r="R1053" s="27">
        <f>2^S0P5022[[#This Row],[2^(4p-2)]]</f>
        <v>3.0050751127241848</v>
      </c>
      <c r="S1053" s="26">
        <f>S0P5022[[#This Row],[1-p]]/2</f>
        <v>0.16666666666666669</v>
      </c>
      <c r="T1053" s="26">
        <f>S0P5022[[#This Row],[f(p)]]/LOG(1-S0P5022[[#This Row],[p]],2)^16</f>
        <v>1.0508600578207357E-4</v>
      </c>
      <c r="U1053" s="26">
        <f>2*(1-ABS(SIN(S0P5022[[#This Row],[Rad]]*2)))^(S0P5022[[#This Row],[-LOG(1-p)]])</f>
        <v>4.6687259225628771E-3</v>
      </c>
      <c r="V1053" s="26">
        <f>S0P5022[[#This Row],[f(p)]]*LOG(1-S0P5022[[#This Row],[p]],2)^-16</f>
        <v>1.0508600578207357E-4</v>
      </c>
      <c r="W1053" s="26">
        <f>S0P5022[[#This Row],[f(p)]]*2*((1-ABS(SIN(S0P5022[[#This Row],[Rad]]*2)))^(S0P5022[[#This Row],[-LOG(1-p)]]^2))</f>
        <v>2.2465926067437391E-5</v>
      </c>
      <c r="X1053" s="26">
        <f>S0P5022[[#This Row],[F3]]+S0P5022[[#This Row],[F2]]</f>
        <v>1.2755193184951096E-4</v>
      </c>
      <c r="Y1053" s="26"/>
      <c r="AA1053" s="20"/>
      <c r="AB1053" s="15"/>
      <c r="AC1053" s="15"/>
      <c r="AD1053" s="15"/>
      <c r="AE1053" s="15"/>
      <c r="AF1053" s="15"/>
      <c r="AI1053" s="20"/>
      <c r="AN1053" s="15"/>
      <c r="AO1053" s="17"/>
      <c r="AR1053" s="20"/>
      <c r="AT1053" s="15"/>
      <c r="AW1053" s="15"/>
    </row>
    <row r="1054" spans="1:49" x14ac:dyDescent="0.3">
      <c r="A1054" s="25">
        <v>142</v>
      </c>
      <c r="B1054" s="25">
        <f>RADIANS(S0P5022[[#This Row],[Deg]])</f>
        <v>2.4783675378319479</v>
      </c>
      <c r="C1054" s="26">
        <v>8.3540114016514495E-4</v>
      </c>
      <c r="D1054" s="27">
        <f t="shared" si="5"/>
        <v>0.66666666666666663</v>
      </c>
      <c r="E1054" s="27">
        <f>-LOG(S0P5022[[#This Row],[p]]-0.5,2)</f>
        <v>2.5849625007211565</v>
      </c>
      <c r="F1054" s="27">
        <f>-LOG(1-S0P5022[[#This Row],[p]],2)^2</f>
        <v>2.5121061286922606</v>
      </c>
      <c r="G1054" s="27">
        <f>-LOG(S0P5022[[#This Row],[p]]-0.5,2)^2</f>
        <v>6.6820311301345754</v>
      </c>
      <c r="H1054" s="27">
        <f>-LOG(1-S0P5022[[#This Row],[p]],2)</f>
        <v>1.5849625007211561</v>
      </c>
      <c r="I1054" s="27">
        <f>1/S0P5022[[#This Row],[-LOG(p-0.5)^2]]</f>
        <v>0.14965509446524536</v>
      </c>
      <c r="J1054" s="27">
        <f>1-S0P5022[[#This Row],[p]]</f>
        <v>0.33333333333333337</v>
      </c>
      <c r="K1054" s="27">
        <f>1/S0P5022[[#This Row],[1-p]]</f>
        <v>2.9999999999999996</v>
      </c>
      <c r="L1054" s="27">
        <f>S0P5022[[#This Row],[p]]*2-1</f>
        <v>0.33333333333333326</v>
      </c>
      <c r="M1054" s="27">
        <f>S0P5022[[#This Row],[1-p]]*2</f>
        <v>0.66666666666666674</v>
      </c>
      <c r="N1054" s="27">
        <f>S0P5022[[#This Row],[2p-1]]*2</f>
        <v>0.66666666666666652</v>
      </c>
      <c r="O1054" s="27">
        <f>S0P5022[[#This Row],[2-2p]]*2</f>
        <v>1.3333333333333335</v>
      </c>
      <c r="P1054" s="27">
        <f>2^S0P5022[[#This Row],[4p-2]]</f>
        <v>1.5874010519681991</v>
      </c>
      <c r="Q1054" s="27">
        <f>2^S0P5022[[#This Row],[4-4p]]</f>
        <v>2.5198420997897464</v>
      </c>
      <c r="R1054" s="27">
        <f>2^S0P5022[[#This Row],[2^(4p-2)]]</f>
        <v>3.0050751127241848</v>
      </c>
      <c r="S1054" s="26">
        <f>S0P5022[[#This Row],[1-p]]/2</f>
        <v>0.16666666666666669</v>
      </c>
      <c r="T1054" s="26">
        <f>S0P5022[[#This Row],[f(p)]]/LOG(1-S0P5022[[#This Row],[p]],2)^16</f>
        <v>1.0508600578207357E-4</v>
      </c>
      <c r="U1054" s="26">
        <f>2*(1-ABS(SIN(S0P5022[[#This Row],[Rad]]*2)))^(S0P5022[[#This Row],[-LOG(1-p)]])</f>
        <v>7.5946065757217275E-3</v>
      </c>
      <c r="V1054" s="26">
        <f>S0P5022[[#This Row],[f(p)]]*LOG(1-S0P5022[[#This Row],[p]],2)^-16</f>
        <v>1.0508600578207357E-4</v>
      </c>
      <c r="W1054" s="26">
        <f>S0P5022[[#This Row],[f(p)]]*2*((1-ABS(SIN(S0P5022[[#This Row],[Rad]]*2)))^(S0P5022[[#This Row],[-LOG(1-p)]]^2))</f>
        <v>4.857779976729613E-5</v>
      </c>
      <c r="X1054" s="26">
        <f>S0P5022[[#This Row],[F3]]+S0P5022[[#This Row],[F2]]</f>
        <v>1.536638055493697E-4</v>
      </c>
      <c r="Y1054" s="26"/>
      <c r="AA1054" s="20"/>
      <c r="AB1054" s="15"/>
      <c r="AC1054" s="15"/>
      <c r="AD1054" s="15"/>
      <c r="AE1054" s="15"/>
      <c r="AF1054" s="15"/>
      <c r="AI1054" s="20"/>
      <c r="AN1054" s="15"/>
      <c r="AO1054" s="17"/>
      <c r="AR1054" s="20"/>
      <c r="AT1054" s="15"/>
      <c r="AW1054" s="15"/>
    </row>
    <row r="1055" spans="1:49" x14ac:dyDescent="0.3">
      <c r="A1055" s="25">
        <v>143</v>
      </c>
      <c r="B1055" s="25">
        <f>RADIANS(S0P5022[[#This Row],[Deg]])</f>
        <v>2.4958208303518914</v>
      </c>
      <c r="C1055" s="26">
        <v>9.6165690042335596E-4</v>
      </c>
      <c r="D1055" s="27">
        <f t="shared" si="5"/>
        <v>0.66666666666666663</v>
      </c>
      <c r="E1055" s="27">
        <f>-LOG(S0P5022[[#This Row],[p]]-0.5,2)</f>
        <v>2.5849625007211565</v>
      </c>
      <c r="F1055" s="27">
        <f>-LOG(1-S0P5022[[#This Row],[p]],2)^2</f>
        <v>2.5121061286922606</v>
      </c>
      <c r="G1055" s="27">
        <f>-LOG(S0P5022[[#This Row],[p]]-0.5,2)^2</f>
        <v>6.6820311301345754</v>
      </c>
      <c r="H1055" s="27">
        <f>-LOG(1-S0P5022[[#This Row],[p]],2)</f>
        <v>1.5849625007211561</v>
      </c>
      <c r="I1055" s="27">
        <f>1/S0P5022[[#This Row],[-LOG(p-0.5)^2]]</f>
        <v>0.14965509446524536</v>
      </c>
      <c r="J1055" s="27">
        <f>1-S0P5022[[#This Row],[p]]</f>
        <v>0.33333333333333337</v>
      </c>
      <c r="K1055" s="27">
        <f>1/S0P5022[[#This Row],[1-p]]</f>
        <v>2.9999999999999996</v>
      </c>
      <c r="L1055" s="27">
        <f>S0P5022[[#This Row],[p]]*2-1</f>
        <v>0.33333333333333326</v>
      </c>
      <c r="M1055" s="27">
        <f>S0P5022[[#This Row],[1-p]]*2</f>
        <v>0.66666666666666674</v>
      </c>
      <c r="N1055" s="27">
        <f>S0P5022[[#This Row],[2p-1]]*2</f>
        <v>0.66666666666666652</v>
      </c>
      <c r="O1055" s="27">
        <f>S0P5022[[#This Row],[2-2p]]*2</f>
        <v>1.3333333333333335</v>
      </c>
      <c r="P1055" s="27">
        <f>2^S0P5022[[#This Row],[4p-2]]</f>
        <v>1.5874010519681991</v>
      </c>
      <c r="Q1055" s="27">
        <f>2^S0P5022[[#This Row],[4-4p]]</f>
        <v>2.5198420997897464</v>
      </c>
      <c r="R1055" s="27">
        <f>2^S0P5022[[#This Row],[2^(4p-2)]]</f>
        <v>3.0050751127241848</v>
      </c>
      <c r="S1055" s="26">
        <f>S0P5022[[#This Row],[1-p]]/2</f>
        <v>0.16666666666666669</v>
      </c>
      <c r="T1055" s="26">
        <f>S0P5022[[#This Row],[f(p)]]/LOG(1-S0P5022[[#This Row],[p]],2)^16</f>
        <v>1.0508600578207357E-4</v>
      </c>
      <c r="U1055" s="26">
        <f>2*(1-ABS(SIN(S0P5022[[#This Row],[Rad]]*2)))^(S0P5022[[#This Row],[-LOG(1-p)]])</f>
        <v>1.1568732953858733E-2</v>
      </c>
      <c r="V1055" s="26">
        <f>S0P5022[[#This Row],[f(p)]]*LOG(1-S0P5022[[#This Row],[p]],2)^-16</f>
        <v>1.0508600578207357E-4</v>
      </c>
      <c r="W1055" s="26">
        <f>S0P5022[[#This Row],[f(p)]]*2*((1-ABS(SIN(S0P5022[[#This Row],[Rad]]*2)))^(S0P5022[[#This Row],[-LOG(1-p)]]^2))</f>
        <v>9.465381066277671E-5</v>
      </c>
      <c r="X1055" s="26">
        <f>S0P5022[[#This Row],[F3]]+S0P5022[[#This Row],[F2]]</f>
        <v>1.9973981644485028E-4</v>
      </c>
      <c r="Y1055" s="26"/>
      <c r="AA1055" s="20"/>
      <c r="AB1055" s="15"/>
      <c r="AC1055" s="15"/>
      <c r="AD1055" s="15"/>
      <c r="AE1055" s="15"/>
      <c r="AF1055" s="15"/>
      <c r="AI1055" s="20"/>
      <c r="AN1055" s="15"/>
      <c r="AO1055" s="17"/>
      <c r="AR1055" s="20"/>
      <c r="AT1055" s="15"/>
      <c r="AW1055" s="15"/>
    </row>
    <row r="1056" spans="1:49" x14ac:dyDescent="0.3">
      <c r="A1056" s="25">
        <v>144</v>
      </c>
      <c r="B1056" s="25">
        <f>RADIANS(S0P5022[[#This Row],[Deg]])</f>
        <v>2.5132741228718345</v>
      </c>
      <c r="C1056" s="26">
        <v>1.22914483491093E-3</v>
      </c>
      <c r="D1056" s="27">
        <f t="shared" si="5"/>
        <v>0.66666666666666663</v>
      </c>
      <c r="E1056" s="27">
        <f>-LOG(S0P5022[[#This Row],[p]]-0.5,2)</f>
        <v>2.5849625007211565</v>
      </c>
      <c r="F1056" s="27">
        <f>-LOG(1-S0P5022[[#This Row],[p]],2)^2</f>
        <v>2.5121061286922606</v>
      </c>
      <c r="G1056" s="27">
        <f>-LOG(S0P5022[[#This Row],[p]]-0.5,2)^2</f>
        <v>6.6820311301345754</v>
      </c>
      <c r="H1056" s="27">
        <f>-LOG(1-S0P5022[[#This Row],[p]],2)</f>
        <v>1.5849625007211561</v>
      </c>
      <c r="I1056" s="27">
        <f>1/S0P5022[[#This Row],[-LOG(p-0.5)^2]]</f>
        <v>0.14965509446524536</v>
      </c>
      <c r="J1056" s="27">
        <f>1-S0P5022[[#This Row],[p]]</f>
        <v>0.33333333333333337</v>
      </c>
      <c r="K1056" s="27">
        <f>1/S0P5022[[#This Row],[1-p]]</f>
        <v>2.9999999999999996</v>
      </c>
      <c r="L1056" s="27">
        <f>S0P5022[[#This Row],[p]]*2-1</f>
        <v>0.33333333333333326</v>
      </c>
      <c r="M1056" s="27">
        <f>S0P5022[[#This Row],[1-p]]*2</f>
        <v>0.66666666666666674</v>
      </c>
      <c r="N1056" s="27">
        <f>S0P5022[[#This Row],[2p-1]]*2</f>
        <v>0.66666666666666652</v>
      </c>
      <c r="O1056" s="27">
        <f>S0P5022[[#This Row],[2-2p]]*2</f>
        <v>1.3333333333333335</v>
      </c>
      <c r="P1056" s="27">
        <f>2^S0P5022[[#This Row],[4p-2]]</f>
        <v>1.5874010519681991</v>
      </c>
      <c r="Q1056" s="27">
        <f>2^S0P5022[[#This Row],[4-4p]]</f>
        <v>2.5198420997897464</v>
      </c>
      <c r="R1056" s="27">
        <f>2^S0P5022[[#This Row],[2^(4p-2)]]</f>
        <v>3.0050751127241848</v>
      </c>
      <c r="S1056" s="26">
        <f>S0P5022[[#This Row],[1-p]]/2</f>
        <v>0.16666666666666669</v>
      </c>
      <c r="T1056" s="26">
        <f>S0P5022[[#This Row],[f(p)]]/LOG(1-S0P5022[[#This Row],[p]],2)^16</f>
        <v>1.0508600578207357E-4</v>
      </c>
      <c r="U1056" s="26">
        <f>2*(1-ABS(SIN(S0P5022[[#This Row],[Rad]]*2)))^(S0P5022[[#This Row],[-LOG(1-p)]])</f>
        <v>1.6758900148404282E-2</v>
      </c>
      <c r="V1056" s="26">
        <f>S0P5022[[#This Row],[f(p)]]*LOG(1-S0P5022[[#This Row],[p]],2)^-16</f>
        <v>1.0508600578207357E-4</v>
      </c>
      <c r="W1056" s="26">
        <f>S0P5022[[#This Row],[f(p)]]*2*((1-ABS(SIN(S0P5022[[#This Row],[Rad]]*2)))^(S0P5022[[#This Row],[-LOG(1-p)]]^2))</f>
        <v>1.7031512546215896E-4</v>
      </c>
      <c r="X1056" s="26">
        <f>S0P5022[[#This Row],[F3]]+S0P5022[[#This Row],[F2]]</f>
        <v>2.7540113124423254E-4</v>
      </c>
      <c r="Y1056" s="26"/>
      <c r="AA1056" s="20"/>
      <c r="AB1056" s="15"/>
      <c r="AC1056" s="15"/>
      <c r="AD1056" s="15"/>
      <c r="AE1056" s="15"/>
      <c r="AF1056" s="15"/>
      <c r="AI1056" s="20"/>
      <c r="AN1056" s="15"/>
      <c r="AO1056" s="17"/>
      <c r="AR1056" s="20"/>
      <c r="AT1056" s="15"/>
      <c r="AW1056" s="15"/>
    </row>
    <row r="1057" spans="1:49" x14ac:dyDescent="0.3">
      <c r="A1057" s="25">
        <v>145</v>
      </c>
      <c r="B1057" s="25">
        <f>RADIANS(S0P5022[[#This Row],[Deg]])</f>
        <v>2.530727415391778</v>
      </c>
      <c r="C1057" s="26">
        <v>1.61057766267129E-3</v>
      </c>
      <c r="D1057" s="27">
        <f t="shared" si="5"/>
        <v>0.66666666666666663</v>
      </c>
      <c r="E1057" s="27">
        <f>-LOG(S0P5022[[#This Row],[p]]-0.5,2)</f>
        <v>2.5849625007211565</v>
      </c>
      <c r="F1057" s="27">
        <f>-LOG(1-S0P5022[[#This Row],[p]],2)^2</f>
        <v>2.5121061286922606</v>
      </c>
      <c r="G1057" s="27">
        <f>-LOG(S0P5022[[#This Row],[p]]-0.5,2)^2</f>
        <v>6.6820311301345754</v>
      </c>
      <c r="H1057" s="27">
        <f>-LOG(1-S0P5022[[#This Row],[p]],2)</f>
        <v>1.5849625007211561</v>
      </c>
      <c r="I1057" s="27">
        <f>1/S0P5022[[#This Row],[-LOG(p-0.5)^2]]</f>
        <v>0.14965509446524536</v>
      </c>
      <c r="J1057" s="27">
        <f>1-S0P5022[[#This Row],[p]]</f>
        <v>0.33333333333333337</v>
      </c>
      <c r="K1057" s="27">
        <f>1/S0P5022[[#This Row],[1-p]]</f>
        <v>2.9999999999999996</v>
      </c>
      <c r="L1057" s="27">
        <f>S0P5022[[#This Row],[p]]*2-1</f>
        <v>0.33333333333333326</v>
      </c>
      <c r="M1057" s="27">
        <f>S0P5022[[#This Row],[1-p]]*2</f>
        <v>0.66666666666666674</v>
      </c>
      <c r="N1057" s="27">
        <f>S0P5022[[#This Row],[2p-1]]*2</f>
        <v>0.66666666666666652</v>
      </c>
      <c r="O1057" s="27">
        <f>S0P5022[[#This Row],[2-2p]]*2</f>
        <v>1.3333333333333335</v>
      </c>
      <c r="P1057" s="27">
        <f>2^S0P5022[[#This Row],[4p-2]]</f>
        <v>1.5874010519681991</v>
      </c>
      <c r="Q1057" s="27">
        <f>2^S0P5022[[#This Row],[4-4p]]</f>
        <v>2.5198420997897464</v>
      </c>
      <c r="R1057" s="27">
        <f>2^S0P5022[[#This Row],[2^(4p-2)]]</f>
        <v>3.0050751127241848</v>
      </c>
      <c r="S1057" s="26">
        <f>S0P5022[[#This Row],[1-p]]/2</f>
        <v>0.16666666666666669</v>
      </c>
      <c r="T1057" s="26">
        <f>S0P5022[[#This Row],[f(p)]]/LOG(1-S0P5022[[#This Row],[p]],2)^16</f>
        <v>1.0508600578207357E-4</v>
      </c>
      <c r="U1057" s="26">
        <f>2*(1-ABS(SIN(S0P5022[[#This Row],[Rad]]*2)))^(S0P5022[[#This Row],[-LOG(1-p)]])</f>
        <v>2.3332587499823317E-2</v>
      </c>
      <c r="V1057" s="26">
        <f>S0P5022[[#This Row],[f(p)]]*LOG(1-S0P5022[[#This Row],[p]],2)^-16</f>
        <v>1.0508600578207357E-4</v>
      </c>
      <c r="W1057" s="26">
        <f>S0P5022[[#This Row],[f(p)]]*2*((1-ABS(SIN(S0P5022[[#This Row],[Rad]]*2)))^(S0P5022[[#This Row],[-LOG(1-p)]]^2))</f>
        <v>2.8776627313552972E-4</v>
      </c>
      <c r="X1057" s="26">
        <f>S0P5022[[#This Row],[F3]]+S0P5022[[#This Row],[F2]]</f>
        <v>3.9285227891760327E-4</v>
      </c>
      <c r="Y1057" s="26"/>
      <c r="AA1057" s="20"/>
      <c r="AB1057" s="15"/>
      <c r="AC1057" s="15"/>
      <c r="AD1057" s="15"/>
      <c r="AE1057" s="15"/>
      <c r="AF1057" s="15"/>
      <c r="AI1057" s="20"/>
      <c r="AN1057" s="15"/>
      <c r="AO1057" s="17"/>
      <c r="AR1057" s="20"/>
      <c r="AT1057" s="15"/>
      <c r="AW1057" s="15"/>
    </row>
    <row r="1058" spans="1:49" x14ac:dyDescent="0.3">
      <c r="A1058" s="25">
        <v>146</v>
      </c>
      <c r="B1058" s="25">
        <f>RADIANS(S0P5022[[#This Row],[Deg]])</f>
        <v>2.5481807079117211</v>
      </c>
      <c r="C1058" s="26">
        <v>2.1545021169493499E-3</v>
      </c>
      <c r="D1058" s="27">
        <f t="shared" si="5"/>
        <v>0.66666666666666663</v>
      </c>
      <c r="E1058" s="27">
        <f>-LOG(S0P5022[[#This Row],[p]]-0.5,2)</f>
        <v>2.5849625007211565</v>
      </c>
      <c r="F1058" s="27">
        <f>-LOG(1-S0P5022[[#This Row],[p]],2)^2</f>
        <v>2.5121061286922606</v>
      </c>
      <c r="G1058" s="27">
        <f>-LOG(S0P5022[[#This Row],[p]]-0.5,2)^2</f>
        <v>6.6820311301345754</v>
      </c>
      <c r="H1058" s="27">
        <f>-LOG(1-S0P5022[[#This Row],[p]],2)</f>
        <v>1.5849625007211561</v>
      </c>
      <c r="I1058" s="27">
        <f>1/S0P5022[[#This Row],[-LOG(p-0.5)^2]]</f>
        <v>0.14965509446524536</v>
      </c>
      <c r="J1058" s="27">
        <f>1-S0P5022[[#This Row],[p]]</f>
        <v>0.33333333333333337</v>
      </c>
      <c r="K1058" s="27">
        <f>1/S0P5022[[#This Row],[1-p]]</f>
        <v>2.9999999999999996</v>
      </c>
      <c r="L1058" s="27">
        <f>S0P5022[[#This Row],[p]]*2-1</f>
        <v>0.33333333333333326</v>
      </c>
      <c r="M1058" s="27">
        <f>S0P5022[[#This Row],[1-p]]*2</f>
        <v>0.66666666666666674</v>
      </c>
      <c r="N1058" s="27">
        <f>S0P5022[[#This Row],[2p-1]]*2</f>
        <v>0.66666666666666652</v>
      </c>
      <c r="O1058" s="27">
        <f>S0P5022[[#This Row],[2-2p]]*2</f>
        <v>1.3333333333333335</v>
      </c>
      <c r="P1058" s="27">
        <f>2^S0P5022[[#This Row],[4p-2]]</f>
        <v>1.5874010519681991</v>
      </c>
      <c r="Q1058" s="27">
        <f>2^S0P5022[[#This Row],[4-4p]]</f>
        <v>2.5198420997897464</v>
      </c>
      <c r="R1058" s="27">
        <f>2^S0P5022[[#This Row],[2^(4p-2)]]</f>
        <v>3.0050751127241848</v>
      </c>
      <c r="S1058" s="26">
        <f>S0P5022[[#This Row],[1-p]]/2</f>
        <v>0.16666666666666669</v>
      </c>
      <c r="T1058" s="26">
        <f>S0P5022[[#This Row],[f(p)]]/LOG(1-S0P5022[[#This Row],[p]],2)^16</f>
        <v>1.0508600578207357E-4</v>
      </c>
      <c r="U1058" s="26">
        <f>2*(1-ABS(SIN(S0P5022[[#This Row],[Rad]]*2)))^(S0P5022[[#This Row],[-LOG(1-p)]])</f>
        <v>3.1456003387804167E-2</v>
      </c>
      <c r="V1058" s="26">
        <f>S0P5022[[#This Row],[f(p)]]*LOG(1-S0P5022[[#This Row],[p]],2)^-16</f>
        <v>1.0508600578207357E-4</v>
      </c>
      <c r="W1058" s="26">
        <f>S0P5022[[#This Row],[f(p)]]*2*((1-ABS(SIN(S0P5022[[#This Row],[Rad]]*2)))^(S0P5022[[#This Row],[-LOG(1-p)]]^2))</f>
        <v>4.6203400604852166E-4</v>
      </c>
      <c r="X1058" s="26">
        <f>S0P5022[[#This Row],[F3]]+S0P5022[[#This Row],[F2]]</f>
        <v>5.6712001183059526E-4</v>
      </c>
      <c r="Y1058" s="26"/>
      <c r="AA1058" s="20"/>
      <c r="AB1058" s="15"/>
      <c r="AC1058" s="15"/>
      <c r="AD1058" s="15"/>
      <c r="AE1058" s="15"/>
      <c r="AF1058" s="15"/>
      <c r="AI1058" s="20"/>
      <c r="AN1058" s="15"/>
      <c r="AO1058" s="17"/>
      <c r="AR1058" s="20"/>
      <c r="AT1058" s="15"/>
      <c r="AW1058" s="15"/>
    </row>
    <row r="1059" spans="1:49" x14ac:dyDescent="0.3">
      <c r="A1059" s="25">
        <v>147</v>
      </c>
      <c r="B1059" s="25">
        <f>RADIANS(S0P5022[[#This Row],[Deg]])</f>
        <v>2.5656340004316642</v>
      </c>
      <c r="C1059" s="26">
        <v>2.7947890518983201E-3</v>
      </c>
      <c r="D1059" s="27">
        <f t="shared" si="5"/>
        <v>0.66666666666666663</v>
      </c>
      <c r="E1059" s="27">
        <f>-LOG(S0P5022[[#This Row],[p]]-0.5,2)</f>
        <v>2.5849625007211565</v>
      </c>
      <c r="F1059" s="27">
        <f>-LOG(1-S0P5022[[#This Row],[p]],2)^2</f>
        <v>2.5121061286922606</v>
      </c>
      <c r="G1059" s="27">
        <f>-LOG(S0P5022[[#This Row],[p]]-0.5,2)^2</f>
        <v>6.6820311301345754</v>
      </c>
      <c r="H1059" s="27">
        <f>-LOG(1-S0P5022[[#This Row],[p]],2)</f>
        <v>1.5849625007211561</v>
      </c>
      <c r="I1059" s="27">
        <f>1/S0P5022[[#This Row],[-LOG(p-0.5)^2]]</f>
        <v>0.14965509446524536</v>
      </c>
      <c r="J1059" s="27">
        <f>1-S0P5022[[#This Row],[p]]</f>
        <v>0.33333333333333337</v>
      </c>
      <c r="K1059" s="27">
        <f>1/S0P5022[[#This Row],[1-p]]</f>
        <v>2.9999999999999996</v>
      </c>
      <c r="L1059" s="27">
        <f>S0P5022[[#This Row],[p]]*2-1</f>
        <v>0.33333333333333326</v>
      </c>
      <c r="M1059" s="27">
        <f>S0P5022[[#This Row],[1-p]]*2</f>
        <v>0.66666666666666674</v>
      </c>
      <c r="N1059" s="27">
        <f>S0P5022[[#This Row],[2p-1]]*2</f>
        <v>0.66666666666666652</v>
      </c>
      <c r="O1059" s="27">
        <f>S0P5022[[#This Row],[2-2p]]*2</f>
        <v>1.3333333333333335</v>
      </c>
      <c r="P1059" s="27">
        <f>2^S0P5022[[#This Row],[4p-2]]</f>
        <v>1.5874010519681991</v>
      </c>
      <c r="Q1059" s="27">
        <f>2^S0P5022[[#This Row],[4-4p]]</f>
        <v>2.5198420997897464</v>
      </c>
      <c r="R1059" s="27">
        <f>2^S0P5022[[#This Row],[2^(4p-2)]]</f>
        <v>3.0050751127241848</v>
      </c>
      <c r="S1059" s="26">
        <f>S0P5022[[#This Row],[1-p]]/2</f>
        <v>0.16666666666666669</v>
      </c>
      <c r="T1059" s="26">
        <f>S0P5022[[#This Row],[f(p)]]/LOG(1-S0P5022[[#This Row],[p]],2)^16</f>
        <v>1.0508600578207357E-4</v>
      </c>
      <c r="U1059" s="26">
        <f>2*(1-ABS(SIN(S0P5022[[#This Row],[Rad]]*2)))^(S0P5022[[#This Row],[-LOG(1-p)]])</f>
        <v>4.1293201369990554E-2</v>
      </c>
      <c r="V1059" s="26">
        <f>S0P5022[[#This Row],[f(p)]]*LOG(1-S0P5022[[#This Row],[p]],2)^-16</f>
        <v>1.0508600578207357E-4</v>
      </c>
      <c r="W1059" s="26">
        <f>S0P5022[[#This Row],[f(p)]]*2*((1-ABS(SIN(S0P5022[[#This Row],[Rad]]*2)))^(S0P5022[[#This Row],[-LOG(1-p)]]^2))</f>
        <v>7.1117568919574234E-4</v>
      </c>
      <c r="X1059" s="26">
        <f>S0P5022[[#This Row],[F3]]+S0P5022[[#This Row],[F2]]</f>
        <v>8.1626169497781595E-4</v>
      </c>
      <c r="Y1059" s="26"/>
      <c r="AA1059" s="20"/>
      <c r="AB1059" s="15"/>
      <c r="AC1059" s="15"/>
      <c r="AD1059" s="15"/>
      <c r="AE1059" s="15"/>
      <c r="AF1059" s="15"/>
      <c r="AI1059" s="20"/>
      <c r="AN1059" s="15"/>
      <c r="AO1059" s="17"/>
      <c r="AR1059" s="20"/>
      <c r="AT1059" s="15"/>
      <c r="AW1059" s="15"/>
    </row>
    <row r="1060" spans="1:49" x14ac:dyDescent="0.3">
      <c r="A1060" s="25">
        <v>148</v>
      </c>
      <c r="B1060" s="25">
        <f>RADIANS(S0P5022[[#This Row],[Deg]])</f>
        <v>2.5830872929516078</v>
      </c>
      <c r="C1060" s="26">
        <v>3.7172364136652601E-3</v>
      </c>
      <c r="D1060" s="27">
        <f t="shared" si="5"/>
        <v>0.66666666666666663</v>
      </c>
      <c r="E1060" s="27">
        <f>-LOG(S0P5022[[#This Row],[p]]-0.5,2)</f>
        <v>2.5849625007211565</v>
      </c>
      <c r="F1060" s="27">
        <f>-LOG(1-S0P5022[[#This Row],[p]],2)^2</f>
        <v>2.5121061286922606</v>
      </c>
      <c r="G1060" s="27">
        <f>-LOG(S0P5022[[#This Row],[p]]-0.5,2)^2</f>
        <v>6.6820311301345754</v>
      </c>
      <c r="H1060" s="27">
        <f>-LOG(1-S0P5022[[#This Row],[p]],2)</f>
        <v>1.5849625007211561</v>
      </c>
      <c r="I1060" s="27">
        <f>1/S0P5022[[#This Row],[-LOG(p-0.5)^2]]</f>
        <v>0.14965509446524536</v>
      </c>
      <c r="J1060" s="27">
        <f>1-S0P5022[[#This Row],[p]]</f>
        <v>0.33333333333333337</v>
      </c>
      <c r="K1060" s="27">
        <f>1/S0P5022[[#This Row],[1-p]]</f>
        <v>2.9999999999999996</v>
      </c>
      <c r="L1060" s="27">
        <f>S0P5022[[#This Row],[p]]*2-1</f>
        <v>0.33333333333333326</v>
      </c>
      <c r="M1060" s="27">
        <f>S0P5022[[#This Row],[1-p]]*2</f>
        <v>0.66666666666666674</v>
      </c>
      <c r="N1060" s="27">
        <f>S0P5022[[#This Row],[2p-1]]*2</f>
        <v>0.66666666666666652</v>
      </c>
      <c r="O1060" s="27">
        <f>S0P5022[[#This Row],[2-2p]]*2</f>
        <v>1.3333333333333335</v>
      </c>
      <c r="P1060" s="27">
        <f>2^S0P5022[[#This Row],[4p-2]]</f>
        <v>1.5874010519681991</v>
      </c>
      <c r="Q1060" s="27">
        <f>2^S0P5022[[#This Row],[4-4p]]</f>
        <v>2.5198420997897464</v>
      </c>
      <c r="R1060" s="27">
        <f>2^S0P5022[[#This Row],[2^(4p-2)]]</f>
        <v>3.0050751127241848</v>
      </c>
      <c r="S1060" s="26">
        <f>S0P5022[[#This Row],[1-p]]/2</f>
        <v>0.16666666666666669</v>
      </c>
      <c r="T1060" s="26">
        <f>S0P5022[[#This Row],[f(p)]]/LOG(1-S0P5022[[#This Row],[p]],2)^16</f>
        <v>1.0508600578207357E-4</v>
      </c>
      <c r="U1060" s="26">
        <f>2*(1-ABS(SIN(S0P5022[[#This Row],[Rad]]*2)))^(S0P5022[[#This Row],[-LOG(1-p)]])</f>
        <v>5.300525248746011E-2</v>
      </c>
      <c r="V1060" s="26">
        <f>S0P5022[[#This Row],[f(p)]]*LOG(1-S0P5022[[#This Row],[p]],2)^-16</f>
        <v>1.0508600578207357E-4</v>
      </c>
      <c r="W1060" s="26">
        <f>S0P5022[[#This Row],[f(p)]]*2*((1-ABS(SIN(S0P5022[[#This Row],[Rad]]*2)))^(S0P5022[[#This Row],[-LOG(1-p)]]^2))</f>
        <v>1.0564544972398312E-3</v>
      </c>
      <c r="X1060" s="26">
        <f>S0P5022[[#This Row],[F3]]+S0P5022[[#This Row],[F2]]</f>
        <v>1.1615405030219047E-3</v>
      </c>
      <c r="Y1060" s="26"/>
      <c r="AA1060" s="20"/>
      <c r="AB1060" s="15"/>
      <c r="AC1060" s="15"/>
      <c r="AD1060" s="15"/>
      <c r="AE1060" s="15"/>
      <c r="AF1060" s="15"/>
      <c r="AI1060" s="20"/>
      <c r="AN1060" s="15"/>
      <c r="AO1060" s="17"/>
      <c r="AR1060" s="20"/>
      <c r="AT1060" s="15"/>
      <c r="AW1060" s="15"/>
    </row>
    <row r="1061" spans="1:49" x14ac:dyDescent="0.3">
      <c r="A1061" s="25">
        <v>149</v>
      </c>
      <c r="B1061" s="25">
        <f>RADIANS(S0P5022[[#This Row],[Deg]])</f>
        <v>2.6005405854715509</v>
      </c>
      <c r="C1061" s="26">
        <v>4.8483138572692703E-3</v>
      </c>
      <c r="D1061" s="27">
        <f t="shared" si="5"/>
        <v>0.66666666666666663</v>
      </c>
      <c r="E1061" s="27">
        <f>-LOG(S0P5022[[#This Row],[p]]-0.5,2)</f>
        <v>2.5849625007211565</v>
      </c>
      <c r="F1061" s="27">
        <f>-LOG(1-S0P5022[[#This Row],[p]],2)^2</f>
        <v>2.5121061286922606</v>
      </c>
      <c r="G1061" s="27">
        <f>-LOG(S0P5022[[#This Row],[p]]-0.5,2)^2</f>
        <v>6.6820311301345754</v>
      </c>
      <c r="H1061" s="27">
        <f>-LOG(1-S0P5022[[#This Row],[p]],2)</f>
        <v>1.5849625007211561</v>
      </c>
      <c r="I1061" s="27">
        <f>1/S0P5022[[#This Row],[-LOG(p-0.5)^2]]</f>
        <v>0.14965509446524536</v>
      </c>
      <c r="J1061" s="27">
        <f>1-S0P5022[[#This Row],[p]]</f>
        <v>0.33333333333333337</v>
      </c>
      <c r="K1061" s="27">
        <f>1/S0P5022[[#This Row],[1-p]]</f>
        <v>2.9999999999999996</v>
      </c>
      <c r="L1061" s="27">
        <f>S0P5022[[#This Row],[p]]*2-1</f>
        <v>0.33333333333333326</v>
      </c>
      <c r="M1061" s="27">
        <f>S0P5022[[#This Row],[1-p]]*2</f>
        <v>0.66666666666666674</v>
      </c>
      <c r="N1061" s="27">
        <f>S0P5022[[#This Row],[2p-1]]*2</f>
        <v>0.66666666666666652</v>
      </c>
      <c r="O1061" s="27">
        <f>S0P5022[[#This Row],[2-2p]]*2</f>
        <v>1.3333333333333335</v>
      </c>
      <c r="P1061" s="27">
        <f>2^S0P5022[[#This Row],[4p-2]]</f>
        <v>1.5874010519681991</v>
      </c>
      <c r="Q1061" s="27">
        <f>2^S0P5022[[#This Row],[4-4p]]</f>
        <v>2.5198420997897464</v>
      </c>
      <c r="R1061" s="27">
        <f>2^S0P5022[[#This Row],[2^(4p-2)]]</f>
        <v>3.0050751127241848</v>
      </c>
      <c r="S1061" s="26">
        <f>S0P5022[[#This Row],[1-p]]/2</f>
        <v>0.16666666666666669</v>
      </c>
      <c r="T1061" s="26">
        <f>S0P5022[[#This Row],[f(p)]]/LOG(1-S0P5022[[#This Row],[p]],2)^16</f>
        <v>1.0508600578207357E-4</v>
      </c>
      <c r="U1061" s="26">
        <f>2*(1-ABS(SIN(S0P5022[[#This Row],[Rad]]*2)))^(S0P5022[[#This Row],[-LOG(1-p)]])</f>
        <v>6.6749464248017198E-2</v>
      </c>
      <c r="V1061" s="26">
        <f>S0P5022[[#This Row],[f(p)]]*LOG(1-S0P5022[[#This Row],[p]],2)^-16</f>
        <v>1.0508600578207357E-4</v>
      </c>
      <c r="W1061" s="26">
        <f>S0P5022[[#This Row],[f(p)]]*2*((1-ABS(SIN(S0P5022[[#This Row],[Rad]]*2)))^(S0P5022[[#This Row],[-LOG(1-p)]]^2))</f>
        <v>1.5224789999673932E-3</v>
      </c>
      <c r="X1061" s="26">
        <f>S0P5022[[#This Row],[F3]]+S0P5022[[#This Row],[F2]]</f>
        <v>1.6275650057494667E-3</v>
      </c>
      <c r="Y1061" s="26"/>
      <c r="AA1061" s="20"/>
      <c r="AB1061" s="15"/>
      <c r="AC1061" s="15"/>
      <c r="AD1061" s="15"/>
      <c r="AE1061" s="15"/>
      <c r="AF1061" s="15"/>
      <c r="AI1061" s="20"/>
      <c r="AN1061" s="15"/>
      <c r="AO1061" s="17"/>
      <c r="AR1061" s="20"/>
      <c r="AT1061" s="15"/>
      <c r="AW1061" s="15"/>
    </row>
    <row r="1062" spans="1:49" x14ac:dyDescent="0.3">
      <c r="A1062" s="25">
        <v>150</v>
      </c>
      <c r="B1062" s="25">
        <f>RADIANS(S0P5022[[#This Row],[Deg]])</f>
        <v>2.6179938779914944</v>
      </c>
      <c r="C1062" s="26">
        <v>6.0520997156755596E-3</v>
      </c>
      <c r="D1062" s="27">
        <f t="shared" si="5"/>
        <v>0.66666666666666663</v>
      </c>
      <c r="E1062" s="27">
        <f>-LOG(S0P5022[[#This Row],[p]]-0.5,2)</f>
        <v>2.5849625007211565</v>
      </c>
      <c r="F1062" s="27">
        <f>-LOG(1-S0P5022[[#This Row],[p]],2)^2</f>
        <v>2.5121061286922606</v>
      </c>
      <c r="G1062" s="27">
        <f>-LOG(S0P5022[[#This Row],[p]]-0.5,2)^2</f>
        <v>6.6820311301345754</v>
      </c>
      <c r="H1062" s="27">
        <f>-LOG(1-S0P5022[[#This Row],[p]],2)</f>
        <v>1.5849625007211561</v>
      </c>
      <c r="I1062" s="27">
        <f>1/S0P5022[[#This Row],[-LOG(p-0.5)^2]]</f>
        <v>0.14965509446524536</v>
      </c>
      <c r="J1062" s="27">
        <f>1-S0P5022[[#This Row],[p]]</f>
        <v>0.33333333333333337</v>
      </c>
      <c r="K1062" s="27">
        <f>1/S0P5022[[#This Row],[1-p]]</f>
        <v>2.9999999999999996</v>
      </c>
      <c r="L1062" s="27">
        <f>S0P5022[[#This Row],[p]]*2-1</f>
        <v>0.33333333333333326</v>
      </c>
      <c r="M1062" s="27">
        <f>S0P5022[[#This Row],[1-p]]*2</f>
        <v>0.66666666666666674</v>
      </c>
      <c r="N1062" s="27">
        <f>S0P5022[[#This Row],[2p-1]]*2</f>
        <v>0.66666666666666652</v>
      </c>
      <c r="O1062" s="27">
        <f>S0P5022[[#This Row],[2-2p]]*2</f>
        <v>1.3333333333333335</v>
      </c>
      <c r="P1062" s="27">
        <f>2^S0P5022[[#This Row],[4p-2]]</f>
        <v>1.5874010519681991</v>
      </c>
      <c r="Q1062" s="27">
        <f>2^S0P5022[[#This Row],[4-4p]]</f>
        <v>2.5198420997897464</v>
      </c>
      <c r="R1062" s="27">
        <f>2^S0P5022[[#This Row],[2^(4p-2)]]</f>
        <v>3.0050751127241848</v>
      </c>
      <c r="S1062" s="26">
        <f>S0P5022[[#This Row],[1-p]]/2</f>
        <v>0.16666666666666669</v>
      </c>
      <c r="T1062" s="26">
        <f>S0P5022[[#This Row],[f(p)]]/LOG(1-S0P5022[[#This Row],[p]],2)^16</f>
        <v>1.0508600578207357E-4</v>
      </c>
      <c r="U1062" s="26">
        <f>2*(1-ABS(SIN(S0P5022[[#This Row],[Rad]]*2)))^(S0P5022[[#This Row],[-LOG(1-p)]])</f>
        <v>8.2678640289466601E-2</v>
      </c>
      <c r="V1062" s="26">
        <f>S0P5022[[#This Row],[f(p)]]*LOG(1-S0P5022[[#This Row],[p]],2)^-16</f>
        <v>1.0508600578207357E-4</v>
      </c>
      <c r="W1062" s="26">
        <f>S0P5022[[#This Row],[f(p)]]*2*((1-ABS(SIN(S0P5022[[#This Row],[Rad]]*2)))^(S0P5022[[#This Row],[-LOG(1-p)]]^2))</f>
        <v>2.1373050347356037E-3</v>
      </c>
      <c r="X1062" s="26">
        <f>S0P5022[[#This Row],[F3]]+S0P5022[[#This Row],[F2]]</f>
        <v>2.2423910405176771E-3</v>
      </c>
      <c r="Y1062" s="26"/>
      <c r="AA1062" s="20"/>
      <c r="AB1062" s="15"/>
      <c r="AC1062" s="15"/>
      <c r="AD1062" s="15"/>
      <c r="AE1062" s="15"/>
      <c r="AF1062" s="15"/>
      <c r="AI1062" s="20"/>
      <c r="AN1062" s="15"/>
      <c r="AO1062" s="17"/>
      <c r="AR1062" s="20"/>
      <c r="AT1062" s="15"/>
      <c r="AW1062" s="15"/>
    </row>
    <row r="1063" spans="1:49" x14ac:dyDescent="0.3">
      <c r="A1063" s="25">
        <v>151</v>
      </c>
      <c r="B1063" s="25">
        <f>RADIANS(S0P5022[[#This Row],[Deg]])</f>
        <v>2.6354471705114375</v>
      </c>
      <c r="C1063" s="26">
        <v>7.5935824914310701E-3</v>
      </c>
      <c r="D1063" s="27">
        <f t="shared" si="5"/>
        <v>0.66666666666666663</v>
      </c>
      <c r="E1063" s="27">
        <f>-LOG(S0P5022[[#This Row],[p]]-0.5,2)</f>
        <v>2.5849625007211565</v>
      </c>
      <c r="F1063" s="27">
        <f>-LOG(1-S0P5022[[#This Row],[p]],2)^2</f>
        <v>2.5121061286922606</v>
      </c>
      <c r="G1063" s="27">
        <f>-LOG(S0P5022[[#This Row],[p]]-0.5,2)^2</f>
        <v>6.6820311301345754</v>
      </c>
      <c r="H1063" s="27">
        <f>-LOG(1-S0P5022[[#This Row],[p]],2)</f>
        <v>1.5849625007211561</v>
      </c>
      <c r="I1063" s="27">
        <f>1/S0P5022[[#This Row],[-LOG(p-0.5)^2]]</f>
        <v>0.14965509446524536</v>
      </c>
      <c r="J1063" s="27">
        <f>1-S0P5022[[#This Row],[p]]</f>
        <v>0.33333333333333337</v>
      </c>
      <c r="K1063" s="27">
        <f>1/S0P5022[[#This Row],[1-p]]</f>
        <v>2.9999999999999996</v>
      </c>
      <c r="L1063" s="27">
        <f>S0P5022[[#This Row],[p]]*2-1</f>
        <v>0.33333333333333326</v>
      </c>
      <c r="M1063" s="27">
        <f>S0P5022[[#This Row],[1-p]]*2</f>
        <v>0.66666666666666674</v>
      </c>
      <c r="N1063" s="27">
        <f>S0P5022[[#This Row],[2p-1]]*2</f>
        <v>0.66666666666666652</v>
      </c>
      <c r="O1063" s="27">
        <f>S0P5022[[#This Row],[2-2p]]*2</f>
        <v>1.3333333333333335</v>
      </c>
      <c r="P1063" s="27">
        <f>2^S0P5022[[#This Row],[4p-2]]</f>
        <v>1.5874010519681991</v>
      </c>
      <c r="Q1063" s="27">
        <f>2^S0P5022[[#This Row],[4-4p]]</f>
        <v>2.5198420997897464</v>
      </c>
      <c r="R1063" s="27">
        <f>2^S0P5022[[#This Row],[2^(4p-2)]]</f>
        <v>3.0050751127241848</v>
      </c>
      <c r="S1063" s="26">
        <f>S0P5022[[#This Row],[1-p]]/2</f>
        <v>0.16666666666666669</v>
      </c>
      <c r="T1063" s="26">
        <f>S0P5022[[#This Row],[f(p)]]/LOG(1-S0P5022[[#This Row],[p]],2)^16</f>
        <v>1.0508600578207357E-4</v>
      </c>
      <c r="U1063" s="26">
        <f>2*(1-ABS(SIN(S0P5022[[#This Row],[Rad]]*2)))^(S0P5022[[#This Row],[-LOG(1-p)]])</f>
        <v>0.10094037695439351</v>
      </c>
      <c r="V1063" s="26">
        <f>S0P5022[[#This Row],[f(p)]]*LOG(1-S0P5022[[#This Row],[p]],2)^-16</f>
        <v>1.0508600578207357E-4</v>
      </c>
      <c r="W1063" s="26">
        <f>S0P5022[[#This Row],[f(p)]]*2*((1-ABS(SIN(S0P5022[[#This Row],[Rad]]*2)))^(S0P5022[[#This Row],[-LOG(1-p)]]^2))</f>
        <v>2.9324980983615055E-3</v>
      </c>
      <c r="X1063" s="26">
        <f>S0P5022[[#This Row],[F3]]+S0P5022[[#This Row],[F2]]</f>
        <v>3.037584104143579E-3</v>
      </c>
      <c r="Y1063" s="26"/>
      <c r="AA1063" s="20"/>
      <c r="AB1063" s="15"/>
      <c r="AC1063" s="15"/>
      <c r="AD1063" s="15"/>
      <c r="AE1063" s="15"/>
      <c r="AF1063" s="15"/>
      <c r="AI1063" s="20"/>
      <c r="AN1063" s="15"/>
      <c r="AO1063" s="17"/>
      <c r="AR1063" s="20"/>
      <c r="AT1063" s="15"/>
      <c r="AW1063" s="15"/>
    </row>
    <row r="1064" spans="1:49" x14ac:dyDescent="0.3">
      <c r="A1064" s="25">
        <v>152</v>
      </c>
      <c r="B1064" s="25">
        <f>RADIANS(S0P5022[[#This Row],[Deg]])</f>
        <v>2.6529004630313811</v>
      </c>
      <c r="C1064" s="26">
        <v>9.44493487881648E-3</v>
      </c>
      <c r="D1064" s="27">
        <f t="shared" si="5"/>
        <v>0.66666666666666663</v>
      </c>
      <c r="E1064" s="27">
        <f>-LOG(S0P5022[[#This Row],[p]]-0.5,2)</f>
        <v>2.5849625007211565</v>
      </c>
      <c r="F1064" s="27">
        <f>-LOG(1-S0P5022[[#This Row],[p]],2)^2</f>
        <v>2.5121061286922606</v>
      </c>
      <c r="G1064" s="27">
        <f>-LOG(S0P5022[[#This Row],[p]]-0.5,2)^2</f>
        <v>6.6820311301345754</v>
      </c>
      <c r="H1064" s="27">
        <f>-LOG(1-S0P5022[[#This Row],[p]],2)</f>
        <v>1.5849625007211561</v>
      </c>
      <c r="I1064" s="27">
        <f>1/S0P5022[[#This Row],[-LOG(p-0.5)^2]]</f>
        <v>0.14965509446524536</v>
      </c>
      <c r="J1064" s="27">
        <f>1-S0P5022[[#This Row],[p]]</f>
        <v>0.33333333333333337</v>
      </c>
      <c r="K1064" s="27">
        <f>1/S0P5022[[#This Row],[1-p]]</f>
        <v>2.9999999999999996</v>
      </c>
      <c r="L1064" s="27">
        <f>S0P5022[[#This Row],[p]]*2-1</f>
        <v>0.33333333333333326</v>
      </c>
      <c r="M1064" s="27">
        <f>S0P5022[[#This Row],[1-p]]*2</f>
        <v>0.66666666666666674</v>
      </c>
      <c r="N1064" s="27">
        <f>S0P5022[[#This Row],[2p-1]]*2</f>
        <v>0.66666666666666652</v>
      </c>
      <c r="O1064" s="27">
        <f>S0P5022[[#This Row],[2-2p]]*2</f>
        <v>1.3333333333333335</v>
      </c>
      <c r="P1064" s="27">
        <f>2^S0P5022[[#This Row],[4p-2]]</f>
        <v>1.5874010519681991</v>
      </c>
      <c r="Q1064" s="27">
        <f>2^S0P5022[[#This Row],[4-4p]]</f>
        <v>2.5198420997897464</v>
      </c>
      <c r="R1064" s="27">
        <f>2^S0P5022[[#This Row],[2^(4p-2)]]</f>
        <v>3.0050751127241848</v>
      </c>
      <c r="S1064" s="26">
        <f>S0P5022[[#This Row],[1-p]]/2</f>
        <v>0.16666666666666669</v>
      </c>
      <c r="T1064" s="26">
        <f>S0P5022[[#This Row],[f(p)]]/LOG(1-S0P5022[[#This Row],[p]],2)^16</f>
        <v>1.0508600578207357E-4</v>
      </c>
      <c r="U1064" s="26">
        <f>2*(1-ABS(SIN(S0P5022[[#This Row],[Rad]]*2)))^(S0P5022[[#This Row],[-LOG(1-p)]])</f>
        <v>0.12167639447656627</v>
      </c>
      <c r="V1064" s="26">
        <f>S0P5022[[#This Row],[f(p)]]*LOG(1-S0P5022[[#This Row],[p]],2)^-16</f>
        <v>1.0508600578207357E-4</v>
      </c>
      <c r="W1064" s="26">
        <f>S0P5022[[#This Row],[f(p)]]*2*((1-ABS(SIN(S0P5022[[#This Row],[Rad]]*2)))^(S0P5022[[#This Row],[-LOG(1-p)]]^2))</f>
        <v>3.9431548389205918E-3</v>
      </c>
      <c r="X1064" s="26">
        <f>S0P5022[[#This Row],[F3]]+S0P5022[[#This Row],[F2]]</f>
        <v>4.0482408447026653E-3</v>
      </c>
      <c r="Y1064" s="26"/>
      <c r="AA1064" s="20"/>
      <c r="AB1064" s="15"/>
      <c r="AC1064" s="15"/>
      <c r="AD1064" s="15"/>
      <c r="AE1064" s="15"/>
      <c r="AF1064" s="15"/>
      <c r="AI1064" s="20"/>
      <c r="AN1064" s="15"/>
      <c r="AO1064" s="17"/>
      <c r="AR1064" s="20"/>
      <c r="AT1064" s="15"/>
      <c r="AW1064" s="15"/>
    </row>
    <row r="1065" spans="1:49" x14ac:dyDescent="0.3">
      <c r="A1065" s="25">
        <v>153</v>
      </c>
      <c r="B1065" s="25">
        <f>RADIANS(S0P5022[[#This Row],[Deg]])</f>
        <v>2.6703537555513241</v>
      </c>
      <c r="C1065" s="26">
        <v>1.1516777673376199E-2</v>
      </c>
      <c r="D1065" s="27">
        <f t="shared" si="5"/>
        <v>0.66666666666666663</v>
      </c>
      <c r="E1065" s="27">
        <f>-LOG(S0P5022[[#This Row],[p]]-0.5,2)</f>
        <v>2.5849625007211565</v>
      </c>
      <c r="F1065" s="27">
        <f>-LOG(1-S0P5022[[#This Row],[p]],2)^2</f>
        <v>2.5121061286922606</v>
      </c>
      <c r="G1065" s="27">
        <f>-LOG(S0P5022[[#This Row],[p]]-0.5,2)^2</f>
        <v>6.6820311301345754</v>
      </c>
      <c r="H1065" s="27">
        <f>-LOG(1-S0P5022[[#This Row],[p]],2)</f>
        <v>1.5849625007211561</v>
      </c>
      <c r="I1065" s="27">
        <f>1/S0P5022[[#This Row],[-LOG(p-0.5)^2]]</f>
        <v>0.14965509446524536</v>
      </c>
      <c r="J1065" s="27">
        <f>1-S0P5022[[#This Row],[p]]</f>
        <v>0.33333333333333337</v>
      </c>
      <c r="K1065" s="27">
        <f>1/S0P5022[[#This Row],[1-p]]</f>
        <v>2.9999999999999996</v>
      </c>
      <c r="L1065" s="27">
        <f>S0P5022[[#This Row],[p]]*2-1</f>
        <v>0.33333333333333326</v>
      </c>
      <c r="M1065" s="27">
        <f>S0P5022[[#This Row],[1-p]]*2</f>
        <v>0.66666666666666674</v>
      </c>
      <c r="N1065" s="27">
        <f>S0P5022[[#This Row],[2p-1]]*2</f>
        <v>0.66666666666666652</v>
      </c>
      <c r="O1065" s="27">
        <f>S0P5022[[#This Row],[2-2p]]*2</f>
        <v>1.3333333333333335</v>
      </c>
      <c r="P1065" s="27">
        <f>2^S0P5022[[#This Row],[4p-2]]</f>
        <v>1.5874010519681991</v>
      </c>
      <c r="Q1065" s="27">
        <f>2^S0P5022[[#This Row],[4-4p]]</f>
        <v>2.5198420997897464</v>
      </c>
      <c r="R1065" s="27">
        <f>2^S0P5022[[#This Row],[2^(4p-2)]]</f>
        <v>3.0050751127241848</v>
      </c>
      <c r="S1065" s="26">
        <f>S0P5022[[#This Row],[1-p]]/2</f>
        <v>0.16666666666666669</v>
      </c>
      <c r="T1065" s="26">
        <f>S0P5022[[#This Row],[f(p)]]/LOG(1-S0P5022[[#This Row],[p]],2)^16</f>
        <v>1.0508600578207357E-4</v>
      </c>
      <c r="U1065" s="26">
        <f>2*(1-ABS(SIN(S0P5022[[#This Row],[Rad]]*2)))^(S0P5022[[#This Row],[-LOG(1-p)]])</f>
        <v>0.1450219014689379</v>
      </c>
      <c r="V1065" s="26">
        <f>S0P5022[[#This Row],[f(p)]]*LOG(1-S0P5022[[#This Row],[p]],2)^-16</f>
        <v>1.0508600578207357E-4</v>
      </c>
      <c r="W1065" s="26">
        <f>S0P5022[[#This Row],[f(p)]]*2*((1-ABS(SIN(S0P5022[[#This Row],[Rad]]*2)))^(S0P5022[[#This Row],[-LOG(1-p)]]^2))</f>
        <v>5.2078825878724352E-3</v>
      </c>
      <c r="X1065" s="26">
        <f>S0P5022[[#This Row],[F3]]+S0P5022[[#This Row],[F2]]</f>
        <v>5.3129685936545087E-3</v>
      </c>
      <c r="Y1065" s="26"/>
      <c r="AA1065" s="20"/>
      <c r="AB1065" s="15"/>
      <c r="AC1065" s="15"/>
      <c r="AD1065" s="15"/>
      <c r="AE1065" s="15"/>
      <c r="AF1065" s="15"/>
      <c r="AI1065" s="20"/>
      <c r="AN1065" s="15"/>
      <c r="AO1065" s="17"/>
      <c r="AR1065" s="20"/>
      <c r="AT1065" s="15"/>
      <c r="AW1065" s="15"/>
    </row>
    <row r="1066" spans="1:49" x14ac:dyDescent="0.3">
      <c r="A1066" s="25">
        <v>154</v>
      </c>
      <c r="B1066" s="25">
        <f>RADIANS(S0P5022[[#This Row],[Deg]])</f>
        <v>2.6878070480712677</v>
      </c>
      <c r="C1066" s="26">
        <v>1.38309640480654E-2</v>
      </c>
      <c r="D1066" s="27">
        <f t="shared" si="5"/>
        <v>0.66666666666666663</v>
      </c>
      <c r="E1066" s="27">
        <f>-LOG(S0P5022[[#This Row],[p]]-0.5,2)</f>
        <v>2.5849625007211565</v>
      </c>
      <c r="F1066" s="27">
        <f>-LOG(1-S0P5022[[#This Row],[p]],2)^2</f>
        <v>2.5121061286922606</v>
      </c>
      <c r="G1066" s="27">
        <f>-LOG(S0P5022[[#This Row],[p]]-0.5,2)^2</f>
        <v>6.6820311301345754</v>
      </c>
      <c r="H1066" s="27">
        <f>-LOG(1-S0P5022[[#This Row],[p]],2)</f>
        <v>1.5849625007211561</v>
      </c>
      <c r="I1066" s="27">
        <f>1/S0P5022[[#This Row],[-LOG(p-0.5)^2]]</f>
        <v>0.14965509446524536</v>
      </c>
      <c r="J1066" s="27">
        <f>1-S0P5022[[#This Row],[p]]</f>
        <v>0.33333333333333337</v>
      </c>
      <c r="K1066" s="27">
        <f>1/S0P5022[[#This Row],[1-p]]</f>
        <v>2.9999999999999996</v>
      </c>
      <c r="L1066" s="27">
        <f>S0P5022[[#This Row],[p]]*2-1</f>
        <v>0.33333333333333326</v>
      </c>
      <c r="M1066" s="27">
        <f>S0P5022[[#This Row],[1-p]]*2</f>
        <v>0.66666666666666674</v>
      </c>
      <c r="N1066" s="27">
        <f>S0P5022[[#This Row],[2p-1]]*2</f>
        <v>0.66666666666666652</v>
      </c>
      <c r="O1066" s="27">
        <f>S0P5022[[#This Row],[2-2p]]*2</f>
        <v>1.3333333333333335</v>
      </c>
      <c r="P1066" s="27">
        <f>2^S0P5022[[#This Row],[4p-2]]</f>
        <v>1.5874010519681991</v>
      </c>
      <c r="Q1066" s="27">
        <f>2^S0P5022[[#This Row],[4-4p]]</f>
        <v>2.5198420997897464</v>
      </c>
      <c r="R1066" s="27">
        <f>2^S0P5022[[#This Row],[2^(4p-2)]]</f>
        <v>3.0050751127241848</v>
      </c>
      <c r="S1066" s="26">
        <f>S0P5022[[#This Row],[1-p]]/2</f>
        <v>0.16666666666666669</v>
      </c>
      <c r="T1066" s="26">
        <f>S0P5022[[#This Row],[f(p)]]/LOG(1-S0P5022[[#This Row],[p]],2)^16</f>
        <v>1.0508600578207357E-4</v>
      </c>
      <c r="U1066" s="26">
        <f>2*(1-ABS(SIN(S0P5022[[#This Row],[Rad]]*2)))^(S0P5022[[#This Row],[-LOG(1-p)]])</f>
        <v>0.17110499208074811</v>
      </c>
      <c r="V1066" s="26">
        <f>S0P5022[[#This Row],[f(p)]]*LOG(1-S0P5022[[#This Row],[p]],2)^-16</f>
        <v>1.0508600578207357E-4</v>
      </c>
      <c r="W1066" s="26">
        <f>S0P5022[[#This Row],[f(p)]]*2*((1-ABS(SIN(S0P5022[[#This Row],[Rad]]*2)))^(S0P5022[[#This Row],[-LOG(1-p)]]^2))</f>
        <v>6.7687362423397134E-3</v>
      </c>
      <c r="X1066" s="26">
        <f>S0P5022[[#This Row],[F3]]+S0P5022[[#This Row],[F2]]</f>
        <v>6.8738222481217869E-3</v>
      </c>
      <c r="Y1066" s="26"/>
      <c r="AA1066" s="20"/>
      <c r="AB1066" s="15"/>
      <c r="AC1066" s="15"/>
      <c r="AD1066" s="15"/>
      <c r="AE1066" s="15"/>
      <c r="AF1066" s="15"/>
      <c r="AI1066" s="20"/>
      <c r="AN1066" s="15"/>
      <c r="AO1066" s="17"/>
      <c r="AR1066" s="20"/>
      <c r="AT1066" s="15"/>
      <c r="AW1066" s="15"/>
    </row>
    <row r="1067" spans="1:49" x14ac:dyDescent="0.3">
      <c r="A1067" s="25">
        <v>155</v>
      </c>
      <c r="B1067" s="25">
        <f>RADIANS(S0P5022[[#This Row],[Deg]])</f>
        <v>2.7052603405912108</v>
      </c>
      <c r="C1067" s="26">
        <v>1.6497360608746001E-2</v>
      </c>
      <c r="D1067" s="27">
        <f t="shared" si="5"/>
        <v>0.66666666666666663</v>
      </c>
      <c r="E1067" s="27">
        <f>-LOG(S0P5022[[#This Row],[p]]-0.5,2)</f>
        <v>2.5849625007211565</v>
      </c>
      <c r="F1067" s="27">
        <f>-LOG(1-S0P5022[[#This Row],[p]],2)^2</f>
        <v>2.5121061286922606</v>
      </c>
      <c r="G1067" s="27">
        <f>-LOG(S0P5022[[#This Row],[p]]-0.5,2)^2</f>
        <v>6.6820311301345754</v>
      </c>
      <c r="H1067" s="27">
        <f>-LOG(1-S0P5022[[#This Row],[p]],2)</f>
        <v>1.5849625007211561</v>
      </c>
      <c r="I1067" s="27">
        <f>1/S0P5022[[#This Row],[-LOG(p-0.5)^2]]</f>
        <v>0.14965509446524536</v>
      </c>
      <c r="J1067" s="27">
        <f>1-S0P5022[[#This Row],[p]]</f>
        <v>0.33333333333333337</v>
      </c>
      <c r="K1067" s="27">
        <f>1/S0P5022[[#This Row],[1-p]]</f>
        <v>2.9999999999999996</v>
      </c>
      <c r="L1067" s="27">
        <f>S0P5022[[#This Row],[p]]*2-1</f>
        <v>0.33333333333333326</v>
      </c>
      <c r="M1067" s="27">
        <f>S0P5022[[#This Row],[1-p]]*2</f>
        <v>0.66666666666666674</v>
      </c>
      <c r="N1067" s="27">
        <f>S0P5022[[#This Row],[2p-1]]*2</f>
        <v>0.66666666666666652</v>
      </c>
      <c r="O1067" s="27">
        <f>S0P5022[[#This Row],[2-2p]]*2</f>
        <v>1.3333333333333335</v>
      </c>
      <c r="P1067" s="27">
        <f>2^S0P5022[[#This Row],[4p-2]]</f>
        <v>1.5874010519681991</v>
      </c>
      <c r="Q1067" s="27">
        <f>2^S0P5022[[#This Row],[4-4p]]</f>
        <v>2.5198420997897464</v>
      </c>
      <c r="R1067" s="27">
        <f>2^S0P5022[[#This Row],[2^(4p-2)]]</f>
        <v>3.0050751127241848</v>
      </c>
      <c r="S1067" s="26">
        <f>S0P5022[[#This Row],[1-p]]/2</f>
        <v>0.16666666666666669</v>
      </c>
      <c r="T1067" s="26">
        <f>S0P5022[[#This Row],[f(p)]]/LOG(1-S0P5022[[#This Row],[p]],2)^16</f>
        <v>1.0508600578207357E-4</v>
      </c>
      <c r="U1067" s="26">
        <f>2*(1-ABS(SIN(S0P5022[[#This Row],[Rad]]*2)))^(S0P5022[[#This Row],[-LOG(1-p)]])</f>
        <v>0.2000460756582764</v>
      </c>
      <c r="V1067" s="26">
        <f>S0P5022[[#This Row],[f(p)]]*LOG(1-S0P5022[[#This Row],[p]],2)^-16</f>
        <v>1.0508600578207357E-4</v>
      </c>
      <c r="W1067" s="26">
        <f>S0P5022[[#This Row],[f(p)]]*2*((1-ABS(SIN(S0P5022[[#This Row],[Rad]]*2)))^(S0P5022[[#This Row],[-LOG(1-p)]]^2))</f>
        <v>8.6711121835476371E-3</v>
      </c>
      <c r="X1067" s="26">
        <f>S0P5022[[#This Row],[F3]]+S0P5022[[#This Row],[F2]]</f>
        <v>8.7761981893297106E-3</v>
      </c>
      <c r="Y1067" s="26"/>
      <c r="AA1067" s="20"/>
      <c r="AB1067" s="15"/>
      <c r="AC1067" s="15"/>
      <c r="AD1067" s="15"/>
      <c r="AE1067" s="15"/>
      <c r="AF1067" s="15"/>
      <c r="AI1067" s="20"/>
      <c r="AN1067" s="15"/>
      <c r="AO1067" s="17"/>
      <c r="AR1067" s="20"/>
      <c r="AT1067" s="15"/>
      <c r="AW1067" s="15"/>
    </row>
    <row r="1068" spans="1:49" x14ac:dyDescent="0.3">
      <c r="A1068" s="25">
        <v>156</v>
      </c>
      <c r="B1068" s="25">
        <f>RADIANS(S0P5022[[#This Row],[Deg]])</f>
        <v>2.7227136331111539</v>
      </c>
      <c r="C1068" s="26">
        <v>1.9398224741669599E-2</v>
      </c>
      <c r="D1068" s="27">
        <f t="shared" si="5"/>
        <v>0.66666666666666663</v>
      </c>
      <c r="E1068" s="27">
        <f>-LOG(S0P5022[[#This Row],[p]]-0.5,2)</f>
        <v>2.5849625007211565</v>
      </c>
      <c r="F1068" s="27">
        <f>-LOG(1-S0P5022[[#This Row],[p]],2)^2</f>
        <v>2.5121061286922606</v>
      </c>
      <c r="G1068" s="27">
        <f>-LOG(S0P5022[[#This Row],[p]]-0.5,2)^2</f>
        <v>6.6820311301345754</v>
      </c>
      <c r="H1068" s="27">
        <f>-LOG(1-S0P5022[[#This Row],[p]],2)</f>
        <v>1.5849625007211561</v>
      </c>
      <c r="I1068" s="27">
        <f>1/S0P5022[[#This Row],[-LOG(p-0.5)^2]]</f>
        <v>0.14965509446524536</v>
      </c>
      <c r="J1068" s="27">
        <f>1-S0P5022[[#This Row],[p]]</f>
        <v>0.33333333333333337</v>
      </c>
      <c r="K1068" s="27">
        <f>1/S0P5022[[#This Row],[1-p]]</f>
        <v>2.9999999999999996</v>
      </c>
      <c r="L1068" s="27">
        <f>S0P5022[[#This Row],[p]]*2-1</f>
        <v>0.33333333333333326</v>
      </c>
      <c r="M1068" s="27">
        <f>S0P5022[[#This Row],[1-p]]*2</f>
        <v>0.66666666666666674</v>
      </c>
      <c r="N1068" s="27">
        <f>S0P5022[[#This Row],[2p-1]]*2</f>
        <v>0.66666666666666652</v>
      </c>
      <c r="O1068" s="27">
        <f>S0P5022[[#This Row],[2-2p]]*2</f>
        <v>1.3333333333333335</v>
      </c>
      <c r="P1068" s="27">
        <f>2^S0P5022[[#This Row],[4p-2]]</f>
        <v>1.5874010519681991</v>
      </c>
      <c r="Q1068" s="27">
        <f>2^S0P5022[[#This Row],[4-4p]]</f>
        <v>2.5198420997897464</v>
      </c>
      <c r="R1068" s="27">
        <f>2^S0P5022[[#This Row],[2^(4p-2)]]</f>
        <v>3.0050751127241848</v>
      </c>
      <c r="S1068" s="26">
        <f>S0P5022[[#This Row],[1-p]]/2</f>
        <v>0.16666666666666669</v>
      </c>
      <c r="T1068" s="26">
        <f>S0P5022[[#This Row],[f(p)]]/LOG(1-S0P5022[[#This Row],[p]],2)^16</f>
        <v>1.0508600578207357E-4</v>
      </c>
      <c r="U1068" s="26">
        <f>2*(1-ABS(SIN(S0P5022[[#This Row],[Rad]]*2)))^(S0P5022[[#This Row],[-LOG(1-p)]])</f>
        <v>0.23195733906514537</v>
      </c>
      <c r="V1068" s="26">
        <f>S0P5022[[#This Row],[f(p)]]*LOG(1-S0P5022[[#This Row],[p]],2)^-16</f>
        <v>1.0508600578207357E-4</v>
      </c>
      <c r="W1068" s="26">
        <f>S0P5022[[#This Row],[f(p)]]*2*((1-ABS(SIN(S0P5022[[#This Row],[Rad]]*2)))^(S0P5022[[#This Row],[-LOG(1-p)]]^2))</f>
        <v>1.0963599297571512E-2</v>
      </c>
      <c r="X1068" s="26">
        <f>S0P5022[[#This Row],[F3]]+S0P5022[[#This Row],[F2]]</f>
        <v>1.1068685303353585E-2</v>
      </c>
      <c r="Y1068" s="26"/>
      <c r="AA1068" s="20"/>
      <c r="AB1068" s="15"/>
      <c r="AC1068" s="15"/>
      <c r="AD1068" s="15"/>
      <c r="AE1068" s="15"/>
      <c r="AF1068" s="15"/>
      <c r="AI1068" s="20"/>
      <c r="AN1068" s="15"/>
      <c r="AO1068" s="17"/>
      <c r="AR1068" s="20"/>
      <c r="AT1068" s="15"/>
      <c r="AW1068" s="15"/>
    </row>
    <row r="1069" spans="1:49" x14ac:dyDescent="0.3">
      <c r="A1069" s="25">
        <v>157</v>
      </c>
      <c r="B1069" s="25">
        <f>RADIANS(S0P5022[[#This Row],[Deg]])</f>
        <v>2.7401669256310974</v>
      </c>
      <c r="C1069" s="26">
        <v>2.27677969793788E-2</v>
      </c>
      <c r="D1069" s="27">
        <f t="shared" si="5"/>
        <v>0.66666666666666663</v>
      </c>
      <c r="E1069" s="27">
        <f>-LOG(S0P5022[[#This Row],[p]]-0.5,2)</f>
        <v>2.5849625007211565</v>
      </c>
      <c r="F1069" s="27">
        <f>-LOG(1-S0P5022[[#This Row],[p]],2)^2</f>
        <v>2.5121061286922606</v>
      </c>
      <c r="G1069" s="27">
        <f>-LOG(S0P5022[[#This Row],[p]]-0.5,2)^2</f>
        <v>6.6820311301345754</v>
      </c>
      <c r="H1069" s="27">
        <f>-LOG(1-S0P5022[[#This Row],[p]],2)</f>
        <v>1.5849625007211561</v>
      </c>
      <c r="I1069" s="27">
        <f>1/S0P5022[[#This Row],[-LOG(p-0.5)^2]]</f>
        <v>0.14965509446524536</v>
      </c>
      <c r="J1069" s="27">
        <f>1-S0P5022[[#This Row],[p]]</f>
        <v>0.33333333333333337</v>
      </c>
      <c r="K1069" s="27">
        <f>1/S0P5022[[#This Row],[1-p]]</f>
        <v>2.9999999999999996</v>
      </c>
      <c r="L1069" s="27">
        <f>S0P5022[[#This Row],[p]]*2-1</f>
        <v>0.33333333333333326</v>
      </c>
      <c r="M1069" s="27">
        <f>S0P5022[[#This Row],[1-p]]*2</f>
        <v>0.66666666666666674</v>
      </c>
      <c r="N1069" s="27">
        <f>S0P5022[[#This Row],[2p-1]]*2</f>
        <v>0.66666666666666652</v>
      </c>
      <c r="O1069" s="27">
        <f>S0P5022[[#This Row],[2-2p]]*2</f>
        <v>1.3333333333333335</v>
      </c>
      <c r="P1069" s="27">
        <f>2^S0P5022[[#This Row],[4p-2]]</f>
        <v>1.5874010519681991</v>
      </c>
      <c r="Q1069" s="27">
        <f>2^S0P5022[[#This Row],[4-4p]]</f>
        <v>2.5198420997897464</v>
      </c>
      <c r="R1069" s="27">
        <f>2^S0P5022[[#This Row],[2^(4p-2)]]</f>
        <v>3.0050751127241848</v>
      </c>
      <c r="S1069" s="26">
        <f>S0P5022[[#This Row],[1-p]]/2</f>
        <v>0.16666666666666669</v>
      </c>
      <c r="T1069" s="26">
        <f>S0P5022[[#This Row],[f(p)]]/LOG(1-S0P5022[[#This Row],[p]],2)^16</f>
        <v>1.0508600578207357E-4</v>
      </c>
      <c r="U1069" s="26">
        <f>2*(1-ABS(SIN(S0P5022[[#This Row],[Rad]]*2)))^(S0P5022[[#This Row],[-LOG(1-p)]])</f>
        <v>0.26694224203579309</v>
      </c>
      <c r="V1069" s="26">
        <f>S0P5022[[#This Row],[f(p)]]*LOG(1-S0P5022[[#This Row],[p]],2)^-16</f>
        <v>1.0508600578207357E-4</v>
      </c>
      <c r="W1069" s="26">
        <f>S0P5022[[#This Row],[f(p)]]*2*((1-ABS(SIN(S0P5022[[#This Row],[Rad]]*2)))^(S0P5022[[#This Row],[-LOG(1-p)]]^2))</f>
        <v>1.369778754572628E-2</v>
      </c>
      <c r="X1069" s="26">
        <f>S0P5022[[#This Row],[F3]]+S0P5022[[#This Row],[F2]]</f>
        <v>1.3802873551508353E-2</v>
      </c>
      <c r="Y1069" s="26"/>
      <c r="AA1069" s="20"/>
      <c r="AB1069" s="15"/>
      <c r="AC1069" s="15"/>
      <c r="AD1069" s="15"/>
      <c r="AE1069" s="15"/>
      <c r="AF1069" s="15"/>
      <c r="AI1069" s="20"/>
      <c r="AN1069" s="15"/>
      <c r="AO1069" s="17"/>
      <c r="AR1069" s="20"/>
      <c r="AT1069" s="15"/>
      <c r="AW1069" s="15"/>
    </row>
    <row r="1070" spans="1:49" x14ac:dyDescent="0.3">
      <c r="A1070" s="25">
        <v>158</v>
      </c>
      <c r="B1070" s="25">
        <f>RADIANS(S0P5022[[#This Row],[Deg]])</f>
        <v>2.7576202181510405</v>
      </c>
      <c r="C1070" s="26">
        <v>2.66278185612655E-2</v>
      </c>
      <c r="D1070" s="27">
        <f t="shared" si="5"/>
        <v>0.66666666666666663</v>
      </c>
      <c r="E1070" s="27">
        <f>-LOG(S0P5022[[#This Row],[p]]-0.5,2)</f>
        <v>2.5849625007211565</v>
      </c>
      <c r="F1070" s="27">
        <f>-LOG(1-S0P5022[[#This Row],[p]],2)^2</f>
        <v>2.5121061286922606</v>
      </c>
      <c r="G1070" s="27">
        <f>-LOG(S0P5022[[#This Row],[p]]-0.5,2)^2</f>
        <v>6.6820311301345754</v>
      </c>
      <c r="H1070" s="27">
        <f>-LOG(1-S0P5022[[#This Row],[p]],2)</f>
        <v>1.5849625007211561</v>
      </c>
      <c r="I1070" s="27">
        <f>1/S0P5022[[#This Row],[-LOG(p-0.5)^2]]</f>
        <v>0.14965509446524536</v>
      </c>
      <c r="J1070" s="27">
        <f>1-S0P5022[[#This Row],[p]]</f>
        <v>0.33333333333333337</v>
      </c>
      <c r="K1070" s="27">
        <f>1/S0P5022[[#This Row],[1-p]]</f>
        <v>2.9999999999999996</v>
      </c>
      <c r="L1070" s="27">
        <f>S0P5022[[#This Row],[p]]*2-1</f>
        <v>0.33333333333333326</v>
      </c>
      <c r="M1070" s="27">
        <f>S0P5022[[#This Row],[1-p]]*2</f>
        <v>0.66666666666666674</v>
      </c>
      <c r="N1070" s="27">
        <f>S0P5022[[#This Row],[2p-1]]*2</f>
        <v>0.66666666666666652</v>
      </c>
      <c r="O1070" s="27">
        <f>S0P5022[[#This Row],[2-2p]]*2</f>
        <v>1.3333333333333335</v>
      </c>
      <c r="P1070" s="27">
        <f>2^S0P5022[[#This Row],[4p-2]]</f>
        <v>1.5874010519681991</v>
      </c>
      <c r="Q1070" s="27">
        <f>2^S0P5022[[#This Row],[4-4p]]</f>
        <v>2.5198420997897464</v>
      </c>
      <c r="R1070" s="27">
        <f>2^S0P5022[[#This Row],[2^(4p-2)]]</f>
        <v>3.0050751127241848</v>
      </c>
      <c r="S1070" s="26">
        <f>S0P5022[[#This Row],[1-p]]/2</f>
        <v>0.16666666666666669</v>
      </c>
      <c r="T1070" s="26">
        <f>S0P5022[[#This Row],[f(p)]]/LOG(1-S0P5022[[#This Row],[p]],2)^16</f>
        <v>1.0508600578207357E-4</v>
      </c>
      <c r="U1070" s="26">
        <f>2*(1-ABS(SIN(S0P5022[[#This Row],[Rad]]*2)))^(S0P5022[[#This Row],[-LOG(1-p)]])</f>
        <v>0.30509504607826621</v>
      </c>
      <c r="V1070" s="26">
        <f>S0P5022[[#This Row],[f(p)]]*LOG(1-S0P5022[[#This Row],[p]],2)^-16</f>
        <v>1.0508600578207357E-4</v>
      </c>
      <c r="W1070" s="26">
        <f>S0P5022[[#This Row],[f(p)]]*2*((1-ABS(SIN(S0P5022[[#This Row],[Rad]]*2)))^(S0P5022[[#This Row],[-LOG(1-p)]]^2))</f>
        <v>1.6928034911210893E-2</v>
      </c>
      <c r="X1070" s="26">
        <f>S0P5022[[#This Row],[F3]]+S0P5022[[#This Row],[F2]]</f>
        <v>1.7033120916992966E-2</v>
      </c>
      <c r="Y1070" s="26"/>
      <c r="AA1070" s="20"/>
      <c r="AB1070" s="15"/>
      <c r="AC1070" s="15"/>
      <c r="AD1070" s="15"/>
      <c r="AE1070" s="15"/>
      <c r="AF1070" s="15"/>
      <c r="AI1070" s="20"/>
      <c r="AN1070" s="15"/>
      <c r="AO1070" s="17"/>
      <c r="AR1070" s="20"/>
      <c r="AT1070" s="15"/>
      <c r="AW1070" s="15"/>
    </row>
    <row r="1071" spans="1:49" x14ac:dyDescent="0.3">
      <c r="A1071" s="25">
        <v>159</v>
      </c>
      <c r="B1071" s="25">
        <f>RADIANS(S0P5022[[#This Row],[Deg]])</f>
        <v>2.7750735106709841</v>
      </c>
      <c r="C1071" s="26">
        <v>3.0893385055925902E-2</v>
      </c>
      <c r="D1071" s="27">
        <f t="shared" si="5"/>
        <v>0.66666666666666663</v>
      </c>
      <c r="E1071" s="27">
        <f>-LOG(S0P5022[[#This Row],[p]]-0.5,2)</f>
        <v>2.5849625007211565</v>
      </c>
      <c r="F1071" s="27">
        <f>-LOG(1-S0P5022[[#This Row],[p]],2)^2</f>
        <v>2.5121061286922606</v>
      </c>
      <c r="G1071" s="27">
        <f>-LOG(S0P5022[[#This Row],[p]]-0.5,2)^2</f>
        <v>6.6820311301345754</v>
      </c>
      <c r="H1071" s="27">
        <f>-LOG(1-S0P5022[[#This Row],[p]],2)</f>
        <v>1.5849625007211561</v>
      </c>
      <c r="I1071" s="27">
        <f>1/S0P5022[[#This Row],[-LOG(p-0.5)^2]]</f>
        <v>0.14965509446524536</v>
      </c>
      <c r="J1071" s="27">
        <f>1-S0P5022[[#This Row],[p]]</f>
        <v>0.33333333333333337</v>
      </c>
      <c r="K1071" s="27">
        <f>1/S0P5022[[#This Row],[1-p]]</f>
        <v>2.9999999999999996</v>
      </c>
      <c r="L1071" s="27">
        <f>S0P5022[[#This Row],[p]]*2-1</f>
        <v>0.33333333333333326</v>
      </c>
      <c r="M1071" s="27">
        <f>S0P5022[[#This Row],[1-p]]*2</f>
        <v>0.66666666666666674</v>
      </c>
      <c r="N1071" s="27">
        <f>S0P5022[[#This Row],[2p-1]]*2</f>
        <v>0.66666666666666652</v>
      </c>
      <c r="O1071" s="27">
        <f>S0P5022[[#This Row],[2-2p]]*2</f>
        <v>1.3333333333333335</v>
      </c>
      <c r="P1071" s="27">
        <f>2^S0P5022[[#This Row],[4p-2]]</f>
        <v>1.5874010519681991</v>
      </c>
      <c r="Q1071" s="27">
        <f>2^S0P5022[[#This Row],[4-4p]]</f>
        <v>2.5198420997897464</v>
      </c>
      <c r="R1071" s="27">
        <f>2^S0P5022[[#This Row],[2^(4p-2)]]</f>
        <v>3.0050751127241848</v>
      </c>
      <c r="S1071" s="26">
        <f>S0P5022[[#This Row],[1-p]]/2</f>
        <v>0.16666666666666669</v>
      </c>
      <c r="T1071" s="26">
        <f>S0P5022[[#This Row],[f(p)]]/LOG(1-S0P5022[[#This Row],[p]],2)^16</f>
        <v>1.0508600578207357E-4</v>
      </c>
      <c r="U1071" s="26">
        <f>2*(1-ABS(SIN(S0P5022[[#This Row],[Rad]]*2)))^(S0P5022[[#This Row],[-LOG(1-p)]])</f>
        <v>0.3465003775291785</v>
      </c>
      <c r="V1071" s="26">
        <f>S0P5022[[#This Row],[f(p)]]*LOG(1-S0P5022[[#This Row],[p]],2)^-16</f>
        <v>1.0508600578207357E-4</v>
      </c>
      <c r="W1071" s="26">
        <f>S0P5022[[#This Row],[f(p)]]*2*((1-ABS(SIN(S0P5022[[#This Row],[Rad]]*2)))^(S0P5022[[#This Row],[-LOG(1-p)]]^2))</f>
        <v>2.0711193923014081E-2</v>
      </c>
      <c r="X1071" s="26">
        <f>S0P5022[[#This Row],[F3]]+S0P5022[[#This Row],[F2]]</f>
        <v>2.0816279928796155E-2</v>
      </c>
      <c r="Y1071" s="26"/>
      <c r="AA1071" s="20"/>
      <c r="AB1071" s="15"/>
      <c r="AC1071" s="15"/>
      <c r="AD1071" s="15"/>
      <c r="AE1071" s="15"/>
      <c r="AF1071" s="15"/>
      <c r="AI1071" s="20"/>
      <c r="AN1071" s="15"/>
      <c r="AO1071" s="17"/>
      <c r="AR1071" s="20"/>
      <c r="AT1071" s="15"/>
      <c r="AW1071" s="15"/>
    </row>
    <row r="1072" spans="1:49" x14ac:dyDescent="0.3">
      <c r="A1072" s="25">
        <v>160</v>
      </c>
      <c r="B1072" s="25">
        <f>RADIANS(S0P5022[[#This Row],[Deg]])</f>
        <v>2.7925268031909272</v>
      </c>
      <c r="C1072" s="26">
        <v>3.5289454502891497E-2</v>
      </c>
      <c r="D1072" s="27">
        <f t="shared" si="5"/>
        <v>0.66666666666666663</v>
      </c>
      <c r="E1072" s="27">
        <f>-LOG(S0P5022[[#This Row],[p]]-0.5,2)</f>
        <v>2.5849625007211565</v>
      </c>
      <c r="F1072" s="27">
        <f>-LOG(1-S0P5022[[#This Row],[p]],2)^2</f>
        <v>2.5121061286922606</v>
      </c>
      <c r="G1072" s="27">
        <f>-LOG(S0P5022[[#This Row],[p]]-0.5,2)^2</f>
        <v>6.6820311301345754</v>
      </c>
      <c r="H1072" s="27">
        <f>-LOG(1-S0P5022[[#This Row],[p]],2)</f>
        <v>1.5849625007211561</v>
      </c>
      <c r="I1072" s="27">
        <f>1/S0P5022[[#This Row],[-LOG(p-0.5)^2]]</f>
        <v>0.14965509446524536</v>
      </c>
      <c r="J1072" s="27">
        <f>1-S0P5022[[#This Row],[p]]</f>
        <v>0.33333333333333337</v>
      </c>
      <c r="K1072" s="27">
        <f>1/S0P5022[[#This Row],[1-p]]</f>
        <v>2.9999999999999996</v>
      </c>
      <c r="L1072" s="27">
        <f>S0P5022[[#This Row],[p]]*2-1</f>
        <v>0.33333333333333326</v>
      </c>
      <c r="M1072" s="27">
        <f>S0P5022[[#This Row],[1-p]]*2</f>
        <v>0.66666666666666674</v>
      </c>
      <c r="N1072" s="27">
        <f>S0P5022[[#This Row],[2p-1]]*2</f>
        <v>0.66666666666666652</v>
      </c>
      <c r="O1072" s="27">
        <f>S0P5022[[#This Row],[2-2p]]*2</f>
        <v>1.3333333333333335</v>
      </c>
      <c r="P1072" s="27">
        <f>2^S0P5022[[#This Row],[4p-2]]</f>
        <v>1.5874010519681991</v>
      </c>
      <c r="Q1072" s="27">
        <f>2^S0P5022[[#This Row],[4-4p]]</f>
        <v>2.5198420997897464</v>
      </c>
      <c r="R1072" s="27">
        <f>2^S0P5022[[#This Row],[2^(4p-2)]]</f>
        <v>3.0050751127241848</v>
      </c>
      <c r="S1072" s="26">
        <f>S0P5022[[#This Row],[1-p]]/2</f>
        <v>0.16666666666666669</v>
      </c>
      <c r="T1072" s="26">
        <f>S0P5022[[#This Row],[f(p)]]/LOG(1-S0P5022[[#This Row],[p]],2)^16</f>
        <v>1.0508600578207357E-4</v>
      </c>
      <c r="U1072" s="26">
        <f>2*(1-ABS(SIN(S0P5022[[#This Row],[Rad]]*2)))^(S0P5022[[#This Row],[-LOG(1-p)]])</f>
        <v>0.39123282540815957</v>
      </c>
      <c r="V1072" s="26">
        <f>S0P5022[[#This Row],[f(p)]]*LOG(1-S0P5022[[#This Row],[p]],2)^-16</f>
        <v>1.0508600578207357E-4</v>
      </c>
      <c r="W1072" s="26">
        <f>S0P5022[[#This Row],[f(p)]]*2*((1-ABS(SIN(S0P5022[[#This Row],[Rad]]*2)))^(S0P5022[[#This Row],[-LOG(1-p)]]^2))</f>
        <v>2.5106299324630175E-2</v>
      </c>
      <c r="X1072" s="26">
        <f>S0P5022[[#This Row],[F3]]+S0P5022[[#This Row],[F2]]</f>
        <v>2.5211385330412249E-2</v>
      </c>
      <c r="Y1072" s="26"/>
      <c r="AA1072" s="20"/>
      <c r="AB1072" s="15"/>
      <c r="AC1072" s="15"/>
      <c r="AD1072" s="15"/>
      <c r="AE1072" s="15"/>
      <c r="AF1072" s="15"/>
      <c r="AI1072" s="20"/>
      <c r="AN1072" s="15"/>
      <c r="AO1072" s="17"/>
      <c r="AR1072" s="20"/>
      <c r="AT1072" s="15"/>
      <c r="AW1072" s="15"/>
    </row>
    <row r="1073" spans="1:49" x14ac:dyDescent="0.3">
      <c r="A1073" s="25">
        <v>161</v>
      </c>
      <c r="B1073" s="25">
        <f>RADIANS(S0P5022[[#This Row],[Deg]])</f>
        <v>2.8099800957108707</v>
      </c>
      <c r="C1073" s="26">
        <v>4.0211097154009001E-2</v>
      </c>
      <c r="D1073" s="27">
        <f t="shared" si="5"/>
        <v>0.66666666666666663</v>
      </c>
      <c r="E1073" s="27">
        <f>-LOG(S0P5022[[#This Row],[p]]-0.5,2)</f>
        <v>2.5849625007211565</v>
      </c>
      <c r="F1073" s="27">
        <f>-LOG(1-S0P5022[[#This Row],[p]],2)^2</f>
        <v>2.5121061286922606</v>
      </c>
      <c r="G1073" s="27">
        <f>-LOG(S0P5022[[#This Row],[p]]-0.5,2)^2</f>
        <v>6.6820311301345754</v>
      </c>
      <c r="H1073" s="27">
        <f>-LOG(1-S0P5022[[#This Row],[p]],2)</f>
        <v>1.5849625007211561</v>
      </c>
      <c r="I1073" s="27">
        <f>1/S0P5022[[#This Row],[-LOG(p-0.5)^2]]</f>
        <v>0.14965509446524536</v>
      </c>
      <c r="J1073" s="27">
        <f>1-S0P5022[[#This Row],[p]]</f>
        <v>0.33333333333333337</v>
      </c>
      <c r="K1073" s="27">
        <f>1/S0P5022[[#This Row],[1-p]]</f>
        <v>2.9999999999999996</v>
      </c>
      <c r="L1073" s="27">
        <f>S0P5022[[#This Row],[p]]*2-1</f>
        <v>0.33333333333333326</v>
      </c>
      <c r="M1073" s="27">
        <f>S0P5022[[#This Row],[1-p]]*2</f>
        <v>0.66666666666666674</v>
      </c>
      <c r="N1073" s="27">
        <f>S0P5022[[#This Row],[2p-1]]*2</f>
        <v>0.66666666666666652</v>
      </c>
      <c r="O1073" s="27">
        <f>S0P5022[[#This Row],[2-2p]]*2</f>
        <v>1.3333333333333335</v>
      </c>
      <c r="P1073" s="27">
        <f>2^S0P5022[[#This Row],[4p-2]]</f>
        <v>1.5874010519681991</v>
      </c>
      <c r="Q1073" s="27">
        <f>2^S0P5022[[#This Row],[4-4p]]</f>
        <v>2.5198420997897464</v>
      </c>
      <c r="R1073" s="27">
        <f>2^S0P5022[[#This Row],[2^(4p-2)]]</f>
        <v>3.0050751127241848</v>
      </c>
      <c r="S1073" s="26">
        <f>S0P5022[[#This Row],[1-p]]/2</f>
        <v>0.16666666666666669</v>
      </c>
      <c r="T1073" s="26">
        <f>S0P5022[[#This Row],[f(p)]]/LOG(1-S0P5022[[#This Row],[p]],2)^16</f>
        <v>1.0508600578207357E-4</v>
      </c>
      <c r="U1073" s="26">
        <f>2*(1-ABS(SIN(S0P5022[[#This Row],[Rad]]*2)))^(S0P5022[[#This Row],[-LOG(1-p)]])</f>
        <v>0.43935657473126882</v>
      </c>
      <c r="V1073" s="26">
        <f>S0P5022[[#This Row],[f(p)]]*LOG(1-S0P5022[[#This Row],[p]],2)^-16</f>
        <v>1.0508600578207357E-4</v>
      </c>
      <c r="W1073" s="26">
        <f>S0P5022[[#This Row],[f(p)]]*2*((1-ABS(SIN(S0P5022[[#This Row],[Rad]]*2)))^(S0P5022[[#This Row],[-LOG(1-p)]]^2))</f>
        <v>3.0174218810916087E-2</v>
      </c>
      <c r="X1073" s="26">
        <f>S0P5022[[#This Row],[F3]]+S0P5022[[#This Row],[F2]]</f>
        <v>3.027930481669816E-2</v>
      </c>
      <c r="Y1073" s="26"/>
      <c r="AA1073" s="20"/>
      <c r="AB1073" s="15"/>
      <c r="AC1073" s="15"/>
      <c r="AD1073" s="15"/>
      <c r="AE1073" s="15"/>
      <c r="AF1073" s="15"/>
      <c r="AI1073" s="20"/>
      <c r="AN1073" s="15"/>
      <c r="AO1073" s="17"/>
      <c r="AR1073" s="20"/>
      <c r="AT1073" s="15"/>
      <c r="AW1073" s="15"/>
    </row>
    <row r="1074" spans="1:49" x14ac:dyDescent="0.3">
      <c r="A1074" s="25">
        <v>162</v>
      </c>
      <c r="B1074" s="25">
        <f>RADIANS(S0P5022[[#This Row],[Deg]])</f>
        <v>2.8274333882308138</v>
      </c>
      <c r="C1074" s="26">
        <v>4.5762854209989698E-2</v>
      </c>
      <c r="D1074" s="27">
        <f t="shared" si="5"/>
        <v>0.66666666666666663</v>
      </c>
      <c r="E1074" s="27">
        <f>-LOG(S0P5022[[#This Row],[p]]-0.5,2)</f>
        <v>2.5849625007211565</v>
      </c>
      <c r="F1074" s="27">
        <f>-LOG(1-S0P5022[[#This Row],[p]],2)^2</f>
        <v>2.5121061286922606</v>
      </c>
      <c r="G1074" s="27">
        <f>-LOG(S0P5022[[#This Row],[p]]-0.5,2)^2</f>
        <v>6.6820311301345754</v>
      </c>
      <c r="H1074" s="27">
        <f>-LOG(1-S0P5022[[#This Row],[p]],2)</f>
        <v>1.5849625007211561</v>
      </c>
      <c r="I1074" s="27">
        <f>1/S0P5022[[#This Row],[-LOG(p-0.5)^2]]</f>
        <v>0.14965509446524536</v>
      </c>
      <c r="J1074" s="27">
        <f>1-S0P5022[[#This Row],[p]]</f>
        <v>0.33333333333333337</v>
      </c>
      <c r="K1074" s="27">
        <f>1/S0P5022[[#This Row],[1-p]]</f>
        <v>2.9999999999999996</v>
      </c>
      <c r="L1074" s="27">
        <f>S0P5022[[#This Row],[p]]*2-1</f>
        <v>0.33333333333333326</v>
      </c>
      <c r="M1074" s="27">
        <f>S0P5022[[#This Row],[1-p]]*2</f>
        <v>0.66666666666666674</v>
      </c>
      <c r="N1074" s="27">
        <f>S0P5022[[#This Row],[2p-1]]*2</f>
        <v>0.66666666666666652</v>
      </c>
      <c r="O1074" s="27">
        <f>S0P5022[[#This Row],[2-2p]]*2</f>
        <v>1.3333333333333335</v>
      </c>
      <c r="P1074" s="27">
        <f>2^S0P5022[[#This Row],[4p-2]]</f>
        <v>1.5874010519681991</v>
      </c>
      <c r="Q1074" s="27">
        <f>2^S0P5022[[#This Row],[4-4p]]</f>
        <v>2.5198420997897464</v>
      </c>
      <c r="R1074" s="27">
        <f>2^S0P5022[[#This Row],[2^(4p-2)]]</f>
        <v>3.0050751127241848</v>
      </c>
      <c r="S1074" s="26">
        <f>S0P5022[[#This Row],[1-p]]/2</f>
        <v>0.16666666666666669</v>
      </c>
      <c r="T1074" s="26">
        <f>S0P5022[[#This Row],[f(p)]]/LOG(1-S0P5022[[#This Row],[p]],2)^16</f>
        <v>1.0508600578207357E-4</v>
      </c>
      <c r="U1074" s="26">
        <f>2*(1-ABS(SIN(S0P5022[[#This Row],[Rad]]*2)))^(S0P5022[[#This Row],[-LOG(1-p)]])</f>
        <v>0.49092507592960211</v>
      </c>
      <c r="V1074" s="26">
        <f>S0P5022[[#This Row],[f(p)]]*LOG(1-S0P5022[[#This Row],[p]],2)^-16</f>
        <v>1.0508600578207357E-4</v>
      </c>
      <c r="W1074" s="26">
        <f>S0P5022[[#This Row],[f(p)]]*2*((1-ABS(SIN(S0P5022[[#This Row],[Rad]]*2)))^(S0P5022[[#This Row],[-LOG(1-p)]]^2))</f>
        <v>3.5977269098571588E-2</v>
      </c>
      <c r="X1074" s="26">
        <f>S0P5022[[#This Row],[F3]]+S0P5022[[#This Row],[F2]]</f>
        <v>3.6082355104353661E-2</v>
      </c>
      <c r="Y1074" s="26"/>
      <c r="AA1074" s="20"/>
      <c r="AB1074" s="15"/>
      <c r="AC1074" s="15"/>
      <c r="AD1074" s="15"/>
      <c r="AE1074" s="15"/>
      <c r="AF1074" s="15"/>
      <c r="AI1074" s="20"/>
      <c r="AN1074" s="15"/>
      <c r="AO1074" s="17"/>
      <c r="AR1074" s="20"/>
      <c r="AT1074" s="15"/>
      <c r="AW1074" s="15"/>
    </row>
    <row r="1075" spans="1:49" x14ac:dyDescent="0.3">
      <c r="A1075" s="25">
        <v>163</v>
      </c>
      <c r="B1075" s="25">
        <f>RADIANS(S0P5022[[#This Row],[Deg]])</f>
        <v>2.8448866807507573</v>
      </c>
      <c r="C1075" s="26">
        <v>5.1775051247810497E-2</v>
      </c>
      <c r="D1075" s="27">
        <f t="shared" si="5"/>
        <v>0.66666666666666663</v>
      </c>
      <c r="E1075" s="27">
        <f>-LOG(S0P5022[[#This Row],[p]]-0.5,2)</f>
        <v>2.5849625007211565</v>
      </c>
      <c r="F1075" s="27">
        <f>-LOG(1-S0P5022[[#This Row],[p]],2)^2</f>
        <v>2.5121061286922606</v>
      </c>
      <c r="G1075" s="27">
        <f>-LOG(S0P5022[[#This Row],[p]]-0.5,2)^2</f>
        <v>6.6820311301345754</v>
      </c>
      <c r="H1075" s="27">
        <f>-LOG(1-S0P5022[[#This Row],[p]],2)</f>
        <v>1.5849625007211561</v>
      </c>
      <c r="I1075" s="27">
        <f>1/S0P5022[[#This Row],[-LOG(p-0.5)^2]]</f>
        <v>0.14965509446524536</v>
      </c>
      <c r="J1075" s="27">
        <f>1-S0P5022[[#This Row],[p]]</f>
        <v>0.33333333333333337</v>
      </c>
      <c r="K1075" s="27">
        <f>1/S0P5022[[#This Row],[1-p]]</f>
        <v>2.9999999999999996</v>
      </c>
      <c r="L1075" s="27">
        <f>S0P5022[[#This Row],[p]]*2-1</f>
        <v>0.33333333333333326</v>
      </c>
      <c r="M1075" s="27">
        <f>S0P5022[[#This Row],[1-p]]*2</f>
        <v>0.66666666666666674</v>
      </c>
      <c r="N1075" s="27">
        <f>S0P5022[[#This Row],[2p-1]]*2</f>
        <v>0.66666666666666652</v>
      </c>
      <c r="O1075" s="27">
        <f>S0P5022[[#This Row],[2-2p]]*2</f>
        <v>1.3333333333333335</v>
      </c>
      <c r="P1075" s="27">
        <f>2^S0P5022[[#This Row],[4p-2]]</f>
        <v>1.5874010519681991</v>
      </c>
      <c r="Q1075" s="27">
        <f>2^S0P5022[[#This Row],[4-4p]]</f>
        <v>2.5198420997897464</v>
      </c>
      <c r="R1075" s="27">
        <f>2^S0P5022[[#This Row],[2^(4p-2)]]</f>
        <v>3.0050751127241848</v>
      </c>
      <c r="S1075" s="26">
        <f>S0P5022[[#This Row],[1-p]]/2</f>
        <v>0.16666666666666669</v>
      </c>
      <c r="T1075" s="26">
        <f>S0P5022[[#This Row],[f(p)]]/LOG(1-S0P5022[[#This Row],[p]],2)^16</f>
        <v>1.0508600578207357E-4</v>
      </c>
      <c r="U1075" s="26">
        <f>2*(1-ABS(SIN(S0P5022[[#This Row],[Rad]]*2)))^(S0P5022[[#This Row],[-LOG(1-p)]])</f>
        <v>0.54598075098624121</v>
      </c>
      <c r="V1075" s="26">
        <f>S0P5022[[#This Row],[f(p)]]*LOG(1-S0P5022[[#This Row],[p]],2)^-16</f>
        <v>1.0508600578207357E-4</v>
      </c>
      <c r="W1075" s="26">
        <f>S0P5022[[#This Row],[f(p)]]*2*((1-ABS(SIN(S0P5022[[#This Row],[Rad]]*2)))^(S0P5022[[#This Row],[-LOG(1-p)]]^2))</f>
        <v>4.2578799921511326E-2</v>
      </c>
      <c r="X1075" s="26">
        <f>S0P5022[[#This Row],[F3]]+S0P5022[[#This Row],[F2]]</f>
        <v>4.26838859272934E-2</v>
      </c>
      <c r="Y1075" s="26"/>
      <c r="AA1075" s="20"/>
      <c r="AB1075" s="15"/>
      <c r="AC1075" s="15"/>
      <c r="AD1075" s="15"/>
      <c r="AE1075" s="15"/>
      <c r="AF1075" s="15"/>
      <c r="AI1075" s="20"/>
      <c r="AN1075" s="15"/>
      <c r="AO1075" s="17"/>
      <c r="AR1075" s="20"/>
      <c r="AT1075" s="15"/>
      <c r="AW1075" s="15"/>
    </row>
    <row r="1076" spans="1:49" x14ac:dyDescent="0.3">
      <c r="A1076" s="25">
        <v>164</v>
      </c>
      <c r="B1076" s="25">
        <f>RADIANS(S0P5022[[#This Row],[Deg]])</f>
        <v>2.8623399732707004</v>
      </c>
      <c r="C1076" s="26">
        <v>5.8421309121669297E-2</v>
      </c>
      <c r="D1076" s="27">
        <f t="shared" si="5"/>
        <v>0.66666666666666663</v>
      </c>
      <c r="E1076" s="27">
        <f>-LOG(S0P5022[[#This Row],[p]]-0.5,2)</f>
        <v>2.5849625007211565</v>
      </c>
      <c r="F1076" s="27">
        <f>-LOG(1-S0P5022[[#This Row],[p]],2)^2</f>
        <v>2.5121061286922606</v>
      </c>
      <c r="G1076" s="27">
        <f>-LOG(S0P5022[[#This Row],[p]]-0.5,2)^2</f>
        <v>6.6820311301345754</v>
      </c>
      <c r="H1076" s="27">
        <f>-LOG(1-S0P5022[[#This Row],[p]],2)</f>
        <v>1.5849625007211561</v>
      </c>
      <c r="I1076" s="27">
        <f>1/S0P5022[[#This Row],[-LOG(p-0.5)^2]]</f>
        <v>0.14965509446524536</v>
      </c>
      <c r="J1076" s="27">
        <f>1-S0P5022[[#This Row],[p]]</f>
        <v>0.33333333333333337</v>
      </c>
      <c r="K1076" s="27">
        <f>1/S0P5022[[#This Row],[1-p]]</f>
        <v>2.9999999999999996</v>
      </c>
      <c r="L1076" s="27">
        <f>S0P5022[[#This Row],[p]]*2-1</f>
        <v>0.33333333333333326</v>
      </c>
      <c r="M1076" s="27">
        <f>S0P5022[[#This Row],[1-p]]*2</f>
        <v>0.66666666666666674</v>
      </c>
      <c r="N1076" s="27">
        <f>S0P5022[[#This Row],[2p-1]]*2</f>
        <v>0.66666666666666652</v>
      </c>
      <c r="O1076" s="27">
        <f>S0P5022[[#This Row],[2-2p]]*2</f>
        <v>1.3333333333333335</v>
      </c>
      <c r="P1076" s="27">
        <f>2^S0P5022[[#This Row],[4p-2]]</f>
        <v>1.5874010519681991</v>
      </c>
      <c r="Q1076" s="27">
        <f>2^S0P5022[[#This Row],[4-4p]]</f>
        <v>2.5198420997897464</v>
      </c>
      <c r="R1076" s="27">
        <f>2^S0P5022[[#This Row],[2^(4p-2)]]</f>
        <v>3.0050751127241848</v>
      </c>
      <c r="S1076" s="26">
        <f>S0P5022[[#This Row],[1-p]]/2</f>
        <v>0.16666666666666669</v>
      </c>
      <c r="T1076" s="26">
        <f>S0P5022[[#This Row],[f(p)]]/LOG(1-S0P5022[[#This Row],[p]],2)^16</f>
        <v>1.0508600578207357E-4</v>
      </c>
      <c r="U1076" s="26">
        <f>2*(1-ABS(SIN(S0P5022[[#This Row],[Rad]]*2)))^(S0P5022[[#This Row],[-LOG(1-p)]])</f>
        <v>0.60455473685551231</v>
      </c>
      <c r="V1076" s="26">
        <f>S0P5022[[#This Row],[f(p)]]*LOG(1-S0P5022[[#This Row],[p]],2)^-16</f>
        <v>1.0508600578207357E-4</v>
      </c>
      <c r="W1076" s="26">
        <f>S0P5022[[#This Row],[f(p)]]*2*((1-ABS(SIN(S0P5022[[#This Row],[Rad]]*2)))^(S0P5022[[#This Row],[-LOG(1-p)]]^2))</f>
        <v>5.0042748849145564E-2</v>
      </c>
      <c r="X1076" s="26">
        <f>S0P5022[[#This Row],[F3]]+S0P5022[[#This Row],[F2]]</f>
        <v>5.0147834854927638E-2</v>
      </c>
      <c r="Y1076" s="26"/>
      <c r="AA1076" s="20"/>
      <c r="AB1076" s="15"/>
      <c r="AC1076" s="15"/>
      <c r="AD1076" s="15"/>
      <c r="AE1076" s="15"/>
      <c r="AF1076" s="15"/>
      <c r="AI1076" s="20"/>
      <c r="AN1076" s="15"/>
      <c r="AO1076" s="17"/>
      <c r="AR1076" s="20"/>
      <c r="AT1076" s="15"/>
      <c r="AW1076" s="15"/>
    </row>
    <row r="1077" spans="1:49" x14ac:dyDescent="0.3">
      <c r="A1077" s="25">
        <v>165</v>
      </c>
      <c r="B1077" s="25">
        <f>RADIANS(S0P5022[[#This Row],[Deg]])</f>
        <v>2.8797932657906435</v>
      </c>
      <c r="C1077" s="26">
        <v>6.5569286344896005E-2</v>
      </c>
      <c r="D1077" s="27">
        <f t="shared" si="5"/>
        <v>0.66666666666666663</v>
      </c>
      <c r="E1077" s="27">
        <f>-LOG(S0P5022[[#This Row],[p]]-0.5,2)</f>
        <v>2.5849625007211565</v>
      </c>
      <c r="F1077" s="27">
        <f>-LOG(1-S0P5022[[#This Row],[p]],2)^2</f>
        <v>2.5121061286922606</v>
      </c>
      <c r="G1077" s="27">
        <f>-LOG(S0P5022[[#This Row],[p]]-0.5,2)^2</f>
        <v>6.6820311301345754</v>
      </c>
      <c r="H1077" s="27">
        <f>-LOG(1-S0P5022[[#This Row],[p]],2)</f>
        <v>1.5849625007211561</v>
      </c>
      <c r="I1077" s="27">
        <f>1/S0P5022[[#This Row],[-LOG(p-0.5)^2]]</f>
        <v>0.14965509446524536</v>
      </c>
      <c r="J1077" s="27">
        <f>1-S0P5022[[#This Row],[p]]</f>
        <v>0.33333333333333337</v>
      </c>
      <c r="K1077" s="27">
        <f>1/S0P5022[[#This Row],[1-p]]</f>
        <v>2.9999999999999996</v>
      </c>
      <c r="L1077" s="27">
        <f>S0P5022[[#This Row],[p]]*2-1</f>
        <v>0.33333333333333326</v>
      </c>
      <c r="M1077" s="27">
        <f>S0P5022[[#This Row],[1-p]]*2</f>
        <v>0.66666666666666674</v>
      </c>
      <c r="N1077" s="27">
        <f>S0P5022[[#This Row],[2p-1]]*2</f>
        <v>0.66666666666666652</v>
      </c>
      <c r="O1077" s="27">
        <f>S0P5022[[#This Row],[2-2p]]*2</f>
        <v>1.3333333333333335</v>
      </c>
      <c r="P1077" s="27">
        <f>2^S0P5022[[#This Row],[4p-2]]</f>
        <v>1.5874010519681991</v>
      </c>
      <c r="Q1077" s="27">
        <f>2^S0P5022[[#This Row],[4-4p]]</f>
        <v>2.5198420997897464</v>
      </c>
      <c r="R1077" s="27">
        <f>2^S0P5022[[#This Row],[2^(4p-2)]]</f>
        <v>3.0050751127241848</v>
      </c>
      <c r="S1077" s="26">
        <f>S0P5022[[#This Row],[1-p]]/2</f>
        <v>0.16666666666666669</v>
      </c>
      <c r="T1077" s="26">
        <f>S0P5022[[#This Row],[f(p)]]/LOG(1-S0P5022[[#This Row],[p]],2)^16</f>
        <v>1.0508600578207357E-4</v>
      </c>
      <c r="U1077" s="26">
        <f>2*(1-ABS(SIN(S0P5022[[#This Row],[Rad]]*2)))^(S0P5022[[#This Row],[-LOG(1-p)]])</f>
        <v>0.66666666666666585</v>
      </c>
      <c r="V1077" s="26">
        <f>S0P5022[[#This Row],[f(p)]]*LOG(1-S0P5022[[#This Row],[p]],2)^-16</f>
        <v>1.0508600578207357E-4</v>
      </c>
      <c r="W1077" s="26">
        <f>S0P5022[[#This Row],[f(p)]]*2*((1-ABS(SIN(S0P5022[[#This Row],[Rad]]*2)))^(S0P5022[[#This Row],[-LOG(1-p)]]^2))</f>
        <v>5.8433170110828311E-2</v>
      </c>
      <c r="X1077" s="26">
        <f>S0P5022[[#This Row],[F3]]+S0P5022[[#This Row],[F2]]</f>
        <v>5.8538256116610385E-2</v>
      </c>
      <c r="Y1077" s="26"/>
      <c r="AA1077" s="20"/>
      <c r="AB1077" s="15"/>
      <c r="AC1077" s="15"/>
      <c r="AD1077" s="15"/>
      <c r="AE1077" s="15"/>
      <c r="AF1077" s="15"/>
      <c r="AI1077" s="20"/>
      <c r="AN1077" s="15"/>
      <c r="AO1077" s="17"/>
      <c r="AR1077" s="20"/>
      <c r="AT1077" s="15"/>
      <c r="AW1077" s="15"/>
    </row>
    <row r="1078" spans="1:49" x14ac:dyDescent="0.3">
      <c r="A1078" s="25">
        <v>166</v>
      </c>
      <c r="B1078" s="25">
        <f>RADIANS(S0P5022[[#This Row],[Deg]])</f>
        <v>2.8972465583105871</v>
      </c>
      <c r="C1078" s="26">
        <v>7.3305747010327604E-2</v>
      </c>
      <c r="D1078" s="27">
        <f t="shared" si="5"/>
        <v>0.66666666666666663</v>
      </c>
      <c r="E1078" s="27">
        <f>-LOG(S0P5022[[#This Row],[p]]-0.5,2)</f>
        <v>2.5849625007211565</v>
      </c>
      <c r="F1078" s="27">
        <f>-LOG(1-S0P5022[[#This Row],[p]],2)^2</f>
        <v>2.5121061286922606</v>
      </c>
      <c r="G1078" s="27">
        <f>-LOG(S0P5022[[#This Row],[p]]-0.5,2)^2</f>
        <v>6.6820311301345754</v>
      </c>
      <c r="H1078" s="27">
        <f>-LOG(1-S0P5022[[#This Row],[p]],2)</f>
        <v>1.5849625007211561</v>
      </c>
      <c r="I1078" s="27">
        <f>1/S0P5022[[#This Row],[-LOG(p-0.5)^2]]</f>
        <v>0.14965509446524536</v>
      </c>
      <c r="J1078" s="27">
        <f>1-S0P5022[[#This Row],[p]]</f>
        <v>0.33333333333333337</v>
      </c>
      <c r="K1078" s="27">
        <f>1/S0P5022[[#This Row],[1-p]]</f>
        <v>2.9999999999999996</v>
      </c>
      <c r="L1078" s="27">
        <f>S0P5022[[#This Row],[p]]*2-1</f>
        <v>0.33333333333333326</v>
      </c>
      <c r="M1078" s="27">
        <f>S0P5022[[#This Row],[1-p]]*2</f>
        <v>0.66666666666666674</v>
      </c>
      <c r="N1078" s="27">
        <f>S0P5022[[#This Row],[2p-1]]*2</f>
        <v>0.66666666666666652</v>
      </c>
      <c r="O1078" s="27">
        <f>S0P5022[[#This Row],[2-2p]]*2</f>
        <v>1.3333333333333335</v>
      </c>
      <c r="P1078" s="27">
        <f>2^S0P5022[[#This Row],[4p-2]]</f>
        <v>1.5874010519681991</v>
      </c>
      <c r="Q1078" s="27">
        <f>2^S0P5022[[#This Row],[4-4p]]</f>
        <v>2.5198420997897464</v>
      </c>
      <c r="R1078" s="27">
        <f>2^S0P5022[[#This Row],[2^(4p-2)]]</f>
        <v>3.0050751127241848</v>
      </c>
      <c r="S1078" s="26">
        <f>S0P5022[[#This Row],[1-p]]/2</f>
        <v>0.16666666666666669</v>
      </c>
      <c r="T1078" s="26">
        <f>S0P5022[[#This Row],[f(p)]]/LOG(1-S0P5022[[#This Row],[p]],2)^16</f>
        <v>1.0508600578207357E-4</v>
      </c>
      <c r="U1078" s="26">
        <f>2*(1-ABS(SIN(S0P5022[[#This Row],[Rad]]*2)))^(S0P5022[[#This Row],[-LOG(1-p)]])</f>
        <v>0.73232448914167636</v>
      </c>
      <c r="V1078" s="26">
        <f>S0P5022[[#This Row],[f(p)]]*LOG(1-S0P5022[[#This Row],[p]],2)^-16</f>
        <v>1.0508600578207357E-4</v>
      </c>
      <c r="W1078" s="26">
        <f>S0P5022[[#This Row],[f(p)]]*2*((1-ABS(SIN(S0P5022[[#This Row],[Rad]]*2)))^(S0P5022[[#This Row],[-LOG(1-p)]]^2))</f>
        <v>6.7813740871085215E-2</v>
      </c>
      <c r="X1078" s="26">
        <f>S0P5022[[#This Row],[F3]]+S0P5022[[#This Row],[F2]]</f>
        <v>6.7918826876867289E-2</v>
      </c>
      <c r="Y1078" s="26"/>
      <c r="AA1078" s="20"/>
      <c r="AB1078" s="15"/>
      <c r="AC1078" s="15"/>
      <c r="AD1078" s="15"/>
      <c r="AE1078" s="15"/>
      <c r="AF1078" s="15"/>
      <c r="AI1078" s="20"/>
      <c r="AN1078" s="15"/>
      <c r="AO1078" s="17"/>
      <c r="AR1078" s="20"/>
      <c r="AT1078" s="15"/>
      <c r="AW1078" s="15"/>
    </row>
    <row r="1079" spans="1:49" x14ac:dyDescent="0.3">
      <c r="A1079" s="25">
        <v>167</v>
      </c>
      <c r="B1079" s="25">
        <f>RADIANS(S0P5022[[#This Row],[Deg]])</f>
        <v>2.9146998508305302</v>
      </c>
      <c r="C1079" s="26">
        <v>8.1920732816596203E-2</v>
      </c>
      <c r="D1079" s="27">
        <f t="shared" si="5"/>
        <v>0.66666666666666663</v>
      </c>
      <c r="E1079" s="27">
        <f>-LOG(S0P5022[[#This Row],[p]]-0.5,2)</f>
        <v>2.5849625007211565</v>
      </c>
      <c r="F1079" s="27">
        <f>-LOG(1-S0P5022[[#This Row],[p]],2)^2</f>
        <v>2.5121061286922606</v>
      </c>
      <c r="G1079" s="27">
        <f>-LOG(S0P5022[[#This Row],[p]]-0.5,2)^2</f>
        <v>6.6820311301345754</v>
      </c>
      <c r="H1079" s="27">
        <f>-LOG(1-S0P5022[[#This Row],[p]],2)</f>
        <v>1.5849625007211561</v>
      </c>
      <c r="I1079" s="27">
        <f>1/S0P5022[[#This Row],[-LOG(p-0.5)^2]]</f>
        <v>0.14965509446524536</v>
      </c>
      <c r="J1079" s="27">
        <f>1-S0P5022[[#This Row],[p]]</f>
        <v>0.33333333333333337</v>
      </c>
      <c r="K1079" s="27">
        <f>1/S0P5022[[#This Row],[1-p]]</f>
        <v>2.9999999999999996</v>
      </c>
      <c r="L1079" s="27">
        <f>S0P5022[[#This Row],[p]]*2-1</f>
        <v>0.33333333333333326</v>
      </c>
      <c r="M1079" s="27">
        <f>S0P5022[[#This Row],[1-p]]*2</f>
        <v>0.66666666666666674</v>
      </c>
      <c r="N1079" s="27">
        <f>S0P5022[[#This Row],[2p-1]]*2</f>
        <v>0.66666666666666652</v>
      </c>
      <c r="O1079" s="27">
        <f>S0P5022[[#This Row],[2-2p]]*2</f>
        <v>1.3333333333333335</v>
      </c>
      <c r="P1079" s="27">
        <f>2^S0P5022[[#This Row],[4p-2]]</f>
        <v>1.5874010519681991</v>
      </c>
      <c r="Q1079" s="27">
        <f>2^S0P5022[[#This Row],[4-4p]]</f>
        <v>2.5198420997897464</v>
      </c>
      <c r="R1079" s="27">
        <f>2^S0P5022[[#This Row],[2^(4p-2)]]</f>
        <v>3.0050751127241848</v>
      </c>
      <c r="S1079" s="26">
        <f>S0P5022[[#This Row],[1-p]]/2</f>
        <v>0.16666666666666669</v>
      </c>
      <c r="T1079" s="26">
        <f>S0P5022[[#This Row],[f(p)]]/LOG(1-S0P5022[[#This Row],[p]],2)^16</f>
        <v>1.0508600578207357E-4</v>
      </c>
      <c r="U1079" s="26">
        <f>2*(1-ABS(SIN(S0P5022[[#This Row],[Rad]]*2)))^(S0P5022[[#This Row],[-LOG(1-p)]])</f>
        <v>0.80152432657613026</v>
      </c>
      <c r="V1079" s="26">
        <f>S0P5022[[#This Row],[f(p)]]*LOG(1-S0P5022[[#This Row],[p]],2)^-16</f>
        <v>1.0508600578207357E-4</v>
      </c>
      <c r="W1079" s="26">
        <f>S0P5022[[#This Row],[f(p)]]*2*((1-ABS(SIN(S0P5022[[#This Row],[Rad]]*2)))^(S0P5022[[#This Row],[-LOG(1-p)]]^2))</f>
        <v>7.8247248635566882E-2</v>
      </c>
      <c r="X1079" s="26">
        <f>S0P5022[[#This Row],[F3]]+S0P5022[[#This Row],[F2]]</f>
        <v>7.8352334641348956E-2</v>
      </c>
      <c r="Y1079" s="26"/>
      <c r="AA1079" s="20"/>
      <c r="AB1079" s="15"/>
      <c r="AC1079" s="15"/>
      <c r="AD1079" s="15"/>
      <c r="AE1079" s="15"/>
      <c r="AF1079" s="15"/>
      <c r="AI1079" s="20"/>
      <c r="AN1079" s="15"/>
      <c r="AO1079" s="17"/>
      <c r="AR1079" s="20"/>
      <c r="AT1079" s="15"/>
      <c r="AW1079" s="15"/>
    </row>
    <row r="1080" spans="1:49" x14ac:dyDescent="0.3">
      <c r="A1080" s="25">
        <v>168</v>
      </c>
      <c r="B1080" s="25">
        <f>RADIANS(S0P5022[[#This Row],[Deg]])</f>
        <v>2.9321531433504737</v>
      </c>
      <c r="C1080" s="26">
        <v>9.1174616905705899E-2</v>
      </c>
      <c r="D1080" s="27">
        <f t="shared" si="5"/>
        <v>0.66666666666666663</v>
      </c>
      <c r="E1080" s="27">
        <f>-LOG(S0P5022[[#This Row],[p]]-0.5,2)</f>
        <v>2.5849625007211565</v>
      </c>
      <c r="F1080" s="27">
        <f>-LOG(1-S0P5022[[#This Row],[p]],2)^2</f>
        <v>2.5121061286922606</v>
      </c>
      <c r="G1080" s="27">
        <f>-LOG(S0P5022[[#This Row],[p]]-0.5,2)^2</f>
        <v>6.6820311301345754</v>
      </c>
      <c r="H1080" s="27">
        <f>-LOG(1-S0P5022[[#This Row],[p]],2)</f>
        <v>1.5849625007211561</v>
      </c>
      <c r="I1080" s="27">
        <f>1/S0P5022[[#This Row],[-LOG(p-0.5)^2]]</f>
        <v>0.14965509446524536</v>
      </c>
      <c r="J1080" s="27">
        <f>1-S0P5022[[#This Row],[p]]</f>
        <v>0.33333333333333337</v>
      </c>
      <c r="K1080" s="27">
        <f>1/S0P5022[[#This Row],[1-p]]</f>
        <v>2.9999999999999996</v>
      </c>
      <c r="L1080" s="27">
        <f>S0P5022[[#This Row],[p]]*2-1</f>
        <v>0.33333333333333326</v>
      </c>
      <c r="M1080" s="27">
        <f>S0P5022[[#This Row],[1-p]]*2</f>
        <v>0.66666666666666674</v>
      </c>
      <c r="N1080" s="27">
        <f>S0P5022[[#This Row],[2p-1]]*2</f>
        <v>0.66666666666666652</v>
      </c>
      <c r="O1080" s="27">
        <f>S0P5022[[#This Row],[2-2p]]*2</f>
        <v>1.3333333333333335</v>
      </c>
      <c r="P1080" s="27">
        <f>2^S0P5022[[#This Row],[4p-2]]</f>
        <v>1.5874010519681991</v>
      </c>
      <c r="Q1080" s="27">
        <f>2^S0P5022[[#This Row],[4-4p]]</f>
        <v>2.5198420997897464</v>
      </c>
      <c r="R1080" s="27">
        <f>2^S0P5022[[#This Row],[2^(4p-2)]]</f>
        <v>3.0050751127241848</v>
      </c>
      <c r="S1080" s="26">
        <f>S0P5022[[#This Row],[1-p]]/2</f>
        <v>0.16666666666666669</v>
      </c>
      <c r="T1080" s="26">
        <f>S0P5022[[#This Row],[f(p)]]/LOG(1-S0P5022[[#This Row],[p]],2)^16</f>
        <v>1.0508600578207357E-4</v>
      </c>
      <c r="U1080" s="26">
        <f>2*(1-ABS(SIN(S0P5022[[#This Row],[Rad]]*2)))^(S0P5022[[#This Row],[-LOG(1-p)]])</f>
        <v>0.87425037164457131</v>
      </c>
      <c r="V1080" s="26">
        <f>S0P5022[[#This Row],[f(p)]]*LOG(1-S0P5022[[#This Row],[p]],2)^-16</f>
        <v>1.0508600578207357E-4</v>
      </c>
      <c r="W1080" s="26">
        <f>S0P5022[[#This Row],[f(p)]]*2*((1-ABS(SIN(S0P5022[[#This Row],[Rad]]*2)))^(S0P5022[[#This Row],[-LOG(1-p)]]^2))</f>
        <v>8.9795063674998996E-2</v>
      </c>
      <c r="X1080" s="26">
        <f>S0P5022[[#This Row],[F3]]+S0P5022[[#This Row],[F2]]</f>
        <v>8.9900149680781069E-2</v>
      </c>
      <c r="Y1080" s="26"/>
      <c r="AA1080" s="20"/>
      <c r="AB1080" s="15"/>
      <c r="AC1080" s="15"/>
      <c r="AD1080" s="15"/>
      <c r="AE1080" s="15"/>
      <c r="AF1080" s="15"/>
      <c r="AI1080" s="20"/>
      <c r="AN1080" s="15"/>
      <c r="AO1080" s="17"/>
      <c r="AR1080" s="20"/>
      <c r="AT1080" s="15"/>
      <c r="AW1080" s="15"/>
    </row>
    <row r="1081" spans="1:49" x14ac:dyDescent="0.3">
      <c r="A1081" s="25">
        <v>169</v>
      </c>
      <c r="B1081" s="25">
        <f>RADIANS(S0P5022[[#This Row],[Deg]])</f>
        <v>2.9496064358704168</v>
      </c>
      <c r="C1081" s="26">
        <v>0.10128135570623301</v>
      </c>
      <c r="D1081" s="27">
        <f t="shared" si="5"/>
        <v>0.66666666666666663</v>
      </c>
      <c r="E1081" s="27">
        <f>-LOG(S0P5022[[#This Row],[p]]-0.5,2)</f>
        <v>2.5849625007211565</v>
      </c>
      <c r="F1081" s="27">
        <f>-LOG(1-S0P5022[[#This Row],[p]],2)^2</f>
        <v>2.5121061286922606</v>
      </c>
      <c r="G1081" s="27">
        <f>-LOG(S0P5022[[#This Row],[p]]-0.5,2)^2</f>
        <v>6.6820311301345754</v>
      </c>
      <c r="H1081" s="27">
        <f>-LOG(1-S0P5022[[#This Row],[p]],2)</f>
        <v>1.5849625007211561</v>
      </c>
      <c r="I1081" s="27">
        <f>1/S0P5022[[#This Row],[-LOG(p-0.5)^2]]</f>
        <v>0.14965509446524536</v>
      </c>
      <c r="J1081" s="27">
        <f>1-S0P5022[[#This Row],[p]]</f>
        <v>0.33333333333333337</v>
      </c>
      <c r="K1081" s="27">
        <f>1/S0P5022[[#This Row],[1-p]]</f>
        <v>2.9999999999999996</v>
      </c>
      <c r="L1081" s="27">
        <f>S0P5022[[#This Row],[p]]*2-1</f>
        <v>0.33333333333333326</v>
      </c>
      <c r="M1081" s="27">
        <f>S0P5022[[#This Row],[1-p]]*2</f>
        <v>0.66666666666666674</v>
      </c>
      <c r="N1081" s="27">
        <f>S0P5022[[#This Row],[2p-1]]*2</f>
        <v>0.66666666666666652</v>
      </c>
      <c r="O1081" s="27">
        <f>S0P5022[[#This Row],[2-2p]]*2</f>
        <v>1.3333333333333335</v>
      </c>
      <c r="P1081" s="27">
        <f>2^S0P5022[[#This Row],[4p-2]]</f>
        <v>1.5874010519681991</v>
      </c>
      <c r="Q1081" s="27">
        <f>2^S0P5022[[#This Row],[4-4p]]</f>
        <v>2.5198420997897464</v>
      </c>
      <c r="R1081" s="27">
        <f>2^S0P5022[[#This Row],[2^(4p-2)]]</f>
        <v>3.0050751127241848</v>
      </c>
      <c r="S1081" s="26">
        <f>S0P5022[[#This Row],[1-p]]/2</f>
        <v>0.16666666666666669</v>
      </c>
      <c r="T1081" s="26">
        <f>S0P5022[[#This Row],[f(p)]]/LOG(1-S0P5022[[#This Row],[p]],2)^16</f>
        <v>1.0508600578207357E-4</v>
      </c>
      <c r="U1081" s="26">
        <f>2*(1-ABS(SIN(S0P5022[[#This Row],[Rad]]*2)))^(S0P5022[[#This Row],[-LOG(1-p)]])</f>
        <v>0.95047482319846954</v>
      </c>
      <c r="V1081" s="26">
        <f>S0P5022[[#This Row],[f(p)]]*LOG(1-S0P5022[[#This Row],[p]],2)^-16</f>
        <v>1.0508600578207357E-4</v>
      </c>
      <c r="W1081" s="26">
        <f>S0P5022[[#This Row],[f(p)]]*2*((1-ABS(SIN(S0P5022[[#This Row],[Rad]]*2)))^(S0P5022[[#This Row],[-LOG(1-p)]]^2))</f>
        <v>0.1025166005319524</v>
      </c>
      <c r="X1081" s="26">
        <f>S0P5022[[#This Row],[F3]]+S0P5022[[#This Row],[F2]]</f>
        <v>0.10262168653773447</v>
      </c>
      <c r="Y1081" s="26"/>
      <c r="AA1081" s="20"/>
      <c r="AB1081" s="15"/>
      <c r="AC1081" s="15"/>
      <c r="AD1081" s="15"/>
      <c r="AE1081" s="15"/>
      <c r="AF1081" s="15"/>
      <c r="AI1081" s="20"/>
      <c r="AN1081" s="15"/>
      <c r="AO1081" s="17"/>
      <c r="AR1081" s="20"/>
      <c r="AT1081" s="15"/>
      <c r="AW1081" s="15"/>
    </row>
    <row r="1082" spans="1:49" x14ac:dyDescent="0.3">
      <c r="A1082" s="25">
        <v>170</v>
      </c>
      <c r="B1082" s="25">
        <f>RADIANS(S0P5022[[#This Row],[Deg]])</f>
        <v>2.9670597283903604</v>
      </c>
      <c r="C1082" s="26">
        <v>0.111780822619889</v>
      </c>
      <c r="D1082" s="27">
        <f t="shared" si="5"/>
        <v>0.66666666666666663</v>
      </c>
      <c r="E1082" s="27">
        <f>-LOG(S0P5022[[#This Row],[p]]-0.5,2)</f>
        <v>2.5849625007211565</v>
      </c>
      <c r="F1082" s="27">
        <f>-LOG(1-S0P5022[[#This Row],[p]],2)^2</f>
        <v>2.5121061286922606</v>
      </c>
      <c r="G1082" s="27">
        <f>-LOG(S0P5022[[#This Row],[p]]-0.5,2)^2</f>
        <v>6.6820311301345754</v>
      </c>
      <c r="H1082" s="27">
        <f>-LOG(1-S0P5022[[#This Row],[p]],2)</f>
        <v>1.5849625007211561</v>
      </c>
      <c r="I1082" s="27">
        <f>1/S0P5022[[#This Row],[-LOG(p-0.5)^2]]</f>
        <v>0.14965509446524536</v>
      </c>
      <c r="J1082" s="27">
        <f>1-S0P5022[[#This Row],[p]]</f>
        <v>0.33333333333333337</v>
      </c>
      <c r="K1082" s="27">
        <f>1/S0P5022[[#This Row],[1-p]]</f>
        <v>2.9999999999999996</v>
      </c>
      <c r="L1082" s="27">
        <f>S0P5022[[#This Row],[p]]*2-1</f>
        <v>0.33333333333333326</v>
      </c>
      <c r="M1082" s="27">
        <f>S0P5022[[#This Row],[1-p]]*2</f>
        <v>0.66666666666666674</v>
      </c>
      <c r="N1082" s="27">
        <f>S0P5022[[#This Row],[2p-1]]*2</f>
        <v>0.66666666666666652</v>
      </c>
      <c r="O1082" s="27">
        <f>S0P5022[[#This Row],[2-2p]]*2</f>
        <v>1.3333333333333335</v>
      </c>
      <c r="P1082" s="27">
        <f>2^S0P5022[[#This Row],[4p-2]]</f>
        <v>1.5874010519681991</v>
      </c>
      <c r="Q1082" s="27">
        <f>2^S0P5022[[#This Row],[4-4p]]</f>
        <v>2.5198420997897464</v>
      </c>
      <c r="R1082" s="27">
        <f>2^S0P5022[[#This Row],[2^(4p-2)]]</f>
        <v>3.0050751127241848</v>
      </c>
      <c r="S1082" s="26">
        <f>S0P5022[[#This Row],[1-p]]/2</f>
        <v>0.16666666666666669</v>
      </c>
      <c r="T1082" s="26">
        <f>S0P5022[[#This Row],[f(p)]]/LOG(1-S0P5022[[#This Row],[p]],2)^16</f>
        <v>1.0508600578207357E-4</v>
      </c>
      <c r="U1082" s="26">
        <f>2*(1-ABS(SIN(S0P5022[[#This Row],[Rad]]*2)))^(S0P5022[[#This Row],[-LOG(1-p)]])</f>
        <v>1.0301578611275848</v>
      </c>
      <c r="V1082" s="26">
        <f>S0P5022[[#This Row],[f(p)]]*LOG(1-S0P5022[[#This Row],[p]],2)^-16</f>
        <v>1.0508600578207357E-4</v>
      </c>
      <c r="W1082" s="26">
        <f>S0P5022[[#This Row],[f(p)]]*2*((1-ABS(SIN(S0P5022[[#This Row],[Rad]]*2)))^(S0P5022[[#This Row],[-LOG(1-p)]]^2))</f>
        <v>0.11646877282154477</v>
      </c>
      <c r="X1082" s="26">
        <f>S0P5022[[#This Row],[F3]]+S0P5022[[#This Row],[F2]]</f>
        <v>0.11657385882732685</v>
      </c>
      <c r="Y1082" s="26"/>
      <c r="AA1082" s="20"/>
      <c r="AB1082" s="15"/>
      <c r="AC1082" s="15"/>
      <c r="AD1082" s="15"/>
      <c r="AE1082" s="15"/>
      <c r="AF1082" s="15"/>
      <c r="AI1082" s="20"/>
      <c r="AN1082" s="15"/>
      <c r="AO1082" s="17"/>
      <c r="AR1082" s="20"/>
      <c r="AT1082" s="15"/>
      <c r="AW1082" s="15"/>
    </row>
    <row r="1083" spans="1:49" x14ac:dyDescent="0.3">
      <c r="A1083" s="25">
        <v>171</v>
      </c>
      <c r="B1083" s="25">
        <f>RADIANS(S0P5022[[#This Row],[Deg]])</f>
        <v>2.9845130209103035</v>
      </c>
      <c r="C1083" s="26">
        <v>0.123025086596893</v>
      </c>
      <c r="D1083" s="27">
        <f t="shared" si="5"/>
        <v>0.66666666666666663</v>
      </c>
      <c r="E1083" s="27">
        <f>-LOG(S0P5022[[#This Row],[p]]-0.5,2)</f>
        <v>2.5849625007211565</v>
      </c>
      <c r="F1083" s="27">
        <f>-LOG(1-S0P5022[[#This Row],[p]],2)^2</f>
        <v>2.5121061286922606</v>
      </c>
      <c r="G1083" s="27">
        <f>-LOG(S0P5022[[#This Row],[p]]-0.5,2)^2</f>
        <v>6.6820311301345754</v>
      </c>
      <c r="H1083" s="27">
        <f>-LOG(1-S0P5022[[#This Row],[p]],2)</f>
        <v>1.5849625007211561</v>
      </c>
      <c r="I1083" s="27">
        <f>1/S0P5022[[#This Row],[-LOG(p-0.5)^2]]</f>
        <v>0.14965509446524536</v>
      </c>
      <c r="J1083" s="27">
        <f>1-S0P5022[[#This Row],[p]]</f>
        <v>0.33333333333333337</v>
      </c>
      <c r="K1083" s="27">
        <f>1/S0P5022[[#This Row],[1-p]]</f>
        <v>2.9999999999999996</v>
      </c>
      <c r="L1083" s="27">
        <f>S0P5022[[#This Row],[p]]*2-1</f>
        <v>0.33333333333333326</v>
      </c>
      <c r="M1083" s="27">
        <f>S0P5022[[#This Row],[1-p]]*2</f>
        <v>0.66666666666666674</v>
      </c>
      <c r="N1083" s="27">
        <f>S0P5022[[#This Row],[2p-1]]*2</f>
        <v>0.66666666666666652</v>
      </c>
      <c r="O1083" s="27">
        <f>S0P5022[[#This Row],[2-2p]]*2</f>
        <v>1.3333333333333335</v>
      </c>
      <c r="P1083" s="27">
        <f>2^S0P5022[[#This Row],[4p-2]]</f>
        <v>1.5874010519681991</v>
      </c>
      <c r="Q1083" s="27">
        <f>2^S0P5022[[#This Row],[4-4p]]</f>
        <v>2.5198420997897464</v>
      </c>
      <c r="R1083" s="27">
        <f>2^S0P5022[[#This Row],[2^(4p-2)]]</f>
        <v>3.0050751127241848</v>
      </c>
      <c r="S1083" s="26">
        <f>S0P5022[[#This Row],[1-p]]/2</f>
        <v>0.16666666666666669</v>
      </c>
      <c r="T1083" s="26">
        <f>S0P5022[[#This Row],[f(p)]]/LOG(1-S0P5022[[#This Row],[p]],2)^16</f>
        <v>1.0508600578207357E-4</v>
      </c>
      <c r="U1083" s="26">
        <f>2*(1-ABS(SIN(S0P5022[[#This Row],[Rad]]*2)))^(S0P5022[[#This Row],[-LOG(1-p)]])</f>
        <v>1.1132476602544243</v>
      </c>
      <c r="V1083" s="26">
        <f>S0P5022[[#This Row],[f(p)]]*LOG(1-S0P5022[[#This Row],[p]],2)^-16</f>
        <v>1.0508600578207357E-4</v>
      </c>
      <c r="W1083" s="26">
        <f>S0P5022[[#This Row],[f(p)]]*2*((1-ABS(SIN(S0P5022[[#This Row],[Rad]]*2)))^(S0P5022[[#This Row],[-LOG(1-p)]]^2))</f>
        <v>0.13170544565085526</v>
      </c>
      <c r="X1083" s="26">
        <f>S0P5022[[#This Row],[F3]]+S0P5022[[#This Row],[F2]]</f>
        <v>0.13181053165663734</v>
      </c>
      <c r="Y1083" s="26"/>
      <c r="AA1083" s="20"/>
      <c r="AB1083" s="15"/>
      <c r="AC1083" s="15"/>
      <c r="AD1083" s="15"/>
      <c r="AE1083" s="15"/>
      <c r="AF1083" s="15"/>
      <c r="AI1083" s="20"/>
      <c r="AN1083" s="15"/>
      <c r="AO1083" s="17"/>
      <c r="AR1083" s="20"/>
      <c r="AT1083" s="15"/>
      <c r="AW1083" s="15"/>
    </row>
    <row r="1084" spans="1:49" x14ac:dyDescent="0.3">
      <c r="A1084" s="25">
        <v>172</v>
      </c>
      <c r="B1084" s="25">
        <f>RADIANS(S0P5022[[#This Row],[Deg]])</f>
        <v>3.001966313430247</v>
      </c>
      <c r="C1084" s="26">
        <v>0.13539434619441901</v>
      </c>
      <c r="D1084" s="27">
        <f t="shared" si="5"/>
        <v>0.66666666666666663</v>
      </c>
      <c r="E1084" s="27">
        <f>-LOG(S0P5022[[#This Row],[p]]-0.5,2)</f>
        <v>2.5849625007211565</v>
      </c>
      <c r="F1084" s="27">
        <f>-LOG(1-S0P5022[[#This Row],[p]],2)^2</f>
        <v>2.5121061286922606</v>
      </c>
      <c r="G1084" s="27">
        <f>-LOG(S0P5022[[#This Row],[p]]-0.5,2)^2</f>
        <v>6.6820311301345754</v>
      </c>
      <c r="H1084" s="27">
        <f>-LOG(1-S0P5022[[#This Row],[p]],2)</f>
        <v>1.5849625007211561</v>
      </c>
      <c r="I1084" s="27">
        <f>1/S0P5022[[#This Row],[-LOG(p-0.5)^2]]</f>
        <v>0.14965509446524536</v>
      </c>
      <c r="J1084" s="27">
        <f>1-S0P5022[[#This Row],[p]]</f>
        <v>0.33333333333333337</v>
      </c>
      <c r="K1084" s="27">
        <f>1/S0P5022[[#This Row],[1-p]]</f>
        <v>2.9999999999999996</v>
      </c>
      <c r="L1084" s="27">
        <f>S0P5022[[#This Row],[p]]*2-1</f>
        <v>0.33333333333333326</v>
      </c>
      <c r="M1084" s="27">
        <f>S0P5022[[#This Row],[1-p]]*2</f>
        <v>0.66666666666666674</v>
      </c>
      <c r="N1084" s="27">
        <f>S0P5022[[#This Row],[2p-1]]*2</f>
        <v>0.66666666666666652</v>
      </c>
      <c r="O1084" s="27">
        <f>S0P5022[[#This Row],[2-2p]]*2</f>
        <v>1.3333333333333335</v>
      </c>
      <c r="P1084" s="27">
        <f>2^S0P5022[[#This Row],[4p-2]]</f>
        <v>1.5874010519681991</v>
      </c>
      <c r="Q1084" s="27">
        <f>2^S0P5022[[#This Row],[4-4p]]</f>
        <v>2.5198420997897464</v>
      </c>
      <c r="R1084" s="27">
        <f>2^S0P5022[[#This Row],[2^(4p-2)]]</f>
        <v>3.0050751127241848</v>
      </c>
      <c r="S1084" s="26">
        <f>S0P5022[[#This Row],[1-p]]/2</f>
        <v>0.16666666666666669</v>
      </c>
      <c r="T1084" s="26">
        <f>S0P5022[[#This Row],[f(p)]]/LOG(1-S0P5022[[#This Row],[p]],2)^16</f>
        <v>1.0508600578207357E-4</v>
      </c>
      <c r="U1084" s="26">
        <f>2*(1-ABS(SIN(S0P5022[[#This Row],[Rad]]*2)))^(S0P5022[[#This Row],[-LOG(1-p)]])</f>
        <v>1.1996804431281232</v>
      </c>
      <c r="V1084" s="26">
        <f>S0P5022[[#This Row],[f(p)]]*LOG(1-S0P5022[[#This Row],[p]],2)^-16</f>
        <v>1.0508600578207357E-4</v>
      </c>
      <c r="W1084" s="26">
        <f>S0P5022[[#This Row],[f(p)]]*2*((1-ABS(SIN(S0P5022[[#This Row],[Rad]]*2)))^(S0P5022[[#This Row],[-LOG(1-p)]]^2))</f>
        <v>0.14827689006192121</v>
      </c>
      <c r="X1084" s="26">
        <f>S0P5022[[#This Row],[F3]]+S0P5022[[#This Row],[F2]]</f>
        <v>0.14838197606770329</v>
      </c>
      <c r="Y1084" s="26"/>
      <c r="AA1084" s="20"/>
      <c r="AB1084" s="15"/>
      <c r="AC1084" s="15"/>
      <c r="AD1084" s="15"/>
      <c r="AE1084" s="15"/>
      <c r="AF1084" s="15"/>
      <c r="AI1084" s="20"/>
      <c r="AN1084" s="15"/>
      <c r="AO1084" s="17"/>
      <c r="AR1084" s="20"/>
      <c r="AT1084" s="15"/>
      <c r="AW1084" s="15"/>
    </row>
    <row r="1085" spans="1:49" x14ac:dyDescent="0.3">
      <c r="A1085" s="25">
        <v>173</v>
      </c>
      <c r="B1085" s="25">
        <f>RADIANS(S0P5022[[#This Row],[Deg]])</f>
        <v>3.0194196059501901</v>
      </c>
      <c r="C1085" s="26">
        <v>0.14887464167929401</v>
      </c>
      <c r="D1085" s="27">
        <f t="shared" si="5"/>
        <v>0.66666666666666663</v>
      </c>
      <c r="E1085" s="27">
        <f>-LOG(S0P5022[[#This Row],[p]]-0.5,2)</f>
        <v>2.5849625007211565</v>
      </c>
      <c r="F1085" s="27">
        <f>-LOG(1-S0P5022[[#This Row],[p]],2)^2</f>
        <v>2.5121061286922606</v>
      </c>
      <c r="G1085" s="27">
        <f>-LOG(S0P5022[[#This Row],[p]]-0.5,2)^2</f>
        <v>6.6820311301345754</v>
      </c>
      <c r="H1085" s="27">
        <f>-LOG(1-S0P5022[[#This Row],[p]],2)</f>
        <v>1.5849625007211561</v>
      </c>
      <c r="I1085" s="27">
        <f>1/S0P5022[[#This Row],[-LOG(p-0.5)^2]]</f>
        <v>0.14965509446524536</v>
      </c>
      <c r="J1085" s="27">
        <f>1-S0P5022[[#This Row],[p]]</f>
        <v>0.33333333333333337</v>
      </c>
      <c r="K1085" s="27">
        <f>1/S0P5022[[#This Row],[1-p]]</f>
        <v>2.9999999999999996</v>
      </c>
      <c r="L1085" s="27">
        <f>S0P5022[[#This Row],[p]]*2-1</f>
        <v>0.33333333333333326</v>
      </c>
      <c r="M1085" s="27">
        <f>S0P5022[[#This Row],[1-p]]*2</f>
        <v>0.66666666666666674</v>
      </c>
      <c r="N1085" s="27">
        <f>S0P5022[[#This Row],[2p-1]]*2</f>
        <v>0.66666666666666652</v>
      </c>
      <c r="O1085" s="27">
        <f>S0P5022[[#This Row],[2-2p]]*2</f>
        <v>1.3333333333333335</v>
      </c>
      <c r="P1085" s="27">
        <f>2^S0P5022[[#This Row],[4p-2]]</f>
        <v>1.5874010519681991</v>
      </c>
      <c r="Q1085" s="27">
        <f>2^S0P5022[[#This Row],[4-4p]]</f>
        <v>2.5198420997897464</v>
      </c>
      <c r="R1085" s="27">
        <f>2^S0P5022[[#This Row],[2^(4p-2)]]</f>
        <v>3.0050751127241848</v>
      </c>
      <c r="S1085" s="26">
        <f>S0P5022[[#This Row],[1-p]]/2</f>
        <v>0.16666666666666669</v>
      </c>
      <c r="T1085" s="26">
        <f>S0P5022[[#This Row],[f(p)]]/LOG(1-S0P5022[[#This Row],[p]],2)^16</f>
        <v>1.0508600578207357E-4</v>
      </c>
      <c r="U1085" s="26">
        <f>2*(1-ABS(SIN(S0P5022[[#This Row],[Rad]]*2)))^(S0P5022[[#This Row],[-LOG(1-p)]])</f>
        <v>1.2893805714786062</v>
      </c>
      <c r="V1085" s="26">
        <f>S0P5022[[#This Row],[f(p)]]*LOG(1-S0P5022[[#This Row],[p]],2)^-16</f>
        <v>1.0508600578207357E-4</v>
      </c>
      <c r="W1085" s="26">
        <f>S0P5022[[#This Row],[f(p)]]*2*((1-ABS(SIN(S0P5022[[#This Row],[Rad]]*2)))^(S0P5022[[#This Row],[-LOG(1-p)]]^2))</f>
        <v>0.16622924394882599</v>
      </c>
      <c r="X1085" s="26">
        <f>S0P5022[[#This Row],[F3]]+S0P5022[[#This Row],[F2]]</f>
        <v>0.16633432995460806</v>
      </c>
      <c r="Y1085" s="26"/>
      <c r="AA1085" s="20"/>
      <c r="AB1085" s="15"/>
      <c r="AC1085" s="15"/>
      <c r="AD1085" s="15"/>
      <c r="AE1085" s="15"/>
      <c r="AF1085" s="15"/>
      <c r="AI1085" s="20"/>
      <c r="AN1085" s="15"/>
      <c r="AO1085" s="17"/>
      <c r="AR1085" s="20"/>
      <c r="AT1085" s="15"/>
      <c r="AW1085" s="15"/>
    </row>
    <row r="1086" spans="1:49" x14ac:dyDescent="0.3">
      <c r="A1086" s="25">
        <v>174</v>
      </c>
      <c r="B1086" s="25">
        <f>RADIANS(S0P5022[[#This Row],[Deg]])</f>
        <v>3.0368728984701332</v>
      </c>
      <c r="C1086" s="26">
        <v>0.16304861035183399</v>
      </c>
      <c r="D1086" s="27">
        <f t="shared" si="5"/>
        <v>0.66666666666666663</v>
      </c>
      <c r="E1086" s="27">
        <f>-LOG(S0P5022[[#This Row],[p]]-0.5,2)</f>
        <v>2.5849625007211565</v>
      </c>
      <c r="F1086" s="27">
        <f>-LOG(1-S0P5022[[#This Row],[p]],2)^2</f>
        <v>2.5121061286922606</v>
      </c>
      <c r="G1086" s="27">
        <f>-LOG(S0P5022[[#This Row],[p]]-0.5,2)^2</f>
        <v>6.6820311301345754</v>
      </c>
      <c r="H1086" s="27">
        <f>-LOG(1-S0P5022[[#This Row],[p]],2)</f>
        <v>1.5849625007211561</v>
      </c>
      <c r="I1086" s="27">
        <f>1/S0P5022[[#This Row],[-LOG(p-0.5)^2]]</f>
        <v>0.14965509446524536</v>
      </c>
      <c r="J1086" s="27">
        <f>1-S0P5022[[#This Row],[p]]</f>
        <v>0.33333333333333337</v>
      </c>
      <c r="K1086" s="27">
        <f>1/S0P5022[[#This Row],[1-p]]</f>
        <v>2.9999999999999996</v>
      </c>
      <c r="L1086" s="27">
        <f>S0P5022[[#This Row],[p]]*2-1</f>
        <v>0.33333333333333326</v>
      </c>
      <c r="M1086" s="27">
        <f>S0P5022[[#This Row],[1-p]]*2</f>
        <v>0.66666666666666674</v>
      </c>
      <c r="N1086" s="27">
        <f>S0P5022[[#This Row],[2p-1]]*2</f>
        <v>0.66666666666666652</v>
      </c>
      <c r="O1086" s="27">
        <f>S0P5022[[#This Row],[2-2p]]*2</f>
        <v>1.3333333333333335</v>
      </c>
      <c r="P1086" s="27">
        <f>2^S0P5022[[#This Row],[4p-2]]</f>
        <v>1.5874010519681991</v>
      </c>
      <c r="Q1086" s="27">
        <f>2^S0P5022[[#This Row],[4-4p]]</f>
        <v>2.5198420997897464</v>
      </c>
      <c r="R1086" s="27">
        <f>2^S0P5022[[#This Row],[2^(4p-2)]]</f>
        <v>3.0050751127241848</v>
      </c>
      <c r="S1086" s="26">
        <f>S0P5022[[#This Row],[1-p]]/2</f>
        <v>0.16666666666666669</v>
      </c>
      <c r="T1086" s="26">
        <f>S0P5022[[#This Row],[f(p)]]/LOG(1-S0P5022[[#This Row],[p]],2)^16</f>
        <v>1.0508600578207357E-4</v>
      </c>
      <c r="U1086" s="26">
        <f>2*(1-ABS(SIN(S0P5022[[#This Row],[Rad]]*2)))^(S0P5022[[#This Row],[-LOG(1-p)]])</f>
        <v>1.3822606759855431</v>
      </c>
      <c r="V1086" s="26">
        <f>S0P5022[[#This Row],[f(p)]]*LOG(1-S0P5022[[#This Row],[p]],2)^-16</f>
        <v>1.0508600578207357E-4</v>
      </c>
      <c r="W1086" s="26">
        <f>S0P5022[[#This Row],[f(p)]]*2*((1-ABS(SIN(S0P5022[[#This Row],[Rad]]*2)))^(S0P5022[[#This Row],[-LOG(1-p)]]^2))</f>
        <v>0.18560398391014984</v>
      </c>
      <c r="X1086" s="26">
        <f>S0P5022[[#This Row],[F3]]+S0P5022[[#This Row],[F2]]</f>
        <v>0.18570906991593192</v>
      </c>
      <c r="Y1086" s="26"/>
      <c r="AA1086" s="20"/>
      <c r="AB1086" s="15"/>
      <c r="AC1086" s="15"/>
      <c r="AD1086" s="15"/>
      <c r="AE1086" s="15"/>
      <c r="AF1086" s="15"/>
      <c r="AI1086" s="20"/>
      <c r="AN1086" s="15"/>
      <c r="AO1086" s="17"/>
      <c r="AR1086" s="20"/>
      <c r="AT1086" s="15"/>
      <c r="AW1086" s="15"/>
    </row>
    <row r="1087" spans="1:49" x14ac:dyDescent="0.3">
      <c r="A1087" s="25">
        <v>175</v>
      </c>
      <c r="B1087" s="25">
        <f>RADIANS(S0P5022[[#This Row],[Deg]])</f>
        <v>3.0543261909900767</v>
      </c>
      <c r="C1087" s="26">
        <v>0.178184482138634</v>
      </c>
      <c r="D1087" s="27">
        <f t="shared" si="5"/>
        <v>0.66666666666666663</v>
      </c>
      <c r="E1087" s="27">
        <f>-LOG(S0P5022[[#This Row],[p]]-0.5,2)</f>
        <v>2.5849625007211565</v>
      </c>
      <c r="F1087" s="27">
        <f>-LOG(1-S0P5022[[#This Row],[p]],2)^2</f>
        <v>2.5121061286922606</v>
      </c>
      <c r="G1087" s="27">
        <f>-LOG(S0P5022[[#This Row],[p]]-0.5,2)^2</f>
        <v>6.6820311301345754</v>
      </c>
      <c r="H1087" s="27">
        <f>-LOG(1-S0P5022[[#This Row],[p]],2)</f>
        <v>1.5849625007211561</v>
      </c>
      <c r="I1087" s="27">
        <f>1/S0P5022[[#This Row],[-LOG(p-0.5)^2]]</f>
        <v>0.14965509446524536</v>
      </c>
      <c r="J1087" s="27">
        <f>1-S0P5022[[#This Row],[p]]</f>
        <v>0.33333333333333337</v>
      </c>
      <c r="K1087" s="27">
        <f>1/S0P5022[[#This Row],[1-p]]</f>
        <v>2.9999999999999996</v>
      </c>
      <c r="L1087" s="27">
        <f>S0P5022[[#This Row],[p]]*2-1</f>
        <v>0.33333333333333326</v>
      </c>
      <c r="M1087" s="27">
        <f>S0P5022[[#This Row],[1-p]]*2</f>
        <v>0.66666666666666674</v>
      </c>
      <c r="N1087" s="27">
        <f>S0P5022[[#This Row],[2p-1]]*2</f>
        <v>0.66666666666666652</v>
      </c>
      <c r="O1087" s="27">
        <f>S0P5022[[#This Row],[2-2p]]*2</f>
        <v>1.3333333333333335</v>
      </c>
      <c r="P1087" s="27">
        <f>2^S0P5022[[#This Row],[4p-2]]</f>
        <v>1.5874010519681991</v>
      </c>
      <c r="Q1087" s="27">
        <f>2^S0P5022[[#This Row],[4-4p]]</f>
        <v>2.5198420997897464</v>
      </c>
      <c r="R1087" s="27">
        <f>2^S0P5022[[#This Row],[2^(4p-2)]]</f>
        <v>3.0050751127241848</v>
      </c>
      <c r="S1087" s="26">
        <f>S0P5022[[#This Row],[1-p]]/2</f>
        <v>0.16666666666666669</v>
      </c>
      <c r="T1087" s="26">
        <f>S0P5022[[#This Row],[f(p)]]/LOG(1-S0P5022[[#This Row],[p]],2)^16</f>
        <v>1.0508600578207357E-4</v>
      </c>
      <c r="U1087" s="26">
        <f>2*(1-ABS(SIN(S0P5022[[#This Row],[Rad]]*2)))^(S0P5022[[#This Row],[-LOG(1-p)]])</f>
        <v>1.4782218239094755</v>
      </c>
      <c r="V1087" s="26">
        <f>S0P5022[[#This Row],[f(p)]]*LOG(1-S0P5022[[#This Row],[p]],2)^-16</f>
        <v>1.0508600578207357E-4</v>
      </c>
      <c r="W1087" s="26">
        <f>S0P5022[[#This Row],[f(p)]]*2*((1-ABS(SIN(S0P5022[[#This Row],[Rad]]*2)))^(S0P5022[[#This Row],[-LOG(1-p)]]^2))</f>
        <v>0.20643741247360312</v>
      </c>
      <c r="X1087" s="26">
        <f>S0P5022[[#This Row],[F3]]+S0P5022[[#This Row],[F2]]</f>
        <v>0.20654249847938519</v>
      </c>
      <c r="Y1087" s="26"/>
      <c r="AA1087" s="20"/>
      <c r="AB1087" s="15"/>
      <c r="AC1087" s="15"/>
      <c r="AD1087" s="15"/>
      <c r="AE1087" s="15"/>
      <c r="AF1087" s="15"/>
      <c r="AI1087" s="20"/>
      <c r="AN1087" s="15"/>
      <c r="AO1087" s="17"/>
      <c r="AR1087" s="20"/>
      <c r="AT1087" s="15"/>
      <c r="AW1087" s="15"/>
    </row>
    <row r="1088" spans="1:49" x14ac:dyDescent="0.3">
      <c r="A1088" s="25">
        <v>176</v>
      </c>
      <c r="B1088" s="25">
        <f>RADIANS(S0P5022[[#This Row],[Deg]])</f>
        <v>3.0717794835100198</v>
      </c>
      <c r="C1088" s="26">
        <v>0.19474166645724</v>
      </c>
      <c r="D1088" s="27">
        <f t="shared" si="5"/>
        <v>0.66666666666666663</v>
      </c>
      <c r="E1088" s="27">
        <f>-LOG(S0P5022[[#This Row],[p]]-0.5,2)</f>
        <v>2.5849625007211565</v>
      </c>
      <c r="F1088" s="27">
        <f>-LOG(1-S0P5022[[#This Row],[p]],2)^2</f>
        <v>2.5121061286922606</v>
      </c>
      <c r="G1088" s="27">
        <f>-LOG(S0P5022[[#This Row],[p]]-0.5,2)^2</f>
        <v>6.6820311301345754</v>
      </c>
      <c r="H1088" s="27">
        <f>-LOG(1-S0P5022[[#This Row],[p]],2)</f>
        <v>1.5849625007211561</v>
      </c>
      <c r="I1088" s="27">
        <f>1/S0P5022[[#This Row],[-LOG(p-0.5)^2]]</f>
        <v>0.14965509446524536</v>
      </c>
      <c r="J1088" s="27">
        <f>1-S0P5022[[#This Row],[p]]</f>
        <v>0.33333333333333337</v>
      </c>
      <c r="K1088" s="27">
        <f>1/S0P5022[[#This Row],[1-p]]</f>
        <v>2.9999999999999996</v>
      </c>
      <c r="L1088" s="27">
        <f>S0P5022[[#This Row],[p]]*2-1</f>
        <v>0.33333333333333326</v>
      </c>
      <c r="M1088" s="27">
        <f>S0P5022[[#This Row],[1-p]]*2</f>
        <v>0.66666666666666674</v>
      </c>
      <c r="N1088" s="27">
        <f>S0P5022[[#This Row],[2p-1]]*2</f>
        <v>0.66666666666666652</v>
      </c>
      <c r="O1088" s="27">
        <f>S0P5022[[#This Row],[2-2p]]*2</f>
        <v>1.3333333333333335</v>
      </c>
      <c r="P1088" s="27">
        <f>2^S0P5022[[#This Row],[4p-2]]</f>
        <v>1.5874010519681991</v>
      </c>
      <c r="Q1088" s="27">
        <f>2^S0P5022[[#This Row],[4-4p]]</f>
        <v>2.5198420997897464</v>
      </c>
      <c r="R1088" s="27">
        <f>2^S0P5022[[#This Row],[2^(4p-2)]]</f>
        <v>3.0050751127241848</v>
      </c>
      <c r="S1088" s="26">
        <f>S0P5022[[#This Row],[1-p]]/2</f>
        <v>0.16666666666666669</v>
      </c>
      <c r="T1088" s="26">
        <f>S0P5022[[#This Row],[f(p)]]/LOG(1-S0P5022[[#This Row],[p]],2)^16</f>
        <v>1.0508600578207357E-4</v>
      </c>
      <c r="U1088" s="26">
        <f>2*(1-ABS(SIN(S0P5022[[#This Row],[Rad]]*2)))^(S0P5022[[#This Row],[-LOG(1-p)]])</f>
        <v>1.577153724025588</v>
      </c>
      <c r="V1088" s="26">
        <f>S0P5022[[#This Row],[f(p)]]*LOG(1-S0P5022[[#This Row],[p]],2)^-16</f>
        <v>1.0508600578207357E-4</v>
      </c>
      <c r="W1088" s="26">
        <f>S0P5022[[#This Row],[f(p)]]*2*((1-ABS(SIN(S0P5022[[#This Row],[Rad]]*2)))^(S0P5022[[#This Row],[-LOG(1-p)]]^2))</f>
        <v>0.22876016507010069</v>
      </c>
      <c r="X1088" s="26">
        <f>S0P5022[[#This Row],[F3]]+S0P5022[[#This Row],[F2]]</f>
        <v>0.22886525107588276</v>
      </c>
      <c r="Y1088" s="26"/>
      <c r="AA1088" s="20"/>
      <c r="AB1088" s="15"/>
      <c r="AC1088" s="15"/>
      <c r="AD1088" s="15"/>
      <c r="AE1088" s="15"/>
      <c r="AF1088" s="15"/>
      <c r="AI1088" s="20"/>
      <c r="AN1088" s="15"/>
      <c r="AO1088" s="17"/>
      <c r="AR1088" s="20"/>
      <c r="AT1088" s="15"/>
      <c r="AW1088" s="15"/>
    </row>
    <row r="1089" spans="1:50" x14ac:dyDescent="0.3">
      <c r="A1089" s="25">
        <v>177</v>
      </c>
      <c r="B1089" s="25">
        <f>RADIANS(S0P5022[[#This Row],[Deg]])</f>
        <v>3.0892327760299634</v>
      </c>
      <c r="C1089" s="26">
        <v>0.21236516538606001</v>
      </c>
      <c r="D1089" s="27">
        <f t="shared" si="5"/>
        <v>0.66666666666666663</v>
      </c>
      <c r="E1089" s="27">
        <f>-LOG(S0P5022[[#This Row],[p]]-0.5,2)</f>
        <v>2.5849625007211565</v>
      </c>
      <c r="F1089" s="27">
        <f>-LOG(1-S0P5022[[#This Row],[p]],2)^2</f>
        <v>2.5121061286922606</v>
      </c>
      <c r="G1089" s="27">
        <f>-LOG(S0P5022[[#This Row],[p]]-0.5,2)^2</f>
        <v>6.6820311301345754</v>
      </c>
      <c r="H1089" s="27">
        <f>-LOG(1-S0P5022[[#This Row],[p]],2)</f>
        <v>1.5849625007211561</v>
      </c>
      <c r="I1089" s="27">
        <f>1/S0P5022[[#This Row],[-LOG(p-0.5)^2]]</f>
        <v>0.14965509446524536</v>
      </c>
      <c r="J1089" s="27">
        <f>1-S0P5022[[#This Row],[p]]</f>
        <v>0.33333333333333337</v>
      </c>
      <c r="K1089" s="27">
        <f>1/S0P5022[[#This Row],[1-p]]</f>
        <v>2.9999999999999996</v>
      </c>
      <c r="L1089" s="27">
        <f>S0P5022[[#This Row],[p]]*2-1</f>
        <v>0.33333333333333326</v>
      </c>
      <c r="M1089" s="27">
        <f>S0P5022[[#This Row],[1-p]]*2</f>
        <v>0.66666666666666674</v>
      </c>
      <c r="N1089" s="27">
        <f>S0P5022[[#This Row],[2p-1]]*2</f>
        <v>0.66666666666666652</v>
      </c>
      <c r="O1089" s="27">
        <f>S0P5022[[#This Row],[2-2p]]*2</f>
        <v>1.3333333333333335</v>
      </c>
      <c r="P1089" s="27">
        <f>2^S0P5022[[#This Row],[4p-2]]</f>
        <v>1.5874010519681991</v>
      </c>
      <c r="Q1089" s="27">
        <f>2^S0P5022[[#This Row],[4-4p]]</f>
        <v>2.5198420997897464</v>
      </c>
      <c r="R1089" s="27">
        <f>2^S0P5022[[#This Row],[2^(4p-2)]]</f>
        <v>3.0050751127241848</v>
      </c>
      <c r="S1089" s="26">
        <f>S0P5022[[#This Row],[1-p]]/2</f>
        <v>0.16666666666666669</v>
      </c>
      <c r="T1089" s="26">
        <f>S0P5022[[#This Row],[f(p)]]/LOG(1-S0P5022[[#This Row],[p]],2)^16</f>
        <v>1.0508600578207357E-4</v>
      </c>
      <c r="U1089" s="26">
        <f>2*(1-ABS(SIN(S0P5022[[#This Row],[Rad]]*2)))^(S0P5022[[#This Row],[-LOG(1-p)]])</f>
        <v>1.6789349681941832</v>
      </c>
      <c r="V1089" s="26">
        <f>S0P5022[[#This Row],[f(p)]]*LOG(1-S0P5022[[#This Row],[p]],2)^-16</f>
        <v>1.0508600578207357E-4</v>
      </c>
      <c r="W1089" s="26">
        <f>S0P5022[[#This Row],[f(p)]]*2*((1-ABS(SIN(S0P5022[[#This Row],[Rad]]*2)))^(S0P5022[[#This Row],[-LOG(1-p)]]^2))</f>
        <v>0.25259674104011509</v>
      </c>
      <c r="X1089" s="26">
        <f>S0P5022[[#This Row],[F3]]+S0P5022[[#This Row],[F2]]</f>
        <v>0.25270182704589716</v>
      </c>
      <c r="Y1089" s="26"/>
      <c r="AA1089" s="20"/>
      <c r="AB1089" s="15"/>
      <c r="AC1089" s="15"/>
      <c r="AD1089" s="15"/>
      <c r="AE1089" s="15"/>
      <c r="AF1089" s="15"/>
      <c r="AI1089" s="20"/>
      <c r="AN1089" s="15"/>
      <c r="AO1089" s="17"/>
      <c r="AR1089" s="20"/>
      <c r="AT1089" s="15"/>
      <c r="AW1089" s="15"/>
    </row>
    <row r="1090" spans="1:50" x14ac:dyDescent="0.3">
      <c r="A1090" s="25">
        <v>178</v>
      </c>
      <c r="B1090" s="25">
        <f>RADIANS(S0P5022[[#This Row],[Deg]])</f>
        <v>3.1066860685499065</v>
      </c>
      <c r="C1090" s="26">
        <v>0.23141039214834899</v>
      </c>
      <c r="D1090" s="27">
        <f t="shared" si="5"/>
        <v>0.66666666666666663</v>
      </c>
      <c r="E1090" s="27">
        <f>-LOG(S0P5022[[#This Row],[p]]-0.5,2)</f>
        <v>2.5849625007211565</v>
      </c>
      <c r="F1090" s="27">
        <f>-LOG(1-S0P5022[[#This Row],[p]],2)^2</f>
        <v>2.5121061286922606</v>
      </c>
      <c r="G1090" s="27">
        <f>-LOG(S0P5022[[#This Row],[p]]-0.5,2)^2</f>
        <v>6.6820311301345754</v>
      </c>
      <c r="H1090" s="27">
        <f>-LOG(1-S0P5022[[#This Row],[p]],2)</f>
        <v>1.5849625007211561</v>
      </c>
      <c r="I1090" s="27">
        <f>1/S0P5022[[#This Row],[-LOG(p-0.5)^2]]</f>
        <v>0.14965509446524536</v>
      </c>
      <c r="J1090" s="27">
        <f>1-S0P5022[[#This Row],[p]]</f>
        <v>0.33333333333333337</v>
      </c>
      <c r="K1090" s="27">
        <f>1/S0P5022[[#This Row],[1-p]]</f>
        <v>2.9999999999999996</v>
      </c>
      <c r="L1090" s="27">
        <f>S0P5022[[#This Row],[p]]*2-1</f>
        <v>0.33333333333333326</v>
      </c>
      <c r="M1090" s="27">
        <f>S0P5022[[#This Row],[1-p]]*2</f>
        <v>0.66666666666666674</v>
      </c>
      <c r="N1090" s="27">
        <f>S0P5022[[#This Row],[2p-1]]*2</f>
        <v>0.66666666666666652</v>
      </c>
      <c r="O1090" s="27">
        <f>S0P5022[[#This Row],[2-2p]]*2</f>
        <v>1.3333333333333335</v>
      </c>
      <c r="P1090" s="27">
        <f>2^S0P5022[[#This Row],[4p-2]]</f>
        <v>1.5874010519681991</v>
      </c>
      <c r="Q1090" s="27">
        <f>2^S0P5022[[#This Row],[4-4p]]</f>
        <v>2.5198420997897464</v>
      </c>
      <c r="R1090" s="27">
        <f>2^S0P5022[[#This Row],[2^(4p-2)]]</f>
        <v>3.0050751127241848</v>
      </c>
      <c r="S1090" s="26">
        <f>S0P5022[[#This Row],[1-p]]/2</f>
        <v>0.16666666666666669</v>
      </c>
      <c r="T1090" s="26">
        <f>S0P5022[[#This Row],[f(p)]]/LOG(1-S0P5022[[#This Row],[p]],2)^16</f>
        <v>1.0508600578207357E-4</v>
      </c>
      <c r="U1090" s="26">
        <f>2*(1-ABS(SIN(S0P5022[[#This Row],[Rad]]*2)))^(S0P5022[[#This Row],[-LOG(1-p)]])</f>
        <v>1.7834333087964589</v>
      </c>
      <c r="V1090" s="26">
        <f>S0P5022[[#This Row],[f(p)]]*LOG(1-S0P5022[[#This Row],[p]],2)^-16</f>
        <v>1.0508600578207357E-4</v>
      </c>
      <c r="W1090" s="26">
        <f>S0P5022[[#This Row],[f(p)]]*2*((1-ABS(SIN(S0P5022[[#This Row],[Rad]]*2)))^(S0P5022[[#This Row],[-LOG(1-p)]]^2))</f>
        <v>0.27796506282642602</v>
      </c>
      <c r="X1090" s="26">
        <f>S0P5022[[#This Row],[F3]]+S0P5022[[#This Row],[F2]]</f>
        <v>0.2780701488322081</v>
      </c>
      <c r="Y1090" s="26"/>
      <c r="AA1090" s="20"/>
      <c r="AB1090" s="15"/>
      <c r="AC1090" s="15"/>
      <c r="AD1090" s="15"/>
      <c r="AE1090" s="15"/>
      <c r="AF1090" s="15"/>
      <c r="AI1090" s="20"/>
      <c r="AN1090" s="15"/>
      <c r="AO1090" s="17"/>
      <c r="AR1090" s="20"/>
      <c r="AT1090" s="15"/>
      <c r="AW1090" s="15"/>
    </row>
    <row r="1091" spans="1:50" x14ac:dyDescent="0.3">
      <c r="A1091" s="25">
        <v>179</v>
      </c>
      <c r="B1091" s="25">
        <f>RADIANS(S0P5022[[#This Row],[Deg]])</f>
        <v>3.12413936106985</v>
      </c>
      <c r="C1091" s="26">
        <v>0.25166342986282703</v>
      </c>
      <c r="D1091" s="27">
        <f t="shared" si="5"/>
        <v>0.66666666666666663</v>
      </c>
      <c r="E1091" s="27">
        <f>-LOG(S0P5022[[#This Row],[p]]-0.5,2)</f>
        <v>2.5849625007211565</v>
      </c>
      <c r="F1091" s="27">
        <f>-LOG(1-S0P5022[[#This Row],[p]],2)^2</f>
        <v>2.5121061286922606</v>
      </c>
      <c r="G1091" s="27">
        <f>-LOG(S0P5022[[#This Row],[p]]-0.5,2)^2</f>
        <v>6.6820311301345754</v>
      </c>
      <c r="H1091" s="27">
        <f>-LOG(1-S0P5022[[#This Row],[p]],2)</f>
        <v>1.5849625007211561</v>
      </c>
      <c r="I1091" s="27">
        <f>1/S0P5022[[#This Row],[-LOG(p-0.5)^2]]</f>
        <v>0.14965509446524536</v>
      </c>
      <c r="J1091" s="27">
        <f>1-S0P5022[[#This Row],[p]]</f>
        <v>0.33333333333333337</v>
      </c>
      <c r="K1091" s="27">
        <f>1/S0P5022[[#This Row],[1-p]]</f>
        <v>2.9999999999999996</v>
      </c>
      <c r="L1091" s="27">
        <f>S0P5022[[#This Row],[p]]*2-1</f>
        <v>0.33333333333333326</v>
      </c>
      <c r="M1091" s="27">
        <f>S0P5022[[#This Row],[1-p]]*2</f>
        <v>0.66666666666666674</v>
      </c>
      <c r="N1091" s="27">
        <f>S0P5022[[#This Row],[2p-1]]*2</f>
        <v>0.66666666666666652</v>
      </c>
      <c r="O1091" s="27">
        <f>S0P5022[[#This Row],[2-2p]]*2</f>
        <v>1.3333333333333335</v>
      </c>
      <c r="P1091" s="27">
        <f>2^S0P5022[[#This Row],[4p-2]]</f>
        <v>1.5874010519681991</v>
      </c>
      <c r="Q1091" s="27">
        <f>2^S0P5022[[#This Row],[4-4p]]</f>
        <v>2.5198420997897464</v>
      </c>
      <c r="R1091" s="27">
        <f>2^S0P5022[[#This Row],[2^(4p-2)]]</f>
        <v>3.0050751127241848</v>
      </c>
      <c r="S1091" s="26">
        <f>S0P5022[[#This Row],[1-p]]/2</f>
        <v>0.16666666666666669</v>
      </c>
      <c r="T1091" s="26">
        <f>S0P5022[[#This Row],[f(p)]]/LOG(1-S0P5022[[#This Row],[p]],2)^16</f>
        <v>1.0508600578207357E-4</v>
      </c>
      <c r="U1091" s="26">
        <f>2*(1-ABS(SIN(S0P5022[[#This Row],[Rad]]*2)))^(S0P5022[[#This Row],[-LOG(1-p)]])</f>
        <v>1.8905059711604606</v>
      </c>
      <c r="V1091" s="26">
        <f>S0P5022[[#This Row],[f(p)]]*LOG(1-S0P5022[[#This Row],[p]],2)^-16</f>
        <v>1.0508600578207357E-4</v>
      </c>
      <c r="W1091" s="26">
        <f>S0P5022[[#This Row],[f(p)]]*2*((1-ABS(SIN(S0P5022[[#This Row],[Rad]]*2)))^(S0P5022[[#This Row],[-LOG(1-p)]]^2))</f>
        <v>0.30487606734526612</v>
      </c>
      <c r="X1091" s="26">
        <f>S0P5022[[#This Row],[F3]]+S0P5022[[#This Row],[F2]]</f>
        <v>0.3049811533510482</v>
      </c>
      <c r="Y1091" s="26"/>
      <c r="AA1091" s="20"/>
      <c r="AB1091" s="15"/>
      <c r="AC1091" s="15"/>
      <c r="AD1091" s="15"/>
      <c r="AE1091" s="15"/>
      <c r="AF1091" s="15"/>
      <c r="AI1091" s="20"/>
      <c r="AN1091" s="15"/>
      <c r="AO1091" s="17"/>
      <c r="AR1091" s="20"/>
      <c r="AT1091" s="15"/>
      <c r="AW1091" s="15"/>
    </row>
    <row r="1092" spans="1:50" x14ac:dyDescent="0.3">
      <c r="A1092" s="25">
        <v>180</v>
      </c>
      <c r="B1092" s="25">
        <f>RADIANS(S0P5022[[#This Row],[Deg]])</f>
        <v>3.1415926535897931</v>
      </c>
      <c r="C1092" s="26">
        <v>0.26765448335386999</v>
      </c>
      <c r="D1092" s="27">
        <f t="shared" si="5"/>
        <v>0.66666666666666663</v>
      </c>
      <c r="E1092" s="27">
        <f>-LOG(S0P5022[[#This Row],[p]]-0.5,2)</f>
        <v>2.5849625007211565</v>
      </c>
      <c r="F1092" s="27">
        <f>-LOG(1-S0P5022[[#This Row],[p]],2)^2</f>
        <v>2.5121061286922606</v>
      </c>
      <c r="G1092" s="27">
        <f>-LOG(S0P5022[[#This Row],[p]]-0.5,2)^2</f>
        <v>6.6820311301345754</v>
      </c>
      <c r="H1092" s="27">
        <f>-LOG(1-S0P5022[[#This Row],[p]],2)</f>
        <v>1.5849625007211561</v>
      </c>
      <c r="I1092" s="27">
        <f>1/S0P5022[[#This Row],[-LOG(p-0.5)^2]]</f>
        <v>0.14965509446524536</v>
      </c>
      <c r="J1092" s="27">
        <f>1-S0P5022[[#This Row],[p]]</f>
        <v>0.33333333333333337</v>
      </c>
      <c r="K1092" s="27">
        <f>1/S0P5022[[#This Row],[1-p]]</f>
        <v>2.9999999999999996</v>
      </c>
      <c r="L1092" s="27">
        <f>S0P5022[[#This Row],[p]]*2-1</f>
        <v>0.33333333333333326</v>
      </c>
      <c r="M1092" s="27">
        <f>S0P5022[[#This Row],[1-p]]*2</f>
        <v>0.66666666666666674</v>
      </c>
      <c r="N1092" s="27">
        <f>S0P5022[[#This Row],[2p-1]]*2</f>
        <v>0.66666666666666652</v>
      </c>
      <c r="O1092" s="27">
        <f>S0P5022[[#This Row],[2-2p]]*2</f>
        <v>1.3333333333333335</v>
      </c>
      <c r="P1092" s="27">
        <f>2^S0P5022[[#This Row],[4p-2]]</f>
        <v>1.5874010519681991</v>
      </c>
      <c r="Q1092" s="27">
        <f>2^S0P5022[[#This Row],[4-4p]]</f>
        <v>2.5198420997897464</v>
      </c>
      <c r="R1092" s="27">
        <f>2^S0P5022[[#This Row],[2^(4p-2)]]</f>
        <v>3.0050751127241848</v>
      </c>
      <c r="S1092" s="26">
        <f>S0P5022[[#This Row],[1-p]]/2</f>
        <v>0.16666666666666669</v>
      </c>
      <c r="T1092" s="26">
        <f>S0P5022[[#This Row],[f(p)]]/LOG(1-S0P5022[[#This Row],[p]],2)^16</f>
        <v>1.0508600578207357E-4</v>
      </c>
      <c r="U1092" s="26">
        <f>2*(1-ABS(SIN(S0P5022[[#This Row],[Rad]]*2)))^(S0P5022[[#This Row],[-LOG(1-p)]])</f>
        <v>1.9999999999999993</v>
      </c>
      <c r="V1092" s="26">
        <f>S0P5022[[#This Row],[f(p)]]*LOG(1-S0P5022[[#This Row],[p]],2)^-16</f>
        <v>1.0508600578207357E-4</v>
      </c>
      <c r="W1092" s="26">
        <f>S0P5022[[#This Row],[f(p)]]*2*((1-ABS(SIN(S0P5022[[#This Row],[Rad]]*2)))^(S0P5022[[#This Row],[-LOG(1-p)]]^2))</f>
        <v>0.3333333333333332</v>
      </c>
      <c r="X1092" s="26">
        <f>S0P5022[[#This Row],[F3]]+S0P5022[[#This Row],[F2]]</f>
        <v>0.33343841933911528</v>
      </c>
      <c r="Y1092" s="26"/>
      <c r="AA1092" s="20"/>
      <c r="AB1092" s="15"/>
      <c r="AC1092" s="15"/>
      <c r="AD1092" s="15"/>
      <c r="AE1092" s="15"/>
      <c r="AF1092" s="15"/>
      <c r="AI1092" s="20"/>
      <c r="AN1092" s="15"/>
      <c r="AO1092" s="17"/>
      <c r="AR1092" s="20"/>
      <c r="AT1092" s="15"/>
      <c r="AW1092" s="15"/>
    </row>
    <row r="1093" spans="1:50" x14ac:dyDescent="0.3">
      <c r="A1093" s="28">
        <v>-180</v>
      </c>
      <c r="B1093" s="28">
        <f>RADIANS(S0P5022[[#This Row],[Deg]])</f>
        <v>-3.1415926535897931</v>
      </c>
      <c r="C1093" s="29">
        <v>0.163068326963834</v>
      </c>
      <c r="D1093" s="30">
        <f>3/4</f>
        <v>0.75</v>
      </c>
      <c r="E1093" s="30">
        <f>-LOG(S0P5022[[#This Row],[p]]-0.5,2)</f>
        <v>2</v>
      </c>
      <c r="F1093" s="30">
        <f>-LOG(1-S0P5022[[#This Row],[p]],2)^2</f>
        <v>4</v>
      </c>
      <c r="G1093" s="30">
        <f>-LOG(S0P5022[[#This Row],[p]]-0.5,2)^2</f>
        <v>4</v>
      </c>
      <c r="H1093" s="30">
        <f>-LOG(1-S0P5022[[#This Row],[p]],2)</f>
        <v>2</v>
      </c>
      <c r="I1093" s="30">
        <f>1/S0P5022[[#This Row],[-LOG(p-0.5)^2]]</f>
        <v>0.25</v>
      </c>
      <c r="J1093" s="30">
        <f>1-S0P5022[[#This Row],[p]]</f>
        <v>0.25</v>
      </c>
      <c r="K1093" s="30">
        <f>1/S0P5022[[#This Row],[1-p]]</f>
        <v>4</v>
      </c>
      <c r="L1093" s="30">
        <f>S0P5022[[#This Row],[p]]*2-1</f>
        <v>0.5</v>
      </c>
      <c r="M1093" s="30">
        <f>S0P5022[[#This Row],[1-p]]*2</f>
        <v>0.5</v>
      </c>
      <c r="N1093" s="30">
        <f>S0P5022[[#This Row],[2p-1]]*2</f>
        <v>1</v>
      </c>
      <c r="O1093" s="30">
        <f>S0P5022[[#This Row],[2-2p]]*2</f>
        <v>1</v>
      </c>
      <c r="P1093" s="30">
        <f>2^S0P5022[[#This Row],[4p-2]]</f>
        <v>2</v>
      </c>
      <c r="Q1093" s="30">
        <f>2^S0P5022[[#This Row],[4-4p]]</f>
        <v>2</v>
      </c>
      <c r="R1093" s="30">
        <f>2^S0P5022[[#This Row],[2^(4p-2)]]</f>
        <v>4</v>
      </c>
      <c r="S1093" s="29">
        <f>S0P5022[[#This Row],[1-p]]/2</f>
        <v>0.125</v>
      </c>
      <c r="T1093" s="29">
        <f>S0P5022[[#This Row],[f(p)]]/LOG(1-S0P5022[[#This Row],[p]],2)^16</f>
        <v>1.9073486328125E-6</v>
      </c>
      <c r="U1093" s="26">
        <f>2*(1-ABS(SIN(S0P5022[[#This Row],[Rad]]*2)))^(S0P5022[[#This Row],[-LOG(1-p)]])</f>
        <v>1.9999999999999991</v>
      </c>
      <c r="V1093" s="26">
        <f>S0P5022[[#This Row],[f(p)]]*LOG(1-S0P5022[[#This Row],[p]],2)^-16</f>
        <v>1.9073486328125E-6</v>
      </c>
      <c r="W1093" s="26">
        <f>S0P5022[[#This Row],[f(p)]]*2*((1-ABS(SIN(S0P5022[[#This Row],[Rad]]*2)))^(S0P5022[[#This Row],[-LOG(1-p)]]^2))</f>
        <v>0.24999999999999978</v>
      </c>
      <c r="X1093" s="26">
        <f>S0P5022[[#This Row],[F3]]+S0P5022[[#This Row],[F2]]</f>
        <v>0.25000190734863259</v>
      </c>
      <c r="Y1093" s="26"/>
      <c r="Z1093"/>
      <c r="AD1093" s="16"/>
      <c r="AE1093" s="20"/>
      <c r="AF1093" s="16"/>
      <c r="AG1093" s="20"/>
      <c r="AN1093" s="15"/>
      <c r="AO1093" s="20"/>
      <c r="AT1093" s="15"/>
      <c r="AU1093" s="17"/>
      <c r="AW1093" s="15"/>
      <c r="AX1093" s="20"/>
    </row>
    <row r="1094" spans="1:50" x14ac:dyDescent="0.3">
      <c r="A1094" s="28">
        <v>-179</v>
      </c>
      <c r="B1094" s="28">
        <f>RADIANS(S0P5022[[#This Row],[Deg]])</f>
        <v>-3.12413936106985</v>
      </c>
      <c r="C1094" s="29">
        <v>0.148915140313474</v>
      </c>
      <c r="D1094" s="30">
        <f t="shared" ref="D1094:D1157" si="6">3/4</f>
        <v>0.75</v>
      </c>
      <c r="E1094" s="30">
        <f>-LOG(S0P5022[[#This Row],[p]]-0.5,2)</f>
        <v>2</v>
      </c>
      <c r="F1094" s="30">
        <f>-LOG(1-S0P5022[[#This Row],[p]],2)^2</f>
        <v>4</v>
      </c>
      <c r="G1094" s="30">
        <f>-LOG(S0P5022[[#This Row],[p]]-0.5,2)^2</f>
        <v>4</v>
      </c>
      <c r="H1094" s="30">
        <f>-LOG(1-S0P5022[[#This Row],[p]],2)</f>
        <v>2</v>
      </c>
      <c r="I1094" s="30">
        <f>1/S0P5022[[#This Row],[-LOG(p-0.5)^2]]</f>
        <v>0.25</v>
      </c>
      <c r="J1094" s="30">
        <f>1-S0P5022[[#This Row],[p]]</f>
        <v>0.25</v>
      </c>
      <c r="K1094" s="30">
        <f>1/S0P5022[[#This Row],[1-p]]</f>
        <v>4</v>
      </c>
      <c r="L1094" s="30">
        <f>S0P5022[[#This Row],[p]]*2-1</f>
        <v>0.5</v>
      </c>
      <c r="M1094" s="30">
        <f>S0P5022[[#This Row],[1-p]]*2</f>
        <v>0.5</v>
      </c>
      <c r="N1094" s="30">
        <f>S0P5022[[#This Row],[2p-1]]*2</f>
        <v>1</v>
      </c>
      <c r="O1094" s="30">
        <f>S0P5022[[#This Row],[2-2p]]*2</f>
        <v>1</v>
      </c>
      <c r="P1094" s="30">
        <f>2^S0P5022[[#This Row],[4p-2]]</f>
        <v>2</v>
      </c>
      <c r="Q1094" s="30">
        <f>2^S0P5022[[#This Row],[4-4p]]</f>
        <v>2</v>
      </c>
      <c r="R1094" s="30">
        <f>2^S0P5022[[#This Row],[2^(4p-2)]]</f>
        <v>4</v>
      </c>
      <c r="S1094" s="29">
        <f>S0P5022[[#This Row],[1-p]]/2</f>
        <v>0.125</v>
      </c>
      <c r="T1094" s="29">
        <f>S0P5022[[#This Row],[f(p)]]/LOG(1-S0P5022[[#This Row],[p]],2)^16</f>
        <v>1.9073486328125E-6</v>
      </c>
      <c r="U1094" s="26">
        <f>2*(1-ABS(SIN(S0P5022[[#This Row],[Rad]]*2)))^(S0P5022[[#This Row],[-LOG(1-p)]])</f>
        <v>1.8628379629301726</v>
      </c>
      <c r="V1094" s="26">
        <f>S0P5022[[#This Row],[f(p)]]*LOG(1-S0P5022[[#This Row],[p]],2)^-16</f>
        <v>1.9073486328125E-6</v>
      </c>
      <c r="W1094" s="26">
        <f>S0P5022[[#This Row],[f(p)]]*2*((1-ABS(SIN(S0P5022[[#This Row],[Rad]]*2)))^(S0P5022[[#This Row],[-LOG(1-p)]]^2))</f>
        <v>0.21688532975836469</v>
      </c>
      <c r="X1094" s="26">
        <f>S0P5022[[#This Row],[F3]]+S0P5022[[#This Row],[F2]]</f>
        <v>0.2168872371069975</v>
      </c>
      <c r="Y1094" s="26"/>
      <c r="Z1094"/>
      <c r="AD1094" s="16"/>
      <c r="AE1094" s="20"/>
      <c r="AF1094" s="16"/>
      <c r="AG1094" s="20"/>
      <c r="AN1094" s="15"/>
      <c r="AO1094" s="20"/>
      <c r="AT1094" s="15"/>
      <c r="AU1094" s="17"/>
      <c r="AW1094" s="15"/>
      <c r="AX1094" s="20"/>
    </row>
    <row r="1095" spans="1:50" x14ac:dyDescent="0.3">
      <c r="A1095" s="28">
        <v>-178</v>
      </c>
      <c r="B1095" s="28">
        <f>RADIANS(S0P5022[[#This Row],[Deg]])</f>
        <v>-3.1066860685499065</v>
      </c>
      <c r="C1095" s="29">
        <v>0.130631770015839</v>
      </c>
      <c r="D1095" s="30">
        <f t="shared" si="6"/>
        <v>0.75</v>
      </c>
      <c r="E1095" s="30">
        <f>-LOG(S0P5022[[#This Row],[p]]-0.5,2)</f>
        <v>2</v>
      </c>
      <c r="F1095" s="30">
        <f>-LOG(1-S0P5022[[#This Row],[p]],2)^2</f>
        <v>4</v>
      </c>
      <c r="G1095" s="30">
        <f>-LOG(S0P5022[[#This Row],[p]]-0.5,2)^2</f>
        <v>4</v>
      </c>
      <c r="H1095" s="30">
        <f>-LOG(1-S0P5022[[#This Row],[p]],2)</f>
        <v>2</v>
      </c>
      <c r="I1095" s="30">
        <f>1/S0P5022[[#This Row],[-LOG(p-0.5)^2]]</f>
        <v>0.25</v>
      </c>
      <c r="J1095" s="30">
        <f>1-S0P5022[[#This Row],[p]]</f>
        <v>0.25</v>
      </c>
      <c r="K1095" s="30">
        <f>1/S0P5022[[#This Row],[1-p]]</f>
        <v>4</v>
      </c>
      <c r="L1095" s="30">
        <f>S0P5022[[#This Row],[p]]*2-1</f>
        <v>0.5</v>
      </c>
      <c r="M1095" s="30">
        <f>S0P5022[[#This Row],[1-p]]*2</f>
        <v>0.5</v>
      </c>
      <c r="N1095" s="30">
        <f>S0P5022[[#This Row],[2p-1]]*2</f>
        <v>1</v>
      </c>
      <c r="O1095" s="30">
        <f>S0P5022[[#This Row],[2-2p]]*2</f>
        <v>1</v>
      </c>
      <c r="P1095" s="30">
        <f>2^S0P5022[[#This Row],[4p-2]]</f>
        <v>2</v>
      </c>
      <c r="Q1095" s="30">
        <f>2^S0P5022[[#This Row],[4-4p]]</f>
        <v>2</v>
      </c>
      <c r="R1095" s="30">
        <f>2^S0P5022[[#This Row],[2^(4p-2)]]</f>
        <v>4</v>
      </c>
      <c r="S1095" s="29">
        <f>S0P5022[[#This Row],[1-p]]/2</f>
        <v>0.125</v>
      </c>
      <c r="T1095" s="29">
        <f>S0P5022[[#This Row],[f(p)]]/LOG(1-S0P5022[[#This Row],[p]],2)^16</f>
        <v>1.9073486328125E-6</v>
      </c>
      <c r="U1095" s="26">
        <f>2*(1-ABS(SIN(S0P5022[[#This Row],[Rad]]*2)))^(S0P5022[[#This Row],[-LOG(1-p)]])</f>
        <v>1.7307060362819273</v>
      </c>
      <c r="V1095" s="26">
        <f>S0P5022[[#This Row],[f(p)]]*LOG(1-S0P5022[[#This Row],[p]],2)^-16</f>
        <v>1.9073486328125E-6</v>
      </c>
      <c r="W1095" s="26">
        <f>S0P5022[[#This Row],[f(p)]]*2*((1-ABS(SIN(S0P5022[[#This Row],[Rad]]*2)))^(S0P5022[[#This Row],[-LOG(1-p)]]^2))</f>
        <v>0.18720896150141875</v>
      </c>
      <c r="X1095" s="26">
        <f>S0P5022[[#This Row],[F3]]+S0P5022[[#This Row],[F2]]</f>
        <v>0.18721086885005156</v>
      </c>
      <c r="Y1095" s="26"/>
      <c r="Z1095"/>
      <c r="AD1095" s="16"/>
      <c r="AE1095" s="20"/>
      <c r="AF1095" s="16"/>
      <c r="AG1095" s="20"/>
      <c r="AN1095" s="15"/>
      <c r="AO1095" s="20"/>
      <c r="AT1095" s="15"/>
      <c r="AU1095" s="17"/>
      <c r="AW1095" s="15"/>
      <c r="AX1095" s="20"/>
    </row>
    <row r="1096" spans="1:50" x14ac:dyDescent="0.3">
      <c r="A1096" s="28">
        <v>-177</v>
      </c>
      <c r="B1096" s="28">
        <f>RADIANS(S0P5022[[#This Row],[Deg]])</f>
        <v>-3.0892327760299634</v>
      </c>
      <c r="C1096" s="29">
        <v>0.11406803658041401</v>
      </c>
      <c r="D1096" s="30">
        <f t="shared" si="6"/>
        <v>0.75</v>
      </c>
      <c r="E1096" s="30">
        <f>-LOG(S0P5022[[#This Row],[p]]-0.5,2)</f>
        <v>2</v>
      </c>
      <c r="F1096" s="30">
        <f>-LOG(1-S0P5022[[#This Row],[p]],2)^2</f>
        <v>4</v>
      </c>
      <c r="G1096" s="30">
        <f>-LOG(S0P5022[[#This Row],[p]]-0.5,2)^2</f>
        <v>4</v>
      </c>
      <c r="H1096" s="30">
        <f>-LOG(1-S0P5022[[#This Row],[p]],2)</f>
        <v>2</v>
      </c>
      <c r="I1096" s="30">
        <f>1/S0P5022[[#This Row],[-LOG(p-0.5)^2]]</f>
        <v>0.25</v>
      </c>
      <c r="J1096" s="30">
        <f>1-S0P5022[[#This Row],[p]]</f>
        <v>0.25</v>
      </c>
      <c r="K1096" s="30">
        <f>1/S0P5022[[#This Row],[1-p]]</f>
        <v>4</v>
      </c>
      <c r="L1096" s="30">
        <f>S0P5022[[#This Row],[p]]*2-1</f>
        <v>0.5</v>
      </c>
      <c r="M1096" s="30">
        <f>S0P5022[[#This Row],[1-p]]*2</f>
        <v>0.5</v>
      </c>
      <c r="N1096" s="30">
        <f>S0P5022[[#This Row],[2p-1]]*2</f>
        <v>1</v>
      </c>
      <c r="O1096" s="30">
        <f>S0P5022[[#This Row],[2-2p]]*2</f>
        <v>1</v>
      </c>
      <c r="P1096" s="30">
        <f>2^S0P5022[[#This Row],[4p-2]]</f>
        <v>2</v>
      </c>
      <c r="Q1096" s="30">
        <f>2^S0P5022[[#This Row],[4-4p]]</f>
        <v>2</v>
      </c>
      <c r="R1096" s="30">
        <f>2^S0P5022[[#This Row],[2^(4p-2)]]</f>
        <v>4</v>
      </c>
      <c r="S1096" s="29">
        <f>S0P5022[[#This Row],[1-p]]/2</f>
        <v>0.125</v>
      </c>
      <c r="T1096" s="29">
        <f>S0P5022[[#This Row],[f(p)]]/LOG(1-S0P5022[[#This Row],[p]],2)^16</f>
        <v>1.9073486328125E-6</v>
      </c>
      <c r="U1096" s="26">
        <f>2*(1-ABS(SIN(S0P5022[[#This Row],[Rad]]*2)))^(S0P5022[[#This Row],[-LOG(1-p)]])</f>
        <v>1.6037385461955806</v>
      </c>
      <c r="V1096" s="26">
        <f>S0P5022[[#This Row],[f(p)]]*LOG(1-S0P5022[[#This Row],[p]],2)^-16</f>
        <v>1.9073486328125E-6</v>
      </c>
      <c r="W1096" s="26">
        <f>S0P5022[[#This Row],[f(p)]]*2*((1-ABS(SIN(S0P5022[[#This Row],[Rad]]*2)))^(S0P5022[[#This Row],[-LOG(1-p)]]^2))</f>
        <v>0.16074858278459467</v>
      </c>
      <c r="X1096" s="26">
        <f>S0P5022[[#This Row],[F3]]+S0P5022[[#This Row],[F2]]</f>
        <v>0.16075049013322748</v>
      </c>
      <c r="Y1096" s="26"/>
      <c r="Z1096"/>
      <c r="AD1096" s="16"/>
      <c r="AE1096" s="20"/>
      <c r="AF1096" s="16"/>
      <c r="AG1096" s="20"/>
      <c r="AN1096" s="15"/>
      <c r="AO1096" s="20"/>
      <c r="AT1096" s="15"/>
      <c r="AU1096" s="17"/>
      <c r="AW1096" s="15"/>
      <c r="AX1096" s="20"/>
    </row>
    <row r="1097" spans="1:50" x14ac:dyDescent="0.3">
      <c r="A1097" s="28">
        <v>-176</v>
      </c>
      <c r="B1097" s="28">
        <f>RADIANS(S0P5022[[#This Row],[Deg]])</f>
        <v>-3.0717794835100198</v>
      </c>
      <c r="C1097" s="29">
        <v>9.9509288286008704E-2</v>
      </c>
      <c r="D1097" s="30">
        <f t="shared" si="6"/>
        <v>0.75</v>
      </c>
      <c r="E1097" s="30">
        <f>-LOG(S0P5022[[#This Row],[p]]-0.5,2)</f>
        <v>2</v>
      </c>
      <c r="F1097" s="30">
        <f>-LOG(1-S0P5022[[#This Row],[p]],2)^2</f>
        <v>4</v>
      </c>
      <c r="G1097" s="30">
        <f>-LOG(S0P5022[[#This Row],[p]]-0.5,2)^2</f>
        <v>4</v>
      </c>
      <c r="H1097" s="30">
        <f>-LOG(1-S0P5022[[#This Row],[p]],2)</f>
        <v>2</v>
      </c>
      <c r="I1097" s="30">
        <f>1/S0P5022[[#This Row],[-LOG(p-0.5)^2]]</f>
        <v>0.25</v>
      </c>
      <c r="J1097" s="30">
        <f>1-S0P5022[[#This Row],[p]]</f>
        <v>0.25</v>
      </c>
      <c r="K1097" s="30">
        <f>1/S0P5022[[#This Row],[1-p]]</f>
        <v>4</v>
      </c>
      <c r="L1097" s="30">
        <f>S0P5022[[#This Row],[p]]*2-1</f>
        <v>0.5</v>
      </c>
      <c r="M1097" s="30">
        <f>S0P5022[[#This Row],[1-p]]*2</f>
        <v>0.5</v>
      </c>
      <c r="N1097" s="30">
        <f>S0P5022[[#This Row],[2p-1]]*2</f>
        <v>1</v>
      </c>
      <c r="O1097" s="30">
        <f>S0P5022[[#This Row],[2-2p]]*2</f>
        <v>1</v>
      </c>
      <c r="P1097" s="30">
        <f>2^S0P5022[[#This Row],[4p-2]]</f>
        <v>2</v>
      </c>
      <c r="Q1097" s="30">
        <f>2^S0P5022[[#This Row],[4-4p]]</f>
        <v>2</v>
      </c>
      <c r="R1097" s="30">
        <f>2^S0P5022[[#This Row],[2^(4p-2)]]</f>
        <v>4</v>
      </c>
      <c r="S1097" s="29">
        <f>S0P5022[[#This Row],[1-p]]/2</f>
        <v>0.125</v>
      </c>
      <c r="T1097" s="29">
        <f>S0P5022[[#This Row],[f(p)]]/LOG(1-S0P5022[[#This Row],[p]],2)^16</f>
        <v>1.9073486328125E-6</v>
      </c>
      <c r="U1097" s="26">
        <f>2*(1-ABS(SIN(S0P5022[[#This Row],[Rad]]*2)))^(S0P5022[[#This Row],[-LOG(1-p)]])</f>
        <v>1.4820459002214179</v>
      </c>
      <c r="V1097" s="26">
        <f>S0P5022[[#This Row],[f(p)]]*LOG(1-S0P5022[[#This Row],[p]],2)^-16</f>
        <v>1.9073486328125E-6</v>
      </c>
      <c r="W1097" s="26">
        <f>S0P5022[[#This Row],[f(p)]]*2*((1-ABS(SIN(S0P5022[[#This Row],[Rad]]*2)))^(S0P5022[[#This Row],[-LOG(1-p)]]^2))</f>
        <v>0.13727875314769455</v>
      </c>
      <c r="X1097" s="26">
        <f>S0P5022[[#This Row],[F3]]+S0P5022[[#This Row],[F2]]</f>
        <v>0.13728066049632737</v>
      </c>
      <c r="Y1097" s="26"/>
      <c r="Z1097"/>
      <c r="AD1097" s="16"/>
      <c r="AE1097" s="20"/>
      <c r="AF1097" s="16"/>
      <c r="AG1097" s="20"/>
      <c r="AN1097" s="15"/>
      <c r="AO1097" s="20"/>
      <c r="AT1097" s="15"/>
      <c r="AU1097" s="17"/>
      <c r="AW1097" s="15"/>
      <c r="AX1097" s="20"/>
    </row>
    <row r="1098" spans="1:50" x14ac:dyDescent="0.3">
      <c r="A1098" s="28">
        <v>-175</v>
      </c>
      <c r="B1098" s="28">
        <f>RADIANS(S0P5022[[#This Row],[Deg]])</f>
        <v>-3.0543261909900767</v>
      </c>
      <c r="C1098" s="29">
        <v>8.6128853724177099E-2</v>
      </c>
      <c r="D1098" s="30">
        <f t="shared" si="6"/>
        <v>0.75</v>
      </c>
      <c r="E1098" s="30">
        <f>-LOG(S0P5022[[#This Row],[p]]-0.5,2)</f>
        <v>2</v>
      </c>
      <c r="F1098" s="30">
        <f>-LOG(1-S0P5022[[#This Row],[p]],2)^2</f>
        <v>4</v>
      </c>
      <c r="G1098" s="30">
        <f>-LOG(S0P5022[[#This Row],[p]]-0.5,2)^2</f>
        <v>4</v>
      </c>
      <c r="H1098" s="30">
        <f>-LOG(1-S0P5022[[#This Row],[p]],2)</f>
        <v>2</v>
      </c>
      <c r="I1098" s="30">
        <f>1/S0P5022[[#This Row],[-LOG(p-0.5)^2]]</f>
        <v>0.25</v>
      </c>
      <c r="J1098" s="30">
        <f>1-S0P5022[[#This Row],[p]]</f>
        <v>0.25</v>
      </c>
      <c r="K1098" s="30">
        <f>1/S0P5022[[#This Row],[1-p]]</f>
        <v>4</v>
      </c>
      <c r="L1098" s="30">
        <f>S0P5022[[#This Row],[p]]*2-1</f>
        <v>0.5</v>
      </c>
      <c r="M1098" s="30">
        <f>S0P5022[[#This Row],[1-p]]*2</f>
        <v>0.5</v>
      </c>
      <c r="N1098" s="30">
        <f>S0P5022[[#This Row],[2p-1]]*2</f>
        <v>1</v>
      </c>
      <c r="O1098" s="30">
        <f>S0P5022[[#This Row],[2-2p]]*2</f>
        <v>1</v>
      </c>
      <c r="P1098" s="30">
        <f>2^S0P5022[[#This Row],[4p-2]]</f>
        <v>2</v>
      </c>
      <c r="Q1098" s="30">
        <f>2^S0P5022[[#This Row],[4-4p]]</f>
        <v>2</v>
      </c>
      <c r="R1098" s="30">
        <f>2^S0P5022[[#This Row],[2^(4p-2)]]</f>
        <v>4</v>
      </c>
      <c r="S1098" s="29">
        <f>S0P5022[[#This Row],[1-p]]/2</f>
        <v>0.125</v>
      </c>
      <c r="T1098" s="29">
        <f>S0P5022[[#This Row],[f(p)]]/LOG(1-S0P5022[[#This Row],[p]],2)^16</f>
        <v>1.9073486328125E-6</v>
      </c>
      <c r="U1098" s="26">
        <f>2*(1-ABS(SIN(S0P5022[[#This Row],[Rad]]*2)))^(S0P5022[[#This Row],[-LOG(1-p)]])</f>
        <v>1.3657146685463699</v>
      </c>
      <c r="V1098" s="26">
        <f>S0P5022[[#This Row],[f(p)]]*LOG(1-S0P5022[[#This Row],[p]],2)^-16</f>
        <v>1.9073486328125E-6</v>
      </c>
      <c r="W1098" s="26">
        <f>S0P5022[[#This Row],[f(p)]]*2*((1-ABS(SIN(S0P5022[[#This Row],[Rad]]*2)))^(S0P5022[[#This Row],[-LOG(1-p)]]^2))</f>
        <v>0.11657353474267007</v>
      </c>
      <c r="X1098" s="26">
        <f>S0P5022[[#This Row],[F3]]+S0P5022[[#This Row],[F2]]</f>
        <v>0.11657544209130288</v>
      </c>
      <c r="Y1098" s="26"/>
      <c r="Z1098"/>
      <c r="AD1098" s="16"/>
      <c r="AE1098" s="20"/>
      <c r="AF1098" s="16"/>
      <c r="AG1098" s="20"/>
      <c r="AN1098" s="15"/>
      <c r="AO1098" s="20"/>
      <c r="AT1098" s="15"/>
      <c r="AU1098" s="17"/>
      <c r="AW1098" s="15"/>
      <c r="AX1098" s="20"/>
    </row>
    <row r="1099" spans="1:50" x14ac:dyDescent="0.3">
      <c r="A1099" s="28">
        <v>-174</v>
      </c>
      <c r="B1099" s="28">
        <f>RADIANS(S0P5022[[#This Row],[Deg]])</f>
        <v>-3.0368728984701332</v>
      </c>
      <c r="C1099" s="29">
        <v>7.3942037014000594E-2</v>
      </c>
      <c r="D1099" s="30">
        <f t="shared" si="6"/>
        <v>0.75</v>
      </c>
      <c r="E1099" s="30">
        <f>-LOG(S0P5022[[#This Row],[p]]-0.5,2)</f>
        <v>2</v>
      </c>
      <c r="F1099" s="30">
        <f>-LOG(1-S0P5022[[#This Row],[p]],2)^2</f>
        <v>4</v>
      </c>
      <c r="G1099" s="30">
        <f>-LOG(S0P5022[[#This Row],[p]]-0.5,2)^2</f>
        <v>4</v>
      </c>
      <c r="H1099" s="30">
        <f>-LOG(1-S0P5022[[#This Row],[p]],2)</f>
        <v>2</v>
      </c>
      <c r="I1099" s="30">
        <f>1/S0P5022[[#This Row],[-LOG(p-0.5)^2]]</f>
        <v>0.25</v>
      </c>
      <c r="J1099" s="30">
        <f>1-S0P5022[[#This Row],[p]]</f>
        <v>0.25</v>
      </c>
      <c r="K1099" s="30">
        <f>1/S0P5022[[#This Row],[1-p]]</f>
        <v>4</v>
      </c>
      <c r="L1099" s="30">
        <f>S0P5022[[#This Row],[p]]*2-1</f>
        <v>0.5</v>
      </c>
      <c r="M1099" s="30">
        <f>S0P5022[[#This Row],[1-p]]*2</f>
        <v>0.5</v>
      </c>
      <c r="N1099" s="30">
        <f>S0P5022[[#This Row],[2p-1]]*2</f>
        <v>1</v>
      </c>
      <c r="O1099" s="30">
        <f>S0P5022[[#This Row],[2-2p]]*2</f>
        <v>1</v>
      </c>
      <c r="P1099" s="30">
        <f>2^S0P5022[[#This Row],[4p-2]]</f>
        <v>2</v>
      </c>
      <c r="Q1099" s="30">
        <f>2^S0P5022[[#This Row],[4-4p]]</f>
        <v>2</v>
      </c>
      <c r="R1099" s="30">
        <f>2^S0P5022[[#This Row],[2^(4p-2)]]</f>
        <v>4</v>
      </c>
      <c r="S1099" s="29">
        <f>S0P5022[[#This Row],[1-p]]/2</f>
        <v>0.125</v>
      </c>
      <c r="T1099" s="29">
        <f>S0P5022[[#This Row],[f(p)]]/LOG(1-S0P5022[[#This Row],[p]],2)^16</f>
        <v>1.9073486328125E-6</v>
      </c>
      <c r="U1099" s="26">
        <f>2*(1-ABS(SIN(S0P5022[[#This Row],[Rad]]*2)))^(S0P5022[[#This Row],[-LOG(1-p)]])</f>
        <v>1.2548077790863601</v>
      </c>
      <c r="V1099" s="26">
        <f>S0P5022[[#This Row],[f(p)]]*LOG(1-S0P5022[[#This Row],[p]],2)^-16</f>
        <v>1.9073486328125E-6</v>
      </c>
      <c r="W1099" s="26">
        <f>S0P5022[[#This Row],[f(p)]]*2*((1-ABS(SIN(S0P5022[[#This Row],[Rad]]*2)))^(S0P5022[[#This Row],[-LOG(1-p)]]^2))</f>
        <v>9.8408910153477719E-2</v>
      </c>
      <c r="X1099" s="26">
        <f>S0P5022[[#This Row],[F3]]+S0P5022[[#This Row],[F2]]</f>
        <v>9.8410817502110531E-2</v>
      </c>
      <c r="Y1099" s="26"/>
      <c r="Z1099"/>
      <c r="AD1099" s="16"/>
      <c r="AE1099" s="20"/>
      <c r="AF1099" s="16"/>
      <c r="AG1099" s="20"/>
      <c r="AN1099" s="15"/>
      <c r="AO1099" s="20"/>
      <c r="AT1099" s="15"/>
      <c r="AU1099" s="17"/>
      <c r="AW1099" s="15"/>
      <c r="AX1099" s="20"/>
    </row>
    <row r="1100" spans="1:50" x14ac:dyDescent="0.3">
      <c r="A1100" s="28">
        <v>-173</v>
      </c>
      <c r="B1100" s="28">
        <f>RADIANS(S0P5022[[#This Row],[Deg]])</f>
        <v>-3.0194196059501901</v>
      </c>
      <c r="C1100" s="29">
        <v>6.2755868482613705E-2</v>
      </c>
      <c r="D1100" s="30">
        <f t="shared" si="6"/>
        <v>0.75</v>
      </c>
      <c r="E1100" s="30">
        <f>-LOG(S0P5022[[#This Row],[p]]-0.5,2)</f>
        <v>2</v>
      </c>
      <c r="F1100" s="30">
        <f>-LOG(1-S0P5022[[#This Row],[p]],2)^2</f>
        <v>4</v>
      </c>
      <c r="G1100" s="30">
        <f>-LOG(S0P5022[[#This Row],[p]]-0.5,2)^2</f>
        <v>4</v>
      </c>
      <c r="H1100" s="30">
        <f>-LOG(1-S0P5022[[#This Row],[p]],2)</f>
        <v>2</v>
      </c>
      <c r="I1100" s="30">
        <f>1/S0P5022[[#This Row],[-LOG(p-0.5)^2]]</f>
        <v>0.25</v>
      </c>
      <c r="J1100" s="30">
        <f>1-S0P5022[[#This Row],[p]]</f>
        <v>0.25</v>
      </c>
      <c r="K1100" s="30">
        <f>1/S0P5022[[#This Row],[1-p]]</f>
        <v>4</v>
      </c>
      <c r="L1100" s="30">
        <f>S0P5022[[#This Row],[p]]*2-1</f>
        <v>0.5</v>
      </c>
      <c r="M1100" s="30">
        <f>S0P5022[[#This Row],[1-p]]*2</f>
        <v>0.5</v>
      </c>
      <c r="N1100" s="30">
        <f>S0P5022[[#This Row],[2p-1]]*2</f>
        <v>1</v>
      </c>
      <c r="O1100" s="30">
        <f>S0P5022[[#This Row],[2-2p]]*2</f>
        <v>1</v>
      </c>
      <c r="P1100" s="30">
        <f>2^S0P5022[[#This Row],[4p-2]]</f>
        <v>2</v>
      </c>
      <c r="Q1100" s="30">
        <f>2^S0P5022[[#This Row],[4-4p]]</f>
        <v>2</v>
      </c>
      <c r="R1100" s="30">
        <f>2^S0P5022[[#This Row],[2^(4p-2)]]</f>
        <v>4</v>
      </c>
      <c r="S1100" s="29">
        <f>S0P5022[[#This Row],[1-p]]/2</f>
        <v>0.125</v>
      </c>
      <c r="T1100" s="29">
        <f>S0P5022[[#This Row],[f(p)]]/LOG(1-S0P5022[[#This Row],[p]],2)^16</f>
        <v>1.9073486328125E-6</v>
      </c>
      <c r="U1100" s="26">
        <f>2*(1-ABS(SIN(S0P5022[[#This Row],[Rad]]*2)))^(S0P5022[[#This Row],[-LOG(1-p)]])</f>
        <v>1.149364824742402</v>
      </c>
      <c r="V1100" s="26">
        <f>S0P5022[[#This Row],[f(p)]]*LOG(1-S0P5022[[#This Row],[p]],2)^-16</f>
        <v>1.9073486328125E-6</v>
      </c>
      <c r="W1100" s="26">
        <f>S0P5022[[#This Row],[f(p)]]*2*((1-ABS(SIN(S0P5022[[#This Row],[Rad]]*2)))^(S0P5022[[#This Row],[-LOG(1-p)]]^2))</f>
        <v>8.2564968772195782E-2</v>
      </c>
      <c r="X1100" s="26">
        <f>S0P5022[[#This Row],[F3]]+S0P5022[[#This Row],[F2]]</f>
        <v>8.2566876120828595E-2</v>
      </c>
      <c r="Y1100" s="26"/>
      <c r="Z1100"/>
      <c r="AD1100" s="16"/>
      <c r="AE1100" s="20"/>
      <c r="AF1100" s="16"/>
      <c r="AG1100" s="20"/>
      <c r="AN1100" s="15"/>
      <c r="AO1100" s="20"/>
      <c r="AT1100" s="15"/>
      <c r="AU1100" s="17"/>
      <c r="AW1100" s="15"/>
      <c r="AX1100" s="20"/>
    </row>
    <row r="1101" spans="1:50" x14ac:dyDescent="0.3">
      <c r="A1101" s="28">
        <v>-172</v>
      </c>
      <c r="B1101" s="28">
        <f>RADIANS(S0P5022[[#This Row],[Deg]])</f>
        <v>-3.001966313430247</v>
      </c>
      <c r="C1101" s="29">
        <v>5.2910143146772698E-2</v>
      </c>
      <c r="D1101" s="30">
        <f t="shared" si="6"/>
        <v>0.75</v>
      </c>
      <c r="E1101" s="30">
        <f>-LOG(S0P5022[[#This Row],[p]]-0.5,2)</f>
        <v>2</v>
      </c>
      <c r="F1101" s="30">
        <f>-LOG(1-S0P5022[[#This Row],[p]],2)^2</f>
        <v>4</v>
      </c>
      <c r="G1101" s="30">
        <f>-LOG(S0P5022[[#This Row],[p]]-0.5,2)^2</f>
        <v>4</v>
      </c>
      <c r="H1101" s="30">
        <f>-LOG(1-S0P5022[[#This Row],[p]],2)</f>
        <v>2</v>
      </c>
      <c r="I1101" s="30">
        <f>1/S0P5022[[#This Row],[-LOG(p-0.5)^2]]</f>
        <v>0.25</v>
      </c>
      <c r="J1101" s="30">
        <f>1-S0P5022[[#This Row],[p]]</f>
        <v>0.25</v>
      </c>
      <c r="K1101" s="30">
        <f>1/S0P5022[[#This Row],[1-p]]</f>
        <v>4</v>
      </c>
      <c r="L1101" s="30">
        <f>S0P5022[[#This Row],[p]]*2-1</f>
        <v>0.5</v>
      </c>
      <c r="M1101" s="30">
        <f>S0P5022[[#This Row],[1-p]]*2</f>
        <v>0.5</v>
      </c>
      <c r="N1101" s="30">
        <f>S0P5022[[#This Row],[2p-1]]*2</f>
        <v>1</v>
      </c>
      <c r="O1101" s="30">
        <f>S0P5022[[#This Row],[2-2p]]*2</f>
        <v>1</v>
      </c>
      <c r="P1101" s="30">
        <f>2^S0P5022[[#This Row],[4p-2]]</f>
        <v>2</v>
      </c>
      <c r="Q1101" s="30">
        <f>2^S0P5022[[#This Row],[4-4p]]</f>
        <v>2</v>
      </c>
      <c r="R1101" s="30">
        <f>2^S0P5022[[#This Row],[2^(4p-2)]]</f>
        <v>4</v>
      </c>
      <c r="S1101" s="29">
        <f>S0P5022[[#This Row],[1-p]]/2</f>
        <v>0.125</v>
      </c>
      <c r="T1101" s="29">
        <f>S0P5022[[#This Row],[f(p)]]/LOG(1-S0P5022[[#This Row],[p]],2)^16</f>
        <v>1.9073486328125E-6</v>
      </c>
      <c r="U1101" s="26">
        <f>2*(1-ABS(SIN(S0P5022[[#This Row],[Rad]]*2)))^(S0P5022[[#This Row],[-LOG(1-p)]])</f>
        <v>1.0494024805755782</v>
      </c>
      <c r="V1101" s="26">
        <f>S0P5022[[#This Row],[f(p)]]*LOG(1-S0P5022[[#This Row],[p]],2)^-16</f>
        <v>1.9073486328125E-6</v>
      </c>
      <c r="W1101" s="26">
        <f>S0P5022[[#This Row],[f(p)]]*2*((1-ABS(SIN(S0P5022[[#This Row],[Rad]]*2)))^(S0P5022[[#This Row],[-LOG(1-p)]]^2))</f>
        <v>6.8827847889886051E-2</v>
      </c>
      <c r="X1101" s="26">
        <f>S0P5022[[#This Row],[F3]]+S0P5022[[#This Row],[F2]]</f>
        <v>6.8829755238518864E-2</v>
      </c>
      <c r="Y1101" s="26"/>
      <c r="Z1101"/>
      <c r="AD1101" s="16"/>
      <c r="AE1101" s="20"/>
      <c r="AF1101" s="16"/>
      <c r="AG1101" s="20"/>
      <c r="AN1101" s="15"/>
      <c r="AO1101" s="20"/>
      <c r="AT1101" s="15"/>
      <c r="AU1101" s="17"/>
      <c r="AW1101" s="15"/>
      <c r="AX1101" s="20"/>
    </row>
    <row r="1102" spans="1:50" x14ac:dyDescent="0.3">
      <c r="A1102" s="28">
        <v>-171</v>
      </c>
      <c r="B1102" s="28">
        <f>RADIANS(S0P5022[[#This Row],[Deg]])</f>
        <v>-2.9845130209103035</v>
      </c>
      <c r="C1102" s="29">
        <v>4.43053354218087E-2</v>
      </c>
      <c r="D1102" s="30">
        <f t="shared" si="6"/>
        <v>0.75</v>
      </c>
      <c r="E1102" s="30">
        <f>-LOG(S0P5022[[#This Row],[p]]-0.5,2)</f>
        <v>2</v>
      </c>
      <c r="F1102" s="30">
        <f>-LOG(1-S0P5022[[#This Row],[p]],2)^2</f>
        <v>4</v>
      </c>
      <c r="G1102" s="30">
        <f>-LOG(S0P5022[[#This Row],[p]]-0.5,2)^2</f>
        <v>4</v>
      </c>
      <c r="H1102" s="30">
        <f>-LOG(1-S0P5022[[#This Row],[p]],2)</f>
        <v>2</v>
      </c>
      <c r="I1102" s="30">
        <f>1/S0P5022[[#This Row],[-LOG(p-0.5)^2]]</f>
        <v>0.25</v>
      </c>
      <c r="J1102" s="30">
        <f>1-S0P5022[[#This Row],[p]]</f>
        <v>0.25</v>
      </c>
      <c r="K1102" s="30">
        <f>1/S0P5022[[#This Row],[1-p]]</f>
        <v>4</v>
      </c>
      <c r="L1102" s="30">
        <f>S0P5022[[#This Row],[p]]*2-1</f>
        <v>0.5</v>
      </c>
      <c r="M1102" s="30">
        <f>S0P5022[[#This Row],[1-p]]*2</f>
        <v>0.5</v>
      </c>
      <c r="N1102" s="30">
        <f>S0P5022[[#This Row],[2p-1]]*2</f>
        <v>1</v>
      </c>
      <c r="O1102" s="30">
        <f>S0P5022[[#This Row],[2-2p]]*2</f>
        <v>1</v>
      </c>
      <c r="P1102" s="30">
        <f>2^S0P5022[[#This Row],[4p-2]]</f>
        <v>2</v>
      </c>
      <c r="Q1102" s="30">
        <f>2^S0P5022[[#This Row],[4-4p]]</f>
        <v>2</v>
      </c>
      <c r="R1102" s="30">
        <f>2^S0P5022[[#This Row],[2^(4p-2)]]</f>
        <v>4</v>
      </c>
      <c r="S1102" s="29">
        <f>S0P5022[[#This Row],[1-p]]/2</f>
        <v>0.125</v>
      </c>
      <c r="T1102" s="29">
        <f>S0P5022[[#This Row],[f(p)]]/LOG(1-S0P5022[[#This Row],[p]],2)^16</f>
        <v>1.9073486328125E-6</v>
      </c>
      <c r="U1102" s="26">
        <f>2*(1-ABS(SIN(S0P5022[[#This Row],[Rad]]*2)))^(S0P5022[[#This Row],[-LOG(1-p)]])</f>
        <v>0.95491502812526219</v>
      </c>
      <c r="V1102" s="26">
        <f>S0P5022[[#This Row],[f(p)]]*LOG(1-S0P5022[[#This Row],[p]],2)^-16</f>
        <v>1.9073486328125E-6</v>
      </c>
      <c r="W1102" s="26">
        <f>S0P5022[[#This Row],[f(p)]]*2*((1-ABS(SIN(S0P5022[[#This Row],[Rad]]*2)))^(S0P5022[[#This Row],[-LOG(1-p)]]^2))</f>
        <v>5.699141943371689E-2</v>
      </c>
      <c r="X1102" s="26">
        <f>S0P5022[[#This Row],[F3]]+S0P5022[[#This Row],[F2]]</f>
        <v>5.6993326782349703E-2</v>
      </c>
      <c r="Y1102" s="26"/>
      <c r="Z1102"/>
      <c r="AD1102" s="16"/>
      <c r="AE1102" s="20"/>
      <c r="AF1102" s="16"/>
      <c r="AG1102" s="20"/>
      <c r="AN1102" s="15"/>
      <c r="AO1102" s="20"/>
      <c r="AT1102" s="15"/>
      <c r="AU1102" s="17"/>
      <c r="AW1102" s="15"/>
      <c r="AX1102" s="20"/>
    </row>
    <row r="1103" spans="1:50" x14ac:dyDescent="0.3">
      <c r="A1103" s="28">
        <v>-170</v>
      </c>
      <c r="B1103" s="28">
        <f>RADIANS(S0P5022[[#This Row],[Deg]])</f>
        <v>-2.9670597283903604</v>
      </c>
      <c r="C1103" s="29">
        <v>3.6425062878947201E-2</v>
      </c>
      <c r="D1103" s="30">
        <f t="shared" si="6"/>
        <v>0.75</v>
      </c>
      <c r="E1103" s="30">
        <f>-LOG(S0P5022[[#This Row],[p]]-0.5,2)</f>
        <v>2</v>
      </c>
      <c r="F1103" s="30">
        <f>-LOG(1-S0P5022[[#This Row],[p]],2)^2</f>
        <v>4</v>
      </c>
      <c r="G1103" s="30">
        <f>-LOG(S0P5022[[#This Row],[p]]-0.5,2)^2</f>
        <v>4</v>
      </c>
      <c r="H1103" s="30">
        <f>-LOG(1-S0P5022[[#This Row],[p]],2)</f>
        <v>2</v>
      </c>
      <c r="I1103" s="30">
        <f>1/S0P5022[[#This Row],[-LOG(p-0.5)^2]]</f>
        <v>0.25</v>
      </c>
      <c r="J1103" s="30">
        <f>1-S0P5022[[#This Row],[p]]</f>
        <v>0.25</v>
      </c>
      <c r="K1103" s="30">
        <f>1/S0P5022[[#This Row],[1-p]]</f>
        <v>4</v>
      </c>
      <c r="L1103" s="30">
        <f>S0P5022[[#This Row],[p]]*2-1</f>
        <v>0.5</v>
      </c>
      <c r="M1103" s="30">
        <f>S0P5022[[#This Row],[1-p]]*2</f>
        <v>0.5</v>
      </c>
      <c r="N1103" s="30">
        <f>S0P5022[[#This Row],[2p-1]]*2</f>
        <v>1</v>
      </c>
      <c r="O1103" s="30">
        <f>S0P5022[[#This Row],[2-2p]]*2</f>
        <v>1</v>
      </c>
      <c r="P1103" s="30">
        <f>2^S0P5022[[#This Row],[4p-2]]</f>
        <v>2</v>
      </c>
      <c r="Q1103" s="30">
        <f>2^S0P5022[[#This Row],[4-4p]]</f>
        <v>2</v>
      </c>
      <c r="R1103" s="30">
        <f>2^S0P5022[[#This Row],[2^(4p-2)]]</f>
        <v>4</v>
      </c>
      <c r="S1103" s="29">
        <f>S0P5022[[#This Row],[1-p]]/2</f>
        <v>0.125</v>
      </c>
      <c r="T1103" s="29">
        <f>S0P5022[[#This Row],[f(p)]]/LOG(1-S0P5022[[#This Row],[p]],2)^16</f>
        <v>1.9073486328125E-6</v>
      </c>
      <c r="U1103" s="26">
        <f>2*(1-ABS(SIN(S0P5022[[#This Row],[Rad]]*2)))^(S0P5022[[#This Row],[-LOG(1-p)]])</f>
        <v>0.86587498357834725</v>
      </c>
      <c r="V1103" s="26">
        <f>S0P5022[[#This Row],[f(p)]]*LOG(1-S0P5022[[#This Row],[p]],2)^-16</f>
        <v>1.9073486328125E-6</v>
      </c>
      <c r="W1103" s="26">
        <f>S0P5022[[#This Row],[f(p)]]*2*((1-ABS(SIN(S0P5022[[#This Row],[Rad]]*2)))^(S0P5022[[#This Row],[-LOG(1-p)]]^2))</f>
        <v>4.6858717949175198E-2</v>
      </c>
      <c r="X1103" s="26">
        <f>S0P5022[[#This Row],[F3]]+S0P5022[[#This Row],[F2]]</f>
        <v>4.686062529780801E-2</v>
      </c>
      <c r="Y1103" s="26"/>
      <c r="Z1103"/>
      <c r="AD1103" s="16"/>
      <c r="AE1103" s="20"/>
      <c r="AF1103" s="16"/>
      <c r="AG1103" s="20"/>
      <c r="AN1103" s="15"/>
      <c r="AO1103" s="20"/>
      <c r="AT1103" s="15"/>
      <c r="AU1103" s="17"/>
      <c r="AW1103" s="15"/>
      <c r="AX1103" s="20"/>
    </row>
    <row r="1104" spans="1:50" x14ac:dyDescent="0.3">
      <c r="A1104" s="28">
        <v>-169</v>
      </c>
      <c r="B1104" s="28">
        <f>RADIANS(S0P5022[[#This Row],[Deg]])</f>
        <v>-2.9496064358704168</v>
      </c>
      <c r="C1104" s="29">
        <v>2.94715862982813E-2</v>
      </c>
      <c r="D1104" s="30">
        <f t="shared" si="6"/>
        <v>0.75</v>
      </c>
      <c r="E1104" s="30">
        <f>-LOG(S0P5022[[#This Row],[p]]-0.5,2)</f>
        <v>2</v>
      </c>
      <c r="F1104" s="30">
        <f>-LOG(1-S0P5022[[#This Row],[p]],2)^2</f>
        <v>4</v>
      </c>
      <c r="G1104" s="30">
        <f>-LOG(S0P5022[[#This Row],[p]]-0.5,2)^2</f>
        <v>4</v>
      </c>
      <c r="H1104" s="30">
        <f>-LOG(1-S0P5022[[#This Row],[p]],2)</f>
        <v>2</v>
      </c>
      <c r="I1104" s="30">
        <f>1/S0P5022[[#This Row],[-LOG(p-0.5)^2]]</f>
        <v>0.25</v>
      </c>
      <c r="J1104" s="30">
        <f>1-S0P5022[[#This Row],[p]]</f>
        <v>0.25</v>
      </c>
      <c r="K1104" s="30">
        <f>1/S0P5022[[#This Row],[1-p]]</f>
        <v>4</v>
      </c>
      <c r="L1104" s="30">
        <f>S0P5022[[#This Row],[p]]*2-1</f>
        <v>0.5</v>
      </c>
      <c r="M1104" s="30">
        <f>S0P5022[[#This Row],[1-p]]*2</f>
        <v>0.5</v>
      </c>
      <c r="N1104" s="30">
        <f>S0P5022[[#This Row],[2p-1]]*2</f>
        <v>1</v>
      </c>
      <c r="O1104" s="30">
        <f>S0P5022[[#This Row],[2-2p]]*2</f>
        <v>1</v>
      </c>
      <c r="P1104" s="30">
        <f>2^S0P5022[[#This Row],[4p-2]]</f>
        <v>2</v>
      </c>
      <c r="Q1104" s="30">
        <f>2^S0P5022[[#This Row],[4-4p]]</f>
        <v>2</v>
      </c>
      <c r="R1104" s="30">
        <f>2^S0P5022[[#This Row],[2^(4p-2)]]</f>
        <v>4</v>
      </c>
      <c r="S1104" s="29">
        <f>S0P5022[[#This Row],[1-p]]/2</f>
        <v>0.125</v>
      </c>
      <c r="T1104" s="29">
        <f>S0P5022[[#This Row],[f(p)]]/LOG(1-S0P5022[[#This Row],[p]],2)^16</f>
        <v>1.9073486328125E-6</v>
      </c>
      <c r="U1104" s="26">
        <f>2*(1-ABS(SIN(S0P5022[[#This Row],[Rad]]*2)))^(S0P5022[[#This Row],[-LOG(1-p)]])</f>
        <v>0.78223382599769975</v>
      </c>
      <c r="V1104" s="26">
        <f>S0P5022[[#This Row],[f(p)]]*LOG(1-S0P5022[[#This Row],[p]],2)^-16</f>
        <v>1.9073486328125E-6</v>
      </c>
      <c r="W1104" s="26">
        <f>S0P5022[[#This Row],[f(p)]]*2*((1-ABS(SIN(S0P5022[[#This Row],[Rad]]*2)))^(S0P5022[[#This Row],[-LOG(1-p)]]^2))</f>
        <v>3.8243109908437475E-2</v>
      </c>
      <c r="X1104" s="26">
        <f>S0P5022[[#This Row],[F3]]+S0P5022[[#This Row],[F2]]</f>
        <v>3.8245017257070288E-2</v>
      </c>
      <c r="Y1104" s="26"/>
      <c r="Z1104"/>
      <c r="AD1104" s="16"/>
      <c r="AE1104" s="20"/>
      <c r="AF1104" s="16"/>
      <c r="AG1104" s="20"/>
      <c r="AN1104" s="15"/>
      <c r="AO1104" s="20"/>
      <c r="AT1104" s="15"/>
      <c r="AU1104" s="17"/>
      <c r="AW1104" s="15"/>
      <c r="AX1104" s="20"/>
    </row>
    <row r="1105" spans="1:50" x14ac:dyDescent="0.3">
      <c r="A1105" s="28">
        <v>-168</v>
      </c>
      <c r="B1105" s="28">
        <f>RADIANS(S0P5022[[#This Row],[Deg]])</f>
        <v>-2.9321531433504737</v>
      </c>
      <c r="C1105" s="29">
        <v>2.3456600259475598E-2</v>
      </c>
      <c r="D1105" s="30">
        <f t="shared" si="6"/>
        <v>0.75</v>
      </c>
      <c r="E1105" s="30">
        <f>-LOG(S0P5022[[#This Row],[p]]-0.5,2)</f>
        <v>2</v>
      </c>
      <c r="F1105" s="30">
        <f>-LOG(1-S0P5022[[#This Row],[p]],2)^2</f>
        <v>4</v>
      </c>
      <c r="G1105" s="30">
        <f>-LOG(S0P5022[[#This Row],[p]]-0.5,2)^2</f>
        <v>4</v>
      </c>
      <c r="H1105" s="30">
        <f>-LOG(1-S0P5022[[#This Row],[p]],2)</f>
        <v>2</v>
      </c>
      <c r="I1105" s="30">
        <f>1/S0P5022[[#This Row],[-LOG(p-0.5)^2]]</f>
        <v>0.25</v>
      </c>
      <c r="J1105" s="30">
        <f>1-S0P5022[[#This Row],[p]]</f>
        <v>0.25</v>
      </c>
      <c r="K1105" s="30">
        <f>1/S0P5022[[#This Row],[1-p]]</f>
        <v>4</v>
      </c>
      <c r="L1105" s="30">
        <f>S0P5022[[#This Row],[p]]*2-1</f>
        <v>0.5</v>
      </c>
      <c r="M1105" s="30">
        <f>S0P5022[[#This Row],[1-p]]*2</f>
        <v>0.5</v>
      </c>
      <c r="N1105" s="30">
        <f>S0P5022[[#This Row],[2p-1]]*2</f>
        <v>1</v>
      </c>
      <c r="O1105" s="30">
        <f>S0P5022[[#This Row],[2-2p]]*2</f>
        <v>1</v>
      </c>
      <c r="P1105" s="30">
        <f>2^S0P5022[[#This Row],[4p-2]]</f>
        <v>2</v>
      </c>
      <c r="Q1105" s="30">
        <f>2^S0P5022[[#This Row],[4-4p]]</f>
        <v>2</v>
      </c>
      <c r="R1105" s="30">
        <f>2^S0P5022[[#This Row],[2^(4p-2)]]</f>
        <v>4</v>
      </c>
      <c r="S1105" s="29">
        <f>S0P5022[[#This Row],[1-p]]/2</f>
        <v>0.125</v>
      </c>
      <c r="T1105" s="29">
        <f>S0P5022[[#This Row],[f(p)]]/LOG(1-S0P5022[[#This Row],[p]],2)^16</f>
        <v>1.9073486328125E-6</v>
      </c>
      <c r="U1105" s="26">
        <f>2*(1-ABS(SIN(S0P5022[[#This Row],[Rad]]*2)))^(S0P5022[[#This Row],[-LOG(1-p)]])</f>
        <v>0.70392282133794104</v>
      </c>
      <c r="V1105" s="26">
        <f>S0P5022[[#This Row],[f(p)]]*LOG(1-S0P5022[[#This Row],[p]],2)^-16</f>
        <v>1.9073486328125E-6</v>
      </c>
      <c r="W1105" s="26">
        <f>S0P5022[[#This Row],[f(p)]]*2*((1-ABS(SIN(S0P5022[[#This Row],[Rad]]*2)))^(S0P5022[[#This Row],[-LOG(1-p)]]^2))</f>
        <v>3.0969208650022929E-2</v>
      </c>
      <c r="X1105" s="26">
        <f>S0P5022[[#This Row],[F3]]+S0P5022[[#This Row],[F2]]</f>
        <v>3.0971115998655742E-2</v>
      </c>
      <c r="Y1105" s="26"/>
      <c r="Z1105"/>
      <c r="AD1105" s="16"/>
      <c r="AE1105" s="20"/>
      <c r="AF1105" s="16"/>
      <c r="AG1105" s="20"/>
      <c r="AN1105" s="15"/>
      <c r="AO1105" s="20"/>
      <c r="AT1105" s="15"/>
      <c r="AU1105" s="17"/>
      <c r="AW1105" s="15"/>
      <c r="AX1105" s="20"/>
    </row>
    <row r="1106" spans="1:50" x14ac:dyDescent="0.3">
      <c r="A1106" s="28">
        <v>-167</v>
      </c>
      <c r="B1106" s="28">
        <f>RADIANS(S0P5022[[#This Row],[Deg]])</f>
        <v>-2.9146998508305302</v>
      </c>
      <c r="C1106" s="29">
        <v>1.8356605014213E-2</v>
      </c>
      <c r="D1106" s="30">
        <f t="shared" si="6"/>
        <v>0.75</v>
      </c>
      <c r="E1106" s="30">
        <f>-LOG(S0P5022[[#This Row],[p]]-0.5,2)</f>
        <v>2</v>
      </c>
      <c r="F1106" s="30">
        <f>-LOG(1-S0P5022[[#This Row],[p]],2)^2</f>
        <v>4</v>
      </c>
      <c r="G1106" s="30">
        <f>-LOG(S0P5022[[#This Row],[p]]-0.5,2)^2</f>
        <v>4</v>
      </c>
      <c r="H1106" s="30">
        <f>-LOG(1-S0P5022[[#This Row],[p]],2)</f>
        <v>2</v>
      </c>
      <c r="I1106" s="30">
        <f>1/S0P5022[[#This Row],[-LOG(p-0.5)^2]]</f>
        <v>0.25</v>
      </c>
      <c r="J1106" s="30">
        <f>1-S0P5022[[#This Row],[p]]</f>
        <v>0.25</v>
      </c>
      <c r="K1106" s="30">
        <f>1/S0P5022[[#This Row],[1-p]]</f>
        <v>4</v>
      </c>
      <c r="L1106" s="30">
        <f>S0P5022[[#This Row],[p]]*2-1</f>
        <v>0.5</v>
      </c>
      <c r="M1106" s="30">
        <f>S0P5022[[#This Row],[1-p]]*2</f>
        <v>0.5</v>
      </c>
      <c r="N1106" s="30">
        <f>S0P5022[[#This Row],[2p-1]]*2</f>
        <v>1</v>
      </c>
      <c r="O1106" s="30">
        <f>S0P5022[[#This Row],[2-2p]]*2</f>
        <v>1</v>
      </c>
      <c r="P1106" s="30">
        <f>2^S0P5022[[#This Row],[4p-2]]</f>
        <v>2</v>
      </c>
      <c r="Q1106" s="30">
        <f>2^S0P5022[[#This Row],[4-4p]]</f>
        <v>2</v>
      </c>
      <c r="R1106" s="30">
        <f>2^S0P5022[[#This Row],[2^(4p-2)]]</f>
        <v>4</v>
      </c>
      <c r="S1106" s="29">
        <f>S0P5022[[#This Row],[1-p]]/2</f>
        <v>0.125</v>
      </c>
      <c r="T1106" s="29">
        <f>S0P5022[[#This Row],[f(p)]]/LOG(1-S0P5022[[#This Row],[p]],2)^16</f>
        <v>1.9073486328125E-6</v>
      </c>
      <c r="U1106" s="26">
        <f>2*(1-ABS(SIN(S0P5022[[#This Row],[Rad]]*2)))^(S0P5022[[#This Row],[-LOG(1-p)]])</f>
        <v>0.63085393751803109</v>
      </c>
      <c r="V1106" s="26">
        <f>S0P5022[[#This Row],[f(p)]]*LOG(1-S0P5022[[#This Row],[p]],2)^-16</f>
        <v>1.9073486328125E-6</v>
      </c>
      <c r="W1106" s="26">
        <f>S0P5022[[#This Row],[f(p)]]*2*((1-ABS(SIN(S0P5022[[#This Row],[Rad]]*2)))^(S0P5022[[#This Row],[-LOG(1-p)]]^2))</f>
        <v>2.4873543155125244E-2</v>
      </c>
      <c r="X1106" s="26">
        <f>S0P5022[[#This Row],[F3]]+S0P5022[[#This Row],[F2]]</f>
        <v>2.4875450503758056E-2</v>
      </c>
      <c r="Y1106" s="26"/>
      <c r="Z1106"/>
      <c r="AD1106" s="16"/>
      <c r="AE1106" s="20"/>
      <c r="AF1106" s="16"/>
      <c r="AG1106" s="20"/>
      <c r="AN1106" s="15"/>
      <c r="AO1106" s="20"/>
      <c r="AT1106" s="15"/>
      <c r="AU1106" s="17"/>
      <c r="AW1106" s="15"/>
      <c r="AX1106" s="20"/>
    </row>
    <row r="1107" spans="1:50" x14ac:dyDescent="0.3">
      <c r="A1107" s="28">
        <v>-166</v>
      </c>
      <c r="B1107" s="28">
        <f>RADIANS(S0P5022[[#This Row],[Deg]])</f>
        <v>-2.8972465583105871</v>
      </c>
      <c r="C1107" s="29">
        <v>1.3832629012118101E-2</v>
      </c>
      <c r="D1107" s="30">
        <f t="shared" si="6"/>
        <v>0.75</v>
      </c>
      <c r="E1107" s="30">
        <f>-LOG(S0P5022[[#This Row],[p]]-0.5,2)</f>
        <v>2</v>
      </c>
      <c r="F1107" s="30">
        <f>-LOG(1-S0P5022[[#This Row],[p]],2)^2</f>
        <v>4</v>
      </c>
      <c r="G1107" s="30">
        <f>-LOG(S0P5022[[#This Row],[p]]-0.5,2)^2</f>
        <v>4</v>
      </c>
      <c r="H1107" s="30">
        <f>-LOG(1-S0P5022[[#This Row],[p]],2)</f>
        <v>2</v>
      </c>
      <c r="I1107" s="30">
        <f>1/S0P5022[[#This Row],[-LOG(p-0.5)^2]]</f>
        <v>0.25</v>
      </c>
      <c r="J1107" s="30">
        <f>1-S0P5022[[#This Row],[p]]</f>
        <v>0.25</v>
      </c>
      <c r="K1107" s="30">
        <f>1/S0P5022[[#This Row],[1-p]]</f>
        <v>4</v>
      </c>
      <c r="L1107" s="30">
        <f>S0P5022[[#This Row],[p]]*2-1</f>
        <v>0.5</v>
      </c>
      <c r="M1107" s="30">
        <f>S0P5022[[#This Row],[1-p]]*2</f>
        <v>0.5</v>
      </c>
      <c r="N1107" s="30">
        <f>S0P5022[[#This Row],[2p-1]]*2</f>
        <v>1</v>
      </c>
      <c r="O1107" s="30">
        <f>S0P5022[[#This Row],[2-2p]]*2</f>
        <v>1</v>
      </c>
      <c r="P1107" s="30">
        <f>2^S0P5022[[#This Row],[4p-2]]</f>
        <v>2</v>
      </c>
      <c r="Q1107" s="30">
        <f>2^S0P5022[[#This Row],[4-4p]]</f>
        <v>2</v>
      </c>
      <c r="R1107" s="30">
        <f>2^S0P5022[[#This Row],[2^(4p-2)]]</f>
        <v>4</v>
      </c>
      <c r="S1107" s="29">
        <f>S0P5022[[#This Row],[1-p]]/2</f>
        <v>0.125</v>
      </c>
      <c r="T1107" s="29">
        <f>S0P5022[[#This Row],[f(p)]]/LOG(1-S0P5022[[#This Row],[p]],2)^16</f>
        <v>1.9073486328125E-6</v>
      </c>
      <c r="U1107" s="26">
        <f>2*(1-ABS(SIN(S0P5022[[#This Row],[Rad]]*2)))^(S0P5022[[#This Row],[-LOG(1-p)]])</f>
        <v>0.56292084538569009</v>
      </c>
      <c r="V1107" s="26">
        <f>S0P5022[[#This Row],[f(p)]]*LOG(1-S0P5022[[#This Row],[p]],2)^-16</f>
        <v>1.9073486328125E-6</v>
      </c>
      <c r="W1107" s="26">
        <f>S0P5022[[#This Row],[f(p)]]*2*((1-ABS(SIN(S0P5022[[#This Row],[Rad]]*2)))^(S0P5022[[#This Row],[-LOG(1-p)]]^2))</f>
        <v>1.980499238560875E-2</v>
      </c>
      <c r="X1107" s="26">
        <f>S0P5022[[#This Row],[F3]]+S0P5022[[#This Row],[F2]]</f>
        <v>1.9806899734241563E-2</v>
      </c>
      <c r="Y1107" s="26"/>
      <c r="Z1107"/>
      <c r="AD1107" s="16"/>
      <c r="AE1107" s="20"/>
      <c r="AF1107" s="16"/>
      <c r="AG1107" s="20"/>
      <c r="AN1107" s="15"/>
      <c r="AO1107" s="20"/>
      <c r="AT1107" s="15"/>
      <c r="AU1107" s="17"/>
      <c r="AW1107" s="15"/>
      <c r="AX1107" s="20"/>
    </row>
    <row r="1108" spans="1:50" x14ac:dyDescent="0.3">
      <c r="A1108" s="28">
        <v>-165</v>
      </c>
      <c r="B1108" s="28">
        <f>RADIANS(S0P5022[[#This Row],[Deg]])</f>
        <v>-2.8797932657906435</v>
      </c>
      <c r="C1108" s="29">
        <v>1.01143642310529E-2</v>
      </c>
      <c r="D1108" s="30">
        <f t="shared" si="6"/>
        <v>0.75</v>
      </c>
      <c r="E1108" s="30">
        <f>-LOG(S0P5022[[#This Row],[p]]-0.5,2)</f>
        <v>2</v>
      </c>
      <c r="F1108" s="30">
        <f>-LOG(1-S0P5022[[#This Row],[p]],2)^2</f>
        <v>4</v>
      </c>
      <c r="G1108" s="30">
        <f>-LOG(S0P5022[[#This Row],[p]]-0.5,2)^2</f>
        <v>4</v>
      </c>
      <c r="H1108" s="30">
        <f>-LOG(1-S0P5022[[#This Row],[p]],2)</f>
        <v>2</v>
      </c>
      <c r="I1108" s="30">
        <f>1/S0P5022[[#This Row],[-LOG(p-0.5)^2]]</f>
        <v>0.25</v>
      </c>
      <c r="J1108" s="30">
        <f>1-S0P5022[[#This Row],[p]]</f>
        <v>0.25</v>
      </c>
      <c r="K1108" s="30">
        <f>1/S0P5022[[#This Row],[1-p]]</f>
        <v>4</v>
      </c>
      <c r="L1108" s="30">
        <f>S0P5022[[#This Row],[p]]*2-1</f>
        <v>0.5</v>
      </c>
      <c r="M1108" s="30">
        <f>S0P5022[[#This Row],[1-p]]*2</f>
        <v>0.5</v>
      </c>
      <c r="N1108" s="30">
        <f>S0P5022[[#This Row],[2p-1]]*2</f>
        <v>1</v>
      </c>
      <c r="O1108" s="30">
        <f>S0P5022[[#This Row],[2-2p]]*2</f>
        <v>1</v>
      </c>
      <c r="P1108" s="30">
        <f>2^S0P5022[[#This Row],[4p-2]]</f>
        <v>2</v>
      </c>
      <c r="Q1108" s="30">
        <f>2^S0P5022[[#This Row],[4-4p]]</f>
        <v>2</v>
      </c>
      <c r="R1108" s="30">
        <f>2^S0P5022[[#This Row],[2^(4p-2)]]</f>
        <v>4</v>
      </c>
      <c r="S1108" s="29">
        <f>S0P5022[[#This Row],[1-p]]/2</f>
        <v>0.125</v>
      </c>
      <c r="T1108" s="29">
        <f>S0P5022[[#This Row],[f(p)]]/LOG(1-S0P5022[[#This Row],[p]],2)^16</f>
        <v>1.9073486328125E-6</v>
      </c>
      <c r="U1108" s="26">
        <f>2*(1-ABS(SIN(S0P5022[[#This Row],[Rad]]*2)))^(S0P5022[[#This Row],[-LOG(1-p)]])</f>
        <v>0.49999999999999911</v>
      </c>
      <c r="V1108" s="26">
        <f>S0P5022[[#This Row],[f(p)]]*LOG(1-S0P5022[[#This Row],[p]],2)^-16</f>
        <v>1.9073486328125E-6</v>
      </c>
      <c r="W1108" s="26">
        <f>S0P5022[[#This Row],[f(p)]]*2*((1-ABS(SIN(S0P5022[[#This Row],[Rad]]*2)))^(S0P5022[[#This Row],[-LOG(1-p)]]^2))</f>
        <v>1.5624999999999944E-2</v>
      </c>
      <c r="X1108" s="26">
        <f>S0P5022[[#This Row],[F3]]+S0P5022[[#This Row],[F2]]</f>
        <v>1.5626907348632757E-2</v>
      </c>
      <c r="Y1108" s="26"/>
      <c r="Z1108"/>
      <c r="AD1108" s="16"/>
      <c r="AE1108" s="20"/>
      <c r="AF1108" s="16"/>
      <c r="AG1108" s="20"/>
      <c r="AN1108" s="15"/>
      <c r="AO1108" s="20"/>
      <c r="AT1108" s="15"/>
      <c r="AU1108" s="17"/>
      <c r="AW1108" s="15"/>
      <c r="AX1108" s="20"/>
    </row>
    <row r="1109" spans="1:50" x14ac:dyDescent="0.3">
      <c r="A1109" s="28">
        <v>-164</v>
      </c>
      <c r="B1109" s="28">
        <f>RADIANS(S0P5022[[#This Row],[Deg]])</f>
        <v>-2.8623399732707004</v>
      </c>
      <c r="C1109" s="29">
        <v>7.1475698898998598E-3</v>
      </c>
      <c r="D1109" s="30">
        <f t="shared" si="6"/>
        <v>0.75</v>
      </c>
      <c r="E1109" s="30">
        <f>-LOG(S0P5022[[#This Row],[p]]-0.5,2)</f>
        <v>2</v>
      </c>
      <c r="F1109" s="30">
        <f>-LOG(1-S0P5022[[#This Row],[p]],2)^2</f>
        <v>4</v>
      </c>
      <c r="G1109" s="30">
        <f>-LOG(S0P5022[[#This Row],[p]]-0.5,2)^2</f>
        <v>4</v>
      </c>
      <c r="H1109" s="30">
        <f>-LOG(1-S0P5022[[#This Row],[p]],2)</f>
        <v>2</v>
      </c>
      <c r="I1109" s="30">
        <f>1/S0P5022[[#This Row],[-LOG(p-0.5)^2]]</f>
        <v>0.25</v>
      </c>
      <c r="J1109" s="30">
        <f>1-S0P5022[[#This Row],[p]]</f>
        <v>0.25</v>
      </c>
      <c r="K1109" s="30">
        <f>1/S0P5022[[#This Row],[1-p]]</f>
        <v>4</v>
      </c>
      <c r="L1109" s="30">
        <f>S0P5022[[#This Row],[p]]*2-1</f>
        <v>0.5</v>
      </c>
      <c r="M1109" s="30">
        <f>S0P5022[[#This Row],[1-p]]*2</f>
        <v>0.5</v>
      </c>
      <c r="N1109" s="30">
        <f>S0P5022[[#This Row],[2p-1]]*2</f>
        <v>1</v>
      </c>
      <c r="O1109" s="30">
        <f>S0P5022[[#This Row],[2-2p]]*2</f>
        <v>1</v>
      </c>
      <c r="P1109" s="30">
        <f>2^S0P5022[[#This Row],[4p-2]]</f>
        <v>2</v>
      </c>
      <c r="Q1109" s="30">
        <f>2^S0P5022[[#This Row],[4-4p]]</f>
        <v>2</v>
      </c>
      <c r="R1109" s="30">
        <f>2^S0P5022[[#This Row],[2^(4p-2)]]</f>
        <v>4</v>
      </c>
      <c r="S1109" s="29">
        <f>S0P5022[[#This Row],[1-p]]/2</f>
        <v>0.125</v>
      </c>
      <c r="T1109" s="29">
        <f>S0P5022[[#This Row],[f(p)]]/LOG(1-S0P5022[[#This Row],[p]],2)^16</f>
        <v>1.9073486328125E-6</v>
      </c>
      <c r="U1109" s="26">
        <f>2*(1-ABS(SIN(S0P5022[[#This Row],[Rad]]*2)))^(S0P5022[[#This Row],[-LOG(1-p)]])</f>
        <v>0.44195179627810266</v>
      </c>
      <c r="V1109" s="26">
        <f>S0P5022[[#This Row],[f(p)]]*LOG(1-S0P5022[[#This Row],[p]],2)^-16</f>
        <v>1.9073486328125E-6</v>
      </c>
      <c r="W1109" s="26">
        <f>S0P5022[[#This Row],[f(p)]]*2*((1-ABS(SIN(S0P5022[[#This Row],[Rad]]*2)))^(S0P5022[[#This Row],[-LOG(1-p)]]^2))</f>
        <v>1.2207586889590097E-2</v>
      </c>
      <c r="X1109" s="26">
        <f>S0P5022[[#This Row],[F3]]+S0P5022[[#This Row],[F2]]</f>
        <v>1.220949423822291E-2</v>
      </c>
      <c r="Y1109" s="26"/>
      <c r="Z1109"/>
      <c r="AD1109" s="16"/>
      <c r="AE1109" s="20"/>
      <c r="AF1109" s="16"/>
      <c r="AG1109" s="20"/>
      <c r="AN1109" s="15"/>
      <c r="AO1109" s="20"/>
      <c r="AT1109" s="15"/>
      <c r="AU1109" s="17"/>
      <c r="AW1109" s="15"/>
      <c r="AX1109" s="20"/>
    </row>
    <row r="1110" spans="1:50" x14ac:dyDescent="0.3">
      <c r="A1110" s="28">
        <v>-163</v>
      </c>
      <c r="B1110" s="28">
        <f>RADIANS(S0P5022[[#This Row],[Deg]])</f>
        <v>-2.8448866807507573</v>
      </c>
      <c r="C1110" s="29">
        <v>4.7173633980845198E-3</v>
      </c>
      <c r="D1110" s="30">
        <f t="shared" si="6"/>
        <v>0.75</v>
      </c>
      <c r="E1110" s="30">
        <f>-LOG(S0P5022[[#This Row],[p]]-0.5,2)</f>
        <v>2</v>
      </c>
      <c r="F1110" s="30">
        <f>-LOG(1-S0P5022[[#This Row],[p]],2)^2</f>
        <v>4</v>
      </c>
      <c r="G1110" s="30">
        <f>-LOG(S0P5022[[#This Row],[p]]-0.5,2)^2</f>
        <v>4</v>
      </c>
      <c r="H1110" s="30">
        <f>-LOG(1-S0P5022[[#This Row],[p]],2)</f>
        <v>2</v>
      </c>
      <c r="I1110" s="30">
        <f>1/S0P5022[[#This Row],[-LOG(p-0.5)^2]]</f>
        <v>0.25</v>
      </c>
      <c r="J1110" s="30">
        <f>1-S0P5022[[#This Row],[p]]</f>
        <v>0.25</v>
      </c>
      <c r="K1110" s="30">
        <f>1/S0P5022[[#This Row],[1-p]]</f>
        <v>4</v>
      </c>
      <c r="L1110" s="30">
        <f>S0P5022[[#This Row],[p]]*2-1</f>
        <v>0.5</v>
      </c>
      <c r="M1110" s="30">
        <f>S0P5022[[#This Row],[1-p]]*2</f>
        <v>0.5</v>
      </c>
      <c r="N1110" s="30">
        <f>S0P5022[[#This Row],[2p-1]]*2</f>
        <v>1</v>
      </c>
      <c r="O1110" s="30">
        <f>S0P5022[[#This Row],[2-2p]]*2</f>
        <v>1</v>
      </c>
      <c r="P1110" s="30">
        <f>2^S0P5022[[#This Row],[4p-2]]</f>
        <v>2</v>
      </c>
      <c r="Q1110" s="30">
        <f>2^S0P5022[[#This Row],[4-4p]]</f>
        <v>2</v>
      </c>
      <c r="R1110" s="30">
        <f>2^S0P5022[[#This Row],[2^(4p-2)]]</f>
        <v>4</v>
      </c>
      <c r="S1110" s="29">
        <f>S0P5022[[#This Row],[1-p]]/2</f>
        <v>0.125</v>
      </c>
      <c r="T1110" s="29">
        <f>S0P5022[[#This Row],[f(p)]]/LOG(1-S0P5022[[#This Row],[p]],2)^16</f>
        <v>1.9073486328125E-6</v>
      </c>
      <c r="U1110" s="26">
        <f>2*(1-ABS(SIN(S0P5022[[#This Row],[Rad]]*2)))^(S0P5022[[#This Row],[-LOG(1-p)]])</f>
        <v>0.38862179270110109</v>
      </c>
      <c r="V1110" s="26">
        <f>S0P5022[[#This Row],[f(p)]]*LOG(1-S0P5022[[#This Row],[p]],2)^-16</f>
        <v>1.9073486328125E-6</v>
      </c>
      <c r="W1110" s="26">
        <f>S0P5022[[#This Row],[f(p)]]*2*((1-ABS(SIN(S0P5022[[#This Row],[Rad]]*2)))^(S0P5022[[#This Row],[-LOG(1-p)]]^2))</f>
        <v>9.4391811101385992E-3</v>
      </c>
      <c r="X1110" s="26">
        <f>S0P5022[[#This Row],[F3]]+S0P5022[[#This Row],[F2]]</f>
        <v>9.4410884587714117E-3</v>
      </c>
      <c r="Y1110" s="26"/>
      <c r="Z1110"/>
      <c r="AD1110" s="16"/>
      <c r="AE1110" s="20"/>
      <c r="AF1110" s="16"/>
      <c r="AG1110" s="20"/>
      <c r="AN1110" s="15"/>
      <c r="AO1110" s="20"/>
      <c r="AT1110" s="15"/>
      <c r="AU1110" s="17"/>
      <c r="AW1110" s="15"/>
      <c r="AX1110" s="20"/>
    </row>
    <row r="1111" spans="1:50" x14ac:dyDescent="0.3">
      <c r="A1111" s="28">
        <v>-162</v>
      </c>
      <c r="B1111" s="28">
        <f>RADIANS(S0P5022[[#This Row],[Deg]])</f>
        <v>-2.8274333882308138</v>
      </c>
      <c r="C1111" s="29">
        <v>2.9612284471250902E-3</v>
      </c>
      <c r="D1111" s="30">
        <f t="shared" si="6"/>
        <v>0.75</v>
      </c>
      <c r="E1111" s="30">
        <f>-LOG(S0P5022[[#This Row],[p]]-0.5,2)</f>
        <v>2</v>
      </c>
      <c r="F1111" s="30">
        <f>-LOG(1-S0P5022[[#This Row],[p]],2)^2</f>
        <v>4</v>
      </c>
      <c r="G1111" s="30">
        <f>-LOG(S0P5022[[#This Row],[p]]-0.5,2)^2</f>
        <v>4</v>
      </c>
      <c r="H1111" s="30">
        <f>-LOG(1-S0P5022[[#This Row],[p]],2)</f>
        <v>2</v>
      </c>
      <c r="I1111" s="30">
        <f>1/S0P5022[[#This Row],[-LOG(p-0.5)^2]]</f>
        <v>0.25</v>
      </c>
      <c r="J1111" s="30">
        <f>1-S0P5022[[#This Row],[p]]</f>
        <v>0.25</v>
      </c>
      <c r="K1111" s="30">
        <f>1/S0P5022[[#This Row],[1-p]]</f>
        <v>4</v>
      </c>
      <c r="L1111" s="30">
        <f>S0P5022[[#This Row],[p]]*2-1</f>
        <v>0.5</v>
      </c>
      <c r="M1111" s="30">
        <f>S0P5022[[#This Row],[1-p]]*2</f>
        <v>0.5</v>
      </c>
      <c r="N1111" s="30">
        <f>S0P5022[[#This Row],[2p-1]]*2</f>
        <v>1</v>
      </c>
      <c r="O1111" s="30">
        <f>S0P5022[[#This Row],[2-2p]]*2</f>
        <v>1</v>
      </c>
      <c r="P1111" s="30">
        <f>2^S0P5022[[#This Row],[4p-2]]</f>
        <v>2</v>
      </c>
      <c r="Q1111" s="30">
        <f>2^S0P5022[[#This Row],[4-4p]]</f>
        <v>2</v>
      </c>
      <c r="R1111" s="30">
        <f>2^S0P5022[[#This Row],[2^(4p-2)]]</f>
        <v>4</v>
      </c>
      <c r="S1111" s="29">
        <f>S0P5022[[#This Row],[1-p]]/2</f>
        <v>0.125</v>
      </c>
      <c r="T1111" s="29">
        <f>S0P5022[[#This Row],[f(p)]]/LOG(1-S0P5022[[#This Row],[p]],2)^16</f>
        <v>1.9073486328125E-6</v>
      </c>
      <c r="U1111" s="26">
        <f>2*(1-ABS(SIN(S0P5022[[#This Row],[Rad]]*2)))^(S0P5022[[#This Row],[-LOG(1-p)]])</f>
        <v>0.33984199645515967</v>
      </c>
      <c r="V1111" s="26">
        <f>S0P5022[[#This Row],[f(p)]]*LOG(1-S0P5022[[#This Row],[p]],2)^-16</f>
        <v>1.9073486328125E-6</v>
      </c>
      <c r="W1111" s="26">
        <f>S0P5022[[#This Row],[f(p)]]*2*((1-ABS(SIN(S0P5022[[#This Row],[Rad]]*2)))^(S0P5022[[#This Row],[-LOG(1-p)]]^2))</f>
        <v>7.2182864096642972E-3</v>
      </c>
      <c r="X1111" s="26">
        <f>S0P5022[[#This Row],[F3]]+S0P5022[[#This Row],[F2]]</f>
        <v>7.2201937582971097E-3</v>
      </c>
      <c r="Y1111" s="26"/>
      <c r="Z1111"/>
      <c r="AD1111" s="16"/>
      <c r="AE1111" s="20"/>
      <c r="AF1111" s="16"/>
      <c r="AG1111" s="20"/>
      <c r="AN1111" s="15"/>
      <c r="AO1111" s="20"/>
      <c r="AT1111" s="15"/>
      <c r="AU1111" s="17"/>
      <c r="AW1111" s="15"/>
      <c r="AX1111" s="20"/>
    </row>
    <row r="1112" spans="1:50" x14ac:dyDescent="0.3">
      <c r="A1112" s="28">
        <v>-161</v>
      </c>
      <c r="B1112" s="28">
        <f>RADIANS(S0P5022[[#This Row],[Deg]])</f>
        <v>-2.8099800957108707</v>
      </c>
      <c r="C1112" s="29">
        <v>1.65584297034259E-3</v>
      </c>
      <c r="D1112" s="30">
        <f t="shared" si="6"/>
        <v>0.75</v>
      </c>
      <c r="E1112" s="30">
        <f>-LOG(S0P5022[[#This Row],[p]]-0.5,2)</f>
        <v>2</v>
      </c>
      <c r="F1112" s="30">
        <f>-LOG(1-S0P5022[[#This Row],[p]],2)^2</f>
        <v>4</v>
      </c>
      <c r="G1112" s="30">
        <f>-LOG(S0P5022[[#This Row],[p]]-0.5,2)^2</f>
        <v>4</v>
      </c>
      <c r="H1112" s="30">
        <f>-LOG(1-S0P5022[[#This Row],[p]],2)</f>
        <v>2</v>
      </c>
      <c r="I1112" s="30">
        <f>1/S0P5022[[#This Row],[-LOG(p-0.5)^2]]</f>
        <v>0.25</v>
      </c>
      <c r="J1112" s="30">
        <f>1-S0P5022[[#This Row],[p]]</f>
        <v>0.25</v>
      </c>
      <c r="K1112" s="30">
        <f>1/S0P5022[[#This Row],[1-p]]</f>
        <v>4</v>
      </c>
      <c r="L1112" s="30">
        <f>S0P5022[[#This Row],[p]]*2-1</f>
        <v>0.5</v>
      </c>
      <c r="M1112" s="30">
        <f>S0P5022[[#This Row],[1-p]]*2</f>
        <v>0.5</v>
      </c>
      <c r="N1112" s="30">
        <f>S0P5022[[#This Row],[2p-1]]*2</f>
        <v>1</v>
      </c>
      <c r="O1112" s="30">
        <f>S0P5022[[#This Row],[2-2p]]*2</f>
        <v>1</v>
      </c>
      <c r="P1112" s="30">
        <f>2^S0P5022[[#This Row],[4p-2]]</f>
        <v>2</v>
      </c>
      <c r="Q1112" s="30">
        <f>2^S0P5022[[#This Row],[4-4p]]</f>
        <v>2</v>
      </c>
      <c r="R1112" s="30">
        <f>2^S0P5022[[#This Row],[2^(4p-2)]]</f>
        <v>4</v>
      </c>
      <c r="S1112" s="29">
        <f>S0P5022[[#This Row],[1-p]]/2</f>
        <v>0.125</v>
      </c>
      <c r="T1112" s="29">
        <f>S0P5022[[#This Row],[f(p)]]/LOG(1-S0P5022[[#This Row],[p]],2)^16</f>
        <v>1.9073486328125E-6</v>
      </c>
      <c r="U1112" s="26">
        <f>2*(1-ABS(SIN(S0P5022[[#This Row],[Rad]]*2)))^(S0P5022[[#This Row],[-LOG(1-p)]])</f>
        <v>0.2954322030976993</v>
      </c>
      <c r="V1112" s="26">
        <f>S0P5022[[#This Row],[f(p)]]*LOG(1-S0P5022[[#This Row],[p]],2)^-16</f>
        <v>1.9073486328125E-6</v>
      </c>
      <c r="W1112" s="26">
        <f>S0P5022[[#This Row],[f(p)]]*2*((1-ABS(SIN(S0P5022[[#This Row],[Rad]]*2)))^(S0P5022[[#This Row],[-LOG(1-p)]]^2))</f>
        <v>5.4550116641975156E-3</v>
      </c>
      <c r="X1112" s="26">
        <f>S0P5022[[#This Row],[F3]]+S0P5022[[#This Row],[F2]]</f>
        <v>5.4569190128303281E-3</v>
      </c>
      <c r="Y1112" s="26"/>
      <c r="Z1112"/>
      <c r="AD1112" s="16"/>
      <c r="AE1112" s="20"/>
      <c r="AF1112" s="16"/>
      <c r="AG1112" s="20"/>
      <c r="AN1112" s="15"/>
      <c r="AO1112" s="20"/>
      <c r="AT1112" s="15"/>
      <c r="AU1112" s="17"/>
      <c r="AW1112" s="15"/>
      <c r="AX1112" s="20"/>
    </row>
    <row r="1113" spans="1:50" x14ac:dyDescent="0.3">
      <c r="A1113" s="28">
        <v>-160</v>
      </c>
      <c r="B1113" s="28">
        <f>RADIANS(S0P5022[[#This Row],[Deg]])</f>
        <v>-2.7925268031909272</v>
      </c>
      <c r="C1113" s="29">
        <v>8.2923572964906599E-4</v>
      </c>
      <c r="D1113" s="30">
        <f t="shared" si="6"/>
        <v>0.75</v>
      </c>
      <c r="E1113" s="30">
        <f>-LOG(S0P5022[[#This Row],[p]]-0.5,2)</f>
        <v>2</v>
      </c>
      <c r="F1113" s="30">
        <f>-LOG(1-S0P5022[[#This Row],[p]],2)^2</f>
        <v>4</v>
      </c>
      <c r="G1113" s="30">
        <f>-LOG(S0P5022[[#This Row],[p]]-0.5,2)^2</f>
        <v>4</v>
      </c>
      <c r="H1113" s="30">
        <f>-LOG(1-S0P5022[[#This Row],[p]],2)</f>
        <v>2</v>
      </c>
      <c r="I1113" s="30">
        <f>1/S0P5022[[#This Row],[-LOG(p-0.5)^2]]</f>
        <v>0.25</v>
      </c>
      <c r="J1113" s="30">
        <f>1-S0P5022[[#This Row],[p]]</f>
        <v>0.25</v>
      </c>
      <c r="K1113" s="30">
        <f>1/S0P5022[[#This Row],[1-p]]</f>
        <v>4</v>
      </c>
      <c r="L1113" s="30">
        <f>S0P5022[[#This Row],[p]]*2-1</f>
        <v>0.5</v>
      </c>
      <c r="M1113" s="30">
        <f>S0P5022[[#This Row],[1-p]]*2</f>
        <v>0.5</v>
      </c>
      <c r="N1113" s="30">
        <f>S0P5022[[#This Row],[2p-1]]*2</f>
        <v>1</v>
      </c>
      <c r="O1113" s="30">
        <f>S0P5022[[#This Row],[2-2p]]*2</f>
        <v>1</v>
      </c>
      <c r="P1113" s="30">
        <f>2^S0P5022[[#This Row],[4p-2]]</f>
        <v>2</v>
      </c>
      <c r="Q1113" s="30">
        <f>2^S0P5022[[#This Row],[4-4p]]</f>
        <v>2</v>
      </c>
      <c r="R1113" s="30">
        <f>2^S0P5022[[#This Row],[2^(4p-2)]]</f>
        <v>4</v>
      </c>
      <c r="S1113" s="29">
        <f>S0P5022[[#This Row],[1-p]]/2</f>
        <v>0.125</v>
      </c>
      <c r="T1113" s="29">
        <f>S0P5022[[#This Row],[f(p)]]/LOG(1-S0P5022[[#This Row],[p]],2)^16</f>
        <v>1.9073486328125E-6</v>
      </c>
      <c r="U1113" s="26">
        <f>2*(1-ABS(SIN(S0P5022[[#This Row],[Rad]]*2)))^(S0P5022[[#This Row],[-LOG(1-p)]])</f>
        <v>0.25520138358691197</v>
      </c>
      <c r="V1113" s="26">
        <f>S0P5022[[#This Row],[f(p)]]*LOG(1-S0P5022[[#This Row],[p]],2)^-16</f>
        <v>1.9073486328125E-6</v>
      </c>
      <c r="W1113" s="26">
        <f>S0P5022[[#This Row],[f(p)]]*2*((1-ABS(SIN(S0P5022[[#This Row],[Rad]]*2)))^(S0P5022[[#This Row],[-LOG(1-p)]]^2))</f>
        <v>4.0704841365421362E-3</v>
      </c>
      <c r="X1113" s="26">
        <f>S0P5022[[#This Row],[F3]]+S0P5022[[#This Row],[F2]]</f>
        <v>4.0723914851749487E-3</v>
      </c>
      <c r="Y1113" s="26"/>
      <c r="Z1113"/>
      <c r="AD1113" s="16"/>
      <c r="AE1113" s="20"/>
      <c r="AF1113" s="16"/>
      <c r="AG1113" s="20"/>
      <c r="AN1113" s="15"/>
      <c r="AO1113" s="20"/>
      <c r="AT1113" s="15"/>
      <c r="AU1113" s="17"/>
      <c r="AW1113" s="15"/>
      <c r="AX1113" s="20"/>
    </row>
    <row r="1114" spans="1:50" x14ac:dyDescent="0.3">
      <c r="A1114" s="28">
        <v>-159</v>
      </c>
      <c r="B1114" s="28">
        <f>RADIANS(S0P5022[[#This Row],[Deg]])</f>
        <v>-2.7750735106709841</v>
      </c>
      <c r="C1114" s="29">
        <v>3.6481751020526701E-4</v>
      </c>
      <c r="D1114" s="30">
        <f t="shared" si="6"/>
        <v>0.75</v>
      </c>
      <c r="E1114" s="30">
        <f>-LOG(S0P5022[[#This Row],[p]]-0.5,2)</f>
        <v>2</v>
      </c>
      <c r="F1114" s="30">
        <f>-LOG(1-S0P5022[[#This Row],[p]],2)^2</f>
        <v>4</v>
      </c>
      <c r="G1114" s="30">
        <f>-LOG(S0P5022[[#This Row],[p]]-0.5,2)^2</f>
        <v>4</v>
      </c>
      <c r="H1114" s="30">
        <f>-LOG(1-S0P5022[[#This Row],[p]],2)</f>
        <v>2</v>
      </c>
      <c r="I1114" s="30">
        <f>1/S0P5022[[#This Row],[-LOG(p-0.5)^2]]</f>
        <v>0.25</v>
      </c>
      <c r="J1114" s="30">
        <f>1-S0P5022[[#This Row],[p]]</f>
        <v>0.25</v>
      </c>
      <c r="K1114" s="30">
        <f>1/S0P5022[[#This Row],[1-p]]</f>
        <v>4</v>
      </c>
      <c r="L1114" s="30">
        <f>S0P5022[[#This Row],[p]]*2-1</f>
        <v>0.5</v>
      </c>
      <c r="M1114" s="30">
        <f>S0P5022[[#This Row],[1-p]]*2</f>
        <v>0.5</v>
      </c>
      <c r="N1114" s="30">
        <f>S0P5022[[#This Row],[2p-1]]*2</f>
        <v>1</v>
      </c>
      <c r="O1114" s="30">
        <f>S0P5022[[#This Row],[2-2p]]*2</f>
        <v>1</v>
      </c>
      <c r="P1114" s="30">
        <f>2^S0P5022[[#This Row],[4p-2]]</f>
        <v>2</v>
      </c>
      <c r="Q1114" s="30">
        <f>2^S0P5022[[#This Row],[4-4p]]</f>
        <v>2</v>
      </c>
      <c r="R1114" s="30">
        <f>2^S0P5022[[#This Row],[2^(4p-2)]]</f>
        <v>4</v>
      </c>
      <c r="S1114" s="29">
        <f>S0P5022[[#This Row],[1-p]]/2</f>
        <v>0.125</v>
      </c>
      <c r="T1114" s="29">
        <f>S0P5022[[#This Row],[f(p)]]/LOG(1-S0P5022[[#This Row],[p]],2)^16</f>
        <v>1.9073486328125E-6</v>
      </c>
      <c r="U1114" s="26">
        <f>2*(1-ABS(SIN(S0P5022[[#This Row],[Rad]]*2)))^(S0P5022[[#This Row],[-LOG(1-p)]])</f>
        <v>0.2189491112969138</v>
      </c>
      <c r="V1114" s="26">
        <f>S0P5022[[#This Row],[f(p)]]*LOG(1-S0P5022[[#This Row],[p]],2)^-16</f>
        <v>1.9073486328125E-6</v>
      </c>
      <c r="W1114" s="26">
        <f>S0P5022[[#This Row],[f(p)]]*2*((1-ABS(SIN(S0P5022[[#This Row],[Rad]]*2)))^(S0P5022[[#This Row],[-LOG(1-p)]]^2))</f>
        <v>2.9961695836067718E-3</v>
      </c>
      <c r="X1114" s="26">
        <f>S0P5022[[#This Row],[F3]]+S0P5022[[#This Row],[F2]]</f>
        <v>2.9980769322395843E-3</v>
      </c>
      <c r="Y1114" s="26"/>
      <c r="Z1114"/>
      <c r="AD1114" s="16"/>
      <c r="AE1114" s="20"/>
      <c r="AF1114" s="16"/>
      <c r="AG1114" s="20"/>
      <c r="AN1114" s="15"/>
      <c r="AO1114" s="20"/>
      <c r="AT1114" s="15"/>
      <c r="AU1114" s="17"/>
      <c r="AW1114" s="15"/>
      <c r="AX1114" s="20"/>
    </row>
    <row r="1115" spans="1:50" x14ac:dyDescent="0.3">
      <c r="A1115" s="28">
        <v>-158</v>
      </c>
      <c r="B1115" s="28">
        <f>RADIANS(S0P5022[[#This Row],[Deg]])</f>
        <v>-2.7576202181510405</v>
      </c>
      <c r="C1115" s="29">
        <v>1.9501431919719599E-4</v>
      </c>
      <c r="D1115" s="30">
        <f t="shared" si="6"/>
        <v>0.75</v>
      </c>
      <c r="E1115" s="30">
        <f>-LOG(S0P5022[[#This Row],[p]]-0.5,2)</f>
        <v>2</v>
      </c>
      <c r="F1115" s="30">
        <f>-LOG(1-S0P5022[[#This Row],[p]],2)^2</f>
        <v>4</v>
      </c>
      <c r="G1115" s="30">
        <f>-LOG(S0P5022[[#This Row],[p]]-0.5,2)^2</f>
        <v>4</v>
      </c>
      <c r="H1115" s="30">
        <f>-LOG(1-S0P5022[[#This Row],[p]],2)</f>
        <v>2</v>
      </c>
      <c r="I1115" s="30">
        <f>1/S0P5022[[#This Row],[-LOG(p-0.5)^2]]</f>
        <v>0.25</v>
      </c>
      <c r="J1115" s="30">
        <f>1-S0P5022[[#This Row],[p]]</f>
        <v>0.25</v>
      </c>
      <c r="K1115" s="30">
        <f>1/S0P5022[[#This Row],[1-p]]</f>
        <v>4</v>
      </c>
      <c r="L1115" s="30">
        <f>S0P5022[[#This Row],[p]]*2-1</f>
        <v>0.5</v>
      </c>
      <c r="M1115" s="30">
        <f>S0P5022[[#This Row],[1-p]]*2</f>
        <v>0.5</v>
      </c>
      <c r="N1115" s="30">
        <f>S0P5022[[#This Row],[2p-1]]*2</f>
        <v>1</v>
      </c>
      <c r="O1115" s="30">
        <f>S0P5022[[#This Row],[2-2p]]*2</f>
        <v>1</v>
      </c>
      <c r="P1115" s="30">
        <f>2^S0P5022[[#This Row],[4p-2]]</f>
        <v>2</v>
      </c>
      <c r="Q1115" s="30">
        <f>2^S0P5022[[#This Row],[4-4p]]</f>
        <v>2</v>
      </c>
      <c r="R1115" s="30">
        <f>2^S0P5022[[#This Row],[2^(4p-2)]]</f>
        <v>4</v>
      </c>
      <c r="S1115" s="29">
        <f>S0P5022[[#This Row],[1-p]]/2</f>
        <v>0.125</v>
      </c>
      <c r="T1115" s="29">
        <f>S0P5022[[#This Row],[f(p)]]/LOG(1-S0P5022[[#This Row],[p]],2)^16</f>
        <v>1.9073486328125E-6</v>
      </c>
      <c r="U1115" s="26">
        <f>2*(1-ABS(SIN(S0P5022[[#This Row],[Rad]]*2)))^(S0P5022[[#This Row],[-LOG(1-p)]])</f>
        <v>0.18646702146150951</v>
      </c>
      <c r="V1115" s="26">
        <f>S0P5022[[#This Row],[f(p)]]*LOG(1-S0P5022[[#This Row],[p]],2)^-16</f>
        <v>1.9073486328125E-6</v>
      </c>
      <c r="W1115" s="26">
        <f>S0P5022[[#This Row],[f(p)]]*2*((1-ABS(SIN(S0P5022[[#This Row],[Rad]]*2)))^(S0P5022[[#This Row],[-LOG(1-p)]]^2))</f>
        <v>2.1731218807954406E-3</v>
      </c>
      <c r="X1115" s="26">
        <f>S0P5022[[#This Row],[F3]]+S0P5022[[#This Row],[F2]]</f>
        <v>2.1750292294282531E-3</v>
      </c>
      <c r="Y1115" s="26"/>
      <c r="Z1115"/>
      <c r="AD1115" s="16"/>
      <c r="AE1115" s="20"/>
      <c r="AF1115" s="16"/>
      <c r="AG1115" s="20"/>
      <c r="AN1115" s="15"/>
      <c r="AO1115" s="20"/>
      <c r="AT1115" s="15"/>
      <c r="AU1115" s="17"/>
      <c r="AW1115" s="15"/>
      <c r="AX1115" s="20"/>
    </row>
    <row r="1116" spans="1:50" x14ac:dyDescent="0.3">
      <c r="A1116" s="28">
        <v>-157</v>
      </c>
      <c r="B1116" s="28">
        <f>RADIANS(S0P5022[[#This Row],[Deg]])</f>
        <v>-2.7401669256310974</v>
      </c>
      <c r="C1116" s="29">
        <v>1.70313582625446E-4</v>
      </c>
      <c r="D1116" s="30">
        <f t="shared" si="6"/>
        <v>0.75</v>
      </c>
      <c r="E1116" s="30">
        <f>-LOG(S0P5022[[#This Row],[p]]-0.5,2)</f>
        <v>2</v>
      </c>
      <c r="F1116" s="30">
        <f>-LOG(1-S0P5022[[#This Row],[p]],2)^2</f>
        <v>4</v>
      </c>
      <c r="G1116" s="30">
        <f>-LOG(S0P5022[[#This Row],[p]]-0.5,2)^2</f>
        <v>4</v>
      </c>
      <c r="H1116" s="30">
        <f>-LOG(1-S0P5022[[#This Row],[p]],2)</f>
        <v>2</v>
      </c>
      <c r="I1116" s="30">
        <f>1/S0P5022[[#This Row],[-LOG(p-0.5)^2]]</f>
        <v>0.25</v>
      </c>
      <c r="J1116" s="30">
        <f>1-S0P5022[[#This Row],[p]]</f>
        <v>0.25</v>
      </c>
      <c r="K1116" s="30">
        <f>1/S0P5022[[#This Row],[1-p]]</f>
        <v>4</v>
      </c>
      <c r="L1116" s="30">
        <f>S0P5022[[#This Row],[p]]*2-1</f>
        <v>0.5</v>
      </c>
      <c r="M1116" s="30">
        <f>S0P5022[[#This Row],[1-p]]*2</f>
        <v>0.5</v>
      </c>
      <c r="N1116" s="30">
        <f>S0P5022[[#This Row],[2p-1]]*2</f>
        <v>1</v>
      </c>
      <c r="O1116" s="30">
        <f>S0P5022[[#This Row],[2-2p]]*2</f>
        <v>1</v>
      </c>
      <c r="P1116" s="30">
        <f>2^S0P5022[[#This Row],[4p-2]]</f>
        <v>2</v>
      </c>
      <c r="Q1116" s="30">
        <f>2^S0P5022[[#This Row],[4-4p]]</f>
        <v>2</v>
      </c>
      <c r="R1116" s="30">
        <f>2^S0P5022[[#This Row],[2^(4p-2)]]</f>
        <v>4</v>
      </c>
      <c r="S1116" s="29">
        <f>S0P5022[[#This Row],[1-p]]/2</f>
        <v>0.125</v>
      </c>
      <c r="T1116" s="29">
        <f>S0P5022[[#This Row],[f(p)]]/LOG(1-S0P5022[[#This Row],[p]],2)^16</f>
        <v>1.9073486328125E-6</v>
      </c>
      <c r="U1116" s="26">
        <f>2*(1-ABS(SIN(S0P5022[[#This Row],[Rad]]*2)))^(S0P5022[[#This Row],[-LOG(1-p)]])</f>
        <v>0.15754029534789635</v>
      </c>
      <c r="V1116" s="26">
        <f>S0P5022[[#This Row],[f(p)]]*LOG(1-S0P5022[[#This Row],[p]],2)^-16</f>
        <v>1.9073486328125E-6</v>
      </c>
      <c r="W1116" s="26">
        <f>S0P5022[[#This Row],[f(p)]]*2*((1-ABS(SIN(S0P5022[[#This Row],[Rad]]*2)))^(S0P5022[[#This Row],[-LOG(1-p)]]^2))</f>
        <v>1.5511840411439007E-3</v>
      </c>
      <c r="X1116" s="26">
        <f>S0P5022[[#This Row],[F3]]+S0P5022[[#This Row],[F2]]</f>
        <v>1.5530913897767132E-3</v>
      </c>
      <c r="Y1116" s="26"/>
      <c r="Z1116"/>
      <c r="AD1116" s="16"/>
      <c r="AE1116" s="20"/>
      <c r="AF1116" s="16"/>
      <c r="AG1116" s="20"/>
      <c r="AN1116" s="15"/>
      <c r="AO1116" s="20"/>
      <c r="AT1116" s="15"/>
      <c r="AU1116" s="17"/>
      <c r="AW1116" s="15"/>
      <c r="AX1116" s="20"/>
    </row>
    <row r="1117" spans="1:50" x14ac:dyDescent="0.3">
      <c r="A1117" s="28">
        <v>-156</v>
      </c>
      <c r="B1117" s="28">
        <f>RADIANS(S0P5022[[#This Row],[Deg]])</f>
        <v>-2.7227136331111539</v>
      </c>
      <c r="C1117" s="29">
        <v>1.7366896414784899E-4</v>
      </c>
      <c r="D1117" s="30">
        <f t="shared" si="6"/>
        <v>0.75</v>
      </c>
      <c r="E1117" s="30">
        <f>-LOG(S0P5022[[#This Row],[p]]-0.5,2)</f>
        <v>2</v>
      </c>
      <c r="F1117" s="30">
        <f>-LOG(1-S0P5022[[#This Row],[p]],2)^2</f>
        <v>4</v>
      </c>
      <c r="G1117" s="30">
        <f>-LOG(S0P5022[[#This Row],[p]]-0.5,2)^2</f>
        <v>4</v>
      </c>
      <c r="H1117" s="30">
        <f>-LOG(1-S0P5022[[#This Row],[p]],2)</f>
        <v>2</v>
      </c>
      <c r="I1117" s="30">
        <f>1/S0P5022[[#This Row],[-LOG(p-0.5)^2]]</f>
        <v>0.25</v>
      </c>
      <c r="J1117" s="30">
        <f>1-S0P5022[[#This Row],[p]]</f>
        <v>0.25</v>
      </c>
      <c r="K1117" s="30">
        <f>1/S0P5022[[#This Row],[1-p]]</f>
        <v>4</v>
      </c>
      <c r="L1117" s="30">
        <f>S0P5022[[#This Row],[p]]*2-1</f>
        <v>0.5</v>
      </c>
      <c r="M1117" s="30">
        <f>S0P5022[[#This Row],[1-p]]*2</f>
        <v>0.5</v>
      </c>
      <c r="N1117" s="30">
        <f>S0P5022[[#This Row],[2p-1]]*2</f>
        <v>1</v>
      </c>
      <c r="O1117" s="30">
        <f>S0P5022[[#This Row],[2-2p]]*2</f>
        <v>1</v>
      </c>
      <c r="P1117" s="30">
        <f>2^S0P5022[[#This Row],[4p-2]]</f>
        <v>2</v>
      </c>
      <c r="Q1117" s="30">
        <f>2^S0P5022[[#This Row],[4-4p]]</f>
        <v>2</v>
      </c>
      <c r="R1117" s="30">
        <f>2^S0P5022[[#This Row],[2^(4p-2)]]</f>
        <v>4</v>
      </c>
      <c r="S1117" s="29">
        <f>S0P5022[[#This Row],[1-p]]/2</f>
        <v>0.125</v>
      </c>
      <c r="T1117" s="29">
        <f>S0P5022[[#This Row],[f(p)]]/LOG(1-S0P5022[[#This Row],[p]],2)^16</f>
        <v>1.9073486328125E-6</v>
      </c>
      <c r="U1117" s="26">
        <f>2*(1-ABS(SIN(S0P5022[[#This Row],[Rad]]*2)))^(S0P5022[[#This Row],[-LOG(1-p)]])</f>
        <v>0.13194916135807619</v>
      </c>
      <c r="V1117" s="26">
        <f>S0P5022[[#This Row],[f(p)]]*LOG(1-S0P5022[[#This Row],[p]],2)^-16</f>
        <v>1.9073486328125E-6</v>
      </c>
      <c r="W1117" s="26">
        <f>S0P5022[[#This Row],[f(p)]]*2*((1-ABS(SIN(S0P5022[[#This Row],[Rad]]*2)))^(S0P5022[[#This Row],[-LOG(1-p)]]^2))</f>
        <v>1.0881613239437267E-3</v>
      </c>
      <c r="X1117" s="26">
        <f>S0P5022[[#This Row],[F3]]+S0P5022[[#This Row],[F2]]</f>
        <v>1.0900686725765392E-3</v>
      </c>
      <c r="Y1117" s="26"/>
      <c r="Z1117"/>
      <c r="AD1117" s="16"/>
      <c r="AE1117" s="20"/>
      <c r="AF1117" s="16"/>
      <c r="AG1117" s="20"/>
      <c r="AN1117" s="15"/>
      <c r="AO1117" s="20"/>
      <c r="AT1117" s="15"/>
      <c r="AU1117" s="17"/>
      <c r="AW1117" s="15"/>
      <c r="AX1117" s="20"/>
    </row>
    <row r="1118" spans="1:50" x14ac:dyDescent="0.3">
      <c r="A1118" s="28">
        <v>-155</v>
      </c>
      <c r="B1118" s="28">
        <f>RADIANS(S0P5022[[#This Row],[Deg]])</f>
        <v>-2.7052603405912108</v>
      </c>
      <c r="C1118" s="29">
        <v>1.69379189294083E-4</v>
      </c>
      <c r="D1118" s="30">
        <f t="shared" si="6"/>
        <v>0.75</v>
      </c>
      <c r="E1118" s="30">
        <f>-LOG(S0P5022[[#This Row],[p]]-0.5,2)</f>
        <v>2</v>
      </c>
      <c r="F1118" s="30">
        <f>-LOG(1-S0P5022[[#This Row],[p]],2)^2</f>
        <v>4</v>
      </c>
      <c r="G1118" s="30">
        <f>-LOG(S0P5022[[#This Row],[p]]-0.5,2)^2</f>
        <v>4</v>
      </c>
      <c r="H1118" s="30">
        <f>-LOG(1-S0P5022[[#This Row],[p]],2)</f>
        <v>2</v>
      </c>
      <c r="I1118" s="30">
        <f>1/S0P5022[[#This Row],[-LOG(p-0.5)^2]]</f>
        <v>0.25</v>
      </c>
      <c r="J1118" s="30">
        <f>1-S0P5022[[#This Row],[p]]</f>
        <v>0.25</v>
      </c>
      <c r="K1118" s="30">
        <f>1/S0P5022[[#This Row],[1-p]]</f>
        <v>4</v>
      </c>
      <c r="L1118" s="30">
        <f>S0P5022[[#This Row],[p]]*2-1</f>
        <v>0.5</v>
      </c>
      <c r="M1118" s="30">
        <f>S0P5022[[#This Row],[1-p]]*2</f>
        <v>0.5</v>
      </c>
      <c r="N1118" s="30">
        <f>S0P5022[[#This Row],[2p-1]]*2</f>
        <v>1</v>
      </c>
      <c r="O1118" s="30">
        <f>S0P5022[[#This Row],[2-2p]]*2</f>
        <v>1</v>
      </c>
      <c r="P1118" s="30">
        <f>2^S0P5022[[#This Row],[4p-2]]</f>
        <v>2</v>
      </c>
      <c r="Q1118" s="30">
        <f>2^S0P5022[[#This Row],[4-4p]]</f>
        <v>2</v>
      </c>
      <c r="R1118" s="30">
        <f>2^S0P5022[[#This Row],[2^(4p-2)]]</f>
        <v>4</v>
      </c>
      <c r="S1118" s="29">
        <f>S0P5022[[#This Row],[1-p]]/2</f>
        <v>0.125</v>
      </c>
      <c r="T1118" s="29">
        <f>S0P5022[[#This Row],[f(p)]]/LOG(1-S0P5022[[#This Row],[p]],2)^16</f>
        <v>1.9073486328125E-6</v>
      </c>
      <c r="U1118" s="26">
        <f>2*(1-ABS(SIN(S0P5022[[#This Row],[Rad]]*2)))^(S0P5022[[#This Row],[-LOG(1-p)]])</f>
        <v>0.10947040519101812</v>
      </c>
      <c r="V1118" s="26">
        <f>S0P5022[[#This Row],[f(p)]]*LOG(1-S0P5022[[#This Row],[p]],2)^-16</f>
        <v>1.9073486328125E-6</v>
      </c>
      <c r="W1118" s="26">
        <f>S0P5022[[#This Row],[f(p)]]*2*((1-ABS(SIN(S0P5022[[#This Row],[Rad]]*2)))^(S0P5022[[#This Row],[-LOG(1-p)]]^2))</f>
        <v>7.4898560079285554E-4</v>
      </c>
      <c r="X1118" s="26">
        <f>S0P5022[[#This Row],[F3]]+S0P5022[[#This Row],[F2]]</f>
        <v>7.5089294942566804E-4</v>
      </c>
      <c r="Y1118" s="26"/>
      <c r="Z1118"/>
      <c r="AD1118" s="16"/>
      <c r="AE1118" s="20"/>
      <c r="AF1118" s="16"/>
      <c r="AG1118" s="20"/>
      <c r="AN1118" s="15"/>
      <c r="AO1118" s="20"/>
      <c r="AT1118" s="15"/>
      <c r="AU1118" s="17"/>
      <c r="AW1118" s="15"/>
      <c r="AX1118" s="20"/>
    </row>
    <row r="1119" spans="1:50" x14ac:dyDescent="0.3">
      <c r="A1119" s="28">
        <v>-154</v>
      </c>
      <c r="B1119" s="28">
        <f>RADIANS(S0P5022[[#This Row],[Deg]])</f>
        <v>-2.6878070480712677</v>
      </c>
      <c r="C1119" s="29">
        <v>1.7233814454118901E-4</v>
      </c>
      <c r="D1119" s="30">
        <f t="shared" si="6"/>
        <v>0.75</v>
      </c>
      <c r="E1119" s="30">
        <f>-LOG(S0P5022[[#This Row],[p]]-0.5,2)</f>
        <v>2</v>
      </c>
      <c r="F1119" s="30">
        <f>-LOG(1-S0P5022[[#This Row],[p]],2)^2</f>
        <v>4</v>
      </c>
      <c r="G1119" s="30">
        <f>-LOG(S0P5022[[#This Row],[p]]-0.5,2)^2</f>
        <v>4</v>
      </c>
      <c r="H1119" s="30">
        <f>-LOG(1-S0P5022[[#This Row],[p]],2)</f>
        <v>2</v>
      </c>
      <c r="I1119" s="30">
        <f>1/S0P5022[[#This Row],[-LOG(p-0.5)^2]]</f>
        <v>0.25</v>
      </c>
      <c r="J1119" s="30">
        <f>1-S0P5022[[#This Row],[p]]</f>
        <v>0.25</v>
      </c>
      <c r="K1119" s="30">
        <f>1/S0P5022[[#This Row],[1-p]]</f>
        <v>4</v>
      </c>
      <c r="L1119" s="30">
        <f>S0P5022[[#This Row],[p]]*2-1</f>
        <v>0.5</v>
      </c>
      <c r="M1119" s="30">
        <f>S0P5022[[#This Row],[1-p]]*2</f>
        <v>0.5</v>
      </c>
      <c r="N1119" s="30">
        <f>S0P5022[[#This Row],[2p-1]]*2</f>
        <v>1</v>
      </c>
      <c r="O1119" s="30">
        <f>S0P5022[[#This Row],[2-2p]]*2</f>
        <v>1</v>
      </c>
      <c r="P1119" s="30">
        <f>2^S0P5022[[#This Row],[4p-2]]</f>
        <v>2</v>
      </c>
      <c r="Q1119" s="30">
        <f>2^S0P5022[[#This Row],[4-4p]]</f>
        <v>2</v>
      </c>
      <c r="R1119" s="30">
        <f>2^S0P5022[[#This Row],[2^(4p-2)]]</f>
        <v>4</v>
      </c>
      <c r="S1119" s="29">
        <f>S0P5022[[#This Row],[1-p]]/2</f>
        <v>0.125</v>
      </c>
      <c r="T1119" s="29">
        <f>S0P5022[[#This Row],[f(p)]]/LOG(1-S0P5022[[#This Row],[p]],2)^16</f>
        <v>1.9073486328125E-6</v>
      </c>
      <c r="U1119" s="26">
        <f>2*(1-ABS(SIN(S0P5022[[#This Row],[Rad]]*2)))^(S0P5022[[#This Row],[-LOG(1-p)]])</f>
        <v>8.9878881172780034E-2</v>
      </c>
      <c r="V1119" s="26">
        <f>S0P5022[[#This Row],[f(p)]]*LOG(1-S0P5022[[#This Row],[p]],2)^-16</f>
        <v>1.9073486328125E-6</v>
      </c>
      <c r="W1119" s="26">
        <f>S0P5022[[#This Row],[f(p)]]*2*((1-ABS(SIN(S0P5022[[#This Row],[Rad]]*2)))^(S0P5022[[#This Row],[-LOG(1-p)]]^2))</f>
        <v>5.0488833005441955E-4</v>
      </c>
      <c r="X1119" s="26">
        <f>S0P5022[[#This Row],[F3]]+S0P5022[[#This Row],[F2]]</f>
        <v>5.0679567868723205E-4</v>
      </c>
      <c r="Y1119" s="26"/>
      <c r="Z1119"/>
      <c r="AD1119" s="16"/>
      <c r="AE1119" s="20"/>
      <c r="AF1119" s="16"/>
      <c r="AG1119" s="20"/>
      <c r="AN1119" s="15"/>
      <c r="AO1119" s="20"/>
      <c r="AT1119" s="15"/>
      <c r="AU1119" s="17"/>
      <c r="AW1119" s="15"/>
      <c r="AX1119" s="20"/>
    </row>
    <row r="1120" spans="1:50" x14ac:dyDescent="0.3">
      <c r="A1120" s="28">
        <v>-153</v>
      </c>
      <c r="B1120" s="28">
        <f>RADIANS(S0P5022[[#This Row],[Deg]])</f>
        <v>-2.6703537555513241</v>
      </c>
      <c r="C1120" s="29">
        <v>1.6425294075965701E-4</v>
      </c>
      <c r="D1120" s="30">
        <f t="shared" si="6"/>
        <v>0.75</v>
      </c>
      <c r="E1120" s="30">
        <f>-LOG(S0P5022[[#This Row],[p]]-0.5,2)</f>
        <v>2</v>
      </c>
      <c r="F1120" s="30">
        <f>-LOG(1-S0P5022[[#This Row],[p]],2)^2</f>
        <v>4</v>
      </c>
      <c r="G1120" s="30">
        <f>-LOG(S0P5022[[#This Row],[p]]-0.5,2)^2</f>
        <v>4</v>
      </c>
      <c r="H1120" s="30">
        <f>-LOG(1-S0P5022[[#This Row],[p]],2)</f>
        <v>2</v>
      </c>
      <c r="I1120" s="30">
        <f>1/S0P5022[[#This Row],[-LOG(p-0.5)^2]]</f>
        <v>0.25</v>
      </c>
      <c r="J1120" s="30">
        <f>1-S0P5022[[#This Row],[p]]</f>
        <v>0.25</v>
      </c>
      <c r="K1120" s="30">
        <f>1/S0P5022[[#This Row],[1-p]]</f>
        <v>4</v>
      </c>
      <c r="L1120" s="30">
        <f>S0P5022[[#This Row],[p]]*2-1</f>
        <v>0.5</v>
      </c>
      <c r="M1120" s="30">
        <f>S0P5022[[#This Row],[1-p]]*2</f>
        <v>0.5</v>
      </c>
      <c r="N1120" s="30">
        <f>S0P5022[[#This Row],[2p-1]]*2</f>
        <v>1</v>
      </c>
      <c r="O1120" s="30">
        <f>S0P5022[[#This Row],[2-2p]]*2</f>
        <v>1</v>
      </c>
      <c r="P1120" s="30">
        <f>2^S0P5022[[#This Row],[4p-2]]</f>
        <v>2</v>
      </c>
      <c r="Q1120" s="30">
        <f>2^S0P5022[[#This Row],[4-4p]]</f>
        <v>2</v>
      </c>
      <c r="R1120" s="30">
        <f>2^S0P5022[[#This Row],[2^(4p-2)]]</f>
        <v>4</v>
      </c>
      <c r="S1120" s="29">
        <f>S0P5022[[#This Row],[1-p]]/2</f>
        <v>0.125</v>
      </c>
      <c r="T1120" s="29">
        <f>S0P5022[[#This Row],[f(p)]]/LOG(1-S0P5022[[#This Row],[p]],2)^16</f>
        <v>1.9073486328125E-6</v>
      </c>
      <c r="U1120" s="26">
        <f>2*(1-ABS(SIN(S0P5022[[#This Row],[Rad]]*2)))^(S0P5022[[#This Row],[-LOG(1-p)]])</f>
        <v>7.2949016875157618E-2</v>
      </c>
      <c r="V1120" s="26">
        <f>S0P5022[[#This Row],[f(p)]]*LOG(1-S0P5022[[#This Row],[p]],2)^-16</f>
        <v>1.9073486328125E-6</v>
      </c>
      <c r="W1120" s="26">
        <f>S0P5022[[#This Row],[f(p)]]*2*((1-ABS(SIN(S0P5022[[#This Row],[Rad]]*2)))^(S0P5022[[#This Row],[-LOG(1-p)]]^2))</f>
        <v>3.3259744144075191E-4</v>
      </c>
      <c r="X1120" s="26">
        <f>S0P5022[[#This Row],[F3]]+S0P5022[[#This Row],[F2]]</f>
        <v>3.3450479007356441E-4</v>
      </c>
      <c r="Y1120" s="26"/>
      <c r="Z1120"/>
      <c r="AD1120" s="16"/>
      <c r="AE1120" s="20"/>
      <c r="AF1120" s="16"/>
      <c r="AG1120" s="20"/>
      <c r="AN1120" s="15"/>
      <c r="AO1120" s="20"/>
      <c r="AT1120" s="15"/>
      <c r="AU1120" s="17"/>
      <c r="AW1120" s="15"/>
      <c r="AX1120" s="20"/>
    </row>
    <row r="1121" spans="1:50" x14ac:dyDescent="0.3">
      <c r="A1121" s="28">
        <v>-152</v>
      </c>
      <c r="B1121" s="28">
        <f>RADIANS(S0P5022[[#This Row],[Deg]])</f>
        <v>-2.6529004630313811</v>
      </c>
      <c r="C1121" s="29">
        <v>1.7353649677868401E-4</v>
      </c>
      <c r="D1121" s="30">
        <f t="shared" si="6"/>
        <v>0.75</v>
      </c>
      <c r="E1121" s="30">
        <f>-LOG(S0P5022[[#This Row],[p]]-0.5,2)</f>
        <v>2</v>
      </c>
      <c r="F1121" s="30">
        <f>-LOG(1-S0P5022[[#This Row],[p]],2)^2</f>
        <v>4</v>
      </c>
      <c r="G1121" s="30">
        <f>-LOG(S0P5022[[#This Row],[p]]-0.5,2)^2</f>
        <v>4</v>
      </c>
      <c r="H1121" s="30">
        <f>-LOG(1-S0P5022[[#This Row],[p]],2)</f>
        <v>2</v>
      </c>
      <c r="I1121" s="30">
        <f>1/S0P5022[[#This Row],[-LOG(p-0.5)^2]]</f>
        <v>0.25</v>
      </c>
      <c r="J1121" s="30">
        <f>1-S0P5022[[#This Row],[p]]</f>
        <v>0.25</v>
      </c>
      <c r="K1121" s="30">
        <f>1/S0P5022[[#This Row],[1-p]]</f>
        <v>4</v>
      </c>
      <c r="L1121" s="30">
        <f>S0P5022[[#This Row],[p]]*2-1</f>
        <v>0.5</v>
      </c>
      <c r="M1121" s="30">
        <f>S0P5022[[#This Row],[1-p]]*2</f>
        <v>0.5</v>
      </c>
      <c r="N1121" s="30">
        <f>S0P5022[[#This Row],[2p-1]]*2</f>
        <v>1</v>
      </c>
      <c r="O1121" s="30">
        <f>S0P5022[[#This Row],[2-2p]]*2</f>
        <v>1</v>
      </c>
      <c r="P1121" s="30">
        <f>2^S0P5022[[#This Row],[4p-2]]</f>
        <v>2</v>
      </c>
      <c r="Q1121" s="30">
        <f>2^S0P5022[[#This Row],[4-4p]]</f>
        <v>2</v>
      </c>
      <c r="R1121" s="30">
        <f>2^S0P5022[[#This Row],[2^(4p-2)]]</f>
        <v>4</v>
      </c>
      <c r="S1121" s="29">
        <f>S0P5022[[#This Row],[1-p]]/2</f>
        <v>0.125</v>
      </c>
      <c r="T1121" s="29">
        <f>S0P5022[[#This Row],[f(p)]]/LOG(1-S0P5022[[#This Row],[p]],2)^16</f>
        <v>1.9073486328125E-6</v>
      </c>
      <c r="U1121" s="26">
        <f>2*(1-ABS(SIN(S0P5022[[#This Row],[Rad]]*2)))^(S0P5022[[#This Row],[-LOG(1-p)]])</f>
        <v>5.8456303195745317E-2</v>
      </c>
      <c r="V1121" s="26">
        <f>S0P5022[[#This Row],[f(p)]]*LOG(1-S0P5022[[#This Row],[p]],2)^-16</f>
        <v>1.9073486328125E-6</v>
      </c>
      <c r="W1121" s="26">
        <f>S0P5022[[#This Row],[f(p)]]*2*((1-ABS(SIN(S0P5022[[#This Row],[Rad]]*2)))^(S0P5022[[#This Row],[-LOG(1-p)]]^2))</f>
        <v>2.135712114570565E-4</v>
      </c>
      <c r="X1121" s="26">
        <f>S0P5022[[#This Row],[F3]]+S0P5022[[#This Row],[F2]]</f>
        <v>2.15478560089869E-4</v>
      </c>
      <c r="Y1121" s="26"/>
      <c r="Z1121"/>
      <c r="AD1121" s="16"/>
      <c r="AE1121" s="20"/>
      <c r="AF1121" s="16"/>
      <c r="AG1121" s="20"/>
      <c r="AN1121" s="15"/>
      <c r="AO1121" s="20"/>
      <c r="AT1121" s="15"/>
      <c r="AU1121" s="17"/>
      <c r="AW1121" s="15"/>
      <c r="AX1121" s="20"/>
    </row>
    <row r="1122" spans="1:50" x14ac:dyDescent="0.3">
      <c r="A1122" s="28">
        <v>-151</v>
      </c>
      <c r="B1122" s="28">
        <f>RADIANS(S0P5022[[#This Row],[Deg]])</f>
        <v>-2.6354471705114375</v>
      </c>
      <c r="C1122" s="29">
        <v>1.73534922418851E-4</v>
      </c>
      <c r="D1122" s="30">
        <f t="shared" si="6"/>
        <v>0.75</v>
      </c>
      <c r="E1122" s="30">
        <f>-LOG(S0P5022[[#This Row],[p]]-0.5,2)</f>
        <v>2</v>
      </c>
      <c r="F1122" s="30">
        <f>-LOG(1-S0P5022[[#This Row],[p]],2)^2</f>
        <v>4</v>
      </c>
      <c r="G1122" s="30">
        <f>-LOG(S0P5022[[#This Row],[p]]-0.5,2)^2</f>
        <v>4</v>
      </c>
      <c r="H1122" s="30">
        <f>-LOG(1-S0P5022[[#This Row],[p]],2)</f>
        <v>2</v>
      </c>
      <c r="I1122" s="30">
        <f>1/S0P5022[[#This Row],[-LOG(p-0.5)^2]]</f>
        <v>0.25</v>
      </c>
      <c r="J1122" s="30">
        <f>1-S0P5022[[#This Row],[p]]</f>
        <v>0.25</v>
      </c>
      <c r="K1122" s="30">
        <f>1/S0P5022[[#This Row],[1-p]]</f>
        <v>4</v>
      </c>
      <c r="L1122" s="30">
        <f>S0P5022[[#This Row],[p]]*2-1</f>
        <v>0.5</v>
      </c>
      <c r="M1122" s="30">
        <f>S0P5022[[#This Row],[1-p]]*2</f>
        <v>0.5</v>
      </c>
      <c r="N1122" s="30">
        <f>S0P5022[[#This Row],[2p-1]]*2</f>
        <v>1</v>
      </c>
      <c r="O1122" s="30">
        <f>S0P5022[[#This Row],[2-2p]]*2</f>
        <v>1</v>
      </c>
      <c r="P1122" s="30">
        <f>2^S0P5022[[#This Row],[4p-2]]</f>
        <v>2</v>
      </c>
      <c r="Q1122" s="30">
        <f>2^S0P5022[[#This Row],[4-4p]]</f>
        <v>2</v>
      </c>
      <c r="R1122" s="30">
        <f>2^S0P5022[[#This Row],[2^(4p-2)]]</f>
        <v>4</v>
      </c>
      <c r="S1122" s="29">
        <f>S0P5022[[#This Row],[1-p]]/2</f>
        <v>0.125</v>
      </c>
      <c r="T1122" s="29">
        <f>S0P5022[[#This Row],[f(p)]]/LOG(1-S0P5022[[#This Row],[p]],2)^16</f>
        <v>1.9073486328125E-6</v>
      </c>
      <c r="U1122" s="26">
        <f>2*(1-ABS(SIN(S0P5022[[#This Row],[Rad]]*2)))^(S0P5022[[#This Row],[-LOG(1-p)]])</f>
        <v>4.617876216337341E-2</v>
      </c>
      <c r="V1122" s="26">
        <f>S0P5022[[#This Row],[f(p)]]*LOG(1-S0P5022[[#This Row],[p]],2)^-16</f>
        <v>1.9073486328125E-6</v>
      </c>
      <c r="W1122" s="26">
        <f>S0P5022[[#This Row],[f(p)]]*2*((1-ABS(SIN(S0P5022[[#This Row],[Rad]]*2)))^(S0P5022[[#This Row],[-LOG(1-p)]]^2))</f>
        <v>1.3327987968383799E-4</v>
      </c>
      <c r="X1122" s="26">
        <f>S0P5022[[#This Row],[F3]]+S0P5022[[#This Row],[F2]]</f>
        <v>1.3518722831665049E-4</v>
      </c>
      <c r="Y1122" s="26"/>
      <c r="Z1122"/>
      <c r="AD1122" s="16"/>
      <c r="AE1122" s="20"/>
      <c r="AF1122" s="16"/>
      <c r="AG1122" s="20"/>
      <c r="AN1122" s="15"/>
      <c r="AO1122" s="20"/>
      <c r="AT1122" s="15"/>
      <c r="AU1122" s="17"/>
      <c r="AW1122" s="15"/>
      <c r="AX1122" s="20"/>
    </row>
    <row r="1123" spans="1:50" x14ac:dyDescent="0.3">
      <c r="A1123" s="28">
        <v>-150</v>
      </c>
      <c r="B1123" s="28">
        <f>RADIANS(S0P5022[[#This Row],[Deg]])</f>
        <v>-2.6179938779914944</v>
      </c>
      <c r="C1123" s="29">
        <v>1.8054283862734501E-4</v>
      </c>
      <c r="D1123" s="30">
        <f t="shared" si="6"/>
        <v>0.75</v>
      </c>
      <c r="E1123" s="30">
        <f>-LOG(S0P5022[[#This Row],[p]]-0.5,2)</f>
        <v>2</v>
      </c>
      <c r="F1123" s="30">
        <f>-LOG(1-S0P5022[[#This Row],[p]],2)^2</f>
        <v>4</v>
      </c>
      <c r="G1123" s="30">
        <f>-LOG(S0P5022[[#This Row],[p]]-0.5,2)^2</f>
        <v>4</v>
      </c>
      <c r="H1123" s="30">
        <f>-LOG(1-S0P5022[[#This Row],[p]],2)</f>
        <v>2</v>
      </c>
      <c r="I1123" s="30">
        <f>1/S0P5022[[#This Row],[-LOG(p-0.5)^2]]</f>
        <v>0.25</v>
      </c>
      <c r="J1123" s="30">
        <f>1-S0P5022[[#This Row],[p]]</f>
        <v>0.25</v>
      </c>
      <c r="K1123" s="30">
        <f>1/S0P5022[[#This Row],[1-p]]</f>
        <v>4</v>
      </c>
      <c r="L1123" s="30">
        <f>S0P5022[[#This Row],[p]]*2-1</f>
        <v>0.5</v>
      </c>
      <c r="M1123" s="30">
        <f>S0P5022[[#This Row],[1-p]]*2</f>
        <v>0.5</v>
      </c>
      <c r="N1123" s="30">
        <f>S0P5022[[#This Row],[2p-1]]*2</f>
        <v>1</v>
      </c>
      <c r="O1123" s="30">
        <f>S0P5022[[#This Row],[2-2p]]*2</f>
        <v>1</v>
      </c>
      <c r="P1123" s="30">
        <f>2^S0P5022[[#This Row],[4p-2]]</f>
        <v>2</v>
      </c>
      <c r="Q1123" s="30">
        <f>2^S0P5022[[#This Row],[4-4p]]</f>
        <v>2</v>
      </c>
      <c r="R1123" s="30">
        <f>2^S0P5022[[#This Row],[2^(4p-2)]]</f>
        <v>4</v>
      </c>
      <c r="S1123" s="29">
        <f>S0P5022[[#This Row],[1-p]]/2</f>
        <v>0.125</v>
      </c>
      <c r="T1123" s="29">
        <f>S0P5022[[#This Row],[f(p)]]/LOG(1-S0P5022[[#This Row],[p]],2)^16</f>
        <v>1.9073486328125E-6</v>
      </c>
      <c r="U1123" s="26">
        <f>2*(1-ABS(SIN(S0P5022[[#This Row],[Rad]]*2)))^(S0P5022[[#This Row],[-LOG(1-p)]])</f>
        <v>3.589838486224544E-2</v>
      </c>
      <c r="V1123" s="26">
        <f>S0P5022[[#This Row],[f(p)]]*LOG(1-S0P5022[[#This Row],[p]],2)^-16</f>
        <v>1.9073486328125E-6</v>
      </c>
      <c r="W1123" s="26">
        <f>S0P5022[[#This Row],[f(p)]]*2*((1-ABS(SIN(S0P5022[[#This Row],[Rad]]*2)))^(S0P5022[[#This Row],[-LOG(1-p)]]^2))</f>
        <v>8.0543377232368286E-5</v>
      </c>
      <c r="X1123" s="26">
        <f>S0P5022[[#This Row],[F3]]+S0P5022[[#This Row],[F2]]</f>
        <v>8.2450725865180786E-5</v>
      </c>
      <c r="Y1123" s="26"/>
      <c r="Z1123"/>
      <c r="AD1123" s="16"/>
      <c r="AE1123" s="20"/>
      <c r="AF1123" s="16"/>
      <c r="AG1123" s="20"/>
      <c r="AN1123" s="15"/>
      <c r="AO1123" s="20"/>
      <c r="AT1123" s="15"/>
      <c r="AU1123" s="17"/>
      <c r="AW1123" s="15"/>
      <c r="AX1123" s="20"/>
    </row>
    <row r="1124" spans="1:50" x14ac:dyDescent="0.3">
      <c r="A1124" s="28">
        <v>-149</v>
      </c>
      <c r="B1124" s="28">
        <f>RADIANS(S0P5022[[#This Row],[Deg]])</f>
        <v>-2.6005405854715509</v>
      </c>
      <c r="C1124" s="29">
        <v>1.74125462211399E-4</v>
      </c>
      <c r="D1124" s="30">
        <f t="shared" si="6"/>
        <v>0.75</v>
      </c>
      <c r="E1124" s="30">
        <f>-LOG(S0P5022[[#This Row],[p]]-0.5,2)</f>
        <v>2</v>
      </c>
      <c r="F1124" s="30">
        <f>-LOG(1-S0P5022[[#This Row],[p]],2)^2</f>
        <v>4</v>
      </c>
      <c r="G1124" s="30">
        <f>-LOG(S0P5022[[#This Row],[p]]-0.5,2)^2</f>
        <v>4</v>
      </c>
      <c r="H1124" s="30">
        <f>-LOG(1-S0P5022[[#This Row],[p]],2)</f>
        <v>2</v>
      </c>
      <c r="I1124" s="30">
        <f>1/S0P5022[[#This Row],[-LOG(p-0.5)^2]]</f>
        <v>0.25</v>
      </c>
      <c r="J1124" s="30">
        <f>1-S0P5022[[#This Row],[p]]</f>
        <v>0.25</v>
      </c>
      <c r="K1124" s="30">
        <f>1/S0P5022[[#This Row],[1-p]]</f>
        <v>4</v>
      </c>
      <c r="L1124" s="30">
        <f>S0P5022[[#This Row],[p]]*2-1</f>
        <v>0.5</v>
      </c>
      <c r="M1124" s="30">
        <f>S0P5022[[#This Row],[1-p]]*2</f>
        <v>0.5</v>
      </c>
      <c r="N1124" s="30">
        <f>S0P5022[[#This Row],[2p-1]]*2</f>
        <v>1</v>
      </c>
      <c r="O1124" s="30">
        <f>S0P5022[[#This Row],[2-2p]]*2</f>
        <v>1</v>
      </c>
      <c r="P1124" s="30">
        <f>2^S0P5022[[#This Row],[4p-2]]</f>
        <v>2</v>
      </c>
      <c r="Q1124" s="30">
        <f>2^S0P5022[[#This Row],[4-4p]]</f>
        <v>2</v>
      </c>
      <c r="R1124" s="30">
        <f>2^S0P5022[[#This Row],[2^(4p-2)]]</f>
        <v>4</v>
      </c>
      <c r="S1124" s="29">
        <f>S0P5022[[#This Row],[1-p]]/2</f>
        <v>0.125</v>
      </c>
      <c r="T1124" s="29">
        <f>S0P5022[[#This Row],[f(p)]]/LOG(1-S0P5022[[#This Row],[p]],2)^16</f>
        <v>1.9073486328125E-6</v>
      </c>
      <c r="U1124" s="26">
        <f>2*(1-ABS(SIN(S0P5022[[#This Row],[Rad]]*2)))^(S0P5022[[#This Row],[-LOG(1-p)]])</f>
        <v>2.7402532035038989E-2</v>
      </c>
      <c r="V1124" s="26">
        <f>S0P5022[[#This Row],[f(p)]]*LOG(1-S0P5022[[#This Row],[p]],2)^-16</f>
        <v>1.9073486328125E-6</v>
      </c>
      <c r="W1124" s="26">
        <f>S0P5022[[#This Row],[f(p)]]*2*((1-ABS(SIN(S0P5022[[#This Row],[Rad]]*2)))^(S0P5022[[#This Row],[-LOG(1-p)]]^2))</f>
        <v>4.6931172620708629E-5</v>
      </c>
      <c r="X1124" s="26">
        <f>S0P5022[[#This Row],[F3]]+S0P5022[[#This Row],[F2]]</f>
        <v>4.8838521253521129E-5</v>
      </c>
      <c r="Y1124" s="26"/>
      <c r="Z1124"/>
      <c r="AD1124" s="16"/>
      <c r="AE1124" s="20"/>
      <c r="AF1124" s="16"/>
      <c r="AG1124" s="20"/>
      <c r="AN1124" s="15"/>
      <c r="AO1124" s="20"/>
      <c r="AT1124" s="15"/>
      <c r="AU1124" s="17"/>
      <c r="AW1124" s="15"/>
      <c r="AX1124" s="20"/>
    </row>
    <row r="1125" spans="1:50" x14ac:dyDescent="0.3">
      <c r="A1125" s="28">
        <v>-148</v>
      </c>
      <c r="B1125" s="28">
        <f>RADIANS(S0P5022[[#This Row],[Deg]])</f>
        <v>-2.5830872929516078</v>
      </c>
      <c r="C1125" s="29">
        <v>1.7007349498835E-4</v>
      </c>
      <c r="D1125" s="30">
        <f t="shared" si="6"/>
        <v>0.75</v>
      </c>
      <c r="E1125" s="30">
        <f>-LOG(S0P5022[[#This Row],[p]]-0.5,2)</f>
        <v>2</v>
      </c>
      <c r="F1125" s="30">
        <f>-LOG(1-S0P5022[[#This Row],[p]],2)^2</f>
        <v>4</v>
      </c>
      <c r="G1125" s="30">
        <f>-LOG(S0P5022[[#This Row],[p]]-0.5,2)^2</f>
        <v>4</v>
      </c>
      <c r="H1125" s="30">
        <f>-LOG(1-S0P5022[[#This Row],[p]],2)</f>
        <v>2</v>
      </c>
      <c r="I1125" s="30">
        <f>1/S0P5022[[#This Row],[-LOG(p-0.5)^2]]</f>
        <v>0.25</v>
      </c>
      <c r="J1125" s="30">
        <f>1-S0P5022[[#This Row],[p]]</f>
        <v>0.25</v>
      </c>
      <c r="K1125" s="30">
        <f>1/S0P5022[[#This Row],[1-p]]</f>
        <v>4</v>
      </c>
      <c r="L1125" s="30">
        <f>S0P5022[[#This Row],[p]]*2-1</f>
        <v>0.5</v>
      </c>
      <c r="M1125" s="30">
        <f>S0P5022[[#This Row],[1-p]]*2</f>
        <v>0.5</v>
      </c>
      <c r="N1125" s="30">
        <f>S0P5022[[#This Row],[2p-1]]*2</f>
        <v>1</v>
      </c>
      <c r="O1125" s="30">
        <f>S0P5022[[#This Row],[2-2p]]*2</f>
        <v>1</v>
      </c>
      <c r="P1125" s="30">
        <f>2^S0P5022[[#This Row],[4p-2]]</f>
        <v>2</v>
      </c>
      <c r="Q1125" s="30">
        <f>2^S0P5022[[#This Row],[4-4p]]</f>
        <v>2</v>
      </c>
      <c r="R1125" s="30">
        <f>2^S0P5022[[#This Row],[2^(4p-2)]]</f>
        <v>4</v>
      </c>
      <c r="S1125" s="29">
        <f>S0P5022[[#This Row],[1-p]]/2</f>
        <v>0.125</v>
      </c>
      <c r="T1125" s="29">
        <f>S0P5022[[#This Row],[f(p)]]/LOG(1-S0P5022[[#This Row],[p]],2)^16</f>
        <v>1.9073486328125E-6</v>
      </c>
      <c r="U1125" s="26">
        <f>2*(1-ABS(SIN(S0P5022[[#This Row],[Rad]]*2)))^(S0P5022[[#This Row],[-LOG(1-p)]])</f>
        <v>2.048529012899029E-2</v>
      </c>
      <c r="V1125" s="26">
        <f>S0P5022[[#This Row],[f(p)]]*LOG(1-S0P5022[[#This Row],[p]],2)^-16</f>
        <v>1.9073486328125E-6</v>
      </c>
      <c r="W1125" s="26">
        <f>S0P5022[[#This Row],[f(p)]]*2*((1-ABS(SIN(S0P5022[[#This Row],[Rad]]*2)))^(S0P5022[[#This Row],[-LOG(1-p)]]^2))</f>
        <v>2.6227944479306689E-5</v>
      </c>
      <c r="X1125" s="26">
        <f>S0P5022[[#This Row],[F3]]+S0P5022[[#This Row],[F2]]</f>
        <v>2.8135293112119189E-5</v>
      </c>
      <c r="Y1125" s="26"/>
      <c r="Z1125"/>
      <c r="AD1125" s="16"/>
      <c r="AE1125" s="20"/>
      <c r="AF1125" s="16"/>
      <c r="AG1125" s="20"/>
      <c r="AN1125" s="15"/>
      <c r="AO1125" s="20"/>
      <c r="AT1125" s="15"/>
      <c r="AU1125" s="17"/>
      <c r="AW1125" s="15"/>
      <c r="AX1125" s="20"/>
    </row>
    <row r="1126" spans="1:50" x14ac:dyDescent="0.3">
      <c r="A1126" s="28">
        <v>-147</v>
      </c>
      <c r="B1126" s="28">
        <f>RADIANS(S0P5022[[#This Row],[Deg]])</f>
        <v>-2.5656340004316642</v>
      </c>
      <c r="C1126" s="29">
        <v>1.6945230622440201E-4</v>
      </c>
      <c r="D1126" s="30">
        <f t="shared" si="6"/>
        <v>0.75</v>
      </c>
      <c r="E1126" s="30">
        <f>-LOG(S0P5022[[#This Row],[p]]-0.5,2)</f>
        <v>2</v>
      </c>
      <c r="F1126" s="30">
        <f>-LOG(1-S0P5022[[#This Row],[p]],2)^2</f>
        <v>4</v>
      </c>
      <c r="G1126" s="30">
        <f>-LOG(S0P5022[[#This Row],[p]]-0.5,2)^2</f>
        <v>4</v>
      </c>
      <c r="H1126" s="30">
        <f>-LOG(1-S0P5022[[#This Row],[p]],2)</f>
        <v>2</v>
      </c>
      <c r="I1126" s="30">
        <f>1/S0P5022[[#This Row],[-LOG(p-0.5)^2]]</f>
        <v>0.25</v>
      </c>
      <c r="J1126" s="30">
        <f>1-S0P5022[[#This Row],[p]]</f>
        <v>0.25</v>
      </c>
      <c r="K1126" s="30">
        <f>1/S0P5022[[#This Row],[1-p]]</f>
        <v>4</v>
      </c>
      <c r="L1126" s="30">
        <f>S0P5022[[#This Row],[p]]*2-1</f>
        <v>0.5</v>
      </c>
      <c r="M1126" s="30">
        <f>S0P5022[[#This Row],[1-p]]*2</f>
        <v>0.5</v>
      </c>
      <c r="N1126" s="30">
        <f>S0P5022[[#This Row],[2p-1]]*2</f>
        <v>1</v>
      </c>
      <c r="O1126" s="30">
        <f>S0P5022[[#This Row],[2-2p]]*2</f>
        <v>1</v>
      </c>
      <c r="P1126" s="30">
        <f>2^S0P5022[[#This Row],[4p-2]]</f>
        <v>2</v>
      </c>
      <c r="Q1126" s="30">
        <f>2^S0P5022[[#This Row],[4-4p]]</f>
        <v>2</v>
      </c>
      <c r="R1126" s="30">
        <f>2^S0P5022[[#This Row],[2^(4p-2)]]</f>
        <v>4</v>
      </c>
      <c r="S1126" s="29">
        <f>S0P5022[[#This Row],[1-p]]/2</f>
        <v>0.125</v>
      </c>
      <c r="T1126" s="29">
        <f>S0P5022[[#This Row],[f(p)]]/LOG(1-S0P5022[[#This Row],[p]],2)^16</f>
        <v>1.9073486328125E-6</v>
      </c>
      <c r="U1126" s="26">
        <f>2*(1-ABS(SIN(S0P5022[[#This Row],[Rad]]*2)))^(S0P5022[[#This Row],[-LOG(1-p)]])</f>
        <v>1.4948775788454565E-2</v>
      </c>
      <c r="V1126" s="26">
        <f>S0P5022[[#This Row],[f(p)]]*LOG(1-S0P5022[[#This Row],[p]],2)^-16</f>
        <v>1.9073486328125E-6</v>
      </c>
      <c r="W1126" s="26">
        <f>S0P5022[[#This Row],[f(p)]]*2*((1-ABS(SIN(S0P5022[[#This Row],[Rad]]*2)))^(S0P5022[[#This Row],[-LOG(1-p)]]^2))</f>
        <v>1.3966618598342838E-5</v>
      </c>
      <c r="X1126" s="26">
        <f>S0P5022[[#This Row],[F3]]+S0P5022[[#This Row],[F2]]</f>
        <v>1.5873967231155339E-5</v>
      </c>
      <c r="Y1126" s="26"/>
      <c r="Z1126"/>
      <c r="AD1126" s="16"/>
      <c r="AE1126" s="20"/>
      <c r="AF1126" s="16"/>
      <c r="AG1126" s="20"/>
      <c r="AN1126" s="15"/>
      <c r="AO1126" s="20"/>
      <c r="AT1126" s="15"/>
      <c r="AU1126" s="17"/>
      <c r="AW1126" s="15"/>
      <c r="AX1126" s="20"/>
    </row>
    <row r="1127" spans="1:50" x14ac:dyDescent="0.3">
      <c r="A1127" s="28">
        <v>-146</v>
      </c>
      <c r="B1127" s="28">
        <f>RADIANS(S0P5022[[#This Row],[Deg]])</f>
        <v>-2.5481807079117211</v>
      </c>
      <c r="C1127" s="29">
        <v>1.7358475017514199E-4</v>
      </c>
      <c r="D1127" s="30">
        <f t="shared" si="6"/>
        <v>0.75</v>
      </c>
      <c r="E1127" s="30">
        <f>-LOG(S0P5022[[#This Row],[p]]-0.5,2)</f>
        <v>2</v>
      </c>
      <c r="F1127" s="30">
        <f>-LOG(1-S0P5022[[#This Row],[p]],2)^2</f>
        <v>4</v>
      </c>
      <c r="G1127" s="30">
        <f>-LOG(S0P5022[[#This Row],[p]]-0.5,2)^2</f>
        <v>4</v>
      </c>
      <c r="H1127" s="30">
        <f>-LOG(1-S0P5022[[#This Row],[p]],2)</f>
        <v>2</v>
      </c>
      <c r="I1127" s="30">
        <f>1/S0P5022[[#This Row],[-LOG(p-0.5)^2]]</f>
        <v>0.25</v>
      </c>
      <c r="J1127" s="30">
        <f>1-S0P5022[[#This Row],[p]]</f>
        <v>0.25</v>
      </c>
      <c r="K1127" s="30">
        <f>1/S0P5022[[#This Row],[1-p]]</f>
        <v>4</v>
      </c>
      <c r="L1127" s="30">
        <f>S0P5022[[#This Row],[p]]*2-1</f>
        <v>0.5</v>
      </c>
      <c r="M1127" s="30">
        <f>S0P5022[[#This Row],[1-p]]*2</f>
        <v>0.5</v>
      </c>
      <c r="N1127" s="30">
        <f>S0P5022[[#This Row],[2p-1]]*2</f>
        <v>1</v>
      </c>
      <c r="O1127" s="30">
        <f>S0P5022[[#This Row],[2-2p]]*2</f>
        <v>1</v>
      </c>
      <c r="P1127" s="30">
        <f>2^S0P5022[[#This Row],[4p-2]]</f>
        <v>2</v>
      </c>
      <c r="Q1127" s="30">
        <f>2^S0P5022[[#This Row],[4-4p]]</f>
        <v>2</v>
      </c>
      <c r="R1127" s="30">
        <f>2^S0P5022[[#This Row],[2^(4p-2)]]</f>
        <v>4</v>
      </c>
      <c r="S1127" s="29">
        <f>S0P5022[[#This Row],[1-p]]/2</f>
        <v>0.125</v>
      </c>
      <c r="T1127" s="29">
        <f>S0P5022[[#This Row],[f(p)]]/LOG(1-S0P5022[[#This Row],[p]],2)^16</f>
        <v>1.9073486328125E-6</v>
      </c>
      <c r="U1127" s="26">
        <f>2*(1-ABS(SIN(S0P5022[[#This Row],[Rad]]*2)))^(S0P5022[[#This Row],[-LOG(1-p)]])</f>
        <v>1.0604382071501529E-2</v>
      </c>
      <c r="V1127" s="26">
        <f>S0P5022[[#This Row],[f(p)]]*LOG(1-S0P5022[[#This Row],[p]],2)^-16</f>
        <v>1.9073486328125E-6</v>
      </c>
      <c r="W1127" s="26">
        <f>S0P5022[[#This Row],[f(p)]]*2*((1-ABS(SIN(S0P5022[[#This Row],[Rad]]*2)))^(S0P5022[[#This Row],[-LOG(1-p)]]^2))</f>
        <v>7.0283074448989421E-6</v>
      </c>
      <c r="X1127" s="26">
        <f>S0P5022[[#This Row],[F3]]+S0P5022[[#This Row],[F2]]</f>
        <v>8.9356560777114421E-6</v>
      </c>
      <c r="Y1127" s="26"/>
      <c r="Z1127"/>
      <c r="AD1127" s="16"/>
      <c r="AE1127" s="20"/>
      <c r="AF1127" s="16"/>
      <c r="AG1127" s="20"/>
      <c r="AN1127" s="15"/>
      <c r="AO1127" s="20"/>
      <c r="AT1127" s="15"/>
      <c r="AU1127" s="17"/>
      <c r="AW1127" s="15"/>
      <c r="AX1127" s="20"/>
    </row>
    <row r="1128" spans="1:50" x14ac:dyDescent="0.3">
      <c r="A1128" s="28">
        <v>-145</v>
      </c>
      <c r="B1128" s="28">
        <f>RADIANS(S0P5022[[#This Row],[Deg]])</f>
        <v>-2.530727415391778</v>
      </c>
      <c r="C1128" s="29">
        <v>1.7825226469550399E-4</v>
      </c>
      <c r="D1128" s="30">
        <f t="shared" si="6"/>
        <v>0.75</v>
      </c>
      <c r="E1128" s="30">
        <f>-LOG(S0P5022[[#This Row],[p]]-0.5,2)</f>
        <v>2</v>
      </c>
      <c r="F1128" s="30">
        <f>-LOG(1-S0P5022[[#This Row],[p]],2)^2</f>
        <v>4</v>
      </c>
      <c r="G1128" s="30">
        <f>-LOG(S0P5022[[#This Row],[p]]-0.5,2)^2</f>
        <v>4</v>
      </c>
      <c r="H1128" s="30">
        <f>-LOG(1-S0P5022[[#This Row],[p]],2)</f>
        <v>2</v>
      </c>
      <c r="I1128" s="30">
        <f>1/S0P5022[[#This Row],[-LOG(p-0.5)^2]]</f>
        <v>0.25</v>
      </c>
      <c r="J1128" s="30">
        <f>1-S0P5022[[#This Row],[p]]</f>
        <v>0.25</v>
      </c>
      <c r="K1128" s="30">
        <f>1/S0P5022[[#This Row],[1-p]]</f>
        <v>4</v>
      </c>
      <c r="L1128" s="30">
        <f>S0P5022[[#This Row],[p]]*2-1</f>
        <v>0.5</v>
      </c>
      <c r="M1128" s="30">
        <f>S0P5022[[#This Row],[1-p]]*2</f>
        <v>0.5</v>
      </c>
      <c r="N1128" s="30">
        <f>S0P5022[[#This Row],[2p-1]]*2</f>
        <v>1</v>
      </c>
      <c r="O1128" s="30">
        <f>S0P5022[[#This Row],[2-2p]]*2</f>
        <v>1</v>
      </c>
      <c r="P1128" s="30">
        <f>2^S0P5022[[#This Row],[4p-2]]</f>
        <v>2</v>
      </c>
      <c r="Q1128" s="30">
        <f>2^S0P5022[[#This Row],[4-4p]]</f>
        <v>2</v>
      </c>
      <c r="R1128" s="30">
        <f>2^S0P5022[[#This Row],[2^(4p-2)]]</f>
        <v>4</v>
      </c>
      <c r="S1128" s="29">
        <f>S0P5022[[#This Row],[1-p]]/2</f>
        <v>0.125</v>
      </c>
      <c r="T1128" s="29">
        <f>S0P5022[[#This Row],[f(p)]]/LOG(1-S0P5022[[#This Row],[p]],2)^16</f>
        <v>1.9073486328125E-6</v>
      </c>
      <c r="U1128" s="26">
        <f>2*(1-ABS(SIN(S0P5022[[#This Row],[Rad]]*2)))^(S0P5022[[#This Row],[-LOG(1-p)]])</f>
        <v>7.2739599753445152E-3</v>
      </c>
      <c r="V1128" s="26">
        <f>S0P5022[[#This Row],[f(p)]]*LOG(1-S0P5022[[#This Row],[p]],2)^-16</f>
        <v>1.9073486328125E-6</v>
      </c>
      <c r="W1128" s="26">
        <f>S0P5022[[#This Row],[f(p)]]*2*((1-ABS(SIN(S0P5022[[#This Row],[Rad]]*2)))^(S0P5022[[#This Row],[-LOG(1-p)]]^2))</f>
        <v>3.3069058576821237E-6</v>
      </c>
      <c r="X1128" s="26">
        <f>S0P5022[[#This Row],[F3]]+S0P5022[[#This Row],[F2]]</f>
        <v>5.2142544904946241E-6</v>
      </c>
      <c r="Y1128" s="26"/>
      <c r="Z1128"/>
      <c r="AD1128" s="16"/>
      <c r="AE1128" s="20"/>
      <c r="AF1128" s="16"/>
      <c r="AG1128" s="20"/>
      <c r="AN1128" s="15"/>
      <c r="AO1128" s="20"/>
      <c r="AT1128" s="15"/>
      <c r="AU1128" s="17"/>
      <c r="AW1128" s="15"/>
      <c r="AX1128" s="20"/>
    </row>
    <row r="1129" spans="1:50" x14ac:dyDescent="0.3">
      <c r="A1129" s="28">
        <v>-144</v>
      </c>
      <c r="B1129" s="28">
        <f>RADIANS(S0P5022[[#This Row],[Deg]])</f>
        <v>-2.5132741228718345</v>
      </c>
      <c r="C1129" s="29">
        <v>1.6863963215708701E-4</v>
      </c>
      <c r="D1129" s="30">
        <f t="shared" si="6"/>
        <v>0.75</v>
      </c>
      <c r="E1129" s="30">
        <f>-LOG(S0P5022[[#This Row],[p]]-0.5,2)</f>
        <v>2</v>
      </c>
      <c r="F1129" s="30">
        <f>-LOG(1-S0P5022[[#This Row],[p]],2)^2</f>
        <v>4</v>
      </c>
      <c r="G1129" s="30">
        <f>-LOG(S0P5022[[#This Row],[p]]-0.5,2)^2</f>
        <v>4</v>
      </c>
      <c r="H1129" s="30">
        <f>-LOG(1-S0P5022[[#This Row],[p]],2)</f>
        <v>2</v>
      </c>
      <c r="I1129" s="30">
        <f>1/S0P5022[[#This Row],[-LOG(p-0.5)^2]]</f>
        <v>0.25</v>
      </c>
      <c r="J1129" s="30">
        <f>1-S0P5022[[#This Row],[p]]</f>
        <v>0.25</v>
      </c>
      <c r="K1129" s="30">
        <f>1/S0P5022[[#This Row],[1-p]]</f>
        <v>4</v>
      </c>
      <c r="L1129" s="30">
        <f>S0P5022[[#This Row],[p]]*2-1</f>
        <v>0.5</v>
      </c>
      <c r="M1129" s="30">
        <f>S0P5022[[#This Row],[1-p]]*2</f>
        <v>0.5</v>
      </c>
      <c r="N1129" s="30">
        <f>S0P5022[[#This Row],[2p-1]]*2</f>
        <v>1</v>
      </c>
      <c r="O1129" s="30">
        <f>S0P5022[[#This Row],[2-2p]]*2</f>
        <v>1</v>
      </c>
      <c r="P1129" s="30">
        <f>2^S0P5022[[#This Row],[4p-2]]</f>
        <v>2</v>
      </c>
      <c r="Q1129" s="30">
        <f>2^S0P5022[[#This Row],[4-4p]]</f>
        <v>2</v>
      </c>
      <c r="R1129" s="30">
        <f>2^S0P5022[[#This Row],[2^(4p-2)]]</f>
        <v>4</v>
      </c>
      <c r="S1129" s="29">
        <f>S0P5022[[#This Row],[1-p]]/2</f>
        <v>0.125</v>
      </c>
      <c r="T1129" s="29">
        <f>S0P5022[[#This Row],[f(p)]]/LOG(1-S0P5022[[#This Row],[p]],2)^16</f>
        <v>1.9073486328125E-6</v>
      </c>
      <c r="U1129" s="26">
        <f>2*(1-ABS(SIN(S0P5022[[#This Row],[Rad]]*2)))^(S0P5022[[#This Row],[-LOG(1-p)]])</f>
        <v>4.7909291943331218E-3</v>
      </c>
      <c r="V1129" s="26">
        <f>S0P5022[[#This Row],[f(p)]]*LOG(1-S0P5022[[#This Row],[p]],2)^-16</f>
        <v>1.9073486328125E-6</v>
      </c>
      <c r="W1129" s="26">
        <f>S0P5022[[#This Row],[f(p)]]*2*((1-ABS(SIN(S0P5022[[#This Row],[Rad]]*2)))^(S0P5022[[#This Row],[-LOG(1-p)]]^2))</f>
        <v>1.4345626590695886E-6</v>
      </c>
      <c r="X1129" s="26">
        <f>S0P5022[[#This Row],[F3]]+S0P5022[[#This Row],[F2]]</f>
        <v>3.3419112918820888E-6</v>
      </c>
      <c r="Y1129" s="26"/>
      <c r="Z1129"/>
      <c r="AD1129" s="16"/>
      <c r="AE1129" s="20"/>
      <c r="AF1129" s="16"/>
      <c r="AG1129" s="20"/>
      <c r="AN1129" s="15"/>
      <c r="AO1129" s="20"/>
      <c r="AT1129" s="15"/>
      <c r="AU1129" s="17"/>
      <c r="AW1129" s="15"/>
      <c r="AX1129" s="20"/>
    </row>
    <row r="1130" spans="1:50" x14ac:dyDescent="0.3">
      <c r="A1130" s="28">
        <v>-143</v>
      </c>
      <c r="B1130" s="28">
        <f>RADIANS(S0P5022[[#This Row],[Deg]])</f>
        <v>-2.4958208303518914</v>
      </c>
      <c r="C1130" s="29">
        <v>1.66847477115333E-4</v>
      </c>
      <c r="D1130" s="30">
        <f t="shared" si="6"/>
        <v>0.75</v>
      </c>
      <c r="E1130" s="30">
        <f>-LOG(S0P5022[[#This Row],[p]]-0.5,2)</f>
        <v>2</v>
      </c>
      <c r="F1130" s="30">
        <f>-LOG(1-S0P5022[[#This Row],[p]],2)^2</f>
        <v>4</v>
      </c>
      <c r="G1130" s="30">
        <f>-LOG(S0P5022[[#This Row],[p]]-0.5,2)^2</f>
        <v>4</v>
      </c>
      <c r="H1130" s="30">
        <f>-LOG(1-S0P5022[[#This Row],[p]],2)</f>
        <v>2</v>
      </c>
      <c r="I1130" s="30">
        <f>1/S0P5022[[#This Row],[-LOG(p-0.5)^2]]</f>
        <v>0.25</v>
      </c>
      <c r="J1130" s="30">
        <f>1-S0P5022[[#This Row],[p]]</f>
        <v>0.25</v>
      </c>
      <c r="K1130" s="30">
        <f>1/S0P5022[[#This Row],[1-p]]</f>
        <v>4</v>
      </c>
      <c r="L1130" s="30">
        <f>S0P5022[[#This Row],[p]]*2-1</f>
        <v>0.5</v>
      </c>
      <c r="M1130" s="30">
        <f>S0P5022[[#This Row],[1-p]]*2</f>
        <v>0.5</v>
      </c>
      <c r="N1130" s="30">
        <f>S0P5022[[#This Row],[2p-1]]*2</f>
        <v>1</v>
      </c>
      <c r="O1130" s="30">
        <f>S0P5022[[#This Row],[2-2p]]*2</f>
        <v>1</v>
      </c>
      <c r="P1130" s="30">
        <f>2^S0P5022[[#This Row],[4p-2]]</f>
        <v>2</v>
      </c>
      <c r="Q1130" s="30">
        <f>2^S0P5022[[#This Row],[4-4p]]</f>
        <v>2</v>
      </c>
      <c r="R1130" s="30">
        <f>2^S0P5022[[#This Row],[2^(4p-2)]]</f>
        <v>4</v>
      </c>
      <c r="S1130" s="29">
        <f>S0P5022[[#This Row],[1-p]]/2</f>
        <v>0.125</v>
      </c>
      <c r="T1130" s="29">
        <f>S0P5022[[#This Row],[f(p)]]/LOG(1-S0P5022[[#This Row],[p]],2)^16</f>
        <v>1.9073486328125E-6</v>
      </c>
      <c r="U1130" s="26">
        <f>2*(1-ABS(SIN(S0P5022[[#This Row],[Rad]]*2)))^(S0P5022[[#This Row],[-LOG(1-p)]])</f>
        <v>3.001312403150535E-3</v>
      </c>
      <c r="V1130" s="26">
        <f>S0P5022[[#This Row],[f(p)]]*LOG(1-S0P5022[[#This Row],[p]],2)^-16</f>
        <v>1.9073486328125E-6</v>
      </c>
      <c r="W1130" s="26">
        <f>S0P5022[[#This Row],[f(p)]]*2*((1-ABS(SIN(S0P5022[[#This Row],[Rad]]*2)))^(S0P5022[[#This Row],[-LOG(1-p)]]^2))</f>
        <v>5.6299225883157748E-7</v>
      </c>
      <c r="X1130" s="26">
        <f>S0P5022[[#This Row],[F3]]+S0P5022[[#This Row],[F2]]</f>
        <v>2.4703408916440776E-6</v>
      </c>
      <c r="Y1130" s="26"/>
      <c r="Z1130"/>
      <c r="AD1130" s="16"/>
      <c r="AE1130" s="20"/>
      <c r="AF1130" s="16"/>
      <c r="AG1130" s="20"/>
      <c r="AN1130" s="15"/>
      <c r="AO1130" s="20"/>
      <c r="AT1130" s="15"/>
      <c r="AU1130" s="17"/>
      <c r="AW1130" s="15"/>
      <c r="AX1130" s="20"/>
    </row>
    <row r="1131" spans="1:50" x14ac:dyDescent="0.3">
      <c r="A1131" s="28">
        <v>-142</v>
      </c>
      <c r="B1131" s="28">
        <f>RADIANS(S0P5022[[#This Row],[Deg]])</f>
        <v>-2.4783675378319479</v>
      </c>
      <c r="C1131" s="29">
        <v>1.80000461227211E-4</v>
      </c>
      <c r="D1131" s="30">
        <f t="shared" si="6"/>
        <v>0.75</v>
      </c>
      <c r="E1131" s="30">
        <f>-LOG(S0P5022[[#This Row],[p]]-0.5,2)</f>
        <v>2</v>
      </c>
      <c r="F1131" s="30">
        <f>-LOG(1-S0P5022[[#This Row],[p]],2)^2</f>
        <v>4</v>
      </c>
      <c r="G1131" s="30">
        <f>-LOG(S0P5022[[#This Row],[p]]-0.5,2)^2</f>
        <v>4</v>
      </c>
      <c r="H1131" s="30">
        <f>-LOG(1-S0P5022[[#This Row],[p]],2)</f>
        <v>2</v>
      </c>
      <c r="I1131" s="30">
        <f>1/S0P5022[[#This Row],[-LOG(p-0.5)^2]]</f>
        <v>0.25</v>
      </c>
      <c r="J1131" s="30">
        <f>1-S0P5022[[#This Row],[p]]</f>
        <v>0.25</v>
      </c>
      <c r="K1131" s="30">
        <f>1/S0P5022[[#This Row],[1-p]]</f>
        <v>4</v>
      </c>
      <c r="L1131" s="30">
        <f>S0P5022[[#This Row],[p]]*2-1</f>
        <v>0.5</v>
      </c>
      <c r="M1131" s="30">
        <f>S0P5022[[#This Row],[1-p]]*2</f>
        <v>0.5</v>
      </c>
      <c r="N1131" s="30">
        <f>S0P5022[[#This Row],[2p-1]]*2</f>
        <v>1</v>
      </c>
      <c r="O1131" s="30">
        <f>S0P5022[[#This Row],[2-2p]]*2</f>
        <v>1</v>
      </c>
      <c r="P1131" s="30">
        <f>2^S0P5022[[#This Row],[4p-2]]</f>
        <v>2</v>
      </c>
      <c r="Q1131" s="30">
        <f>2^S0P5022[[#This Row],[4-4p]]</f>
        <v>2</v>
      </c>
      <c r="R1131" s="30">
        <f>2^S0P5022[[#This Row],[2^(4p-2)]]</f>
        <v>4</v>
      </c>
      <c r="S1131" s="29">
        <f>S0P5022[[#This Row],[1-p]]/2</f>
        <v>0.125</v>
      </c>
      <c r="T1131" s="29">
        <f>S0P5022[[#This Row],[f(p)]]/LOG(1-S0P5022[[#This Row],[p]],2)^16</f>
        <v>1.9073486328125E-6</v>
      </c>
      <c r="U1131" s="26">
        <f>2*(1-ABS(SIN(S0P5022[[#This Row],[Rad]]*2)))^(S0P5022[[#This Row],[-LOG(1-p)]])</f>
        <v>1.7646877549410396E-3</v>
      </c>
      <c r="V1131" s="26">
        <f>S0P5022[[#This Row],[f(p)]]*LOG(1-S0P5022[[#This Row],[p]],2)^-16</f>
        <v>1.9073486328125E-6</v>
      </c>
      <c r="W1131" s="26">
        <f>S0P5022[[#This Row],[f(p)]]*2*((1-ABS(SIN(S0P5022[[#This Row],[Rad]]*2)))^(S0P5022[[#This Row],[-LOG(1-p)]]^2))</f>
        <v>1.9463267952742793E-7</v>
      </c>
      <c r="X1131" s="26">
        <f>S0P5022[[#This Row],[F3]]+S0P5022[[#This Row],[F2]]</f>
        <v>2.1019813123399278E-6</v>
      </c>
      <c r="Y1131" s="26"/>
      <c r="Z1131"/>
      <c r="AD1131" s="16"/>
      <c r="AE1131" s="20"/>
      <c r="AF1131" s="16"/>
      <c r="AG1131" s="20"/>
      <c r="AN1131" s="15"/>
      <c r="AO1131" s="20"/>
      <c r="AT1131" s="15"/>
      <c r="AU1131" s="17"/>
      <c r="AW1131" s="15"/>
      <c r="AX1131" s="20"/>
    </row>
    <row r="1132" spans="1:50" x14ac:dyDescent="0.3">
      <c r="A1132" s="28">
        <v>-141</v>
      </c>
      <c r="B1132" s="28">
        <f>RADIANS(S0P5022[[#This Row],[Deg]])</f>
        <v>-2.4609142453120048</v>
      </c>
      <c r="C1132" s="29">
        <v>1.6676229526164699E-4</v>
      </c>
      <c r="D1132" s="30">
        <f t="shared" si="6"/>
        <v>0.75</v>
      </c>
      <c r="E1132" s="30">
        <f>-LOG(S0P5022[[#This Row],[p]]-0.5,2)</f>
        <v>2</v>
      </c>
      <c r="F1132" s="30">
        <f>-LOG(1-S0P5022[[#This Row],[p]],2)^2</f>
        <v>4</v>
      </c>
      <c r="G1132" s="30">
        <f>-LOG(S0P5022[[#This Row],[p]]-0.5,2)^2</f>
        <v>4</v>
      </c>
      <c r="H1132" s="30">
        <f>-LOG(1-S0P5022[[#This Row],[p]],2)</f>
        <v>2</v>
      </c>
      <c r="I1132" s="30">
        <f>1/S0P5022[[#This Row],[-LOG(p-0.5)^2]]</f>
        <v>0.25</v>
      </c>
      <c r="J1132" s="30">
        <f>1-S0P5022[[#This Row],[p]]</f>
        <v>0.25</v>
      </c>
      <c r="K1132" s="30">
        <f>1/S0P5022[[#This Row],[1-p]]</f>
        <v>4</v>
      </c>
      <c r="L1132" s="30">
        <f>S0P5022[[#This Row],[p]]*2-1</f>
        <v>0.5</v>
      </c>
      <c r="M1132" s="30">
        <f>S0P5022[[#This Row],[1-p]]*2</f>
        <v>0.5</v>
      </c>
      <c r="N1132" s="30">
        <f>S0P5022[[#This Row],[2p-1]]*2</f>
        <v>1</v>
      </c>
      <c r="O1132" s="30">
        <f>S0P5022[[#This Row],[2-2p]]*2</f>
        <v>1</v>
      </c>
      <c r="P1132" s="30">
        <f>2^S0P5022[[#This Row],[4p-2]]</f>
        <v>2</v>
      </c>
      <c r="Q1132" s="30">
        <f>2^S0P5022[[#This Row],[4-4p]]</f>
        <v>2</v>
      </c>
      <c r="R1132" s="30">
        <f>2^S0P5022[[#This Row],[2^(4p-2)]]</f>
        <v>4</v>
      </c>
      <c r="S1132" s="29">
        <f>S0P5022[[#This Row],[1-p]]/2</f>
        <v>0.125</v>
      </c>
      <c r="T1132" s="29">
        <f>S0P5022[[#This Row],[f(p)]]/LOG(1-S0P5022[[#This Row],[p]],2)^16</f>
        <v>1.9073486328125E-6</v>
      </c>
      <c r="U1132" s="26">
        <f>2*(1-ABS(SIN(S0P5022[[#This Row],[Rad]]*2)))^(S0P5022[[#This Row],[-LOG(1-p)]])</f>
        <v>9.5505470737834903E-4</v>
      </c>
      <c r="V1132" s="26">
        <f>S0P5022[[#This Row],[f(p)]]*LOG(1-S0P5022[[#This Row],[p]],2)^-16</f>
        <v>1.9073486328125E-6</v>
      </c>
      <c r="W1132" s="26">
        <f>S0P5022[[#This Row],[f(p)]]*2*((1-ABS(SIN(S0P5022[[#This Row],[Rad]]*2)))^(S0P5022[[#This Row],[-LOG(1-p)]]^2))</f>
        <v>5.7008093380346496E-8</v>
      </c>
      <c r="X1132" s="26">
        <f>S0P5022[[#This Row],[F3]]+S0P5022[[#This Row],[F2]]</f>
        <v>1.9643567261928467E-6</v>
      </c>
      <c r="Y1132" s="26"/>
      <c r="Z1132"/>
      <c r="AD1132" s="16"/>
      <c r="AE1132" s="20"/>
      <c r="AF1132" s="16"/>
      <c r="AG1132" s="20"/>
      <c r="AN1132" s="15"/>
      <c r="AO1132" s="20"/>
      <c r="AT1132" s="15"/>
      <c r="AU1132" s="17"/>
      <c r="AW1132" s="15"/>
      <c r="AX1132" s="20"/>
    </row>
    <row r="1133" spans="1:50" x14ac:dyDescent="0.3">
      <c r="A1133" s="28">
        <v>-140</v>
      </c>
      <c r="B1133" s="28">
        <f>RADIANS(S0P5022[[#This Row],[Deg]])</f>
        <v>-2.4434609527920612</v>
      </c>
      <c r="C1133" s="29">
        <v>1.80045672454048E-4</v>
      </c>
      <c r="D1133" s="30">
        <f t="shared" si="6"/>
        <v>0.75</v>
      </c>
      <c r="E1133" s="30">
        <f>-LOG(S0P5022[[#This Row],[p]]-0.5,2)</f>
        <v>2</v>
      </c>
      <c r="F1133" s="30">
        <f>-LOG(1-S0P5022[[#This Row],[p]],2)^2</f>
        <v>4</v>
      </c>
      <c r="G1133" s="30">
        <f>-LOG(S0P5022[[#This Row],[p]]-0.5,2)^2</f>
        <v>4</v>
      </c>
      <c r="H1133" s="30">
        <f>-LOG(1-S0P5022[[#This Row],[p]],2)</f>
        <v>2</v>
      </c>
      <c r="I1133" s="30">
        <f>1/S0P5022[[#This Row],[-LOG(p-0.5)^2]]</f>
        <v>0.25</v>
      </c>
      <c r="J1133" s="30">
        <f>1-S0P5022[[#This Row],[p]]</f>
        <v>0.25</v>
      </c>
      <c r="K1133" s="30">
        <f>1/S0P5022[[#This Row],[1-p]]</f>
        <v>4</v>
      </c>
      <c r="L1133" s="30">
        <f>S0P5022[[#This Row],[p]]*2-1</f>
        <v>0.5</v>
      </c>
      <c r="M1133" s="30">
        <f>S0P5022[[#This Row],[1-p]]*2</f>
        <v>0.5</v>
      </c>
      <c r="N1133" s="30">
        <f>S0P5022[[#This Row],[2p-1]]*2</f>
        <v>1</v>
      </c>
      <c r="O1133" s="30">
        <f>S0P5022[[#This Row],[2-2p]]*2</f>
        <v>1</v>
      </c>
      <c r="P1133" s="30">
        <f>2^S0P5022[[#This Row],[4p-2]]</f>
        <v>2</v>
      </c>
      <c r="Q1133" s="30">
        <f>2^S0P5022[[#This Row],[4-4p]]</f>
        <v>2</v>
      </c>
      <c r="R1133" s="30">
        <f>2^S0P5022[[#This Row],[2^(4p-2)]]</f>
        <v>4</v>
      </c>
      <c r="S1133" s="29">
        <f>S0P5022[[#This Row],[1-p]]/2</f>
        <v>0.125</v>
      </c>
      <c r="T1133" s="29">
        <f>S0P5022[[#This Row],[f(p)]]/LOG(1-S0P5022[[#This Row],[p]],2)^16</f>
        <v>1.9073486328125E-6</v>
      </c>
      <c r="U1133" s="26">
        <f>2*(1-ABS(SIN(S0P5022[[#This Row],[Rad]]*2)))^(S0P5022[[#This Row],[-LOG(1-p)]])</f>
        <v>4.6160873707614222E-4</v>
      </c>
      <c r="V1133" s="26">
        <f>S0P5022[[#This Row],[f(p)]]*LOG(1-S0P5022[[#This Row],[p]],2)^-16</f>
        <v>1.9073486328125E-6</v>
      </c>
      <c r="W1133" s="26">
        <f>S0P5022[[#This Row],[f(p)]]*2*((1-ABS(SIN(S0P5022[[#This Row],[Rad]]*2)))^(S0P5022[[#This Row],[-LOG(1-p)]]^2))</f>
        <v>1.3317664134064437E-8</v>
      </c>
      <c r="X1133" s="26">
        <f>S0P5022[[#This Row],[F3]]+S0P5022[[#This Row],[F2]]</f>
        <v>1.9206662969465646E-6</v>
      </c>
      <c r="Y1133" s="26"/>
      <c r="Z1133"/>
      <c r="AD1133" s="16"/>
      <c r="AE1133" s="20"/>
      <c r="AF1133" s="16"/>
      <c r="AG1133" s="20"/>
      <c r="AN1133" s="15"/>
      <c r="AO1133" s="20"/>
      <c r="AT1133" s="15"/>
      <c r="AU1133" s="17"/>
      <c r="AW1133" s="15"/>
      <c r="AX1133" s="20"/>
    </row>
    <row r="1134" spans="1:50" x14ac:dyDescent="0.3">
      <c r="A1134" s="28">
        <v>-139</v>
      </c>
      <c r="B1134" s="28">
        <f>RADIANS(S0P5022[[#This Row],[Deg]])</f>
        <v>-2.4260076602721181</v>
      </c>
      <c r="C1134" s="29">
        <v>1.7125157157243899E-4</v>
      </c>
      <c r="D1134" s="30">
        <f t="shared" si="6"/>
        <v>0.75</v>
      </c>
      <c r="E1134" s="30">
        <f>-LOG(S0P5022[[#This Row],[p]]-0.5,2)</f>
        <v>2</v>
      </c>
      <c r="F1134" s="30">
        <f>-LOG(1-S0P5022[[#This Row],[p]],2)^2</f>
        <v>4</v>
      </c>
      <c r="G1134" s="30">
        <f>-LOG(S0P5022[[#This Row],[p]]-0.5,2)^2</f>
        <v>4</v>
      </c>
      <c r="H1134" s="30">
        <f>-LOG(1-S0P5022[[#This Row],[p]],2)</f>
        <v>2</v>
      </c>
      <c r="I1134" s="30">
        <f>1/S0P5022[[#This Row],[-LOG(p-0.5)^2]]</f>
        <v>0.25</v>
      </c>
      <c r="J1134" s="30">
        <f>1-S0P5022[[#This Row],[p]]</f>
        <v>0.25</v>
      </c>
      <c r="K1134" s="30">
        <f>1/S0P5022[[#This Row],[1-p]]</f>
        <v>4</v>
      </c>
      <c r="L1134" s="30">
        <f>S0P5022[[#This Row],[p]]*2-1</f>
        <v>0.5</v>
      </c>
      <c r="M1134" s="30">
        <f>S0P5022[[#This Row],[1-p]]*2</f>
        <v>0.5</v>
      </c>
      <c r="N1134" s="30">
        <f>S0P5022[[#This Row],[2p-1]]*2</f>
        <v>1</v>
      </c>
      <c r="O1134" s="30">
        <f>S0P5022[[#This Row],[2-2p]]*2</f>
        <v>1</v>
      </c>
      <c r="P1134" s="30">
        <f>2^S0P5022[[#This Row],[4p-2]]</f>
        <v>2</v>
      </c>
      <c r="Q1134" s="30">
        <f>2^S0P5022[[#This Row],[4-4p]]</f>
        <v>2</v>
      </c>
      <c r="R1134" s="30">
        <f>2^S0P5022[[#This Row],[2^(4p-2)]]</f>
        <v>4</v>
      </c>
      <c r="S1134" s="29">
        <f>S0P5022[[#This Row],[1-p]]/2</f>
        <v>0.125</v>
      </c>
      <c r="T1134" s="29">
        <f>S0P5022[[#This Row],[f(p)]]/LOG(1-S0P5022[[#This Row],[p]],2)^16</f>
        <v>1.9073486328125E-6</v>
      </c>
      <c r="U1134" s="26">
        <f>2*(1-ABS(SIN(S0P5022[[#This Row],[Rad]]*2)))^(S0P5022[[#This Row],[-LOG(1-p)]])</f>
        <v>1.8942097203759976E-4</v>
      </c>
      <c r="V1134" s="26">
        <f>S0P5022[[#This Row],[f(p)]]*LOG(1-S0P5022[[#This Row],[p]],2)^-16</f>
        <v>1.9073486328125E-6</v>
      </c>
      <c r="W1134" s="26">
        <f>S0P5022[[#This Row],[f(p)]]*2*((1-ABS(SIN(S0P5022[[#This Row],[Rad]]*2)))^(S0P5022[[#This Row],[-LOG(1-p)]]^2))</f>
        <v>2.2425190404793219E-9</v>
      </c>
      <c r="X1134" s="26">
        <f>S0P5022[[#This Row],[F3]]+S0P5022[[#This Row],[F2]]</f>
        <v>1.9095911518529792E-6</v>
      </c>
      <c r="Y1134" s="26"/>
      <c r="Z1134"/>
      <c r="AD1134" s="16"/>
      <c r="AE1134" s="20"/>
      <c r="AF1134" s="16"/>
      <c r="AG1134" s="20"/>
      <c r="AN1134" s="15"/>
      <c r="AO1134" s="20"/>
      <c r="AT1134" s="15"/>
      <c r="AU1134" s="17"/>
      <c r="AW1134" s="15"/>
      <c r="AX1134" s="20"/>
    </row>
    <row r="1135" spans="1:50" x14ac:dyDescent="0.3">
      <c r="A1135" s="28">
        <v>-138</v>
      </c>
      <c r="B1135" s="28">
        <f>RADIANS(S0P5022[[#This Row],[Deg]])</f>
        <v>-2.4085543677521746</v>
      </c>
      <c r="C1135" s="29">
        <v>1.6778806397426001E-4</v>
      </c>
      <c r="D1135" s="30">
        <f t="shared" si="6"/>
        <v>0.75</v>
      </c>
      <c r="E1135" s="30">
        <f>-LOG(S0P5022[[#This Row],[p]]-0.5,2)</f>
        <v>2</v>
      </c>
      <c r="F1135" s="30">
        <f>-LOG(1-S0P5022[[#This Row],[p]],2)^2</f>
        <v>4</v>
      </c>
      <c r="G1135" s="30">
        <f>-LOG(S0P5022[[#This Row],[p]]-0.5,2)^2</f>
        <v>4</v>
      </c>
      <c r="H1135" s="30">
        <f>-LOG(1-S0P5022[[#This Row],[p]],2)</f>
        <v>2</v>
      </c>
      <c r="I1135" s="30">
        <f>1/S0P5022[[#This Row],[-LOG(p-0.5)^2]]</f>
        <v>0.25</v>
      </c>
      <c r="J1135" s="30">
        <f>1-S0P5022[[#This Row],[p]]</f>
        <v>0.25</v>
      </c>
      <c r="K1135" s="30">
        <f>1/S0P5022[[#This Row],[1-p]]</f>
        <v>4</v>
      </c>
      <c r="L1135" s="30">
        <f>S0P5022[[#This Row],[p]]*2-1</f>
        <v>0.5</v>
      </c>
      <c r="M1135" s="30">
        <f>S0P5022[[#This Row],[1-p]]*2</f>
        <v>0.5</v>
      </c>
      <c r="N1135" s="30">
        <f>S0P5022[[#This Row],[2p-1]]*2</f>
        <v>1</v>
      </c>
      <c r="O1135" s="30">
        <f>S0P5022[[#This Row],[2-2p]]*2</f>
        <v>1</v>
      </c>
      <c r="P1135" s="30">
        <f>2^S0P5022[[#This Row],[4p-2]]</f>
        <v>2</v>
      </c>
      <c r="Q1135" s="30">
        <f>2^S0P5022[[#This Row],[4-4p]]</f>
        <v>2</v>
      </c>
      <c r="R1135" s="30">
        <f>2^S0P5022[[#This Row],[2^(4p-2)]]</f>
        <v>4</v>
      </c>
      <c r="S1135" s="29">
        <f>S0P5022[[#This Row],[1-p]]/2</f>
        <v>0.125</v>
      </c>
      <c r="T1135" s="29">
        <f>S0P5022[[#This Row],[f(p)]]/LOG(1-S0P5022[[#This Row],[p]],2)^16</f>
        <v>1.9073486328125E-6</v>
      </c>
      <c r="U1135" s="26">
        <f>2*(1-ABS(SIN(S0P5022[[#This Row],[Rad]]*2)))^(S0P5022[[#This Row],[-LOG(1-p)]])</f>
        <v>6.0019260712288837E-5</v>
      </c>
      <c r="V1135" s="26">
        <f>S0P5022[[#This Row],[f(p)]]*LOG(1-S0P5022[[#This Row],[p]],2)^-16</f>
        <v>1.9073486328125E-6</v>
      </c>
      <c r="W1135" s="26">
        <f>S0P5022[[#This Row],[f(p)]]*2*((1-ABS(SIN(S0P5022[[#This Row],[Rad]]*2)))^(S0P5022[[#This Row],[-LOG(1-p)]]^2))</f>
        <v>2.2514447852810614E-10</v>
      </c>
      <c r="X1135" s="26">
        <f>S0P5022[[#This Row],[F3]]+S0P5022[[#This Row],[F2]]</f>
        <v>1.907573777291028E-6</v>
      </c>
      <c r="Y1135" s="26"/>
      <c r="Z1135"/>
      <c r="AD1135" s="16"/>
      <c r="AE1135" s="20"/>
      <c r="AF1135" s="16"/>
      <c r="AG1135" s="20"/>
      <c r="AN1135" s="15"/>
      <c r="AO1135" s="20"/>
      <c r="AT1135" s="15"/>
      <c r="AU1135" s="17"/>
      <c r="AW1135" s="15"/>
      <c r="AX1135" s="20"/>
    </row>
    <row r="1136" spans="1:50" x14ac:dyDescent="0.3">
      <c r="A1136" s="28">
        <v>-137</v>
      </c>
      <c r="B1136" s="28">
        <f>RADIANS(S0P5022[[#This Row],[Deg]])</f>
        <v>-2.3911010752322315</v>
      </c>
      <c r="C1136" s="29">
        <v>1.73952928036575E-4</v>
      </c>
      <c r="D1136" s="30">
        <f t="shared" si="6"/>
        <v>0.75</v>
      </c>
      <c r="E1136" s="30">
        <f>-LOG(S0P5022[[#This Row],[p]]-0.5,2)</f>
        <v>2</v>
      </c>
      <c r="F1136" s="30">
        <f>-LOG(1-S0P5022[[#This Row],[p]],2)^2</f>
        <v>4</v>
      </c>
      <c r="G1136" s="30">
        <f>-LOG(S0P5022[[#This Row],[p]]-0.5,2)^2</f>
        <v>4</v>
      </c>
      <c r="H1136" s="30">
        <f>-LOG(1-S0P5022[[#This Row],[p]],2)</f>
        <v>2</v>
      </c>
      <c r="I1136" s="30">
        <f>1/S0P5022[[#This Row],[-LOG(p-0.5)^2]]</f>
        <v>0.25</v>
      </c>
      <c r="J1136" s="30">
        <f>1-S0P5022[[#This Row],[p]]</f>
        <v>0.25</v>
      </c>
      <c r="K1136" s="30">
        <f>1/S0P5022[[#This Row],[1-p]]</f>
        <v>4</v>
      </c>
      <c r="L1136" s="30">
        <f>S0P5022[[#This Row],[p]]*2-1</f>
        <v>0.5</v>
      </c>
      <c r="M1136" s="30">
        <f>S0P5022[[#This Row],[1-p]]*2</f>
        <v>0.5</v>
      </c>
      <c r="N1136" s="30">
        <f>S0P5022[[#This Row],[2p-1]]*2</f>
        <v>1</v>
      </c>
      <c r="O1136" s="30">
        <f>S0P5022[[#This Row],[2-2p]]*2</f>
        <v>1</v>
      </c>
      <c r="P1136" s="30">
        <f>2^S0P5022[[#This Row],[4p-2]]</f>
        <v>2</v>
      </c>
      <c r="Q1136" s="30">
        <f>2^S0P5022[[#This Row],[4-4p]]</f>
        <v>2</v>
      </c>
      <c r="R1136" s="30">
        <f>2^S0P5022[[#This Row],[2^(4p-2)]]</f>
        <v>4</v>
      </c>
      <c r="S1136" s="29">
        <f>S0P5022[[#This Row],[1-p]]/2</f>
        <v>0.125</v>
      </c>
      <c r="T1136" s="29">
        <f>S0P5022[[#This Row],[f(p)]]/LOG(1-S0P5022[[#This Row],[p]],2)^16</f>
        <v>1.9073486328125E-6</v>
      </c>
      <c r="U1136" s="26">
        <f>2*(1-ABS(SIN(S0P5022[[#This Row],[Rad]]*2)))^(S0P5022[[#This Row],[-LOG(1-p)]])</f>
        <v>1.1867702273324036E-5</v>
      </c>
      <c r="V1136" s="26">
        <f>S0P5022[[#This Row],[f(p)]]*LOG(1-S0P5022[[#This Row],[p]],2)^-16</f>
        <v>1.9073486328125E-6</v>
      </c>
      <c r="W1136" s="26">
        <f>S0P5022[[#This Row],[f(p)]]*2*((1-ABS(SIN(S0P5022[[#This Row],[Rad]]*2)))^(S0P5022[[#This Row],[-LOG(1-p)]]^2))</f>
        <v>8.8026473280162805E-12</v>
      </c>
      <c r="X1136" s="26">
        <f>S0P5022[[#This Row],[F3]]+S0P5022[[#This Row],[F2]]</f>
        <v>1.9073574354598279E-6</v>
      </c>
      <c r="Y1136" s="26"/>
      <c r="Z1136"/>
      <c r="AD1136" s="16"/>
      <c r="AE1136" s="20"/>
      <c r="AF1136" s="16"/>
      <c r="AG1136" s="20"/>
      <c r="AN1136" s="15"/>
      <c r="AO1136" s="20"/>
      <c r="AT1136" s="15"/>
      <c r="AU1136" s="17"/>
      <c r="AW1136" s="15"/>
      <c r="AX1136" s="20"/>
    </row>
    <row r="1137" spans="1:50" x14ac:dyDescent="0.3">
      <c r="A1137" s="28">
        <v>-136</v>
      </c>
      <c r="B1137" s="28">
        <f>RADIANS(S0P5022[[#This Row],[Deg]])</f>
        <v>-2.3736477827122884</v>
      </c>
      <c r="C1137" s="29">
        <v>1.6021670498747199E-4</v>
      </c>
      <c r="D1137" s="30">
        <f t="shared" si="6"/>
        <v>0.75</v>
      </c>
      <c r="E1137" s="30">
        <f>-LOG(S0P5022[[#This Row],[p]]-0.5,2)</f>
        <v>2</v>
      </c>
      <c r="F1137" s="30">
        <f>-LOG(1-S0P5022[[#This Row],[p]],2)^2</f>
        <v>4</v>
      </c>
      <c r="G1137" s="30">
        <f>-LOG(S0P5022[[#This Row],[p]]-0.5,2)^2</f>
        <v>4</v>
      </c>
      <c r="H1137" s="30">
        <f>-LOG(1-S0P5022[[#This Row],[p]],2)</f>
        <v>2</v>
      </c>
      <c r="I1137" s="30">
        <f>1/S0P5022[[#This Row],[-LOG(p-0.5)^2]]</f>
        <v>0.25</v>
      </c>
      <c r="J1137" s="30">
        <f>1-S0P5022[[#This Row],[p]]</f>
        <v>0.25</v>
      </c>
      <c r="K1137" s="30">
        <f>1/S0P5022[[#This Row],[1-p]]</f>
        <v>4</v>
      </c>
      <c r="L1137" s="30">
        <f>S0P5022[[#This Row],[p]]*2-1</f>
        <v>0.5</v>
      </c>
      <c r="M1137" s="30">
        <f>S0P5022[[#This Row],[1-p]]*2</f>
        <v>0.5</v>
      </c>
      <c r="N1137" s="30">
        <f>S0P5022[[#This Row],[2p-1]]*2</f>
        <v>1</v>
      </c>
      <c r="O1137" s="30">
        <f>S0P5022[[#This Row],[2-2p]]*2</f>
        <v>1</v>
      </c>
      <c r="P1137" s="30">
        <f>2^S0P5022[[#This Row],[4p-2]]</f>
        <v>2</v>
      </c>
      <c r="Q1137" s="30">
        <f>2^S0P5022[[#This Row],[4-4p]]</f>
        <v>2</v>
      </c>
      <c r="R1137" s="30">
        <f>2^S0P5022[[#This Row],[2^(4p-2)]]</f>
        <v>4</v>
      </c>
      <c r="S1137" s="29">
        <f>S0P5022[[#This Row],[1-p]]/2</f>
        <v>0.125</v>
      </c>
      <c r="T1137" s="29">
        <f>S0P5022[[#This Row],[f(p)]]/LOG(1-S0P5022[[#This Row],[p]],2)^16</f>
        <v>1.9073486328125E-6</v>
      </c>
      <c r="U1137" s="26">
        <f>2*(1-ABS(SIN(S0P5022[[#This Row],[Rad]]*2)))^(S0P5022[[#This Row],[-LOG(1-p)]])</f>
        <v>7.4218344132750998E-7</v>
      </c>
      <c r="V1137" s="26">
        <f>S0P5022[[#This Row],[f(p)]]*LOG(1-S0P5022[[#This Row],[p]],2)^-16</f>
        <v>1.9073486328125E-6</v>
      </c>
      <c r="W1137" s="26">
        <f>S0P5022[[#This Row],[f(p)]]*2*((1-ABS(SIN(S0P5022[[#This Row],[Rad]]*2)))^(S0P5022[[#This Row],[-LOG(1-p)]]^2))</f>
        <v>3.4427266286296591E-14</v>
      </c>
      <c r="X1137" s="26">
        <f>S0P5022[[#This Row],[F3]]+S0P5022[[#This Row],[F2]]</f>
        <v>1.9073486672397662E-6</v>
      </c>
      <c r="Y1137" s="26"/>
      <c r="Z1137"/>
      <c r="AD1137" s="16"/>
      <c r="AE1137" s="20"/>
      <c r="AF1137" s="16"/>
      <c r="AG1137" s="20"/>
      <c r="AN1137" s="15"/>
      <c r="AO1137" s="20"/>
      <c r="AT1137" s="15"/>
      <c r="AU1137" s="17"/>
      <c r="AW1137" s="15"/>
      <c r="AX1137" s="20"/>
    </row>
    <row r="1138" spans="1:50" x14ac:dyDescent="0.3">
      <c r="A1138" s="28">
        <v>-135</v>
      </c>
      <c r="B1138" s="28">
        <f>RADIANS(S0P5022[[#This Row],[Deg]])</f>
        <v>-2.3561944901923448</v>
      </c>
      <c r="C1138" s="29">
        <v>1.7475323801057201E-4</v>
      </c>
      <c r="D1138" s="30">
        <f t="shared" si="6"/>
        <v>0.75</v>
      </c>
      <c r="E1138" s="30">
        <f>-LOG(S0P5022[[#This Row],[p]]-0.5,2)</f>
        <v>2</v>
      </c>
      <c r="F1138" s="30">
        <f>-LOG(1-S0P5022[[#This Row],[p]],2)^2</f>
        <v>4</v>
      </c>
      <c r="G1138" s="30">
        <f>-LOG(S0P5022[[#This Row],[p]]-0.5,2)^2</f>
        <v>4</v>
      </c>
      <c r="H1138" s="30">
        <f>-LOG(1-S0P5022[[#This Row],[p]],2)</f>
        <v>2</v>
      </c>
      <c r="I1138" s="30">
        <f>1/S0P5022[[#This Row],[-LOG(p-0.5)^2]]</f>
        <v>0.25</v>
      </c>
      <c r="J1138" s="30">
        <f>1-S0P5022[[#This Row],[p]]</f>
        <v>0.25</v>
      </c>
      <c r="K1138" s="30">
        <f>1/S0P5022[[#This Row],[1-p]]</f>
        <v>4</v>
      </c>
      <c r="L1138" s="30">
        <f>S0P5022[[#This Row],[p]]*2-1</f>
        <v>0.5</v>
      </c>
      <c r="M1138" s="30">
        <f>S0P5022[[#This Row],[1-p]]*2</f>
        <v>0.5</v>
      </c>
      <c r="N1138" s="30">
        <f>S0P5022[[#This Row],[2p-1]]*2</f>
        <v>1</v>
      </c>
      <c r="O1138" s="30">
        <f>S0P5022[[#This Row],[2-2p]]*2</f>
        <v>1</v>
      </c>
      <c r="P1138" s="30">
        <f>2^S0P5022[[#This Row],[4p-2]]</f>
        <v>2</v>
      </c>
      <c r="Q1138" s="30">
        <f>2^S0P5022[[#This Row],[4-4p]]</f>
        <v>2</v>
      </c>
      <c r="R1138" s="30">
        <f>2^S0P5022[[#This Row],[2^(4p-2)]]</f>
        <v>4</v>
      </c>
      <c r="S1138" s="29">
        <f>S0P5022[[#This Row],[1-p]]/2</f>
        <v>0.125</v>
      </c>
      <c r="T1138" s="29">
        <f>S0P5022[[#This Row],[f(p)]]/LOG(1-S0P5022[[#This Row],[p]],2)^16</f>
        <v>1.9073486328125E-6</v>
      </c>
      <c r="U1138" s="26">
        <f>2*(1-ABS(SIN(S0P5022[[#This Row],[Rad]]*2)))^(S0P5022[[#This Row],[-LOG(1-p)]])</f>
        <v>0</v>
      </c>
      <c r="V1138" s="26">
        <f>S0P5022[[#This Row],[f(p)]]*LOG(1-S0P5022[[#This Row],[p]],2)^-16</f>
        <v>1.9073486328125E-6</v>
      </c>
      <c r="W1138" s="26">
        <f>S0P5022[[#This Row],[f(p)]]*2*((1-ABS(SIN(S0P5022[[#This Row],[Rad]]*2)))^(S0P5022[[#This Row],[-LOG(1-p)]]^2))</f>
        <v>0</v>
      </c>
      <c r="X1138" s="26">
        <f>S0P5022[[#This Row],[F3]]+S0P5022[[#This Row],[F2]]</f>
        <v>1.9073486328125E-6</v>
      </c>
      <c r="Y1138" s="26"/>
      <c r="Z1138"/>
      <c r="AD1138" s="16"/>
      <c r="AE1138" s="20"/>
      <c r="AF1138" s="16"/>
      <c r="AG1138" s="20"/>
      <c r="AN1138" s="15"/>
      <c r="AO1138" s="20"/>
      <c r="AT1138" s="15"/>
      <c r="AU1138" s="17"/>
      <c r="AW1138" s="15"/>
      <c r="AX1138" s="20"/>
    </row>
    <row r="1139" spans="1:50" x14ac:dyDescent="0.3">
      <c r="A1139" s="28">
        <v>-134</v>
      </c>
      <c r="B1139" s="28">
        <f>RADIANS(S0P5022[[#This Row],[Deg]])</f>
        <v>-2.3387411976724017</v>
      </c>
      <c r="C1139" s="29">
        <v>1.78776682508535E-4</v>
      </c>
      <c r="D1139" s="30">
        <f t="shared" si="6"/>
        <v>0.75</v>
      </c>
      <c r="E1139" s="30">
        <f>-LOG(S0P5022[[#This Row],[p]]-0.5,2)</f>
        <v>2</v>
      </c>
      <c r="F1139" s="30">
        <f>-LOG(1-S0P5022[[#This Row],[p]],2)^2</f>
        <v>4</v>
      </c>
      <c r="G1139" s="30">
        <f>-LOG(S0P5022[[#This Row],[p]]-0.5,2)^2</f>
        <v>4</v>
      </c>
      <c r="H1139" s="30">
        <f>-LOG(1-S0P5022[[#This Row],[p]],2)</f>
        <v>2</v>
      </c>
      <c r="I1139" s="30">
        <f>1/S0P5022[[#This Row],[-LOG(p-0.5)^2]]</f>
        <v>0.25</v>
      </c>
      <c r="J1139" s="30">
        <f>1-S0P5022[[#This Row],[p]]</f>
        <v>0.25</v>
      </c>
      <c r="K1139" s="30">
        <f>1/S0P5022[[#This Row],[1-p]]</f>
        <v>4</v>
      </c>
      <c r="L1139" s="30">
        <f>S0P5022[[#This Row],[p]]*2-1</f>
        <v>0.5</v>
      </c>
      <c r="M1139" s="30">
        <f>S0P5022[[#This Row],[1-p]]*2</f>
        <v>0.5</v>
      </c>
      <c r="N1139" s="30">
        <f>S0P5022[[#This Row],[2p-1]]*2</f>
        <v>1</v>
      </c>
      <c r="O1139" s="30">
        <f>S0P5022[[#This Row],[2-2p]]*2</f>
        <v>1</v>
      </c>
      <c r="P1139" s="30">
        <f>2^S0P5022[[#This Row],[4p-2]]</f>
        <v>2</v>
      </c>
      <c r="Q1139" s="30">
        <f>2^S0P5022[[#This Row],[4-4p]]</f>
        <v>2</v>
      </c>
      <c r="R1139" s="30">
        <f>2^S0P5022[[#This Row],[2^(4p-2)]]</f>
        <v>4</v>
      </c>
      <c r="S1139" s="29">
        <f>S0P5022[[#This Row],[1-p]]/2</f>
        <v>0.125</v>
      </c>
      <c r="T1139" s="29">
        <f>S0P5022[[#This Row],[f(p)]]/LOG(1-S0P5022[[#This Row],[p]],2)^16</f>
        <v>1.9073486328125E-6</v>
      </c>
      <c r="U1139" s="26">
        <f>2*(1-ABS(SIN(S0P5022[[#This Row],[Rad]]*2)))^(S0P5022[[#This Row],[-LOG(1-p)]])</f>
        <v>7.4218344132750998E-7</v>
      </c>
      <c r="V1139" s="26">
        <f>S0P5022[[#This Row],[f(p)]]*LOG(1-S0P5022[[#This Row],[p]],2)^-16</f>
        <v>1.9073486328125E-6</v>
      </c>
      <c r="W1139" s="26">
        <f>S0P5022[[#This Row],[f(p)]]*2*((1-ABS(SIN(S0P5022[[#This Row],[Rad]]*2)))^(S0P5022[[#This Row],[-LOG(1-p)]]^2))</f>
        <v>3.4427266286296591E-14</v>
      </c>
      <c r="X1139" s="26">
        <f>S0P5022[[#This Row],[F3]]+S0P5022[[#This Row],[F2]]</f>
        <v>1.9073486672397662E-6</v>
      </c>
      <c r="Y1139" s="26"/>
      <c r="Z1139"/>
      <c r="AD1139" s="16"/>
      <c r="AE1139" s="20"/>
      <c r="AF1139" s="16"/>
      <c r="AG1139" s="20"/>
      <c r="AN1139" s="15"/>
      <c r="AO1139" s="20"/>
      <c r="AT1139" s="15"/>
      <c r="AU1139" s="17"/>
      <c r="AW1139" s="15"/>
      <c r="AX1139" s="20"/>
    </row>
    <row r="1140" spans="1:50" x14ac:dyDescent="0.3">
      <c r="A1140" s="28">
        <v>-133</v>
      </c>
      <c r="B1140" s="28">
        <f>RADIANS(S0P5022[[#This Row],[Deg]])</f>
        <v>-2.3212879051524582</v>
      </c>
      <c r="C1140" s="29">
        <v>1.68867678923952E-4</v>
      </c>
      <c r="D1140" s="30">
        <f t="shared" si="6"/>
        <v>0.75</v>
      </c>
      <c r="E1140" s="30">
        <f>-LOG(S0P5022[[#This Row],[p]]-0.5,2)</f>
        <v>2</v>
      </c>
      <c r="F1140" s="30">
        <f>-LOG(1-S0P5022[[#This Row],[p]],2)^2</f>
        <v>4</v>
      </c>
      <c r="G1140" s="30">
        <f>-LOG(S0P5022[[#This Row],[p]]-0.5,2)^2</f>
        <v>4</v>
      </c>
      <c r="H1140" s="30">
        <f>-LOG(1-S0P5022[[#This Row],[p]],2)</f>
        <v>2</v>
      </c>
      <c r="I1140" s="30">
        <f>1/S0P5022[[#This Row],[-LOG(p-0.5)^2]]</f>
        <v>0.25</v>
      </c>
      <c r="J1140" s="30">
        <f>1-S0P5022[[#This Row],[p]]</f>
        <v>0.25</v>
      </c>
      <c r="K1140" s="30">
        <f>1/S0P5022[[#This Row],[1-p]]</f>
        <v>4</v>
      </c>
      <c r="L1140" s="30">
        <f>S0P5022[[#This Row],[p]]*2-1</f>
        <v>0.5</v>
      </c>
      <c r="M1140" s="30">
        <f>S0P5022[[#This Row],[1-p]]*2</f>
        <v>0.5</v>
      </c>
      <c r="N1140" s="30">
        <f>S0P5022[[#This Row],[2p-1]]*2</f>
        <v>1</v>
      </c>
      <c r="O1140" s="30">
        <f>S0P5022[[#This Row],[2-2p]]*2</f>
        <v>1</v>
      </c>
      <c r="P1140" s="30">
        <f>2^S0P5022[[#This Row],[4p-2]]</f>
        <v>2</v>
      </c>
      <c r="Q1140" s="30">
        <f>2^S0P5022[[#This Row],[4-4p]]</f>
        <v>2</v>
      </c>
      <c r="R1140" s="30">
        <f>2^S0P5022[[#This Row],[2^(4p-2)]]</f>
        <v>4</v>
      </c>
      <c r="S1140" s="29">
        <f>S0P5022[[#This Row],[1-p]]/2</f>
        <v>0.125</v>
      </c>
      <c r="T1140" s="29">
        <f>S0P5022[[#This Row],[f(p)]]/LOG(1-S0P5022[[#This Row],[p]],2)^16</f>
        <v>1.9073486328125E-6</v>
      </c>
      <c r="U1140" s="26">
        <f>2*(1-ABS(SIN(S0P5022[[#This Row],[Rad]]*2)))^(S0P5022[[#This Row],[-LOG(1-p)]])</f>
        <v>1.1867702273325118E-5</v>
      </c>
      <c r="V1140" s="26">
        <f>S0P5022[[#This Row],[f(p)]]*LOG(1-S0P5022[[#This Row],[p]],2)^-16</f>
        <v>1.9073486328125E-6</v>
      </c>
      <c r="W1140" s="26">
        <f>S0P5022[[#This Row],[f(p)]]*2*((1-ABS(SIN(S0P5022[[#This Row],[Rad]]*2)))^(S0P5022[[#This Row],[-LOG(1-p)]]^2))</f>
        <v>8.8026473280178864E-12</v>
      </c>
      <c r="X1140" s="26">
        <f>S0P5022[[#This Row],[F3]]+S0P5022[[#This Row],[F2]]</f>
        <v>1.9073574354598279E-6</v>
      </c>
      <c r="Y1140" s="26"/>
      <c r="Z1140"/>
      <c r="AD1140" s="16"/>
      <c r="AE1140" s="20"/>
      <c r="AF1140" s="16"/>
      <c r="AG1140" s="20"/>
      <c r="AN1140" s="15"/>
      <c r="AO1140" s="20"/>
      <c r="AT1140" s="15"/>
      <c r="AU1140" s="17"/>
      <c r="AW1140" s="15"/>
      <c r="AX1140" s="20"/>
    </row>
    <row r="1141" spans="1:50" x14ac:dyDescent="0.3">
      <c r="A1141" s="28">
        <v>-132</v>
      </c>
      <c r="B1141" s="28">
        <f>RADIANS(S0P5022[[#This Row],[Deg]])</f>
        <v>-2.3038346126325151</v>
      </c>
      <c r="C1141" s="29">
        <v>1.6604506681933099E-4</v>
      </c>
      <c r="D1141" s="30">
        <f t="shared" si="6"/>
        <v>0.75</v>
      </c>
      <c r="E1141" s="30">
        <f>-LOG(S0P5022[[#This Row],[p]]-0.5,2)</f>
        <v>2</v>
      </c>
      <c r="F1141" s="30">
        <f>-LOG(1-S0P5022[[#This Row],[p]],2)^2</f>
        <v>4</v>
      </c>
      <c r="G1141" s="30">
        <f>-LOG(S0P5022[[#This Row],[p]]-0.5,2)^2</f>
        <v>4</v>
      </c>
      <c r="H1141" s="30">
        <f>-LOG(1-S0P5022[[#This Row],[p]],2)</f>
        <v>2</v>
      </c>
      <c r="I1141" s="30">
        <f>1/S0P5022[[#This Row],[-LOG(p-0.5)^2]]</f>
        <v>0.25</v>
      </c>
      <c r="J1141" s="30">
        <f>1-S0P5022[[#This Row],[p]]</f>
        <v>0.25</v>
      </c>
      <c r="K1141" s="30">
        <f>1/S0P5022[[#This Row],[1-p]]</f>
        <v>4</v>
      </c>
      <c r="L1141" s="30">
        <f>S0P5022[[#This Row],[p]]*2-1</f>
        <v>0.5</v>
      </c>
      <c r="M1141" s="30">
        <f>S0P5022[[#This Row],[1-p]]*2</f>
        <v>0.5</v>
      </c>
      <c r="N1141" s="30">
        <f>S0P5022[[#This Row],[2p-1]]*2</f>
        <v>1</v>
      </c>
      <c r="O1141" s="30">
        <f>S0P5022[[#This Row],[2-2p]]*2</f>
        <v>1</v>
      </c>
      <c r="P1141" s="30">
        <f>2^S0P5022[[#This Row],[4p-2]]</f>
        <v>2</v>
      </c>
      <c r="Q1141" s="30">
        <f>2^S0P5022[[#This Row],[4-4p]]</f>
        <v>2</v>
      </c>
      <c r="R1141" s="30">
        <f>2^S0P5022[[#This Row],[2^(4p-2)]]</f>
        <v>4</v>
      </c>
      <c r="S1141" s="29">
        <f>S0P5022[[#This Row],[1-p]]/2</f>
        <v>0.125</v>
      </c>
      <c r="T1141" s="29">
        <f>S0P5022[[#This Row],[f(p)]]/LOG(1-S0P5022[[#This Row],[p]],2)^16</f>
        <v>1.9073486328125E-6</v>
      </c>
      <c r="U1141" s="26">
        <f>2*(1-ABS(SIN(S0P5022[[#This Row],[Rad]]*2)))^(S0P5022[[#This Row],[-LOG(1-p)]])</f>
        <v>6.0019260712288837E-5</v>
      </c>
      <c r="V1141" s="26">
        <f>S0P5022[[#This Row],[f(p)]]*LOG(1-S0P5022[[#This Row],[p]],2)^-16</f>
        <v>1.9073486328125E-6</v>
      </c>
      <c r="W1141" s="26">
        <f>S0P5022[[#This Row],[f(p)]]*2*((1-ABS(SIN(S0P5022[[#This Row],[Rad]]*2)))^(S0P5022[[#This Row],[-LOG(1-p)]]^2))</f>
        <v>2.2514447852810614E-10</v>
      </c>
      <c r="X1141" s="26">
        <f>S0P5022[[#This Row],[F3]]+S0P5022[[#This Row],[F2]]</f>
        <v>1.907573777291028E-6</v>
      </c>
      <c r="Y1141" s="26"/>
      <c r="Z1141"/>
      <c r="AD1141" s="16"/>
      <c r="AE1141" s="20"/>
      <c r="AF1141" s="16"/>
      <c r="AG1141" s="20"/>
      <c r="AN1141" s="15"/>
      <c r="AO1141" s="20"/>
      <c r="AT1141" s="15"/>
      <c r="AU1141" s="17"/>
      <c r="AW1141" s="15"/>
      <c r="AX1141" s="20"/>
    </row>
    <row r="1142" spans="1:50" x14ac:dyDescent="0.3">
      <c r="A1142" s="28">
        <v>-131</v>
      </c>
      <c r="B1142" s="28">
        <f>RADIANS(S0P5022[[#This Row],[Deg]])</f>
        <v>-2.2863813201125716</v>
      </c>
      <c r="C1142" s="29">
        <v>1.7046783305686499E-4</v>
      </c>
      <c r="D1142" s="30">
        <f t="shared" si="6"/>
        <v>0.75</v>
      </c>
      <c r="E1142" s="30">
        <f>-LOG(S0P5022[[#This Row],[p]]-0.5,2)</f>
        <v>2</v>
      </c>
      <c r="F1142" s="30">
        <f>-LOG(1-S0P5022[[#This Row],[p]],2)^2</f>
        <v>4</v>
      </c>
      <c r="G1142" s="30">
        <f>-LOG(S0P5022[[#This Row],[p]]-0.5,2)^2</f>
        <v>4</v>
      </c>
      <c r="H1142" s="30">
        <f>-LOG(1-S0P5022[[#This Row],[p]],2)</f>
        <v>2</v>
      </c>
      <c r="I1142" s="30">
        <f>1/S0P5022[[#This Row],[-LOG(p-0.5)^2]]</f>
        <v>0.25</v>
      </c>
      <c r="J1142" s="30">
        <f>1-S0P5022[[#This Row],[p]]</f>
        <v>0.25</v>
      </c>
      <c r="K1142" s="30">
        <f>1/S0P5022[[#This Row],[1-p]]</f>
        <v>4</v>
      </c>
      <c r="L1142" s="30">
        <f>S0P5022[[#This Row],[p]]*2-1</f>
        <v>0.5</v>
      </c>
      <c r="M1142" s="30">
        <f>S0P5022[[#This Row],[1-p]]*2</f>
        <v>0.5</v>
      </c>
      <c r="N1142" s="30">
        <f>S0P5022[[#This Row],[2p-1]]*2</f>
        <v>1</v>
      </c>
      <c r="O1142" s="30">
        <f>S0P5022[[#This Row],[2-2p]]*2</f>
        <v>1</v>
      </c>
      <c r="P1142" s="30">
        <f>2^S0P5022[[#This Row],[4p-2]]</f>
        <v>2</v>
      </c>
      <c r="Q1142" s="30">
        <f>2^S0P5022[[#This Row],[4-4p]]</f>
        <v>2</v>
      </c>
      <c r="R1142" s="30">
        <f>2^S0P5022[[#This Row],[2^(4p-2)]]</f>
        <v>4</v>
      </c>
      <c r="S1142" s="29">
        <f>S0P5022[[#This Row],[1-p]]/2</f>
        <v>0.125</v>
      </c>
      <c r="T1142" s="29">
        <f>S0P5022[[#This Row],[f(p)]]/LOG(1-S0P5022[[#This Row],[p]],2)^16</f>
        <v>1.9073486328125E-6</v>
      </c>
      <c r="U1142" s="26">
        <f>2*(1-ABS(SIN(S0P5022[[#This Row],[Rad]]*2)))^(S0P5022[[#This Row],[-LOG(1-p)]])</f>
        <v>1.8942097203760407E-4</v>
      </c>
      <c r="V1142" s="26">
        <f>S0P5022[[#This Row],[f(p)]]*LOG(1-S0P5022[[#This Row],[p]],2)^-16</f>
        <v>1.9073486328125E-6</v>
      </c>
      <c r="W1142" s="26">
        <f>S0P5022[[#This Row],[f(p)]]*2*((1-ABS(SIN(S0P5022[[#This Row],[Rad]]*2)))^(S0P5022[[#This Row],[-LOG(1-p)]]^2))</f>
        <v>2.2425190404794241E-9</v>
      </c>
      <c r="X1142" s="26">
        <f>S0P5022[[#This Row],[F3]]+S0P5022[[#This Row],[F2]]</f>
        <v>1.9095911518529796E-6</v>
      </c>
      <c r="Y1142" s="26"/>
      <c r="Z1142"/>
      <c r="AD1142" s="16"/>
      <c r="AE1142" s="20"/>
      <c r="AF1142" s="16"/>
      <c r="AG1142" s="20"/>
      <c r="AN1142" s="15"/>
      <c r="AO1142" s="20"/>
      <c r="AT1142" s="15"/>
      <c r="AU1142" s="17"/>
      <c r="AW1142" s="15"/>
      <c r="AX1142" s="20"/>
    </row>
    <row r="1143" spans="1:50" x14ac:dyDescent="0.3">
      <c r="A1143" s="28">
        <v>-130</v>
      </c>
      <c r="B1143" s="28">
        <f>RADIANS(S0P5022[[#This Row],[Deg]])</f>
        <v>-2.2689280275926285</v>
      </c>
      <c r="C1143" s="29">
        <v>1.70144833172643E-4</v>
      </c>
      <c r="D1143" s="30">
        <f t="shared" si="6"/>
        <v>0.75</v>
      </c>
      <c r="E1143" s="30">
        <f>-LOG(S0P5022[[#This Row],[p]]-0.5,2)</f>
        <v>2</v>
      </c>
      <c r="F1143" s="30">
        <f>-LOG(1-S0P5022[[#This Row],[p]],2)^2</f>
        <v>4</v>
      </c>
      <c r="G1143" s="30">
        <f>-LOG(S0P5022[[#This Row],[p]]-0.5,2)^2</f>
        <v>4</v>
      </c>
      <c r="H1143" s="30">
        <f>-LOG(1-S0P5022[[#This Row],[p]],2)</f>
        <v>2</v>
      </c>
      <c r="I1143" s="30">
        <f>1/S0P5022[[#This Row],[-LOG(p-0.5)^2]]</f>
        <v>0.25</v>
      </c>
      <c r="J1143" s="30">
        <f>1-S0P5022[[#This Row],[p]]</f>
        <v>0.25</v>
      </c>
      <c r="K1143" s="30">
        <f>1/S0P5022[[#This Row],[1-p]]</f>
        <v>4</v>
      </c>
      <c r="L1143" s="30">
        <f>S0P5022[[#This Row],[p]]*2-1</f>
        <v>0.5</v>
      </c>
      <c r="M1143" s="30">
        <f>S0P5022[[#This Row],[1-p]]*2</f>
        <v>0.5</v>
      </c>
      <c r="N1143" s="30">
        <f>S0P5022[[#This Row],[2p-1]]*2</f>
        <v>1</v>
      </c>
      <c r="O1143" s="30">
        <f>S0P5022[[#This Row],[2-2p]]*2</f>
        <v>1</v>
      </c>
      <c r="P1143" s="30">
        <f>2^S0P5022[[#This Row],[4p-2]]</f>
        <v>2</v>
      </c>
      <c r="Q1143" s="30">
        <f>2^S0P5022[[#This Row],[4-4p]]</f>
        <v>2</v>
      </c>
      <c r="R1143" s="30">
        <f>2^S0P5022[[#This Row],[2^(4p-2)]]</f>
        <v>4</v>
      </c>
      <c r="S1143" s="29">
        <f>S0P5022[[#This Row],[1-p]]/2</f>
        <v>0.125</v>
      </c>
      <c r="T1143" s="29">
        <f>S0P5022[[#This Row],[f(p)]]/LOG(1-S0P5022[[#This Row],[p]],2)^16</f>
        <v>1.9073486328125E-6</v>
      </c>
      <c r="U1143" s="26">
        <f>2*(1-ABS(SIN(S0P5022[[#This Row],[Rad]]*2)))^(S0P5022[[#This Row],[-LOG(1-p)]])</f>
        <v>4.6160873707614894E-4</v>
      </c>
      <c r="V1143" s="26">
        <f>S0P5022[[#This Row],[f(p)]]*LOG(1-S0P5022[[#This Row],[p]],2)^-16</f>
        <v>1.9073486328125E-6</v>
      </c>
      <c r="W1143" s="26">
        <f>S0P5022[[#This Row],[f(p)]]*2*((1-ABS(SIN(S0P5022[[#This Row],[Rad]]*2)))^(S0P5022[[#This Row],[-LOG(1-p)]]^2))</f>
        <v>1.3317664134064826E-8</v>
      </c>
      <c r="X1143" s="26">
        <f>S0P5022[[#This Row],[F3]]+S0P5022[[#This Row],[F2]]</f>
        <v>1.9206662969465646E-6</v>
      </c>
      <c r="Y1143" s="26"/>
      <c r="Z1143"/>
      <c r="AD1143" s="16"/>
      <c r="AE1143" s="20"/>
      <c r="AF1143" s="16"/>
      <c r="AG1143" s="20"/>
      <c r="AN1143" s="15"/>
      <c r="AO1143" s="20"/>
      <c r="AT1143" s="15"/>
      <c r="AU1143" s="17"/>
      <c r="AW1143" s="15"/>
      <c r="AX1143" s="20"/>
    </row>
    <row r="1144" spans="1:50" x14ac:dyDescent="0.3">
      <c r="A1144" s="28">
        <v>-129</v>
      </c>
      <c r="B1144" s="28">
        <f>RADIANS(S0P5022[[#This Row],[Deg]])</f>
        <v>-2.2514747350726849</v>
      </c>
      <c r="C1144" s="29">
        <v>1.7483145075686201E-4</v>
      </c>
      <c r="D1144" s="30">
        <f t="shared" si="6"/>
        <v>0.75</v>
      </c>
      <c r="E1144" s="30">
        <f>-LOG(S0P5022[[#This Row],[p]]-0.5,2)</f>
        <v>2</v>
      </c>
      <c r="F1144" s="30">
        <f>-LOG(1-S0P5022[[#This Row],[p]],2)^2</f>
        <v>4</v>
      </c>
      <c r="G1144" s="30">
        <f>-LOG(S0P5022[[#This Row],[p]]-0.5,2)^2</f>
        <v>4</v>
      </c>
      <c r="H1144" s="30">
        <f>-LOG(1-S0P5022[[#This Row],[p]],2)</f>
        <v>2</v>
      </c>
      <c r="I1144" s="30">
        <f>1/S0P5022[[#This Row],[-LOG(p-0.5)^2]]</f>
        <v>0.25</v>
      </c>
      <c r="J1144" s="30">
        <f>1-S0P5022[[#This Row],[p]]</f>
        <v>0.25</v>
      </c>
      <c r="K1144" s="30">
        <f>1/S0P5022[[#This Row],[1-p]]</f>
        <v>4</v>
      </c>
      <c r="L1144" s="30">
        <f>S0P5022[[#This Row],[p]]*2-1</f>
        <v>0.5</v>
      </c>
      <c r="M1144" s="30">
        <f>S0P5022[[#This Row],[1-p]]*2</f>
        <v>0.5</v>
      </c>
      <c r="N1144" s="30">
        <f>S0P5022[[#This Row],[2p-1]]*2</f>
        <v>1</v>
      </c>
      <c r="O1144" s="30">
        <f>S0P5022[[#This Row],[2-2p]]*2</f>
        <v>1</v>
      </c>
      <c r="P1144" s="30">
        <f>2^S0P5022[[#This Row],[4p-2]]</f>
        <v>2</v>
      </c>
      <c r="Q1144" s="30">
        <f>2^S0P5022[[#This Row],[4-4p]]</f>
        <v>2</v>
      </c>
      <c r="R1144" s="30">
        <f>2^S0P5022[[#This Row],[2^(4p-2)]]</f>
        <v>4</v>
      </c>
      <c r="S1144" s="29">
        <f>S0P5022[[#This Row],[1-p]]/2</f>
        <v>0.125</v>
      </c>
      <c r="T1144" s="29">
        <f>S0P5022[[#This Row],[f(p)]]/LOG(1-S0P5022[[#This Row],[p]],2)^16</f>
        <v>1.9073486328125E-6</v>
      </c>
      <c r="U1144" s="26">
        <f>2*(1-ABS(SIN(S0P5022[[#This Row],[Rad]]*2)))^(S0P5022[[#This Row],[-LOG(1-p)]])</f>
        <v>9.5505470737834903E-4</v>
      </c>
      <c r="V1144" s="26">
        <f>S0P5022[[#This Row],[f(p)]]*LOG(1-S0P5022[[#This Row],[p]],2)^-16</f>
        <v>1.9073486328125E-6</v>
      </c>
      <c r="W1144" s="26">
        <f>S0P5022[[#This Row],[f(p)]]*2*((1-ABS(SIN(S0P5022[[#This Row],[Rad]]*2)))^(S0P5022[[#This Row],[-LOG(1-p)]]^2))</f>
        <v>5.7008093380346496E-8</v>
      </c>
      <c r="X1144" s="26">
        <f>S0P5022[[#This Row],[F3]]+S0P5022[[#This Row],[F2]]</f>
        <v>1.9643567261928467E-6</v>
      </c>
      <c r="Y1144" s="26"/>
      <c r="Z1144"/>
      <c r="AD1144" s="16"/>
      <c r="AE1144" s="20"/>
      <c r="AF1144" s="16"/>
      <c r="AG1144" s="20"/>
      <c r="AN1144" s="15"/>
      <c r="AO1144" s="20"/>
      <c r="AT1144" s="15"/>
      <c r="AU1144" s="17"/>
      <c r="AW1144" s="15"/>
      <c r="AX1144" s="20"/>
    </row>
    <row r="1145" spans="1:50" x14ac:dyDescent="0.3">
      <c r="A1145" s="28">
        <v>-128</v>
      </c>
      <c r="B1145" s="28">
        <f>RADIANS(S0P5022[[#This Row],[Deg]])</f>
        <v>-2.2340214425527418</v>
      </c>
      <c r="C1145" s="29">
        <v>1.6194854381936999E-4</v>
      </c>
      <c r="D1145" s="30">
        <f t="shared" si="6"/>
        <v>0.75</v>
      </c>
      <c r="E1145" s="30">
        <f>-LOG(S0P5022[[#This Row],[p]]-0.5,2)</f>
        <v>2</v>
      </c>
      <c r="F1145" s="30">
        <f>-LOG(1-S0P5022[[#This Row],[p]],2)^2</f>
        <v>4</v>
      </c>
      <c r="G1145" s="30">
        <f>-LOG(S0P5022[[#This Row],[p]]-0.5,2)^2</f>
        <v>4</v>
      </c>
      <c r="H1145" s="30">
        <f>-LOG(1-S0P5022[[#This Row],[p]],2)</f>
        <v>2</v>
      </c>
      <c r="I1145" s="30">
        <f>1/S0P5022[[#This Row],[-LOG(p-0.5)^2]]</f>
        <v>0.25</v>
      </c>
      <c r="J1145" s="30">
        <f>1-S0P5022[[#This Row],[p]]</f>
        <v>0.25</v>
      </c>
      <c r="K1145" s="30">
        <f>1/S0P5022[[#This Row],[1-p]]</f>
        <v>4</v>
      </c>
      <c r="L1145" s="30">
        <f>S0P5022[[#This Row],[p]]*2-1</f>
        <v>0.5</v>
      </c>
      <c r="M1145" s="30">
        <f>S0P5022[[#This Row],[1-p]]*2</f>
        <v>0.5</v>
      </c>
      <c r="N1145" s="30">
        <f>S0P5022[[#This Row],[2p-1]]*2</f>
        <v>1</v>
      </c>
      <c r="O1145" s="30">
        <f>S0P5022[[#This Row],[2-2p]]*2</f>
        <v>1</v>
      </c>
      <c r="P1145" s="30">
        <f>2^S0P5022[[#This Row],[4p-2]]</f>
        <v>2</v>
      </c>
      <c r="Q1145" s="30">
        <f>2^S0P5022[[#This Row],[4-4p]]</f>
        <v>2</v>
      </c>
      <c r="R1145" s="30">
        <f>2^S0P5022[[#This Row],[2^(4p-2)]]</f>
        <v>4</v>
      </c>
      <c r="S1145" s="29">
        <f>S0P5022[[#This Row],[1-p]]/2</f>
        <v>0.125</v>
      </c>
      <c r="T1145" s="29">
        <f>S0P5022[[#This Row],[f(p)]]/LOG(1-S0P5022[[#This Row],[p]],2)^16</f>
        <v>1.9073486328125E-6</v>
      </c>
      <c r="U1145" s="26">
        <f>2*(1-ABS(SIN(S0P5022[[#This Row],[Rad]]*2)))^(S0P5022[[#This Row],[-LOG(1-p)]])</f>
        <v>1.7646877549410526E-3</v>
      </c>
      <c r="V1145" s="26">
        <f>S0P5022[[#This Row],[f(p)]]*LOG(1-S0P5022[[#This Row],[p]],2)^-16</f>
        <v>1.9073486328125E-6</v>
      </c>
      <c r="W1145" s="26">
        <f>S0P5022[[#This Row],[f(p)]]*2*((1-ABS(SIN(S0P5022[[#This Row],[Rad]]*2)))^(S0P5022[[#This Row],[-LOG(1-p)]]^2))</f>
        <v>1.9463267952743079E-7</v>
      </c>
      <c r="X1145" s="26">
        <f>S0P5022[[#This Row],[F3]]+S0P5022[[#This Row],[F2]]</f>
        <v>2.1019813123399308E-6</v>
      </c>
      <c r="Y1145" s="26"/>
      <c r="Z1145"/>
      <c r="AD1145" s="16"/>
      <c r="AE1145" s="20"/>
      <c r="AF1145" s="16"/>
      <c r="AG1145" s="20"/>
      <c r="AN1145" s="15"/>
      <c r="AO1145" s="20"/>
      <c r="AT1145" s="15"/>
      <c r="AU1145" s="17"/>
      <c r="AW1145" s="15"/>
      <c r="AX1145" s="20"/>
    </row>
    <row r="1146" spans="1:50" x14ac:dyDescent="0.3">
      <c r="A1146" s="28">
        <v>-127</v>
      </c>
      <c r="B1146" s="28">
        <f>RADIANS(S0P5022[[#This Row],[Deg]])</f>
        <v>-2.2165681500327987</v>
      </c>
      <c r="C1146" s="29">
        <v>1.7214589483090199E-4</v>
      </c>
      <c r="D1146" s="30">
        <f t="shared" si="6"/>
        <v>0.75</v>
      </c>
      <c r="E1146" s="30">
        <f>-LOG(S0P5022[[#This Row],[p]]-0.5,2)</f>
        <v>2</v>
      </c>
      <c r="F1146" s="30">
        <f>-LOG(1-S0P5022[[#This Row],[p]],2)^2</f>
        <v>4</v>
      </c>
      <c r="G1146" s="30">
        <f>-LOG(S0P5022[[#This Row],[p]]-0.5,2)^2</f>
        <v>4</v>
      </c>
      <c r="H1146" s="30">
        <f>-LOG(1-S0P5022[[#This Row],[p]],2)</f>
        <v>2</v>
      </c>
      <c r="I1146" s="30">
        <f>1/S0P5022[[#This Row],[-LOG(p-0.5)^2]]</f>
        <v>0.25</v>
      </c>
      <c r="J1146" s="30">
        <f>1-S0P5022[[#This Row],[p]]</f>
        <v>0.25</v>
      </c>
      <c r="K1146" s="30">
        <f>1/S0P5022[[#This Row],[1-p]]</f>
        <v>4</v>
      </c>
      <c r="L1146" s="30">
        <f>S0P5022[[#This Row],[p]]*2-1</f>
        <v>0.5</v>
      </c>
      <c r="M1146" s="30">
        <f>S0P5022[[#This Row],[1-p]]*2</f>
        <v>0.5</v>
      </c>
      <c r="N1146" s="30">
        <f>S0P5022[[#This Row],[2p-1]]*2</f>
        <v>1</v>
      </c>
      <c r="O1146" s="30">
        <f>S0P5022[[#This Row],[2-2p]]*2</f>
        <v>1</v>
      </c>
      <c r="P1146" s="30">
        <f>2^S0P5022[[#This Row],[4p-2]]</f>
        <v>2</v>
      </c>
      <c r="Q1146" s="30">
        <f>2^S0P5022[[#This Row],[4-4p]]</f>
        <v>2</v>
      </c>
      <c r="R1146" s="30">
        <f>2^S0P5022[[#This Row],[2^(4p-2)]]</f>
        <v>4</v>
      </c>
      <c r="S1146" s="29">
        <f>S0P5022[[#This Row],[1-p]]/2</f>
        <v>0.125</v>
      </c>
      <c r="T1146" s="29">
        <f>S0P5022[[#This Row],[f(p)]]/LOG(1-S0P5022[[#This Row],[p]],2)^16</f>
        <v>1.9073486328125E-6</v>
      </c>
      <c r="U1146" s="26">
        <f>2*(1-ABS(SIN(S0P5022[[#This Row],[Rad]]*2)))^(S0P5022[[#This Row],[-LOG(1-p)]])</f>
        <v>3.0013124031505007E-3</v>
      </c>
      <c r="V1146" s="26">
        <f>S0P5022[[#This Row],[f(p)]]*LOG(1-S0P5022[[#This Row],[p]],2)^-16</f>
        <v>1.9073486328125E-6</v>
      </c>
      <c r="W1146" s="26">
        <f>S0P5022[[#This Row],[f(p)]]*2*((1-ABS(SIN(S0P5022[[#This Row],[Rad]]*2)))^(S0P5022[[#This Row],[-LOG(1-p)]]^2))</f>
        <v>5.6299225883156456E-7</v>
      </c>
      <c r="X1146" s="26">
        <f>S0P5022[[#This Row],[F3]]+S0P5022[[#This Row],[F2]]</f>
        <v>2.4703408916440645E-6</v>
      </c>
      <c r="Y1146" s="26"/>
      <c r="Z1146"/>
      <c r="AD1146" s="16"/>
      <c r="AE1146" s="20"/>
      <c r="AF1146" s="16"/>
      <c r="AG1146" s="20"/>
      <c r="AN1146" s="15"/>
      <c r="AO1146" s="20"/>
      <c r="AT1146" s="15"/>
      <c r="AU1146" s="17"/>
      <c r="AW1146" s="15"/>
      <c r="AX1146" s="20"/>
    </row>
    <row r="1147" spans="1:50" x14ac:dyDescent="0.3">
      <c r="A1147" s="28">
        <v>-126</v>
      </c>
      <c r="B1147" s="28">
        <f>RADIANS(S0P5022[[#This Row],[Deg]])</f>
        <v>-2.1991148575128552</v>
      </c>
      <c r="C1147" s="29">
        <v>1.7077046484367499E-4</v>
      </c>
      <c r="D1147" s="30">
        <f t="shared" si="6"/>
        <v>0.75</v>
      </c>
      <c r="E1147" s="30">
        <f>-LOG(S0P5022[[#This Row],[p]]-0.5,2)</f>
        <v>2</v>
      </c>
      <c r="F1147" s="30">
        <f>-LOG(1-S0P5022[[#This Row],[p]],2)^2</f>
        <v>4</v>
      </c>
      <c r="G1147" s="30">
        <f>-LOG(S0P5022[[#This Row],[p]]-0.5,2)^2</f>
        <v>4</v>
      </c>
      <c r="H1147" s="30">
        <f>-LOG(1-S0P5022[[#This Row],[p]],2)</f>
        <v>2</v>
      </c>
      <c r="I1147" s="30">
        <f>1/S0P5022[[#This Row],[-LOG(p-0.5)^2]]</f>
        <v>0.25</v>
      </c>
      <c r="J1147" s="30">
        <f>1-S0P5022[[#This Row],[p]]</f>
        <v>0.25</v>
      </c>
      <c r="K1147" s="30">
        <f>1/S0P5022[[#This Row],[1-p]]</f>
        <v>4</v>
      </c>
      <c r="L1147" s="30">
        <f>S0P5022[[#This Row],[p]]*2-1</f>
        <v>0.5</v>
      </c>
      <c r="M1147" s="30">
        <f>S0P5022[[#This Row],[1-p]]*2</f>
        <v>0.5</v>
      </c>
      <c r="N1147" s="30">
        <f>S0P5022[[#This Row],[2p-1]]*2</f>
        <v>1</v>
      </c>
      <c r="O1147" s="30">
        <f>S0P5022[[#This Row],[2-2p]]*2</f>
        <v>1</v>
      </c>
      <c r="P1147" s="30">
        <f>2^S0P5022[[#This Row],[4p-2]]</f>
        <v>2</v>
      </c>
      <c r="Q1147" s="30">
        <f>2^S0P5022[[#This Row],[4-4p]]</f>
        <v>2</v>
      </c>
      <c r="R1147" s="30">
        <f>2^S0P5022[[#This Row],[2^(4p-2)]]</f>
        <v>4</v>
      </c>
      <c r="S1147" s="29">
        <f>S0P5022[[#This Row],[1-p]]/2</f>
        <v>0.125</v>
      </c>
      <c r="T1147" s="29">
        <f>S0P5022[[#This Row],[f(p)]]/LOG(1-S0P5022[[#This Row],[p]],2)^16</f>
        <v>1.9073486328125E-6</v>
      </c>
      <c r="U1147" s="26">
        <f>2*(1-ABS(SIN(S0P5022[[#This Row],[Rad]]*2)))^(S0P5022[[#This Row],[-LOG(1-p)]])</f>
        <v>4.7909291943331435E-3</v>
      </c>
      <c r="V1147" s="26">
        <f>S0P5022[[#This Row],[f(p)]]*LOG(1-S0P5022[[#This Row],[p]],2)^-16</f>
        <v>1.9073486328125E-6</v>
      </c>
      <c r="W1147" s="26">
        <f>S0P5022[[#This Row],[f(p)]]*2*((1-ABS(SIN(S0P5022[[#This Row],[Rad]]*2)))^(S0P5022[[#This Row],[-LOG(1-p)]]^2))</f>
        <v>1.4345626590696015E-6</v>
      </c>
      <c r="X1147" s="26">
        <f>S0P5022[[#This Row],[F3]]+S0P5022[[#This Row],[F2]]</f>
        <v>3.3419112918821015E-6</v>
      </c>
      <c r="Y1147" s="26"/>
      <c r="Z1147"/>
      <c r="AD1147" s="16"/>
      <c r="AE1147" s="20"/>
      <c r="AF1147" s="16"/>
      <c r="AG1147" s="20"/>
      <c r="AN1147" s="15"/>
      <c r="AO1147" s="20"/>
      <c r="AT1147" s="15"/>
      <c r="AU1147" s="17"/>
      <c r="AW1147" s="15"/>
      <c r="AX1147" s="20"/>
    </row>
    <row r="1148" spans="1:50" x14ac:dyDescent="0.3">
      <c r="A1148" s="28">
        <v>-125</v>
      </c>
      <c r="B1148" s="28">
        <f>RADIANS(S0P5022[[#This Row],[Deg]])</f>
        <v>-2.1816615649929121</v>
      </c>
      <c r="C1148" s="29">
        <v>1.75410755070359E-4</v>
      </c>
      <c r="D1148" s="30">
        <f t="shared" si="6"/>
        <v>0.75</v>
      </c>
      <c r="E1148" s="30">
        <f>-LOG(S0P5022[[#This Row],[p]]-0.5,2)</f>
        <v>2</v>
      </c>
      <c r="F1148" s="30">
        <f>-LOG(1-S0P5022[[#This Row],[p]],2)^2</f>
        <v>4</v>
      </c>
      <c r="G1148" s="30">
        <f>-LOG(S0P5022[[#This Row],[p]]-0.5,2)^2</f>
        <v>4</v>
      </c>
      <c r="H1148" s="30">
        <f>-LOG(1-S0P5022[[#This Row],[p]],2)</f>
        <v>2</v>
      </c>
      <c r="I1148" s="30">
        <f>1/S0P5022[[#This Row],[-LOG(p-0.5)^2]]</f>
        <v>0.25</v>
      </c>
      <c r="J1148" s="30">
        <f>1-S0P5022[[#This Row],[p]]</f>
        <v>0.25</v>
      </c>
      <c r="K1148" s="30">
        <f>1/S0P5022[[#This Row],[1-p]]</f>
        <v>4</v>
      </c>
      <c r="L1148" s="30">
        <f>S0P5022[[#This Row],[p]]*2-1</f>
        <v>0.5</v>
      </c>
      <c r="M1148" s="30">
        <f>S0P5022[[#This Row],[1-p]]*2</f>
        <v>0.5</v>
      </c>
      <c r="N1148" s="30">
        <f>S0P5022[[#This Row],[2p-1]]*2</f>
        <v>1</v>
      </c>
      <c r="O1148" s="30">
        <f>S0P5022[[#This Row],[2-2p]]*2</f>
        <v>1</v>
      </c>
      <c r="P1148" s="30">
        <f>2^S0P5022[[#This Row],[4p-2]]</f>
        <v>2</v>
      </c>
      <c r="Q1148" s="30">
        <f>2^S0P5022[[#This Row],[4-4p]]</f>
        <v>2</v>
      </c>
      <c r="R1148" s="30">
        <f>2^S0P5022[[#This Row],[2^(4p-2)]]</f>
        <v>4</v>
      </c>
      <c r="S1148" s="29">
        <f>S0P5022[[#This Row],[1-p]]/2</f>
        <v>0.125</v>
      </c>
      <c r="T1148" s="29">
        <f>S0P5022[[#This Row],[f(p)]]/LOG(1-S0P5022[[#This Row],[p]],2)^16</f>
        <v>1.9073486328125E-6</v>
      </c>
      <c r="U1148" s="26">
        <f>2*(1-ABS(SIN(S0P5022[[#This Row],[Rad]]*2)))^(S0P5022[[#This Row],[-LOG(1-p)]])</f>
        <v>7.2739599753444883E-3</v>
      </c>
      <c r="V1148" s="26">
        <f>S0P5022[[#This Row],[f(p)]]*LOG(1-S0P5022[[#This Row],[p]],2)^-16</f>
        <v>1.9073486328125E-6</v>
      </c>
      <c r="W1148" s="26">
        <f>S0P5022[[#This Row],[f(p)]]*2*((1-ABS(SIN(S0P5022[[#This Row],[Rad]]*2)))^(S0P5022[[#This Row],[-LOG(1-p)]]^2))</f>
        <v>3.3069058576820991E-6</v>
      </c>
      <c r="X1148" s="26">
        <f>S0P5022[[#This Row],[F3]]+S0P5022[[#This Row],[F2]]</f>
        <v>5.2142544904945987E-6</v>
      </c>
      <c r="Y1148" s="26"/>
      <c r="Z1148"/>
      <c r="AD1148" s="16"/>
      <c r="AE1148" s="20"/>
      <c r="AF1148" s="16"/>
      <c r="AG1148" s="20"/>
      <c r="AN1148" s="15"/>
      <c r="AO1148" s="20"/>
      <c r="AT1148" s="15"/>
      <c r="AU1148" s="17"/>
      <c r="AW1148" s="15"/>
      <c r="AX1148" s="20"/>
    </row>
    <row r="1149" spans="1:50" x14ac:dyDescent="0.3">
      <c r="A1149" s="28">
        <v>-124</v>
      </c>
      <c r="B1149" s="28">
        <f>RADIANS(S0P5022[[#This Row],[Deg]])</f>
        <v>-2.1642082724729685</v>
      </c>
      <c r="C1149" s="29">
        <v>1.7283891795611301E-4</v>
      </c>
      <c r="D1149" s="30">
        <f t="shared" si="6"/>
        <v>0.75</v>
      </c>
      <c r="E1149" s="30">
        <f>-LOG(S0P5022[[#This Row],[p]]-0.5,2)</f>
        <v>2</v>
      </c>
      <c r="F1149" s="30">
        <f>-LOG(1-S0P5022[[#This Row],[p]],2)^2</f>
        <v>4</v>
      </c>
      <c r="G1149" s="30">
        <f>-LOG(S0P5022[[#This Row],[p]]-0.5,2)^2</f>
        <v>4</v>
      </c>
      <c r="H1149" s="30">
        <f>-LOG(1-S0P5022[[#This Row],[p]],2)</f>
        <v>2</v>
      </c>
      <c r="I1149" s="30">
        <f>1/S0P5022[[#This Row],[-LOG(p-0.5)^2]]</f>
        <v>0.25</v>
      </c>
      <c r="J1149" s="30">
        <f>1-S0P5022[[#This Row],[p]]</f>
        <v>0.25</v>
      </c>
      <c r="K1149" s="30">
        <f>1/S0P5022[[#This Row],[1-p]]</f>
        <v>4</v>
      </c>
      <c r="L1149" s="30">
        <f>S0P5022[[#This Row],[p]]*2-1</f>
        <v>0.5</v>
      </c>
      <c r="M1149" s="30">
        <f>S0P5022[[#This Row],[1-p]]*2</f>
        <v>0.5</v>
      </c>
      <c r="N1149" s="30">
        <f>S0P5022[[#This Row],[2p-1]]*2</f>
        <v>1</v>
      </c>
      <c r="O1149" s="30">
        <f>S0P5022[[#This Row],[2-2p]]*2</f>
        <v>1</v>
      </c>
      <c r="P1149" s="30">
        <f>2^S0P5022[[#This Row],[4p-2]]</f>
        <v>2</v>
      </c>
      <c r="Q1149" s="30">
        <f>2^S0P5022[[#This Row],[4-4p]]</f>
        <v>2</v>
      </c>
      <c r="R1149" s="30">
        <f>2^S0P5022[[#This Row],[2^(4p-2)]]</f>
        <v>4</v>
      </c>
      <c r="S1149" s="29">
        <f>S0P5022[[#This Row],[1-p]]/2</f>
        <v>0.125</v>
      </c>
      <c r="T1149" s="29">
        <f>S0P5022[[#This Row],[f(p)]]/LOG(1-S0P5022[[#This Row],[p]],2)^16</f>
        <v>1.9073486328125E-6</v>
      </c>
      <c r="U1149" s="26">
        <f>2*(1-ABS(SIN(S0P5022[[#This Row],[Rad]]*2)))^(S0P5022[[#This Row],[-LOG(1-p)]])</f>
        <v>1.0604382071501562E-2</v>
      </c>
      <c r="V1149" s="26">
        <f>S0P5022[[#This Row],[f(p)]]*LOG(1-S0P5022[[#This Row],[p]],2)^-16</f>
        <v>1.9073486328125E-6</v>
      </c>
      <c r="W1149" s="26">
        <f>S0P5022[[#This Row],[f(p)]]*2*((1-ABS(SIN(S0P5022[[#This Row],[Rad]]*2)))^(S0P5022[[#This Row],[-LOG(1-p)]]^2))</f>
        <v>7.0283074448989853E-6</v>
      </c>
      <c r="X1149" s="26">
        <f>S0P5022[[#This Row],[F3]]+S0P5022[[#This Row],[F2]]</f>
        <v>8.9356560777114845E-6</v>
      </c>
      <c r="Y1149" s="26"/>
      <c r="Z1149"/>
      <c r="AD1149" s="16"/>
      <c r="AE1149" s="20"/>
      <c r="AF1149" s="16"/>
      <c r="AG1149" s="20"/>
      <c r="AN1149" s="15"/>
      <c r="AO1149" s="20"/>
      <c r="AT1149" s="15"/>
      <c r="AU1149" s="17"/>
      <c r="AW1149" s="15"/>
      <c r="AX1149" s="20"/>
    </row>
    <row r="1150" spans="1:50" x14ac:dyDescent="0.3">
      <c r="A1150" s="28">
        <v>-123</v>
      </c>
      <c r="B1150" s="28">
        <f>RADIANS(S0P5022[[#This Row],[Deg]])</f>
        <v>-2.1467549799530254</v>
      </c>
      <c r="C1150" s="29">
        <v>1.68041686692979E-4</v>
      </c>
      <c r="D1150" s="30">
        <f t="shared" si="6"/>
        <v>0.75</v>
      </c>
      <c r="E1150" s="30">
        <f>-LOG(S0P5022[[#This Row],[p]]-0.5,2)</f>
        <v>2</v>
      </c>
      <c r="F1150" s="30">
        <f>-LOG(1-S0P5022[[#This Row],[p]],2)^2</f>
        <v>4</v>
      </c>
      <c r="G1150" s="30">
        <f>-LOG(S0P5022[[#This Row],[p]]-0.5,2)^2</f>
        <v>4</v>
      </c>
      <c r="H1150" s="30">
        <f>-LOG(1-S0P5022[[#This Row],[p]],2)</f>
        <v>2</v>
      </c>
      <c r="I1150" s="30">
        <f>1/S0P5022[[#This Row],[-LOG(p-0.5)^2]]</f>
        <v>0.25</v>
      </c>
      <c r="J1150" s="30">
        <f>1-S0P5022[[#This Row],[p]]</f>
        <v>0.25</v>
      </c>
      <c r="K1150" s="30">
        <f>1/S0P5022[[#This Row],[1-p]]</f>
        <v>4</v>
      </c>
      <c r="L1150" s="30">
        <f>S0P5022[[#This Row],[p]]*2-1</f>
        <v>0.5</v>
      </c>
      <c r="M1150" s="30">
        <f>S0P5022[[#This Row],[1-p]]*2</f>
        <v>0.5</v>
      </c>
      <c r="N1150" s="30">
        <f>S0P5022[[#This Row],[2p-1]]*2</f>
        <v>1</v>
      </c>
      <c r="O1150" s="30">
        <f>S0P5022[[#This Row],[2-2p]]*2</f>
        <v>1</v>
      </c>
      <c r="P1150" s="30">
        <f>2^S0P5022[[#This Row],[4p-2]]</f>
        <v>2</v>
      </c>
      <c r="Q1150" s="30">
        <f>2^S0P5022[[#This Row],[4-4p]]</f>
        <v>2</v>
      </c>
      <c r="R1150" s="30">
        <f>2^S0P5022[[#This Row],[2^(4p-2)]]</f>
        <v>4</v>
      </c>
      <c r="S1150" s="29">
        <f>S0P5022[[#This Row],[1-p]]/2</f>
        <v>0.125</v>
      </c>
      <c r="T1150" s="29">
        <f>S0P5022[[#This Row],[f(p)]]/LOG(1-S0P5022[[#This Row],[p]],2)^16</f>
        <v>1.9073486328125E-6</v>
      </c>
      <c r="U1150" s="26">
        <f>2*(1-ABS(SIN(S0P5022[[#This Row],[Rad]]*2)))^(S0P5022[[#This Row],[-LOG(1-p)]])</f>
        <v>1.4948775788454603E-2</v>
      </c>
      <c r="V1150" s="26">
        <f>S0P5022[[#This Row],[f(p)]]*LOG(1-S0P5022[[#This Row],[p]],2)^-16</f>
        <v>1.9073486328125E-6</v>
      </c>
      <c r="W1150" s="26">
        <f>S0P5022[[#This Row],[f(p)]]*2*((1-ABS(SIN(S0P5022[[#This Row],[Rad]]*2)))^(S0P5022[[#This Row],[-LOG(1-p)]]^2))</f>
        <v>1.3966618598342909E-5</v>
      </c>
      <c r="X1150" s="26">
        <f>S0P5022[[#This Row],[F3]]+S0P5022[[#This Row],[F2]]</f>
        <v>1.5873967231155407E-5</v>
      </c>
      <c r="Y1150" s="26"/>
      <c r="Z1150"/>
      <c r="AD1150" s="16"/>
      <c r="AE1150" s="20"/>
      <c r="AF1150" s="16"/>
      <c r="AG1150" s="20"/>
      <c r="AN1150" s="15"/>
      <c r="AO1150" s="20"/>
      <c r="AT1150" s="15"/>
      <c r="AU1150" s="17"/>
      <c r="AW1150" s="15"/>
      <c r="AX1150" s="20"/>
    </row>
    <row r="1151" spans="1:50" x14ac:dyDescent="0.3">
      <c r="A1151" s="28">
        <v>-122</v>
      </c>
      <c r="B1151" s="28">
        <f>RADIANS(S0P5022[[#This Row],[Deg]])</f>
        <v>-2.1293016874330819</v>
      </c>
      <c r="C1151" s="29">
        <v>1.70633957603839E-4</v>
      </c>
      <c r="D1151" s="30">
        <f t="shared" si="6"/>
        <v>0.75</v>
      </c>
      <c r="E1151" s="30">
        <f>-LOG(S0P5022[[#This Row],[p]]-0.5,2)</f>
        <v>2</v>
      </c>
      <c r="F1151" s="30">
        <f>-LOG(1-S0P5022[[#This Row],[p]],2)^2</f>
        <v>4</v>
      </c>
      <c r="G1151" s="30">
        <f>-LOG(S0P5022[[#This Row],[p]]-0.5,2)^2</f>
        <v>4</v>
      </c>
      <c r="H1151" s="30">
        <f>-LOG(1-S0P5022[[#This Row],[p]],2)</f>
        <v>2</v>
      </c>
      <c r="I1151" s="30">
        <f>1/S0P5022[[#This Row],[-LOG(p-0.5)^2]]</f>
        <v>0.25</v>
      </c>
      <c r="J1151" s="30">
        <f>1-S0P5022[[#This Row],[p]]</f>
        <v>0.25</v>
      </c>
      <c r="K1151" s="30">
        <f>1/S0P5022[[#This Row],[1-p]]</f>
        <v>4</v>
      </c>
      <c r="L1151" s="30">
        <f>S0P5022[[#This Row],[p]]*2-1</f>
        <v>0.5</v>
      </c>
      <c r="M1151" s="30">
        <f>S0P5022[[#This Row],[1-p]]*2</f>
        <v>0.5</v>
      </c>
      <c r="N1151" s="30">
        <f>S0P5022[[#This Row],[2p-1]]*2</f>
        <v>1</v>
      </c>
      <c r="O1151" s="30">
        <f>S0P5022[[#This Row],[2-2p]]*2</f>
        <v>1</v>
      </c>
      <c r="P1151" s="30">
        <f>2^S0P5022[[#This Row],[4p-2]]</f>
        <v>2</v>
      </c>
      <c r="Q1151" s="30">
        <f>2^S0P5022[[#This Row],[4-4p]]</f>
        <v>2</v>
      </c>
      <c r="R1151" s="30">
        <f>2^S0P5022[[#This Row],[2^(4p-2)]]</f>
        <v>4</v>
      </c>
      <c r="S1151" s="29">
        <f>S0P5022[[#This Row],[1-p]]/2</f>
        <v>0.125</v>
      </c>
      <c r="T1151" s="29">
        <f>S0P5022[[#This Row],[f(p)]]/LOG(1-S0P5022[[#This Row],[p]],2)^16</f>
        <v>1.9073486328125E-6</v>
      </c>
      <c r="U1151" s="26">
        <f>2*(1-ABS(SIN(S0P5022[[#This Row],[Rad]]*2)))^(S0P5022[[#This Row],[-LOG(1-p)]])</f>
        <v>2.0485290128990381E-2</v>
      </c>
      <c r="V1151" s="26">
        <f>S0P5022[[#This Row],[f(p)]]*LOG(1-S0P5022[[#This Row],[p]],2)^-16</f>
        <v>1.9073486328125E-6</v>
      </c>
      <c r="W1151" s="26">
        <f>S0P5022[[#This Row],[f(p)]]*2*((1-ABS(SIN(S0P5022[[#This Row],[Rad]]*2)))^(S0P5022[[#This Row],[-LOG(1-p)]]^2))</f>
        <v>2.6227944479306919E-5</v>
      </c>
      <c r="X1151" s="26">
        <f>S0P5022[[#This Row],[F3]]+S0P5022[[#This Row],[F2]]</f>
        <v>2.8135293112119419E-5</v>
      </c>
      <c r="Y1151" s="26"/>
      <c r="Z1151"/>
      <c r="AD1151" s="16"/>
      <c r="AE1151" s="20"/>
      <c r="AF1151" s="16"/>
      <c r="AG1151" s="20"/>
      <c r="AN1151" s="15"/>
      <c r="AO1151" s="20"/>
      <c r="AT1151" s="15"/>
      <c r="AU1151" s="17"/>
      <c r="AW1151" s="15"/>
      <c r="AX1151" s="20"/>
    </row>
    <row r="1152" spans="1:50" x14ac:dyDescent="0.3">
      <c r="A1152" s="28">
        <v>-121</v>
      </c>
      <c r="B1152" s="28">
        <f>RADIANS(S0P5022[[#This Row],[Deg]])</f>
        <v>-2.1118483949131388</v>
      </c>
      <c r="C1152" s="29">
        <v>1.59745113468542E-4</v>
      </c>
      <c r="D1152" s="30">
        <f t="shared" si="6"/>
        <v>0.75</v>
      </c>
      <c r="E1152" s="30">
        <f>-LOG(S0P5022[[#This Row],[p]]-0.5,2)</f>
        <v>2</v>
      </c>
      <c r="F1152" s="30">
        <f>-LOG(1-S0P5022[[#This Row],[p]],2)^2</f>
        <v>4</v>
      </c>
      <c r="G1152" s="30">
        <f>-LOG(S0P5022[[#This Row],[p]]-0.5,2)^2</f>
        <v>4</v>
      </c>
      <c r="H1152" s="30">
        <f>-LOG(1-S0P5022[[#This Row],[p]],2)</f>
        <v>2</v>
      </c>
      <c r="I1152" s="30">
        <f>1/S0P5022[[#This Row],[-LOG(p-0.5)^2]]</f>
        <v>0.25</v>
      </c>
      <c r="J1152" s="30">
        <f>1-S0P5022[[#This Row],[p]]</f>
        <v>0.25</v>
      </c>
      <c r="K1152" s="30">
        <f>1/S0P5022[[#This Row],[1-p]]</f>
        <v>4</v>
      </c>
      <c r="L1152" s="30">
        <f>S0P5022[[#This Row],[p]]*2-1</f>
        <v>0.5</v>
      </c>
      <c r="M1152" s="30">
        <f>S0P5022[[#This Row],[1-p]]*2</f>
        <v>0.5</v>
      </c>
      <c r="N1152" s="30">
        <f>S0P5022[[#This Row],[2p-1]]*2</f>
        <v>1</v>
      </c>
      <c r="O1152" s="30">
        <f>S0P5022[[#This Row],[2-2p]]*2</f>
        <v>1</v>
      </c>
      <c r="P1152" s="30">
        <f>2^S0P5022[[#This Row],[4p-2]]</f>
        <v>2</v>
      </c>
      <c r="Q1152" s="30">
        <f>2^S0P5022[[#This Row],[4-4p]]</f>
        <v>2</v>
      </c>
      <c r="R1152" s="30">
        <f>2^S0P5022[[#This Row],[2^(4p-2)]]</f>
        <v>4</v>
      </c>
      <c r="S1152" s="29">
        <f>S0P5022[[#This Row],[1-p]]/2</f>
        <v>0.125</v>
      </c>
      <c r="T1152" s="29">
        <f>S0P5022[[#This Row],[f(p)]]/LOG(1-S0P5022[[#This Row],[p]],2)^16</f>
        <v>1.9073486328125E-6</v>
      </c>
      <c r="U1152" s="26">
        <f>2*(1-ABS(SIN(S0P5022[[#This Row],[Rad]]*2)))^(S0P5022[[#This Row],[-LOG(1-p)]])</f>
        <v>2.7402532035039041E-2</v>
      </c>
      <c r="V1152" s="26">
        <f>S0P5022[[#This Row],[f(p)]]*LOG(1-S0P5022[[#This Row],[p]],2)^-16</f>
        <v>1.9073486328125E-6</v>
      </c>
      <c r="W1152" s="26">
        <f>S0P5022[[#This Row],[f(p)]]*2*((1-ABS(SIN(S0P5022[[#This Row],[Rad]]*2)))^(S0P5022[[#This Row],[-LOG(1-p)]]^2))</f>
        <v>4.6931172620708806E-5</v>
      </c>
      <c r="X1152" s="26">
        <f>S0P5022[[#This Row],[F3]]+S0P5022[[#This Row],[F2]]</f>
        <v>4.8838521253521306E-5</v>
      </c>
      <c r="Y1152" s="26"/>
      <c r="Z1152"/>
      <c r="AD1152" s="16"/>
      <c r="AE1152" s="20"/>
      <c r="AF1152" s="16"/>
      <c r="AG1152" s="20"/>
      <c r="AN1152" s="15"/>
      <c r="AO1152" s="20"/>
      <c r="AT1152" s="15"/>
      <c r="AU1152" s="17"/>
      <c r="AW1152" s="15"/>
      <c r="AX1152" s="20"/>
    </row>
    <row r="1153" spans="1:50" x14ac:dyDescent="0.3">
      <c r="A1153" s="28">
        <v>-120</v>
      </c>
      <c r="B1153" s="28">
        <f>RADIANS(S0P5022[[#This Row],[Deg]])</f>
        <v>-2.0943951023931953</v>
      </c>
      <c r="C1153" s="29">
        <v>1.67157803362592E-4</v>
      </c>
      <c r="D1153" s="30">
        <f t="shared" si="6"/>
        <v>0.75</v>
      </c>
      <c r="E1153" s="30">
        <f>-LOG(S0P5022[[#This Row],[p]]-0.5,2)</f>
        <v>2</v>
      </c>
      <c r="F1153" s="30">
        <f>-LOG(1-S0P5022[[#This Row],[p]],2)^2</f>
        <v>4</v>
      </c>
      <c r="G1153" s="30">
        <f>-LOG(S0P5022[[#This Row],[p]]-0.5,2)^2</f>
        <v>4</v>
      </c>
      <c r="H1153" s="30">
        <f>-LOG(1-S0P5022[[#This Row],[p]],2)</f>
        <v>2</v>
      </c>
      <c r="I1153" s="30">
        <f>1/S0P5022[[#This Row],[-LOG(p-0.5)^2]]</f>
        <v>0.25</v>
      </c>
      <c r="J1153" s="30">
        <f>1-S0P5022[[#This Row],[p]]</f>
        <v>0.25</v>
      </c>
      <c r="K1153" s="30">
        <f>1/S0P5022[[#This Row],[1-p]]</f>
        <v>4</v>
      </c>
      <c r="L1153" s="30">
        <f>S0P5022[[#This Row],[p]]*2-1</f>
        <v>0.5</v>
      </c>
      <c r="M1153" s="30">
        <f>S0P5022[[#This Row],[1-p]]*2</f>
        <v>0.5</v>
      </c>
      <c r="N1153" s="30">
        <f>S0P5022[[#This Row],[2p-1]]*2</f>
        <v>1</v>
      </c>
      <c r="O1153" s="30">
        <f>S0P5022[[#This Row],[2-2p]]*2</f>
        <v>1</v>
      </c>
      <c r="P1153" s="30">
        <f>2^S0P5022[[#This Row],[4p-2]]</f>
        <v>2</v>
      </c>
      <c r="Q1153" s="30">
        <f>2^S0P5022[[#This Row],[4-4p]]</f>
        <v>2</v>
      </c>
      <c r="R1153" s="30">
        <f>2^S0P5022[[#This Row],[2^(4p-2)]]</f>
        <v>4</v>
      </c>
      <c r="S1153" s="29">
        <f>S0P5022[[#This Row],[1-p]]/2</f>
        <v>0.125</v>
      </c>
      <c r="T1153" s="29">
        <f>S0P5022[[#This Row],[f(p)]]/LOG(1-S0P5022[[#This Row],[p]],2)^16</f>
        <v>1.9073486328125E-6</v>
      </c>
      <c r="U1153" s="26">
        <f>2*(1-ABS(SIN(S0P5022[[#This Row],[Rad]]*2)))^(S0P5022[[#This Row],[-LOG(1-p)]])</f>
        <v>3.5898384862245558E-2</v>
      </c>
      <c r="V1153" s="26">
        <f>S0P5022[[#This Row],[f(p)]]*LOG(1-S0P5022[[#This Row],[p]],2)^-16</f>
        <v>1.9073486328125E-6</v>
      </c>
      <c r="W1153" s="26">
        <f>S0P5022[[#This Row],[f(p)]]*2*((1-ABS(SIN(S0P5022[[#This Row],[Rad]]*2)))^(S0P5022[[#This Row],[-LOG(1-p)]]^2))</f>
        <v>8.0543377232368814E-5</v>
      </c>
      <c r="X1153" s="26">
        <f>S0P5022[[#This Row],[F3]]+S0P5022[[#This Row],[F2]]</f>
        <v>8.2450725865181314E-5</v>
      </c>
      <c r="Y1153" s="26"/>
      <c r="Z1153"/>
      <c r="AD1153" s="16"/>
      <c r="AE1153" s="20"/>
      <c r="AF1153" s="16"/>
      <c r="AG1153" s="20"/>
      <c r="AN1153" s="15"/>
      <c r="AO1153" s="20"/>
      <c r="AT1153" s="15"/>
      <c r="AU1153" s="17"/>
      <c r="AW1153" s="15"/>
      <c r="AX1153" s="20"/>
    </row>
    <row r="1154" spans="1:50" x14ac:dyDescent="0.3">
      <c r="A1154" s="28">
        <v>-119</v>
      </c>
      <c r="B1154" s="28">
        <f>RADIANS(S0P5022[[#This Row],[Deg]])</f>
        <v>-2.0769418098732522</v>
      </c>
      <c r="C1154" s="29">
        <v>1.68946695871943E-4</v>
      </c>
      <c r="D1154" s="30">
        <f t="shared" si="6"/>
        <v>0.75</v>
      </c>
      <c r="E1154" s="30">
        <f>-LOG(S0P5022[[#This Row],[p]]-0.5,2)</f>
        <v>2</v>
      </c>
      <c r="F1154" s="30">
        <f>-LOG(1-S0P5022[[#This Row],[p]],2)^2</f>
        <v>4</v>
      </c>
      <c r="G1154" s="30">
        <f>-LOG(S0P5022[[#This Row],[p]]-0.5,2)^2</f>
        <v>4</v>
      </c>
      <c r="H1154" s="30">
        <f>-LOG(1-S0P5022[[#This Row],[p]],2)</f>
        <v>2</v>
      </c>
      <c r="I1154" s="30">
        <f>1/S0P5022[[#This Row],[-LOG(p-0.5)^2]]</f>
        <v>0.25</v>
      </c>
      <c r="J1154" s="30">
        <f>1-S0P5022[[#This Row],[p]]</f>
        <v>0.25</v>
      </c>
      <c r="K1154" s="30">
        <f>1/S0P5022[[#This Row],[1-p]]</f>
        <v>4</v>
      </c>
      <c r="L1154" s="30">
        <f>S0P5022[[#This Row],[p]]*2-1</f>
        <v>0.5</v>
      </c>
      <c r="M1154" s="30">
        <f>S0P5022[[#This Row],[1-p]]*2</f>
        <v>0.5</v>
      </c>
      <c r="N1154" s="30">
        <f>S0P5022[[#This Row],[2p-1]]*2</f>
        <v>1</v>
      </c>
      <c r="O1154" s="30">
        <f>S0P5022[[#This Row],[2-2p]]*2</f>
        <v>1</v>
      </c>
      <c r="P1154" s="30">
        <f>2^S0P5022[[#This Row],[4p-2]]</f>
        <v>2</v>
      </c>
      <c r="Q1154" s="30">
        <f>2^S0P5022[[#This Row],[4-4p]]</f>
        <v>2</v>
      </c>
      <c r="R1154" s="30">
        <f>2^S0P5022[[#This Row],[2^(4p-2)]]</f>
        <v>4</v>
      </c>
      <c r="S1154" s="29">
        <f>S0P5022[[#This Row],[1-p]]/2</f>
        <v>0.125</v>
      </c>
      <c r="T1154" s="29">
        <f>S0P5022[[#This Row],[f(p)]]/LOG(1-S0P5022[[#This Row],[p]],2)^16</f>
        <v>1.9073486328125E-6</v>
      </c>
      <c r="U1154" s="26">
        <f>2*(1-ABS(SIN(S0P5022[[#This Row],[Rad]]*2)))^(S0P5022[[#This Row],[-LOG(1-p)]])</f>
        <v>4.6178762163373542E-2</v>
      </c>
      <c r="V1154" s="26">
        <f>S0P5022[[#This Row],[f(p)]]*LOG(1-S0P5022[[#This Row],[p]],2)^-16</f>
        <v>1.9073486328125E-6</v>
      </c>
      <c r="W1154" s="26">
        <f>S0P5022[[#This Row],[f(p)]]*2*((1-ABS(SIN(S0P5022[[#This Row],[Rad]]*2)))^(S0P5022[[#This Row],[-LOG(1-p)]]^2))</f>
        <v>1.3327987968383875E-4</v>
      </c>
      <c r="X1154" s="26">
        <f>S0P5022[[#This Row],[F3]]+S0P5022[[#This Row],[F2]]</f>
        <v>1.3518722831665125E-4</v>
      </c>
      <c r="Y1154" s="26"/>
      <c r="Z1154"/>
      <c r="AD1154" s="16"/>
      <c r="AE1154" s="20"/>
      <c r="AF1154" s="16"/>
      <c r="AG1154" s="20"/>
      <c r="AN1154" s="15"/>
      <c r="AO1154" s="20"/>
      <c r="AT1154" s="15"/>
      <c r="AU1154" s="17"/>
      <c r="AW1154" s="15"/>
      <c r="AX1154" s="20"/>
    </row>
    <row r="1155" spans="1:50" x14ac:dyDescent="0.3">
      <c r="A1155" s="28">
        <v>-118</v>
      </c>
      <c r="B1155" s="28">
        <f>RADIANS(S0P5022[[#This Row],[Deg]])</f>
        <v>-2.0594885173533091</v>
      </c>
      <c r="C1155" s="29">
        <v>1.7685238381892301E-4</v>
      </c>
      <c r="D1155" s="30">
        <f t="shared" si="6"/>
        <v>0.75</v>
      </c>
      <c r="E1155" s="30">
        <f>-LOG(S0P5022[[#This Row],[p]]-0.5,2)</f>
        <v>2</v>
      </c>
      <c r="F1155" s="30">
        <f>-LOG(1-S0P5022[[#This Row],[p]],2)^2</f>
        <v>4</v>
      </c>
      <c r="G1155" s="30">
        <f>-LOG(S0P5022[[#This Row],[p]]-0.5,2)^2</f>
        <v>4</v>
      </c>
      <c r="H1155" s="30">
        <f>-LOG(1-S0P5022[[#This Row],[p]],2)</f>
        <v>2</v>
      </c>
      <c r="I1155" s="30">
        <f>1/S0P5022[[#This Row],[-LOG(p-0.5)^2]]</f>
        <v>0.25</v>
      </c>
      <c r="J1155" s="30">
        <f>1-S0P5022[[#This Row],[p]]</f>
        <v>0.25</v>
      </c>
      <c r="K1155" s="30">
        <f>1/S0P5022[[#This Row],[1-p]]</f>
        <v>4</v>
      </c>
      <c r="L1155" s="30">
        <f>S0P5022[[#This Row],[p]]*2-1</f>
        <v>0.5</v>
      </c>
      <c r="M1155" s="30">
        <f>S0P5022[[#This Row],[1-p]]*2</f>
        <v>0.5</v>
      </c>
      <c r="N1155" s="30">
        <f>S0P5022[[#This Row],[2p-1]]*2</f>
        <v>1</v>
      </c>
      <c r="O1155" s="30">
        <f>S0P5022[[#This Row],[2-2p]]*2</f>
        <v>1</v>
      </c>
      <c r="P1155" s="30">
        <f>2^S0P5022[[#This Row],[4p-2]]</f>
        <v>2</v>
      </c>
      <c r="Q1155" s="30">
        <f>2^S0P5022[[#This Row],[4-4p]]</f>
        <v>2</v>
      </c>
      <c r="R1155" s="30">
        <f>2^S0P5022[[#This Row],[2^(4p-2)]]</f>
        <v>4</v>
      </c>
      <c r="S1155" s="29">
        <f>S0P5022[[#This Row],[1-p]]/2</f>
        <v>0.125</v>
      </c>
      <c r="T1155" s="29">
        <f>S0P5022[[#This Row],[f(p)]]/LOG(1-S0P5022[[#This Row],[p]],2)^16</f>
        <v>1.9073486328125E-6</v>
      </c>
      <c r="U1155" s="26">
        <f>2*(1-ABS(SIN(S0P5022[[#This Row],[Rad]]*2)))^(S0P5022[[#This Row],[-LOG(1-p)]])</f>
        <v>5.8456303195745164E-2</v>
      </c>
      <c r="V1155" s="26">
        <f>S0P5022[[#This Row],[f(p)]]*LOG(1-S0P5022[[#This Row],[p]],2)^-16</f>
        <v>1.9073486328125E-6</v>
      </c>
      <c r="W1155" s="26">
        <f>S0P5022[[#This Row],[f(p)]]*2*((1-ABS(SIN(S0P5022[[#This Row],[Rad]]*2)))^(S0P5022[[#This Row],[-LOG(1-p)]]^2))</f>
        <v>2.1357121145705539E-4</v>
      </c>
      <c r="X1155" s="26">
        <f>S0P5022[[#This Row],[F3]]+S0P5022[[#This Row],[F2]]</f>
        <v>2.1547856008986789E-4</v>
      </c>
      <c r="Y1155" s="26"/>
      <c r="Z1155"/>
      <c r="AD1155" s="16"/>
      <c r="AE1155" s="20"/>
      <c r="AF1155" s="16"/>
      <c r="AG1155" s="20"/>
      <c r="AN1155" s="15"/>
      <c r="AO1155" s="20"/>
      <c r="AT1155" s="15"/>
      <c r="AU1155" s="17"/>
      <c r="AW1155" s="15"/>
      <c r="AX1155" s="20"/>
    </row>
    <row r="1156" spans="1:50" x14ac:dyDescent="0.3">
      <c r="A1156" s="28">
        <v>-117</v>
      </c>
      <c r="B1156" s="28">
        <f>RADIANS(S0P5022[[#This Row],[Deg]])</f>
        <v>-2.0420352248333655</v>
      </c>
      <c r="C1156" s="29">
        <v>1.7482499480616601E-4</v>
      </c>
      <c r="D1156" s="30">
        <f t="shared" si="6"/>
        <v>0.75</v>
      </c>
      <c r="E1156" s="30">
        <f>-LOG(S0P5022[[#This Row],[p]]-0.5,2)</f>
        <v>2</v>
      </c>
      <c r="F1156" s="30">
        <f>-LOG(1-S0P5022[[#This Row],[p]],2)^2</f>
        <v>4</v>
      </c>
      <c r="G1156" s="30">
        <f>-LOG(S0P5022[[#This Row],[p]]-0.5,2)^2</f>
        <v>4</v>
      </c>
      <c r="H1156" s="30">
        <f>-LOG(1-S0P5022[[#This Row],[p]],2)</f>
        <v>2</v>
      </c>
      <c r="I1156" s="30">
        <f>1/S0P5022[[#This Row],[-LOG(p-0.5)^2]]</f>
        <v>0.25</v>
      </c>
      <c r="J1156" s="30">
        <f>1-S0P5022[[#This Row],[p]]</f>
        <v>0.25</v>
      </c>
      <c r="K1156" s="30">
        <f>1/S0P5022[[#This Row],[1-p]]</f>
        <v>4</v>
      </c>
      <c r="L1156" s="30">
        <f>S0P5022[[#This Row],[p]]*2-1</f>
        <v>0.5</v>
      </c>
      <c r="M1156" s="30">
        <f>S0P5022[[#This Row],[1-p]]*2</f>
        <v>0.5</v>
      </c>
      <c r="N1156" s="30">
        <f>S0P5022[[#This Row],[2p-1]]*2</f>
        <v>1</v>
      </c>
      <c r="O1156" s="30">
        <f>S0P5022[[#This Row],[2-2p]]*2</f>
        <v>1</v>
      </c>
      <c r="P1156" s="30">
        <f>2^S0P5022[[#This Row],[4p-2]]</f>
        <v>2</v>
      </c>
      <c r="Q1156" s="30">
        <f>2^S0P5022[[#This Row],[4-4p]]</f>
        <v>2</v>
      </c>
      <c r="R1156" s="30">
        <f>2^S0P5022[[#This Row],[2^(4p-2)]]</f>
        <v>4</v>
      </c>
      <c r="S1156" s="29">
        <f>S0P5022[[#This Row],[1-p]]/2</f>
        <v>0.125</v>
      </c>
      <c r="T1156" s="29">
        <f>S0P5022[[#This Row],[f(p)]]/LOG(1-S0P5022[[#This Row],[p]],2)^16</f>
        <v>1.9073486328125E-6</v>
      </c>
      <c r="U1156" s="26">
        <f>2*(1-ABS(SIN(S0P5022[[#This Row],[Rad]]*2)))^(S0P5022[[#This Row],[-LOG(1-p)]])</f>
        <v>7.2949016875157785E-2</v>
      </c>
      <c r="V1156" s="26">
        <f>S0P5022[[#This Row],[f(p)]]*LOG(1-S0P5022[[#This Row],[p]],2)^-16</f>
        <v>1.9073486328125E-6</v>
      </c>
      <c r="W1156" s="26">
        <f>S0P5022[[#This Row],[f(p)]]*2*((1-ABS(SIN(S0P5022[[#This Row],[Rad]]*2)))^(S0P5022[[#This Row],[-LOG(1-p)]]^2))</f>
        <v>3.3259744144075343E-4</v>
      </c>
      <c r="X1156" s="26">
        <f>S0P5022[[#This Row],[F3]]+S0P5022[[#This Row],[F2]]</f>
        <v>3.3450479007356593E-4</v>
      </c>
      <c r="Y1156" s="26"/>
      <c r="Z1156"/>
      <c r="AD1156" s="16"/>
      <c r="AE1156" s="20"/>
      <c r="AF1156" s="16"/>
      <c r="AG1156" s="20"/>
      <c r="AN1156" s="15"/>
      <c r="AO1156" s="20"/>
      <c r="AT1156" s="15"/>
      <c r="AU1156" s="17"/>
      <c r="AW1156" s="15"/>
      <c r="AX1156" s="20"/>
    </row>
    <row r="1157" spans="1:50" x14ac:dyDescent="0.3">
      <c r="A1157" s="28">
        <v>-116</v>
      </c>
      <c r="B1157" s="28">
        <f>RADIANS(S0P5022[[#This Row],[Deg]])</f>
        <v>-2.0245819323134224</v>
      </c>
      <c r="C1157" s="29">
        <v>1.68636425036394E-4</v>
      </c>
      <c r="D1157" s="30">
        <f t="shared" si="6"/>
        <v>0.75</v>
      </c>
      <c r="E1157" s="30">
        <f>-LOG(S0P5022[[#This Row],[p]]-0.5,2)</f>
        <v>2</v>
      </c>
      <c r="F1157" s="30">
        <f>-LOG(1-S0P5022[[#This Row],[p]],2)^2</f>
        <v>4</v>
      </c>
      <c r="G1157" s="30">
        <f>-LOG(S0P5022[[#This Row],[p]]-0.5,2)^2</f>
        <v>4</v>
      </c>
      <c r="H1157" s="30">
        <f>-LOG(1-S0P5022[[#This Row],[p]],2)</f>
        <v>2</v>
      </c>
      <c r="I1157" s="30">
        <f>1/S0P5022[[#This Row],[-LOG(p-0.5)^2]]</f>
        <v>0.25</v>
      </c>
      <c r="J1157" s="30">
        <f>1-S0P5022[[#This Row],[p]]</f>
        <v>0.25</v>
      </c>
      <c r="K1157" s="30">
        <f>1/S0P5022[[#This Row],[1-p]]</f>
        <v>4</v>
      </c>
      <c r="L1157" s="30">
        <f>S0P5022[[#This Row],[p]]*2-1</f>
        <v>0.5</v>
      </c>
      <c r="M1157" s="30">
        <f>S0P5022[[#This Row],[1-p]]*2</f>
        <v>0.5</v>
      </c>
      <c r="N1157" s="30">
        <f>S0P5022[[#This Row],[2p-1]]*2</f>
        <v>1</v>
      </c>
      <c r="O1157" s="30">
        <f>S0P5022[[#This Row],[2-2p]]*2</f>
        <v>1</v>
      </c>
      <c r="P1157" s="30">
        <f>2^S0P5022[[#This Row],[4p-2]]</f>
        <v>2</v>
      </c>
      <c r="Q1157" s="30">
        <f>2^S0P5022[[#This Row],[4-4p]]</f>
        <v>2</v>
      </c>
      <c r="R1157" s="30">
        <f>2^S0P5022[[#This Row],[2^(4p-2)]]</f>
        <v>4</v>
      </c>
      <c r="S1157" s="29">
        <f>S0P5022[[#This Row],[1-p]]/2</f>
        <v>0.125</v>
      </c>
      <c r="T1157" s="29">
        <f>S0P5022[[#This Row],[f(p)]]/LOG(1-S0P5022[[#This Row],[p]],2)^16</f>
        <v>1.9073486328125E-6</v>
      </c>
      <c r="U1157" s="26">
        <f>2*(1-ABS(SIN(S0P5022[[#This Row],[Rad]]*2)))^(S0P5022[[#This Row],[-LOG(1-p)]])</f>
        <v>8.9878881172779757E-2</v>
      </c>
      <c r="V1157" s="26">
        <f>S0P5022[[#This Row],[f(p)]]*LOG(1-S0P5022[[#This Row],[p]],2)^-16</f>
        <v>1.9073486328125E-6</v>
      </c>
      <c r="W1157" s="26">
        <f>S0P5022[[#This Row],[f(p)]]*2*((1-ABS(SIN(S0P5022[[#This Row],[Rad]]*2)))^(S0P5022[[#This Row],[-LOG(1-p)]]^2))</f>
        <v>5.0488833005441641E-4</v>
      </c>
      <c r="X1157" s="26">
        <f>S0P5022[[#This Row],[F3]]+S0P5022[[#This Row],[F2]]</f>
        <v>5.0679567868722891E-4</v>
      </c>
      <c r="Y1157" s="26"/>
      <c r="Z1157"/>
      <c r="AD1157" s="16"/>
      <c r="AE1157" s="20"/>
      <c r="AF1157" s="16"/>
      <c r="AG1157" s="20"/>
      <c r="AN1157" s="15"/>
      <c r="AO1157" s="20"/>
      <c r="AT1157" s="15"/>
      <c r="AU1157" s="17"/>
      <c r="AW1157" s="15"/>
      <c r="AX1157" s="20"/>
    </row>
    <row r="1158" spans="1:50" x14ac:dyDescent="0.3">
      <c r="A1158" s="28">
        <v>-115</v>
      </c>
      <c r="B1158" s="28">
        <f>RADIANS(S0P5022[[#This Row],[Deg]])</f>
        <v>-2.0071286397934789</v>
      </c>
      <c r="C1158" s="29">
        <v>1.6680335930842601E-4</v>
      </c>
      <c r="D1158" s="30">
        <f t="shared" ref="D1158:D1221" si="7">3/4</f>
        <v>0.75</v>
      </c>
      <c r="E1158" s="30">
        <f>-LOG(S0P5022[[#This Row],[p]]-0.5,2)</f>
        <v>2</v>
      </c>
      <c r="F1158" s="30">
        <f>-LOG(1-S0P5022[[#This Row],[p]],2)^2</f>
        <v>4</v>
      </c>
      <c r="G1158" s="30">
        <f>-LOG(S0P5022[[#This Row],[p]]-0.5,2)^2</f>
        <v>4</v>
      </c>
      <c r="H1158" s="30">
        <f>-LOG(1-S0P5022[[#This Row],[p]],2)</f>
        <v>2</v>
      </c>
      <c r="I1158" s="30">
        <f>1/S0P5022[[#This Row],[-LOG(p-0.5)^2]]</f>
        <v>0.25</v>
      </c>
      <c r="J1158" s="30">
        <f>1-S0P5022[[#This Row],[p]]</f>
        <v>0.25</v>
      </c>
      <c r="K1158" s="30">
        <f>1/S0P5022[[#This Row],[1-p]]</f>
        <v>4</v>
      </c>
      <c r="L1158" s="30">
        <f>S0P5022[[#This Row],[p]]*2-1</f>
        <v>0.5</v>
      </c>
      <c r="M1158" s="30">
        <f>S0P5022[[#This Row],[1-p]]*2</f>
        <v>0.5</v>
      </c>
      <c r="N1158" s="30">
        <f>S0P5022[[#This Row],[2p-1]]*2</f>
        <v>1</v>
      </c>
      <c r="O1158" s="30">
        <f>S0P5022[[#This Row],[2-2p]]*2</f>
        <v>1</v>
      </c>
      <c r="P1158" s="30">
        <f>2^S0P5022[[#This Row],[4p-2]]</f>
        <v>2</v>
      </c>
      <c r="Q1158" s="30">
        <f>2^S0P5022[[#This Row],[4-4p]]</f>
        <v>2</v>
      </c>
      <c r="R1158" s="30">
        <f>2^S0P5022[[#This Row],[2^(4p-2)]]</f>
        <v>4</v>
      </c>
      <c r="S1158" s="29">
        <f>S0P5022[[#This Row],[1-p]]/2</f>
        <v>0.125</v>
      </c>
      <c r="T1158" s="29">
        <f>S0P5022[[#This Row],[f(p)]]/LOG(1-S0P5022[[#This Row],[p]],2)^16</f>
        <v>1.9073486328125E-6</v>
      </c>
      <c r="U1158" s="26">
        <f>2*(1-ABS(SIN(S0P5022[[#This Row],[Rad]]*2)))^(S0P5022[[#This Row],[-LOG(1-p)]])</f>
        <v>0.10947040519101833</v>
      </c>
      <c r="V1158" s="26">
        <f>S0P5022[[#This Row],[f(p)]]*LOG(1-S0P5022[[#This Row],[p]],2)^-16</f>
        <v>1.9073486328125E-6</v>
      </c>
      <c r="W1158" s="26">
        <f>S0P5022[[#This Row],[f(p)]]*2*((1-ABS(SIN(S0P5022[[#This Row],[Rad]]*2)))^(S0P5022[[#This Row],[-LOG(1-p)]]^2))</f>
        <v>7.4898560079285836E-4</v>
      </c>
      <c r="X1158" s="26">
        <f>S0P5022[[#This Row],[F3]]+S0P5022[[#This Row],[F2]]</f>
        <v>7.5089294942567086E-4</v>
      </c>
      <c r="Y1158" s="26"/>
      <c r="Z1158"/>
      <c r="AD1158" s="16"/>
      <c r="AE1158" s="20"/>
      <c r="AF1158" s="16"/>
      <c r="AG1158" s="20"/>
      <c r="AN1158" s="15"/>
      <c r="AO1158" s="20"/>
      <c r="AT1158" s="15"/>
      <c r="AU1158" s="17"/>
      <c r="AW1158" s="15"/>
      <c r="AX1158" s="20"/>
    </row>
    <row r="1159" spans="1:50" x14ac:dyDescent="0.3">
      <c r="A1159" s="28">
        <v>-114</v>
      </c>
      <c r="B1159" s="28">
        <f>RADIANS(S0P5022[[#This Row],[Deg]])</f>
        <v>-1.9896753472735358</v>
      </c>
      <c r="C1159" s="29">
        <v>1.7258046944525901E-4</v>
      </c>
      <c r="D1159" s="30">
        <f t="shared" si="7"/>
        <v>0.75</v>
      </c>
      <c r="E1159" s="30">
        <f>-LOG(S0P5022[[#This Row],[p]]-0.5,2)</f>
        <v>2</v>
      </c>
      <c r="F1159" s="30">
        <f>-LOG(1-S0P5022[[#This Row],[p]],2)^2</f>
        <v>4</v>
      </c>
      <c r="G1159" s="30">
        <f>-LOG(S0P5022[[#This Row],[p]]-0.5,2)^2</f>
        <v>4</v>
      </c>
      <c r="H1159" s="30">
        <f>-LOG(1-S0P5022[[#This Row],[p]],2)</f>
        <v>2</v>
      </c>
      <c r="I1159" s="30">
        <f>1/S0P5022[[#This Row],[-LOG(p-0.5)^2]]</f>
        <v>0.25</v>
      </c>
      <c r="J1159" s="30">
        <f>1-S0P5022[[#This Row],[p]]</f>
        <v>0.25</v>
      </c>
      <c r="K1159" s="30">
        <f>1/S0P5022[[#This Row],[1-p]]</f>
        <v>4</v>
      </c>
      <c r="L1159" s="30">
        <f>S0P5022[[#This Row],[p]]*2-1</f>
        <v>0.5</v>
      </c>
      <c r="M1159" s="30">
        <f>S0P5022[[#This Row],[1-p]]*2</f>
        <v>0.5</v>
      </c>
      <c r="N1159" s="30">
        <f>S0P5022[[#This Row],[2p-1]]*2</f>
        <v>1</v>
      </c>
      <c r="O1159" s="30">
        <f>S0P5022[[#This Row],[2-2p]]*2</f>
        <v>1</v>
      </c>
      <c r="P1159" s="30">
        <f>2^S0P5022[[#This Row],[4p-2]]</f>
        <v>2</v>
      </c>
      <c r="Q1159" s="30">
        <f>2^S0P5022[[#This Row],[4-4p]]</f>
        <v>2</v>
      </c>
      <c r="R1159" s="30">
        <f>2^S0P5022[[#This Row],[2^(4p-2)]]</f>
        <v>4</v>
      </c>
      <c r="S1159" s="29">
        <f>S0P5022[[#This Row],[1-p]]/2</f>
        <v>0.125</v>
      </c>
      <c r="T1159" s="29">
        <f>S0P5022[[#This Row],[f(p)]]/LOG(1-S0P5022[[#This Row],[p]],2)^16</f>
        <v>1.9073486328125E-6</v>
      </c>
      <c r="U1159" s="26">
        <f>2*(1-ABS(SIN(S0P5022[[#This Row],[Rad]]*2)))^(S0P5022[[#This Row],[-LOG(1-p)]])</f>
        <v>0.13194916135807641</v>
      </c>
      <c r="V1159" s="26">
        <f>S0P5022[[#This Row],[f(p)]]*LOG(1-S0P5022[[#This Row],[p]],2)^-16</f>
        <v>1.9073486328125E-6</v>
      </c>
      <c r="W1159" s="26">
        <f>S0P5022[[#This Row],[f(p)]]*2*((1-ABS(SIN(S0P5022[[#This Row],[Rad]]*2)))^(S0P5022[[#This Row],[-LOG(1-p)]]^2))</f>
        <v>1.0881613239437304E-3</v>
      </c>
      <c r="X1159" s="26">
        <f>S0P5022[[#This Row],[F3]]+S0P5022[[#This Row],[F2]]</f>
        <v>1.0900686725765429E-3</v>
      </c>
      <c r="Y1159" s="26"/>
      <c r="Z1159"/>
      <c r="AD1159" s="16"/>
      <c r="AE1159" s="20"/>
      <c r="AF1159" s="16"/>
      <c r="AG1159" s="20"/>
      <c r="AN1159" s="15"/>
      <c r="AO1159" s="20"/>
      <c r="AT1159" s="15"/>
      <c r="AU1159" s="17"/>
      <c r="AW1159" s="15"/>
      <c r="AX1159" s="20"/>
    </row>
    <row r="1160" spans="1:50" x14ac:dyDescent="0.3">
      <c r="A1160" s="28">
        <v>-113</v>
      </c>
      <c r="B1160" s="28">
        <f>RADIANS(S0P5022[[#This Row],[Deg]])</f>
        <v>-1.9722220547535925</v>
      </c>
      <c r="C1160" s="29">
        <v>1.7536084430616399E-4</v>
      </c>
      <c r="D1160" s="30">
        <f t="shared" si="7"/>
        <v>0.75</v>
      </c>
      <c r="E1160" s="30">
        <f>-LOG(S0P5022[[#This Row],[p]]-0.5,2)</f>
        <v>2</v>
      </c>
      <c r="F1160" s="30">
        <f>-LOG(1-S0P5022[[#This Row],[p]],2)^2</f>
        <v>4</v>
      </c>
      <c r="G1160" s="30">
        <f>-LOG(S0P5022[[#This Row],[p]]-0.5,2)^2</f>
        <v>4</v>
      </c>
      <c r="H1160" s="30">
        <f>-LOG(1-S0P5022[[#This Row],[p]],2)</f>
        <v>2</v>
      </c>
      <c r="I1160" s="30">
        <f>1/S0P5022[[#This Row],[-LOG(p-0.5)^2]]</f>
        <v>0.25</v>
      </c>
      <c r="J1160" s="30">
        <f>1-S0P5022[[#This Row],[p]]</f>
        <v>0.25</v>
      </c>
      <c r="K1160" s="30">
        <f>1/S0P5022[[#This Row],[1-p]]</f>
        <v>4</v>
      </c>
      <c r="L1160" s="30">
        <f>S0P5022[[#This Row],[p]]*2-1</f>
        <v>0.5</v>
      </c>
      <c r="M1160" s="30">
        <f>S0P5022[[#This Row],[1-p]]*2</f>
        <v>0.5</v>
      </c>
      <c r="N1160" s="30">
        <f>S0P5022[[#This Row],[2p-1]]*2</f>
        <v>1</v>
      </c>
      <c r="O1160" s="30">
        <f>S0P5022[[#This Row],[2-2p]]*2</f>
        <v>1</v>
      </c>
      <c r="P1160" s="30">
        <f>2^S0P5022[[#This Row],[4p-2]]</f>
        <v>2</v>
      </c>
      <c r="Q1160" s="30">
        <f>2^S0P5022[[#This Row],[4-4p]]</f>
        <v>2</v>
      </c>
      <c r="R1160" s="30">
        <f>2^S0P5022[[#This Row],[2^(4p-2)]]</f>
        <v>4</v>
      </c>
      <c r="S1160" s="29">
        <f>S0P5022[[#This Row],[1-p]]/2</f>
        <v>0.125</v>
      </c>
      <c r="T1160" s="29">
        <f>S0P5022[[#This Row],[f(p)]]/LOG(1-S0P5022[[#This Row],[p]],2)^16</f>
        <v>1.9073486328125E-6</v>
      </c>
      <c r="U1160" s="26">
        <f>2*(1-ABS(SIN(S0P5022[[#This Row],[Rad]]*2)))^(S0P5022[[#This Row],[-LOG(1-p)]])</f>
        <v>0.15754029534789635</v>
      </c>
      <c r="V1160" s="26">
        <f>S0P5022[[#This Row],[f(p)]]*LOG(1-S0P5022[[#This Row],[p]],2)^-16</f>
        <v>1.9073486328125E-6</v>
      </c>
      <c r="W1160" s="26">
        <f>S0P5022[[#This Row],[f(p)]]*2*((1-ABS(SIN(S0P5022[[#This Row],[Rad]]*2)))^(S0P5022[[#This Row],[-LOG(1-p)]]^2))</f>
        <v>1.5511840411439007E-3</v>
      </c>
      <c r="X1160" s="26">
        <f>S0P5022[[#This Row],[F3]]+S0P5022[[#This Row],[F2]]</f>
        <v>1.5530913897767132E-3</v>
      </c>
      <c r="Y1160" s="26"/>
      <c r="Z1160"/>
      <c r="AD1160" s="16"/>
      <c r="AE1160" s="20"/>
      <c r="AF1160" s="16"/>
      <c r="AG1160" s="20"/>
      <c r="AN1160" s="15"/>
      <c r="AO1160" s="20"/>
      <c r="AT1160" s="15"/>
      <c r="AU1160" s="17"/>
      <c r="AW1160" s="15"/>
      <c r="AX1160" s="20"/>
    </row>
    <row r="1161" spans="1:50" x14ac:dyDescent="0.3">
      <c r="A1161" s="28">
        <v>-112</v>
      </c>
      <c r="B1161" s="28">
        <f>RADIANS(S0P5022[[#This Row],[Deg]])</f>
        <v>-1.9547687622336491</v>
      </c>
      <c r="C1161" s="29">
        <v>1.7989797605550101E-4</v>
      </c>
      <c r="D1161" s="30">
        <f t="shared" si="7"/>
        <v>0.75</v>
      </c>
      <c r="E1161" s="30">
        <f>-LOG(S0P5022[[#This Row],[p]]-0.5,2)</f>
        <v>2</v>
      </c>
      <c r="F1161" s="30">
        <f>-LOG(1-S0P5022[[#This Row],[p]],2)^2</f>
        <v>4</v>
      </c>
      <c r="G1161" s="30">
        <f>-LOG(S0P5022[[#This Row],[p]]-0.5,2)^2</f>
        <v>4</v>
      </c>
      <c r="H1161" s="30">
        <f>-LOG(1-S0P5022[[#This Row],[p]],2)</f>
        <v>2</v>
      </c>
      <c r="I1161" s="30">
        <f>1/S0P5022[[#This Row],[-LOG(p-0.5)^2]]</f>
        <v>0.25</v>
      </c>
      <c r="J1161" s="30">
        <f>1-S0P5022[[#This Row],[p]]</f>
        <v>0.25</v>
      </c>
      <c r="K1161" s="30">
        <f>1/S0P5022[[#This Row],[1-p]]</f>
        <v>4</v>
      </c>
      <c r="L1161" s="30">
        <f>S0P5022[[#This Row],[p]]*2-1</f>
        <v>0.5</v>
      </c>
      <c r="M1161" s="30">
        <f>S0P5022[[#This Row],[1-p]]*2</f>
        <v>0.5</v>
      </c>
      <c r="N1161" s="30">
        <f>S0P5022[[#This Row],[2p-1]]*2</f>
        <v>1</v>
      </c>
      <c r="O1161" s="30">
        <f>S0P5022[[#This Row],[2-2p]]*2</f>
        <v>1</v>
      </c>
      <c r="P1161" s="30">
        <f>2^S0P5022[[#This Row],[4p-2]]</f>
        <v>2</v>
      </c>
      <c r="Q1161" s="30">
        <f>2^S0P5022[[#This Row],[4-4p]]</f>
        <v>2</v>
      </c>
      <c r="R1161" s="30">
        <f>2^S0P5022[[#This Row],[2^(4p-2)]]</f>
        <v>4</v>
      </c>
      <c r="S1161" s="29">
        <f>S0P5022[[#This Row],[1-p]]/2</f>
        <v>0.125</v>
      </c>
      <c r="T1161" s="29">
        <f>S0P5022[[#This Row],[f(p)]]/LOG(1-S0P5022[[#This Row],[p]],2)^16</f>
        <v>1.9073486328125E-6</v>
      </c>
      <c r="U1161" s="26">
        <f>2*(1-ABS(SIN(S0P5022[[#This Row],[Rad]]*2)))^(S0P5022[[#This Row],[-LOG(1-p)]])</f>
        <v>0.18646702146150979</v>
      </c>
      <c r="V1161" s="26">
        <f>S0P5022[[#This Row],[f(p)]]*LOG(1-S0P5022[[#This Row],[p]],2)^-16</f>
        <v>1.9073486328125E-6</v>
      </c>
      <c r="W1161" s="26">
        <f>S0P5022[[#This Row],[f(p)]]*2*((1-ABS(SIN(S0P5022[[#This Row],[Rad]]*2)))^(S0P5022[[#This Row],[-LOG(1-p)]]^2))</f>
        <v>2.1731218807954471E-3</v>
      </c>
      <c r="X1161" s="26">
        <f>S0P5022[[#This Row],[F3]]+S0P5022[[#This Row],[F2]]</f>
        <v>2.1750292294282596E-3</v>
      </c>
      <c r="Y1161" s="26"/>
      <c r="Z1161"/>
      <c r="AD1161" s="16"/>
      <c r="AE1161" s="20"/>
      <c r="AF1161" s="16"/>
      <c r="AG1161" s="20"/>
      <c r="AN1161" s="15"/>
      <c r="AO1161" s="20"/>
      <c r="AT1161" s="15"/>
      <c r="AU1161" s="17"/>
      <c r="AW1161" s="15"/>
      <c r="AX1161" s="20"/>
    </row>
    <row r="1162" spans="1:50" x14ac:dyDescent="0.3">
      <c r="A1162" s="28">
        <v>-111</v>
      </c>
      <c r="B1162" s="28">
        <f>RADIANS(S0P5022[[#This Row],[Deg]])</f>
        <v>-1.9373154697137058</v>
      </c>
      <c r="C1162" s="29">
        <v>3.5407418974240198E-4</v>
      </c>
      <c r="D1162" s="30">
        <f t="shared" si="7"/>
        <v>0.75</v>
      </c>
      <c r="E1162" s="30">
        <f>-LOG(S0P5022[[#This Row],[p]]-0.5,2)</f>
        <v>2</v>
      </c>
      <c r="F1162" s="30">
        <f>-LOG(1-S0P5022[[#This Row],[p]],2)^2</f>
        <v>4</v>
      </c>
      <c r="G1162" s="30">
        <f>-LOG(S0P5022[[#This Row],[p]]-0.5,2)^2</f>
        <v>4</v>
      </c>
      <c r="H1162" s="30">
        <f>-LOG(1-S0P5022[[#This Row],[p]],2)</f>
        <v>2</v>
      </c>
      <c r="I1162" s="30">
        <f>1/S0P5022[[#This Row],[-LOG(p-0.5)^2]]</f>
        <v>0.25</v>
      </c>
      <c r="J1162" s="30">
        <f>1-S0P5022[[#This Row],[p]]</f>
        <v>0.25</v>
      </c>
      <c r="K1162" s="30">
        <f>1/S0P5022[[#This Row],[1-p]]</f>
        <v>4</v>
      </c>
      <c r="L1162" s="30">
        <f>S0P5022[[#This Row],[p]]*2-1</f>
        <v>0.5</v>
      </c>
      <c r="M1162" s="30">
        <f>S0P5022[[#This Row],[1-p]]*2</f>
        <v>0.5</v>
      </c>
      <c r="N1162" s="30">
        <f>S0P5022[[#This Row],[2p-1]]*2</f>
        <v>1</v>
      </c>
      <c r="O1162" s="30">
        <f>S0P5022[[#This Row],[2-2p]]*2</f>
        <v>1</v>
      </c>
      <c r="P1162" s="30">
        <f>2^S0P5022[[#This Row],[4p-2]]</f>
        <v>2</v>
      </c>
      <c r="Q1162" s="30">
        <f>2^S0P5022[[#This Row],[4-4p]]</f>
        <v>2</v>
      </c>
      <c r="R1162" s="30">
        <f>2^S0P5022[[#This Row],[2^(4p-2)]]</f>
        <v>4</v>
      </c>
      <c r="S1162" s="29">
        <f>S0P5022[[#This Row],[1-p]]/2</f>
        <v>0.125</v>
      </c>
      <c r="T1162" s="29">
        <f>S0P5022[[#This Row],[f(p)]]/LOG(1-S0P5022[[#This Row],[p]],2)^16</f>
        <v>1.9073486328125E-6</v>
      </c>
      <c r="U1162" s="26">
        <f>2*(1-ABS(SIN(S0P5022[[#This Row],[Rad]]*2)))^(S0P5022[[#This Row],[-LOG(1-p)]])</f>
        <v>0.21894911129691363</v>
      </c>
      <c r="V1162" s="26">
        <f>S0P5022[[#This Row],[f(p)]]*LOG(1-S0P5022[[#This Row],[p]],2)^-16</f>
        <v>1.9073486328125E-6</v>
      </c>
      <c r="W1162" s="26">
        <f>S0P5022[[#This Row],[f(p)]]*2*((1-ABS(SIN(S0P5022[[#This Row],[Rad]]*2)))^(S0P5022[[#This Row],[-LOG(1-p)]]^2))</f>
        <v>2.996169583606767E-3</v>
      </c>
      <c r="X1162" s="26">
        <f>S0P5022[[#This Row],[F3]]+S0P5022[[#This Row],[F2]]</f>
        <v>2.9980769322395795E-3</v>
      </c>
      <c r="Y1162" s="26"/>
      <c r="Z1162"/>
      <c r="AD1162" s="16"/>
      <c r="AE1162" s="20"/>
      <c r="AF1162" s="16"/>
      <c r="AG1162" s="20"/>
      <c r="AN1162" s="15"/>
      <c r="AO1162" s="20"/>
      <c r="AT1162" s="15"/>
      <c r="AU1162" s="17"/>
      <c r="AW1162" s="15"/>
      <c r="AX1162" s="20"/>
    </row>
    <row r="1163" spans="1:50" x14ac:dyDescent="0.3">
      <c r="A1163" s="28">
        <v>-110</v>
      </c>
      <c r="B1163" s="28">
        <f>RADIANS(S0P5022[[#This Row],[Deg]])</f>
        <v>-1.9198621771937625</v>
      </c>
      <c r="C1163" s="29">
        <v>8.1665490257943295E-4</v>
      </c>
      <c r="D1163" s="30">
        <f t="shared" si="7"/>
        <v>0.75</v>
      </c>
      <c r="E1163" s="30">
        <f>-LOG(S0P5022[[#This Row],[p]]-0.5,2)</f>
        <v>2</v>
      </c>
      <c r="F1163" s="30">
        <f>-LOG(1-S0P5022[[#This Row],[p]],2)^2</f>
        <v>4</v>
      </c>
      <c r="G1163" s="30">
        <f>-LOG(S0P5022[[#This Row],[p]]-0.5,2)^2</f>
        <v>4</v>
      </c>
      <c r="H1163" s="30">
        <f>-LOG(1-S0P5022[[#This Row],[p]],2)</f>
        <v>2</v>
      </c>
      <c r="I1163" s="30">
        <f>1/S0P5022[[#This Row],[-LOG(p-0.5)^2]]</f>
        <v>0.25</v>
      </c>
      <c r="J1163" s="30">
        <f>1-S0P5022[[#This Row],[p]]</f>
        <v>0.25</v>
      </c>
      <c r="K1163" s="30">
        <f>1/S0P5022[[#This Row],[1-p]]</f>
        <v>4</v>
      </c>
      <c r="L1163" s="30">
        <f>S0P5022[[#This Row],[p]]*2-1</f>
        <v>0.5</v>
      </c>
      <c r="M1163" s="30">
        <f>S0P5022[[#This Row],[1-p]]*2</f>
        <v>0.5</v>
      </c>
      <c r="N1163" s="30">
        <f>S0P5022[[#This Row],[2p-1]]*2</f>
        <v>1</v>
      </c>
      <c r="O1163" s="30">
        <f>S0P5022[[#This Row],[2-2p]]*2</f>
        <v>1</v>
      </c>
      <c r="P1163" s="30">
        <f>2^S0P5022[[#This Row],[4p-2]]</f>
        <v>2</v>
      </c>
      <c r="Q1163" s="30">
        <f>2^S0P5022[[#This Row],[4-4p]]</f>
        <v>2</v>
      </c>
      <c r="R1163" s="30">
        <f>2^S0P5022[[#This Row],[2^(4p-2)]]</f>
        <v>4</v>
      </c>
      <c r="S1163" s="29">
        <f>S0P5022[[#This Row],[1-p]]/2</f>
        <v>0.125</v>
      </c>
      <c r="T1163" s="29">
        <f>S0P5022[[#This Row],[f(p)]]/LOG(1-S0P5022[[#This Row],[p]],2)^16</f>
        <v>1.9073486328125E-6</v>
      </c>
      <c r="U1163" s="26">
        <f>2*(1-ABS(SIN(S0P5022[[#This Row],[Rad]]*2)))^(S0P5022[[#This Row],[-LOG(1-p)]])</f>
        <v>0.25520138358691247</v>
      </c>
      <c r="V1163" s="26">
        <f>S0P5022[[#This Row],[f(p)]]*LOG(1-S0P5022[[#This Row],[p]],2)^-16</f>
        <v>1.9073486328125E-6</v>
      </c>
      <c r="W1163" s="26">
        <f>S0P5022[[#This Row],[f(p)]]*2*((1-ABS(SIN(S0P5022[[#This Row],[Rad]]*2)))^(S0P5022[[#This Row],[-LOG(1-p)]]^2))</f>
        <v>4.0704841365421527E-3</v>
      </c>
      <c r="X1163" s="26">
        <f>S0P5022[[#This Row],[F3]]+S0P5022[[#This Row],[F2]]</f>
        <v>4.0723914851749652E-3</v>
      </c>
      <c r="Y1163" s="26"/>
      <c r="Z1163"/>
      <c r="AD1163" s="16"/>
      <c r="AE1163" s="20"/>
      <c r="AF1163" s="16"/>
      <c r="AG1163" s="20"/>
      <c r="AN1163" s="15"/>
      <c r="AO1163" s="20"/>
      <c r="AT1163" s="15"/>
      <c r="AU1163" s="17"/>
      <c r="AW1163" s="15"/>
      <c r="AX1163" s="20"/>
    </row>
    <row r="1164" spans="1:50" x14ac:dyDescent="0.3">
      <c r="A1164" s="28">
        <v>-109</v>
      </c>
      <c r="B1164" s="28">
        <f>RADIANS(S0P5022[[#This Row],[Deg]])</f>
        <v>-1.9024088846738192</v>
      </c>
      <c r="C1164" s="29">
        <v>1.62307578039199E-3</v>
      </c>
      <c r="D1164" s="30">
        <f t="shared" si="7"/>
        <v>0.75</v>
      </c>
      <c r="E1164" s="30">
        <f>-LOG(S0P5022[[#This Row],[p]]-0.5,2)</f>
        <v>2</v>
      </c>
      <c r="F1164" s="30">
        <f>-LOG(1-S0P5022[[#This Row],[p]],2)^2</f>
        <v>4</v>
      </c>
      <c r="G1164" s="30">
        <f>-LOG(S0P5022[[#This Row],[p]]-0.5,2)^2</f>
        <v>4</v>
      </c>
      <c r="H1164" s="30">
        <f>-LOG(1-S0P5022[[#This Row],[p]],2)</f>
        <v>2</v>
      </c>
      <c r="I1164" s="30">
        <f>1/S0P5022[[#This Row],[-LOG(p-0.5)^2]]</f>
        <v>0.25</v>
      </c>
      <c r="J1164" s="30">
        <f>1-S0P5022[[#This Row],[p]]</f>
        <v>0.25</v>
      </c>
      <c r="K1164" s="30">
        <f>1/S0P5022[[#This Row],[1-p]]</f>
        <v>4</v>
      </c>
      <c r="L1164" s="30">
        <f>S0P5022[[#This Row],[p]]*2-1</f>
        <v>0.5</v>
      </c>
      <c r="M1164" s="30">
        <f>S0P5022[[#This Row],[1-p]]*2</f>
        <v>0.5</v>
      </c>
      <c r="N1164" s="30">
        <f>S0P5022[[#This Row],[2p-1]]*2</f>
        <v>1</v>
      </c>
      <c r="O1164" s="30">
        <f>S0P5022[[#This Row],[2-2p]]*2</f>
        <v>1</v>
      </c>
      <c r="P1164" s="30">
        <f>2^S0P5022[[#This Row],[4p-2]]</f>
        <v>2</v>
      </c>
      <c r="Q1164" s="30">
        <f>2^S0P5022[[#This Row],[4-4p]]</f>
        <v>2</v>
      </c>
      <c r="R1164" s="30">
        <f>2^S0P5022[[#This Row],[2^(4p-2)]]</f>
        <v>4</v>
      </c>
      <c r="S1164" s="29">
        <f>S0P5022[[#This Row],[1-p]]/2</f>
        <v>0.125</v>
      </c>
      <c r="T1164" s="29">
        <f>S0P5022[[#This Row],[f(p)]]/LOG(1-S0P5022[[#This Row],[p]],2)^16</f>
        <v>1.9073486328125E-6</v>
      </c>
      <c r="U1164" s="26">
        <f>2*(1-ABS(SIN(S0P5022[[#This Row],[Rad]]*2)))^(S0P5022[[#This Row],[-LOG(1-p)]])</f>
        <v>0.2954322030976993</v>
      </c>
      <c r="V1164" s="26">
        <f>S0P5022[[#This Row],[f(p)]]*LOG(1-S0P5022[[#This Row],[p]],2)^-16</f>
        <v>1.9073486328125E-6</v>
      </c>
      <c r="W1164" s="26">
        <f>S0P5022[[#This Row],[f(p)]]*2*((1-ABS(SIN(S0P5022[[#This Row],[Rad]]*2)))^(S0P5022[[#This Row],[-LOG(1-p)]]^2))</f>
        <v>5.4550116641975156E-3</v>
      </c>
      <c r="X1164" s="26">
        <f>S0P5022[[#This Row],[F3]]+S0P5022[[#This Row],[F2]]</f>
        <v>5.4569190128303281E-3</v>
      </c>
      <c r="Y1164" s="26"/>
      <c r="Z1164"/>
      <c r="AD1164" s="16"/>
      <c r="AE1164" s="20"/>
      <c r="AF1164" s="16"/>
      <c r="AG1164" s="20"/>
      <c r="AN1164" s="15"/>
      <c r="AO1164" s="20"/>
      <c r="AT1164" s="15"/>
      <c r="AU1164" s="17"/>
      <c r="AW1164" s="15"/>
      <c r="AX1164" s="20"/>
    </row>
    <row r="1165" spans="1:50" x14ac:dyDescent="0.3">
      <c r="A1165" s="28">
        <v>-108</v>
      </c>
      <c r="B1165" s="28">
        <f>RADIANS(S0P5022[[#This Row],[Deg]])</f>
        <v>-1.8849555921538759</v>
      </c>
      <c r="C1165" s="29">
        <v>2.9504870768625202E-3</v>
      </c>
      <c r="D1165" s="30">
        <f t="shared" si="7"/>
        <v>0.75</v>
      </c>
      <c r="E1165" s="30">
        <f>-LOG(S0P5022[[#This Row],[p]]-0.5,2)</f>
        <v>2</v>
      </c>
      <c r="F1165" s="30">
        <f>-LOG(1-S0P5022[[#This Row],[p]],2)^2</f>
        <v>4</v>
      </c>
      <c r="G1165" s="30">
        <f>-LOG(S0P5022[[#This Row],[p]]-0.5,2)^2</f>
        <v>4</v>
      </c>
      <c r="H1165" s="30">
        <f>-LOG(1-S0P5022[[#This Row],[p]],2)</f>
        <v>2</v>
      </c>
      <c r="I1165" s="30">
        <f>1/S0P5022[[#This Row],[-LOG(p-0.5)^2]]</f>
        <v>0.25</v>
      </c>
      <c r="J1165" s="30">
        <f>1-S0P5022[[#This Row],[p]]</f>
        <v>0.25</v>
      </c>
      <c r="K1165" s="30">
        <f>1/S0P5022[[#This Row],[1-p]]</f>
        <v>4</v>
      </c>
      <c r="L1165" s="30">
        <f>S0P5022[[#This Row],[p]]*2-1</f>
        <v>0.5</v>
      </c>
      <c r="M1165" s="30">
        <f>S0P5022[[#This Row],[1-p]]*2</f>
        <v>0.5</v>
      </c>
      <c r="N1165" s="30">
        <f>S0P5022[[#This Row],[2p-1]]*2</f>
        <v>1</v>
      </c>
      <c r="O1165" s="30">
        <f>S0P5022[[#This Row],[2-2p]]*2</f>
        <v>1</v>
      </c>
      <c r="P1165" s="30">
        <f>2^S0P5022[[#This Row],[4p-2]]</f>
        <v>2</v>
      </c>
      <c r="Q1165" s="30">
        <f>2^S0P5022[[#This Row],[4-4p]]</f>
        <v>2</v>
      </c>
      <c r="R1165" s="30">
        <f>2^S0P5022[[#This Row],[2^(4p-2)]]</f>
        <v>4</v>
      </c>
      <c r="S1165" s="29">
        <f>S0P5022[[#This Row],[1-p]]/2</f>
        <v>0.125</v>
      </c>
      <c r="T1165" s="29">
        <f>S0P5022[[#This Row],[f(p)]]/LOG(1-S0P5022[[#This Row],[p]],2)^16</f>
        <v>1.9073486328125E-6</v>
      </c>
      <c r="U1165" s="26">
        <f>2*(1-ABS(SIN(S0P5022[[#This Row],[Rad]]*2)))^(S0P5022[[#This Row],[-LOG(1-p)]])</f>
        <v>0.33984199645516022</v>
      </c>
      <c r="V1165" s="26">
        <f>S0P5022[[#This Row],[f(p)]]*LOG(1-S0P5022[[#This Row],[p]],2)^-16</f>
        <v>1.9073486328125E-6</v>
      </c>
      <c r="W1165" s="26">
        <f>S0P5022[[#This Row],[f(p)]]*2*((1-ABS(SIN(S0P5022[[#This Row],[Rad]]*2)))^(S0P5022[[#This Row],[-LOG(1-p)]]^2))</f>
        <v>7.2182864096643207E-3</v>
      </c>
      <c r="X1165" s="26">
        <f>S0P5022[[#This Row],[F3]]+S0P5022[[#This Row],[F2]]</f>
        <v>7.2201937582971332E-3</v>
      </c>
      <c r="Y1165" s="26"/>
      <c r="Z1165"/>
      <c r="AD1165" s="16"/>
      <c r="AE1165" s="20"/>
      <c r="AF1165" s="16"/>
      <c r="AG1165" s="20"/>
      <c r="AN1165" s="15"/>
      <c r="AO1165" s="20"/>
      <c r="AT1165" s="15"/>
      <c r="AU1165" s="17"/>
      <c r="AW1165" s="15"/>
      <c r="AX1165" s="20"/>
    </row>
    <row r="1166" spans="1:50" x14ac:dyDescent="0.3">
      <c r="A1166" s="28">
        <v>-107</v>
      </c>
      <c r="B1166" s="28">
        <f>RADIANS(S0P5022[[#This Row],[Deg]])</f>
        <v>-1.8675022996339325</v>
      </c>
      <c r="C1166" s="29">
        <v>4.75696770573292E-3</v>
      </c>
      <c r="D1166" s="30">
        <f t="shared" si="7"/>
        <v>0.75</v>
      </c>
      <c r="E1166" s="30">
        <f>-LOG(S0P5022[[#This Row],[p]]-0.5,2)</f>
        <v>2</v>
      </c>
      <c r="F1166" s="30">
        <f>-LOG(1-S0P5022[[#This Row],[p]],2)^2</f>
        <v>4</v>
      </c>
      <c r="G1166" s="30">
        <f>-LOG(S0P5022[[#This Row],[p]]-0.5,2)^2</f>
        <v>4</v>
      </c>
      <c r="H1166" s="30">
        <f>-LOG(1-S0P5022[[#This Row],[p]],2)</f>
        <v>2</v>
      </c>
      <c r="I1166" s="30">
        <f>1/S0P5022[[#This Row],[-LOG(p-0.5)^2]]</f>
        <v>0.25</v>
      </c>
      <c r="J1166" s="30">
        <f>1-S0P5022[[#This Row],[p]]</f>
        <v>0.25</v>
      </c>
      <c r="K1166" s="30">
        <f>1/S0P5022[[#This Row],[1-p]]</f>
        <v>4</v>
      </c>
      <c r="L1166" s="30">
        <f>S0P5022[[#This Row],[p]]*2-1</f>
        <v>0.5</v>
      </c>
      <c r="M1166" s="30">
        <f>S0P5022[[#This Row],[1-p]]*2</f>
        <v>0.5</v>
      </c>
      <c r="N1166" s="30">
        <f>S0P5022[[#This Row],[2p-1]]*2</f>
        <v>1</v>
      </c>
      <c r="O1166" s="30">
        <f>S0P5022[[#This Row],[2-2p]]*2</f>
        <v>1</v>
      </c>
      <c r="P1166" s="30">
        <f>2^S0P5022[[#This Row],[4p-2]]</f>
        <v>2</v>
      </c>
      <c r="Q1166" s="30">
        <f>2^S0P5022[[#This Row],[4-4p]]</f>
        <v>2</v>
      </c>
      <c r="R1166" s="30">
        <f>2^S0P5022[[#This Row],[2^(4p-2)]]</f>
        <v>4</v>
      </c>
      <c r="S1166" s="29">
        <f>S0P5022[[#This Row],[1-p]]/2</f>
        <v>0.125</v>
      </c>
      <c r="T1166" s="29">
        <f>S0P5022[[#This Row],[f(p)]]/LOG(1-S0P5022[[#This Row],[p]],2)^16</f>
        <v>1.9073486328125E-6</v>
      </c>
      <c r="U1166" s="26">
        <f>2*(1-ABS(SIN(S0P5022[[#This Row],[Rad]]*2)))^(S0P5022[[#This Row],[-LOG(1-p)]])</f>
        <v>0.38862179270110092</v>
      </c>
      <c r="V1166" s="26">
        <f>S0P5022[[#This Row],[f(p)]]*LOG(1-S0P5022[[#This Row],[p]],2)^-16</f>
        <v>1.9073486328125E-6</v>
      </c>
      <c r="W1166" s="26">
        <f>S0P5022[[#This Row],[f(p)]]*2*((1-ABS(SIN(S0P5022[[#This Row],[Rad]]*2)))^(S0P5022[[#This Row],[-LOG(1-p)]]^2))</f>
        <v>9.4391811101385906E-3</v>
      </c>
      <c r="X1166" s="26">
        <f>S0P5022[[#This Row],[F3]]+S0P5022[[#This Row],[F2]]</f>
        <v>9.4410884587714031E-3</v>
      </c>
      <c r="Y1166" s="26"/>
      <c r="Z1166"/>
      <c r="AD1166" s="16"/>
      <c r="AE1166" s="20"/>
      <c r="AF1166" s="16"/>
      <c r="AG1166" s="20"/>
      <c r="AN1166" s="15"/>
      <c r="AO1166" s="20"/>
      <c r="AT1166" s="15"/>
      <c r="AU1166" s="17"/>
      <c r="AW1166" s="15"/>
      <c r="AX1166" s="20"/>
    </row>
    <row r="1167" spans="1:50" x14ac:dyDescent="0.3">
      <c r="A1167" s="28">
        <v>-106</v>
      </c>
      <c r="B1167" s="28">
        <f>RADIANS(S0P5022[[#This Row],[Deg]])</f>
        <v>-1.8500490071139892</v>
      </c>
      <c r="C1167" s="29">
        <v>7.08621210026228E-3</v>
      </c>
      <c r="D1167" s="30">
        <f t="shared" si="7"/>
        <v>0.75</v>
      </c>
      <c r="E1167" s="30">
        <f>-LOG(S0P5022[[#This Row],[p]]-0.5,2)</f>
        <v>2</v>
      </c>
      <c r="F1167" s="30">
        <f>-LOG(1-S0P5022[[#This Row],[p]],2)^2</f>
        <v>4</v>
      </c>
      <c r="G1167" s="30">
        <f>-LOG(S0P5022[[#This Row],[p]]-0.5,2)^2</f>
        <v>4</v>
      </c>
      <c r="H1167" s="30">
        <f>-LOG(1-S0P5022[[#This Row],[p]],2)</f>
        <v>2</v>
      </c>
      <c r="I1167" s="30">
        <f>1/S0P5022[[#This Row],[-LOG(p-0.5)^2]]</f>
        <v>0.25</v>
      </c>
      <c r="J1167" s="30">
        <f>1-S0P5022[[#This Row],[p]]</f>
        <v>0.25</v>
      </c>
      <c r="K1167" s="30">
        <f>1/S0P5022[[#This Row],[1-p]]</f>
        <v>4</v>
      </c>
      <c r="L1167" s="30">
        <f>S0P5022[[#This Row],[p]]*2-1</f>
        <v>0.5</v>
      </c>
      <c r="M1167" s="30">
        <f>S0P5022[[#This Row],[1-p]]*2</f>
        <v>0.5</v>
      </c>
      <c r="N1167" s="30">
        <f>S0P5022[[#This Row],[2p-1]]*2</f>
        <v>1</v>
      </c>
      <c r="O1167" s="30">
        <f>S0P5022[[#This Row],[2-2p]]*2</f>
        <v>1</v>
      </c>
      <c r="P1167" s="30">
        <f>2^S0P5022[[#This Row],[4p-2]]</f>
        <v>2</v>
      </c>
      <c r="Q1167" s="30">
        <f>2^S0P5022[[#This Row],[4-4p]]</f>
        <v>2</v>
      </c>
      <c r="R1167" s="30">
        <f>2^S0P5022[[#This Row],[2^(4p-2)]]</f>
        <v>4</v>
      </c>
      <c r="S1167" s="29">
        <f>S0P5022[[#This Row],[1-p]]/2</f>
        <v>0.125</v>
      </c>
      <c r="T1167" s="29">
        <f>S0P5022[[#This Row],[f(p)]]/LOG(1-S0P5022[[#This Row],[p]],2)^16</f>
        <v>1.9073486328125E-6</v>
      </c>
      <c r="U1167" s="26">
        <f>2*(1-ABS(SIN(S0P5022[[#This Row],[Rad]]*2)))^(S0P5022[[#This Row],[-LOG(1-p)]])</f>
        <v>0.44195179627810305</v>
      </c>
      <c r="V1167" s="26">
        <f>S0P5022[[#This Row],[f(p)]]*LOG(1-S0P5022[[#This Row],[p]],2)^-16</f>
        <v>1.9073486328125E-6</v>
      </c>
      <c r="W1167" s="26">
        <f>S0P5022[[#This Row],[f(p)]]*2*((1-ABS(SIN(S0P5022[[#This Row],[Rad]]*2)))^(S0P5022[[#This Row],[-LOG(1-p)]]^2))</f>
        <v>1.2207586889590118E-2</v>
      </c>
      <c r="X1167" s="26">
        <f>S0P5022[[#This Row],[F3]]+S0P5022[[#This Row],[F2]]</f>
        <v>1.2209494238222931E-2</v>
      </c>
      <c r="Y1167" s="26"/>
      <c r="Z1167"/>
      <c r="AD1167" s="16"/>
      <c r="AE1167" s="20"/>
      <c r="AF1167" s="16"/>
      <c r="AG1167" s="20"/>
      <c r="AN1167" s="15"/>
      <c r="AO1167" s="20"/>
      <c r="AT1167" s="15"/>
      <c r="AU1167" s="17"/>
      <c r="AW1167" s="15"/>
      <c r="AX1167" s="20"/>
    </row>
    <row r="1168" spans="1:50" x14ac:dyDescent="0.3">
      <c r="A1168" s="28">
        <v>-105</v>
      </c>
      <c r="B1168" s="28">
        <f>RADIANS(S0P5022[[#This Row],[Deg]])</f>
        <v>-1.8325957145940461</v>
      </c>
      <c r="C1168" s="29">
        <v>1.0197226849085301E-2</v>
      </c>
      <c r="D1168" s="30">
        <f t="shared" si="7"/>
        <v>0.75</v>
      </c>
      <c r="E1168" s="30">
        <f>-LOG(S0P5022[[#This Row],[p]]-0.5,2)</f>
        <v>2</v>
      </c>
      <c r="F1168" s="30">
        <f>-LOG(1-S0P5022[[#This Row],[p]],2)^2</f>
        <v>4</v>
      </c>
      <c r="G1168" s="30">
        <f>-LOG(S0P5022[[#This Row],[p]]-0.5,2)^2</f>
        <v>4</v>
      </c>
      <c r="H1168" s="30">
        <f>-LOG(1-S0P5022[[#This Row],[p]],2)</f>
        <v>2</v>
      </c>
      <c r="I1168" s="30">
        <f>1/S0P5022[[#This Row],[-LOG(p-0.5)^2]]</f>
        <v>0.25</v>
      </c>
      <c r="J1168" s="30">
        <f>1-S0P5022[[#This Row],[p]]</f>
        <v>0.25</v>
      </c>
      <c r="K1168" s="30">
        <f>1/S0P5022[[#This Row],[1-p]]</f>
        <v>4</v>
      </c>
      <c r="L1168" s="30">
        <f>S0P5022[[#This Row],[p]]*2-1</f>
        <v>0.5</v>
      </c>
      <c r="M1168" s="30">
        <f>S0P5022[[#This Row],[1-p]]*2</f>
        <v>0.5</v>
      </c>
      <c r="N1168" s="30">
        <f>S0P5022[[#This Row],[2p-1]]*2</f>
        <v>1</v>
      </c>
      <c r="O1168" s="30">
        <f>S0P5022[[#This Row],[2-2p]]*2</f>
        <v>1</v>
      </c>
      <c r="P1168" s="30">
        <f>2^S0P5022[[#This Row],[4p-2]]</f>
        <v>2</v>
      </c>
      <c r="Q1168" s="30">
        <f>2^S0P5022[[#This Row],[4-4p]]</f>
        <v>2</v>
      </c>
      <c r="R1168" s="30">
        <f>2^S0P5022[[#This Row],[2^(4p-2)]]</f>
        <v>4</v>
      </c>
      <c r="S1168" s="29">
        <f>S0P5022[[#This Row],[1-p]]/2</f>
        <v>0.125</v>
      </c>
      <c r="T1168" s="29">
        <f>S0P5022[[#This Row],[f(p)]]/LOG(1-S0P5022[[#This Row],[p]],2)^16</f>
        <v>1.9073486328125E-6</v>
      </c>
      <c r="U1168" s="26">
        <f>2*(1-ABS(SIN(S0P5022[[#This Row],[Rad]]*2)))^(S0P5022[[#This Row],[-LOG(1-p)]])</f>
        <v>0.49999999999999978</v>
      </c>
      <c r="V1168" s="26">
        <f>S0P5022[[#This Row],[f(p)]]*LOG(1-S0P5022[[#This Row],[p]],2)^-16</f>
        <v>1.9073486328125E-6</v>
      </c>
      <c r="W1168" s="26">
        <f>S0P5022[[#This Row],[f(p)]]*2*((1-ABS(SIN(S0P5022[[#This Row],[Rad]]*2)))^(S0P5022[[#This Row],[-LOG(1-p)]]^2))</f>
        <v>1.5624999999999986E-2</v>
      </c>
      <c r="X1168" s="26">
        <f>S0P5022[[#This Row],[F3]]+S0P5022[[#This Row],[F2]]</f>
        <v>1.5626907348632799E-2</v>
      </c>
      <c r="Y1168" s="26"/>
      <c r="Z1168"/>
      <c r="AD1168" s="16"/>
      <c r="AE1168" s="20"/>
      <c r="AF1168" s="16"/>
      <c r="AG1168" s="20"/>
      <c r="AN1168" s="15"/>
      <c r="AO1168" s="20"/>
      <c r="AT1168" s="15"/>
      <c r="AU1168" s="17"/>
      <c r="AW1168" s="15"/>
      <c r="AX1168" s="20"/>
    </row>
    <row r="1169" spans="1:50" x14ac:dyDescent="0.3">
      <c r="A1169" s="28">
        <v>-104</v>
      </c>
      <c r="B1169" s="28">
        <f>RADIANS(S0P5022[[#This Row],[Deg]])</f>
        <v>-1.8151424220741028</v>
      </c>
      <c r="C1169" s="29">
        <v>1.4018953249284399E-2</v>
      </c>
      <c r="D1169" s="30">
        <f t="shared" si="7"/>
        <v>0.75</v>
      </c>
      <c r="E1169" s="30">
        <f>-LOG(S0P5022[[#This Row],[p]]-0.5,2)</f>
        <v>2</v>
      </c>
      <c r="F1169" s="30">
        <f>-LOG(1-S0P5022[[#This Row],[p]],2)^2</f>
        <v>4</v>
      </c>
      <c r="G1169" s="30">
        <f>-LOG(S0P5022[[#This Row],[p]]-0.5,2)^2</f>
        <v>4</v>
      </c>
      <c r="H1169" s="30">
        <f>-LOG(1-S0P5022[[#This Row],[p]],2)</f>
        <v>2</v>
      </c>
      <c r="I1169" s="30">
        <f>1/S0P5022[[#This Row],[-LOG(p-0.5)^2]]</f>
        <v>0.25</v>
      </c>
      <c r="J1169" s="30">
        <f>1-S0P5022[[#This Row],[p]]</f>
        <v>0.25</v>
      </c>
      <c r="K1169" s="30">
        <f>1/S0P5022[[#This Row],[1-p]]</f>
        <v>4</v>
      </c>
      <c r="L1169" s="30">
        <f>S0P5022[[#This Row],[p]]*2-1</f>
        <v>0.5</v>
      </c>
      <c r="M1169" s="30">
        <f>S0P5022[[#This Row],[1-p]]*2</f>
        <v>0.5</v>
      </c>
      <c r="N1169" s="30">
        <f>S0P5022[[#This Row],[2p-1]]*2</f>
        <v>1</v>
      </c>
      <c r="O1169" s="30">
        <f>S0P5022[[#This Row],[2-2p]]*2</f>
        <v>1</v>
      </c>
      <c r="P1169" s="30">
        <f>2^S0P5022[[#This Row],[4p-2]]</f>
        <v>2</v>
      </c>
      <c r="Q1169" s="30">
        <f>2^S0P5022[[#This Row],[4-4p]]</f>
        <v>2</v>
      </c>
      <c r="R1169" s="30">
        <f>2^S0P5022[[#This Row],[2^(4p-2)]]</f>
        <v>4</v>
      </c>
      <c r="S1169" s="29">
        <f>S0P5022[[#This Row],[1-p]]/2</f>
        <v>0.125</v>
      </c>
      <c r="T1169" s="29">
        <f>S0P5022[[#This Row],[f(p)]]/LOG(1-S0P5022[[#This Row],[p]],2)^16</f>
        <v>1.9073486328125E-6</v>
      </c>
      <c r="U1169" s="26">
        <f>2*(1-ABS(SIN(S0P5022[[#This Row],[Rad]]*2)))^(S0P5022[[#This Row],[-LOG(1-p)]])</f>
        <v>0.56292084538568987</v>
      </c>
      <c r="V1169" s="26">
        <f>S0P5022[[#This Row],[f(p)]]*LOG(1-S0P5022[[#This Row],[p]],2)^-16</f>
        <v>1.9073486328125E-6</v>
      </c>
      <c r="W1169" s="26">
        <f>S0P5022[[#This Row],[f(p)]]*2*((1-ABS(SIN(S0P5022[[#This Row],[Rad]]*2)))^(S0P5022[[#This Row],[-LOG(1-p)]]^2))</f>
        <v>1.9804992385608736E-2</v>
      </c>
      <c r="X1169" s="26">
        <f>S0P5022[[#This Row],[F3]]+S0P5022[[#This Row],[F2]]</f>
        <v>1.9806899734241549E-2</v>
      </c>
      <c r="Y1169" s="26"/>
      <c r="Z1169"/>
      <c r="AD1169" s="16"/>
      <c r="AE1169" s="20"/>
      <c r="AF1169" s="16"/>
      <c r="AG1169" s="20"/>
      <c r="AN1169" s="15"/>
      <c r="AO1169" s="20"/>
      <c r="AT1169" s="15"/>
      <c r="AU1169" s="17"/>
      <c r="AW1169" s="15"/>
      <c r="AX1169" s="20"/>
    </row>
    <row r="1170" spans="1:50" x14ac:dyDescent="0.3">
      <c r="A1170" s="28">
        <v>-103</v>
      </c>
      <c r="B1170" s="28">
        <f>RADIANS(S0P5022[[#This Row],[Deg]])</f>
        <v>-1.7976891295541595</v>
      </c>
      <c r="C1170" s="29">
        <v>1.8273487014433099E-2</v>
      </c>
      <c r="D1170" s="30">
        <f t="shared" si="7"/>
        <v>0.75</v>
      </c>
      <c r="E1170" s="30">
        <f>-LOG(S0P5022[[#This Row],[p]]-0.5,2)</f>
        <v>2</v>
      </c>
      <c r="F1170" s="30">
        <f>-LOG(1-S0P5022[[#This Row],[p]],2)^2</f>
        <v>4</v>
      </c>
      <c r="G1170" s="30">
        <f>-LOG(S0P5022[[#This Row],[p]]-0.5,2)^2</f>
        <v>4</v>
      </c>
      <c r="H1170" s="30">
        <f>-LOG(1-S0P5022[[#This Row],[p]],2)</f>
        <v>2</v>
      </c>
      <c r="I1170" s="30">
        <f>1/S0P5022[[#This Row],[-LOG(p-0.5)^2]]</f>
        <v>0.25</v>
      </c>
      <c r="J1170" s="30">
        <f>1-S0P5022[[#This Row],[p]]</f>
        <v>0.25</v>
      </c>
      <c r="K1170" s="30">
        <f>1/S0P5022[[#This Row],[1-p]]</f>
        <v>4</v>
      </c>
      <c r="L1170" s="30">
        <f>S0P5022[[#This Row],[p]]*2-1</f>
        <v>0.5</v>
      </c>
      <c r="M1170" s="30">
        <f>S0P5022[[#This Row],[1-p]]*2</f>
        <v>0.5</v>
      </c>
      <c r="N1170" s="30">
        <f>S0P5022[[#This Row],[2p-1]]*2</f>
        <v>1</v>
      </c>
      <c r="O1170" s="30">
        <f>S0P5022[[#This Row],[2-2p]]*2</f>
        <v>1</v>
      </c>
      <c r="P1170" s="30">
        <f>2^S0P5022[[#This Row],[4p-2]]</f>
        <v>2</v>
      </c>
      <c r="Q1170" s="30">
        <f>2^S0P5022[[#This Row],[4-4p]]</f>
        <v>2</v>
      </c>
      <c r="R1170" s="30">
        <f>2^S0P5022[[#This Row],[2^(4p-2)]]</f>
        <v>4</v>
      </c>
      <c r="S1170" s="29">
        <f>S0P5022[[#This Row],[1-p]]/2</f>
        <v>0.125</v>
      </c>
      <c r="T1170" s="29">
        <f>S0P5022[[#This Row],[f(p)]]/LOG(1-S0P5022[[#This Row],[p]],2)^16</f>
        <v>1.9073486328125E-6</v>
      </c>
      <c r="U1170" s="26">
        <f>2*(1-ABS(SIN(S0P5022[[#This Row],[Rad]]*2)))^(S0P5022[[#This Row],[-LOG(1-p)]])</f>
        <v>0.63085393751803209</v>
      </c>
      <c r="V1170" s="26">
        <f>S0P5022[[#This Row],[f(p)]]*LOG(1-S0P5022[[#This Row],[p]],2)^-16</f>
        <v>1.9073486328125E-6</v>
      </c>
      <c r="W1170" s="26">
        <f>S0P5022[[#This Row],[f(p)]]*2*((1-ABS(SIN(S0P5022[[#This Row],[Rad]]*2)))^(S0P5022[[#This Row],[-LOG(1-p)]]^2))</f>
        <v>2.487354315512532E-2</v>
      </c>
      <c r="X1170" s="26">
        <f>S0P5022[[#This Row],[F3]]+S0P5022[[#This Row],[F2]]</f>
        <v>2.4875450503758133E-2</v>
      </c>
      <c r="Y1170" s="26"/>
      <c r="Z1170"/>
      <c r="AD1170" s="16"/>
      <c r="AE1170" s="20"/>
      <c r="AF1170" s="16"/>
      <c r="AG1170" s="20"/>
      <c r="AN1170" s="15"/>
      <c r="AO1170" s="20"/>
      <c r="AT1170" s="15"/>
      <c r="AU1170" s="17"/>
      <c r="AW1170" s="15"/>
      <c r="AX1170" s="20"/>
    </row>
    <row r="1171" spans="1:50" x14ac:dyDescent="0.3">
      <c r="A1171" s="28">
        <v>-102</v>
      </c>
      <c r="B1171" s="28">
        <f>RADIANS(S0P5022[[#This Row],[Deg]])</f>
        <v>-1.7802358370342162</v>
      </c>
      <c r="C1171" s="29">
        <v>2.3450726052731598E-2</v>
      </c>
      <c r="D1171" s="30">
        <f t="shared" si="7"/>
        <v>0.75</v>
      </c>
      <c r="E1171" s="30">
        <f>-LOG(S0P5022[[#This Row],[p]]-0.5,2)</f>
        <v>2</v>
      </c>
      <c r="F1171" s="30">
        <f>-LOG(1-S0P5022[[#This Row],[p]],2)^2</f>
        <v>4</v>
      </c>
      <c r="G1171" s="30">
        <f>-LOG(S0P5022[[#This Row],[p]]-0.5,2)^2</f>
        <v>4</v>
      </c>
      <c r="H1171" s="30">
        <f>-LOG(1-S0P5022[[#This Row],[p]],2)</f>
        <v>2</v>
      </c>
      <c r="I1171" s="30">
        <f>1/S0P5022[[#This Row],[-LOG(p-0.5)^2]]</f>
        <v>0.25</v>
      </c>
      <c r="J1171" s="30">
        <f>1-S0P5022[[#This Row],[p]]</f>
        <v>0.25</v>
      </c>
      <c r="K1171" s="30">
        <f>1/S0P5022[[#This Row],[1-p]]</f>
        <v>4</v>
      </c>
      <c r="L1171" s="30">
        <f>S0P5022[[#This Row],[p]]*2-1</f>
        <v>0.5</v>
      </c>
      <c r="M1171" s="30">
        <f>S0P5022[[#This Row],[1-p]]*2</f>
        <v>0.5</v>
      </c>
      <c r="N1171" s="30">
        <f>S0P5022[[#This Row],[2p-1]]*2</f>
        <v>1</v>
      </c>
      <c r="O1171" s="30">
        <f>S0P5022[[#This Row],[2-2p]]*2</f>
        <v>1</v>
      </c>
      <c r="P1171" s="30">
        <f>2^S0P5022[[#This Row],[4p-2]]</f>
        <v>2</v>
      </c>
      <c r="Q1171" s="30">
        <f>2^S0P5022[[#This Row],[4-4p]]</f>
        <v>2</v>
      </c>
      <c r="R1171" s="30">
        <f>2^S0P5022[[#This Row],[2^(4p-2)]]</f>
        <v>4</v>
      </c>
      <c r="S1171" s="29">
        <f>S0P5022[[#This Row],[1-p]]/2</f>
        <v>0.125</v>
      </c>
      <c r="T1171" s="29">
        <f>S0P5022[[#This Row],[f(p)]]/LOG(1-S0P5022[[#This Row],[p]],2)^16</f>
        <v>1.9073486328125E-6</v>
      </c>
      <c r="U1171" s="26">
        <f>2*(1-ABS(SIN(S0P5022[[#This Row],[Rad]]*2)))^(S0P5022[[#This Row],[-LOG(1-p)]])</f>
        <v>0.70392282133794104</v>
      </c>
      <c r="V1171" s="26">
        <f>S0P5022[[#This Row],[f(p)]]*LOG(1-S0P5022[[#This Row],[p]],2)^-16</f>
        <v>1.9073486328125E-6</v>
      </c>
      <c r="W1171" s="26">
        <f>S0P5022[[#This Row],[f(p)]]*2*((1-ABS(SIN(S0P5022[[#This Row],[Rad]]*2)))^(S0P5022[[#This Row],[-LOG(1-p)]]^2))</f>
        <v>3.0969208650022929E-2</v>
      </c>
      <c r="X1171" s="26">
        <f>S0P5022[[#This Row],[F3]]+S0P5022[[#This Row],[F2]]</f>
        <v>3.0971115998655742E-2</v>
      </c>
      <c r="Y1171" s="26"/>
      <c r="Z1171"/>
      <c r="AD1171" s="16"/>
      <c r="AE1171" s="20"/>
      <c r="AF1171" s="16"/>
      <c r="AG1171" s="20"/>
      <c r="AN1171" s="15"/>
      <c r="AO1171" s="20"/>
      <c r="AT1171" s="15"/>
      <c r="AU1171" s="17"/>
      <c r="AW1171" s="15"/>
      <c r="AX1171" s="20"/>
    </row>
    <row r="1172" spans="1:50" x14ac:dyDescent="0.3">
      <c r="A1172" s="28">
        <v>-101</v>
      </c>
      <c r="B1172" s="28">
        <f>RADIANS(S0P5022[[#This Row],[Deg]])</f>
        <v>-1.7627825445142729</v>
      </c>
      <c r="C1172" s="29">
        <v>2.95322357434896E-2</v>
      </c>
      <c r="D1172" s="30">
        <f t="shared" si="7"/>
        <v>0.75</v>
      </c>
      <c r="E1172" s="30">
        <f>-LOG(S0P5022[[#This Row],[p]]-0.5,2)</f>
        <v>2</v>
      </c>
      <c r="F1172" s="30">
        <f>-LOG(1-S0P5022[[#This Row],[p]],2)^2</f>
        <v>4</v>
      </c>
      <c r="G1172" s="30">
        <f>-LOG(S0P5022[[#This Row],[p]]-0.5,2)^2</f>
        <v>4</v>
      </c>
      <c r="H1172" s="30">
        <f>-LOG(1-S0P5022[[#This Row],[p]],2)</f>
        <v>2</v>
      </c>
      <c r="I1172" s="30">
        <f>1/S0P5022[[#This Row],[-LOG(p-0.5)^2]]</f>
        <v>0.25</v>
      </c>
      <c r="J1172" s="30">
        <f>1-S0P5022[[#This Row],[p]]</f>
        <v>0.25</v>
      </c>
      <c r="K1172" s="30">
        <f>1/S0P5022[[#This Row],[1-p]]</f>
        <v>4</v>
      </c>
      <c r="L1172" s="30">
        <f>S0P5022[[#This Row],[p]]*2-1</f>
        <v>0.5</v>
      </c>
      <c r="M1172" s="30">
        <f>S0P5022[[#This Row],[1-p]]*2</f>
        <v>0.5</v>
      </c>
      <c r="N1172" s="30">
        <f>S0P5022[[#This Row],[2p-1]]*2</f>
        <v>1</v>
      </c>
      <c r="O1172" s="30">
        <f>S0P5022[[#This Row],[2-2p]]*2</f>
        <v>1</v>
      </c>
      <c r="P1172" s="30">
        <f>2^S0P5022[[#This Row],[4p-2]]</f>
        <v>2</v>
      </c>
      <c r="Q1172" s="30">
        <f>2^S0P5022[[#This Row],[4-4p]]</f>
        <v>2</v>
      </c>
      <c r="R1172" s="30">
        <f>2^S0P5022[[#This Row],[2^(4p-2)]]</f>
        <v>4</v>
      </c>
      <c r="S1172" s="29">
        <f>S0P5022[[#This Row],[1-p]]/2</f>
        <v>0.125</v>
      </c>
      <c r="T1172" s="29">
        <f>S0P5022[[#This Row],[f(p)]]/LOG(1-S0P5022[[#This Row],[p]],2)^16</f>
        <v>1.9073486328125E-6</v>
      </c>
      <c r="U1172" s="26">
        <f>2*(1-ABS(SIN(S0P5022[[#This Row],[Rad]]*2)))^(S0P5022[[#This Row],[-LOG(1-p)]])</f>
        <v>0.78223382599770086</v>
      </c>
      <c r="V1172" s="26">
        <f>S0P5022[[#This Row],[f(p)]]*LOG(1-S0P5022[[#This Row],[p]],2)^-16</f>
        <v>1.9073486328125E-6</v>
      </c>
      <c r="W1172" s="26">
        <f>S0P5022[[#This Row],[f(p)]]*2*((1-ABS(SIN(S0P5022[[#This Row],[Rad]]*2)))^(S0P5022[[#This Row],[-LOG(1-p)]]^2))</f>
        <v>3.8243109908437586E-2</v>
      </c>
      <c r="X1172" s="26">
        <f>S0P5022[[#This Row],[F3]]+S0P5022[[#This Row],[F2]]</f>
        <v>3.8245017257070399E-2</v>
      </c>
      <c r="Y1172" s="26"/>
      <c r="Z1172"/>
      <c r="AD1172" s="16"/>
      <c r="AE1172" s="20"/>
      <c r="AF1172" s="16"/>
      <c r="AG1172" s="20"/>
      <c r="AN1172" s="15"/>
      <c r="AO1172" s="20"/>
      <c r="AT1172" s="15"/>
      <c r="AU1172" s="17"/>
      <c r="AW1172" s="15"/>
      <c r="AX1172" s="20"/>
    </row>
    <row r="1173" spans="1:50" x14ac:dyDescent="0.3">
      <c r="A1173" s="28">
        <v>-100</v>
      </c>
      <c r="B1173" s="28">
        <f>RADIANS(S0P5022[[#This Row],[Deg]])</f>
        <v>-1.7453292519943295</v>
      </c>
      <c r="C1173" s="29">
        <v>3.62344331068798E-2</v>
      </c>
      <c r="D1173" s="30">
        <f t="shared" si="7"/>
        <v>0.75</v>
      </c>
      <c r="E1173" s="30">
        <f>-LOG(S0P5022[[#This Row],[p]]-0.5,2)</f>
        <v>2</v>
      </c>
      <c r="F1173" s="30">
        <f>-LOG(1-S0P5022[[#This Row],[p]],2)^2</f>
        <v>4</v>
      </c>
      <c r="G1173" s="30">
        <f>-LOG(S0P5022[[#This Row],[p]]-0.5,2)^2</f>
        <v>4</v>
      </c>
      <c r="H1173" s="30">
        <f>-LOG(1-S0P5022[[#This Row],[p]],2)</f>
        <v>2</v>
      </c>
      <c r="I1173" s="30">
        <f>1/S0P5022[[#This Row],[-LOG(p-0.5)^2]]</f>
        <v>0.25</v>
      </c>
      <c r="J1173" s="30">
        <f>1-S0P5022[[#This Row],[p]]</f>
        <v>0.25</v>
      </c>
      <c r="K1173" s="30">
        <f>1/S0P5022[[#This Row],[1-p]]</f>
        <v>4</v>
      </c>
      <c r="L1173" s="30">
        <f>S0P5022[[#This Row],[p]]*2-1</f>
        <v>0.5</v>
      </c>
      <c r="M1173" s="30">
        <f>S0P5022[[#This Row],[1-p]]*2</f>
        <v>0.5</v>
      </c>
      <c r="N1173" s="30">
        <f>S0P5022[[#This Row],[2p-1]]*2</f>
        <v>1</v>
      </c>
      <c r="O1173" s="30">
        <f>S0P5022[[#This Row],[2-2p]]*2</f>
        <v>1</v>
      </c>
      <c r="P1173" s="30">
        <f>2^S0P5022[[#This Row],[4p-2]]</f>
        <v>2</v>
      </c>
      <c r="Q1173" s="30">
        <f>2^S0P5022[[#This Row],[4-4p]]</f>
        <v>2</v>
      </c>
      <c r="R1173" s="30">
        <f>2^S0P5022[[#This Row],[2^(4p-2)]]</f>
        <v>4</v>
      </c>
      <c r="S1173" s="29">
        <f>S0P5022[[#This Row],[1-p]]/2</f>
        <v>0.125</v>
      </c>
      <c r="T1173" s="29">
        <f>S0P5022[[#This Row],[f(p)]]/LOG(1-S0P5022[[#This Row],[p]],2)^16</f>
        <v>1.9073486328125E-6</v>
      </c>
      <c r="U1173" s="26">
        <f>2*(1-ABS(SIN(S0P5022[[#This Row],[Rad]]*2)))^(S0P5022[[#This Row],[-LOG(1-p)]])</f>
        <v>0.86587498357834725</v>
      </c>
      <c r="V1173" s="26">
        <f>S0P5022[[#This Row],[f(p)]]*LOG(1-S0P5022[[#This Row],[p]],2)^-16</f>
        <v>1.9073486328125E-6</v>
      </c>
      <c r="W1173" s="26">
        <f>S0P5022[[#This Row],[f(p)]]*2*((1-ABS(SIN(S0P5022[[#This Row],[Rad]]*2)))^(S0P5022[[#This Row],[-LOG(1-p)]]^2))</f>
        <v>4.6858717949175198E-2</v>
      </c>
      <c r="X1173" s="26">
        <f>S0P5022[[#This Row],[F3]]+S0P5022[[#This Row],[F2]]</f>
        <v>4.686062529780801E-2</v>
      </c>
      <c r="Y1173" s="26"/>
      <c r="Z1173"/>
      <c r="AD1173" s="16"/>
      <c r="AE1173" s="20"/>
      <c r="AF1173" s="16"/>
      <c r="AG1173" s="20"/>
      <c r="AN1173" s="15"/>
      <c r="AO1173" s="20"/>
      <c r="AT1173" s="15"/>
      <c r="AU1173" s="17"/>
      <c r="AW1173" s="15"/>
      <c r="AX1173" s="20"/>
    </row>
    <row r="1174" spans="1:50" x14ac:dyDescent="0.3">
      <c r="A1174" s="28">
        <v>-99</v>
      </c>
      <c r="B1174" s="28">
        <f>RADIANS(S0P5022[[#This Row],[Deg]])</f>
        <v>-1.7278759594743862</v>
      </c>
      <c r="C1174" s="29">
        <v>4.4041955933113601E-2</v>
      </c>
      <c r="D1174" s="30">
        <f t="shared" si="7"/>
        <v>0.75</v>
      </c>
      <c r="E1174" s="30">
        <f>-LOG(S0P5022[[#This Row],[p]]-0.5,2)</f>
        <v>2</v>
      </c>
      <c r="F1174" s="30">
        <f>-LOG(1-S0P5022[[#This Row],[p]],2)^2</f>
        <v>4</v>
      </c>
      <c r="G1174" s="30">
        <f>-LOG(S0P5022[[#This Row],[p]]-0.5,2)^2</f>
        <v>4</v>
      </c>
      <c r="H1174" s="30">
        <f>-LOG(1-S0P5022[[#This Row],[p]],2)</f>
        <v>2</v>
      </c>
      <c r="I1174" s="30">
        <f>1/S0P5022[[#This Row],[-LOG(p-0.5)^2]]</f>
        <v>0.25</v>
      </c>
      <c r="J1174" s="30">
        <f>1-S0P5022[[#This Row],[p]]</f>
        <v>0.25</v>
      </c>
      <c r="K1174" s="30">
        <f>1/S0P5022[[#This Row],[1-p]]</f>
        <v>4</v>
      </c>
      <c r="L1174" s="30">
        <f>S0P5022[[#This Row],[p]]*2-1</f>
        <v>0.5</v>
      </c>
      <c r="M1174" s="30">
        <f>S0P5022[[#This Row],[1-p]]*2</f>
        <v>0.5</v>
      </c>
      <c r="N1174" s="30">
        <f>S0P5022[[#This Row],[2p-1]]*2</f>
        <v>1</v>
      </c>
      <c r="O1174" s="30">
        <f>S0P5022[[#This Row],[2-2p]]*2</f>
        <v>1</v>
      </c>
      <c r="P1174" s="30">
        <f>2^S0P5022[[#This Row],[4p-2]]</f>
        <v>2</v>
      </c>
      <c r="Q1174" s="30">
        <f>2^S0P5022[[#This Row],[4-4p]]</f>
        <v>2</v>
      </c>
      <c r="R1174" s="30">
        <f>2^S0P5022[[#This Row],[2^(4p-2)]]</f>
        <v>4</v>
      </c>
      <c r="S1174" s="29">
        <f>S0P5022[[#This Row],[1-p]]/2</f>
        <v>0.125</v>
      </c>
      <c r="T1174" s="29">
        <f>S0P5022[[#This Row],[f(p)]]/LOG(1-S0P5022[[#This Row],[p]],2)^16</f>
        <v>1.9073486328125E-6</v>
      </c>
      <c r="U1174" s="26">
        <f>2*(1-ABS(SIN(S0P5022[[#This Row],[Rad]]*2)))^(S0P5022[[#This Row],[-LOG(1-p)]])</f>
        <v>0.95491502812526341</v>
      </c>
      <c r="V1174" s="26">
        <f>S0P5022[[#This Row],[f(p)]]*LOG(1-S0P5022[[#This Row],[p]],2)^-16</f>
        <v>1.9073486328125E-6</v>
      </c>
      <c r="W1174" s="26">
        <f>S0P5022[[#This Row],[f(p)]]*2*((1-ABS(SIN(S0P5022[[#This Row],[Rad]]*2)))^(S0P5022[[#This Row],[-LOG(1-p)]]^2))</f>
        <v>5.6991419433717036E-2</v>
      </c>
      <c r="X1174" s="26">
        <f>S0P5022[[#This Row],[F3]]+S0P5022[[#This Row],[F2]]</f>
        <v>5.6993326782349849E-2</v>
      </c>
      <c r="Y1174" s="26"/>
      <c r="Z1174"/>
      <c r="AD1174" s="16"/>
      <c r="AE1174" s="20"/>
      <c r="AF1174" s="16"/>
      <c r="AG1174" s="20"/>
      <c r="AN1174" s="15"/>
      <c r="AO1174" s="20"/>
      <c r="AT1174" s="15"/>
      <c r="AU1174" s="17"/>
      <c r="AW1174" s="15"/>
      <c r="AX1174" s="20"/>
    </row>
    <row r="1175" spans="1:50" x14ac:dyDescent="0.3">
      <c r="A1175" s="28">
        <v>-98</v>
      </c>
      <c r="B1175" s="28">
        <f>RADIANS(S0P5022[[#This Row],[Deg]])</f>
        <v>-1.7104226669544429</v>
      </c>
      <c r="C1175" s="29">
        <v>5.29740054592562E-2</v>
      </c>
      <c r="D1175" s="30">
        <f t="shared" si="7"/>
        <v>0.75</v>
      </c>
      <c r="E1175" s="30">
        <f>-LOG(S0P5022[[#This Row],[p]]-0.5,2)</f>
        <v>2</v>
      </c>
      <c r="F1175" s="30">
        <f>-LOG(1-S0P5022[[#This Row],[p]],2)^2</f>
        <v>4</v>
      </c>
      <c r="G1175" s="30">
        <f>-LOG(S0P5022[[#This Row],[p]]-0.5,2)^2</f>
        <v>4</v>
      </c>
      <c r="H1175" s="30">
        <f>-LOG(1-S0P5022[[#This Row],[p]],2)</f>
        <v>2</v>
      </c>
      <c r="I1175" s="30">
        <f>1/S0P5022[[#This Row],[-LOG(p-0.5)^2]]</f>
        <v>0.25</v>
      </c>
      <c r="J1175" s="30">
        <f>1-S0P5022[[#This Row],[p]]</f>
        <v>0.25</v>
      </c>
      <c r="K1175" s="30">
        <f>1/S0P5022[[#This Row],[1-p]]</f>
        <v>4</v>
      </c>
      <c r="L1175" s="30">
        <f>S0P5022[[#This Row],[p]]*2-1</f>
        <v>0.5</v>
      </c>
      <c r="M1175" s="30">
        <f>S0P5022[[#This Row],[1-p]]*2</f>
        <v>0.5</v>
      </c>
      <c r="N1175" s="30">
        <f>S0P5022[[#This Row],[2p-1]]*2</f>
        <v>1</v>
      </c>
      <c r="O1175" s="30">
        <f>S0P5022[[#This Row],[2-2p]]*2</f>
        <v>1</v>
      </c>
      <c r="P1175" s="30">
        <f>2^S0P5022[[#This Row],[4p-2]]</f>
        <v>2</v>
      </c>
      <c r="Q1175" s="30">
        <f>2^S0P5022[[#This Row],[4-4p]]</f>
        <v>2</v>
      </c>
      <c r="R1175" s="30">
        <f>2^S0P5022[[#This Row],[2^(4p-2)]]</f>
        <v>4</v>
      </c>
      <c r="S1175" s="29">
        <f>S0P5022[[#This Row],[1-p]]/2</f>
        <v>0.125</v>
      </c>
      <c r="T1175" s="29">
        <f>S0P5022[[#This Row],[f(p)]]/LOG(1-S0P5022[[#This Row],[p]],2)^16</f>
        <v>1.9073486328125E-6</v>
      </c>
      <c r="U1175" s="26">
        <f>2*(1-ABS(SIN(S0P5022[[#This Row],[Rad]]*2)))^(S0P5022[[#This Row],[-LOG(1-p)]])</f>
        <v>1.0494024805755779</v>
      </c>
      <c r="V1175" s="26">
        <f>S0P5022[[#This Row],[f(p)]]*LOG(1-S0P5022[[#This Row],[p]],2)^-16</f>
        <v>1.9073486328125E-6</v>
      </c>
      <c r="W1175" s="26">
        <f>S0P5022[[#This Row],[f(p)]]*2*((1-ABS(SIN(S0P5022[[#This Row],[Rad]]*2)))^(S0P5022[[#This Row],[-LOG(1-p)]]^2))</f>
        <v>6.882784788988601E-2</v>
      </c>
      <c r="X1175" s="26">
        <f>S0P5022[[#This Row],[F3]]+S0P5022[[#This Row],[F2]]</f>
        <v>6.8829755238518822E-2</v>
      </c>
      <c r="Y1175" s="26"/>
      <c r="Z1175"/>
      <c r="AD1175" s="16"/>
      <c r="AE1175" s="20"/>
      <c r="AF1175" s="16"/>
      <c r="AG1175" s="20"/>
      <c r="AN1175" s="15"/>
      <c r="AO1175" s="20"/>
      <c r="AT1175" s="15"/>
      <c r="AU1175" s="17"/>
      <c r="AW1175" s="15"/>
      <c r="AX1175" s="20"/>
    </row>
    <row r="1176" spans="1:50" x14ac:dyDescent="0.3">
      <c r="A1176" s="28">
        <v>-97</v>
      </c>
      <c r="B1176" s="28">
        <f>RADIANS(S0P5022[[#This Row],[Deg]])</f>
        <v>-1.6929693744344996</v>
      </c>
      <c r="C1176" s="29">
        <v>6.2844028292441206E-2</v>
      </c>
      <c r="D1176" s="30">
        <f t="shared" si="7"/>
        <v>0.75</v>
      </c>
      <c r="E1176" s="30">
        <f>-LOG(S0P5022[[#This Row],[p]]-0.5,2)</f>
        <v>2</v>
      </c>
      <c r="F1176" s="30">
        <f>-LOG(1-S0P5022[[#This Row],[p]],2)^2</f>
        <v>4</v>
      </c>
      <c r="G1176" s="30">
        <f>-LOG(S0P5022[[#This Row],[p]]-0.5,2)^2</f>
        <v>4</v>
      </c>
      <c r="H1176" s="30">
        <f>-LOG(1-S0P5022[[#This Row],[p]],2)</f>
        <v>2</v>
      </c>
      <c r="I1176" s="30">
        <f>1/S0P5022[[#This Row],[-LOG(p-0.5)^2]]</f>
        <v>0.25</v>
      </c>
      <c r="J1176" s="30">
        <f>1-S0P5022[[#This Row],[p]]</f>
        <v>0.25</v>
      </c>
      <c r="K1176" s="30">
        <f>1/S0P5022[[#This Row],[1-p]]</f>
        <v>4</v>
      </c>
      <c r="L1176" s="30">
        <f>S0P5022[[#This Row],[p]]*2-1</f>
        <v>0.5</v>
      </c>
      <c r="M1176" s="30">
        <f>S0P5022[[#This Row],[1-p]]*2</f>
        <v>0.5</v>
      </c>
      <c r="N1176" s="30">
        <f>S0P5022[[#This Row],[2p-1]]*2</f>
        <v>1</v>
      </c>
      <c r="O1176" s="30">
        <f>S0P5022[[#This Row],[2-2p]]*2</f>
        <v>1</v>
      </c>
      <c r="P1176" s="30">
        <f>2^S0P5022[[#This Row],[4p-2]]</f>
        <v>2</v>
      </c>
      <c r="Q1176" s="30">
        <f>2^S0P5022[[#This Row],[4-4p]]</f>
        <v>2</v>
      </c>
      <c r="R1176" s="30">
        <f>2^S0P5022[[#This Row],[2^(4p-2)]]</f>
        <v>4</v>
      </c>
      <c r="S1176" s="29">
        <f>S0P5022[[#This Row],[1-p]]/2</f>
        <v>0.125</v>
      </c>
      <c r="T1176" s="29">
        <f>S0P5022[[#This Row],[f(p)]]/LOG(1-S0P5022[[#This Row],[p]],2)^16</f>
        <v>1.9073486328125E-6</v>
      </c>
      <c r="U1176" s="26">
        <f>2*(1-ABS(SIN(S0P5022[[#This Row],[Rad]]*2)))^(S0P5022[[#This Row],[-LOG(1-p)]])</f>
        <v>1.1493648247424029</v>
      </c>
      <c r="V1176" s="26">
        <f>S0P5022[[#This Row],[f(p)]]*LOG(1-S0P5022[[#This Row],[p]],2)^-16</f>
        <v>1.9073486328125E-6</v>
      </c>
      <c r="W1176" s="26">
        <f>S0P5022[[#This Row],[f(p)]]*2*((1-ABS(SIN(S0P5022[[#This Row],[Rad]]*2)))^(S0P5022[[#This Row],[-LOG(1-p)]]^2))</f>
        <v>8.2564968772195907E-2</v>
      </c>
      <c r="X1176" s="26">
        <f>S0P5022[[#This Row],[F3]]+S0P5022[[#This Row],[F2]]</f>
        <v>8.2566876120828719E-2</v>
      </c>
      <c r="Y1176" s="26"/>
      <c r="Z1176"/>
      <c r="AD1176" s="16"/>
      <c r="AE1176" s="20"/>
      <c r="AF1176" s="16"/>
      <c r="AG1176" s="20"/>
      <c r="AN1176" s="15"/>
      <c r="AO1176" s="20"/>
      <c r="AT1176" s="15"/>
      <c r="AU1176" s="17"/>
      <c r="AW1176" s="15"/>
      <c r="AX1176" s="20"/>
    </row>
    <row r="1177" spans="1:50" x14ac:dyDescent="0.3">
      <c r="A1177" s="28">
        <v>-96</v>
      </c>
      <c r="B1177" s="28">
        <f>RADIANS(S0P5022[[#This Row],[Deg]])</f>
        <v>-1.6755160819145565</v>
      </c>
      <c r="C1177" s="29">
        <v>7.3719565876176493E-2</v>
      </c>
      <c r="D1177" s="30">
        <f t="shared" si="7"/>
        <v>0.75</v>
      </c>
      <c r="E1177" s="30">
        <f>-LOG(S0P5022[[#This Row],[p]]-0.5,2)</f>
        <v>2</v>
      </c>
      <c r="F1177" s="30">
        <f>-LOG(1-S0P5022[[#This Row],[p]],2)^2</f>
        <v>4</v>
      </c>
      <c r="G1177" s="30">
        <f>-LOG(S0P5022[[#This Row],[p]]-0.5,2)^2</f>
        <v>4</v>
      </c>
      <c r="H1177" s="30">
        <f>-LOG(1-S0P5022[[#This Row],[p]],2)</f>
        <v>2</v>
      </c>
      <c r="I1177" s="30">
        <f>1/S0P5022[[#This Row],[-LOG(p-0.5)^2]]</f>
        <v>0.25</v>
      </c>
      <c r="J1177" s="30">
        <f>1-S0P5022[[#This Row],[p]]</f>
        <v>0.25</v>
      </c>
      <c r="K1177" s="30">
        <f>1/S0P5022[[#This Row],[1-p]]</f>
        <v>4</v>
      </c>
      <c r="L1177" s="30">
        <f>S0P5022[[#This Row],[p]]*2-1</f>
        <v>0.5</v>
      </c>
      <c r="M1177" s="30">
        <f>S0P5022[[#This Row],[1-p]]*2</f>
        <v>0.5</v>
      </c>
      <c r="N1177" s="30">
        <f>S0P5022[[#This Row],[2p-1]]*2</f>
        <v>1</v>
      </c>
      <c r="O1177" s="30">
        <f>S0P5022[[#This Row],[2-2p]]*2</f>
        <v>1</v>
      </c>
      <c r="P1177" s="30">
        <f>2^S0P5022[[#This Row],[4p-2]]</f>
        <v>2</v>
      </c>
      <c r="Q1177" s="30">
        <f>2^S0P5022[[#This Row],[4-4p]]</f>
        <v>2</v>
      </c>
      <c r="R1177" s="30">
        <f>2^S0P5022[[#This Row],[2^(4p-2)]]</f>
        <v>4</v>
      </c>
      <c r="S1177" s="29">
        <f>S0P5022[[#This Row],[1-p]]/2</f>
        <v>0.125</v>
      </c>
      <c r="T1177" s="29">
        <f>S0P5022[[#This Row],[f(p)]]/LOG(1-S0P5022[[#This Row],[p]],2)^16</f>
        <v>1.9073486328125E-6</v>
      </c>
      <c r="U1177" s="26">
        <f>2*(1-ABS(SIN(S0P5022[[#This Row],[Rad]]*2)))^(S0P5022[[#This Row],[-LOG(1-p)]])</f>
        <v>1.2548077790863612</v>
      </c>
      <c r="V1177" s="26">
        <f>S0P5022[[#This Row],[f(p)]]*LOG(1-S0P5022[[#This Row],[p]],2)^-16</f>
        <v>1.9073486328125E-6</v>
      </c>
      <c r="W1177" s="26">
        <f>S0P5022[[#This Row],[f(p)]]*2*((1-ABS(SIN(S0P5022[[#This Row],[Rad]]*2)))^(S0P5022[[#This Row],[-LOG(1-p)]]^2))</f>
        <v>9.8408910153477885E-2</v>
      </c>
      <c r="X1177" s="26">
        <f>S0P5022[[#This Row],[F3]]+S0P5022[[#This Row],[F2]]</f>
        <v>9.8410817502110698E-2</v>
      </c>
      <c r="Y1177" s="26"/>
      <c r="Z1177"/>
      <c r="AD1177" s="16"/>
      <c r="AE1177" s="20"/>
      <c r="AF1177" s="16"/>
      <c r="AG1177" s="20"/>
      <c r="AN1177" s="15"/>
      <c r="AO1177" s="20"/>
      <c r="AT1177" s="15"/>
      <c r="AU1177" s="17"/>
      <c r="AW1177" s="15"/>
      <c r="AX1177" s="20"/>
    </row>
    <row r="1178" spans="1:50" x14ac:dyDescent="0.3">
      <c r="A1178" s="28">
        <v>-95</v>
      </c>
      <c r="B1178" s="28">
        <f>RADIANS(S0P5022[[#This Row],[Deg]])</f>
        <v>-1.6580627893946132</v>
      </c>
      <c r="C1178" s="29">
        <v>8.58679350598376E-2</v>
      </c>
      <c r="D1178" s="30">
        <f t="shared" si="7"/>
        <v>0.75</v>
      </c>
      <c r="E1178" s="30">
        <f>-LOG(S0P5022[[#This Row],[p]]-0.5,2)</f>
        <v>2</v>
      </c>
      <c r="F1178" s="30">
        <f>-LOG(1-S0P5022[[#This Row],[p]],2)^2</f>
        <v>4</v>
      </c>
      <c r="G1178" s="30">
        <f>-LOG(S0P5022[[#This Row],[p]]-0.5,2)^2</f>
        <v>4</v>
      </c>
      <c r="H1178" s="30">
        <f>-LOG(1-S0P5022[[#This Row],[p]],2)</f>
        <v>2</v>
      </c>
      <c r="I1178" s="30">
        <f>1/S0P5022[[#This Row],[-LOG(p-0.5)^2]]</f>
        <v>0.25</v>
      </c>
      <c r="J1178" s="30">
        <f>1-S0P5022[[#This Row],[p]]</f>
        <v>0.25</v>
      </c>
      <c r="K1178" s="30">
        <f>1/S0P5022[[#This Row],[1-p]]</f>
        <v>4</v>
      </c>
      <c r="L1178" s="30">
        <f>S0P5022[[#This Row],[p]]*2-1</f>
        <v>0.5</v>
      </c>
      <c r="M1178" s="30">
        <f>S0P5022[[#This Row],[1-p]]*2</f>
        <v>0.5</v>
      </c>
      <c r="N1178" s="30">
        <f>S0P5022[[#This Row],[2p-1]]*2</f>
        <v>1</v>
      </c>
      <c r="O1178" s="30">
        <f>S0P5022[[#This Row],[2-2p]]*2</f>
        <v>1</v>
      </c>
      <c r="P1178" s="30">
        <f>2^S0P5022[[#This Row],[4p-2]]</f>
        <v>2</v>
      </c>
      <c r="Q1178" s="30">
        <f>2^S0P5022[[#This Row],[4-4p]]</f>
        <v>2</v>
      </c>
      <c r="R1178" s="30">
        <f>2^S0P5022[[#This Row],[2^(4p-2)]]</f>
        <v>4</v>
      </c>
      <c r="S1178" s="29">
        <f>S0P5022[[#This Row],[1-p]]/2</f>
        <v>0.125</v>
      </c>
      <c r="T1178" s="29">
        <f>S0P5022[[#This Row],[f(p)]]/LOG(1-S0P5022[[#This Row],[p]],2)^16</f>
        <v>1.9073486328125E-6</v>
      </c>
      <c r="U1178" s="26">
        <f>2*(1-ABS(SIN(S0P5022[[#This Row],[Rad]]*2)))^(S0P5022[[#This Row],[-LOG(1-p)]])</f>
        <v>1.3657146685463697</v>
      </c>
      <c r="V1178" s="26">
        <f>S0P5022[[#This Row],[f(p)]]*LOG(1-S0P5022[[#This Row],[p]],2)^-16</f>
        <v>1.9073486328125E-6</v>
      </c>
      <c r="W1178" s="26">
        <f>S0P5022[[#This Row],[f(p)]]*2*((1-ABS(SIN(S0P5022[[#This Row],[Rad]]*2)))^(S0P5022[[#This Row],[-LOG(1-p)]]^2))</f>
        <v>0.11657353474267003</v>
      </c>
      <c r="X1178" s="26">
        <f>S0P5022[[#This Row],[F3]]+S0P5022[[#This Row],[F2]]</f>
        <v>0.11657544209130284</v>
      </c>
      <c r="Y1178" s="26"/>
      <c r="Z1178"/>
      <c r="AD1178" s="16"/>
      <c r="AE1178" s="20"/>
      <c r="AF1178" s="16"/>
      <c r="AG1178" s="20"/>
      <c r="AN1178" s="15"/>
      <c r="AO1178" s="20"/>
      <c r="AT1178" s="15"/>
      <c r="AU1178" s="17"/>
      <c r="AW1178" s="15"/>
      <c r="AX1178" s="20"/>
    </row>
    <row r="1179" spans="1:50" x14ac:dyDescent="0.3">
      <c r="A1179" s="28">
        <v>-94</v>
      </c>
      <c r="B1179" s="28">
        <f>RADIANS(S0P5022[[#This Row],[Deg]])</f>
        <v>-1.6406094968746698</v>
      </c>
      <c r="C1179" s="29">
        <v>9.9490858401348206E-2</v>
      </c>
      <c r="D1179" s="30">
        <f t="shared" si="7"/>
        <v>0.75</v>
      </c>
      <c r="E1179" s="30">
        <f>-LOG(S0P5022[[#This Row],[p]]-0.5,2)</f>
        <v>2</v>
      </c>
      <c r="F1179" s="30">
        <f>-LOG(1-S0P5022[[#This Row],[p]],2)^2</f>
        <v>4</v>
      </c>
      <c r="G1179" s="30">
        <f>-LOG(S0P5022[[#This Row],[p]]-0.5,2)^2</f>
        <v>4</v>
      </c>
      <c r="H1179" s="30">
        <f>-LOG(1-S0P5022[[#This Row],[p]],2)</f>
        <v>2</v>
      </c>
      <c r="I1179" s="30">
        <f>1/S0P5022[[#This Row],[-LOG(p-0.5)^2]]</f>
        <v>0.25</v>
      </c>
      <c r="J1179" s="30">
        <f>1-S0P5022[[#This Row],[p]]</f>
        <v>0.25</v>
      </c>
      <c r="K1179" s="30">
        <f>1/S0P5022[[#This Row],[1-p]]</f>
        <v>4</v>
      </c>
      <c r="L1179" s="30">
        <f>S0P5022[[#This Row],[p]]*2-1</f>
        <v>0.5</v>
      </c>
      <c r="M1179" s="30">
        <f>S0P5022[[#This Row],[1-p]]*2</f>
        <v>0.5</v>
      </c>
      <c r="N1179" s="30">
        <f>S0P5022[[#This Row],[2p-1]]*2</f>
        <v>1</v>
      </c>
      <c r="O1179" s="30">
        <f>S0P5022[[#This Row],[2-2p]]*2</f>
        <v>1</v>
      </c>
      <c r="P1179" s="30">
        <f>2^S0P5022[[#This Row],[4p-2]]</f>
        <v>2</v>
      </c>
      <c r="Q1179" s="30">
        <f>2^S0P5022[[#This Row],[4-4p]]</f>
        <v>2</v>
      </c>
      <c r="R1179" s="30">
        <f>2^S0P5022[[#This Row],[2^(4p-2)]]</f>
        <v>4</v>
      </c>
      <c r="S1179" s="29">
        <f>S0P5022[[#This Row],[1-p]]/2</f>
        <v>0.125</v>
      </c>
      <c r="T1179" s="29">
        <f>S0P5022[[#This Row],[f(p)]]/LOG(1-S0P5022[[#This Row],[p]],2)^16</f>
        <v>1.9073486328125E-6</v>
      </c>
      <c r="U1179" s="26">
        <f>2*(1-ABS(SIN(S0P5022[[#This Row],[Rad]]*2)))^(S0P5022[[#This Row],[-LOG(1-p)]])</f>
        <v>1.482045900221419</v>
      </c>
      <c r="V1179" s="26">
        <f>S0P5022[[#This Row],[f(p)]]*LOG(1-S0P5022[[#This Row],[p]],2)^-16</f>
        <v>1.9073486328125E-6</v>
      </c>
      <c r="W1179" s="26">
        <f>S0P5022[[#This Row],[f(p)]]*2*((1-ABS(SIN(S0P5022[[#This Row],[Rad]]*2)))^(S0P5022[[#This Row],[-LOG(1-p)]]^2))</f>
        <v>0.13727875314769478</v>
      </c>
      <c r="X1179" s="26">
        <f>S0P5022[[#This Row],[F3]]+S0P5022[[#This Row],[F2]]</f>
        <v>0.13728066049632759</v>
      </c>
      <c r="Y1179" s="26"/>
      <c r="Z1179"/>
      <c r="AD1179" s="16"/>
      <c r="AE1179" s="20"/>
      <c r="AF1179" s="16"/>
      <c r="AG1179" s="20"/>
      <c r="AN1179" s="15"/>
      <c r="AO1179" s="20"/>
      <c r="AT1179" s="15"/>
      <c r="AU1179" s="17"/>
      <c r="AW1179" s="15"/>
      <c r="AX1179" s="20"/>
    </row>
    <row r="1180" spans="1:50" x14ac:dyDescent="0.3">
      <c r="A1180" s="28">
        <v>-93</v>
      </c>
      <c r="B1180" s="28">
        <f>RADIANS(S0P5022[[#This Row],[Deg]])</f>
        <v>-1.6231562043547265</v>
      </c>
      <c r="C1180" s="29">
        <v>0.114140921065464</v>
      </c>
      <c r="D1180" s="30">
        <f t="shared" si="7"/>
        <v>0.75</v>
      </c>
      <c r="E1180" s="30">
        <f>-LOG(S0P5022[[#This Row],[p]]-0.5,2)</f>
        <v>2</v>
      </c>
      <c r="F1180" s="30">
        <f>-LOG(1-S0P5022[[#This Row],[p]],2)^2</f>
        <v>4</v>
      </c>
      <c r="G1180" s="30">
        <f>-LOG(S0P5022[[#This Row],[p]]-0.5,2)^2</f>
        <v>4</v>
      </c>
      <c r="H1180" s="30">
        <f>-LOG(1-S0P5022[[#This Row],[p]],2)</f>
        <v>2</v>
      </c>
      <c r="I1180" s="30">
        <f>1/S0P5022[[#This Row],[-LOG(p-0.5)^2]]</f>
        <v>0.25</v>
      </c>
      <c r="J1180" s="30">
        <f>1-S0P5022[[#This Row],[p]]</f>
        <v>0.25</v>
      </c>
      <c r="K1180" s="30">
        <f>1/S0P5022[[#This Row],[1-p]]</f>
        <v>4</v>
      </c>
      <c r="L1180" s="30">
        <f>S0P5022[[#This Row],[p]]*2-1</f>
        <v>0.5</v>
      </c>
      <c r="M1180" s="30">
        <f>S0P5022[[#This Row],[1-p]]*2</f>
        <v>0.5</v>
      </c>
      <c r="N1180" s="30">
        <f>S0P5022[[#This Row],[2p-1]]*2</f>
        <v>1</v>
      </c>
      <c r="O1180" s="30">
        <f>S0P5022[[#This Row],[2-2p]]*2</f>
        <v>1</v>
      </c>
      <c r="P1180" s="30">
        <f>2^S0P5022[[#This Row],[4p-2]]</f>
        <v>2</v>
      </c>
      <c r="Q1180" s="30">
        <f>2^S0P5022[[#This Row],[4-4p]]</f>
        <v>2</v>
      </c>
      <c r="R1180" s="30">
        <f>2^S0P5022[[#This Row],[2^(4p-2)]]</f>
        <v>4</v>
      </c>
      <c r="S1180" s="29">
        <f>S0P5022[[#This Row],[1-p]]/2</f>
        <v>0.125</v>
      </c>
      <c r="T1180" s="29">
        <f>S0P5022[[#This Row],[f(p)]]/LOG(1-S0P5022[[#This Row],[p]],2)^16</f>
        <v>1.9073486328125E-6</v>
      </c>
      <c r="U1180" s="26">
        <f>2*(1-ABS(SIN(S0P5022[[#This Row],[Rad]]*2)))^(S0P5022[[#This Row],[-LOG(1-p)]])</f>
        <v>1.6037385461955802</v>
      </c>
      <c r="V1180" s="26">
        <f>S0P5022[[#This Row],[f(p)]]*LOG(1-S0P5022[[#This Row],[p]],2)^-16</f>
        <v>1.9073486328125E-6</v>
      </c>
      <c r="W1180" s="26">
        <f>S0P5022[[#This Row],[f(p)]]*2*((1-ABS(SIN(S0P5022[[#This Row],[Rad]]*2)))^(S0P5022[[#This Row],[-LOG(1-p)]]^2))</f>
        <v>0.16074858278459458</v>
      </c>
      <c r="X1180" s="26">
        <f>S0P5022[[#This Row],[F3]]+S0P5022[[#This Row],[F2]]</f>
        <v>0.1607504901332274</v>
      </c>
      <c r="Y1180" s="26"/>
      <c r="Z1180"/>
      <c r="AD1180" s="16"/>
      <c r="AE1180" s="20"/>
      <c r="AF1180" s="16"/>
      <c r="AG1180" s="20"/>
      <c r="AN1180" s="15"/>
      <c r="AO1180" s="20"/>
      <c r="AT1180" s="15"/>
      <c r="AU1180" s="17"/>
      <c r="AW1180" s="15"/>
      <c r="AX1180" s="20"/>
    </row>
    <row r="1181" spans="1:50" x14ac:dyDescent="0.3">
      <c r="A1181" s="28">
        <v>-92</v>
      </c>
      <c r="B1181" s="28">
        <f>RADIANS(S0P5022[[#This Row],[Deg]])</f>
        <v>-1.6057029118347832</v>
      </c>
      <c r="C1181" s="29">
        <v>0.13032766187218101</v>
      </c>
      <c r="D1181" s="30">
        <f t="shared" si="7"/>
        <v>0.75</v>
      </c>
      <c r="E1181" s="30">
        <f>-LOG(S0P5022[[#This Row],[p]]-0.5,2)</f>
        <v>2</v>
      </c>
      <c r="F1181" s="30">
        <f>-LOG(1-S0P5022[[#This Row],[p]],2)^2</f>
        <v>4</v>
      </c>
      <c r="G1181" s="30">
        <f>-LOG(S0P5022[[#This Row],[p]]-0.5,2)^2</f>
        <v>4</v>
      </c>
      <c r="H1181" s="30">
        <f>-LOG(1-S0P5022[[#This Row],[p]],2)</f>
        <v>2</v>
      </c>
      <c r="I1181" s="30">
        <f>1/S0P5022[[#This Row],[-LOG(p-0.5)^2]]</f>
        <v>0.25</v>
      </c>
      <c r="J1181" s="30">
        <f>1-S0P5022[[#This Row],[p]]</f>
        <v>0.25</v>
      </c>
      <c r="K1181" s="30">
        <f>1/S0P5022[[#This Row],[1-p]]</f>
        <v>4</v>
      </c>
      <c r="L1181" s="30">
        <f>S0P5022[[#This Row],[p]]*2-1</f>
        <v>0.5</v>
      </c>
      <c r="M1181" s="30">
        <f>S0P5022[[#This Row],[1-p]]*2</f>
        <v>0.5</v>
      </c>
      <c r="N1181" s="30">
        <f>S0P5022[[#This Row],[2p-1]]*2</f>
        <v>1</v>
      </c>
      <c r="O1181" s="30">
        <f>S0P5022[[#This Row],[2-2p]]*2</f>
        <v>1</v>
      </c>
      <c r="P1181" s="30">
        <f>2^S0P5022[[#This Row],[4p-2]]</f>
        <v>2</v>
      </c>
      <c r="Q1181" s="30">
        <f>2^S0P5022[[#This Row],[4-4p]]</f>
        <v>2</v>
      </c>
      <c r="R1181" s="30">
        <f>2^S0P5022[[#This Row],[2^(4p-2)]]</f>
        <v>4</v>
      </c>
      <c r="S1181" s="29">
        <f>S0P5022[[#This Row],[1-p]]/2</f>
        <v>0.125</v>
      </c>
      <c r="T1181" s="29">
        <f>S0P5022[[#This Row],[f(p)]]/LOG(1-S0P5022[[#This Row],[p]],2)^16</f>
        <v>1.9073486328125E-6</v>
      </c>
      <c r="U1181" s="26">
        <f>2*(1-ABS(SIN(S0P5022[[#This Row],[Rad]]*2)))^(S0P5022[[#This Row],[-LOG(1-p)]])</f>
        <v>1.7307060362819284</v>
      </c>
      <c r="V1181" s="26">
        <f>S0P5022[[#This Row],[f(p)]]*LOG(1-S0P5022[[#This Row],[p]],2)^-16</f>
        <v>1.9073486328125E-6</v>
      </c>
      <c r="W1181" s="26">
        <f>S0P5022[[#This Row],[f(p)]]*2*((1-ABS(SIN(S0P5022[[#This Row],[Rad]]*2)))^(S0P5022[[#This Row],[-LOG(1-p)]]^2))</f>
        <v>0.187208961501419</v>
      </c>
      <c r="X1181" s="26">
        <f>S0P5022[[#This Row],[F3]]+S0P5022[[#This Row],[F2]]</f>
        <v>0.18721086885005181</v>
      </c>
      <c r="Y1181" s="26"/>
      <c r="Z1181"/>
      <c r="AD1181" s="16"/>
      <c r="AE1181" s="20"/>
      <c r="AF1181" s="16"/>
      <c r="AG1181" s="20"/>
      <c r="AN1181" s="15"/>
      <c r="AO1181" s="20"/>
      <c r="AT1181" s="15"/>
      <c r="AU1181" s="17"/>
      <c r="AW1181" s="15"/>
      <c r="AX1181" s="20"/>
    </row>
    <row r="1182" spans="1:50" x14ac:dyDescent="0.3">
      <c r="A1182" s="28">
        <v>-91</v>
      </c>
      <c r="B1182" s="28">
        <f>RADIANS(S0P5022[[#This Row],[Deg]])</f>
        <v>-1.5882496193148399</v>
      </c>
      <c r="C1182" s="29">
        <v>0.14849327994102199</v>
      </c>
      <c r="D1182" s="30">
        <f t="shared" si="7"/>
        <v>0.75</v>
      </c>
      <c r="E1182" s="30">
        <f>-LOG(S0P5022[[#This Row],[p]]-0.5,2)</f>
        <v>2</v>
      </c>
      <c r="F1182" s="30">
        <f>-LOG(1-S0P5022[[#This Row],[p]],2)^2</f>
        <v>4</v>
      </c>
      <c r="G1182" s="30">
        <f>-LOG(S0P5022[[#This Row],[p]]-0.5,2)^2</f>
        <v>4</v>
      </c>
      <c r="H1182" s="30">
        <f>-LOG(1-S0P5022[[#This Row],[p]],2)</f>
        <v>2</v>
      </c>
      <c r="I1182" s="30">
        <f>1/S0P5022[[#This Row],[-LOG(p-0.5)^2]]</f>
        <v>0.25</v>
      </c>
      <c r="J1182" s="30">
        <f>1-S0P5022[[#This Row],[p]]</f>
        <v>0.25</v>
      </c>
      <c r="K1182" s="30">
        <f>1/S0P5022[[#This Row],[1-p]]</f>
        <v>4</v>
      </c>
      <c r="L1182" s="30">
        <f>S0P5022[[#This Row],[p]]*2-1</f>
        <v>0.5</v>
      </c>
      <c r="M1182" s="30">
        <f>S0P5022[[#This Row],[1-p]]*2</f>
        <v>0.5</v>
      </c>
      <c r="N1182" s="30">
        <f>S0P5022[[#This Row],[2p-1]]*2</f>
        <v>1</v>
      </c>
      <c r="O1182" s="30">
        <f>S0P5022[[#This Row],[2-2p]]*2</f>
        <v>1</v>
      </c>
      <c r="P1182" s="30">
        <f>2^S0P5022[[#This Row],[4p-2]]</f>
        <v>2</v>
      </c>
      <c r="Q1182" s="30">
        <f>2^S0P5022[[#This Row],[4-4p]]</f>
        <v>2</v>
      </c>
      <c r="R1182" s="30">
        <f>2^S0P5022[[#This Row],[2^(4p-2)]]</f>
        <v>4</v>
      </c>
      <c r="S1182" s="29">
        <f>S0P5022[[#This Row],[1-p]]/2</f>
        <v>0.125</v>
      </c>
      <c r="T1182" s="29">
        <f>S0P5022[[#This Row],[f(p)]]/LOG(1-S0P5022[[#This Row],[p]],2)^16</f>
        <v>1.9073486328125E-6</v>
      </c>
      <c r="U1182" s="26">
        <f>2*(1-ABS(SIN(S0P5022[[#This Row],[Rad]]*2)))^(S0P5022[[#This Row],[-LOG(1-p)]])</f>
        <v>1.8628379629301721</v>
      </c>
      <c r="V1182" s="26">
        <f>S0P5022[[#This Row],[f(p)]]*LOG(1-S0P5022[[#This Row],[p]],2)^-16</f>
        <v>1.9073486328125E-6</v>
      </c>
      <c r="W1182" s="26">
        <f>S0P5022[[#This Row],[f(p)]]*2*((1-ABS(SIN(S0P5022[[#This Row],[Rad]]*2)))^(S0P5022[[#This Row],[-LOG(1-p)]]^2))</f>
        <v>0.21688532975836458</v>
      </c>
      <c r="X1182" s="26">
        <f>S0P5022[[#This Row],[F3]]+S0P5022[[#This Row],[F2]]</f>
        <v>0.21688723710699739</v>
      </c>
      <c r="Y1182" s="26"/>
      <c r="Z1182"/>
      <c r="AD1182" s="16"/>
      <c r="AE1182" s="20"/>
      <c r="AF1182" s="16"/>
      <c r="AG1182" s="20"/>
      <c r="AN1182" s="15"/>
      <c r="AO1182" s="20"/>
      <c r="AT1182" s="15"/>
      <c r="AU1182" s="17"/>
      <c r="AW1182" s="15"/>
      <c r="AX1182" s="20"/>
    </row>
    <row r="1183" spans="1:50" x14ac:dyDescent="0.3">
      <c r="A1183" s="28">
        <v>-90</v>
      </c>
      <c r="B1183" s="28">
        <f>RADIANS(S0P5022[[#This Row],[Deg]])</f>
        <v>-1.5707963267948966</v>
      </c>
      <c r="C1183" s="29">
        <v>0.16303768247505801</v>
      </c>
      <c r="D1183" s="30">
        <f t="shared" si="7"/>
        <v>0.75</v>
      </c>
      <c r="E1183" s="30">
        <f>-LOG(S0P5022[[#This Row],[p]]-0.5,2)</f>
        <v>2</v>
      </c>
      <c r="F1183" s="30">
        <f>-LOG(1-S0P5022[[#This Row],[p]],2)^2</f>
        <v>4</v>
      </c>
      <c r="G1183" s="30">
        <f>-LOG(S0P5022[[#This Row],[p]]-0.5,2)^2</f>
        <v>4</v>
      </c>
      <c r="H1183" s="30">
        <f>-LOG(1-S0P5022[[#This Row],[p]],2)</f>
        <v>2</v>
      </c>
      <c r="I1183" s="30">
        <f>1/S0P5022[[#This Row],[-LOG(p-0.5)^2]]</f>
        <v>0.25</v>
      </c>
      <c r="J1183" s="30">
        <f>1-S0P5022[[#This Row],[p]]</f>
        <v>0.25</v>
      </c>
      <c r="K1183" s="30">
        <f>1/S0P5022[[#This Row],[1-p]]</f>
        <v>4</v>
      </c>
      <c r="L1183" s="30">
        <f>S0P5022[[#This Row],[p]]*2-1</f>
        <v>0.5</v>
      </c>
      <c r="M1183" s="30">
        <f>S0P5022[[#This Row],[1-p]]*2</f>
        <v>0.5</v>
      </c>
      <c r="N1183" s="30">
        <f>S0P5022[[#This Row],[2p-1]]*2</f>
        <v>1</v>
      </c>
      <c r="O1183" s="30">
        <f>S0P5022[[#This Row],[2-2p]]*2</f>
        <v>1</v>
      </c>
      <c r="P1183" s="30">
        <f>2^S0P5022[[#This Row],[4p-2]]</f>
        <v>2</v>
      </c>
      <c r="Q1183" s="30">
        <f>2^S0P5022[[#This Row],[4-4p]]</f>
        <v>2</v>
      </c>
      <c r="R1183" s="30">
        <f>2^S0P5022[[#This Row],[2^(4p-2)]]</f>
        <v>4</v>
      </c>
      <c r="S1183" s="29">
        <f>S0P5022[[#This Row],[1-p]]/2</f>
        <v>0.125</v>
      </c>
      <c r="T1183" s="29">
        <f>S0P5022[[#This Row],[f(p)]]/LOG(1-S0P5022[[#This Row],[p]],2)^16</f>
        <v>1.9073486328125E-6</v>
      </c>
      <c r="U1183" s="26">
        <f>2*(1-ABS(SIN(S0P5022[[#This Row],[Rad]]*2)))^(S0P5022[[#This Row],[-LOG(1-p)]])</f>
        <v>1.9999999999999996</v>
      </c>
      <c r="V1183" s="26">
        <f>S0P5022[[#This Row],[f(p)]]*LOG(1-S0P5022[[#This Row],[p]],2)^-16</f>
        <v>1.9073486328125E-6</v>
      </c>
      <c r="W1183" s="26">
        <f>S0P5022[[#This Row],[f(p)]]*2*((1-ABS(SIN(S0P5022[[#This Row],[Rad]]*2)))^(S0P5022[[#This Row],[-LOG(1-p)]]^2))</f>
        <v>0.24999999999999989</v>
      </c>
      <c r="X1183" s="26">
        <f>S0P5022[[#This Row],[F3]]+S0P5022[[#This Row],[F2]]</f>
        <v>0.2500019073486327</v>
      </c>
      <c r="Y1183" s="26"/>
      <c r="Z1183"/>
      <c r="AD1183" s="16"/>
      <c r="AE1183" s="20"/>
      <c r="AF1183" s="16"/>
      <c r="AG1183" s="20"/>
      <c r="AN1183" s="15"/>
      <c r="AO1183" s="20"/>
      <c r="AT1183" s="15"/>
      <c r="AU1183" s="17"/>
      <c r="AW1183" s="15"/>
      <c r="AX1183" s="20"/>
    </row>
    <row r="1184" spans="1:50" x14ac:dyDescent="0.3">
      <c r="A1184" s="28">
        <v>-89</v>
      </c>
      <c r="B1184" s="28">
        <f>RADIANS(S0P5022[[#This Row],[Deg]])</f>
        <v>-1.5533430342749532</v>
      </c>
      <c r="C1184" s="29">
        <v>0.14875389021359001</v>
      </c>
      <c r="D1184" s="30">
        <f t="shared" si="7"/>
        <v>0.75</v>
      </c>
      <c r="E1184" s="30">
        <f>-LOG(S0P5022[[#This Row],[p]]-0.5,2)</f>
        <v>2</v>
      </c>
      <c r="F1184" s="30">
        <f>-LOG(1-S0P5022[[#This Row],[p]],2)^2</f>
        <v>4</v>
      </c>
      <c r="G1184" s="30">
        <f>-LOG(S0P5022[[#This Row],[p]]-0.5,2)^2</f>
        <v>4</v>
      </c>
      <c r="H1184" s="30">
        <f>-LOG(1-S0P5022[[#This Row],[p]],2)</f>
        <v>2</v>
      </c>
      <c r="I1184" s="30">
        <f>1/S0P5022[[#This Row],[-LOG(p-0.5)^2]]</f>
        <v>0.25</v>
      </c>
      <c r="J1184" s="30">
        <f>1-S0P5022[[#This Row],[p]]</f>
        <v>0.25</v>
      </c>
      <c r="K1184" s="30">
        <f>1/S0P5022[[#This Row],[1-p]]</f>
        <v>4</v>
      </c>
      <c r="L1184" s="30">
        <f>S0P5022[[#This Row],[p]]*2-1</f>
        <v>0.5</v>
      </c>
      <c r="M1184" s="30">
        <f>S0P5022[[#This Row],[1-p]]*2</f>
        <v>0.5</v>
      </c>
      <c r="N1184" s="30">
        <f>S0P5022[[#This Row],[2p-1]]*2</f>
        <v>1</v>
      </c>
      <c r="O1184" s="30">
        <f>S0P5022[[#This Row],[2-2p]]*2</f>
        <v>1</v>
      </c>
      <c r="P1184" s="30">
        <f>2^S0P5022[[#This Row],[4p-2]]</f>
        <v>2</v>
      </c>
      <c r="Q1184" s="30">
        <f>2^S0P5022[[#This Row],[4-4p]]</f>
        <v>2</v>
      </c>
      <c r="R1184" s="30">
        <f>2^S0P5022[[#This Row],[2^(4p-2)]]</f>
        <v>4</v>
      </c>
      <c r="S1184" s="29">
        <f>S0P5022[[#This Row],[1-p]]/2</f>
        <v>0.125</v>
      </c>
      <c r="T1184" s="29">
        <f>S0P5022[[#This Row],[f(p)]]/LOG(1-S0P5022[[#This Row],[p]],2)^16</f>
        <v>1.9073486328125E-6</v>
      </c>
      <c r="U1184" s="26">
        <f>2*(1-ABS(SIN(S0P5022[[#This Row],[Rad]]*2)))^(S0P5022[[#This Row],[-LOG(1-p)]])</f>
        <v>1.8628379629301712</v>
      </c>
      <c r="V1184" s="26">
        <f>S0P5022[[#This Row],[f(p)]]*LOG(1-S0P5022[[#This Row],[p]],2)^-16</f>
        <v>1.9073486328125E-6</v>
      </c>
      <c r="W1184" s="26">
        <f>S0P5022[[#This Row],[f(p)]]*2*((1-ABS(SIN(S0P5022[[#This Row],[Rad]]*2)))^(S0P5022[[#This Row],[-LOG(1-p)]]^2))</f>
        <v>0.21688532975836439</v>
      </c>
      <c r="X1184" s="26">
        <f>S0P5022[[#This Row],[F3]]+S0P5022[[#This Row],[F2]]</f>
        <v>0.2168872371069972</v>
      </c>
      <c r="Y1184" s="26"/>
      <c r="Z1184"/>
      <c r="AD1184" s="16"/>
      <c r="AE1184" s="20"/>
      <c r="AF1184" s="16"/>
      <c r="AG1184" s="20"/>
      <c r="AN1184" s="15"/>
      <c r="AO1184" s="20"/>
      <c r="AT1184" s="15"/>
      <c r="AU1184" s="17"/>
      <c r="AW1184" s="15"/>
      <c r="AX1184" s="20"/>
    </row>
    <row r="1185" spans="1:50" x14ac:dyDescent="0.3">
      <c r="A1185" s="28">
        <v>-88</v>
      </c>
      <c r="B1185" s="28">
        <f>RADIANS(S0P5022[[#This Row],[Deg]])</f>
        <v>-1.5358897417550099</v>
      </c>
      <c r="C1185" s="29">
        <v>0.13084868812823999</v>
      </c>
      <c r="D1185" s="30">
        <f t="shared" si="7"/>
        <v>0.75</v>
      </c>
      <c r="E1185" s="30">
        <f>-LOG(S0P5022[[#This Row],[p]]-0.5,2)</f>
        <v>2</v>
      </c>
      <c r="F1185" s="30">
        <f>-LOG(1-S0P5022[[#This Row],[p]],2)^2</f>
        <v>4</v>
      </c>
      <c r="G1185" s="30">
        <f>-LOG(S0P5022[[#This Row],[p]]-0.5,2)^2</f>
        <v>4</v>
      </c>
      <c r="H1185" s="30">
        <f>-LOG(1-S0P5022[[#This Row],[p]],2)</f>
        <v>2</v>
      </c>
      <c r="I1185" s="30">
        <f>1/S0P5022[[#This Row],[-LOG(p-0.5)^2]]</f>
        <v>0.25</v>
      </c>
      <c r="J1185" s="30">
        <f>1-S0P5022[[#This Row],[p]]</f>
        <v>0.25</v>
      </c>
      <c r="K1185" s="30">
        <f>1/S0P5022[[#This Row],[1-p]]</f>
        <v>4</v>
      </c>
      <c r="L1185" s="30">
        <f>S0P5022[[#This Row],[p]]*2-1</f>
        <v>0.5</v>
      </c>
      <c r="M1185" s="30">
        <f>S0P5022[[#This Row],[1-p]]*2</f>
        <v>0.5</v>
      </c>
      <c r="N1185" s="30">
        <f>S0P5022[[#This Row],[2p-1]]*2</f>
        <v>1</v>
      </c>
      <c r="O1185" s="30">
        <f>S0P5022[[#This Row],[2-2p]]*2</f>
        <v>1</v>
      </c>
      <c r="P1185" s="30">
        <f>2^S0P5022[[#This Row],[4p-2]]</f>
        <v>2</v>
      </c>
      <c r="Q1185" s="30">
        <f>2^S0P5022[[#This Row],[4-4p]]</f>
        <v>2</v>
      </c>
      <c r="R1185" s="30">
        <f>2^S0P5022[[#This Row],[2^(4p-2)]]</f>
        <v>4</v>
      </c>
      <c r="S1185" s="29">
        <f>S0P5022[[#This Row],[1-p]]/2</f>
        <v>0.125</v>
      </c>
      <c r="T1185" s="29">
        <f>S0P5022[[#This Row],[f(p)]]/LOG(1-S0P5022[[#This Row],[p]],2)^16</f>
        <v>1.9073486328125E-6</v>
      </c>
      <c r="U1185" s="26">
        <f>2*(1-ABS(SIN(S0P5022[[#This Row],[Rad]]*2)))^(S0P5022[[#This Row],[-LOG(1-p)]])</f>
        <v>1.7307060362819275</v>
      </c>
      <c r="V1185" s="26">
        <f>S0P5022[[#This Row],[f(p)]]*LOG(1-S0P5022[[#This Row],[p]],2)^-16</f>
        <v>1.9073486328125E-6</v>
      </c>
      <c r="W1185" s="26">
        <f>S0P5022[[#This Row],[f(p)]]*2*((1-ABS(SIN(S0P5022[[#This Row],[Rad]]*2)))^(S0P5022[[#This Row],[-LOG(1-p)]]^2))</f>
        <v>0.1872089615014188</v>
      </c>
      <c r="X1185" s="26">
        <f>S0P5022[[#This Row],[F3]]+S0P5022[[#This Row],[F2]]</f>
        <v>0.18721086885005161</v>
      </c>
      <c r="Y1185" s="26"/>
      <c r="Z1185"/>
      <c r="AD1185" s="16"/>
      <c r="AE1185" s="20"/>
      <c r="AF1185" s="16"/>
      <c r="AG1185" s="20"/>
      <c r="AN1185" s="15"/>
      <c r="AO1185" s="20"/>
      <c r="AT1185" s="15"/>
      <c r="AU1185" s="17"/>
      <c r="AW1185" s="15"/>
      <c r="AX1185" s="20"/>
    </row>
    <row r="1186" spans="1:50" x14ac:dyDescent="0.3">
      <c r="A1186" s="28">
        <v>-87</v>
      </c>
      <c r="B1186" s="28">
        <f>RADIANS(S0P5022[[#This Row],[Deg]])</f>
        <v>-1.5184364492350666</v>
      </c>
      <c r="C1186" s="29">
        <v>0.114281503637111</v>
      </c>
      <c r="D1186" s="30">
        <f t="shared" si="7"/>
        <v>0.75</v>
      </c>
      <c r="E1186" s="30">
        <f>-LOG(S0P5022[[#This Row],[p]]-0.5,2)</f>
        <v>2</v>
      </c>
      <c r="F1186" s="30">
        <f>-LOG(1-S0P5022[[#This Row],[p]],2)^2</f>
        <v>4</v>
      </c>
      <c r="G1186" s="30">
        <f>-LOG(S0P5022[[#This Row],[p]]-0.5,2)^2</f>
        <v>4</v>
      </c>
      <c r="H1186" s="30">
        <f>-LOG(1-S0P5022[[#This Row],[p]],2)</f>
        <v>2</v>
      </c>
      <c r="I1186" s="30">
        <f>1/S0P5022[[#This Row],[-LOG(p-0.5)^2]]</f>
        <v>0.25</v>
      </c>
      <c r="J1186" s="30">
        <f>1-S0P5022[[#This Row],[p]]</f>
        <v>0.25</v>
      </c>
      <c r="K1186" s="30">
        <f>1/S0P5022[[#This Row],[1-p]]</f>
        <v>4</v>
      </c>
      <c r="L1186" s="30">
        <f>S0P5022[[#This Row],[p]]*2-1</f>
        <v>0.5</v>
      </c>
      <c r="M1186" s="30">
        <f>S0P5022[[#This Row],[1-p]]*2</f>
        <v>0.5</v>
      </c>
      <c r="N1186" s="30">
        <f>S0P5022[[#This Row],[2p-1]]*2</f>
        <v>1</v>
      </c>
      <c r="O1186" s="30">
        <f>S0P5022[[#This Row],[2-2p]]*2</f>
        <v>1</v>
      </c>
      <c r="P1186" s="30">
        <f>2^S0P5022[[#This Row],[4p-2]]</f>
        <v>2</v>
      </c>
      <c r="Q1186" s="30">
        <f>2^S0P5022[[#This Row],[4-4p]]</f>
        <v>2</v>
      </c>
      <c r="R1186" s="30">
        <f>2^S0P5022[[#This Row],[2^(4p-2)]]</f>
        <v>4</v>
      </c>
      <c r="S1186" s="29">
        <f>S0P5022[[#This Row],[1-p]]/2</f>
        <v>0.125</v>
      </c>
      <c r="T1186" s="29">
        <f>S0P5022[[#This Row],[f(p)]]/LOG(1-S0P5022[[#This Row],[p]],2)^16</f>
        <v>1.9073486328125E-6</v>
      </c>
      <c r="U1186" s="26">
        <f>2*(1-ABS(SIN(S0P5022[[#This Row],[Rad]]*2)))^(S0P5022[[#This Row],[-LOG(1-p)]])</f>
        <v>1.6037385461955795</v>
      </c>
      <c r="V1186" s="26">
        <f>S0P5022[[#This Row],[f(p)]]*LOG(1-S0P5022[[#This Row],[p]],2)^-16</f>
        <v>1.9073486328125E-6</v>
      </c>
      <c r="W1186" s="26">
        <f>S0P5022[[#This Row],[f(p)]]*2*((1-ABS(SIN(S0P5022[[#This Row],[Rad]]*2)))^(S0P5022[[#This Row],[-LOG(1-p)]]^2))</f>
        <v>0.16074858278459445</v>
      </c>
      <c r="X1186" s="26">
        <f>S0P5022[[#This Row],[F3]]+S0P5022[[#This Row],[F2]]</f>
        <v>0.16075049013322726</v>
      </c>
      <c r="Y1186" s="26"/>
      <c r="Z1186"/>
      <c r="AD1186" s="16"/>
      <c r="AE1186" s="20"/>
      <c r="AF1186" s="16"/>
      <c r="AG1186" s="20"/>
      <c r="AN1186" s="15"/>
      <c r="AO1186" s="20"/>
      <c r="AT1186" s="15"/>
      <c r="AU1186" s="17"/>
      <c r="AW1186" s="15"/>
      <c r="AX1186" s="20"/>
    </row>
    <row r="1187" spans="1:50" x14ac:dyDescent="0.3">
      <c r="A1187" s="28">
        <v>-86</v>
      </c>
      <c r="B1187" s="28">
        <f>RADIANS(S0P5022[[#This Row],[Deg]])</f>
        <v>-1.5009831567151235</v>
      </c>
      <c r="C1187" s="29">
        <v>9.9322246875172299E-2</v>
      </c>
      <c r="D1187" s="30">
        <f t="shared" si="7"/>
        <v>0.75</v>
      </c>
      <c r="E1187" s="30">
        <f>-LOG(S0P5022[[#This Row],[p]]-0.5,2)</f>
        <v>2</v>
      </c>
      <c r="F1187" s="30">
        <f>-LOG(1-S0P5022[[#This Row],[p]],2)^2</f>
        <v>4</v>
      </c>
      <c r="G1187" s="30">
        <f>-LOG(S0P5022[[#This Row],[p]]-0.5,2)^2</f>
        <v>4</v>
      </c>
      <c r="H1187" s="30">
        <f>-LOG(1-S0P5022[[#This Row],[p]],2)</f>
        <v>2</v>
      </c>
      <c r="I1187" s="30">
        <f>1/S0P5022[[#This Row],[-LOG(p-0.5)^2]]</f>
        <v>0.25</v>
      </c>
      <c r="J1187" s="30">
        <f>1-S0P5022[[#This Row],[p]]</f>
        <v>0.25</v>
      </c>
      <c r="K1187" s="30">
        <f>1/S0P5022[[#This Row],[1-p]]</f>
        <v>4</v>
      </c>
      <c r="L1187" s="30">
        <f>S0P5022[[#This Row],[p]]*2-1</f>
        <v>0.5</v>
      </c>
      <c r="M1187" s="30">
        <f>S0P5022[[#This Row],[1-p]]*2</f>
        <v>0.5</v>
      </c>
      <c r="N1187" s="30">
        <f>S0P5022[[#This Row],[2p-1]]*2</f>
        <v>1</v>
      </c>
      <c r="O1187" s="30">
        <f>S0P5022[[#This Row],[2-2p]]*2</f>
        <v>1</v>
      </c>
      <c r="P1187" s="30">
        <f>2^S0P5022[[#This Row],[4p-2]]</f>
        <v>2</v>
      </c>
      <c r="Q1187" s="30">
        <f>2^S0P5022[[#This Row],[4-4p]]</f>
        <v>2</v>
      </c>
      <c r="R1187" s="30">
        <f>2^S0P5022[[#This Row],[2^(4p-2)]]</f>
        <v>4</v>
      </c>
      <c r="S1187" s="29">
        <f>S0P5022[[#This Row],[1-p]]/2</f>
        <v>0.125</v>
      </c>
      <c r="T1187" s="29">
        <f>S0P5022[[#This Row],[f(p)]]/LOG(1-S0P5022[[#This Row],[p]],2)^16</f>
        <v>1.9073486328125E-6</v>
      </c>
      <c r="U1187" s="26">
        <f>2*(1-ABS(SIN(S0P5022[[#This Row],[Rad]]*2)))^(S0P5022[[#This Row],[-LOG(1-p)]])</f>
        <v>1.4820459002214199</v>
      </c>
      <c r="V1187" s="26">
        <f>S0P5022[[#This Row],[f(p)]]*LOG(1-S0P5022[[#This Row],[p]],2)^-16</f>
        <v>1.9073486328125E-6</v>
      </c>
      <c r="W1187" s="26">
        <f>S0P5022[[#This Row],[f(p)]]*2*((1-ABS(SIN(S0P5022[[#This Row],[Rad]]*2)))^(S0P5022[[#This Row],[-LOG(1-p)]]^2))</f>
        <v>0.13727875314769494</v>
      </c>
      <c r="X1187" s="26">
        <f>S0P5022[[#This Row],[F3]]+S0P5022[[#This Row],[F2]]</f>
        <v>0.13728066049632776</v>
      </c>
      <c r="Y1187" s="26"/>
      <c r="Z1187"/>
      <c r="AD1187" s="16"/>
      <c r="AE1187" s="20"/>
      <c r="AF1187" s="16"/>
      <c r="AG1187" s="20"/>
      <c r="AN1187" s="15"/>
      <c r="AO1187" s="20"/>
      <c r="AT1187" s="15"/>
      <c r="AU1187" s="17"/>
      <c r="AW1187" s="15"/>
      <c r="AX1187" s="20"/>
    </row>
    <row r="1188" spans="1:50" x14ac:dyDescent="0.3">
      <c r="A1188" s="28">
        <v>-85</v>
      </c>
      <c r="B1188" s="28">
        <f>RADIANS(S0P5022[[#This Row],[Deg]])</f>
        <v>-1.4835298641951802</v>
      </c>
      <c r="C1188" s="29">
        <v>8.5907367390517797E-2</v>
      </c>
      <c r="D1188" s="30">
        <f t="shared" si="7"/>
        <v>0.75</v>
      </c>
      <c r="E1188" s="30">
        <f>-LOG(S0P5022[[#This Row],[p]]-0.5,2)</f>
        <v>2</v>
      </c>
      <c r="F1188" s="30">
        <f>-LOG(1-S0P5022[[#This Row],[p]],2)^2</f>
        <v>4</v>
      </c>
      <c r="G1188" s="30">
        <f>-LOG(S0P5022[[#This Row],[p]]-0.5,2)^2</f>
        <v>4</v>
      </c>
      <c r="H1188" s="30">
        <f>-LOG(1-S0P5022[[#This Row],[p]],2)</f>
        <v>2</v>
      </c>
      <c r="I1188" s="30">
        <f>1/S0P5022[[#This Row],[-LOG(p-0.5)^2]]</f>
        <v>0.25</v>
      </c>
      <c r="J1188" s="30">
        <f>1-S0P5022[[#This Row],[p]]</f>
        <v>0.25</v>
      </c>
      <c r="K1188" s="30">
        <f>1/S0P5022[[#This Row],[1-p]]</f>
        <v>4</v>
      </c>
      <c r="L1188" s="30">
        <f>S0P5022[[#This Row],[p]]*2-1</f>
        <v>0.5</v>
      </c>
      <c r="M1188" s="30">
        <f>S0P5022[[#This Row],[1-p]]*2</f>
        <v>0.5</v>
      </c>
      <c r="N1188" s="30">
        <f>S0P5022[[#This Row],[2p-1]]*2</f>
        <v>1</v>
      </c>
      <c r="O1188" s="30">
        <f>S0P5022[[#This Row],[2-2p]]*2</f>
        <v>1</v>
      </c>
      <c r="P1188" s="30">
        <f>2^S0P5022[[#This Row],[4p-2]]</f>
        <v>2</v>
      </c>
      <c r="Q1188" s="30">
        <f>2^S0P5022[[#This Row],[4-4p]]</f>
        <v>2</v>
      </c>
      <c r="R1188" s="30">
        <f>2^S0P5022[[#This Row],[2^(4p-2)]]</f>
        <v>4</v>
      </c>
      <c r="S1188" s="29">
        <f>S0P5022[[#This Row],[1-p]]/2</f>
        <v>0.125</v>
      </c>
      <c r="T1188" s="29">
        <f>S0P5022[[#This Row],[f(p)]]/LOG(1-S0P5022[[#This Row],[p]],2)^16</f>
        <v>1.9073486328125E-6</v>
      </c>
      <c r="U1188" s="26">
        <f>2*(1-ABS(SIN(S0P5022[[#This Row],[Rad]]*2)))^(S0P5022[[#This Row],[-LOG(1-p)]])</f>
        <v>1.3657146685463704</v>
      </c>
      <c r="V1188" s="26">
        <f>S0P5022[[#This Row],[f(p)]]*LOG(1-S0P5022[[#This Row],[p]],2)^-16</f>
        <v>1.9073486328125E-6</v>
      </c>
      <c r="W1188" s="26">
        <f>S0P5022[[#This Row],[f(p)]]*2*((1-ABS(SIN(S0P5022[[#This Row],[Rad]]*2)))^(S0P5022[[#This Row],[-LOG(1-p)]]^2))</f>
        <v>0.11657353474267014</v>
      </c>
      <c r="X1188" s="26">
        <f>S0P5022[[#This Row],[F3]]+S0P5022[[#This Row],[F2]]</f>
        <v>0.11657544209130295</v>
      </c>
      <c r="Y1188" s="26"/>
      <c r="Z1188"/>
      <c r="AD1188" s="16"/>
      <c r="AE1188" s="20"/>
      <c r="AF1188" s="16"/>
      <c r="AG1188" s="20"/>
      <c r="AN1188" s="15"/>
      <c r="AO1188" s="20"/>
      <c r="AT1188" s="15"/>
      <c r="AU1188" s="17"/>
      <c r="AW1188" s="15"/>
      <c r="AX1188" s="20"/>
    </row>
    <row r="1189" spans="1:50" x14ac:dyDescent="0.3">
      <c r="A1189" s="28">
        <v>-84</v>
      </c>
      <c r="B1189" s="28">
        <f>RADIANS(S0P5022[[#This Row],[Deg]])</f>
        <v>-1.4660765716752369</v>
      </c>
      <c r="C1189" s="29">
        <v>7.3610924585421803E-2</v>
      </c>
      <c r="D1189" s="30">
        <f t="shared" si="7"/>
        <v>0.75</v>
      </c>
      <c r="E1189" s="30">
        <f>-LOG(S0P5022[[#This Row],[p]]-0.5,2)</f>
        <v>2</v>
      </c>
      <c r="F1189" s="30">
        <f>-LOG(1-S0P5022[[#This Row],[p]],2)^2</f>
        <v>4</v>
      </c>
      <c r="G1189" s="30">
        <f>-LOG(S0P5022[[#This Row],[p]]-0.5,2)^2</f>
        <v>4</v>
      </c>
      <c r="H1189" s="30">
        <f>-LOG(1-S0P5022[[#This Row],[p]],2)</f>
        <v>2</v>
      </c>
      <c r="I1189" s="30">
        <f>1/S0P5022[[#This Row],[-LOG(p-0.5)^2]]</f>
        <v>0.25</v>
      </c>
      <c r="J1189" s="30">
        <f>1-S0P5022[[#This Row],[p]]</f>
        <v>0.25</v>
      </c>
      <c r="K1189" s="30">
        <f>1/S0P5022[[#This Row],[1-p]]</f>
        <v>4</v>
      </c>
      <c r="L1189" s="30">
        <f>S0P5022[[#This Row],[p]]*2-1</f>
        <v>0.5</v>
      </c>
      <c r="M1189" s="30">
        <f>S0P5022[[#This Row],[1-p]]*2</f>
        <v>0.5</v>
      </c>
      <c r="N1189" s="30">
        <f>S0P5022[[#This Row],[2p-1]]*2</f>
        <v>1</v>
      </c>
      <c r="O1189" s="30">
        <f>S0P5022[[#This Row],[2-2p]]*2</f>
        <v>1</v>
      </c>
      <c r="P1189" s="30">
        <f>2^S0P5022[[#This Row],[4p-2]]</f>
        <v>2</v>
      </c>
      <c r="Q1189" s="30">
        <f>2^S0P5022[[#This Row],[4-4p]]</f>
        <v>2</v>
      </c>
      <c r="R1189" s="30">
        <f>2^S0P5022[[#This Row],[2^(4p-2)]]</f>
        <v>4</v>
      </c>
      <c r="S1189" s="29">
        <f>S0P5022[[#This Row],[1-p]]/2</f>
        <v>0.125</v>
      </c>
      <c r="T1189" s="29">
        <f>S0P5022[[#This Row],[f(p)]]/LOG(1-S0P5022[[#This Row],[p]],2)^16</f>
        <v>1.9073486328125E-6</v>
      </c>
      <c r="U1189" s="26">
        <f>2*(1-ABS(SIN(S0P5022[[#This Row],[Rad]]*2)))^(S0P5022[[#This Row],[-LOG(1-p)]])</f>
        <v>1.2548077790863619</v>
      </c>
      <c r="V1189" s="26">
        <f>S0P5022[[#This Row],[f(p)]]*LOG(1-S0P5022[[#This Row],[p]],2)^-16</f>
        <v>1.9073486328125E-6</v>
      </c>
      <c r="W1189" s="26">
        <f>S0P5022[[#This Row],[f(p)]]*2*((1-ABS(SIN(S0P5022[[#This Row],[Rad]]*2)))^(S0P5022[[#This Row],[-LOG(1-p)]]^2))</f>
        <v>9.8408910153477996E-2</v>
      </c>
      <c r="X1189" s="26">
        <f>S0P5022[[#This Row],[F3]]+S0P5022[[#This Row],[F2]]</f>
        <v>9.8410817502110809E-2</v>
      </c>
      <c r="Y1189" s="26"/>
      <c r="Z1189"/>
      <c r="AD1189" s="16"/>
      <c r="AE1189" s="20"/>
      <c r="AF1189" s="16"/>
      <c r="AG1189" s="20"/>
      <c r="AN1189" s="15"/>
      <c r="AO1189" s="20"/>
      <c r="AT1189" s="15"/>
      <c r="AU1189" s="17"/>
      <c r="AW1189" s="15"/>
      <c r="AX1189" s="20"/>
    </row>
    <row r="1190" spans="1:50" x14ac:dyDescent="0.3">
      <c r="A1190" s="28">
        <v>-83</v>
      </c>
      <c r="B1190" s="28">
        <f>RADIANS(S0P5022[[#This Row],[Deg]])</f>
        <v>-1.4486232791552935</v>
      </c>
      <c r="C1190" s="29">
        <v>6.2575464013657198E-2</v>
      </c>
      <c r="D1190" s="30">
        <f t="shared" si="7"/>
        <v>0.75</v>
      </c>
      <c r="E1190" s="30">
        <f>-LOG(S0P5022[[#This Row],[p]]-0.5,2)</f>
        <v>2</v>
      </c>
      <c r="F1190" s="30">
        <f>-LOG(1-S0P5022[[#This Row],[p]],2)^2</f>
        <v>4</v>
      </c>
      <c r="G1190" s="30">
        <f>-LOG(S0P5022[[#This Row],[p]]-0.5,2)^2</f>
        <v>4</v>
      </c>
      <c r="H1190" s="30">
        <f>-LOG(1-S0P5022[[#This Row],[p]],2)</f>
        <v>2</v>
      </c>
      <c r="I1190" s="30">
        <f>1/S0P5022[[#This Row],[-LOG(p-0.5)^2]]</f>
        <v>0.25</v>
      </c>
      <c r="J1190" s="30">
        <f>1-S0P5022[[#This Row],[p]]</f>
        <v>0.25</v>
      </c>
      <c r="K1190" s="30">
        <f>1/S0P5022[[#This Row],[1-p]]</f>
        <v>4</v>
      </c>
      <c r="L1190" s="30">
        <f>S0P5022[[#This Row],[p]]*2-1</f>
        <v>0.5</v>
      </c>
      <c r="M1190" s="30">
        <f>S0P5022[[#This Row],[1-p]]*2</f>
        <v>0.5</v>
      </c>
      <c r="N1190" s="30">
        <f>S0P5022[[#This Row],[2p-1]]*2</f>
        <v>1</v>
      </c>
      <c r="O1190" s="30">
        <f>S0P5022[[#This Row],[2-2p]]*2</f>
        <v>1</v>
      </c>
      <c r="P1190" s="30">
        <f>2^S0P5022[[#This Row],[4p-2]]</f>
        <v>2</v>
      </c>
      <c r="Q1190" s="30">
        <f>2^S0P5022[[#This Row],[4-4p]]</f>
        <v>2</v>
      </c>
      <c r="R1190" s="30">
        <f>2^S0P5022[[#This Row],[2^(4p-2)]]</f>
        <v>4</v>
      </c>
      <c r="S1190" s="29">
        <f>S0P5022[[#This Row],[1-p]]/2</f>
        <v>0.125</v>
      </c>
      <c r="T1190" s="29">
        <f>S0P5022[[#This Row],[f(p)]]/LOG(1-S0P5022[[#This Row],[p]],2)^16</f>
        <v>1.9073486328125E-6</v>
      </c>
      <c r="U1190" s="26">
        <f>2*(1-ABS(SIN(S0P5022[[#This Row],[Rad]]*2)))^(S0P5022[[#This Row],[-LOG(1-p)]])</f>
        <v>1.1493648247424022</v>
      </c>
      <c r="V1190" s="26">
        <f>S0P5022[[#This Row],[f(p)]]*LOG(1-S0P5022[[#This Row],[p]],2)^-16</f>
        <v>1.9073486328125E-6</v>
      </c>
      <c r="W1190" s="26">
        <f>S0P5022[[#This Row],[f(p)]]*2*((1-ABS(SIN(S0P5022[[#This Row],[Rad]]*2)))^(S0P5022[[#This Row],[-LOG(1-p)]]^2))</f>
        <v>8.256496877219581E-2</v>
      </c>
      <c r="X1190" s="26">
        <f>S0P5022[[#This Row],[F3]]+S0P5022[[#This Row],[F2]]</f>
        <v>8.2566876120828622E-2</v>
      </c>
      <c r="Y1190" s="26"/>
      <c r="Z1190"/>
      <c r="AD1190" s="16"/>
      <c r="AE1190" s="20"/>
      <c r="AF1190" s="16"/>
      <c r="AG1190" s="20"/>
      <c r="AN1190" s="15"/>
      <c r="AO1190" s="20"/>
      <c r="AT1190" s="15"/>
      <c r="AU1190" s="17"/>
      <c r="AW1190" s="15"/>
      <c r="AX1190" s="20"/>
    </row>
    <row r="1191" spans="1:50" x14ac:dyDescent="0.3">
      <c r="A1191" s="28">
        <v>-82</v>
      </c>
      <c r="B1191" s="28">
        <f>RADIANS(S0P5022[[#This Row],[Deg]])</f>
        <v>-1.4311699866353502</v>
      </c>
      <c r="C1191" s="29">
        <v>5.2859928632023302E-2</v>
      </c>
      <c r="D1191" s="30">
        <f t="shared" si="7"/>
        <v>0.75</v>
      </c>
      <c r="E1191" s="30">
        <f>-LOG(S0P5022[[#This Row],[p]]-0.5,2)</f>
        <v>2</v>
      </c>
      <c r="F1191" s="30">
        <f>-LOG(1-S0P5022[[#This Row],[p]],2)^2</f>
        <v>4</v>
      </c>
      <c r="G1191" s="30">
        <f>-LOG(S0P5022[[#This Row],[p]]-0.5,2)^2</f>
        <v>4</v>
      </c>
      <c r="H1191" s="30">
        <f>-LOG(1-S0P5022[[#This Row],[p]],2)</f>
        <v>2</v>
      </c>
      <c r="I1191" s="30">
        <f>1/S0P5022[[#This Row],[-LOG(p-0.5)^2]]</f>
        <v>0.25</v>
      </c>
      <c r="J1191" s="30">
        <f>1-S0P5022[[#This Row],[p]]</f>
        <v>0.25</v>
      </c>
      <c r="K1191" s="30">
        <f>1/S0P5022[[#This Row],[1-p]]</f>
        <v>4</v>
      </c>
      <c r="L1191" s="30">
        <f>S0P5022[[#This Row],[p]]*2-1</f>
        <v>0.5</v>
      </c>
      <c r="M1191" s="30">
        <f>S0P5022[[#This Row],[1-p]]*2</f>
        <v>0.5</v>
      </c>
      <c r="N1191" s="30">
        <f>S0P5022[[#This Row],[2p-1]]*2</f>
        <v>1</v>
      </c>
      <c r="O1191" s="30">
        <f>S0P5022[[#This Row],[2-2p]]*2</f>
        <v>1</v>
      </c>
      <c r="P1191" s="30">
        <f>2^S0P5022[[#This Row],[4p-2]]</f>
        <v>2</v>
      </c>
      <c r="Q1191" s="30">
        <f>2^S0P5022[[#This Row],[4-4p]]</f>
        <v>2</v>
      </c>
      <c r="R1191" s="30">
        <f>2^S0P5022[[#This Row],[2^(4p-2)]]</f>
        <v>4</v>
      </c>
      <c r="S1191" s="29">
        <f>S0P5022[[#This Row],[1-p]]/2</f>
        <v>0.125</v>
      </c>
      <c r="T1191" s="29">
        <f>S0P5022[[#This Row],[f(p)]]/LOG(1-S0P5022[[#This Row],[p]],2)^16</f>
        <v>1.9073486328125E-6</v>
      </c>
      <c r="U1191" s="26">
        <f>2*(1-ABS(SIN(S0P5022[[#This Row],[Rad]]*2)))^(S0P5022[[#This Row],[-LOG(1-p)]])</f>
        <v>1.0494024805755773</v>
      </c>
      <c r="V1191" s="26">
        <f>S0P5022[[#This Row],[f(p)]]*LOG(1-S0P5022[[#This Row],[p]],2)^-16</f>
        <v>1.9073486328125E-6</v>
      </c>
      <c r="W1191" s="26">
        <f>S0P5022[[#This Row],[f(p)]]*2*((1-ABS(SIN(S0P5022[[#This Row],[Rad]]*2)))^(S0P5022[[#This Row],[-LOG(1-p)]]^2))</f>
        <v>6.8827847889885926E-2</v>
      </c>
      <c r="X1191" s="26">
        <f>S0P5022[[#This Row],[F3]]+S0P5022[[#This Row],[F2]]</f>
        <v>6.8829755238518739E-2</v>
      </c>
      <c r="Y1191" s="26"/>
      <c r="Z1191"/>
      <c r="AD1191" s="16"/>
      <c r="AE1191" s="20"/>
      <c r="AF1191" s="16"/>
      <c r="AG1191" s="20"/>
      <c r="AN1191" s="15"/>
      <c r="AO1191" s="20"/>
      <c r="AT1191" s="15"/>
      <c r="AU1191" s="17"/>
      <c r="AW1191" s="15"/>
      <c r="AX1191" s="20"/>
    </row>
    <row r="1192" spans="1:50" x14ac:dyDescent="0.3">
      <c r="A1192" s="28">
        <v>-81</v>
      </c>
      <c r="B1192" s="28">
        <f>RADIANS(S0P5022[[#This Row],[Deg]])</f>
        <v>-1.4137166941154069</v>
      </c>
      <c r="C1192" s="29">
        <v>4.4147460004146197E-2</v>
      </c>
      <c r="D1192" s="30">
        <f t="shared" si="7"/>
        <v>0.75</v>
      </c>
      <c r="E1192" s="30">
        <f>-LOG(S0P5022[[#This Row],[p]]-0.5,2)</f>
        <v>2</v>
      </c>
      <c r="F1192" s="30">
        <f>-LOG(1-S0P5022[[#This Row],[p]],2)^2</f>
        <v>4</v>
      </c>
      <c r="G1192" s="30">
        <f>-LOG(S0P5022[[#This Row],[p]]-0.5,2)^2</f>
        <v>4</v>
      </c>
      <c r="H1192" s="30">
        <f>-LOG(1-S0P5022[[#This Row],[p]],2)</f>
        <v>2</v>
      </c>
      <c r="I1192" s="30">
        <f>1/S0P5022[[#This Row],[-LOG(p-0.5)^2]]</f>
        <v>0.25</v>
      </c>
      <c r="J1192" s="30">
        <f>1-S0P5022[[#This Row],[p]]</f>
        <v>0.25</v>
      </c>
      <c r="K1192" s="30">
        <f>1/S0P5022[[#This Row],[1-p]]</f>
        <v>4</v>
      </c>
      <c r="L1192" s="30">
        <f>S0P5022[[#This Row],[p]]*2-1</f>
        <v>0.5</v>
      </c>
      <c r="M1192" s="30">
        <f>S0P5022[[#This Row],[1-p]]*2</f>
        <v>0.5</v>
      </c>
      <c r="N1192" s="30">
        <f>S0P5022[[#This Row],[2p-1]]*2</f>
        <v>1</v>
      </c>
      <c r="O1192" s="30">
        <f>S0P5022[[#This Row],[2-2p]]*2</f>
        <v>1</v>
      </c>
      <c r="P1192" s="30">
        <f>2^S0P5022[[#This Row],[4p-2]]</f>
        <v>2</v>
      </c>
      <c r="Q1192" s="30">
        <f>2^S0P5022[[#This Row],[4-4p]]</f>
        <v>2</v>
      </c>
      <c r="R1192" s="30">
        <f>2^S0P5022[[#This Row],[2^(4p-2)]]</f>
        <v>4</v>
      </c>
      <c r="S1192" s="29">
        <f>S0P5022[[#This Row],[1-p]]/2</f>
        <v>0.125</v>
      </c>
      <c r="T1192" s="29">
        <f>S0P5022[[#This Row],[f(p)]]/LOG(1-S0P5022[[#This Row],[p]],2)^16</f>
        <v>1.9073486328125E-6</v>
      </c>
      <c r="U1192" s="26">
        <f>2*(1-ABS(SIN(S0P5022[[#This Row],[Rad]]*2)))^(S0P5022[[#This Row],[-LOG(1-p)]])</f>
        <v>0.95491502812526285</v>
      </c>
      <c r="V1192" s="26">
        <f>S0P5022[[#This Row],[f(p)]]*LOG(1-S0P5022[[#This Row],[p]],2)^-16</f>
        <v>1.9073486328125E-6</v>
      </c>
      <c r="W1192" s="26">
        <f>S0P5022[[#This Row],[f(p)]]*2*((1-ABS(SIN(S0P5022[[#This Row],[Rad]]*2)))^(S0P5022[[#This Row],[-LOG(1-p)]]^2))</f>
        <v>5.6991419433716974E-2</v>
      </c>
      <c r="X1192" s="26">
        <f>S0P5022[[#This Row],[F3]]+S0P5022[[#This Row],[F2]]</f>
        <v>5.6993326782349786E-2</v>
      </c>
      <c r="Y1192" s="26"/>
      <c r="Z1192"/>
      <c r="AD1192" s="16"/>
      <c r="AE1192" s="20"/>
      <c r="AF1192" s="16"/>
      <c r="AG1192" s="20"/>
      <c r="AN1192" s="15"/>
      <c r="AO1192" s="20"/>
      <c r="AT1192" s="15"/>
      <c r="AU1192" s="17"/>
      <c r="AW1192" s="15"/>
      <c r="AX1192" s="20"/>
    </row>
    <row r="1193" spans="1:50" x14ac:dyDescent="0.3">
      <c r="A1193" s="28">
        <v>-80</v>
      </c>
      <c r="B1193" s="28">
        <f>RADIANS(S0P5022[[#This Row],[Deg]])</f>
        <v>-1.3962634015954636</v>
      </c>
      <c r="C1193" s="29">
        <v>3.6463522303245899E-2</v>
      </c>
      <c r="D1193" s="30">
        <f t="shared" si="7"/>
        <v>0.75</v>
      </c>
      <c r="E1193" s="30">
        <f>-LOG(S0P5022[[#This Row],[p]]-0.5,2)</f>
        <v>2</v>
      </c>
      <c r="F1193" s="30">
        <f>-LOG(1-S0P5022[[#This Row],[p]],2)^2</f>
        <v>4</v>
      </c>
      <c r="G1193" s="30">
        <f>-LOG(S0P5022[[#This Row],[p]]-0.5,2)^2</f>
        <v>4</v>
      </c>
      <c r="H1193" s="30">
        <f>-LOG(1-S0P5022[[#This Row],[p]],2)</f>
        <v>2</v>
      </c>
      <c r="I1193" s="30">
        <f>1/S0P5022[[#This Row],[-LOG(p-0.5)^2]]</f>
        <v>0.25</v>
      </c>
      <c r="J1193" s="30">
        <f>1-S0P5022[[#This Row],[p]]</f>
        <v>0.25</v>
      </c>
      <c r="K1193" s="30">
        <f>1/S0P5022[[#This Row],[1-p]]</f>
        <v>4</v>
      </c>
      <c r="L1193" s="30">
        <f>S0P5022[[#This Row],[p]]*2-1</f>
        <v>0.5</v>
      </c>
      <c r="M1193" s="30">
        <f>S0P5022[[#This Row],[1-p]]*2</f>
        <v>0.5</v>
      </c>
      <c r="N1193" s="30">
        <f>S0P5022[[#This Row],[2p-1]]*2</f>
        <v>1</v>
      </c>
      <c r="O1193" s="30">
        <f>S0P5022[[#This Row],[2-2p]]*2</f>
        <v>1</v>
      </c>
      <c r="P1193" s="30">
        <f>2^S0P5022[[#This Row],[4p-2]]</f>
        <v>2</v>
      </c>
      <c r="Q1193" s="30">
        <f>2^S0P5022[[#This Row],[4-4p]]</f>
        <v>2</v>
      </c>
      <c r="R1193" s="30">
        <f>2^S0P5022[[#This Row],[2^(4p-2)]]</f>
        <v>4</v>
      </c>
      <c r="S1193" s="29">
        <f>S0P5022[[#This Row],[1-p]]/2</f>
        <v>0.125</v>
      </c>
      <c r="T1193" s="29">
        <f>S0P5022[[#This Row],[f(p)]]/LOG(1-S0P5022[[#This Row],[p]],2)^16</f>
        <v>1.9073486328125E-6</v>
      </c>
      <c r="U1193" s="26">
        <f>2*(1-ABS(SIN(S0P5022[[#This Row],[Rad]]*2)))^(S0P5022[[#This Row],[-LOG(1-p)]])</f>
        <v>0.86587498357834669</v>
      </c>
      <c r="V1193" s="26">
        <f>S0P5022[[#This Row],[f(p)]]*LOG(1-S0P5022[[#This Row],[p]],2)^-16</f>
        <v>1.9073486328125E-6</v>
      </c>
      <c r="W1193" s="26">
        <f>S0P5022[[#This Row],[f(p)]]*2*((1-ABS(SIN(S0P5022[[#This Row],[Rad]]*2)))^(S0P5022[[#This Row],[-LOG(1-p)]]^2))</f>
        <v>4.6858717949175135E-2</v>
      </c>
      <c r="X1193" s="26">
        <f>S0P5022[[#This Row],[F3]]+S0P5022[[#This Row],[F2]]</f>
        <v>4.6860625297807948E-2</v>
      </c>
      <c r="Y1193" s="26"/>
      <c r="Z1193"/>
      <c r="AD1193" s="16"/>
      <c r="AE1193" s="20"/>
      <c r="AF1193" s="16"/>
      <c r="AG1193" s="20"/>
      <c r="AN1193" s="15"/>
      <c r="AO1193" s="20"/>
      <c r="AT1193" s="15"/>
      <c r="AU1193" s="17"/>
      <c r="AW1193" s="15"/>
      <c r="AX1193" s="20"/>
    </row>
    <row r="1194" spans="1:50" x14ac:dyDescent="0.3">
      <c r="A1194" s="28">
        <v>-79</v>
      </c>
      <c r="B1194" s="28">
        <f>RADIANS(S0P5022[[#This Row],[Deg]])</f>
        <v>-1.3788101090755203</v>
      </c>
      <c r="C1194" s="29">
        <v>2.94319608420473E-2</v>
      </c>
      <c r="D1194" s="30">
        <f t="shared" si="7"/>
        <v>0.75</v>
      </c>
      <c r="E1194" s="30">
        <f>-LOG(S0P5022[[#This Row],[p]]-0.5,2)</f>
        <v>2</v>
      </c>
      <c r="F1194" s="30">
        <f>-LOG(1-S0P5022[[#This Row],[p]],2)^2</f>
        <v>4</v>
      </c>
      <c r="G1194" s="30">
        <f>-LOG(S0P5022[[#This Row],[p]]-0.5,2)^2</f>
        <v>4</v>
      </c>
      <c r="H1194" s="30">
        <f>-LOG(1-S0P5022[[#This Row],[p]],2)</f>
        <v>2</v>
      </c>
      <c r="I1194" s="30">
        <f>1/S0P5022[[#This Row],[-LOG(p-0.5)^2]]</f>
        <v>0.25</v>
      </c>
      <c r="J1194" s="30">
        <f>1-S0P5022[[#This Row],[p]]</f>
        <v>0.25</v>
      </c>
      <c r="K1194" s="30">
        <f>1/S0P5022[[#This Row],[1-p]]</f>
        <v>4</v>
      </c>
      <c r="L1194" s="30">
        <f>S0P5022[[#This Row],[p]]*2-1</f>
        <v>0.5</v>
      </c>
      <c r="M1194" s="30">
        <f>S0P5022[[#This Row],[1-p]]*2</f>
        <v>0.5</v>
      </c>
      <c r="N1194" s="30">
        <f>S0P5022[[#This Row],[2p-1]]*2</f>
        <v>1</v>
      </c>
      <c r="O1194" s="30">
        <f>S0P5022[[#This Row],[2-2p]]*2</f>
        <v>1</v>
      </c>
      <c r="P1194" s="30">
        <f>2^S0P5022[[#This Row],[4p-2]]</f>
        <v>2</v>
      </c>
      <c r="Q1194" s="30">
        <f>2^S0P5022[[#This Row],[4-4p]]</f>
        <v>2</v>
      </c>
      <c r="R1194" s="30">
        <f>2^S0P5022[[#This Row],[2^(4p-2)]]</f>
        <v>4</v>
      </c>
      <c r="S1194" s="29">
        <f>S0P5022[[#This Row],[1-p]]/2</f>
        <v>0.125</v>
      </c>
      <c r="T1194" s="29">
        <f>S0P5022[[#This Row],[f(p)]]/LOG(1-S0P5022[[#This Row],[p]],2)^16</f>
        <v>1.9073486328125E-6</v>
      </c>
      <c r="U1194" s="26">
        <f>2*(1-ABS(SIN(S0P5022[[#This Row],[Rad]]*2)))^(S0P5022[[#This Row],[-LOG(1-p)]])</f>
        <v>0.7822338259977003</v>
      </c>
      <c r="V1194" s="26">
        <f>S0P5022[[#This Row],[f(p)]]*LOG(1-S0P5022[[#This Row],[p]],2)^-16</f>
        <v>1.9073486328125E-6</v>
      </c>
      <c r="W1194" s="26">
        <f>S0P5022[[#This Row],[f(p)]]*2*((1-ABS(SIN(S0P5022[[#This Row],[Rad]]*2)))^(S0P5022[[#This Row],[-LOG(1-p)]]^2))</f>
        <v>3.8243109908437531E-2</v>
      </c>
      <c r="X1194" s="26">
        <f>S0P5022[[#This Row],[F3]]+S0P5022[[#This Row],[F2]]</f>
        <v>3.8245017257070343E-2</v>
      </c>
      <c r="Y1194" s="26"/>
      <c r="Z1194"/>
      <c r="AD1194" s="16"/>
      <c r="AE1194" s="20"/>
      <c r="AF1194" s="16"/>
      <c r="AG1194" s="20"/>
      <c r="AN1194" s="15"/>
      <c r="AO1194" s="20"/>
      <c r="AT1194" s="15"/>
      <c r="AU1194" s="17"/>
      <c r="AW1194" s="15"/>
      <c r="AX1194" s="20"/>
    </row>
    <row r="1195" spans="1:50" x14ac:dyDescent="0.3">
      <c r="A1195" s="28">
        <v>-78</v>
      </c>
      <c r="B1195" s="28">
        <f>RADIANS(S0P5022[[#This Row],[Deg]])</f>
        <v>-1.3613568165555769</v>
      </c>
      <c r="C1195" s="29">
        <v>2.3397621438095401E-2</v>
      </c>
      <c r="D1195" s="30">
        <f t="shared" si="7"/>
        <v>0.75</v>
      </c>
      <c r="E1195" s="30">
        <f>-LOG(S0P5022[[#This Row],[p]]-0.5,2)</f>
        <v>2</v>
      </c>
      <c r="F1195" s="30">
        <f>-LOG(1-S0P5022[[#This Row],[p]],2)^2</f>
        <v>4</v>
      </c>
      <c r="G1195" s="30">
        <f>-LOG(S0P5022[[#This Row],[p]]-0.5,2)^2</f>
        <v>4</v>
      </c>
      <c r="H1195" s="30">
        <f>-LOG(1-S0P5022[[#This Row],[p]],2)</f>
        <v>2</v>
      </c>
      <c r="I1195" s="30">
        <f>1/S0P5022[[#This Row],[-LOG(p-0.5)^2]]</f>
        <v>0.25</v>
      </c>
      <c r="J1195" s="30">
        <f>1-S0P5022[[#This Row],[p]]</f>
        <v>0.25</v>
      </c>
      <c r="K1195" s="30">
        <f>1/S0P5022[[#This Row],[1-p]]</f>
        <v>4</v>
      </c>
      <c r="L1195" s="30">
        <f>S0P5022[[#This Row],[p]]*2-1</f>
        <v>0.5</v>
      </c>
      <c r="M1195" s="30">
        <f>S0P5022[[#This Row],[1-p]]*2</f>
        <v>0.5</v>
      </c>
      <c r="N1195" s="30">
        <f>S0P5022[[#This Row],[2p-1]]*2</f>
        <v>1</v>
      </c>
      <c r="O1195" s="30">
        <f>S0P5022[[#This Row],[2-2p]]*2</f>
        <v>1</v>
      </c>
      <c r="P1195" s="30">
        <f>2^S0P5022[[#This Row],[4p-2]]</f>
        <v>2</v>
      </c>
      <c r="Q1195" s="30">
        <f>2^S0P5022[[#This Row],[4-4p]]</f>
        <v>2</v>
      </c>
      <c r="R1195" s="30">
        <f>2^S0P5022[[#This Row],[2^(4p-2)]]</f>
        <v>4</v>
      </c>
      <c r="S1195" s="29">
        <f>S0P5022[[#This Row],[1-p]]/2</f>
        <v>0.125</v>
      </c>
      <c r="T1195" s="29">
        <f>S0P5022[[#This Row],[f(p)]]/LOG(1-S0P5022[[#This Row],[p]],2)^16</f>
        <v>1.9073486328125E-6</v>
      </c>
      <c r="U1195" s="26">
        <f>2*(1-ABS(SIN(S0P5022[[#This Row],[Rad]]*2)))^(S0P5022[[#This Row],[-LOG(1-p)]])</f>
        <v>0.7039228213379406</v>
      </c>
      <c r="V1195" s="26">
        <f>S0P5022[[#This Row],[f(p)]]*LOG(1-S0P5022[[#This Row],[p]],2)^-16</f>
        <v>1.9073486328125E-6</v>
      </c>
      <c r="W1195" s="26">
        <f>S0P5022[[#This Row],[f(p)]]*2*((1-ABS(SIN(S0P5022[[#This Row],[Rad]]*2)))^(S0P5022[[#This Row],[-LOG(1-p)]]^2))</f>
        <v>3.0969208650022891E-2</v>
      </c>
      <c r="X1195" s="26">
        <f>S0P5022[[#This Row],[F3]]+S0P5022[[#This Row],[F2]]</f>
        <v>3.0971115998655704E-2</v>
      </c>
      <c r="Y1195" s="26"/>
      <c r="Z1195"/>
      <c r="AD1195" s="16"/>
      <c r="AE1195" s="20"/>
      <c r="AF1195" s="16"/>
      <c r="AG1195" s="20"/>
      <c r="AN1195" s="15"/>
      <c r="AO1195" s="20"/>
      <c r="AT1195" s="15"/>
      <c r="AU1195" s="17"/>
      <c r="AW1195" s="15"/>
      <c r="AX1195" s="20"/>
    </row>
    <row r="1196" spans="1:50" x14ac:dyDescent="0.3">
      <c r="A1196" s="28">
        <v>-77</v>
      </c>
      <c r="B1196" s="28">
        <f>RADIANS(S0P5022[[#This Row],[Deg]])</f>
        <v>-1.3439035240356338</v>
      </c>
      <c r="C1196" s="29">
        <v>1.8257150085224098E-2</v>
      </c>
      <c r="D1196" s="30">
        <f t="shared" si="7"/>
        <v>0.75</v>
      </c>
      <c r="E1196" s="30">
        <f>-LOG(S0P5022[[#This Row],[p]]-0.5,2)</f>
        <v>2</v>
      </c>
      <c r="F1196" s="30">
        <f>-LOG(1-S0P5022[[#This Row],[p]],2)^2</f>
        <v>4</v>
      </c>
      <c r="G1196" s="30">
        <f>-LOG(S0P5022[[#This Row],[p]]-0.5,2)^2</f>
        <v>4</v>
      </c>
      <c r="H1196" s="30">
        <f>-LOG(1-S0P5022[[#This Row],[p]],2)</f>
        <v>2</v>
      </c>
      <c r="I1196" s="30">
        <f>1/S0P5022[[#This Row],[-LOG(p-0.5)^2]]</f>
        <v>0.25</v>
      </c>
      <c r="J1196" s="30">
        <f>1-S0P5022[[#This Row],[p]]</f>
        <v>0.25</v>
      </c>
      <c r="K1196" s="30">
        <f>1/S0P5022[[#This Row],[1-p]]</f>
        <v>4</v>
      </c>
      <c r="L1196" s="30">
        <f>S0P5022[[#This Row],[p]]*2-1</f>
        <v>0.5</v>
      </c>
      <c r="M1196" s="30">
        <f>S0P5022[[#This Row],[1-p]]*2</f>
        <v>0.5</v>
      </c>
      <c r="N1196" s="30">
        <f>S0P5022[[#This Row],[2p-1]]*2</f>
        <v>1</v>
      </c>
      <c r="O1196" s="30">
        <f>S0P5022[[#This Row],[2-2p]]*2</f>
        <v>1</v>
      </c>
      <c r="P1196" s="30">
        <f>2^S0P5022[[#This Row],[4p-2]]</f>
        <v>2</v>
      </c>
      <c r="Q1196" s="30">
        <f>2^S0P5022[[#This Row],[4-4p]]</f>
        <v>2</v>
      </c>
      <c r="R1196" s="30">
        <f>2^S0P5022[[#This Row],[2^(4p-2)]]</f>
        <v>4</v>
      </c>
      <c r="S1196" s="29">
        <f>S0P5022[[#This Row],[1-p]]/2</f>
        <v>0.125</v>
      </c>
      <c r="T1196" s="29">
        <f>S0P5022[[#This Row],[f(p)]]/LOG(1-S0P5022[[#This Row],[p]],2)^16</f>
        <v>1.9073486328125E-6</v>
      </c>
      <c r="U1196" s="26">
        <f>2*(1-ABS(SIN(S0P5022[[#This Row],[Rad]]*2)))^(S0P5022[[#This Row],[-LOG(1-p)]])</f>
        <v>0.63085393751803231</v>
      </c>
      <c r="V1196" s="26">
        <f>S0P5022[[#This Row],[f(p)]]*LOG(1-S0P5022[[#This Row],[p]],2)^-16</f>
        <v>1.9073486328125E-6</v>
      </c>
      <c r="W1196" s="26">
        <f>S0P5022[[#This Row],[f(p)]]*2*((1-ABS(SIN(S0P5022[[#This Row],[Rad]]*2)))^(S0P5022[[#This Row],[-LOG(1-p)]]^2))</f>
        <v>2.4873543155125338E-2</v>
      </c>
      <c r="X1196" s="26">
        <f>S0P5022[[#This Row],[F3]]+S0P5022[[#This Row],[F2]]</f>
        <v>2.487545050375815E-2</v>
      </c>
      <c r="Y1196" s="26"/>
      <c r="Z1196"/>
      <c r="AD1196" s="16"/>
      <c r="AE1196" s="20"/>
      <c r="AF1196" s="16"/>
      <c r="AG1196" s="20"/>
      <c r="AN1196" s="15"/>
      <c r="AO1196" s="20"/>
      <c r="AT1196" s="15"/>
      <c r="AU1196" s="17"/>
      <c r="AW1196" s="15"/>
      <c r="AX1196" s="20"/>
    </row>
    <row r="1197" spans="1:50" x14ac:dyDescent="0.3">
      <c r="A1197" s="28">
        <v>-76</v>
      </c>
      <c r="B1197" s="28">
        <f>RADIANS(S0P5022[[#This Row],[Deg]])</f>
        <v>-1.3264502315156905</v>
      </c>
      <c r="C1197" s="29">
        <v>1.3859733876930401E-2</v>
      </c>
      <c r="D1197" s="30">
        <f t="shared" si="7"/>
        <v>0.75</v>
      </c>
      <c r="E1197" s="30">
        <f>-LOG(S0P5022[[#This Row],[p]]-0.5,2)</f>
        <v>2</v>
      </c>
      <c r="F1197" s="30">
        <f>-LOG(1-S0P5022[[#This Row],[p]],2)^2</f>
        <v>4</v>
      </c>
      <c r="G1197" s="30">
        <f>-LOG(S0P5022[[#This Row],[p]]-0.5,2)^2</f>
        <v>4</v>
      </c>
      <c r="H1197" s="30">
        <f>-LOG(1-S0P5022[[#This Row],[p]],2)</f>
        <v>2</v>
      </c>
      <c r="I1197" s="30">
        <f>1/S0P5022[[#This Row],[-LOG(p-0.5)^2]]</f>
        <v>0.25</v>
      </c>
      <c r="J1197" s="30">
        <f>1-S0P5022[[#This Row],[p]]</f>
        <v>0.25</v>
      </c>
      <c r="K1197" s="30">
        <f>1/S0P5022[[#This Row],[1-p]]</f>
        <v>4</v>
      </c>
      <c r="L1197" s="30">
        <f>S0P5022[[#This Row],[p]]*2-1</f>
        <v>0.5</v>
      </c>
      <c r="M1197" s="30">
        <f>S0P5022[[#This Row],[1-p]]*2</f>
        <v>0.5</v>
      </c>
      <c r="N1197" s="30">
        <f>S0P5022[[#This Row],[2p-1]]*2</f>
        <v>1</v>
      </c>
      <c r="O1197" s="30">
        <f>S0P5022[[#This Row],[2-2p]]*2</f>
        <v>1</v>
      </c>
      <c r="P1197" s="30">
        <f>2^S0P5022[[#This Row],[4p-2]]</f>
        <v>2</v>
      </c>
      <c r="Q1197" s="30">
        <f>2^S0P5022[[#This Row],[4-4p]]</f>
        <v>2</v>
      </c>
      <c r="R1197" s="30">
        <f>2^S0P5022[[#This Row],[2^(4p-2)]]</f>
        <v>4</v>
      </c>
      <c r="S1197" s="29">
        <f>S0P5022[[#This Row],[1-p]]/2</f>
        <v>0.125</v>
      </c>
      <c r="T1197" s="29">
        <f>S0P5022[[#This Row],[f(p)]]/LOG(1-S0P5022[[#This Row],[p]],2)^16</f>
        <v>1.9073486328125E-6</v>
      </c>
      <c r="U1197" s="26">
        <f>2*(1-ABS(SIN(S0P5022[[#This Row],[Rad]]*2)))^(S0P5022[[#This Row],[-LOG(1-p)]])</f>
        <v>0.56292084538569009</v>
      </c>
      <c r="V1197" s="26">
        <f>S0P5022[[#This Row],[f(p)]]*LOG(1-S0P5022[[#This Row],[p]],2)^-16</f>
        <v>1.9073486328125E-6</v>
      </c>
      <c r="W1197" s="26">
        <f>S0P5022[[#This Row],[f(p)]]*2*((1-ABS(SIN(S0P5022[[#This Row],[Rad]]*2)))^(S0P5022[[#This Row],[-LOG(1-p)]]^2))</f>
        <v>1.980499238560875E-2</v>
      </c>
      <c r="X1197" s="26">
        <f>S0P5022[[#This Row],[F3]]+S0P5022[[#This Row],[F2]]</f>
        <v>1.9806899734241563E-2</v>
      </c>
      <c r="Y1197" s="26"/>
      <c r="Z1197"/>
      <c r="AD1197" s="16"/>
      <c r="AE1197" s="20"/>
      <c r="AF1197" s="16"/>
      <c r="AG1197" s="20"/>
      <c r="AN1197" s="15"/>
      <c r="AO1197" s="20"/>
      <c r="AT1197" s="15"/>
      <c r="AU1197" s="17"/>
      <c r="AW1197" s="15"/>
      <c r="AX1197" s="20"/>
    </row>
    <row r="1198" spans="1:50" x14ac:dyDescent="0.3">
      <c r="A1198" s="28">
        <v>-75</v>
      </c>
      <c r="B1198" s="28">
        <f>RADIANS(S0P5022[[#This Row],[Deg]])</f>
        <v>-1.3089969389957472</v>
      </c>
      <c r="C1198" s="29">
        <v>1.02129495967125E-2</v>
      </c>
      <c r="D1198" s="30">
        <f t="shared" si="7"/>
        <v>0.75</v>
      </c>
      <c r="E1198" s="30">
        <f>-LOG(S0P5022[[#This Row],[p]]-0.5,2)</f>
        <v>2</v>
      </c>
      <c r="F1198" s="30">
        <f>-LOG(1-S0P5022[[#This Row],[p]],2)^2</f>
        <v>4</v>
      </c>
      <c r="G1198" s="30">
        <f>-LOG(S0P5022[[#This Row],[p]]-0.5,2)^2</f>
        <v>4</v>
      </c>
      <c r="H1198" s="30">
        <f>-LOG(1-S0P5022[[#This Row],[p]],2)</f>
        <v>2</v>
      </c>
      <c r="I1198" s="30">
        <f>1/S0P5022[[#This Row],[-LOG(p-0.5)^2]]</f>
        <v>0.25</v>
      </c>
      <c r="J1198" s="30">
        <f>1-S0P5022[[#This Row],[p]]</f>
        <v>0.25</v>
      </c>
      <c r="K1198" s="30">
        <f>1/S0P5022[[#This Row],[1-p]]</f>
        <v>4</v>
      </c>
      <c r="L1198" s="30">
        <f>S0P5022[[#This Row],[p]]*2-1</f>
        <v>0.5</v>
      </c>
      <c r="M1198" s="30">
        <f>S0P5022[[#This Row],[1-p]]*2</f>
        <v>0.5</v>
      </c>
      <c r="N1198" s="30">
        <f>S0P5022[[#This Row],[2p-1]]*2</f>
        <v>1</v>
      </c>
      <c r="O1198" s="30">
        <f>S0P5022[[#This Row],[2-2p]]*2</f>
        <v>1</v>
      </c>
      <c r="P1198" s="30">
        <f>2^S0P5022[[#This Row],[4p-2]]</f>
        <v>2</v>
      </c>
      <c r="Q1198" s="30">
        <f>2^S0P5022[[#This Row],[4-4p]]</f>
        <v>2</v>
      </c>
      <c r="R1198" s="30">
        <f>2^S0P5022[[#This Row],[2^(4p-2)]]</f>
        <v>4</v>
      </c>
      <c r="S1198" s="29">
        <f>S0P5022[[#This Row],[1-p]]/2</f>
        <v>0.125</v>
      </c>
      <c r="T1198" s="29">
        <f>S0P5022[[#This Row],[f(p)]]/LOG(1-S0P5022[[#This Row],[p]],2)^16</f>
        <v>1.9073486328125E-6</v>
      </c>
      <c r="U1198" s="26">
        <f>2*(1-ABS(SIN(S0P5022[[#This Row],[Rad]]*2)))^(S0P5022[[#This Row],[-LOG(1-p)]])</f>
        <v>0.5</v>
      </c>
      <c r="V1198" s="26">
        <f>S0P5022[[#This Row],[f(p)]]*LOG(1-S0P5022[[#This Row],[p]],2)^-16</f>
        <v>1.9073486328125E-6</v>
      </c>
      <c r="W1198" s="26">
        <f>S0P5022[[#This Row],[f(p)]]*2*((1-ABS(SIN(S0P5022[[#This Row],[Rad]]*2)))^(S0P5022[[#This Row],[-LOG(1-p)]]^2))</f>
        <v>1.5625E-2</v>
      </c>
      <c r="X1198" s="26">
        <f>S0P5022[[#This Row],[F3]]+S0P5022[[#This Row],[F2]]</f>
        <v>1.5626907348632813E-2</v>
      </c>
      <c r="Y1198" s="26"/>
      <c r="Z1198"/>
      <c r="AD1198" s="16"/>
      <c r="AE1198" s="20"/>
      <c r="AF1198" s="16"/>
      <c r="AG1198" s="20"/>
      <c r="AN1198" s="15"/>
      <c r="AO1198" s="20"/>
      <c r="AT1198" s="15"/>
      <c r="AU1198" s="17"/>
      <c r="AW1198" s="15"/>
      <c r="AX1198" s="20"/>
    </row>
    <row r="1199" spans="1:50" x14ac:dyDescent="0.3">
      <c r="A1199" s="28">
        <v>-74</v>
      </c>
      <c r="B1199" s="28">
        <f>RADIANS(S0P5022[[#This Row],[Deg]])</f>
        <v>-1.2915436464758039</v>
      </c>
      <c r="C1199" s="29">
        <v>7.1885340562320996E-3</v>
      </c>
      <c r="D1199" s="30">
        <f t="shared" si="7"/>
        <v>0.75</v>
      </c>
      <c r="E1199" s="30">
        <f>-LOG(S0P5022[[#This Row],[p]]-0.5,2)</f>
        <v>2</v>
      </c>
      <c r="F1199" s="30">
        <f>-LOG(1-S0P5022[[#This Row],[p]],2)^2</f>
        <v>4</v>
      </c>
      <c r="G1199" s="30">
        <f>-LOG(S0P5022[[#This Row],[p]]-0.5,2)^2</f>
        <v>4</v>
      </c>
      <c r="H1199" s="30">
        <f>-LOG(1-S0P5022[[#This Row],[p]],2)</f>
        <v>2</v>
      </c>
      <c r="I1199" s="30">
        <f>1/S0P5022[[#This Row],[-LOG(p-0.5)^2]]</f>
        <v>0.25</v>
      </c>
      <c r="J1199" s="30">
        <f>1-S0P5022[[#This Row],[p]]</f>
        <v>0.25</v>
      </c>
      <c r="K1199" s="30">
        <f>1/S0P5022[[#This Row],[1-p]]</f>
        <v>4</v>
      </c>
      <c r="L1199" s="30">
        <f>S0P5022[[#This Row],[p]]*2-1</f>
        <v>0.5</v>
      </c>
      <c r="M1199" s="30">
        <f>S0P5022[[#This Row],[1-p]]*2</f>
        <v>0.5</v>
      </c>
      <c r="N1199" s="30">
        <f>S0P5022[[#This Row],[2p-1]]*2</f>
        <v>1</v>
      </c>
      <c r="O1199" s="30">
        <f>S0P5022[[#This Row],[2-2p]]*2</f>
        <v>1</v>
      </c>
      <c r="P1199" s="30">
        <f>2^S0P5022[[#This Row],[4p-2]]</f>
        <v>2</v>
      </c>
      <c r="Q1199" s="30">
        <f>2^S0P5022[[#This Row],[4-4p]]</f>
        <v>2</v>
      </c>
      <c r="R1199" s="30">
        <f>2^S0P5022[[#This Row],[2^(4p-2)]]</f>
        <v>4</v>
      </c>
      <c r="S1199" s="29">
        <f>S0P5022[[#This Row],[1-p]]/2</f>
        <v>0.125</v>
      </c>
      <c r="T1199" s="29">
        <f>S0P5022[[#This Row],[f(p)]]/LOG(1-S0P5022[[#This Row],[p]],2)^16</f>
        <v>1.9073486328125E-6</v>
      </c>
      <c r="U1199" s="26">
        <f>2*(1-ABS(SIN(S0P5022[[#This Row],[Rad]]*2)))^(S0P5022[[#This Row],[-LOG(1-p)]])</f>
        <v>0.44195179627810288</v>
      </c>
      <c r="V1199" s="26">
        <f>S0P5022[[#This Row],[f(p)]]*LOG(1-S0P5022[[#This Row],[p]],2)^-16</f>
        <v>1.9073486328125E-6</v>
      </c>
      <c r="W1199" s="26">
        <f>S0P5022[[#This Row],[f(p)]]*2*((1-ABS(SIN(S0P5022[[#This Row],[Rad]]*2)))^(S0P5022[[#This Row],[-LOG(1-p)]]^2))</f>
        <v>1.2207586889590109E-2</v>
      </c>
      <c r="X1199" s="26">
        <f>S0P5022[[#This Row],[F3]]+S0P5022[[#This Row],[F2]]</f>
        <v>1.2209494238222922E-2</v>
      </c>
      <c r="Y1199" s="26"/>
      <c r="Z1199"/>
      <c r="AD1199" s="16"/>
      <c r="AE1199" s="20"/>
      <c r="AF1199" s="16"/>
      <c r="AG1199" s="20"/>
      <c r="AN1199" s="15"/>
      <c r="AO1199" s="20"/>
      <c r="AT1199" s="15"/>
      <c r="AU1199" s="17"/>
      <c r="AW1199" s="15"/>
      <c r="AX1199" s="20"/>
    </row>
    <row r="1200" spans="1:50" x14ac:dyDescent="0.3">
      <c r="A1200" s="28">
        <v>-73</v>
      </c>
      <c r="B1200" s="28">
        <f>RADIANS(S0P5022[[#This Row],[Deg]])</f>
        <v>-1.2740903539558606</v>
      </c>
      <c r="C1200" s="29">
        <v>4.7173971190433298E-3</v>
      </c>
      <c r="D1200" s="30">
        <f t="shared" si="7"/>
        <v>0.75</v>
      </c>
      <c r="E1200" s="30">
        <f>-LOG(S0P5022[[#This Row],[p]]-0.5,2)</f>
        <v>2</v>
      </c>
      <c r="F1200" s="30">
        <f>-LOG(1-S0P5022[[#This Row],[p]],2)^2</f>
        <v>4</v>
      </c>
      <c r="G1200" s="30">
        <f>-LOG(S0P5022[[#This Row],[p]]-0.5,2)^2</f>
        <v>4</v>
      </c>
      <c r="H1200" s="30">
        <f>-LOG(1-S0P5022[[#This Row],[p]],2)</f>
        <v>2</v>
      </c>
      <c r="I1200" s="30">
        <f>1/S0P5022[[#This Row],[-LOG(p-0.5)^2]]</f>
        <v>0.25</v>
      </c>
      <c r="J1200" s="30">
        <f>1-S0P5022[[#This Row],[p]]</f>
        <v>0.25</v>
      </c>
      <c r="K1200" s="30">
        <f>1/S0P5022[[#This Row],[1-p]]</f>
        <v>4</v>
      </c>
      <c r="L1200" s="30">
        <f>S0P5022[[#This Row],[p]]*2-1</f>
        <v>0.5</v>
      </c>
      <c r="M1200" s="30">
        <f>S0P5022[[#This Row],[1-p]]*2</f>
        <v>0.5</v>
      </c>
      <c r="N1200" s="30">
        <f>S0P5022[[#This Row],[2p-1]]*2</f>
        <v>1</v>
      </c>
      <c r="O1200" s="30">
        <f>S0P5022[[#This Row],[2-2p]]*2</f>
        <v>1</v>
      </c>
      <c r="P1200" s="30">
        <f>2^S0P5022[[#This Row],[4p-2]]</f>
        <v>2</v>
      </c>
      <c r="Q1200" s="30">
        <f>2^S0P5022[[#This Row],[4-4p]]</f>
        <v>2</v>
      </c>
      <c r="R1200" s="30">
        <f>2^S0P5022[[#This Row],[2^(4p-2)]]</f>
        <v>4</v>
      </c>
      <c r="S1200" s="29">
        <f>S0P5022[[#This Row],[1-p]]/2</f>
        <v>0.125</v>
      </c>
      <c r="T1200" s="29">
        <f>S0P5022[[#This Row],[f(p)]]/LOG(1-S0P5022[[#This Row],[p]],2)^16</f>
        <v>1.9073486328125E-6</v>
      </c>
      <c r="U1200" s="26">
        <f>2*(1-ABS(SIN(S0P5022[[#This Row],[Rad]]*2)))^(S0P5022[[#This Row],[-LOG(1-p)]])</f>
        <v>0.38862179270110053</v>
      </c>
      <c r="V1200" s="26">
        <f>S0P5022[[#This Row],[f(p)]]*LOG(1-S0P5022[[#This Row],[p]],2)^-16</f>
        <v>1.9073486328125E-6</v>
      </c>
      <c r="W1200" s="26">
        <f>S0P5022[[#This Row],[f(p)]]*2*((1-ABS(SIN(S0P5022[[#This Row],[Rad]]*2)))^(S0P5022[[#This Row],[-LOG(1-p)]]^2))</f>
        <v>9.4391811101385715E-3</v>
      </c>
      <c r="X1200" s="26">
        <f>S0P5022[[#This Row],[F3]]+S0P5022[[#This Row],[F2]]</f>
        <v>9.441088458771384E-3</v>
      </c>
      <c r="Y1200" s="26"/>
      <c r="Z1200"/>
      <c r="AD1200" s="16"/>
      <c r="AE1200" s="20"/>
      <c r="AF1200" s="16"/>
      <c r="AG1200" s="20"/>
      <c r="AN1200" s="15"/>
      <c r="AO1200" s="20"/>
      <c r="AT1200" s="15"/>
      <c r="AU1200" s="17"/>
      <c r="AW1200" s="15"/>
      <c r="AX1200" s="20"/>
    </row>
    <row r="1201" spans="1:50" x14ac:dyDescent="0.3">
      <c r="A1201" s="28">
        <v>-72</v>
      </c>
      <c r="B1201" s="28">
        <f>RADIANS(S0P5022[[#This Row],[Deg]])</f>
        <v>-1.2566370614359172</v>
      </c>
      <c r="C1201" s="29">
        <v>2.9776555354337998E-3</v>
      </c>
      <c r="D1201" s="30">
        <f t="shared" si="7"/>
        <v>0.75</v>
      </c>
      <c r="E1201" s="30">
        <f>-LOG(S0P5022[[#This Row],[p]]-0.5,2)</f>
        <v>2</v>
      </c>
      <c r="F1201" s="30">
        <f>-LOG(1-S0P5022[[#This Row],[p]],2)^2</f>
        <v>4</v>
      </c>
      <c r="G1201" s="30">
        <f>-LOG(S0P5022[[#This Row],[p]]-0.5,2)^2</f>
        <v>4</v>
      </c>
      <c r="H1201" s="30">
        <f>-LOG(1-S0P5022[[#This Row],[p]],2)</f>
        <v>2</v>
      </c>
      <c r="I1201" s="30">
        <f>1/S0P5022[[#This Row],[-LOG(p-0.5)^2]]</f>
        <v>0.25</v>
      </c>
      <c r="J1201" s="30">
        <f>1-S0P5022[[#This Row],[p]]</f>
        <v>0.25</v>
      </c>
      <c r="K1201" s="30">
        <f>1/S0P5022[[#This Row],[1-p]]</f>
        <v>4</v>
      </c>
      <c r="L1201" s="30">
        <f>S0P5022[[#This Row],[p]]*2-1</f>
        <v>0.5</v>
      </c>
      <c r="M1201" s="30">
        <f>S0P5022[[#This Row],[1-p]]*2</f>
        <v>0.5</v>
      </c>
      <c r="N1201" s="30">
        <f>S0P5022[[#This Row],[2p-1]]*2</f>
        <v>1</v>
      </c>
      <c r="O1201" s="30">
        <f>S0P5022[[#This Row],[2-2p]]*2</f>
        <v>1</v>
      </c>
      <c r="P1201" s="30">
        <f>2^S0P5022[[#This Row],[4p-2]]</f>
        <v>2</v>
      </c>
      <c r="Q1201" s="30">
        <f>2^S0P5022[[#This Row],[4-4p]]</f>
        <v>2</v>
      </c>
      <c r="R1201" s="30">
        <f>2^S0P5022[[#This Row],[2^(4p-2)]]</f>
        <v>4</v>
      </c>
      <c r="S1201" s="29">
        <f>S0P5022[[#This Row],[1-p]]/2</f>
        <v>0.125</v>
      </c>
      <c r="T1201" s="29">
        <f>S0P5022[[#This Row],[f(p)]]/LOG(1-S0P5022[[#This Row],[p]],2)^16</f>
        <v>1.9073486328125E-6</v>
      </c>
      <c r="U1201" s="26">
        <f>2*(1-ABS(SIN(S0P5022[[#This Row],[Rad]]*2)))^(S0P5022[[#This Row],[-LOG(1-p)]])</f>
        <v>0.33984199645515989</v>
      </c>
      <c r="V1201" s="26">
        <f>S0P5022[[#This Row],[f(p)]]*LOG(1-S0P5022[[#This Row],[p]],2)^-16</f>
        <v>1.9073486328125E-6</v>
      </c>
      <c r="W1201" s="26">
        <f>S0P5022[[#This Row],[f(p)]]*2*((1-ABS(SIN(S0P5022[[#This Row],[Rad]]*2)))^(S0P5022[[#This Row],[-LOG(1-p)]]^2))</f>
        <v>7.2182864096643068E-3</v>
      </c>
      <c r="X1201" s="26">
        <f>S0P5022[[#This Row],[F3]]+S0P5022[[#This Row],[F2]]</f>
        <v>7.2201937582971193E-3</v>
      </c>
      <c r="Y1201" s="26"/>
      <c r="Z1201"/>
      <c r="AD1201" s="16"/>
      <c r="AE1201" s="20"/>
      <c r="AF1201" s="16"/>
      <c r="AG1201" s="20"/>
      <c r="AN1201" s="15"/>
      <c r="AO1201" s="20"/>
      <c r="AT1201" s="15"/>
      <c r="AU1201" s="17"/>
      <c r="AW1201" s="15"/>
      <c r="AX1201" s="20"/>
    </row>
    <row r="1202" spans="1:50" x14ac:dyDescent="0.3">
      <c r="A1202" s="28">
        <v>-71</v>
      </c>
      <c r="B1202" s="28">
        <f>RADIANS(S0P5022[[#This Row],[Deg]])</f>
        <v>-1.2391837689159739</v>
      </c>
      <c r="C1202" s="29">
        <v>1.71207211446237E-3</v>
      </c>
      <c r="D1202" s="30">
        <f t="shared" si="7"/>
        <v>0.75</v>
      </c>
      <c r="E1202" s="30">
        <f>-LOG(S0P5022[[#This Row],[p]]-0.5,2)</f>
        <v>2</v>
      </c>
      <c r="F1202" s="30">
        <f>-LOG(1-S0P5022[[#This Row],[p]],2)^2</f>
        <v>4</v>
      </c>
      <c r="G1202" s="30">
        <f>-LOG(S0P5022[[#This Row],[p]]-0.5,2)^2</f>
        <v>4</v>
      </c>
      <c r="H1202" s="30">
        <f>-LOG(1-S0P5022[[#This Row],[p]],2)</f>
        <v>2</v>
      </c>
      <c r="I1202" s="30">
        <f>1/S0P5022[[#This Row],[-LOG(p-0.5)^2]]</f>
        <v>0.25</v>
      </c>
      <c r="J1202" s="30">
        <f>1-S0P5022[[#This Row],[p]]</f>
        <v>0.25</v>
      </c>
      <c r="K1202" s="30">
        <f>1/S0P5022[[#This Row],[1-p]]</f>
        <v>4</v>
      </c>
      <c r="L1202" s="30">
        <f>S0P5022[[#This Row],[p]]*2-1</f>
        <v>0.5</v>
      </c>
      <c r="M1202" s="30">
        <f>S0P5022[[#This Row],[1-p]]*2</f>
        <v>0.5</v>
      </c>
      <c r="N1202" s="30">
        <f>S0P5022[[#This Row],[2p-1]]*2</f>
        <v>1</v>
      </c>
      <c r="O1202" s="30">
        <f>S0P5022[[#This Row],[2-2p]]*2</f>
        <v>1</v>
      </c>
      <c r="P1202" s="30">
        <f>2^S0P5022[[#This Row],[4p-2]]</f>
        <v>2</v>
      </c>
      <c r="Q1202" s="30">
        <f>2^S0P5022[[#This Row],[4-4p]]</f>
        <v>2</v>
      </c>
      <c r="R1202" s="30">
        <f>2^S0P5022[[#This Row],[2^(4p-2)]]</f>
        <v>4</v>
      </c>
      <c r="S1202" s="29">
        <f>S0P5022[[#This Row],[1-p]]/2</f>
        <v>0.125</v>
      </c>
      <c r="T1202" s="29">
        <f>S0P5022[[#This Row],[f(p)]]/LOG(1-S0P5022[[#This Row],[p]],2)^16</f>
        <v>1.9073486328125E-6</v>
      </c>
      <c r="U1202" s="26">
        <f>2*(1-ABS(SIN(S0P5022[[#This Row],[Rad]]*2)))^(S0P5022[[#This Row],[-LOG(1-p)]])</f>
        <v>0.29543220309769896</v>
      </c>
      <c r="V1202" s="26">
        <f>S0P5022[[#This Row],[f(p)]]*LOG(1-S0P5022[[#This Row],[p]],2)^-16</f>
        <v>1.9073486328125E-6</v>
      </c>
      <c r="W1202" s="26">
        <f>S0P5022[[#This Row],[f(p)]]*2*((1-ABS(SIN(S0P5022[[#This Row],[Rad]]*2)))^(S0P5022[[#This Row],[-LOG(1-p)]]^2))</f>
        <v>5.4550116641975035E-3</v>
      </c>
      <c r="X1202" s="26">
        <f>S0P5022[[#This Row],[F3]]+S0P5022[[#This Row],[F2]]</f>
        <v>5.456919012830316E-3</v>
      </c>
      <c r="Y1202" s="26"/>
      <c r="Z1202"/>
      <c r="AD1202" s="16"/>
      <c r="AE1202" s="20"/>
      <c r="AF1202" s="16"/>
      <c r="AG1202" s="20"/>
      <c r="AN1202" s="15"/>
      <c r="AO1202" s="20"/>
      <c r="AT1202" s="15"/>
      <c r="AU1202" s="17"/>
      <c r="AW1202" s="15"/>
      <c r="AX1202" s="20"/>
    </row>
    <row r="1203" spans="1:50" x14ac:dyDescent="0.3">
      <c r="A1203" s="28">
        <v>-70</v>
      </c>
      <c r="B1203" s="28">
        <f>RADIANS(S0P5022[[#This Row],[Deg]])</f>
        <v>-1.2217304763960306</v>
      </c>
      <c r="C1203" s="29">
        <v>8.5387334164196299E-4</v>
      </c>
      <c r="D1203" s="30">
        <f t="shared" si="7"/>
        <v>0.75</v>
      </c>
      <c r="E1203" s="30">
        <f>-LOG(S0P5022[[#This Row],[p]]-0.5,2)</f>
        <v>2</v>
      </c>
      <c r="F1203" s="30">
        <f>-LOG(1-S0P5022[[#This Row],[p]],2)^2</f>
        <v>4</v>
      </c>
      <c r="G1203" s="30">
        <f>-LOG(S0P5022[[#This Row],[p]]-0.5,2)^2</f>
        <v>4</v>
      </c>
      <c r="H1203" s="30">
        <f>-LOG(1-S0P5022[[#This Row],[p]],2)</f>
        <v>2</v>
      </c>
      <c r="I1203" s="30">
        <f>1/S0P5022[[#This Row],[-LOG(p-0.5)^2]]</f>
        <v>0.25</v>
      </c>
      <c r="J1203" s="30">
        <f>1-S0P5022[[#This Row],[p]]</f>
        <v>0.25</v>
      </c>
      <c r="K1203" s="30">
        <f>1/S0P5022[[#This Row],[1-p]]</f>
        <v>4</v>
      </c>
      <c r="L1203" s="30">
        <f>S0P5022[[#This Row],[p]]*2-1</f>
        <v>0.5</v>
      </c>
      <c r="M1203" s="30">
        <f>S0P5022[[#This Row],[1-p]]*2</f>
        <v>0.5</v>
      </c>
      <c r="N1203" s="30">
        <f>S0P5022[[#This Row],[2p-1]]*2</f>
        <v>1</v>
      </c>
      <c r="O1203" s="30">
        <f>S0P5022[[#This Row],[2-2p]]*2</f>
        <v>1</v>
      </c>
      <c r="P1203" s="30">
        <f>2^S0P5022[[#This Row],[4p-2]]</f>
        <v>2</v>
      </c>
      <c r="Q1203" s="30">
        <f>2^S0P5022[[#This Row],[4-4p]]</f>
        <v>2</v>
      </c>
      <c r="R1203" s="30">
        <f>2^S0P5022[[#This Row],[2^(4p-2)]]</f>
        <v>4</v>
      </c>
      <c r="S1203" s="29">
        <f>S0P5022[[#This Row],[1-p]]/2</f>
        <v>0.125</v>
      </c>
      <c r="T1203" s="29">
        <f>S0P5022[[#This Row],[f(p)]]/LOG(1-S0P5022[[#This Row],[p]],2)^16</f>
        <v>1.9073486328125E-6</v>
      </c>
      <c r="U1203" s="26">
        <f>2*(1-ABS(SIN(S0P5022[[#This Row],[Rad]]*2)))^(S0P5022[[#This Row],[-LOG(1-p)]])</f>
        <v>0.25520138358691213</v>
      </c>
      <c r="V1203" s="26">
        <f>S0P5022[[#This Row],[f(p)]]*LOG(1-S0P5022[[#This Row],[p]],2)^-16</f>
        <v>1.9073486328125E-6</v>
      </c>
      <c r="W1203" s="26">
        <f>S0P5022[[#This Row],[f(p)]]*2*((1-ABS(SIN(S0P5022[[#This Row],[Rad]]*2)))^(S0P5022[[#This Row],[-LOG(1-p)]]^2))</f>
        <v>4.0704841365421414E-3</v>
      </c>
      <c r="X1203" s="26">
        <f>S0P5022[[#This Row],[F3]]+S0P5022[[#This Row],[F2]]</f>
        <v>4.0723914851749539E-3</v>
      </c>
      <c r="Y1203" s="26"/>
      <c r="Z1203"/>
      <c r="AD1203" s="16"/>
      <c r="AE1203" s="20"/>
      <c r="AF1203" s="16"/>
      <c r="AG1203" s="20"/>
      <c r="AN1203" s="15"/>
      <c r="AO1203" s="20"/>
      <c r="AT1203" s="15"/>
      <c r="AU1203" s="17"/>
      <c r="AW1203" s="15"/>
      <c r="AX1203" s="20"/>
    </row>
    <row r="1204" spans="1:50" x14ac:dyDescent="0.3">
      <c r="A1204" s="28">
        <v>-69</v>
      </c>
      <c r="B1204" s="28">
        <f>RADIANS(S0P5022[[#This Row],[Deg]])</f>
        <v>-1.2042771838760873</v>
      </c>
      <c r="C1204" s="29">
        <v>3.5935362129848399E-4</v>
      </c>
      <c r="D1204" s="30">
        <f t="shared" si="7"/>
        <v>0.75</v>
      </c>
      <c r="E1204" s="30">
        <f>-LOG(S0P5022[[#This Row],[p]]-0.5,2)</f>
        <v>2</v>
      </c>
      <c r="F1204" s="30">
        <f>-LOG(1-S0P5022[[#This Row],[p]],2)^2</f>
        <v>4</v>
      </c>
      <c r="G1204" s="30">
        <f>-LOG(S0P5022[[#This Row],[p]]-0.5,2)^2</f>
        <v>4</v>
      </c>
      <c r="H1204" s="30">
        <f>-LOG(1-S0P5022[[#This Row],[p]],2)</f>
        <v>2</v>
      </c>
      <c r="I1204" s="30">
        <f>1/S0P5022[[#This Row],[-LOG(p-0.5)^2]]</f>
        <v>0.25</v>
      </c>
      <c r="J1204" s="30">
        <f>1-S0P5022[[#This Row],[p]]</f>
        <v>0.25</v>
      </c>
      <c r="K1204" s="30">
        <f>1/S0P5022[[#This Row],[1-p]]</f>
        <v>4</v>
      </c>
      <c r="L1204" s="30">
        <f>S0P5022[[#This Row],[p]]*2-1</f>
        <v>0.5</v>
      </c>
      <c r="M1204" s="30">
        <f>S0P5022[[#This Row],[1-p]]*2</f>
        <v>0.5</v>
      </c>
      <c r="N1204" s="30">
        <f>S0P5022[[#This Row],[2p-1]]*2</f>
        <v>1</v>
      </c>
      <c r="O1204" s="30">
        <f>S0P5022[[#This Row],[2-2p]]*2</f>
        <v>1</v>
      </c>
      <c r="P1204" s="30">
        <f>2^S0P5022[[#This Row],[4p-2]]</f>
        <v>2</v>
      </c>
      <c r="Q1204" s="30">
        <f>2^S0P5022[[#This Row],[4-4p]]</f>
        <v>2</v>
      </c>
      <c r="R1204" s="30">
        <f>2^S0P5022[[#This Row],[2^(4p-2)]]</f>
        <v>4</v>
      </c>
      <c r="S1204" s="29">
        <f>S0P5022[[#This Row],[1-p]]/2</f>
        <v>0.125</v>
      </c>
      <c r="T1204" s="29">
        <f>S0P5022[[#This Row],[f(p)]]/LOG(1-S0P5022[[#This Row],[p]],2)^16</f>
        <v>1.9073486328125E-6</v>
      </c>
      <c r="U1204" s="26">
        <f>2*(1-ABS(SIN(S0P5022[[#This Row],[Rad]]*2)))^(S0P5022[[#This Row],[-LOG(1-p)]])</f>
        <v>0.2189491112969135</v>
      </c>
      <c r="V1204" s="26">
        <f>S0P5022[[#This Row],[f(p)]]*LOG(1-S0P5022[[#This Row],[p]],2)^-16</f>
        <v>1.9073486328125E-6</v>
      </c>
      <c r="W1204" s="26">
        <f>S0P5022[[#This Row],[f(p)]]*2*((1-ABS(SIN(S0P5022[[#This Row],[Rad]]*2)))^(S0P5022[[#This Row],[-LOG(1-p)]]^2))</f>
        <v>2.9961695836067631E-3</v>
      </c>
      <c r="X1204" s="26">
        <f>S0P5022[[#This Row],[F3]]+S0P5022[[#This Row],[F2]]</f>
        <v>2.9980769322395756E-3</v>
      </c>
      <c r="Y1204" s="26"/>
      <c r="Z1204"/>
      <c r="AD1204" s="16"/>
      <c r="AE1204" s="20"/>
      <c r="AF1204" s="16"/>
      <c r="AG1204" s="20"/>
      <c r="AN1204" s="15"/>
      <c r="AO1204" s="20"/>
      <c r="AT1204" s="15"/>
      <c r="AU1204" s="17"/>
      <c r="AW1204" s="15"/>
      <c r="AX1204" s="20"/>
    </row>
    <row r="1205" spans="1:50" x14ac:dyDescent="0.3">
      <c r="A1205" s="28">
        <v>-68</v>
      </c>
      <c r="B1205" s="28">
        <f>RADIANS(S0P5022[[#This Row],[Deg]])</f>
        <v>-1.1868238913561442</v>
      </c>
      <c r="C1205" s="29">
        <v>2.1209294701599399E-4</v>
      </c>
      <c r="D1205" s="30">
        <f t="shared" si="7"/>
        <v>0.75</v>
      </c>
      <c r="E1205" s="30">
        <f>-LOG(S0P5022[[#This Row],[p]]-0.5,2)</f>
        <v>2</v>
      </c>
      <c r="F1205" s="30">
        <f>-LOG(1-S0P5022[[#This Row],[p]],2)^2</f>
        <v>4</v>
      </c>
      <c r="G1205" s="30">
        <f>-LOG(S0P5022[[#This Row],[p]]-0.5,2)^2</f>
        <v>4</v>
      </c>
      <c r="H1205" s="30">
        <f>-LOG(1-S0P5022[[#This Row],[p]],2)</f>
        <v>2</v>
      </c>
      <c r="I1205" s="30">
        <f>1/S0P5022[[#This Row],[-LOG(p-0.5)^2]]</f>
        <v>0.25</v>
      </c>
      <c r="J1205" s="30">
        <f>1-S0P5022[[#This Row],[p]]</f>
        <v>0.25</v>
      </c>
      <c r="K1205" s="30">
        <f>1/S0P5022[[#This Row],[1-p]]</f>
        <v>4</v>
      </c>
      <c r="L1205" s="30">
        <f>S0P5022[[#This Row],[p]]*2-1</f>
        <v>0.5</v>
      </c>
      <c r="M1205" s="30">
        <f>S0P5022[[#This Row],[1-p]]*2</f>
        <v>0.5</v>
      </c>
      <c r="N1205" s="30">
        <f>S0P5022[[#This Row],[2p-1]]*2</f>
        <v>1</v>
      </c>
      <c r="O1205" s="30">
        <f>S0P5022[[#This Row],[2-2p]]*2</f>
        <v>1</v>
      </c>
      <c r="P1205" s="30">
        <f>2^S0P5022[[#This Row],[4p-2]]</f>
        <v>2</v>
      </c>
      <c r="Q1205" s="30">
        <f>2^S0P5022[[#This Row],[4-4p]]</f>
        <v>2</v>
      </c>
      <c r="R1205" s="30">
        <f>2^S0P5022[[#This Row],[2^(4p-2)]]</f>
        <v>4</v>
      </c>
      <c r="S1205" s="29">
        <f>S0P5022[[#This Row],[1-p]]/2</f>
        <v>0.125</v>
      </c>
      <c r="T1205" s="29">
        <f>S0P5022[[#This Row],[f(p)]]/LOG(1-S0P5022[[#This Row],[p]],2)^16</f>
        <v>1.9073486328125E-6</v>
      </c>
      <c r="U1205" s="26">
        <f>2*(1-ABS(SIN(S0P5022[[#This Row],[Rad]]*2)))^(S0P5022[[#This Row],[-LOG(1-p)]])</f>
        <v>0.18646702146151006</v>
      </c>
      <c r="V1205" s="26">
        <f>S0P5022[[#This Row],[f(p)]]*LOG(1-S0P5022[[#This Row],[p]],2)^-16</f>
        <v>1.9073486328125E-6</v>
      </c>
      <c r="W1205" s="26">
        <f>S0P5022[[#This Row],[f(p)]]*2*((1-ABS(SIN(S0P5022[[#This Row],[Rad]]*2)))^(S0P5022[[#This Row],[-LOG(1-p)]]^2))</f>
        <v>2.1731218807954536E-3</v>
      </c>
      <c r="X1205" s="26">
        <f>S0P5022[[#This Row],[F3]]+S0P5022[[#This Row],[F2]]</f>
        <v>2.1750292294282661E-3</v>
      </c>
      <c r="Y1205" s="26"/>
      <c r="Z1205"/>
      <c r="AD1205" s="16"/>
      <c r="AE1205" s="20"/>
      <c r="AF1205" s="16"/>
      <c r="AG1205" s="20"/>
      <c r="AN1205" s="15"/>
      <c r="AO1205" s="20"/>
      <c r="AT1205" s="15"/>
      <c r="AU1205" s="17"/>
      <c r="AW1205" s="15"/>
      <c r="AX1205" s="20"/>
    </row>
    <row r="1206" spans="1:50" x14ac:dyDescent="0.3">
      <c r="A1206" s="28">
        <v>-67</v>
      </c>
      <c r="B1206" s="28">
        <f>RADIANS(S0P5022[[#This Row],[Deg]])</f>
        <v>-1.1693705988362009</v>
      </c>
      <c r="C1206" s="29">
        <v>1.9151103327925899E-4</v>
      </c>
      <c r="D1206" s="30">
        <f t="shared" si="7"/>
        <v>0.75</v>
      </c>
      <c r="E1206" s="30">
        <f>-LOG(S0P5022[[#This Row],[p]]-0.5,2)</f>
        <v>2</v>
      </c>
      <c r="F1206" s="30">
        <f>-LOG(1-S0P5022[[#This Row],[p]],2)^2</f>
        <v>4</v>
      </c>
      <c r="G1206" s="30">
        <f>-LOG(S0P5022[[#This Row],[p]]-0.5,2)^2</f>
        <v>4</v>
      </c>
      <c r="H1206" s="30">
        <f>-LOG(1-S0P5022[[#This Row],[p]],2)</f>
        <v>2</v>
      </c>
      <c r="I1206" s="30">
        <f>1/S0P5022[[#This Row],[-LOG(p-0.5)^2]]</f>
        <v>0.25</v>
      </c>
      <c r="J1206" s="30">
        <f>1-S0P5022[[#This Row],[p]]</f>
        <v>0.25</v>
      </c>
      <c r="K1206" s="30">
        <f>1/S0P5022[[#This Row],[1-p]]</f>
        <v>4</v>
      </c>
      <c r="L1206" s="30">
        <f>S0P5022[[#This Row],[p]]*2-1</f>
        <v>0.5</v>
      </c>
      <c r="M1206" s="30">
        <f>S0P5022[[#This Row],[1-p]]*2</f>
        <v>0.5</v>
      </c>
      <c r="N1206" s="30">
        <f>S0P5022[[#This Row],[2p-1]]*2</f>
        <v>1</v>
      </c>
      <c r="O1206" s="30">
        <f>S0P5022[[#This Row],[2-2p]]*2</f>
        <v>1</v>
      </c>
      <c r="P1206" s="30">
        <f>2^S0P5022[[#This Row],[4p-2]]</f>
        <v>2</v>
      </c>
      <c r="Q1206" s="30">
        <f>2^S0P5022[[#This Row],[4-4p]]</f>
        <v>2</v>
      </c>
      <c r="R1206" s="30">
        <f>2^S0P5022[[#This Row],[2^(4p-2)]]</f>
        <v>4</v>
      </c>
      <c r="S1206" s="29">
        <f>S0P5022[[#This Row],[1-p]]/2</f>
        <v>0.125</v>
      </c>
      <c r="T1206" s="29">
        <f>S0P5022[[#This Row],[f(p)]]/LOG(1-S0P5022[[#This Row],[p]],2)^16</f>
        <v>1.9073486328125E-6</v>
      </c>
      <c r="U1206" s="26">
        <f>2*(1-ABS(SIN(S0P5022[[#This Row],[Rad]]*2)))^(S0P5022[[#This Row],[-LOG(1-p)]])</f>
        <v>0.15754029534789649</v>
      </c>
      <c r="V1206" s="26">
        <f>S0P5022[[#This Row],[f(p)]]*LOG(1-S0P5022[[#This Row],[p]],2)^-16</f>
        <v>1.9073486328125E-6</v>
      </c>
      <c r="W1206" s="26">
        <f>S0P5022[[#This Row],[f(p)]]*2*((1-ABS(SIN(S0P5022[[#This Row],[Rad]]*2)))^(S0P5022[[#This Row],[-LOG(1-p)]]^2))</f>
        <v>1.5511840411439035E-3</v>
      </c>
      <c r="X1206" s="26">
        <f>S0P5022[[#This Row],[F3]]+S0P5022[[#This Row],[F2]]</f>
        <v>1.553091389776716E-3</v>
      </c>
      <c r="Y1206" s="26"/>
      <c r="Z1206"/>
      <c r="AD1206" s="16"/>
      <c r="AE1206" s="20"/>
      <c r="AF1206" s="16"/>
      <c r="AG1206" s="20"/>
      <c r="AN1206" s="15"/>
      <c r="AO1206" s="20"/>
      <c r="AT1206" s="15"/>
      <c r="AU1206" s="17"/>
      <c r="AW1206" s="15"/>
      <c r="AX1206" s="20"/>
    </row>
    <row r="1207" spans="1:50" x14ac:dyDescent="0.3">
      <c r="A1207" s="28">
        <v>-66</v>
      </c>
      <c r="B1207" s="28">
        <f>RADIANS(S0P5022[[#This Row],[Deg]])</f>
        <v>-1.1519173063162575</v>
      </c>
      <c r="C1207" s="29">
        <v>1.82592676587002E-4</v>
      </c>
      <c r="D1207" s="30">
        <f t="shared" si="7"/>
        <v>0.75</v>
      </c>
      <c r="E1207" s="30">
        <f>-LOG(S0P5022[[#This Row],[p]]-0.5,2)</f>
        <v>2</v>
      </c>
      <c r="F1207" s="30">
        <f>-LOG(1-S0P5022[[#This Row],[p]],2)^2</f>
        <v>4</v>
      </c>
      <c r="G1207" s="30">
        <f>-LOG(S0P5022[[#This Row],[p]]-0.5,2)^2</f>
        <v>4</v>
      </c>
      <c r="H1207" s="30">
        <f>-LOG(1-S0P5022[[#This Row],[p]],2)</f>
        <v>2</v>
      </c>
      <c r="I1207" s="30">
        <f>1/S0P5022[[#This Row],[-LOG(p-0.5)^2]]</f>
        <v>0.25</v>
      </c>
      <c r="J1207" s="30">
        <f>1-S0P5022[[#This Row],[p]]</f>
        <v>0.25</v>
      </c>
      <c r="K1207" s="30">
        <f>1/S0P5022[[#This Row],[1-p]]</f>
        <v>4</v>
      </c>
      <c r="L1207" s="30">
        <f>S0P5022[[#This Row],[p]]*2-1</f>
        <v>0.5</v>
      </c>
      <c r="M1207" s="30">
        <f>S0P5022[[#This Row],[1-p]]*2</f>
        <v>0.5</v>
      </c>
      <c r="N1207" s="30">
        <f>S0P5022[[#This Row],[2p-1]]*2</f>
        <v>1</v>
      </c>
      <c r="O1207" s="30">
        <f>S0P5022[[#This Row],[2-2p]]*2</f>
        <v>1</v>
      </c>
      <c r="P1207" s="30">
        <f>2^S0P5022[[#This Row],[4p-2]]</f>
        <v>2</v>
      </c>
      <c r="Q1207" s="30">
        <f>2^S0P5022[[#This Row],[4-4p]]</f>
        <v>2</v>
      </c>
      <c r="R1207" s="30">
        <f>2^S0P5022[[#This Row],[2^(4p-2)]]</f>
        <v>4</v>
      </c>
      <c r="S1207" s="29">
        <f>S0P5022[[#This Row],[1-p]]/2</f>
        <v>0.125</v>
      </c>
      <c r="T1207" s="29">
        <f>S0P5022[[#This Row],[f(p)]]/LOG(1-S0P5022[[#This Row],[p]],2)^16</f>
        <v>1.9073486328125E-6</v>
      </c>
      <c r="U1207" s="26">
        <f>2*(1-ABS(SIN(S0P5022[[#This Row],[Rad]]*2)))^(S0P5022[[#This Row],[-LOG(1-p)]])</f>
        <v>0.13194916135807652</v>
      </c>
      <c r="V1207" s="26">
        <f>S0P5022[[#This Row],[f(p)]]*LOG(1-S0P5022[[#This Row],[p]],2)^-16</f>
        <v>1.9073486328125E-6</v>
      </c>
      <c r="W1207" s="26">
        <f>S0P5022[[#This Row],[f(p)]]*2*((1-ABS(SIN(S0P5022[[#This Row],[Rad]]*2)))^(S0P5022[[#This Row],[-LOG(1-p)]]^2))</f>
        <v>1.0881613239437321E-3</v>
      </c>
      <c r="X1207" s="26">
        <f>S0P5022[[#This Row],[F3]]+S0P5022[[#This Row],[F2]]</f>
        <v>1.0900686725765446E-3</v>
      </c>
      <c r="Y1207" s="26"/>
      <c r="Z1207"/>
      <c r="AD1207" s="16"/>
      <c r="AE1207" s="20"/>
      <c r="AF1207" s="16"/>
      <c r="AG1207" s="20"/>
      <c r="AN1207" s="15"/>
      <c r="AO1207" s="20"/>
      <c r="AT1207" s="15"/>
      <c r="AU1207" s="17"/>
      <c r="AW1207" s="15"/>
      <c r="AX1207" s="20"/>
    </row>
    <row r="1208" spans="1:50" x14ac:dyDescent="0.3">
      <c r="A1208" s="28">
        <v>-65</v>
      </c>
      <c r="B1208" s="28">
        <f>RADIANS(S0P5022[[#This Row],[Deg]])</f>
        <v>-1.1344640137963142</v>
      </c>
      <c r="C1208" s="29">
        <v>1.84623987201409E-4</v>
      </c>
      <c r="D1208" s="30">
        <f t="shared" si="7"/>
        <v>0.75</v>
      </c>
      <c r="E1208" s="30">
        <f>-LOG(S0P5022[[#This Row],[p]]-0.5,2)</f>
        <v>2</v>
      </c>
      <c r="F1208" s="30">
        <f>-LOG(1-S0P5022[[#This Row],[p]],2)^2</f>
        <v>4</v>
      </c>
      <c r="G1208" s="30">
        <f>-LOG(S0P5022[[#This Row],[p]]-0.5,2)^2</f>
        <v>4</v>
      </c>
      <c r="H1208" s="30">
        <f>-LOG(1-S0P5022[[#This Row],[p]],2)</f>
        <v>2</v>
      </c>
      <c r="I1208" s="30">
        <f>1/S0P5022[[#This Row],[-LOG(p-0.5)^2]]</f>
        <v>0.25</v>
      </c>
      <c r="J1208" s="30">
        <f>1-S0P5022[[#This Row],[p]]</f>
        <v>0.25</v>
      </c>
      <c r="K1208" s="30">
        <f>1/S0P5022[[#This Row],[1-p]]</f>
        <v>4</v>
      </c>
      <c r="L1208" s="30">
        <f>S0P5022[[#This Row],[p]]*2-1</f>
        <v>0.5</v>
      </c>
      <c r="M1208" s="30">
        <f>S0P5022[[#This Row],[1-p]]*2</f>
        <v>0.5</v>
      </c>
      <c r="N1208" s="30">
        <f>S0P5022[[#This Row],[2p-1]]*2</f>
        <v>1</v>
      </c>
      <c r="O1208" s="30">
        <f>S0P5022[[#This Row],[2-2p]]*2</f>
        <v>1</v>
      </c>
      <c r="P1208" s="30">
        <f>2^S0P5022[[#This Row],[4p-2]]</f>
        <v>2</v>
      </c>
      <c r="Q1208" s="30">
        <f>2^S0P5022[[#This Row],[4-4p]]</f>
        <v>2</v>
      </c>
      <c r="R1208" s="30">
        <f>2^S0P5022[[#This Row],[2^(4p-2)]]</f>
        <v>4</v>
      </c>
      <c r="S1208" s="29">
        <f>S0P5022[[#This Row],[1-p]]/2</f>
        <v>0.125</v>
      </c>
      <c r="T1208" s="29">
        <f>S0P5022[[#This Row],[f(p)]]/LOG(1-S0P5022[[#This Row],[p]],2)^16</f>
        <v>1.9073486328125E-6</v>
      </c>
      <c r="U1208" s="26">
        <f>2*(1-ABS(SIN(S0P5022[[#This Row],[Rad]]*2)))^(S0P5022[[#This Row],[-LOG(1-p)]])</f>
        <v>0.10947040519101822</v>
      </c>
      <c r="V1208" s="26">
        <f>S0P5022[[#This Row],[f(p)]]*LOG(1-S0P5022[[#This Row],[p]],2)^-16</f>
        <v>1.9073486328125E-6</v>
      </c>
      <c r="W1208" s="26">
        <f>S0P5022[[#This Row],[f(p)]]*2*((1-ABS(SIN(S0P5022[[#This Row],[Rad]]*2)))^(S0P5022[[#This Row],[-LOG(1-p)]]^2))</f>
        <v>7.4898560079285684E-4</v>
      </c>
      <c r="X1208" s="26">
        <f>S0P5022[[#This Row],[F3]]+S0P5022[[#This Row],[F2]]</f>
        <v>7.5089294942566934E-4</v>
      </c>
      <c r="Y1208" s="26"/>
      <c r="Z1208"/>
      <c r="AD1208" s="16"/>
      <c r="AE1208" s="20"/>
      <c r="AF1208" s="16"/>
      <c r="AG1208" s="20"/>
      <c r="AN1208" s="15"/>
      <c r="AO1208" s="20"/>
      <c r="AT1208" s="15"/>
      <c r="AU1208" s="17"/>
      <c r="AW1208" s="15"/>
      <c r="AX1208" s="20"/>
    </row>
    <row r="1209" spans="1:50" x14ac:dyDescent="0.3">
      <c r="A1209" s="28">
        <v>-64</v>
      </c>
      <c r="B1209" s="28">
        <f>RADIANS(S0P5022[[#This Row],[Deg]])</f>
        <v>-1.1170107212763709</v>
      </c>
      <c r="C1209" s="29">
        <v>1.8569878975501199E-4</v>
      </c>
      <c r="D1209" s="30">
        <f t="shared" si="7"/>
        <v>0.75</v>
      </c>
      <c r="E1209" s="30">
        <f>-LOG(S0P5022[[#This Row],[p]]-0.5,2)</f>
        <v>2</v>
      </c>
      <c r="F1209" s="30">
        <f>-LOG(1-S0P5022[[#This Row],[p]],2)^2</f>
        <v>4</v>
      </c>
      <c r="G1209" s="30">
        <f>-LOG(S0P5022[[#This Row],[p]]-0.5,2)^2</f>
        <v>4</v>
      </c>
      <c r="H1209" s="30">
        <f>-LOG(1-S0P5022[[#This Row],[p]],2)</f>
        <v>2</v>
      </c>
      <c r="I1209" s="30">
        <f>1/S0P5022[[#This Row],[-LOG(p-0.5)^2]]</f>
        <v>0.25</v>
      </c>
      <c r="J1209" s="30">
        <f>1-S0P5022[[#This Row],[p]]</f>
        <v>0.25</v>
      </c>
      <c r="K1209" s="30">
        <f>1/S0P5022[[#This Row],[1-p]]</f>
        <v>4</v>
      </c>
      <c r="L1209" s="30">
        <f>S0P5022[[#This Row],[p]]*2-1</f>
        <v>0.5</v>
      </c>
      <c r="M1209" s="30">
        <f>S0P5022[[#This Row],[1-p]]*2</f>
        <v>0.5</v>
      </c>
      <c r="N1209" s="30">
        <f>S0P5022[[#This Row],[2p-1]]*2</f>
        <v>1</v>
      </c>
      <c r="O1209" s="30">
        <f>S0P5022[[#This Row],[2-2p]]*2</f>
        <v>1</v>
      </c>
      <c r="P1209" s="30">
        <f>2^S0P5022[[#This Row],[4p-2]]</f>
        <v>2</v>
      </c>
      <c r="Q1209" s="30">
        <f>2^S0P5022[[#This Row],[4-4p]]</f>
        <v>2</v>
      </c>
      <c r="R1209" s="30">
        <f>2^S0P5022[[#This Row],[2^(4p-2)]]</f>
        <v>4</v>
      </c>
      <c r="S1209" s="29">
        <f>S0P5022[[#This Row],[1-p]]/2</f>
        <v>0.125</v>
      </c>
      <c r="T1209" s="29">
        <f>S0P5022[[#This Row],[f(p)]]/LOG(1-S0P5022[[#This Row],[p]],2)^16</f>
        <v>1.9073486328125E-6</v>
      </c>
      <c r="U1209" s="26">
        <f>2*(1-ABS(SIN(S0P5022[[#This Row],[Rad]]*2)))^(S0P5022[[#This Row],[-LOG(1-p)]])</f>
        <v>8.9878881172779854E-2</v>
      </c>
      <c r="V1209" s="26">
        <f>S0P5022[[#This Row],[f(p)]]*LOG(1-S0P5022[[#This Row],[p]],2)^-16</f>
        <v>1.9073486328125E-6</v>
      </c>
      <c r="W1209" s="26">
        <f>S0P5022[[#This Row],[f(p)]]*2*((1-ABS(SIN(S0P5022[[#This Row],[Rad]]*2)))^(S0P5022[[#This Row],[-LOG(1-p)]]^2))</f>
        <v>5.048883300544176E-4</v>
      </c>
      <c r="X1209" s="26">
        <f>S0P5022[[#This Row],[F3]]+S0P5022[[#This Row],[F2]]</f>
        <v>5.067956786872301E-4</v>
      </c>
      <c r="Y1209" s="26"/>
      <c r="Z1209"/>
      <c r="AD1209" s="16"/>
      <c r="AE1209" s="20"/>
      <c r="AF1209" s="16"/>
      <c r="AG1209" s="20"/>
      <c r="AN1209" s="15"/>
      <c r="AO1209" s="20"/>
      <c r="AT1209" s="15"/>
      <c r="AU1209" s="17"/>
      <c r="AW1209" s="15"/>
      <c r="AX1209" s="20"/>
    </row>
    <row r="1210" spans="1:50" x14ac:dyDescent="0.3">
      <c r="A1210" s="28">
        <v>-63</v>
      </c>
      <c r="B1210" s="28">
        <f>RADIANS(S0P5022[[#This Row],[Deg]])</f>
        <v>-1.0995574287564276</v>
      </c>
      <c r="C1210" s="29">
        <v>1.8852203375432301E-4</v>
      </c>
      <c r="D1210" s="30">
        <f t="shared" si="7"/>
        <v>0.75</v>
      </c>
      <c r="E1210" s="30">
        <f>-LOG(S0P5022[[#This Row],[p]]-0.5,2)</f>
        <v>2</v>
      </c>
      <c r="F1210" s="30">
        <f>-LOG(1-S0P5022[[#This Row],[p]],2)^2</f>
        <v>4</v>
      </c>
      <c r="G1210" s="30">
        <f>-LOG(S0P5022[[#This Row],[p]]-0.5,2)^2</f>
        <v>4</v>
      </c>
      <c r="H1210" s="30">
        <f>-LOG(1-S0P5022[[#This Row],[p]],2)</f>
        <v>2</v>
      </c>
      <c r="I1210" s="30">
        <f>1/S0P5022[[#This Row],[-LOG(p-0.5)^2]]</f>
        <v>0.25</v>
      </c>
      <c r="J1210" s="30">
        <f>1-S0P5022[[#This Row],[p]]</f>
        <v>0.25</v>
      </c>
      <c r="K1210" s="30">
        <f>1/S0P5022[[#This Row],[1-p]]</f>
        <v>4</v>
      </c>
      <c r="L1210" s="30">
        <f>S0P5022[[#This Row],[p]]*2-1</f>
        <v>0.5</v>
      </c>
      <c r="M1210" s="30">
        <f>S0P5022[[#This Row],[1-p]]*2</f>
        <v>0.5</v>
      </c>
      <c r="N1210" s="30">
        <f>S0P5022[[#This Row],[2p-1]]*2</f>
        <v>1</v>
      </c>
      <c r="O1210" s="30">
        <f>S0P5022[[#This Row],[2-2p]]*2</f>
        <v>1</v>
      </c>
      <c r="P1210" s="30">
        <f>2^S0P5022[[#This Row],[4p-2]]</f>
        <v>2</v>
      </c>
      <c r="Q1210" s="30">
        <f>2^S0P5022[[#This Row],[4-4p]]</f>
        <v>2</v>
      </c>
      <c r="R1210" s="30">
        <f>2^S0P5022[[#This Row],[2^(4p-2)]]</f>
        <v>4</v>
      </c>
      <c r="S1210" s="29">
        <f>S0P5022[[#This Row],[1-p]]/2</f>
        <v>0.125</v>
      </c>
      <c r="T1210" s="29">
        <f>S0P5022[[#This Row],[f(p)]]/LOG(1-S0P5022[[#This Row],[p]],2)^16</f>
        <v>1.9073486328125E-6</v>
      </c>
      <c r="U1210" s="26">
        <f>2*(1-ABS(SIN(S0P5022[[#This Row],[Rad]]*2)))^(S0P5022[[#This Row],[-LOG(1-p)]])</f>
        <v>7.2949016875157702E-2</v>
      </c>
      <c r="V1210" s="26">
        <f>S0P5022[[#This Row],[f(p)]]*LOG(1-S0P5022[[#This Row],[p]],2)^-16</f>
        <v>1.9073486328125E-6</v>
      </c>
      <c r="W1210" s="26">
        <f>S0P5022[[#This Row],[f(p)]]*2*((1-ABS(SIN(S0P5022[[#This Row],[Rad]]*2)))^(S0P5022[[#This Row],[-LOG(1-p)]]^2))</f>
        <v>3.3259744144075267E-4</v>
      </c>
      <c r="X1210" s="26">
        <f>S0P5022[[#This Row],[F3]]+S0P5022[[#This Row],[F2]]</f>
        <v>3.3450479007356517E-4</v>
      </c>
      <c r="Y1210" s="26"/>
      <c r="Z1210"/>
      <c r="AD1210" s="16"/>
      <c r="AE1210" s="20"/>
      <c r="AF1210" s="16"/>
      <c r="AG1210" s="20"/>
      <c r="AN1210" s="15"/>
      <c r="AO1210" s="20"/>
      <c r="AT1210" s="15"/>
      <c r="AU1210" s="17"/>
      <c r="AW1210" s="15"/>
      <c r="AX1210" s="20"/>
    </row>
    <row r="1211" spans="1:50" x14ac:dyDescent="0.3">
      <c r="A1211" s="28">
        <v>-62</v>
      </c>
      <c r="B1211" s="28">
        <f>RADIANS(S0P5022[[#This Row],[Deg]])</f>
        <v>-1.0821041362364843</v>
      </c>
      <c r="C1211" s="29">
        <v>1.89316879309351E-4</v>
      </c>
      <c r="D1211" s="30">
        <f t="shared" si="7"/>
        <v>0.75</v>
      </c>
      <c r="E1211" s="30">
        <f>-LOG(S0P5022[[#This Row],[p]]-0.5,2)</f>
        <v>2</v>
      </c>
      <c r="F1211" s="30">
        <f>-LOG(1-S0P5022[[#This Row],[p]],2)^2</f>
        <v>4</v>
      </c>
      <c r="G1211" s="30">
        <f>-LOG(S0P5022[[#This Row],[p]]-0.5,2)^2</f>
        <v>4</v>
      </c>
      <c r="H1211" s="30">
        <f>-LOG(1-S0P5022[[#This Row],[p]],2)</f>
        <v>2</v>
      </c>
      <c r="I1211" s="30">
        <f>1/S0P5022[[#This Row],[-LOG(p-0.5)^2]]</f>
        <v>0.25</v>
      </c>
      <c r="J1211" s="30">
        <f>1-S0P5022[[#This Row],[p]]</f>
        <v>0.25</v>
      </c>
      <c r="K1211" s="30">
        <f>1/S0P5022[[#This Row],[1-p]]</f>
        <v>4</v>
      </c>
      <c r="L1211" s="30">
        <f>S0P5022[[#This Row],[p]]*2-1</f>
        <v>0.5</v>
      </c>
      <c r="M1211" s="30">
        <f>S0P5022[[#This Row],[1-p]]*2</f>
        <v>0.5</v>
      </c>
      <c r="N1211" s="30">
        <f>S0P5022[[#This Row],[2p-1]]*2</f>
        <v>1</v>
      </c>
      <c r="O1211" s="30">
        <f>S0P5022[[#This Row],[2-2p]]*2</f>
        <v>1</v>
      </c>
      <c r="P1211" s="30">
        <f>2^S0P5022[[#This Row],[4p-2]]</f>
        <v>2</v>
      </c>
      <c r="Q1211" s="30">
        <f>2^S0P5022[[#This Row],[4-4p]]</f>
        <v>2</v>
      </c>
      <c r="R1211" s="30">
        <f>2^S0P5022[[#This Row],[2^(4p-2)]]</f>
        <v>4</v>
      </c>
      <c r="S1211" s="29">
        <f>S0P5022[[#This Row],[1-p]]/2</f>
        <v>0.125</v>
      </c>
      <c r="T1211" s="29">
        <f>S0P5022[[#This Row],[f(p)]]/LOG(1-S0P5022[[#This Row],[p]],2)^16</f>
        <v>1.9073486328125E-6</v>
      </c>
      <c r="U1211" s="26">
        <f>2*(1-ABS(SIN(S0P5022[[#This Row],[Rad]]*2)))^(S0P5022[[#This Row],[-LOG(1-p)]])</f>
        <v>5.8456303195745241E-2</v>
      </c>
      <c r="V1211" s="26">
        <f>S0P5022[[#This Row],[f(p)]]*LOG(1-S0P5022[[#This Row],[p]],2)^-16</f>
        <v>1.9073486328125E-6</v>
      </c>
      <c r="W1211" s="26">
        <f>S0P5022[[#This Row],[f(p)]]*2*((1-ABS(SIN(S0P5022[[#This Row],[Rad]]*2)))^(S0P5022[[#This Row],[-LOG(1-p)]]^2))</f>
        <v>2.1357121145705596E-4</v>
      </c>
      <c r="X1211" s="26">
        <f>S0P5022[[#This Row],[F3]]+S0P5022[[#This Row],[F2]]</f>
        <v>2.1547856008986846E-4</v>
      </c>
      <c r="Y1211" s="26"/>
      <c r="Z1211"/>
      <c r="AD1211" s="16"/>
      <c r="AE1211" s="20"/>
      <c r="AF1211" s="16"/>
      <c r="AG1211" s="20"/>
      <c r="AN1211" s="15"/>
      <c r="AO1211" s="20"/>
      <c r="AT1211" s="15"/>
      <c r="AU1211" s="17"/>
      <c r="AW1211" s="15"/>
      <c r="AX1211" s="20"/>
    </row>
    <row r="1212" spans="1:50" x14ac:dyDescent="0.3">
      <c r="A1212" s="28">
        <v>-61</v>
      </c>
      <c r="B1212" s="28">
        <f>RADIANS(S0P5022[[#This Row],[Deg]])</f>
        <v>-1.064650843716541</v>
      </c>
      <c r="C1212" s="29">
        <v>1.8129865855869099E-4</v>
      </c>
      <c r="D1212" s="30">
        <f t="shared" si="7"/>
        <v>0.75</v>
      </c>
      <c r="E1212" s="30">
        <f>-LOG(S0P5022[[#This Row],[p]]-0.5,2)</f>
        <v>2</v>
      </c>
      <c r="F1212" s="30">
        <f>-LOG(1-S0P5022[[#This Row],[p]],2)^2</f>
        <v>4</v>
      </c>
      <c r="G1212" s="30">
        <f>-LOG(S0P5022[[#This Row],[p]]-0.5,2)^2</f>
        <v>4</v>
      </c>
      <c r="H1212" s="30">
        <f>-LOG(1-S0P5022[[#This Row],[p]],2)</f>
        <v>2</v>
      </c>
      <c r="I1212" s="30">
        <f>1/S0P5022[[#This Row],[-LOG(p-0.5)^2]]</f>
        <v>0.25</v>
      </c>
      <c r="J1212" s="30">
        <f>1-S0P5022[[#This Row],[p]]</f>
        <v>0.25</v>
      </c>
      <c r="K1212" s="30">
        <f>1/S0P5022[[#This Row],[1-p]]</f>
        <v>4</v>
      </c>
      <c r="L1212" s="30">
        <f>S0P5022[[#This Row],[p]]*2-1</f>
        <v>0.5</v>
      </c>
      <c r="M1212" s="30">
        <f>S0P5022[[#This Row],[1-p]]*2</f>
        <v>0.5</v>
      </c>
      <c r="N1212" s="30">
        <f>S0P5022[[#This Row],[2p-1]]*2</f>
        <v>1</v>
      </c>
      <c r="O1212" s="30">
        <f>S0P5022[[#This Row],[2-2p]]*2</f>
        <v>1</v>
      </c>
      <c r="P1212" s="30">
        <f>2^S0P5022[[#This Row],[4p-2]]</f>
        <v>2</v>
      </c>
      <c r="Q1212" s="30">
        <f>2^S0P5022[[#This Row],[4-4p]]</f>
        <v>2</v>
      </c>
      <c r="R1212" s="30">
        <f>2^S0P5022[[#This Row],[2^(4p-2)]]</f>
        <v>4</v>
      </c>
      <c r="S1212" s="29">
        <f>S0P5022[[#This Row],[1-p]]/2</f>
        <v>0.125</v>
      </c>
      <c r="T1212" s="29">
        <f>S0P5022[[#This Row],[f(p)]]/LOG(1-S0P5022[[#This Row],[p]],2)^16</f>
        <v>1.9073486328125E-6</v>
      </c>
      <c r="U1212" s="26">
        <f>2*(1-ABS(SIN(S0P5022[[#This Row],[Rad]]*2)))^(S0P5022[[#This Row],[-LOG(1-p)]])</f>
        <v>4.617876216337348E-2</v>
      </c>
      <c r="V1212" s="26">
        <f>S0P5022[[#This Row],[f(p)]]*LOG(1-S0P5022[[#This Row],[p]],2)^-16</f>
        <v>1.9073486328125E-6</v>
      </c>
      <c r="W1212" s="26">
        <f>S0P5022[[#This Row],[f(p)]]*2*((1-ABS(SIN(S0P5022[[#This Row],[Rad]]*2)))^(S0P5022[[#This Row],[-LOG(1-p)]]^2))</f>
        <v>1.3327987968383837E-4</v>
      </c>
      <c r="X1212" s="26">
        <f>S0P5022[[#This Row],[F3]]+S0P5022[[#This Row],[F2]]</f>
        <v>1.3518722831665087E-4</v>
      </c>
      <c r="Y1212" s="26"/>
      <c r="Z1212"/>
      <c r="AD1212" s="16"/>
      <c r="AE1212" s="20"/>
      <c r="AF1212" s="16"/>
      <c r="AG1212" s="20"/>
      <c r="AN1212" s="15"/>
      <c r="AO1212" s="20"/>
      <c r="AT1212" s="15"/>
      <c r="AU1212" s="17"/>
      <c r="AW1212" s="15"/>
      <c r="AX1212" s="20"/>
    </row>
    <row r="1213" spans="1:50" x14ac:dyDescent="0.3">
      <c r="A1213" s="28">
        <v>-60</v>
      </c>
      <c r="B1213" s="28">
        <f>RADIANS(S0P5022[[#This Row],[Deg]])</f>
        <v>-1.0471975511965976</v>
      </c>
      <c r="C1213" s="29">
        <v>1.8614972373267699E-4</v>
      </c>
      <c r="D1213" s="30">
        <f t="shared" si="7"/>
        <v>0.75</v>
      </c>
      <c r="E1213" s="30">
        <f>-LOG(S0P5022[[#This Row],[p]]-0.5,2)</f>
        <v>2</v>
      </c>
      <c r="F1213" s="30">
        <f>-LOG(1-S0P5022[[#This Row],[p]],2)^2</f>
        <v>4</v>
      </c>
      <c r="G1213" s="30">
        <f>-LOG(S0P5022[[#This Row],[p]]-0.5,2)^2</f>
        <v>4</v>
      </c>
      <c r="H1213" s="30">
        <f>-LOG(1-S0P5022[[#This Row],[p]],2)</f>
        <v>2</v>
      </c>
      <c r="I1213" s="30">
        <f>1/S0P5022[[#This Row],[-LOG(p-0.5)^2]]</f>
        <v>0.25</v>
      </c>
      <c r="J1213" s="30">
        <f>1-S0P5022[[#This Row],[p]]</f>
        <v>0.25</v>
      </c>
      <c r="K1213" s="30">
        <f>1/S0P5022[[#This Row],[1-p]]</f>
        <v>4</v>
      </c>
      <c r="L1213" s="30">
        <f>S0P5022[[#This Row],[p]]*2-1</f>
        <v>0.5</v>
      </c>
      <c r="M1213" s="30">
        <f>S0P5022[[#This Row],[1-p]]*2</f>
        <v>0.5</v>
      </c>
      <c r="N1213" s="30">
        <f>S0P5022[[#This Row],[2p-1]]*2</f>
        <v>1</v>
      </c>
      <c r="O1213" s="30">
        <f>S0P5022[[#This Row],[2-2p]]*2</f>
        <v>1</v>
      </c>
      <c r="P1213" s="30">
        <f>2^S0P5022[[#This Row],[4p-2]]</f>
        <v>2</v>
      </c>
      <c r="Q1213" s="30">
        <f>2^S0P5022[[#This Row],[4-4p]]</f>
        <v>2</v>
      </c>
      <c r="R1213" s="30">
        <f>2^S0P5022[[#This Row],[2^(4p-2)]]</f>
        <v>4</v>
      </c>
      <c r="S1213" s="29">
        <f>S0P5022[[#This Row],[1-p]]/2</f>
        <v>0.125</v>
      </c>
      <c r="T1213" s="29">
        <f>S0P5022[[#This Row],[f(p)]]/LOG(1-S0P5022[[#This Row],[p]],2)^16</f>
        <v>1.9073486328125E-6</v>
      </c>
      <c r="U1213" s="26">
        <f>2*(1-ABS(SIN(S0P5022[[#This Row],[Rad]]*2)))^(S0P5022[[#This Row],[-LOG(1-p)]])</f>
        <v>3.5898384862245378E-2</v>
      </c>
      <c r="V1213" s="26">
        <f>S0P5022[[#This Row],[f(p)]]*LOG(1-S0P5022[[#This Row],[p]],2)^-16</f>
        <v>1.9073486328125E-6</v>
      </c>
      <c r="W1213" s="26">
        <f>S0P5022[[#This Row],[f(p)]]*2*((1-ABS(SIN(S0P5022[[#This Row],[Rad]]*2)))^(S0P5022[[#This Row],[-LOG(1-p)]]^2))</f>
        <v>8.0543377232368001E-5</v>
      </c>
      <c r="X1213" s="26">
        <f>S0P5022[[#This Row],[F3]]+S0P5022[[#This Row],[F2]]</f>
        <v>8.2450725865180501E-5</v>
      </c>
      <c r="Y1213" s="26"/>
      <c r="Z1213"/>
      <c r="AD1213" s="16"/>
      <c r="AE1213" s="20"/>
      <c r="AF1213" s="16"/>
      <c r="AG1213" s="20"/>
      <c r="AN1213" s="15"/>
      <c r="AO1213" s="20"/>
      <c r="AT1213" s="15"/>
      <c r="AU1213" s="17"/>
      <c r="AW1213" s="15"/>
      <c r="AX1213" s="20"/>
    </row>
    <row r="1214" spans="1:50" x14ac:dyDescent="0.3">
      <c r="A1214" s="28">
        <v>-59</v>
      </c>
      <c r="B1214" s="28">
        <f>RADIANS(S0P5022[[#This Row],[Deg]])</f>
        <v>-1.0297442586766545</v>
      </c>
      <c r="C1214" s="29">
        <v>1.8521924039499799E-4</v>
      </c>
      <c r="D1214" s="30">
        <f t="shared" si="7"/>
        <v>0.75</v>
      </c>
      <c r="E1214" s="30">
        <f>-LOG(S0P5022[[#This Row],[p]]-0.5,2)</f>
        <v>2</v>
      </c>
      <c r="F1214" s="30">
        <f>-LOG(1-S0P5022[[#This Row],[p]],2)^2</f>
        <v>4</v>
      </c>
      <c r="G1214" s="30">
        <f>-LOG(S0P5022[[#This Row],[p]]-0.5,2)^2</f>
        <v>4</v>
      </c>
      <c r="H1214" s="30">
        <f>-LOG(1-S0P5022[[#This Row],[p]],2)</f>
        <v>2</v>
      </c>
      <c r="I1214" s="30">
        <f>1/S0P5022[[#This Row],[-LOG(p-0.5)^2]]</f>
        <v>0.25</v>
      </c>
      <c r="J1214" s="30">
        <f>1-S0P5022[[#This Row],[p]]</f>
        <v>0.25</v>
      </c>
      <c r="K1214" s="30">
        <f>1/S0P5022[[#This Row],[1-p]]</f>
        <v>4</v>
      </c>
      <c r="L1214" s="30">
        <f>S0P5022[[#This Row],[p]]*2-1</f>
        <v>0.5</v>
      </c>
      <c r="M1214" s="30">
        <f>S0P5022[[#This Row],[1-p]]*2</f>
        <v>0.5</v>
      </c>
      <c r="N1214" s="30">
        <f>S0P5022[[#This Row],[2p-1]]*2</f>
        <v>1</v>
      </c>
      <c r="O1214" s="30">
        <f>S0P5022[[#This Row],[2-2p]]*2</f>
        <v>1</v>
      </c>
      <c r="P1214" s="30">
        <f>2^S0P5022[[#This Row],[4p-2]]</f>
        <v>2</v>
      </c>
      <c r="Q1214" s="30">
        <f>2^S0P5022[[#This Row],[4-4p]]</f>
        <v>2</v>
      </c>
      <c r="R1214" s="30">
        <f>2^S0P5022[[#This Row],[2^(4p-2)]]</f>
        <v>4</v>
      </c>
      <c r="S1214" s="29">
        <f>S0P5022[[#This Row],[1-p]]/2</f>
        <v>0.125</v>
      </c>
      <c r="T1214" s="29">
        <f>S0P5022[[#This Row],[f(p)]]/LOG(1-S0P5022[[#This Row],[p]],2)^16</f>
        <v>1.9073486328125E-6</v>
      </c>
      <c r="U1214" s="26">
        <f>2*(1-ABS(SIN(S0P5022[[#This Row],[Rad]]*2)))^(S0P5022[[#This Row],[-LOG(1-p)]])</f>
        <v>2.7402532035039093E-2</v>
      </c>
      <c r="V1214" s="26">
        <f>S0P5022[[#This Row],[f(p)]]*LOG(1-S0P5022[[#This Row],[p]],2)^-16</f>
        <v>1.9073486328125E-6</v>
      </c>
      <c r="W1214" s="26">
        <f>S0P5022[[#This Row],[f(p)]]*2*((1-ABS(SIN(S0P5022[[#This Row],[Rad]]*2)))^(S0P5022[[#This Row],[-LOG(1-p)]]^2))</f>
        <v>4.6931172620708982E-5</v>
      </c>
      <c r="X1214" s="26">
        <f>S0P5022[[#This Row],[F3]]+S0P5022[[#This Row],[F2]]</f>
        <v>4.8838521253521482E-5</v>
      </c>
      <c r="Y1214" s="26"/>
      <c r="Z1214"/>
      <c r="AD1214" s="16"/>
      <c r="AE1214" s="20"/>
      <c r="AF1214" s="16"/>
      <c r="AG1214" s="20"/>
      <c r="AN1214" s="15"/>
      <c r="AO1214" s="20"/>
      <c r="AT1214" s="15"/>
      <c r="AU1214" s="17"/>
      <c r="AW1214" s="15"/>
      <c r="AX1214" s="20"/>
    </row>
    <row r="1215" spans="1:50" x14ac:dyDescent="0.3">
      <c r="A1215" s="28">
        <v>-58</v>
      </c>
      <c r="B1215" s="28">
        <f>RADIANS(S0P5022[[#This Row],[Deg]])</f>
        <v>-1.0122909661567112</v>
      </c>
      <c r="C1215" s="29">
        <v>1.95624478548577E-4</v>
      </c>
      <c r="D1215" s="30">
        <f t="shared" si="7"/>
        <v>0.75</v>
      </c>
      <c r="E1215" s="30">
        <f>-LOG(S0P5022[[#This Row],[p]]-0.5,2)</f>
        <v>2</v>
      </c>
      <c r="F1215" s="30">
        <f>-LOG(1-S0P5022[[#This Row],[p]],2)^2</f>
        <v>4</v>
      </c>
      <c r="G1215" s="30">
        <f>-LOG(S0P5022[[#This Row],[p]]-0.5,2)^2</f>
        <v>4</v>
      </c>
      <c r="H1215" s="30">
        <f>-LOG(1-S0P5022[[#This Row],[p]],2)</f>
        <v>2</v>
      </c>
      <c r="I1215" s="30">
        <f>1/S0P5022[[#This Row],[-LOG(p-0.5)^2]]</f>
        <v>0.25</v>
      </c>
      <c r="J1215" s="30">
        <f>1-S0P5022[[#This Row],[p]]</f>
        <v>0.25</v>
      </c>
      <c r="K1215" s="30">
        <f>1/S0P5022[[#This Row],[1-p]]</f>
        <v>4</v>
      </c>
      <c r="L1215" s="30">
        <f>S0P5022[[#This Row],[p]]*2-1</f>
        <v>0.5</v>
      </c>
      <c r="M1215" s="30">
        <f>S0P5022[[#This Row],[1-p]]*2</f>
        <v>0.5</v>
      </c>
      <c r="N1215" s="30">
        <f>S0P5022[[#This Row],[2p-1]]*2</f>
        <v>1</v>
      </c>
      <c r="O1215" s="30">
        <f>S0P5022[[#This Row],[2-2p]]*2</f>
        <v>1</v>
      </c>
      <c r="P1215" s="30">
        <f>2^S0P5022[[#This Row],[4p-2]]</f>
        <v>2</v>
      </c>
      <c r="Q1215" s="30">
        <f>2^S0P5022[[#This Row],[4-4p]]</f>
        <v>2</v>
      </c>
      <c r="R1215" s="30">
        <f>2^S0P5022[[#This Row],[2^(4p-2)]]</f>
        <v>4</v>
      </c>
      <c r="S1215" s="29">
        <f>S0P5022[[#This Row],[1-p]]/2</f>
        <v>0.125</v>
      </c>
      <c r="T1215" s="29">
        <f>S0P5022[[#This Row],[f(p)]]/LOG(1-S0P5022[[#This Row],[p]],2)^16</f>
        <v>1.9073486328125E-6</v>
      </c>
      <c r="U1215" s="26">
        <f>2*(1-ABS(SIN(S0P5022[[#This Row],[Rad]]*2)))^(S0P5022[[#This Row],[-LOG(1-p)]])</f>
        <v>2.0485290128990336E-2</v>
      </c>
      <c r="V1215" s="26">
        <f>S0P5022[[#This Row],[f(p)]]*LOG(1-S0P5022[[#This Row],[p]],2)^-16</f>
        <v>1.9073486328125E-6</v>
      </c>
      <c r="W1215" s="26">
        <f>S0P5022[[#This Row],[f(p)]]*2*((1-ABS(SIN(S0P5022[[#This Row],[Rad]]*2)))^(S0P5022[[#This Row],[-LOG(1-p)]]^2))</f>
        <v>2.6227944479306804E-5</v>
      </c>
      <c r="X1215" s="26">
        <f>S0P5022[[#This Row],[F3]]+S0P5022[[#This Row],[F2]]</f>
        <v>2.8135293112119304E-5</v>
      </c>
      <c r="Y1215" s="26"/>
      <c r="Z1215"/>
      <c r="AD1215" s="16"/>
      <c r="AE1215" s="20"/>
      <c r="AF1215" s="16"/>
      <c r="AG1215" s="20"/>
      <c r="AN1215" s="15"/>
      <c r="AO1215" s="20"/>
      <c r="AT1215" s="15"/>
      <c r="AU1215" s="17"/>
      <c r="AW1215" s="15"/>
      <c r="AX1215" s="20"/>
    </row>
    <row r="1216" spans="1:50" x14ac:dyDescent="0.3">
      <c r="A1216" s="28">
        <v>-57</v>
      </c>
      <c r="B1216" s="28">
        <f>RADIANS(S0P5022[[#This Row],[Deg]])</f>
        <v>-0.99483767363676789</v>
      </c>
      <c r="C1216" s="29">
        <v>1.8078834591551699E-4</v>
      </c>
      <c r="D1216" s="30">
        <f t="shared" si="7"/>
        <v>0.75</v>
      </c>
      <c r="E1216" s="30">
        <f>-LOG(S0P5022[[#This Row],[p]]-0.5,2)</f>
        <v>2</v>
      </c>
      <c r="F1216" s="30">
        <f>-LOG(1-S0P5022[[#This Row],[p]],2)^2</f>
        <v>4</v>
      </c>
      <c r="G1216" s="30">
        <f>-LOG(S0P5022[[#This Row],[p]]-0.5,2)^2</f>
        <v>4</v>
      </c>
      <c r="H1216" s="30">
        <f>-LOG(1-S0P5022[[#This Row],[p]],2)</f>
        <v>2</v>
      </c>
      <c r="I1216" s="30">
        <f>1/S0P5022[[#This Row],[-LOG(p-0.5)^2]]</f>
        <v>0.25</v>
      </c>
      <c r="J1216" s="30">
        <f>1-S0P5022[[#This Row],[p]]</f>
        <v>0.25</v>
      </c>
      <c r="K1216" s="30">
        <f>1/S0P5022[[#This Row],[1-p]]</f>
        <v>4</v>
      </c>
      <c r="L1216" s="30">
        <f>S0P5022[[#This Row],[p]]*2-1</f>
        <v>0.5</v>
      </c>
      <c r="M1216" s="30">
        <f>S0P5022[[#This Row],[1-p]]*2</f>
        <v>0.5</v>
      </c>
      <c r="N1216" s="30">
        <f>S0P5022[[#This Row],[2p-1]]*2</f>
        <v>1</v>
      </c>
      <c r="O1216" s="30">
        <f>S0P5022[[#This Row],[2-2p]]*2</f>
        <v>1</v>
      </c>
      <c r="P1216" s="30">
        <f>2^S0P5022[[#This Row],[4p-2]]</f>
        <v>2</v>
      </c>
      <c r="Q1216" s="30">
        <f>2^S0P5022[[#This Row],[4-4p]]</f>
        <v>2</v>
      </c>
      <c r="R1216" s="30">
        <f>2^S0P5022[[#This Row],[2^(4p-2)]]</f>
        <v>4</v>
      </c>
      <c r="S1216" s="29">
        <f>S0P5022[[#This Row],[1-p]]/2</f>
        <v>0.125</v>
      </c>
      <c r="T1216" s="29">
        <f>S0P5022[[#This Row],[f(p)]]/LOG(1-S0P5022[[#This Row],[p]],2)^16</f>
        <v>1.9073486328125E-6</v>
      </c>
      <c r="U1216" s="26">
        <f>2*(1-ABS(SIN(S0P5022[[#This Row],[Rad]]*2)))^(S0P5022[[#This Row],[-LOG(1-p)]])</f>
        <v>1.4948775788454641E-2</v>
      </c>
      <c r="V1216" s="26">
        <f>S0P5022[[#This Row],[f(p)]]*LOG(1-S0P5022[[#This Row],[p]],2)^-16</f>
        <v>1.9073486328125E-6</v>
      </c>
      <c r="W1216" s="26">
        <f>S0P5022[[#This Row],[f(p)]]*2*((1-ABS(SIN(S0P5022[[#This Row],[Rad]]*2)))^(S0P5022[[#This Row],[-LOG(1-p)]]^2))</f>
        <v>1.396661859834298E-5</v>
      </c>
      <c r="X1216" s="26">
        <f>S0P5022[[#This Row],[F3]]+S0P5022[[#This Row],[F2]]</f>
        <v>1.5873967231155482E-5</v>
      </c>
      <c r="Y1216" s="26"/>
      <c r="Z1216"/>
      <c r="AD1216" s="16"/>
      <c r="AE1216" s="20"/>
      <c r="AF1216" s="16"/>
      <c r="AG1216" s="20"/>
      <c r="AN1216" s="15"/>
      <c r="AO1216" s="20"/>
      <c r="AT1216" s="15"/>
      <c r="AU1216" s="17"/>
      <c r="AW1216" s="15"/>
      <c r="AX1216" s="20"/>
    </row>
    <row r="1217" spans="1:50" x14ac:dyDescent="0.3">
      <c r="A1217" s="28">
        <v>-56</v>
      </c>
      <c r="B1217" s="28">
        <f>RADIANS(S0P5022[[#This Row],[Deg]])</f>
        <v>-0.97738438111682457</v>
      </c>
      <c r="C1217" s="29">
        <v>1.85901972313804E-4</v>
      </c>
      <c r="D1217" s="30">
        <f t="shared" si="7"/>
        <v>0.75</v>
      </c>
      <c r="E1217" s="30">
        <f>-LOG(S0P5022[[#This Row],[p]]-0.5,2)</f>
        <v>2</v>
      </c>
      <c r="F1217" s="30">
        <f>-LOG(1-S0P5022[[#This Row],[p]],2)^2</f>
        <v>4</v>
      </c>
      <c r="G1217" s="30">
        <f>-LOG(S0P5022[[#This Row],[p]]-0.5,2)^2</f>
        <v>4</v>
      </c>
      <c r="H1217" s="30">
        <f>-LOG(1-S0P5022[[#This Row],[p]],2)</f>
        <v>2</v>
      </c>
      <c r="I1217" s="30">
        <f>1/S0P5022[[#This Row],[-LOG(p-0.5)^2]]</f>
        <v>0.25</v>
      </c>
      <c r="J1217" s="30">
        <f>1-S0P5022[[#This Row],[p]]</f>
        <v>0.25</v>
      </c>
      <c r="K1217" s="30">
        <f>1/S0P5022[[#This Row],[1-p]]</f>
        <v>4</v>
      </c>
      <c r="L1217" s="30">
        <f>S0P5022[[#This Row],[p]]*2-1</f>
        <v>0.5</v>
      </c>
      <c r="M1217" s="30">
        <f>S0P5022[[#This Row],[1-p]]*2</f>
        <v>0.5</v>
      </c>
      <c r="N1217" s="30">
        <f>S0P5022[[#This Row],[2p-1]]*2</f>
        <v>1</v>
      </c>
      <c r="O1217" s="30">
        <f>S0P5022[[#This Row],[2-2p]]*2</f>
        <v>1</v>
      </c>
      <c r="P1217" s="30">
        <f>2^S0P5022[[#This Row],[4p-2]]</f>
        <v>2</v>
      </c>
      <c r="Q1217" s="30">
        <f>2^S0P5022[[#This Row],[4-4p]]</f>
        <v>2</v>
      </c>
      <c r="R1217" s="30">
        <f>2^S0P5022[[#This Row],[2^(4p-2)]]</f>
        <v>4</v>
      </c>
      <c r="S1217" s="29">
        <f>S0P5022[[#This Row],[1-p]]/2</f>
        <v>0.125</v>
      </c>
      <c r="T1217" s="29">
        <f>S0P5022[[#This Row],[f(p)]]/LOG(1-S0P5022[[#This Row],[p]],2)^16</f>
        <v>1.9073486328125E-6</v>
      </c>
      <c r="U1217" s="26">
        <f>2*(1-ABS(SIN(S0P5022[[#This Row],[Rad]]*2)))^(S0P5022[[#This Row],[-LOG(1-p)]])</f>
        <v>1.0604382071501529E-2</v>
      </c>
      <c r="V1217" s="26">
        <f>S0P5022[[#This Row],[f(p)]]*LOG(1-S0P5022[[#This Row],[p]],2)^-16</f>
        <v>1.9073486328125E-6</v>
      </c>
      <c r="W1217" s="26">
        <f>S0P5022[[#This Row],[f(p)]]*2*((1-ABS(SIN(S0P5022[[#This Row],[Rad]]*2)))^(S0P5022[[#This Row],[-LOG(1-p)]]^2))</f>
        <v>7.0283074448989421E-6</v>
      </c>
      <c r="X1217" s="26">
        <f>S0P5022[[#This Row],[F3]]+S0P5022[[#This Row],[F2]]</f>
        <v>8.9356560777114421E-6</v>
      </c>
      <c r="Y1217" s="26"/>
      <c r="Z1217"/>
      <c r="AD1217" s="16"/>
      <c r="AE1217" s="20"/>
      <c r="AF1217" s="16"/>
      <c r="AG1217" s="20"/>
      <c r="AN1217" s="15"/>
      <c r="AO1217" s="20"/>
      <c r="AT1217" s="15"/>
      <c r="AU1217" s="17"/>
      <c r="AW1217" s="15"/>
      <c r="AX1217" s="20"/>
    </row>
    <row r="1218" spans="1:50" x14ac:dyDescent="0.3">
      <c r="A1218" s="28">
        <v>-55</v>
      </c>
      <c r="B1218" s="28">
        <f>RADIANS(S0P5022[[#This Row],[Deg]])</f>
        <v>-0.95993108859688125</v>
      </c>
      <c r="C1218" s="29">
        <v>1.8986326743023699E-4</v>
      </c>
      <c r="D1218" s="30">
        <f t="shared" si="7"/>
        <v>0.75</v>
      </c>
      <c r="E1218" s="30">
        <f>-LOG(S0P5022[[#This Row],[p]]-0.5,2)</f>
        <v>2</v>
      </c>
      <c r="F1218" s="30">
        <f>-LOG(1-S0P5022[[#This Row],[p]],2)^2</f>
        <v>4</v>
      </c>
      <c r="G1218" s="30">
        <f>-LOG(S0P5022[[#This Row],[p]]-0.5,2)^2</f>
        <v>4</v>
      </c>
      <c r="H1218" s="30">
        <f>-LOG(1-S0P5022[[#This Row],[p]],2)</f>
        <v>2</v>
      </c>
      <c r="I1218" s="30">
        <f>1/S0P5022[[#This Row],[-LOG(p-0.5)^2]]</f>
        <v>0.25</v>
      </c>
      <c r="J1218" s="30">
        <f>1-S0P5022[[#This Row],[p]]</f>
        <v>0.25</v>
      </c>
      <c r="K1218" s="30">
        <f>1/S0P5022[[#This Row],[1-p]]</f>
        <v>4</v>
      </c>
      <c r="L1218" s="30">
        <f>S0P5022[[#This Row],[p]]*2-1</f>
        <v>0.5</v>
      </c>
      <c r="M1218" s="30">
        <f>S0P5022[[#This Row],[1-p]]*2</f>
        <v>0.5</v>
      </c>
      <c r="N1218" s="30">
        <f>S0P5022[[#This Row],[2p-1]]*2</f>
        <v>1</v>
      </c>
      <c r="O1218" s="30">
        <f>S0P5022[[#This Row],[2-2p]]*2</f>
        <v>1</v>
      </c>
      <c r="P1218" s="30">
        <f>2^S0P5022[[#This Row],[4p-2]]</f>
        <v>2</v>
      </c>
      <c r="Q1218" s="30">
        <f>2^S0P5022[[#This Row],[4-4p]]</f>
        <v>2</v>
      </c>
      <c r="R1218" s="30">
        <f>2^S0P5022[[#This Row],[2^(4p-2)]]</f>
        <v>4</v>
      </c>
      <c r="S1218" s="29">
        <f>S0P5022[[#This Row],[1-p]]/2</f>
        <v>0.125</v>
      </c>
      <c r="T1218" s="29">
        <f>S0P5022[[#This Row],[f(p)]]/LOG(1-S0P5022[[#This Row],[p]],2)^16</f>
        <v>1.9073486328125E-6</v>
      </c>
      <c r="U1218" s="26">
        <f>2*(1-ABS(SIN(S0P5022[[#This Row],[Rad]]*2)))^(S0P5022[[#This Row],[-LOG(1-p)]])</f>
        <v>7.2739599753444883E-3</v>
      </c>
      <c r="V1218" s="26">
        <f>S0P5022[[#This Row],[f(p)]]*LOG(1-S0P5022[[#This Row],[p]],2)^-16</f>
        <v>1.9073486328125E-6</v>
      </c>
      <c r="W1218" s="26">
        <f>S0P5022[[#This Row],[f(p)]]*2*((1-ABS(SIN(S0P5022[[#This Row],[Rad]]*2)))^(S0P5022[[#This Row],[-LOG(1-p)]]^2))</f>
        <v>3.3069058576820991E-6</v>
      </c>
      <c r="X1218" s="26">
        <f>S0P5022[[#This Row],[F3]]+S0P5022[[#This Row],[F2]]</f>
        <v>5.2142544904945987E-6</v>
      </c>
      <c r="Y1218" s="26"/>
      <c r="Z1218"/>
      <c r="AD1218" s="16"/>
      <c r="AE1218" s="20"/>
      <c r="AF1218" s="16"/>
      <c r="AG1218" s="20"/>
      <c r="AN1218" s="15"/>
      <c r="AO1218" s="20"/>
      <c r="AT1218" s="15"/>
      <c r="AU1218" s="17"/>
      <c r="AW1218" s="15"/>
      <c r="AX1218" s="20"/>
    </row>
    <row r="1219" spans="1:50" x14ac:dyDescent="0.3">
      <c r="A1219" s="28">
        <v>-54</v>
      </c>
      <c r="B1219" s="28">
        <f>RADIANS(S0P5022[[#This Row],[Deg]])</f>
        <v>-0.94247779607693793</v>
      </c>
      <c r="C1219" s="29">
        <v>1.8615435367840699E-4</v>
      </c>
      <c r="D1219" s="30">
        <f t="shared" si="7"/>
        <v>0.75</v>
      </c>
      <c r="E1219" s="30">
        <f>-LOG(S0P5022[[#This Row],[p]]-0.5,2)</f>
        <v>2</v>
      </c>
      <c r="F1219" s="30">
        <f>-LOG(1-S0P5022[[#This Row],[p]],2)^2</f>
        <v>4</v>
      </c>
      <c r="G1219" s="30">
        <f>-LOG(S0P5022[[#This Row],[p]]-0.5,2)^2</f>
        <v>4</v>
      </c>
      <c r="H1219" s="30">
        <f>-LOG(1-S0P5022[[#This Row],[p]],2)</f>
        <v>2</v>
      </c>
      <c r="I1219" s="30">
        <f>1/S0P5022[[#This Row],[-LOG(p-0.5)^2]]</f>
        <v>0.25</v>
      </c>
      <c r="J1219" s="30">
        <f>1-S0P5022[[#This Row],[p]]</f>
        <v>0.25</v>
      </c>
      <c r="K1219" s="30">
        <f>1/S0P5022[[#This Row],[1-p]]</f>
        <v>4</v>
      </c>
      <c r="L1219" s="30">
        <f>S0P5022[[#This Row],[p]]*2-1</f>
        <v>0.5</v>
      </c>
      <c r="M1219" s="30">
        <f>S0P5022[[#This Row],[1-p]]*2</f>
        <v>0.5</v>
      </c>
      <c r="N1219" s="30">
        <f>S0P5022[[#This Row],[2p-1]]*2</f>
        <v>1</v>
      </c>
      <c r="O1219" s="30">
        <f>S0P5022[[#This Row],[2-2p]]*2</f>
        <v>1</v>
      </c>
      <c r="P1219" s="30">
        <f>2^S0P5022[[#This Row],[4p-2]]</f>
        <v>2</v>
      </c>
      <c r="Q1219" s="30">
        <f>2^S0P5022[[#This Row],[4-4p]]</f>
        <v>2</v>
      </c>
      <c r="R1219" s="30">
        <f>2^S0P5022[[#This Row],[2^(4p-2)]]</f>
        <v>4</v>
      </c>
      <c r="S1219" s="29">
        <f>S0P5022[[#This Row],[1-p]]/2</f>
        <v>0.125</v>
      </c>
      <c r="T1219" s="29">
        <f>S0P5022[[#This Row],[f(p)]]/LOG(1-S0P5022[[#This Row],[p]],2)^16</f>
        <v>1.9073486328125E-6</v>
      </c>
      <c r="U1219" s="26">
        <f>2*(1-ABS(SIN(S0P5022[[#This Row],[Rad]]*2)))^(S0P5022[[#This Row],[-LOG(1-p)]])</f>
        <v>4.7909291943331218E-3</v>
      </c>
      <c r="V1219" s="26">
        <f>S0P5022[[#This Row],[f(p)]]*LOG(1-S0P5022[[#This Row],[p]],2)^-16</f>
        <v>1.9073486328125E-6</v>
      </c>
      <c r="W1219" s="26">
        <f>S0P5022[[#This Row],[f(p)]]*2*((1-ABS(SIN(S0P5022[[#This Row],[Rad]]*2)))^(S0P5022[[#This Row],[-LOG(1-p)]]^2))</f>
        <v>1.4345626590695886E-6</v>
      </c>
      <c r="X1219" s="26">
        <f>S0P5022[[#This Row],[F3]]+S0P5022[[#This Row],[F2]]</f>
        <v>3.3419112918820888E-6</v>
      </c>
      <c r="Y1219" s="26"/>
      <c r="Z1219"/>
      <c r="AD1219" s="16"/>
      <c r="AE1219" s="20"/>
      <c r="AF1219" s="16"/>
      <c r="AG1219" s="20"/>
      <c r="AN1219" s="15"/>
      <c r="AO1219" s="20"/>
      <c r="AT1219" s="15"/>
      <c r="AU1219" s="17"/>
      <c r="AW1219" s="15"/>
      <c r="AX1219" s="20"/>
    </row>
    <row r="1220" spans="1:50" x14ac:dyDescent="0.3">
      <c r="A1220" s="28">
        <v>-53</v>
      </c>
      <c r="B1220" s="28">
        <f>RADIANS(S0P5022[[#This Row],[Deg]])</f>
        <v>-0.92502450355699462</v>
      </c>
      <c r="C1220" s="29">
        <v>1.7335193604724999E-4</v>
      </c>
      <c r="D1220" s="30">
        <f t="shared" si="7"/>
        <v>0.75</v>
      </c>
      <c r="E1220" s="30">
        <f>-LOG(S0P5022[[#This Row],[p]]-0.5,2)</f>
        <v>2</v>
      </c>
      <c r="F1220" s="30">
        <f>-LOG(1-S0P5022[[#This Row],[p]],2)^2</f>
        <v>4</v>
      </c>
      <c r="G1220" s="30">
        <f>-LOG(S0P5022[[#This Row],[p]]-0.5,2)^2</f>
        <v>4</v>
      </c>
      <c r="H1220" s="30">
        <f>-LOG(1-S0P5022[[#This Row],[p]],2)</f>
        <v>2</v>
      </c>
      <c r="I1220" s="30">
        <f>1/S0P5022[[#This Row],[-LOG(p-0.5)^2]]</f>
        <v>0.25</v>
      </c>
      <c r="J1220" s="30">
        <f>1-S0P5022[[#This Row],[p]]</f>
        <v>0.25</v>
      </c>
      <c r="K1220" s="30">
        <f>1/S0P5022[[#This Row],[1-p]]</f>
        <v>4</v>
      </c>
      <c r="L1220" s="30">
        <f>S0P5022[[#This Row],[p]]*2-1</f>
        <v>0.5</v>
      </c>
      <c r="M1220" s="30">
        <f>S0P5022[[#This Row],[1-p]]*2</f>
        <v>0.5</v>
      </c>
      <c r="N1220" s="30">
        <f>S0P5022[[#This Row],[2p-1]]*2</f>
        <v>1</v>
      </c>
      <c r="O1220" s="30">
        <f>S0P5022[[#This Row],[2-2p]]*2</f>
        <v>1</v>
      </c>
      <c r="P1220" s="30">
        <f>2^S0P5022[[#This Row],[4p-2]]</f>
        <v>2</v>
      </c>
      <c r="Q1220" s="30">
        <f>2^S0P5022[[#This Row],[4-4p]]</f>
        <v>2</v>
      </c>
      <c r="R1220" s="30">
        <f>2^S0P5022[[#This Row],[2^(4p-2)]]</f>
        <v>4</v>
      </c>
      <c r="S1220" s="29">
        <f>S0P5022[[#This Row],[1-p]]/2</f>
        <v>0.125</v>
      </c>
      <c r="T1220" s="29">
        <f>S0P5022[[#This Row],[f(p)]]/LOG(1-S0P5022[[#This Row],[p]],2)^16</f>
        <v>1.9073486328125E-6</v>
      </c>
      <c r="U1220" s="26">
        <f>2*(1-ABS(SIN(S0P5022[[#This Row],[Rad]]*2)))^(S0P5022[[#This Row],[-LOG(1-p)]])</f>
        <v>3.0013124031505176E-3</v>
      </c>
      <c r="V1220" s="26">
        <f>S0P5022[[#This Row],[f(p)]]*LOG(1-S0P5022[[#This Row],[p]],2)^-16</f>
        <v>1.9073486328125E-6</v>
      </c>
      <c r="W1220" s="26">
        <f>S0P5022[[#This Row],[f(p)]]*2*((1-ABS(SIN(S0P5022[[#This Row],[Rad]]*2)))^(S0P5022[[#This Row],[-LOG(1-p)]]^2))</f>
        <v>5.6299225883157092E-7</v>
      </c>
      <c r="X1220" s="26">
        <f>S0P5022[[#This Row],[F3]]+S0P5022[[#This Row],[F2]]</f>
        <v>2.4703408916440708E-6</v>
      </c>
      <c r="Y1220" s="26"/>
      <c r="Z1220"/>
      <c r="AD1220" s="16"/>
      <c r="AE1220" s="20"/>
      <c r="AF1220" s="16"/>
      <c r="AG1220" s="20"/>
      <c r="AN1220" s="15"/>
      <c r="AO1220" s="20"/>
      <c r="AT1220" s="15"/>
      <c r="AU1220" s="17"/>
      <c r="AW1220" s="15"/>
      <c r="AX1220" s="20"/>
    </row>
    <row r="1221" spans="1:50" x14ac:dyDescent="0.3">
      <c r="A1221" s="28">
        <v>-52</v>
      </c>
      <c r="B1221" s="28">
        <f>RADIANS(S0P5022[[#This Row],[Deg]])</f>
        <v>-0.90757121103705141</v>
      </c>
      <c r="C1221" s="29">
        <v>1.8525132442892499E-4</v>
      </c>
      <c r="D1221" s="30">
        <f t="shared" si="7"/>
        <v>0.75</v>
      </c>
      <c r="E1221" s="30">
        <f>-LOG(S0P5022[[#This Row],[p]]-0.5,2)</f>
        <v>2</v>
      </c>
      <c r="F1221" s="30">
        <f>-LOG(1-S0P5022[[#This Row],[p]],2)^2</f>
        <v>4</v>
      </c>
      <c r="G1221" s="30">
        <f>-LOG(S0P5022[[#This Row],[p]]-0.5,2)^2</f>
        <v>4</v>
      </c>
      <c r="H1221" s="30">
        <f>-LOG(1-S0P5022[[#This Row],[p]],2)</f>
        <v>2</v>
      </c>
      <c r="I1221" s="30">
        <f>1/S0P5022[[#This Row],[-LOG(p-0.5)^2]]</f>
        <v>0.25</v>
      </c>
      <c r="J1221" s="30">
        <f>1-S0P5022[[#This Row],[p]]</f>
        <v>0.25</v>
      </c>
      <c r="K1221" s="30">
        <f>1/S0P5022[[#This Row],[1-p]]</f>
        <v>4</v>
      </c>
      <c r="L1221" s="30">
        <f>S0P5022[[#This Row],[p]]*2-1</f>
        <v>0.5</v>
      </c>
      <c r="M1221" s="30">
        <f>S0P5022[[#This Row],[1-p]]*2</f>
        <v>0.5</v>
      </c>
      <c r="N1221" s="30">
        <f>S0P5022[[#This Row],[2p-1]]*2</f>
        <v>1</v>
      </c>
      <c r="O1221" s="30">
        <f>S0P5022[[#This Row],[2-2p]]*2</f>
        <v>1</v>
      </c>
      <c r="P1221" s="30">
        <f>2^S0P5022[[#This Row],[4p-2]]</f>
        <v>2</v>
      </c>
      <c r="Q1221" s="30">
        <f>2^S0P5022[[#This Row],[4-4p]]</f>
        <v>2</v>
      </c>
      <c r="R1221" s="30">
        <f>2^S0P5022[[#This Row],[2^(4p-2)]]</f>
        <v>4</v>
      </c>
      <c r="S1221" s="29">
        <f>S0P5022[[#This Row],[1-p]]/2</f>
        <v>0.125</v>
      </c>
      <c r="T1221" s="29">
        <f>S0P5022[[#This Row],[f(p)]]/LOG(1-S0P5022[[#This Row],[p]],2)^16</f>
        <v>1.9073486328125E-6</v>
      </c>
      <c r="U1221" s="26">
        <f>2*(1-ABS(SIN(S0P5022[[#This Row],[Rad]]*2)))^(S0P5022[[#This Row],[-LOG(1-p)]])</f>
        <v>1.7646877549410526E-3</v>
      </c>
      <c r="V1221" s="26">
        <f>S0P5022[[#This Row],[f(p)]]*LOG(1-S0P5022[[#This Row],[p]],2)^-16</f>
        <v>1.9073486328125E-6</v>
      </c>
      <c r="W1221" s="26">
        <f>S0P5022[[#This Row],[f(p)]]*2*((1-ABS(SIN(S0P5022[[#This Row],[Rad]]*2)))^(S0P5022[[#This Row],[-LOG(1-p)]]^2))</f>
        <v>1.9463267952743079E-7</v>
      </c>
      <c r="X1221" s="26">
        <f>S0P5022[[#This Row],[F3]]+S0P5022[[#This Row],[F2]]</f>
        <v>2.1019813123399308E-6</v>
      </c>
      <c r="Y1221" s="26"/>
      <c r="Z1221"/>
      <c r="AD1221" s="16"/>
      <c r="AE1221" s="20"/>
      <c r="AF1221" s="16"/>
      <c r="AG1221" s="20"/>
      <c r="AN1221" s="15"/>
      <c r="AO1221" s="20"/>
      <c r="AT1221" s="15"/>
      <c r="AU1221" s="17"/>
      <c r="AW1221" s="15"/>
      <c r="AX1221" s="20"/>
    </row>
    <row r="1222" spans="1:50" x14ac:dyDescent="0.3">
      <c r="A1222" s="28">
        <v>-51</v>
      </c>
      <c r="B1222" s="28">
        <f>RADIANS(S0P5022[[#This Row],[Deg]])</f>
        <v>-0.89011791851710809</v>
      </c>
      <c r="C1222" s="29">
        <v>1.8292370116449201E-4</v>
      </c>
      <c r="D1222" s="30">
        <f t="shared" ref="D1222:D1285" si="8">3/4</f>
        <v>0.75</v>
      </c>
      <c r="E1222" s="30">
        <f>-LOG(S0P5022[[#This Row],[p]]-0.5,2)</f>
        <v>2</v>
      </c>
      <c r="F1222" s="30">
        <f>-LOG(1-S0P5022[[#This Row],[p]],2)^2</f>
        <v>4</v>
      </c>
      <c r="G1222" s="30">
        <f>-LOG(S0P5022[[#This Row],[p]]-0.5,2)^2</f>
        <v>4</v>
      </c>
      <c r="H1222" s="30">
        <f>-LOG(1-S0P5022[[#This Row],[p]],2)</f>
        <v>2</v>
      </c>
      <c r="I1222" s="30">
        <f>1/S0P5022[[#This Row],[-LOG(p-0.5)^2]]</f>
        <v>0.25</v>
      </c>
      <c r="J1222" s="30">
        <f>1-S0P5022[[#This Row],[p]]</f>
        <v>0.25</v>
      </c>
      <c r="K1222" s="30">
        <f>1/S0P5022[[#This Row],[1-p]]</f>
        <v>4</v>
      </c>
      <c r="L1222" s="30">
        <f>S0P5022[[#This Row],[p]]*2-1</f>
        <v>0.5</v>
      </c>
      <c r="M1222" s="30">
        <f>S0P5022[[#This Row],[1-p]]*2</f>
        <v>0.5</v>
      </c>
      <c r="N1222" s="30">
        <f>S0P5022[[#This Row],[2p-1]]*2</f>
        <v>1</v>
      </c>
      <c r="O1222" s="30">
        <f>S0P5022[[#This Row],[2-2p]]*2</f>
        <v>1</v>
      </c>
      <c r="P1222" s="30">
        <f>2^S0P5022[[#This Row],[4p-2]]</f>
        <v>2</v>
      </c>
      <c r="Q1222" s="30">
        <f>2^S0P5022[[#This Row],[4-4p]]</f>
        <v>2</v>
      </c>
      <c r="R1222" s="30">
        <f>2^S0P5022[[#This Row],[2^(4p-2)]]</f>
        <v>4</v>
      </c>
      <c r="S1222" s="29">
        <f>S0P5022[[#This Row],[1-p]]/2</f>
        <v>0.125</v>
      </c>
      <c r="T1222" s="29">
        <f>S0P5022[[#This Row],[f(p)]]/LOG(1-S0P5022[[#This Row],[p]],2)^16</f>
        <v>1.9073486328125E-6</v>
      </c>
      <c r="U1222" s="26">
        <f>2*(1-ABS(SIN(S0P5022[[#This Row],[Rad]]*2)))^(S0P5022[[#This Row],[-LOG(1-p)]])</f>
        <v>9.5505470737833938E-4</v>
      </c>
      <c r="V1222" s="26">
        <f>S0P5022[[#This Row],[f(p)]]*LOG(1-S0P5022[[#This Row],[p]],2)^-16</f>
        <v>1.9073486328125E-6</v>
      </c>
      <c r="W1222" s="26">
        <f>S0P5022[[#This Row],[f(p)]]*2*((1-ABS(SIN(S0P5022[[#This Row],[Rad]]*2)))^(S0P5022[[#This Row],[-LOG(1-p)]]^2))</f>
        <v>5.7008093380345345E-8</v>
      </c>
      <c r="X1222" s="26">
        <f>S0P5022[[#This Row],[F3]]+S0P5022[[#This Row],[F2]]</f>
        <v>1.9643567261928454E-6</v>
      </c>
      <c r="Y1222" s="26"/>
      <c r="Z1222"/>
      <c r="AD1222" s="16"/>
      <c r="AE1222" s="20"/>
      <c r="AF1222" s="16"/>
      <c r="AG1222" s="20"/>
      <c r="AN1222" s="15"/>
      <c r="AO1222" s="20"/>
      <c r="AT1222" s="15"/>
      <c r="AU1222" s="17"/>
      <c r="AW1222" s="15"/>
      <c r="AX1222" s="20"/>
    </row>
    <row r="1223" spans="1:50" x14ac:dyDescent="0.3">
      <c r="A1223" s="28">
        <v>-50</v>
      </c>
      <c r="B1223" s="28">
        <f>RADIANS(S0P5022[[#This Row],[Deg]])</f>
        <v>-0.87266462599716477</v>
      </c>
      <c r="C1223" s="29">
        <v>1.8388781589813899E-4</v>
      </c>
      <c r="D1223" s="30">
        <f t="shared" si="8"/>
        <v>0.75</v>
      </c>
      <c r="E1223" s="30">
        <f>-LOG(S0P5022[[#This Row],[p]]-0.5,2)</f>
        <v>2</v>
      </c>
      <c r="F1223" s="30">
        <f>-LOG(1-S0P5022[[#This Row],[p]],2)^2</f>
        <v>4</v>
      </c>
      <c r="G1223" s="30">
        <f>-LOG(S0P5022[[#This Row],[p]]-0.5,2)^2</f>
        <v>4</v>
      </c>
      <c r="H1223" s="30">
        <f>-LOG(1-S0P5022[[#This Row],[p]],2)</f>
        <v>2</v>
      </c>
      <c r="I1223" s="30">
        <f>1/S0P5022[[#This Row],[-LOG(p-0.5)^2]]</f>
        <v>0.25</v>
      </c>
      <c r="J1223" s="30">
        <f>1-S0P5022[[#This Row],[p]]</f>
        <v>0.25</v>
      </c>
      <c r="K1223" s="30">
        <f>1/S0P5022[[#This Row],[1-p]]</f>
        <v>4</v>
      </c>
      <c r="L1223" s="30">
        <f>S0P5022[[#This Row],[p]]*2-1</f>
        <v>0.5</v>
      </c>
      <c r="M1223" s="30">
        <f>S0P5022[[#This Row],[1-p]]*2</f>
        <v>0.5</v>
      </c>
      <c r="N1223" s="30">
        <f>S0P5022[[#This Row],[2p-1]]*2</f>
        <v>1</v>
      </c>
      <c r="O1223" s="30">
        <f>S0P5022[[#This Row],[2-2p]]*2</f>
        <v>1</v>
      </c>
      <c r="P1223" s="30">
        <f>2^S0P5022[[#This Row],[4p-2]]</f>
        <v>2</v>
      </c>
      <c r="Q1223" s="30">
        <f>2^S0P5022[[#This Row],[4-4p]]</f>
        <v>2</v>
      </c>
      <c r="R1223" s="30">
        <f>2^S0P5022[[#This Row],[2^(4p-2)]]</f>
        <v>4</v>
      </c>
      <c r="S1223" s="29">
        <f>S0P5022[[#This Row],[1-p]]/2</f>
        <v>0.125</v>
      </c>
      <c r="T1223" s="29">
        <f>S0P5022[[#This Row],[f(p)]]/LOG(1-S0P5022[[#This Row],[p]],2)^16</f>
        <v>1.9073486328125E-6</v>
      </c>
      <c r="U1223" s="26">
        <f>2*(1-ABS(SIN(S0P5022[[#This Row],[Rad]]*2)))^(S0P5022[[#This Row],[-LOG(1-p)]])</f>
        <v>4.6160873707614894E-4</v>
      </c>
      <c r="V1223" s="26">
        <f>S0P5022[[#This Row],[f(p)]]*LOG(1-S0P5022[[#This Row],[p]],2)^-16</f>
        <v>1.9073486328125E-6</v>
      </c>
      <c r="W1223" s="26">
        <f>S0P5022[[#This Row],[f(p)]]*2*((1-ABS(SIN(S0P5022[[#This Row],[Rad]]*2)))^(S0P5022[[#This Row],[-LOG(1-p)]]^2))</f>
        <v>1.3317664134064826E-8</v>
      </c>
      <c r="X1223" s="26">
        <f>S0P5022[[#This Row],[F3]]+S0P5022[[#This Row],[F2]]</f>
        <v>1.9206662969465646E-6</v>
      </c>
      <c r="Y1223" s="26"/>
      <c r="Z1223"/>
      <c r="AD1223" s="16"/>
      <c r="AE1223" s="20"/>
      <c r="AF1223" s="16"/>
      <c r="AG1223" s="20"/>
      <c r="AN1223" s="15"/>
      <c r="AO1223" s="20"/>
      <c r="AT1223" s="15"/>
      <c r="AU1223" s="17"/>
      <c r="AW1223" s="15"/>
      <c r="AX1223" s="20"/>
    </row>
    <row r="1224" spans="1:50" x14ac:dyDescent="0.3">
      <c r="A1224" s="28">
        <v>-49</v>
      </c>
      <c r="B1224" s="28">
        <f>RADIANS(S0P5022[[#This Row],[Deg]])</f>
        <v>-0.85521133347722145</v>
      </c>
      <c r="C1224" s="29">
        <v>1.85431012169414E-4</v>
      </c>
      <c r="D1224" s="30">
        <f t="shared" si="8"/>
        <v>0.75</v>
      </c>
      <c r="E1224" s="30">
        <f>-LOG(S0P5022[[#This Row],[p]]-0.5,2)</f>
        <v>2</v>
      </c>
      <c r="F1224" s="30">
        <f>-LOG(1-S0P5022[[#This Row],[p]],2)^2</f>
        <v>4</v>
      </c>
      <c r="G1224" s="30">
        <f>-LOG(S0P5022[[#This Row],[p]]-0.5,2)^2</f>
        <v>4</v>
      </c>
      <c r="H1224" s="30">
        <f>-LOG(1-S0P5022[[#This Row],[p]],2)</f>
        <v>2</v>
      </c>
      <c r="I1224" s="30">
        <f>1/S0P5022[[#This Row],[-LOG(p-0.5)^2]]</f>
        <v>0.25</v>
      </c>
      <c r="J1224" s="30">
        <f>1-S0P5022[[#This Row],[p]]</f>
        <v>0.25</v>
      </c>
      <c r="K1224" s="30">
        <f>1/S0P5022[[#This Row],[1-p]]</f>
        <v>4</v>
      </c>
      <c r="L1224" s="30">
        <f>S0P5022[[#This Row],[p]]*2-1</f>
        <v>0.5</v>
      </c>
      <c r="M1224" s="30">
        <f>S0P5022[[#This Row],[1-p]]*2</f>
        <v>0.5</v>
      </c>
      <c r="N1224" s="30">
        <f>S0P5022[[#This Row],[2p-1]]*2</f>
        <v>1</v>
      </c>
      <c r="O1224" s="30">
        <f>S0P5022[[#This Row],[2-2p]]*2</f>
        <v>1</v>
      </c>
      <c r="P1224" s="30">
        <f>2^S0P5022[[#This Row],[4p-2]]</f>
        <v>2</v>
      </c>
      <c r="Q1224" s="30">
        <f>2^S0P5022[[#This Row],[4-4p]]</f>
        <v>2</v>
      </c>
      <c r="R1224" s="30">
        <f>2^S0P5022[[#This Row],[2^(4p-2)]]</f>
        <v>4</v>
      </c>
      <c r="S1224" s="29">
        <f>S0P5022[[#This Row],[1-p]]/2</f>
        <v>0.125</v>
      </c>
      <c r="T1224" s="29">
        <f>S0P5022[[#This Row],[f(p)]]/LOG(1-S0P5022[[#This Row],[p]],2)^16</f>
        <v>1.9073486328125E-6</v>
      </c>
      <c r="U1224" s="26">
        <f>2*(1-ABS(SIN(S0P5022[[#This Row],[Rad]]*2)))^(S0P5022[[#This Row],[-LOG(1-p)]])</f>
        <v>1.8942097203759976E-4</v>
      </c>
      <c r="V1224" s="26">
        <f>S0P5022[[#This Row],[f(p)]]*LOG(1-S0P5022[[#This Row],[p]],2)^-16</f>
        <v>1.9073486328125E-6</v>
      </c>
      <c r="W1224" s="26">
        <f>S0P5022[[#This Row],[f(p)]]*2*((1-ABS(SIN(S0P5022[[#This Row],[Rad]]*2)))^(S0P5022[[#This Row],[-LOG(1-p)]]^2))</f>
        <v>2.2425190404793219E-9</v>
      </c>
      <c r="X1224" s="26">
        <f>S0P5022[[#This Row],[F3]]+S0P5022[[#This Row],[F2]]</f>
        <v>1.9095911518529792E-6</v>
      </c>
      <c r="Y1224" s="26"/>
      <c r="Z1224"/>
      <c r="AD1224" s="16"/>
      <c r="AE1224" s="20"/>
      <c r="AF1224" s="16"/>
      <c r="AG1224" s="20"/>
      <c r="AN1224" s="15"/>
      <c r="AO1224" s="20"/>
      <c r="AT1224" s="15"/>
      <c r="AU1224" s="17"/>
      <c r="AW1224" s="15"/>
      <c r="AX1224" s="20"/>
    </row>
    <row r="1225" spans="1:50" x14ac:dyDescent="0.3">
      <c r="A1225" s="28">
        <v>-48</v>
      </c>
      <c r="B1225" s="28">
        <f>RADIANS(S0P5022[[#This Row],[Deg]])</f>
        <v>-0.83775804095727824</v>
      </c>
      <c r="C1225" s="29">
        <v>1.7742767120789899E-4</v>
      </c>
      <c r="D1225" s="30">
        <f t="shared" si="8"/>
        <v>0.75</v>
      </c>
      <c r="E1225" s="30">
        <f>-LOG(S0P5022[[#This Row],[p]]-0.5,2)</f>
        <v>2</v>
      </c>
      <c r="F1225" s="30">
        <f>-LOG(1-S0P5022[[#This Row],[p]],2)^2</f>
        <v>4</v>
      </c>
      <c r="G1225" s="30">
        <f>-LOG(S0P5022[[#This Row],[p]]-0.5,2)^2</f>
        <v>4</v>
      </c>
      <c r="H1225" s="30">
        <f>-LOG(1-S0P5022[[#This Row],[p]],2)</f>
        <v>2</v>
      </c>
      <c r="I1225" s="30">
        <f>1/S0P5022[[#This Row],[-LOG(p-0.5)^2]]</f>
        <v>0.25</v>
      </c>
      <c r="J1225" s="30">
        <f>1-S0P5022[[#This Row],[p]]</f>
        <v>0.25</v>
      </c>
      <c r="K1225" s="30">
        <f>1/S0P5022[[#This Row],[1-p]]</f>
        <v>4</v>
      </c>
      <c r="L1225" s="30">
        <f>S0P5022[[#This Row],[p]]*2-1</f>
        <v>0.5</v>
      </c>
      <c r="M1225" s="30">
        <f>S0P5022[[#This Row],[1-p]]*2</f>
        <v>0.5</v>
      </c>
      <c r="N1225" s="30">
        <f>S0P5022[[#This Row],[2p-1]]*2</f>
        <v>1</v>
      </c>
      <c r="O1225" s="30">
        <f>S0P5022[[#This Row],[2-2p]]*2</f>
        <v>1</v>
      </c>
      <c r="P1225" s="30">
        <f>2^S0P5022[[#This Row],[4p-2]]</f>
        <v>2</v>
      </c>
      <c r="Q1225" s="30">
        <f>2^S0P5022[[#This Row],[4-4p]]</f>
        <v>2</v>
      </c>
      <c r="R1225" s="30">
        <f>2^S0P5022[[#This Row],[2^(4p-2)]]</f>
        <v>4</v>
      </c>
      <c r="S1225" s="29">
        <f>S0P5022[[#This Row],[1-p]]/2</f>
        <v>0.125</v>
      </c>
      <c r="T1225" s="29">
        <f>S0P5022[[#This Row],[f(p)]]/LOG(1-S0P5022[[#This Row],[p]],2)^16</f>
        <v>1.9073486328125E-6</v>
      </c>
      <c r="U1225" s="26">
        <f>2*(1-ABS(SIN(S0P5022[[#This Row],[Rad]]*2)))^(S0P5022[[#This Row],[-LOG(1-p)]])</f>
        <v>6.001926071229127E-5</v>
      </c>
      <c r="V1225" s="26">
        <f>S0P5022[[#This Row],[f(p)]]*LOG(1-S0P5022[[#This Row],[p]],2)^-16</f>
        <v>1.9073486328125E-6</v>
      </c>
      <c r="W1225" s="26">
        <f>S0P5022[[#This Row],[f(p)]]*2*((1-ABS(SIN(S0P5022[[#This Row],[Rad]]*2)))^(S0P5022[[#This Row],[-LOG(1-p)]]^2))</f>
        <v>2.2514447852812439E-10</v>
      </c>
      <c r="X1225" s="26">
        <f>S0P5022[[#This Row],[F3]]+S0P5022[[#This Row],[F2]]</f>
        <v>1.907573777291028E-6</v>
      </c>
      <c r="Y1225" s="26"/>
      <c r="Z1225"/>
      <c r="AD1225" s="16"/>
      <c r="AE1225" s="20"/>
      <c r="AF1225" s="16"/>
      <c r="AG1225" s="20"/>
      <c r="AN1225" s="15"/>
      <c r="AO1225" s="20"/>
      <c r="AT1225" s="15"/>
      <c r="AU1225" s="17"/>
      <c r="AW1225" s="15"/>
      <c r="AX1225" s="20"/>
    </row>
    <row r="1226" spans="1:50" x14ac:dyDescent="0.3">
      <c r="A1226" s="28">
        <v>-47</v>
      </c>
      <c r="B1226" s="28">
        <f>RADIANS(S0P5022[[#This Row],[Deg]])</f>
        <v>-0.82030474843733492</v>
      </c>
      <c r="C1226" s="29">
        <v>1.8757190178787E-4</v>
      </c>
      <c r="D1226" s="30">
        <f t="shared" si="8"/>
        <v>0.75</v>
      </c>
      <c r="E1226" s="30">
        <f>-LOG(S0P5022[[#This Row],[p]]-0.5,2)</f>
        <v>2</v>
      </c>
      <c r="F1226" s="30">
        <f>-LOG(1-S0P5022[[#This Row],[p]],2)^2</f>
        <v>4</v>
      </c>
      <c r="G1226" s="30">
        <f>-LOG(S0P5022[[#This Row],[p]]-0.5,2)^2</f>
        <v>4</v>
      </c>
      <c r="H1226" s="30">
        <f>-LOG(1-S0P5022[[#This Row],[p]],2)</f>
        <v>2</v>
      </c>
      <c r="I1226" s="30">
        <f>1/S0P5022[[#This Row],[-LOG(p-0.5)^2]]</f>
        <v>0.25</v>
      </c>
      <c r="J1226" s="30">
        <f>1-S0P5022[[#This Row],[p]]</f>
        <v>0.25</v>
      </c>
      <c r="K1226" s="30">
        <f>1/S0P5022[[#This Row],[1-p]]</f>
        <v>4</v>
      </c>
      <c r="L1226" s="30">
        <f>S0P5022[[#This Row],[p]]*2-1</f>
        <v>0.5</v>
      </c>
      <c r="M1226" s="30">
        <f>S0P5022[[#This Row],[1-p]]*2</f>
        <v>0.5</v>
      </c>
      <c r="N1226" s="30">
        <f>S0P5022[[#This Row],[2p-1]]*2</f>
        <v>1</v>
      </c>
      <c r="O1226" s="30">
        <f>S0P5022[[#This Row],[2-2p]]*2</f>
        <v>1</v>
      </c>
      <c r="P1226" s="30">
        <f>2^S0P5022[[#This Row],[4p-2]]</f>
        <v>2</v>
      </c>
      <c r="Q1226" s="30">
        <f>2^S0P5022[[#This Row],[4-4p]]</f>
        <v>2</v>
      </c>
      <c r="R1226" s="30">
        <f>2^S0P5022[[#This Row],[2^(4p-2)]]</f>
        <v>4</v>
      </c>
      <c r="S1226" s="29">
        <f>S0P5022[[#This Row],[1-p]]/2</f>
        <v>0.125</v>
      </c>
      <c r="T1226" s="29">
        <f>S0P5022[[#This Row],[f(p)]]/LOG(1-S0P5022[[#This Row],[p]],2)^16</f>
        <v>1.9073486328125E-6</v>
      </c>
      <c r="U1226" s="26">
        <f>2*(1-ABS(SIN(S0P5022[[#This Row],[Rad]]*2)))^(S0P5022[[#This Row],[-LOG(1-p)]])</f>
        <v>1.1867702273325118E-5</v>
      </c>
      <c r="V1226" s="26">
        <f>S0P5022[[#This Row],[f(p)]]*LOG(1-S0P5022[[#This Row],[p]],2)^-16</f>
        <v>1.9073486328125E-6</v>
      </c>
      <c r="W1226" s="26">
        <f>S0P5022[[#This Row],[f(p)]]*2*((1-ABS(SIN(S0P5022[[#This Row],[Rad]]*2)))^(S0P5022[[#This Row],[-LOG(1-p)]]^2))</f>
        <v>8.8026473280178864E-12</v>
      </c>
      <c r="X1226" s="26">
        <f>S0P5022[[#This Row],[F3]]+S0P5022[[#This Row],[F2]]</f>
        <v>1.9073574354598279E-6</v>
      </c>
      <c r="Y1226" s="26"/>
      <c r="Z1226"/>
      <c r="AD1226" s="16"/>
      <c r="AE1226" s="20"/>
      <c r="AF1226" s="16"/>
      <c r="AG1226" s="20"/>
      <c r="AN1226" s="15"/>
      <c r="AO1226" s="20"/>
      <c r="AT1226" s="15"/>
      <c r="AU1226" s="17"/>
      <c r="AW1226" s="15"/>
      <c r="AX1226" s="20"/>
    </row>
    <row r="1227" spans="1:50" x14ac:dyDescent="0.3">
      <c r="A1227" s="28">
        <v>-46</v>
      </c>
      <c r="B1227" s="28">
        <f>RADIANS(S0P5022[[#This Row],[Deg]])</f>
        <v>-0.8028514559173916</v>
      </c>
      <c r="C1227" s="29">
        <v>1.9303074502106401E-4</v>
      </c>
      <c r="D1227" s="30">
        <f t="shared" si="8"/>
        <v>0.75</v>
      </c>
      <c r="E1227" s="30">
        <f>-LOG(S0P5022[[#This Row],[p]]-0.5,2)</f>
        <v>2</v>
      </c>
      <c r="F1227" s="30">
        <f>-LOG(1-S0P5022[[#This Row],[p]],2)^2</f>
        <v>4</v>
      </c>
      <c r="G1227" s="30">
        <f>-LOG(S0P5022[[#This Row],[p]]-0.5,2)^2</f>
        <v>4</v>
      </c>
      <c r="H1227" s="30">
        <f>-LOG(1-S0P5022[[#This Row],[p]],2)</f>
        <v>2</v>
      </c>
      <c r="I1227" s="30">
        <f>1/S0P5022[[#This Row],[-LOG(p-0.5)^2]]</f>
        <v>0.25</v>
      </c>
      <c r="J1227" s="30">
        <f>1-S0P5022[[#This Row],[p]]</f>
        <v>0.25</v>
      </c>
      <c r="K1227" s="30">
        <f>1/S0P5022[[#This Row],[1-p]]</f>
        <v>4</v>
      </c>
      <c r="L1227" s="30">
        <f>S0P5022[[#This Row],[p]]*2-1</f>
        <v>0.5</v>
      </c>
      <c r="M1227" s="30">
        <f>S0P5022[[#This Row],[1-p]]*2</f>
        <v>0.5</v>
      </c>
      <c r="N1227" s="30">
        <f>S0P5022[[#This Row],[2p-1]]*2</f>
        <v>1</v>
      </c>
      <c r="O1227" s="30">
        <f>S0P5022[[#This Row],[2-2p]]*2</f>
        <v>1</v>
      </c>
      <c r="P1227" s="30">
        <f>2^S0P5022[[#This Row],[4p-2]]</f>
        <v>2</v>
      </c>
      <c r="Q1227" s="30">
        <f>2^S0P5022[[#This Row],[4-4p]]</f>
        <v>2</v>
      </c>
      <c r="R1227" s="30">
        <f>2^S0P5022[[#This Row],[2^(4p-2)]]</f>
        <v>4</v>
      </c>
      <c r="S1227" s="29">
        <f>S0P5022[[#This Row],[1-p]]/2</f>
        <v>0.125</v>
      </c>
      <c r="T1227" s="29">
        <f>S0P5022[[#This Row],[f(p)]]/LOG(1-S0P5022[[#This Row],[p]],2)^16</f>
        <v>1.9073486328125E-6</v>
      </c>
      <c r="U1227" s="26">
        <f>2*(1-ABS(SIN(S0P5022[[#This Row],[Rad]]*2)))^(S0P5022[[#This Row],[-LOG(1-p)]])</f>
        <v>7.4218344132750998E-7</v>
      </c>
      <c r="V1227" s="26">
        <f>S0P5022[[#This Row],[f(p)]]*LOG(1-S0P5022[[#This Row],[p]],2)^-16</f>
        <v>1.9073486328125E-6</v>
      </c>
      <c r="W1227" s="26">
        <f>S0P5022[[#This Row],[f(p)]]*2*((1-ABS(SIN(S0P5022[[#This Row],[Rad]]*2)))^(S0P5022[[#This Row],[-LOG(1-p)]]^2))</f>
        <v>3.4427266286296591E-14</v>
      </c>
      <c r="X1227" s="26">
        <f>S0P5022[[#This Row],[F3]]+S0P5022[[#This Row],[F2]]</f>
        <v>1.9073486672397662E-6</v>
      </c>
      <c r="Y1227" s="26"/>
      <c r="Z1227"/>
      <c r="AD1227" s="16"/>
      <c r="AE1227" s="20"/>
      <c r="AF1227" s="16"/>
      <c r="AG1227" s="20"/>
      <c r="AN1227" s="15"/>
      <c r="AO1227" s="20"/>
      <c r="AT1227" s="15"/>
      <c r="AU1227" s="17"/>
      <c r="AW1227" s="15"/>
      <c r="AX1227" s="20"/>
    </row>
    <row r="1228" spans="1:50" x14ac:dyDescent="0.3">
      <c r="A1228" s="28">
        <v>-45</v>
      </c>
      <c r="B1228" s="28">
        <f>RADIANS(S0P5022[[#This Row],[Deg]])</f>
        <v>-0.78539816339744828</v>
      </c>
      <c r="C1228" s="29">
        <v>1.8646868134178699E-4</v>
      </c>
      <c r="D1228" s="30">
        <f t="shared" si="8"/>
        <v>0.75</v>
      </c>
      <c r="E1228" s="30">
        <f>-LOG(S0P5022[[#This Row],[p]]-0.5,2)</f>
        <v>2</v>
      </c>
      <c r="F1228" s="30">
        <f>-LOG(1-S0P5022[[#This Row],[p]],2)^2</f>
        <v>4</v>
      </c>
      <c r="G1228" s="30">
        <f>-LOG(S0P5022[[#This Row],[p]]-0.5,2)^2</f>
        <v>4</v>
      </c>
      <c r="H1228" s="30">
        <f>-LOG(1-S0P5022[[#This Row],[p]],2)</f>
        <v>2</v>
      </c>
      <c r="I1228" s="30">
        <f>1/S0P5022[[#This Row],[-LOG(p-0.5)^2]]</f>
        <v>0.25</v>
      </c>
      <c r="J1228" s="30">
        <f>1-S0P5022[[#This Row],[p]]</f>
        <v>0.25</v>
      </c>
      <c r="K1228" s="30">
        <f>1/S0P5022[[#This Row],[1-p]]</f>
        <v>4</v>
      </c>
      <c r="L1228" s="30">
        <f>S0P5022[[#This Row],[p]]*2-1</f>
        <v>0.5</v>
      </c>
      <c r="M1228" s="30">
        <f>S0P5022[[#This Row],[1-p]]*2</f>
        <v>0.5</v>
      </c>
      <c r="N1228" s="30">
        <f>S0P5022[[#This Row],[2p-1]]*2</f>
        <v>1</v>
      </c>
      <c r="O1228" s="30">
        <f>S0P5022[[#This Row],[2-2p]]*2</f>
        <v>1</v>
      </c>
      <c r="P1228" s="30">
        <f>2^S0P5022[[#This Row],[4p-2]]</f>
        <v>2</v>
      </c>
      <c r="Q1228" s="30">
        <f>2^S0P5022[[#This Row],[4-4p]]</f>
        <v>2</v>
      </c>
      <c r="R1228" s="30">
        <f>2^S0P5022[[#This Row],[2^(4p-2)]]</f>
        <v>4</v>
      </c>
      <c r="S1228" s="29">
        <f>S0P5022[[#This Row],[1-p]]/2</f>
        <v>0.125</v>
      </c>
      <c r="T1228" s="29">
        <f>S0P5022[[#This Row],[f(p)]]/LOG(1-S0P5022[[#This Row],[p]],2)^16</f>
        <v>1.9073486328125E-6</v>
      </c>
      <c r="U1228" s="26">
        <f>2*(1-ABS(SIN(S0P5022[[#This Row],[Rad]]*2)))^(S0P5022[[#This Row],[-LOG(1-p)]])</f>
        <v>0</v>
      </c>
      <c r="V1228" s="26">
        <f>S0P5022[[#This Row],[f(p)]]*LOG(1-S0P5022[[#This Row],[p]],2)^-16</f>
        <v>1.9073486328125E-6</v>
      </c>
      <c r="W1228" s="26">
        <f>S0P5022[[#This Row],[f(p)]]*2*((1-ABS(SIN(S0P5022[[#This Row],[Rad]]*2)))^(S0P5022[[#This Row],[-LOG(1-p)]]^2))</f>
        <v>0</v>
      </c>
      <c r="X1228" s="26">
        <f>S0P5022[[#This Row],[F3]]+S0P5022[[#This Row],[F2]]</f>
        <v>1.9073486328125E-6</v>
      </c>
      <c r="Y1228" s="26"/>
      <c r="Z1228"/>
      <c r="AD1228" s="16"/>
      <c r="AE1228" s="20"/>
      <c r="AF1228" s="16"/>
      <c r="AG1228" s="20"/>
      <c r="AN1228" s="15"/>
      <c r="AO1228" s="20"/>
      <c r="AT1228" s="15"/>
      <c r="AU1228" s="17"/>
      <c r="AW1228" s="15"/>
      <c r="AX1228" s="20"/>
    </row>
    <row r="1229" spans="1:50" x14ac:dyDescent="0.3">
      <c r="A1229" s="28">
        <v>-44</v>
      </c>
      <c r="B1229" s="28">
        <f>RADIANS(S0P5022[[#This Row],[Deg]])</f>
        <v>-0.76794487087750496</v>
      </c>
      <c r="C1229" s="29">
        <v>1.8056746089902399E-4</v>
      </c>
      <c r="D1229" s="30">
        <f t="shared" si="8"/>
        <v>0.75</v>
      </c>
      <c r="E1229" s="30">
        <f>-LOG(S0P5022[[#This Row],[p]]-0.5,2)</f>
        <v>2</v>
      </c>
      <c r="F1229" s="30">
        <f>-LOG(1-S0P5022[[#This Row],[p]],2)^2</f>
        <v>4</v>
      </c>
      <c r="G1229" s="30">
        <f>-LOG(S0P5022[[#This Row],[p]]-0.5,2)^2</f>
        <v>4</v>
      </c>
      <c r="H1229" s="30">
        <f>-LOG(1-S0P5022[[#This Row],[p]],2)</f>
        <v>2</v>
      </c>
      <c r="I1229" s="30">
        <f>1/S0P5022[[#This Row],[-LOG(p-0.5)^2]]</f>
        <v>0.25</v>
      </c>
      <c r="J1229" s="30">
        <f>1-S0P5022[[#This Row],[p]]</f>
        <v>0.25</v>
      </c>
      <c r="K1229" s="30">
        <f>1/S0P5022[[#This Row],[1-p]]</f>
        <v>4</v>
      </c>
      <c r="L1229" s="30">
        <f>S0P5022[[#This Row],[p]]*2-1</f>
        <v>0.5</v>
      </c>
      <c r="M1229" s="30">
        <f>S0P5022[[#This Row],[1-p]]*2</f>
        <v>0.5</v>
      </c>
      <c r="N1229" s="30">
        <f>S0P5022[[#This Row],[2p-1]]*2</f>
        <v>1</v>
      </c>
      <c r="O1229" s="30">
        <f>S0P5022[[#This Row],[2-2p]]*2</f>
        <v>1</v>
      </c>
      <c r="P1229" s="30">
        <f>2^S0P5022[[#This Row],[4p-2]]</f>
        <v>2</v>
      </c>
      <c r="Q1229" s="30">
        <f>2^S0P5022[[#This Row],[4-4p]]</f>
        <v>2</v>
      </c>
      <c r="R1229" s="30">
        <f>2^S0P5022[[#This Row],[2^(4p-2)]]</f>
        <v>4</v>
      </c>
      <c r="S1229" s="29">
        <f>S0P5022[[#This Row],[1-p]]/2</f>
        <v>0.125</v>
      </c>
      <c r="T1229" s="29">
        <f>S0P5022[[#This Row],[f(p)]]/LOG(1-S0P5022[[#This Row],[p]],2)^16</f>
        <v>1.9073486328125E-6</v>
      </c>
      <c r="U1229" s="26">
        <f>2*(1-ABS(SIN(S0P5022[[#This Row],[Rad]]*2)))^(S0P5022[[#This Row],[-LOG(1-p)]])</f>
        <v>7.4218344132750998E-7</v>
      </c>
      <c r="V1229" s="26">
        <f>S0P5022[[#This Row],[f(p)]]*LOG(1-S0P5022[[#This Row],[p]],2)^-16</f>
        <v>1.9073486328125E-6</v>
      </c>
      <c r="W1229" s="26">
        <f>S0P5022[[#This Row],[f(p)]]*2*((1-ABS(SIN(S0P5022[[#This Row],[Rad]]*2)))^(S0P5022[[#This Row],[-LOG(1-p)]]^2))</f>
        <v>3.4427266286296591E-14</v>
      </c>
      <c r="X1229" s="26">
        <f>S0P5022[[#This Row],[F3]]+S0P5022[[#This Row],[F2]]</f>
        <v>1.9073486672397662E-6</v>
      </c>
      <c r="Y1229" s="26"/>
      <c r="Z1229"/>
      <c r="AD1229" s="16"/>
      <c r="AE1229" s="20"/>
      <c r="AF1229" s="16"/>
      <c r="AG1229" s="20"/>
      <c r="AN1229" s="15"/>
      <c r="AO1229" s="20"/>
      <c r="AT1229" s="15"/>
      <c r="AU1229" s="17"/>
      <c r="AW1229" s="15"/>
      <c r="AX1229" s="20"/>
    </row>
    <row r="1230" spans="1:50" x14ac:dyDescent="0.3">
      <c r="A1230" s="28">
        <v>-43</v>
      </c>
      <c r="B1230" s="28">
        <f>RADIANS(S0P5022[[#This Row],[Deg]])</f>
        <v>-0.75049157835756175</v>
      </c>
      <c r="C1230" s="29">
        <v>1.8610836656315601E-4</v>
      </c>
      <c r="D1230" s="30">
        <f t="shared" si="8"/>
        <v>0.75</v>
      </c>
      <c r="E1230" s="30">
        <f>-LOG(S0P5022[[#This Row],[p]]-0.5,2)</f>
        <v>2</v>
      </c>
      <c r="F1230" s="30">
        <f>-LOG(1-S0P5022[[#This Row],[p]],2)^2</f>
        <v>4</v>
      </c>
      <c r="G1230" s="30">
        <f>-LOG(S0P5022[[#This Row],[p]]-0.5,2)^2</f>
        <v>4</v>
      </c>
      <c r="H1230" s="30">
        <f>-LOG(1-S0P5022[[#This Row],[p]],2)</f>
        <v>2</v>
      </c>
      <c r="I1230" s="30">
        <f>1/S0P5022[[#This Row],[-LOG(p-0.5)^2]]</f>
        <v>0.25</v>
      </c>
      <c r="J1230" s="30">
        <f>1-S0P5022[[#This Row],[p]]</f>
        <v>0.25</v>
      </c>
      <c r="K1230" s="30">
        <f>1/S0P5022[[#This Row],[1-p]]</f>
        <v>4</v>
      </c>
      <c r="L1230" s="30">
        <f>S0P5022[[#This Row],[p]]*2-1</f>
        <v>0.5</v>
      </c>
      <c r="M1230" s="30">
        <f>S0P5022[[#This Row],[1-p]]*2</f>
        <v>0.5</v>
      </c>
      <c r="N1230" s="30">
        <f>S0P5022[[#This Row],[2p-1]]*2</f>
        <v>1</v>
      </c>
      <c r="O1230" s="30">
        <f>S0P5022[[#This Row],[2-2p]]*2</f>
        <v>1</v>
      </c>
      <c r="P1230" s="30">
        <f>2^S0P5022[[#This Row],[4p-2]]</f>
        <v>2</v>
      </c>
      <c r="Q1230" s="30">
        <f>2^S0P5022[[#This Row],[4-4p]]</f>
        <v>2</v>
      </c>
      <c r="R1230" s="30">
        <f>2^S0P5022[[#This Row],[2^(4p-2)]]</f>
        <v>4</v>
      </c>
      <c r="S1230" s="29">
        <f>S0P5022[[#This Row],[1-p]]/2</f>
        <v>0.125</v>
      </c>
      <c r="T1230" s="29">
        <f>S0P5022[[#This Row],[f(p)]]/LOG(1-S0P5022[[#This Row],[p]],2)^16</f>
        <v>1.9073486328125E-6</v>
      </c>
      <c r="U1230" s="26">
        <f>2*(1-ABS(SIN(S0P5022[[#This Row],[Rad]]*2)))^(S0P5022[[#This Row],[-LOG(1-p)]])</f>
        <v>1.1867702273325118E-5</v>
      </c>
      <c r="V1230" s="26">
        <f>S0P5022[[#This Row],[f(p)]]*LOG(1-S0P5022[[#This Row],[p]],2)^-16</f>
        <v>1.9073486328125E-6</v>
      </c>
      <c r="W1230" s="26">
        <f>S0P5022[[#This Row],[f(p)]]*2*((1-ABS(SIN(S0P5022[[#This Row],[Rad]]*2)))^(S0P5022[[#This Row],[-LOG(1-p)]]^2))</f>
        <v>8.8026473280178864E-12</v>
      </c>
      <c r="X1230" s="26">
        <f>S0P5022[[#This Row],[F3]]+S0P5022[[#This Row],[F2]]</f>
        <v>1.9073574354598279E-6</v>
      </c>
      <c r="Y1230" s="26"/>
      <c r="Z1230"/>
      <c r="AD1230" s="16"/>
      <c r="AE1230" s="20"/>
      <c r="AF1230" s="16"/>
      <c r="AG1230" s="20"/>
      <c r="AN1230" s="15"/>
      <c r="AO1230" s="20"/>
      <c r="AT1230" s="15"/>
      <c r="AU1230" s="17"/>
      <c r="AW1230" s="15"/>
      <c r="AX1230" s="20"/>
    </row>
    <row r="1231" spans="1:50" x14ac:dyDescent="0.3">
      <c r="A1231" s="28">
        <v>-42</v>
      </c>
      <c r="B1231" s="28">
        <f>RADIANS(S0P5022[[#This Row],[Deg]])</f>
        <v>-0.73303828583761843</v>
      </c>
      <c r="C1231" s="29">
        <v>1.78853152950994E-4</v>
      </c>
      <c r="D1231" s="30">
        <f t="shared" si="8"/>
        <v>0.75</v>
      </c>
      <c r="E1231" s="30">
        <f>-LOG(S0P5022[[#This Row],[p]]-0.5,2)</f>
        <v>2</v>
      </c>
      <c r="F1231" s="30">
        <f>-LOG(1-S0P5022[[#This Row],[p]],2)^2</f>
        <v>4</v>
      </c>
      <c r="G1231" s="30">
        <f>-LOG(S0P5022[[#This Row],[p]]-0.5,2)^2</f>
        <v>4</v>
      </c>
      <c r="H1231" s="30">
        <f>-LOG(1-S0P5022[[#This Row],[p]],2)</f>
        <v>2</v>
      </c>
      <c r="I1231" s="30">
        <f>1/S0P5022[[#This Row],[-LOG(p-0.5)^2]]</f>
        <v>0.25</v>
      </c>
      <c r="J1231" s="30">
        <f>1-S0P5022[[#This Row],[p]]</f>
        <v>0.25</v>
      </c>
      <c r="K1231" s="30">
        <f>1/S0P5022[[#This Row],[1-p]]</f>
        <v>4</v>
      </c>
      <c r="L1231" s="30">
        <f>S0P5022[[#This Row],[p]]*2-1</f>
        <v>0.5</v>
      </c>
      <c r="M1231" s="30">
        <f>S0P5022[[#This Row],[1-p]]*2</f>
        <v>0.5</v>
      </c>
      <c r="N1231" s="30">
        <f>S0P5022[[#This Row],[2p-1]]*2</f>
        <v>1</v>
      </c>
      <c r="O1231" s="30">
        <f>S0P5022[[#This Row],[2-2p]]*2</f>
        <v>1</v>
      </c>
      <c r="P1231" s="30">
        <f>2^S0P5022[[#This Row],[4p-2]]</f>
        <v>2</v>
      </c>
      <c r="Q1231" s="30">
        <f>2^S0P5022[[#This Row],[4-4p]]</f>
        <v>2</v>
      </c>
      <c r="R1231" s="30">
        <f>2^S0P5022[[#This Row],[2^(4p-2)]]</f>
        <v>4</v>
      </c>
      <c r="S1231" s="29">
        <f>S0P5022[[#This Row],[1-p]]/2</f>
        <v>0.125</v>
      </c>
      <c r="T1231" s="29">
        <f>S0P5022[[#This Row],[f(p)]]/LOG(1-S0P5022[[#This Row],[p]],2)^16</f>
        <v>1.9073486328125E-6</v>
      </c>
      <c r="U1231" s="26">
        <f>2*(1-ABS(SIN(S0P5022[[#This Row],[Rad]]*2)))^(S0P5022[[#This Row],[-LOG(1-p)]])</f>
        <v>6.001926071229127E-5</v>
      </c>
      <c r="V1231" s="26">
        <f>S0P5022[[#This Row],[f(p)]]*LOG(1-S0P5022[[#This Row],[p]],2)^-16</f>
        <v>1.9073486328125E-6</v>
      </c>
      <c r="W1231" s="26">
        <f>S0P5022[[#This Row],[f(p)]]*2*((1-ABS(SIN(S0P5022[[#This Row],[Rad]]*2)))^(S0P5022[[#This Row],[-LOG(1-p)]]^2))</f>
        <v>2.2514447852812439E-10</v>
      </c>
      <c r="X1231" s="26">
        <f>S0P5022[[#This Row],[F3]]+S0P5022[[#This Row],[F2]]</f>
        <v>1.907573777291028E-6</v>
      </c>
      <c r="Y1231" s="26"/>
      <c r="Z1231"/>
      <c r="AD1231" s="16"/>
      <c r="AE1231" s="20"/>
      <c r="AF1231" s="16"/>
      <c r="AG1231" s="20"/>
      <c r="AN1231" s="15"/>
      <c r="AO1231" s="20"/>
      <c r="AT1231" s="15"/>
      <c r="AU1231" s="17"/>
      <c r="AW1231" s="15"/>
      <c r="AX1231" s="20"/>
    </row>
    <row r="1232" spans="1:50" x14ac:dyDescent="0.3">
      <c r="A1232" s="28">
        <v>-41</v>
      </c>
      <c r="B1232" s="28">
        <f>RADIANS(S0P5022[[#This Row],[Deg]])</f>
        <v>-0.71558499331767511</v>
      </c>
      <c r="C1232" s="29">
        <v>1.87041952210445E-4</v>
      </c>
      <c r="D1232" s="30">
        <f t="shared" si="8"/>
        <v>0.75</v>
      </c>
      <c r="E1232" s="30">
        <f>-LOG(S0P5022[[#This Row],[p]]-0.5,2)</f>
        <v>2</v>
      </c>
      <c r="F1232" s="30">
        <f>-LOG(1-S0P5022[[#This Row],[p]],2)^2</f>
        <v>4</v>
      </c>
      <c r="G1232" s="30">
        <f>-LOG(S0P5022[[#This Row],[p]]-0.5,2)^2</f>
        <v>4</v>
      </c>
      <c r="H1232" s="30">
        <f>-LOG(1-S0P5022[[#This Row],[p]],2)</f>
        <v>2</v>
      </c>
      <c r="I1232" s="30">
        <f>1/S0P5022[[#This Row],[-LOG(p-0.5)^2]]</f>
        <v>0.25</v>
      </c>
      <c r="J1232" s="30">
        <f>1-S0P5022[[#This Row],[p]]</f>
        <v>0.25</v>
      </c>
      <c r="K1232" s="30">
        <f>1/S0P5022[[#This Row],[1-p]]</f>
        <v>4</v>
      </c>
      <c r="L1232" s="30">
        <f>S0P5022[[#This Row],[p]]*2-1</f>
        <v>0.5</v>
      </c>
      <c r="M1232" s="30">
        <f>S0P5022[[#This Row],[1-p]]*2</f>
        <v>0.5</v>
      </c>
      <c r="N1232" s="30">
        <f>S0P5022[[#This Row],[2p-1]]*2</f>
        <v>1</v>
      </c>
      <c r="O1232" s="30">
        <f>S0P5022[[#This Row],[2-2p]]*2</f>
        <v>1</v>
      </c>
      <c r="P1232" s="30">
        <f>2^S0P5022[[#This Row],[4p-2]]</f>
        <v>2</v>
      </c>
      <c r="Q1232" s="30">
        <f>2^S0P5022[[#This Row],[4-4p]]</f>
        <v>2</v>
      </c>
      <c r="R1232" s="30">
        <f>2^S0P5022[[#This Row],[2^(4p-2)]]</f>
        <v>4</v>
      </c>
      <c r="S1232" s="29">
        <f>S0P5022[[#This Row],[1-p]]/2</f>
        <v>0.125</v>
      </c>
      <c r="T1232" s="29">
        <f>S0P5022[[#This Row],[f(p)]]/LOG(1-S0P5022[[#This Row],[p]],2)^16</f>
        <v>1.9073486328125E-6</v>
      </c>
      <c r="U1232" s="26">
        <f>2*(1-ABS(SIN(S0P5022[[#This Row],[Rad]]*2)))^(S0P5022[[#This Row],[-LOG(1-p)]])</f>
        <v>1.8942097203759976E-4</v>
      </c>
      <c r="V1232" s="26">
        <f>S0P5022[[#This Row],[f(p)]]*LOG(1-S0P5022[[#This Row],[p]],2)^-16</f>
        <v>1.9073486328125E-6</v>
      </c>
      <c r="W1232" s="26">
        <f>S0P5022[[#This Row],[f(p)]]*2*((1-ABS(SIN(S0P5022[[#This Row],[Rad]]*2)))^(S0P5022[[#This Row],[-LOG(1-p)]]^2))</f>
        <v>2.2425190404793219E-9</v>
      </c>
      <c r="X1232" s="26">
        <f>S0P5022[[#This Row],[F3]]+S0P5022[[#This Row],[F2]]</f>
        <v>1.9095911518529792E-6</v>
      </c>
      <c r="Y1232" s="26"/>
      <c r="Z1232"/>
      <c r="AD1232" s="16"/>
      <c r="AE1232" s="20"/>
      <c r="AF1232" s="16"/>
      <c r="AG1232" s="20"/>
      <c r="AN1232" s="15"/>
      <c r="AO1232" s="20"/>
      <c r="AT1232" s="15"/>
      <c r="AU1232" s="17"/>
      <c r="AW1232" s="15"/>
      <c r="AX1232" s="20"/>
    </row>
    <row r="1233" spans="1:50" x14ac:dyDescent="0.3">
      <c r="A1233" s="28">
        <v>-40</v>
      </c>
      <c r="B1233" s="28">
        <f>RADIANS(S0P5022[[#This Row],[Deg]])</f>
        <v>-0.69813170079773179</v>
      </c>
      <c r="C1233" s="29">
        <v>1.8442558359428401E-4</v>
      </c>
      <c r="D1233" s="30">
        <f t="shared" si="8"/>
        <v>0.75</v>
      </c>
      <c r="E1233" s="30">
        <f>-LOG(S0P5022[[#This Row],[p]]-0.5,2)</f>
        <v>2</v>
      </c>
      <c r="F1233" s="30">
        <f>-LOG(1-S0P5022[[#This Row],[p]],2)^2</f>
        <v>4</v>
      </c>
      <c r="G1233" s="30">
        <f>-LOG(S0P5022[[#This Row],[p]]-0.5,2)^2</f>
        <v>4</v>
      </c>
      <c r="H1233" s="30">
        <f>-LOG(1-S0P5022[[#This Row],[p]],2)</f>
        <v>2</v>
      </c>
      <c r="I1233" s="30">
        <f>1/S0P5022[[#This Row],[-LOG(p-0.5)^2]]</f>
        <v>0.25</v>
      </c>
      <c r="J1233" s="30">
        <f>1-S0P5022[[#This Row],[p]]</f>
        <v>0.25</v>
      </c>
      <c r="K1233" s="30">
        <f>1/S0P5022[[#This Row],[1-p]]</f>
        <v>4</v>
      </c>
      <c r="L1233" s="30">
        <f>S0P5022[[#This Row],[p]]*2-1</f>
        <v>0.5</v>
      </c>
      <c r="M1233" s="30">
        <f>S0P5022[[#This Row],[1-p]]*2</f>
        <v>0.5</v>
      </c>
      <c r="N1233" s="30">
        <f>S0P5022[[#This Row],[2p-1]]*2</f>
        <v>1</v>
      </c>
      <c r="O1233" s="30">
        <f>S0P5022[[#This Row],[2-2p]]*2</f>
        <v>1</v>
      </c>
      <c r="P1233" s="30">
        <f>2^S0P5022[[#This Row],[4p-2]]</f>
        <v>2</v>
      </c>
      <c r="Q1233" s="30">
        <f>2^S0P5022[[#This Row],[4-4p]]</f>
        <v>2</v>
      </c>
      <c r="R1233" s="30">
        <f>2^S0P5022[[#This Row],[2^(4p-2)]]</f>
        <v>4</v>
      </c>
      <c r="S1233" s="29">
        <f>S0P5022[[#This Row],[1-p]]/2</f>
        <v>0.125</v>
      </c>
      <c r="T1233" s="29">
        <f>S0P5022[[#This Row],[f(p)]]/LOG(1-S0P5022[[#This Row],[p]],2)^16</f>
        <v>1.9073486328125E-6</v>
      </c>
      <c r="U1233" s="26">
        <f>2*(1-ABS(SIN(S0P5022[[#This Row],[Rad]]*2)))^(S0P5022[[#This Row],[-LOG(1-p)]])</f>
        <v>4.6160873707614894E-4</v>
      </c>
      <c r="V1233" s="26">
        <f>S0P5022[[#This Row],[f(p)]]*LOG(1-S0P5022[[#This Row],[p]],2)^-16</f>
        <v>1.9073486328125E-6</v>
      </c>
      <c r="W1233" s="26">
        <f>S0P5022[[#This Row],[f(p)]]*2*((1-ABS(SIN(S0P5022[[#This Row],[Rad]]*2)))^(S0P5022[[#This Row],[-LOG(1-p)]]^2))</f>
        <v>1.3317664134064826E-8</v>
      </c>
      <c r="X1233" s="26">
        <f>S0P5022[[#This Row],[F3]]+S0P5022[[#This Row],[F2]]</f>
        <v>1.9206662969465646E-6</v>
      </c>
      <c r="Y1233" s="26"/>
      <c r="Z1233"/>
      <c r="AD1233" s="16"/>
      <c r="AE1233" s="20"/>
      <c r="AF1233" s="16"/>
      <c r="AG1233" s="20"/>
      <c r="AN1233" s="15"/>
      <c r="AO1233" s="20"/>
      <c r="AT1233" s="15"/>
      <c r="AU1233" s="17"/>
      <c r="AW1233" s="15"/>
      <c r="AX1233" s="20"/>
    </row>
    <row r="1234" spans="1:50" x14ac:dyDescent="0.3">
      <c r="A1234" s="28">
        <v>-39</v>
      </c>
      <c r="B1234" s="28">
        <f>RADIANS(S0P5022[[#This Row],[Deg]])</f>
        <v>-0.68067840827778847</v>
      </c>
      <c r="C1234" s="29">
        <v>1.87544424658903E-4</v>
      </c>
      <c r="D1234" s="30">
        <f t="shared" si="8"/>
        <v>0.75</v>
      </c>
      <c r="E1234" s="30">
        <f>-LOG(S0P5022[[#This Row],[p]]-0.5,2)</f>
        <v>2</v>
      </c>
      <c r="F1234" s="30">
        <f>-LOG(1-S0P5022[[#This Row],[p]],2)^2</f>
        <v>4</v>
      </c>
      <c r="G1234" s="30">
        <f>-LOG(S0P5022[[#This Row],[p]]-0.5,2)^2</f>
        <v>4</v>
      </c>
      <c r="H1234" s="30">
        <f>-LOG(1-S0P5022[[#This Row],[p]],2)</f>
        <v>2</v>
      </c>
      <c r="I1234" s="30">
        <f>1/S0P5022[[#This Row],[-LOG(p-0.5)^2]]</f>
        <v>0.25</v>
      </c>
      <c r="J1234" s="30">
        <f>1-S0P5022[[#This Row],[p]]</f>
        <v>0.25</v>
      </c>
      <c r="K1234" s="30">
        <f>1/S0P5022[[#This Row],[1-p]]</f>
        <v>4</v>
      </c>
      <c r="L1234" s="30">
        <f>S0P5022[[#This Row],[p]]*2-1</f>
        <v>0.5</v>
      </c>
      <c r="M1234" s="30">
        <f>S0P5022[[#This Row],[1-p]]*2</f>
        <v>0.5</v>
      </c>
      <c r="N1234" s="30">
        <f>S0P5022[[#This Row],[2p-1]]*2</f>
        <v>1</v>
      </c>
      <c r="O1234" s="30">
        <f>S0P5022[[#This Row],[2-2p]]*2</f>
        <v>1</v>
      </c>
      <c r="P1234" s="30">
        <f>2^S0P5022[[#This Row],[4p-2]]</f>
        <v>2</v>
      </c>
      <c r="Q1234" s="30">
        <f>2^S0P5022[[#This Row],[4-4p]]</f>
        <v>2</v>
      </c>
      <c r="R1234" s="30">
        <f>2^S0P5022[[#This Row],[2^(4p-2)]]</f>
        <v>4</v>
      </c>
      <c r="S1234" s="29">
        <f>S0P5022[[#This Row],[1-p]]/2</f>
        <v>0.125</v>
      </c>
      <c r="T1234" s="29">
        <f>S0P5022[[#This Row],[f(p)]]/LOG(1-S0P5022[[#This Row],[p]],2)^16</f>
        <v>1.9073486328125E-6</v>
      </c>
      <c r="U1234" s="26">
        <f>2*(1-ABS(SIN(S0P5022[[#This Row],[Rad]]*2)))^(S0P5022[[#This Row],[-LOG(1-p)]])</f>
        <v>9.5505470737834903E-4</v>
      </c>
      <c r="V1234" s="26">
        <f>S0P5022[[#This Row],[f(p)]]*LOG(1-S0P5022[[#This Row],[p]],2)^-16</f>
        <v>1.9073486328125E-6</v>
      </c>
      <c r="W1234" s="26">
        <f>S0P5022[[#This Row],[f(p)]]*2*((1-ABS(SIN(S0P5022[[#This Row],[Rad]]*2)))^(S0P5022[[#This Row],[-LOG(1-p)]]^2))</f>
        <v>5.7008093380346496E-8</v>
      </c>
      <c r="X1234" s="26">
        <f>S0P5022[[#This Row],[F3]]+S0P5022[[#This Row],[F2]]</f>
        <v>1.9643567261928467E-6</v>
      </c>
      <c r="Y1234" s="26"/>
      <c r="Z1234"/>
      <c r="AD1234" s="16"/>
      <c r="AE1234" s="20"/>
      <c r="AF1234" s="16"/>
      <c r="AG1234" s="20"/>
      <c r="AN1234" s="15"/>
      <c r="AO1234" s="20"/>
      <c r="AT1234" s="15"/>
      <c r="AU1234" s="17"/>
      <c r="AW1234" s="15"/>
      <c r="AX1234" s="20"/>
    </row>
    <row r="1235" spans="1:50" x14ac:dyDescent="0.3">
      <c r="A1235" s="28">
        <v>-38</v>
      </c>
      <c r="B1235" s="28">
        <f>RADIANS(S0P5022[[#This Row],[Deg]])</f>
        <v>-0.66322511575784526</v>
      </c>
      <c r="C1235" s="29">
        <v>1.78421675119962E-4</v>
      </c>
      <c r="D1235" s="30">
        <f t="shared" si="8"/>
        <v>0.75</v>
      </c>
      <c r="E1235" s="30">
        <f>-LOG(S0P5022[[#This Row],[p]]-0.5,2)</f>
        <v>2</v>
      </c>
      <c r="F1235" s="30">
        <f>-LOG(1-S0P5022[[#This Row],[p]],2)^2</f>
        <v>4</v>
      </c>
      <c r="G1235" s="30">
        <f>-LOG(S0P5022[[#This Row],[p]]-0.5,2)^2</f>
        <v>4</v>
      </c>
      <c r="H1235" s="30">
        <f>-LOG(1-S0P5022[[#This Row],[p]],2)</f>
        <v>2</v>
      </c>
      <c r="I1235" s="30">
        <f>1/S0P5022[[#This Row],[-LOG(p-0.5)^2]]</f>
        <v>0.25</v>
      </c>
      <c r="J1235" s="30">
        <f>1-S0P5022[[#This Row],[p]]</f>
        <v>0.25</v>
      </c>
      <c r="K1235" s="30">
        <f>1/S0P5022[[#This Row],[1-p]]</f>
        <v>4</v>
      </c>
      <c r="L1235" s="30">
        <f>S0P5022[[#This Row],[p]]*2-1</f>
        <v>0.5</v>
      </c>
      <c r="M1235" s="30">
        <f>S0P5022[[#This Row],[1-p]]*2</f>
        <v>0.5</v>
      </c>
      <c r="N1235" s="30">
        <f>S0P5022[[#This Row],[2p-1]]*2</f>
        <v>1</v>
      </c>
      <c r="O1235" s="30">
        <f>S0P5022[[#This Row],[2-2p]]*2</f>
        <v>1</v>
      </c>
      <c r="P1235" s="30">
        <f>2^S0P5022[[#This Row],[4p-2]]</f>
        <v>2</v>
      </c>
      <c r="Q1235" s="30">
        <f>2^S0P5022[[#This Row],[4-4p]]</f>
        <v>2</v>
      </c>
      <c r="R1235" s="30">
        <f>2^S0P5022[[#This Row],[2^(4p-2)]]</f>
        <v>4</v>
      </c>
      <c r="S1235" s="29">
        <f>S0P5022[[#This Row],[1-p]]/2</f>
        <v>0.125</v>
      </c>
      <c r="T1235" s="29">
        <f>S0P5022[[#This Row],[f(p)]]/LOG(1-S0P5022[[#This Row],[p]],2)^16</f>
        <v>1.9073486328125E-6</v>
      </c>
      <c r="U1235" s="26">
        <f>2*(1-ABS(SIN(S0P5022[[#This Row],[Rad]]*2)))^(S0P5022[[#This Row],[-LOG(1-p)]])</f>
        <v>1.7646877549410526E-3</v>
      </c>
      <c r="V1235" s="26">
        <f>S0P5022[[#This Row],[f(p)]]*LOG(1-S0P5022[[#This Row],[p]],2)^-16</f>
        <v>1.9073486328125E-6</v>
      </c>
      <c r="W1235" s="26">
        <f>S0P5022[[#This Row],[f(p)]]*2*((1-ABS(SIN(S0P5022[[#This Row],[Rad]]*2)))^(S0P5022[[#This Row],[-LOG(1-p)]]^2))</f>
        <v>1.9463267952743079E-7</v>
      </c>
      <c r="X1235" s="26">
        <f>S0P5022[[#This Row],[F3]]+S0P5022[[#This Row],[F2]]</f>
        <v>2.1019813123399308E-6</v>
      </c>
      <c r="Y1235" s="26"/>
      <c r="Z1235"/>
      <c r="AD1235" s="16"/>
      <c r="AE1235" s="20"/>
      <c r="AF1235" s="16"/>
      <c r="AG1235" s="20"/>
      <c r="AN1235" s="15"/>
      <c r="AO1235" s="20"/>
      <c r="AT1235" s="15"/>
      <c r="AU1235" s="17"/>
      <c r="AW1235" s="15"/>
      <c r="AX1235" s="20"/>
    </row>
    <row r="1236" spans="1:50" x14ac:dyDescent="0.3">
      <c r="A1236" s="28">
        <v>-37</v>
      </c>
      <c r="B1236" s="28">
        <f>RADIANS(S0P5022[[#This Row],[Deg]])</f>
        <v>-0.64577182323790194</v>
      </c>
      <c r="C1236" s="29">
        <v>1.78270222632617E-4</v>
      </c>
      <c r="D1236" s="30">
        <f t="shared" si="8"/>
        <v>0.75</v>
      </c>
      <c r="E1236" s="30">
        <f>-LOG(S0P5022[[#This Row],[p]]-0.5,2)</f>
        <v>2</v>
      </c>
      <c r="F1236" s="30">
        <f>-LOG(1-S0P5022[[#This Row],[p]],2)^2</f>
        <v>4</v>
      </c>
      <c r="G1236" s="30">
        <f>-LOG(S0P5022[[#This Row],[p]]-0.5,2)^2</f>
        <v>4</v>
      </c>
      <c r="H1236" s="30">
        <f>-LOG(1-S0P5022[[#This Row],[p]],2)</f>
        <v>2</v>
      </c>
      <c r="I1236" s="30">
        <f>1/S0P5022[[#This Row],[-LOG(p-0.5)^2]]</f>
        <v>0.25</v>
      </c>
      <c r="J1236" s="30">
        <f>1-S0P5022[[#This Row],[p]]</f>
        <v>0.25</v>
      </c>
      <c r="K1236" s="30">
        <f>1/S0P5022[[#This Row],[1-p]]</f>
        <v>4</v>
      </c>
      <c r="L1236" s="30">
        <f>S0P5022[[#This Row],[p]]*2-1</f>
        <v>0.5</v>
      </c>
      <c r="M1236" s="30">
        <f>S0P5022[[#This Row],[1-p]]*2</f>
        <v>0.5</v>
      </c>
      <c r="N1236" s="30">
        <f>S0P5022[[#This Row],[2p-1]]*2</f>
        <v>1</v>
      </c>
      <c r="O1236" s="30">
        <f>S0P5022[[#This Row],[2-2p]]*2</f>
        <v>1</v>
      </c>
      <c r="P1236" s="30">
        <f>2^S0P5022[[#This Row],[4p-2]]</f>
        <v>2</v>
      </c>
      <c r="Q1236" s="30">
        <f>2^S0P5022[[#This Row],[4-4p]]</f>
        <v>2</v>
      </c>
      <c r="R1236" s="30">
        <f>2^S0P5022[[#This Row],[2^(4p-2)]]</f>
        <v>4</v>
      </c>
      <c r="S1236" s="29">
        <f>S0P5022[[#This Row],[1-p]]/2</f>
        <v>0.125</v>
      </c>
      <c r="T1236" s="29">
        <f>S0P5022[[#This Row],[f(p)]]/LOG(1-S0P5022[[#This Row],[p]],2)^16</f>
        <v>1.9073486328125E-6</v>
      </c>
      <c r="U1236" s="26">
        <f>2*(1-ABS(SIN(S0P5022[[#This Row],[Rad]]*2)))^(S0P5022[[#This Row],[-LOG(1-p)]])</f>
        <v>3.0013124031505176E-3</v>
      </c>
      <c r="V1236" s="26">
        <f>S0P5022[[#This Row],[f(p)]]*LOG(1-S0P5022[[#This Row],[p]],2)^-16</f>
        <v>1.9073486328125E-6</v>
      </c>
      <c r="W1236" s="26">
        <f>S0P5022[[#This Row],[f(p)]]*2*((1-ABS(SIN(S0P5022[[#This Row],[Rad]]*2)))^(S0P5022[[#This Row],[-LOG(1-p)]]^2))</f>
        <v>5.6299225883157092E-7</v>
      </c>
      <c r="X1236" s="26">
        <f>S0P5022[[#This Row],[F3]]+S0P5022[[#This Row],[F2]]</f>
        <v>2.4703408916440708E-6</v>
      </c>
      <c r="Y1236" s="26"/>
      <c r="Z1236"/>
      <c r="AD1236" s="16"/>
      <c r="AE1236" s="20"/>
      <c r="AF1236" s="16"/>
      <c r="AG1236" s="20"/>
      <c r="AN1236" s="15"/>
      <c r="AO1236" s="20"/>
      <c r="AT1236" s="15"/>
      <c r="AU1236" s="17"/>
      <c r="AW1236" s="15"/>
      <c r="AX1236" s="20"/>
    </row>
    <row r="1237" spans="1:50" x14ac:dyDescent="0.3">
      <c r="A1237" s="28">
        <v>-36</v>
      </c>
      <c r="B1237" s="28">
        <f>RADIANS(S0P5022[[#This Row],[Deg]])</f>
        <v>-0.62831853071795862</v>
      </c>
      <c r="C1237" s="29">
        <v>1.8986627718576299E-4</v>
      </c>
      <c r="D1237" s="30">
        <f t="shared" si="8"/>
        <v>0.75</v>
      </c>
      <c r="E1237" s="30">
        <f>-LOG(S0P5022[[#This Row],[p]]-0.5,2)</f>
        <v>2</v>
      </c>
      <c r="F1237" s="30">
        <f>-LOG(1-S0P5022[[#This Row],[p]],2)^2</f>
        <v>4</v>
      </c>
      <c r="G1237" s="30">
        <f>-LOG(S0P5022[[#This Row],[p]]-0.5,2)^2</f>
        <v>4</v>
      </c>
      <c r="H1237" s="30">
        <f>-LOG(1-S0P5022[[#This Row],[p]],2)</f>
        <v>2</v>
      </c>
      <c r="I1237" s="30">
        <f>1/S0P5022[[#This Row],[-LOG(p-0.5)^2]]</f>
        <v>0.25</v>
      </c>
      <c r="J1237" s="30">
        <f>1-S0P5022[[#This Row],[p]]</f>
        <v>0.25</v>
      </c>
      <c r="K1237" s="30">
        <f>1/S0P5022[[#This Row],[1-p]]</f>
        <v>4</v>
      </c>
      <c r="L1237" s="30">
        <f>S0P5022[[#This Row],[p]]*2-1</f>
        <v>0.5</v>
      </c>
      <c r="M1237" s="30">
        <f>S0P5022[[#This Row],[1-p]]*2</f>
        <v>0.5</v>
      </c>
      <c r="N1237" s="30">
        <f>S0P5022[[#This Row],[2p-1]]*2</f>
        <v>1</v>
      </c>
      <c r="O1237" s="30">
        <f>S0P5022[[#This Row],[2-2p]]*2</f>
        <v>1</v>
      </c>
      <c r="P1237" s="30">
        <f>2^S0P5022[[#This Row],[4p-2]]</f>
        <v>2</v>
      </c>
      <c r="Q1237" s="30">
        <f>2^S0P5022[[#This Row],[4-4p]]</f>
        <v>2</v>
      </c>
      <c r="R1237" s="30">
        <f>2^S0P5022[[#This Row],[2^(4p-2)]]</f>
        <v>4</v>
      </c>
      <c r="S1237" s="29">
        <f>S0P5022[[#This Row],[1-p]]/2</f>
        <v>0.125</v>
      </c>
      <c r="T1237" s="29">
        <f>S0P5022[[#This Row],[f(p)]]/LOG(1-S0P5022[[#This Row],[p]],2)^16</f>
        <v>1.9073486328125E-6</v>
      </c>
      <c r="U1237" s="26">
        <f>2*(1-ABS(SIN(S0P5022[[#This Row],[Rad]]*2)))^(S0P5022[[#This Row],[-LOG(1-p)]])</f>
        <v>4.7909291943331435E-3</v>
      </c>
      <c r="V1237" s="26">
        <f>S0P5022[[#This Row],[f(p)]]*LOG(1-S0P5022[[#This Row],[p]],2)^-16</f>
        <v>1.9073486328125E-6</v>
      </c>
      <c r="W1237" s="26">
        <f>S0P5022[[#This Row],[f(p)]]*2*((1-ABS(SIN(S0P5022[[#This Row],[Rad]]*2)))^(S0P5022[[#This Row],[-LOG(1-p)]]^2))</f>
        <v>1.4345626590696015E-6</v>
      </c>
      <c r="X1237" s="26">
        <f>S0P5022[[#This Row],[F3]]+S0P5022[[#This Row],[F2]]</f>
        <v>3.3419112918821015E-6</v>
      </c>
      <c r="Y1237" s="26"/>
      <c r="Z1237"/>
      <c r="AD1237" s="16"/>
      <c r="AE1237" s="20"/>
      <c r="AF1237" s="16"/>
      <c r="AG1237" s="20"/>
      <c r="AN1237" s="15"/>
      <c r="AO1237" s="20"/>
      <c r="AT1237" s="15"/>
      <c r="AU1237" s="17"/>
      <c r="AW1237" s="15"/>
      <c r="AX1237" s="20"/>
    </row>
    <row r="1238" spans="1:50" x14ac:dyDescent="0.3">
      <c r="A1238" s="28">
        <v>-35</v>
      </c>
      <c r="B1238" s="28">
        <f>RADIANS(S0P5022[[#This Row],[Deg]])</f>
        <v>-0.6108652381980153</v>
      </c>
      <c r="C1238" s="29">
        <v>1.88833368241849E-4</v>
      </c>
      <c r="D1238" s="30">
        <f t="shared" si="8"/>
        <v>0.75</v>
      </c>
      <c r="E1238" s="30">
        <f>-LOG(S0P5022[[#This Row],[p]]-0.5,2)</f>
        <v>2</v>
      </c>
      <c r="F1238" s="30">
        <f>-LOG(1-S0P5022[[#This Row],[p]],2)^2</f>
        <v>4</v>
      </c>
      <c r="G1238" s="30">
        <f>-LOG(S0P5022[[#This Row],[p]]-0.5,2)^2</f>
        <v>4</v>
      </c>
      <c r="H1238" s="30">
        <f>-LOG(1-S0P5022[[#This Row],[p]],2)</f>
        <v>2</v>
      </c>
      <c r="I1238" s="30">
        <f>1/S0P5022[[#This Row],[-LOG(p-0.5)^2]]</f>
        <v>0.25</v>
      </c>
      <c r="J1238" s="30">
        <f>1-S0P5022[[#This Row],[p]]</f>
        <v>0.25</v>
      </c>
      <c r="K1238" s="30">
        <f>1/S0P5022[[#This Row],[1-p]]</f>
        <v>4</v>
      </c>
      <c r="L1238" s="30">
        <f>S0P5022[[#This Row],[p]]*2-1</f>
        <v>0.5</v>
      </c>
      <c r="M1238" s="30">
        <f>S0P5022[[#This Row],[1-p]]*2</f>
        <v>0.5</v>
      </c>
      <c r="N1238" s="30">
        <f>S0P5022[[#This Row],[2p-1]]*2</f>
        <v>1</v>
      </c>
      <c r="O1238" s="30">
        <f>S0P5022[[#This Row],[2-2p]]*2</f>
        <v>1</v>
      </c>
      <c r="P1238" s="30">
        <f>2^S0P5022[[#This Row],[4p-2]]</f>
        <v>2</v>
      </c>
      <c r="Q1238" s="30">
        <f>2^S0P5022[[#This Row],[4-4p]]</f>
        <v>2</v>
      </c>
      <c r="R1238" s="30">
        <f>2^S0P5022[[#This Row],[2^(4p-2)]]</f>
        <v>4</v>
      </c>
      <c r="S1238" s="29">
        <f>S0P5022[[#This Row],[1-p]]/2</f>
        <v>0.125</v>
      </c>
      <c r="T1238" s="29">
        <f>S0P5022[[#This Row],[f(p)]]/LOG(1-S0P5022[[#This Row],[p]],2)^16</f>
        <v>1.9073486328125E-6</v>
      </c>
      <c r="U1238" s="26">
        <f>2*(1-ABS(SIN(S0P5022[[#This Row],[Rad]]*2)))^(S0P5022[[#This Row],[-LOG(1-p)]])</f>
        <v>7.2739599753445152E-3</v>
      </c>
      <c r="V1238" s="26">
        <f>S0P5022[[#This Row],[f(p)]]*LOG(1-S0P5022[[#This Row],[p]],2)^-16</f>
        <v>1.9073486328125E-6</v>
      </c>
      <c r="W1238" s="26">
        <f>S0P5022[[#This Row],[f(p)]]*2*((1-ABS(SIN(S0P5022[[#This Row],[Rad]]*2)))^(S0P5022[[#This Row],[-LOG(1-p)]]^2))</f>
        <v>3.3069058576821237E-6</v>
      </c>
      <c r="X1238" s="26">
        <f>S0P5022[[#This Row],[F3]]+S0P5022[[#This Row],[F2]]</f>
        <v>5.2142544904946241E-6</v>
      </c>
      <c r="Y1238" s="26"/>
      <c r="Z1238"/>
      <c r="AD1238" s="16"/>
      <c r="AE1238" s="20"/>
      <c r="AF1238" s="16"/>
      <c r="AG1238" s="20"/>
      <c r="AN1238" s="15"/>
      <c r="AO1238" s="20"/>
      <c r="AT1238" s="15"/>
      <c r="AU1238" s="17"/>
      <c r="AW1238" s="15"/>
      <c r="AX1238" s="20"/>
    </row>
    <row r="1239" spans="1:50" x14ac:dyDescent="0.3">
      <c r="A1239" s="28">
        <v>-34</v>
      </c>
      <c r="B1239" s="28">
        <f>RADIANS(S0P5022[[#This Row],[Deg]])</f>
        <v>-0.59341194567807209</v>
      </c>
      <c r="C1239" s="29">
        <v>1.9082559121622801E-4</v>
      </c>
      <c r="D1239" s="30">
        <f t="shared" si="8"/>
        <v>0.75</v>
      </c>
      <c r="E1239" s="30">
        <f>-LOG(S0P5022[[#This Row],[p]]-0.5,2)</f>
        <v>2</v>
      </c>
      <c r="F1239" s="30">
        <f>-LOG(1-S0P5022[[#This Row],[p]],2)^2</f>
        <v>4</v>
      </c>
      <c r="G1239" s="30">
        <f>-LOG(S0P5022[[#This Row],[p]]-0.5,2)^2</f>
        <v>4</v>
      </c>
      <c r="H1239" s="30">
        <f>-LOG(1-S0P5022[[#This Row],[p]],2)</f>
        <v>2</v>
      </c>
      <c r="I1239" s="30">
        <f>1/S0P5022[[#This Row],[-LOG(p-0.5)^2]]</f>
        <v>0.25</v>
      </c>
      <c r="J1239" s="30">
        <f>1-S0P5022[[#This Row],[p]]</f>
        <v>0.25</v>
      </c>
      <c r="K1239" s="30">
        <f>1/S0P5022[[#This Row],[1-p]]</f>
        <v>4</v>
      </c>
      <c r="L1239" s="30">
        <f>S0P5022[[#This Row],[p]]*2-1</f>
        <v>0.5</v>
      </c>
      <c r="M1239" s="30">
        <f>S0P5022[[#This Row],[1-p]]*2</f>
        <v>0.5</v>
      </c>
      <c r="N1239" s="30">
        <f>S0P5022[[#This Row],[2p-1]]*2</f>
        <v>1</v>
      </c>
      <c r="O1239" s="30">
        <f>S0P5022[[#This Row],[2-2p]]*2</f>
        <v>1</v>
      </c>
      <c r="P1239" s="30">
        <f>2^S0P5022[[#This Row],[4p-2]]</f>
        <v>2</v>
      </c>
      <c r="Q1239" s="30">
        <f>2^S0P5022[[#This Row],[4-4p]]</f>
        <v>2</v>
      </c>
      <c r="R1239" s="30">
        <f>2^S0P5022[[#This Row],[2^(4p-2)]]</f>
        <v>4</v>
      </c>
      <c r="S1239" s="29">
        <f>S0P5022[[#This Row],[1-p]]/2</f>
        <v>0.125</v>
      </c>
      <c r="T1239" s="29">
        <f>S0P5022[[#This Row],[f(p)]]/LOG(1-S0P5022[[#This Row],[p]],2)^16</f>
        <v>1.9073486328125E-6</v>
      </c>
      <c r="U1239" s="26">
        <f>2*(1-ABS(SIN(S0P5022[[#This Row],[Rad]]*2)))^(S0P5022[[#This Row],[-LOG(1-p)]])</f>
        <v>1.0604382071501529E-2</v>
      </c>
      <c r="V1239" s="26">
        <f>S0P5022[[#This Row],[f(p)]]*LOG(1-S0P5022[[#This Row],[p]],2)^-16</f>
        <v>1.9073486328125E-6</v>
      </c>
      <c r="W1239" s="26">
        <f>S0P5022[[#This Row],[f(p)]]*2*((1-ABS(SIN(S0P5022[[#This Row],[Rad]]*2)))^(S0P5022[[#This Row],[-LOG(1-p)]]^2))</f>
        <v>7.0283074448989421E-6</v>
      </c>
      <c r="X1239" s="26">
        <f>S0P5022[[#This Row],[F3]]+S0P5022[[#This Row],[F2]]</f>
        <v>8.9356560777114421E-6</v>
      </c>
      <c r="Y1239" s="26"/>
      <c r="Z1239"/>
      <c r="AD1239" s="16"/>
      <c r="AE1239" s="20"/>
      <c r="AF1239" s="16"/>
      <c r="AG1239" s="20"/>
      <c r="AN1239" s="15"/>
      <c r="AO1239" s="20"/>
      <c r="AT1239" s="15"/>
      <c r="AU1239" s="17"/>
      <c r="AW1239" s="15"/>
      <c r="AX1239" s="20"/>
    </row>
    <row r="1240" spans="1:50" x14ac:dyDescent="0.3">
      <c r="A1240" s="28">
        <v>-33</v>
      </c>
      <c r="B1240" s="28">
        <f>RADIANS(S0P5022[[#This Row],[Deg]])</f>
        <v>-0.57595865315812877</v>
      </c>
      <c r="C1240" s="29">
        <v>1.9159247381169499E-4</v>
      </c>
      <c r="D1240" s="30">
        <f t="shared" si="8"/>
        <v>0.75</v>
      </c>
      <c r="E1240" s="30">
        <f>-LOG(S0P5022[[#This Row],[p]]-0.5,2)</f>
        <v>2</v>
      </c>
      <c r="F1240" s="30">
        <f>-LOG(1-S0P5022[[#This Row],[p]],2)^2</f>
        <v>4</v>
      </c>
      <c r="G1240" s="30">
        <f>-LOG(S0P5022[[#This Row],[p]]-0.5,2)^2</f>
        <v>4</v>
      </c>
      <c r="H1240" s="30">
        <f>-LOG(1-S0P5022[[#This Row],[p]],2)</f>
        <v>2</v>
      </c>
      <c r="I1240" s="30">
        <f>1/S0P5022[[#This Row],[-LOG(p-0.5)^2]]</f>
        <v>0.25</v>
      </c>
      <c r="J1240" s="30">
        <f>1-S0P5022[[#This Row],[p]]</f>
        <v>0.25</v>
      </c>
      <c r="K1240" s="30">
        <f>1/S0P5022[[#This Row],[1-p]]</f>
        <v>4</v>
      </c>
      <c r="L1240" s="30">
        <f>S0P5022[[#This Row],[p]]*2-1</f>
        <v>0.5</v>
      </c>
      <c r="M1240" s="30">
        <f>S0P5022[[#This Row],[1-p]]*2</f>
        <v>0.5</v>
      </c>
      <c r="N1240" s="30">
        <f>S0P5022[[#This Row],[2p-1]]*2</f>
        <v>1</v>
      </c>
      <c r="O1240" s="30">
        <f>S0P5022[[#This Row],[2-2p]]*2</f>
        <v>1</v>
      </c>
      <c r="P1240" s="30">
        <f>2^S0P5022[[#This Row],[4p-2]]</f>
        <v>2</v>
      </c>
      <c r="Q1240" s="30">
        <f>2^S0P5022[[#This Row],[4-4p]]</f>
        <v>2</v>
      </c>
      <c r="R1240" s="30">
        <f>2^S0P5022[[#This Row],[2^(4p-2)]]</f>
        <v>4</v>
      </c>
      <c r="S1240" s="29">
        <f>S0P5022[[#This Row],[1-p]]/2</f>
        <v>0.125</v>
      </c>
      <c r="T1240" s="29">
        <f>S0P5022[[#This Row],[f(p)]]/LOG(1-S0P5022[[#This Row],[p]],2)^16</f>
        <v>1.9073486328125E-6</v>
      </c>
      <c r="U1240" s="26">
        <f>2*(1-ABS(SIN(S0P5022[[#This Row],[Rad]]*2)))^(S0P5022[[#This Row],[-LOG(1-p)]])</f>
        <v>1.4948775788454641E-2</v>
      </c>
      <c r="V1240" s="26">
        <f>S0P5022[[#This Row],[f(p)]]*LOG(1-S0P5022[[#This Row],[p]],2)^-16</f>
        <v>1.9073486328125E-6</v>
      </c>
      <c r="W1240" s="26">
        <f>S0P5022[[#This Row],[f(p)]]*2*((1-ABS(SIN(S0P5022[[#This Row],[Rad]]*2)))^(S0P5022[[#This Row],[-LOG(1-p)]]^2))</f>
        <v>1.396661859834298E-5</v>
      </c>
      <c r="X1240" s="26">
        <f>S0P5022[[#This Row],[F3]]+S0P5022[[#This Row],[F2]]</f>
        <v>1.5873967231155482E-5</v>
      </c>
      <c r="Y1240" s="26"/>
      <c r="Z1240"/>
      <c r="AD1240" s="16"/>
      <c r="AE1240" s="20"/>
      <c r="AF1240" s="16"/>
      <c r="AG1240" s="20"/>
      <c r="AN1240" s="15"/>
      <c r="AO1240" s="20"/>
      <c r="AT1240" s="15"/>
      <c r="AU1240" s="17"/>
      <c r="AW1240" s="15"/>
      <c r="AX1240" s="20"/>
    </row>
    <row r="1241" spans="1:50" x14ac:dyDescent="0.3">
      <c r="A1241" s="28">
        <v>-32</v>
      </c>
      <c r="B1241" s="28">
        <f>RADIANS(S0P5022[[#This Row],[Deg]])</f>
        <v>-0.55850536063818546</v>
      </c>
      <c r="C1241" s="29">
        <v>1.8407560016098199E-4</v>
      </c>
      <c r="D1241" s="30">
        <f t="shared" si="8"/>
        <v>0.75</v>
      </c>
      <c r="E1241" s="30">
        <f>-LOG(S0P5022[[#This Row],[p]]-0.5,2)</f>
        <v>2</v>
      </c>
      <c r="F1241" s="30">
        <f>-LOG(1-S0P5022[[#This Row],[p]],2)^2</f>
        <v>4</v>
      </c>
      <c r="G1241" s="30">
        <f>-LOG(S0P5022[[#This Row],[p]]-0.5,2)^2</f>
        <v>4</v>
      </c>
      <c r="H1241" s="30">
        <f>-LOG(1-S0P5022[[#This Row],[p]],2)</f>
        <v>2</v>
      </c>
      <c r="I1241" s="30">
        <f>1/S0P5022[[#This Row],[-LOG(p-0.5)^2]]</f>
        <v>0.25</v>
      </c>
      <c r="J1241" s="30">
        <f>1-S0P5022[[#This Row],[p]]</f>
        <v>0.25</v>
      </c>
      <c r="K1241" s="30">
        <f>1/S0P5022[[#This Row],[1-p]]</f>
        <v>4</v>
      </c>
      <c r="L1241" s="30">
        <f>S0P5022[[#This Row],[p]]*2-1</f>
        <v>0.5</v>
      </c>
      <c r="M1241" s="30">
        <f>S0P5022[[#This Row],[1-p]]*2</f>
        <v>0.5</v>
      </c>
      <c r="N1241" s="30">
        <f>S0P5022[[#This Row],[2p-1]]*2</f>
        <v>1</v>
      </c>
      <c r="O1241" s="30">
        <f>S0P5022[[#This Row],[2-2p]]*2</f>
        <v>1</v>
      </c>
      <c r="P1241" s="30">
        <f>2^S0P5022[[#This Row],[4p-2]]</f>
        <v>2</v>
      </c>
      <c r="Q1241" s="30">
        <f>2^S0P5022[[#This Row],[4-4p]]</f>
        <v>2</v>
      </c>
      <c r="R1241" s="30">
        <f>2^S0P5022[[#This Row],[2^(4p-2)]]</f>
        <v>4</v>
      </c>
      <c r="S1241" s="29">
        <f>S0P5022[[#This Row],[1-p]]/2</f>
        <v>0.125</v>
      </c>
      <c r="T1241" s="29">
        <f>S0P5022[[#This Row],[f(p)]]/LOG(1-S0P5022[[#This Row],[p]],2)^16</f>
        <v>1.9073486328125E-6</v>
      </c>
      <c r="U1241" s="26">
        <f>2*(1-ABS(SIN(S0P5022[[#This Row],[Rad]]*2)))^(S0P5022[[#This Row],[-LOG(1-p)]])</f>
        <v>2.048529012899029E-2</v>
      </c>
      <c r="V1241" s="26">
        <f>S0P5022[[#This Row],[f(p)]]*LOG(1-S0P5022[[#This Row],[p]],2)^-16</f>
        <v>1.9073486328125E-6</v>
      </c>
      <c r="W1241" s="26">
        <f>S0P5022[[#This Row],[f(p)]]*2*((1-ABS(SIN(S0P5022[[#This Row],[Rad]]*2)))^(S0P5022[[#This Row],[-LOG(1-p)]]^2))</f>
        <v>2.6227944479306689E-5</v>
      </c>
      <c r="X1241" s="26">
        <f>S0P5022[[#This Row],[F3]]+S0P5022[[#This Row],[F2]]</f>
        <v>2.8135293112119189E-5</v>
      </c>
      <c r="Y1241" s="26"/>
      <c r="Z1241"/>
      <c r="AD1241" s="16"/>
      <c r="AE1241" s="20"/>
      <c r="AF1241" s="16"/>
      <c r="AG1241" s="20"/>
      <c r="AN1241" s="15"/>
      <c r="AO1241" s="20"/>
      <c r="AT1241" s="15"/>
      <c r="AU1241" s="17"/>
      <c r="AW1241" s="15"/>
      <c r="AX1241" s="20"/>
    </row>
    <row r="1242" spans="1:50" x14ac:dyDescent="0.3">
      <c r="A1242" s="28">
        <v>-31</v>
      </c>
      <c r="B1242" s="28">
        <f>RADIANS(S0P5022[[#This Row],[Deg]])</f>
        <v>-0.54105206811824214</v>
      </c>
      <c r="C1242" s="29">
        <v>1.9375120549920699E-4</v>
      </c>
      <c r="D1242" s="30">
        <f t="shared" si="8"/>
        <v>0.75</v>
      </c>
      <c r="E1242" s="30">
        <f>-LOG(S0P5022[[#This Row],[p]]-0.5,2)</f>
        <v>2</v>
      </c>
      <c r="F1242" s="30">
        <f>-LOG(1-S0P5022[[#This Row],[p]],2)^2</f>
        <v>4</v>
      </c>
      <c r="G1242" s="30">
        <f>-LOG(S0P5022[[#This Row],[p]]-0.5,2)^2</f>
        <v>4</v>
      </c>
      <c r="H1242" s="30">
        <f>-LOG(1-S0P5022[[#This Row],[p]],2)</f>
        <v>2</v>
      </c>
      <c r="I1242" s="30">
        <f>1/S0P5022[[#This Row],[-LOG(p-0.5)^2]]</f>
        <v>0.25</v>
      </c>
      <c r="J1242" s="30">
        <f>1-S0P5022[[#This Row],[p]]</f>
        <v>0.25</v>
      </c>
      <c r="K1242" s="30">
        <f>1/S0P5022[[#This Row],[1-p]]</f>
        <v>4</v>
      </c>
      <c r="L1242" s="30">
        <f>S0P5022[[#This Row],[p]]*2-1</f>
        <v>0.5</v>
      </c>
      <c r="M1242" s="30">
        <f>S0P5022[[#This Row],[1-p]]*2</f>
        <v>0.5</v>
      </c>
      <c r="N1242" s="30">
        <f>S0P5022[[#This Row],[2p-1]]*2</f>
        <v>1</v>
      </c>
      <c r="O1242" s="30">
        <f>S0P5022[[#This Row],[2-2p]]*2</f>
        <v>1</v>
      </c>
      <c r="P1242" s="30">
        <f>2^S0P5022[[#This Row],[4p-2]]</f>
        <v>2</v>
      </c>
      <c r="Q1242" s="30">
        <f>2^S0P5022[[#This Row],[4-4p]]</f>
        <v>2</v>
      </c>
      <c r="R1242" s="30">
        <f>2^S0P5022[[#This Row],[2^(4p-2)]]</f>
        <v>4</v>
      </c>
      <c r="S1242" s="29">
        <f>S0P5022[[#This Row],[1-p]]/2</f>
        <v>0.125</v>
      </c>
      <c r="T1242" s="29">
        <f>S0P5022[[#This Row],[f(p)]]/LOG(1-S0P5022[[#This Row],[p]],2)^16</f>
        <v>1.9073486328125E-6</v>
      </c>
      <c r="U1242" s="26">
        <f>2*(1-ABS(SIN(S0P5022[[#This Row],[Rad]]*2)))^(S0P5022[[#This Row],[-LOG(1-p)]])</f>
        <v>2.7402532035039093E-2</v>
      </c>
      <c r="V1242" s="26">
        <f>S0P5022[[#This Row],[f(p)]]*LOG(1-S0P5022[[#This Row],[p]],2)^-16</f>
        <v>1.9073486328125E-6</v>
      </c>
      <c r="W1242" s="26">
        <f>S0P5022[[#This Row],[f(p)]]*2*((1-ABS(SIN(S0P5022[[#This Row],[Rad]]*2)))^(S0P5022[[#This Row],[-LOG(1-p)]]^2))</f>
        <v>4.6931172620708982E-5</v>
      </c>
      <c r="X1242" s="26">
        <f>S0P5022[[#This Row],[F3]]+S0P5022[[#This Row],[F2]]</f>
        <v>4.8838521253521482E-5</v>
      </c>
      <c r="Y1242" s="26"/>
      <c r="Z1242"/>
      <c r="AD1242" s="16"/>
      <c r="AE1242" s="20"/>
      <c r="AF1242" s="16"/>
      <c r="AG1242" s="20"/>
      <c r="AN1242" s="15"/>
      <c r="AO1242" s="20"/>
      <c r="AT1242" s="15"/>
      <c r="AU1242" s="17"/>
      <c r="AW1242" s="15"/>
      <c r="AX1242" s="20"/>
    </row>
    <row r="1243" spans="1:50" x14ac:dyDescent="0.3">
      <c r="A1243" s="28">
        <v>-30</v>
      </c>
      <c r="B1243" s="28">
        <f>RADIANS(S0P5022[[#This Row],[Deg]])</f>
        <v>-0.52359877559829882</v>
      </c>
      <c r="C1243" s="29">
        <v>1.8341750471095801E-4</v>
      </c>
      <c r="D1243" s="30">
        <f t="shared" si="8"/>
        <v>0.75</v>
      </c>
      <c r="E1243" s="30">
        <f>-LOG(S0P5022[[#This Row],[p]]-0.5,2)</f>
        <v>2</v>
      </c>
      <c r="F1243" s="30">
        <f>-LOG(1-S0P5022[[#This Row],[p]],2)^2</f>
        <v>4</v>
      </c>
      <c r="G1243" s="30">
        <f>-LOG(S0P5022[[#This Row],[p]]-0.5,2)^2</f>
        <v>4</v>
      </c>
      <c r="H1243" s="30">
        <f>-LOG(1-S0P5022[[#This Row],[p]],2)</f>
        <v>2</v>
      </c>
      <c r="I1243" s="30">
        <f>1/S0P5022[[#This Row],[-LOG(p-0.5)^2]]</f>
        <v>0.25</v>
      </c>
      <c r="J1243" s="30">
        <f>1-S0P5022[[#This Row],[p]]</f>
        <v>0.25</v>
      </c>
      <c r="K1243" s="30">
        <f>1/S0P5022[[#This Row],[1-p]]</f>
        <v>4</v>
      </c>
      <c r="L1243" s="30">
        <f>S0P5022[[#This Row],[p]]*2-1</f>
        <v>0.5</v>
      </c>
      <c r="M1243" s="30">
        <f>S0P5022[[#This Row],[1-p]]*2</f>
        <v>0.5</v>
      </c>
      <c r="N1243" s="30">
        <f>S0P5022[[#This Row],[2p-1]]*2</f>
        <v>1</v>
      </c>
      <c r="O1243" s="30">
        <f>S0P5022[[#This Row],[2-2p]]*2</f>
        <v>1</v>
      </c>
      <c r="P1243" s="30">
        <f>2^S0P5022[[#This Row],[4p-2]]</f>
        <v>2</v>
      </c>
      <c r="Q1243" s="30">
        <f>2^S0P5022[[#This Row],[4-4p]]</f>
        <v>2</v>
      </c>
      <c r="R1243" s="30">
        <f>2^S0P5022[[#This Row],[2^(4p-2)]]</f>
        <v>4</v>
      </c>
      <c r="S1243" s="29">
        <f>S0P5022[[#This Row],[1-p]]/2</f>
        <v>0.125</v>
      </c>
      <c r="T1243" s="29">
        <f>S0P5022[[#This Row],[f(p)]]/LOG(1-S0P5022[[#This Row],[p]],2)^16</f>
        <v>1.9073486328125E-6</v>
      </c>
      <c r="U1243" s="26">
        <f>2*(1-ABS(SIN(S0P5022[[#This Row],[Rad]]*2)))^(S0P5022[[#This Row],[-LOG(1-p)]])</f>
        <v>3.589838486224544E-2</v>
      </c>
      <c r="V1243" s="26">
        <f>S0P5022[[#This Row],[f(p)]]*LOG(1-S0P5022[[#This Row],[p]],2)^-16</f>
        <v>1.9073486328125E-6</v>
      </c>
      <c r="W1243" s="26">
        <f>S0P5022[[#This Row],[f(p)]]*2*((1-ABS(SIN(S0P5022[[#This Row],[Rad]]*2)))^(S0P5022[[#This Row],[-LOG(1-p)]]^2))</f>
        <v>8.0543377232368286E-5</v>
      </c>
      <c r="X1243" s="26">
        <f>S0P5022[[#This Row],[F3]]+S0P5022[[#This Row],[F2]]</f>
        <v>8.2450725865180786E-5</v>
      </c>
      <c r="Y1243" s="26"/>
      <c r="Z1243"/>
      <c r="AD1243" s="16"/>
      <c r="AE1243" s="20"/>
      <c r="AF1243" s="16"/>
      <c r="AG1243" s="20"/>
      <c r="AN1243" s="15"/>
      <c r="AO1243" s="20"/>
      <c r="AT1243" s="15"/>
      <c r="AU1243" s="17"/>
      <c r="AW1243" s="15"/>
      <c r="AX1243" s="20"/>
    </row>
    <row r="1244" spans="1:50" x14ac:dyDescent="0.3">
      <c r="A1244" s="28">
        <v>-29</v>
      </c>
      <c r="B1244" s="28">
        <f>RADIANS(S0P5022[[#This Row],[Deg]])</f>
        <v>-0.50614548307835561</v>
      </c>
      <c r="C1244" s="29">
        <v>1.8289828557686299E-4</v>
      </c>
      <c r="D1244" s="30">
        <f t="shared" si="8"/>
        <v>0.75</v>
      </c>
      <c r="E1244" s="30">
        <f>-LOG(S0P5022[[#This Row],[p]]-0.5,2)</f>
        <v>2</v>
      </c>
      <c r="F1244" s="30">
        <f>-LOG(1-S0P5022[[#This Row],[p]],2)^2</f>
        <v>4</v>
      </c>
      <c r="G1244" s="30">
        <f>-LOG(S0P5022[[#This Row],[p]]-0.5,2)^2</f>
        <v>4</v>
      </c>
      <c r="H1244" s="30">
        <f>-LOG(1-S0P5022[[#This Row],[p]],2)</f>
        <v>2</v>
      </c>
      <c r="I1244" s="30">
        <f>1/S0P5022[[#This Row],[-LOG(p-0.5)^2]]</f>
        <v>0.25</v>
      </c>
      <c r="J1244" s="30">
        <f>1-S0P5022[[#This Row],[p]]</f>
        <v>0.25</v>
      </c>
      <c r="K1244" s="30">
        <f>1/S0P5022[[#This Row],[1-p]]</f>
        <v>4</v>
      </c>
      <c r="L1244" s="30">
        <f>S0P5022[[#This Row],[p]]*2-1</f>
        <v>0.5</v>
      </c>
      <c r="M1244" s="30">
        <f>S0P5022[[#This Row],[1-p]]*2</f>
        <v>0.5</v>
      </c>
      <c r="N1244" s="30">
        <f>S0P5022[[#This Row],[2p-1]]*2</f>
        <v>1</v>
      </c>
      <c r="O1244" s="30">
        <f>S0P5022[[#This Row],[2-2p]]*2</f>
        <v>1</v>
      </c>
      <c r="P1244" s="30">
        <f>2^S0P5022[[#This Row],[4p-2]]</f>
        <v>2</v>
      </c>
      <c r="Q1244" s="30">
        <f>2^S0P5022[[#This Row],[4-4p]]</f>
        <v>2</v>
      </c>
      <c r="R1244" s="30">
        <f>2^S0P5022[[#This Row],[2^(4p-2)]]</f>
        <v>4</v>
      </c>
      <c r="S1244" s="29">
        <f>S0P5022[[#This Row],[1-p]]/2</f>
        <v>0.125</v>
      </c>
      <c r="T1244" s="29">
        <f>S0P5022[[#This Row],[f(p)]]/LOG(1-S0P5022[[#This Row],[p]],2)^16</f>
        <v>1.9073486328125E-6</v>
      </c>
      <c r="U1244" s="26">
        <f>2*(1-ABS(SIN(S0P5022[[#This Row],[Rad]]*2)))^(S0P5022[[#This Row],[-LOG(1-p)]])</f>
        <v>4.6178762163373542E-2</v>
      </c>
      <c r="V1244" s="26">
        <f>S0P5022[[#This Row],[f(p)]]*LOG(1-S0P5022[[#This Row],[p]],2)^-16</f>
        <v>1.9073486328125E-6</v>
      </c>
      <c r="W1244" s="26">
        <f>S0P5022[[#This Row],[f(p)]]*2*((1-ABS(SIN(S0P5022[[#This Row],[Rad]]*2)))^(S0P5022[[#This Row],[-LOG(1-p)]]^2))</f>
        <v>1.3327987968383875E-4</v>
      </c>
      <c r="X1244" s="26">
        <f>S0P5022[[#This Row],[F3]]+S0P5022[[#This Row],[F2]]</f>
        <v>1.3518722831665125E-4</v>
      </c>
      <c r="Y1244" s="26"/>
      <c r="Z1244"/>
      <c r="AD1244" s="16"/>
      <c r="AE1244" s="20"/>
      <c r="AF1244" s="16"/>
      <c r="AG1244" s="20"/>
      <c r="AN1244" s="15"/>
      <c r="AO1244" s="20"/>
      <c r="AT1244" s="15"/>
      <c r="AU1244" s="17"/>
      <c r="AW1244" s="15"/>
      <c r="AX1244" s="20"/>
    </row>
    <row r="1245" spans="1:50" x14ac:dyDescent="0.3">
      <c r="A1245" s="28">
        <v>-28</v>
      </c>
      <c r="B1245" s="28">
        <f>RADIANS(S0P5022[[#This Row],[Deg]])</f>
        <v>-0.48869219055841229</v>
      </c>
      <c r="C1245" s="29">
        <v>1.8012822007091399E-4</v>
      </c>
      <c r="D1245" s="30">
        <f t="shared" si="8"/>
        <v>0.75</v>
      </c>
      <c r="E1245" s="30">
        <f>-LOG(S0P5022[[#This Row],[p]]-0.5,2)</f>
        <v>2</v>
      </c>
      <c r="F1245" s="30">
        <f>-LOG(1-S0P5022[[#This Row],[p]],2)^2</f>
        <v>4</v>
      </c>
      <c r="G1245" s="30">
        <f>-LOG(S0P5022[[#This Row],[p]]-0.5,2)^2</f>
        <v>4</v>
      </c>
      <c r="H1245" s="30">
        <f>-LOG(1-S0P5022[[#This Row],[p]],2)</f>
        <v>2</v>
      </c>
      <c r="I1245" s="30">
        <f>1/S0P5022[[#This Row],[-LOG(p-0.5)^2]]</f>
        <v>0.25</v>
      </c>
      <c r="J1245" s="30">
        <f>1-S0P5022[[#This Row],[p]]</f>
        <v>0.25</v>
      </c>
      <c r="K1245" s="30">
        <f>1/S0P5022[[#This Row],[1-p]]</f>
        <v>4</v>
      </c>
      <c r="L1245" s="30">
        <f>S0P5022[[#This Row],[p]]*2-1</f>
        <v>0.5</v>
      </c>
      <c r="M1245" s="30">
        <f>S0P5022[[#This Row],[1-p]]*2</f>
        <v>0.5</v>
      </c>
      <c r="N1245" s="30">
        <f>S0P5022[[#This Row],[2p-1]]*2</f>
        <v>1</v>
      </c>
      <c r="O1245" s="30">
        <f>S0P5022[[#This Row],[2-2p]]*2</f>
        <v>1</v>
      </c>
      <c r="P1245" s="30">
        <f>2^S0P5022[[#This Row],[4p-2]]</f>
        <v>2</v>
      </c>
      <c r="Q1245" s="30">
        <f>2^S0P5022[[#This Row],[4-4p]]</f>
        <v>2</v>
      </c>
      <c r="R1245" s="30">
        <f>2^S0P5022[[#This Row],[2^(4p-2)]]</f>
        <v>4</v>
      </c>
      <c r="S1245" s="29">
        <f>S0P5022[[#This Row],[1-p]]/2</f>
        <v>0.125</v>
      </c>
      <c r="T1245" s="29">
        <f>S0P5022[[#This Row],[f(p)]]/LOG(1-S0P5022[[#This Row],[p]],2)^16</f>
        <v>1.9073486328125E-6</v>
      </c>
      <c r="U1245" s="26">
        <f>2*(1-ABS(SIN(S0P5022[[#This Row],[Rad]]*2)))^(S0P5022[[#This Row],[-LOG(1-p)]])</f>
        <v>5.8456303195745241E-2</v>
      </c>
      <c r="V1245" s="26">
        <f>S0P5022[[#This Row],[f(p)]]*LOG(1-S0P5022[[#This Row],[p]],2)^-16</f>
        <v>1.9073486328125E-6</v>
      </c>
      <c r="W1245" s="26">
        <f>S0P5022[[#This Row],[f(p)]]*2*((1-ABS(SIN(S0P5022[[#This Row],[Rad]]*2)))^(S0P5022[[#This Row],[-LOG(1-p)]]^2))</f>
        <v>2.1357121145705596E-4</v>
      </c>
      <c r="X1245" s="26">
        <f>S0P5022[[#This Row],[F3]]+S0P5022[[#This Row],[F2]]</f>
        <v>2.1547856008986846E-4</v>
      </c>
      <c r="Y1245" s="26"/>
      <c r="Z1245"/>
      <c r="AD1245" s="16"/>
      <c r="AE1245" s="20"/>
      <c r="AF1245" s="16"/>
      <c r="AG1245" s="20"/>
      <c r="AN1245" s="15"/>
      <c r="AO1245" s="20"/>
      <c r="AT1245" s="15"/>
      <c r="AU1245" s="17"/>
      <c r="AW1245" s="15"/>
      <c r="AX1245" s="20"/>
    </row>
    <row r="1246" spans="1:50" x14ac:dyDescent="0.3">
      <c r="A1246" s="28">
        <v>-27</v>
      </c>
      <c r="B1246" s="28">
        <f>RADIANS(S0P5022[[#This Row],[Deg]])</f>
        <v>-0.47123889803846897</v>
      </c>
      <c r="C1246" s="29">
        <v>1.89139305402552E-4</v>
      </c>
      <c r="D1246" s="30">
        <f t="shared" si="8"/>
        <v>0.75</v>
      </c>
      <c r="E1246" s="30">
        <f>-LOG(S0P5022[[#This Row],[p]]-0.5,2)</f>
        <v>2</v>
      </c>
      <c r="F1246" s="30">
        <f>-LOG(1-S0P5022[[#This Row],[p]],2)^2</f>
        <v>4</v>
      </c>
      <c r="G1246" s="30">
        <f>-LOG(S0P5022[[#This Row],[p]]-0.5,2)^2</f>
        <v>4</v>
      </c>
      <c r="H1246" s="30">
        <f>-LOG(1-S0P5022[[#This Row],[p]],2)</f>
        <v>2</v>
      </c>
      <c r="I1246" s="30">
        <f>1/S0P5022[[#This Row],[-LOG(p-0.5)^2]]</f>
        <v>0.25</v>
      </c>
      <c r="J1246" s="30">
        <f>1-S0P5022[[#This Row],[p]]</f>
        <v>0.25</v>
      </c>
      <c r="K1246" s="30">
        <f>1/S0P5022[[#This Row],[1-p]]</f>
        <v>4</v>
      </c>
      <c r="L1246" s="30">
        <f>S0P5022[[#This Row],[p]]*2-1</f>
        <v>0.5</v>
      </c>
      <c r="M1246" s="30">
        <f>S0P5022[[#This Row],[1-p]]*2</f>
        <v>0.5</v>
      </c>
      <c r="N1246" s="30">
        <f>S0P5022[[#This Row],[2p-1]]*2</f>
        <v>1</v>
      </c>
      <c r="O1246" s="30">
        <f>S0P5022[[#This Row],[2-2p]]*2</f>
        <v>1</v>
      </c>
      <c r="P1246" s="30">
        <f>2^S0P5022[[#This Row],[4p-2]]</f>
        <v>2</v>
      </c>
      <c r="Q1246" s="30">
        <f>2^S0P5022[[#This Row],[4-4p]]</f>
        <v>2</v>
      </c>
      <c r="R1246" s="30">
        <f>2^S0P5022[[#This Row],[2^(4p-2)]]</f>
        <v>4</v>
      </c>
      <c r="S1246" s="29">
        <f>S0P5022[[#This Row],[1-p]]/2</f>
        <v>0.125</v>
      </c>
      <c r="T1246" s="29">
        <f>S0P5022[[#This Row],[f(p)]]/LOG(1-S0P5022[[#This Row],[p]],2)^16</f>
        <v>1.9073486328125E-6</v>
      </c>
      <c r="U1246" s="26">
        <f>2*(1-ABS(SIN(S0P5022[[#This Row],[Rad]]*2)))^(S0P5022[[#This Row],[-LOG(1-p)]])</f>
        <v>7.2949016875157702E-2</v>
      </c>
      <c r="V1246" s="26">
        <f>S0P5022[[#This Row],[f(p)]]*LOG(1-S0P5022[[#This Row],[p]],2)^-16</f>
        <v>1.9073486328125E-6</v>
      </c>
      <c r="W1246" s="26">
        <f>S0P5022[[#This Row],[f(p)]]*2*((1-ABS(SIN(S0P5022[[#This Row],[Rad]]*2)))^(S0P5022[[#This Row],[-LOG(1-p)]]^2))</f>
        <v>3.3259744144075267E-4</v>
      </c>
      <c r="X1246" s="26">
        <f>S0P5022[[#This Row],[F3]]+S0P5022[[#This Row],[F2]]</f>
        <v>3.3450479007356517E-4</v>
      </c>
      <c r="Y1246" s="26"/>
      <c r="Z1246"/>
      <c r="AD1246" s="16"/>
      <c r="AE1246" s="20"/>
      <c r="AF1246" s="16"/>
      <c r="AG1246" s="20"/>
      <c r="AN1246" s="15"/>
      <c r="AO1246" s="20"/>
      <c r="AT1246" s="15"/>
      <c r="AU1246" s="17"/>
      <c r="AW1246" s="15"/>
      <c r="AX1246" s="20"/>
    </row>
    <row r="1247" spans="1:50" x14ac:dyDescent="0.3">
      <c r="A1247" s="28">
        <v>-26</v>
      </c>
      <c r="B1247" s="28">
        <f>RADIANS(S0P5022[[#This Row],[Deg]])</f>
        <v>-0.4537856055185257</v>
      </c>
      <c r="C1247" s="29">
        <v>1.9180646184163101E-4</v>
      </c>
      <c r="D1247" s="30">
        <f t="shared" si="8"/>
        <v>0.75</v>
      </c>
      <c r="E1247" s="30">
        <f>-LOG(S0P5022[[#This Row],[p]]-0.5,2)</f>
        <v>2</v>
      </c>
      <c r="F1247" s="30">
        <f>-LOG(1-S0P5022[[#This Row],[p]],2)^2</f>
        <v>4</v>
      </c>
      <c r="G1247" s="30">
        <f>-LOG(S0P5022[[#This Row],[p]]-0.5,2)^2</f>
        <v>4</v>
      </c>
      <c r="H1247" s="30">
        <f>-LOG(1-S0P5022[[#This Row],[p]],2)</f>
        <v>2</v>
      </c>
      <c r="I1247" s="30">
        <f>1/S0P5022[[#This Row],[-LOG(p-0.5)^2]]</f>
        <v>0.25</v>
      </c>
      <c r="J1247" s="30">
        <f>1-S0P5022[[#This Row],[p]]</f>
        <v>0.25</v>
      </c>
      <c r="K1247" s="30">
        <f>1/S0P5022[[#This Row],[1-p]]</f>
        <v>4</v>
      </c>
      <c r="L1247" s="30">
        <f>S0P5022[[#This Row],[p]]*2-1</f>
        <v>0.5</v>
      </c>
      <c r="M1247" s="30">
        <f>S0P5022[[#This Row],[1-p]]*2</f>
        <v>0.5</v>
      </c>
      <c r="N1247" s="30">
        <f>S0P5022[[#This Row],[2p-1]]*2</f>
        <v>1</v>
      </c>
      <c r="O1247" s="30">
        <f>S0P5022[[#This Row],[2-2p]]*2</f>
        <v>1</v>
      </c>
      <c r="P1247" s="30">
        <f>2^S0P5022[[#This Row],[4p-2]]</f>
        <v>2</v>
      </c>
      <c r="Q1247" s="30">
        <f>2^S0P5022[[#This Row],[4-4p]]</f>
        <v>2</v>
      </c>
      <c r="R1247" s="30">
        <f>2^S0P5022[[#This Row],[2^(4p-2)]]</f>
        <v>4</v>
      </c>
      <c r="S1247" s="29">
        <f>S0P5022[[#This Row],[1-p]]/2</f>
        <v>0.125</v>
      </c>
      <c r="T1247" s="29">
        <f>S0P5022[[#This Row],[f(p)]]/LOG(1-S0P5022[[#This Row],[p]],2)^16</f>
        <v>1.9073486328125E-6</v>
      </c>
      <c r="U1247" s="26">
        <f>2*(1-ABS(SIN(S0P5022[[#This Row],[Rad]]*2)))^(S0P5022[[#This Row],[-LOG(1-p)]])</f>
        <v>8.9878881172779854E-2</v>
      </c>
      <c r="V1247" s="26">
        <f>S0P5022[[#This Row],[f(p)]]*LOG(1-S0P5022[[#This Row],[p]],2)^-16</f>
        <v>1.9073486328125E-6</v>
      </c>
      <c r="W1247" s="26">
        <f>S0P5022[[#This Row],[f(p)]]*2*((1-ABS(SIN(S0P5022[[#This Row],[Rad]]*2)))^(S0P5022[[#This Row],[-LOG(1-p)]]^2))</f>
        <v>5.048883300544176E-4</v>
      </c>
      <c r="X1247" s="26">
        <f>S0P5022[[#This Row],[F3]]+S0P5022[[#This Row],[F2]]</f>
        <v>5.067956786872301E-4</v>
      </c>
      <c r="Y1247" s="26"/>
      <c r="Z1247"/>
      <c r="AD1247" s="16"/>
      <c r="AE1247" s="20"/>
      <c r="AF1247" s="16"/>
      <c r="AG1247" s="20"/>
      <c r="AN1247" s="15"/>
      <c r="AO1247" s="20"/>
      <c r="AT1247" s="15"/>
      <c r="AU1247" s="17"/>
      <c r="AW1247" s="15"/>
      <c r="AX1247" s="20"/>
    </row>
    <row r="1248" spans="1:50" x14ac:dyDescent="0.3">
      <c r="A1248" s="28">
        <v>-25</v>
      </c>
      <c r="B1248" s="28">
        <f>RADIANS(S0P5022[[#This Row],[Deg]])</f>
        <v>-0.43633231299858238</v>
      </c>
      <c r="C1248" s="29">
        <v>1.81654465171487E-4</v>
      </c>
      <c r="D1248" s="30">
        <f t="shared" si="8"/>
        <v>0.75</v>
      </c>
      <c r="E1248" s="30">
        <f>-LOG(S0P5022[[#This Row],[p]]-0.5,2)</f>
        <v>2</v>
      </c>
      <c r="F1248" s="30">
        <f>-LOG(1-S0P5022[[#This Row],[p]],2)^2</f>
        <v>4</v>
      </c>
      <c r="G1248" s="30">
        <f>-LOG(S0P5022[[#This Row],[p]]-0.5,2)^2</f>
        <v>4</v>
      </c>
      <c r="H1248" s="30">
        <f>-LOG(1-S0P5022[[#This Row],[p]],2)</f>
        <v>2</v>
      </c>
      <c r="I1248" s="30">
        <f>1/S0P5022[[#This Row],[-LOG(p-0.5)^2]]</f>
        <v>0.25</v>
      </c>
      <c r="J1248" s="30">
        <f>1-S0P5022[[#This Row],[p]]</f>
        <v>0.25</v>
      </c>
      <c r="K1248" s="30">
        <f>1/S0P5022[[#This Row],[1-p]]</f>
        <v>4</v>
      </c>
      <c r="L1248" s="30">
        <f>S0P5022[[#This Row],[p]]*2-1</f>
        <v>0.5</v>
      </c>
      <c r="M1248" s="30">
        <f>S0P5022[[#This Row],[1-p]]*2</f>
        <v>0.5</v>
      </c>
      <c r="N1248" s="30">
        <f>S0P5022[[#This Row],[2p-1]]*2</f>
        <v>1</v>
      </c>
      <c r="O1248" s="30">
        <f>S0P5022[[#This Row],[2-2p]]*2</f>
        <v>1</v>
      </c>
      <c r="P1248" s="30">
        <f>2^S0P5022[[#This Row],[4p-2]]</f>
        <v>2</v>
      </c>
      <c r="Q1248" s="30">
        <f>2^S0P5022[[#This Row],[4-4p]]</f>
        <v>2</v>
      </c>
      <c r="R1248" s="30">
        <f>2^S0P5022[[#This Row],[2^(4p-2)]]</f>
        <v>4</v>
      </c>
      <c r="S1248" s="29">
        <f>S0P5022[[#This Row],[1-p]]/2</f>
        <v>0.125</v>
      </c>
      <c r="T1248" s="29">
        <f>S0P5022[[#This Row],[f(p)]]/LOG(1-S0P5022[[#This Row],[p]],2)^16</f>
        <v>1.9073486328125E-6</v>
      </c>
      <c r="U1248" s="26">
        <f>2*(1-ABS(SIN(S0P5022[[#This Row],[Rad]]*2)))^(S0P5022[[#This Row],[-LOG(1-p)]])</f>
        <v>0.10947040519101822</v>
      </c>
      <c r="V1248" s="26">
        <f>S0P5022[[#This Row],[f(p)]]*LOG(1-S0P5022[[#This Row],[p]],2)^-16</f>
        <v>1.9073486328125E-6</v>
      </c>
      <c r="W1248" s="26">
        <f>S0P5022[[#This Row],[f(p)]]*2*((1-ABS(SIN(S0P5022[[#This Row],[Rad]]*2)))^(S0P5022[[#This Row],[-LOG(1-p)]]^2))</f>
        <v>7.4898560079285684E-4</v>
      </c>
      <c r="X1248" s="26">
        <f>S0P5022[[#This Row],[F3]]+S0P5022[[#This Row],[F2]]</f>
        <v>7.5089294942566934E-4</v>
      </c>
      <c r="Y1248" s="26"/>
      <c r="Z1248"/>
      <c r="AD1248" s="16"/>
      <c r="AE1248" s="20"/>
      <c r="AF1248" s="16"/>
      <c r="AG1248" s="20"/>
      <c r="AN1248" s="15"/>
      <c r="AO1248" s="20"/>
      <c r="AT1248" s="15"/>
      <c r="AU1248" s="17"/>
      <c r="AW1248" s="15"/>
      <c r="AX1248" s="20"/>
    </row>
    <row r="1249" spans="1:50" x14ac:dyDescent="0.3">
      <c r="A1249" s="28">
        <v>-24</v>
      </c>
      <c r="B1249" s="28">
        <f>RADIANS(S0P5022[[#This Row],[Deg]])</f>
        <v>-0.41887902047863912</v>
      </c>
      <c r="C1249" s="29">
        <v>1.91353391307781E-4</v>
      </c>
      <c r="D1249" s="30">
        <f t="shared" si="8"/>
        <v>0.75</v>
      </c>
      <c r="E1249" s="30">
        <f>-LOG(S0P5022[[#This Row],[p]]-0.5,2)</f>
        <v>2</v>
      </c>
      <c r="F1249" s="30">
        <f>-LOG(1-S0P5022[[#This Row],[p]],2)^2</f>
        <v>4</v>
      </c>
      <c r="G1249" s="30">
        <f>-LOG(S0P5022[[#This Row],[p]]-0.5,2)^2</f>
        <v>4</v>
      </c>
      <c r="H1249" s="30">
        <f>-LOG(1-S0P5022[[#This Row],[p]],2)</f>
        <v>2</v>
      </c>
      <c r="I1249" s="30">
        <f>1/S0P5022[[#This Row],[-LOG(p-0.5)^2]]</f>
        <v>0.25</v>
      </c>
      <c r="J1249" s="30">
        <f>1-S0P5022[[#This Row],[p]]</f>
        <v>0.25</v>
      </c>
      <c r="K1249" s="30">
        <f>1/S0P5022[[#This Row],[1-p]]</f>
        <v>4</v>
      </c>
      <c r="L1249" s="30">
        <f>S0P5022[[#This Row],[p]]*2-1</f>
        <v>0.5</v>
      </c>
      <c r="M1249" s="30">
        <f>S0P5022[[#This Row],[1-p]]*2</f>
        <v>0.5</v>
      </c>
      <c r="N1249" s="30">
        <f>S0P5022[[#This Row],[2p-1]]*2</f>
        <v>1</v>
      </c>
      <c r="O1249" s="30">
        <f>S0P5022[[#This Row],[2-2p]]*2</f>
        <v>1</v>
      </c>
      <c r="P1249" s="30">
        <f>2^S0P5022[[#This Row],[4p-2]]</f>
        <v>2</v>
      </c>
      <c r="Q1249" s="30">
        <f>2^S0P5022[[#This Row],[4-4p]]</f>
        <v>2</v>
      </c>
      <c r="R1249" s="30">
        <f>2^S0P5022[[#This Row],[2^(4p-2)]]</f>
        <v>4</v>
      </c>
      <c r="S1249" s="29">
        <f>S0P5022[[#This Row],[1-p]]/2</f>
        <v>0.125</v>
      </c>
      <c r="T1249" s="29">
        <f>S0P5022[[#This Row],[f(p)]]/LOG(1-S0P5022[[#This Row],[p]],2)^16</f>
        <v>1.9073486328125E-6</v>
      </c>
      <c r="U1249" s="26">
        <f>2*(1-ABS(SIN(S0P5022[[#This Row],[Rad]]*2)))^(S0P5022[[#This Row],[-LOG(1-p)]])</f>
        <v>0.13194916135807652</v>
      </c>
      <c r="V1249" s="26">
        <f>S0P5022[[#This Row],[f(p)]]*LOG(1-S0P5022[[#This Row],[p]],2)^-16</f>
        <v>1.9073486328125E-6</v>
      </c>
      <c r="W1249" s="26">
        <f>S0P5022[[#This Row],[f(p)]]*2*((1-ABS(SIN(S0P5022[[#This Row],[Rad]]*2)))^(S0P5022[[#This Row],[-LOG(1-p)]]^2))</f>
        <v>1.0881613239437321E-3</v>
      </c>
      <c r="X1249" s="26">
        <f>S0P5022[[#This Row],[F3]]+S0P5022[[#This Row],[F2]]</f>
        <v>1.0900686725765446E-3</v>
      </c>
      <c r="Y1249" s="26"/>
      <c r="Z1249"/>
      <c r="AD1249" s="16"/>
      <c r="AE1249" s="20"/>
      <c r="AF1249" s="16"/>
      <c r="AG1249" s="20"/>
      <c r="AN1249" s="15"/>
      <c r="AO1249" s="20"/>
      <c r="AT1249" s="15"/>
      <c r="AU1249" s="17"/>
      <c r="AW1249" s="15"/>
      <c r="AX1249" s="20"/>
    </row>
    <row r="1250" spans="1:50" x14ac:dyDescent="0.3">
      <c r="A1250" s="28">
        <v>-23</v>
      </c>
      <c r="B1250" s="28">
        <f>RADIANS(S0P5022[[#This Row],[Deg]])</f>
        <v>-0.4014257279586958</v>
      </c>
      <c r="C1250" s="29">
        <v>1.8934210166074501E-4</v>
      </c>
      <c r="D1250" s="30">
        <f t="shared" si="8"/>
        <v>0.75</v>
      </c>
      <c r="E1250" s="30">
        <f>-LOG(S0P5022[[#This Row],[p]]-0.5,2)</f>
        <v>2</v>
      </c>
      <c r="F1250" s="30">
        <f>-LOG(1-S0P5022[[#This Row],[p]],2)^2</f>
        <v>4</v>
      </c>
      <c r="G1250" s="30">
        <f>-LOG(S0P5022[[#This Row],[p]]-0.5,2)^2</f>
        <v>4</v>
      </c>
      <c r="H1250" s="30">
        <f>-LOG(1-S0P5022[[#This Row],[p]],2)</f>
        <v>2</v>
      </c>
      <c r="I1250" s="30">
        <f>1/S0P5022[[#This Row],[-LOG(p-0.5)^2]]</f>
        <v>0.25</v>
      </c>
      <c r="J1250" s="30">
        <f>1-S0P5022[[#This Row],[p]]</f>
        <v>0.25</v>
      </c>
      <c r="K1250" s="30">
        <f>1/S0P5022[[#This Row],[1-p]]</f>
        <v>4</v>
      </c>
      <c r="L1250" s="30">
        <f>S0P5022[[#This Row],[p]]*2-1</f>
        <v>0.5</v>
      </c>
      <c r="M1250" s="30">
        <f>S0P5022[[#This Row],[1-p]]*2</f>
        <v>0.5</v>
      </c>
      <c r="N1250" s="30">
        <f>S0P5022[[#This Row],[2p-1]]*2</f>
        <v>1</v>
      </c>
      <c r="O1250" s="30">
        <f>S0P5022[[#This Row],[2-2p]]*2</f>
        <v>1</v>
      </c>
      <c r="P1250" s="30">
        <f>2^S0P5022[[#This Row],[4p-2]]</f>
        <v>2</v>
      </c>
      <c r="Q1250" s="30">
        <f>2^S0P5022[[#This Row],[4-4p]]</f>
        <v>2</v>
      </c>
      <c r="R1250" s="30">
        <f>2^S0P5022[[#This Row],[2^(4p-2)]]</f>
        <v>4</v>
      </c>
      <c r="S1250" s="29">
        <f>S0P5022[[#This Row],[1-p]]/2</f>
        <v>0.125</v>
      </c>
      <c r="T1250" s="29">
        <f>S0P5022[[#This Row],[f(p)]]/LOG(1-S0P5022[[#This Row],[p]],2)^16</f>
        <v>1.9073486328125E-6</v>
      </c>
      <c r="U1250" s="26">
        <f>2*(1-ABS(SIN(S0P5022[[#This Row],[Rad]]*2)))^(S0P5022[[#This Row],[-LOG(1-p)]])</f>
        <v>0.15754029534789649</v>
      </c>
      <c r="V1250" s="26">
        <f>S0P5022[[#This Row],[f(p)]]*LOG(1-S0P5022[[#This Row],[p]],2)^-16</f>
        <v>1.9073486328125E-6</v>
      </c>
      <c r="W1250" s="26">
        <f>S0P5022[[#This Row],[f(p)]]*2*((1-ABS(SIN(S0P5022[[#This Row],[Rad]]*2)))^(S0P5022[[#This Row],[-LOG(1-p)]]^2))</f>
        <v>1.5511840411439035E-3</v>
      </c>
      <c r="X1250" s="26">
        <f>S0P5022[[#This Row],[F3]]+S0P5022[[#This Row],[F2]]</f>
        <v>1.553091389776716E-3</v>
      </c>
      <c r="Y1250" s="26"/>
      <c r="Z1250"/>
      <c r="AD1250" s="16"/>
      <c r="AE1250" s="20"/>
      <c r="AF1250" s="16"/>
      <c r="AG1250" s="20"/>
      <c r="AN1250" s="15"/>
      <c r="AO1250" s="20"/>
      <c r="AT1250" s="15"/>
      <c r="AU1250" s="17"/>
      <c r="AW1250" s="15"/>
      <c r="AX1250" s="20"/>
    </row>
    <row r="1251" spans="1:50" x14ac:dyDescent="0.3">
      <c r="A1251" s="28">
        <v>-22</v>
      </c>
      <c r="B1251" s="28">
        <f>RADIANS(S0P5022[[#This Row],[Deg]])</f>
        <v>-0.38397243543875248</v>
      </c>
      <c r="C1251" s="29">
        <v>2.11940065098197E-4</v>
      </c>
      <c r="D1251" s="30">
        <f t="shared" si="8"/>
        <v>0.75</v>
      </c>
      <c r="E1251" s="30">
        <f>-LOG(S0P5022[[#This Row],[p]]-0.5,2)</f>
        <v>2</v>
      </c>
      <c r="F1251" s="30">
        <f>-LOG(1-S0P5022[[#This Row],[p]],2)^2</f>
        <v>4</v>
      </c>
      <c r="G1251" s="30">
        <f>-LOG(S0P5022[[#This Row],[p]]-0.5,2)^2</f>
        <v>4</v>
      </c>
      <c r="H1251" s="30">
        <f>-LOG(1-S0P5022[[#This Row],[p]],2)</f>
        <v>2</v>
      </c>
      <c r="I1251" s="30">
        <f>1/S0P5022[[#This Row],[-LOG(p-0.5)^2]]</f>
        <v>0.25</v>
      </c>
      <c r="J1251" s="30">
        <f>1-S0P5022[[#This Row],[p]]</f>
        <v>0.25</v>
      </c>
      <c r="K1251" s="30">
        <f>1/S0P5022[[#This Row],[1-p]]</f>
        <v>4</v>
      </c>
      <c r="L1251" s="30">
        <f>S0P5022[[#This Row],[p]]*2-1</f>
        <v>0.5</v>
      </c>
      <c r="M1251" s="30">
        <f>S0P5022[[#This Row],[1-p]]*2</f>
        <v>0.5</v>
      </c>
      <c r="N1251" s="30">
        <f>S0P5022[[#This Row],[2p-1]]*2</f>
        <v>1</v>
      </c>
      <c r="O1251" s="30">
        <f>S0P5022[[#This Row],[2-2p]]*2</f>
        <v>1</v>
      </c>
      <c r="P1251" s="30">
        <f>2^S0P5022[[#This Row],[4p-2]]</f>
        <v>2</v>
      </c>
      <c r="Q1251" s="30">
        <f>2^S0P5022[[#This Row],[4-4p]]</f>
        <v>2</v>
      </c>
      <c r="R1251" s="30">
        <f>2^S0P5022[[#This Row],[2^(4p-2)]]</f>
        <v>4</v>
      </c>
      <c r="S1251" s="29">
        <f>S0P5022[[#This Row],[1-p]]/2</f>
        <v>0.125</v>
      </c>
      <c r="T1251" s="29">
        <f>S0P5022[[#This Row],[f(p)]]/LOG(1-S0P5022[[#This Row],[p]],2)^16</f>
        <v>1.9073486328125E-6</v>
      </c>
      <c r="U1251" s="26">
        <f>2*(1-ABS(SIN(S0P5022[[#This Row],[Rad]]*2)))^(S0P5022[[#This Row],[-LOG(1-p)]])</f>
        <v>0.18646702146150992</v>
      </c>
      <c r="V1251" s="26">
        <f>S0P5022[[#This Row],[f(p)]]*LOG(1-S0P5022[[#This Row],[p]],2)^-16</f>
        <v>1.9073486328125E-6</v>
      </c>
      <c r="W1251" s="26">
        <f>S0P5022[[#This Row],[f(p)]]*2*((1-ABS(SIN(S0P5022[[#This Row],[Rad]]*2)))^(S0P5022[[#This Row],[-LOG(1-p)]]^2))</f>
        <v>2.1731218807954501E-3</v>
      </c>
      <c r="X1251" s="26">
        <f>S0P5022[[#This Row],[F3]]+S0P5022[[#This Row],[F2]]</f>
        <v>2.1750292294282626E-3</v>
      </c>
      <c r="Y1251" s="26"/>
      <c r="Z1251"/>
      <c r="AD1251" s="16"/>
      <c r="AE1251" s="20"/>
      <c r="AF1251" s="16"/>
      <c r="AG1251" s="20"/>
      <c r="AN1251" s="15"/>
      <c r="AO1251" s="20"/>
      <c r="AT1251" s="15"/>
      <c r="AU1251" s="17"/>
      <c r="AW1251" s="15"/>
      <c r="AX1251" s="20"/>
    </row>
    <row r="1252" spans="1:50" x14ac:dyDescent="0.3">
      <c r="A1252" s="28">
        <v>-21</v>
      </c>
      <c r="B1252" s="28">
        <f>RADIANS(S0P5022[[#This Row],[Deg]])</f>
        <v>-0.36651914291880922</v>
      </c>
      <c r="C1252" s="29">
        <v>3.5909459033701301E-4</v>
      </c>
      <c r="D1252" s="30">
        <f t="shared" si="8"/>
        <v>0.75</v>
      </c>
      <c r="E1252" s="30">
        <f>-LOG(S0P5022[[#This Row],[p]]-0.5,2)</f>
        <v>2</v>
      </c>
      <c r="F1252" s="30">
        <f>-LOG(1-S0P5022[[#This Row],[p]],2)^2</f>
        <v>4</v>
      </c>
      <c r="G1252" s="30">
        <f>-LOG(S0P5022[[#This Row],[p]]-0.5,2)^2</f>
        <v>4</v>
      </c>
      <c r="H1252" s="30">
        <f>-LOG(1-S0P5022[[#This Row],[p]],2)</f>
        <v>2</v>
      </c>
      <c r="I1252" s="30">
        <f>1/S0P5022[[#This Row],[-LOG(p-0.5)^2]]</f>
        <v>0.25</v>
      </c>
      <c r="J1252" s="30">
        <f>1-S0P5022[[#This Row],[p]]</f>
        <v>0.25</v>
      </c>
      <c r="K1252" s="30">
        <f>1/S0P5022[[#This Row],[1-p]]</f>
        <v>4</v>
      </c>
      <c r="L1252" s="30">
        <f>S0P5022[[#This Row],[p]]*2-1</f>
        <v>0.5</v>
      </c>
      <c r="M1252" s="30">
        <f>S0P5022[[#This Row],[1-p]]*2</f>
        <v>0.5</v>
      </c>
      <c r="N1252" s="30">
        <f>S0P5022[[#This Row],[2p-1]]*2</f>
        <v>1</v>
      </c>
      <c r="O1252" s="30">
        <f>S0P5022[[#This Row],[2-2p]]*2</f>
        <v>1</v>
      </c>
      <c r="P1252" s="30">
        <f>2^S0P5022[[#This Row],[4p-2]]</f>
        <v>2</v>
      </c>
      <c r="Q1252" s="30">
        <f>2^S0P5022[[#This Row],[4-4p]]</f>
        <v>2</v>
      </c>
      <c r="R1252" s="30">
        <f>2^S0P5022[[#This Row],[2^(4p-2)]]</f>
        <v>4</v>
      </c>
      <c r="S1252" s="29">
        <f>S0P5022[[#This Row],[1-p]]/2</f>
        <v>0.125</v>
      </c>
      <c r="T1252" s="29">
        <f>S0P5022[[#This Row],[f(p)]]/LOG(1-S0P5022[[#This Row],[p]],2)^16</f>
        <v>1.9073486328125E-6</v>
      </c>
      <c r="U1252" s="26">
        <f>2*(1-ABS(SIN(S0P5022[[#This Row],[Rad]]*2)))^(S0P5022[[#This Row],[-LOG(1-p)]])</f>
        <v>0.21894911129691363</v>
      </c>
      <c r="V1252" s="26">
        <f>S0P5022[[#This Row],[f(p)]]*LOG(1-S0P5022[[#This Row],[p]],2)^-16</f>
        <v>1.9073486328125E-6</v>
      </c>
      <c r="W1252" s="26">
        <f>S0P5022[[#This Row],[f(p)]]*2*((1-ABS(SIN(S0P5022[[#This Row],[Rad]]*2)))^(S0P5022[[#This Row],[-LOG(1-p)]]^2))</f>
        <v>2.996169583606767E-3</v>
      </c>
      <c r="X1252" s="26">
        <f>S0P5022[[#This Row],[F3]]+S0P5022[[#This Row],[F2]]</f>
        <v>2.9980769322395795E-3</v>
      </c>
      <c r="Y1252" s="26"/>
      <c r="Z1252"/>
      <c r="AD1252" s="16"/>
      <c r="AE1252" s="20"/>
      <c r="AF1252" s="16"/>
      <c r="AG1252" s="20"/>
      <c r="AN1252" s="15"/>
      <c r="AO1252" s="20"/>
      <c r="AT1252" s="15"/>
      <c r="AU1252" s="17"/>
      <c r="AW1252" s="15"/>
      <c r="AX1252" s="20"/>
    </row>
    <row r="1253" spans="1:50" x14ac:dyDescent="0.3">
      <c r="A1253" s="28">
        <v>-20</v>
      </c>
      <c r="B1253" s="28">
        <f>RADIANS(S0P5022[[#This Row],[Deg]])</f>
        <v>-0.3490658503988659</v>
      </c>
      <c r="C1253" s="29">
        <v>7.9788247152653903E-4</v>
      </c>
      <c r="D1253" s="30">
        <f t="shared" si="8"/>
        <v>0.75</v>
      </c>
      <c r="E1253" s="30">
        <f>-LOG(S0P5022[[#This Row],[p]]-0.5,2)</f>
        <v>2</v>
      </c>
      <c r="F1253" s="30">
        <f>-LOG(1-S0P5022[[#This Row],[p]],2)^2</f>
        <v>4</v>
      </c>
      <c r="G1253" s="30">
        <f>-LOG(S0P5022[[#This Row],[p]]-0.5,2)^2</f>
        <v>4</v>
      </c>
      <c r="H1253" s="30">
        <f>-LOG(1-S0P5022[[#This Row],[p]],2)</f>
        <v>2</v>
      </c>
      <c r="I1253" s="30">
        <f>1/S0P5022[[#This Row],[-LOG(p-0.5)^2]]</f>
        <v>0.25</v>
      </c>
      <c r="J1253" s="30">
        <f>1-S0P5022[[#This Row],[p]]</f>
        <v>0.25</v>
      </c>
      <c r="K1253" s="30">
        <f>1/S0P5022[[#This Row],[1-p]]</f>
        <v>4</v>
      </c>
      <c r="L1253" s="30">
        <f>S0P5022[[#This Row],[p]]*2-1</f>
        <v>0.5</v>
      </c>
      <c r="M1253" s="30">
        <f>S0P5022[[#This Row],[1-p]]*2</f>
        <v>0.5</v>
      </c>
      <c r="N1253" s="30">
        <f>S0P5022[[#This Row],[2p-1]]*2</f>
        <v>1</v>
      </c>
      <c r="O1253" s="30">
        <f>S0P5022[[#This Row],[2-2p]]*2</f>
        <v>1</v>
      </c>
      <c r="P1253" s="30">
        <f>2^S0P5022[[#This Row],[4p-2]]</f>
        <v>2</v>
      </c>
      <c r="Q1253" s="30">
        <f>2^S0P5022[[#This Row],[4-4p]]</f>
        <v>2</v>
      </c>
      <c r="R1253" s="30">
        <f>2^S0P5022[[#This Row],[2^(4p-2)]]</f>
        <v>4</v>
      </c>
      <c r="S1253" s="29">
        <f>S0P5022[[#This Row],[1-p]]/2</f>
        <v>0.125</v>
      </c>
      <c r="T1253" s="29">
        <f>S0P5022[[#This Row],[f(p)]]/LOG(1-S0P5022[[#This Row],[p]],2)^16</f>
        <v>1.9073486328125E-6</v>
      </c>
      <c r="U1253" s="26">
        <f>2*(1-ABS(SIN(S0P5022[[#This Row],[Rad]]*2)))^(S0P5022[[#This Row],[-LOG(1-p)]])</f>
        <v>0.25520138358691247</v>
      </c>
      <c r="V1253" s="26">
        <f>S0P5022[[#This Row],[f(p)]]*LOG(1-S0P5022[[#This Row],[p]],2)^-16</f>
        <v>1.9073486328125E-6</v>
      </c>
      <c r="W1253" s="26">
        <f>S0P5022[[#This Row],[f(p)]]*2*((1-ABS(SIN(S0P5022[[#This Row],[Rad]]*2)))^(S0P5022[[#This Row],[-LOG(1-p)]]^2))</f>
        <v>4.0704841365421527E-3</v>
      </c>
      <c r="X1253" s="26">
        <f>S0P5022[[#This Row],[F3]]+S0P5022[[#This Row],[F2]]</f>
        <v>4.0723914851749652E-3</v>
      </c>
      <c r="Y1253" s="26"/>
      <c r="Z1253"/>
      <c r="AD1253" s="16"/>
      <c r="AE1253" s="20"/>
      <c r="AF1253" s="16"/>
      <c r="AG1253" s="20"/>
      <c r="AN1253" s="15"/>
      <c r="AO1253" s="20"/>
      <c r="AT1253" s="15"/>
      <c r="AU1253" s="17"/>
      <c r="AW1253" s="15"/>
      <c r="AX1253" s="20"/>
    </row>
    <row r="1254" spans="1:50" x14ac:dyDescent="0.3">
      <c r="A1254" s="28">
        <v>-19</v>
      </c>
      <c r="B1254" s="28">
        <f>RADIANS(S0P5022[[#This Row],[Deg]])</f>
        <v>-0.33161255787892263</v>
      </c>
      <c r="C1254" s="29">
        <v>1.6262906756768301E-3</v>
      </c>
      <c r="D1254" s="30">
        <f t="shared" si="8"/>
        <v>0.75</v>
      </c>
      <c r="E1254" s="30">
        <f>-LOG(S0P5022[[#This Row],[p]]-0.5,2)</f>
        <v>2</v>
      </c>
      <c r="F1254" s="30">
        <f>-LOG(1-S0P5022[[#This Row],[p]],2)^2</f>
        <v>4</v>
      </c>
      <c r="G1254" s="30">
        <f>-LOG(S0P5022[[#This Row],[p]]-0.5,2)^2</f>
        <v>4</v>
      </c>
      <c r="H1254" s="30">
        <f>-LOG(1-S0P5022[[#This Row],[p]],2)</f>
        <v>2</v>
      </c>
      <c r="I1254" s="30">
        <f>1/S0P5022[[#This Row],[-LOG(p-0.5)^2]]</f>
        <v>0.25</v>
      </c>
      <c r="J1254" s="30">
        <f>1-S0P5022[[#This Row],[p]]</f>
        <v>0.25</v>
      </c>
      <c r="K1254" s="30">
        <f>1/S0P5022[[#This Row],[1-p]]</f>
        <v>4</v>
      </c>
      <c r="L1254" s="30">
        <f>S0P5022[[#This Row],[p]]*2-1</f>
        <v>0.5</v>
      </c>
      <c r="M1254" s="30">
        <f>S0P5022[[#This Row],[1-p]]*2</f>
        <v>0.5</v>
      </c>
      <c r="N1254" s="30">
        <f>S0P5022[[#This Row],[2p-1]]*2</f>
        <v>1</v>
      </c>
      <c r="O1254" s="30">
        <f>S0P5022[[#This Row],[2-2p]]*2</f>
        <v>1</v>
      </c>
      <c r="P1254" s="30">
        <f>2^S0P5022[[#This Row],[4p-2]]</f>
        <v>2</v>
      </c>
      <c r="Q1254" s="30">
        <f>2^S0P5022[[#This Row],[4-4p]]</f>
        <v>2</v>
      </c>
      <c r="R1254" s="30">
        <f>2^S0P5022[[#This Row],[2^(4p-2)]]</f>
        <v>4</v>
      </c>
      <c r="S1254" s="29">
        <f>S0P5022[[#This Row],[1-p]]/2</f>
        <v>0.125</v>
      </c>
      <c r="T1254" s="29">
        <f>S0P5022[[#This Row],[f(p)]]/LOG(1-S0P5022[[#This Row],[p]],2)^16</f>
        <v>1.9073486328125E-6</v>
      </c>
      <c r="U1254" s="26">
        <f>2*(1-ABS(SIN(S0P5022[[#This Row],[Rad]]*2)))^(S0P5022[[#This Row],[-LOG(1-p)]])</f>
        <v>0.29543220309769913</v>
      </c>
      <c r="V1254" s="26">
        <f>S0P5022[[#This Row],[f(p)]]*LOG(1-S0P5022[[#This Row],[p]],2)^-16</f>
        <v>1.9073486328125E-6</v>
      </c>
      <c r="W1254" s="26">
        <f>S0P5022[[#This Row],[f(p)]]*2*((1-ABS(SIN(S0P5022[[#This Row],[Rad]]*2)))^(S0P5022[[#This Row],[-LOG(1-p)]]^2))</f>
        <v>5.4550116641975096E-3</v>
      </c>
      <c r="X1254" s="26">
        <f>S0P5022[[#This Row],[F3]]+S0P5022[[#This Row],[F2]]</f>
        <v>5.4569190128303221E-3</v>
      </c>
      <c r="Y1254" s="26"/>
      <c r="Z1254"/>
      <c r="AD1254" s="16"/>
      <c r="AE1254" s="20"/>
      <c r="AF1254" s="16"/>
      <c r="AG1254" s="20"/>
      <c r="AN1254" s="15"/>
      <c r="AO1254" s="20"/>
      <c r="AT1254" s="15"/>
      <c r="AU1254" s="17"/>
      <c r="AW1254" s="15"/>
      <c r="AX1254" s="20"/>
    </row>
    <row r="1255" spans="1:50" x14ac:dyDescent="0.3">
      <c r="A1255" s="28">
        <v>-18</v>
      </c>
      <c r="B1255" s="28">
        <f>RADIANS(S0P5022[[#This Row],[Deg]])</f>
        <v>-0.31415926535897931</v>
      </c>
      <c r="C1255" s="29">
        <v>2.94073166885783E-3</v>
      </c>
      <c r="D1255" s="30">
        <f t="shared" si="8"/>
        <v>0.75</v>
      </c>
      <c r="E1255" s="30">
        <f>-LOG(S0P5022[[#This Row],[p]]-0.5,2)</f>
        <v>2</v>
      </c>
      <c r="F1255" s="30">
        <f>-LOG(1-S0P5022[[#This Row],[p]],2)^2</f>
        <v>4</v>
      </c>
      <c r="G1255" s="30">
        <f>-LOG(S0P5022[[#This Row],[p]]-0.5,2)^2</f>
        <v>4</v>
      </c>
      <c r="H1255" s="30">
        <f>-LOG(1-S0P5022[[#This Row],[p]],2)</f>
        <v>2</v>
      </c>
      <c r="I1255" s="30">
        <f>1/S0P5022[[#This Row],[-LOG(p-0.5)^2]]</f>
        <v>0.25</v>
      </c>
      <c r="J1255" s="30">
        <f>1-S0P5022[[#This Row],[p]]</f>
        <v>0.25</v>
      </c>
      <c r="K1255" s="30">
        <f>1/S0P5022[[#This Row],[1-p]]</f>
        <v>4</v>
      </c>
      <c r="L1255" s="30">
        <f>S0P5022[[#This Row],[p]]*2-1</f>
        <v>0.5</v>
      </c>
      <c r="M1255" s="30">
        <f>S0P5022[[#This Row],[1-p]]*2</f>
        <v>0.5</v>
      </c>
      <c r="N1255" s="30">
        <f>S0P5022[[#This Row],[2p-1]]*2</f>
        <v>1</v>
      </c>
      <c r="O1255" s="30">
        <f>S0P5022[[#This Row],[2-2p]]*2</f>
        <v>1</v>
      </c>
      <c r="P1255" s="30">
        <f>2^S0P5022[[#This Row],[4p-2]]</f>
        <v>2</v>
      </c>
      <c r="Q1255" s="30">
        <f>2^S0P5022[[#This Row],[4-4p]]</f>
        <v>2</v>
      </c>
      <c r="R1255" s="30">
        <f>2^S0P5022[[#This Row],[2^(4p-2)]]</f>
        <v>4</v>
      </c>
      <c r="S1255" s="29">
        <f>S0P5022[[#This Row],[1-p]]/2</f>
        <v>0.125</v>
      </c>
      <c r="T1255" s="29">
        <f>S0P5022[[#This Row],[f(p)]]/LOG(1-S0P5022[[#This Row],[p]],2)^16</f>
        <v>1.9073486328125E-6</v>
      </c>
      <c r="U1255" s="26">
        <f>2*(1-ABS(SIN(S0P5022[[#This Row],[Rad]]*2)))^(S0P5022[[#This Row],[-LOG(1-p)]])</f>
        <v>0.33984199645516006</v>
      </c>
      <c r="V1255" s="26">
        <f>S0P5022[[#This Row],[f(p)]]*LOG(1-S0P5022[[#This Row],[p]],2)^-16</f>
        <v>1.9073486328125E-6</v>
      </c>
      <c r="W1255" s="26">
        <f>S0P5022[[#This Row],[f(p)]]*2*((1-ABS(SIN(S0P5022[[#This Row],[Rad]]*2)))^(S0P5022[[#This Row],[-LOG(1-p)]]^2))</f>
        <v>7.2182864096643137E-3</v>
      </c>
      <c r="X1255" s="26">
        <f>S0P5022[[#This Row],[F3]]+S0P5022[[#This Row],[F2]]</f>
        <v>7.2201937582971262E-3</v>
      </c>
      <c r="Y1255" s="26"/>
      <c r="Z1255"/>
      <c r="AD1255" s="16"/>
      <c r="AE1255" s="20"/>
      <c r="AF1255" s="16"/>
      <c r="AG1255" s="20"/>
      <c r="AN1255" s="15"/>
      <c r="AO1255" s="20"/>
      <c r="AT1255" s="15"/>
      <c r="AU1255" s="17"/>
      <c r="AW1255" s="15"/>
      <c r="AX1255" s="20"/>
    </row>
    <row r="1256" spans="1:50" x14ac:dyDescent="0.3">
      <c r="A1256" s="28">
        <v>-17</v>
      </c>
      <c r="B1256" s="28">
        <f>RADIANS(S0P5022[[#This Row],[Deg]])</f>
        <v>-0.29670597283903605</v>
      </c>
      <c r="C1256" s="29">
        <v>4.7552507206060001E-3</v>
      </c>
      <c r="D1256" s="30">
        <f t="shared" si="8"/>
        <v>0.75</v>
      </c>
      <c r="E1256" s="30">
        <f>-LOG(S0P5022[[#This Row],[p]]-0.5,2)</f>
        <v>2</v>
      </c>
      <c r="F1256" s="30">
        <f>-LOG(1-S0P5022[[#This Row],[p]],2)^2</f>
        <v>4</v>
      </c>
      <c r="G1256" s="30">
        <f>-LOG(S0P5022[[#This Row],[p]]-0.5,2)^2</f>
        <v>4</v>
      </c>
      <c r="H1256" s="30">
        <f>-LOG(1-S0P5022[[#This Row],[p]],2)</f>
        <v>2</v>
      </c>
      <c r="I1256" s="30">
        <f>1/S0P5022[[#This Row],[-LOG(p-0.5)^2]]</f>
        <v>0.25</v>
      </c>
      <c r="J1256" s="30">
        <f>1-S0P5022[[#This Row],[p]]</f>
        <v>0.25</v>
      </c>
      <c r="K1256" s="30">
        <f>1/S0P5022[[#This Row],[1-p]]</f>
        <v>4</v>
      </c>
      <c r="L1256" s="30">
        <f>S0P5022[[#This Row],[p]]*2-1</f>
        <v>0.5</v>
      </c>
      <c r="M1256" s="30">
        <f>S0P5022[[#This Row],[1-p]]*2</f>
        <v>0.5</v>
      </c>
      <c r="N1256" s="30">
        <f>S0P5022[[#This Row],[2p-1]]*2</f>
        <v>1</v>
      </c>
      <c r="O1256" s="30">
        <f>S0P5022[[#This Row],[2-2p]]*2</f>
        <v>1</v>
      </c>
      <c r="P1256" s="30">
        <f>2^S0P5022[[#This Row],[4p-2]]</f>
        <v>2</v>
      </c>
      <c r="Q1256" s="30">
        <f>2^S0P5022[[#This Row],[4-4p]]</f>
        <v>2</v>
      </c>
      <c r="R1256" s="30">
        <f>2^S0P5022[[#This Row],[2^(4p-2)]]</f>
        <v>4</v>
      </c>
      <c r="S1256" s="29">
        <f>S0P5022[[#This Row],[1-p]]/2</f>
        <v>0.125</v>
      </c>
      <c r="T1256" s="29">
        <f>S0P5022[[#This Row],[f(p)]]/LOG(1-S0P5022[[#This Row],[p]],2)^16</f>
        <v>1.9073486328125E-6</v>
      </c>
      <c r="U1256" s="26">
        <f>2*(1-ABS(SIN(S0P5022[[#This Row],[Rad]]*2)))^(S0P5022[[#This Row],[-LOG(1-p)]])</f>
        <v>0.38862179270110053</v>
      </c>
      <c r="V1256" s="26">
        <f>S0P5022[[#This Row],[f(p)]]*LOG(1-S0P5022[[#This Row],[p]],2)^-16</f>
        <v>1.9073486328125E-6</v>
      </c>
      <c r="W1256" s="26">
        <f>S0P5022[[#This Row],[f(p)]]*2*((1-ABS(SIN(S0P5022[[#This Row],[Rad]]*2)))^(S0P5022[[#This Row],[-LOG(1-p)]]^2))</f>
        <v>9.4391811101385715E-3</v>
      </c>
      <c r="X1256" s="26">
        <f>S0P5022[[#This Row],[F3]]+S0P5022[[#This Row],[F2]]</f>
        <v>9.441088458771384E-3</v>
      </c>
      <c r="Y1256" s="26"/>
      <c r="Z1256"/>
      <c r="AD1256" s="16"/>
      <c r="AE1256" s="20"/>
      <c r="AF1256" s="16"/>
      <c r="AG1256" s="20"/>
      <c r="AN1256" s="15"/>
      <c r="AO1256" s="20"/>
      <c r="AT1256" s="15"/>
      <c r="AU1256" s="17"/>
      <c r="AW1256" s="15"/>
      <c r="AX1256" s="20"/>
    </row>
    <row r="1257" spans="1:50" x14ac:dyDescent="0.3">
      <c r="A1257" s="28">
        <v>-16</v>
      </c>
      <c r="B1257" s="28">
        <f>RADIANS(S0P5022[[#This Row],[Deg]])</f>
        <v>-0.27925268031909273</v>
      </c>
      <c r="C1257" s="29">
        <v>7.0877137815816699E-3</v>
      </c>
      <c r="D1257" s="30">
        <f t="shared" si="8"/>
        <v>0.75</v>
      </c>
      <c r="E1257" s="30">
        <f>-LOG(S0P5022[[#This Row],[p]]-0.5,2)</f>
        <v>2</v>
      </c>
      <c r="F1257" s="30">
        <f>-LOG(1-S0P5022[[#This Row],[p]],2)^2</f>
        <v>4</v>
      </c>
      <c r="G1257" s="30">
        <f>-LOG(S0P5022[[#This Row],[p]]-0.5,2)^2</f>
        <v>4</v>
      </c>
      <c r="H1257" s="30">
        <f>-LOG(1-S0P5022[[#This Row],[p]],2)</f>
        <v>2</v>
      </c>
      <c r="I1257" s="30">
        <f>1/S0P5022[[#This Row],[-LOG(p-0.5)^2]]</f>
        <v>0.25</v>
      </c>
      <c r="J1257" s="30">
        <f>1-S0P5022[[#This Row],[p]]</f>
        <v>0.25</v>
      </c>
      <c r="K1257" s="30">
        <f>1/S0P5022[[#This Row],[1-p]]</f>
        <v>4</v>
      </c>
      <c r="L1257" s="30">
        <f>S0P5022[[#This Row],[p]]*2-1</f>
        <v>0.5</v>
      </c>
      <c r="M1257" s="30">
        <f>S0P5022[[#This Row],[1-p]]*2</f>
        <v>0.5</v>
      </c>
      <c r="N1257" s="30">
        <f>S0P5022[[#This Row],[2p-1]]*2</f>
        <v>1</v>
      </c>
      <c r="O1257" s="30">
        <f>S0P5022[[#This Row],[2-2p]]*2</f>
        <v>1</v>
      </c>
      <c r="P1257" s="30">
        <f>2^S0P5022[[#This Row],[4p-2]]</f>
        <v>2</v>
      </c>
      <c r="Q1257" s="30">
        <f>2^S0P5022[[#This Row],[4-4p]]</f>
        <v>2</v>
      </c>
      <c r="R1257" s="30">
        <f>2^S0P5022[[#This Row],[2^(4p-2)]]</f>
        <v>4</v>
      </c>
      <c r="S1257" s="29">
        <f>S0P5022[[#This Row],[1-p]]/2</f>
        <v>0.125</v>
      </c>
      <c r="T1257" s="29">
        <f>S0P5022[[#This Row],[f(p)]]/LOG(1-S0P5022[[#This Row],[p]],2)^16</f>
        <v>1.9073486328125E-6</v>
      </c>
      <c r="U1257" s="26">
        <f>2*(1-ABS(SIN(S0P5022[[#This Row],[Rad]]*2)))^(S0P5022[[#This Row],[-LOG(1-p)]])</f>
        <v>0.44195179627810288</v>
      </c>
      <c r="V1257" s="26">
        <f>S0P5022[[#This Row],[f(p)]]*LOG(1-S0P5022[[#This Row],[p]],2)^-16</f>
        <v>1.9073486328125E-6</v>
      </c>
      <c r="W1257" s="26">
        <f>S0P5022[[#This Row],[f(p)]]*2*((1-ABS(SIN(S0P5022[[#This Row],[Rad]]*2)))^(S0P5022[[#This Row],[-LOG(1-p)]]^2))</f>
        <v>1.2207586889590109E-2</v>
      </c>
      <c r="X1257" s="26">
        <f>S0P5022[[#This Row],[F3]]+S0P5022[[#This Row],[F2]]</f>
        <v>1.2209494238222922E-2</v>
      </c>
      <c r="Y1257" s="26"/>
      <c r="Z1257"/>
      <c r="AD1257" s="16"/>
      <c r="AE1257" s="20"/>
      <c r="AF1257" s="16"/>
      <c r="AG1257" s="20"/>
      <c r="AN1257" s="15"/>
      <c r="AO1257" s="20"/>
      <c r="AT1257" s="15"/>
      <c r="AU1257" s="17"/>
      <c r="AW1257" s="15"/>
      <c r="AX1257" s="20"/>
    </row>
    <row r="1258" spans="1:50" x14ac:dyDescent="0.3">
      <c r="A1258" s="28">
        <v>-15</v>
      </c>
      <c r="B1258" s="28">
        <f>RADIANS(S0P5022[[#This Row],[Deg]])</f>
        <v>-0.26179938779914941</v>
      </c>
      <c r="C1258" s="29">
        <v>1.02699436535583E-2</v>
      </c>
      <c r="D1258" s="30">
        <f t="shared" si="8"/>
        <v>0.75</v>
      </c>
      <c r="E1258" s="30">
        <f>-LOG(S0P5022[[#This Row],[p]]-0.5,2)</f>
        <v>2</v>
      </c>
      <c r="F1258" s="30">
        <f>-LOG(1-S0P5022[[#This Row],[p]],2)^2</f>
        <v>4</v>
      </c>
      <c r="G1258" s="30">
        <f>-LOG(S0P5022[[#This Row],[p]]-0.5,2)^2</f>
        <v>4</v>
      </c>
      <c r="H1258" s="30">
        <f>-LOG(1-S0P5022[[#This Row],[p]],2)</f>
        <v>2</v>
      </c>
      <c r="I1258" s="30">
        <f>1/S0P5022[[#This Row],[-LOG(p-0.5)^2]]</f>
        <v>0.25</v>
      </c>
      <c r="J1258" s="30">
        <f>1-S0P5022[[#This Row],[p]]</f>
        <v>0.25</v>
      </c>
      <c r="K1258" s="30">
        <f>1/S0P5022[[#This Row],[1-p]]</f>
        <v>4</v>
      </c>
      <c r="L1258" s="30">
        <f>S0P5022[[#This Row],[p]]*2-1</f>
        <v>0.5</v>
      </c>
      <c r="M1258" s="30">
        <f>S0P5022[[#This Row],[1-p]]*2</f>
        <v>0.5</v>
      </c>
      <c r="N1258" s="30">
        <f>S0P5022[[#This Row],[2p-1]]*2</f>
        <v>1</v>
      </c>
      <c r="O1258" s="30">
        <f>S0P5022[[#This Row],[2-2p]]*2</f>
        <v>1</v>
      </c>
      <c r="P1258" s="30">
        <f>2^S0P5022[[#This Row],[4p-2]]</f>
        <v>2</v>
      </c>
      <c r="Q1258" s="30">
        <f>2^S0P5022[[#This Row],[4-4p]]</f>
        <v>2</v>
      </c>
      <c r="R1258" s="30">
        <f>2^S0P5022[[#This Row],[2^(4p-2)]]</f>
        <v>4</v>
      </c>
      <c r="S1258" s="29">
        <f>S0P5022[[#This Row],[1-p]]/2</f>
        <v>0.125</v>
      </c>
      <c r="T1258" s="29">
        <f>S0P5022[[#This Row],[f(p)]]/LOG(1-S0P5022[[#This Row],[p]],2)^16</f>
        <v>1.9073486328125E-6</v>
      </c>
      <c r="U1258" s="26">
        <f>2*(1-ABS(SIN(S0P5022[[#This Row],[Rad]]*2)))^(S0P5022[[#This Row],[-LOG(1-p)]])</f>
        <v>0.5</v>
      </c>
      <c r="V1258" s="26">
        <f>S0P5022[[#This Row],[f(p)]]*LOG(1-S0P5022[[#This Row],[p]],2)^-16</f>
        <v>1.9073486328125E-6</v>
      </c>
      <c r="W1258" s="26">
        <f>S0P5022[[#This Row],[f(p)]]*2*((1-ABS(SIN(S0P5022[[#This Row],[Rad]]*2)))^(S0P5022[[#This Row],[-LOG(1-p)]]^2))</f>
        <v>1.5625E-2</v>
      </c>
      <c r="X1258" s="26">
        <f>S0P5022[[#This Row],[F3]]+S0P5022[[#This Row],[F2]]</f>
        <v>1.5626907348632813E-2</v>
      </c>
      <c r="Y1258" s="26"/>
      <c r="Z1258"/>
      <c r="AD1258" s="16"/>
      <c r="AE1258" s="20"/>
      <c r="AF1258" s="16"/>
      <c r="AG1258" s="20"/>
      <c r="AN1258" s="15"/>
      <c r="AO1258" s="20"/>
      <c r="AT1258" s="15"/>
      <c r="AU1258" s="17"/>
      <c r="AW1258" s="15"/>
      <c r="AX1258" s="20"/>
    </row>
    <row r="1259" spans="1:50" x14ac:dyDescent="0.3">
      <c r="A1259" s="28">
        <v>-14</v>
      </c>
      <c r="B1259" s="28">
        <f>RADIANS(S0P5022[[#This Row],[Deg]])</f>
        <v>-0.24434609527920614</v>
      </c>
      <c r="C1259" s="29">
        <v>1.40676631902374E-2</v>
      </c>
      <c r="D1259" s="30">
        <f t="shared" si="8"/>
        <v>0.75</v>
      </c>
      <c r="E1259" s="30">
        <f>-LOG(S0P5022[[#This Row],[p]]-0.5,2)</f>
        <v>2</v>
      </c>
      <c r="F1259" s="30">
        <f>-LOG(1-S0P5022[[#This Row],[p]],2)^2</f>
        <v>4</v>
      </c>
      <c r="G1259" s="30">
        <f>-LOG(S0P5022[[#This Row],[p]]-0.5,2)^2</f>
        <v>4</v>
      </c>
      <c r="H1259" s="30">
        <f>-LOG(1-S0P5022[[#This Row],[p]],2)</f>
        <v>2</v>
      </c>
      <c r="I1259" s="30">
        <f>1/S0P5022[[#This Row],[-LOG(p-0.5)^2]]</f>
        <v>0.25</v>
      </c>
      <c r="J1259" s="30">
        <f>1-S0P5022[[#This Row],[p]]</f>
        <v>0.25</v>
      </c>
      <c r="K1259" s="30">
        <f>1/S0P5022[[#This Row],[1-p]]</f>
        <v>4</v>
      </c>
      <c r="L1259" s="30">
        <f>S0P5022[[#This Row],[p]]*2-1</f>
        <v>0.5</v>
      </c>
      <c r="M1259" s="30">
        <f>S0P5022[[#This Row],[1-p]]*2</f>
        <v>0.5</v>
      </c>
      <c r="N1259" s="30">
        <f>S0P5022[[#This Row],[2p-1]]*2</f>
        <v>1</v>
      </c>
      <c r="O1259" s="30">
        <f>S0P5022[[#This Row],[2-2p]]*2</f>
        <v>1</v>
      </c>
      <c r="P1259" s="30">
        <f>2^S0P5022[[#This Row],[4p-2]]</f>
        <v>2</v>
      </c>
      <c r="Q1259" s="30">
        <f>2^S0P5022[[#This Row],[4-4p]]</f>
        <v>2</v>
      </c>
      <c r="R1259" s="30">
        <f>2^S0P5022[[#This Row],[2^(4p-2)]]</f>
        <v>4</v>
      </c>
      <c r="S1259" s="29">
        <f>S0P5022[[#This Row],[1-p]]/2</f>
        <v>0.125</v>
      </c>
      <c r="T1259" s="29">
        <f>S0P5022[[#This Row],[f(p)]]/LOG(1-S0P5022[[#This Row],[p]],2)^16</f>
        <v>1.9073486328125E-6</v>
      </c>
      <c r="U1259" s="26">
        <f>2*(1-ABS(SIN(S0P5022[[#This Row],[Rad]]*2)))^(S0P5022[[#This Row],[-LOG(1-p)]])</f>
        <v>0.56292084538569009</v>
      </c>
      <c r="V1259" s="26">
        <f>S0P5022[[#This Row],[f(p)]]*LOG(1-S0P5022[[#This Row],[p]],2)^-16</f>
        <v>1.9073486328125E-6</v>
      </c>
      <c r="W1259" s="26">
        <f>S0P5022[[#This Row],[f(p)]]*2*((1-ABS(SIN(S0P5022[[#This Row],[Rad]]*2)))^(S0P5022[[#This Row],[-LOG(1-p)]]^2))</f>
        <v>1.980499238560875E-2</v>
      </c>
      <c r="X1259" s="26">
        <f>S0P5022[[#This Row],[F3]]+S0P5022[[#This Row],[F2]]</f>
        <v>1.9806899734241563E-2</v>
      </c>
      <c r="Y1259" s="26"/>
      <c r="Z1259"/>
      <c r="AD1259" s="16"/>
      <c r="AE1259" s="20"/>
      <c r="AF1259" s="16"/>
      <c r="AG1259" s="20"/>
      <c r="AN1259" s="15"/>
      <c r="AO1259" s="20"/>
      <c r="AT1259" s="15"/>
      <c r="AU1259" s="17"/>
      <c r="AW1259" s="15"/>
      <c r="AX1259" s="20"/>
    </row>
    <row r="1260" spans="1:50" x14ac:dyDescent="0.3">
      <c r="A1260" s="28">
        <v>-13</v>
      </c>
      <c r="B1260" s="28">
        <f>RADIANS(S0P5022[[#This Row],[Deg]])</f>
        <v>-0.22689280275926285</v>
      </c>
      <c r="C1260" s="29">
        <v>1.8497305111651201E-2</v>
      </c>
      <c r="D1260" s="30">
        <f t="shared" si="8"/>
        <v>0.75</v>
      </c>
      <c r="E1260" s="30">
        <f>-LOG(S0P5022[[#This Row],[p]]-0.5,2)</f>
        <v>2</v>
      </c>
      <c r="F1260" s="30">
        <f>-LOG(1-S0P5022[[#This Row],[p]],2)^2</f>
        <v>4</v>
      </c>
      <c r="G1260" s="30">
        <f>-LOG(S0P5022[[#This Row],[p]]-0.5,2)^2</f>
        <v>4</v>
      </c>
      <c r="H1260" s="30">
        <f>-LOG(1-S0P5022[[#This Row],[p]],2)</f>
        <v>2</v>
      </c>
      <c r="I1260" s="30">
        <f>1/S0P5022[[#This Row],[-LOG(p-0.5)^2]]</f>
        <v>0.25</v>
      </c>
      <c r="J1260" s="30">
        <f>1-S0P5022[[#This Row],[p]]</f>
        <v>0.25</v>
      </c>
      <c r="K1260" s="30">
        <f>1/S0P5022[[#This Row],[1-p]]</f>
        <v>4</v>
      </c>
      <c r="L1260" s="30">
        <f>S0P5022[[#This Row],[p]]*2-1</f>
        <v>0.5</v>
      </c>
      <c r="M1260" s="30">
        <f>S0P5022[[#This Row],[1-p]]*2</f>
        <v>0.5</v>
      </c>
      <c r="N1260" s="30">
        <f>S0P5022[[#This Row],[2p-1]]*2</f>
        <v>1</v>
      </c>
      <c r="O1260" s="30">
        <f>S0P5022[[#This Row],[2-2p]]*2</f>
        <v>1</v>
      </c>
      <c r="P1260" s="30">
        <f>2^S0P5022[[#This Row],[4p-2]]</f>
        <v>2</v>
      </c>
      <c r="Q1260" s="30">
        <f>2^S0P5022[[#This Row],[4-4p]]</f>
        <v>2</v>
      </c>
      <c r="R1260" s="30">
        <f>2^S0P5022[[#This Row],[2^(4p-2)]]</f>
        <v>4</v>
      </c>
      <c r="S1260" s="29">
        <f>S0P5022[[#This Row],[1-p]]/2</f>
        <v>0.125</v>
      </c>
      <c r="T1260" s="29">
        <f>S0P5022[[#This Row],[f(p)]]/LOG(1-S0P5022[[#This Row],[p]],2)^16</f>
        <v>1.9073486328125E-6</v>
      </c>
      <c r="U1260" s="26">
        <f>2*(1-ABS(SIN(S0P5022[[#This Row],[Rad]]*2)))^(S0P5022[[#This Row],[-LOG(1-p)]])</f>
        <v>0.63085393751803209</v>
      </c>
      <c r="V1260" s="26">
        <f>S0P5022[[#This Row],[f(p)]]*LOG(1-S0P5022[[#This Row],[p]],2)^-16</f>
        <v>1.9073486328125E-6</v>
      </c>
      <c r="W1260" s="26">
        <f>S0P5022[[#This Row],[f(p)]]*2*((1-ABS(SIN(S0P5022[[#This Row],[Rad]]*2)))^(S0P5022[[#This Row],[-LOG(1-p)]]^2))</f>
        <v>2.487354315512532E-2</v>
      </c>
      <c r="X1260" s="26">
        <f>S0P5022[[#This Row],[F3]]+S0P5022[[#This Row],[F2]]</f>
        <v>2.4875450503758133E-2</v>
      </c>
      <c r="Y1260" s="26"/>
      <c r="Z1260"/>
      <c r="AD1260" s="16"/>
      <c r="AE1260" s="20"/>
      <c r="AF1260" s="16"/>
      <c r="AG1260" s="20"/>
      <c r="AN1260" s="15"/>
      <c r="AO1260" s="20"/>
      <c r="AT1260" s="15"/>
      <c r="AU1260" s="17"/>
      <c r="AW1260" s="15"/>
      <c r="AX1260" s="20"/>
    </row>
    <row r="1261" spans="1:50" x14ac:dyDescent="0.3">
      <c r="A1261" s="28">
        <v>-12</v>
      </c>
      <c r="B1261" s="28">
        <f>RADIANS(S0P5022[[#This Row],[Deg]])</f>
        <v>-0.20943951023931956</v>
      </c>
      <c r="C1261" s="29">
        <v>2.3556557119798701E-2</v>
      </c>
      <c r="D1261" s="30">
        <f t="shared" si="8"/>
        <v>0.75</v>
      </c>
      <c r="E1261" s="30">
        <f>-LOG(S0P5022[[#This Row],[p]]-0.5,2)</f>
        <v>2</v>
      </c>
      <c r="F1261" s="30">
        <f>-LOG(1-S0P5022[[#This Row],[p]],2)^2</f>
        <v>4</v>
      </c>
      <c r="G1261" s="30">
        <f>-LOG(S0P5022[[#This Row],[p]]-0.5,2)^2</f>
        <v>4</v>
      </c>
      <c r="H1261" s="30">
        <f>-LOG(1-S0P5022[[#This Row],[p]],2)</f>
        <v>2</v>
      </c>
      <c r="I1261" s="30">
        <f>1/S0P5022[[#This Row],[-LOG(p-0.5)^2]]</f>
        <v>0.25</v>
      </c>
      <c r="J1261" s="30">
        <f>1-S0P5022[[#This Row],[p]]</f>
        <v>0.25</v>
      </c>
      <c r="K1261" s="30">
        <f>1/S0P5022[[#This Row],[1-p]]</f>
        <v>4</v>
      </c>
      <c r="L1261" s="30">
        <f>S0P5022[[#This Row],[p]]*2-1</f>
        <v>0.5</v>
      </c>
      <c r="M1261" s="30">
        <f>S0P5022[[#This Row],[1-p]]*2</f>
        <v>0.5</v>
      </c>
      <c r="N1261" s="30">
        <f>S0P5022[[#This Row],[2p-1]]*2</f>
        <v>1</v>
      </c>
      <c r="O1261" s="30">
        <f>S0P5022[[#This Row],[2-2p]]*2</f>
        <v>1</v>
      </c>
      <c r="P1261" s="30">
        <f>2^S0P5022[[#This Row],[4p-2]]</f>
        <v>2</v>
      </c>
      <c r="Q1261" s="30">
        <f>2^S0P5022[[#This Row],[4-4p]]</f>
        <v>2</v>
      </c>
      <c r="R1261" s="30">
        <f>2^S0P5022[[#This Row],[2^(4p-2)]]</f>
        <v>4</v>
      </c>
      <c r="S1261" s="29">
        <f>S0P5022[[#This Row],[1-p]]/2</f>
        <v>0.125</v>
      </c>
      <c r="T1261" s="29">
        <f>S0P5022[[#This Row],[f(p)]]/LOG(1-S0P5022[[#This Row],[p]],2)^16</f>
        <v>1.9073486328125E-6</v>
      </c>
      <c r="U1261" s="26">
        <f>2*(1-ABS(SIN(S0P5022[[#This Row],[Rad]]*2)))^(S0P5022[[#This Row],[-LOG(1-p)]])</f>
        <v>0.70392282133794104</v>
      </c>
      <c r="V1261" s="26">
        <f>S0P5022[[#This Row],[f(p)]]*LOG(1-S0P5022[[#This Row],[p]],2)^-16</f>
        <v>1.9073486328125E-6</v>
      </c>
      <c r="W1261" s="26">
        <f>S0P5022[[#This Row],[f(p)]]*2*((1-ABS(SIN(S0P5022[[#This Row],[Rad]]*2)))^(S0P5022[[#This Row],[-LOG(1-p)]]^2))</f>
        <v>3.0969208650022929E-2</v>
      </c>
      <c r="X1261" s="26">
        <f>S0P5022[[#This Row],[F3]]+S0P5022[[#This Row],[F2]]</f>
        <v>3.0971115998655742E-2</v>
      </c>
      <c r="Y1261" s="26"/>
      <c r="Z1261"/>
      <c r="AD1261" s="16"/>
      <c r="AE1261" s="20"/>
      <c r="AF1261" s="16"/>
      <c r="AG1261" s="20"/>
      <c r="AN1261" s="15"/>
      <c r="AO1261" s="20"/>
      <c r="AT1261" s="15"/>
      <c r="AU1261" s="17"/>
      <c r="AW1261" s="15"/>
      <c r="AX1261" s="20"/>
    </row>
    <row r="1262" spans="1:50" x14ac:dyDescent="0.3">
      <c r="A1262" s="28">
        <v>-11</v>
      </c>
      <c r="B1262" s="28">
        <f>RADIANS(S0P5022[[#This Row],[Deg]])</f>
        <v>-0.19198621771937624</v>
      </c>
      <c r="C1262" s="29">
        <v>2.95242856257086E-2</v>
      </c>
      <c r="D1262" s="30">
        <f t="shared" si="8"/>
        <v>0.75</v>
      </c>
      <c r="E1262" s="30">
        <f>-LOG(S0P5022[[#This Row],[p]]-0.5,2)</f>
        <v>2</v>
      </c>
      <c r="F1262" s="30">
        <f>-LOG(1-S0P5022[[#This Row],[p]],2)^2</f>
        <v>4</v>
      </c>
      <c r="G1262" s="30">
        <f>-LOG(S0P5022[[#This Row],[p]]-0.5,2)^2</f>
        <v>4</v>
      </c>
      <c r="H1262" s="30">
        <f>-LOG(1-S0P5022[[#This Row],[p]],2)</f>
        <v>2</v>
      </c>
      <c r="I1262" s="30">
        <f>1/S0P5022[[#This Row],[-LOG(p-0.5)^2]]</f>
        <v>0.25</v>
      </c>
      <c r="J1262" s="30">
        <f>1-S0P5022[[#This Row],[p]]</f>
        <v>0.25</v>
      </c>
      <c r="K1262" s="30">
        <f>1/S0P5022[[#This Row],[1-p]]</f>
        <v>4</v>
      </c>
      <c r="L1262" s="30">
        <f>S0P5022[[#This Row],[p]]*2-1</f>
        <v>0.5</v>
      </c>
      <c r="M1262" s="30">
        <f>S0P5022[[#This Row],[1-p]]*2</f>
        <v>0.5</v>
      </c>
      <c r="N1262" s="30">
        <f>S0P5022[[#This Row],[2p-1]]*2</f>
        <v>1</v>
      </c>
      <c r="O1262" s="30">
        <f>S0P5022[[#This Row],[2-2p]]*2</f>
        <v>1</v>
      </c>
      <c r="P1262" s="30">
        <f>2^S0P5022[[#This Row],[4p-2]]</f>
        <v>2</v>
      </c>
      <c r="Q1262" s="30">
        <f>2^S0P5022[[#This Row],[4-4p]]</f>
        <v>2</v>
      </c>
      <c r="R1262" s="30">
        <f>2^S0P5022[[#This Row],[2^(4p-2)]]</f>
        <v>4</v>
      </c>
      <c r="S1262" s="29">
        <f>S0P5022[[#This Row],[1-p]]/2</f>
        <v>0.125</v>
      </c>
      <c r="T1262" s="29">
        <f>S0P5022[[#This Row],[f(p)]]/LOG(1-S0P5022[[#This Row],[p]],2)^16</f>
        <v>1.9073486328125E-6</v>
      </c>
      <c r="U1262" s="26">
        <f>2*(1-ABS(SIN(S0P5022[[#This Row],[Rad]]*2)))^(S0P5022[[#This Row],[-LOG(1-p)]])</f>
        <v>0.78223382599770086</v>
      </c>
      <c r="V1262" s="26">
        <f>S0P5022[[#This Row],[f(p)]]*LOG(1-S0P5022[[#This Row],[p]],2)^-16</f>
        <v>1.9073486328125E-6</v>
      </c>
      <c r="W1262" s="26">
        <f>S0P5022[[#This Row],[f(p)]]*2*((1-ABS(SIN(S0P5022[[#This Row],[Rad]]*2)))^(S0P5022[[#This Row],[-LOG(1-p)]]^2))</f>
        <v>3.8243109908437586E-2</v>
      </c>
      <c r="X1262" s="26">
        <f>S0P5022[[#This Row],[F3]]+S0P5022[[#This Row],[F2]]</f>
        <v>3.8245017257070399E-2</v>
      </c>
      <c r="Y1262" s="26"/>
      <c r="Z1262"/>
      <c r="AD1262" s="16"/>
      <c r="AE1262" s="20"/>
      <c r="AF1262" s="16"/>
      <c r="AG1262" s="20"/>
      <c r="AN1262" s="15"/>
      <c r="AO1262" s="20"/>
      <c r="AT1262" s="15"/>
      <c r="AU1262" s="17"/>
      <c r="AW1262" s="15"/>
      <c r="AX1262" s="20"/>
    </row>
    <row r="1263" spans="1:50" x14ac:dyDescent="0.3">
      <c r="A1263" s="28">
        <v>-10</v>
      </c>
      <c r="B1263" s="28">
        <f>RADIANS(S0P5022[[#This Row],[Deg]])</f>
        <v>-0.17453292519943295</v>
      </c>
      <c r="C1263" s="29">
        <v>3.6365873334173203E-2</v>
      </c>
      <c r="D1263" s="30">
        <f t="shared" si="8"/>
        <v>0.75</v>
      </c>
      <c r="E1263" s="30">
        <f>-LOG(S0P5022[[#This Row],[p]]-0.5,2)</f>
        <v>2</v>
      </c>
      <c r="F1263" s="30">
        <f>-LOG(1-S0P5022[[#This Row],[p]],2)^2</f>
        <v>4</v>
      </c>
      <c r="G1263" s="30">
        <f>-LOG(S0P5022[[#This Row],[p]]-0.5,2)^2</f>
        <v>4</v>
      </c>
      <c r="H1263" s="30">
        <f>-LOG(1-S0P5022[[#This Row],[p]],2)</f>
        <v>2</v>
      </c>
      <c r="I1263" s="30">
        <f>1/S0P5022[[#This Row],[-LOG(p-0.5)^2]]</f>
        <v>0.25</v>
      </c>
      <c r="J1263" s="30">
        <f>1-S0P5022[[#This Row],[p]]</f>
        <v>0.25</v>
      </c>
      <c r="K1263" s="30">
        <f>1/S0P5022[[#This Row],[1-p]]</f>
        <v>4</v>
      </c>
      <c r="L1263" s="30">
        <f>S0P5022[[#This Row],[p]]*2-1</f>
        <v>0.5</v>
      </c>
      <c r="M1263" s="30">
        <f>S0P5022[[#This Row],[1-p]]*2</f>
        <v>0.5</v>
      </c>
      <c r="N1263" s="30">
        <f>S0P5022[[#This Row],[2p-1]]*2</f>
        <v>1</v>
      </c>
      <c r="O1263" s="30">
        <f>S0P5022[[#This Row],[2-2p]]*2</f>
        <v>1</v>
      </c>
      <c r="P1263" s="30">
        <f>2^S0P5022[[#This Row],[4p-2]]</f>
        <v>2</v>
      </c>
      <c r="Q1263" s="30">
        <f>2^S0P5022[[#This Row],[4-4p]]</f>
        <v>2</v>
      </c>
      <c r="R1263" s="30">
        <f>2^S0P5022[[#This Row],[2^(4p-2)]]</f>
        <v>4</v>
      </c>
      <c r="S1263" s="29">
        <f>S0P5022[[#This Row],[1-p]]/2</f>
        <v>0.125</v>
      </c>
      <c r="T1263" s="29">
        <f>S0P5022[[#This Row],[f(p)]]/LOG(1-S0P5022[[#This Row],[p]],2)^16</f>
        <v>1.9073486328125E-6</v>
      </c>
      <c r="U1263" s="26">
        <f>2*(1-ABS(SIN(S0P5022[[#This Row],[Rad]]*2)))^(S0P5022[[#This Row],[-LOG(1-p)]])</f>
        <v>0.86587498357834725</v>
      </c>
      <c r="V1263" s="26">
        <f>S0P5022[[#This Row],[f(p)]]*LOG(1-S0P5022[[#This Row],[p]],2)^-16</f>
        <v>1.9073486328125E-6</v>
      </c>
      <c r="W1263" s="26">
        <f>S0P5022[[#This Row],[f(p)]]*2*((1-ABS(SIN(S0P5022[[#This Row],[Rad]]*2)))^(S0P5022[[#This Row],[-LOG(1-p)]]^2))</f>
        <v>4.6858717949175198E-2</v>
      </c>
      <c r="X1263" s="26">
        <f>S0P5022[[#This Row],[F3]]+S0P5022[[#This Row],[F2]]</f>
        <v>4.686062529780801E-2</v>
      </c>
      <c r="Y1263" s="26"/>
      <c r="Z1263"/>
      <c r="AD1263" s="16"/>
      <c r="AE1263" s="20"/>
      <c r="AF1263" s="16"/>
      <c r="AG1263" s="20"/>
      <c r="AN1263" s="15"/>
      <c r="AO1263" s="20"/>
      <c r="AT1263" s="15"/>
      <c r="AU1263" s="17"/>
      <c r="AW1263" s="15"/>
      <c r="AX1263" s="20"/>
    </row>
    <row r="1264" spans="1:50" x14ac:dyDescent="0.3">
      <c r="A1264" s="28">
        <v>-9</v>
      </c>
      <c r="B1264" s="28">
        <f>RADIANS(S0P5022[[#This Row],[Deg]])</f>
        <v>-0.15707963267948966</v>
      </c>
      <c r="C1264" s="29">
        <v>4.4039344224903597E-2</v>
      </c>
      <c r="D1264" s="30">
        <f t="shared" si="8"/>
        <v>0.75</v>
      </c>
      <c r="E1264" s="30">
        <f>-LOG(S0P5022[[#This Row],[p]]-0.5,2)</f>
        <v>2</v>
      </c>
      <c r="F1264" s="30">
        <f>-LOG(1-S0P5022[[#This Row],[p]],2)^2</f>
        <v>4</v>
      </c>
      <c r="G1264" s="30">
        <f>-LOG(S0P5022[[#This Row],[p]]-0.5,2)^2</f>
        <v>4</v>
      </c>
      <c r="H1264" s="30">
        <f>-LOG(1-S0P5022[[#This Row],[p]],2)</f>
        <v>2</v>
      </c>
      <c r="I1264" s="30">
        <f>1/S0P5022[[#This Row],[-LOG(p-0.5)^2]]</f>
        <v>0.25</v>
      </c>
      <c r="J1264" s="30">
        <f>1-S0P5022[[#This Row],[p]]</f>
        <v>0.25</v>
      </c>
      <c r="K1264" s="30">
        <f>1/S0P5022[[#This Row],[1-p]]</f>
        <v>4</v>
      </c>
      <c r="L1264" s="30">
        <f>S0P5022[[#This Row],[p]]*2-1</f>
        <v>0.5</v>
      </c>
      <c r="M1264" s="30">
        <f>S0P5022[[#This Row],[1-p]]*2</f>
        <v>0.5</v>
      </c>
      <c r="N1264" s="30">
        <f>S0P5022[[#This Row],[2p-1]]*2</f>
        <v>1</v>
      </c>
      <c r="O1264" s="30">
        <f>S0P5022[[#This Row],[2-2p]]*2</f>
        <v>1</v>
      </c>
      <c r="P1264" s="30">
        <f>2^S0P5022[[#This Row],[4p-2]]</f>
        <v>2</v>
      </c>
      <c r="Q1264" s="30">
        <f>2^S0P5022[[#This Row],[4-4p]]</f>
        <v>2</v>
      </c>
      <c r="R1264" s="30">
        <f>2^S0P5022[[#This Row],[2^(4p-2)]]</f>
        <v>4</v>
      </c>
      <c r="S1264" s="29">
        <f>S0P5022[[#This Row],[1-p]]/2</f>
        <v>0.125</v>
      </c>
      <c r="T1264" s="29">
        <f>S0P5022[[#This Row],[f(p)]]/LOG(1-S0P5022[[#This Row],[p]],2)^16</f>
        <v>1.9073486328125E-6</v>
      </c>
      <c r="U1264" s="26">
        <f>2*(1-ABS(SIN(S0P5022[[#This Row],[Rad]]*2)))^(S0P5022[[#This Row],[-LOG(1-p)]])</f>
        <v>0.95491502812526285</v>
      </c>
      <c r="V1264" s="26">
        <f>S0P5022[[#This Row],[f(p)]]*LOG(1-S0P5022[[#This Row],[p]],2)^-16</f>
        <v>1.9073486328125E-6</v>
      </c>
      <c r="W1264" s="26">
        <f>S0P5022[[#This Row],[f(p)]]*2*((1-ABS(SIN(S0P5022[[#This Row],[Rad]]*2)))^(S0P5022[[#This Row],[-LOG(1-p)]]^2))</f>
        <v>5.6991419433716974E-2</v>
      </c>
      <c r="X1264" s="26">
        <f>S0P5022[[#This Row],[F3]]+S0P5022[[#This Row],[F2]]</f>
        <v>5.6993326782349786E-2</v>
      </c>
      <c r="Y1264" s="26"/>
      <c r="Z1264"/>
      <c r="AD1264" s="16"/>
      <c r="AE1264" s="20"/>
      <c r="AF1264" s="16"/>
      <c r="AG1264" s="20"/>
      <c r="AN1264" s="15"/>
      <c r="AO1264" s="20"/>
      <c r="AT1264" s="15"/>
      <c r="AU1264" s="17"/>
      <c r="AW1264" s="15"/>
      <c r="AX1264" s="20"/>
    </row>
    <row r="1265" spans="1:50" x14ac:dyDescent="0.3">
      <c r="A1265" s="28">
        <v>-8</v>
      </c>
      <c r="B1265" s="28">
        <f>RADIANS(S0P5022[[#This Row],[Deg]])</f>
        <v>-0.13962634015954636</v>
      </c>
      <c r="C1265" s="29">
        <v>5.2698319897366702E-2</v>
      </c>
      <c r="D1265" s="30">
        <f t="shared" si="8"/>
        <v>0.75</v>
      </c>
      <c r="E1265" s="30">
        <f>-LOG(S0P5022[[#This Row],[p]]-0.5,2)</f>
        <v>2</v>
      </c>
      <c r="F1265" s="30">
        <f>-LOG(1-S0P5022[[#This Row],[p]],2)^2</f>
        <v>4</v>
      </c>
      <c r="G1265" s="30">
        <f>-LOG(S0P5022[[#This Row],[p]]-0.5,2)^2</f>
        <v>4</v>
      </c>
      <c r="H1265" s="30">
        <f>-LOG(1-S0P5022[[#This Row],[p]],2)</f>
        <v>2</v>
      </c>
      <c r="I1265" s="30">
        <f>1/S0P5022[[#This Row],[-LOG(p-0.5)^2]]</f>
        <v>0.25</v>
      </c>
      <c r="J1265" s="30">
        <f>1-S0P5022[[#This Row],[p]]</f>
        <v>0.25</v>
      </c>
      <c r="K1265" s="30">
        <f>1/S0P5022[[#This Row],[1-p]]</f>
        <v>4</v>
      </c>
      <c r="L1265" s="30">
        <f>S0P5022[[#This Row],[p]]*2-1</f>
        <v>0.5</v>
      </c>
      <c r="M1265" s="30">
        <f>S0P5022[[#This Row],[1-p]]*2</f>
        <v>0.5</v>
      </c>
      <c r="N1265" s="30">
        <f>S0P5022[[#This Row],[2p-1]]*2</f>
        <v>1</v>
      </c>
      <c r="O1265" s="30">
        <f>S0P5022[[#This Row],[2-2p]]*2</f>
        <v>1</v>
      </c>
      <c r="P1265" s="30">
        <f>2^S0P5022[[#This Row],[4p-2]]</f>
        <v>2</v>
      </c>
      <c r="Q1265" s="30">
        <f>2^S0P5022[[#This Row],[4-4p]]</f>
        <v>2</v>
      </c>
      <c r="R1265" s="30">
        <f>2^S0P5022[[#This Row],[2^(4p-2)]]</f>
        <v>4</v>
      </c>
      <c r="S1265" s="29">
        <f>S0P5022[[#This Row],[1-p]]/2</f>
        <v>0.125</v>
      </c>
      <c r="T1265" s="29">
        <f>S0P5022[[#This Row],[f(p)]]/LOG(1-S0P5022[[#This Row],[p]],2)^16</f>
        <v>1.9073486328125E-6</v>
      </c>
      <c r="U1265" s="26">
        <f>2*(1-ABS(SIN(S0P5022[[#This Row],[Rad]]*2)))^(S0P5022[[#This Row],[-LOG(1-p)]])</f>
        <v>1.0494024805755775</v>
      </c>
      <c r="V1265" s="26">
        <f>S0P5022[[#This Row],[f(p)]]*LOG(1-S0P5022[[#This Row],[p]],2)^-16</f>
        <v>1.9073486328125E-6</v>
      </c>
      <c r="W1265" s="26">
        <f>S0P5022[[#This Row],[f(p)]]*2*((1-ABS(SIN(S0P5022[[#This Row],[Rad]]*2)))^(S0P5022[[#This Row],[-LOG(1-p)]]^2))</f>
        <v>6.8827847889885954E-2</v>
      </c>
      <c r="X1265" s="26">
        <f>S0P5022[[#This Row],[F3]]+S0P5022[[#This Row],[F2]]</f>
        <v>6.8829755238518767E-2</v>
      </c>
      <c r="Y1265" s="26"/>
      <c r="Z1265"/>
      <c r="AD1265" s="16"/>
      <c r="AE1265" s="20"/>
      <c r="AF1265" s="16"/>
      <c r="AG1265" s="20"/>
      <c r="AN1265" s="15"/>
      <c r="AO1265" s="20"/>
      <c r="AT1265" s="15"/>
      <c r="AU1265" s="17"/>
      <c r="AW1265" s="15"/>
      <c r="AX1265" s="20"/>
    </row>
    <row r="1266" spans="1:50" x14ac:dyDescent="0.3">
      <c r="A1266" s="28">
        <v>-7</v>
      </c>
      <c r="B1266" s="28">
        <f>RADIANS(S0P5022[[#This Row],[Deg]])</f>
        <v>-0.12217304763960307</v>
      </c>
      <c r="C1266" s="29">
        <v>6.2549260003653101E-2</v>
      </c>
      <c r="D1266" s="30">
        <f t="shared" si="8"/>
        <v>0.75</v>
      </c>
      <c r="E1266" s="30">
        <f>-LOG(S0P5022[[#This Row],[p]]-0.5,2)</f>
        <v>2</v>
      </c>
      <c r="F1266" s="30">
        <f>-LOG(1-S0P5022[[#This Row],[p]],2)^2</f>
        <v>4</v>
      </c>
      <c r="G1266" s="30">
        <f>-LOG(S0P5022[[#This Row],[p]]-0.5,2)^2</f>
        <v>4</v>
      </c>
      <c r="H1266" s="30">
        <f>-LOG(1-S0P5022[[#This Row],[p]],2)</f>
        <v>2</v>
      </c>
      <c r="I1266" s="30">
        <f>1/S0P5022[[#This Row],[-LOG(p-0.5)^2]]</f>
        <v>0.25</v>
      </c>
      <c r="J1266" s="30">
        <f>1-S0P5022[[#This Row],[p]]</f>
        <v>0.25</v>
      </c>
      <c r="K1266" s="30">
        <f>1/S0P5022[[#This Row],[1-p]]</f>
        <v>4</v>
      </c>
      <c r="L1266" s="30">
        <f>S0P5022[[#This Row],[p]]*2-1</f>
        <v>0.5</v>
      </c>
      <c r="M1266" s="30">
        <f>S0P5022[[#This Row],[1-p]]*2</f>
        <v>0.5</v>
      </c>
      <c r="N1266" s="30">
        <f>S0P5022[[#This Row],[2p-1]]*2</f>
        <v>1</v>
      </c>
      <c r="O1266" s="30">
        <f>S0P5022[[#This Row],[2-2p]]*2</f>
        <v>1</v>
      </c>
      <c r="P1266" s="30">
        <f>2^S0P5022[[#This Row],[4p-2]]</f>
        <v>2</v>
      </c>
      <c r="Q1266" s="30">
        <f>2^S0P5022[[#This Row],[4-4p]]</f>
        <v>2</v>
      </c>
      <c r="R1266" s="30">
        <f>2^S0P5022[[#This Row],[2^(4p-2)]]</f>
        <v>4</v>
      </c>
      <c r="S1266" s="29">
        <f>S0P5022[[#This Row],[1-p]]/2</f>
        <v>0.125</v>
      </c>
      <c r="T1266" s="29">
        <f>S0P5022[[#This Row],[f(p)]]/LOG(1-S0P5022[[#This Row],[p]],2)^16</f>
        <v>1.9073486328125E-6</v>
      </c>
      <c r="U1266" s="26">
        <f>2*(1-ABS(SIN(S0P5022[[#This Row],[Rad]]*2)))^(S0P5022[[#This Row],[-LOG(1-p)]])</f>
        <v>1.1493648247424022</v>
      </c>
      <c r="V1266" s="26">
        <f>S0P5022[[#This Row],[f(p)]]*LOG(1-S0P5022[[#This Row],[p]],2)^-16</f>
        <v>1.9073486328125E-6</v>
      </c>
      <c r="W1266" s="26">
        <f>S0P5022[[#This Row],[f(p)]]*2*((1-ABS(SIN(S0P5022[[#This Row],[Rad]]*2)))^(S0P5022[[#This Row],[-LOG(1-p)]]^2))</f>
        <v>8.256496877219581E-2</v>
      </c>
      <c r="X1266" s="26">
        <f>S0P5022[[#This Row],[F3]]+S0P5022[[#This Row],[F2]]</f>
        <v>8.2566876120828622E-2</v>
      </c>
      <c r="Y1266" s="26"/>
      <c r="Z1266"/>
      <c r="AD1266" s="16"/>
      <c r="AE1266" s="20"/>
      <c r="AF1266" s="16"/>
      <c r="AG1266" s="20"/>
      <c r="AN1266" s="15"/>
      <c r="AO1266" s="20"/>
      <c r="AT1266" s="15"/>
      <c r="AU1266" s="17"/>
      <c r="AW1266" s="15"/>
      <c r="AX1266" s="20"/>
    </row>
    <row r="1267" spans="1:50" x14ac:dyDescent="0.3">
      <c r="A1267" s="28">
        <v>-6</v>
      </c>
      <c r="B1267" s="28">
        <f>RADIANS(S0P5022[[#This Row],[Deg]])</f>
        <v>-0.10471975511965978</v>
      </c>
      <c r="C1267" s="29">
        <v>7.3703915148398497E-2</v>
      </c>
      <c r="D1267" s="30">
        <f t="shared" si="8"/>
        <v>0.75</v>
      </c>
      <c r="E1267" s="30">
        <f>-LOG(S0P5022[[#This Row],[p]]-0.5,2)</f>
        <v>2</v>
      </c>
      <c r="F1267" s="30">
        <f>-LOG(1-S0P5022[[#This Row],[p]],2)^2</f>
        <v>4</v>
      </c>
      <c r="G1267" s="30">
        <f>-LOG(S0P5022[[#This Row],[p]]-0.5,2)^2</f>
        <v>4</v>
      </c>
      <c r="H1267" s="30">
        <f>-LOG(1-S0P5022[[#This Row],[p]],2)</f>
        <v>2</v>
      </c>
      <c r="I1267" s="30">
        <f>1/S0P5022[[#This Row],[-LOG(p-0.5)^2]]</f>
        <v>0.25</v>
      </c>
      <c r="J1267" s="30">
        <f>1-S0P5022[[#This Row],[p]]</f>
        <v>0.25</v>
      </c>
      <c r="K1267" s="30">
        <f>1/S0P5022[[#This Row],[1-p]]</f>
        <v>4</v>
      </c>
      <c r="L1267" s="30">
        <f>S0P5022[[#This Row],[p]]*2-1</f>
        <v>0.5</v>
      </c>
      <c r="M1267" s="30">
        <f>S0P5022[[#This Row],[1-p]]*2</f>
        <v>0.5</v>
      </c>
      <c r="N1267" s="30">
        <f>S0P5022[[#This Row],[2p-1]]*2</f>
        <v>1</v>
      </c>
      <c r="O1267" s="30">
        <f>S0P5022[[#This Row],[2-2p]]*2</f>
        <v>1</v>
      </c>
      <c r="P1267" s="30">
        <f>2^S0P5022[[#This Row],[4p-2]]</f>
        <v>2</v>
      </c>
      <c r="Q1267" s="30">
        <f>2^S0P5022[[#This Row],[4-4p]]</f>
        <v>2</v>
      </c>
      <c r="R1267" s="30">
        <f>2^S0P5022[[#This Row],[2^(4p-2)]]</f>
        <v>4</v>
      </c>
      <c r="S1267" s="29">
        <f>S0P5022[[#This Row],[1-p]]/2</f>
        <v>0.125</v>
      </c>
      <c r="T1267" s="29">
        <f>S0P5022[[#This Row],[f(p)]]/LOG(1-S0P5022[[#This Row],[p]],2)^16</f>
        <v>1.9073486328125E-6</v>
      </c>
      <c r="U1267" s="26">
        <f>2*(1-ABS(SIN(S0P5022[[#This Row],[Rad]]*2)))^(S0P5022[[#This Row],[-LOG(1-p)]])</f>
        <v>1.2548077790863617</v>
      </c>
      <c r="V1267" s="26">
        <f>S0P5022[[#This Row],[f(p)]]*LOG(1-S0P5022[[#This Row],[p]],2)^-16</f>
        <v>1.9073486328125E-6</v>
      </c>
      <c r="W1267" s="26">
        <f>S0P5022[[#This Row],[f(p)]]*2*((1-ABS(SIN(S0P5022[[#This Row],[Rad]]*2)))^(S0P5022[[#This Row],[-LOG(1-p)]]^2))</f>
        <v>9.8408910153477955E-2</v>
      </c>
      <c r="X1267" s="26">
        <f>S0P5022[[#This Row],[F3]]+S0P5022[[#This Row],[F2]]</f>
        <v>9.8410817502110767E-2</v>
      </c>
      <c r="Y1267" s="26"/>
      <c r="Z1267"/>
      <c r="AD1267" s="16"/>
      <c r="AE1267" s="20"/>
      <c r="AF1267" s="16"/>
      <c r="AG1267" s="20"/>
      <c r="AN1267" s="15"/>
      <c r="AO1267" s="20"/>
      <c r="AT1267" s="15"/>
      <c r="AU1267" s="17"/>
      <c r="AW1267" s="15"/>
      <c r="AX1267" s="20"/>
    </row>
    <row r="1268" spans="1:50" x14ac:dyDescent="0.3">
      <c r="A1268" s="28">
        <v>-5</v>
      </c>
      <c r="B1268" s="28">
        <f>RADIANS(S0P5022[[#This Row],[Deg]])</f>
        <v>-8.7266462599716474E-2</v>
      </c>
      <c r="C1268" s="29">
        <v>8.5962198885391194E-2</v>
      </c>
      <c r="D1268" s="30">
        <f t="shared" si="8"/>
        <v>0.75</v>
      </c>
      <c r="E1268" s="30">
        <f>-LOG(S0P5022[[#This Row],[p]]-0.5,2)</f>
        <v>2</v>
      </c>
      <c r="F1268" s="30">
        <f>-LOG(1-S0P5022[[#This Row],[p]],2)^2</f>
        <v>4</v>
      </c>
      <c r="G1268" s="30">
        <f>-LOG(S0P5022[[#This Row],[p]]-0.5,2)^2</f>
        <v>4</v>
      </c>
      <c r="H1268" s="30">
        <f>-LOG(1-S0P5022[[#This Row],[p]],2)</f>
        <v>2</v>
      </c>
      <c r="I1268" s="30">
        <f>1/S0P5022[[#This Row],[-LOG(p-0.5)^2]]</f>
        <v>0.25</v>
      </c>
      <c r="J1268" s="30">
        <f>1-S0P5022[[#This Row],[p]]</f>
        <v>0.25</v>
      </c>
      <c r="K1268" s="30">
        <f>1/S0P5022[[#This Row],[1-p]]</f>
        <v>4</v>
      </c>
      <c r="L1268" s="30">
        <f>S0P5022[[#This Row],[p]]*2-1</f>
        <v>0.5</v>
      </c>
      <c r="M1268" s="30">
        <f>S0P5022[[#This Row],[1-p]]*2</f>
        <v>0.5</v>
      </c>
      <c r="N1268" s="30">
        <f>S0P5022[[#This Row],[2p-1]]*2</f>
        <v>1</v>
      </c>
      <c r="O1268" s="30">
        <f>S0P5022[[#This Row],[2-2p]]*2</f>
        <v>1</v>
      </c>
      <c r="P1268" s="30">
        <f>2^S0P5022[[#This Row],[4p-2]]</f>
        <v>2</v>
      </c>
      <c r="Q1268" s="30">
        <f>2^S0P5022[[#This Row],[4-4p]]</f>
        <v>2</v>
      </c>
      <c r="R1268" s="30">
        <f>2^S0P5022[[#This Row],[2^(4p-2)]]</f>
        <v>4</v>
      </c>
      <c r="S1268" s="29">
        <f>S0P5022[[#This Row],[1-p]]/2</f>
        <v>0.125</v>
      </c>
      <c r="T1268" s="29">
        <f>S0P5022[[#This Row],[f(p)]]/LOG(1-S0P5022[[#This Row],[p]],2)^16</f>
        <v>1.9073486328125E-6</v>
      </c>
      <c r="U1268" s="26">
        <f>2*(1-ABS(SIN(S0P5022[[#This Row],[Rad]]*2)))^(S0P5022[[#This Row],[-LOG(1-p)]])</f>
        <v>1.3657146685463704</v>
      </c>
      <c r="V1268" s="26">
        <f>S0P5022[[#This Row],[f(p)]]*LOG(1-S0P5022[[#This Row],[p]],2)^-16</f>
        <v>1.9073486328125E-6</v>
      </c>
      <c r="W1268" s="26">
        <f>S0P5022[[#This Row],[f(p)]]*2*((1-ABS(SIN(S0P5022[[#This Row],[Rad]]*2)))^(S0P5022[[#This Row],[-LOG(1-p)]]^2))</f>
        <v>0.11657353474267014</v>
      </c>
      <c r="X1268" s="26">
        <f>S0P5022[[#This Row],[F3]]+S0P5022[[#This Row],[F2]]</f>
        <v>0.11657544209130295</v>
      </c>
      <c r="Y1268" s="26"/>
      <c r="Z1268"/>
      <c r="AD1268" s="16"/>
      <c r="AE1268" s="20"/>
      <c r="AF1268" s="16"/>
      <c r="AG1268" s="20"/>
      <c r="AN1268" s="15"/>
      <c r="AO1268" s="20"/>
      <c r="AT1268" s="15"/>
      <c r="AU1268" s="17"/>
      <c r="AW1268" s="15"/>
      <c r="AX1268" s="20"/>
    </row>
    <row r="1269" spans="1:50" x14ac:dyDescent="0.3">
      <c r="A1269" s="28">
        <v>-4</v>
      </c>
      <c r="B1269" s="28">
        <f>RADIANS(S0P5022[[#This Row],[Deg]])</f>
        <v>-6.9813170079773182E-2</v>
      </c>
      <c r="C1269" s="29">
        <v>9.9458988751903399E-2</v>
      </c>
      <c r="D1269" s="30">
        <f t="shared" si="8"/>
        <v>0.75</v>
      </c>
      <c r="E1269" s="30">
        <f>-LOG(S0P5022[[#This Row],[p]]-0.5,2)</f>
        <v>2</v>
      </c>
      <c r="F1269" s="30">
        <f>-LOG(1-S0P5022[[#This Row],[p]],2)^2</f>
        <v>4</v>
      </c>
      <c r="G1269" s="30">
        <f>-LOG(S0P5022[[#This Row],[p]]-0.5,2)^2</f>
        <v>4</v>
      </c>
      <c r="H1269" s="30">
        <f>-LOG(1-S0P5022[[#This Row],[p]],2)</f>
        <v>2</v>
      </c>
      <c r="I1269" s="30">
        <f>1/S0P5022[[#This Row],[-LOG(p-0.5)^2]]</f>
        <v>0.25</v>
      </c>
      <c r="J1269" s="30">
        <f>1-S0P5022[[#This Row],[p]]</f>
        <v>0.25</v>
      </c>
      <c r="K1269" s="30">
        <f>1/S0P5022[[#This Row],[1-p]]</f>
        <v>4</v>
      </c>
      <c r="L1269" s="30">
        <f>S0P5022[[#This Row],[p]]*2-1</f>
        <v>0.5</v>
      </c>
      <c r="M1269" s="30">
        <f>S0P5022[[#This Row],[1-p]]*2</f>
        <v>0.5</v>
      </c>
      <c r="N1269" s="30">
        <f>S0P5022[[#This Row],[2p-1]]*2</f>
        <v>1</v>
      </c>
      <c r="O1269" s="30">
        <f>S0P5022[[#This Row],[2-2p]]*2</f>
        <v>1</v>
      </c>
      <c r="P1269" s="30">
        <f>2^S0P5022[[#This Row],[4p-2]]</f>
        <v>2</v>
      </c>
      <c r="Q1269" s="30">
        <f>2^S0P5022[[#This Row],[4-4p]]</f>
        <v>2</v>
      </c>
      <c r="R1269" s="30">
        <f>2^S0P5022[[#This Row],[2^(4p-2)]]</f>
        <v>4</v>
      </c>
      <c r="S1269" s="29">
        <f>S0P5022[[#This Row],[1-p]]/2</f>
        <v>0.125</v>
      </c>
      <c r="T1269" s="29">
        <f>S0P5022[[#This Row],[f(p)]]/LOG(1-S0P5022[[#This Row],[p]],2)^16</f>
        <v>1.9073486328125E-6</v>
      </c>
      <c r="U1269" s="26">
        <f>2*(1-ABS(SIN(S0P5022[[#This Row],[Rad]]*2)))^(S0P5022[[#This Row],[-LOG(1-p)]])</f>
        <v>1.4820459002214195</v>
      </c>
      <c r="V1269" s="26">
        <f>S0P5022[[#This Row],[f(p)]]*LOG(1-S0P5022[[#This Row],[p]],2)^-16</f>
        <v>1.9073486328125E-6</v>
      </c>
      <c r="W1269" s="26">
        <f>S0P5022[[#This Row],[f(p)]]*2*((1-ABS(SIN(S0P5022[[#This Row],[Rad]]*2)))^(S0P5022[[#This Row],[-LOG(1-p)]]^2))</f>
        <v>0.13727875314769486</v>
      </c>
      <c r="X1269" s="26">
        <f>S0P5022[[#This Row],[F3]]+S0P5022[[#This Row],[F2]]</f>
        <v>0.13728066049632767</v>
      </c>
      <c r="Y1269" s="26"/>
      <c r="Z1269"/>
      <c r="AD1269" s="16"/>
      <c r="AE1269" s="20"/>
      <c r="AF1269" s="16"/>
      <c r="AG1269" s="20"/>
      <c r="AN1269" s="15"/>
      <c r="AO1269" s="20"/>
      <c r="AT1269" s="15"/>
      <c r="AU1269" s="17"/>
      <c r="AW1269" s="15"/>
      <c r="AX1269" s="20"/>
    </row>
    <row r="1270" spans="1:50" x14ac:dyDescent="0.3">
      <c r="A1270" s="28">
        <v>-3</v>
      </c>
      <c r="B1270" s="28">
        <f>RADIANS(S0P5022[[#This Row],[Deg]])</f>
        <v>-5.235987755982989E-2</v>
      </c>
      <c r="C1270" s="29">
        <v>0.114348938140232</v>
      </c>
      <c r="D1270" s="30">
        <f t="shared" si="8"/>
        <v>0.75</v>
      </c>
      <c r="E1270" s="30">
        <f>-LOG(S0P5022[[#This Row],[p]]-0.5,2)</f>
        <v>2</v>
      </c>
      <c r="F1270" s="30">
        <f>-LOG(1-S0P5022[[#This Row],[p]],2)^2</f>
        <v>4</v>
      </c>
      <c r="G1270" s="30">
        <f>-LOG(S0P5022[[#This Row],[p]]-0.5,2)^2</f>
        <v>4</v>
      </c>
      <c r="H1270" s="30">
        <f>-LOG(1-S0P5022[[#This Row],[p]],2)</f>
        <v>2</v>
      </c>
      <c r="I1270" s="30">
        <f>1/S0P5022[[#This Row],[-LOG(p-0.5)^2]]</f>
        <v>0.25</v>
      </c>
      <c r="J1270" s="30">
        <f>1-S0P5022[[#This Row],[p]]</f>
        <v>0.25</v>
      </c>
      <c r="K1270" s="30">
        <f>1/S0P5022[[#This Row],[1-p]]</f>
        <v>4</v>
      </c>
      <c r="L1270" s="30">
        <f>S0P5022[[#This Row],[p]]*2-1</f>
        <v>0.5</v>
      </c>
      <c r="M1270" s="30">
        <f>S0P5022[[#This Row],[1-p]]*2</f>
        <v>0.5</v>
      </c>
      <c r="N1270" s="30">
        <f>S0P5022[[#This Row],[2p-1]]*2</f>
        <v>1</v>
      </c>
      <c r="O1270" s="30">
        <f>S0P5022[[#This Row],[2-2p]]*2</f>
        <v>1</v>
      </c>
      <c r="P1270" s="30">
        <f>2^S0P5022[[#This Row],[4p-2]]</f>
        <v>2</v>
      </c>
      <c r="Q1270" s="30">
        <f>2^S0P5022[[#This Row],[4-4p]]</f>
        <v>2</v>
      </c>
      <c r="R1270" s="30">
        <f>2^S0P5022[[#This Row],[2^(4p-2)]]</f>
        <v>4</v>
      </c>
      <c r="S1270" s="29">
        <f>S0P5022[[#This Row],[1-p]]/2</f>
        <v>0.125</v>
      </c>
      <c r="T1270" s="29">
        <f>S0P5022[[#This Row],[f(p)]]/LOG(1-S0P5022[[#This Row],[p]],2)^16</f>
        <v>1.9073486328125E-6</v>
      </c>
      <c r="U1270" s="26">
        <f>2*(1-ABS(SIN(S0P5022[[#This Row],[Rad]]*2)))^(S0P5022[[#This Row],[-LOG(1-p)]])</f>
        <v>1.6037385461955802</v>
      </c>
      <c r="V1270" s="26">
        <f>S0P5022[[#This Row],[f(p)]]*LOG(1-S0P5022[[#This Row],[p]],2)^-16</f>
        <v>1.9073486328125E-6</v>
      </c>
      <c r="W1270" s="26">
        <f>S0P5022[[#This Row],[f(p)]]*2*((1-ABS(SIN(S0P5022[[#This Row],[Rad]]*2)))^(S0P5022[[#This Row],[-LOG(1-p)]]^2))</f>
        <v>0.16074858278459458</v>
      </c>
      <c r="X1270" s="26">
        <f>S0P5022[[#This Row],[F3]]+S0P5022[[#This Row],[F2]]</f>
        <v>0.1607504901332274</v>
      </c>
      <c r="Y1270" s="26"/>
      <c r="Z1270"/>
      <c r="AD1270" s="16"/>
      <c r="AE1270" s="20"/>
      <c r="AF1270" s="16"/>
      <c r="AG1270" s="20"/>
      <c r="AN1270" s="15"/>
      <c r="AO1270" s="20"/>
      <c r="AT1270" s="15"/>
      <c r="AU1270" s="17"/>
      <c r="AW1270" s="15"/>
      <c r="AX1270" s="20"/>
    </row>
    <row r="1271" spans="1:50" x14ac:dyDescent="0.3">
      <c r="A1271" s="28">
        <v>-2</v>
      </c>
      <c r="B1271" s="28">
        <f>RADIANS(S0P5022[[#This Row],[Deg]])</f>
        <v>-3.4906585039886591E-2</v>
      </c>
      <c r="C1271" s="29">
        <v>0.13076340051299201</v>
      </c>
      <c r="D1271" s="30">
        <f t="shared" si="8"/>
        <v>0.75</v>
      </c>
      <c r="E1271" s="30">
        <f>-LOG(S0P5022[[#This Row],[p]]-0.5,2)</f>
        <v>2</v>
      </c>
      <c r="F1271" s="30">
        <f>-LOG(1-S0P5022[[#This Row],[p]],2)^2</f>
        <v>4</v>
      </c>
      <c r="G1271" s="30">
        <f>-LOG(S0P5022[[#This Row],[p]]-0.5,2)^2</f>
        <v>4</v>
      </c>
      <c r="H1271" s="30">
        <f>-LOG(1-S0P5022[[#This Row],[p]],2)</f>
        <v>2</v>
      </c>
      <c r="I1271" s="30">
        <f>1/S0P5022[[#This Row],[-LOG(p-0.5)^2]]</f>
        <v>0.25</v>
      </c>
      <c r="J1271" s="30">
        <f>1-S0P5022[[#This Row],[p]]</f>
        <v>0.25</v>
      </c>
      <c r="K1271" s="30">
        <f>1/S0P5022[[#This Row],[1-p]]</f>
        <v>4</v>
      </c>
      <c r="L1271" s="30">
        <f>S0P5022[[#This Row],[p]]*2-1</f>
        <v>0.5</v>
      </c>
      <c r="M1271" s="30">
        <f>S0P5022[[#This Row],[1-p]]*2</f>
        <v>0.5</v>
      </c>
      <c r="N1271" s="30">
        <f>S0P5022[[#This Row],[2p-1]]*2</f>
        <v>1</v>
      </c>
      <c r="O1271" s="30">
        <f>S0P5022[[#This Row],[2-2p]]*2</f>
        <v>1</v>
      </c>
      <c r="P1271" s="30">
        <f>2^S0P5022[[#This Row],[4p-2]]</f>
        <v>2</v>
      </c>
      <c r="Q1271" s="30">
        <f>2^S0P5022[[#This Row],[4-4p]]</f>
        <v>2</v>
      </c>
      <c r="R1271" s="30">
        <f>2^S0P5022[[#This Row],[2^(4p-2)]]</f>
        <v>4</v>
      </c>
      <c r="S1271" s="29">
        <f>S0P5022[[#This Row],[1-p]]/2</f>
        <v>0.125</v>
      </c>
      <c r="T1271" s="29">
        <f>S0P5022[[#This Row],[f(p)]]/LOG(1-S0P5022[[#This Row],[p]],2)^16</f>
        <v>1.9073486328125E-6</v>
      </c>
      <c r="U1271" s="26">
        <f>2*(1-ABS(SIN(S0P5022[[#This Row],[Rad]]*2)))^(S0P5022[[#This Row],[-LOG(1-p)]])</f>
        <v>1.7307060362819284</v>
      </c>
      <c r="V1271" s="26">
        <f>S0P5022[[#This Row],[f(p)]]*LOG(1-S0P5022[[#This Row],[p]],2)^-16</f>
        <v>1.9073486328125E-6</v>
      </c>
      <c r="W1271" s="26">
        <f>S0P5022[[#This Row],[f(p)]]*2*((1-ABS(SIN(S0P5022[[#This Row],[Rad]]*2)))^(S0P5022[[#This Row],[-LOG(1-p)]]^2))</f>
        <v>0.187208961501419</v>
      </c>
      <c r="X1271" s="26">
        <f>S0P5022[[#This Row],[F3]]+S0P5022[[#This Row],[F2]]</f>
        <v>0.18721086885005181</v>
      </c>
      <c r="Y1271" s="26"/>
      <c r="Z1271"/>
      <c r="AD1271" s="16"/>
      <c r="AE1271" s="20"/>
      <c r="AF1271" s="16"/>
      <c r="AG1271" s="20"/>
      <c r="AN1271" s="15"/>
      <c r="AO1271" s="20"/>
      <c r="AT1271" s="15"/>
      <c r="AU1271" s="17"/>
      <c r="AW1271" s="15"/>
      <c r="AX1271" s="20"/>
    </row>
    <row r="1272" spans="1:50" x14ac:dyDescent="0.3">
      <c r="A1272" s="28">
        <v>-1</v>
      </c>
      <c r="B1272" s="28">
        <f>RADIANS(S0P5022[[#This Row],[Deg]])</f>
        <v>-1.7453292519943295E-2</v>
      </c>
      <c r="C1272" s="29">
        <v>0.14881931535703699</v>
      </c>
      <c r="D1272" s="30">
        <f t="shared" si="8"/>
        <v>0.75</v>
      </c>
      <c r="E1272" s="30">
        <f>-LOG(S0P5022[[#This Row],[p]]-0.5,2)</f>
        <v>2</v>
      </c>
      <c r="F1272" s="30">
        <f>-LOG(1-S0P5022[[#This Row],[p]],2)^2</f>
        <v>4</v>
      </c>
      <c r="G1272" s="30">
        <f>-LOG(S0P5022[[#This Row],[p]]-0.5,2)^2</f>
        <v>4</v>
      </c>
      <c r="H1272" s="30">
        <f>-LOG(1-S0P5022[[#This Row],[p]],2)</f>
        <v>2</v>
      </c>
      <c r="I1272" s="30">
        <f>1/S0P5022[[#This Row],[-LOG(p-0.5)^2]]</f>
        <v>0.25</v>
      </c>
      <c r="J1272" s="30">
        <f>1-S0P5022[[#This Row],[p]]</f>
        <v>0.25</v>
      </c>
      <c r="K1272" s="30">
        <f>1/S0P5022[[#This Row],[1-p]]</f>
        <v>4</v>
      </c>
      <c r="L1272" s="30">
        <f>S0P5022[[#This Row],[p]]*2-1</f>
        <v>0.5</v>
      </c>
      <c r="M1272" s="30">
        <f>S0P5022[[#This Row],[1-p]]*2</f>
        <v>0.5</v>
      </c>
      <c r="N1272" s="30">
        <f>S0P5022[[#This Row],[2p-1]]*2</f>
        <v>1</v>
      </c>
      <c r="O1272" s="30">
        <f>S0P5022[[#This Row],[2-2p]]*2</f>
        <v>1</v>
      </c>
      <c r="P1272" s="30">
        <f>2^S0P5022[[#This Row],[4p-2]]</f>
        <v>2</v>
      </c>
      <c r="Q1272" s="30">
        <f>2^S0P5022[[#This Row],[4-4p]]</f>
        <v>2</v>
      </c>
      <c r="R1272" s="30">
        <f>2^S0P5022[[#This Row],[2^(4p-2)]]</f>
        <v>4</v>
      </c>
      <c r="S1272" s="29">
        <f>S0P5022[[#This Row],[1-p]]/2</f>
        <v>0.125</v>
      </c>
      <c r="T1272" s="29">
        <f>S0P5022[[#This Row],[f(p)]]/LOG(1-S0P5022[[#This Row],[p]],2)^16</f>
        <v>1.9073486328125E-6</v>
      </c>
      <c r="U1272" s="26">
        <f>2*(1-ABS(SIN(S0P5022[[#This Row],[Rad]]*2)))^(S0P5022[[#This Row],[-LOG(1-p)]])</f>
        <v>1.8628379629301721</v>
      </c>
      <c r="V1272" s="26">
        <f>S0P5022[[#This Row],[f(p)]]*LOG(1-S0P5022[[#This Row],[p]],2)^-16</f>
        <v>1.9073486328125E-6</v>
      </c>
      <c r="W1272" s="26">
        <f>S0P5022[[#This Row],[f(p)]]*2*((1-ABS(SIN(S0P5022[[#This Row],[Rad]]*2)))^(S0P5022[[#This Row],[-LOG(1-p)]]^2))</f>
        <v>0.21688532975836458</v>
      </c>
      <c r="X1272" s="26">
        <f>S0P5022[[#This Row],[F3]]+S0P5022[[#This Row],[F2]]</f>
        <v>0.21688723710699739</v>
      </c>
      <c r="Y1272" s="26"/>
      <c r="Z1272"/>
      <c r="AD1272" s="16"/>
      <c r="AE1272" s="20"/>
      <c r="AF1272" s="16"/>
      <c r="AG1272" s="20"/>
      <c r="AN1272" s="15"/>
      <c r="AO1272" s="20"/>
      <c r="AT1272" s="15"/>
      <c r="AU1272" s="17"/>
      <c r="AW1272" s="15"/>
      <c r="AX1272" s="20"/>
    </row>
    <row r="1273" spans="1:50" x14ac:dyDescent="0.3">
      <c r="A1273" s="28">
        <v>0</v>
      </c>
      <c r="B1273" s="28">
        <f>RADIANS(S0P5022[[#This Row],[Deg]])</f>
        <v>0</v>
      </c>
      <c r="C1273" s="29">
        <v>0.16299681721430201</v>
      </c>
      <c r="D1273" s="30">
        <f t="shared" si="8"/>
        <v>0.75</v>
      </c>
      <c r="E1273" s="30">
        <f>-LOG(S0P5022[[#This Row],[p]]-0.5,2)</f>
        <v>2</v>
      </c>
      <c r="F1273" s="30">
        <f>-LOG(1-S0P5022[[#This Row],[p]],2)^2</f>
        <v>4</v>
      </c>
      <c r="G1273" s="30">
        <f>-LOG(S0P5022[[#This Row],[p]]-0.5,2)^2</f>
        <v>4</v>
      </c>
      <c r="H1273" s="30">
        <f>-LOG(1-S0P5022[[#This Row],[p]],2)</f>
        <v>2</v>
      </c>
      <c r="I1273" s="30">
        <f>1/S0P5022[[#This Row],[-LOG(p-0.5)^2]]</f>
        <v>0.25</v>
      </c>
      <c r="J1273" s="30">
        <f>1-S0P5022[[#This Row],[p]]</f>
        <v>0.25</v>
      </c>
      <c r="K1273" s="30">
        <f>1/S0P5022[[#This Row],[1-p]]</f>
        <v>4</v>
      </c>
      <c r="L1273" s="30">
        <f>S0P5022[[#This Row],[p]]*2-1</f>
        <v>0.5</v>
      </c>
      <c r="M1273" s="30">
        <f>S0P5022[[#This Row],[1-p]]*2</f>
        <v>0.5</v>
      </c>
      <c r="N1273" s="30">
        <f>S0P5022[[#This Row],[2p-1]]*2</f>
        <v>1</v>
      </c>
      <c r="O1273" s="30">
        <f>S0P5022[[#This Row],[2-2p]]*2</f>
        <v>1</v>
      </c>
      <c r="P1273" s="30">
        <f>2^S0P5022[[#This Row],[4p-2]]</f>
        <v>2</v>
      </c>
      <c r="Q1273" s="30">
        <f>2^S0P5022[[#This Row],[4-4p]]</f>
        <v>2</v>
      </c>
      <c r="R1273" s="30">
        <f>2^S0P5022[[#This Row],[2^(4p-2)]]</f>
        <v>4</v>
      </c>
      <c r="S1273" s="29">
        <f>S0P5022[[#This Row],[1-p]]/2</f>
        <v>0.125</v>
      </c>
      <c r="T1273" s="29">
        <f>S0P5022[[#This Row],[f(p)]]/LOG(1-S0P5022[[#This Row],[p]],2)^16</f>
        <v>1.9073486328125E-6</v>
      </c>
      <c r="U1273" s="26">
        <f>2*(1-ABS(SIN(S0P5022[[#This Row],[Rad]]*2)))^(S0P5022[[#This Row],[-LOG(1-p)]])</f>
        <v>2</v>
      </c>
      <c r="V1273" s="26">
        <f>S0P5022[[#This Row],[f(p)]]*LOG(1-S0P5022[[#This Row],[p]],2)^-16</f>
        <v>1.9073486328125E-6</v>
      </c>
      <c r="W1273" s="26">
        <f>S0P5022[[#This Row],[f(p)]]*2*((1-ABS(SIN(S0P5022[[#This Row],[Rad]]*2)))^(S0P5022[[#This Row],[-LOG(1-p)]]^2))</f>
        <v>0.25</v>
      </c>
      <c r="X1273" s="26">
        <f>S0P5022[[#This Row],[F3]]+S0P5022[[#This Row],[F2]]</f>
        <v>0.25000190734863281</v>
      </c>
      <c r="Y1273" s="26"/>
      <c r="Z1273"/>
      <c r="AD1273" s="16"/>
      <c r="AE1273" s="20"/>
      <c r="AF1273" s="16"/>
      <c r="AG1273" s="20"/>
      <c r="AN1273" s="15"/>
      <c r="AO1273" s="20"/>
      <c r="AT1273" s="15"/>
      <c r="AU1273" s="17"/>
      <c r="AW1273" s="15"/>
      <c r="AX1273" s="20"/>
    </row>
    <row r="1274" spans="1:50" x14ac:dyDescent="0.3">
      <c r="A1274" s="28">
        <v>1</v>
      </c>
      <c r="B1274" s="28">
        <f>RADIANS(S0P5022[[#This Row],[Deg]])</f>
        <v>1.7453292519943295E-2</v>
      </c>
      <c r="C1274" s="29">
        <v>0.14847396702398999</v>
      </c>
      <c r="D1274" s="30">
        <f t="shared" si="8"/>
        <v>0.75</v>
      </c>
      <c r="E1274" s="30">
        <f>-LOG(S0P5022[[#This Row],[p]]-0.5,2)</f>
        <v>2</v>
      </c>
      <c r="F1274" s="30">
        <f>-LOG(1-S0P5022[[#This Row],[p]],2)^2</f>
        <v>4</v>
      </c>
      <c r="G1274" s="30">
        <f>-LOG(S0P5022[[#This Row],[p]]-0.5,2)^2</f>
        <v>4</v>
      </c>
      <c r="H1274" s="30">
        <f>-LOG(1-S0P5022[[#This Row],[p]],2)</f>
        <v>2</v>
      </c>
      <c r="I1274" s="30">
        <f>1/S0P5022[[#This Row],[-LOG(p-0.5)^2]]</f>
        <v>0.25</v>
      </c>
      <c r="J1274" s="30">
        <f>1-S0P5022[[#This Row],[p]]</f>
        <v>0.25</v>
      </c>
      <c r="K1274" s="30">
        <f>1/S0P5022[[#This Row],[1-p]]</f>
        <v>4</v>
      </c>
      <c r="L1274" s="30">
        <f>S0P5022[[#This Row],[p]]*2-1</f>
        <v>0.5</v>
      </c>
      <c r="M1274" s="30">
        <f>S0P5022[[#This Row],[1-p]]*2</f>
        <v>0.5</v>
      </c>
      <c r="N1274" s="30">
        <f>S0P5022[[#This Row],[2p-1]]*2</f>
        <v>1</v>
      </c>
      <c r="O1274" s="30">
        <f>S0P5022[[#This Row],[2-2p]]*2</f>
        <v>1</v>
      </c>
      <c r="P1274" s="30">
        <f>2^S0P5022[[#This Row],[4p-2]]</f>
        <v>2</v>
      </c>
      <c r="Q1274" s="30">
        <f>2^S0P5022[[#This Row],[4-4p]]</f>
        <v>2</v>
      </c>
      <c r="R1274" s="30">
        <f>2^S0P5022[[#This Row],[2^(4p-2)]]</f>
        <v>4</v>
      </c>
      <c r="S1274" s="29">
        <f>S0P5022[[#This Row],[1-p]]/2</f>
        <v>0.125</v>
      </c>
      <c r="T1274" s="29">
        <f>S0P5022[[#This Row],[f(p)]]/LOG(1-S0P5022[[#This Row],[p]],2)^16</f>
        <v>1.9073486328125E-6</v>
      </c>
      <c r="U1274" s="26">
        <f>2*(1-ABS(SIN(S0P5022[[#This Row],[Rad]]*2)))^(S0P5022[[#This Row],[-LOG(1-p)]])</f>
        <v>1.8628379629301721</v>
      </c>
      <c r="V1274" s="26">
        <f>S0P5022[[#This Row],[f(p)]]*LOG(1-S0P5022[[#This Row],[p]],2)^-16</f>
        <v>1.9073486328125E-6</v>
      </c>
      <c r="W1274" s="26">
        <f>S0P5022[[#This Row],[f(p)]]*2*((1-ABS(SIN(S0P5022[[#This Row],[Rad]]*2)))^(S0P5022[[#This Row],[-LOG(1-p)]]^2))</f>
        <v>0.21688532975836458</v>
      </c>
      <c r="X1274" s="26">
        <f>S0P5022[[#This Row],[F3]]+S0P5022[[#This Row],[F2]]</f>
        <v>0.21688723710699739</v>
      </c>
      <c r="Y1274" s="26"/>
      <c r="Z1274"/>
      <c r="AD1274" s="16"/>
      <c r="AE1274" s="20"/>
      <c r="AF1274" s="16"/>
      <c r="AG1274" s="20"/>
      <c r="AN1274" s="15"/>
      <c r="AO1274" s="20"/>
      <c r="AT1274" s="15"/>
      <c r="AU1274" s="17"/>
      <c r="AW1274" s="15"/>
      <c r="AX1274" s="20"/>
    </row>
    <row r="1275" spans="1:50" x14ac:dyDescent="0.3">
      <c r="A1275" s="28">
        <v>2</v>
      </c>
      <c r="B1275" s="28">
        <f>RADIANS(S0P5022[[#This Row],[Deg]])</f>
        <v>3.4906585039886591E-2</v>
      </c>
      <c r="C1275" s="29">
        <v>0.130337896778524</v>
      </c>
      <c r="D1275" s="30">
        <f t="shared" si="8"/>
        <v>0.75</v>
      </c>
      <c r="E1275" s="30">
        <f>-LOG(S0P5022[[#This Row],[p]]-0.5,2)</f>
        <v>2</v>
      </c>
      <c r="F1275" s="30">
        <f>-LOG(1-S0P5022[[#This Row],[p]],2)^2</f>
        <v>4</v>
      </c>
      <c r="G1275" s="30">
        <f>-LOG(S0P5022[[#This Row],[p]]-0.5,2)^2</f>
        <v>4</v>
      </c>
      <c r="H1275" s="30">
        <f>-LOG(1-S0P5022[[#This Row],[p]],2)</f>
        <v>2</v>
      </c>
      <c r="I1275" s="30">
        <f>1/S0P5022[[#This Row],[-LOG(p-0.5)^2]]</f>
        <v>0.25</v>
      </c>
      <c r="J1275" s="30">
        <f>1-S0P5022[[#This Row],[p]]</f>
        <v>0.25</v>
      </c>
      <c r="K1275" s="30">
        <f>1/S0P5022[[#This Row],[1-p]]</f>
        <v>4</v>
      </c>
      <c r="L1275" s="30">
        <f>S0P5022[[#This Row],[p]]*2-1</f>
        <v>0.5</v>
      </c>
      <c r="M1275" s="30">
        <f>S0P5022[[#This Row],[1-p]]*2</f>
        <v>0.5</v>
      </c>
      <c r="N1275" s="30">
        <f>S0P5022[[#This Row],[2p-1]]*2</f>
        <v>1</v>
      </c>
      <c r="O1275" s="30">
        <f>S0P5022[[#This Row],[2-2p]]*2</f>
        <v>1</v>
      </c>
      <c r="P1275" s="30">
        <f>2^S0P5022[[#This Row],[4p-2]]</f>
        <v>2</v>
      </c>
      <c r="Q1275" s="30">
        <f>2^S0P5022[[#This Row],[4-4p]]</f>
        <v>2</v>
      </c>
      <c r="R1275" s="30">
        <f>2^S0P5022[[#This Row],[2^(4p-2)]]</f>
        <v>4</v>
      </c>
      <c r="S1275" s="29">
        <f>S0P5022[[#This Row],[1-p]]/2</f>
        <v>0.125</v>
      </c>
      <c r="T1275" s="29">
        <f>S0P5022[[#This Row],[f(p)]]/LOG(1-S0P5022[[#This Row],[p]],2)^16</f>
        <v>1.9073486328125E-6</v>
      </c>
      <c r="U1275" s="26">
        <f>2*(1-ABS(SIN(S0P5022[[#This Row],[Rad]]*2)))^(S0P5022[[#This Row],[-LOG(1-p)]])</f>
        <v>1.7307060362819284</v>
      </c>
      <c r="V1275" s="26">
        <f>S0P5022[[#This Row],[f(p)]]*LOG(1-S0P5022[[#This Row],[p]],2)^-16</f>
        <v>1.9073486328125E-6</v>
      </c>
      <c r="W1275" s="26">
        <f>S0P5022[[#This Row],[f(p)]]*2*((1-ABS(SIN(S0P5022[[#This Row],[Rad]]*2)))^(S0P5022[[#This Row],[-LOG(1-p)]]^2))</f>
        <v>0.187208961501419</v>
      </c>
      <c r="X1275" s="26">
        <f>S0P5022[[#This Row],[F3]]+S0P5022[[#This Row],[F2]]</f>
        <v>0.18721086885005181</v>
      </c>
      <c r="Y1275" s="26"/>
      <c r="Z1275"/>
      <c r="AD1275" s="16"/>
      <c r="AE1275" s="20"/>
      <c r="AF1275" s="16"/>
      <c r="AG1275" s="20"/>
      <c r="AN1275" s="15"/>
      <c r="AO1275" s="20"/>
      <c r="AT1275" s="15"/>
      <c r="AU1275" s="17"/>
      <c r="AW1275" s="15"/>
      <c r="AX1275" s="20"/>
    </row>
    <row r="1276" spans="1:50" x14ac:dyDescent="0.3">
      <c r="A1276" s="28">
        <v>3</v>
      </c>
      <c r="B1276" s="28">
        <f>RADIANS(S0P5022[[#This Row],[Deg]])</f>
        <v>5.235987755982989E-2</v>
      </c>
      <c r="C1276" s="29">
        <v>0.11412044102041299</v>
      </c>
      <c r="D1276" s="30">
        <f t="shared" si="8"/>
        <v>0.75</v>
      </c>
      <c r="E1276" s="30">
        <f>-LOG(S0P5022[[#This Row],[p]]-0.5,2)</f>
        <v>2</v>
      </c>
      <c r="F1276" s="30">
        <f>-LOG(1-S0P5022[[#This Row],[p]],2)^2</f>
        <v>4</v>
      </c>
      <c r="G1276" s="30">
        <f>-LOG(S0P5022[[#This Row],[p]]-0.5,2)^2</f>
        <v>4</v>
      </c>
      <c r="H1276" s="30">
        <f>-LOG(1-S0P5022[[#This Row],[p]],2)</f>
        <v>2</v>
      </c>
      <c r="I1276" s="30">
        <f>1/S0P5022[[#This Row],[-LOG(p-0.5)^2]]</f>
        <v>0.25</v>
      </c>
      <c r="J1276" s="30">
        <f>1-S0P5022[[#This Row],[p]]</f>
        <v>0.25</v>
      </c>
      <c r="K1276" s="30">
        <f>1/S0P5022[[#This Row],[1-p]]</f>
        <v>4</v>
      </c>
      <c r="L1276" s="30">
        <f>S0P5022[[#This Row],[p]]*2-1</f>
        <v>0.5</v>
      </c>
      <c r="M1276" s="30">
        <f>S0P5022[[#This Row],[1-p]]*2</f>
        <v>0.5</v>
      </c>
      <c r="N1276" s="30">
        <f>S0P5022[[#This Row],[2p-1]]*2</f>
        <v>1</v>
      </c>
      <c r="O1276" s="30">
        <f>S0P5022[[#This Row],[2-2p]]*2</f>
        <v>1</v>
      </c>
      <c r="P1276" s="30">
        <f>2^S0P5022[[#This Row],[4p-2]]</f>
        <v>2</v>
      </c>
      <c r="Q1276" s="30">
        <f>2^S0P5022[[#This Row],[4-4p]]</f>
        <v>2</v>
      </c>
      <c r="R1276" s="30">
        <f>2^S0P5022[[#This Row],[2^(4p-2)]]</f>
        <v>4</v>
      </c>
      <c r="S1276" s="29">
        <f>S0P5022[[#This Row],[1-p]]/2</f>
        <v>0.125</v>
      </c>
      <c r="T1276" s="29">
        <f>S0P5022[[#This Row],[f(p)]]/LOG(1-S0P5022[[#This Row],[p]],2)^16</f>
        <v>1.9073486328125E-6</v>
      </c>
      <c r="U1276" s="26">
        <f>2*(1-ABS(SIN(S0P5022[[#This Row],[Rad]]*2)))^(S0P5022[[#This Row],[-LOG(1-p)]])</f>
        <v>1.6037385461955802</v>
      </c>
      <c r="V1276" s="26">
        <f>S0P5022[[#This Row],[f(p)]]*LOG(1-S0P5022[[#This Row],[p]],2)^-16</f>
        <v>1.9073486328125E-6</v>
      </c>
      <c r="W1276" s="26">
        <f>S0P5022[[#This Row],[f(p)]]*2*((1-ABS(SIN(S0P5022[[#This Row],[Rad]]*2)))^(S0P5022[[#This Row],[-LOG(1-p)]]^2))</f>
        <v>0.16074858278459458</v>
      </c>
      <c r="X1276" s="26">
        <f>S0P5022[[#This Row],[F3]]+S0P5022[[#This Row],[F2]]</f>
        <v>0.1607504901332274</v>
      </c>
      <c r="Y1276" s="26"/>
      <c r="Z1276"/>
      <c r="AD1276" s="16"/>
      <c r="AE1276" s="20"/>
      <c r="AF1276" s="16"/>
      <c r="AG1276" s="20"/>
      <c r="AN1276" s="15"/>
      <c r="AO1276" s="20"/>
      <c r="AT1276" s="15"/>
      <c r="AU1276" s="17"/>
      <c r="AW1276" s="15"/>
      <c r="AX1276" s="20"/>
    </row>
    <row r="1277" spans="1:50" x14ac:dyDescent="0.3">
      <c r="A1277" s="28">
        <v>4</v>
      </c>
      <c r="B1277" s="28">
        <f>RADIANS(S0P5022[[#This Row],[Deg]])</f>
        <v>6.9813170079773182E-2</v>
      </c>
      <c r="C1277" s="29">
        <v>9.9323070930790402E-2</v>
      </c>
      <c r="D1277" s="30">
        <f t="shared" si="8"/>
        <v>0.75</v>
      </c>
      <c r="E1277" s="30">
        <f>-LOG(S0P5022[[#This Row],[p]]-0.5,2)</f>
        <v>2</v>
      </c>
      <c r="F1277" s="30">
        <f>-LOG(1-S0P5022[[#This Row],[p]],2)^2</f>
        <v>4</v>
      </c>
      <c r="G1277" s="30">
        <f>-LOG(S0P5022[[#This Row],[p]]-0.5,2)^2</f>
        <v>4</v>
      </c>
      <c r="H1277" s="30">
        <f>-LOG(1-S0P5022[[#This Row],[p]],2)</f>
        <v>2</v>
      </c>
      <c r="I1277" s="30">
        <f>1/S0P5022[[#This Row],[-LOG(p-0.5)^2]]</f>
        <v>0.25</v>
      </c>
      <c r="J1277" s="30">
        <f>1-S0P5022[[#This Row],[p]]</f>
        <v>0.25</v>
      </c>
      <c r="K1277" s="30">
        <f>1/S0P5022[[#This Row],[1-p]]</f>
        <v>4</v>
      </c>
      <c r="L1277" s="30">
        <f>S0P5022[[#This Row],[p]]*2-1</f>
        <v>0.5</v>
      </c>
      <c r="M1277" s="30">
        <f>S0P5022[[#This Row],[1-p]]*2</f>
        <v>0.5</v>
      </c>
      <c r="N1277" s="30">
        <f>S0P5022[[#This Row],[2p-1]]*2</f>
        <v>1</v>
      </c>
      <c r="O1277" s="30">
        <f>S0P5022[[#This Row],[2-2p]]*2</f>
        <v>1</v>
      </c>
      <c r="P1277" s="30">
        <f>2^S0P5022[[#This Row],[4p-2]]</f>
        <v>2</v>
      </c>
      <c r="Q1277" s="30">
        <f>2^S0P5022[[#This Row],[4-4p]]</f>
        <v>2</v>
      </c>
      <c r="R1277" s="30">
        <f>2^S0P5022[[#This Row],[2^(4p-2)]]</f>
        <v>4</v>
      </c>
      <c r="S1277" s="29">
        <f>S0P5022[[#This Row],[1-p]]/2</f>
        <v>0.125</v>
      </c>
      <c r="T1277" s="29">
        <f>S0P5022[[#This Row],[f(p)]]/LOG(1-S0P5022[[#This Row],[p]],2)^16</f>
        <v>1.9073486328125E-6</v>
      </c>
      <c r="U1277" s="26">
        <f>2*(1-ABS(SIN(S0P5022[[#This Row],[Rad]]*2)))^(S0P5022[[#This Row],[-LOG(1-p)]])</f>
        <v>1.4820459002214195</v>
      </c>
      <c r="V1277" s="26">
        <f>S0P5022[[#This Row],[f(p)]]*LOG(1-S0P5022[[#This Row],[p]],2)^-16</f>
        <v>1.9073486328125E-6</v>
      </c>
      <c r="W1277" s="26">
        <f>S0P5022[[#This Row],[f(p)]]*2*((1-ABS(SIN(S0P5022[[#This Row],[Rad]]*2)))^(S0P5022[[#This Row],[-LOG(1-p)]]^2))</f>
        <v>0.13727875314769486</v>
      </c>
      <c r="X1277" s="26">
        <f>S0P5022[[#This Row],[F3]]+S0P5022[[#This Row],[F2]]</f>
        <v>0.13728066049632767</v>
      </c>
      <c r="Y1277" s="26"/>
      <c r="Z1277"/>
      <c r="AD1277" s="16"/>
      <c r="AE1277" s="20"/>
      <c r="AF1277" s="16"/>
      <c r="AG1277" s="20"/>
      <c r="AN1277" s="15"/>
      <c r="AO1277" s="20"/>
      <c r="AT1277" s="15"/>
      <c r="AU1277" s="17"/>
      <c r="AW1277" s="15"/>
      <c r="AX1277" s="20"/>
    </row>
    <row r="1278" spans="1:50" x14ac:dyDescent="0.3">
      <c r="A1278" s="28">
        <v>5</v>
      </c>
      <c r="B1278" s="28">
        <f>RADIANS(S0P5022[[#This Row],[Deg]])</f>
        <v>8.7266462599716474E-2</v>
      </c>
      <c r="C1278" s="29">
        <v>8.5934881695319695E-2</v>
      </c>
      <c r="D1278" s="30">
        <f t="shared" si="8"/>
        <v>0.75</v>
      </c>
      <c r="E1278" s="30">
        <f>-LOG(S0P5022[[#This Row],[p]]-0.5,2)</f>
        <v>2</v>
      </c>
      <c r="F1278" s="30">
        <f>-LOG(1-S0P5022[[#This Row],[p]],2)^2</f>
        <v>4</v>
      </c>
      <c r="G1278" s="30">
        <f>-LOG(S0P5022[[#This Row],[p]]-0.5,2)^2</f>
        <v>4</v>
      </c>
      <c r="H1278" s="30">
        <f>-LOG(1-S0P5022[[#This Row],[p]],2)</f>
        <v>2</v>
      </c>
      <c r="I1278" s="30">
        <f>1/S0P5022[[#This Row],[-LOG(p-0.5)^2]]</f>
        <v>0.25</v>
      </c>
      <c r="J1278" s="30">
        <f>1-S0P5022[[#This Row],[p]]</f>
        <v>0.25</v>
      </c>
      <c r="K1278" s="30">
        <f>1/S0P5022[[#This Row],[1-p]]</f>
        <v>4</v>
      </c>
      <c r="L1278" s="30">
        <f>S0P5022[[#This Row],[p]]*2-1</f>
        <v>0.5</v>
      </c>
      <c r="M1278" s="30">
        <f>S0P5022[[#This Row],[1-p]]*2</f>
        <v>0.5</v>
      </c>
      <c r="N1278" s="30">
        <f>S0P5022[[#This Row],[2p-1]]*2</f>
        <v>1</v>
      </c>
      <c r="O1278" s="30">
        <f>S0P5022[[#This Row],[2-2p]]*2</f>
        <v>1</v>
      </c>
      <c r="P1278" s="30">
        <f>2^S0P5022[[#This Row],[4p-2]]</f>
        <v>2</v>
      </c>
      <c r="Q1278" s="30">
        <f>2^S0P5022[[#This Row],[4-4p]]</f>
        <v>2</v>
      </c>
      <c r="R1278" s="30">
        <f>2^S0P5022[[#This Row],[2^(4p-2)]]</f>
        <v>4</v>
      </c>
      <c r="S1278" s="29">
        <f>S0P5022[[#This Row],[1-p]]/2</f>
        <v>0.125</v>
      </c>
      <c r="T1278" s="29">
        <f>S0P5022[[#This Row],[f(p)]]/LOG(1-S0P5022[[#This Row],[p]],2)^16</f>
        <v>1.9073486328125E-6</v>
      </c>
      <c r="U1278" s="26">
        <f>2*(1-ABS(SIN(S0P5022[[#This Row],[Rad]]*2)))^(S0P5022[[#This Row],[-LOG(1-p)]])</f>
        <v>1.3657146685463704</v>
      </c>
      <c r="V1278" s="26">
        <f>S0P5022[[#This Row],[f(p)]]*LOG(1-S0P5022[[#This Row],[p]],2)^-16</f>
        <v>1.9073486328125E-6</v>
      </c>
      <c r="W1278" s="26">
        <f>S0P5022[[#This Row],[f(p)]]*2*((1-ABS(SIN(S0P5022[[#This Row],[Rad]]*2)))^(S0P5022[[#This Row],[-LOG(1-p)]]^2))</f>
        <v>0.11657353474267014</v>
      </c>
      <c r="X1278" s="26">
        <f>S0P5022[[#This Row],[F3]]+S0P5022[[#This Row],[F2]]</f>
        <v>0.11657544209130295</v>
      </c>
      <c r="Y1278" s="26"/>
      <c r="Z1278"/>
      <c r="AD1278" s="16"/>
      <c r="AE1278" s="20"/>
      <c r="AF1278" s="16"/>
      <c r="AG1278" s="20"/>
      <c r="AN1278" s="15"/>
      <c r="AO1278" s="20"/>
      <c r="AT1278" s="15"/>
      <c r="AU1278" s="17"/>
      <c r="AW1278" s="15"/>
      <c r="AX1278" s="20"/>
    </row>
    <row r="1279" spans="1:50" x14ac:dyDescent="0.3">
      <c r="A1279" s="28">
        <v>6</v>
      </c>
      <c r="B1279" s="28">
        <f>RADIANS(S0P5022[[#This Row],[Deg]])</f>
        <v>0.10471975511965978</v>
      </c>
      <c r="C1279" s="29">
        <v>7.3861755229812004E-2</v>
      </c>
      <c r="D1279" s="30">
        <f t="shared" si="8"/>
        <v>0.75</v>
      </c>
      <c r="E1279" s="30">
        <f>-LOG(S0P5022[[#This Row],[p]]-0.5,2)</f>
        <v>2</v>
      </c>
      <c r="F1279" s="30">
        <f>-LOG(1-S0P5022[[#This Row],[p]],2)^2</f>
        <v>4</v>
      </c>
      <c r="G1279" s="30">
        <f>-LOG(S0P5022[[#This Row],[p]]-0.5,2)^2</f>
        <v>4</v>
      </c>
      <c r="H1279" s="30">
        <f>-LOG(1-S0P5022[[#This Row],[p]],2)</f>
        <v>2</v>
      </c>
      <c r="I1279" s="30">
        <f>1/S0P5022[[#This Row],[-LOG(p-0.5)^2]]</f>
        <v>0.25</v>
      </c>
      <c r="J1279" s="30">
        <f>1-S0P5022[[#This Row],[p]]</f>
        <v>0.25</v>
      </c>
      <c r="K1279" s="30">
        <f>1/S0P5022[[#This Row],[1-p]]</f>
        <v>4</v>
      </c>
      <c r="L1279" s="30">
        <f>S0P5022[[#This Row],[p]]*2-1</f>
        <v>0.5</v>
      </c>
      <c r="M1279" s="30">
        <f>S0P5022[[#This Row],[1-p]]*2</f>
        <v>0.5</v>
      </c>
      <c r="N1279" s="30">
        <f>S0P5022[[#This Row],[2p-1]]*2</f>
        <v>1</v>
      </c>
      <c r="O1279" s="30">
        <f>S0P5022[[#This Row],[2-2p]]*2</f>
        <v>1</v>
      </c>
      <c r="P1279" s="30">
        <f>2^S0P5022[[#This Row],[4p-2]]</f>
        <v>2</v>
      </c>
      <c r="Q1279" s="30">
        <f>2^S0P5022[[#This Row],[4-4p]]</f>
        <v>2</v>
      </c>
      <c r="R1279" s="30">
        <f>2^S0P5022[[#This Row],[2^(4p-2)]]</f>
        <v>4</v>
      </c>
      <c r="S1279" s="29">
        <f>S0P5022[[#This Row],[1-p]]/2</f>
        <v>0.125</v>
      </c>
      <c r="T1279" s="29">
        <f>S0P5022[[#This Row],[f(p)]]/LOG(1-S0P5022[[#This Row],[p]],2)^16</f>
        <v>1.9073486328125E-6</v>
      </c>
      <c r="U1279" s="26">
        <f>2*(1-ABS(SIN(S0P5022[[#This Row],[Rad]]*2)))^(S0P5022[[#This Row],[-LOG(1-p)]])</f>
        <v>1.2548077790863617</v>
      </c>
      <c r="V1279" s="26">
        <f>S0P5022[[#This Row],[f(p)]]*LOG(1-S0P5022[[#This Row],[p]],2)^-16</f>
        <v>1.9073486328125E-6</v>
      </c>
      <c r="W1279" s="26">
        <f>S0P5022[[#This Row],[f(p)]]*2*((1-ABS(SIN(S0P5022[[#This Row],[Rad]]*2)))^(S0P5022[[#This Row],[-LOG(1-p)]]^2))</f>
        <v>9.8408910153477955E-2</v>
      </c>
      <c r="X1279" s="26">
        <f>S0P5022[[#This Row],[F3]]+S0P5022[[#This Row],[F2]]</f>
        <v>9.8410817502110767E-2</v>
      </c>
      <c r="Y1279" s="26"/>
      <c r="Z1279"/>
      <c r="AD1279" s="16"/>
      <c r="AE1279" s="20"/>
      <c r="AF1279" s="16"/>
      <c r="AG1279" s="20"/>
      <c r="AN1279" s="15"/>
      <c r="AO1279" s="20"/>
      <c r="AT1279" s="15"/>
      <c r="AU1279" s="17"/>
      <c r="AW1279" s="15"/>
      <c r="AX1279" s="20"/>
    </row>
    <row r="1280" spans="1:50" x14ac:dyDescent="0.3">
      <c r="A1280" s="28">
        <v>7</v>
      </c>
      <c r="B1280" s="28">
        <f>RADIANS(S0P5022[[#This Row],[Deg]])</f>
        <v>0.12217304763960307</v>
      </c>
      <c r="C1280" s="29">
        <v>6.2863131755322599E-2</v>
      </c>
      <c r="D1280" s="30">
        <f t="shared" si="8"/>
        <v>0.75</v>
      </c>
      <c r="E1280" s="30">
        <f>-LOG(S0P5022[[#This Row],[p]]-0.5,2)</f>
        <v>2</v>
      </c>
      <c r="F1280" s="30">
        <f>-LOG(1-S0P5022[[#This Row],[p]],2)^2</f>
        <v>4</v>
      </c>
      <c r="G1280" s="30">
        <f>-LOG(S0P5022[[#This Row],[p]]-0.5,2)^2</f>
        <v>4</v>
      </c>
      <c r="H1280" s="30">
        <f>-LOG(1-S0P5022[[#This Row],[p]],2)</f>
        <v>2</v>
      </c>
      <c r="I1280" s="30">
        <f>1/S0P5022[[#This Row],[-LOG(p-0.5)^2]]</f>
        <v>0.25</v>
      </c>
      <c r="J1280" s="30">
        <f>1-S0P5022[[#This Row],[p]]</f>
        <v>0.25</v>
      </c>
      <c r="K1280" s="30">
        <f>1/S0P5022[[#This Row],[1-p]]</f>
        <v>4</v>
      </c>
      <c r="L1280" s="30">
        <f>S0P5022[[#This Row],[p]]*2-1</f>
        <v>0.5</v>
      </c>
      <c r="M1280" s="30">
        <f>S0P5022[[#This Row],[1-p]]*2</f>
        <v>0.5</v>
      </c>
      <c r="N1280" s="30">
        <f>S0P5022[[#This Row],[2p-1]]*2</f>
        <v>1</v>
      </c>
      <c r="O1280" s="30">
        <f>S0P5022[[#This Row],[2-2p]]*2</f>
        <v>1</v>
      </c>
      <c r="P1280" s="30">
        <f>2^S0P5022[[#This Row],[4p-2]]</f>
        <v>2</v>
      </c>
      <c r="Q1280" s="30">
        <f>2^S0P5022[[#This Row],[4-4p]]</f>
        <v>2</v>
      </c>
      <c r="R1280" s="30">
        <f>2^S0P5022[[#This Row],[2^(4p-2)]]</f>
        <v>4</v>
      </c>
      <c r="S1280" s="29">
        <f>S0P5022[[#This Row],[1-p]]/2</f>
        <v>0.125</v>
      </c>
      <c r="T1280" s="29">
        <f>S0P5022[[#This Row],[f(p)]]/LOG(1-S0P5022[[#This Row],[p]],2)^16</f>
        <v>1.9073486328125E-6</v>
      </c>
      <c r="U1280" s="26">
        <f>2*(1-ABS(SIN(S0P5022[[#This Row],[Rad]]*2)))^(S0P5022[[#This Row],[-LOG(1-p)]])</f>
        <v>1.1493648247424022</v>
      </c>
      <c r="V1280" s="26">
        <f>S0P5022[[#This Row],[f(p)]]*LOG(1-S0P5022[[#This Row],[p]],2)^-16</f>
        <v>1.9073486328125E-6</v>
      </c>
      <c r="W1280" s="26">
        <f>S0P5022[[#This Row],[f(p)]]*2*((1-ABS(SIN(S0P5022[[#This Row],[Rad]]*2)))^(S0P5022[[#This Row],[-LOG(1-p)]]^2))</f>
        <v>8.256496877219581E-2</v>
      </c>
      <c r="X1280" s="26">
        <f>S0P5022[[#This Row],[F3]]+S0P5022[[#This Row],[F2]]</f>
        <v>8.2566876120828622E-2</v>
      </c>
      <c r="Y1280" s="26"/>
      <c r="Z1280"/>
      <c r="AD1280" s="16"/>
      <c r="AE1280" s="20"/>
      <c r="AF1280" s="16"/>
      <c r="AG1280" s="20"/>
      <c r="AN1280" s="15"/>
      <c r="AO1280" s="20"/>
      <c r="AT1280" s="15"/>
      <c r="AU1280" s="17"/>
      <c r="AW1280" s="15"/>
      <c r="AX1280" s="20"/>
    </row>
    <row r="1281" spans="1:50" x14ac:dyDescent="0.3">
      <c r="A1281" s="28">
        <v>8</v>
      </c>
      <c r="B1281" s="28">
        <f>RADIANS(S0P5022[[#This Row],[Deg]])</f>
        <v>0.13962634015954636</v>
      </c>
      <c r="C1281" s="29">
        <v>5.3094209268051598E-2</v>
      </c>
      <c r="D1281" s="30">
        <f t="shared" si="8"/>
        <v>0.75</v>
      </c>
      <c r="E1281" s="30">
        <f>-LOG(S0P5022[[#This Row],[p]]-0.5,2)</f>
        <v>2</v>
      </c>
      <c r="F1281" s="30">
        <f>-LOG(1-S0P5022[[#This Row],[p]],2)^2</f>
        <v>4</v>
      </c>
      <c r="G1281" s="30">
        <f>-LOG(S0P5022[[#This Row],[p]]-0.5,2)^2</f>
        <v>4</v>
      </c>
      <c r="H1281" s="30">
        <f>-LOG(1-S0P5022[[#This Row],[p]],2)</f>
        <v>2</v>
      </c>
      <c r="I1281" s="30">
        <f>1/S0P5022[[#This Row],[-LOG(p-0.5)^2]]</f>
        <v>0.25</v>
      </c>
      <c r="J1281" s="30">
        <f>1-S0P5022[[#This Row],[p]]</f>
        <v>0.25</v>
      </c>
      <c r="K1281" s="30">
        <f>1/S0P5022[[#This Row],[1-p]]</f>
        <v>4</v>
      </c>
      <c r="L1281" s="30">
        <f>S0P5022[[#This Row],[p]]*2-1</f>
        <v>0.5</v>
      </c>
      <c r="M1281" s="30">
        <f>S0P5022[[#This Row],[1-p]]*2</f>
        <v>0.5</v>
      </c>
      <c r="N1281" s="30">
        <f>S0P5022[[#This Row],[2p-1]]*2</f>
        <v>1</v>
      </c>
      <c r="O1281" s="30">
        <f>S0P5022[[#This Row],[2-2p]]*2</f>
        <v>1</v>
      </c>
      <c r="P1281" s="30">
        <f>2^S0P5022[[#This Row],[4p-2]]</f>
        <v>2</v>
      </c>
      <c r="Q1281" s="30">
        <f>2^S0P5022[[#This Row],[4-4p]]</f>
        <v>2</v>
      </c>
      <c r="R1281" s="30">
        <f>2^S0P5022[[#This Row],[2^(4p-2)]]</f>
        <v>4</v>
      </c>
      <c r="S1281" s="29">
        <f>S0P5022[[#This Row],[1-p]]/2</f>
        <v>0.125</v>
      </c>
      <c r="T1281" s="29">
        <f>S0P5022[[#This Row],[f(p)]]/LOG(1-S0P5022[[#This Row],[p]],2)^16</f>
        <v>1.9073486328125E-6</v>
      </c>
      <c r="U1281" s="26">
        <f>2*(1-ABS(SIN(S0P5022[[#This Row],[Rad]]*2)))^(S0P5022[[#This Row],[-LOG(1-p)]])</f>
        <v>1.0494024805755775</v>
      </c>
      <c r="V1281" s="26">
        <f>S0P5022[[#This Row],[f(p)]]*LOG(1-S0P5022[[#This Row],[p]],2)^-16</f>
        <v>1.9073486328125E-6</v>
      </c>
      <c r="W1281" s="26">
        <f>S0P5022[[#This Row],[f(p)]]*2*((1-ABS(SIN(S0P5022[[#This Row],[Rad]]*2)))^(S0P5022[[#This Row],[-LOG(1-p)]]^2))</f>
        <v>6.8827847889885954E-2</v>
      </c>
      <c r="X1281" s="26">
        <f>S0P5022[[#This Row],[F3]]+S0P5022[[#This Row],[F2]]</f>
        <v>6.8829755238518767E-2</v>
      </c>
      <c r="Y1281" s="26"/>
      <c r="Z1281"/>
      <c r="AD1281" s="16"/>
      <c r="AE1281" s="20"/>
      <c r="AF1281" s="16"/>
      <c r="AG1281" s="20"/>
      <c r="AN1281" s="15"/>
      <c r="AO1281" s="20"/>
      <c r="AT1281" s="15"/>
      <c r="AU1281" s="17"/>
      <c r="AW1281" s="15"/>
      <c r="AX1281" s="20"/>
    </row>
    <row r="1282" spans="1:50" x14ac:dyDescent="0.3">
      <c r="A1282" s="28">
        <v>9</v>
      </c>
      <c r="B1282" s="28">
        <f>RADIANS(S0P5022[[#This Row],[Deg]])</f>
        <v>0.15707963267948966</v>
      </c>
      <c r="C1282" s="29">
        <v>4.4208076898975802E-2</v>
      </c>
      <c r="D1282" s="30">
        <f t="shared" si="8"/>
        <v>0.75</v>
      </c>
      <c r="E1282" s="30">
        <f>-LOG(S0P5022[[#This Row],[p]]-0.5,2)</f>
        <v>2</v>
      </c>
      <c r="F1282" s="30">
        <f>-LOG(1-S0P5022[[#This Row],[p]],2)^2</f>
        <v>4</v>
      </c>
      <c r="G1282" s="30">
        <f>-LOG(S0P5022[[#This Row],[p]]-0.5,2)^2</f>
        <v>4</v>
      </c>
      <c r="H1282" s="30">
        <f>-LOG(1-S0P5022[[#This Row],[p]],2)</f>
        <v>2</v>
      </c>
      <c r="I1282" s="30">
        <f>1/S0P5022[[#This Row],[-LOG(p-0.5)^2]]</f>
        <v>0.25</v>
      </c>
      <c r="J1282" s="30">
        <f>1-S0P5022[[#This Row],[p]]</f>
        <v>0.25</v>
      </c>
      <c r="K1282" s="30">
        <f>1/S0P5022[[#This Row],[1-p]]</f>
        <v>4</v>
      </c>
      <c r="L1282" s="30">
        <f>S0P5022[[#This Row],[p]]*2-1</f>
        <v>0.5</v>
      </c>
      <c r="M1282" s="30">
        <f>S0P5022[[#This Row],[1-p]]*2</f>
        <v>0.5</v>
      </c>
      <c r="N1282" s="30">
        <f>S0P5022[[#This Row],[2p-1]]*2</f>
        <v>1</v>
      </c>
      <c r="O1282" s="30">
        <f>S0P5022[[#This Row],[2-2p]]*2</f>
        <v>1</v>
      </c>
      <c r="P1282" s="30">
        <f>2^S0P5022[[#This Row],[4p-2]]</f>
        <v>2</v>
      </c>
      <c r="Q1282" s="30">
        <f>2^S0P5022[[#This Row],[4-4p]]</f>
        <v>2</v>
      </c>
      <c r="R1282" s="30">
        <f>2^S0P5022[[#This Row],[2^(4p-2)]]</f>
        <v>4</v>
      </c>
      <c r="S1282" s="29">
        <f>S0P5022[[#This Row],[1-p]]/2</f>
        <v>0.125</v>
      </c>
      <c r="T1282" s="29">
        <f>S0P5022[[#This Row],[f(p)]]/LOG(1-S0P5022[[#This Row],[p]],2)^16</f>
        <v>1.9073486328125E-6</v>
      </c>
      <c r="U1282" s="26">
        <f>2*(1-ABS(SIN(S0P5022[[#This Row],[Rad]]*2)))^(S0P5022[[#This Row],[-LOG(1-p)]])</f>
        <v>0.95491502812526285</v>
      </c>
      <c r="V1282" s="26">
        <f>S0P5022[[#This Row],[f(p)]]*LOG(1-S0P5022[[#This Row],[p]],2)^-16</f>
        <v>1.9073486328125E-6</v>
      </c>
      <c r="W1282" s="26">
        <f>S0P5022[[#This Row],[f(p)]]*2*((1-ABS(SIN(S0P5022[[#This Row],[Rad]]*2)))^(S0P5022[[#This Row],[-LOG(1-p)]]^2))</f>
        <v>5.6991419433716974E-2</v>
      </c>
      <c r="X1282" s="26">
        <f>S0P5022[[#This Row],[F3]]+S0P5022[[#This Row],[F2]]</f>
        <v>5.6993326782349786E-2</v>
      </c>
      <c r="Y1282" s="26"/>
      <c r="Z1282"/>
      <c r="AD1282" s="16"/>
      <c r="AE1282" s="20"/>
      <c r="AF1282" s="16"/>
      <c r="AG1282" s="20"/>
      <c r="AN1282" s="15"/>
      <c r="AO1282" s="20"/>
      <c r="AT1282" s="15"/>
      <c r="AU1282" s="17"/>
      <c r="AW1282" s="15"/>
      <c r="AX1282" s="20"/>
    </row>
    <row r="1283" spans="1:50" x14ac:dyDescent="0.3">
      <c r="A1283" s="28">
        <v>10</v>
      </c>
      <c r="B1283" s="28">
        <f>RADIANS(S0P5022[[#This Row],[Deg]])</f>
        <v>0.17453292519943295</v>
      </c>
      <c r="C1283" s="29">
        <v>3.6195800065264398E-2</v>
      </c>
      <c r="D1283" s="30">
        <f t="shared" si="8"/>
        <v>0.75</v>
      </c>
      <c r="E1283" s="30">
        <f>-LOG(S0P5022[[#This Row],[p]]-0.5,2)</f>
        <v>2</v>
      </c>
      <c r="F1283" s="30">
        <f>-LOG(1-S0P5022[[#This Row],[p]],2)^2</f>
        <v>4</v>
      </c>
      <c r="G1283" s="30">
        <f>-LOG(S0P5022[[#This Row],[p]]-0.5,2)^2</f>
        <v>4</v>
      </c>
      <c r="H1283" s="30">
        <f>-LOG(1-S0P5022[[#This Row],[p]],2)</f>
        <v>2</v>
      </c>
      <c r="I1283" s="30">
        <f>1/S0P5022[[#This Row],[-LOG(p-0.5)^2]]</f>
        <v>0.25</v>
      </c>
      <c r="J1283" s="30">
        <f>1-S0P5022[[#This Row],[p]]</f>
        <v>0.25</v>
      </c>
      <c r="K1283" s="30">
        <f>1/S0P5022[[#This Row],[1-p]]</f>
        <v>4</v>
      </c>
      <c r="L1283" s="30">
        <f>S0P5022[[#This Row],[p]]*2-1</f>
        <v>0.5</v>
      </c>
      <c r="M1283" s="30">
        <f>S0P5022[[#This Row],[1-p]]*2</f>
        <v>0.5</v>
      </c>
      <c r="N1283" s="30">
        <f>S0P5022[[#This Row],[2p-1]]*2</f>
        <v>1</v>
      </c>
      <c r="O1283" s="30">
        <f>S0P5022[[#This Row],[2-2p]]*2</f>
        <v>1</v>
      </c>
      <c r="P1283" s="30">
        <f>2^S0P5022[[#This Row],[4p-2]]</f>
        <v>2</v>
      </c>
      <c r="Q1283" s="30">
        <f>2^S0P5022[[#This Row],[4-4p]]</f>
        <v>2</v>
      </c>
      <c r="R1283" s="30">
        <f>2^S0P5022[[#This Row],[2^(4p-2)]]</f>
        <v>4</v>
      </c>
      <c r="S1283" s="29">
        <f>S0P5022[[#This Row],[1-p]]/2</f>
        <v>0.125</v>
      </c>
      <c r="T1283" s="29">
        <f>S0P5022[[#This Row],[f(p)]]/LOG(1-S0P5022[[#This Row],[p]],2)^16</f>
        <v>1.9073486328125E-6</v>
      </c>
      <c r="U1283" s="26">
        <f>2*(1-ABS(SIN(S0P5022[[#This Row],[Rad]]*2)))^(S0P5022[[#This Row],[-LOG(1-p)]])</f>
        <v>0.86587498357834725</v>
      </c>
      <c r="V1283" s="26">
        <f>S0P5022[[#This Row],[f(p)]]*LOG(1-S0P5022[[#This Row],[p]],2)^-16</f>
        <v>1.9073486328125E-6</v>
      </c>
      <c r="W1283" s="26">
        <f>S0P5022[[#This Row],[f(p)]]*2*((1-ABS(SIN(S0P5022[[#This Row],[Rad]]*2)))^(S0P5022[[#This Row],[-LOG(1-p)]]^2))</f>
        <v>4.6858717949175198E-2</v>
      </c>
      <c r="X1283" s="26">
        <f>S0P5022[[#This Row],[F3]]+S0P5022[[#This Row],[F2]]</f>
        <v>4.686062529780801E-2</v>
      </c>
      <c r="Y1283" s="26"/>
      <c r="Z1283"/>
      <c r="AD1283" s="16"/>
      <c r="AE1283" s="20"/>
      <c r="AF1283" s="16"/>
      <c r="AG1283" s="20"/>
      <c r="AN1283" s="15"/>
      <c r="AO1283" s="20"/>
      <c r="AT1283" s="15"/>
      <c r="AU1283" s="17"/>
      <c r="AW1283" s="15"/>
      <c r="AX1283" s="20"/>
    </row>
    <row r="1284" spans="1:50" x14ac:dyDescent="0.3">
      <c r="A1284" s="28">
        <v>11</v>
      </c>
      <c r="B1284" s="28">
        <f>RADIANS(S0P5022[[#This Row],[Deg]])</f>
        <v>0.19198621771937624</v>
      </c>
      <c r="C1284" s="29">
        <v>2.92426284028637E-2</v>
      </c>
      <c r="D1284" s="30">
        <f t="shared" si="8"/>
        <v>0.75</v>
      </c>
      <c r="E1284" s="30">
        <f>-LOG(S0P5022[[#This Row],[p]]-0.5,2)</f>
        <v>2</v>
      </c>
      <c r="F1284" s="30">
        <f>-LOG(1-S0P5022[[#This Row],[p]],2)^2</f>
        <v>4</v>
      </c>
      <c r="G1284" s="30">
        <f>-LOG(S0P5022[[#This Row],[p]]-0.5,2)^2</f>
        <v>4</v>
      </c>
      <c r="H1284" s="30">
        <f>-LOG(1-S0P5022[[#This Row],[p]],2)</f>
        <v>2</v>
      </c>
      <c r="I1284" s="30">
        <f>1/S0P5022[[#This Row],[-LOG(p-0.5)^2]]</f>
        <v>0.25</v>
      </c>
      <c r="J1284" s="30">
        <f>1-S0P5022[[#This Row],[p]]</f>
        <v>0.25</v>
      </c>
      <c r="K1284" s="30">
        <f>1/S0P5022[[#This Row],[1-p]]</f>
        <v>4</v>
      </c>
      <c r="L1284" s="30">
        <f>S0P5022[[#This Row],[p]]*2-1</f>
        <v>0.5</v>
      </c>
      <c r="M1284" s="30">
        <f>S0P5022[[#This Row],[1-p]]*2</f>
        <v>0.5</v>
      </c>
      <c r="N1284" s="30">
        <f>S0P5022[[#This Row],[2p-1]]*2</f>
        <v>1</v>
      </c>
      <c r="O1284" s="30">
        <f>S0P5022[[#This Row],[2-2p]]*2</f>
        <v>1</v>
      </c>
      <c r="P1284" s="30">
        <f>2^S0P5022[[#This Row],[4p-2]]</f>
        <v>2</v>
      </c>
      <c r="Q1284" s="30">
        <f>2^S0P5022[[#This Row],[4-4p]]</f>
        <v>2</v>
      </c>
      <c r="R1284" s="30">
        <f>2^S0P5022[[#This Row],[2^(4p-2)]]</f>
        <v>4</v>
      </c>
      <c r="S1284" s="29">
        <f>S0P5022[[#This Row],[1-p]]/2</f>
        <v>0.125</v>
      </c>
      <c r="T1284" s="29">
        <f>S0P5022[[#This Row],[f(p)]]/LOG(1-S0P5022[[#This Row],[p]],2)^16</f>
        <v>1.9073486328125E-6</v>
      </c>
      <c r="U1284" s="26">
        <f>2*(1-ABS(SIN(S0P5022[[#This Row],[Rad]]*2)))^(S0P5022[[#This Row],[-LOG(1-p)]])</f>
        <v>0.78223382599770086</v>
      </c>
      <c r="V1284" s="26">
        <f>S0P5022[[#This Row],[f(p)]]*LOG(1-S0P5022[[#This Row],[p]],2)^-16</f>
        <v>1.9073486328125E-6</v>
      </c>
      <c r="W1284" s="26">
        <f>S0P5022[[#This Row],[f(p)]]*2*((1-ABS(SIN(S0P5022[[#This Row],[Rad]]*2)))^(S0P5022[[#This Row],[-LOG(1-p)]]^2))</f>
        <v>3.8243109908437586E-2</v>
      </c>
      <c r="X1284" s="26">
        <f>S0P5022[[#This Row],[F3]]+S0P5022[[#This Row],[F2]]</f>
        <v>3.8245017257070399E-2</v>
      </c>
      <c r="Y1284" s="26"/>
      <c r="Z1284"/>
      <c r="AD1284" s="16"/>
      <c r="AE1284" s="20"/>
      <c r="AF1284" s="16"/>
      <c r="AG1284" s="20"/>
      <c r="AN1284" s="15"/>
      <c r="AO1284" s="20"/>
      <c r="AT1284" s="15"/>
      <c r="AU1284" s="17"/>
      <c r="AW1284" s="15"/>
      <c r="AX1284" s="20"/>
    </row>
    <row r="1285" spans="1:50" x14ac:dyDescent="0.3">
      <c r="A1285" s="28">
        <v>12</v>
      </c>
      <c r="B1285" s="28">
        <f>RADIANS(S0P5022[[#This Row],[Deg]])</f>
        <v>0.20943951023931956</v>
      </c>
      <c r="C1285" s="29">
        <v>2.3256479643818401E-2</v>
      </c>
      <c r="D1285" s="30">
        <f t="shared" si="8"/>
        <v>0.75</v>
      </c>
      <c r="E1285" s="30">
        <f>-LOG(S0P5022[[#This Row],[p]]-0.5,2)</f>
        <v>2</v>
      </c>
      <c r="F1285" s="30">
        <f>-LOG(1-S0P5022[[#This Row],[p]],2)^2</f>
        <v>4</v>
      </c>
      <c r="G1285" s="30">
        <f>-LOG(S0P5022[[#This Row],[p]]-0.5,2)^2</f>
        <v>4</v>
      </c>
      <c r="H1285" s="30">
        <f>-LOG(1-S0P5022[[#This Row],[p]],2)</f>
        <v>2</v>
      </c>
      <c r="I1285" s="30">
        <f>1/S0P5022[[#This Row],[-LOG(p-0.5)^2]]</f>
        <v>0.25</v>
      </c>
      <c r="J1285" s="30">
        <f>1-S0P5022[[#This Row],[p]]</f>
        <v>0.25</v>
      </c>
      <c r="K1285" s="30">
        <f>1/S0P5022[[#This Row],[1-p]]</f>
        <v>4</v>
      </c>
      <c r="L1285" s="30">
        <f>S0P5022[[#This Row],[p]]*2-1</f>
        <v>0.5</v>
      </c>
      <c r="M1285" s="30">
        <f>S0P5022[[#This Row],[1-p]]*2</f>
        <v>0.5</v>
      </c>
      <c r="N1285" s="30">
        <f>S0P5022[[#This Row],[2p-1]]*2</f>
        <v>1</v>
      </c>
      <c r="O1285" s="30">
        <f>S0P5022[[#This Row],[2-2p]]*2</f>
        <v>1</v>
      </c>
      <c r="P1285" s="30">
        <f>2^S0P5022[[#This Row],[4p-2]]</f>
        <v>2</v>
      </c>
      <c r="Q1285" s="30">
        <f>2^S0P5022[[#This Row],[4-4p]]</f>
        <v>2</v>
      </c>
      <c r="R1285" s="30">
        <f>2^S0P5022[[#This Row],[2^(4p-2)]]</f>
        <v>4</v>
      </c>
      <c r="S1285" s="29">
        <f>S0P5022[[#This Row],[1-p]]/2</f>
        <v>0.125</v>
      </c>
      <c r="T1285" s="29">
        <f>S0P5022[[#This Row],[f(p)]]/LOG(1-S0P5022[[#This Row],[p]],2)^16</f>
        <v>1.9073486328125E-6</v>
      </c>
      <c r="U1285" s="26">
        <f>2*(1-ABS(SIN(S0P5022[[#This Row],[Rad]]*2)))^(S0P5022[[#This Row],[-LOG(1-p)]])</f>
        <v>0.70392282133794104</v>
      </c>
      <c r="V1285" s="26">
        <f>S0P5022[[#This Row],[f(p)]]*LOG(1-S0P5022[[#This Row],[p]],2)^-16</f>
        <v>1.9073486328125E-6</v>
      </c>
      <c r="W1285" s="26">
        <f>S0P5022[[#This Row],[f(p)]]*2*((1-ABS(SIN(S0P5022[[#This Row],[Rad]]*2)))^(S0P5022[[#This Row],[-LOG(1-p)]]^2))</f>
        <v>3.0969208650022929E-2</v>
      </c>
      <c r="X1285" s="26">
        <f>S0P5022[[#This Row],[F3]]+S0P5022[[#This Row],[F2]]</f>
        <v>3.0971115998655742E-2</v>
      </c>
      <c r="Y1285" s="26"/>
      <c r="Z1285"/>
      <c r="AD1285" s="16"/>
      <c r="AE1285" s="20"/>
      <c r="AF1285" s="16"/>
      <c r="AG1285" s="20"/>
      <c r="AN1285" s="15"/>
      <c r="AO1285" s="20"/>
      <c r="AT1285" s="15"/>
      <c r="AU1285" s="17"/>
      <c r="AW1285" s="15"/>
      <c r="AX1285" s="20"/>
    </row>
    <row r="1286" spans="1:50" x14ac:dyDescent="0.3">
      <c r="A1286" s="28">
        <v>13</v>
      </c>
      <c r="B1286" s="28">
        <f>RADIANS(S0P5022[[#This Row],[Deg]])</f>
        <v>0.22689280275926285</v>
      </c>
      <c r="C1286" s="29">
        <v>1.8197405984367299E-2</v>
      </c>
      <c r="D1286" s="30">
        <f t="shared" ref="D1286:D1349" si="9">3/4</f>
        <v>0.75</v>
      </c>
      <c r="E1286" s="30">
        <f>-LOG(S0P5022[[#This Row],[p]]-0.5,2)</f>
        <v>2</v>
      </c>
      <c r="F1286" s="30">
        <f>-LOG(1-S0P5022[[#This Row],[p]],2)^2</f>
        <v>4</v>
      </c>
      <c r="G1286" s="30">
        <f>-LOG(S0P5022[[#This Row],[p]]-0.5,2)^2</f>
        <v>4</v>
      </c>
      <c r="H1286" s="30">
        <f>-LOG(1-S0P5022[[#This Row],[p]],2)</f>
        <v>2</v>
      </c>
      <c r="I1286" s="30">
        <f>1/S0P5022[[#This Row],[-LOG(p-0.5)^2]]</f>
        <v>0.25</v>
      </c>
      <c r="J1286" s="30">
        <f>1-S0P5022[[#This Row],[p]]</f>
        <v>0.25</v>
      </c>
      <c r="K1286" s="30">
        <f>1/S0P5022[[#This Row],[1-p]]</f>
        <v>4</v>
      </c>
      <c r="L1286" s="30">
        <f>S0P5022[[#This Row],[p]]*2-1</f>
        <v>0.5</v>
      </c>
      <c r="M1286" s="30">
        <f>S0P5022[[#This Row],[1-p]]*2</f>
        <v>0.5</v>
      </c>
      <c r="N1286" s="30">
        <f>S0P5022[[#This Row],[2p-1]]*2</f>
        <v>1</v>
      </c>
      <c r="O1286" s="30">
        <f>S0P5022[[#This Row],[2-2p]]*2</f>
        <v>1</v>
      </c>
      <c r="P1286" s="30">
        <f>2^S0P5022[[#This Row],[4p-2]]</f>
        <v>2</v>
      </c>
      <c r="Q1286" s="30">
        <f>2^S0P5022[[#This Row],[4-4p]]</f>
        <v>2</v>
      </c>
      <c r="R1286" s="30">
        <f>2^S0P5022[[#This Row],[2^(4p-2)]]</f>
        <v>4</v>
      </c>
      <c r="S1286" s="29">
        <f>S0P5022[[#This Row],[1-p]]/2</f>
        <v>0.125</v>
      </c>
      <c r="T1286" s="29">
        <f>S0P5022[[#This Row],[f(p)]]/LOG(1-S0P5022[[#This Row],[p]],2)^16</f>
        <v>1.9073486328125E-6</v>
      </c>
      <c r="U1286" s="26">
        <f>2*(1-ABS(SIN(S0P5022[[#This Row],[Rad]]*2)))^(S0P5022[[#This Row],[-LOG(1-p)]])</f>
        <v>0.63085393751803209</v>
      </c>
      <c r="V1286" s="26">
        <f>S0P5022[[#This Row],[f(p)]]*LOG(1-S0P5022[[#This Row],[p]],2)^-16</f>
        <v>1.9073486328125E-6</v>
      </c>
      <c r="W1286" s="26">
        <f>S0P5022[[#This Row],[f(p)]]*2*((1-ABS(SIN(S0P5022[[#This Row],[Rad]]*2)))^(S0P5022[[#This Row],[-LOG(1-p)]]^2))</f>
        <v>2.487354315512532E-2</v>
      </c>
      <c r="X1286" s="26">
        <f>S0P5022[[#This Row],[F3]]+S0P5022[[#This Row],[F2]]</f>
        <v>2.4875450503758133E-2</v>
      </c>
      <c r="Y1286" s="26"/>
      <c r="Z1286"/>
      <c r="AD1286" s="16"/>
      <c r="AE1286" s="20"/>
      <c r="AF1286" s="16"/>
      <c r="AG1286" s="20"/>
      <c r="AN1286" s="15"/>
      <c r="AO1286" s="20"/>
      <c r="AT1286" s="15"/>
      <c r="AU1286" s="17"/>
      <c r="AW1286" s="15"/>
      <c r="AX1286" s="20"/>
    </row>
    <row r="1287" spans="1:50" x14ac:dyDescent="0.3">
      <c r="A1287" s="28">
        <v>14</v>
      </c>
      <c r="B1287" s="28">
        <f>RADIANS(S0P5022[[#This Row],[Deg]])</f>
        <v>0.24434609527920614</v>
      </c>
      <c r="C1287" s="29">
        <v>1.3912327761094301E-2</v>
      </c>
      <c r="D1287" s="30">
        <f t="shared" si="9"/>
        <v>0.75</v>
      </c>
      <c r="E1287" s="30">
        <f>-LOG(S0P5022[[#This Row],[p]]-0.5,2)</f>
        <v>2</v>
      </c>
      <c r="F1287" s="30">
        <f>-LOG(1-S0P5022[[#This Row],[p]],2)^2</f>
        <v>4</v>
      </c>
      <c r="G1287" s="30">
        <f>-LOG(S0P5022[[#This Row],[p]]-0.5,2)^2</f>
        <v>4</v>
      </c>
      <c r="H1287" s="30">
        <f>-LOG(1-S0P5022[[#This Row],[p]],2)</f>
        <v>2</v>
      </c>
      <c r="I1287" s="30">
        <f>1/S0P5022[[#This Row],[-LOG(p-0.5)^2]]</f>
        <v>0.25</v>
      </c>
      <c r="J1287" s="30">
        <f>1-S0P5022[[#This Row],[p]]</f>
        <v>0.25</v>
      </c>
      <c r="K1287" s="30">
        <f>1/S0P5022[[#This Row],[1-p]]</f>
        <v>4</v>
      </c>
      <c r="L1287" s="30">
        <f>S0P5022[[#This Row],[p]]*2-1</f>
        <v>0.5</v>
      </c>
      <c r="M1287" s="30">
        <f>S0P5022[[#This Row],[1-p]]*2</f>
        <v>0.5</v>
      </c>
      <c r="N1287" s="30">
        <f>S0P5022[[#This Row],[2p-1]]*2</f>
        <v>1</v>
      </c>
      <c r="O1287" s="30">
        <f>S0P5022[[#This Row],[2-2p]]*2</f>
        <v>1</v>
      </c>
      <c r="P1287" s="30">
        <f>2^S0P5022[[#This Row],[4p-2]]</f>
        <v>2</v>
      </c>
      <c r="Q1287" s="30">
        <f>2^S0P5022[[#This Row],[4-4p]]</f>
        <v>2</v>
      </c>
      <c r="R1287" s="30">
        <f>2^S0P5022[[#This Row],[2^(4p-2)]]</f>
        <v>4</v>
      </c>
      <c r="S1287" s="29">
        <f>S0P5022[[#This Row],[1-p]]/2</f>
        <v>0.125</v>
      </c>
      <c r="T1287" s="29">
        <f>S0P5022[[#This Row],[f(p)]]/LOG(1-S0P5022[[#This Row],[p]],2)^16</f>
        <v>1.9073486328125E-6</v>
      </c>
      <c r="U1287" s="26">
        <f>2*(1-ABS(SIN(S0P5022[[#This Row],[Rad]]*2)))^(S0P5022[[#This Row],[-LOG(1-p)]])</f>
        <v>0.56292084538569009</v>
      </c>
      <c r="V1287" s="26">
        <f>S0P5022[[#This Row],[f(p)]]*LOG(1-S0P5022[[#This Row],[p]],2)^-16</f>
        <v>1.9073486328125E-6</v>
      </c>
      <c r="W1287" s="26">
        <f>S0P5022[[#This Row],[f(p)]]*2*((1-ABS(SIN(S0P5022[[#This Row],[Rad]]*2)))^(S0P5022[[#This Row],[-LOG(1-p)]]^2))</f>
        <v>1.980499238560875E-2</v>
      </c>
      <c r="X1287" s="26">
        <f>S0P5022[[#This Row],[F3]]+S0P5022[[#This Row],[F2]]</f>
        <v>1.9806899734241563E-2</v>
      </c>
      <c r="Y1287" s="26"/>
      <c r="Z1287"/>
      <c r="AD1287" s="16"/>
      <c r="AE1287" s="20"/>
      <c r="AF1287" s="16"/>
      <c r="AG1287" s="20"/>
      <c r="AN1287" s="15"/>
      <c r="AO1287" s="20"/>
      <c r="AT1287" s="15"/>
      <c r="AU1287" s="17"/>
      <c r="AW1287" s="15"/>
      <c r="AX1287" s="20"/>
    </row>
    <row r="1288" spans="1:50" x14ac:dyDescent="0.3">
      <c r="A1288" s="28">
        <v>15</v>
      </c>
      <c r="B1288" s="28">
        <f>RADIANS(S0P5022[[#This Row],[Deg]])</f>
        <v>0.26179938779914941</v>
      </c>
      <c r="C1288" s="29">
        <v>1.0250502909891801E-2</v>
      </c>
      <c r="D1288" s="30">
        <f t="shared" si="9"/>
        <v>0.75</v>
      </c>
      <c r="E1288" s="30">
        <f>-LOG(S0P5022[[#This Row],[p]]-0.5,2)</f>
        <v>2</v>
      </c>
      <c r="F1288" s="30">
        <f>-LOG(1-S0P5022[[#This Row],[p]],2)^2</f>
        <v>4</v>
      </c>
      <c r="G1288" s="30">
        <f>-LOG(S0P5022[[#This Row],[p]]-0.5,2)^2</f>
        <v>4</v>
      </c>
      <c r="H1288" s="30">
        <f>-LOG(1-S0P5022[[#This Row],[p]],2)</f>
        <v>2</v>
      </c>
      <c r="I1288" s="30">
        <f>1/S0P5022[[#This Row],[-LOG(p-0.5)^2]]</f>
        <v>0.25</v>
      </c>
      <c r="J1288" s="30">
        <f>1-S0P5022[[#This Row],[p]]</f>
        <v>0.25</v>
      </c>
      <c r="K1288" s="30">
        <f>1/S0P5022[[#This Row],[1-p]]</f>
        <v>4</v>
      </c>
      <c r="L1288" s="30">
        <f>S0P5022[[#This Row],[p]]*2-1</f>
        <v>0.5</v>
      </c>
      <c r="M1288" s="30">
        <f>S0P5022[[#This Row],[1-p]]*2</f>
        <v>0.5</v>
      </c>
      <c r="N1288" s="30">
        <f>S0P5022[[#This Row],[2p-1]]*2</f>
        <v>1</v>
      </c>
      <c r="O1288" s="30">
        <f>S0P5022[[#This Row],[2-2p]]*2</f>
        <v>1</v>
      </c>
      <c r="P1288" s="30">
        <f>2^S0P5022[[#This Row],[4p-2]]</f>
        <v>2</v>
      </c>
      <c r="Q1288" s="30">
        <f>2^S0P5022[[#This Row],[4-4p]]</f>
        <v>2</v>
      </c>
      <c r="R1288" s="30">
        <f>2^S0P5022[[#This Row],[2^(4p-2)]]</f>
        <v>4</v>
      </c>
      <c r="S1288" s="29">
        <f>S0P5022[[#This Row],[1-p]]/2</f>
        <v>0.125</v>
      </c>
      <c r="T1288" s="29">
        <f>S0P5022[[#This Row],[f(p)]]/LOG(1-S0P5022[[#This Row],[p]],2)^16</f>
        <v>1.9073486328125E-6</v>
      </c>
      <c r="U1288" s="26">
        <f>2*(1-ABS(SIN(S0P5022[[#This Row],[Rad]]*2)))^(S0P5022[[#This Row],[-LOG(1-p)]])</f>
        <v>0.5</v>
      </c>
      <c r="V1288" s="26">
        <f>S0P5022[[#This Row],[f(p)]]*LOG(1-S0P5022[[#This Row],[p]],2)^-16</f>
        <v>1.9073486328125E-6</v>
      </c>
      <c r="W1288" s="26">
        <f>S0P5022[[#This Row],[f(p)]]*2*((1-ABS(SIN(S0P5022[[#This Row],[Rad]]*2)))^(S0P5022[[#This Row],[-LOG(1-p)]]^2))</f>
        <v>1.5625E-2</v>
      </c>
      <c r="X1288" s="26">
        <f>S0P5022[[#This Row],[F3]]+S0P5022[[#This Row],[F2]]</f>
        <v>1.5626907348632813E-2</v>
      </c>
      <c r="Y1288" s="26"/>
      <c r="Z1288"/>
      <c r="AD1288" s="16"/>
      <c r="AE1288" s="20"/>
      <c r="AF1288" s="16"/>
      <c r="AG1288" s="20"/>
      <c r="AN1288" s="15"/>
      <c r="AO1288" s="20"/>
      <c r="AT1288" s="15"/>
      <c r="AU1288" s="17"/>
      <c r="AW1288" s="15"/>
      <c r="AX1288" s="20"/>
    </row>
    <row r="1289" spans="1:50" x14ac:dyDescent="0.3">
      <c r="A1289" s="28">
        <v>16</v>
      </c>
      <c r="B1289" s="28">
        <f>RADIANS(S0P5022[[#This Row],[Deg]])</f>
        <v>0.27925268031909273</v>
      </c>
      <c r="C1289" s="29">
        <v>7.1683129499785E-3</v>
      </c>
      <c r="D1289" s="30">
        <f t="shared" si="9"/>
        <v>0.75</v>
      </c>
      <c r="E1289" s="30">
        <f>-LOG(S0P5022[[#This Row],[p]]-0.5,2)</f>
        <v>2</v>
      </c>
      <c r="F1289" s="30">
        <f>-LOG(1-S0P5022[[#This Row],[p]],2)^2</f>
        <v>4</v>
      </c>
      <c r="G1289" s="30">
        <f>-LOG(S0P5022[[#This Row],[p]]-0.5,2)^2</f>
        <v>4</v>
      </c>
      <c r="H1289" s="30">
        <f>-LOG(1-S0P5022[[#This Row],[p]],2)</f>
        <v>2</v>
      </c>
      <c r="I1289" s="30">
        <f>1/S0P5022[[#This Row],[-LOG(p-0.5)^2]]</f>
        <v>0.25</v>
      </c>
      <c r="J1289" s="30">
        <f>1-S0P5022[[#This Row],[p]]</f>
        <v>0.25</v>
      </c>
      <c r="K1289" s="30">
        <f>1/S0P5022[[#This Row],[1-p]]</f>
        <v>4</v>
      </c>
      <c r="L1289" s="30">
        <f>S0P5022[[#This Row],[p]]*2-1</f>
        <v>0.5</v>
      </c>
      <c r="M1289" s="30">
        <f>S0P5022[[#This Row],[1-p]]*2</f>
        <v>0.5</v>
      </c>
      <c r="N1289" s="30">
        <f>S0P5022[[#This Row],[2p-1]]*2</f>
        <v>1</v>
      </c>
      <c r="O1289" s="30">
        <f>S0P5022[[#This Row],[2-2p]]*2</f>
        <v>1</v>
      </c>
      <c r="P1289" s="30">
        <f>2^S0P5022[[#This Row],[4p-2]]</f>
        <v>2</v>
      </c>
      <c r="Q1289" s="30">
        <f>2^S0P5022[[#This Row],[4-4p]]</f>
        <v>2</v>
      </c>
      <c r="R1289" s="30">
        <f>2^S0P5022[[#This Row],[2^(4p-2)]]</f>
        <v>4</v>
      </c>
      <c r="S1289" s="29">
        <f>S0P5022[[#This Row],[1-p]]/2</f>
        <v>0.125</v>
      </c>
      <c r="T1289" s="29">
        <f>S0P5022[[#This Row],[f(p)]]/LOG(1-S0P5022[[#This Row],[p]],2)^16</f>
        <v>1.9073486328125E-6</v>
      </c>
      <c r="U1289" s="26">
        <f>2*(1-ABS(SIN(S0P5022[[#This Row],[Rad]]*2)))^(S0P5022[[#This Row],[-LOG(1-p)]])</f>
        <v>0.44195179627810288</v>
      </c>
      <c r="V1289" s="26">
        <f>S0P5022[[#This Row],[f(p)]]*LOG(1-S0P5022[[#This Row],[p]],2)^-16</f>
        <v>1.9073486328125E-6</v>
      </c>
      <c r="W1289" s="26">
        <f>S0P5022[[#This Row],[f(p)]]*2*((1-ABS(SIN(S0P5022[[#This Row],[Rad]]*2)))^(S0P5022[[#This Row],[-LOG(1-p)]]^2))</f>
        <v>1.2207586889590109E-2</v>
      </c>
      <c r="X1289" s="26">
        <f>S0P5022[[#This Row],[F3]]+S0P5022[[#This Row],[F2]]</f>
        <v>1.2209494238222922E-2</v>
      </c>
      <c r="Y1289" s="26"/>
      <c r="Z1289"/>
      <c r="AD1289" s="16"/>
      <c r="AE1289" s="20"/>
      <c r="AF1289" s="16"/>
      <c r="AG1289" s="20"/>
      <c r="AN1289" s="15"/>
      <c r="AO1289" s="20"/>
      <c r="AT1289" s="15"/>
      <c r="AU1289" s="17"/>
      <c r="AW1289" s="15"/>
      <c r="AX1289" s="20"/>
    </row>
    <row r="1290" spans="1:50" x14ac:dyDescent="0.3">
      <c r="A1290" s="28">
        <v>17</v>
      </c>
      <c r="B1290" s="28">
        <f>RADIANS(S0P5022[[#This Row],[Deg]])</f>
        <v>0.29670597283903605</v>
      </c>
      <c r="C1290" s="29">
        <v>4.8119184331981901E-3</v>
      </c>
      <c r="D1290" s="30">
        <f t="shared" si="9"/>
        <v>0.75</v>
      </c>
      <c r="E1290" s="30">
        <f>-LOG(S0P5022[[#This Row],[p]]-0.5,2)</f>
        <v>2</v>
      </c>
      <c r="F1290" s="30">
        <f>-LOG(1-S0P5022[[#This Row],[p]],2)^2</f>
        <v>4</v>
      </c>
      <c r="G1290" s="30">
        <f>-LOG(S0P5022[[#This Row],[p]]-0.5,2)^2</f>
        <v>4</v>
      </c>
      <c r="H1290" s="30">
        <f>-LOG(1-S0P5022[[#This Row],[p]],2)</f>
        <v>2</v>
      </c>
      <c r="I1290" s="30">
        <f>1/S0P5022[[#This Row],[-LOG(p-0.5)^2]]</f>
        <v>0.25</v>
      </c>
      <c r="J1290" s="30">
        <f>1-S0P5022[[#This Row],[p]]</f>
        <v>0.25</v>
      </c>
      <c r="K1290" s="30">
        <f>1/S0P5022[[#This Row],[1-p]]</f>
        <v>4</v>
      </c>
      <c r="L1290" s="30">
        <f>S0P5022[[#This Row],[p]]*2-1</f>
        <v>0.5</v>
      </c>
      <c r="M1290" s="30">
        <f>S0P5022[[#This Row],[1-p]]*2</f>
        <v>0.5</v>
      </c>
      <c r="N1290" s="30">
        <f>S0P5022[[#This Row],[2p-1]]*2</f>
        <v>1</v>
      </c>
      <c r="O1290" s="30">
        <f>S0P5022[[#This Row],[2-2p]]*2</f>
        <v>1</v>
      </c>
      <c r="P1290" s="30">
        <f>2^S0P5022[[#This Row],[4p-2]]</f>
        <v>2</v>
      </c>
      <c r="Q1290" s="30">
        <f>2^S0P5022[[#This Row],[4-4p]]</f>
        <v>2</v>
      </c>
      <c r="R1290" s="30">
        <f>2^S0P5022[[#This Row],[2^(4p-2)]]</f>
        <v>4</v>
      </c>
      <c r="S1290" s="29">
        <f>S0P5022[[#This Row],[1-p]]/2</f>
        <v>0.125</v>
      </c>
      <c r="T1290" s="29">
        <f>S0P5022[[#This Row],[f(p)]]/LOG(1-S0P5022[[#This Row],[p]],2)^16</f>
        <v>1.9073486328125E-6</v>
      </c>
      <c r="U1290" s="26">
        <f>2*(1-ABS(SIN(S0P5022[[#This Row],[Rad]]*2)))^(S0P5022[[#This Row],[-LOG(1-p)]])</f>
        <v>0.38862179270110053</v>
      </c>
      <c r="V1290" s="26">
        <f>S0P5022[[#This Row],[f(p)]]*LOG(1-S0P5022[[#This Row],[p]],2)^-16</f>
        <v>1.9073486328125E-6</v>
      </c>
      <c r="W1290" s="26">
        <f>S0P5022[[#This Row],[f(p)]]*2*((1-ABS(SIN(S0P5022[[#This Row],[Rad]]*2)))^(S0P5022[[#This Row],[-LOG(1-p)]]^2))</f>
        <v>9.4391811101385715E-3</v>
      </c>
      <c r="X1290" s="26">
        <f>S0P5022[[#This Row],[F3]]+S0P5022[[#This Row],[F2]]</f>
        <v>9.441088458771384E-3</v>
      </c>
      <c r="Y1290" s="26"/>
      <c r="Z1290"/>
      <c r="AD1290" s="16"/>
      <c r="AE1290" s="20"/>
      <c r="AF1290" s="16"/>
      <c r="AG1290" s="20"/>
      <c r="AN1290" s="15"/>
      <c r="AO1290" s="20"/>
      <c r="AT1290" s="15"/>
      <c r="AU1290" s="17"/>
      <c r="AW1290" s="15"/>
      <c r="AX1290" s="20"/>
    </row>
    <row r="1291" spans="1:50" x14ac:dyDescent="0.3">
      <c r="A1291" s="28">
        <v>18</v>
      </c>
      <c r="B1291" s="28">
        <f>RADIANS(S0P5022[[#This Row],[Deg]])</f>
        <v>0.31415926535897931</v>
      </c>
      <c r="C1291" s="29">
        <v>2.90397010156124E-3</v>
      </c>
      <c r="D1291" s="30">
        <f t="shared" si="9"/>
        <v>0.75</v>
      </c>
      <c r="E1291" s="30">
        <f>-LOG(S0P5022[[#This Row],[p]]-0.5,2)</f>
        <v>2</v>
      </c>
      <c r="F1291" s="30">
        <f>-LOG(1-S0P5022[[#This Row],[p]],2)^2</f>
        <v>4</v>
      </c>
      <c r="G1291" s="30">
        <f>-LOG(S0P5022[[#This Row],[p]]-0.5,2)^2</f>
        <v>4</v>
      </c>
      <c r="H1291" s="30">
        <f>-LOG(1-S0P5022[[#This Row],[p]],2)</f>
        <v>2</v>
      </c>
      <c r="I1291" s="30">
        <f>1/S0P5022[[#This Row],[-LOG(p-0.5)^2]]</f>
        <v>0.25</v>
      </c>
      <c r="J1291" s="30">
        <f>1-S0P5022[[#This Row],[p]]</f>
        <v>0.25</v>
      </c>
      <c r="K1291" s="30">
        <f>1/S0P5022[[#This Row],[1-p]]</f>
        <v>4</v>
      </c>
      <c r="L1291" s="30">
        <f>S0P5022[[#This Row],[p]]*2-1</f>
        <v>0.5</v>
      </c>
      <c r="M1291" s="30">
        <f>S0P5022[[#This Row],[1-p]]*2</f>
        <v>0.5</v>
      </c>
      <c r="N1291" s="30">
        <f>S0P5022[[#This Row],[2p-1]]*2</f>
        <v>1</v>
      </c>
      <c r="O1291" s="30">
        <f>S0P5022[[#This Row],[2-2p]]*2</f>
        <v>1</v>
      </c>
      <c r="P1291" s="30">
        <f>2^S0P5022[[#This Row],[4p-2]]</f>
        <v>2</v>
      </c>
      <c r="Q1291" s="30">
        <f>2^S0P5022[[#This Row],[4-4p]]</f>
        <v>2</v>
      </c>
      <c r="R1291" s="30">
        <f>2^S0P5022[[#This Row],[2^(4p-2)]]</f>
        <v>4</v>
      </c>
      <c r="S1291" s="29">
        <f>S0P5022[[#This Row],[1-p]]/2</f>
        <v>0.125</v>
      </c>
      <c r="T1291" s="29">
        <f>S0P5022[[#This Row],[f(p)]]/LOG(1-S0P5022[[#This Row],[p]],2)^16</f>
        <v>1.9073486328125E-6</v>
      </c>
      <c r="U1291" s="26">
        <f>2*(1-ABS(SIN(S0P5022[[#This Row],[Rad]]*2)))^(S0P5022[[#This Row],[-LOG(1-p)]])</f>
        <v>0.33984199645516006</v>
      </c>
      <c r="V1291" s="26">
        <f>S0P5022[[#This Row],[f(p)]]*LOG(1-S0P5022[[#This Row],[p]],2)^-16</f>
        <v>1.9073486328125E-6</v>
      </c>
      <c r="W1291" s="26">
        <f>S0P5022[[#This Row],[f(p)]]*2*((1-ABS(SIN(S0P5022[[#This Row],[Rad]]*2)))^(S0P5022[[#This Row],[-LOG(1-p)]]^2))</f>
        <v>7.2182864096643137E-3</v>
      </c>
      <c r="X1291" s="26">
        <f>S0P5022[[#This Row],[F3]]+S0P5022[[#This Row],[F2]]</f>
        <v>7.2201937582971262E-3</v>
      </c>
      <c r="Y1291" s="26"/>
      <c r="Z1291"/>
      <c r="AD1291" s="16"/>
      <c r="AE1291" s="20"/>
      <c r="AF1291" s="16"/>
      <c r="AG1291" s="20"/>
      <c r="AN1291" s="15"/>
      <c r="AO1291" s="20"/>
      <c r="AT1291" s="15"/>
      <c r="AU1291" s="17"/>
      <c r="AW1291" s="15"/>
      <c r="AX1291" s="20"/>
    </row>
    <row r="1292" spans="1:50" x14ac:dyDescent="0.3">
      <c r="A1292" s="28">
        <v>19</v>
      </c>
      <c r="B1292" s="28">
        <f>RADIANS(S0P5022[[#This Row],[Deg]])</f>
        <v>0.33161255787892263</v>
      </c>
      <c r="C1292" s="29">
        <v>1.5268421530147799E-3</v>
      </c>
      <c r="D1292" s="30">
        <f t="shared" si="9"/>
        <v>0.75</v>
      </c>
      <c r="E1292" s="30">
        <f>-LOG(S0P5022[[#This Row],[p]]-0.5,2)</f>
        <v>2</v>
      </c>
      <c r="F1292" s="30">
        <f>-LOG(1-S0P5022[[#This Row],[p]],2)^2</f>
        <v>4</v>
      </c>
      <c r="G1292" s="30">
        <f>-LOG(S0P5022[[#This Row],[p]]-0.5,2)^2</f>
        <v>4</v>
      </c>
      <c r="H1292" s="30">
        <f>-LOG(1-S0P5022[[#This Row],[p]],2)</f>
        <v>2</v>
      </c>
      <c r="I1292" s="30">
        <f>1/S0P5022[[#This Row],[-LOG(p-0.5)^2]]</f>
        <v>0.25</v>
      </c>
      <c r="J1292" s="30">
        <f>1-S0P5022[[#This Row],[p]]</f>
        <v>0.25</v>
      </c>
      <c r="K1292" s="30">
        <f>1/S0P5022[[#This Row],[1-p]]</f>
        <v>4</v>
      </c>
      <c r="L1292" s="30">
        <f>S0P5022[[#This Row],[p]]*2-1</f>
        <v>0.5</v>
      </c>
      <c r="M1292" s="30">
        <f>S0P5022[[#This Row],[1-p]]*2</f>
        <v>0.5</v>
      </c>
      <c r="N1292" s="30">
        <f>S0P5022[[#This Row],[2p-1]]*2</f>
        <v>1</v>
      </c>
      <c r="O1292" s="30">
        <f>S0P5022[[#This Row],[2-2p]]*2</f>
        <v>1</v>
      </c>
      <c r="P1292" s="30">
        <f>2^S0P5022[[#This Row],[4p-2]]</f>
        <v>2</v>
      </c>
      <c r="Q1292" s="30">
        <f>2^S0P5022[[#This Row],[4-4p]]</f>
        <v>2</v>
      </c>
      <c r="R1292" s="30">
        <f>2^S0P5022[[#This Row],[2^(4p-2)]]</f>
        <v>4</v>
      </c>
      <c r="S1292" s="29">
        <f>S0P5022[[#This Row],[1-p]]/2</f>
        <v>0.125</v>
      </c>
      <c r="T1292" s="29">
        <f>S0P5022[[#This Row],[f(p)]]/LOG(1-S0P5022[[#This Row],[p]],2)^16</f>
        <v>1.9073486328125E-6</v>
      </c>
      <c r="U1292" s="26">
        <f>2*(1-ABS(SIN(S0P5022[[#This Row],[Rad]]*2)))^(S0P5022[[#This Row],[-LOG(1-p)]])</f>
        <v>0.29543220309769913</v>
      </c>
      <c r="V1292" s="26">
        <f>S0P5022[[#This Row],[f(p)]]*LOG(1-S0P5022[[#This Row],[p]],2)^-16</f>
        <v>1.9073486328125E-6</v>
      </c>
      <c r="W1292" s="26">
        <f>S0P5022[[#This Row],[f(p)]]*2*((1-ABS(SIN(S0P5022[[#This Row],[Rad]]*2)))^(S0P5022[[#This Row],[-LOG(1-p)]]^2))</f>
        <v>5.4550116641975096E-3</v>
      </c>
      <c r="X1292" s="26">
        <f>S0P5022[[#This Row],[F3]]+S0P5022[[#This Row],[F2]]</f>
        <v>5.4569190128303221E-3</v>
      </c>
      <c r="Y1292" s="26"/>
      <c r="Z1292"/>
      <c r="AD1292" s="16"/>
      <c r="AE1292" s="20"/>
      <c r="AF1292" s="16"/>
      <c r="AG1292" s="20"/>
      <c r="AN1292" s="15"/>
      <c r="AO1292" s="20"/>
      <c r="AT1292" s="15"/>
      <c r="AU1292" s="17"/>
      <c r="AW1292" s="15"/>
      <c r="AX1292" s="20"/>
    </row>
    <row r="1293" spans="1:50" x14ac:dyDescent="0.3">
      <c r="A1293" s="28">
        <v>20</v>
      </c>
      <c r="B1293" s="28">
        <f>RADIANS(S0P5022[[#This Row],[Deg]])</f>
        <v>0.3490658503988659</v>
      </c>
      <c r="C1293" s="29">
        <v>7.2389864678914595E-4</v>
      </c>
      <c r="D1293" s="30">
        <f t="shared" si="9"/>
        <v>0.75</v>
      </c>
      <c r="E1293" s="30">
        <f>-LOG(S0P5022[[#This Row],[p]]-0.5,2)</f>
        <v>2</v>
      </c>
      <c r="F1293" s="30">
        <f>-LOG(1-S0P5022[[#This Row],[p]],2)^2</f>
        <v>4</v>
      </c>
      <c r="G1293" s="30">
        <f>-LOG(S0P5022[[#This Row],[p]]-0.5,2)^2</f>
        <v>4</v>
      </c>
      <c r="H1293" s="30">
        <f>-LOG(1-S0P5022[[#This Row],[p]],2)</f>
        <v>2</v>
      </c>
      <c r="I1293" s="30">
        <f>1/S0P5022[[#This Row],[-LOG(p-0.5)^2]]</f>
        <v>0.25</v>
      </c>
      <c r="J1293" s="30">
        <f>1-S0P5022[[#This Row],[p]]</f>
        <v>0.25</v>
      </c>
      <c r="K1293" s="30">
        <f>1/S0P5022[[#This Row],[1-p]]</f>
        <v>4</v>
      </c>
      <c r="L1293" s="30">
        <f>S0P5022[[#This Row],[p]]*2-1</f>
        <v>0.5</v>
      </c>
      <c r="M1293" s="30">
        <f>S0P5022[[#This Row],[1-p]]*2</f>
        <v>0.5</v>
      </c>
      <c r="N1293" s="30">
        <f>S0P5022[[#This Row],[2p-1]]*2</f>
        <v>1</v>
      </c>
      <c r="O1293" s="30">
        <f>S0P5022[[#This Row],[2-2p]]*2</f>
        <v>1</v>
      </c>
      <c r="P1293" s="30">
        <f>2^S0P5022[[#This Row],[4p-2]]</f>
        <v>2</v>
      </c>
      <c r="Q1293" s="30">
        <f>2^S0P5022[[#This Row],[4-4p]]</f>
        <v>2</v>
      </c>
      <c r="R1293" s="30">
        <f>2^S0P5022[[#This Row],[2^(4p-2)]]</f>
        <v>4</v>
      </c>
      <c r="S1293" s="29">
        <f>S0P5022[[#This Row],[1-p]]/2</f>
        <v>0.125</v>
      </c>
      <c r="T1293" s="29">
        <f>S0P5022[[#This Row],[f(p)]]/LOG(1-S0P5022[[#This Row],[p]],2)^16</f>
        <v>1.9073486328125E-6</v>
      </c>
      <c r="U1293" s="26">
        <f>2*(1-ABS(SIN(S0P5022[[#This Row],[Rad]]*2)))^(S0P5022[[#This Row],[-LOG(1-p)]])</f>
        <v>0.25520138358691247</v>
      </c>
      <c r="V1293" s="26">
        <f>S0P5022[[#This Row],[f(p)]]*LOG(1-S0P5022[[#This Row],[p]],2)^-16</f>
        <v>1.9073486328125E-6</v>
      </c>
      <c r="W1293" s="26">
        <f>S0P5022[[#This Row],[f(p)]]*2*((1-ABS(SIN(S0P5022[[#This Row],[Rad]]*2)))^(S0P5022[[#This Row],[-LOG(1-p)]]^2))</f>
        <v>4.0704841365421527E-3</v>
      </c>
      <c r="X1293" s="26">
        <f>S0P5022[[#This Row],[F3]]+S0P5022[[#This Row],[F2]]</f>
        <v>4.0723914851749652E-3</v>
      </c>
      <c r="Y1293" s="26"/>
      <c r="Z1293"/>
      <c r="AD1293" s="16"/>
      <c r="AE1293" s="20"/>
      <c r="AF1293" s="16"/>
      <c r="AG1293" s="20"/>
      <c r="AN1293" s="15"/>
      <c r="AO1293" s="20"/>
      <c r="AT1293" s="15"/>
      <c r="AU1293" s="17"/>
      <c r="AW1293" s="15"/>
      <c r="AX1293" s="20"/>
    </row>
    <row r="1294" spans="1:50" x14ac:dyDescent="0.3">
      <c r="A1294" s="28">
        <v>21</v>
      </c>
      <c r="B1294" s="28">
        <f>RADIANS(S0P5022[[#This Row],[Deg]])</f>
        <v>0.36651914291880922</v>
      </c>
      <c r="C1294" s="29">
        <v>3.0417327187787799E-4</v>
      </c>
      <c r="D1294" s="30">
        <f t="shared" si="9"/>
        <v>0.75</v>
      </c>
      <c r="E1294" s="30">
        <f>-LOG(S0P5022[[#This Row],[p]]-0.5,2)</f>
        <v>2</v>
      </c>
      <c r="F1294" s="30">
        <f>-LOG(1-S0P5022[[#This Row],[p]],2)^2</f>
        <v>4</v>
      </c>
      <c r="G1294" s="30">
        <f>-LOG(S0P5022[[#This Row],[p]]-0.5,2)^2</f>
        <v>4</v>
      </c>
      <c r="H1294" s="30">
        <f>-LOG(1-S0P5022[[#This Row],[p]],2)</f>
        <v>2</v>
      </c>
      <c r="I1294" s="30">
        <f>1/S0P5022[[#This Row],[-LOG(p-0.5)^2]]</f>
        <v>0.25</v>
      </c>
      <c r="J1294" s="30">
        <f>1-S0P5022[[#This Row],[p]]</f>
        <v>0.25</v>
      </c>
      <c r="K1294" s="30">
        <f>1/S0P5022[[#This Row],[1-p]]</f>
        <v>4</v>
      </c>
      <c r="L1294" s="30">
        <f>S0P5022[[#This Row],[p]]*2-1</f>
        <v>0.5</v>
      </c>
      <c r="M1294" s="30">
        <f>S0P5022[[#This Row],[1-p]]*2</f>
        <v>0.5</v>
      </c>
      <c r="N1294" s="30">
        <f>S0P5022[[#This Row],[2p-1]]*2</f>
        <v>1</v>
      </c>
      <c r="O1294" s="30">
        <f>S0P5022[[#This Row],[2-2p]]*2</f>
        <v>1</v>
      </c>
      <c r="P1294" s="30">
        <f>2^S0P5022[[#This Row],[4p-2]]</f>
        <v>2</v>
      </c>
      <c r="Q1294" s="30">
        <f>2^S0P5022[[#This Row],[4-4p]]</f>
        <v>2</v>
      </c>
      <c r="R1294" s="30">
        <f>2^S0P5022[[#This Row],[2^(4p-2)]]</f>
        <v>4</v>
      </c>
      <c r="S1294" s="29">
        <f>S0P5022[[#This Row],[1-p]]/2</f>
        <v>0.125</v>
      </c>
      <c r="T1294" s="29">
        <f>S0P5022[[#This Row],[f(p)]]/LOG(1-S0P5022[[#This Row],[p]],2)^16</f>
        <v>1.9073486328125E-6</v>
      </c>
      <c r="U1294" s="26">
        <f>2*(1-ABS(SIN(S0P5022[[#This Row],[Rad]]*2)))^(S0P5022[[#This Row],[-LOG(1-p)]])</f>
        <v>0.21894911129691363</v>
      </c>
      <c r="V1294" s="26">
        <f>S0P5022[[#This Row],[f(p)]]*LOG(1-S0P5022[[#This Row],[p]],2)^-16</f>
        <v>1.9073486328125E-6</v>
      </c>
      <c r="W1294" s="26">
        <f>S0P5022[[#This Row],[f(p)]]*2*((1-ABS(SIN(S0P5022[[#This Row],[Rad]]*2)))^(S0P5022[[#This Row],[-LOG(1-p)]]^2))</f>
        <v>2.996169583606767E-3</v>
      </c>
      <c r="X1294" s="26">
        <f>S0P5022[[#This Row],[F3]]+S0P5022[[#This Row],[F2]]</f>
        <v>2.9980769322395795E-3</v>
      </c>
      <c r="Y1294" s="26"/>
      <c r="Z1294"/>
      <c r="AD1294" s="16"/>
      <c r="AE1294" s="20"/>
      <c r="AF1294" s="16"/>
      <c r="AG1294" s="20"/>
      <c r="AN1294" s="15"/>
      <c r="AO1294" s="20"/>
      <c r="AT1294" s="15"/>
      <c r="AU1294" s="17"/>
      <c r="AW1294" s="15"/>
      <c r="AX1294" s="20"/>
    </row>
    <row r="1295" spans="1:50" x14ac:dyDescent="0.3">
      <c r="A1295" s="28">
        <v>22</v>
      </c>
      <c r="B1295" s="28">
        <f>RADIANS(S0P5022[[#This Row],[Deg]])</f>
        <v>0.38397243543875248</v>
      </c>
      <c r="C1295" s="29">
        <v>1.7882083924613E-4</v>
      </c>
      <c r="D1295" s="30">
        <f t="shared" si="9"/>
        <v>0.75</v>
      </c>
      <c r="E1295" s="30">
        <f>-LOG(S0P5022[[#This Row],[p]]-0.5,2)</f>
        <v>2</v>
      </c>
      <c r="F1295" s="30">
        <f>-LOG(1-S0P5022[[#This Row],[p]],2)^2</f>
        <v>4</v>
      </c>
      <c r="G1295" s="30">
        <f>-LOG(S0P5022[[#This Row],[p]]-0.5,2)^2</f>
        <v>4</v>
      </c>
      <c r="H1295" s="30">
        <f>-LOG(1-S0P5022[[#This Row],[p]],2)</f>
        <v>2</v>
      </c>
      <c r="I1295" s="30">
        <f>1/S0P5022[[#This Row],[-LOG(p-0.5)^2]]</f>
        <v>0.25</v>
      </c>
      <c r="J1295" s="30">
        <f>1-S0P5022[[#This Row],[p]]</f>
        <v>0.25</v>
      </c>
      <c r="K1295" s="30">
        <f>1/S0P5022[[#This Row],[1-p]]</f>
        <v>4</v>
      </c>
      <c r="L1295" s="30">
        <f>S0P5022[[#This Row],[p]]*2-1</f>
        <v>0.5</v>
      </c>
      <c r="M1295" s="30">
        <f>S0P5022[[#This Row],[1-p]]*2</f>
        <v>0.5</v>
      </c>
      <c r="N1295" s="30">
        <f>S0P5022[[#This Row],[2p-1]]*2</f>
        <v>1</v>
      </c>
      <c r="O1295" s="30">
        <f>S0P5022[[#This Row],[2-2p]]*2</f>
        <v>1</v>
      </c>
      <c r="P1295" s="30">
        <f>2^S0P5022[[#This Row],[4p-2]]</f>
        <v>2</v>
      </c>
      <c r="Q1295" s="30">
        <f>2^S0P5022[[#This Row],[4-4p]]</f>
        <v>2</v>
      </c>
      <c r="R1295" s="30">
        <f>2^S0P5022[[#This Row],[2^(4p-2)]]</f>
        <v>4</v>
      </c>
      <c r="S1295" s="29">
        <f>S0P5022[[#This Row],[1-p]]/2</f>
        <v>0.125</v>
      </c>
      <c r="T1295" s="29">
        <f>S0P5022[[#This Row],[f(p)]]/LOG(1-S0P5022[[#This Row],[p]],2)^16</f>
        <v>1.9073486328125E-6</v>
      </c>
      <c r="U1295" s="26">
        <f>2*(1-ABS(SIN(S0P5022[[#This Row],[Rad]]*2)))^(S0P5022[[#This Row],[-LOG(1-p)]])</f>
        <v>0.18646702146150992</v>
      </c>
      <c r="V1295" s="26">
        <f>S0P5022[[#This Row],[f(p)]]*LOG(1-S0P5022[[#This Row],[p]],2)^-16</f>
        <v>1.9073486328125E-6</v>
      </c>
      <c r="W1295" s="26">
        <f>S0P5022[[#This Row],[f(p)]]*2*((1-ABS(SIN(S0P5022[[#This Row],[Rad]]*2)))^(S0P5022[[#This Row],[-LOG(1-p)]]^2))</f>
        <v>2.1731218807954501E-3</v>
      </c>
      <c r="X1295" s="26">
        <f>S0P5022[[#This Row],[F3]]+S0P5022[[#This Row],[F2]]</f>
        <v>2.1750292294282626E-3</v>
      </c>
      <c r="Y1295" s="26"/>
      <c r="Z1295"/>
      <c r="AD1295" s="16"/>
      <c r="AE1295" s="20"/>
      <c r="AF1295" s="16"/>
      <c r="AG1295" s="20"/>
      <c r="AN1295" s="15"/>
      <c r="AO1295" s="20"/>
      <c r="AT1295" s="15"/>
      <c r="AU1295" s="17"/>
      <c r="AW1295" s="15"/>
      <c r="AX1295" s="20"/>
    </row>
    <row r="1296" spans="1:50" x14ac:dyDescent="0.3">
      <c r="A1296" s="28">
        <v>23</v>
      </c>
      <c r="B1296" s="28">
        <f>RADIANS(S0P5022[[#This Row],[Deg]])</f>
        <v>0.4014257279586958</v>
      </c>
      <c r="C1296" s="29">
        <v>1.54481309964025E-4</v>
      </c>
      <c r="D1296" s="30">
        <f t="shared" si="9"/>
        <v>0.75</v>
      </c>
      <c r="E1296" s="30">
        <f>-LOG(S0P5022[[#This Row],[p]]-0.5,2)</f>
        <v>2</v>
      </c>
      <c r="F1296" s="30">
        <f>-LOG(1-S0P5022[[#This Row],[p]],2)^2</f>
        <v>4</v>
      </c>
      <c r="G1296" s="30">
        <f>-LOG(S0P5022[[#This Row],[p]]-0.5,2)^2</f>
        <v>4</v>
      </c>
      <c r="H1296" s="30">
        <f>-LOG(1-S0P5022[[#This Row],[p]],2)</f>
        <v>2</v>
      </c>
      <c r="I1296" s="30">
        <f>1/S0P5022[[#This Row],[-LOG(p-0.5)^2]]</f>
        <v>0.25</v>
      </c>
      <c r="J1296" s="30">
        <f>1-S0P5022[[#This Row],[p]]</f>
        <v>0.25</v>
      </c>
      <c r="K1296" s="30">
        <f>1/S0P5022[[#This Row],[1-p]]</f>
        <v>4</v>
      </c>
      <c r="L1296" s="30">
        <f>S0P5022[[#This Row],[p]]*2-1</f>
        <v>0.5</v>
      </c>
      <c r="M1296" s="30">
        <f>S0P5022[[#This Row],[1-p]]*2</f>
        <v>0.5</v>
      </c>
      <c r="N1296" s="30">
        <f>S0P5022[[#This Row],[2p-1]]*2</f>
        <v>1</v>
      </c>
      <c r="O1296" s="30">
        <f>S0P5022[[#This Row],[2-2p]]*2</f>
        <v>1</v>
      </c>
      <c r="P1296" s="30">
        <f>2^S0P5022[[#This Row],[4p-2]]</f>
        <v>2</v>
      </c>
      <c r="Q1296" s="30">
        <f>2^S0P5022[[#This Row],[4-4p]]</f>
        <v>2</v>
      </c>
      <c r="R1296" s="30">
        <f>2^S0P5022[[#This Row],[2^(4p-2)]]</f>
        <v>4</v>
      </c>
      <c r="S1296" s="29">
        <f>S0P5022[[#This Row],[1-p]]/2</f>
        <v>0.125</v>
      </c>
      <c r="T1296" s="29">
        <f>S0P5022[[#This Row],[f(p)]]/LOG(1-S0P5022[[#This Row],[p]],2)^16</f>
        <v>1.9073486328125E-6</v>
      </c>
      <c r="U1296" s="26">
        <f>2*(1-ABS(SIN(S0P5022[[#This Row],[Rad]]*2)))^(S0P5022[[#This Row],[-LOG(1-p)]])</f>
        <v>0.15754029534789649</v>
      </c>
      <c r="V1296" s="26">
        <f>S0P5022[[#This Row],[f(p)]]*LOG(1-S0P5022[[#This Row],[p]],2)^-16</f>
        <v>1.9073486328125E-6</v>
      </c>
      <c r="W1296" s="26">
        <f>S0P5022[[#This Row],[f(p)]]*2*((1-ABS(SIN(S0P5022[[#This Row],[Rad]]*2)))^(S0P5022[[#This Row],[-LOG(1-p)]]^2))</f>
        <v>1.5511840411439035E-3</v>
      </c>
      <c r="X1296" s="26">
        <f>S0P5022[[#This Row],[F3]]+S0P5022[[#This Row],[F2]]</f>
        <v>1.553091389776716E-3</v>
      </c>
      <c r="Y1296" s="26"/>
      <c r="Z1296"/>
      <c r="AD1296" s="16"/>
      <c r="AE1296" s="20"/>
      <c r="AF1296" s="16"/>
      <c r="AG1296" s="20"/>
      <c r="AN1296" s="15"/>
      <c r="AO1296" s="20"/>
      <c r="AT1296" s="15"/>
      <c r="AU1296" s="17"/>
      <c r="AW1296" s="15"/>
      <c r="AX1296" s="20"/>
    </row>
    <row r="1297" spans="1:50" x14ac:dyDescent="0.3">
      <c r="A1297" s="28">
        <v>24</v>
      </c>
      <c r="B1297" s="28">
        <f>RADIANS(S0P5022[[#This Row],[Deg]])</f>
        <v>0.41887902047863912</v>
      </c>
      <c r="C1297" s="29">
        <v>1.61604839067011E-4</v>
      </c>
      <c r="D1297" s="30">
        <f t="shared" si="9"/>
        <v>0.75</v>
      </c>
      <c r="E1297" s="30">
        <f>-LOG(S0P5022[[#This Row],[p]]-0.5,2)</f>
        <v>2</v>
      </c>
      <c r="F1297" s="30">
        <f>-LOG(1-S0P5022[[#This Row],[p]],2)^2</f>
        <v>4</v>
      </c>
      <c r="G1297" s="30">
        <f>-LOG(S0P5022[[#This Row],[p]]-0.5,2)^2</f>
        <v>4</v>
      </c>
      <c r="H1297" s="30">
        <f>-LOG(1-S0P5022[[#This Row],[p]],2)</f>
        <v>2</v>
      </c>
      <c r="I1297" s="30">
        <f>1/S0P5022[[#This Row],[-LOG(p-0.5)^2]]</f>
        <v>0.25</v>
      </c>
      <c r="J1297" s="30">
        <f>1-S0P5022[[#This Row],[p]]</f>
        <v>0.25</v>
      </c>
      <c r="K1297" s="30">
        <f>1/S0P5022[[#This Row],[1-p]]</f>
        <v>4</v>
      </c>
      <c r="L1297" s="30">
        <f>S0P5022[[#This Row],[p]]*2-1</f>
        <v>0.5</v>
      </c>
      <c r="M1297" s="30">
        <f>S0P5022[[#This Row],[1-p]]*2</f>
        <v>0.5</v>
      </c>
      <c r="N1297" s="30">
        <f>S0P5022[[#This Row],[2p-1]]*2</f>
        <v>1</v>
      </c>
      <c r="O1297" s="30">
        <f>S0P5022[[#This Row],[2-2p]]*2</f>
        <v>1</v>
      </c>
      <c r="P1297" s="30">
        <f>2^S0P5022[[#This Row],[4p-2]]</f>
        <v>2</v>
      </c>
      <c r="Q1297" s="30">
        <f>2^S0P5022[[#This Row],[4-4p]]</f>
        <v>2</v>
      </c>
      <c r="R1297" s="30">
        <f>2^S0P5022[[#This Row],[2^(4p-2)]]</f>
        <v>4</v>
      </c>
      <c r="S1297" s="29">
        <f>S0P5022[[#This Row],[1-p]]/2</f>
        <v>0.125</v>
      </c>
      <c r="T1297" s="29">
        <f>S0P5022[[#This Row],[f(p)]]/LOG(1-S0P5022[[#This Row],[p]],2)^16</f>
        <v>1.9073486328125E-6</v>
      </c>
      <c r="U1297" s="26">
        <f>2*(1-ABS(SIN(S0P5022[[#This Row],[Rad]]*2)))^(S0P5022[[#This Row],[-LOG(1-p)]])</f>
        <v>0.13194916135807652</v>
      </c>
      <c r="V1297" s="26">
        <f>S0P5022[[#This Row],[f(p)]]*LOG(1-S0P5022[[#This Row],[p]],2)^-16</f>
        <v>1.9073486328125E-6</v>
      </c>
      <c r="W1297" s="26">
        <f>S0P5022[[#This Row],[f(p)]]*2*((1-ABS(SIN(S0P5022[[#This Row],[Rad]]*2)))^(S0P5022[[#This Row],[-LOG(1-p)]]^2))</f>
        <v>1.0881613239437321E-3</v>
      </c>
      <c r="X1297" s="26">
        <f>S0P5022[[#This Row],[F3]]+S0P5022[[#This Row],[F2]]</f>
        <v>1.0900686725765446E-3</v>
      </c>
      <c r="Y1297" s="26"/>
      <c r="Z1297"/>
      <c r="AD1297" s="16"/>
      <c r="AE1297" s="20"/>
      <c r="AF1297" s="16"/>
      <c r="AG1297" s="20"/>
      <c r="AN1297" s="15"/>
      <c r="AO1297" s="20"/>
      <c r="AT1297" s="15"/>
      <c r="AU1297" s="17"/>
      <c r="AW1297" s="15"/>
      <c r="AX1297" s="20"/>
    </row>
    <row r="1298" spans="1:50" x14ac:dyDescent="0.3">
      <c r="A1298" s="28">
        <v>25</v>
      </c>
      <c r="B1298" s="28">
        <f>RADIANS(S0P5022[[#This Row],[Deg]])</f>
        <v>0.43633231299858238</v>
      </c>
      <c r="C1298" s="29">
        <v>1.61324284981517E-4</v>
      </c>
      <c r="D1298" s="30">
        <f t="shared" si="9"/>
        <v>0.75</v>
      </c>
      <c r="E1298" s="30">
        <f>-LOG(S0P5022[[#This Row],[p]]-0.5,2)</f>
        <v>2</v>
      </c>
      <c r="F1298" s="30">
        <f>-LOG(1-S0P5022[[#This Row],[p]],2)^2</f>
        <v>4</v>
      </c>
      <c r="G1298" s="30">
        <f>-LOG(S0P5022[[#This Row],[p]]-0.5,2)^2</f>
        <v>4</v>
      </c>
      <c r="H1298" s="30">
        <f>-LOG(1-S0P5022[[#This Row],[p]],2)</f>
        <v>2</v>
      </c>
      <c r="I1298" s="30">
        <f>1/S0P5022[[#This Row],[-LOG(p-0.5)^2]]</f>
        <v>0.25</v>
      </c>
      <c r="J1298" s="30">
        <f>1-S0P5022[[#This Row],[p]]</f>
        <v>0.25</v>
      </c>
      <c r="K1298" s="30">
        <f>1/S0P5022[[#This Row],[1-p]]</f>
        <v>4</v>
      </c>
      <c r="L1298" s="30">
        <f>S0P5022[[#This Row],[p]]*2-1</f>
        <v>0.5</v>
      </c>
      <c r="M1298" s="30">
        <f>S0P5022[[#This Row],[1-p]]*2</f>
        <v>0.5</v>
      </c>
      <c r="N1298" s="30">
        <f>S0P5022[[#This Row],[2p-1]]*2</f>
        <v>1</v>
      </c>
      <c r="O1298" s="30">
        <f>S0P5022[[#This Row],[2-2p]]*2</f>
        <v>1</v>
      </c>
      <c r="P1298" s="30">
        <f>2^S0P5022[[#This Row],[4p-2]]</f>
        <v>2</v>
      </c>
      <c r="Q1298" s="30">
        <f>2^S0P5022[[#This Row],[4-4p]]</f>
        <v>2</v>
      </c>
      <c r="R1298" s="30">
        <f>2^S0P5022[[#This Row],[2^(4p-2)]]</f>
        <v>4</v>
      </c>
      <c r="S1298" s="29">
        <f>S0P5022[[#This Row],[1-p]]/2</f>
        <v>0.125</v>
      </c>
      <c r="T1298" s="29">
        <f>S0P5022[[#This Row],[f(p)]]/LOG(1-S0P5022[[#This Row],[p]],2)^16</f>
        <v>1.9073486328125E-6</v>
      </c>
      <c r="U1298" s="26">
        <f>2*(1-ABS(SIN(S0P5022[[#This Row],[Rad]]*2)))^(S0P5022[[#This Row],[-LOG(1-p)]])</f>
        <v>0.10947040519101822</v>
      </c>
      <c r="V1298" s="26">
        <f>S0P5022[[#This Row],[f(p)]]*LOG(1-S0P5022[[#This Row],[p]],2)^-16</f>
        <v>1.9073486328125E-6</v>
      </c>
      <c r="W1298" s="26">
        <f>S0P5022[[#This Row],[f(p)]]*2*((1-ABS(SIN(S0P5022[[#This Row],[Rad]]*2)))^(S0P5022[[#This Row],[-LOG(1-p)]]^2))</f>
        <v>7.4898560079285684E-4</v>
      </c>
      <c r="X1298" s="26">
        <f>S0P5022[[#This Row],[F3]]+S0P5022[[#This Row],[F2]]</f>
        <v>7.5089294942566934E-4</v>
      </c>
      <c r="Y1298" s="26"/>
      <c r="Z1298"/>
      <c r="AD1298" s="16"/>
      <c r="AE1298" s="20"/>
      <c r="AF1298" s="16"/>
      <c r="AG1298" s="20"/>
      <c r="AN1298" s="15"/>
      <c r="AO1298" s="20"/>
      <c r="AT1298" s="15"/>
      <c r="AU1298" s="17"/>
      <c r="AW1298" s="15"/>
      <c r="AX1298" s="20"/>
    </row>
    <row r="1299" spans="1:50" x14ac:dyDescent="0.3">
      <c r="A1299" s="28">
        <v>26</v>
      </c>
      <c r="B1299" s="28">
        <f>RADIANS(S0P5022[[#This Row],[Deg]])</f>
        <v>0.4537856055185257</v>
      </c>
      <c r="C1299" s="29">
        <v>1.5375987634638199E-4</v>
      </c>
      <c r="D1299" s="30">
        <f t="shared" si="9"/>
        <v>0.75</v>
      </c>
      <c r="E1299" s="30">
        <f>-LOG(S0P5022[[#This Row],[p]]-0.5,2)</f>
        <v>2</v>
      </c>
      <c r="F1299" s="30">
        <f>-LOG(1-S0P5022[[#This Row],[p]],2)^2</f>
        <v>4</v>
      </c>
      <c r="G1299" s="30">
        <f>-LOG(S0P5022[[#This Row],[p]]-0.5,2)^2</f>
        <v>4</v>
      </c>
      <c r="H1299" s="30">
        <f>-LOG(1-S0P5022[[#This Row],[p]],2)</f>
        <v>2</v>
      </c>
      <c r="I1299" s="30">
        <f>1/S0P5022[[#This Row],[-LOG(p-0.5)^2]]</f>
        <v>0.25</v>
      </c>
      <c r="J1299" s="30">
        <f>1-S0P5022[[#This Row],[p]]</f>
        <v>0.25</v>
      </c>
      <c r="K1299" s="30">
        <f>1/S0P5022[[#This Row],[1-p]]</f>
        <v>4</v>
      </c>
      <c r="L1299" s="30">
        <f>S0P5022[[#This Row],[p]]*2-1</f>
        <v>0.5</v>
      </c>
      <c r="M1299" s="30">
        <f>S0P5022[[#This Row],[1-p]]*2</f>
        <v>0.5</v>
      </c>
      <c r="N1299" s="30">
        <f>S0P5022[[#This Row],[2p-1]]*2</f>
        <v>1</v>
      </c>
      <c r="O1299" s="30">
        <f>S0P5022[[#This Row],[2-2p]]*2</f>
        <v>1</v>
      </c>
      <c r="P1299" s="30">
        <f>2^S0P5022[[#This Row],[4p-2]]</f>
        <v>2</v>
      </c>
      <c r="Q1299" s="30">
        <f>2^S0P5022[[#This Row],[4-4p]]</f>
        <v>2</v>
      </c>
      <c r="R1299" s="30">
        <f>2^S0P5022[[#This Row],[2^(4p-2)]]</f>
        <v>4</v>
      </c>
      <c r="S1299" s="29">
        <f>S0P5022[[#This Row],[1-p]]/2</f>
        <v>0.125</v>
      </c>
      <c r="T1299" s="29">
        <f>S0P5022[[#This Row],[f(p)]]/LOG(1-S0P5022[[#This Row],[p]],2)^16</f>
        <v>1.9073486328125E-6</v>
      </c>
      <c r="U1299" s="26">
        <f>2*(1-ABS(SIN(S0P5022[[#This Row],[Rad]]*2)))^(S0P5022[[#This Row],[-LOG(1-p)]])</f>
        <v>8.9878881172779854E-2</v>
      </c>
      <c r="V1299" s="26">
        <f>S0P5022[[#This Row],[f(p)]]*LOG(1-S0P5022[[#This Row],[p]],2)^-16</f>
        <v>1.9073486328125E-6</v>
      </c>
      <c r="W1299" s="26">
        <f>S0P5022[[#This Row],[f(p)]]*2*((1-ABS(SIN(S0P5022[[#This Row],[Rad]]*2)))^(S0P5022[[#This Row],[-LOG(1-p)]]^2))</f>
        <v>5.048883300544176E-4</v>
      </c>
      <c r="X1299" s="26">
        <f>S0P5022[[#This Row],[F3]]+S0P5022[[#This Row],[F2]]</f>
        <v>5.067956786872301E-4</v>
      </c>
      <c r="Y1299" s="26"/>
      <c r="Z1299"/>
      <c r="AD1299" s="16"/>
      <c r="AE1299" s="20"/>
      <c r="AF1299" s="16"/>
      <c r="AG1299" s="20"/>
      <c r="AN1299" s="15"/>
      <c r="AO1299" s="20"/>
      <c r="AT1299" s="15"/>
      <c r="AU1299" s="17"/>
      <c r="AW1299" s="15"/>
      <c r="AX1299" s="20"/>
    </row>
    <row r="1300" spans="1:50" x14ac:dyDescent="0.3">
      <c r="A1300" s="28">
        <v>27</v>
      </c>
      <c r="B1300" s="28">
        <f>RADIANS(S0P5022[[#This Row],[Deg]])</f>
        <v>0.47123889803846897</v>
      </c>
      <c r="C1300" s="29">
        <v>1.5388962607325001E-4</v>
      </c>
      <c r="D1300" s="30">
        <f t="shared" si="9"/>
        <v>0.75</v>
      </c>
      <c r="E1300" s="30">
        <f>-LOG(S0P5022[[#This Row],[p]]-0.5,2)</f>
        <v>2</v>
      </c>
      <c r="F1300" s="30">
        <f>-LOG(1-S0P5022[[#This Row],[p]],2)^2</f>
        <v>4</v>
      </c>
      <c r="G1300" s="30">
        <f>-LOG(S0P5022[[#This Row],[p]]-0.5,2)^2</f>
        <v>4</v>
      </c>
      <c r="H1300" s="30">
        <f>-LOG(1-S0P5022[[#This Row],[p]],2)</f>
        <v>2</v>
      </c>
      <c r="I1300" s="30">
        <f>1/S0P5022[[#This Row],[-LOG(p-0.5)^2]]</f>
        <v>0.25</v>
      </c>
      <c r="J1300" s="30">
        <f>1-S0P5022[[#This Row],[p]]</f>
        <v>0.25</v>
      </c>
      <c r="K1300" s="30">
        <f>1/S0P5022[[#This Row],[1-p]]</f>
        <v>4</v>
      </c>
      <c r="L1300" s="30">
        <f>S0P5022[[#This Row],[p]]*2-1</f>
        <v>0.5</v>
      </c>
      <c r="M1300" s="30">
        <f>S0P5022[[#This Row],[1-p]]*2</f>
        <v>0.5</v>
      </c>
      <c r="N1300" s="30">
        <f>S0P5022[[#This Row],[2p-1]]*2</f>
        <v>1</v>
      </c>
      <c r="O1300" s="30">
        <f>S0P5022[[#This Row],[2-2p]]*2</f>
        <v>1</v>
      </c>
      <c r="P1300" s="30">
        <f>2^S0P5022[[#This Row],[4p-2]]</f>
        <v>2</v>
      </c>
      <c r="Q1300" s="30">
        <f>2^S0P5022[[#This Row],[4-4p]]</f>
        <v>2</v>
      </c>
      <c r="R1300" s="30">
        <f>2^S0P5022[[#This Row],[2^(4p-2)]]</f>
        <v>4</v>
      </c>
      <c r="S1300" s="29">
        <f>S0P5022[[#This Row],[1-p]]/2</f>
        <v>0.125</v>
      </c>
      <c r="T1300" s="29">
        <f>S0P5022[[#This Row],[f(p)]]/LOG(1-S0P5022[[#This Row],[p]],2)^16</f>
        <v>1.9073486328125E-6</v>
      </c>
      <c r="U1300" s="26">
        <f>2*(1-ABS(SIN(S0P5022[[#This Row],[Rad]]*2)))^(S0P5022[[#This Row],[-LOG(1-p)]])</f>
        <v>7.2949016875157702E-2</v>
      </c>
      <c r="V1300" s="26">
        <f>S0P5022[[#This Row],[f(p)]]*LOG(1-S0P5022[[#This Row],[p]],2)^-16</f>
        <v>1.9073486328125E-6</v>
      </c>
      <c r="W1300" s="26">
        <f>S0P5022[[#This Row],[f(p)]]*2*((1-ABS(SIN(S0P5022[[#This Row],[Rad]]*2)))^(S0P5022[[#This Row],[-LOG(1-p)]]^2))</f>
        <v>3.3259744144075267E-4</v>
      </c>
      <c r="X1300" s="26">
        <f>S0P5022[[#This Row],[F3]]+S0P5022[[#This Row],[F2]]</f>
        <v>3.3450479007356517E-4</v>
      </c>
      <c r="Y1300" s="26"/>
      <c r="Z1300"/>
      <c r="AD1300" s="16"/>
      <c r="AE1300" s="20"/>
      <c r="AF1300" s="16"/>
      <c r="AG1300" s="20"/>
      <c r="AN1300" s="15"/>
      <c r="AO1300" s="20"/>
      <c r="AT1300" s="15"/>
      <c r="AU1300" s="17"/>
      <c r="AW1300" s="15"/>
      <c r="AX1300" s="20"/>
    </row>
    <row r="1301" spans="1:50" x14ac:dyDescent="0.3">
      <c r="A1301" s="28">
        <v>28</v>
      </c>
      <c r="B1301" s="28">
        <f>RADIANS(S0P5022[[#This Row],[Deg]])</f>
        <v>0.48869219055841229</v>
      </c>
      <c r="C1301" s="29">
        <v>1.5335748936978801E-4</v>
      </c>
      <c r="D1301" s="30">
        <f t="shared" si="9"/>
        <v>0.75</v>
      </c>
      <c r="E1301" s="30">
        <f>-LOG(S0P5022[[#This Row],[p]]-0.5,2)</f>
        <v>2</v>
      </c>
      <c r="F1301" s="30">
        <f>-LOG(1-S0P5022[[#This Row],[p]],2)^2</f>
        <v>4</v>
      </c>
      <c r="G1301" s="30">
        <f>-LOG(S0P5022[[#This Row],[p]]-0.5,2)^2</f>
        <v>4</v>
      </c>
      <c r="H1301" s="30">
        <f>-LOG(1-S0P5022[[#This Row],[p]],2)</f>
        <v>2</v>
      </c>
      <c r="I1301" s="30">
        <f>1/S0P5022[[#This Row],[-LOG(p-0.5)^2]]</f>
        <v>0.25</v>
      </c>
      <c r="J1301" s="30">
        <f>1-S0P5022[[#This Row],[p]]</f>
        <v>0.25</v>
      </c>
      <c r="K1301" s="30">
        <f>1/S0P5022[[#This Row],[1-p]]</f>
        <v>4</v>
      </c>
      <c r="L1301" s="30">
        <f>S0P5022[[#This Row],[p]]*2-1</f>
        <v>0.5</v>
      </c>
      <c r="M1301" s="30">
        <f>S0P5022[[#This Row],[1-p]]*2</f>
        <v>0.5</v>
      </c>
      <c r="N1301" s="30">
        <f>S0P5022[[#This Row],[2p-1]]*2</f>
        <v>1</v>
      </c>
      <c r="O1301" s="30">
        <f>S0P5022[[#This Row],[2-2p]]*2</f>
        <v>1</v>
      </c>
      <c r="P1301" s="30">
        <f>2^S0P5022[[#This Row],[4p-2]]</f>
        <v>2</v>
      </c>
      <c r="Q1301" s="30">
        <f>2^S0P5022[[#This Row],[4-4p]]</f>
        <v>2</v>
      </c>
      <c r="R1301" s="30">
        <f>2^S0P5022[[#This Row],[2^(4p-2)]]</f>
        <v>4</v>
      </c>
      <c r="S1301" s="29">
        <f>S0P5022[[#This Row],[1-p]]/2</f>
        <v>0.125</v>
      </c>
      <c r="T1301" s="29">
        <f>S0P5022[[#This Row],[f(p)]]/LOG(1-S0P5022[[#This Row],[p]],2)^16</f>
        <v>1.9073486328125E-6</v>
      </c>
      <c r="U1301" s="26">
        <f>2*(1-ABS(SIN(S0P5022[[#This Row],[Rad]]*2)))^(S0P5022[[#This Row],[-LOG(1-p)]])</f>
        <v>5.8456303195745241E-2</v>
      </c>
      <c r="V1301" s="26">
        <f>S0P5022[[#This Row],[f(p)]]*LOG(1-S0P5022[[#This Row],[p]],2)^-16</f>
        <v>1.9073486328125E-6</v>
      </c>
      <c r="W1301" s="26">
        <f>S0P5022[[#This Row],[f(p)]]*2*((1-ABS(SIN(S0P5022[[#This Row],[Rad]]*2)))^(S0P5022[[#This Row],[-LOG(1-p)]]^2))</f>
        <v>2.1357121145705596E-4</v>
      </c>
      <c r="X1301" s="26">
        <f>S0P5022[[#This Row],[F3]]+S0P5022[[#This Row],[F2]]</f>
        <v>2.1547856008986846E-4</v>
      </c>
      <c r="Y1301" s="26"/>
      <c r="Z1301"/>
      <c r="AD1301" s="16"/>
      <c r="AE1301" s="20"/>
      <c r="AF1301" s="16"/>
      <c r="AG1301" s="20"/>
      <c r="AN1301" s="15"/>
      <c r="AO1301" s="20"/>
      <c r="AT1301" s="15"/>
      <c r="AU1301" s="17"/>
      <c r="AW1301" s="15"/>
      <c r="AX1301" s="20"/>
    </row>
    <row r="1302" spans="1:50" x14ac:dyDescent="0.3">
      <c r="A1302" s="28">
        <v>29</v>
      </c>
      <c r="B1302" s="28">
        <f>RADIANS(S0P5022[[#This Row],[Deg]])</f>
        <v>0.50614548307835561</v>
      </c>
      <c r="C1302" s="29">
        <v>1.58886890415632E-4</v>
      </c>
      <c r="D1302" s="30">
        <f t="shared" si="9"/>
        <v>0.75</v>
      </c>
      <c r="E1302" s="30">
        <f>-LOG(S0P5022[[#This Row],[p]]-0.5,2)</f>
        <v>2</v>
      </c>
      <c r="F1302" s="30">
        <f>-LOG(1-S0P5022[[#This Row],[p]],2)^2</f>
        <v>4</v>
      </c>
      <c r="G1302" s="30">
        <f>-LOG(S0P5022[[#This Row],[p]]-0.5,2)^2</f>
        <v>4</v>
      </c>
      <c r="H1302" s="30">
        <f>-LOG(1-S0P5022[[#This Row],[p]],2)</f>
        <v>2</v>
      </c>
      <c r="I1302" s="30">
        <f>1/S0P5022[[#This Row],[-LOG(p-0.5)^2]]</f>
        <v>0.25</v>
      </c>
      <c r="J1302" s="30">
        <f>1-S0P5022[[#This Row],[p]]</f>
        <v>0.25</v>
      </c>
      <c r="K1302" s="30">
        <f>1/S0P5022[[#This Row],[1-p]]</f>
        <v>4</v>
      </c>
      <c r="L1302" s="30">
        <f>S0P5022[[#This Row],[p]]*2-1</f>
        <v>0.5</v>
      </c>
      <c r="M1302" s="30">
        <f>S0P5022[[#This Row],[1-p]]*2</f>
        <v>0.5</v>
      </c>
      <c r="N1302" s="30">
        <f>S0P5022[[#This Row],[2p-1]]*2</f>
        <v>1</v>
      </c>
      <c r="O1302" s="30">
        <f>S0P5022[[#This Row],[2-2p]]*2</f>
        <v>1</v>
      </c>
      <c r="P1302" s="30">
        <f>2^S0P5022[[#This Row],[4p-2]]</f>
        <v>2</v>
      </c>
      <c r="Q1302" s="30">
        <f>2^S0P5022[[#This Row],[4-4p]]</f>
        <v>2</v>
      </c>
      <c r="R1302" s="30">
        <f>2^S0P5022[[#This Row],[2^(4p-2)]]</f>
        <v>4</v>
      </c>
      <c r="S1302" s="29">
        <f>S0P5022[[#This Row],[1-p]]/2</f>
        <v>0.125</v>
      </c>
      <c r="T1302" s="29">
        <f>S0P5022[[#This Row],[f(p)]]/LOG(1-S0P5022[[#This Row],[p]],2)^16</f>
        <v>1.9073486328125E-6</v>
      </c>
      <c r="U1302" s="26">
        <f>2*(1-ABS(SIN(S0P5022[[#This Row],[Rad]]*2)))^(S0P5022[[#This Row],[-LOG(1-p)]])</f>
        <v>4.6178762163373542E-2</v>
      </c>
      <c r="V1302" s="26">
        <f>S0P5022[[#This Row],[f(p)]]*LOG(1-S0P5022[[#This Row],[p]],2)^-16</f>
        <v>1.9073486328125E-6</v>
      </c>
      <c r="W1302" s="26">
        <f>S0P5022[[#This Row],[f(p)]]*2*((1-ABS(SIN(S0P5022[[#This Row],[Rad]]*2)))^(S0P5022[[#This Row],[-LOG(1-p)]]^2))</f>
        <v>1.3327987968383875E-4</v>
      </c>
      <c r="X1302" s="26">
        <f>S0P5022[[#This Row],[F3]]+S0P5022[[#This Row],[F2]]</f>
        <v>1.3518722831665125E-4</v>
      </c>
      <c r="Y1302" s="26"/>
      <c r="Z1302"/>
      <c r="AD1302" s="16"/>
      <c r="AE1302" s="20"/>
      <c r="AF1302" s="16"/>
      <c r="AG1302" s="20"/>
      <c r="AN1302" s="15"/>
      <c r="AO1302" s="20"/>
      <c r="AT1302" s="15"/>
      <c r="AU1302" s="17"/>
      <c r="AW1302" s="15"/>
      <c r="AX1302" s="20"/>
    </row>
    <row r="1303" spans="1:50" x14ac:dyDescent="0.3">
      <c r="A1303" s="28">
        <v>30</v>
      </c>
      <c r="B1303" s="28">
        <f>RADIANS(S0P5022[[#This Row],[Deg]])</f>
        <v>0.52359877559829882</v>
      </c>
      <c r="C1303" s="29">
        <v>1.57825342619625E-4</v>
      </c>
      <c r="D1303" s="30">
        <f t="shared" si="9"/>
        <v>0.75</v>
      </c>
      <c r="E1303" s="30">
        <f>-LOG(S0P5022[[#This Row],[p]]-0.5,2)</f>
        <v>2</v>
      </c>
      <c r="F1303" s="30">
        <f>-LOG(1-S0P5022[[#This Row],[p]],2)^2</f>
        <v>4</v>
      </c>
      <c r="G1303" s="30">
        <f>-LOG(S0P5022[[#This Row],[p]]-0.5,2)^2</f>
        <v>4</v>
      </c>
      <c r="H1303" s="30">
        <f>-LOG(1-S0P5022[[#This Row],[p]],2)</f>
        <v>2</v>
      </c>
      <c r="I1303" s="30">
        <f>1/S0P5022[[#This Row],[-LOG(p-0.5)^2]]</f>
        <v>0.25</v>
      </c>
      <c r="J1303" s="30">
        <f>1-S0P5022[[#This Row],[p]]</f>
        <v>0.25</v>
      </c>
      <c r="K1303" s="30">
        <f>1/S0P5022[[#This Row],[1-p]]</f>
        <v>4</v>
      </c>
      <c r="L1303" s="30">
        <f>S0P5022[[#This Row],[p]]*2-1</f>
        <v>0.5</v>
      </c>
      <c r="M1303" s="30">
        <f>S0P5022[[#This Row],[1-p]]*2</f>
        <v>0.5</v>
      </c>
      <c r="N1303" s="30">
        <f>S0P5022[[#This Row],[2p-1]]*2</f>
        <v>1</v>
      </c>
      <c r="O1303" s="30">
        <f>S0P5022[[#This Row],[2-2p]]*2</f>
        <v>1</v>
      </c>
      <c r="P1303" s="30">
        <f>2^S0P5022[[#This Row],[4p-2]]</f>
        <v>2</v>
      </c>
      <c r="Q1303" s="30">
        <f>2^S0P5022[[#This Row],[4-4p]]</f>
        <v>2</v>
      </c>
      <c r="R1303" s="30">
        <f>2^S0P5022[[#This Row],[2^(4p-2)]]</f>
        <v>4</v>
      </c>
      <c r="S1303" s="29">
        <f>S0P5022[[#This Row],[1-p]]/2</f>
        <v>0.125</v>
      </c>
      <c r="T1303" s="29">
        <f>S0P5022[[#This Row],[f(p)]]/LOG(1-S0P5022[[#This Row],[p]],2)^16</f>
        <v>1.9073486328125E-6</v>
      </c>
      <c r="U1303" s="26">
        <f>2*(1-ABS(SIN(S0P5022[[#This Row],[Rad]]*2)))^(S0P5022[[#This Row],[-LOG(1-p)]])</f>
        <v>3.589838486224544E-2</v>
      </c>
      <c r="V1303" s="26">
        <f>S0P5022[[#This Row],[f(p)]]*LOG(1-S0P5022[[#This Row],[p]],2)^-16</f>
        <v>1.9073486328125E-6</v>
      </c>
      <c r="W1303" s="26">
        <f>S0P5022[[#This Row],[f(p)]]*2*((1-ABS(SIN(S0P5022[[#This Row],[Rad]]*2)))^(S0P5022[[#This Row],[-LOG(1-p)]]^2))</f>
        <v>8.0543377232368286E-5</v>
      </c>
      <c r="X1303" s="26">
        <f>S0P5022[[#This Row],[F3]]+S0P5022[[#This Row],[F2]]</f>
        <v>8.2450725865180786E-5</v>
      </c>
      <c r="Y1303" s="26"/>
      <c r="Z1303"/>
      <c r="AD1303" s="16"/>
      <c r="AE1303" s="20"/>
      <c r="AF1303" s="16"/>
      <c r="AG1303" s="20"/>
      <c r="AN1303" s="15"/>
      <c r="AO1303" s="20"/>
      <c r="AT1303" s="15"/>
      <c r="AU1303" s="17"/>
      <c r="AW1303" s="15"/>
      <c r="AX1303" s="20"/>
    </row>
    <row r="1304" spans="1:50" x14ac:dyDescent="0.3">
      <c r="A1304" s="28">
        <v>31</v>
      </c>
      <c r="B1304" s="28">
        <f>RADIANS(S0P5022[[#This Row],[Deg]])</f>
        <v>0.54105206811824214</v>
      </c>
      <c r="C1304" s="29">
        <v>1.5986205960654901E-4</v>
      </c>
      <c r="D1304" s="30">
        <f t="shared" si="9"/>
        <v>0.75</v>
      </c>
      <c r="E1304" s="30">
        <f>-LOG(S0P5022[[#This Row],[p]]-0.5,2)</f>
        <v>2</v>
      </c>
      <c r="F1304" s="30">
        <f>-LOG(1-S0P5022[[#This Row],[p]],2)^2</f>
        <v>4</v>
      </c>
      <c r="G1304" s="30">
        <f>-LOG(S0P5022[[#This Row],[p]]-0.5,2)^2</f>
        <v>4</v>
      </c>
      <c r="H1304" s="30">
        <f>-LOG(1-S0P5022[[#This Row],[p]],2)</f>
        <v>2</v>
      </c>
      <c r="I1304" s="30">
        <f>1/S0P5022[[#This Row],[-LOG(p-0.5)^2]]</f>
        <v>0.25</v>
      </c>
      <c r="J1304" s="30">
        <f>1-S0P5022[[#This Row],[p]]</f>
        <v>0.25</v>
      </c>
      <c r="K1304" s="30">
        <f>1/S0P5022[[#This Row],[1-p]]</f>
        <v>4</v>
      </c>
      <c r="L1304" s="30">
        <f>S0P5022[[#This Row],[p]]*2-1</f>
        <v>0.5</v>
      </c>
      <c r="M1304" s="30">
        <f>S0P5022[[#This Row],[1-p]]*2</f>
        <v>0.5</v>
      </c>
      <c r="N1304" s="30">
        <f>S0P5022[[#This Row],[2p-1]]*2</f>
        <v>1</v>
      </c>
      <c r="O1304" s="30">
        <f>S0P5022[[#This Row],[2-2p]]*2</f>
        <v>1</v>
      </c>
      <c r="P1304" s="30">
        <f>2^S0P5022[[#This Row],[4p-2]]</f>
        <v>2</v>
      </c>
      <c r="Q1304" s="30">
        <f>2^S0P5022[[#This Row],[4-4p]]</f>
        <v>2</v>
      </c>
      <c r="R1304" s="30">
        <f>2^S0P5022[[#This Row],[2^(4p-2)]]</f>
        <v>4</v>
      </c>
      <c r="S1304" s="29">
        <f>S0P5022[[#This Row],[1-p]]/2</f>
        <v>0.125</v>
      </c>
      <c r="T1304" s="29">
        <f>S0P5022[[#This Row],[f(p)]]/LOG(1-S0P5022[[#This Row],[p]],2)^16</f>
        <v>1.9073486328125E-6</v>
      </c>
      <c r="U1304" s="26">
        <f>2*(1-ABS(SIN(S0P5022[[#This Row],[Rad]]*2)))^(S0P5022[[#This Row],[-LOG(1-p)]])</f>
        <v>2.7402532035039093E-2</v>
      </c>
      <c r="V1304" s="26">
        <f>S0P5022[[#This Row],[f(p)]]*LOG(1-S0P5022[[#This Row],[p]],2)^-16</f>
        <v>1.9073486328125E-6</v>
      </c>
      <c r="W1304" s="26">
        <f>S0P5022[[#This Row],[f(p)]]*2*((1-ABS(SIN(S0P5022[[#This Row],[Rad]]*2)))^(S0P5022[[#This Row],[-LOG(1-p)]]^2))</f>
        <v>4.6931172620708982E-5</v>
      </c>
      <c r="X1304" s="26">
        <f>S0P5022[[#This Row],[F3]]+S0P5022[[#This Row],[F2]]</f>
        <v>4.8838521253521482E-5</v>
      </c>
      <c r="Y1304" s="26"/>
      <c r="Z1304"/>
      <c r="AD1304" s="16"/>
      <c r="AE1304" s="20"/>
      <c r="AF1304" s="16"/>
      <c r="AG1304" s="20"/>
      <c r="AN1304" s="15"/>
      <c r="AO1304" s="20"/>
      <c r="AT1304" s="15"/>
      <c r="AU1304" s="17"/>
      <c r="AW1304" s="15"/>
      <c r="AX1304" s="20"/>
    </row>
    <row r="1305" spans="1:50" x14ac:dyDescent="0.3">
      <c r="A1305" s="28">
        <v>32</v>
      </c>
      <c r="B1305" s="28">
        <f>RADIANS(S0P5022[[#This Row],[Deg]])</f>
        <v>0.55850536063818546</v>
      </c>
      <c r="C1305" s="29">
        <v>1.6129982819709199E-4</v>
      </c>
      <c r="D1305" s="30">
        <f t="shared" si="9"/>
        <v>0.75</v>
      </c>
      <c r="E1305" s="30">
        <f>-LOG(S0P5022[[#This Row],[p]]-0.5,2)</f>
        <v>2</v>
      </c>
      <c r="F1305" s="30">
        <f>-LOG(1-S0P5022[[#This Row],[p]],2)^2</f>
        <v>4</v>
      </c>
      <c r="G1305" s="30">
        <f>-LOG(S0P5022[[#This Row],[p]]-0.5,2)^2</f>
        <v>4</v>
      </c>
      <c r="H1305" s="30">
        <f>-LOG(1-S0P5022[[#This Row],[p]],2)</f>
        <v>2</v>
      </c>
      <c r="I1305" s="30">
        <f>1/S0P5022[[#This Row],[-LOG(p-0.5)^2]]</f>
        <v>0.25</v>
      </c>
      <c r="J1305" s="30">
        <f>1-S0P5022[[#This Row],[p]]</f>
        <v>0.25</v>
      </c>
      <c r="K1305" s="30">
        <f>1/S0P5022[[#This Row],[1-p]]</f>
        <v>4</v>
      </c>
      <c r="L1305" s="30">
        <f>S0P5022[[#This Row],[p]]*2-1</f>
        <v>0.5</v>
      </c>
      <c r="M1305" s="30">
        <f>S0P5022[[#This Row],[1-p]]*2</f>
        <v>0.5</v>
      </c>
      <c r="N1305" s="30">
        <f>S0P5022[[#This Row],[2p-1]]*2</f>
        <v>1</v>
      </c>
      <c r="O1305" s="30">
        <f>S0P5022[[#This Row],[2-2p]]*2</f>
        <v>1</v>
      </c>
      <c r="P1305" s="30">
        <f>2^S0P5022[[#This Row],[4p-2]]</f>
        <v>2</v>
      </c>
      <c r="Q1305" s="30">
        <f>2^S0P5022[[#This Row],[4-4p]]</f>
        <v>2</v>
      </c>
      <c r="R1305" s="30">
        <f>2^S0P5022[[#This Row],[2^(4p-2)]]</f>
        <v>4</v>
      </c>
      <c r="S1305" s="29">
        <f>S0P5022[[#This Row],[1-p]]/2</f>
        <v>0.125</v>
      </c>
      <c r="T1305" s="29">
        <f>S0P5022[[#This Row],[f(p)]]/LOG(1-S0P5022[[#This Row],[p]],2)^16</f>
        <v>1.9073486328125E-6</v>
      </c>
      <c r="U1305" s="26">
        <f>2*(1-ABS(SIN(S0P5022[[#This Row],[Rad]]*2)))^(S0P5022[[#This Row],[-LOG(1-p)]])</f>
        <v>2.048529012899029E-2</v>
      </c>
      <c r="V1305" s="26">
        <f>S0P5022[[#This Row],[f(p)]]*LOG(1-S0P5022[[#This Row],[p]],2)^-16</f>
        <v>1.9073486328125E-6</v>
      </c>
      <c r="W1305" s="26">
        <f>S0P5022[[#This Row],[f(p)]]*2*((1-ABS(SIN(S0P5022[[#This Row],[Rad]]*2)))^(S0P5022[[#This Row],[-LOG(1-p)]]^2))</f>
        <v>2.6227944479306689E-5</v>
      </c>
      <c r="X1305" s="26">
        <f>S0P5022[[#This Row],[F3]]+S0P5022[[#This Row],[F2]]</f>
        <v>2.8135293112119189E-5</v>
      </c>
      <c r="Y1305" s="26"/>
      <c r="Z1305"/>
      <c r="AD1305" s="16"/>
      <c r="AE1305" s="20"/>
      <c r="AF1305" s="16"/>
      <c r="AG1305" s="20"/>
      <c r="AN1305" s="15"/>
      <c r="AO1305" s="20"/>
      <c r="AT1305" s="15"/>
      <c r="AU1305" s="17"/>
      <c r="AW1305" s="15"/>
      <c r="AX1305" s="20"/>
    </row>
    <row r="1306" spans="1:50" x14ac:dyDescent="0.3">
      <c r="A1306" s="28">
        <v>33</v>
      </c>
      <c r="B1306" s="28">
        <f>RADIANS(S0P5022[[#This Row],[Deg]])</f>
        <v>0.57595865315812877</v>
      </c>
      <c r="C1306" s="29">
        <v>1.5266222585631501E-4</v>
      </c>
      <c r="D1306" s="30">
        <f t="shared" si="9"/>
        <v>0.75</v>
      </c>
      <c r="E1306" s="30">
        <f>-LOG(S0P5022[[#This Row],[p]]-0.5,2)</f>
        <v>2</v>
      </c>
      <c r="F1306" s="30">
        <f>-LOG(1-S0P5022[[#This Row],[p]],2)^2</f>
        <v>4</v>
      </c>
      <c r="G1306" s="30">
        <f>-LOG(S0P5022[[#This Row],[p]]-0.5,2)^2</f>
        <v>4</v>
      </c>
      <c r="H1306" s="30">
        <f>-LOG(1-S0P5022[[#This Row],[p]],2)</f>
        <v>2</v>
      </c>
      <c r="I1306" s="30">
        <f>1/S0P5022[[#This Row],[-LOG(p-0.5)^2]]</f>
        <v>0.25</v>
      </c>
      <c r="J1306" s="30">
        <f>1-S0P5022[[#This Row],[p]]</f>
        <v>0.25</v>
      </c>
      <c r="K1306" s="30">
        <f>1/S0P5022[[#This Row],[1-p]]</f>
        <v>4</v>
      </c>
      <c r="L1306" s="30">
        <f>S0P5022[[#This Row],[p]]*2-1</f>
        <v>0.5</v>
      </c>
      <c r="M1306" s="30">
        <f>S0P5022[[#This Row],[1-p]]*2</f>
        <v>0.5</v>
      </c>
      <c r="N1306" s="30">
        <f>S0P5022[[#This Row],[2p-1]]*2</f>
        <v>1</v>
      </c>
      <c r="O1306" s="30">
        <f>S0P5022[[#This Row],[2-2p]]*2</f>
        <v>1</v>
      </c>
      <c r="P1306" s="30">
        <f>2^S0P5022[[#This Row],[4p-2]]</f>
        <v>2</v>
      </c>
      <c r="Q1306" s="30">
        <f>2^S0P5022[[#This Row],[4-4p]]</f>
        <v>2</v>
      </c>
      <c r="R1306" s="30">
        <f>2^S0P5022[[#This Row],[2^(4p-2)]]</f>
        <v>4</v>
      </c>
      <c r="S1306" s="29">
        <f>S0P5022[[#This Row],[1-p]]/2</f>
        <v>0.125</v>
      </c>
      <c r="T1306" s="29">
        <f>S0P5022[[#This Row],[f(p)]]/LOG(1-S0P5022[[#This Row],[p]],2)^16</f>
        <v>1.9073486328125E-6</v>
      </c>
      <c r="U1306" s="26">
        <f>2*(1-ABS(SIN(S0P5022[[#This Row],[Rad]]*2)))^(S0P5022[[#This Row],[-LOG(1-p)]])</f>
        <v>1.4948775788454641E-2</v>
      </c>
      <c r="V1306" s="26">
        <f>S0P5022[[#This Row],[f(p)]]*LOG(1-S0P5022[[#This Row],[p]],2)^-16</f>
        <v>1.9073486328125E-6</v>
      </c>
      <c r="W1306" s="26">
        <f>S0P5022[[#This Row],[f(p)]]*2*((1-ABS(SIN(S0P5022[[#This Row],[Rad]]*2)))^(S0P5022[[#This Row],[-LOG(1-p)]]^2))</f>
        <v>1.396661859834298E-5</v>
      </c>
      <c r="X1306" s="26">
        <f>S0P5022[[#This Row],[F3]]+S0P5022[[#This Row],[F2]]</f>
        <v>1.5873967231155482E-5</v>
      </c>
      <c r="Y1306" s="26"/>
      <c r="Z1306"/>
      <c r="AD1306" s="16"/>
      <c r="AE1306" s="20"/>
      <c r="AF1306" s="16"/>
      <c r="AG1306" s="20"/>
      <c r="AN1306" s="15"/>
      <c r="AO1306" s="20"/>
      <c r="AT1306" s="15"/>
      <c r="AU1306" s="17"/>
      <c r="AW1306" s="15"/>
      <c r="AX1306" s="20"/>
    </row>
    <row r="1307" spans="1:50" x14ac:dyDescent="0.3">
      <c r="A1307" s="28">
        <v>34</v>
      </c>
      <c r="B1307" s="28">
        <f>RADIANS(S0P5022[[#This Row],[Deg]])</f>
        <v>0.59341194567807209</v>
      </c>
      <c r="C1307" s="29">
        <v>1.53413981956076E-4</v>
      </c>
      <c r="D1307" s="30">
        <f t="shared" si="9"/>
        <v>0.75</v>
      </c>
      <c r="E1307" s="30">
        <f>-LOG(S0P5022[[#This Row],[p]]-0.5,2)</f>
        <v>2</v>
      </c>
      <c r="F1307" s="30">
        <f>-LOG(1-S0P5022[[#This Row],[p]],2)^2</f>
        <v>4</v>
      </c>
      <c r="G1307" s="30">
        <f>-LOG(S0P5022[[#This Row],[p]]-0.5,2)^2</f>
        <v>4</v>
      </c>
      <c r="H1307" s="30">
        <f>-LOG(1-S0P5022[[#This Row],[p]],2)</f>
        <v>2</v>
      </c>
      <c r="I1307" s="30">
        <f>1/S0P5022[[#This Row],[-LOG(p-0.5)^2]]</f>
        <v>0.25</v>
      </c>
      <c r="J1307" s="30">
        <f>1-S0P5022[[#This Row],[p]]</f>
        <v>0.25</v>
      </c>
      <c r="K1307" s="30">
        <f>1/S0P5022[[#This Row],[1-p]]</f>
        <v>4</v>
      </c>
      <c r="L1307" s="30">
        <f>S0P5022[[#This Row],[p]]*2-1</f>
        <v>0.5</v>
      </c>
      <c r="M1307" s="30">
        <f>S0P5022[[#This Row],[1-p]]*2</f>
        <v>0.5</v>
      </c>
      <c r="N1307" s="30">
        <f>S0P5022[[#This Row],[2p-1]]*2</f>
        <v>1</v>
      </c>
      <c r="O1307" s="30">
        <f>S0P5022[[#This Row],[2-2p]]*2</f>
        <v>1</v>
      </c>
      <c r="P1307" s="30">
        <f>2^S0P5022[[#This Row],[4p-2]]</f>
        <v>2</v>
      </c>
      <c r="Q1307" s="30">
        <f>2^S0P5022[[#This Row],[4-4p]]</f>
        <v>2</v>
      </c>
      <c r="R1307" s="30">
        <f>2^S0P5022[[#This Row],[2^(4p-2)]]</f>
        <v>4</v>
      </c>
      <c r="S1307" s="29">
        <f>S0P5022[[#This Row],[1-p]]/2</f>
        <v>0.125</v>
      </c>
      <c r="T1307" s="29">
        <f>S0P5022[[#This Row],[f(p)]]/LOG(1-S0P5022[[#This Row],[p]],2)^16</f>
        <v>1.9073486328125E-6</v>
      </c>
      <c r="U1307" s="26">
        <f>2*(1-ABS(SIN(S0P5022[[#This Row],[Rad]]*2)))^(S0P5022[[#This Row],[-LOG(1-p)]])</f>
        <v>1.0604382071501529E-2</v>
      </c>
      <c r="V1307" s="26">
        <f>S0P5022[[#This Row],[f(p)]]*LOG(1-S0P5022[[#This Row],[p]],2)^-16</f>
        <v>1.9073486328125E-6</v>
      </c>
      <c r="W1307" s="26">
        <f>S0P5022[[#This Row],[f(p)]]*2*((1-ABS(SIN(S0P5022[[#This Row],[Rad]]*2)))^(S0P5022[[#This Row],[-LOG(1-p)]]^2))</f>
        <v>7.0283074448989421E-6</v>
      </c>
      <c r="X1307" s="26">
        <f>S0P5022[[#This Row],[F3]]+S0P5022[[#This Row],[F2]]</f>
        <v>8.9356560777114421E-6</v>
      </c>
      <c r="Y1307" s="26"/>
      <c r="Z1307"/>
      <c r="AD1307" s="16"/>
      <c r="AE1307" s="20"/>
      <c r="AF1307" s="16"/>
      <c r="AG1307" s="20"/>
      <c r="AN1307" s="15"/>
      <c r="AO1307" s="20"/>
      <c r="AT1307" s="15"/>
      <c r="AU1307" s="17"/>
      <c r="AW1307" s="15"/>
      <c r="AX1307" s="20"/>
    </row>
    <row r="1308" spans="1:50" x14ac:dyDescent="0.3">
      <c r="A1308" s="28">
        <v>35</v>
      </c>
      <c r="B1308" s="28">
        <f>RADIANS(S0P5022[[#This Row],[Deg]])</f>
        <v>0.6108652381980153</v>
      </c>
      <c r="C1308" s="29">
        <v>1.6099358105497801E-4</v>
      </c>
      <c r="D1308" s="30">
        <f t="shared" si="9"/>
        <v>0.75</v>
      </c>
      <c r="E1308" s="30">
        <f>-LOG(S0P5022[[#This Row],[p]]-0.5,2)</f>
        <v>2</v>
      </c>
      <c r="F1308" s="30">
        <f>-LOG(1-S0P5022[[#This Row],[p]],2)^2</f>
        <v>4</v>
      </c>
      <c r="G1308" s="30">
        <f>-LOG(S0P5022[[#This Row],[p]]-0.5,2)^2</f>
        <v>4</v>
      </c>
      <c r="H1308" s="30">
        <f>-LOG(1-S0P5022[[#This Row],[p]],2)</f>
        <v>2</v>
      </c>
      <c r="I1308" s="30">
        <f>1/S0P5022[[#This Row],[-LOG(p-0.5)^2]]</f>
        <v>0.25</v>
      </c>
      <c r="J1308" s="30">
        <f>1-S0P5022[[#This Row],[p]]</f>
        <v>0.25</v>
      </c>
      <c r="K1308" s="30">
        <f>1/S0P5022[[#This Row],[1-p]]</f>
        <v>4</v>
      </c>
      <c r="L1308" s="30">
        <f>S0P5022[[#This Row],[p]]*2-1</f>
        <v>0.5</v>
      </c>
      <c r="M1308" s="30">
        <f>S0P5022[[#This Row],[1-p]]*2</f>
        <v>0.5</v>
      </c>
      <c r="N1308" s="30">
        <f>S0P5022[[#This Row],[2p-1]]*2</f>
        <v>1</v>
      </c>
      <c r="O1308" s="30">
        <f>S0P5022[[#This Row],[2-2p]]*2</f>
        <v>1</v>
      </c>
      <c r="P1308" s="30">
        <f>2^S0P5022[[#This Row],[4p-2]]</f>
        <v>2</v>
      </c>
      <c r="Q1308" s="30">
        <f>2^S0P5022[[#This Row],[4-4p]]</f>
        <v>2</v>
      </c>
      <c r="R1308" s="30">
        <f>2^S0P5022[[#This Row],[2^(4p-2)]]</f>
        <v>4</v>
      </c>
      <c r="S1308" s="29">
        <f>S0P5022[[#This Row],[1-p]]/2</f>
        <v>0.125</v>
      </c>
      <c r="T1308" s="29">
        <f>S0P5022[[#This Row],[f(p)]]/LOG(1-S0P5022[[#This Row],[p]],2)^16</f>
        <v>1.9073486328125E-6</v>
      </c>
      <c r="U1308" s="26">
        <f>2*(1-ABS(SIN(S0P5022[[#This Row],[Rad]]*2)))^(S0P5022[[#This Row],[-LOG(1-p)]])</f>
        <v>7.2739599753445152E-3</v>
      </c>
      <c r="V1308" s="26">
        <f>S0P5022[[#This Row],[f(p)]]*LOG(1-S0P5022[[#This Row],[p]],2)^-16</f>
        <v>1.9073486328125E-6</v>
      </c>
      <c r="W1308" s="26">
        <f>S0P5022[[#This Row],[f(p)]]*2*((1-ABS(SIN(S0P5022[[#This Row],[Rad]]*2)))^(S0P5022[[#This Row],[-LOG(1-p)]]^2))</f>
        <v>3.3069058576821237E-6</v>
      </c>
      <c r="X1308" s="26">
        <f>S0P5022[[#This Row],[F3]]+S0P5022[[#This Row],[F2]]</f>
        <v>5.2142544904946241E-6</v>
      </c>
      <c r="Y1308" s="26"/>
      <c r="Z1308"/>
      <c r="AD1308" s="16"/>
      <c r="AE1308" s="20"/>
      <c r="AF1308" s="16"/>
      <c r="AG1308" s="20"/>
      <c r="AN1308" s="15"/>
      <c r="AO1308" s="20"/>
      <c r="AT1308" s="15"/>
      <c r="AU1308" s="17"/>
      <c r="AW1308" s="15"/>
      <c r="AX1308" s="20"/>
    </row>
    <row r="1309" spans="1:50" x14ac:dyDescent="0.3">
      <c r="A1309" s="28">
        <v>36</v>
      </c>
      <c r="B1309" s="28">
        <f>RADIANS(S0P5022[[#This Row],[Deg]])</f>
        <v>0.62831853071795862</v>
      </c>
      <c r="C1309" s="29">
        <v>1.5030456700684499E-4</v>
      </c>
      <c r="D1309" s="30">
        <f t="shared" si="9"/>
        <v>0.75</v>
      </c>
      <c r="E1309" s="30">
        <f>-LOG(S0P5022[[#This Row],[p]]-0.5,2)</f>
        <v>2</v>
      </c>
      <c r="F1309" s="30">
        <f>-LOG(1-S0P5022[[#This Row],[p]],2)^2</f>
        <v>4</v>
      </c>
      <c r="G1309" s="30">
        <f>-LOG(S0P5022[[#This Row],[p]]-0.5,2)^2</f>
        <v>4</v>
      </c>
      <c r="H1309" s="30">
        <f>-LOG(1-S0P5022[[#This Row],[p]],2)</f>
        <v>2</v>
      </c>
      <c r="I1309" s="30">
        <f>1/S0P5022[[#This Row],[-LOG(p-0.5)^2]]</f>
        <v>0.25</v>
      </c>
      <c r="J1309" s="30">
        <f>1-S0P5022[[#This Row],[p]]</f>
        <v>0.25</v>
      </c>
      <c r="K1309" s="30">
        <f>1/S0P5022[[#This Row],[1-p]]</f>
        <v>4</v>
      </c>
      <c r="L1309" s="30">
        <f>S0P5022[[#This Row],[p]]*2-1</f>
        <v>0.5</v>
      </c>
      <c r="M1309" s="30">
        <f>S0P5022[[#This Row],[1-p]]*2</f>
        <v>0.5</v>
      </c>
      <c r="N1309" s="30">
        <f>S0P5022[[#This Row],[2p-1]]*2</f>
        <v>1</v>
      </c>
      <c r="O1309" s="30">
        <f>S0P5022[[#This Row],[2-2p]]*2</f>
        <v>1</v>
      </c>
      <c r="P1309" s="30">
        <f>2^S0P5022[[#This Row],[4p-2]]</f>
        <v>2</v>
      </c>
      <c r="Q1309" s="30">
        <f>2^S0P5022[[#This Row],[4-4p]]</f>
        <v>2</v>
      </c>
      <c r="R1309" s="30">
        <f>2^S0P5022[[#This Row],[2^(4p-2)]]</f>
        <v>4</v>
      </c>
      <c r="S1309" s="29">
        <f>S0P5022[[#This Row],[1-p]]/2</f>
        <v>0.125</v>
      </c>
      <c r="T1309" s="29">
        <f>S0P5022[[#This Row],[f(p)]]/LOG(1-S0P5022[[#This Row],[p]],2)^16</f>
        <v>1.9073486328125E-6</v>
      </c>
      <c r="U1309" s="26">
        <f>2*(1-ABS(SIN(S0P5022[[#This Row],[Rad]]*2)))^(S0P5022[[#This Row],[-LOG(1-p)]])</f>
        <v>4.7909291943331435E-3</v>
      </c>
      <c r="V1309" s="26">
        <f>S0P5022[[#This Row],[f(p)]]*LOG(1-S0P5022[[#This Row],[p]],2)^-16</f>
        <v>1.9073486328125E-6</v>
      </c>
      <c r="W1309" s="26">
        <f>S0P5022[[#This Row],[f(p)]]*2*((1-ABS(SIN(S0P5022[[#This Row],[Rad]]*2)))^(S0P5022[[#This Row],[-LOG(1-p)]]^2))</f>
        <v>1.4345626590696015E-6</v>
      </c>
      <c r="X1309" s="26">
        <f>S0P5022[[#This Row],[F3]]+S0P5022[[#This Row],[F2]]</f>
        <v>3.3419112918821015E-6</v>
      </c>
      <c r="Y1309" s="26"/>
      <c r="Z1309"/>
      <c r="AD1309" s="16"/>
      <c r="AE1309" s="20"/>
      <c r="AF1309" s="16"/>
      <c r="AG1309" s="20"/>
      <c r="AN1309" s="15"/>
      <c r="AO1309" s="20"/>
      <c r="AT1309" s="15"/>
      <c r="AU1309" s="17"/>
      <c r="AW1309" s="15"/>
      <c r="AX1309" s="20"/>
    </row>
    <row r="1310" spans="1:50" x14ac:dyDescent="0.3">
      <c r="A1310" s="28">
        <v>37</v>
      </c>
      <c r="B1310" s="28">
        <f>RADIANS(S0P5022[[#This Row],[Deg]])</f>
        <v>0.64577182323790194</v>
      </c>
      <c r="C1310" s="29">
        <v>1.6169977665516199E-4</v>
      </c>
      <c r="D1310" s="30">
        <f t="shared" si="9"/>
        <v>0.75</v>
      </c>
      <c r="E1310" s="30">
        <f>-LOG(S0P5022[[#This Row],[p]]-0.5,2)</f>
        <v>2</v>
      </c>
      <c r="F1310" s="30">
        <f>-LOG(1-S0P5022[[#This Row],[p]],2)^2</f>
        <v>4</v>
      </c>
      <c r="G1310" s="30">
        <f>-LOG(S0P5022[[#This Row],[p]]-0.5,2)^2</f>
        <v>4</v>
      </c>
      <c r="H1310" s="30">
        <f>-LOG(1-S0P5022[[#This Row],[p]],2)</f>
        <v>2</v>
      </c>
      <c r="I1310" s="30">
        <f>1/S0P5022[[#This Row],[-LOG(p-0.5)^2]]</f>
        <v>0.25</v>
      </c>
      <c r="J1310" s="30">
        <f>1-S0P5022[[#This Row],[p]]</f>
        <v>0.25</v>
      </c>
      <c r="K1310" s="30">
        <f>1/S0P5022[[#This Row],[1-p]]</f>
        <v>4</v>
      </c>
      <c r="L1310" s="30">
        <f>S0P5022[[#This Row],[p]]*2-1</f>
        <v>0.5</v>
      </c>
      <c r="M1310" s="30">
        <f>S0P5022[[#This Row],[1-p]]*2</f>
        <v>0.5</v>
      </c>
      <c r="N1310" s="30">
        <f>S0P5022[[#This Row],[2p-1]]*2</f>
        <v>1</v>
      </c>
      <c r="O1310" s="30">
        <f>S0P5022[[#This Row],[2-2p]]*2</f>
        <v>1</v>
      </c>
      <c r="P1310" s="30">
        <f>2^S0P5022[[#This Row],[4p-2]]</f>
        <v>2</v>
      </c>
      <c r="Q1310" s="30">
        <f>2^S0P5022[[#This Row],[4-4p]]</f>
        <v>2</v>
      </c>
      <c r="R1310" s="30">
        <f>2^S0P5022[[#This Row],[2^(4p-2)]]</f>
        <v>4</v>
      </c>
      <c r="S1310" s="29">
        <f>S0P5022[[#This Row],[1-p]]/2</f>
        <v>0.125</v>
      </c>
      <c r="T1310" s="29">
        <f>S0P5022[[#This Row],[f(p)]]/LOG(1-S0P5022[[#This Row],[p]],2)^16</f>
        <v>1.9073486328125E-6</v>
      </c>
      <c r="U1310" s="26">
        <f>2*(1-ABS(SIN(S0P5022[[#This Row],[Rad]]*2)))^(S0P5022[[#This Row],[-LOG(1-p)]])</f>
        <v>3.0013124031505176E-3</v>
      </c>
      <c r="V1310" s="26">
        <f>S0P5022[[#This Row],[f(p)]]*LOG(1-S0P5022[[#This Row],[p]],2)^-16</f>
        <v>1.9073486328125E-6</v>
      </c>
      <c r="W1310" s="26">
        <f>S0P5022[[#This Row],[f(p)]]*2*((1-ABS(SIN(S0P5022[[#This Row],[Rad]]*2)))^(S0P5022[[#This Row],[-LOG(1-p)]]^2))</f>
        <v>5.6299225883157092E-7</v>
      </c>
      <c r="X1310" s="26">
        <f>S0P5022[[#This Row],[F3]]+S0P5022[[#This Row],[F2]]</f>
        <v>2.4703408916440708E-6</v>
      </c>
      <c r="Y1310" s="26"/>
      <c r="Z1310"/>
      <c r="AD1310" s="16"/>
      <c r="AE1310" s="20"/>
      <c r="AF1310" s="16"/>
      <c r="AG1310" s="20"/>
      <c r="AN1310" s="15"/>
      <c r="AO1310" s="20"/>
      <c r="AT1310" s="15"/>
      <c r="AU1310" s="17"/>
      <c r="AW1310" s="15"/>
      <c r="AX1310" s="20"/>
    </row>
    <row r="1311" spans="1:50" x14ac:dyDescent="0.3">
      <c r="A1311" s="28">
        <v>38</v>
      </c>
      <c r="B1311" s="28">
        <f>RADIANS(S0P5022[[#This Row],[Deg]])</f>
        <v>0.66322511575784526</v>
      </c>
      <c r="C1311" s="29">
        <v>1.5436868529832701E-4</v>
      </c>
      <c r="D1311" s="30">
        <f t="shared" si="9"/>
        <v>0.75</v>
      </c>
      <c r="E1311" s="30">
        <f>-LOG(S0P5022[[#This Row],[p]]-0.5,2)</f>
        <v>2</v>
      </c>
      <c r="F1311" s="30">
        <f>-LOG(1-S0P5022[[#This Row],[p]],2)^2</f>
        <v>4</v>
      </c>
      <c r="G1311" s="30">
        <f>-LOG(S0P5022[[#This Row],[p]]-0.5,2)^2</f>
        <v>4</v>
      </c>
      <c r="H1311" s="30">
        <f>-LOG(1-S0P5022[[#This Row],[p]],2)</f>
        <v>2</v>
      </c>
      <c r="I1311" s="30">
        <f>1/S0P5022[[#This Row],[-LOG(p-0.5)^2]]</f>
        <v>0.25</v>
      </c>
      <c r="J1311" s="30">
        <f>1-S0P5022[[#This Row],[p]]</f>
        <v>0.25</v>
      </c>
      <c r="K1311" s="30">
        <f>1/S0P5022[[#This Row],[1-p]]</f>
        <v>4</v>
      </c>
      <c r="L1311" s="30">
        <f>S0P5022[[#This Row],[p]]*2-1</f>
        <v>0.5</v>
      </c>
      <c r="M1311" s="30">
        <f>S0P5022[[#This Row],[1-p]]*2</f>
        <v>0.5</v>
      </c>
      <c r="N1311" s="30">
        <f>S0P5022[[#This Row],[2p-1]]*2</f>
        <v>1</v>
      </c>
      <c r="O1311" s="30">
        <f>S0P5022[[#This Row],[2-2p]]*2</f>
        <v>1</v>
      </c>
      <c r="P1311" s="30">
        <f>2^S0P5022[[#This Row],[4p-2]]</f>
        <v>2</v>
      </c>
      <c r="Q1311" s="30">
        <f>2^S0P5022[[#This Row],[4-4p]]</f>
        <v>2</v>
      </c>
      <c r="R1311" s="30">
        <f>2^S0P5022[[#This Row],[2^(4p-2)]]</f>
        <v>4</v>
      </c>
      <c r="S1311" s="29">
        <f>S0P5022[[#This Row],[1-p]]/2</f>
        <v>0.125</v>
      </c>
      <c r="T1311" s="29">
        <f>S0P5022[[#This Row],[f(p)]]/LOG(1-S0P5022[[#This Row],[p]],2)^16</f>
        <v>1.9073486328125E-6</v>
      </c>
      <c r="U1311" s="26">
        <f>2*(1-ABS(SIN(S0P5022[[#This Row],[Rad]]*2)))^(S0P5022[[#This Row],[-LOG(1-p)]])</f>
        <v>1.7646877549410526E-3</v>
      </c>
      <c r="V1311" s="26">
        <f>S0P5022[[#This Row],[f(p)]]*LOG(1-S0P5022[[#This Row],[p]],2)^-16</f>
        <v>1.9073486328125E-6</v>
      </c>
      <c r="W1311" s="26">
        <f>S0P5022[[#This Row],[f(p)]]*2*((1-ABS(SIN(S0P5022[[#This Row],[Rad]]*2)))^(S0P5022[[#This Row],[-LOG(1-p)]]^2))</f>
        <v>1.9463267952743079E-7</v>
      </c>
      <c r="X1311" s="26">
        <f>S0P5022[[#This Row],[F3]]+S0P5022[[#This Row],[F2]]</f>
        <v>2.1019813123399308E-6</v>
      </c>
      <c r="Y1311" s="26"/>
      <c r="Z1311"/>
      <c r="AD1311" s="16"/>
      <c r="AE1311" s="20"/>
      <c r="AF1311" s="16"/>
      <c r="AG1311" s="20"/>
      <c r="AN1311" s="15"/>
      <c r="AO1311" s="20"/>
      <c r="AT1311" s="15"/>
      <c r="AU1311" s="17"/>
      <c r="AW1311" s="15"/>
      <c r="AX1311" s="20"/>
    </row>
    <row r="1312" spans="1:50" x14ac:dyDescent="0.3">
      <c r="A1312" s="28">
        <v>39</v>
      </c>
      <c r="B1312" s="28">
        <f>RADIANS(S0P5022[[#This Row],[Deg]])</f>
        <v>0.68067840827778847</v>
      </c>
      <c r="C1312" s="29">
        <v>1.5906123730826299E-4</v>
      </c>
      <c r="D1312" s="30">
        <f t="shared" si="9"/>
        <v>0.75</v>
      </c>
      <c r="E1312" s="30">
        <f>-LOG(S0P5022[[#This Row],[p]]-0.5,2)</f>
        <v>2</v>
      </c>
      <c r="F1312" s="30">
        <f>-LOG(1-S0P5022[[#This Row],[p]],2)^2</f>
        <v>4</v>
      </c>
      <c r="G1312" s="30">
        <f>-LOG(S0P5022[[#This Row],[p]]-0.5,2)^2</f>
        <v>4</v>
      </c>
      <c r="H1312" s="30">
        <f>-LOG(1-S0P5022[[#This Row],[p]],2)</f>
        <v>2</v>
      </c>
      <c r="I1312" s="30">
        <f>1/S0P5022[[#This Row],[-LOG(p-0.5)^2]]</f>
        <v>0.25</v>
      </c>
      <c r="J1312" s="30">
        <f>1-S0P5022[[#This Row],[p]]</f>
        <v>0.25</v>
      </c>
      <c r="K1312" s="30">
        <f>1/S0P5022[[#This Row],[1-p]]</f>
        <v>4</v>
      </c>
      <c r="L1312" s="30">
        <f>S0P5022[[#This Row],[p]]*2-1</f>
        <v>0.5</v>
      </c>
      <c r="M1312" s="30">
        <f>S0P5022[[#This Row],[1-p]]*2</f>
        <v>0.5</v>
      </c>
      <c r="N1312" s="30">
        <f>S0P5022[[#This Row],[2p-1]]*2</f>
        <v>1</v>
      </c>
      <c r="O1312" s="30">
        <f>S0P5022[[#This Row],[2-2p]]*2</f>
        <v>1</v>
      </c>
      <c r="P1312" s="30">
        <f>2^S0P5022[[#This Row],[4p-2]]</f>
        <v>2</v>
      </c>
      <c r="Q1312" s="30">
        <f>2^S0P5022[[#This Row],[4-4p]]</f>
        <v>2</v>
      </c>
      <c r="R1312" s="30">
        <f>2^S0P5022[[#This Row],[2^(4p-2)]]</f>
        <v>4</v>
      </c>
      <c r="S1312" s="29">
        <f>S0P5022[[#This Row],[1-p]]/2</f>
        <v>0.125</v>
      </c>
      <c r="T1312" s="29">
        <f>S0P5022[[#This Row],[f(p)]]/LOG(1-S0P5022[[#This Row],[p]],2)^16</f>
        <v>1.9073486328125E-6</v>
      </c>
      <c r="U1312" s="26">
        <f>2*(1-ABS(SIN(S0P5022[[#This Row],[Rad]]*2)))^(S0P5022[[#This Row],[-LOG(1-p)]])</f>
        <v>9.5505470737834903E-4</v>
      </c>
      <c r="V1312" s="26">
        <f>S0P5022[[#This Row],[f(p)]]*LOG(1-S0P5022[[#This Row],[p]],2)^-16</f>
        <v>1.9073486328125E-6</v>
      </c>
      <c r="W1312" s="26">
        <f>S0P5022[[#This Row],[f(p)]]*2*((1-ABS(SIN(S0P5022[[#This Row],[Rad]]*2)))^(S0P5022[[#This Row],[-LOG(1-p)]]^2))</f>
        <v>5.7008093380346496E-8</v>
      </c>
      <c r="X1312" s="26">
        <f>S0P5022[[#This Row],[F3]]+S0P5022[[#This Row],[F2]]</f>
        <v>1.9643567261928467E-6</v>
      </c>
      <c r="Y1312" s="26"/>
      <c r="Z1312"/>
      <c r="AD1312" s="16"/>
      <c r="AE1312" s="20"/>
      <c r="AF1312" s="16"/>
      <c r="AG1312" s="20"/>
      <c r="AN1312" s="15"/>
      <c r="AO1312" s="20"/>
      <c r="AT1312" s="15"/>
      <c r="AU1312" s="17"/>
      <c r="AW1312" s="15"/>
      <c r="AX1312" s="20"/>
    </row>
    <row r="1313" spans="1:50" x14ac:dyDescent="0.3">
      <c r="A1313" s="28">
        <v>40</v>
      </c>
      <c r="B1313" s="28">
        <f>RADIANS(S0P5022[[#This Row],[Deg]])</f>
        <v>0.69813170079773179</v>
      </c>
      <c r="C1313" s="29">
        <v>1.6402613328119701E-4</v>
      </c>
      <c r="D1313" s="30">
        <f t="shared" si="9"/>
        <v>0.75</v>
      </c>
      <c r="E1313" s="30">
        <f>-LOG(S0P5022[[#This Row],[p]]-0.5,2)</f>
        <v>2</v>
      </c>
      <c r="F1313" s="30">
        <f>-LOG(1-S0P5022[[#This Row],[p]],2)^2</f>
        <v>4</v>
      </c>
      <c r="G1313" s="30">
        <f>-LOG(S0P5022[[#This Row],[p]]-0.5,2)^2</f>
        <v>4</v>
      </c>
      <c r="H1313" s="30">
        <f>-LOG(1-S0P5022[[#This Row],[p]],2)</f>
        <v>2</v>
      </c>
      <c r="I1313" s="30">
        <f>1/S0P5022[[#This Row],[-LOG(p-0.5)^2]]</f>
        <v>0.25</v>
      </c>
      <c r="J1313" s="30">
        <f>1-S0P5022[[#This Row],[p]]</f>
        <v>0.25</v>
      </c>
      <c r="K1313" s="30">
        <f>1/S0P5022[[#This Row],[1-p]]</f>
        <v>4</v>
      </c>
      <c r="L1313" s="30">
        <f>S0P5022[[#This Row],[p]]*2-1</f>
        <v>0.5</v>
      </c>
      <c r="M1313" s="30">
        <f>S0P5022[[#This Row],[1-p]]*2</f>
        <v>0.5</v>
      </c>
      <c r="N1313" s="30">
        <f>S0P5022[[#This Row],[2p-1]]*2</f>
        <v>1</v>
      </c>
      <c r="O1313" s="30">
        <f>S0P5022[[#This Row],[2-2p]]*2</f>
        <v>1</v>
      </c>
      <c r="P1313" s="30">
        <f>2^S0P5022[[#This Row],[4p-2]]</f>
        <v>2</v>
      </c>
      <c r="Q1313" s="30">
        <f>2^S0P5022[[#This Row],[4-4p]]</f>
        <v>2</v>
      </c>
      <c r="R1313" s="30">
        <f>2^S0P5022[[#This Row],[2^(4p-2)]]</f>
        <v>4</v>
      </c>
      <c r="S1313" s="29">
        <f>S0P5022[[#This Row],[1-p]]/2</f>
        <v>0.125</v>
      </c>
      <c r="T1313" s="29">
        <f>S0P5022[[#This Row],[f(p)]]/LOG(1-S0P5022[[#This Row],[p]],2)^16</f>
        <v>1.9073486328125E-6</v>
      </c>
      <c r="U1313" s="26">
        <f>2*(1-ABS(SIN(S0P5022[[#This Row],[Rad]]*2)))^(S0P5022[[#This Row],[-LOG(1-p)]])</f>
        <v>4.6160873707614894E-4</v>
      </c>
      <c r="V1313" s="26">
        <f>S0P5022[[#This Row],[f(p)]]*LOG(1-S0P5022[[#This Row],[p]],2)^-16</f>
        <v>1.9073486328125E-6</v>
      </c>
      <c r="W1313" s="26">
        <f>S0P5022[[#This Row],[f(p)]]*2*((1-ABS(SIN(S0P5022[[#This Row],[Rad]]*2)))^(S0P5022[[#This Row],[-LOG(1-p)]]^2))</f>
        <v>1.3317664134064826E-8</v>
      </c>
      <c r="X1313" s="26">
        <f>S0P5022[[#This Row],[F3]]+S0P5022[[#This Row],[F2]]</f>
        <v>1.9206662969465646E-6</v>
      </c>
      <c r="Y1313" s="26"/>
      <c r="Z1313"/>
      <c r="AD1313" s="16"/>
      <c r="AE1313" s="20"/>
      <c r="AF1313" s="16"/>
      <c r="AG1313" s="20"/>
      <c r="AN1313" s="15"/>
      <c r="AO1313" s="20"/>
      <c r="AT1313" s="15"/>
      <c r="AU1313" s="17"/>
      <c r="AW1313" s="15"/>
      <c r="AX1313" s="20"/>
    </row>
    <row r="1314" spans="1:50" x14ac:dyDescent="0.3">
      <c r="A1314" s="28">
        <v>41</v>
      </c>
      <c r="B1314" s="28">
        <f>RADIANS(S0P5022[[#This Row],[Deg]])</f>
        <v>0.71558499331767511</v>
      </c>
      <c r="C1314" s="29">
        <v>1.58677540424552E-4</v>
      </c>
      <c r="D1314" s="30">
        <f t="shared" si="9"/>
        <v>0.75</v>
      </c>
      <c r="E1314" s="30">
        <f>-LOG(S0P5022[[#This Row],[p]]-0.5,2)</f>
        <v>2</v>
      </c>
      <c r="F1314" s="30">
        <f>-LOG(1-S0P5022[[#This Row],[p]],2)^2</f>
        <v>4</v>
      </c>
      <c r="G1314" s="30">
        <f>-LOG(S0P5022[[#This Row],[p]]-0.5,2)^2</f>
        <v>4</v>
      </c>
      <c r="H1314" s="30">
        <f>-LOG(1-S0P5022[[#This Row],[p]],2)</f>
        <v>2</v>
      </c>
      <c r="I1314" s="30">
        <f>1/S0P5022[[#This Row],[-LOG(p-0.5)^2]]</f>
        <v>0.25</v>
      </c>
      <c r="J1314" s="30">
        <f>1-S0P5022[[#This Row],[p]]</f>
        <v>0.25</v>
      </c>
      <c r="K1314" s="30">
        <f>1/S0P5022[[#This Row],[1-p]]</f>
        <v>4</v>
      </c>
      <c r="L1314" s="30">
        <f>S0P5022[[#This Row],[p]]*2-1</f>
        <v>0.5</v>
      </c>
      <c r="M1314" s="30">
        <f>S0P5022[[#This Row],[1-p]]*2</f>
        <v>0.5</v>
      </c>
      <c r="N1314" s="30">
        <f>S0P5022[[#This Row],[2p-1]]*2</f>
        <v>1</v>
      </c>
      <c r="O1314" s="30">
        <f>S0P5022[[#This Row],[2-2p]]*2</f>
        <v>1</v>
      </c>
      <c r="P1314" s="30">
        <f>2^S0P5022[[#This Row],[4p-2]]</f>
        <v>2</v>
      </c>
      <c r="Q1314" s="30">
        <f>2^S0P5022[[#This Row],[4-4p]]</f>
        <v>2</v>
      </c>
      <c r="R1314" s="30">
        <f>2^S0P5022[[#This Row],[2^(4p-2)]]</f>
        <v>4</v>
      </c>
      <c r="S1314" s="29">
        <f>S0P5022[[#This Row],[1-p]]/2</f>
        <v>0.125</v>
      </c>
      <c r="T1314" s="29">
        <f>S0P5022[[#This Row],[f(p)]]/LOG(1-S0P5022[[#This Row],[p]],2)^16</f>
        <v>1.9073486328125E-6</v>
      </c>
      <c r="U1314" s="26">
        <f>2*(1-ABS(SIN(S0P5022[[#This Row],[Rad]]*2)))^(S0P5022[[#This Row],[-LOG(1-p)]])</f>
        <v>1.8942097203759976E-4</v>
      </c>
      <c r="V1314" s="26">
        <f>S0P5022[[#This Row],[f(p)]]*LOG(1-S0P5022[[#This Row],[p]],2)^-16</f>
        <v>1.9073486328125E-6</v>
      </c>
      <c r="W1314" s="26">
        <f>S0P5022[[#This Row],[f(p)]]*2*((1-ABS(SIN(S0P5022[[#This Row],[Rad]]*2)))^(S0P5022[[#This Row],[-LOG(1-p)]]^2))</f>
        <v>2.2425190404793219E-9</v>
      </c>
      <c r="X1314" s="26">
        <f>S0P5022[[#This Row],[F3]]+S0P5022[[#This Row],[F2]]</f>
        <v>1.9095911518529792E-6</v>
      </c>
      <c r="Y1314" s="26"/>
      <c r="Z1314"/>
      <c r="AD1314" s="16"/>
      <c r="AE1314" s="20"/>
      <c r="AF1314" s="16"/>
      <c r="AG1314" s="20"/>
      <c r="AN1314" s="15"/>
      <c r="AO1314" s="20"/>
      <c r="AT1314" s="15"/>
      <c r="AU1314" s="17"/>
      <c r="AW1314" s="15"/>
      <c r="AX1314" s="20"/>
    </row>
    <row r="1315" spans="1:50" x14ac:dyDescent="0.3">
      <c r="A1315" s="28">
        <v>42</v>
      </c>
      <c r="B1315" s="28">
        <f>RADIANS(S0P5022[[#This Row],[Deg]])</f>
        <v>0.73303828583761843</v>
      </c>
      <c r="C1315" s="29">
        <v>1.5876289694025401E-4</v>
      </c>
      <c r="D1315" s="30">
        <f t="shared" si="9"/>
        <v>0.75</v>
      </c>
      <c r="E1315" s="30">
        <f>-LOG(S0P5022[[#This Row],[p]]-0.5,2)</f>
        <v>2</v>
      </c>
      <c r="F1315" s="30">
        <f>-LOG(1-S0P5022[[#This Row],[p]],2)^2</f>
        <v>4</v>
      </c>
      <c r="G1315" s="30">
        <f>-LOG(S0P5022[[#This Row],[p]]-0.5,2)^2</f>
        <v>4</v>
      </c>
      <c r="H1315" s="30">
        <f>-LOG(1-S0P5022[[#This Row],[p]],2)</f>
        <v>2</v>
      </c>
      <c r="I1315" s="30">
        <f>1/S0P5022[[#This Row],[-LOG(p-0.5)^2]]</f>
        <v>0.25</v>
      </c>
      <c r="J1315" s="30">
        <f>1-S0P5022[[#This Row],[p]]</f>
        <v>0.25</v>
      </c>
      <c r="K1315" s="30">
        <f>1/S0P5022[[#This Row],[1-p]]</f>
        <v>4</v>
      </c>
      <c r="L1315" s="30">
        <f>S0P5022[[#This Row],[p]]*2-1</f>
        <v>0.5</v>
      </c>
      <c r="M1315" s="30">
        <f>S0P5022[[#This Row],[1-p]]*2</f>
        <v>0.5</v>
      </c>
      <c r="N1315" s="30">
        <f>S0P5022[[#This Row],[2p-1]]*2</f>
        <v>1</v>
      </c>
      <c r="O1315" s="30">
        <f>S0P5022[[#This Row],[2-2p]]*2</f>
        <v>1</v>
      </c>
      <c r="P1315" s="30">
        <f>2^S0P5022[[#This Row],[4p-2]]</f>
        <v>2</v>
      </c>
      <c r="Q1315" s="30">
        <f>2^S0P5022[[#This Row],[4-4p]]</f>
        <v>2</v>
      </c>
      <c r="R1315" s="30">
        <f>2^S0P5022[[#This Row],[2^(4p-2)]]</f>
        <v>4</v>
      </c>
      <c r="S1315" s="29">
        <f>S0P5022[[#This Row],[1-p]]/2</f>
        <v>0.125</v>
      </c>
      <c r="T1315" s="29">
        <f>S0P5022[[#This Row],[f(p)]]/LOG(1-S0P5022[[#This Row],[p]],2)^16</f>
        <v>1.9073486328125E-6</v>
      </c>
      <c r="U1315" s="26">
        <f>2*(1-ABS(SIN(S0P5022[[#This Row],[Rad]]*2)))^(S0P5022[[#This Row],[-LOG(1-p)]])</f>
        <v>6.001926071229127E-5</v>
      </c>
      <c r="V1315" s="26">
        <f>S0P5022[[#This Row],[f(p)]]*LOG(1-S0P5022[[#This Row],[p]],2)^-16</f>
        <v>1.9073486328125E-6</v>
      </c>
      <c r="W1315" s="26">
        <f>S0P5022[[#This Row],[f(p)]]*2*((1-ABS(SIN(S0P5022[[#This Row],[Rad]]*2)))^(S0P5022[[#This Row],[-LOG(1-p)]]^2))</f>
        <v>2.2514447852812439E-10</v>
      </c>
      <c r="X1315" s="26">
        <f>S0P5022[[#This Row],[F3]]+S0P5022[[#This Row],[F2]]</f>
        <v>1.907573777291028E-6</v>
      </c>
      <c r="Y1315" s="26"/>
      <c r="Z1315"/>
      <c r="AD1315" s="16"/>
      <c r="AE1315" s="20"/>
      <c r="AF1315" s="16"/>
      <c r="AG1315" s="20"/>
      <c r="AN1315" s="15"/>
      <c r="AO1315" s="20"/>
      <c r="AT1315" s="15"/>
      <c r="AU1315" s="17"/>
      <c r="AW1315" s="15"/>
      <c r="AX1315" s="20"/>
    </row>
    <row r="1316" spans="1:50" x14ac:dyDescent="0.3">
      <c r="A1316" s="28">
        <v>43</v>
      </c>
      <c r="B1316" s="28">
        <f>RADIANS(S0P5022[[#This Row],[Deg]])</f>
        <v>0.75049157835756175</v>
      </c>
      <c r="C1316" s="29">
        <v>1.5636086117161199E-4</v>
      </c>
      <c r="D1316" s="30">
        <f t="shared" si="9"/>
        <v>0.75</v>
      </c>
      <c r="E1316" s="30">
        <f>-LOG(S0P5022[[#This Row],[p]]-0.5,2)</f>
        <v>2</v>
      </c>
      <c r="F1316" s="30">
        <f>-LOG(1-S0P5022[[#This Row],[p]],2)^2</f>
        <v>4</v>
      </c>
      <c r="G1316" s="30">
        <f>-LOG(S0P5022[[#This Row],[p]]-0.5,2)^2</f>
        <v>4</v>
      </c>
      <c r="H1316" s="30">
        <f>-LOG(1-S0P5022[[#This Row],[p]],2)</f>
        <v>2</v>
      </c>
      <c r="I1316" s="30">
        <f>1/S0P5022[[#This Row],[-LOG(p-0.5)^2]]</f>
        <v>0.25</v>
      </c>
      <c r="J1316" s="30">
        <f>1-S0P5022[[#This Row],[p]]</f>
        <v>0.25</v>
      </c>
      <c r="K1316" s="30">
        <f>1/S0P5022[[#This Row],[1-p]]</f>
        <v>4</v>
      </c>
      <c r="L1316" s="30">
        <f>S0P5022[[#This Row],[p]]*2-1</f>
        <v>0.5</v>
      </c>
      <c r="M1316" s="30">
        <f>S0P5022[[#This Row],[1-p]]*2</f>
        <v>0.5</v>
      </c>
      <c r="N1316" s="30">
        <f>S0P5022[[#This Row],[2p-1]]*2</f>
        <v>1</v>
      </c>
      <c r="O1316" s="30">
        <f>S0P5022[[#This Row],[2-2p]]*2</f>
        <v>1</v>
      </c>
      <c r="P1316" s="30">
        <f>2^S0P5022[[#This Row],[4p-2]]</f>
        <v>2</v>
      </c>
      <c r="Q1316" s="30">
        <f>2^S0P5022[[#This Row],[4-4p]]</f>
        <v>2</v>
      </c>
      <c r="R1316" s="30">
        <f>2^S0P5022[[#This Row],[2^(4p-2)]]</f>
        <v>4</v>
      </c>
      <c r="S1316" s="29">
        <f>S0P5022[[#This Row],[1-p]]/2</f>
        <v>0.125</v>
      </c>
      <c r="T1316" s="29">
        <f>S0P5022[[#This Row],[f(p)]]/LOG(1-S0P5022[[#This Row],[p]],2)^16</f>
        <v>1.9073486328125E-6</v>
      </c>
      <c r="U1316" s="26">
        <f>2*(1-ABS(SIN(S0P5022[[#This Row],[Rad]]*2)))^(S0P5022[[#This Row],[-LOG(1-p)]])</f>
        <v>1.1867702273325118E-5</v>
      </c>
      <c r="V1316" s="26">
        <f>S0P5022[[#This Row],[f(p)]]*LOG(1-S0P5022[[#This Row],[p]],2)^-16</f>
        <v>1.9073486328125E-6</v>
      </c>
      <c r="W1316" s="26">
        <f>S0P5022[[#This Row],[f(p)]]*2*((1-ABS(SIN(S0P5022[[#This Row],[Rad]]*2)))^(S0P5022[[#This Row],[-LOG(1-p)]]^2))</f>
        <v>8.8026473280178864E-12</v>
      </c>
      <c r="X1316" s="26">
        <f>S0P5022[[#This Row],[F3]]+S0P5022[[#This Row],[F2]]</f>
        <v>1.9073574354598279E-6</v>
      </c>
      <c r="Y1316" s="26"/>
      <c r="Z1316"/>
      <c r="AD1316" s="16"/>
      <c r="AE1316" s="20"/>
      <c r="AF1316" s="16"/>
      <c r="AG1316" s="20"/>
      <c r="AN1316" s="15"/>
      <c r="AO1316" s="20"/>
      <c r="AT1316" s="15"/>
      <c r="AU1316" s="17"/>
      <c r="AW1316" s="15"/>
      <c r="AX1316" s="20"/>
    </row>
    <row r="1317" spans="1:50" x14ac:dyDescent="0.3">
      <c r="A1317" s="28">
        <v>44</v>
      </c>
      <c r="B1317" s="28">
        <f>RADIANS(S0P5022[[#This Row],[Deg]])</f>
        <v>0.76794487087750496</v>
      </c>
      <c r="C1317" s="29">
        <v>1.6017314339721099E-4</v>
      </c>
      <c r="D1317" s="30">
        <f t="shared" si="9"/>
        <v>0.75</v>
      </c>
      <c r="E1317" s="30">
        <f>-LOG(S0P5022[[#This Row],[p]]-0.5,2)</f>
        <v>2</v>
      </c>
      <c r="F1317" s="30">
        <f>-LOG(1-S0P5022[[#This Row],[p]],2)^2</f>
        <v>4</v>
      </c>
      <c r="G1317" s="30">
        <f>-LOG(S0P5022[[#This Row],[p]]-0.5,2)^2</f>
        <v>4</v>
      </c>
      <c r="H1317" s="30">
        <f>-LOG(1-S0P5022[[#This Row],[p]],2)</f>
        <v>2</v>
      </c>
      <c r="I1317" s="30">
        <f>1/S0P5022[[#This Row],[-LOG(p-0.5)^2]]</f>
        <v>0.25</v>
      </c>
      <c r="J1317" s="30">
        <f>1-S0P5022[[#This Row],[p]]</f>
        <v>0.25</v>
      </c>
      <c r="K1317" s="30">
        <f>1/S0P5022[[#This Row],[1-p]]</f>
        <v>4</v>
      </c>
      <c r="L1317" s="30">
        <f>S0P5022[[#This Row],[p]]*2-1</f>
        <v>0.5</v>
      </c>
      <c r="M1317" s="30">
        <f>S0P5022[[#This Row],[1-p]]*2</f>
        <v>0.5</v>
      </c>
      <c r="N1317" s="30">
        <f>S0P5022[[#This Row],[2p-1]]*2</f>
        <v>1</v>
      </c>
      <c r="O1317" s="30">
        <f>S0P5022[[#This Row],[2-2p]]*2</f>
        <v>1</v>
      </c>
      <c r="P1317" s="30">
        <f>2^S0P5022[[#This Row],[4p-2]]</f>
        <v>2</v>
      </c>
      <c r="Q1317" s="30">
        <f>2^S0P5022[[#This Row],[4-4p]]</f>
        <v>2</v>
      </c>
      <c r="R1317" s="30">
        <f>2^S0P5022[[#This Row],[2^(4p-2)]]</f>
        <v>4</v>
      </c>
      <c r="S1317" s="29">
        <f>S0P5022[[#This Row],[1-p]]/2</f>
        <v>0.125</v>
      </c>
      <c r="T1317" s="29">
        <f>S0P5022[[#This Row],[f(p)]]/LOG(1-S0P5022[[#This Row],[p]],2)^16</f>
        <v>1.9073486328125E-6</v>
      </c>
      <c r="U1317" s="26">
        <f>2*(1-ABS(SIN(S0P5022[[#This Row],[Rad]]*2)))^(S0P5022[[#This Row],[-LOG(1-p)]])</f>
        <v>7.4218344132750998E-7</v>
      </c>
      <c r="V1317" s="26">
        <f>S0P5022[[#This Row],[f(p)]]*LOG(1-S0P5022[[#This Row],[p]],2)^-16</f>
        <v>1.9073486328125E-6</v>
      </c>
      <c r="W1317" s="26">
        <f>S0P5022[[#This Row],[f(p)]]*2*((1-ABS(SIN(S0P5022[[#This Row],[Rad]]*2)))^(S0P5022[[#This Row],[-LOG(1-p)]]^2))</f>
        <v>3.4427266286296591E-14</v>
      </c>
      <c r="X1317" s="26">
        <f>S0P5022[[#This Row],[F3]]+S0P5022[[#This Row],[F2]]</f>
        <v>1.9073486672397662E-6</v>
      </c>
      <c r="Y1317" s="26"/>
      <c r="Z1317"/>
      <c r="AD1317" s="16"/>
      <c r="AE1317" s="20"/>
      <c r="AF1317" s="16"/>
      <c r="AG1317" s="20"/>
      <c r="AN1317" s="15"/>
      <c r="AO1317" s="20"/>
      <c r="AT1317" s="15"/>
      <c r="AU1317" s="17"/>
      <c r="AW1317" s="15"/>
      <c r="AX1317" s="20"/>
    </row>
    <row r="1318" spans="1:50" x14ac:dyDescent="0.3">
      <c r="A1318" s="28">
        <v>45</v>
      </c>
      <c r="B1318" s="28">
        <f>RADIANS(S0P5022[[#This Row],[Deg]])</f>
        <v>0.78539816339744828</v>
      </c>
      <c r="C1318" s="29">
        <v>1.5756856212455599E-4</v>
      </c>
      <c r="D1318" s="30">
        <f t="shared" si="9"/>
        <v>0.75</v>
      </c>
      <c r="E1318" s="30">
        <f>-LOG(S0P5022[[#This Row],[p]]-0.5,2)</f>
        <v>2</v>
      </c>
      <c r="F1318" s="30">
        <f>-LOG(1-S0P5022[[#This Row],[p]],2)^2</f>
        <v>4</v>
      </c>
      <c r="G1318" s="30">
        <f>-LOG(S0P5022[[#This Row],[p]]-0.5,2)^2</f>
        <v>4</v>
      </c>
      <c r="H1318" s="30">
        <f>-LOG(1-S0P5022[[#This Row],[p]],2)</f>
        <v>2</v>
      </c>
      <c r="I1318" s="30">
        <f>1/S0P5022[[#This Row],[-LOG(p-0.5)^2]]</f>
        <v>0.25</v>
      </c>
      <c r="J1318" s="30">
        <f>1-S0P5022[[#This Row],[p]]</f>
        <v>0.25</v>
      </c>
      <c r="K1318" s="30">
        <f>1/S0P5022[[#This Row],[1-p]]</f>
        <v>4</v>
      </c>
      <c r="L1318" s="30">
        <f>S0P5022[[#This Row],[p]]*2-1</f>
        <v>0.5</v>
      </c>
      <c r="M1318" s="30">
        <f>S0P5022[[#This Row],[1-p]]*2</f>
        <v>0.5</v>
      </c>
      <c r="N1318" s="30">
        <f>S0P5022[[#This Row],[2p-1]]*2</f>
        <v>1</v>
      </c>
      <c r="O1318" s="30">
        <f>S0P5022[[#This Row],[2-2p]]*2</f>
        <v>1</v>
      </c>
      <c r="P1318" s="30">
        <f>2^S0P5022[[#This Row],[4p-2]]</f>
        <v>2</v>
      </c>
      <c r="Q1318" s="30">
        <f>2^S0P5022[[#This Row],[4-4p]]</f>
        <v>2</v>
      </c>
      <c r="R1318" s="30">
        <f>2^S0P5022[[#This Row],[2^(4p-2)]]</f>
        <v>4</v>
      </c>
      <c r="S1318" s="29">
        <f>S0P5022[[#This Row],[1-p]]/2</f>
        <v>0.125</v>
      </c>
      <c r="T1318" s="29">
        <f>S0P5022[[#This Row],[f(p)]]/LOG(1-S0P5022[[#This Row],[p]],2)^16</f>
        <v>1.9073486328125E-6</v>
      </c>
      <c r="U1318" s="26">
        <f>2*(1-ABS(SIN(S0P5022[[#This Row],[Rad]]*2)))^(S0P5022[[#This Row],[-LOG(1-p)]])</f>
        <v>0</v>
      </c>
      <c r="V1318" s="26">
        <f>S0P5022[[#This Row],[f(p)]]*LOG(1-S0P5022[[#This Row],[p]],2)^-16</f>
        <v>1.9073486328125E-6</v>
      </c>
      <c r="W1318" s="26">
        <f>S0P5022[[#This Row],[f(p)]]*2*((1-ABS(SIN(S0P5022[[#This Row],[Rad]]*2)))^(S0P5022[[#This Row],[-LOG(1-p)]]^2))</f>
        <v>0</v>
      </c>
      <c r="X1318" s="26">
        <f>S0P5022[[#This Row],[F3]]+S0P5022[[#This Row],[F2]]</f>
        <v>1.9073486328125E-6</v>
      </c>
      <c r="Y1318" s="26"/>
      <c r="Z1318"/>
      <c r="AD1318" s="16"/>
      <c r="AE1318" s="20"/>
      <c r="AF1318" s="16"/>
      <c r="AG1318" s="20"/>
      <c r="AN1318" s="15"/>
      <c r="AO1318" s="20"/>
      <c r="AT1318" s="15"/>
      <c r="AU1318" s="17"/>
      <c r="AW1318" s="15"/>
      <c r="AX1318" s="20"/>
    </row>
    <row r="1319" spans="1:50" x14ac:dyDescent="0.3">
      <c r="A1319" s="28">
        <v>46</v>
      </c>
      <c r="B1319" s="28">
        <f>RADIANS(S0P5022[[#This Row],[Deg]])</f>
        <v>0.8028514559173916</v>
      </c>
      <c r="C1319" s="29">
        <v>1.5596106195529301E-4</v>
      </c>
      <c r="D1319" s="30">
        <f t="shared" si="9"/>
        <v>0.75</v>
      </c>
      <c r="E1319" s="30">
        <f>-LOG(S0P5022[[#This Row],[p]]-0.5,2)</f>
        <v>2</v>
      </c>
      <c r="F1319" s="30">
        <f>-LOG(1-S0P5022[[#This Row],[p]],2)^2</f>
        <v>4</v>
      </c>
      <c r="G1319" s="30">
        <f>-LOG(S0P5022[[#This Row],[p]]-0.5,2)^2</f>
        <v>4</v>
      </c>
      <c r="H1319" s="30">
        <f>-LOG(1-S0P5022[[#This Row],[p]],2)</f>
        <v>2</v>
      </c>
      <c r="I1319" s="30">
        <f>1/S0P5022[[#This Row],[-LOG(p-0.5)^2]]</f>
        <v>0.25</v>
      </c>
      <c r="J1319" s="30">
        <f>1-S0P5022[[#This Row],[p]]</f>
        <v>0.25</v>
      </c>
      <c r="K1319" s="30">
        <f>1/S0P5022[[#This Row],[1-p]]</f>
        <v>4</v>
      </c>
      <c r="L1319" s="30">
        <f>S0P5022[[#This Row],[p]]*2-1</f>
        <v>0.5</v>
      </c>
      <c r="M1319" s="30">
        <f>S0P5022[[#This Row],[1-p]]*2</f>
        <v>0.5</v>
      </c>
      <c r="N1319" s="30">
        <f>S0P5022[[#This Row],[2p-1]]*2</f>
        <v>1</v>
      </c>
      <c r="O1319" s="30">
        <f>S0P5022[[#This Row],[2-2p]]*2</f>
        <v>1</v>
      </c>
      <c r="P1319" s="30">
        <f>2^S0P5022[[#This Row],[4p-2]]</f>
        <v>2</v>
      </c>
      <c r="Q1319" s="30">
        <f>2^S0P5022[[#This Row],[4-4p]]</f>
        <v>2</v>
      </c>
      <c r="R1319" s="30">
        <f>2^S0P5022[[#This Row],[2^(4p-2)]]</f>
        <v>4</v>
      </c>
      <c r="S1319" s="29">
        <f>S0P5022[[#This Row],[1-p]]/2</f>
        <v>0.125</v>
      </c>
      <c r="T1319" s="29">
        <f>S0P5022[[#This Row],[f(p)]]/LOG(1-S0P5022[[#This Row],[p]],2)^16</f>
        <v>1.9073486328125E-6</v>
      </c>
      <c r="U1319" s="26">
        <f>2*(1-ABS(SIN(S0P5022[[#This Row],[Rad]]*2)))^(S0P5022[[#This Row],[-LOG(1-p)]])</f>
        <v>7.4218344132750998E-7</v>
      </c>
      <c r="V1319" s="26">
        <f>S0P5022[[#This Row],[f(p)]]*LOG(1-S0P5022[[#This Row],[p]],2)^-16</f>
        <v>1.9073486328125E-6</v>
      </c>
      <c r="W1319" s="26">
        <f>S0P5022[[#This Row],[f(p)]]*2*((1-ABS(SIN(S0P5022[[#This Row],[Rad]]*2)))^(S0P5022[[#This Row],[-LOG(1-p)]]^2))</f>
        <v>3.4427266286296591E-14</v>
      </c>
      <c r="X1319" s="26">
        <f>S0P5022[[#This Row],[F3]]+S0P5022[[#This Row],[F2]]</f>
        <v>1.9073486672397662E-6</v>
      </c>
      <c r="Y1319" s="26"/>
      <c r="Z1319"/>
      <c r="AD1319" s="16"/>
      <c r="AE1319" s="20"/>
      <c r="AF1319" s="16"/>
      <c r="AG1319" s="20"/>
      <c r="AN1319" s="15"/>
      <c r="AO1319" s="20"/>
      <c r="AT1319" s="15"/>
      <c r="AU1319" s="17"/>
      <c r="AW1319" s="15"/>
      <c r="AX1319" s="20"/>
    </row>
    <row r="1320" spans="1:50" x14ac:dyDescent="0.3">
      <c r="A1320" s="28">
        <v>47</v>
      </c>
      <c r="B1320" s="28">
        <f>RADIANS(S0P5022[[#This Row],[Deg]])</f>
        <v>0.82030474843733492</v>
      </c>
      <c r="C1320" s="29">
        <v>1.6367456698326499E-4</v>
      </c>
      <c r="D1320" s="30">
        <f t="shared" si="9"/>
        <v>0.75</v>
      </c>
      <c r="E1320" s="30">
        <f>-LOG(S0P5022[[#This Row],[p]]-0.5,2)</f>
        <v>2</v>
      </c>
      <c r="F1320" s="30">
        <f>-LOG(1-S0P5022[[#This Row],[p]],2)^2</f>
        <v>4</v>
      </c>
      <c r="G1320" s="30">
        <f>-LOG(S0P5022[[#This Row],[p]]-0.5,2)^2</f>
        <v>4</v>
      </c>
      <c r="H1320" s="30">
        <f>-LOG(1-S0P5022[[#This Row],[p]],2)</f>
        <v>2</v>
      </c>
      <c r="I1320" s="30">
        <f>1/S0P5022[[#This Row],[-LOG(p-0.5)^2]]</f>
        <v>0.25</v>
      </c>
      <c r="J1320" s="30">
        <f>1-S0P5022[[#This Row],[p]]</f>
        <v>0.25</v>
      </c>
      <c r="K1320" s="30">
        <f>1/S0P5022[[#This Row],[1-p]]</f>
        <v>4</v>
      </c>
      <c r="L1320" s="30">
        <f>S0P5022[[#This Row],[p]]*2-1</f>
        <v>0.5</v>
      </c>
      <c r="M1320" s="30">
        <f>S0P5022[[#This Row],[1-p]]*2</f>
        <v>0.5</v>
      </c>
      <c r="N1320" s="30">
        <f>S0P5022[[#This Row],[2p-1]]*2</f>
        <v>1</v>
      </c>
      <c r="O1320" s="30">
        <f>S0P5022[[#This Row],[2-2p]]*2</f>
        <v>1</v>
      </c>
      <c r="P1320" s="30">
        <f>2^S0P5022[[#This Row],[4p-2]]</f>
        <v>2</v>
      </c>
      <c r="Q1320" s="30">
        <f>2^S0P5022[[#This Row],[4-4p]]</f>
        <v>2</v>
      </c>
      <c r="R1320" s="30">
        <f>2^S0P5022[[#This Row],[2^(4p-2)]]</f>
        <v>4</v>
      </c>
      <c r="S1320" s="29">
        <f>S0P5022[[#This Row],[1-p]]/2</f>
        <v>0.125</v>
      </c>
      <c r="T1320" s="29">
        <f>S0P5022[[#This Row],[f(p)]]/LOG(1-S0P5022[[#This Row],[p]],2)^16</f>
        <v>1.9073486328125E-6</v>
      </c>
      <c r="U1320" s="26">
        <f>2*(1-ABS(SIN(S0P5022[[#This Row],[Rad]]*2)))^(S0P5022[[#This Row],[-LOG(1-p)]])</f>
        <v>1.1867702273325118E-5</v>
      </c>
      <c r="V1320" s="26">
        <f>S0P5022[[#This Row],[f(p)]]*LOG(1-S0P5022[[#This Row],[p]],2)^-16</f>
        <v>1.9073486328125E-6</v>
      </c>
      <c r="W1320" s="26">
        <f>S0P5022[[#This Row],[f(p)]]*2*((1-ABS(SIN(S0P5022[[#This Row],[Rad]]*2)))^(S0P5022[[#This Row],[-LOG(1-p)]]^2))</f>
        <v>8.8026473280178864E-12</v>
      </c>
      <c r="X1320" s="26">
        <f>S0P5022[[#This Row],[F3]]+S0P5022[[#This Row],[F2]]</f>
        <v>1.9073574354598279E-6</v>
      </c>
      <c r="Y1320" s="26"/>
      <c r="Z1320"/>
      <c r="AD1320" s="16"/>
      <c r="AE1320" s="20"/>
      <c r="AF1320" s="16"/>
      <c r="AG1320" s="20"/>
      <c r="AN1320" s="15"/>
      <c r="AO1320" s="20"/>
      <c r="AT1320" s="15"/>
      <c r="AU1320" s="17"/>
      <c r="AW1320" s="15"/>
      <c r="AX1320" s="20"/>
    </row>
    <row r="1321" spans="1:50" x14ac:dyDescent="0.3">
      <c r="A1321" s="28">
        <v>48</v>
      </c>
      <c r="B1321" s="28">
        <f>RADIANS(S0P5022[[#This Row],[Deg]])</f>
        <v>0.83775804095727824</v>
      </c>
      <c r="C1321" s="29">
        <v>1.52362697501758E-4</v>
      </c>
      <c r="D1321" s="30">
        <f t="shared" si="9"/>
        <v>0.75</v>
      </c>
      <c r="E1321" s="30">
        <f>-LOG(S0P5022[[#This Row],[p]]-0.5,2)</f>
        <v>2</v>
      </c>
      <c r="F1321" s="30">
        <f>-LOG(1-S0P5022[[#This Row],[p]],2)^2</f>
        <v>4</v>
      </c>
      <c r="G1321" s="30">
        <f>-LOG(S0P5022[[#This Row],[p]]-0.5,2)^2</f>
        <v>4</v>
      </c>
      <c r="H1321" s="30">
        <f>-LOG(1-S0P5022[[#This Row],[p]],2)</f>
        <v>2</v>
      </c>
      <c r="I1321" s="30">
        <f>1/S0P5022[[#This Row],[-LOG(p-0.5)^2]]</f>
        <v>0.25</v>
      </c>
      <c r="J1321" s="30">
        <f>1-S0P5022[[#This Row],[p]]</f>
        <v>0.25</v>
      </c>
      <c r="K1321" s="30">
        <f>1/S0P5022[[#This Row],[1-p]]</f>
        <v>4</v>
      </c>
      <c r="L1321" s="30">
        <f>S0P5022[[#This Row],[p]]*2-1</f>
        <v>0.5</v>
      </c>
      <c r="M1321" s="30">
        <f>S0P5022[[#This Row],[1-p]]*2</f>
        <v>0.5</v>
      </c>
      <c r="N1321" s="30">
        <f>S0P5022[[#This Row],[2p-1]]*2</f>
        <v>1</v>
      </c>
      <c r="O1321" s="30">
        <f>S0P5022[[#This Row],[2-2p]]*2</f>
        <v>1</v>
      </c>
      <c r="P1321" s="30">
        <f>2^S0P5022[[#This Row],[4p-2]]</f>
        <v>2</v>
      </c>
      <c r="Q1321" s="30">
        <f>2^S0P5022[[#This Row],[4-4p]]</f>
        <v>2</v>
      </c>
      <c r="R1321" s="30">
        <f>2^S0P5022[[#This Row],[2^(4p-2)]]</f>
        <v>4</v>
      </c>
      <c r="S1321" s="29">
        <f>S0P5022[[#This Row],[1-p]]/2</f>
        <v>0.125</v>
      </c>
      <c r="T1321" s="29">
        <f>S0P5022[[#This Row],[f(p)]]/LOG(1-S0P5022[[#This Row],[p]],2)^16</f>
        <v>1.9073486328125E-6</v>
      </c>
      <c r="U1321" s="26">
        <f>2*(1-ABS(SIN(S0P5022[[#This Row],[Rad]]*2)))^(S0P5022[[#This Row],[-LOG(1-p)]])</f>
        <v>6.001926071229127E-5</v>
      </c>
      <c r="V1321" s="26">
        <f>S0P5022[[#This Row],[f(p)]]*LOG(1-S0P5022[[#This Row],[p]],2)^-16</f>
        <v>1.9073486328125E-6</v>
      </c>
      <c r="W1321" s="26">
        <f>S0P5022[[#This Row],[f(p)]]*2*((1-ABS(SIN(S0P5022[[#This Row],[Rad]]*2)))^(S0P5022[[#This Row],[-LOG(1-p)]]^2))</f>
        <v>2.2514447852812439E-10</v>
      </c>
      <c r="X1321" s="26">
        <f>S0P5022[[#This Row],[F3]]+S0P5022[[#This Row],[F2]]</f>
        <v>1.907573777291028E-6</v>
      </c>
      <c r="Y1321" s="26"/>
      <c r="Z1321"/>
      <c r="AD1321" s="16"/>
      <c r="AE1321" s="20"/>
      <c r="AF1321" s="16"/>
      <c r="AG1321" s="20"/>
      <c r="AN1321" s="15"/>
      <c r="AO1321" s="20"/>
      <c r="AT1321" s="15"/>
      <c r="AU1321" s="17"/>
      <c r="AW1321" s="15"/>
      <c r="AX1321" s="20"/>
    </row>
    <row r="1322" spans="1:50" x14ac:dyDescent="0.3">
      <c r="A1322" s="28">
        <v>49</v>
      </c>
      <c r="B1322" s="28">
        <f>RADIANS(S0P5022[[#This Row],[Deg]])</f>
        <v>0.85521133347722145</v>
      </c>
      <c r="C1322" s="29">
        <v>1.5831444681165999E-4</v>
      </c>
      <c r="D1322" s="30">
        <f t="shared" si="9"/>
        <v>0.75</v>
      </c>
      <c r="E1322" s="30">
        <f>-LOG(S0P5022[[#This Row],[p]]-0.5,2)</f>
        <v>2</v>
      </c>
      <c r="F1322" s="30">
        <f>-LOG(1-S0P5022[[#This Row],[p]],2)^2</f>
        <v>4</v>
      </c>
      <c r="G1322" s="30">
        <f>-LOG(S0P5022[[#This Row],[p]]-0.5,2)^2</f>
        <v>4</v>
      </c>
      <c r="H1322" s="30">
        <f>-LOG(1-S0P5022[[#This Row],[p]],2)</f>
        <v>2</v>
      </c>
      <c r="I1322" s="30">
        <f>1/S0P5022[[#This Row],[-LOG(p-0.5)^2]]</f>
        <v>0.25</v>
      </c>
      <c r="J1322" s="30">
        <f>1-S0P5022[[#This Row],[p]]</f>
        <v>0.25</v>
      </c>
      <c r="K1322" s="30">
        <f>1/S0P5022[[#This Row],[1-p]]</f>
        <v>4</v>
      </c>
      <c r="L1322" s="30">
        <f>S0P5022[[#This Row],[p]]*2-1</f>
        <v>0.5</v>
      </c>
      <c r="M1322" s="30">
        <f>S0P5022[[#This Row],[1-p]]*2</f>
        <v>0.5</v>
      </c>
      <c r="N1322" s="30">
        <f>S0P5022[[#This Row],[2p-1]]*2</f>
        <v>1</v>
      </c>
      <c r="O1322" s="30">
        <f>S0P5022[[#This Row],[2-2p]]*2</f>
        <v>1</v>
      </c>
      <c r="P1322" s="30">
        <f>2^S0P5022[[#This Row],[4p-2]]</f>
        <v>2</v>
      </c>
      <c r="Q1322" s="30">
        <f>2^S0P5022[[#This Row],[4-4p]]</f>
        <v>2</v>
      </c>
      <c r="R1322" s="30">
        <f>2^S0P5022[[#This Row],[2^(4p-2)]]</f>
        <v>4</v>
      </c>
      <c r="S1322" s="29">
        <f>S0P5022[[#This Row],[1-p]]/2</f>
        <v>0.125</v>
      </c>
      <c r="T1322" s="29">
        <f>S0P5022[[#This Row],[f(p)]]/LOG(1-S0P5022[[#This Row],[p]],2)^16</f>
        <v>1.9073486328125E-6</v>
      </c>
      <c r="U1322" s="26">
        <f>2*(1-ABS(SIN(S0P5022[[#This Row],[Rad]]*2)))^(S0P5022[[#This Row],[-LOG(1-p)]])</f>
        <v>1.8942097203759976E-4</v>
      </c>
      <c r="V1322" s="26">
        <f>S0P5022[[#This Row],[f(p)]]*LOG(1-S0P5022[[#This Row],[p]],2)^-16</f>
        <v>1.9073486328125E-6</v>
      </c>
      <c r="W1322" s="26">
        <f>S0P5022[[#This Row],[f(p)]]*2*((1-ABS(SIN(S0P5022[[#This Row],[Rad]]*2)))^(S0P5022[[#This Row],[-LOG(1-p)]]^2))</f>
        <v>2.2425190404793219E-9</v>
      </c>
      <c r="X1322" s="26">
        <f>S0P5022[[#This Row],[F3]]+S0P5022[[#This Row],[F2]]</f>
        <v>1.9095911518529792E-6</v>
      </c>
      <c r="Y1322" s="26"/>
      <c r="Z1322"/>
      <c r="AD1322" s="16"/>
      <c r="AE1322" s="20"/>
      <c r="AF1322" s="16"/>
      <c r="AG1322" s="20"/>
      <c r="AN1322" s="15"/>
      <c r="AO1322" s="20"/>
      <c r="AT1322" s="15"/>
      <c r="AU1322" s="17"/>
      <c r="AW1322" s="15"/>
      <c r="AX1322" s="20"/>
    </row>
    <row r="1323" spans="1:50" x14ac:dyDescent="0.3">
      <c r="A1323" s="28">
        <v>50</v>
      </c>
      <c r="B1323" s="28">
        <f>RADIANS(S0P5022[[#This Row],[Deg]])</f>
        <v>0.87266462599716477</v>
      </c>
      <c r="C1323" s="29">
        <v>1.6609064152545101E-4</v>
      </c>
      <c r="D1323" s="30">
        <f t="shared" si="9"/>
        <v>0.75</v>
      </c>
      <c r="E1323" s="30">
        <f>-LOG(S0P5022[[#This Row],[p]]-0.5,2)</f>
        <v>2</v>
      </c>
      <c r="F1323" s="30">
        <f>-LOG(1-S0P5022[[#This Row],[p]],2)^2</f>
        <v>4</v>
      </c>
      <c r="G1323" s="30">
        <f>-LOG(S0P5022[[#This Row],[p]]-0.5,2)^2</f>
        <v>4</v>
      </c>
      <c r="H1323" s="30">
        <f>-LOG(1-S0P5022[[#This Row],[p]],2)</f>
        <v>2</v>
      </c>
      <c r="I1323" s="30">
        <f>1/S0P5022[[#This Row],[-LOG(p-0.5)^2]]</f>
        <v>0.25</v>
      </c>
      <c r="J1323" s="30">
        <f>1-S0P5022[[#This Row],[p]]</f>
        <v>0.25</v>
      </c>
      <c r="K1323" s="30">
        <f>1/S0P5022[[#This Row],[1-p]]</f>
        <v>4</v>
      </c>
      <c r="L1323" s="30">
        <f>S0P5022[[#This Row],[p]]*2-1</f>
        <v>0.5</v>
      </c>
      <c r="M1323" s="30">
        <f>S0P5022[[#This Row],[1-p]]*2</f>
        <v>0.5</v>
      </c>
      <c r="N1323" s="30">
        <f>S0P5022[[#This Row],[2p-1]]*2</f>
        <v>1</v>
      </c>
      <c r="O1323" s="30">
        <f>S0P5022[[#This Row],[2-2p]]*2</f>
        <v>1</v>
      </c>
      <c r="P1323" s="30">
        <f>2^S0P5022[[#This Row],[4p-2]]</f>
        <v>2</v>
      </c>
      <c r="Q1323" s="30">
        <f>2^S0P5022[[#This Row],[4-4p]]</f>
        <v>2</v>
      </c>
      <c r="R1323" s="30">
        <f>2^S0P5022[[#This Row],[2^(4p-2)]]</f>
        <v>4</v>
      </c>
      <c r="S1323" s="29">
        <f>S0P5022[[#This Row],[1-p]]/2</f>
        <v>0.125</v>
      </c>
      <c r="T1323" s="29">
        <f>S0P5022[[#This Row],[f(p)]]/LOG(1-S0P5022[[#This Row],[p]],2)^16</f>
        <v>1.9073486328125E-6</v>
      </c>
      <c r="U1323" s="26">
        <f>2*(1-ABS(SIN(S0P5022[[#This Row],[Rad]]*2)))^(S0P5022[[#This Row],[-LOG(1-p)]])</f>
        <v>4.6160873707614894E-4</v>
      </c>
      <c r="V1323" s="26">
        <f>S0P5022[[#This Row],[f(p)]]*LOG(1-S0P5022[[#This Row],[p]],2)^-16</f>
        <v>1.9073486328125E-6</v>
      </c>
      <c r="W1323" s="26">
        <f>S0P5022[[#This Row],[f(p)]]*2*((1-ABS(SIN(S0P5022[[#This Row],[Rad]]*2)))^(S0P5022[[#This Row],[-LOG(1-p)]]^2))</f>
        <v>1.3317664134064826E-8</v>
      </c>
      <c r="X1323" s="26">
        <f>S0P5022[[#This Row],[F3]]+S0P5022[[#This Row],[F2]]</f>
        <v>1.9206662969465646E-6</v>
      </c>
      <c r="Y1323" s="26"/>
      <c r="Z1323"/>
      <c r="AD1323" s="16"/>
      <c r="AE1323" s="20"/>
      <c r="AF1323" s="16"/>
      <c r="AG1323" s="20"/>
      <c r="AN1323" s="15"/>
      <c r="AO1323" s="20"/>
      <c r="AT1323" s="15"/>
      <c r="AU1323" s="17"/>
      <c r="AW1323" s="15"/>
      <c r="AX1323" s="20"/>
    </row>
    <row r="1324" spans="1:50" x14ac:dyDescent="0.3">
      <c r="A1324" s="28">
        <v>51</v>
      </c>
      <c r="B1324" s="28">
        <f>RADIANS(S0P5022[[#This Row],[Deg]])</f>
        <v>0.89011791851710809</v>
      </c>
      <c r="C1324" s="29">
        <v>1.58013075852534E-4</v>
      </c>
      <c r="D1324" s="30">
        <f t="shared" si="9"/>
        <v>0.75</v>
      </c>
      <c r="E1324" s="30">
        <f>-LOG(S0P5022[[#This Row],[p]]-0.5,2)</f>
        <v>2</v>
      </c>
      <c r="F1324" s="30">
        <f>-LOG(1-S0P5022[[#This Row],[p]],2)^2</f>
        <v>4</v>
      </c>
      <c r="G1324" s="30">
        <f>-LOG(S0P5022[[#This Row],[p]]-0.5,2)^2</f>
        <v>4</v>
      </c>
      <c r="H1324" s="30">
        <f>-LOG(1-S0P5022[[#This Row],[p]],2)</f>
        <v>2</v>
      </c>
      <c r="I1324" s="30">
        <f>1/S0P5022[[#This Row],[-LOG(p-0.5)^2]]</f>
        <v>0.25</v>
      </c>
      <c r="J1324" s="30">
        <f>1-S0P5022[[#This Row],[p]]</f>
        <v>0.25</v>
      </c>
      <c r="K1324" s="30">
        <f>1/S0P5022[[#This Row],[1-p]]</f>
        <v>4</v>
      </c>
      <c r="L1324" s="30">
        <f>S0P5022[[#This Row],[p]]*2-1</f>
        <v>0.5</v>
      </c>
      <c r="M1324" s="30">
        <f>S0P5022[[#This Row],[1-p]]*2</f>
        <v>0.5</v>
      </c>
      <c r="N1324" s="30">
        <f>S0P5022[[#This Row],[2p-1]]*2</f>
        <v>1</v>
      </c>
      <c r="O1324" s="30">
        <f>S0P5022[[#This Row],[2-2p]]*2</f>
        <v>1</v>
      </c>
      <c r="P1324" s="30">
        <f>2^S0P5022[[#This Row],[4p-2]]</f>
        <v>2</v>
      </c>
      <c r="Q1324" s="30">
        <f>2^S0P5022[[#This Row],[4-4p]]</f>
        <v>2</v>
      </c>
      <c r="R1324" s="30">
        <f>2^S0P5022[[#This Row],[2^(4p-2)]]</f>
        <v>4</v>
      </c>
      <c r="S1324" s="29">
        <f>S0P5022[[#This Row],[1-p]]/2</f>
        <v>0.125</v>
      </c>
      <c r="T1324" s="29">
        <f>S0P5022[[#This Row],[f(p)]]/LOG(1-S0P5022[[#This Row],[p]],2)^16</f>
        <v>1.9073486328125E-6</v>
      </c>
      <c r="U1324" s="26">
        <f>2*(1-ABS(SIN(S0P5022[[#This Row],[Rad]]*2)))^(S0P5022[[#This Row],[-LOG(1-p)]])</f>
        <v>9.5505470737833938E-4</v>
      </c>
      <c r="V1324" s="26">
        <f>S0P5022[[#This Row],[f(p)]]*LOG(1-S0P5022[[#This Row],[p]],2)^-16</f>
        <v>1.9073486328125E-6</v>
      </c>
      <c r="W1324" s="26">
        <f>S0P5022[[#This Row],[f(p)]]*2*((1-ABS(SIN(S0P5022[[#This Row],[Rad]]*2)))^(S0P5022[[#This Row],[-LOG(1-p)]]^2))</f>
        <v>5.7008093380345345E-8</v>
      </c>
      <c r="X1324" s="26">
        <f>S0P5022[[#This Row],[F3]]+S0P5022[[#This Row],[F2]]</f>
        <v>1.9643567261928454E-6</v>
      </c>
      <c r="Y1324" s="26"/>
      <c r="Z1324"/>
      <c r="AD1324" s="16"/>
      <c r="AE1324" s="20"/>
      <c r="AF1324" s="16"/>
      <c r="AG1324" s="20"/>
      <c r="AN1324" s="15"/>
      <c r="AO1324" s="20"/>
      <c r="AT1324" s="15"/>
      <c r="AU1324" s="17"/>
      <c r="AW1324" s="15"/>
      <c r="AX1324" s="20"/>
    </row>
    <row r="1325" spans="1:50" x14ac:dyDescent="0.3">
      <c r="A1325" s="28">
        <v>52</v>
      </c>
      <c r="B1325" s="28">
        <f>RADIANS(S0P5022[[#This Row],[Deg]])</f>
        <v>0.90757121103705141</v>
      </c>
      <c r="C1325" s="29">
        <v>1.5563080261071701E-4</v>
      </c>
      <c r="D1325" s="30">
        <f t="shared" si="9"/>
        <v>0.75</v>
      </c>
      <c r="E1325" s="30">
        <f>-LOG(S0P5022[[#This Row],[p]]-0.5,2)</f>
        <v>2</v>
      </c>
      <c r="F1325" s="30">
        <f>-LOG(1-S0P5022[[#This Row],[p]],2)^2</f>
        <v>4</v>
      </c>
      <c r="G1325" s="30">
        <f>-LOG(S0P5022[[#This Row],[p]]-0.5,2)^2</f>
        <v>4</v>
      </c>
      <c r="H1325" s="30">
        <f>-LOG(1-S0P5022[[#This Row],[p]],2)</f>
        <v>2</v>
      </c>
      <c r="I1325" s="30">
        <f>1/S0P5022[[#This Row],[-LOG(p-0.5)^2]]</f>
        <v>0.25</v>
      </c>
      <c r="J1325" s="30">
        <f>1-S0P5022[[#This Row],[p]]</f>
        <v>0.25</v>
      </c>
      <c r="K1325" s="30">
        <f>1/S0P5022[[#This Row],[1-p]]</f>
        <v>4</v>
      </c>
      <c r="L1325" s="30">
        <f>S0P5022[[#This Row],[p]]*2-1</f>
        <v>0.5</v>
      </c>
      <c r="M1325" s="30">
        <f>S0P5022[[#This Row],[1-p]]*2</f>
        <v>0.5</v>
      </c>
      <c r="N1325" s="30">
        <f>S0P5022[[#This Row],[2p-1]]*2</f>
        <v>1</v>
      </c>
      <c r="O1325" s="30">
        <f>S0P5022[[#This Row],[2-2p]]*2</f>
        <v>1</v>
      </c>
      <c r="P1325" s="30">
        <f>2^S0P5022[[#This Row],[4p-2]]</f>
        <v>2</v>
      </c>
      <c r="Q1325" s="30">
        <f>2^S0P5022[[#This Row],[4-4p]]</f>
        <v>2</v>
      </c>
      <c r="R1325" s="30">
        <f>2^S0P5022[[#This Row],[2^(4p-2)]]</f>
        <v>4</v>
      </c>
      <c r="S1325" s="29">
        <f>S0P5022[[#This Row],[1-p]]/2</f>
        <v>0.125</v>
      </c>
      <c r="T1325" s="29">
        <f>S0P5022[[#This Row],[f(p)]]/LOG(1-S0P5022[[#This Row],[p]],2)^16</f>
        <v>1.9073486328125E-6</v>
      </c>
      <c r="U1325" s="26">
        <f>2*(1-ABS(SIN(S0P5022[[#This Row],[Rad]]*2)))^(S0P5022[[#This Row],[-LOG(1-p)]])</f>
        <v>1.7646877549410526E-3</v>
      </c>
      <c r="V1325" s="26">
        <f>S0P5022[[#This Row],[f(p)]]*LOG(1-S0P5022[[#This Row],[p]],2)^-16</f>
        <v>1.9073486328125E-6</v>
      </c>
      <c r="W1325" s="26">
        <f>S0P5022[[#This Row],[f(p)]]*2*((1-ABS(SIN(S0P5022[[#This Row],[Rad]]*2)))^(S0P5022[[#This Row],[-LOG(1-p)]]^2))</f>
        <v>1.9463267952743079E-7</v>
      </c>
      <c r="X1325" s="26">
        <f>S0P5022[[#This Row],[F3]]+S0P5022[[#This Row],[F2]]</f>
        <v>2.1019813123399308E-6</v>
      </c>
      <c r="Y1325" s="26"/>
      <c r="Z1325"/>
      <c r="AD1325" s="16"/>
      <c r="AE1325" s="20"/>
      <c r="AF1325" s="16"/>
      <c r="AG1325" s="20"/>
      <c r="AN1325" s="15"/>
      <c r="AO1325" s="20"/>
      <c r="AT1325" s="15"/>
      <c r="AU1325" s="17"/>
      <c r="AW1325" s="15"/>
      <c r="AX1325" s="20"/>
    </row>
    <row r="1326" spans="1:50" x14ac:dyDescent="0.3">
      <c r="A1326" s="28">
        <v>53</v>
      </c>
      <c r="B1326" s="28">
        <f>RADIANS(S0P5022[[#This Row],[Deg]])</f>
        <v>0.92502450355699462</v>
      </c>
      <c r="C1326" s="29">
        <v>1.5748382210294999E-4</v>
      </c>
      <c r="D1326" s="30">
        <f t="shared" si="9"/>
        <v>0.75</v>
      </c>
      <c r="E1326" s="30">
        <f>-LOG(S0P5022[[#This Row],[p]]-0.5,2)</f>
        <v>2</v>
      </c>
      <c r="F1326" s="30">
        <f>-LOG(1-S0P5022[[#This Row],[p]],2)^2</f>
        <v>4</v>
      </c>
      <c r="G1326" s="30">
        <f>-LOG(S0P5022[[#This Row],[p]]-0.5,2)^2</f>
        <v>4</v>
      </c>
      <c r="H1326" s="30">
        <f>-LOG(1-S0P5022[[#This Row],[p]],2)</f>
        <v>2</v>
      </c>
      <c r="I1326" s="30">
        <f>1/S0P5022[[#This Row],[-LOG(p-0.5)^2]]</f>
        <v>0.25</v>
      </c>
      <c r="J1326" s="30">
        <f>1-S0P5022[[#This Row],[p]]</f>
        <v>0.25</v>
      </c>
      <c r="K1326" s="30">
        <f>1/S0P5022[[#This Row],[1-p]]</f>
        <v>4</v>
      </c>
      <c r="L1326" s="30">
        <f>S0P5022[[#This Row],[p]]*2-1</f>
        <v>0.5</v>
      </c>
      <c r="M1326" s="30">
        <f>S0P5022[[#This Row],[1-p]]*2</f>
        <v>0.5</v>
      </c>
      <c r="N1326" s="30">
        <f>S0P5022[[#This Row],[2p-1]]*2</f>
        <v>1</v>
      </c>
      <c r="O1326" s="30">
        <f>S0P5022[[#This Row],[2-2p]]*2</f>
        <v>1</v>
      </c>
      <c r="P1326" s="30">
        <f>2^S0P5022[[#This Row],[4p-2]]</f>
        <v>2</v>
      </c>
      <c r="Q1326" s="30">
        <f>2^S0P5022[[#This Row],[4-4p]]</f>
        <v>2</v>
      </c>
      <c r="R1326" s="30">
        <f>2^S0P5022[[#This Row],[2^(4p-2)]]</f>
        <v>4</v>
      </c>
      <c r="S1326" s="29">
        <f>S0P5022[[#This Row],[1-p]]/2</f>
        <v>0.125</v>
      </c>
      <c r="T1326" s="29">
        <f>S0P5022[[#This Row],[f(p)]]/LOG(1-S0P5022[[#This Row],[p]],2)^16</f>
        <v>1.9073486328125E-6</v>
      </c>
      <c r="U1326" s="26">
        <f>2*(1-ABS(SIN(S0P5022[[#This Row],[Rad]]*2)))^(S0P5022[[#This Row],[-LOG(1-p)]])</f>
        <v>3.0013124031505176E-3</v>
      </c>
      <c r="V1326" s="26">
        <f>S0P5022[[#This Row],[f(p)]]*LOG(1-S0P5022[[#This Row],[p]],2)^-16</f>
        <v>1.9073486328125E-6</v>
      </c>
      <c r="W1326" s="26">
        <f>S0P5022[[#This Row],[f(p)]]*2*((1-ABS(SIN(S0P5022[[#This Row],[Rad]]*2)))^(S0P5022[[#This Row],[-LOG(1-p)]]^2))</f>
        <v>5.6299225883157092E-7</v>
      </c>
      <c r="X1326" s="26">
        <f>S0P5022[[#This Row],[F3]]+S0P5022[[#This Row],[F2]]</f>
        <v>2.4703408916440708E-6</v>
      </c>
      <c r="Y1326" s="26"/>
      <c r="Z1326"/>
      <c r="AD1326" s="16"/>
      <c r="AE1326" s="20"/>
      <c r="AF1326" s="16"/>
      <c r="AG1326" s="20"/>
      <c r="AN1326" s="15"/>
      <c r="AO1326" s="20"/>
      <c r="AT1326" s="15"/>
      <c r="AU1326" s="17"/>
      <c r="AW1326" s="15"/>
      <c r="AX1326" s="20"/>
    </row>
    <row r="1327" spans="1:50" x14ac:dyDescent="0.3">
      <c r="A1327" s="28">
        <v>54</v>
      </c>
      <c r="B1327" s="28">
        <f>RADIANS(S0P5022[[#This Row],[Deg]])</f>
        <v>0.94247779607693793</v>
      </c>
      <c r="C1327" s="29">
        <v>1.5372656158500899E-4</v>
      </c>
      <c r="D1327" s="30">
        <f t="shared" si="9"/>
        <v>0.75</v>
      </c>
      <c r="E1327" s="30">
        <f>-LOG(S0P5022[[#This Row],[p]]-0.5,2)</f>
        <v>2</v>
      </c>
      <c r="F1327" s="30">
        <f>-LOG(1-S0P5022[[#This Row],[p]],2)^2</f>
        <v>4</v>
      </c>
      <c r="G1327" s="30">
        <f>-LOG(S0P5022[[#This Row],[p]]-0.5,2)^2</f>
        <v>4</v>
      </c>
      <c r="H1327" s="30">
        <f>-LOG(1-S0P5022[[#This Row],[p]],2)</f>
        <v>2</v>
      </c>
      <c r="I1327" s="30">
        <f>1/S0P5022[[#This Row],[-LOG(p-0.5)^2]]</f>
        <v>0.25</v>
      </c>
      <c r="J1327" s="30">
        <f>1-S0P5022[[#This Row],[p]]</f>
        <v>0.25</v>
      </c>
      <c r="K1327" s="30">
        <f>1/S0P5022[[#This Row],[1-p]]</f>
        <v>4</v>
      </c>
      <c r="L1327" s="30">
        <f>S0P5022[[#This Row],[p]]*2-1</f>
        <v>0.5</v>
      </c>
      <c r="M1327" s="30">
        <f>S0P5022[[#This Row],[1-p]]*2</f>
        <v>0.5</v>
      </c>
      <c r="N1327" s="30">
        <f>S0P5022[[#This Row],[2p-1]]*2</f>
        <v>1</v>
      </c>
      <c r="O1327" s="30">
        <f>S0P5022[[#This Row],[2-2p]]*2</f>
        <v>1</v>
      </c>
      <c r="P1327" s="30">
        <f>2^S0P5022[[#This Row],[4p-2]]</f>
        <v>2</v>
      </c>
      <c r="Q1327" s="30">
        <f>2^S0P5022[[#This Row],[4-4p]]</f>
        <v>2</v>
      </c>
      <c r="R1327" s="30">
        <f>2^S0P5022[[#This Row],[2^(4p-2)]]</f>
        <v>4</v>
      </c>
      <c r="S1327" s="29">
        <f>S0P5022[[#This Row],[1-p]]/2</f>
        <v>0.125</v>
      </c>
      <c r="T1327" s="29">
        <f>S0P5022[[#This Row],[f(p)]]/LOG(1-S0P5022[[#This Row],[p]],2)^16</f>
        <v>1.9073486328125E-6</v>
      </c>
      <c r="U1327" s="26">
        <f>2*(1-ABS(SIN(S0P5022[[#This Row],[Rad]]*2)))^(S0P5022[[#This Row],[-LOG(1-p)]])</f>
        <v>4.7909291943331218E-3</v>
      </c>
      <c r="V1327" s="26">
        <f>S0P5022[[#This Row],[f(p)]]*LOG(1-S0P5022[[#This Row],[p]],2)^-16</f>
        <v>1.9073486328125E-6</v>
      </c>
      <c r="W1327" s="26">
        <f>S0P5022[[#This Row],[f(p)]]*2*((1-ABS(SIN(S0P5022[[#This Row],[Rad]]*2)))^(S0P5022[[#This Row],[-LOG(1-p)]]^2))</f>
        <v>1.4345626590695886E-6</v>
      </c>
      <c r="X1327" s="26">
        <f>S0P5022[[#This Row],[F3]]+S0P5022[[#This Row],[F2]]</f>
        <v>3.3419112918820888E-6</v>
      </c>
      <c r="Y1327" s="26"/>
      <c r="Z1327"/>
      <c r="AD1327" s="16"/>
      <c r="AE1327" s="20"/>
      <c r="AF1327" s="16"/>
      <c r="AG1327" s="20"/>
      <c r="AN1327" s="15"/>
      <c r="AO1327" s="20"/>
      <c r="AT1327" s="15"/>
      <c r="AU1327" s="17"/>
      <c r="AW1327" s="15"/>
      <c r="AX1327" s="20"/>
    </row>
    <row r="1328" spans="1:50" x14ac:dyDescent="0.3">
      <c r="A1328" s="28">
        <v>55</v>
      </c>
      <c r="B1328" s="28">
        <f>RADIANS(S0P5022[[#This Row],[Deg]])</f>
        <v>0.95993108859688125</v>
      </c>
      <c r="C1328" s="29">
        <v>1.6259564041372601E-4</v>
      </c>
      <c r="D1328" s="30">
        <f t="shared" si="9"/>
        <v>0.75</v>
      </c>
      <c r="E1328" s="30">
        <f>-LOG(S0P5022[[#This Row],[p]]-0.5,2)</f>
        <v>2</v>
      </c>
      <c r="F1328" s="30">
        <f>-LOG(1-S0P5022[[#This Row],[p]],2)^2</f>
        <v>4</v>
      </c>
      <c r="G1328" s="30">
        <f>-LOG(S0P5022[[#This Row],[p]]-0.5,2)^2</f>
        <v>4</v>
      </c>
      <c r="H1328" s="30">
        <f>-LOG(1-S0P5022[[#This Row],[p]],2)</f>
        <v>2</v>
      </c>
      <c r="I1328" s="30">
        <f>1/S0P5022[[#This Row],[-LOG(p-0.5)^2]]</f>
        <v>0.25</v>
      </c>
      <c r="J1328" s="30">
        <f>1-S0P5022[[#This Row],[p]]</f>
        <v>0.25</v>
      </c>
      <c r="K1328" s="30">
        <f>1/S0P5022[[#This Row],[1-p]]</f>
        <v>4</v>
      </c>
      <c r="L1328" s="30">
        <f>S0P5022[[#This Row],[p]]*2-1</f>
        <v>0.5</v>
      </c>
      <c r="M1328" s="30">
        <f>S0P5022[[#This Row],[1-p]]*2</f>
        <v>0.5</v>
      </c>
      <c r="N1328" s="30">
        <f>S0P5022[[#This Row],[2p-1]]*2</f>
        <v>1</v>
      </c>
      <c r="O1328" s="30">
        <f>S0P5022[[#This Row],[2-2p]]*2</f>
        <v>1</v>
      </c>
      <c r="P1328" s="30">
        <f>2^S0P5022[[#This Row],[4p-2]]</f>
        <v>2</v>
      </c>
      <c r="Q1328" s="30">
        <f>2^S0P5022[[#This Row],[4-4p]]</f>
        <v>2</v>
      </c>
      <c r="R1328" s="30">
        <f>2^S0P5022[[#This Row],[2^(4p-2)]]</f>
        <v>4</v>
      </c>
      <c r="S1328" s="29">
        <f>S0P5022[[#This Row],[1-p]]/2</f>
        <v>0.125</v>
      </c>
      <c r="T1328" s="29">
        <f>S0P5022[[#This Row],[f(p)]]/LOG(1-S0P5022[[#This Row],[p]],2)^16</f>
        <v>1.9073486328125E-6</v>
      </c>
      <c r="U1328" s="26">
        <f>2*(1-ABS(SIN(S0P5022[[#This Row],[Rad]]*2)))^(S0P5022[[#This Row],[-LOG(1-p)]])</f>
        <v>7.2739599753444883E-3</v>
      </c>
      <c r="V1328" s="26">
        <f>S0P5022[[#This Row],[f(p)]]*LOG(1-S0P5022[[#This Row],[p]],2)^-16</f>
        <v>1.9073486328125E-6</v>
      </c>
      <c r="W1328" s="26">
        <f>S0P5022[[#This Row],[f(p)]]*2*((1-ABS(SIN(S0P5022[[#This Row],[Rad]]*2)))^(S0P5022[[#This Row],[-LOG(1-p)]]^2))</f>
        <v>3.3069058576820991E-6</v>
      </c>
      <c r="X1328" s="26">
        <f>S0P5022[[#This Row],[F3]]+S0P5022[[#This Row],[F2]]</f>
        <v>5.2142544904945987E-6</v>
      </c>
      <c r="Y1328" s="26"/>
      <c r="Z1328"/>
      <c r="AD1328" s="16"/>
      <c r="AE1328" s="20"/>
      <c r="AF1328" s="16"/>
      <c r="AG1328" s="20"/>
      <c r="AN1328" s="15"/>
      <c r="AO1328" s="20"/>
      <c r="AT1328" s="15"/>
      <c r="AU1328" s="17"/>
      <c r="AW1328" s="15"/>
      <c r="AX1328" s="20"/>
    </row>
    <row r="1329" spans="1:50" x14ac:dyDescent="0.3">
      <c r="A1329" s="28">
        <v>56</v>
      </c>
      <c r="B1329" s="28">
        <f>RADIANS(S0P5022[[#This Row],[Deg]])</f>
        <v>0.97738438111682457</v>
      </c>
      <c r="C1329" s="29">
        <v>1.5328234274554701E-4</v>
      </c>
      <c r="D1329" s="30">
        <f t="shared" si="9"/>
        <v>0.75</v>
      </c>
      <c r="E1329" s="30">
        <f>-LOG(S0P5022[[#This Row],[p]]-0.5,2)</f>
        <v>2</v>
      </c>
      <c r="F1329" s="30">
        <f>-LOG(1-S0P5022[[#This Row],[p]],2)^2</f>
        <v>4</v>
      </c>
      <c r="G1329" s="30">
        <f>-LOG(S0P5022[[#This Row],[p]]-0.5,2)^2</f>
        <v>4</v>
      </c>
      <c r="H1329" s="30">
        <f>-LOG(1-S0P5022[[#This Row],[p]],2)</f>
        <v>2</v>
      </c>
      <c r="I1329" s="30">
        <f>1/S0P5022[[#This Row],[-LOG(p-0.5)^2]]</f>
        <v>0.25</v>
      </c>
      <c r="J1329" s="30">
        <f>1-S0P5022[[#This Row],[p]]</f>
        <v>0.25</v>
      </c>
      <c r="K1329" s="30">
        <f>1/S0P5022[[#This Row],[1-p]]</f>
        <v>4</v>
      </c>
      <c r="L1329" s="30">
        <f>S0P5022[[#This Row],[p]]*2-1</f>
        <v>0.5</v>
      </c>
      <c r="M1329" s="30">
        <f>S0P5022[[#This Row],[1-p]]*2</f>
        <v>0.5</v>
      </c>
      <c r="N1329" s="30">
        <f>S0P5022[[#This Row],[2p-1]]*2</f>
        <v>1</v>
      </c>
      <c r="O1329" s="30">
        <f>S0P5022[[#This Row],[2-2p]]*2</f>
        <v>1</v>
      </c>
      <c r="P1329" s="30">
        <f>2^S0P5022[[#This Row],[4p-2]]</f>
        <v>2</v>
      </c>
      <c r="Q1329" s="30">
        <f>2^S0P5022[[#This Row],[4-4p]]</f>
        <v>2</v>
      </c>
      <c r="R1329" s="30">
        <f>2^S0P5022[[#This Row],[2^(4p-2)]]</f>
        <v>4</v>
      </c>
      <c r="S1329" s="29">
        <f>S0P5022[[#This Row],[1-p]]/2</f>
        <v>0.125</v>
      </c>
      <c r="T1329" s="29">
        <f>S0P5022[[#This Row],[f(p)]]/LOG(1-S0P5022[[#This Row],[p]],2)^16</f>
        <v>1.9073486328125E-6</v>
      </c>
      <c r="U1329" s="26">
        <f>2*(1-ABS(SIN(S0P5022[[#This Row],[Rad]]*2)))^(S0P5022[[#This Row],[-LOG(1-p)]])</f>
        <v>1.0604382071501529E-2</v>
      </c>
      <c r="V1329" s="26">
        <f>S0P5022[[#This Row],[f(p)]]*LOG(1-S0P5022[[#This Row],[p]],2)^-16</f>
        <v>1.9073486328125E-6</v>
      </c>
      <c r="W1329" s="26">
        <f>S0P5022[[#This Row],[f(p)]]*2*((1-ABS(SIN(S0P5022[[#This Row],[Rad]]*2)))^(S0P5022[[#This Row],[-LOG(1-p)]]^2))</f>
        <v>7.0283074448989421E-6</v>
      </c>
      <c r="X1329" s="26">
        <f>S0P5022[[#This Row],[F3]]+S0P5022[[#This Row],[F2]]</f>
        <v>8.9356560777114421E-6</v>
      </c>
      <c r="Y1329" s="26"/>
      <c r="Z1329"/>
      <c r="AD1329" s="16"/>
      <c r="AE1329" s="20"/>
      <c r="AF1329" s="16"/>
      <c r="AG1329" s="20"/>
      <c r="AN1329" s="15"/>
      <c r="AO1329" s="20"/>
      <c r="AT1329" s="15"/>
      <c r="AU1329" s="17"/>
      <c r="AW1329" s="15"/>
      <c r="AX1329" s="20"/>
    </row>
    <row r="1330" spans="1:50" x14ac:dyDescent="0.3">
      <c r="A1330" s="28">
        <v>57</v>
      </c>
      <c r="B1330" s="28">
        <f>RADIANS(S0P5022[[#This Row],[Deg]])</f>
        <v>0.99483767363676789</v>
      </c>
      <c r="C1330" s="29">
        <v>1.6167235458296899E-4</v>
      </c>
      <c r="D1330" s="30">
        <f t="shared" si="9"/>
        <v>0.75</v>
      </c>
      <c r="E1330" s="30">
        <f>-LOG(S0P5022[[#This Row],[p]]-0.5,2)</f>
        <v>2</v>
      </c>
      <c r="F1330" s="30">
        <f>-LOG(1-S0P5022[[#This Row],[p]],2)^2</f>
        <v>4</v>
      </c>
      <c r="G1330" s="30">
        <f>-LOG(S0P5022[[#This Row],[p]]-0.5,2)^2</f>
        <v>4</v>
      </c>
      <c r="H1330" s="30">
        <f>-LOG(1-S0P5022[[#This Row],[p]],2)</f>
        <v>2</v>
      </c>
      <c r="I1330" s="30">
        <f>1/S0P5022[[#This Row],[-LOG(p-0.5)^2]]</f>
        <v>0.25</v>
      </c>
      <c r="J1330" s="30">
        <f>1-S0P5022[[#This Row],[p]]</f>
        <v>0.25</v>
      </c>
      <c r="K1330" s="30">
        <f>1/S0P5022[[#This Row],[1-p]]</f>
        <v>4</v>
      </c>
      <c r="L1330" s="30">
        <f>S0P5022[[#This Row],[p]]*2-1</f>
        <v>0.5</v>
      </c>
      <c r="M1330" s="30">
        <f>S0P5022[[#This Row],[1-p]]*2</f>
        <v>0.5</v>
      </c>
      <c r="N1330" s="30">
        <f>S0P5022[[#This Row],[2p-1]]*2</f>
        <v>1</v>
      </c>
      <c r="O1330" s="30">
        <f>S0P5022[[#This Row],[2-2p]]*2</f>
        <v>1</v>
      </c>
      <c r="P1330" s="30">
        <f>2^S0P5022[[#This Row],[4p-2]]</f>
        <v>2</v>
      </c>
      <c r="Q1330" s="30">
        <f>2^S0P5022[[#This Row],[4-4p]]</f>
        <v>2</v>
      </c>
      <c r="R1330" s="30">
        <f>2^S0P5022[[#This Row],[2^(4p-2)]]</f>
        <v>4</v>
      </c>
      <c r="S1330" s="29">
        <f>S0P5022[[#This Row],[1-p]]/2</f>
        <v>0.125</v>
      </c>
      <c r="T1330" s="29">
        <f>S0P5022[[#This Row],[f(p)]]/LOG(1-S0P5022[[#This Row],[p]],2)^16</f>
        <v>1.9073486328125E-6</v>
      </c>
      <c r="U1330" s="26">
        <f>2*(1-ABS(SIN(S0P5022[[#This Row],[Rad]]*2)))^(S0P5022[[#This Row],[-LOG(1-p)]])</f>
        <v>1.4948775788454641E-2</v>
      </c>
      <c r="V1330" s="26">
        <f>S0P5022[[#This Row],[f(p)]]*LOG(1-S0P5022[[#This Row],[p]],2)^-16</f>
        <v>1.9073486328125E-6</v>
      </c>
      <c r="W1330" s="26">
        <f>S0P5022[[#This Row],[f(p)]]*2*((1-ABS(SIN(S0P5022[[#This Row],[Rad]]*2)))^(S0P5022[[#This Row],[-LOG(1-p)]]^2))</f>
        <v>1.396661859834298E-5</v>
      </c>
      <c r="X1330" s="26">
        <f>S0P5022[[#This Row],[F3]]+S0P5022[[#This Row],[F2]]</f>
        <v>1.5873967231155482E-5</v>
      </c>
      <c r="Y1330" s="26"/>
      <c r="Z1330"/>
      <c r="AD1330" s="16"/>
      <c r="AE1330" s="20"/>
      <c r="AF1330" s="16"/>
      <c r="AG1330" s="20"/>
      <c r="AN1330" s="15"/>
      <c r="AO1330" s="20"/>
      <c r="AT1330" s="15"/>
      <c r="AU1330" s="17"/>
      <c r="AW1330" s="15"/>
      <c r="AX1330" s="20"/>
    </row>
    <row r="1331" spans="1:50" x14ac:dyDescent="0.3">
      <c r="A1331" s="28">
        <v>58</v>
      </c>
      <c r="B1331" s="28">
        <f>RADIANS(S0P5022[[#This Row],[Deg]])</f>
        <v>1.0122909661567112</v>
      </c>
      <c r="C1331" s="29">
        <v>1.5083718917773399E-4</v>
      </c>
      <c r="D1331" s="30">
        <f t="shared" si="9"/>
        <v>0.75</v>
      </c>
      <c r="E1331" s="30">
        <f>-LOG(S0P5022[[#This Row],[p]]-0.5,2)</f>
        <v>2</v>
      </c>
      <c r="F1331" s="30">
        <f>-LOG(1-S0P5022[[#This Row],[p]],2)^2</f>
        <v>4</v>
      </c>
      <c r="G1331" s="30">
        <f>-LOG(S0P5022[[#This Row],[p]]-0.5,2)^2</f>
        <v>4</v>
      </c>
      <c r="H1331" s="30">
        <f>-LOG(1-S0P5022[[#This Row],[p]],2)</f>
        <v>2</v>
      </c>
      <c r="I1331" s="30">
        <f>1/S0P5022[[#This Row],[-LOG(p-0.5)^2]]</f>
        <v>0.25</v>
      </c>
      <c r="J1331" s="30">
        <f>1-S0P5022[[#This Row],[p]]</f>
        <v>0.25</v>
      </c>
      <c r="K1331" s="30">
        <f>1/S0P5022[[#This Row],[1-p]]</f>
        <v>4</v>
      </c>
      <c r="L1331" s="30">
        <f>S0P5022[[#This Row],[p]]*2-1</f>
        <v>0.5</v>
      </c>
      <c r="M1331" s="30">
        <f>S0P5022[[#This Row],[1-p]]*2</f>
        <v>0.5</v>
      </c>
      <c r="N1331" s="30">
        <f>S0P5022[[#This Row],[2p-1]]*2</f>
        <v>1</v>
      </c>
      <c r="O1331" s="30">
        <f>S0P5022[[#This Row],[2-2p]]*2</f>
        <v>1</v>
      </c>
      <c r="P1331" s="30">
        <f>2^S0P5022[[#This Row],[4p-2]]</f>
        <v>2</v>
      </c>
      <c r="Q1331" s="30">
        <f>2^S0P5022[[#This Row],[4-4p]]</f>
        <v>2</v>
      </c>
      <c r="R1331" s="30">
        <f>2^S0P5022[[#This Row],[2^(4p-2)]]</f>
        <v>4</v>
      </c>
      <c r="S1331" s="29">
        <f>S0P5022[[#This Row],[1-p]]/2</f>
        <v>0.125</v>
      </c>
      <c r="T1331" s="29">
        <f>S0P5022[[#This Row],[f(p)]]/LOG(1-S0P5022[[#This Row],[p]],2)^16</f>
        <v>1.9073486328125E-6</v>
      </c>
      <c r="U1331" s="26">
        <f>2*(1-ABS(SIN(S0P5022[[#This Row],[Rad]]*2)))^(S0P5022[[#This Row],[-LOG(1-p)]])</f>
        <v>2.0485290128990336E-2</v>
      </c>
      <c r="V1331" s="26">
        <f>S0P5022[[#This Row],[f(p)]]*LOG(1-S0P5022[[#This Row],[p]],2)^-16</f>
        <v>1.9073486328125E-6</v>
      </c>
      <c r="W1331" s="26">
        <f>S0P5022[[#This Row],[f(p)]]*2*((1-ABS(SIN(S0P5022[[#This Row],[Rad]]*2)))^(S0P5022[[#This Row],[-LOG(1-p)]]^2))</f>
        <v>2.6227944479306804E-5</v>
      </c>
      <c r="X1331" s="26">
        <f>S0P5022[[#This Row],[F3]]+S0P5022[[#This Row],[F2]]</f>
        <v>2.8135293112119304E-5</v>
      </c>
      <c r="Y1331" s="26"/>
      <c r="Z1331"/>
      <c r="AD1331" s="16"/>
      <c r="AE1331" s="20"/>
      <c r="AF1331" s="16"/>
      <c r="AG1331" s="20"/>
      <c r="AN1331" s="15"/>
      <c r="AO1331" s="20"/>
      <c r="AT1331" s="15"/>
      <c r="AU1331" s="17"/>
      <c r="AW1331" s="15"/>
      <c r="AX1331" s="20"/>
    </row>
    <row r="1332" spans="1:50" x14ac:dyDescent="0.3">
      <c r="A1332" s="28">
        <v>59</v>
      </c>
      <c r="B1332" s="28">
        <f>RADIANS(S0P5022[[#This Row],[Deg]])</f>
        <v>1.0297442586766545</v>
      </c>
      <c r="C1332" s="29">
        <v>1.55724444320706E-4</v>
      </c>
      <c r="D1332" s="30">
        <f t="shared" si="9"/>
        <v>0.75</v>
      </c>
      <c r="E1332" s="30">
        <f>-LOG(S0P5022[[#This Row],[p]]-0.5,2)</f>
        <v>2</v>
      </c>
      <c r="F1332" s="30">
        <f>-LOG(1-S0P5022[[#This Row],[p]],2)^2</f>
        <v>4</v>
      </c>
      <c r="G1332" s="30">
        <f>-LOG(S0P5022[[#This Row],[p]]-0.5,2)^2</f>
        <v>4</v>
      </c>
      <c r="H1332" s="30">
        <f>-LOG(1-S0P5022[[#This Row],[p]],2)</f>
        <v>2</v>
      </c>
      <c r="I1332" s="30">
        <f>1/S0P5022[[#This Row],[-LOG(p-0.5)^2]]</f>
        <v>0.25</v>
      </c>
      <c r="J1332" s="30">
        <f>1-S0P5022[[#This Row],[p]]</f>
        <v>0.25</v>
      </c>
      <c r="K1332" s="30">
        <f>1/S0P5022[[#This Row],[1-p]]</f>
        <v>4</v>
      </c>
      <c r="L1332" s="30">
        <f>S0P5022[[#This Row],[p]]*2-1</f>
        <v>0.5</v>
      </c>
      <c r="M1332" s="30">
        <f>S0P5022[[#This Row],[1-p]]*2</f>
        <v>0.5</v>
      </c>
      <c r="N1332" s="30">
        <f>S0P5022[[#This Row],[2p-1]]*2</f>
        <v>1</v>
      </c>
      <c r="O1332" s="30">
        <f>S0P5022[[#This Row],[2-2p]]*2</f>
        <v>1</v>
      </c>
      <c r="P1332" s="30">
        <f>2^S0P5022[[#This Row],[4p-2]]</f>
        <v>2</v>
      </c>
      <c r="Q1332" s="30">
        <f>2^S0P5022[[#This Row],[4-4p]]</f>
        <v>2</v>
      </c>
      <c r="R1332" s="30">
        <f>2^S0P5022[[#This Row],[2^(4p-2)]]</f>
        <v>4</v>
      </c>
      <c r="S1332" s="29">
        <f>S0P5022[[#This Row],[1-p]]/2</f>
        <v>0.125</v>
      </c>
      <c r="T1332" s="29">
        <f>S0P5022[[#This Row],[f(p)]]/LOG(1-S0P5022[[#This Row],[p]],2)^16</f>
        <v>1.9073486328125E-6</v>
      </c>
      <c r="U1332" s="26">
        <f>2*(1-ABS(SIN(S0P5022[[#This Row],[Rad]]*2)))^(S0P5022[[#This Row],[-LOG(1-p)]])</f>
        <v>2.7402532035039093E-2</v>
      </c>
      <c r="V1332" s="26">
        <f>S0P5022[[#This Row],[f(p)]]*LOG(1-S0P5022[[#This Row],[p]],2)^-16</f>
        <v>1.9073486328125E-6</v>
      </c>
      <c r="W1332" s="26">
        <f>S0P5022[[#This Row],[f(p)]]*2*((1-ABS(SIN(S0P5022[[#This Row],[Rad]]*2)))^(S0P5022[[#This Row],[-LOG(1-p)]]^2))</f>
        <v>4.6931172620708982E-5</v>
      </c>
      <c r="X1332" s="26">
        <f>S0P5022[[#This Row],[F3]]+S0P5022[[#This Row],[F2]]</f>
        <v>4.8838521253521482E-5</v>
      </c>
      <c r="Y1332" s="26"/>
      <c r="Z1332"/>
      <c r="AD1332" s="16"/>
      <c r="AE1332" s="20"/>
      <c r="AF1332" s="16"/>
      <c r="AG1332" s="20"/>
      <c r="AN1332" s="15"/>
      <c r="AO1332" s="20"/>
      <c r="AT1332" s="15"/>
      <c r="AU1332" s="17"/>
      <c r="AW1332" s="15"/>
      <c r="AX1332" s="20"/>
    </row>
    <row r="1333" spans="1:50" x14ac:dyDescent="0.3">
      <c r="A1333" s="28">
        <v>60</v>
      </c>
      <c r="B1333" s="28">
        <f>RADIANS(S0P5022[[#This Row],[Deg]])</f>
        <v>1.0471975511965976</v>
      </c>
      <c r="C1333" s="29">
        <v>1.5741442094429001E-4</v>
      </c>
      <c r="D1333" s="30">
        <f t="shared" si="9"/>
        <v>0.75</v>
      </c>
      <c r="E1333" s="30">
        <f>-LOG(S0P5022[[#This Row],[p]]-0.5,2)</f>
        <v>2</v>
      </c>
      <c r="F1333" s="30">
        <f>-LOG(1-S0P5022[[#This Row],[p]],2)^2</f>
        <v>4</v>
      </c>
      <c r="G1333" s="30">
        <f>-LOG(S0P5022[[#This Row],[p]]-0.5,2)^2</f>
        <v>4</v>
      </c>
      <c r="H1333" s="30">
        <f>-LOG(1-S0P5022[[#This Row],[p]],2)</f>
        <v>2</v>
      </c>
      <c r="I1333" s="30">
        <f>1/S0P5022[[#This Row],[-LOG(p-0.5)^2]]</f>
        <v>0.25</v>
      </c>
      <c r="J1333" s="30">
        <f>1-S0P5022[[#This Row],[p]]</f>
        <v>0.25</v>
      </c>
      <c r="K1333" s="30">
        <f>1/S0P5022[[#This Row],[1-p]]</f>
        <v>4</v>
      </c>
      <c r="L1333" s="30">
        <f>S0P5022[[#This Row],[p]]*2-1</f>
        <v>0.5</v>
      </c>
      <c r="M1333" s="30">
        <f>S0P5022[[#This Row],[1-p]]*2</f>
        <v>0.5</v>
      </c>
      <c r="N1333" s="30">
        <f>S0P5022[[#This Row],[2p-1]]*2</f>
        <v>1</v>
      </c>
      <c r="O1333" s="30">
        <f>S0P5022[[#This Row],[2-2p]]*2</f>
        <v>1</v>
      </c>
      <c r="P1333" s="30">
        <f>2^S0P5022[[#This Row],[4p-2]]</f>
        <v>2</v>
      </c>
      <c r="Q1333" s="30">
        <f>2^S0P5022[[#This Row],[4-4p]]</f>
        <v>2</v>
      </c>
      <c r="R1333" s="30">
        <f>2^S0P5022[[#This Row],[2^(4p-2)]]</f>
        <v>4</v>
      </c>
      <c r="S1333" s="29">
        <f>S0P5022[[#This Row],[1-p]]/2</f>
        <v>0.125</v>
      </c>
      <c r="T1333" s="29">
        <f>S0P5022[[#This Row],[f(p)]]/LOG(1-S0P5022[[#This Row],[p]],2)^16</f>
        <v>1.9073486328125E-6</v>
      </c>
      <c r="U1333" s="26">
        <f>2*(1-ABS(SIN(S0P5022[[#This Row],[Rad]]*2)))^(S0P5022[[#This Row],[-LOG(1-p)]])</f>
        <v>3.5898384862245378E-2</v>
      </c>
      <c r="V1333" s="26">
        <f>S0P5022[[#This Row],[f(p)]]*LOG(1-S0P5022[[#This Row],[p]],2)^-16</f>
        <v>1.9073486328125E-6</v>
      </c>
      <c r="W1333" s="26">
        <f>S0P5022[[#This Row],[f(p)]]*2*((1-ABS(SIN(S0P5022[[#This Row],[Rad]]*2)))^(S0P5022[[#This Row],[-LOG(1-p)]]^2))</f>
        <v>8.0543377232368001E-5</v>
      </c>
      <c r="X1333" s="26">
        <f>S0P5022[[#This Row],[F3]]+S0P5022[[#This Row],[F2]]</f>
        <v>8.2450725865180501E-5</v>
      </c>
      <c r="Y1333" s="26"/>
      <c r="Z1333"/>
      <c r="AD1333" s="16"/>
      <c r="AE1333" s="20"/>
      <c r="AF1333" s="16"/>
      <c r="AG1333" s="20"/>
      <c r="AN1333" s="15"/>
      <c r="AO1333" s="20"/>
      <c r="AT1333" s="15"/>
      <c r="AU1333" s="17"/>
      <c r="AW1333" s="15"/>
      <c r="AX1333" s="20"/>
    </row>
    <row r="1334" spans="1:50" x14ac:dyDescent="0.3">
      <c r="A1334" s="28">
        <v>61</v>
      </c>
      <c r="B1334" s="28">
        <f>RADIANS(S0P5022[[#This Row],[Deg]])</f>
        <v>1.064650843716541</v>
      </c>
      <c r="C1334" s="29">
        <v>1.61576420644501E-4</v>
      </c>
      <c r="D1334" s="30">
        <f t="shared" si="9"/>
        <v>0.75</v>
      </c>
      <c r="E1334" s="30">
        <f>-LOG(S0P5022[[#This Row],[p]]-0.5,2)</f>
        <v>2</v>
      </c>
      <c r="F1334" s="30">
        <f>-LOG(1-S0P5022[[#This Row],[p]],2)^2</f>
        <v>4</v>
      </c>
      <c r="G1334" s="30">
        <f>-LOG(S0P5022[[#This Row],[p]]-0.5,2)^2</f>
        <v>4</v>
      </c>
      <c r="H1334" s="30">
        <f>-LOG(1-S0P5022[[#This Row],[p]],2)</f>
        <v>2</v>
      </c>
      <c r="I1334" s="30">
        <f>1/S0P5022[[#This Row],[-LOG(p-0.5)^2]]</f>
        <v>0.25</v>
      </c>
      <c r="J1334" s="30">
        <f>1-S0P5022[[#This Row],[p]]</f>
        <v>0.25</v>
      </c>
      <c r="K1334" s="30">
        <f>1/S0P5022[[#This Row],[1-p]]</f>
        <v>4</v>
      </c>
      <c r="L1334" s="30">
        <f>S0P5022[[#This Row],[p]]*2-1</f>
        <v>0.5</v>
      </c>
      <c r="M1334" s="30">
        <f>S0P5022[[#This Row],[1-p]]*2</f>
        <v>0.5</v>
      </c>
      <c r="N1334" s="30">
        <f>S0P5022[[#This Row],[2p-1]]*2</f>
        <v>1</v>
      </c>
      <c r="O1334" s="30">
        <f>S0P5022[[#This Row],[2-2p]]*2</f>
        <v>1</v>
      </c>
      <c r="P1334" s="30">
        <f>2^S0P5022[[#This Row],[4p-2]]</f>
        <v>2</v>
      </c>
      <c r="Q1334" s="30">
        <f>2^S0P5022[[#This Row],[4-4p]]</f>
        <v>2</v>
      </c>
      <c r="R1334" s="30">
        <f>2^S0P5022[[#This Row],[2^(4p-2)]]</f>
        <v>4</v>
      </c>
      <c r="S1334" s="29">
        <f>S0P5022[[#This Row],[1-p]]/2</f>
        <v>0.125</v>
      </c>
      <c r="T1334" s="29">
        <f>S0P5022[[#This Row],[f(p)]]/LOG(1-S0P5022[[#This Row],[p]],2)^16</f>
        <v>1.9073486328125E-6</v>
      </c>
      <c r="U1334" s="26">
        <f>2*(1-ABS(SIN(S0P5022[[#This Row],[Rad]]*2)))^(S0P5022[[#This Row],[-LOG(1-p)]])</f>
        <v>4.617876216337348E-2</v>
      </c>
      <c r="V1334" s="26">
        <f>S0P5022[[#This Row],[f(p)]]*LOG(1-S0P5022[[#This Row],[p]],2)^-16</f>
        <v>1.9073486328125E-6</v>
      </c>
      <c r="W1334" s="26">
        <f>S0P5022[[#This Row],[f(p)]]*2*((1-ABS(SIN(S0P5022[[#This Row],[Rad]]*2)))^(S0P5022[[#This Row],[-LOG(1-p)]]^2))</f>
        <v>1.3327987968383837E-4</v>
      </c>
      <c r="X1334" s="26">
        <f>S0P5022[[#This Row],[F3]]+S0P5022[[#This Row],[F2]]</f>
        <v>1.3518722831665087E-4</v>
      </c>
      <c r="Y1334" s="26"/>
      <c r="Z1334"/>
      <c r="AD1334" s="16"/>
      <c r="AE1334" s="20"/>
      <c r="AF1334" s="16"/>
      <c r="AG1334" s="20"/>
      <c r="AN1334" s="15"/>
      <c r="AO1334" s="20"/>
      <c r="AT1334" s="15"/>
      <c r="AU1334" s="17"/>
      <c r="AW1334" s="15"/>
      <c r="AX1334" s="20"/>
    </row>
    <row r="1335" spans="1:50" x14ac:dyDescent="0.3">
      <c r="A1335" s="28">
        <v>62</v>
      </c>
      <c r="B1335" s="28">
        <f>RADIANS(S0P5022[[#This Row],[Deg]])</f>
        <v>1.0821041362364843</v>
      </c>
      <c r="C1335" s="29">
        <v>1.6161152112603101E-4</v>
      </c>
      <c r="D1335" s="30">
        <f t="shared" si="9"/>
        <v>0.75</v>
      </c>
      <c r="E1335" s="30">
        <f>-LOG(S0P5022[[#This Row],[p]]-0.5,2)</f>
        <v>2</v>
      </c>
      <c r="F1335" s="30">
        <f>-LOG(1-S0P5022[[#This Row],[p]],2)^2</f>
        <v>4</v>
      </c>
      <c r="G1335" s="30">
        <f>-LOG(S0P5022[[#This Row],[p]]-0.5,2)^2</f>
        <v>4</v>
      </c>
      <c r="H1335" s="30">
        <f>-LOG(1-S0P5022[[#This Row],[p]],2)</f>
        <v>2</v>
      </c>
      <c r="I1335" s="30">
        <f>1/S0P5022[[#This Row],[-LOG(p-0.5)^2]]</f>
        <v>0.25</v>
      </c>
      <c r="J1335" s="30">
        <f>1-S0P5022[[#This Row],[p]]</f>
        <v>0.25</v>
      </c>
      <c r="K1335" s="30">
        <f>1/S0P5022[[#This Row],[1-p]]</f>
        <v>4</v>
      </c>
      <c r="L1335" s="30">
        <f>S0P5022[[#This Row],[p]]*2-1</f>
        <v>0.5</v>
      </c>
      <c r="M1335" s="30">
        <f>S0P5022[[#This Row],[1-p]]*2</f>
        <v>0.5</v>
      </c>
      <c r="N1335" s="30">
        <f>S0P5022[[#This Row],[2p-1]]*2</f>
        <v>1</v>
      </c>
      <c r="O1335" s="30">
        <f>S0P5022[[#This Row],[2-2p]]*2</f>
        <v>1</v>
      </c>
      <c r="P1335" s="30">
        <f>2^S0P5022[[#This Row],[4p-2]]</f>
        <v>2</v>
      </c>
      <c r="Q1335" s="30">
        <f>2^S0P5022[[#This Row],[4-4p]]</f>
        <v>2</v>
      </c>
      <c r="R1335" s="30">
        <f>2^S0P5022[[#This Row],[2^(4p-2)]]</f>
        <v>4</v>
      </c>
      <c r="S1335" s="29">
        <f>S0P5022[[#This Row],[1-p]]/2</f>
        <v>0.125</v>
      </c>
      <c r="T1335" s="29">
        <f>S0P5022[[#This Row],[f(p)]]/LOG(1-S0P5022[[#This Row],[p]],2)^16</f>
        <v>1.9073486328125E-6</v>
      </c>
      <c r="U1335" s="26">
        <f>2*(1-ABS(SIN(S0P5022[[#This Row],[Rad]]*2)))^(S0P5022[[#This Row],[-LOG(1-p)]])</f>
        <v>5.8456303195745241E-2</v>
      </c>
      <c r="V1335" s="26">
        <f>S0P5022[[#This Row],[f(p)]]*LOG(1-S0P5022[[#This Row],[p]],2)^-16</f>
        <v>1.9073486328125E-6</v>
      </c>
      <c r="W1335" s="26">
        <f>S0P5022[[#This Row],[f(p)]]*2*((1-ABS(SIN(S0P5022[[#This Row],[Rad]]*2)))^(S0P5022[[#This Row],[-LOG(1-p)]]^2))</f>
        <v>2.1357121145705596E-4</v>
      </c>
      <c r="X1335" s="26">
        <f>S0P5022[[#This Row],[F3]]+S0P5022[[#This Row],[F2]]</f>
        <v>2.1547856008986846E-4</v>
      </c>
      <c r="Y1335" s="26"/>
      <c r="Z1335"/>
      <c r="AD1335" s="16"/>
      <c r="AE1335" s="20"/>
      <c r="AF1335" s="16"/>
      <c r="AG1335" s="20"/>
      <c r="AN1335" s="15"/>
      <c r="AO1335" s="20"/>
      <c r="AT1335" s="15"/>
      <c r="AU1335" s="17"/>
      <c r="AW1335" s="15"/>
      <c r="AX1335" s="20"/>
    </row>
    <row r="1336" spans="1:50" x14ac:dyDescent="0.3">
      <c r="A1336" s="28">
        <v>63</v>
      </c>
      <c r="B1336" s="28">
        <f>RADIANS(S0P5022[[#This Row],[Deg]])</f>
        <v>1.0995574287564276</v>
      </c>
      <c r="C1336" s="29">
        <v>1.6238021457400901E-4</v>
      </c>
      <c r="D1336" s="30">
        <f t="shared" si="9"/>
        <v>0.75</v>
      </c>
      <c r="E1336" s="30">
        <f>-LOG(S0P5022[[#This Row],[p]]-0.5,2)</f>
        <v>2</v>
      </c>
      <c r="F1336" s="30">
        <f>-LOG(1-S0P5022[[#This Row],[p]],2)^2</f>
        <v>4</v>
      </c>
      <c r="G1336" s="30">
        <f>-LOG(S0P5022[[#This Row],[p]]-0.5,2)^2</f>
        <v>4</v>
      </c>
      <c r="H1336" s="30">
        <f>-LOG(1-S0P5022[[#This Row],[p]],2)</f>
        <v>2</v>
      </c>
      <c r="I1336" s="30">
        <f>1/S0P5022[[#This Row],[-LOG(p-0.5)^2]]</f>
        <v>0.25</v>
      </c>
      <c r="J1336" s="30">
        <f>1-S0P5022[[#This Row],[p]]</f>
        <v>0.25</v>
      </c>
      <c r="K1336" s="30">
        <f>1/S0P5022[[#This Row],[1-p]]</f>
        <v>4</v>
      </c>
      <c r="L1336" s="30">
        <f>S0P5022[[#This Row],[p]]*2-1</f>
        <v>0.5</v>
      </c>
      <c r="M1336" s="30">
        <f>S0P5022[[#This Row],[1-p]]*2</f>
        <v>0.5</v>
      </c>
      <c r="N1336" s="30">
        <f>S0P5022[[#This Row],[2p-1]]*2</f>
        <v>1</v>
      </c>
      <c r="O1336" s="30">
        <f>S0P5022[[#This Row],[2-2p]]*2</f>
        <v>1</v>
      </c>
      <c r="P1336" s="30">
        <f>2^S0P5022[[#This Row],[4p-2]]</f>
        <v>2</v>
      </c>
      <c r="Q1336" s="30">
        <f>2^S0P5022[[#This Row],[4-4p]]</f>
        <v>2</v>
      </c>
      <c r="R1336" s="30">
        <f>2^S0P5022[[#This Row],[2^(4p-2)]]</f>
        <v>4</v>
      </c>
      <c r="S1336" s="29">
        <f>S0P5022[[#This Row],[1-p]]/2</f>
        <v>0.125</v>
      </c>
      <c r="T1336" s="29">
        <f>S0P5022[[#This Row],[f(p)]]/LOG(1-S0P5022[[#This Row],[p]],2)^16</f>
        <v>1.9073486328125E-6</v>
      </c>
      <c r="U1336" s="26">
        <f>2*(1-ABS(SIN(S0P5022[[#This Row],[Rad]]*2)))^(S0P5022[[#This Row],[-LOG(1-p)]])</f>
        <v>7.2949016875157702E-2</v>
      </c>
      <c r="V1336" s="26">
        <f>S0P5022[[#This Row],[f(p)]]*LOG(1-S0P5022[[#This Row],[p]],2)^-16</f>
        <v>1.9073486328125E-6</v>
      </c>
      <c r="W1336" s="26">
        <f>S0P5022[[#This Row],[f(p)]]*2*((1-ABS(SIN(S0P5022[[#This Row],[Rad]]*2)))^(S0P5022[[#This Row],[-LOG(1-p)]]^2))</f>
        <v>3.3259744144075267E-4</v>
      </c>
      <c r="X1336" s="26">
        <f>S0P5022[[#This Row],[F3]]+S0P5022[[#This Row],[F2]]</f>
        <v>3.3450479007356517E-4</v>
      </c>
      <c r="Y1336" s="26"/>
      <c r="Z1336"/>
      <c r="AD1336" s="16"/>
      <c r="AE1336" s="20"/>
      <c r="AF1336" s="16"/>
      <c r="AG1336" s="20"/>
      <c r="AN1336" s="15"/>
      <c r="AO1336" s="20"/>
      <c r="AT1336" s="15"/>
      <c r="AU1336" s="17"/>
      <c r="AW1336" s="15"/>
      <c r="AX1336" s="20"/>
    </row>
    <row r="1337" spans="1:50" x14ac:dyDescent="0.3">
      <c r="A1337" s="28">
        <v>64</v>
      </c>
      <c r="B1337" s="28">
        <f>RADIANS(S0P5022[[#This Row],[Deg]])</f>
        <v>1.1170107212763709</v>
      </c>
      <c r="C1337" s="29">
        <v>1.4804398617875801E-4</v>
      </c>
      <c r="D1337" s="30">
        <f t="shared" si="9"/>
        <v>0.75</v>
      </c>
      <c r="E1337" s="30">
        <f>-LOG(S0P5022[[#This Row],[p]]-0.5,2)</f>
        <v>2</v>
      </c>
      <c r="F1337" s="30">
        <f>-LOG(1-S0P5022[[#This Row],[p]],2)^2</f>
        <v>4</v>
      </c>
      <c r="G1337" s="30">
        <f>-LOG(S0P5022[[#This Row],[p]]-0.5,2)^2</f>
        <v>4</v>
      </c>
      <c r="H1337" s="30">
        <f>-LOG(1-S0P5022[[#This Row],[p]],2)</f>
        <v>2</v>
      </c>
      <c r="I1337" s="30">
        <f>1/S0P5022[[#This Row],[-LOG(p-0.5)^2]]</f>
        <v>0.25</v>
      </c>
      <c r="J1337" s="30">
        <f>1-S0P5022[[#This Row],[p]]</f>
        <v>0.25</v>
      </c>
      <c r="K1337" s="30">
        <f>1/S0P5022[[#This Row],[1-p]]</f>
        <v>4</v>
      </c>
      <c r="L1337" s="30">
        <f>S0P5022[[#This Row],[p]]*2-1</f>
        <v>0.5</v>
      </c>
      <c r="M1337" s="30">
        <f>S0P5022[[#This Row],[1-p]]*2</f>
        <v>0.5</v>
      </c>
      <c r="N1337" s="30">
        <f>S0P5022[[#This Row],[2p-1]]*2</f>
        <v>1</v>
      </c>
      <c r="O1337" s="30">
        <f>S0P5022[[#This Row],[2-2p]]*2</f>
        <v>1</v>
      </c>
      <c r="P1337" s="30">
        <f>2^S0P5022[[#This Row],[4p-2]]</f>
        <v>2</v>
      </c>
      <c r="Q1337" s="30">
        <f>2^S0P5022[[#This Row],[4-4p]]</f>
        <v>2</v>
      </c>
      <c r="R1337" s="30">
        <f>2^S0P5022[[#This Row],[2^(4p-2)]]</f>
        <v>4</v>
      </c>
      <c r="S1337" s="29">
        <f>S0P5022[[#This Row],[1-p]]/2</f>
        <v>0.125</v>
      </c>
      <c r="T1337" s="29">
        <f>S0P5022[[#This Row],[f(p)]]/LOG(1-S0P5022[[#This Row],[p]],2)^16</f>
        <v>1.9073486328125E-6</v>
      </c>
      <c r="U1337" s="26">
        <f>2*(1-ABS(SIN(S0P5022[[#This Row],[Rad]]*2)))^(S0P5022[[#This Row],[-LOG(1-p)]])</f>
        <v>8.9878881172779854E-2</v>
      </c>
      <c r="V1337" s="26">
        <f>S0P5022[[#This Row],[f(p)]]*LOG(1-S0P5022[[#This Row],[p]],2)^-16</f>
        <v>1.9073486328125E-6</v>
      </c>
      <c r="W1337" s="26">
        <f>S0P5022[[#This Row],[f(p)]]*2*((1-ABS(SIN(S0P5022[[#This Row],[Rad]]*2)))^(S0P5022[[#This Row],[-LOG(1-p)]]^2))</f>
        <v>5.048883300544176E-4</v>
      </c>
      <c r="X1337" s="26">
        <f>S0P5022[[#This Row],[F3]]+S0P5022[[#This Row],[F2]]</f>
        <v>5.067956786872301E-4</v>
      </c>
      <c r="Y1337" s="26"/>
      <c r="Z1337"/>
      <c r="AD1337" s="16"/>
      <c r="AE1337" s="20"/>
      <c r="AF1337" s="16"/>
      <c r="AG1337" s="20"/>
      <c r="AN1337" s="15"/>
      <c r="AO1337" s="20"/>
      <c r="AT1337" s="15"/>
      <c r="AU1337" s="17"/>
      <c r="AW1337" s="15"/>
      <c r="AX1337" s="20"/>
    </row>
    <row r="1338" spans="1:50" x14ac:dyDescent="0.3">
      <c r="A1338" s="28">
        <v>65</v>
      </c>
      <c r="B1338" s="28">
        <f>RADIANS(S0P5022[[#This Row],[Deg]])</f>
        <v>1.1344640137963142</v>
      </c>
      <c r="C1338" s="29">
        <v>1.54483313654185E-4</v>
      </c>
      <c r="D1338" s="30">
        <f t="shared" si="9"/>
        <v>0.75</v>
      </c>
      <c r="E1338" s="30">
        <f>-LOG(S0P5022[[#This Row],[p]]-0.5,2)</f>
        <v>2</v>
      </c>
      <c r="F1338" s="30">
        <f>-LOG(1-S0P5022[[#This Row],[p]],2)^2</f>
        <v>4</v>
      </c>
      <c r="G1338" s="30">
        <f>-LOG(S0P5022[[#This Row],[p]]-0.5,2)^2</f>
        <v>4</v>
      </c>
      <c r="H1338" s="30">
        <f>-LOG(1-S0P5022[[#This Row],[p]],2)</f>
        <v>2</v>
      </c>
      <c r="I1338" s="30">
        <f>1/S0P5022[[#This Row],[-LOG(p-0.5)^2]]</f>
        <v>0.25</v>
      </c>
      <c r="J1338" s="30">
        <f>1-S0P5022[[#This Row],[p]]</f>
        <v>0.25</v>
      </c>
      <c r="K1338" s="30">
        <f>1/S0P5022[[#This Row],[1-p]]</f>
        <v>4</v>
      </c>
      <c r="L1338" s="30">
        <f>S0P5022[[#This Row],[p]]*2-1</f>
        <v>0.5</v>
      </c>
      <c r="M1338" s="30">
        <f>S0P5022[[#This Row],[1-p]]*2</f>
        <v>0.5</v>
      </c>
      <c r="N1338" s="30">
        <f>S0P5022[[#This Row],[2p-1]]*2</f>
        <v>1</v>
      </c>
      <c r="O1338" s="30">
        <f>S0P5022[[#This Row],[2-2p]]*2</f>
        <v>1</v>
      </c>
      <c r="P1338" s="30">
        <f>2^S0P5022[[#This Row],[4p-2]]</f>
        <v>2</v>
      </c>
      <c r="Q1338" s="30">
        <f>2^S0P5022[[#This Row],[4-4p]]</f>
        <v>2</v>
      </c>
      <c r="R1338" s="30">
        <f>2^S0P5022[[#This Row],[2^(4p-2)]]</f>
        <v>4</v>
      </c>
      <c r="S1338" s="29">
        <f>S0P5022[[#This Row],[1-p]]/2</f>
        <v>0.125</v>
      </c>
      <c r="T1338" s="29">
        <f>S0P5022[[#This Row],[f(p)]]/LOG(1-S0P5022[[#This Row],[p]],2)^16</f>
        <v>1.9073486328125E-6</v>
      </c>
      <c r="U1338" s="26">
        <f>2*(1-ABS(SIN(S0P5022[[#This Row],[Rad]]*2)))^(S0P5022[[#This Row],[-LOG(1-p)]])</f>
        <v>0.10947040519101822</v>
      </c>
      <c r="V1338" s="26">
        <f>S0P5022[[#This Row],[f(p)]]*LOG(1-S0P5022[[#This Row],[p]],2)^-16</f>
        <v>1.9073486328125E-6</v>
      </c>
      <c r="W1338" s="26">
        <f>S0P5022[[#This Row],[f(p)]]*2*((1-ABS(SIN(S0P5022[[#This Row],[Rad]]*2)))^(S0P5022[[#This Row],[-LOG(1-p)]]^2))</f>
        <v>7.4898560079285684E-4</v>
      </c>
      <c r="X1338" s="26">
        <f>S0P5022[[#This Row],[F3]]+S0P5022[[#This Row],[F2]]</f>
        <v>7.5089294942566934E-4</v>
      </c>
      <c r="Y1338" s="26"/>
      <c r="Z1338"/>
      <c r="AD1338" s="16"/>
      <c r="AE1338" s="20"/>
      <c r="AF1338" s="16"/>
      <c r="AG1338" s="20"/>
      <c r="AN1338" s="15"/>
      <c r="AO1338" s="20"/>
      <c r="AT1338" s="15"/>
      <c r="AU1338" s="17"/>
      <c r="AW1338" s="15"/>
      <c r="AX1338" s="20"/>
    </row>
    <row r="1339" spans="1:50" x14ac:dyDescent="0.3">
      <c r="A1339" s="28">
        <v>66</v>
      </c>
      <c r="B1339" s="28">
        <f>RADIANS(S0P5022[[#This Row],[Deg]])</f>
        <v>1.1519173063162575</v>
      </c>
      <c r="C1339" s="29">
        <v>1.6019938959971699E-4</v>
      </c>
      <c r="D1339" s="30">
        <f t="shared" si="9"/>
        <v>0.75</v>
      </c>
      <c r="E1339" s="30">
        <f>-LOG(S0P5022[[#This Row],[p]]-0.5,2)</f>
        <v>2</v>
      </c>
      <c r="F1339" s="30">
        <f>-LOG(1-S0P5022[[#This Row],[p]],2)^2</f>
        <v>4</v>
      </c>
      <c r="G1339" s="30">
        <f>-LOG(S0P5022[[#This Row],[p]]-0.5,2)^2</f>
        <v>4</v>
      </c>
      <c r="H1339" s="30">
        <f>-LOG(1-S0P5022[[#This Row],[p]],2)</f>
        <v>2</v>
      </c>
      <c r="I1339" s="30">
        <f>1/S0P5022[[#This Row],[-LOG(p-0.5)^2]]</f>
        <v>0.25</v>
      </c>
      <c r="J1339" s="30">
        <f>1-S0P5022[[#This Row],[p]]</f>
        <v>0.25</v>
      </c>
      <c r="K1339" s="30">
        <f>1/S0P5022[[#This Row],[1-p]]</f>
        <v>4</v>
      </c>
      <c r="L1339" s="30">
        <f>S0P5022[[#This Row],[p]]*2-1</f>
        <v>0.5</v>
      </c>
      <c r="M1339" s="30">
        <f>S0P5022[[#This Row],[1-p]]*2</f>
        <v>0.5</v>
      </c>
      <c r="N1339" s="30">
        <f>S0P5022[[#This Row],[2p-1]]*2</f>
        <v>1</v>
      </c>
      <c r="O1339" s="30">
        <f>S0P5022[[#This Row],[2-2p]]*2</f>
        <v>1</v>
      </c>
      <c r="P1339" s="30">
        <f>2^S0P5022[[#This Row],[4p-2]]</f>
        <v>2</v>
      </c>
      <c r="Q1339" s="30">
        <f>2^S0P5022[[#This Row],[4-4p]]</f>
        <v>2</v>
      </c>
      <c r="R1339" s="30">
        <f>2^S0P5022[[#This Row],[2^(4p-2)]]</f>
        <v>4</v>
      </c>
      <c r="S1339" s="29">
        <f>S0P5022[[#This Row],[1-p]]/2</f>
        <v>0.125</v>
      </c>
      <c r="T1339" s="29">
        <f>S0P5022[[#This Row],[f(p)]]/LOG(1-S0P5022[[#This Row],[p]],2)^16</f>
        <v>1.9073486328125E-6</v>
      </c>
      <c r="U1339" s="26">
        <f>2*(1-ABS(SIN(S0P5022[[#This Row],[Rad]]*2)))^(S0P5022[[#This Row],[-LOG(1-p)]])</f>
        <v>0.13194916135807652</v>
      </c>
      <c r="V1339" s="26">
        <f>S0P5022[[#This Row],[f(p)]]*LOG(1-S0P5022[[#This Row],[p]],2)^-16</f>
        <v>1.9073486328125E-6</v>
      </c>
      <c r="W1339" s="26">
        <f>S0P5022[[#This Row],[f(p)]]*2*((1-ABS(SIN(S0P5022[[#This Row],[Rad]]*2)))^(S0P5022[[#This Row],[-LOG(1-p)]]^2))</f>
        <v>1.0881613239437321E-3</v>
      </c>
      <c r="X1339" s="26">
        <f>S0P5022[[#This Row],[F3]]+S0P5022[[#This Row],[F2]]</f>
        <v>1.0900686725765446E-3</v>
      </c>
      <c r="Y1339" s="26"/>
      <c r="Z1339"/>
      <c r="AD1339" s="16"/>
      <c r="AE1339" s="20"/>
      <c r="AF1339" s="16"/>
      <c r="AG1339" s="20"/>
      <c r="AN1339" s="15"/>
      <c r="AO1339" s="20"/>
      <c r="AT1339" s="15"/>
      <c r="AU1339" s="17"/>
      <c r="AW1339" s="15"/>
      <c r="AX1339" s="20"/>
    </row>
    <row r="1340" spans="1:50" x14ac:dyDescent="0.3">
      <c r="A1340" s="28">
        <v>67</v>
      </c>
      <c r="B1340" s="28">
        <f>RADIANS(S0P5022[[#This Row],[Deg]])</f>
        <v>1.1693705988362009</v>
      </c>
      <c r="C1340" s="29">
        <v>1.71450051997341E-4</v>
      </c>
      <c r="D1340" s="30">
        <f t="shared" si="9"/>
        <v>0.75</v>
      </c>
      <c r="E1340" s="30">
        <f>-LOG(S0P5022[[#This Row],[p]]-0.5,2)</f>
        <v>2</v>
      </c>
      <c r="F1340" s="30">
        <f>-LOG(1-S0P5022[[#This Row],[p]],2)^2</f>
        <v>4</v>
      </c>
      <c r="G1340" s="30">
        <f>-LOG(S0P5022[[#This Row],[p]]-0.5,2)^2</f>
        <v>4</v>
      </c>
      <c r="H1340" s="30">
        <f>-LOG(1-S0P5022[[#This Row],[p]],2)</f>
        <v>2</v>
      </c>
      <c r="I1340" s="30">
        <f>1/S0P5022[[#This Row],[-LOG(p-0.5)^2]]</f>
        <v>0.25</v>
      </c>
      <c r="J1340" s="30">
        <f>1-S0P5022[[#This Row],[p]]</f>
        <v>0.25</v>
      </c>
      <c r="K1340" s="30">
        <f>1/S0P5022[[#This Row],[1-p]]</f>
        <v>4</v>
      </c>
      <c r="L1340" s="30">
        <f>S0P5022[[#This Row],[p]]*2-1</f>
        <v>0.5</v>
      </c>
      <c r="M1340" s="30">
        <f>S0P5022[[#This Row],[1-p]]*2</f>
        <v>0.5</v>
      </c>
      <c r="N1340" s="30">
        <f>S0P5022[[#This Row],[2p-1]]*2</f>
        <v>1</v>
      </c>
      <c r="O1340" s="30">
        <f>S0P5022[[#This Row],[2-2p]]*2</f>
        <v>1</v>
      </c>
      <c r="P1340" s="30">
        <f>2^S0P5022[[#This Row],[4p-2]]</f>
        <v>2</v>
      </c>
      <c r="Q1340" s="30">
        <f>2^S0P5022[[#This Row],[4-4p]]</f>
        <v>2</v>
      </c>
      <c r="R1340" s="30">
        <f>2^S0P5022[[#This Row],[2^(4p-2)]]</f>
        <v>4</v>
      </c>
      <c r="S1340" s="29">
        <f>S0P5022[[#This Row],[1-p]]/2</f>
        <v>0.125</v>
      </c>
      <c r="T1340" s="29">
        <f>S0P5022[[#This Row],[f(p)]]/LOG(1-S0P5022[[#This Row],[p]],2)^16</f>
        <v>1.9073486328125E-6</v>
      </c>
      <c r="U1340" s="26">
        <f>2*(1-ABS(SIN(S0P5022[[#This Row],[Rad]]*2)))^(S0P5022[[#This Row],[-LOG(1-p)]])</f>
        <v>0.15754029534789649</v>
      </c>
      <c r="V1340" s="26">
        <f>S0P5022[[#This Row],[f(p)]]*LOG(1-S0P5022[[#This Row],[p]],2)^-16</f>
        <v>1.9073486328125E-6</v>
      </c>
      <c r="W1340" s="26">
        <f>S0P5022[[#This Row],[f(p)]]*2*((1-ABS(SIN(S0P5022[[#This Row],[Rad]]*2)))^(S0P5022[[#This Row],[-LOG(1-p)]]^2))</f>
        <v>1.5511840411439035E-3</v>
      </c>
      <c r="X1340" s="26">
        <f>S0P5022[[#This Row],[F3]]+S0P5022[[#This Row],[F2]]</f>
        <v>1.553091389776716E-3</v>
      </c>
      <c r="Y1340" s="26"/>
      <c r="Z1340"/>
      <c r="AD1340" s="16"/>
      <c r="AE1340" s="20"/>
      <c r="AF1340" s="16"/>
      <c r="AG1340" s="20"/>
      <c r="AN1340" s="15"/>
      <c r="AO1340" s="20"/>
      <c r="AT1340" s="15"/>
      <c r="AU1340" s="17"/>
      <c r="AW1340" s="15"/>
      <c r="AX1340" s="20"/>
    </row>
    <row r="1341" spans="1:50" x14ac:dyDescent="0.3">
      <c r="A1341" s="28">
        <v>68</v>
      </c>
      <c r="B1341" s="28">
        <f>RADIANS(S0P5022[[#This Row],[Deg]])</f>
        <v>1.1868238913561442</v>
      </c>
      <c r="C1341" s="29">
        <v>1.66520507191976E-4</v>
      </c>
      <c r="D1341" s="30">
        <f t="shared" si="9"/>
        <v>0.75</v>
      </c>
      <c r="E1341" s="30">
        <f>-LOG(S0P5022[[#This Row],[p]]-0.5,2)</f>
        <v>2</v>
      </c>
      <c r="F1341" s="30">
        <f>-LOG(1-S0P5022[[#This Row],[p]],2)^2</f>
        <v>4</v>
      </c>
      <c r="G1341" s="30">
        <f>-LOG(S0P5022[[#This Row],[p]]-0.5,2)^2</f>
        <v>4</v>
      </c>
      <c r="H1341" s="30">
        <f>-LOG(1-S0P5022[[#This Row],[p]],2)</f>
        <v>2</v>
      </c>
      <c r="I1341" s="30">
        <f>1/S0P5022[[#This Row],[-LOG(p-0.5)^2]]</f>
        <v>0.25</v>
      </c>
      <c r="J1341" s="30">
        <f>1-S0P5022[[#This Row],[p]]</f>
        <v>0.25</v>
      </c>
      <c r="K1341" s="30">
        <f>1/S0P5022[[#This Row],[1-p]]</f>
        <v>4</v>
      </c>
      <c r="L1341" s="30">
        <f>S0P5022[[#This Row],[p]]*2-1</f>
        <v>0.5</v>
      </c>
      <c r="M1341" s="30">
        <f>S0P5022[[#This Row],[1-p]]*2</f>
        <v>0.5</v>
      </c>
      <c r="N1341" s="30">
        <f>S0P5022[[#This Row],[2p-1]]*2</f>
        <v>1</v>
      </c>
      <c r="O1341" s="30">
        <f>S0P5022[[#This Row],[2-2p]]*2</f>
        <v>1</v>
      </c>
      <c r="P1341" s="30">
        <f>2^S0P5022[[#This Row],[4p-2]]</f>
        <v>2</v>
      </c>
      <c r="Q1341" s="30">
        <f>2^S0P5022[[#This Row],[4-4p]]</f>
        <v>2</v>
      </c>
      <c r="R1341" s="30">
        <f>2^S0P5022[[#This Row],[2^(4p-2)]]</f>
        <v>4</v>
      </c>
      <c r="S1341" s="29">
        <f>S0P5022[[#This Row],[1-p]]/2</f>
        <v>0.125</v>
      </c>
      <c r="T1341" s="29">
        <f>S0P5022[[#This Row],[f(p)]]/LOG(1-S0P5022[[#This Row],[p]],2)^16</f>
        <v>1.9073486328125E-6</v>
      </c>
      <c r="U1341" s="26">
        <f>2*(1-ABS(SIN(S0P5022[[#This Row],[Rad]]*2)))^(S0P5022[[#This Row],[-LOG(1-p)]])</f>
        <v>0.18646702146151006</v>
      </c>
      <c r="V1341" s="26">
        <f>S0P5022[[#This Row],[f(p)]]*LOG(1-S0P5022[[#This Row],[p]],2)^-16</f>
        <v>1.9073486328125E-6</v>
      </c>
      <c r="W1341" s="26">
        <f>S0P5022[[#This Row],[f(p)]]*2*((1-ABS(SIN(S0P5022[[#This Row],[Rad]]*2)))^(S0P5022[[#This Row],[-LOG(1-p)]]^2))</f>
        <v>2.1731218807954536E-3</v>
      </c>
      <c r="X1341" s="26">
        <f>S0P5022[[#This Row],[F3]]+S0P5022[[#This Row],[F2]]</f>
        <v>2.1750292294282661E-3</v>
      </c>
      <c r="Y1341" s="26"/>
      <c r="Z1341"/>
      <c r="AD1341" s="16"/>
      <c r="AE1341" s="20"/>
      <c r="AF1341" s="16"/>
      <c r="AG1341" s="20"/>
      <c r="AN1341" s="15"/>
      <c r="AO1341" s="20"/>
      <c r="AT1341" s="15"/>
      <c r="AU1341" s="17"/>
      <c r="AW1341" s="15"/>
      <c r="AX1341" s="20"/>
    </row>
    <row r="1342" spans="1:50" x14ac:dyDescent="0.3">
      <c r="A1342" s="28">
        <v>69</v>
      </c>
      <c r="B1342" s="28">
        <f>RADIANS(S0P5022[[#This Row],[Deg]])</f>
        <v>1.2042771838760873</v>
      </c>
      <c r="C1342" s="29">
        <v>3.0934588980420502E-4</v>
      </c>
      <c r="D1342" s="30">
        <f t="shared" si="9"/>
        <v>0.75</v>
      </c>
      <c r="E1342" s="30">
        <f>-LOG(S0P5022[[#This Row],[p]]-0.5,2)</f>
        <v>2</v>
      </c>
      <c r="F1342" s="30">
        <f>-LOG(1-S0P5022[[#This Row],[p]],2)^2</f>
        <v>4</v>
      </c>
      <c r="G1342" s="30">
        <f>-LOG(S0P5022[[#This Row],[p]]-0.5,2)^2</f>
        <v>4</v>
      </c>
      <c r="H1342" s="30">
        <f>-LOG(1-S0P5022[[#This Row],[p]],2)</f>
        <v>2</v>
      </c>
      <c r="I1342" s="30">
        <f>1/S0P5022[[#This Row],[-LOG(p-0.5)^2]]</f>
        <v>0.25</v>
      </c>
      <c r="J1342" s="30">
        <f>1-S0P5022[[#This Row],[p]]</f>
        <v>0.25</v>
      </c>
      <c r="K1342" s="30">
        <f>1/S0P5022[[#This Row],[1-p]]</f>
        <v>4</v>
      </c>
      <c r="L1342" s="30">
        <f>S0P5022[[#This Row],[p]]*2-1</f>
        <v>0.5</v>
      </c>
      <c r="M1342" s="30">
        <f>S0P5022[[#This Row],[1-p]]*2</f>
        <v>0.5</v>
      </c>
      <c r="N1342" s="30">
        <f>S0P5022[[#This Row],[2p-1]]*2</f>
        <v>1</v>
      </c>
      <c r="O1342" s="30">
        <f>S0P5022[[#This Row],[2-2p]]*2</f>
        <v>1</v>
      </c>
      <c r="P1342" s="30">
        <f>2^S0P5022[[#This Row],[4p-2]]</f>
        <v>2</v>
      </c>
      <c r="Q1342" s="30">
        <f>2^S0P5022[[#This Row],[4-4p]]</f>
        <v>2</v>
      </c>
      <c r="R1342" s="30">
        <f>2^S0P5022[[#This Row],[2^(4p-2)]]</f>
        <v>4</v>
      </c>
      <c r="S1342" s="29">
        <f>S0P5022[[#This Row],[1-p]]/2</f>
        <v>0.125</v>
      </c>
      <c r="T1342" s="29">
        <f>S0P5022[[#This Row],[f(p)]]/LOG(1-S0P5022[[#This Row],[p]],2)^16</f>
        <v>1.9073486328125E-6</v>
      </c>
      <c r="U1342" s="26">
        <f>2*(1-ABS(SIN(S0P5022[[#This Row],[Rad]]*2)))^(S0P5022[[#This Row],[-LOG(1-p)]])</f>
        <v>0.2189491112969135</v>
      </c>
      <c r="V1342" s="26">
        <f>S0P5022[[#This Row],[f(p)]]*LOG(1-S0P5022[[#This Row],[p]],2)^-16</f>
        <v>1.9073486328125E-6</v>
      </c>
      <c r="W1342" s="26">
        <f>S0P5022[[#This Row],[f(p)]]*2*((1-ABS(SIN(S0P5022[[#This Row],[Rad]]*2)))^(S0P5022[[#This Row],[-LOG(1-p)]]^2))</f>
        <v>2.9961695836067631E-3</v>
      </c>
      <c r="X1342" s="26">
        <f>S0P5022[[#This Row],[F3]]+S0P5022[[#This Row],[F2]]</f>
        <v>2.9980769322395756E-3</v>
      </c>
      <c r="Y1342" s="26"/>
      <c r="Z1342"/>
      <c r="AD1342" s="16"/>
      <c r="AE1342" s="20"/>
      <c r="AF1342" s="16"/>
      <c r="AG1342" s="20"/>
      <c r="AN1342" s="15"/>
      <c r="AO1342" s="20"/>
      <c r="AT1342" s="15"/>
      <c r="AU1342" s="17"/>
      <c r="AW1342" s="15"/>
      <c r="AX1342" s="20"/>
    </row>
    <row r="1343" spans="1:50" x14ac:dyDescent="0.3">
      <c r="A1343" s="28">
        <v>70</v>
      </c>
      <c r="B1343" s="28">
        <f>RADIANS(S0P5022[[#This Row],[Deg]])</f>
        <v>1.2217304763960306</v>
      </c>
      <c r="C1343" s="29">
        <v>7.7881719630903197E-4</v>
      </c>
      <c r="D1343" s="30">
        <f t="shared" si="9"/>
        <v>0.75</v>
      </c>
      <c r="E1343" s="30">
        <f>-LOG(S0P5022[[#This Row],[p]]-0.5,2)</f>
        <v>2</v>
      </c>
      <c r="F1343" s="30">
        <f>-LOG(1-S0P5022[[#This Row],[p]],2)^2</f>
        <v>4</v>
      </c>
      <c r="G1343" s="30">
        <f>-LOG(S0P5022[[#This Row],[p]]-0.5,2)^2</f>
        <v>4</v>
      </c>
      <c r="H1343" s="30">
        <f>-LOG(1-S0P5022[[#This Row],[p]],2)</f>
        <v>2</v>
      </c>
      <c r="I1343" s="30">
        <f>1/S0P5022[[#This Row],[-LOG(p-0.5)^2]]</f>
        <v>0.25</v>
      </c>
      <c r="J1343" s="30">
        <f>1-S0P5022[[#This Row],[p]]</f>
        <v>0.25</v>
      </c>
      <c r="K1343" s="30">
        <f>1/S0P5022[[#This Row],[1-p]]</f>
        <v>4</v>
      </c>
      <c r="L1343" s="30">
        <f>S0P5022[[#This Row],[p]]*2-1</f>
        <v>0.5</v>
      </c>
      <c r="M1343" s="30">
        <f>S0P5022[[#This Row],[1-p]]*2</f>
        <v>0.5</v>
      </c>
      <c r="N1343" s="30">
        <f>S0P5022[[#This Row],[2p-1]]*2</f>
        <v>1</v>
      </c>
      <c r="O1343" s="30">
        <f>S0P5022[[#This Row],[2-2p]]*2</f>
        <v>1</v>
      </c>
      <c r="P1343" s="30">
        <f>2^S0P5022[[#This Row],[4p-2]]</f>
        <v>2</v>
      </c>
      <c r="Q1343" s="30">
        <f>2^S0P5022[[#This Row],[4-4p]]</f>
        <v>2</v>
      </c>
      <c r="R1343" s="30">
        <f>2^S0P5022[[#This Row],[2^(4p-2)]]</f>
        <v>4</v>
      </c>
      <c r="S1343" s="29">
        <f>S0P5022[[#This Row],[1-p]]/2</f>
        <v>0.125</v>
      </c>
      <c r="T1343" s="29">
        <f>S0P5022[[#This Row],[f(p)]]/LOG(1-S0P5022[[#This Row],[p]],2)^16</f>
        <v>1.9073486328125E-6</v>
      </c>
      <c r="U1343" s="26">
        <f>2*(1-ABS(SIN(S0P5022[[#This Row],[Rad]]*2)))^(S0P5022[[#This Row],[-LOG(1-p)]])</f>
        <v>0.25520138358691213</v>
      </c>
      <c r="V1343" s="26">
        <f>S0P5022[[#This Row],[f(p)]]*LOG(1-S0P5022[[#This Row],[p]],2)^-16</f>
        <v>1.9073486328125E-6</v>
      </c>
      <c r="W1343" s="26">
        <f>S0P5022[[#This Row],[f(p)]]*2*((1-ABS(SIN(S0P5022[[#This Row],[Rad]]*2)))^(S0P5022[[#This Row],[-LOG(1-p)]]^2))</f>
        <v>4.0704841365421414E-3</v>
      </c>
      <c r="X1343" s="26">
        <f>S0P5022[[#This Row],[F3]]+S0P5022[[#This Row],[F2]]</f>
        <v>4.0723914851749539E-3</v>
      </c>
      <c r="Y1343" s="26"/>
      <c r="Z1343"/>
      <c r="AD1343" s="16"/>
      <c r="AE1343" s="20"/>
      <c r="AF1343" s="16"/>
      <c r="AG1343" s="20"/>
      <c r="AN1343" s="15"/>
      <c r="AO1343" s="20"/>
      <c r="AT1343" s="15"/>
      <c r="AU1343" s="17"/>
      <c r="AW1343" s="15"/>
      <c r="AX1343" s="20"/>
    </row>
    <row r="1344" spans="1:50" x14ac:dyDescent="0.3">
      <c r="A1344" s="28">
        <v>71</v>
      </c>
      <c r="B1344" s="28">
        <f>RADIANS(S0P5022[[#This Row],[Deg]])</f>
        <v>1.2391837689159739</v>
      </c>
      <c r="C1344" s="29">
        <v>1.6404111847285101E-3</v>
      </c>
      <c r="D1344" s="30">
        <f t="shared" si="9"/>
        <v>0.75</v>
      </c>
      <c r="E1344" s="30">
        <f>-LOG(S0P5022[[#This Row],[p]]-0.5,2)</f>
        <v>2</v>
      </c>
      <c r="F1344" s="30">
        <f>-LOG(1-S0P5022[[#This Row],[p]],2)^2</f>
        <v>4</v>
      </c>
      <c r="G1344" s="30">
        <f>-LOG(S0P5022[[#This Row],[p]]-0.5,2)^2</f>
        <v>4</v>
      </c>
      <c r="H1344" s="30">
        <f>-LOG(1-S0P5022[[#This Row],[p]],2)</f>
        <v>2</v>
      </c>
      <c r="I1344" s="30">
        <f>1/S0P5022[[#This Row],[-LOG(p-0.5)^2]]</f>
        <v>0.25</v>
      </c>
      <c r="J1344" s="30">
        <f>1-S0P5022[[#This Row],[p]]</f>
        <v>0.25</v>
      </c>
      <c r="K1344" s="30">
        <f>1/S0P5022[[#This Row],[1-p]]</f>
        <v>4</v>
      </c>
      <c r="L1344" s="30">
        <f>S0P5022[[#This Row],[p]]*2-1</f>
        <v>0.5</v>
      </c>
      <c r="M1344" s="30">
        <f>S0P5022[[#This Row],[1-p]]*2</f>
        <v>0.5</v>
      </c>
      <c r="N1344" s="30">
        <f>S0P5022[[#This Row],[2p-1]]*2</f>
        <v>1</v>
      </c>
      <c r="O1344" s="30">
        <f>S0P5022[[#This Row],[2-2p]]*2</f>
        <v>1</v>
      </c>
      <c r="P1344" s="30">
        <f>2^S0P5022[[#This Row],[4p-2]]</f>
        <v>2</v>
      </c>
      <c r="Q1344" s="30">
        <f>2^S0P5022[[#This Row],[4-4p]]</f>
        <v>2</v>
      </c>
      <c r="R1344" s="30">
        <f>2^S0P5022[[#This Row],[2^(4p-2)]]</f>
        <v>4</v>
      </c>
      <c r="S1344" s="29">
        <f>S0P5022[[#This Row],[1-p]]/2</f>
        <v>0.125</v>
      </c>
      <c r="T1344" s="29">
        <f>S0P5022[[#This Row],[f(p)]]/LOG(1-S0P5022[[#This Row],[p]],2)^16</f>
        <v>1.9073486328125E-6</v>
      </c>
      <c r="U1344" s="26">
        <f>2*(1-ABS(SIN(S0P5022[[#This Row],[Rad]]*2)))^(S0P5022[[#This Row],[-LOG(1-p)]])</f>
        <v>0.29543220309769896</v>
      </c>
      <c r="V1344" s="26">
        <f>S0P5022[[#This Row],[f(p)]]*LOG(1-S0P5022[[#This Row],[p]],2)^-16</f>
        <v>1.9073486328125E-6</v>
      </c>
      <c r="W1344" s="26">
        <f>S0P5022[[#This Row],[f(p)]]*2*((1-ABS(SIN(S0P5022[[#This Row],[Rad]]*2)))^(S0P5022[[#This Row],[-LOG(1-p)]]^2))</f>
        <v>5.4550116641975035E-3</v>
      </c>
      <c r="X1344" s="26">
        <f>S0P5022[[#This Row],[F3]]+S0P5022[[#This Row],[F2]]</f>
        <v>5.456919012830316E-3</v>
      </c>
      <c r="Y1344" s="26"/>
      <c r="Z1344"/>
      <c r="AD1344" s="16"/>
      <c r="AE1344" s="20"/>
      <c r="AF1344" s="16"/>
      <c r="AG1344" s="20"/>
      <c r="AN1344" s="15"/>
      <c r="AO1344" s="20"/>
      <c r="AT1344" s="15"/>
      <c r="AU1344" s="17"/>
      <c r="AW1344" s="15"/>
      <c r="AX1344" s="20"/>
    </row>
    <row r="1345" spans="1:50" x14ac:dyDescent="0.3">
      <c r="A1345" s="28">
        <v>72</v>
      </c>
      <c r="B1345" s="28">
        <f>RADIANS(S0P5022[[#This Row],[Deg]])</f>
        <v>1.2566370614359172</v>
      </c>
      <c r="C1345" s="29">
        <v>3.0087766259176102E-3</v>
      </c>
      <c r="D1345" s="30">
        <f t="shared" si="9"/>
        <v>0.75</v>
      </c>
      <c r="E1345" s="30">
        <f>-LOG(S0P5022[[#This Row],[p]]-0.5,2)</f>
        <v>2</v>
      </c>
      <c r="F1345" s="30">
        <f>-LOG(1-S0P5022[[#This Row],[p]],2)^2</f>
        <v>4</v>
      </c>
      <c r="G1345" s="30">
        <f>-LOG(S0P5022[[#This Row],[p]]-0.5,2)^2</f>
        <v>4</v>
      </c>
      <c r="H1345" s="30">
        <f>-LOG(1-S0P5022[[#This Row],[p]],2)</f>
        <v>2</v>
      </c>
      <c r="I1345" s="30">
        <f>1/S0P5022[[#This Row],[-LOG(p-0.5)^2]]</f>
        <v>0.25</v>
      </c>
      <c r="J1345" s="30">
        <f>1-S0P5022[[#This Row],[p]]</f>
        <v>0.25</v>
      </c>
      <c r="K1345" s="30">
        <f>1/S0P5022[[#This Row],[1-p]]</f>
        <v>4</v>
      </c>
      <c r="L1345" s="30">
        <f>S0P5022[[#This Row],[p]]*2-1</f>
        <v>0.5</v>
      </c>
      <c r="M1345" s="30">
        <f>S0P5022[[#This Row],[1-p]]*2</f>
        <v>0.5</v>
      </c>
      <c r="N1345" s="30">
        <f>S0P5022[[#This Row],[2p-1]]*2</f>
        <v>1</v>
      </c>
      <c r="O1345" s="30">
        <f>S0P5022[[#This Row],[2-2p]]*2</f>
        <v>1</v>
      </c>
      <c r="P1345" s="30">
        <f>2^S0P5022[[#This Row],[4p-2]]</f>
        <v>2</v>
      </c>
      <c r="Q1345" s="30">
        <f>2^S0P5022[[#This Row],[4-4p]]</f>
        <v>2</v>
      </c>
      <c r="R1345" s="30">
        <f>2^S0P5022[[#This Row],[2^(4p-2)]]</f>
        <v>4</v>
      </c>
      <c r="S1345" s="29">
        <f>S0P5022[[#This Row],[1-p]]/2</f>
        <v>0.125</v>
      </c>
      <c r="T1345" s="29">
        <f>S0P5022[[#This Row],[f(p)]]/LOG(1-S0P5022[[#This Row],[p]],2)^16</f>
        <v>1.9073486328125E-6</v>
      </c>
      <c r="U1345" s="26">
        <f>2*(1-ABS(SIN(S0P5022[[#This Row],[Rad]]*2)))^(S0P5022[[#This Row],[-LOG(1-p)]])</f>
        <v>0.33984199645515989</v>
      </c>
      <c r="V1345" s="26">
        <f>S0P5022[[#This Row],[f(p)]]*LOG(1-S0P5022[[#This Row],[p]],2)^-16</f>
        <v>1.9073486328125E-6</v>
      </c>
      <c r="W1345" s="26">
        <f>S0P5022[[#This Row],[f(p)]]*2*((1-ABS(SIN(S0P5022[[#This Row],[Rad]]*2)))^(S0P5022[[#This Row],[-LOG(1-p)]]^2))</f>
        <v>7.2182864096643068E-3</v>
      </c>
      <c r="X1345" s="26">
        <f>S0P5022[[#This Row],[F3]]+S0P5022[[#This Row],[F2]]</f>
        <v>7.2201937582971193E-3</v>
      </c>
      <c r="Y1345" s="26"/>
      <c r="Z1345"/>
      <c r="AD1345" s="16"/>
      <c r="AE1345" s="20"/>
      <c r="AF1345" s="16"/>
      <c r="AG1345" s="20"/>
      <c r="AN1345" s="15"/>
      <c r="AO1345" s="20"/>
      <c r="AT1345" s="15"/>
      <c r="AU1345" s="17"/>
      <c r="AW1345" s="15"/>
      <c r="AX1345" s="20"/>
    </row>
    <row r="1346" spans="1:50" x14ac:dyDescent="0.3">
      <c r="A1346" s="28">
        <v>73</v>
      </c>
      <c r="B1346" s="28">
        <f>RADIANS(S0P5022[[#This Row],[Deg]])</f>
        <v>1.2740903539558606</v>
      </c>
      <c r="C1346" s="29">
        <v>4.8103432595155001E-3</v>
      </c>
      <c r="D1346" s="30">
        <f t="shared" si="9"/>
        <v>0.75</v>
      </c>
      <c r="E1346" s="30">
        <f>-LOG(S0P5022[[#This Row],[p]]-0.5,2)</f>
        <v>2</v>
      </c>
      <c r="F1346" s="30">
        <f>-LOG(1-S0P5022[[#This Row],[p]],2)^2</f>
        <v>4</v>
      </c>
      <c r="G1346" s="30">
        <f>-LOG(S0P5022[[#This Row],[p]]-0.5,2)^2</f>
        <v>4</v>
      </c>
      <c r="H1346" s="30">
        <f>-LOG(1-S0P5022[[#This Row],[p]],2)</f>
        <v>2</v>
      </c>
      <c r="I1346" s="30">
        <f>1/S0P5022[[#This Row],[-LOG(p-0.5)^2]]</f>
        <v>0.25</v>
      </c>
      <c r="J1346" s="30">
        <f>1-S0P5022[[#This Row],[p]]</f>
        <v>0.25</v>
      </c>
      <c r="K1346" s="30">
        <f>1/S0P5022[[#This Row],[1-p]]</f>
        <v>4</v>
      </c>
      <c r="L1346" s="30">
        <f>S0P5022[[#This Row],[p]]*2-1</f>
        <v>0.5</v>
      </c>
      <c r="M1346" s="30">
        <f>S0P5022[[#This Row],[1-p]]*2</f>
        <v>0.5</v>
      </c>
      <c r="N1346" s="30">
        <f>S0P5022[[#This Row],[2p-1]]*2</f>
        <v>1</v>
      </c>
      <c r="O1346" s="30">
        <f>S0P5022[[#This Row],[2-2p]]*2</f>
        <v>1</v>
      </c>
      <c r="P1346" s="30">
        <f>2^S0P5022[[#This Row],[4p-2]]</f>
        <v>2</v>
      </c>
      <c r="Q1346" s="30">
        <f>2^S0P5022[[#This Row],[4-4p]]</f>
        <v>2</v>
      </c>
      <c r="R1346" s="30">
        <f>2^S0P5022[[#This Row],[2^(4p-2)]]</f>
        <v>4</v>
      </c>
      <c r="S1346" s="29">
        <f>S0P5022[[#This Row],[1-p]]/2</f>
        <v>0.125</v>
      </c>
      <c r="T1346" s="29">
        <f>S0P5022[[#This Row],[f(p)]]/LOG(1-S0P5022[[#This Row],[p]],2)^16</f>
        <v>1.9073486328125E-6</v>
      </c>
      <c r="U1346" s="26">
        <f>2*(1-ABS(SIN(S0P5022[[#This Row],[Rad]]*2)))^(S0P5022[[#This Row],[-LOG(1-p)]])</f>
        <v>0.38862179270110053</v>
      </c>
      <c r="V1346" s="26">
        <f>S0P5022[[#This Row],[f(p)]]*LOG(1-S0P5022[[#This Row],[p]],2)^-16</f>
        <v>1.9073486328125E-6</v>
      </c>
      <c r="W1346" s="26">
        <f>S0P5022[[#This Row],[f(p)]]*2*((1-ABS(SIN(S0P5022[[#This Row],[Rad]]*2)))^(S0P5022[[#This Row],[-LOG(1-p)]]^2))</f>
        <v>9.4391811101385715E-3</v>
      </c>
      <c r="X1346" s="26">
        <f>S0P5022[[#This Row],[F3]]+S0P5022[[#This Row],[F2]]</f>
        <v>9.441088458771384E-3</v>
      </c>
      <c r="Y1346" s="26"/>
      <c r="Z1346"/>
      <c r="AD1346" s="16"/>
      <c r="AE1346" s="20"/>
      <c r="AF1346" s="16"/>
      <c r="AG1346" s="20"/>
      <c r="AN1346" s="15"/>
      <c r="AO1346" s="20"/>
      <c r="AT1346" s="15"/>
      <c r="AU1346" s="17"/>
      <c r="AW1346" s="15"/>
      <c r="AX1346" s="20"/>
    </row>
    <row r="1347" spans="1:50" x14ac:dyDescent="0.3">
      <c r="A1347" s="28">
        <v>74</v>
      </c>
      <c r="B1347" s="28">
        <f>RADIANS(S0P5022[[#This Row],[Deg]])</f>
        <v>1.2915436464758039</v>
      </c>
      <c r="C1347" s="29">
        <v>7.1416911456255398E-3</v>
      </c>
      <c r="D1347" s="30">
        <f t="shared" si="9"/>
        <v>0.75</v>
      </c>
      <c r="E1347" s="30">
        <f>-LOG(S0P5022[[#This Row],[p]]-0.5,2)</f>
        <v>2</v>
      </c>
      <c r="F1347" s="30">
        <f>-LOG(1-S0P5022[[#This Row],[p]],2)^2</f>
        <v>4</v>
      </c>
      <c r="G1347" s="30">
        <f>-LOG(S0P5022[[#This Row],[p]]-0.5,2)^2</f>
        <v>4</v>
      </c>
      <c r="H1347" s="30">
        <f>-LOG(1-S0P5022[[#This Row],[p]],2)</f>
        <v>2</v>
      </c>
      <c r="I1347" s="30">
        <f>1/S0P5022[[#This Row],[-LOG(p-0.5)^2]]</f>
        <v>0.25</v>
      </c>
      <c r="J1347" s="30">
        <f>1-S0P5022[[#This Row],[p]]</f>
        <v>0.25</v>
      </c>
      <c r="K1347" s="30">
        <f>1/S0P5022[[#This Row],[1-p]]</f>
        <v>4</v>
      </c>
      <c r="L1347" s="30">
        <f>S0P5022[[#This Row],[p]]*2-1</f>
        <v>0.5</v>
      </c>
      <c r="M1347" s="30">
        <f>S0P5022[[#This Row],[1-p]]*2</f>
        <v>0.5</v>
      </c>
      <c r="N1347" s="30">
        <f>S0P5022[[#This Row],[2p-1]]*2</f>
        <v>1</v>
      </c>
      <c r="O1347" s="30">
        <f>S0P5022[[#This Row],[2-2p]]*2</f>
        <v>1</v>
      </c>
      <c r="P1347" s="30">
        <f>2^S0P5022[[#This Row],[4p-2]]</f>
        <v>2</v>
      </c>
      <c r="Q1347" s="30">
        <f>2^S0P5022[[#This Row],[4-4p]]</f>
        <v>2</v>
      </c>
      <c r="R1347" s="30">
        <f>2^S0P5022[[#This Row],[2^(4p-2)]]</f>
        <v>4</v>
      </c>
      <c r="S1347" s="29">
        <f>S0P5022[[#This Row],[1-p]]/2</f>
        <v>0.125</v>
      </c>
      <c r="T1347" s="29">
        <f>S0P5022[[#This Row],[f(p)]]/LOG(1-S0P5022[[#This Row],[p]],2)^16</f>
        <v>1.9073486328125E-6</v>
      </c>
      <c r="U1347" s="26">
        <f>2*(1-ABS(SIN(S0P5022[[#This Row],[Rad]]*2)))^(S0P5022[[#This Row],[-LOG(1-p)]])</f>
        <v>0.44195179627810288</v>
      </c>
      <c r="V1347" s="26">
        <f>S0P5022[[#This Row],[f(p)]]*LOG(1-S0P5022[[#This Row],[p]],2)^-16</f>
        <v>1.9073486328125E-6</v>
      </c>
      <c r="W1347" s="26">
        <f>S0P5022[[#This Row],[f(p)]]*2*((1-ABS(SIN(S0P5022[[#This Row],[Rad]]*2)))^(S0P5022[[#This Row],[-LOG(1-p)]]^2))</f>
        <v>1.2207586889590109E-2</v>
      </c>
      <c r="X1347" s="26">
        <f>S0P5022[[#This Row],[F3]]+S0P5022[[#This Row],[F2]]</f>
        <v>1.2209494238222922E-2</v>
      </c>
      <c r="Y1347" s="26"/>
      <c r="Z1347"/>
      <c r="AD1347" s="16"/>
      <c r="AE1347" s="20"/>
      <c r="AF1347" s="16"/>
      <c r="AG1347" s="20"/>
      <c r="AN1347" s="15"/>
      <c r="AO1347" s="20"/>
      <c r="AT1347" s="15"/>
      <c r="AU1347" s="17"/>
      <c r="AW1347" s="15"/>
      <c r="AX1347" s="20"/>
    </row>
    <row r="1348" spans="1:50" x14ac:dyDescent="0.3">
      <c r="A1348" s="28">
        <v>75</v>
      </c>
      <c r="B1348" s="28">
        <f>RADIANS(S0P5022[[#This Row],[Deg]])</f>
        <v>1.3089969389957472</v>
      </c>
      <c r="C1348" s="29">
        <v>1.0090805008625499E-2</v>
      </c>
      <c r="D1348" s="30">
        <f t="shared" si="9"/>
        <v>0.75</v>
      </c>
      <c r="E1348" s="30">
        <f>-LOG(S0P5022[[#This Row],[p]]-0.5,2)</f>
        <v>2</v>
      </c>
      <c r="F1348" s="30">
        <f>-LOG(1-S0P5022[[#This Row],[p]],2)^2</f>
        <v>4</v>
      </c>
      <c r="G1348" s="30">
        <f>-LOG(S0P5022[[#This Row],[p]]-0.5,2)^2</f>
        <v>4</v>
      </c>
      <c r="H1348" s="30">
        <f>-LOG(1-S0P5022[[#This Row],[p]],2)</f>
        <v>2</v>
      </c>
      <c r="I1348" s="30">
        <f>1/S0P5022[[#This Row],[-LOG(p-0.5)^2]]</f>
        <v>0.25</v>
      </c>
      <c r="J1348" s="30">
        <f>1-S0P5022[[#This Row],[p]]</f>
        <v>0.25</v>
      </c>
      <c r="K1348" s="30">
        <f>1/S0P5022[[#This Row],[1-p]]</f>
        <v>4</v>
      </c>
      <c r="L1348" s="30">
        <f>S0P5022[[#This Row],[p]]*2-1</f>
        <v>0.5</v>
      </c>
      <c r="M1348" s="30">
        <f>S0P5022[[#This Row],[1-p]]*2</f>
        <v>0.5</v>
      </c>
      <c r="N1348" s="30">
        <f>S0P5022[[#This Row],[2p-1]]*2</f>
        <v>1</v>
      </c>
      <c r="O1348" s="30">
        <f>S0P5022[[#This Row],[2-2p]]*2</f>
        <v>1</v>
      </c>
      <c r="P1348" s="30">
        <f>2^S0P5022[[#This Row],[4p-2]]</f>
        <v>2</v>
      </c>
      <c r="Q1348" s="30">
        <f>2^S0P5022[[#This Row],[4-4p]]</f>
        <v>2</v>
      </c>
      <c r="R1348" s="30">
        <f>2^S0P5022[[#This Row],[2^(4p-2)]]</f>
        <v>4</v>
      </c>
      <c r="S1348" s="29">
        <f>S0P5022[[#This Row],[1-p]]/2</f>
        <v>0.125</v>
      </c>
      <c r="T1348" s="29">
        <f>S0P5022[[#This Row],[f(p)]]/LOG(1-S0P5022[[#This Row],[p]],2)^16</f>
        <v>1.9073486328125E-6</v>
      </c>
      <c r="U1348" s="26">
        <f>2*(1-ABS(SIN(S0P5022[[#This Row],[Rad]]*2)))^(S0P5022[[#This Row],[-LOG(1-p)]])</f>
        <v>0.5</v>
      </c>
      <c r="V1348" s="26">
        <f>S0P5022[[#This Row],[f(p)]]*LOG(1-S0P5022[[#This Row],[p]],2)^-16</f>
        <v>1.9073486328125E-6</v>
      </c>
      <c r="W1348" s="26">
        <f>S0P5022[[#This Row],[f(p)]]*2*((1-ABS(SIN(S0P5022[[#This Row],[Rad]]*2)))^(S0P5022[[#This Row],[-LOG(1-p)]]^2))</f>
        <v>1.5625E-2</v>
      </c>
      <c r="X1348" s="26">
        <f>S0P5022[[#This Row],[F3]]+S0P5022[[#This Row],[F2]]</f>
        <v>1.5626907348632813E-2</v>
      </c>
      <c r="Y1348" s="26"/>
      <c r="Z1348"/>
      <c r="AD1348" s="16"/>
      <c r="AE1348" s="20"/>
      <c r="AF1348" s="16"/>
      <c r="AG1348" s="20"/>
      <c r="AN1348" s="15"/>
      <c r="AO1348" s="20"/>
      <c r="AT1348" s="15"/>
      <c r="AU1348" s="17"/>
      <c r="AW1348" s="15"/>
      <c r="AX1348" s="20"/>
    </row>
    <row r="1349" spans="1:50" x14ac:dyDescent="0.3">
      <c r="A1349" s="28">
        <v>76</v>
      </c>
      <c r="B1349" s="28">
        <f>RADIANS(S0P5022[[#This Row],[Deg]])</f>
        <v>1.3264502315156905</v>
      </c>
      <c r="C1349" s="29">
        <v>1.3723662323135001E-2</v>
      </c>
      <c r="D1349" s="30">
        <f t="shared" si="9"/>
        <v>0.75</v>
      </c>
      <c r="E1349" s="30">
        <f>-LOG(S0P5022[[#This Row],[p]]-0.5,2)</f>
        <v>2</v>
      </c>
      <c r="F1349" s="30">
        <f>-LOG(1-S0P5022[[#This Row],[p]],2)^2</f>
        <v>4</v>
      </c>
      <c r="G1349" s="30">
        <f>-LOG(S0P5022[[#This Row],[p]]-0.5,2)^2</f>
        <v>4</v>
      </c>
      <c r="H1349" s="30">
        <f>-LOG(1-S0P5022[[#This Row],[p]],2)</f>
        <v>2</v>
      </c>
      <c r="I1349" s="30">
        <f>1/S0P5022[[#This Row],[-LOG(p-0.5)^2]]</f>
        <v>0.25</v>
      </c>
      <c r="J1349" s="30">
        <f>1-S0P5022[[#This Row],[p]]</f>
        <v>0.25</v>
      </c>
      <c r="K1349" s="30">
        <f>1/S0P5022[[#This Row],[1-p]]</f>
        <v>4</v>
      </c>
      <c r="L1349" s="30">
        <f>S0P5022[[#This Row],[p]]*2-1</f>
        <v>0.5</v>
      </c>
      <c r="M1349" s="30">
        <f>S0P5022[[#This Row],[1-p]]*2</f>
        <v>0.5</v>
      </c>
      <c r="N1349" s="30">
        <f>S0P5022[[#This Row],[2p-1]]*2</f>
        <v>1</v>
      </c>
      <c r="O1349" s="30">
        <f>S0P5022[[#This Row],[2-2p]]*2</f>
        <v>1</v>
      </c>
      <c r="P1349" s="30">
        <f>2^S0P5022[[#This Row],[4p-2]]</f>
        <v>2</v>
      </c>
      <c r="Q1349" s="30">
        <f>2^S0P5022[[#This Row],[4-4p]]</f>
        <v>2</v>
      </c>
      <c r="R1349" s="30">
        <f>2^S0P5022[[#This Row],[2^(4p-2)]]</f>
        <v>4</v>
      </c>
      <c r="S1349" s="29">
        <f>S0P5022[[#This Row],[1-p]]/2</f>
        <v>0.125</v>
      </c>
      <c r="T1349" s="29">
        <f>S0P5022[[#This Row],[f(p)]]/LOG(1-S0P5022[[#This Row],[p]],2)^16</f>
        <v>1.9073486328125E-6</v>
      </c>
      <c r="U1349" s="26">
        <f>2*(1-ABS(SIN(S0P5022[[#This Row],[Rad]]*2)))^(S0P5022[[#This Row],[-LOG(1-p)]])</f>
        <v>0.56292084538569009</v>
      </c>
      <c r="V1349" s="26">
        <f>S0P5022[[#This Row],[f(p)]]*LOG(1-S0P5022[[#This Row],[p]],2)^-16</f>
        <v>1.9073486328125E-6</v>
      </c>
      <c r="W1349" s="26">
        <f>S0P5022[[#This Row],[f(p)]]*2*((1-ABS(SIN(S0P5022[[#This Row],[Rad]]*2)))^(S0P5022[[#This Row],[-LOG(1-p)]]^2))</f>
        <v>1.980499238560875E-2</v>
      </c>
      <c r="X1349" s="26">
        <f>S0P5022[[#This Row],[F3]]+S0P5022[[#This Row],[F2]]</f>
        <v>1.9806899734241563E-2</v>
      </c>
      <c r="Y1349" s="26"/>
      <c r="Z1349"/>
      <c r="AD1349" s="16"/>
      <c r="AE1349" s="20"/>
      <c r="AF1349" s="16"/>
      <c r="AG1349" s="20"/>
      <c r="AN1349" s="15"/>
      <c r="AO1349" s="20"/>
      <c r="AT1349" s="15"/>
      <c r="AU1349" s="17"/>
      <c r="AW1349" s="15"/>
      <c r="AX1349" s="20"/>
    </row>
    <row r="1350" spans="1:50" x14ac:dyDescent="0.3">
      <c r="A1350" s="28">
        <v>77</v>
      </c>
      <c r="B1350" s="28">
        <f>RADIANS(S0P5022[[#This Row],[Deg]])</f>
        <v>1.3439035240356338</v>
      </c>
      <c r="C1350" s="29">
        <v>1.83279414843927E-2</v>
      </c>
      <c r="D1350" s="30">
        <f t="shared" ref="D1350:D1413" si="10">3/4</f>
        <v>0.75</v>
      </c>
      <c r="E1350" s="30">
        <f>-LOG(S0P5022[[#This Row],[p]]-0.5,2)</f>
        <v>2</v>
      </c>
      <c r="F1350" s="30">
        <f>-LOG(1-S0P5022[[#This Row],[p]],2)^2</f>
        <v>4</v>
      </c>
      <c r="G1350" s="30">
        <f>-LOG(S0P5022[[#This Row],[p]]-0.5,2)^2</f>
        <v>4</v>
      </c>
      <c r="H1350" s="30">
        <f>-LOG(1-S0P5022[[#This Row],[p]],2)</f>
        <v>2</v>
      </c>
      <c r="I1350" s="30">
        <f>1/S0P5022[[#This Row],[-LOG(p-0.5)^2]]</f>
        <v>0.25</v>
      </c>
      <c r="J1350" s="30">
        <f>1-S0P5022[[#This Row],[p]]</f>
        <v>0.25</v>
      </c>
      <c r="K1350" s="30">
        <f>1/S0P5022[[#This Row],[1-p]]</f>
        <v>4</v>
      </c>
      <c r="L1350" s="30">
        <f>S0P5022[[#This Row],[p]]*2-1</f>
        <v>0.5</v>
      </c>
      <c r="M1350" s="30">
        <f>S0P5022[[#This Row],[1-p]]*2</f>
        <v>0.5</v>
      </c>
      <c r="N1350" s="30">
        <f>S0P5022[[#This Row],[2p-1]]*2</f>
        <v>1</v>
      </c>
      <c r="O1350" s="30">
        <f>S0P5022[[#This Row],[2-2p]]*2</f>
        <v>1</v>
      </c>
      <c r="P1350" s="30">
        <f>2^S0P5022[[#This Row],[4p-2]]</f>
        <v>2</v>
      </c>
      <c r="Q1350" s="30">
        <f>2^S0P5022[[#This Row],[4-4p]]</f>
        <v>2</v>
      </c>
      <c r="R1350" s="30">
        <f>2^S0P5022[[#This Row],[2^(4p-2)]]</f>
        <v>4</v>
      </c>
      <c r="S1350" s="29">
        <f>S0P5022[[#This Row],[1-p]]/2</f>
        <v>0.125</v>
      </c>
      <c r="T1350" s="29">
        <f>S0P5022[[#This Row],[f(p)]]/LOG(1-S0P5022[[#This Row],[p]],2)^16</f>
        <v>1.9073486328125E-6</v>
      </c>
      <c r="U1350" s="26">
        <f>2*(1-ABS(SIN(S0P5022[[#This Row],[Rad]]*2)))^(S0P5022[[#This Row],[-LOG(1-p)]])</f>
        <v>0.63085393751803231</v>
      </c>
      <c r="V1350" s="26">
        <f>S0P5022[[#This Row],[f(p)]]*LOG(1-S0P5022[[#This Row],[p]],2)^-16</f>
        <v>1.9073486328125E-6</v>
      </c>
      <c r="W1350" s="26">
        <f>S0P5022[[#This Row],[f(p)]]*2*((1-ABS(SIN(S0P5022[[#This Row],[Rad]]*2)))^(S0P5022[[#This Row],[-LOG(1-p)]]^2))</f>
        <v>2.4873543155125338E-2</v>
      </c>
      <c r="X1350" s="26">
        <f>S0P5022[[#This Row],[F3]]+S0P5022[[#This Row],[F2]]</f>
        <v>2.487545050375815E-2</v>
      </c>
      <c r="Y1350" s="26"/>
      <c r="Z1350"/>
      <c r="AD1350" s="16"/>
      <c r="AE1350" s="20"/>
      <c r="AF1350" s="16"/>
      <c r="AG1350" s="20"/>
      <c r="AN1350" s="15"/>
      <c r="AO1350" s="20"/>
      <c r="AT1350" s="15"/>
      <c r="AU1350" s="17"/>
      <c r="AW1350" s="15"/>
      <c r="AX1350" s="20"/>
    </row>
    <row r="1351" spans="1:50" x14ac:dyDescent="0.3">
      <c r="A1351" s="28">
        <v>78</v>
      </c>
      <c r="B1351" s="28">
        <f>RADIANS(S0P5022[[#This Row],[Deg]])</f>
        <v>1.3613568165555769</v>
      </c>
      <c r="C1351" s="29">
        <v>2.3462319753973102E-2</v>
      </c>
      <c r="D1351" s="30">
        <f t="shared" si="10"/>
        <v>0.75</v>
      </c>
      <c r="E1351" s="30">
        <f>-LOG(S0P5022[[#This Row],[p]]-0.5,2)</f>
        <v>2</v>
      </c>
      <c r="F1351" s="30">
        <f>-LOG(1-S0P5022[[#This Row],[p]],2)^2</f>
        <v>4</v>
      </c>
      <c r="G1351" s="30">
        <f>-LOG(S0P5022[[#This Row],[p]]-0.5,2)^2</f>
        <v>4</v>
      </c>
      <c r="H1351" s="30">
        <f>-LOG(1-S0P5022[[#This Row],[p]],2)</f>
        <v>2</v>
      </c>
      <c r="I1351" s="30">
        <f>1/S0P5022[[#This Row],[-LOG(p-0.5)^2]]</f>
        <v>0.25</v>
      </c>
      <c r="J1351" s="30">
        <f>1-S0P5022[[#This Row],[p]]</f>
        <v>0.25</v>
      </c>
      <c r="K1351" s="30">
        <f>1/S0P5022[[#This Row],[1-p]]</f>
        <v>4</v>
      </c>
      <c r="L1351" s="30">
        <f>S0P5022[[#This Row],[p]]*2-1</f>
        <v>0.5</v>
      </c>
      <c r="M1351" s="30">
        <f>S0P5022[[#This Row],[1-p]]*2</f>
        <v>0.5</v>
      </c>
      <c r="N1351" s="30">
        <f>S0P5022[[#This Row],[2p-1]]*2</f>
        <v>1</v>
      </c>
      <c r="O1351" s="30">
        <f>S0P5022[[#This Row],[2-2p]]*2</f>
        <v>1</v>
      </c>
      <c r="P1351" s="30">
        <f>2^S0P5022[[#This Row],[4p-2]]</f>
        <v>2</v>
      </c>
      <c r="Q1351" s="30">
        <f>2^S0P5022[[#This Row],[4-4p]]</f>
        <v>2</v>
      </c>
      <c r="R1351" s="30">
        <f>2^S0P5022[[#This Row],[2^(4p-2)]]</f>
        <v>4</v>
      </c>
      <c r="S1351" s="29">
        <f>S0P5022[[#This Row],[1-p]]/2</f>
        <v>0.125</v>
      </c>
      <c r="T1351" s="29">
        <f>S0P5022[[#This Row],[f(p)]]/LOG(1-S0P5022[[#This Row],[p]],2)^16</f>
        <v>1.9073486328125E-6</v>
      </c>
      <c r="U1351" s="26">
        <f>2*(1-ABS(SIN(S0P5022[[#This Row],[Rad]]*2)))^(S0P5022[[#This Row],[-LOG(1-p)]])</f>
        <v>0.7039228213379406</v>
      </c>
      <c r="V1351" s="26">
        <f>S0P5022[[#This Row],[f(p)]]*LOG(1-S0P5022[[#This Row],[p]],2)^-16</f>
        <v>1.9073486328125E-6</v>
      </c>
      <c r="W1351" s="26">
        <f>S0P5022[[#This Row],[f(p)]]*2*((1-ABS(SIN(S0P5022[[#This Row],[Rad]]*2)))^(S0P5022[[#This Row],[-LOG(1-p)]]^2))</f>
        <v>3.0969208650022891E-2</v>
      </c>
      <c r="X1351" s="26">
        <f>S0P5022[[#This Row],[F3]]+S0P5022[[#This Row],[F2]]</f>
        <v>3.0971115998655704E-2</v>
      </c>
      <c r="Y1351" s="26"/>
      <c r="Z1351"/>
      <c r="AD1351" s="16"/>
      <c r="AE1351" s="20"/>
      <c r="AF1351" s="16"/>
      <c r="AG1351" s="20"/>
      <c r="AN1351" s="15"/>
      <c r="AO1351" s="20"/>
      <c r="AT1351" s="15"/>
      <c r="AU1351" s="17"/>
      <c r="AW1351" s="15"/>
      <c r="AX1351" s="20"/>
    </row>
    <row r="1352" spans="1:50" x14ac:dyDescent="0.3">
      <c r="A1352" s="28">
        <v>79</v>
      </c>
      <c r="B1352" s="28">
        <f>RADIANS(S0P5022[[#This Row],[Deg]])</f>
        <v>1.3788101090755203</v>
      </c>
      <c r="C1352" s="29">
        <v>2.9275167707261698E-2</v>
      </c>
      <c r="D1352" s="30">
        <f t="shared" si="10"/>
        <v>0.75</v>
      </c>
      <c r="E1352" s="30">
        <f>-LOG(S0P5022[[#This Row],[p]]-0.5,2)</f>
        <v>2</v>
      </c>
      <c r="F1352" s="30">
        <f>-LOG(1-S0P5022[[#This Row],[p]],2)^2</f>
        <v>4</v>
      </c>
      <c r="G1352" s="30">
        <f>-LOG(S0P5022[[#This Row],[p]]-0.5,2)^2</f>
        <v>4</v>
      </c>
      <c r="H1352" s="30">
        <f>-LOG(1-S0P5022[[#This Row],[p]],2)</f>
        <v>2</v>
      </c>
      <c r="I1352" s="30">
        <f>1/S0P5022[[#This Row],[-LOG(p-0.5)^2]]</f>
        <v>0.25</v>
      </c>
      <c r="J1352" s="30">
        <f>1-S0P5022[[#This Row],[p]]</f>
        <v>0.25</v>
      </c>
      <c r="K1352" s="30">
        <f>1/S0P5022[[#This Row],[1-p]]</f>
        <v>4</v>
      </c>
      <c r="L1352" s="30">
        <f>S0P5022[[#This Row],[p]]*2-1</f>
        <v>0.5</v>
      </c>
      <c r="M1352" s="30">
        <f>S0P5022[[#This Row],[1-p]]*2</f>
        <v>0.5</v>
      </c>
      <c r="N1352" s="30">
        <f>S0P5022[[#This Row],[2p-1]]*2</f>
        <v>1</v>
      </c>
      <c r="O1352" s="30">
        <f>S0P5022[[#This Row],[2-2p]]*2</f>
        <v>1</v>
      </c>
      <c r="P1352" s="30">
        <f>2^S0P5022[[#This Row],[4p-2]]</f>
        <v>2</v>
      </c>
      <c r="Q1352" s="30">
        <f>2^S0P5022[[#This Row],[4-4p]]</f>
        <v>2</v>
      </c>
      <c r="R1352" s="30">
        <f>2^S0P5022[[#This Row],[2^(4p-2)]]</f>
        <v>4</v>
      </c>
      <c r="S1352" s="29">
        <f>S0P5022[[#This Row],[1-p]]/2</f>
        <v>0.125</v>
      </c>
      <c r="T1352" s="29">
        <f>S0P5022[[#This Row],[f(p)]]/LOG(1-S0P5022[[#This Row],[p]],2)^16</f>
        <v>1.9073486328125E-6</v>
      </c>
      <c r="U1352" s="26">
        <f>2*(1-ABS(SIN(S0P5022[[#This Row],[Rad]]*2)))^(S0P5022[[#This Row],[-LOG(1-p)]])</f>
        <v>0.7822338259977003</v>
      </c>
      <c r="V1352" s="26">
        <f>S0P5022[[#This Row],[f(p)]]*LOG(1-S0P5022[[#This Row],[p]],2)^-16</f>
        <v>1.9073486328125E-6</v>
      </c>
      <c r="W1352" s="26">
        <f>S0P5022[[#This Row],[f(p)]]*2*((1-ABS(SIN(S0P5022[[#This Row],[Rad]]*2)))^(S0P5022[[#This Row],[-LOG(1-p)]]^2))</f>
        <v>3.8243109908437531E-2</v>
      </c>
      <c r="X1352" s="26">
        <f>S0P5022[[#This Row],[F3]]+S0P5022[[#This Row],[F2]]</f>
        <v>3.8245017257070343E-2</v>
      </c>
      <c r="Y1352" s="26"/>
      <c r="Z1352"/>
      <c r="AD1352" s="16"/>
      <c r="AE1352" s="20"/>
      <c r="AF1352" s="16"/>
      <c r="AG1352" s="20"/>
      <c r="AN1352" s="15"/>
      <c r="AO1352" s="20"/>
      <c r="AT1352" s="15"/>
      <c r="AU1352" s="17"/>
      <c r="AW1352" s="15"/>
      <c r="AX1352" s="20"/>
    </row>
    <row r="1353" spans="1:50" x14ac:dyDescent="0.3">
      <c r="A1353" s="28">
        <v>80</v>
      </c>
      <c r="B1353" s="28">
        <f>RADIANS(S0P5022[[#This Row],[Deg]])</f>
        <v>1.3962634015954636</v>
      </c>
      <c r="C1353" s="29">
        <v>3.6311297575455898E-2</v>
      </c>
      <c r="D1353" s="30">
        <f t="shared" si="10"/>
        <v>0.75</v>
      </c>
      <c r="E1353" s="30">
        <f>-LOG(S0P5022[[#This Row],[p]]-0.5,2)</f>
        <v>2</v>
      </c>
      <c r="F1353" s="30">
        <f>-LOG(1-S0P5022[[#This Row],[p]],2)^2</f>
        <v>4</v>
      </c>
      <c r="G1353" s="30">
        <f>-LOG(S0P5022[[#This Row],[p]]-0.5,2)^2</f>
        <v>4</v>
      </c>
      <c r="H1353" s="30">
        <f>-LOG(1-S0P5022[[#This Row],[p]],2)</f>
        <v>2</v>
      </c>
      <c r="I1353" s="30">
        <f>1/S0P5022[[#This Row],[-LOG(p-0.5)^2]]</f>
        <v>0.25</v>
      </c>
      <c r="J1353" s="30">
        <f>1-S0P5022[[#This Row],[p]]</f>
        <v>0.25</v>
      </c>
      <c r="K1353" s="30">
        <f>1/S0P5022[[#This Row],[1-p]]</f>
        <v>4</v>
      </c>
      <c r="L1353" s="30">
        <f>S0P5022[[#This Row],[p]]*2-1</f>
        <v>0.5</v>
      </c>
      <c r="M1353" s="30">
        <f>S0P5022[[#This Row],[1-p]]*2</f>
        <v>0.5</v>
      </c>
      <c r="N1353" s="30">
        <f>S0P5022[[#This Row],[2p-1]]*2</f>
        <v>1</v>
      </c>
      <c r="O1353" s="30">
        <f>S0P5022[[#This Row],[2-2p]]*2</f>
        <v>1</v>
      </c>
      <c r="P1353" s="30">
        <f>2^S0P5022[[#This Row],[4p-2]]</f>
        <v>2</v>
      </c>
      <c r="Q1353" s="30">
        <f>2^S0P5022[[#This Row],[4-4p]]</f>
        <v>2</v>
      </c>
      <c r="R1353" s="30">
        <f>2^S0P5022[[#This Row],[2^(4p-2)]]</f>
        <v>4</v>
      </c>
      <c r="S1353" s="29">
        <f>S0P5022[[#This Row],[1-p]]/2</f>
        <v>0.125</v>
      </c>
      <c r="T1353" s="29">
        <f>S0P5022[[#This Row],[f(p)]]/LOG(1-S0P5022[[#This Row],[p]],2)^16</f>
        <v>1.9073486328125E-6</v>
      </c>
      <c r="U1353" s="26">
        <f>2*(1-ABS(SIN(S0P5022[[#This Row],[Rad]]*2)))^(S0P5022[[#This Row],[-LOG(1-p)]])</f>
        <v>0.86587498357834669</v>
      </c>
      <c r="V1353" s="26">
        <f>S0P5022[[#This Row],[f(p)]]*LOG(1-S0P5022[[#This Row],[p]],2)^-16</f>
        <v>1.9073486328125E-6</v>
      </c>
      <c r="W1353" s="26">
        <f>S0P5022[[#This Row],[f(p)]]*2*((1-ABS(SIN(S0P5022[[#This Row],[Rad]]*2)))^(S0P5022[[#This Row],[-LOG(1-p)]]^2))</f>
        <v>4.6858717949175135E-2</v>
      </c>
      <c r="X1353" s="26">
        <f>S0P5022[[#This Row],[F3]]+S0P5022[[#This Row],[F2]]</f>
        <v>4.6860625297807948E-2</v>
      </c>
      <c r="Y1353" s="26"/>
      <c r="Z1353"/>
      <c r="AD1353" s="16"/>
      <c r="AE1353" s="20"/>
      <c r="AF1353" s="16"/>
      <c r="AG1353" s="20"/>
      <c r="AN1353" s="15"/>
      <c r="AO1353" s="20"/>
      <c r="AT1353" s="15"/>
      <c r="AU1353" s="17"/>
      <c r="AW1353" s="15"/>
      <c r="AX1353" s="20"/>
    </row>
    <row r="1354" spans="1:50" x14ac:dyDescent="0.3">
      <c r="A1354" s="28">
        <v>81</v>
      </c>
      <c r="B1354" s="28">
        <f>RADIANS(S0P5022[[#This Row],[Deg]])</f>
        <v>1.4137166941154069</v>
      </c>
      <c r="C1354" s="29">
        <v>4.4174558644367298E-2</v>
      </c>
      <c r="D1354" s="30">
        <f t="shared" si="10"/>
        <v>0.75</v>
      </c>
      <c r="E1354" s="30">
        <f>-LOG(S0P5022[[#This Row],[p]]-0.5,2)</f>
        <v>2</v>
      </c>
      <c r="F1354" s="30">
        <f>-LOG(1-S0P5022[[#This Row],[p]],2)^2</f>
        <v>4</v>
      </c>
      <c r="G1354" s="30">
        <f>-LOG(S0P5022[[#This Row],[p]]-0.5,2)^2</f>
        <v>4</v>
      </c>
      <c r="H1354" s="30">
        <f>-LOG(1-S0P5022[[#This Row],[p]],2)</f>
        <v>2</v>
      </c>
      <c r="I1354" s="30">
        <f>1/S0P5022[[#This Row],[-LOG(p-0.5)^2]]</f>
        <v>0.25</v>
      </c>
      <c r="J1354" s="30">
        <f>1-S0P5022[[#This Row],[p]]</f>
        <v>0.25</v>
      </c>
      <c r="K1354" s="30">
        <f>1/S0P5022[[#This Row],[1-p]]</f>
        <v>4</v>
      </c>
      <c r="L1354" s="30">
        <f>S0P5022[[#This Row],[p]]*2-1</f>
        <v>0.5</v>
      </c>
      <c r="M1354" s="30">
        <f>S0P5022[[#This Row],[1-p]]*2</f>
        <v>0.5</v>
      </c>
      <c r="N1354" s="30">
        <f>S0P5022[[#This Row],[2p-1]]*2</f>
        <v>1</v>
      </c>
      <c r="O1354" s="30">
        <f>S0P5022[[#This Row],[2-2p]]*2</f>
        <v>1</v>
      </c>
      <c r="P1354" s="30">
        <f>2^S0P5022[[#This Row],[4p-2]]</f>
        <v>2</v>
      </c>
      <c r="Q1354" s="30">
        <f>2^S0P5022[[#This Row],[4-4p]]</f>
        <v>2</v>
      </c>
      <c r="R1354" s="30">
        <f>2^S0P5022[[#This Row],[2^(4p-2)]]</f>
        <v>4</v>
      </c>
      <c r="S1354" s="29">
        <f>S0P5022[[#This Row],[1-p]]/2</f>
        <v>0.125</v>
      </c>
      <c r="T1354" s="29">
        <f>S0P5022[[#This Row],[f(p)]]/LOG(1-S0P5022[[#This Row],[p]],2)^16</f>
        <v>1.9073486328125E-6</v>
      </c>
      <c r="U1354" s="26">
        <f>2*(1-ABS(SIN(S0P5022[[#This Row],[Rad]]*2)))^(S0P5022[[#This Row],[-LOG(1-p)]])</f>
        <v>0.95491502812526285</v>
      </c>
      <c r="V1354" s="26">
        <f>S0P5022[[#This Row],[f(p)]]*LOG(1-S0P5022[[#This Row],[p]],2)^-16</f>
        <v>1.9073486328125E-6</v>
      </c>
      <c r="W1354" s="26">
        <f>S0P5022[[#This Row],[f(p)]]*2*((1-ABS(SIN(S0P5022[[#This Row],[Rad]]*2)))^(S0P5022[[#This Row],[-LOG(1-p)]]^2))</f>
        <v>5.6991419433716974E-2</v>
      </c>
      <c r="X1354" s="26">
        <f>S0P5022[[#This Row],[F3]]+S0P5022[[#This Row],[F2]]</f>
        <v>5.6993326782349786E-2</v>
      </c>
      <c r="Y1354" s="26"/>
      <c r="Z1354"/>
      <c r="AD1354" s="16"/>
      <c r="AE1354" s="20"/>
      <c r="AF1354" s="16"/>
      <c r="AG1354" s="20"/>
      <c r="AN1354" s="15"/>
      <c r="AO1354" s="20"/>
      <c r="AT1354" s="15"/>
      <c r="AU1354" s="17"/>
      <c r="AW1354" s="15"/>
      <c r="AX1354" s="20"/>
    </row>
    <row r="1355" spans="1:50" x14ac:dyDescent="0.3">
      <c r="A1355" s="28">
        <v>82</v>
      </c>
      <c r="B1355" s="28">
        <f>RADIANS(S0P5022[[#This Row],[Deg]])</f>
        <v>1.4311699866353502</v>
      </c>
      <c r="C1355" s="29">
        <v>5.29847607417561E-2</v>
      </c>
      <c r="D1355" s="30">
        <f t="shared" si="10"/>
        <v>0.75</v>
      </c>
      <c r="E1355" s="30">
        <f>-LOG(S0P5022[[#This Row],[p]]-0.5,2)</f>
        <v>2</v>
      </c>
      <c r="F1355" s="30">
        <f>-LOG(1-S0P5022[[#This Row],[p]],2)^2</f>
        <v>4</v>
      </c>
      <c r="G1355" s="30">
        <f>-LOG(S0P5022[[#This Row],[p]]-0.5,2)^2</f>
        <v>4</v>
      </c>
      <c r="H1355" s="30">
        <f>-LOG(1-S0P5022[[#This Row],[p]],2)</f>
        <v>2</v>
      </c>
      <c r="I1355" s="30">
        <f>1/S0P5022[[#This Row],[-LOG(p-0.5)^2]]</f>
        <v>0.25</v>
      </c>
      <c r="J1355" s="30">
        <f>1-S0P5022[[#This Row],[p]]</f>
        <v>0.25</v>
      </c>
      <c r="K1355" s="30">
        <f>1/S0P5022[[#This Row],[1-p]]</f>
        <v>4</v>
      </c>
      <c r="L1355" s="30">
        <f>S0P5022[[#This Row],[p]]*2-1</f>
        <v>0.5</v>
      </c>
      <c r="M1355" s="30">
        <f>S0P5022[[#This Row],[1-p]]*2</f>
        <v>0.5</v>
      </c>
      <c r="N1355" s="30">
        <f>S0P5022[[#This Row],[2p-1]]*2</f>
        <v>1</v>
      </c>
      <c r="O1355" s="30">
        <f>S0P5022[[#This Row],[2-2p]]*2</f>
        <v>1</v>
      </c>
      <c r="P1355" s="30">
        <f>2^S0P5022[[#This Row],[4p-2]]</f>
        <v>2</v>
      </c>
      <c r="Q1355" s="30">
        <f>2^S0P5022[[#This Row],[4-4p]]</f>
        <v>2</v>
      </c>
      <c r="R1355" s="30">
        <f>2^S0P5022[[#This Row],[2^(4p-2)]]</f>
        <v>4</v>
      </c>
      <c r="S1355" s="29">
        <f>S0P5022[[#This Row],[1-p]]/2</f>
        <v>0.125</v>
      </c>
      <c r="T1355" s="29">
        <f>S0P5022[[#This Row],[f(p)]]/LOG(1-S0P5022[[#This Row],[p]],2)^16</f>
        <v>1.9073486328125E-6</v>
      </c>
      <c r="U1355" s="26">
        <f>2*(1-ABS(SIN(S0P5022[[#This Row],[Rad]]*2)))^(S0P5022[[#This Row],[-LOG(1-p)]])</f>
        <v>1.0494024805755773</v>
      </c>
      <c r="V1355" s="26">
        <f>S0P5022[[#This Row],[f(p)]]*LOG(1-S0P5022[[#This Row],[p]],2)^-16</f>
        <v>1.9073486328125E-6</v>
      </c>
      <c r="W1355" s="26">
        <f>S0P5022[[#This Row],[f(p)]]*2*((1-ABS(SIN(S0P5022[[#This Row],[Rad]]*2)))^(S0P5022[[#This Row],[-LOG(1-p)]]^2))</f>
        <v>6.8827847889885926E-2</v>
      </c>
      <c r="X1355" s="26">
        <f>S0P5022[[#This Row],[F3]]+S0P5022[[#This Row],[F2]]</f>
        <v>6.8829755238518739E-2</v>
      </c>
      <c r="Y1355" s="26"/>
      <c r="Z1355"/>
      <c r="AD1355" s="16"/>
      <c r="AE1355" s="20"/>
      <c r="AF1355" s="16"/>
      <c r="AG1355" s="20"/>
      <c r="AN1355" s="15"/>
      <c r="AO1355" s="20"/>
      <c r="AT1355" s="15"/>
      <c r="AU1355" s="17"/>
      <c r="AW1355" s="15"/>
      <c r="AX1355" s="20"/>
    </row>
    <row r="1356" spans="1:50" x14ac:dyDescent="0.3">
      <c r="A1356" s="28">
        <v>83</v>
      </c>
      <c r="B1356" s="28">
        <f>RADIANS(S0P5022[[#This Row],[Deg]])</f>
        <v>1.4486232791552935</v>
      </c>
      <c r="C1356" s="29">
        <v>6.29158122771835E-2</v>
      </c>
      <c r="D1356" s="30">
        <f t="shared" si="10"/>
        <v>0.75</v>
      </c>
      <c r="E1356" s="30">
        <f>-LOG(S0P5022[[#This Row],[p]]-0.5,2)</f>
        <v>2</v>
      </c>
      <c r="F1356" s="30">
        <f>-LOG(1-S0P5022[[#This Row],[p]],2)^2</f>
        <v>4</v>
      </c>
      <c r="G1356" s="30">
        <f>-LOG(S0P5022[[#This Row],[p]]-0.5,2)^2</f>
        <v>4</v>
      </c>
      <c r="H1356" s="30">
        <f>-LOG(1-S0P5022[[#This Row],[p]],2)</f>
        <v>2</v>
      </c>
      <c r="I1356" s="30">
        <f>1/S0P5022[[#This Row],[-LOG(p-0.5)^2]]</f>
        <v>0.25</v>
      </c>
      <c r="J1356" s="30">
        <f>1-S0P5022[[#This Row],[p]]</f>
        <v>0.25</v>
      </c>
      <c r="K1356" s="30">
        <f>1/S0P5022[[#This Row],[1-p]]</f>
        <v>4</v>
      </c>
      <c r="L1356" s="30">
        <f>S0P5022[[#This Row],[p]]*2-1</f>
        <v>0.5</v>
      </c>
      <c r="M1356" s="30">
        <f>S0P5022[[#This Row],[1-p]]*2</f>
        <v>0.5</v>
      </c>
      <c r="N1356" s="30">
        <f>S0P5022[[#This Row],[2p-1]]*2</f>
        <v>1</v>
      </c>
      <c r="O1356" s="30">
        <f>S0P5022[[#This Row],[2-2p]]*2</f>
        <v>1</v>
      </c>
      <c r="P1356" s="30">
        <f>2^S0P5022[[#This Row],[4p-2]]</f>
        <v>2</v>
      </c>
      <c r="Q1356" s="30">
        <f>2^S0P5022[[#This Row],[4-4p]]</f>
        <v>2</v>
      </c>
      <c r="R1356" s="30">
        <f>2^S0P5022[[#This Row],[2^(4p-2)]]</f>
        <v>4</v>
      </c>
      <c r="S1356" s="29">
        <f>S0P5022[[#This Row],[1-p]]/2</f>
        <v>0.125</v>
      </c>
      <c r="T1356" s="29">
        <f>S0P5022[[#This Row],[f(p)]]/LOG(1-S0P5022[[#This Row],[p]],2)^16</f>
        <v>1.9073486328125E-6</v>
      </c>
      <c r="U1356" s="26">
        <f>2*(1-ABS(SIN(S0P5022[[#This Row],[Rad]]*2)))^(S0P5022[[#This Row],[-LOG(1-p)]])</f>
        <v>1.1493648247424022</v>
      </c>
      <c r="V1356" s="26">
        <f>S0P5022[[#This Row],[f(p)]]*LOG(1-S0P5022[[#This Row],[p]],2)^-16</f>
        <v>1.9073486328125E-6</v>
      </c>
      <c r="W1356" s="26">
        <f>S0P5022[[#This Row],[f(p)]]*2*((1-ABS(SIN(S0P5022[[#This Row],[Rad]]*2)))^(S0P5022[[#This Row],[-LOG(1-p)]]^2))</f>
        <v>8.256496877219581E-2</v>
      </c>
      <c r="X1356" s="26">
        <f>S0P5022[[#This Row],[F3]]+S0P5022[[#This Row],[F2]]</f>
        <v>8.2566876120828622E-2</v>
      </c>
      <c r="Y1356" s="26"/>
      <c r="Z1356"/>
      <c r="AD1356" s="16"/>
      <c r="AE1356" s="20"/>
      <c r="AF1356" s="16"/>
      <c r="AG1356" s="20"/>
      <c r="AN1356" s="15"/>
      <c r="AO1356" s="20"/>
      <c r="AT1356" s="15"/>
      <c r="AU1356" s="17"/>
      <c r="AW1356" s="15"/>
      <c r="AX1356" s="20"/>
    </row>
    <row r="1357" spans="1:50" x14ac:dyDescent="0.3">
      <c r="A1357" s="28">
        <v>84</v>
      </c>
      <c r="B1357" s="28">
        <f>RADIANS(S0P5022[[#This Row],[Deg]])</f>
        <v>1.4660765716752369</v>
      </c>
      <c r="C1357" s="29">
        <v>7.4130025544207806E-2</v>
      </c>
      <c r="D1357" s="30">
        <f t="shared" si="10"/>
        <v>0.75</v>
      </c>
      <c r="E1357" s="30">
        <f>-LOG(S0P5022[[#This Row],[p]]-0.5,2)</f>
        <v>2</v>
      </c>
      <c r="F1357" s="30">
        <f>-LOG(1-S0P5022[[#This Row],[p]],2)^2</f>
        <v>4</v>
      </c>
      <c r="G1357" s="30">
        <f>-LOG(S0P5022[[#This Row],[p]]-0.5,2)^2</f>
        <v>4</v>
      </c>
      <c r="H1357" s="30">
        <f>-LOG(1-S0P5022[[#This Row],[p]],2)</f>
        <v>2</v>
      </c>
      <c r="I1357" s="30">
        <f>1/S0P5022[[#This Row],[-LOG(p-0.5)^2]]</f>
        <v>0.25</v>
      </c>
      <c r="J1357" s="30">
        <f>1-S0P5022[[#This Row],[p]]</f>
        <v>0.25</v>
      </c>
      <c r="K1357" s="30">
        <f>1/S0P5022[[#This Row],[1-p]]</f>
        <v>4</v>
      </c>
      <c r="L1357" s="30">
        <f>S0P5022[[#This Row],[p]]*2-1</f>
        <v>0.5</v>
      </c>
      <c r="M1357" s="30">
        <f>S0P5022[[#This Row],[1-p]]*2</f>
        <v>0.5</v>
      </c>
      <c r="N1357" s="30">
        <f>S0P5022[[#This Row],[2p-1]]*2</f>
        <v>1</v>
      </c>
      <c r="O1357" s="30">
        <f>S0P5022[[#This Row],[2-2p]]*2</f>
        <v>1</v>
      </c>
      <c r="P1357" s="30">
        <f>2^S0P5022[[#This Row],[4p-2]]</f>
        <v>2</v>
      </c>
      <c r="Q1357" s="30">
        <f>2^S0P5022[[#This Row],[4-4p]]</f>
        <v>2</v>
      </c>
      <c r="R1357" s="30">
        <f>2^S0P5022[[#This Row],[2^(4p-2)]]</f>
        <v>4</v>
      </c>
      <c r="S1357" s="29">
        <f>S0P5022[[#This Row],[1-p]]/2</f>
        <v>0.125</v>
      </c>
      <c r="T1357" s="29">
        <f>S0P5022[[#This Row],[f(p)]]/LOG(1-S0P5022[[#This Row],[p]],2)^16</f>
        <v>1.9073486328125E-6</v>
      </c>
      <c r="U1357" s="26">
        <f>2*(1-ABS(SIN(S0P5022[[#This Row],[Rad]]*2)))^(S0P5022[[#This Row],[-LOG(1-p)]])</f>
        <v>1.2548077790863619</v>
      </c>
      <c r="V1357" s="26">
        <f>S0P5022[[#This Row],[f(p)]]*LOG(1-S0P5022[[#This Row],[p]],2)^-16</f>
        <v>1.9073486328125E-6</v>
      </c>
      <c r="W1357" s="26">
        <f>S0P5022[[#This Row],[f(p)]]*2*((1-ABS(SIN(S0P5022[[#This Row],[Rad]]*2)))^(S0P5022[[#This Row],[-LOG(1-p)]]^2))</f>
        <v>9.8408910153477996E-2</v>
      </c>
      <c r="X1357" s="26">
        <f>S0P5022[[#This Row],[F3]]+S0P5022[[#This Row],[F2]]</f>
        <v>9.8410817502110809E-2</v>
      </c>
      <c r="Y1357" s="26"/>
      <c r="Z1357"/>
      <c r="AD1357" s="16"/>
      <c r="AE1357" s="20"/>
      <c r="AF1357" s="16"/>
      <c r="AG1357" s="20"/>
      <c r="AN1357" s="15"/>
      <c r="AO1357" s="20"/>
      <c r="AT1357" s="15"/>
      <c r="AU1357" s="17"/>
      <c r="AW1357" s="15"/>
      <c r="AX1357" s="20"/>
    </row>
    <row r="1358" spans="1:50" x14ac:dyDescent="0.3">
      <c r="A1358" s="28">
        <v>85</v>
      </c>
      <c r="B1358" s="28">
        <f>RADIANS(S0P5022[[#This Row],[Deg]])</f>
        <v>1.4835298641951802</v>
      </c>
      <c r="C1358" s="29">
        <v>8.6357427518324703E-2</v>
      </c>
      <c r="D1358" s="30">
        <f t="shared" si="10"/>
        <v>0.75</v>
      </c>
      <c r="E1358" s="30">
        <f>-LOG(S0P5022[[#This Row],[p]]-0.5,2)</f>
        <v>2</v>
      </c>
      <c r="F1358" s="30">
        <f>-LOG(1-S0P5022[[#This Row],[p]],2)^2</f>
        <v>4</v>
      </c>
      <c r="G1358" s="30">
        <f>-LOG(S0P5022[[#This Row],[p]]-0.5,2)^2</f>
        <v>4</v>
      </c>
      <c r="H1358" s="30">
        <f>-LOG(1-S0P5022[[#This Row],[p]],2)</f>
        <v>2</v>
      </c>
      <c r="I1358" s="30">
        <f>1/S0P5022[[#This Row],[-LOG(p-0.5)^2]]</f>
        <v>0.25</v>
      </c>
      <c r="J1358" s="30">
        <f>1-S0P5022[[#This Row],[p]]</f>
        <v>0.25</v>
      </c>
      <c r="K1358" s="30">
        <f>1/S0P5022[[#This Row],[1-p]]</f>
        <v>4</v>
      </c>
      <c r="L1358" s="30">
        <f>S0P5022[[#This Row],[p]]*2-1</f>
        <v>0.5</v>
      </c>
      <c r="M1358" s="30">
        <f>S0P5022[[#This Row],[1-p]]*2</f>
        <v>0.5</v>
      </c>
      <c r="N1358" s="30">
        <f>S0P5022[[#This Row],[2p-1]]*2</f>
        <v>1</v>
      </c>
      <c r="O1358" s="30">
        <f>S0P5022[[#This Row],[2-2p]]*2</f>
        <v>1</v>
      </c>
      <c r="P1358" s="30">
        <f>2^S0P5022[[#This Row],[4p-2]]</f>
        <v>2</v>
      </c>
      <c r="Q1358" s="30">
        <f>2^S0P5022[[#This Row],[4-4p]]</f>
        <v>2</v>
      </c>
      <c r="R1358" s="30">
        <f>2^S0P5022[[#This Row],[2^(4p-2)]]</f>
        <v>4</v>
      </c>
      <c r="S1358" s="29">
        <f>S0P5022[[#This Row],[1-p]]/2</f>
        <v>0.125</v>
      </c>
      <c r="T1358" s="29">
        <f>S0P5022[[#This Row],[f(p)]]/LOG(1-S0P5022[[#This Row],[p]],2)^16</f>
        <v>1.9073486328125E-6</v>
      </c>
      <c r="U1358" s="26">
        <f>2*(1-ABS(SIN(S0P5022[[#This Row],[Rad]]*2)))^(S0P5022[[#This Row],[-LOG(1-p)]])</f>
        <v>1.3657146685463704</v>
      </c>
      <c r="V1358" s="26">
        <f>S0P5022[[#This Row],[f(p)]]*LOG(1-S0P5022[[#This Row],[p]],2)^-16</f>
        <v>1.9073486328125E-6</v>
      </c>
      <c r="W1358" s="26">
        <f>S0P5022[[#This Row],[f(p)]]*2*((1-ABS(SIN(S0P5022[[#This Row],[Rad]]*2)))^(S0P5022[[#This Row],[-LOG(1-p)]]^2))</f>
        <v>0.11657353474267014</v>
      </c>
      <c r="X1358" s="26">
        <f>S0P5022[[#This Row],[F3]]+S0P5022[[#This Row],[F2]]</f>
        <v>0.11657544209130295</v>
      </c>
      <c r="Y1358" s="26"/>
      <c r="Z1358"/>
      <c r="AD1358" s="16"/>
      <c r="AE1358" s="20"/>
      <c r="AF1358" s="16"/>
      <c r="AG1358" s="20"/>
      <c r="AN1358" s="15"/>
      <c r="AO1358" s="20"/>
      <c r="AT1358" s="15"/>
      <c r="AU1358" s="17"/>
      <c r="AW1358" s="15"/>
      <c r="AX1358" s="20"/>
    </row>
    <row r="1359" spans="1:50" x14ac:dyDescent="0.3">
      <c r="A1359" s="28">
        <v>86</v>
      </c>
      <c r="B1359" s="28">
        <f>RADIANS(S0P5022[[#This Row],[Deg]])</f>
        <v>1.5009831567151235</v>
      </c>
      <c r="C1359" s="29">
        <v>9.99563087784371E-2</v>
      </c>
      <c r="D1359" s="30">
        <f t="shared" si="10"/>
        <v>0.75</v>
      </c>
      <c r="E1359" s="30">
        <f>-LOG(S0P5022[[#This Row],[p]]-0.5,2)</f>
        <v>2</v>
      </c>
      <c r="F1359" s="30">
        <f>-LOG(1-S0P5022[[#This Row],[p]],2)^2</f>
        <v>4</v>
      </c>
      <c r="G1359" s="30">
        <f>-LOG(S0P5022[[#This Row],[p]]-0.5,2)^2</f>
        <v>4</v>
      </c>
      <c r="H1359" s="30">
        <f>-LOG(1-S0P5022[[#This Row],[p]],2)</f>
        <v>2</v>
      </c>
      <c r="I1359" s="30">
        <f>1/S0P5022[[#This Row],[-LOG(p-0.5)^2]]</f>
        <v>0.25</v>
      </c>
      <c r="J1359" s="30">
        <f>1-S0P5022[[#This Row],[p]]</f>
        <v>0.25</v>
      </c>
      <c r="K1359" s="30">
        <f>1/S0P5022[[#This Row],[1-p]]</f>
        <v>4</v>
      </c>
      <c r="L1359" s="30">
        <f>S0P5022[[#This Row],[p]]*2-1</f>
        <v>0.5</v>
      </c>
      <c r="M1359" s="30">
        <f>S0P5022[[#This Row],[1-p]]*2</f>
        <v>0.5</v>
      </c>
      <c r="N1359" s="30">
        <f>S0P5022[[#This Row],[2p-1]]*2</f>
        <v>1</v>
      </c>
      <c r="O1359" s="30">
        <f>S0P5022[[#This Row],[2-2p]]*2</f>
        <v>1</v>
      </c>
      <c r="P1359" s="30">
        <f>2^S0P5022[[#This Row],[4p-2]]</f>
        <v>2</v>
      </c>
      <c r="Q1359" s="30">
        <f>2^S0P5022[[#This Row],[4-4p]]</f>
        <v>2</v>
      </c>
      <c r="R1359" s="30">
        <f>2^S0P5022[[#This Row],[2^(4p-2)]]</f>
        <v>4</v>
      </c>
      <c r="S1359" s="29">
        <f>S0P5022[[#This Row],[1-p]]/2</f>
        <v>0.125</v>
      </c>
      <c r="T1359" s="29">
        <f>S0P5022[[#This Row],[f(p)]]/LOG(1-S0P5022[[#This Row],[p]],2)^16</f>
        <v>1.9073486328125E-6</v>
      </c>
      <c r="U1359" s="26">
        <f>2*(1-ABS(SIN(S0P5022[[#This Row],[Rad]]*2)))^(S0P5022[[#This Row],[-LOG(1-p)]])</f>
        <v>1.4820459002214199</v>
      </c>
      <c r="V1359" s="26">
        <f>S0P5022[[#This Row],[f(p)]]*LOG(1-S0P5022[[#This Row],[p]],2)^-16</f>
        <v>1.9073486328125E-6</v>
      </c>
      <c r="W1359" s="26">
        <f>S0P5022[[#This Row],[f(p)]]*2*((1-ABS(SIN(S0P5022[[#This Row],[Rad]]*2)))^(S0P5022[[#This Row],[-LOG(1-p)]]^2))</f>
        <v>0.13727875314769494</v>
      </c>
      <c r="X1359" s="26">
        <f>S0P5022[[#This Row],[F3]]+S0P5022[[#This Row],[F2]]</f>
        <v>0.13728066049632776</v>
      </c>
      <c r="Y1359" s="26"/>
      <c r="Z1359"/>
      <c r="AD1359" s="16"/>
      <c r="AE1359" s="20"/>
      <c r="AF1359" s="16"/>
      <c r="AG1359" s="20"/>
      <c r="AN1359" s="15"/>
      <c r="AO1359" s="20"/>
      <c r="AT1359" s="15"/>
      <c r="AU1359" s="17"/>
      <c r="AW1359" s="15"/>
      <c r="AX1359" s="20"/>
    </row>
    <row r="1360" spans="1:50" x14ac:dyDescent="0.3">
      <c r="A1360" s="28">
        <v>87</v>
      </c>
      <c r="B1360" s="28">
        <f>RADIANS(S0P5022[[#This Row],[Deg]])</f>
        <v>1.5184364492350666</v>
      </c>
      <c r="C1360" s="29">
        <v>0.114620237062562</v>
      </c>
      <c r="D1360" s="30">
        <f t="shared" si="10"/>
        <v>0.75</v>
      </c>
      <c r="E1360" s="30">
        <f>-LOG(S0P5022[[#This Row],[p]]-0.5,2)</f>
        <v>2</v>
      </c>
      <c r="F1360" s="30">
        <f>-LOG(1-S0P5022[[#This Row],[p]],2)^2</f>
        <v>4</v>
      </c>
      <c r="G1360" s="30">
        <f>-LOG(S0P5022[[#This Row],[p]]-0.5,2)^2</f>
        <v>4</v>
      </c>
      <c r="H1360" s="30">
        <f>-LOG(1-S0P5022[[#This Row],[p]],2)</f>
        <v>2</v>
      </c>
      <c r="I1360" s="30">
        <f>1/S0P5022[[#This Row],[-LOG(p-0.5)^2]]</f>
        <v>0.25</v>
      </c>
      <c r="J1360" s="30">
        <f>1-S0P5022[[#This Row],[p]]</f>
        <v>0.25</v>
      </c>
      <c r="K1360" s="30">
        <f>1/S0P5022[[#This Row],[1-p]]</f>
        <v>4</v>
      </c>
      <c r="L1360" s="30">
        <f>S0P5022[[#This Row],[p]]*2-1</f>
        <v>0.5</v>
      </c>
      <c r="M1360" s="30">
        <f>S0P5022[[#This Row],[1-p]]*2</f>
        <v>0.5</v>
      </c>
      <c r="N1360" s="30">
        <f>S0P5022[[#This Row],[2p-1]]*2</f>
        <v>1</v>
      </c>
      <c r="O1360" s="30">
        <f>S0P5022[[#This Row],[2-2p]]*2</f>
        <v>1</v>
      </c>
      <c r="P1360" s="30">
        <f>2^S0P5022[[#This Row],[4p-2]]</f>
        <v>2</v>
      </c>
      <c r="Q1360" s="30">
        <f>2^S0P5022[[#This Row],[4-4p]]</f>
        <v>2</v>
      </c>
      <c r="R1360" s="30">
        <f>2^S0P5022[[#This Row],[2^(4p-2)]]</f>
        <v>4</v>
      </c>
      <c r="S1360" s="29">
        <f>S0P5022[[#This Row],[1-p]]/2</f>
        <v>0.125</v>
      </c>
      <c r="T1360" s="29">
        <f>S0P5022[[#This Row],[f(p)]]/LOG(1-S0P5022[[#This Row],[p]],2)^16</f>
        <v>1.9073486328125E-6</v>
      </c>
      <c r="U1360" s="26">
        <f>2*(1-ABS(SIN(S0P5022[[#This Row],[Rad]]*2)))^(S0P5022[[#This Row],[-LOG(1-p)]])</f>
        <v>1.6037385461955795</v>
      </c>
      <c r="V1360" s="26">
        <f>S0P5022[[#This Row],[f(p)]]*LOG(1-S0P5022[[#This Row],[p]],2)^-16</f>
        <v>1.9073486328125E-6</v>
      </c>
      <c r="W1360" s="26">
        <f>S0P5022[[#This Row],[f(p)]]*2*((1-ABS(SIN(S0P5022[[#This Row],[Rad]]*2)))^(S0P5022[[#This Row],[-LOG(1-p)]]^2))</f>
        <v>0.16074858278459445</v>
      </c>
      <c r="X1360" s="26">
        <f>S0P5022[[#This Row],[F3]]+S0P5022[[#This Row],[F2]]</f>
        <v>0.16075049013322726</v>
      </c>
      <c r="Y1360" s="26"/>
      <c r="Z1360"/>
      <c r="AD1360" s="16"/>
      <c r="AE1360" s="20"/>
      <c r="AF1360" s="16"/>
      <c r="AG1360" s="20"/>
      <c r="AN1360" s="15"/>
      <c r="AO1360" s="20"/>
      <c r="AT1360" s="15"/>
      <c r="AU1360" s="17"/>
      <c r="AW1360" s="15"/>
      <c r="AX1360" s="20"/>
    </row>
    <row r="1361" spans="1:50" x14ac:dyDescent="0.3">
      <c r="A1361" s="28">
        <v>88</v>
      </c>
      <c r="B1361" s="28">
        <f>RADIANS(S0P5022[[#This Row],[Deg]])</f>
        <v>1.5358897417550099</v>
      </c>
      <c r="C1361" s="29">
        <v>0.13114823272690199</v>
      </c>
      <c r="D1361" s="30">
        <f t="shared" si="10"/>
        <v>0.75</v>
      </c>
      <c r="E1361" s="30">
        <f>-LOG(S0P5022[[#This Row],[p]]-0.5,2)</f>
        <v>2</v>
      </c>
      <c r="F1361" s="30">
        <f>-LOG(1-S0P5022[[#This Row],[p]],2)^2</f>
        <v>4</v>
      </c>
      <c r="G1361" s="30">
        <f>-LOG(S0P5022[[#This Row],[p]]-0.5,2)^2</f>
        <v>4</v>
      </c>
      <c r="H1361" s="30">
        <f>-LOG(1-S0P5022[[#This Row],[p]],2)</f>
        <v>2</v>
      </c>
      <c r="I1361" s="30">
        <f>1/S0P5022[[#This Row],[-LOG(p-0.5)^2]]</f>
        <v>0.25</v>
      </c>
      <c r="J1361" s="30">
        <f>1-S0P5022[[#This Row],[p]]</f>
        <v>0.25</v>
      </c>
      <c r="K1361" s="30">
        <f>1/S0P5022[[#This Row],[1-p]]</f>
        <v>4</v>
      </c>
      <c r="L1361" s="30">
        <f>S0P5022[[#This Row],[p]]*2-1</f>
        <v>0.5</v>
      </c>
      <c r="M1361" s="30">
        <f>S0P5022[[#This Row],[1-p]]*2</f>
        <v>0.5</v>
      </c>
      <c r="N1361" s="30">
        <f>S0P5022[[#This Row],[2p-1]]*2</f>
        <v>1</v>
      </c>
      <c r="O1361" s="30">
        <f>S0P5022[[#This Row],[2-2p]]*2</f>
        <v>1</v>
      </c>
      <c r="P1361" s="30">
        <f>2^S0P5022[[#This Row],[4p-2]]</f>
        <v>2</v>
      </c>
      <c r="Q1361" s="30">
        <f>2^S0P5022[[#This Row],[4-4p]]</f>
        <v>2</v>
      </c>
      <c r="R1361" s="30">
        <f>2^S0P5022[[#This Row],[2^(4p-2)]]</f>
        <v>4</v>
      </c>
      <c r="S1361" s="29">
        <f>S0P5022[[#This Row],[1-p]]/2</f>
        <v>0.125</v>
      </c>
      <c r="T1361" s="29">
        <f>S0P5022[[#This Row],[f(p)]]/LOG(1-S0P5022[[#This Row],[p]],2)^16</f>
        <v>1.9073486328125E-6</v>
      </c>
      <c r="U1361" s="26">
        <f>2*(1-ABS(SIN(S0P5022[[#This Row],[Rad]]*2)))^(S0P5022[[#This Row],[-LOG(1-p)]])</f>
        <v>1.7307060362819275</v>
      </c>
      <c r="V1361" s="26">
        <f>S0P5022[[#This Row],[f(p)]]*LOG(1-S0P5022[[#This Row],[p]],2)^-16</f>
        <v>1.9073486328125E-6</v>
      </c>
      <c r="W1361" s="26">
        <f>S0P5022[[#This Row],[f(p)]]*2*((1-ABS(SIN(S0P5022[[#This Row],[Rad]]*2)))^(S0P5022[[#This Row],[-LOG(1-p)]]^2))</f>
        <v>0.1872089615014188</v>
      </c>
      <c r="X1361" s="26">
        <f>S0P5022[[#This Row],[F3]]+S0P5022[[#This Row],[F2]]</f>
        <v>0.18721086885005161</v>
      </c>
      <c r="Y1361" s="26"/>
      <c r="Z1361"/>
      <c r="AD1361" s="16"/>
      <c r="AE1361" s="20"/>
      <c r="AF1361" s="16"/>
      <c r="AG1361" s="20"/>
      <c r="AN1361" s="15"/>
      <c r="AO1361" s="20"/>
      <c r="AT1361" s="15"/>
      <c r="AU1361" s="17"/>
      <c r="AW1361" s="15"/>
      <c r="AX1361" s="20"/>
    </row>
    <row r="1362" spans="1:50" x14ac:dyDescent="0.3">
      <c r="A1362" s="28">
        <v>89</v>
      </c>
      <c r="B1362" s="28">
        <f>RADIANS(S0P5022[[#This Row],[Deg]])</f>
        <v>1.5533430342749532</v>
      </c>
      <c r="C1362" s="29">
        <v>0.148696217091878</v>
      </c>
      <c r="D1362" s="30">
        <f t="shared" si="10"/>
        <v>0.75</v>
      </c>
      <c r="E1362" s="30">
        <f>-LOG(S0P5022[[#This Row],[p]]-0.5,2)</f>
        <v>2</v>
      </c>
      <c r="F1362" s="30">
        <f>-LOG(1-S0P5022[[#This Row],[p]],2)^2</f>
        <v>4</v>
      </c>
      <c r="G1362" s="30">
        <f>-LOG(S0P5022[[#This Row],[p]]-0.5,2)^2</f>
        <v>4</v>
      </c>
      <c r="H1362" s="30">
        <f>-LOG(1-S0P5022[[#This Row],[p]],2)</f>
        <v>2</v>
      </c>
      <c r="I1362" s="30">
        <f>1/S0P5022[[#This Row],[-LOG(p-0.5)^2]]</f>
        <v>0.25</v>
      </c>
      <c r="J1362" s="30">
        <f>1-S0P5022[[#This Row],[p]]</f>
        <v>0.25</v>
      </c>
      <c r="K1362" s="30">
        <f>1/S0P5022[[#This Row],[1-p]]</f>
        <v>4</v>
      </c>
      <c r="L1362" s="30">
        <f>S0P5022[[#This Row],[p]]*2-1</f>
        <v>0.5</v>
      </c>
      <c r="M1362" s="30">
        <f>S0P5022[[#This Row],[1-p]]*2</f>
        <v>0.5</v>
      </c>
      <c r="N1362" s="30">
        <f>S0P5022[[#This Row],[2p-1]]*2</f>
        <v>1</v>
      </c>
      <c r="O1362" s="30">
        <f>S0P5022[[#This Row],[2-2p]]*2</f>
        <v>1</v>
      </c>
      <c r="P1362" s="30">
        <f>2^S0P5022[[#This Row],[4p-2]]</f>
        <v>2</v>
      </c>
      <c r="Q1362" s="30">
        <f>2^S0P5022[[#This Row],[4-4p]]</f>
        <v>2</v>
      </c>
      <c r="R1362" s="30">
        <f>2^S0P5022[[#This Row],[2^(4p-2)]]</f>
        <v>4</v>
      </c>
      <c r="S1362" s="29">
        <f>S0P5022[[#This Row],[1-p]]/2</f>
        <v>0.125</v>
      </c>
      <c r="T1362" s="29">
        <f>S0P5022[[#This Row],[f(p)]]/LOG(1-S0P5022[[#This Row],[p]],2)^16</f>
        <v>1.9073486328125E-6</v>
      </c>
      <c r="U1362" s="26">
        <f>2*(1-ABS(SIN(S0P5022[[#This Row],[Rad]]*2)))^(S0P5022[[#This Row],[-LOG(1-p)]])</f>
        <v>1.8628379629301712</v>
      </c>
      <c r="V1362" s="26">
        <f>S0P5022[[#This Row],[f(p)]]*LOG(1-S0P5022[[#This Row],[p]],2)^-16</f>
        <v>1.9073486328125E-6</v>
      </c>
      <c r="W1362" s="26">
        <f>S0P5022[[#This Row],[f(p)]]*2*((1-ABS(SIN(S0P5022[[#This Row],[Rad]]*2)))^(S0P5022[[#This Row],[-LOG(1-p)]]^2))</f>
        <v>0.21688532975836439</v>
      </c>
      <c r="X1362" s="26">
        <f>S0P5022[[#This Row],[F3]]+S0P5022[[#This Row],[F2]]</f>
        <v>0.2168872371069972</v>
      </c>
      <c r="Y1362" s="26"/>
      <c r="Z1362"/>
      <c r="AD1362" s="16"/>
      <c r="AE1362" s="20"/>
      <c r="AF1362" s="16"/>
      <c r="AG1362" s="20"/>
      <c r="AN1362" s="15"/>
      <c r="AO1362" s="20"/>
      <c r="AT1362" s="15"/>
      <c r="AU1362" s="17"/>
      <c r="AW1362" s="15"/>
      <c r="AX1362" s="20"/>
    </row>
    <row r="1363" spans="1:50" x14ac:dyDescent="0.3">
      <c r="A1363" s="28">
        <v>90</v>
      </c>
      <c r="B1363" s="28">
        <f>RADIANS(S0P5022[[#This Row],[Deg]])</f>
        <v>1.5707963267948966</v>
      </c>
      <c r="C1363" s="29">
        <v>0.163067495432345</v>
      </c>
      <c r="D1363" s="30">
        <f t="shared" si="10"/>
        <v>0.75</v>
      </c>
      <c r="E1363" s="30">
        <f>-LOG(S0P5022[[#This Row],[p]]-0.5,2)</f>
        <v>2</v>
      </c>
      <c r="F1363" s="30">
        <f>-LOG(1-S0P5022[[#This Row],[p]],2)^2</f>
        <v>4</v>
      </c>
      <c r="G1363" s="30">
        <f>-LOG(S0P5022[[#This Row],[p]]-0.5,2)^2</f>
        <v>4</v>
      </c>
      <c r="H1363" s="30">
        <f>-LOG(1-S0P5022[[#This Row],[p]],2)</f>
        <v>2</v>
      </c>
      <c r="I1363" s="30">
        <f>1/S0P5022[[#This Row],[-LOG(p-0.5)^2]]</f>
        <v>0.25</v>
      </c>
      <c r="J1363" s="30">
        <f>1-S0P5022[[#This Row],[p]]</f>
        <v>0.25</v>
      </c>
      <c r="K1363" s="30">
        <f>1/S0P5022[[#This Row],[1-p]]</f>
        <v>4</v>
      </c>
      <c r="L1363" s="30">
        <f>S0P5022[[#This Row],[p]]*2-1</f>
        <v>0.5</v>
      </c>
      <c r="M1363" s="30">
        <f>S0P5022[[#This Row],[1-p]]*2</f>
        <v>0.5</v>
      </c>
      <c r="N1363" s="30">
        <f>S0P5022[[#This Row],[2p-1]]*2</f>
        <v>1</v>
      </c>
      <c r="O1363" s="30">
        <f>S0P5022[[#This Row],[2-2p]]*2</f>
        <v>1</v>
      </c>
      <c r="P1363" s="30">
        <f>2^S0P5022[[#This Row],[4p-2]]</f>
        <v>2</v>
      </c>
      <c r="Q1363" s="30">
        <f>2^S0P5022[[#This Row],[4-4p]]</f>
        <v>2</v>
      </c>
      <c r="R1363" s="30">
        <f>2^S0P5022[[#This Row],[2^(4p-2)]]</f>
        <v>4</v>
      </c>
      <c r="S1363" s="29">
        <f>S0P5022[[#This Row],[1-p]]/2</f>
        <v>0.125</v>
      </c>
      <c r="T1363" s="29">
        <f>S0P5022[[#This Row],[f(p)]]/LOG(1-S0P5022[[#This Row],[p]],2)^16</f>
        <v>1.9073486328125E-6</v>
      </c>
      <c r="U1363" s="26">
        <f>2*(1-ABS(SIN(S0P5022[[#This Row],[Rad]]*2)))^(S0P5022[[#This Row],[-LOG(1-p)]])</f>
        <v>1.9999999999999996</v>
      </c>
      <c r="V1363" s="26">
        <f>S0P5022[[#This Row],[f(p)]]*LOG(1-S0P5022[[#This Row],[p]],2)^-16</f>
        <v>1.9073486328125E-6</v>
      </c>
      <c r="W1363" s="26">
        <f>S0P5022[[#This Row],[f(p)]]*2*((1-ABS(SIN(S0P5022[[#This Row],[Rad]]*2)))^(S0P5022[[#This Row],[-LOG(1-p)]]^2))</f>
        <v>0.24999999999999989</v>
      </c>
      <c r="X1363" s="26">
        <f>S0P5022[[#This Row],[F3]]+S0P5022[[#This Row],[F2]]</f>
        <v>0.2500019073486327</v>
      </c>
      <c r="Y1363" s="26"/>
      <c r="Z1363"/>
      <c r="AD1363" s="16"/>
      <c r="AE1363" s="20"/>
      <c r="AF1363" s="16"/>
      <c r="AG1363" s="20"/>
      <c r="AN1363" s="15"/>
      <c r="AO1363" s="20"/>
      <c r="AT1363" s="15"/>
      <c r="AU1363" s="17"/>
      <c r="AW1363" s="15"/>
      <c r="AX1363" s="20"/>
    </row>
    <row r="1364" spans="1:50" x14ac:dyDescent="0.3">
      <c r="A1364" s="28">
        <v>91</v>
      </c>
      <c r="B1364" s="28">
        <f>RADIANS(S0P5022[[#This Row],[Deg]])</f>
        <v>1.5882496193148399</v>
      </c>
      <c r="C1364" s="29">
        <v>0.148782995493981</v>
      </c>
      <c r="D1364" s="30">
        <f t="shared" si="10"/>
        <v>0.75</v>
      </c>
      <c r="E1364" s="30">
        <f>-LOG(S0P5022[[#This Row],[p]]-0.5,2)</f>
        <v>2</v>
      </c>
      <c r="F1364" s="30">
        <f>-LOG(1-S0P5022[[#This Row],[p]],2)^2</f>
        <v>4</v>
      </c>
      <c r="G1364" s="30">
        <f>-LOG(S0P5022[[#This Row],[p]]-0.5,2)^2</f>
        <v>4</v>
      </c>
      <c r="H1364" s="30">
        <f>-LOG(1-S0P5022[[#This Row],[p]],2)</f>
        <v>2</v>
      </c>
      <c r="I1364" s="30">
        <f>1/S0P5022[[#This Row],[-LOG(p-0.5)^2]]</f>
        <v>0.25</v>
      </c>
      <c r="J1364" s="30">
        <f>1-S0P5022[[#This Row],[p]]</f>
        <v>0.25</v>
      </c>
      <c r="K1364" s="30">
        <f>1/S0P5022[[#This Row],[1-p]]</f>
        <v>4</v>
      </c>
      <c r="L1364" s="30">
        <f>S0P5022[[#This Row],[p]]*2-1</f>
        <v>0.5</v>
      </c>
      <c r="M1364" s="30">
        <f>S0P5022[[#This Row],[1-p]]*2</f>
        <v>0.5</v>
      </c>
      <c r="N1364" s="30">
        <f>S0P5022[[#This Row],[2p-1]]*2</f>
        <v>1</v>
      </c>
      <c r="O1364" s="30">
        <f>S0P5022[[#This Row],[2-2p]]*2</f>
        <v>1</v>
      </c>
      <c r="P1364" s="30">
        <f>2^S0P5022[[#This Row],[4p-2]]</f>
        <v>2</v>
      </c>
      <c r="Q1364" s="30">
        <f>2^S0P5022[[#This Row],[4-4p]]</f>
        <v>2</v>
      </c>
      <c r="R1364" s="30">
        <f>2^S0P5022[[#This Row],[2^(4p-2)]]</f>
        <v>4</v>
      </c>
      <c r="S1364" s="29">
        <f>S0P5022[[#This Row],[1-p]]/2</f>
        <v>0.125</v>
      </c>
      <c r="T1364" s="29">
        <f>S0P5022[[#This Row],[f(p)]]/LOG(1-S0P5022[[#This Row],[p]],2)^16</f>
        <v>1.9073486328125E-6</v>
      </c>
      <c r="U1364" s="26">
        <f>2*(1-ABS(SIN(S0P5022[[#This Row],[Rad]]*2)))^(S0P5022[[#This Row],[-LOG(1-p)]])</f>
        <v>1.8628379629301721</v>
      </c>
      <c r="V1364" s="26">
        <f>S0P5022[[#This Row],[f(p)]]*LOG(1-S0P5022[[#This Row],[p]],2)^-16</f>
        <v>1.9073486328125E-6</v>
      </c>
      <c r="W1364" s="26">
        <f>S0P5022[[#This Row],[f(p)]]*2*((1-ABS(SIN(S0P5022[[#This Row],[Rad]]*2)))^(S0P5022[[#This Row],[-LOG(1-p)]]^2))</f>
        <v>0.21688532975836458</v>
      </c>
      <c r="X1364" s="26">
        <f>S0P5022[[#This Row],[F3]]+S0P5022[[#This Row],[F2]]</f>
        <v>0.21688723710699739</v>
      </c>
      <c r="Y1364" s="26"/>
      <c r="Z1364"/>
      <c r="AD1364" s="16"/>
      <c r="AE1364" s="20"/>
      <c r="AF1364" s="16"/>
      <c r="AG1364" s="20"/>
      <c r="AN1364" s="15"/>
      <c r="AO1364" s="20"/>
      <c r="AT1364" s="15"/>
      <c r="AU1364" s="17"/>
      <c r="AW1364" s="15"/>
      <c r="AX1364" s="20"/>
    </row>
    <row r="1365" spans="1:50" x14ac:dyDescent="0.3">
      <c r="A1365" s="28">
        <v>92</v>
      </c>
      <c r="B1365" s="28">
        <f>RADIANS(S0P5022[[#This Row],[Deg]])</f>
        <v>1.6057029118347832</v>
      </c>
      <c r="C1365" s="29">
        <v>0.13114474445975299</v>
      </c>
      <c r="D1365" s="30">
        <f t="shared" si="10"/>
        <v>0.75</v>
      </c>
      <c r="E1365" s="30">
        <f>-LOG(S0P5022[[#This Row],[p]]-0.5,2)</f>
        <v>2</v>
      </c>
      <c r="F1365" s="30">
        <f>-LOG(1-S0P5022[[#This Row],[p]],2)^2</f>
        <v>4</v>
      </c>
      <c r="G1365" s="30">
        <f>-LOG(S0P5022[[#This Row],[p]]-0.5,2)^2</f>
        <v>4</v>
      </c>
      <c r="H1365" s="30">
        <f>-LOG(1-S0P5022[[#This Row],[p]],2)</f>
        <v>2</v>
      </c>
      <c r="I1365" s="30">
        <f>1/S0P5022[[#This Row],[-LOG(p-0.5)^2]]</f>
        <v>0.25</v>
      </c>
      <c r="J1365" s="30">
        <f>1-S0P5022[[#This Row],[p]]</f>
        <v>0.25</v>
      </c>
      <c r="K1365" s="30">
        <f>1/S0P5022[[#This Row],[1-p]]</f>
        <v>4</v>
      </c>
      <c r="L1365" s="30">
        <f>S0P5022[[#This Row],[p]]*2-1</f>
        <v>0.5</v>
      </c>
      <c r="M1365" s="30">
        <f>S0P5022[[#This Row],[1-p]]*2</f>
        <v>0.5</v>
      </c>
      <c r="N1365" s="30">
        <f>S0P5022[[#This Row],[2p-1]]*2</f>
        <v>1</v>
      </c>
      <c r="O1365" s="30">
        <f>S0P5022[[#This Row],[2-2p]]*2</f>
        <v>1</v>
      </c>
      <c r="P1365" s="30">
        <f>2^S0P5022[[#This Row],[4p-2]]</f>
        <v>2</v>
      </c>
      <c r="Q1365" s="30">
        <f>2^S0P5022[[#This Row],[4-4p]]</f>
        <v>2</v>
      </c>
      <c r="R1365" s="30">
        <f>2^S0P5022[[#This Row],[2^(4p-2)]]</f>
        <v>4</v>
      </c>
      <c r="S1365" s="29">
        <f>S0P5022[[#This Row],[1-p]]/2</f>
        <v>0.125</v>
      </c>
      <c r="T1365" s="29">
        <f>S0P5022[[#This Row],[f(p)]]/LOG(1-S0P5022[[#This Row],[p]],2)^16</f>
        <v>1.9073486328125E-6</v>
      </c>
      <c r="U1365" s="26">
        <f>2*(1-ABS(SIN(S0P5022[[#This Row],[Rad]]*2)))^(S0P5022[[#This Row],[-LOG(1-p)]])</f>
        <v>1.7307060362819284</v>
      </c>
      <c r="V1365" s="26">
        <f>S0P5022[[#This Row],[f(p)]]*LOG(1-S0P5022[[#This Row],[p]],2)^-16</f>
        <v>1.9073486328125E-6</v>
      </c>
      <c r="W1365" s="26">
        <f>S0P5022[[#This Row],[f(p)]]*2*((1-ABS(SIN(S0P5022[[#This Row],[Rad]]*2)))^(S0P5022[[#This Row],[-LOG(1-p)]]^2))</f>
        <v>0.187208961501419</v>
      </c>
      <c r="X1365" s="26">
        <f>S0P5022[[#This Row],[F3]]+S0P5022[[#This Row],[F2]]</f>
        <v>0.18721086885005181</v>
      </c>
      <c r="Y1365" s="26"/>
      <c r="Z1365"/>
      <c r="AD1365" s="16"/>
      <c r="AE1365" s="20"/>
      <c r="AF1365" s="16"/>
      <c r="AG1365" s="20"/>
      <c r="AN1365" s="15"/>
      <c r="AO1365" s="20"/>
      <c r="AT1365" s="15"/>
      <c r="AU1365" s="17"/>
      <c r="AW1365" s="15"/>
      <c r="AX1365" s="20"/>
    </row>
    <row r="1366" spans="1:50" x14ac:dyDescent="0.3">
      <c r="A1366" s="28">
        <v>93</v>
      </c>
      <c r="B1366" s="28">
        <f>RADIANS(S0P5022[[#This Row],[Deg]])</f>
        <v>1.6231562043547265</v>
      </c>
      <c r="C1366" s="29">
        <v>0.114798038859701</v>
      </c>
      <c r="D1366" s="30">
        <f t="shared" si="10"/>
        <v>0.75</v>
      </c>
      <c r="E1366" s="30">
        <f>-LOG(S0P5022[[#This Row],[p]]-0.5,2)</f>
        <v>2</v>
      </c>
      <c r="F1366" s="30">
        <f>-LOG(1-S0P5022[[#This Row],[p]],2)^2</f>
        <v>4</v>
      </c>
      <c r="G1366" s="30">
        <f>-LOG(S0P5022[[#This Row],[p]]-0.5,2)^2</f>
        <v>4</v>
      </c>
      <c r="H1366" s="30">
        <f>-LOG(1-S0P5022[[#This Row],[p]],2)</f>
        <v>2</v>
      </c>
      <c r="I1366" s="30">
        <f>1/S0P5022[[#This Row],[-LOG(p-0.5)^2]]</f>
        <v>0.25</v>
      </c>
      <c r="J1366" s="30">
        <f>1-S0P5022[[#This Row],[p]]</f>
        <v>0.25</v>
      </c>
      <c r="K1366" s="30">
        <f>1/S0P5022[[#This Row],[1-p]]</f>
        <v>4</v>
      </c>
      <c r="L1366" s="30">
        <f>S0P5022[[#This Row],[p]]*2-1</f>
        <v>0.5</v>
      </c>
      <c r="M1366" s="30">
        <f>S0P5022[[#This Row],[1-p]]*2</f>
        <v>0.5</v>
      </c>
      <c r="N1366" s="30">
        <f>S0P5022[[#This Row],[2p-1]]*2</f>
        <v>1</v>
      </c>
      <c r="O1366" s="30">
        <f>S0P5022[[#This Row],[2-2p]]*2</f>
        <v>1</v>
      </c>
      <c r="P1366" s="30">
        <f>2^S0P5022[[#This Row],[4p-2]]</f>
        <v>2</v>
      </c>
      <c r="Q1366" s="30">
        <f>2^S0P5022[[#This Row],[4-4p]]</f>
        <v>2</v>
      </c>
      <c r="R1366" s="30">
        <f>2^S0P5022[[#This Row],[2^(4p-2)]]</f>
        <v>4</v>
      </c>
      <c r="S1366" s="29">
        <f>S0P5022[[#This Row],[1-p]]/2</f>
        <v>0.125</v>
      </c>
      <c r="T1366" s="29">
        <f>S0P5022[[#This Row],[f(p)]]/LOG(1-S0P5022[[#This Row],[p]],2)^16</f>
        <v>1.9073486328125E-6</v>
      </c>
      <c r="U1366" s="26">
        <f>2*(1-ABS(SIN(S0P5022[[#This Row],[Rad]]*2)))^(S0P5022[[#This Row],[-LOG(1-p)]])</f>
        <v>1.6037385461955802</v>
      </c>
      <c r="V1366" s="26">
        <f>S0P5022[[#This Row],[f(p)]]*LOG(1-S0P5022[[#This Row],[p]],2)^-16</f>
        <v>1.9073486328125E-6</v>
      </c>
      <c r="W1366" s="26">
        <f>S0P5022[[#This Row],[f(p)]]*2*((1-ABS(SIN(S0P5022[[#This Row],[Rad]]*2)))^(S0P5022[[#This Row],[-LOG(1-p)]]^2))</f>
        <v>0.16074858278459458</v>
      </c>
      <c r="X1366" s="26">
        <f>S0P5022[[#This Row],[F3]]+S0P5022[[#This Row],[F2]]</f>
        <v>0.1607504901332274</v>
      </c>
      <c r="Y1366" s="26"/>
      <c r="Z1366"/>
      <c r="AD1366" s="16"/>
      <c r="AE1366" s="20"/>
      <c r="AF1366" s="16"/>
      <c r="AG1366" s="20"/>
      <c r="AN1366" s="15"/>
      <c r="AO1366" s="20"/>
      <c r="AT1366" s="15"/>
      <c r="AU1366" s="17"/>
      <c r="AW1366" s="15"/>
      <c r="AX1366" s="20"/>
    </row>
    <row r="1367" spans="1:50" x14ac:dyDescent="0.3">
      <c r="A1367" s="28">
        <v>94</v>
      </c>
      <c r="B1367" s="28">
        <f>RADIANS(S0P5022[[#This Row],[Deg]])</f>
        <v>1.6406094968746698</v>
      </c>
      <c r="C1367" s="29">
        <v>9.9814228613877995E-2</v>
      </c>
      <c r="D1367" s="30">
        <f t="shared" si="10"/>
        <v>0.75</v>
      </c>
      <c r="E1367" s="30">
        <f>-LOG(S0P5022[[#This Row],[p]]-0.5,2)</f>
        <v>2</v>
      </c>
      <c r="F1367" s="30">
        <f>-LOG(1-S0P5022[[#This Row],[p]],2)^2</f>
        <v>4</v>
      </c>
      <c r="G1367" s="30">
        <f>-LOG(S0P5022[[#This Row],[p]]-0.5,2)^2</f>
        <v>4</v>
      </c>
      <c r="H1367" s="30">
        <f>-LOG(1-S0P5022[[#This Row],[p]],2)</f>
        <v>2</v>
      </c>
      <c r="I1367" s="30">
        <f>1/S0P5022[[#This Row],[-LOG(p-0.5)^2]]</f>
        <v>0.25</v>
      </c>
      <c r="J1367" s="30">
        <f>1-S0P5022[[#This Row],[p]]</f>
        <v>0.25</v>
      </c>
      <c r="K1367" s="30">
        <f>1/S0P5022[[#This Row],[1-p]]</f>
        <v>4</v>
      </c>
      <c r="L1367" s="30">
        <f>S0P5022[[#This Row],[p]]*2-1</f>
        <v>0.5</v>
      </c>
      <c r="M1367" s="30">
        <f>S0P5022[[#This Row],[1-p]]*2</f>
        <v>0.5</v>
      </c>
      <c r="N1367" s="30">
        <f>S0P5022[[#This Row],[2p-1]]*2</f>
        <v>1</v>
      </c>
      <c r="O1367" s="30">
        <f>S0P5022[[#This Row],[2-2p]]*2</f>
        <v>1</v>
      </c>
      <c r="P1367" s="30">
        <f>2^S0P5022[[#This Row],[4p-2]]</f>
        <v>2</v>
      </c>
      <c r="Q1367" s="30">
        <f>2^S0P5022[[#This Row],[4-4p]]</f>
        <v>2</v>
      </c>
      <c r="R1367" s="30">
        <f>2^S0P5022[[#This Row],[2^(4p-2)]]</f>
        <v>4</v>
      </c>
      <c r="S1367" s="29">
        <f>S0P5022[[#This Row],[1-p]]/2</f>
        <v>0.125</v>
      </c>
      <c r="T1367" s="29">
        <f>S0P5022[[#This Row],[f(p)]]/LOG(1-S0P5022[[#This Row],[p]],2)^16</f>
        <v>1.9073486328125E-6</v>
      </c>
      <c r="U1367" s="26">
        <f>2*(1-ABS(SIN(S0P5022[[#This Row],[Rad]]*2)))^(S0P5022[[#This Row],[-LOG(1-p)]])</f>
        <v>1.482045900221419</v>
      </c>
      <c r="V1367" s="26">
        <f>S0P5022[[#This Row],[f(p)]]*LOG(1-S0P5022[[#This Row],[p]],2)^-16</f>
        <v>1.9073486328125E-6</v>
      </c>
      <c r="W1367" s="26">
        <f>S0P5022[[#This Row],[f(p)]]*2*((1-ABS(SIN(S0P5022[[#This Row],[Rad]]*2)))^(S0P5022[[#This Row],[-LOG(1-p)]]^2))</f>
        <v>0.13727875314769478</v>
      </c>
      <c r="X1367" s="26">
        <f>S0P5022[[#This Row],[F3]]+S0P5022[[#This Row],[F2]]</f>
        <v>0.13728066049632759</v>
      </c>
      <c r="Y1367" s="26"/>
      <c r="Z1367"/>
      <c r="AD1367" s="16"/>
      <c r="AE1367" s="20"/>
      <c r="AF1367" s="16"/>
      <c r="AG1367" s="20"/>
      <c r="AN1367" s="15"/>
      <c r="AO1367" s="20"/>
      <c r="AT1367" s="15"/>
      <c r="AU1367" s="17"/>
      <c r="AW1367" s="15"/>
      <c r="AX1367" s="20"/>
    </row>
    <row r="1368" spans="1:50" x14ac:dyDescent="0.3">
      <c r="A1368" s="28">
        <v>95</v>
      </c>
      <c r="B1368" s="28">
        <f>RADIANS(S0P5022[[#This Row],[Deg]])</f>
        <v>1.6580627893946132</v>
      </c>
      <c r="C1368" s="29">
        <v>8.6053546856377894E-2</v>
      </c>
      <c r="D1368" s="30">
        <f t="shared" si="10"/>
        <v>0.75</v>
      </c>
      <c r="E1368" s="30">
        <f>-LOG(S0P5022[[#This Row],[p]]-0.5,2)</f>
        <v>2</v>
      </c>
      <c r="F1368" s="30">
        <f>-LOG(1-S0P5022[[#This Row],[p]],2)^2</f>
        <v>4</v>
      </c>
      <c r="G1368" s="30">
        <f>-LOG(S0P5022[[#This Row],[p]]-0.5,2)^2</f>
        <v>4</v>
      </c>
      <c r="H1368" s="30">
        <f>-LOG(1-S0P5022[[#This Row],[p]],2)</f>
        <v>2</v>
      </c>
      <c r="I1368" s="30">
        <f>1/S0P5022[[#This Row],[-LOG(p-0.5)^2]]</f>
        <v>0.25</v>
      </c>
      <c r="J1368" s="30">
        <f>1-S0P5022[[#This Row],[p]]</f>
        <v>0.25</v>
      </c>
      <c r="K1368" s="30">
        <f>1/S0P5022[[#This Row],[1-p]]</f>
        <v>4</v>
      </c>
      <c r="L1368" s="30">
        <f>S0P5022[[#This Row],[p]]*2-1</f>
        <v>0.5</v>
      </c>
      <c r="M1368" s="30">
        <f>S0P5022[[#This Row],[1-p]]*2</f>
        <v>0.5</v>
      </c>
      <c r="N1368" s="30">
        <f>S0P5022[[#This Row],[2p-1]]*2</f>
        <v>1</v>
      </c>
      <c r="O1368" s="30">
        <f>S0P5022[[#This Row],[2-2p]]*2</f>
        <v>1</v>
      </c>
      <c r="P1368" s="30">
        <f>2^S0P5022[[#This Row],[4p-2]]</f>
        <v>2</v>
      </c>
      <c r="Q1368" s="30">
        <f>2^S0P5022[[#This Row],[4-4p]]</f>
        <v>2</v>
      </c>
      <c r="R1368" s="30">
        <f>2^S0P5022[[#This Row],[2^(4p-2)]]</f>
        <v>4</v>
      </c>
      <c r="S1368" s="29">
        <f>S0P5022[[#This Row],[1-p]]/2</f>
        <v>0.125</v>
      </c>
      <c r="T1368" s="29">
        <f>S0P5022[[#This Row],[f(p)]]/LOG(1-S0P5022[[#This Row],[p]],2)^16</f>
        <v>1.9073486328125E-6</v>
      </c>
      <c r="U1368" s="26">
        <f>2*(1-ABS(SIN(S0P5022[[#This Row],[Rad]]*2)))^(S0P5022[[#This Row],[-LOG(1-p)]])</f>
        <v>1.3657146685463697</v>
      </c>
      <c r="V1368" s="26">
        <f>S0P5022[[#This Row],[f(p)]]*LOG(1-S0P5022[[#This Row],[p]],2)^-16</f>
        <v>1.9073486328125E-6</v>
      </c>
      <c r="W1368" s="26">
        <f>S0P5022[[#This Row],[f(p)]]*2*((1-ABS(SIN(S0P5022[[#This Row],[Rad]]*2)))^(S0P5022[[#This Row],[-LOG(1-p)]]^2))</f>
        <v>0.11657353474267003</v>
      </c>
      <c r="X1368" s="26">
        <f>S0P5022[[#This Row],[F3]]+S0P5022[[#This Row],[F2]]</f>
        <v>0.11657544209130284</v>
      </c>
      <c r="Y1368" s="26"/>
      <c r="Z1368"/>
      <c r="AD1368" s="16"/>
      <c r="AE1368" s="20"/>
      <c r="AF1368" s="16"/>
      <c r="AG1368" s="20"/>
      <c r="AN1368" s="15"/>
      <c r="AO1368" s="20"/>
      <c r="AT1368" s="15"/>
      <c r="AU1368" s="17"/>
      <c r="AW1368" s="15"/>
      <c r="AX1368" s="20"/>
    </row>
    <row r="1369" spans="1:50" x14ac:dyDescent="0.3">
      <c r="A1369" s="28">
        <v>96</v>
      </c>
      <c r="B1369" s="28">
        <f>RADIANS(S0P5022[[#This Row],[Deg]])</f>
        <v>1.6755160819145565</v>
      </c>
      <c r="C1369" s="29">
        <v>7.3659530212468599E-2</v>
      </c>
      <c r="D1369" s="30">
        <f t="shared" si="10"/>
        <v>0.75</v>
      </c>
      <c r="E1369" s="30">
        <f>-LOG(S0P5022[[#This Row],[p]]-0.5,2)</f>
        <v>2</v>
      </c>
      <c r="F1369" s="30">
        <f>-LOG(1-S0P5022[[#This Row],[p]],2)^2</f>
        <v>4</v>
      </c>
      <c r="G1369" s="30">
        <f>-LOG(S0P5022[[#This Row],[p]]-0.5,2)^2</f>
        <v>4</v>
      </c>
      <c r="H1369" s="30">
        <f>-LOG(1-S0P5022[[#This Row],[p]],2)</f>
        <v>2</v>
      </c>
      <c r="I1369" s="30">
        <f>1/S0P5022[[#This Row],[-LOG(p-0.5)^2]]</f>
        <v>0.25</v>
      </c>
      <c r="J1369" s="30">
        <f>1-S0P5022[[#This Row],[p]]</f>
        <v>0.25</v>
      </c>
      <c r="K1369" s="30">
        <f>1/S0P5022[[#This Row],[1-p]]</f>
        <v>4</v>
      </c>
      <c r="L1369" s="30">
        <f>S0P5022[[#This Row],[p]]*2-1</f>
        <v>0.5</v>
      </c>
      <c r="M1369" s="30">
        <f>S0P5022[[#This Row],[1-p]]*2</f>
        <v>0.5</v>
      </c>
      <c r="N1369" s="30">
        <f>S0P5022[[#This Row],[2p-1]]*2</f>
        <v>1</v>
      </c>
      <c r="O1369" s="30">
        <f>S0P5022[[#This Row],[2-2p]]*2</f>
        <v>1</v>
      </c>
      <c r="P1369" s="30">
        <f>2^S0P5022[[#This Row],[4p-2]]</f>
        <v>2</v>
      </c>
      <c r="Q1369" s="30">
        <f>2^S0P5022[[#This Row],[4-4p]]</f>
        <v>2</v>
      </c>
      <c r="R1369" s="30">
        <f>2^S0P5022[[#This Row],[2^(4p-2)]]</f>
        <v>4</v>
      </c>
      <c r="S1369" s="29">
        <f>S0P5022[[#This Row],[1-p]]/2</f>
        <v>0.125</v>
      </c>
      <c r="T1369" s="29">
        <f>S0P5022[[#This Row],[f(p)]]/LOG(1-S0P5022[[#This Row],[p]],2)^16</f>
        <v>1.9073486328125E-6</v>
      </c>
      <c r="U1369" s="26">
        <f>2*(1-ABS(SIN(S0P5022[[#This Row],[Rad]]*2)))^(S0P5022[[#This Row],[-LOG(1-p)]])</f>
        <v>1.2548077790863612</v>
      </c>
      <c r="V1369" s="26">
        <f>S0P5022[[#This Row],[f(p)]]*LOG(1-S0P5022[[#This Row],[p]],2)^-16</f>
        <v>1.9073486328125E-6</v>
      </c>
      <c r="W1369" s="26">
        <f>S0P5022[[#This Row],[f(p)]]*2*((1-ABS(SIN(S0P5022[[#This Row],[Rad]]*2)))^(S0P5022[[#This Row],[-LOG(1-p)]]^2))</f>
        <v>9.8408910153477885E-2</v>
      </c>
      <c r="X1369" s="26">
        <f>S0P5022[[#This Row],[F3]]+S0P5022[[#This Row],[F2]]</f>
        <v>9.8410817502110698E-2</v>
      </c>
      <c r="Y1369" s="26"/>
      <c r="Z1369"/>
      <c r="AD1369" s="16"/>
      <c r="AE1369" s="20"/>
      <c r="AF1369" s="16"/>
      <c r="AG1369" s="20"/>
      <c r="AN1369" s="15"/>
      <c r="AO1369" s="20"/>
      <c r="AT1369" s="15"/>
      <c r="AU1369" s="17"/>
      <c r="AW1369" s="15"/>
      <c r="AX1369" s="20"/>
    </row>
    <row r="1370" spans="1:50" x14ac:dyDescent="0.3">
      <c r="A1370" s="28">
        <v>97</v>
      </c>
      <c r="B1370" s="28">
        <f>RADIANS(S0P5022[[#This Row],[Deg]])</f>
        <v>1.6929693744344996</v>
      </c>
      <c r="C1370" s="29">
        <v>6.2803241281042504E-2</v>
      </c>
      <c r="D1370" s="30">
        <f t="shared" si="10"/>
        <v>0.75</v>
      </c>
      <c r="E1370" s="30">
        <f>-LOG(S0P5022[[#This Row],[p]]-0.5,2)</f>
        <v>2</v>
      </c>
      <c r="F1370" s="30">
        <f>-LOG(1-S0P5022[[#This Row],[p]],2)^2</f>
        <v>4</v>
      </c>
      <c r="G1370" s="30">
        <f>-LOG(S0P5022[[#This Row],[p]]-0.5,2)^2</f>
        <v>4</v>
      </c>
      <c r="H1370" s="30">
        <f>-LOG(1-S0P5022[[#This Row],[p]],2)</f>
        <v>2</v>
      </c>
      <c r="I1370" s="30">
        <f>1/S0P5022[[#This Row],[-LOG(p-0.5)^2]]</f>
        <v>0.25</v>
      </c>
      <c r="J1370" s="30">
        <f>1-S0P5022[[#This Row],[p]]</f>
        <v>0.25</v>
      </c>
      <c r="K1370" s="30">
        <f>1/S0P5022[[#This Row],[1-p]]</f>
        <v>4</v>
      </c>
      <c r="L1370" s="30">
        <f>S0P5022[[#This Row],[p]]*2-1</f>
        <v>0.5</v>
      </c>
      <c r="M1370" s="30">
        <f>S0P5022[[#This Row],[1-p]]*2</f>
        <v>0.5</v>
      </c>
      <c r="N1370" s="30">
        <f>S0P5022[[#This Row],[2p-1]]*2</f>
        <v>1</v>
      </c>
      <c r="O1370" s="30">
        <f>S0P5022[[#This Row],[2-2p]]*2</f>
        <v>1</v>
      </c>
      <c r="P1370" s="30">
        <f>2^S0P5022[[#This Row],[4p-2]]</f>
        <v>2</v>
      </c>
      <c r="Q1370" s="30">
        <f>2^S0P5022[[#This Row],[4-4p]]</f>
        <v>2</v>
      </c>
      <c r="R1370" s="30">
        <f>2^S0P5022[[#This Row],[2^(4p-2)]]</f>
        <v>4</v>
      </c>
      <c r="S1370" s="29">
        <f>S0P5022[[#This Row],[1-p]]/2</f>
        <v>0.125</v>
      </c>
      <c r="T1370" s="29">
        <f>S0P5022[[#This Row],[f(p)]]/LOG(1-S0P5022[[#This Row],[p]],2)^16</f>
        <v>1.9073486328125E-6</v>
      </c>
      <c r="U1370" s="26">
        <f>2*(1-ABS(SIN(S0P5022[[#This Row],[Rad]]*2)))^(S0P5022[[#This Row],[-LOG(1-p)]])</f>
        <v>1.1493648247424029</v>
      </c>
      <c r="V1370" s="26">
        <f>S0P5022[[#This Row],[f(p)]]*LOG(1-S0P5022[[#This Row],[p]],2)^-16</f>
        <v>1.9073486328125E-6</v>
      </c>
      <c r="W1370" s="26">
        <f>S0P5022[[#This Row],[f(p)]]*2*((1-ABS(SIN(S0P5022[[#This Row],[Rad]]*2)))^(S0P5022[[#This Row],[-LOG(1-p)]]^2))</f>
        <v>8.2564968772195907E-2</v>
      </c>
      <c r="X1370" s="26">
        <f>S0P5022[[#This Row],[F3]]+S0P5022[[#This Row],[F2]]</f>
        <v>8.2566876120828719E-2</v>
      </c>
      <c r="Y1370" s="26"/>
      <c r="Z1370"/>
      <c r="AD1370" s="16"/>
      <c r="AE1370" s="20"/>
      <c r="AF1370" s="16"/>
      <c r="AG1370" s="20"/>
      <c r="AN1370" s="15"/>
      <c r="AO1370" s="20"/>
      <c r="AT1370" s="15"/>
      <c r="AU1370" s="17"/>
      <c r="AW1370" s="15"/>
      <c r="AX1370" s="20"/>
    </row>
    <row r="1371" spans="1:50" x14ac:dyDescent="0.3">
      <c r="A1371" s="28">
        <v>98</v>
      </c>
      <c r="B1371" s="28">
        <f>RADIANS(S0P5022[[#This Row],[Deg]])</f>
        <v>1.7104226669544429</v>
      </c>
      <c r="C1371" s="29">
        <v>5.28052983476517E-2</v>
      </c>
      <c r="D1371" s="30">
        <f t="shared" si="10"/>
        <v>0.75</v>
      </c>
      <c r="E1371" s="30">
        <f>-LOG(S0P5022[[#This Row],[p]]-0.5,2)</f>
        <v>2</v>
      </c>
      <c r="F1371" s="30">
        <f>-LOG(1-S0P5022[[#This Row],[p]],2)^2</f>
        <v>4</v>
      </c>
      <c r="G1371" s="30">
        <f>-LOG(S0P5022[[#This Row],[p]]-0.5,2)^2</f>
        <v>4</v>
      </c>
      <c r="H1371" s="30">
        <f>-LOG(1-S0P5022[[#This Row],[p]],2)</f>
        <v>2</v>
      </c>
      <c r="I1371" s="30">
        <f>1/S0P5022[[#This Row],[-LOG(p-0.5)^2]]</f>
        <v>0.25</v>
      </c>
      <c r="J1371" s="30">
        <f>1-S0P5022[[#This Row],[p]]</f>
        <v>0.25</v>
      </c>
      <c r="K1371" s="30">
        <f>1/S0P5022[[#This Row],[1-p]]</f>
        <v>4</v>
      </c>
      <c r="L1371" s="30">
        <f>S0P5022[[#This Row],[p]]*2-1</f>
        <v>0.5</v>
      </c>
      <c r="M1371" s="30">
        <f>S0P5022[[#This Row],[1-p]]*2</f>
        <v>0.5</v>
      </c>
      <c r="N1371" s="30">
        <f>S0P5022[[#This Row],[2p-1]]*2</f>
        <v>1</v>
      </c>
      <c r="O1371" s="30">
        <f>S0P5022[[#This Row],[2-2p]]*2</f>
        <v>1</v>
      </c>
      <c r="P1371" s="30">
        <f>2^S0P5022[[#This Row],[4p-2]]</f>
        <v>2</v>
      </c>
      <c r="Q1371" s="30">
        <f>2^S0P5022[[#This Row],[4-4p]]</f>
        <v>2</v>
      </c>
      <c r="R1371" s="30">
        <f>2^S0P5022[[#This Row],[2^(4p-2)]]</f>
        <v>4</v>
      </c>
      <c r="S1371" s="29">
        <f>S0P5022[[#This Row],[1-p]]/2</f>
        <v>0.125</v>
      </c>
      <c r="T1371" s="29">
        <f>S0P5022[[#This Row],[f(p)]]/LOG(1-S0P5022[[#This Row],[p]],2)^16</f>
        <v>1.9073486328125E-6</v>
      </c>
      <c r="U1371" s="26">
        <f>2*(1-ABS(SIN(S0P5022[[#This Row],[Rad]]*2)))^(S0P5022[[#This Row],[-LOG(1-p)]])</f>
        <v>1.0494024805755779</v>
      </c>
      <c r="V1371" s="26">
        <f>S0P5022[[#This Row],[f(p)]]*LOG(1-S0P5022[[#This Row],[p]],2)^-16</f>
        <v>1.9073486328125E-6</v>
      </c>
      <c r="W1371" s="26">
        <f>S0P5022[[#This Row],[f(p)]]*2*((1-ABS(SIN(S0P5022[[#This Row],[Rad]]*2)))^(S0P5022[[#This Row],[-LOG(1-p)]]^2))</f>
        <v>6.882784788988601E-2</v>
      </c>
      <c r="X1371" s="26">
        <f>S0P5022[[#This Row],[F3]]+S0P5022[[#This Row],[F2]]</f>
        <v>6.8829755238518822E-2</v>
      </c>
      <c r="Y1371" s="26"/>
      <c r="Z1371"/>
      <c r="AD1371" s="16"/>
      <c r="AE1371" s="20"/>
      <c r="AF1371" s="16"/>
      <c r="AG1371" s="20"/>
      <c r="AN1371" s="15"/>
      <c r="AO1371" s="20"/>
      <c r="AT1371" s="15"/>
      <c r="AU1371" s="17"/>
      <c r="AW1371" s="15"/>
      <c r="AX1371" s="20"/>
    </row>
    <row r="1372" spans="1:50" x14ac:dyDescent="0.3">
      <c r="A1372" s="28">
        <v>99</v>
      </c>
      <c r="B1372" s="28">
        <f>RADIANS(S0P5022[[#This Row],[Deg]])</f>
        <v>1.7278759594743862</v>
      </c>
      <c r="C1372" s="29">
        <v>4.4175972294694402E-2</v>
      </c>
      <c r="D1372" s="30">
        <f t="shared" si="10"/>
        <v>0.75</v>
      </c>
      <c r="E1372" s="30">
        <f>-LOG(S0P5022[[#This Row],[p]]-0.5,2)</f>
        <v>2</v>
      </c>
      <c r="F1372" s="30">
        <f>-LOG(1-S0P5022[[#This Row],[p]],2)^2</f>
        <v>4</v>
      </c>
      <c r="G1372" s="30">
        <f>-LOG(S0P5022[[#This Row],[p]]-0.5,2)^2</f>
        <v>4</v>
      </c>
      <c r="H1372" s="30">
        <f>-LOG(1-S0P5022[[#This Row],[p]],2)</f>
        <v>2</v>
      </c>
      <c r="I1372" s="30">
        <f>1/S0P5022[[#This Row],[-LOG(p-0.5)^2]]</f>
        <v>0.25</v>
      </c>
      <c r="J1372" s="30">
        <f>1-S0P5022[[#This Row],[p]]</f>
        <v>0.25</v>
      </c>
      <c r="K1372" s="30">
        <f>1/S0P5022[[#This Row],[1-p]]</f>
        <v>4</v>
      </c>
      <c r="L1372" s="30">
        <f>S0P5022[[#This Row],[p]]*2-1</f>
        <v>0.5</v>
      </c>
      <c r="M1372" s="30">
        <f>S0P5022[[#This Row],[1-p]]*2</f>
        <v>0.5</v>
      </c>
      <c r="N1372" s="30">
        <f>S0P5022[[#This Row],[2p-1]]*2</f>
        <v>1</v>
      </c>
      <c r="O1372" s="30">
        <f>S0P5022[[#This Row],[2-2p]]*2</f>
        <v>1</v>
      </c>
      <c r="P1372" s="30">
        <f>2^S0P5022[[#This Row],[4p-2]]</f>
        <v>2</v>
      </c>
      <c r="Q1372" s="30">
        <f>2^S0P5022[[#This Row],[4-4p]]</f>
        <v>2</v>
      </c>
      <c r="R1372" s="30">
        <f>2^S0P5022[[#This Row],[2^(4p-2)]]</f>
        <v>4</v>
      </c>
      <c r="S1372" s="29">
        <f>S0P5022[[#This Row],[1-p]]/2</f>
        <v>0.125</v>
      </c>
      <c r="T1372" s="29">
        <f>S0P5022[[#This Row],[f(p)]]/LOG(1-S0P5022[[#This Row],[p]],2)^16</f>
        <v>1.9073486328125E-6</v>
      </c>
      <c r="U1372" s="26">
        <f>2*(1-ABS(SIN(S0P5022[[#This Row],[Rad]]*2)))^(S0P5022[[#This Row],[-LOG(1-p)]])</f>
        <v>0.95491502812526341</v>
      </c>
      <c r="V1372" s="26">
        <f>S0P5022[[#This Row],[f(p)]]*LOG(1-S0P5022[[#This Row],[p]],2)^-16</f>
        <v>1.9073486328125E-6</v>
      </c>
      <c r="W1372" s="26">
        <f>S0P5022[[#This Row],[f(p)]]*2*((1-ABS(SIN(S0P5022[[#This Row],[Rad]]*2)))^(S0P5022[[#This Row],[-LOG(1-p)]]^2))</f>
        <v>5.6991419433717036E-2</v>
      </c>
      <c r="X1372" s="26">
        <f>S0P5022[[#This Row],[F3]]+S0P5022[[#This Row],[F2]]</f>
        <v>5.6993326782349849E-2</v>
      </c>
      <c r="Y1372" s="26"/>
      <c r="Z1372"/>
      <c r="AD1372" s="16"/>
      <c r="AE1372" s="20"/>
      <c r="AF1372" s="16"/>
      <c r="AG1372" s="20"/>
      <c r="AN1372" s="15"/>
      <c r="AO1372" s="20"/>
      <c r="AT1372" s="15"/>
      <c r="AU1372" s="17"/>
      <c r="AW1372" s="15"/>
      <c r="AX1372" s="20"/>
    </row>
    <row r="1373" spans="1:50" x14ac:dyDescent="0.3">
      <c r="A1373" s="28">
        <v>100</v>
      </c>
      <c r="B1373" s="28">
        <f>RADIANS(S0P5022[[#This Row],[Deg]])</f>
        <v>1.7453292519943295</v>
      </c>
      <c r="C1373" s="29">
        <v>3.6360754398377E-2</v>
      </c>
      <c r="D1373" s="30">
        <f t="shared" si="10"/>
        <v>0.75</v>
      </c>
      <c r="E1373" s="30">
        <f>-LOG(S0P5022[[#This Row],[p]]-0.5,2)</f>
        <v>2</v>
      </c>
      <c r="F1373" s="30">
        <f>-LOG(1-S0P5022[[#This Row],[p]],2)^2</f>
        <v>4</v>
      </c>
      <c r="G1373" s="30">
        <f>-LOG(S0P5022[[#This Row],[p]]-0.5,2)^2</f>
        <v>4</v>
      </c>
      <c r="H1373" s="30">
        <f>-LOG(1-S0P5022[[#This Row],[p]],2)</f>
        <v>2</v>
      </c>
      <c r="I1373" s="30">
        <f>1/S0P5022[[#This Row],[-LOG(p-0.5)^2]]</f>
        <v>0.25</v>
      </c>
      <c r="J1373" s="30">
        <f>1-S0P5022[[#This Row],[p]]</f>
        <v>0.25</v>
      </c>
      <c r="K1373" s="30">
        <f>1/S0P5022[[#This Row],[1-p]]</f>
        <v>4</v>
      </c>
      <c r="L1373" s="30">
        <f>S0P5022[[#This Row],[p]]*2-1</f>
        <v>0.5</v>
      </c>
      <c r="M1373" s="30">
        <f>S0P5022[[#This Row],[1-p]]*2</f>
        <v>0.5</v>
      </c>
      <c r="N1373" s="30">
        <f>S0P5022[[#This Row],[2p-1]]*2</f>
        <v>1</v>
      </c>
      <c r="O1373" s="30">
        <f>S0P5022[[#This Row],[2-2p]]*2</f>
        <v>1</v>
      </c>
      <c r="P1373" s="30">
        <f>2^S0P5022[[#This Row],[4p-2]]</f>
        <v>2</v>
      </c>
      <c r="Q1373" s="30">
        <f>2^S0P5022[[#This Row],[4-4p]]</f>
        <v>2</v>
      </c>
      <c r="R1373" s="30">
        <f>2^S0P5022[[#This Row],[2^(4p-2)]]</f>
        <v>4</v>
      </c>
      <c r="S1373" s="29">
        <f>S0P5022[[#This Row],[1-p]]/2</f>
        <v>0.125</v>
      </c>
      <c r="T1373" s="29">
        <f>S0P5022[[#This Row],[f(p)]]/LOG(1-S0P5022[[#This Row],[p]],2)^16</f>
        <v>1.9073486328125E-6</v>
      </c>
      <c r="U1373" s="26">
        <f>2*(1-ABS(SIN(S0P5022[[#This Row],[Rad]]*2)))^(S0P5022[[#This Row],[-LOG(1-p)]])</f>
        <v>0.86587498357834725</v>
      </c>
      <c r="V1373" s="26">
        <f>S0P5022[[#This Row],[f(p)]]*LOG(1-S0P5022[[#This Row],[p]],2)^-16</f>
        <v>1.9073486328125E-6</v>
      </c>
      <c r="W1373" s="26">
        <f>S0P5022[[#This Row],[f(p)]]*2*((1-ABS(SIN(S0P5022[[#This Row],[Rad]]*2)))^(S0P5022[[#This Row],[-LOG(1-p)]]^2))</f>
        <v>4.6858717949175198E-2</v>
      </c>
      <c r="X1373" s="26">
        <f>S0P5022[[#This Row],[F3]]+S0P5022[[#This Row],[F2]]</f>
        <v>4.686062529780801E-2</v>
      </c>
      <c r="Y1373" s="26"/>
      <c r="Z1373"/>
      <c r="AD1373" s="16"/>
      <c r="AE1373" s="20"/>
      <c r="AF1373" s="16"/>
      <c r="AG1373" s="20"/>
      <c r="AN1373" s="15"/>
      <c r="AO1373" s="20"/>
      <c r="AT1373" s="15"/>
      <c r="AU1373" s="17"/>
      <c r="AW1373" s="15"/>
      <c r="AX1373" s="20"/>
    </row>
    <row r="1374" spans="1:50" x14ac:dyDescent="0.3">
      <c r="A1374" s="28">
        <v>101</v>
      </c>
      <c r="B1374" s="28">
        <f>RADIANS(S0P5022[[#This Row],[Deg]])</f>
        <v>1.7627825445142729</v>
      </c>
      <c r="C1374" s="29">
        <v>2.9485492377758701E-2</v>
      </c>
      <c r="D1374" s="30">
        <f t="shared" si="10"/>
        <v>0.75</v>
      </c>
      <c r="E1374" s="30">
        <f>-LOG(S0P5022[[#This Row],[p]]-0.5,2)</f>
        <v>2</v>
      </c>
      <c r="F1374" s="30">
        <f>-LOG(1-S0P5022[[#This Row],[p]],2)^2</f>
        <v>4</v>
      </c>
      <c r="G1374" s="30">
        <f>-LOG(S0P5022[[#This Row],[p]]-0.5,2)^2</f>
        <v>4</v>
      </c>
      <c r="H1374" s="30">
        <f>-LOG(1-S0P5022[[#This Row],[p]],2)</f>
        <v>2</v>
      </c>
      <c r="I1374" s="30">
        <f>1/S0P5022[[#This Row],[-LOG(p-0.5)^2]]</f>
        <v>0.25</v>
      </c>
      <c r="J1374" s="30">
        <f>1-S0P5022[[#This Row],[p]]</f>
        <v>0.25</v>
      </c>
      <c r="K1374" s="30">
        <f>1/S0P5022[[#This Row],[1-p]]</f>
        <v>4</v>
      </c>
      <c r="L1374" s="30">
        <f>S0P5022[[#This Row],[p]]*2-1</f>
        <v>0.5</v>
      </c>
      <c r="M1374" s="30">
        <f>S0P5022[[#This Row],[1-p]]*2</f>
        <v>0.5</v>
      </c>
      <c r="N1374" s="30">
        <f>S0P5022[[#This Row],[2p-1]]*2</f>
        <v>1</v>
      </c>
      <c r="O1374" s="30">
        <f>S0P5022[[#This Row],[2-2p]]*2</f>
        <v>1</v>
      </c>
      <c r="P1374" s="30">
        <f>2^S0P5022[[#This Row],[4p-2]]</f>
        <v>2</v>
      </c>
      <c r="Q1374" s="30">
        <f>2^S0P5022[[#This Row],[4-4p]]</f>
        <v>2</v>
      </c>
      <c r="R1374" s="30">
        <f>2^S0P5022[[#This Row],[2^(4p-2)]]</f>
        <v>4</v>
      </c>
      <c r="S1374" s="29">
        <f>S0P5022[[#This Row],[1-p]]/2</f>
        <v>0.125</v>
      </c>
      <c r="T1374" s="29">
        <f>S0P5022[[#This Row],[f(p)]]/LOG(1-S0P5022[[#This Row],[p]],2)^16</f>
        <v>1.9073486328125E-6</v>
      </c>
      <c r="U1374" s="26">
        <f>2*(1-ABS(SIN(S0P5022[[#This Row],[Rad]]*2)))^(S0P5022[[#This Row],[-LOG(1-p)]])</f>
        <v>0.78223382599770086</v>
      </c>
      <c r="V1374" s="26">
        <f>S0P5022[[#This Row],[f(p)]]*LOG(1-S0P5022[[#This Row],[p]],2)^-16</f>
        <v>1.9073486328125E-6</v>
      </c>
      <c r="W1374" s="26">
        <f>S0P5022[[#This Row],[f(p)]]*2*((1-ABS(SIN(S0P5022[[#This Row],[Rad]]*2)))^(S0P5022[[#This Row],[-LOG(1-p)]]^2))</f>
        <v>3.8243109908437586E-2</v>
      </c>
      <c r="X1374" s="26">
        <f>S0P5022[[#This Row],[F3]]+S0P5022[[#This Row],[F2]]</f>
        <v>3.8245017257070399E-2</v>
      </c>
      <c r="Y1374" s="26"/>
      <c r="Z1374"/>
      <c r="AD1374" s="16"/>
      <c r="AE1374" s="20"/>
      <c r="AF1374" s="16"/>
      <c r="AG1374" s="20"/>
      <c r="AN1374" s="15"/>
      <c r="AO1374" s="20"/>
      <c r="AT1374" s="15"/>
      <c r="AU1374" s="17"/>
      <c r="AW1374" s="15"/>
      <c r="AX1374" s="20"/>
    </row>
    <row r="1375" spans="1:50" x14ac:dyDescent="0.3">
      <c r="A1375" s="28">
        <v>102</v>
      </c>
      <c r="B1375" s="28">
        <f>RADIANS(S0P5022[[#This Row],[Deg]])</f>
        <v>1.7802358370342162</v>
      </c>
      <c r="C1375" s="29">
        <v>2.3608617358456999E-2</v>
      </c>
      <c r="D1375" s="30">
        <f t="shared" si="10"/>
        <v>0.75</v>
      </c>
      <c r="E1375" s="30">
        <f>-LOG(S0P5022[[#This Row],[p]]-0.5,2)</f>
        <v>2</v>
      </c>
      <c r="F1375" s="30">
        <f>-LOG(1-S0P5022[[#This Row],[p]],2)^2</f>
        <v>4</v>
      </c>
      <c r="G1375" s="30">
        <f>-LOG(S0P5022[[#This Row],[p]]-0.5,2)^2</f>
        <v>4</v>
      </c>
      <c r="H1375" s="30">
        <f>-LOG(1-S0P5022[[#This Row],[p]],2)</f>
        <v>2</v>
      </c>
      <c r="I1375" s="30">
        <f>1/S0P5022[[#This Row],[-LOG(p-0.5)^2]]</f>
        <v>0.25</v>
      </c>
      <c r="J1375" s="30">
        <f>1-S0P5022[[#This Row],[p]]</f>
        <v>0.25</v>
      </c>
      <c r="K1375" s="30">
        <f>1/S0P5022[[#This Row],[1-p]]</f>
        <v>4</v>
      </c>
      <c r="L1375" s="30">
        <f>S0P5022[[#This Row],[p]]*2-1</f>
        <v>0.5</v>
      </c>
      <c r="M1375" s="30">
        <f>S0P5022[[#This Row],[1-p]]*2</f>
        <v>0.5</v>
      </c>
      <c r="N1375" s="30">
        <f>S0P5022[[#This Row],[2p-1]]*2</f>
        <v>1</v>
      </c>
      <c r="O1375" s="30">
        <f>S0P5022[[#This Row],[2-2p]]*2</f>
        <v>1</v>
      </c>
      <c r="P1375" s="30">
        <f>2^S0P5022[[#This Row],[4p-2]]</f>
        <v>2</v>
      </c>
      <c r="Q1375" s="30">
        <f>2^S0P5022[[#This Row],[4-4p]]</f>
        <v>2</v>
      </c>
      <c r="R1375" s="30">
        <f>2^S0P5022[[#This Row],[2^(4p-2)]]</f>
        <v>4</v>
      </c>
      <c r="S1375" s="29">
        <f>S0P5022[[#This Row],[1-p]]/2</f>
        <v>0.125</v>
      </c>
      <c r="T1375" s="29">
        <f>S0P5022[[#This Row],[f(p)]]/LOG(1-S0P5022[[#This Row],[p]],2)^16</f>
        <v>1.9073486328125E-6</v>
      </c>
      <c r="U1375" s="26">
        <f>2*(1-ABS(SIN(S0P5022[[#This Row],[Rad]]*2)))^(S0P5022[[#This Row],[-LOG(1-p)]])</f>
        <v>0.70392282133794104</v>
      </c>
      <c r="V1375" s="26">
        <f>S0P5022[[#This Row],[f(p)]]*LOG(1-S0P5022[[#This Row],[p]],2)^-16</f>
        <v>1.9073486328125E-6</v>
      </c>
      <c r="W1375" s="26">
        <f>S0P5022[[#This Row],[f(p)]]*2*((1-ABS(SIN(S0P5022[[#This Row],[Rad]]*2)))^(S0P5022[[#This Row],[-LOG(1-p)]]^2))</f>
        <v>3.0969208650022929E-2</v>
      </c>
      <c r="X1375" s="26">
        <f>S0P5022[[#This Row],[F3]]+S0P5022[[#This Row],[F2]]</f>
        <v>3.0971115998655742E-2</v>
      </c>
      <c r="Y1375" s="26"/>
      <c r="Z1375"/>
      <c r="AD1375" s="16"/>
      <c r="AE1375" s="20"/>
      <c r="AF1375" s="16"/>
      <c r="AG1375" s="20"/>
      <c r="AN1375" s="15"/>
      <c r="AO1375" s="20"/>
      <c r="AT1375" s="15"/>
      <c r="AU1375" s="17"/>
      <c r="AW1375" s="15"/>
      <c r="AX1375" s="20"/>
    </row>
    <row r="1376" spans="1:50" x14ac:dyDescent="0.3">
      <c r="A1376" s="28">
        <v>103</v>
      </c>
      <c r="B1376" s="28">
        <f>RADIANS(S0P5022[[#This Row],[Deg]])</f>
        <v>1.7976891295541595</v>
      </c>
      <c r="C1376" s="29">
        <v>1.83680457267387E-2</v>
      </c>
      <c r="D1376" s="30">
        <f t="shared" si="10"/>
        <v>0.75</v>
      </c>
      <c r="E1376" s="30">
        <f>-LOG(S0P5022[[#This Row],[p]]-0.5,2)</f>
        <v>2</v>
      </c>
      <c r="F1376" s="30">
        <f>-LOG(1-S0P5022[[#This Row],[p]],2)^2</f>
        <v>4</v>
      </c>
      <c r="G1376" s="30">
        <f>-LOG(S0P5022[[#This Row],[p]]-0.5,2)^2</f>
        <v>4</v>
      </c>
      <c r="H1376" s="30">
        <f>-LOG(1-S0P5022[[#This Row],[p]],2)</f>
        <v>2</v>
      </c>
      <c r="I1376" s="30">
        <f>1/S0P5022[[#This Row],[-LOG(p-0.5)^2]]</f>
        <v>0.25</v>
      </c>
      <c r="J1376" s="30">
        <f>1-S0P5022[[#This Row],[p]]</f>
        <v>0.25</v>
      </c>
      <c r="K1376" s="30">
        <f>1/S0P5022[[#This Row],[1-p]]</f>
        <v>4</v>
      </c>
      <c r="L1376" s="30">
        <f>S0P5022[[#This Row],[p]]*2-1</f>
        <v>0.5</v>
      </c>
      <c r="M1376" s="30">
        <f>S0P5022[[#This Row],[1-p]]*2</f>
        <v>0.5</v>
      </c>
      <c r="N1376" s="30">
        <f>S0P5022[[#This Row],[2p-1]]*2</f>
        <v>1</v>
      </c>
      <c r="O1376" s="30">
        <f>S0P5022[[#This Row],[2-2p]]*2</f>
        <v>1</v>
      </c>
      <c r="P1376" s="30">
        <f>2^S0P5022[[#This Row],[4p-2]]</f>
        <v>2</v>
      </c>
      <c r="Q1376" s="30">
        <f>2^S0P5022[[#This Row],[4-4p]]</f>
        <v>2</v>
      </c>
      <c r="R1376" s="30">
        <f>2^S0P5022[[#This Row],[2^(4p-2)]]</f>
        <v>4</v>
      </c>
      <c r="S1376" s="29">
        <f>S0P5022[[#This Row],[1-p]]/2</f>
        <v>0.125</v>
      </c>
      <c r="T1376" s="29">
        <f>S0P5022[[#This Row],[f(p)]]/LOG(1-S0P5022[[#This Row],[p]],2)^16</f>
        <v>1.9073486328125E-6</v>
      </c>
      <c r="U1376" s="26">
        <f>2*(1-ABS(SIN(S0P5022[[#This Row],[Rad]]*2)))^(S0P5022[[#This Row],[-LOG(1-p)]])</f>
        <v>0.63085393751803209</v>
      </c>
      <c r="V1376" s="26">
        <f>S0P5022[[#This Row],[f(p)]]*LOG(1-S0P5022[[#This Row],[p]],2)^-16</f>
        <v>1.9073486328125E-6</v>
      </c>
      <c r="W1376" s="26">
        <f>S0P5022[[#This Row],[f(p)]]*2*((1-ABS(SIN(S0P5022[[#This Row],[Rad]]*2)))^(S0P5022[[#This Row],[-LOG(1-p)]]^2))</f>
        <v>2.487354315512532E-2</v>
      </c>
      <c r="X1376" s="26">
        <f>S0P5022[[#This Row],[F3]]+S0P5022[[#This Row],[F2]]</f>
        <v>2.4875450503758133E-2</v>
      </c>
      <c r="Y1376" s="26"/>
      <c r="Z1376"/>
      <c r="AD1376" s="16"/>
      <c r="AE1376" s="20"/>
      <c r="AF1376" s="16"/>
      <c r="AG1376" s="20"/>
      <c r="AN1376" s="15"/>
      <c r="AO1376" s="20"/>
      <c r="AT1376" s="15"/>
      <c r="AU1376" s="17"/>
      <c r="AW1376" s="15"/>
      <c r="AX1376" s="20"/>
    </row>
    <row r="1377" spans="1:50" x14ac:dyDescent="0.3">
      <c r="A1377" s="28">
        <v>104</v>
      </c>
      <c r="B1377" s="28">
        <f>RADIANS(S0P5022[[#This Row],[Deg]])</f>
        <v>1.8151424220741028</v>
      </c>
      <c r="C1377" s="29">
        <v>1.3934325870256999E-2</v>
      </c>
      <c r="D1377" s="30">
        <f t="shared" si="10"/>
        <v>0.75</v>
      </c>
      <c r="E1377" s="30">
        <f>-LOG(S0P5022[[#This Row],[p]]-0.5,2)</f>
        <v>2</v>
      </c>
      <c r="F1377" s="30">
        <f>-LOG(1-S0P5022[[#This Row],[p]],2)^2</f>
        <v>4</v>
      </c>
      <c r="G1377" s="30">
        <f>-LOG(S0P5022[[#This Row],[p]]-0.5,2)^2</f>
        <v>4</v>
      </c>
      <c r="H1377" s="30">
        <f>-LOG(1-S0P5022[[#This Row],[p]],2)</f>
        <v>2</v>
      </c>
      <c r="I1377" s="30">
        <f>1/S0P5022[[#This Row],[-LOG(p-0.5)^2]]</f>
        <v>0.25</v>
      </c>
      <c r="J1377" s="30">
        <f>1-S0P5022[[#This Row],[p]]</f>
        <v>0.25</v>
      </c>
      <c r="K1377" s="30">
        <f>1/S0P5022[[#This Row],[1-p]]</f>
        <v>4</v>
      </c>
      <c r="L1377" s="30">
        <f>S0P5022[[#This Row],[p]]*2-1</f>
        <v>0.5</v>
      </c>
      <c r="M1377" s="30">
        <f>S0P5022[[#This Row],[1-p]]*2</f>
        <v>0.5</v>
      </c>
      <c r="N1377" s="30">
        <f>S0P5022[[#This Row],[2p-1]]*2</f>
        <v>1</v>
      </c>
      <c r="O1377" s="30">
        <f>S0P5022[[#This Row],[2-2p]]*2</f>
        <v>1</v>
      </c>
      <c r="P1377" s="30">
        <f>2^S0P5022[[#This Row],[4p-2]]</f>
        <v>2</v>
      </c>
      <c r="Q1377" s="30">
        <f>2^S0P5022[[#This Row],[4-4p]]</f>
        <v>2</v>
      </c>
      <c r="R1377" s="30">
        <f>2^S0P5022[[#This Row],[2^(4p-2)]]</f>
        <v>4</v>
      </c>
      <c r="S1377" s="29">
        <f>S0P5022[[#This Row],[1-p]]/2</f>
        <v>0.125</v>
      </c>
      <c r="T1377" s="29">
        <f>S0P5022[[#This Row],[f(p)]]/LOG(1-S0P5022[[#This Row],[p]],2)^16</f>
        <v>1.9073486328125E-6</v>
      </c>
      <c r="U1377" s="26">
        <f>2*(1-ABS(SIN(S0P5022[[#This Row],[Rad]]*2)))^(S0P5022[[#This Row],[-LOG(1-p)]])</f>
        <v>0.56292084538568987</v>
      </c>
      <c r="V1377" s="26">
        <f>S0P5022[[#This Row],[f(p)]]*LOG(1-S0P5022[[#This Row],[p]],2)^-16</f>
        <v>1.9073486328125E-6</v>
      </c>
      <c r="W1377" s="26">
        <f>S0P5022[[#This Row],[f(p)]]*2*((1-ABS(SIN(S0P5022[[#This Row],[Rad]]*2)))^(S0P5022[[#This Row],[-LOG(1-p)]]^2))</f>
        <v>1.9804992385608736E-2</v>
      </c>
      <c r="X1377" s="26">
        <f>S0P5022[[#This Row],[F3]]+S0P5022[[#This Row],[F2]]</f>
        <v>1.9806899734241549E-2</v>
      </c>
      <c r="Y1377" s="26"/>
      <c r="Z1377"/>
      <c r="AD1377" s="16"/>
      <c r="AE1377" s="20"/>
      <c r="AF1377" s="16"/>
      <c r="AG1377" s="20"/>
      <c r="AN1377" s="15"/>
      <c r="AO1377" s="20"/>
      <c r="AT1377" s="15"/>
      <c r="AU1377" s="17"/>
      <c r="AW1377" s="15"/>
      <c r="AX1377" s="20"/>
    </row>
    <row r="1378" spans="1:50" x14ac:dyDescent="0.3">
      <c r="A1378" s="28">
        <v>105</v>
      </c>
      <c r="B1378" s="28">
        <f>RADIANS(S0P5022[[#This Row],[Deg]])</f>
        <v>1.8325957145940461</v>
      </c>
      <c r="C1378" s="29">
        <v>1.0172526565266999E-2</v>
      </c>
      <c r="D1378" s="30">
        <f t="shared" si="10"/>
        <v>0.75</v>
      </c>
      <c r="E1378" s="30">
        <f>-LOG(S0P5022[[#This Row],[p]]-0.5,2)</f>
        <v>2</v>
      </c>
      <c r="F1378" s="30">
        <f>-LOG(1-S0P5022[[#This Row],[p]],2)^2</f>
        <v>4</v>
      </c>
      <c r="G1378" s="30">
        <f>-LOG(S0P5022[[#This Row],[p]]-0.5,2)^2</f>
        <v>4</v>
      </c>
      <c r="H1378" s="30">
        <f>-LOG(1-S0P5022[[#This Row],[p]],2)</f>
        <v>2</v>
      </c>
      <c r="I1378" s="30">
        <f>1/S0P5022[[#This Row],[-LOG(p-0.5)^2]]</f>
        <v>0.25</v>
      </c>
      <c r="J1378" s="30">
        <f>1-S0P5022[[#This Row],[p]]</f>
        <v>0.25</v>
      </c>
      <c r="K1378" s="30">
        <f>1/S0P5022[[#This Row],[1-p]]</f>
        <v>4</v>
      </c>
      <c r="L1378" s="30">
        <f>S0P5022[[#This Row],[p]]*2-1</f>
        <v>0.5</v>
      </c>
      <c r="M1378" s="30">
        <f>S0P5022[[#This Row],[1-p]]*2</f>
        <v>0.5</v>
      </c>
      <c r="N1378" s="30">
        <f>S0P5022[[#This Row],[2p-1]]*2</f>
        <v>1</v>
      </c>
      <c r="O1378" s="30">
        <f>S0P5022[[#This Row],[2-2p]]*2</f>
        <v>1</v>
      </c>
      <c r="P1378" s="30">
        <f>2^S0P5022[[#This Row],[4p-2]]</f>
        <v>2</v>
      </c>
      <c r="Q1378" s="30">
        <f>2^S0P5022[[#This Row],[4-4p]]</f>
        <v>2</v>
      </c>
      <c r="R1378" s="30">
        <f>2^S0P5022[[#This Row],[2^(4p-2)]]</f>
        <v>4</v>
      </c>
      <c r="S1378" s="29">
        <f>S0P5022[[#This Row],[1-p]]/2</f>
        <v>0.125</v>
      </c>
      <c r="T1378" s="29">
        <f>S0P5022[[#This Row],[f(p)]]/LOG(1-S0P5022[[#This Row],[p]],2)^16</f>
        <v>1.9073486328125E-6</v>
      </c>
      <c r="U1378" s="26">
        <f>2*(1-ABS(SIN(S0P5022[[#This Row],[Rad]]*2)))^(S0P5022[[#This Row],[-LOG(1-p)]])</f>
        <v>0.49999999999999978</v>
      </c>
      <c r="V1378" s="26">
        <f>S0P5022[[#This Row],[f(p)]]*LOG(1-S0P5022[[#This Row],[p]],2)^-16</f>
        <v>1.9073486328125E-6</v>
      </c>
      <c r="W1378" s="26">
        <f>S0P5022[[#This Row],[f(p)]]*2*((1-ABS(SIN(S0P5022[[#This Row],[Rad]]*2)))^(S0P5022[[#This Row],[-LOG(1-p)]]^2))</f>
        <v>1.5624999999999986E-2</v>
      </c>
      <c r="X1378" s="26">
        <f>S0P5022[[#This Row],[F3]]+S0P5022[[#This Row],[F2]]</f>
        <v>1.5626907348632799E-2</v>
      </c>
      <c r="Y1378" s="26"/>
      <c r="Z1378"/>
      <c r="AD1378" s="16"/>
      <c r="AE1378" s="20"/>
      <c r="AF1378" s="16"/>
      <c r="AG1378" s="20"/>
      <c r="AN1378" s="15"/>
      <c r="AO1378" s="20"/>
      <c r="AT1378" s="15"/>
      <c r="AU1378" s="17"/>
      <c r="AW1378" s="15"/>
      <c r="AX1378" s="20"/>
    </row>
    <row r="1379" spans="1:50" x14ac:dyDescent="0.3">
      <c r="A1379" s="28">
        <v>106</v>
      </c>
      <c r="B1379" s="28">
        <f>RADIANS(S0P5022[[#This Row],[Deg]])</f>
        <v>1.8500490071139892</v>
      </c>
      <c r="C1379" s="29">
        <v>7.1419247997560904E-3</v>
      </c>
      <c r="D1379" s="30">
        <f t="shared" si="10"/>
        <v>0.75</v>
      </c>
      <c r="E1379" s="30">
        <f>-LOG(S0P5022[[#This Row],[p]]-0.5,2)</f>
        <v>2</v>
      </c>
      <c r="F1379" s="30">
        <f>-LOG(1-S0P5022[[#This Row],[p]],2)^2</f>
        <v>4</v>
      </c>
      <c r="G1379" s="30">
        <f>-LOG(S0P5022[[#This Row],[p]]-0.5,2)^2</f>
        <v>4</v>
      </c>
      <c r="H1379" s="30">
        <f>-LOG(1-S0P5022[[#This Row],[p]],2)</f>
        <v>2</v>
      </c>
      <c r="I1379" s="30">
        <f>1/S0P5022[[#This Row],[-LOG(p-0.5)^2]]</f>
        <v>0.25</v>
      </c>
      <c r="J1379" s="30">
        <f>1-S0P5022[[#This Row],[p]]</f>
        <v>0.25</v>
      </c>
      <c r="K1379" s="30">
        <f>1/S0P5022[[#This Row],[1-p]]</f>
        <v>4</v>
      </c>
      <c r="L1379" s="30">
        <f>S0P5022[[#This Row],[p]]*2-1</f>
        <v>0.5</v>
      </c>
      <c r="M1379" s="30">
        <f>S0P5022[[#This Row],[1-p]]*2</f>
        <v>0.5</v>
      </c>
      <c r="N1379" s="30">
        <f>S0P5022[[#This Row],[2p-1]]*2</f>
        <v>1</v>
      </c>
      <c r="O1379" s="30">
        <f>S0P5022[[#This Row],[2-2p]]*2</f>
        <v>1</v>
      </c>
      <c r="P1379" s="30">
        <f>2^S0P5022[[#This Row],[4p-2]]</f>
        <v>2</v>
      </c>
      <c r="Q1379" s="30">
        <f>2^S0P5022[[#This Row],[4-4p]]</f>
        <v>2</v>
      </c>
      <c r="R1379" s="30">
        <f>2^S0P5022[[#This Row],[2^(4p-2)]]</f>
        <v>4</v>
      </c>
      <c r="S1379" s="29">
        <f>S0P5022[[#This Row],[1-p]]/2</f>
        <v>0.125</v>
      </c>
      <c r="T1379" s="29">
        <f>S0P5022[[#This Row],[f(p)]]/LOG(1-S0P5022[[#This Row],[p]],2)^16</f>
        <v>1.9073486328125E-6</v>
      </c>
      <c r="U1379" s="26">
        <f>2*(1-ABS(SIN(S0P5022[[#This Row],[Rad]]*2)))^(S0P5022[[#This Row],[-LOG(1-p)]])</f>
        <v>0.44195179627810305</v>
      </c>
      <c r="V1379" s="26">
        <f>S0P5022[[#This Row],[f(p)]]*LOG(1-S0P5022[[#This Row],[p]],2)^-16</f>
        <v>1.9073486328125E-6</v>
      </c>
      <c r="W1379" s="26">
        <f>S0P5022[[#This Row],[f(p)]]*2*((1-ABS(SIN(S0P5022[[#This Row],[Rad]]*2)))^(S0P5022[[#This Row],[-LOG(1-p)]]^2))</f>
        <v>1.2207586889590118E-2</v>
      </c>
      <c r="X1379" s="26">
        <f>S0P5022[[#This Row],[F3]]+S0P5022[[#This Row],[F2]]</f>
        <v>1.2209494238222931E-2</v>
      </c>
      <c r="Y1379" s="26"/>
      <c r="Z1379"/>
      <c r="AD1379" s="16"/>
      <c r="AE1379" s="20"/>
      <c r="AF1379" s="16"/>
      <c r="AG1379" s="20"/>
      <c r="AN1379" s="15"/>
      <c r="AO1379" s="20"/>
      <c r="AT1379" s="15"/>
      <c r="AU1379" s="17"/>
      <c r="AW1379" s="15"/>
      <c r="AX1379" s="20"/>
    </row>
    <row r="1380" spans="1:50" x14ac:dyDescent="0.3">
      <c r="A1380" s="28">
        <v>107</v>
      </c>
      <c r="B1380" s="28">
        <f>RADIANS(S0P5022[[#This Row],[Deg]])</f>
        <v>1.8675022996339325</v>
      </c>
      <c r="C1380" s="29">
        <v>4.7981036493406097E-3</v>
      </c>
      <c r="D1380" s="30">
        <f t="shared" si="10"/>
        <v>0.75</v>
      </c>
      <c r="E1380" s="30">
        <f>-LOG(S0P5022[[#This Row],[p]]-0.5,2)</f>
        <v>2</v>
      </c>
      <c r="F1380" s="30">
        <f>-LOG(1-S0P5022[[#This Row],[p]],2)^2</f>
        <v>4</v>
      </c>
      <c r="G1380" s="30">
        <f>-LOG(S0P5022[[#This Row],[p]]-0.5,2)^2</f>
        <v>4</v>
      </c>
      <c r="H1380" s="30">
        <f>-LOG(1-S0P5022[[#This Row],[p]],2)</f>
        <v>2</v>
      </c>
      <c r="I1380" s="30">
        <f>1/S0P5022[[#This Row],[-LOG(p-0.5)^2]]</f>
        <v>0.25</v>
      </c>
      <c r="J1380" s="30">
        <f>1-S0P5022[[#This Row],[p]]</f>
        <v>0.25</v>
      </c>
      <c r="K1380" s="30">
        <f>1/S0P5022[[#This Row],[1-p]]</f>
        <v>4</v>
      </c>
      <c r="L1380" s="30">
        <f>S0P5022[[#This Row],[p]]*2-1</f>
        <v>0.5</v>
      </c>
      <c r="M1380" s="30">
        <f>S0P5022[[#This Row],[1-p]]*2</f>
        <v>0.5</v>
      </c>
      <c r="N1380" s="30">
        <f>S0P5022[[#This Row],[2p-1]]*2</f>
        <v>1</v>
      </c>
      <c r="O1380" s="30">
        <f>S0P5022[[#This Row],[2-2p]]*2</f>
        <v>1</v>
      </c>
      <c r="P1380" s="30">
        <f>2^S0P5022[[#This Row],[4p-2]]</f>
        <v>2</v>
      </c>
      <c r="Q1380" s="30">
        <f>2^S0P5022[[#This Row],[4-4p]]</f>
        <v>2</v>
      </c>
      <c r="R1380" s="30">
        <f>2^S0P5022[[#This Row],[2^(4p-2)]]</f>
        <v>4</v>
      </c>
      <c r="S1380" s="29">
        <f>S0P5022[[#This Row],[1-p]]/2</f>
        <v>0.125</v>
      </c>
      <c r="T1380" s="29">
        <f>S0P5022[[#This Row],[f(p)]]/LOG(1-S0P5022[[#This Row],[p]],2)^16</f>
        <v>1.9073486328125E-6</v>
      </c>
      <c r="U1380" s="26">
        <f>2*(1-ABS(SIN(S0P5022[[#This Row],[Rad]]*2)))^(S0P5022[[#This Row],[-LOG(1-p)]])</f>
        <v>0.38862179270110092</v>
      </c>
      <c r="V1380" s="26">
        <f>S0P5022[[#This Row],[f(p)]]*LOG(1-S0P5022[[#This Row],[p]],2)^-16</f>
        <v>1.9073486328125E-6</v>
      </c>
      <c r="W1380" s="26">
        <f>S0P5022[[#This Row],[f(p)]]*2*((1-ABS(SIN(S0P5022[[#This Row],[Rad]]*2)))^(S0P5022[[#This Row],[-LOG(1-p)]]^2))</f>
        <v>9.4391811101385906E-3</v>
      </c>
      <c r="X1380" s="26">
        <f>S0P5022[[#This Row],[F3]]+S0P5022[[#This Row],[F2]]</f>
        <v>9.4410884587714031E-3</v>
      </c>
      <c r="Y1380" s="26"/>
      <c r="Z1380"/>
      <c r="AD1380" s="16"/>
      <c r="AE1380" s="20"/>
      <c r="AF1380" s="16"/>
      <c r="AG1380" s="20"/>
      <c r="AN1380" s="15"/>
      <c r="AO1380" s="20"/>
      <c r="AT1380" s="15"/>
      <c r="AU1380" s="17"/>
      <c r="AW1380" s="15"/>
      <c r="AX1380" s="20"/>
    </row>
    <row r="1381" spans="1:50" x14ac:dyDescent="0.3">
      <c r="A1381" s="28">
        <v>108</v>
      </c>
      <c r="B1381" s="28">
        <f>RADIANS(S0P5022[[#This Row],[Deg]])</f>
        <v>1.8849555921538759</v>
      </c>
      <c r="C1381" s="29">
        <v>2.9441182302045398E-3</v>
      </c>
      <c r="D1381" s="30">
        <f t="shared" si="10"/>
        <v>0.75</v>
      </c>
      <c r="E1381" s="30">
        <f>-LOG(S0P5022[[#This Row],[p]]-0.5,2)</f>
        <v>2</v>
      </c>
      <c r="F1381" s="30">
        <f>-LOG(1-S0P5022[[#This Row],[p]],2)^2</f>
        <v>4</v>
      </c>
      <c r="G1381" s="30">
        <f>-LOG(S0P5022[[#This Row],[p]]-0.5,2)^2</f>
        <v>4</v>
      </c>
      <c r="H1381" s="30">
        <f>-LOG(1-S0P5022[[#This Row],[p]],2)</f>
        <v>2</v>
      </c>
      <c r="I1381" s="30">
        <f>1/S0P5022[[#This Row],[-LOG(p-0.5)^2]]</f>
        <v>0.25</v>
      </c>
      <c r="J1381" s="30">
        <f>1-S0P5022[[#This Row],[p]]</f>
        <v>0.25</v>
      </c>
      <c r="K1381" s="30">
        <f>1/S0P5022[[#This Row],[1-p]]</f>
        <v>4</v>
      </c>
      <c r="L1381" s="30">
        <f>S0P5022[[#This Row],[p]]*2-1</f>
        <v>0.5</v>
      </c>
      <c r="M1381" s="30">
        <f>S0P5022[[#This Row],[1-p]]*2</f>
        <v>0.5</v>
      </c>
      <c r="N1381" s="30">
        <f>S0P5022[[#This Row],[2p-1]]*2</f>
        <v>1</v>
      </c>
      <c r="O1381" s="30">
        <f>S0P5022[[#This Row],[2-2p]]*2</f>
        <v>1</v>
      </c>
      <c r="P1381" s="30">
        <f>2^S0P5022[[#This Row],[4p-2]]</f>
        <v>2</v>
      </c>
      <c r="Q1381" s="30">
        <f>2^S0P5022[[#This Row],[4-4p]]</f>
        <v>2</v>
      </c>
      <c r="R1381" s="30">
        <f>2^S0P5022[[#This Row],[2^(4p-2)]]</f>
        <v>4</v>
      </c>
      <c r="S1381" s="29">
        <f>S0P5022[[#This Row],[1-p]]/2</f>
        <v>0.125</v>
      </c>
      <c r="T1381" s="29">
        <f>S0P5022[[#This Row],[f(p)]]/LOG(1-S0P5022[[#This Row],[p]],2)^16</f>
        <v>1.9073486328125E-6</v>
      </c>
      <c r="U1381" s="26">
        <f>2*(1-ABS(SIN(S0P5022[[#This Row],[Rad]]*2)))^(S0P5022[[#This Row],[-LOG(1-p)]])</f>
        <v>0.33984199645516022</v>
      </c>
      <c r="V1381" s="26">
        <f>S0P5022[[#This Row],[f(p)]]*LOG(1-S0P5022[[#This Row],[p]],2)^-16</f>
        <v>1.9073486328125E-6</v>
      </c>
      <c r="W1381" s="26">
        <f>S0P5022[[#This Row],[f(p)]]*2*((1-ABS(SIN(S0P5022[[#This Row],[Rad]]*2)))^(S0P5022[[#This Row],[-LOG(1-p)]]^2))</f>
        <v>7.2182864096643207E-3</v>
      </c>
      <c r="X1381" s="26">
        <f>S0P5022[[#This Row],[F3]]+S0P5022[[#This Row],[F2]]</f>
        <v>7.2201937582971332E-3</v>
      </c>
      <c r="Y1381" s="26"/>
      <c r="Z1381"/>
      <c r="AD1381" s="16"/>
      <c r="AE1381" s="20"/>
      <c r="AF1381" s="16"/>
      <c r="AG1381" s="20"/>
      <c r="AN1381" s="15"/>
      <c r="AO1381" s="20"/>
      <c r="AT1381" s="15"/>
      <c r="AU1381" s="17"/>
      <c r="AW1381" s="15"/>
      <c r="AX1381" s="20"/>
    </row>
    <row r="1382" spans="1:50" x14ac:dyDescent="0.3">
      <c r="A1382" s="28">
        <v>109</v>
      </c>
      <c r="B1382" s="28">
        <f>RADIANS(S0P5022[[#This Row],[Deg]])</f>
        <v>1.9024088846738192</v>
      </c>
      <c r="C1382" s="29">
        <v>1.5480620481747101E-3</v>
      </c>
      <c r="D1382" s="30">
        <f t="shared" si="10"/>
        <v>0.75</v>
      </c>
      <c r="E1382" s="30">
        <f>-LOG(S0P5022[[#This Row],[p]]-0.5,2)</f>
        <v>2</v>
      </c>
      <c r="F1382" s="30">
        <f>-LOG(1-S0P5022[[#This Row],[p]],2)^2</f>
        <v>4</v>
      </c>
      <c r="G1382" s="30">
        <f>-LOG(S0P5022[[#This Row],[p]]-0.5,2)^2</f>
        <v>4</v>
      </c>
      <c r="H1382" s="30">
        <f>-LOG(1-S0P5022[[#This Row],[p]],2)</f>
        <v>2</v>
      </c>
      <c r="I1382" s="30">
        <f>1/S0P5022[[#This Row],[-LOG(p-0.5)^2]]</f>
        <v>0.25</v>
      </c>
      <c r="J1382" s="30">
        <f>1-S0P5022[[#This Row],[p]]</f>
        <v>0.25</v>
      </c>
      <c r="K1382" s="30">
        <f>1/S0P5022[[#This Row],[1-p]]</f>
        <v>4</v>
      </c>
      <c r="L1382" s="30">
        <f>S0P5022[[#This Row],[p]]*2-1</f>
        <v>0.5</v>
      </c>
      <c r="M1382" s="30">
        <f>S0P5022[[#This Row],[1-p]]*2</f>
        <v>0.5</v>
      </c>
      <c r="N1382" s="30">
        <f>S0P5022[[#This Row],[2p-1]]*2</f>
        <v>1</v>
      </c>
      <c r="O1382" s="30">
        <f>S0P5022[[#This Row],[2-2p]]*2</f>
        <v>1</v>
      </c>
      <c r="P1382" s="30">
        <f>2^S0P5022[[#This Row],[4p-2]]</f>
        <v>2</v>
      </c>
      <c r="Q1382" s="30">
        <f>2^S0P5022[[#This Row],[4-4p]]</f>
        <v>2</v>
      </c>
      <c r="R1382" s="30">
        <f>2^S0P5022[[#This Row],[2^(4p-2)]]</f>
        <v>4</v>
      </c>
      <c r="S1382" s="29">
        <f>S0P5022[[#This Row],[1-p]]/2</f>
        <v>0.125</v>
      </c>
      <c r="T1382" s="29">
        <f>S0P5022[[#This Row],[f(p)]]/LOG(1-S0P5022[[#This Row],[p]],2)^16</f>
        <v>1.9073486328125E-6</v>
      </c>
      <c r="U1382" s="26">
        <f>2*(1-ABS(SIN(S0P5022[[#This Row],[Rad]]*2)))^(S0P5022[[#This Row],[-LOG(1-p)]])</f>
        <v>0.2954322030976993</v>
      </c>
      <c r="V1382" s="26">
        <f>S0P5022[[#This Row],[f(p)]]*LOG(1-S0P5022[[#This Row],[p]],2)^-16</f>
        <v>1.9073486328125E-6</v>
      </c>
      <c r="W1382" s="26">
        <f>S0P5022[[#This Row],[f(p)]]*2*((1-ABS(SIN(S0P5022[[#This Row],[Rad]]*2)))^(S0P5022[[#This Row],[-LOG(1-p)]]^2))</f>
        <v>5.4550116641975156E-3</v>
      </c>
      <c r="X1382" s="26">
        <f>S0P5022[[#This Row],[F3]]+S0P5022[[#This Row],[F2]]</f>
        <v>5.4569190128303281E-3</v>
      </c>
      <c r="Y1382" s="26"/>
      <c r="Z1382"/>
      <c r="AD1382" s="16"/>
      <c r="AE1382" s="20"/>
      <c r="AF1382" s="16"/>
      <c r="AG1382" s="20"/>
      <c r="AN1382" s="15"/>
      <c r="AO1382" s="20"/>
      <c r="AT1382" s="15"/>
      <c r="AU1382" s="17"/>
      <c r="AW1382" s="15"/>
      <c r="AX1382" s="20"/>
    </row>
    <row r="1383" spans="1:50" x14ac:dyDescent="0.3">
      <c r="A1383" s="28">
        <v>110</v>
      </c>
      <c r="B1383" s="28">
        <f>RADIANS(S0P5022[[#This Row],[Deg]])</f>
        <v>1.9198621771937625</v>
      </c>
      <c r="C1383" s="29">
        <v>7.3092173060471501E-4</v>
      </c>
      <c r="D1383" s="30">
        <f t="shared" si="10"/>
        <v>0.75</v>
      </c>
      <c r="E1383" s="30">
        <f>-LOG(S0P5022[[#This Row],[p]]-0.5,2)</f>
        <v>2</v>
      </c>
      <c r="F1383" s="30">
        <f>-LOG(1-S0P5022[[#This Row],[p]],2)^2</f>
        <v>4</v>
      </c>
      <c r="G1383" s="30">
        <f>-LOG(S0P5022[[#This Row],[p]]-0.5,2)^2</f>
        <v>4</v>
      </c>
      <c r="H1383" s="30">
        <f>-LOG(1-S0P5022[[#This Row],[p]],2)</f>
        <v>2</v>
      </c>
      <c r="I1383" s="30">
        <f>1/S0P5022[[#This Row],[-LOG(p-0.5)^2]]</f>
        <v>0.25</v>
      </c>
      <c r="J1383" s="30">
        <f>1-S0P5022[[#This Row],[p]]</f>
        <v>0.25</v>
      </c>
      <c r="K1383" s="30">
        <f>1/S0P5022[[#This Row],[1-p]]</f>
        <v>4</v>
      </c>
      <c r="L1383" s="30">
        <f>S0P5022[[#This Row],[p]]*2-1</f>
        <v>0.5</v>
      </c>
      <c r="M1383" s="30">
        <f>S0P5022[[#This Row],[1-p]]*2</f>
        <v>0.5</v>
      </c>
      <c r="N1383" s="30">
        <f>S0P5022[[#This Row],[2p-1]]*2</f>
        <v>1</v>
      </c>
      <c r="O1383" s="30">
        <f>S0P5022[[#This Row],[2-2p]]*2</f>
        <v>1</v>
      </c>
      <c r="P1383" s="30">
        <f>2^S0P5022[[#This Row],[4p-2]]</f>
        <v>2</v>
      </c>
      <c r="Q1383" s="30">
        <f>2^S0P5022[[#This Row],[4-4p]]</f>
        <v>2</v>
      </c>
      <c r="R1383" s="30">
        <f>2^S0P5022[[#This Row],[2^(4p-2)]]</f>
        <v>4</v>
      </c>
      <c r="S1383" s="29">
        <f>S0P5022[[#This Row],[1-p]]/2</f>
        <v>0.125</v>
      </c>
      <c r="T1383" s="29">
        <f>S0P5022[[#This Row],[f(p)]]/LOG(1-S0P5022[[#This Row],[p]],2)^16</f>
        <v>1.9073486328125E-6</v>
      </c>
      <c r="U1383" s="26">
        <f>2*(1-ABS(SIN(S0P5022[[#This Row],[Rad]]*2)))^(S0P5022[[#This Row],[-LOG(1-p)]])</f>
        <v>0.25520138358691247</v>
      </c>
      <c r="V1383" s="26">
        <f>S0P5022[[#This Row],[f(p)]]*LOG(1-S0P5022[[#This Row],[p]],2)^-16</f>
        <v>1.9073486328125E-6</v>
      </c>
      <c r="W1383" s="26">
        <f>S0P5022[[#This Row],[f(p)]]*2*((1-ABS(SIN(S0P5022[[#This Row],[Rad]]*2)))^(S0P5022[[#This Row],[-LOG(1-p)]]^2))</f>
        <v>4.0704841365421527E-3</v>
      </c>
      <c r="X1383" s="26">
        <f>S0P5022[[#This Row],[F3]]+S0P5022[[#This Row],[F2]]</f>
        <v>4.0723914851749652E-3</v>
      </c>
      <c r="Y1383" s="26"/>
      <c r="Z1383"/>
      <c r="AD1383" s="16"/>
      <c r="AE1383" s="20"/>
      <c r="AF1383" s="16"/>
      <c r="AG1383" s="20"/>
      <c r="AN1383" s="15"/>
      <c r="AO1383" s="20"/>
      <c r="AT1383" s="15"/>
      <c r="AU1383" s="17"/>
      <c r="AW1383" s="15"/>
      <c r="AX1383" s="20"/>
    </row>
    <row r="1384" spans="1:50" x14ac:dyDescent="0.3">
      <c r="A1384" s="28">
        <v>111</v>
      </c>
      <c r="B1384" s="28">
        <f>RADIANS(S0P5022[[#This Row],[Deg]])</f>
        <v>1.9373154697137058</v>
      </c>
      <c r="C1384" s="29">
        <v>2.9371141165320501E-4</v>
      </c>
      <c r="D1384" s="30">
        <f t="shared" si="10"/>
        <v>0.75</v>
      </c>
      <c r="E1384" s="30">
        <f>-LOG(S0P5022[[#This Row],[p]]-0.5,2)</f>
        <v>2</v>
      </c>
      <c r="F1384" s="30">
        <f>-LOG(1-S0P5022[[#This Row],[p]],2)^2</f>
        <v>4</v>
      </c>
      <c r="G1384" s="30">
        <f>-LOG(S0P5022[[#This Row],[p]]-0.5,2)^2</f>
        <v>4</v>
      </c>
      <c r="H1384" s="30">
        <f>-LOG(1-S0P5022[[#This Row],[p]],2)</f>
        <v>2</v>
      </c>
      <c r="I1384" s="30">
        <f>1/S0P5022[[#This Row],[-LOG(p-0.5)^2]]</f>
        <v>0.25</v>
      </c>
      <c r="J1384" s="30">
        <f>1-S0P5022[[#This Row],[p]]</f>
        <v>0.25</v>
      </c>
      <c r="K1384" s="30">
        <f>1/S0P5022[[#This Row],[1-p]]</f>
        <v>4</v>
      </c>
      <c r="L1384" s="30">
        <f>S0P5022[[#This Row],[p]]*2-1</f>
        <v>0.5</v>
      </c>
      <c r="M1384" s="30">
        <f>S0P5022[[#This Row],[1-p]]*2</f>
        <v>0.5</v>
      </c>
      <c r="N1384" s="30">
        <f>S0P5022[[#This Row],[2p-1]]*2</f>
        <v>1</v>
      </c>
      <c r="O1384" s="30">
        <f>S0P5022[[#This Row],[2-2p]]*2</f>
        <v>1</v>
      </c>
      <c r="P1384" s="30">
        <f>2^S0P5022[[#This Row],[4p-2]]</f>
        <v>2</v>
      </c>
      <c r="Q1384" s="30">
        <f>2^S0P5022[[#This Row],[4-4p]]</f>
        <v>2</v>
      </c>
      <c r="R1384" s="30">
        <f>2^S0P5022[[#This Row],[2^(4p-2)]]</f>
        <v>4</v>
      </c>
      <c r="S1384" s="29">
        <f>S0P5022[[#This Row],[1-p]]/2</f>
        <v>0.125</v>
      </c>
      <c r="T1384" s="29">
        <f>S0P5022[[#This Row],[f(p)]]/LOG(1-S0P5022[[#This Row],[p]],2)^16</f>
        <v>1.9073486328125E-6</v>
      </c>
      <c r="U1384" s="26">
        <f>2*(1-ABS(SIN(S0P5022[[#This Row],[Rad]]*2)))^(S0P5022[[#This Row],[-LOG(1-p)]])</f>
        <v>0.21894911129691363</v>
      </c>
      <c r="V1384" s="26">
        <f>S0P5022[[#This Row],[f(p)]]*LOG(1-S0P5022[[#This Row],[p]],2)^-16</f>
        <v>1.9073486328125E-6</v>
      </c>
      <c r="W1384" s="26">
        <f>S0P5022[[#This Row],[f(p)]]*2*((1-ABS(SIN(S0P5022[[#This Row],[Rad]]*2)))^(S0P5022[[#This Row],[-LOG(1-p)]]^2))</f>
        <v>2.996169583606767E-3</v>
      </c>
      <c r="X1384" s="26">
        <f>S0P5022[[#This Row],[F3]]+S0P5022[[#This Row],[F2]]</f>
        <v>2.9980769322395795E-3</v>
      </c>
      <c r="Y1384" s="26"/>
      <c r="Z1384"/>
      <c r="AD1384" s="16"/>
      <c r="AE1384" s="20"/>
      <c r="AF1384" s="16"/>
      <c r="AG1384" s="20"/>
      <c r="AN1384" s="15"/>
      <c r="AO1384" s="20"/>
      <c r="AT1384" s="15"/>
      <c r="AU1384" s="17"/>
      <c r="AW1384" s="15"/>
      <c r="AX1384" s="20"/>
    </row>
    <row r="1385" spans="1:50" x14ac:dyDescent="0.3">
      <c r="A1385" s="28">
        <v>112</v>
      </c>
      <c r="B1385" s="28">
        <f>RADIANS(S0P5022[[#This Row],[Deg]])</f>
        <v>1.9547687622336491</v>
      </c>
      <c r="C1385" s="29">
        <v>1.5346408558745701E-4</v>
      </c>
      <c r="D1385" s="30">
        <f t="shared" si="10"/>
        <v>0.75</v>
      </c>
      <c r="E1385" s="30">
        <f>-LOG(S0P5022[[#This Row],[p]]-0.5,2)</f>
        <v>2</v>
      </c>
      <c r="F1385" s="30">
        <f>-LOG(1-S0P5022[[#This Row],[p]],2)^2</f>
        <v>4</v>
      </c>
      <c r="G1385" s="30">
        <f>-LOG(S0P5022[[#This Row],[p]]-0.5,2)^2</f>
        <v>4</v>
      </c>
      <c r="H1385" s="30">
        <f>-LOG(1-S0P5022[[#This Row],[p]],2)</f>
        <v>2</v>
      </c>
      <c r="I1385" s="30">
        <f>1/S0P5022[[#This Row],[-LOG(p-0.5)^2]]</f>
        <v>0.25</v>
      </c>
      <c r="J1385" s="30">
        <f>1-S0P5022[[#This Row],[p]]</f>
        <v>0.25</v>
      </c>
      <c r="K1385" s="30">
        <f>1/S0P5022[[#This Row],[1-p]]</f>
        <v>4</v>
      </c>
      <c r="L1385" s="30">
        <f>S0P5022[[#This Row],[p]]*2-1</f>
        <v>0.5</v>
      </c>
      <c r="M1385" s="30">
        <f>S0P5022[[#This Row],[1-p]]*2</f>
        <v>0.5</v>
      </c>
      <c r="N1385" s="30">
        <f>S0P5022[[#This Row],[2p-1]]*2</f>
        <v>1</v>
      </c>
      <c r="O1385" s="30">
        <f>S0P5022[[#This Row],[2-2p]]*2</f>
        <v>1</v>
      </c>
      <c r="P1385" s="30">
        <f>2^S0P5022[[#This Row],[4p-2]]</f>
        <v>2</v>
      </c>
      <c r="Q1385" s="30">
        <f>2^S0P5022[[#This Row],[4-4p]]</f>
        <v>2</v>
      </c>
      <c r="R1385" s="30">
        <f>2^S0P5022[[#This Row],[2^(4p-2)]]</f>
        <v>4</v>
      </c>
      <c r="S1385" s="29">
        <f>S0P5022[[#This Row],[1-p]]/2</f>
        <v>0.125</v>
      </c>
      <c r="T1385" s="29">
        <f>S0P5022[[#This Row],[f(p)]]/LOG(1-S0P5022[[#This Row],[p]],2)^16</f>
        <v>1.9073486328125E-6</v>
      </c>
      <c r="U1385" s="26">
        <f>2*(1-ABS(SIN(S0P5022[[#This Row],[Rad]]*2)))^(S0P5022[[#This Row],[-LOG(1-p)]])</f>
        <v>0.18646702146150979</v>
      </c>
      <c r="V1385" s="26">
        <f>S0P5022[[#This Row],[f(p)]]*LOG(1-S0P5022[[#This Row],[p]],2)^-16</f>
        <v>1.9073486328125E-6</v>
      </c>
      <c r="W1385" s="26">
        <f>S0P5022[[#This Row],[f(p)]]*2*((1-ABS(SIN(S0P5022[[#This Row],[Rad]]*2)))^(S0P5022[[#This Row],[-LOG(1-p)]]^2))</f>
        <v>2.1731218807954471E-3</v>
      </c>
      <c r="X1385" s="26">
        <f>S0P5022[[#This Row],[F3]]+S0P5022[[#This Row],[F2]]</f>
        <v>2.1750292294282596E-3</v>
      </c>
      <c r="Y1385" s="26"/>
      <c r="Z1385"/>
      <c r="AD1385" s="16"/>
      <c r="AE1385" s="20"/>
      <c r="AF1385" s="16"/>
      <c r="AG1385" s="20"/>
      <c r="AN1385" s="15"/>
      <c r="AO1385" s="20"/>
      <c r="AT1385" s="15"/>
      <c r="AU1385" s="17"/>
      <c r="AW1385" s="15"/>
      <c r="AX1385" s="20"/>
    </row>
    <row r="1386" spans="1:50" x14ac:dyDescent="0.3">
      <c r="A1386" s="28">
        <v>113</v>
      </c>
      <c r="B1386" s="28">
        <f>RADIANS(S0P5022[[#This Row],[Deg]])</f>
        <v>1.9722220547535925</v>
      </c>
      <c r="C1386" s="29">
        <v>1.28346584620506E-4</v>
      </c>
      <c r="D1386" s="30">
        <f t="shared" si="10"/>
        <v>0.75</v>
      </c>
      <c r="E1386" s="30">
        <f>-LOG(S0P5022[[#This Row],[p]]-0.5,2)</f>
        <v>2</v>
      </c>
      <c r="F1386" s="30">
        <f>-LOG(1-S0P5022[[#This Row],[p]],2)^2</f>
        <v>4</v>
      </c>
      <c r="G1386" s="30">
        <f>-LOG(S0P5022[[#This Row],[p]]-0.5,2)^2</f>
        <v>4</v>
      </c>
      <c r="H1386" s="30">
        <f>-LOG(1-S0P5022[[#This Row],[p]],2)</f>
        <v>2</v>
      </c>
      <c r="I1386" s="30">
        <f>1/S0P5022[[#This Row],[-LOG(p-0.5)^2]]</f>
        <v>0.25</v>
      </c>
      <c r="J1386" s="30">
        <f>1-S0P5022[[#This Row],[p]]</f>
        <v>0.25</v>
      </c>
      <c r="K1386" s="30">
        <f>1/S0P5022[[#This Row],[1-p]]</f>
        <v>4</v>
      </c>
      <c r="L1386" s="30">
        <f>S0P5022[[#This Row],[p]]*2-1</f>
        <v>0.5</v>
      </c>
      <c r="M1386" s="30">
        <f>S0P5022[[#This Row],[1-p]]*2</f>
        <v>0.5</v>
      </c>
      <c r="N1386" s="30">
        <f>S0P5022[[#This Row],[2p-1]]*2</f>
        <v>1</v>
      </c>
      <c r="O1386" s="30">
        <f>S0P5022[[#This Row],[2-2p]]*2</f>
        <v>1</v>
      </c>
      <c r="P1386" s="30">
        <f>2^S0P5022[[#This Row],[4p-2]]</f>
        <v>2</v>
      </c>
      <c r="Q1386" s="30">
        <f>2^S0P5022[[#This Row],[4-4p]]</f>
        <v>2</v>
      </c>
      <c r="R1386" s="30">
        <f>2^S0P5022[[#This Row],[2^(4p-2)]]</f>
        <v>4</v>
      </c>
      <c r="S1386" s="29">
        <f>S0P5022[[#This Row],[1-p]]/2</f>
        <v>0.125</v>
      </c>
      <c r="T1386" s="29">
        <f>S0P5022[[#This Row],[f(p)]]/LOG(1-S0P5022[[#This Row],[p]],2)^16</f>
        <v>1.9073486328125E-6</v>
      </c>
      <c r="U1386" s="26">
        <f>2*(1-ABS(SIN(S0P5022[[#This Row],[Rad]]*2)))^(S0P5022[[#This Row],[-LOG(1-p)]])</f>
        <v>0.15754029534789635</v>
      </c>
      <c r="V1386" s="26">
        <f>S0P5022[[#This Row],[f(p)]]*LOG(1-S0P5022[[#This Row],[p]],2)^-16</f>
        <v>1.9073486328125E-6</v>
      </c>
      <c r="W1386" s="26">
        <f>S0P5022[[#This Row],[f(p)]]*2*((1-ABS(SIN(S0P5022[[#This Row],[Rad]]*2)))^(S0P5022[[#This Row],[-LOG(1-p)]]^2))</f>
        <v>1.5511840411439007E-3</v>
      </c>
      <c r="X1386" s="26">
        <f>S0P5022[[#This Row],[F3]]+S0P5022[[#This Row],[F2]]</f>
        <v>1.5530913897767132E-3</v>
      </c>
      <c r="Y1386" s="26"/>
      <c r="Z1386"/>
      <c r="AD1386" s="16"/>
      <c r="AE1386" s="20"/>
      <c r="AF1386" s="16"/>
      <c r="AG1386" s="20"/>
      <c r="AN1386" s="15"/>
      <c r="AO1386" s="20"/>
      <c r="AT1386" s="15"/>
      <c r="AU1386" s="17"/>
      <c r="AW1386" s="15"/>
      <c r="AX1386" s="20"/>
    </row>
    <row r="1387" spans="1:50" x14ac:dyDescent="0.3">
      <c r="A1387" s="28">
        <v>114</v>
      </c>
      <c r="B1387" s="28">
        <f>RADIANS(S0P5022[[#This Row],[Deg]])</f>
        <v>1.9896753472735358</v>
      </c>
      <c r="C1387" s="29">
        <v>1.35048572729341E-4</v>
      </c>
      <c r="D1387" s="30">
        <f t="shared" si="10"/>
        <v>0.75</v>
      </c>
      <c r="E1387" s="30">
        <f>-LOG(S0P5022[[#This Row],[p]]-0.5,2)</f>
        <v>2</v>
      </c>
      <c r="F1387" s="30">
        <f>-LOG(1-S0P5022[[#This Row],[p]],2)^2</f>
        <v>4</v>
      </c>
      <c r="G1387" s="30">
        <f>-LOG(S0P5022[[#This Row],[p]]-0.5,2)^2</f>
        <v>4</v>
      </c>
      <c r="H1387" s="30">
        <f>-LOG(1-S0P5022[[#This Row],[p]],2)</f>
        <v>2</v>
      </c>
      <c r="I1387" s="30">
        <f>1/S0P5022[[#This Row],[-LOG(p-0.5)^2]]</f>
        <v>0.25</v>
      </c>
      <c r="J1387" s="30">
        <f>1-S0P5022[[#This Row],[p]]</f>
        <v>0.25</v>
      </c>
      <c r="K1387" s="30">
        <f>1/S0P5022[[#This Row],[1-p]]</f>
        <v>4</v>
      </c>
      <c r="L1387" s="30">
        <f>S0P5022[[#This Row],[p]]*2-1</f>
        <v>0.5</v>
      </c>
      <c r="M1387" s="30">
        <f>S0P5022[[#This Row],[1-p]]*2</f>
        <v>0.5</v>
      </c>
      <c r="N1387" s="30">
        <f>S0P5022[[#This Row],[2p-1]]*2</f>
        <v>1</v>
      </c>
      <c r="O1387" s="30">
        <f>S0P5022[[#This Row],[2-2p]]*2</f>
        <v>1</v>
      </c>
      <c r="P1387" s="30">
        <f>2^S0P5022[[#This Row],[4p-2]]</f>
        <v>2</v>
      </c>
      <c r="Q1387" s="30">
        <f>2^S0P5022[[#This Row],[4-4p]]</f>
        <v>2</v>
      </c>
      <c r="R1387" s="30">
        <f>2^S0P5022[[#This Row],[2^(4p-2)]]</f>
        <v>4</v>
      </c>
      <c r="S1387" s="29">
        <f>S0P5022[[#This Row],[1-p]]/2</f>
        <v>0.125</v>
      </c>
      <c r="T1387" s="29">
        <f>S0P5022[[#This Row],[f(p)]]/LOG(1-S0P5022[[#This Row],[p]],2)^16</f>
        <v>1.9073486328125E-6</v>
      </c>
      <c r="U1387" s="26">
        <f>2*(1-ABS(SIN(S0P5022[[#This Row],[Rad]]*2)))^(S0P5022[[#This Row],[-LOG(1-p)]])</f>
        <v>0.13194916135807641</v>
      </c>
      <c r="V1387" s="26">
        <f>S0P5022[[#This Row],[f(p)]]*LOG(1-S0P5022[[#This Row],[p]],2)^-16</f>
        <v>1.9073486328125E-6</v>
      </c>
      <c r="W1387" s="26">
        <f>S0P5022[[#This Row],[f(p)]]*2*((1-ABS(SIN(S0P5022[[#This Row],[Rad]]*2)))^(S0P5022[[#This Row],[-LOG(1-p)]]^2))</f>
        <v>1.0881613239437304E-3</v>
      </c>
      <c r="X1387" s="26">
        <f>S0P5022[[#This Row],[F3]]+S0P5022[[#This Row],[F2]]</f>
        <v>1.0900686725765429E-3</v>
      </c>
      <c r="Y1387" s="26"/>
      <c r="Z1387"/>
      <c r="AD1387" s="16"/>
      <c r="AE1387" s="20"/>
      <c r="AF1387" s="16"/>
      <c r="AG1387" s="20"/>
      <c r="AN1387" s="15"/>
      <c r="AO1387" s="20"/>
      <c r="AT1387" s="15"/>
      <c r="AU1387" s="17"/>
      <c r="AW1387" s="15"/>
      <c r="AX1387" s="20"/>
    </row>
    <row r="1388" spans="1:50" x14ac:dyDescent="0.3">
      <c r="A1388" s="28">
        <v>115</v>
      </c>
      <c r="B1388" s="28">
        <f>RADIANS(S0P5022[[#This Row],[Deg]])</f>
        <v>2.0071286397934789</v>
      </c>
      <c r="C1388" s="29">
        <v>1.27468658805846E-4</v>
      </c>
      <c r="D1388" s="30">
        <f t="shared" si="10"/>
        <v>0.75</v>
      </c>
      <c r="E1388" s="30">
        <f>-LOG(S0P5022[[#This Row],[p]]-0.5,2)</f>
        <v>2</v>
      </c>
      <c r="F1388" s="30">
        <f>-LOG(1-S0P5022[[#This Row],[p]],2)^2</f>
        <v>4</v>
      </c>
      <c r="G1388" s="30">
        <f>-LOG(S0P5022[[#This Row],[p]]-0.5,2)^2</f>
        <v>4</v>
      </c>
      <c r="H1388" s="30">
        <f>-LOG(1-S0P5022[[#This Row],[p]],2)</f>
        <v>2</v>
      </c>
      <c r="I1388" s="30">
        <f>1/S0P5022[[#This Row],[-LOG(p-0.5)^2]]</f>
        <v>0.25</v>
      </c>
      <c r="J1388" s="30">
        <f>1-S0P5022[[#This Row],[p]]</f>
        <v>0.25</v>
      </c>
      <c r="K1388" s="30">
        <f>1/S0P5022[[#This Row],[1-p]]</f>
        <v>4</v>
      </c>
      <c r="L1388" s="30">
        <f>S0P5022[[#This Row],[p]]*2-1</f>
        <v>0.5</v>
      </c>
      <c r="M1388" s="30">
        <f>S0P5022[[#This Row],[1-p]]*2</f>
        <v>0.5</v>
      </c>
      <c r="N1388" s="30">
        <f>S0P5022[[#This Row],[2p-1]]*2</f>
        <v>1</v>
      </c>
      <c r="O1388" s="30">
        <f>S0P5022[[#This Row],[2-2p]]*2</f>
        <v>1</v>
      </c>
      <c r="P1388" s="30">
        <f>2^S0P5022[[#This Row],[4p-2]]</f>
        <v>2</v>
      </c>
      <c r="Q1388" s="30">
        <f>2^S0P5022[[#This Row],[4-4p]]</f>
        <v>2</v>
      </c>
      <c r="R1388" s="30">
        <f>2^S0P5022[[#This Row],[2^(4p-2)]]</f>
        <v>4</v>
      </c>
      <c r="S1388" s="29">
        <f>S0P5022[[#This Row],[1-p]]/2</f>
        <v>0.125</v>
      </c>
      <c r="T1388" s="29">
        <f>S0P5022[[#This Row],[f(p)]]/LOG(1-S0P5022[[#This Row],[p]],2)^16</f>
        <v>1.9073486328125E-6</v>
      </c>
      <c r="U1388" s="26">
        <f>2*(1-ABS(SIN(S0P5022[[#This Row],[Rad]]*2)))^(S0P5022[[#This Row],[-LOG(1-p)]])</f>
        <v>0.10947040519101833</v>
      </c>
      <c r="V1388" s="26">
        <f>S0P5022[[#This Row],[f(p)]]*LOG(1-S0P5022[[#This Row],[p]],2)^-16</f>
        <v>1.9073486328125E-6</v>
      </c>
      <c r="W1388" s="26">
        <f>S0P5022[[#This Row],[f(p)]]*2*((1-ABS(SIN(S0P5022[[#This Row],[Rad]]*2)))^(S0P5022[[#This Row],[-LOG(1-p)]]^2))</f>
        <v>7.4898560079285836E-4</v>
      </c>
      <c r="X1388" s="26">
        <f>S0P5022[[#This Row],[F3]]+S0P5022[[#This Row],[F2]]</f>
        <v>7.5089294942567086E-4</v>
      </c>
      <c r="Y1388" s="26"/>
      <c r="Z1388"/>
      <c r="AD1388" s="16"/>
      <c r="AE1388" s="20"/>
      <c r="AF1388" s="16"/>
      <c r="AG1388" s="20"/>
      <c r="AN1388" s="15"/>
      <c r="AO1388" s="20"/>
      <c r="AT1388" s="15"/>
      <c r="AU1388" s="17"/>
      <c r="AW1388" s="15"/>
      <c r="AX1388" s="20"/>
    </row>
    <row r="1389" spans="1:50" x14ac:dyDescent="0.3">
      <c r="A1389" s="28">
        <v>116</v>
      </c>
      <c r="B1389" s="28">
        <f>RADIANS(S0P5022[[#This Row],[Deg]])</f>
        <v>2.0245819323134224</v>
      </c>
      <c r="C1389" s="29">
        <v>1.3038385187172301E-4</v>
      </c>
      <c r="D1389" s="30">
        <f t="shared" si="10"/>
        <v>0.75</v>
      </c>
      <c r="E1389" s="30">
        <f>-LOG(S0P5022[[#This Row],[p]]-0.5,2)</f>
        <v>2</v>
      </c>
      <c r="F1389" s="30">
        <f>-LOG(1-S0P5022[[#This Row],[p]],2)^2</f>
        <v>4</v>
      </c>
      <c r="G1389" s="30">
        <f>-LOG(S0P5022[[#This Row],[p]]-0.5,2)^2</f>
        <v>4</v>
      </c>
      <c r="H1389" s="30">
        <f>-LOG(1-S0P5022[[#This Row],[p]],2)</f>
        <v>2</v>
      </c>
      <c r="I1389" s="30">
        <f>1/S0P5022[[#This Row],[-LOG(p-0.5)^2]]</f>
        <v>0.25</v>
      </c>
      <c r="J1389" s="30">
        <f>1-S0P5022[[#This Row],[p]]</f>
        <v>0.25</v>
      </c>
      <c r="K1389" s="30">
        <f>1/S0P5022[[#This Row],[1-p]]</f>
        <v>4</v>
      </c>
      <c r="L1389" s="30">
        <f>S0P5022[[#This Row],[p]]*2-1</f>
        <v>0.5</v>
      </c>
      <c r="M1389" s="30">
        <f>S0P5022[[#This Row],[1-p]]*2</f>
        <v>0.5</v>
      </c>
      <c r="N1389" s="30">
        <f>S0P5022[[#This Row],[2p-1]]*2</f>
        <v>1</v>
      </c>
      <c r="O1389" s="30">
        <f>S0P5022[[#This Row],[2-2p]]*2</f>
        <v>1</v>
      </c>
      <c r="P1389" s="30">
        <f>2^S0P5022[[#This Row],[4p-2]]</f>
        <v>2</v>
      </c>
      <c r="Q1389" s="30">
        <f>2^S0P5022[[#This Row],[4-4p]]</f>
        <v>2</v>
      </c>
      <c r="R1389" s="30">
        <f>2^S0P5022[[#This Row],[2^(4p-2)]]</f>
        <v>4</v>
      </c>
      <c r="S1389" s="29">
        <f>S0P5022[[#This Row],[1-p]]/2</f>
        <v>0.125</v>
      </c>
      <c r="T1389" s="29">
        <f>S0P5022[[#This Row],[f(p)]]/LOG(1-S0P5022[[#This Row],[p]],2)^16</f>
        <v>1.9073486328125E-6</v>
      </c>
      <c r="U1389" s="26">
        <f>2*(1-ABS(SIN(S0P5022[[#This Row],[Rad]]*2)))^(S0P5022[[#This Row],[-LOG(1-p)]])</f>
        <v>8.9878881172779757E-2</v>
      </c>
      <c r="V1389" s="26">
        <f>S0P5022[[#This Row],[f(p)]]*LOG(1-S0P5022[[#This Row],[p]],2)^-16</f>
        <v>1.9073486328125E-6</v>
      </c>
      <c r="W1389" s="26">
        <f>S0P5022[[#This Row],[f(p)]]*2*((1-ABS(SIN(S0P5022[[#This Row],[Rad]]*2)))^(S0P5022[[#This Row],[-LOG(1-p)]]^2))</f>
        <v>5.0488833005441641E-4</v>
      </c>
      <c r="X1389" s="26">
        <f>S0P5022[[#This Row],[F3]]+S0P5022[[#This Row],[F2]]</f>
        <v>5.0679567868722891E-4</v>
      </c>
      <c r="Y1389" s="26"/>
      <c r="Z1389"/>
      <c r="AD1389" s="16"/>
      <c r="AE1389" s="20"/>
      <c r="AF1389" s="16"/>
      <c r="AG1389" s="20"/>
      <c r="AN1389" s="15"/>
      <c r="AO1389" s="20"/>
      <c r="AT1389" s="15"/>
      <c r="AU1389" s="17"/>
      <c r="AW1389" s="15"/>
      <c r="AX1389" s="20"/>
    </row>
    <row r="1390" spans="1:50" x14ac:dyDescent="0.3">
      <c r="A1390" s="28">
        <v>117</v>
      </c>
      <c r="B1390" s="28">
        <f>RADIANS(S0P5022[[#This Row],[Deg]])</f>
        <v>2.0420352248333655</v>
      </c>
      <c r="C1390" s="29">
        <v>1.2511283514351999E-4</v>
      </c>
      <c r="D1390" s="30">
        <f t="shared" si="10"/>
        <v>0.75</v>
      </c>
      <c r="E1390" s="30">
        <f>-LOG(S0P5022[[#This Row],[p]]-0.5,2)</f>
        <v>2</v>
      </c>
      <c r="F1390" s="30">
        <f>-LOG(1-S0P5022[[#This Row],[p]],2)^2</f>
        <v>4</v>
      </c>
      <c r="G1390" s="30">
        <f>-LOG(S0P5022[[#This Row],[p]]-0.5,2)^2</f>
        <v>4</v>
      </c>
      <c r="H1390" s="30">
        <f>-LOG(1-S0P5022[[#This Row],[p]],2)</f>
        <v>2</v>
      </c>
      <c r="I1390" s="30">
        <f>1/S0P5022[[#This Row],[-LOG(p-0.5)^2]]</f>
        <v>0.25</v>
      </c>
      <c r="J1390" s="30">
        <f>1-S0P5022[[#This Row],[p]]</f>
        <v>0.25</v>
      </c>
      <c r="K1390" s="30">
        <f>1/S0P5022[[#This Row],[1-p]]</f>
        <v>4</v>
      </c>
      <c r="L1390" s="30">
        <f>S0P5022[[#This Row],[p]]*2-1</f>
        <v>0.5</v>
      </c>
      <c r="M1390" s="30">
        <f>S0P5022[[#This Row],[1-p]]*2</f>
        <v>0.5</v>
      </c>
      <c r="N1390" s="30">
        <f>S0P5022[[#This Row],[2p-1]]*2</f>
        <v>1</v>
      </c>
      <c r="O1390" s="30">
        <f>S0P5022[[#This Row],[2-2p]]*2</f>
        <v>1</v>
      </c>
      <c r="P1390" s="30">
        <f>2^S0P5022[[#This Row],[4p-2]]</f>
        <v>2</v>
      </c>
      <c r="Q1390" s="30">
        <f>2^S0P5022[[#This Row],[4-4p]]</f>
        <v>2</v>
      </c>
      <c r="R1390" s="30">
        <f>2^S0P5022[[#This Row],[2^(4p-2)]]</f>
        <v>4</v>
      </c>
      <c r="S1390" s="29">
        <f>S0P5022[[#This Row],[1-p]]/2</f>
        <v>0.125</v>
      </c>
      <c r="T1390" s="29">
        <f>S0P5022[[#This Row],[f(p)]]/LOG(1-S0P5022[[#This Row],[p]],2)^16</f>
        <v>1.9073486328125E-6</v>
      </c>
      <c r="U1390" s="26">
        <f>2*(1-ABS(SIN(S0P5022[[#This Row],[Rad]]*2)))^(S0P5022[[#This Row],[-LOG(1-p)]])</f>
        <v>7.2949016875157785E-2</v>
      </c>
      <c r="V1390" s="26">
        <f>S0P5022[[#This Row],[f(p)]]*LOG(1-S0P5022[[#This Row],[p]],2)^-16</f>
        <v>1.9073486328125E-6</v>
      </c>
      <c r="W1390" s="26">
        <f>S0P5022[[#This Row],[f(p)]]*2*((1-ABS(SIN(S0P5022[[#This Row],[Rad]]*2)))^(S0P5022[[#This Row],[-LOG(1-p)]]^2))</f>
        <v>3.3259744144075343E-4</v>
      </c>
      <c r="X1390" s="26">
        <f>S0P5022[[#This Row],[F3]]+S0P5022[[#This Row],[F2]]</f>
        <v>3.3450479007356593E-4</v>
      </c>
      <c r="Y1390" s="26"/>
      <c r="Z1390"/>
      <c r="AD1390" s="16"/>
      <c r="AE1390" s="20"/>
      <c r="AF1390" s="16"/>
      <c r="AG1390" s="20"/>
      <c r="AN1390" s="15"/>
      <c r="AO1390" s="20"/>
      <c r="AT1390" s="15"/>
      <c r="AU1390" s="17"/>
      <c r="AW1390" s="15"/>
      <c r="AX1390" s="20"/>
    </row>
    <row r="1391" spans="1:50" x14ac:dyDescent="0.3">
      <c r="A1391" s="28">
        <v>118</v>
      </c>
      <c r="B1391" s="28">
        <f>RADIANS(S0P5022[[#This Row],[Deg]])</f>
        <v>2.0594885173533091</v>
      </c>
      <c r="C1391" s="29">
        <v>1.2692163487652001E-4</v>
      </c>
      <c r="D1391" s="30">
        <f t="shared" si="10"/>
        <v>0.75</v>
      </c>
      <c r="E1391" s="30">
        <f>-LOG(S0P5022[[#This Row],[p]]-0.5,2)</f>
        <v>2</v>
      </c>
      <c r="F1391" s="30">
        <f>-LOG(1-S0P5022[[#This Row],[p]],2)^2</f>
        <v>4</v>
      </c>
      <c r="G1391" s="30">
        <f>-LOG(S0P5022[[#This Row],[p]]-0.5,2)^2</f>
        <v>4</v>
      </c>
      <c r="H1391" s="30">
        <f>-LOG(1-S0P5022[[#This Row],[p]],2)</f>
        <v>2</v>
      </c>
      <c r="I1391" s="30">
        <f>1/S0P5022[[#This Row],[-LOG(p-0.5)^2]]</f>
        <v>0.25</v>
      </c>
      <c r="J1391" s="30">
        <f>1-S0P5022[[#This Row],[p]]</f>
        <v>0.25</v>
      </c>
      <c r="K1391" s="30">
        <f>1/S0P5022[[#This Row],[1-p]]</f>
        <v>4</v>
      </c>
      <c r="L1391" s="30">
        <f>S0P5022[[#This Row],[p]]*2-1</f>
        <v>0.5</v>
      </c>
      <c r="M1391" s="30">
        <f>S0P5022[[#This Row],[1-p]]*2</f>
        <v>0.5</v>
      </c>
      <c r="N1391" s="30">
        <f>S0P5022[[#This Row],[2p-1]]*2</f>
        <v>1</v>
      </c>
      <c r="O1391" s="30">
        <f>S0P5022[[#This Row],[2-2p]]*2</f>
        <v>1</v>
      </c>
      <c r="P1391" s="30">
        <f>2^S0P5022[[#This Row],[4p-2]]</f>
        <v>2</v>
      </c>
      <c r="Q1391" s="30">
        <f>2^S0P5022[[#This Row],[4-4p]]</f>
        <v>2</v>
      </c>
      <c r="R1391" s="30">
        <f>2^S0P5022[[#This Row],[2^(4p-2)]]</f>
        <v>4</v>
      </c>
      <c r="S1391" s="29">
        <f>S0P5022[[#This Row],[1-p]]/2</f>
        <v>0.125</v>
      </c>
      <c r="T1391" s="29">
        <f>S0P5022[[#This Row],[f(p)]]/LOG(1-S0P5022[[#This Row],[p]],2)^16</f>
        <v>1.9073486328125E-6</v>
      </c>
      <c r="U1391" s="26">
        <f>2*(1-ABS(SIN(S0P5022[[#This Row],[Rad]]*2)))^(S0P5022[[#This Row],[-LOG(1-p)]])</f>
        <v>5.8456303195745164E-2</v>
      </c>
      <c r="V1391" s="26">
        <f>S0P5022[[#This Row],[f(p)]]*LOG(1-S0P5022[[#This Row],[p]],2)^-16</f>
        <v>1.9073486328125E-6</v>
      </c>
      <c r="W1391" s="26">
        <f>S0P5022[[#This Row],[f(p)]]*2*((1-ABS(SIN(S0P5022[[#This Row],[Rad]]*2)))^(S0P5022[[#This Row],[-LOG(1-p)]]^2))</f>
        <v>2.1357121145705539E-4</v>
      </c>
      <c r="X1391" s="26">
        <f>S0P5022[[#This Row],[F3]]+S0P5022[[#This Row],[F2]]</f>
        <v>2.1547856008986789E-4</v>
      </c>
      <c r="Y1391" s="26"/>
      <c r="Z1391"/>
      <c r="AD1391" s="16"/>
      <c r="AE1391" s="20"/>
      <c r="AF1391" s="16"/>
      <c r="AG1391" s="20"/>
      <c r="AN1391" s="15"/>
      <c r="AO1391" s="20"/>
      <c r="AT1391" s="15"/>
      <c r="AU1391" s="17"/>
      <c r="AW1391" s="15"/>
      <c r="AX1391" s="20"/>
    </row>
    <row r="1392" spans="1:50" x14ac:dyDescent="0.3">
      <c r="A1392" s="28">
        <v>119</v>
      </c>
      <c r="B1392" s="28">
        <f>RADIANS(S0P5022[[#This Row],[Deg]])</f>
        <v>2.0769418098732522</v>
      </c>
      <c r="C1392" s="29">
        <v>1.2829427310454201E-4</v>
      </c>
      <c r="D1392" s="30">
        <f t="shared" si="10"/>
        <v>0.75</v>
      </c>
      <c r="E1392" s="30">
        <f>-LOG(S0P5022[[#This Row],[p]]-0.5,2)</f>
        <v>2</v>
      </c>
      <c r="F1392" s="30">
        <f>-LOG(1-S0P5022[[#This Row],[p]],2)^2</f>
        <v>4</v>
      </c>
      <c r="G1392" s="30">
        <f>-LOG(S0P5022[[#This Row],[p]]-0.5,2)^2</f>
        <v>4</v>
      </c>
      <c r="H1392" s="30">
        <f>-LOG(1-S0P5022[[#This Row],[p]],2)</f>
        <v>2</v>
      </c>
      <c r="I1392" s="30">
        <f>1/S0P5022[[#This Row],[-LOG(p-0.5)^2]]</f>
        <v>0.25</v>
      </c>
      <c r="J1392" s="30">
        <f>1-S0P5022[[#This Row],[p]]</f>
        <v>0.25</v>
      </c>
      <c r="K1392" s="30">
        <f>1/S0P5022[[#This Row],[1-p]]</f>
        <v>4</v>
      </c>
      <c r="L1392" s="30">
        <f>S0P5022[[#This Row],[p]]*2-1</f>
        <v>0.5</v>
      </c>
      <c r="M1392" s="30">
        <f>S0P5022[[#This Row],[1-p]]*2</f>
        <v>0.5</v>
      </c>
      <c r="N1392" s="30">
        <f>S0P5022[[#This Row],[2p-1]]*2</f>
        <v>1</v>
      </c>
      <c r="O1392" s="30">
        <f>S0P5022[[#This Row],[2-2p]]*2</f>
        <v>1</v>
      </c>
      <c r="P1392" s="30">
        <f>2^S0P5022[[#This Row],[4p-2]]</f>
        <v>2</v>
      </c>
      <c r="Q1392" s="30">
        <f>2^S0P5022[[#This Row],[4-4p]]</f>
        <v>2</v>
      </c>
      <c r="R1392" s="30">
        <f>2^S0P5022[[#This Row],[2^(4p-2)]]</f>
        <v>4</v>
      </c>
      <c r="S1392" s="29">
        <f>S0P5022[[#This Row],[1-p]]/2</f>
        <v>0.125</v>
      </c>
      <c r="T1392" s="29">
        <f>S0P5022[[#This Row],[f(p)]]/LOG(1-S0P5022[[#This Row],[p]],2)^16</f>
        <v>1.9073486328125E-6</v>
      </c>
      <c r="U1392" s="26">
        <f>2*(1-ABS(SIN(S0P5022[[#This Row],[Rad]]*2)))^(S0P5022[[#This Row],[-LOG(1-p)]])</f>
        <v>4.6178762163373542E-2</v>
      </c>
      <c r="V1392" s="26">
        <f>S0P5022[[#This Row],[f(p)]]*LOG(1-S0P5022[[#This Row],[p]],2)^-16</f>
        <v>1.9073486328125E-6</v>
      </c>
      <c r="W1392" s="26">
        <f>S0P5022[[#This Row],[f(p)]]*2*((1-ABS(SIN(S0P5022[[#This Row],[Rad]]*2)))^(S0P5022[[#This Row],[-LOG(1-p)]]^2))</f>
        <v>1.3327987968383875E-4</v>
      </c>
      <c r="X1392" s="26">
        <f>S0P5022[[#This Row],[F3]]+S0P5022[[#This Row],[F2]]</f>
        <v>1.3518722831665125E-4</v>
      </c>
      <c r="Y1392" s="26"/>
      <c r="Z1392"/>
      <c r="AD1392" s="16"/>
      <c r="AE1392" s="20"/>
      <c r="AF1392" s="16"/>
      <c r="AG1392" s="20"/>
      <c r="AN1392" s="15"/>
      <c r="AO1392" s="20"/>
      <c r="AT1392" s="15"/>
      <c r="AU1392" s="17"/>
      <c r="AW1392" s="15"/>
      <c r="AX1392" s="20"/>
    </row>
    <row r="1393" spans="1:50" x14ac:dyDescent="0.3">
      <c r="A1393" s="28">
        <v>120</v>
      </c>
      <c r="B1393" s="28">
        <f>RADIANS(S0P5022[[#This Row],[Deg]])</f>
        <v>2.0943951023931953</v>
      </c>
      <c r="C1393" s="29">
        <v>1.3076649619178499E-4</v>
      </c>
      <c r="D1393" s="30">
        <f t="shared" si="10"/>
        <v>0.75</v>
      </c>
      <c r="E1393" s="30">
        <f>-LOG(S0P5022[[#This Row],[p]]-0.5,2)</f>
        <v>2</v>
      </c>
      <c r="F1393" s="30">
        <f>-LOG(1-S0P5022[[#This Row],[p]],2)^2</f>
        <v>4</v>
      </c>
      <c r="G1393" s="30">
        <f>-LOG(S0P5022[[#This Row],[p]]-0.5,2)^2</f>
        <v>4</v>
      </c>
      <c r="H1393" s="30">
        <f>-LOG(1-S0P5022[[#This Row],[p]],2)</f>
        <v>2</v>
      </c>
      <c r="I1393" s="30">
        <f>1/S0P5022[[#This Row],[-LOG(p-0.5)^2]]</f>
        <v>0.25</v>
      </c>
      <c r="J1393" s="30">
        <f>1-S0P5022[[#This Row],[p]]</f>
        <v>0.25</v>
      </c>
      <c r="K1393" s="30">
        <f>1/S0P5022[[#This Row],[1-p]]</f>
        <v>4</v>
      </c>
      <c r="L1393" s="30">
        <f>S0P5022[[#This Row],[p]]*2-1</f>
        <v>0.5</v>
      </c>
      <c r="M1393" s="30">
        <f>S0P5022[[#This Row],[1-p]]*2</f>
        <v>0.5</v>
      </c>
      <c r="N1393" s="30">
        <f>S0P5022[[#This Row],[2p-1]]*2</f>
        <v>1</v>
      </c>
      <c r="O1393" s="30">
        <f>S0P5022[[#This Row],[2-2p]]*2</f>
        <v>1</v>
      </c>
      <c r="P1393" s="30">
        <f>2^S0P5022[[#This Row],[4p-2]]</f>
        <v>2</v>
      </c>
      <c r="Q1393" s="30">
        <f>2^S0P5022[[#This Row],[4-4p]]</f>
        <v>2</v>
      </c>
      <c r="R1393" s="30">
        <f>2^S0P5022[[#This Row],[2^(4p-2)]]</f>
        <v>4</v>
      </c>
      <c r="S1393" s="29">
        <f>S0P5022[[#This Row],[1-p]]/2</f>
        <v>0.125</v>
      </c>
      <c r="T1393" s="29">
        <f>S0P5022[[#This Row],[f(p)]]/LOG(1-S0P5022[[#This Row],[p]],2)^16</f>
        <v>1.9073486328125E-6</v>
      </c>
      <c r="U1393" s="26">
        <f>2*(1-ABS(SIN(S0P5022[[#This Row],[Rad]]*2)))^(S0P5022[[#This Row],[-LOG(1-p)]])</f>
        <v>3.5898384862245558E-2</v>
      </c>
      <c r="V1393" s="26">
        <f>S0P5022[[#This Row],[f(p)]]*LOG(1-S0P5022[[#This Row],[p]],2)^-16</f>
        <v>1.9073486328125E-6</v>
      </c>
      <c r="W1393" s="26">
        <f>S0P5022[[#This Row],[f(p)]]*2*((1-ABS(SIN(S0P5022[[#This Row],[Rad]]*2)))^(S0P5022[[#This Row],[-LOG(1-p)]]^2))</f>
        <v>8.0543377232368814E-5</v>
      </c>
      <c r="X1393" s="26">
        <f>S0P5022[[#This Row],[F3]]+S0P5022[[#This Row],[F2]]</f>
        <v>8.2450725865181314E-5</v>
      </c>
      <c r="Y1393" s="26"/>
      <c r="Z1393"/>
      <c r="AD1393" s="16"/>
      <c r="AE1393" s="20"/>
      <c r="AF1393" s="16"/>
      <c r="AG1393" s="20"/>
      <c r="AN1393" s="15"/>
      <c r="AO1393" s="20"/>
      <c r="AT1393" s="15"/>
      <c r="AU1393" s="17"/>
      <c r="AW1393" s="15"/>
      <c r="AX1393" s="20"/>
    </row>
    <row r="1394" spans="1:50" x14ac:dyDescent="0.3">
      <c r="A1394" s="28">
        <v>121</v>
      </c>
      <c r="B1394" s="28">
        <f>RADIANS(S0P5022[[#This Row],[Deg]])</f>
        <v>2.1118483949131388</v>
      </c>
      <c r="C1394" s="29">
        <v>1.2924121658482201E-4</v>
      </c>
      <c r="D1394" s="30">
        <f t="shared" si="10"/>
        <v>0.75</v>
      </c>
      <c r="E1394" s="30">
        <f>-LOG(S0P5022[[#This Row],[p]]-0.5,2)</f>
        <v>2</v>
      </c>
      <c r="F1394" s="30">
        <f>-LOG(1-S0P5022[[#This Row],[p]],2)^2</f>
        <v>4</v>
      </c>
      <c r="G1394" s="30">
        <f>-LOG(S0P5022[[#This Row],[p]]-0.5,2)^2</f>
        <v>4</v>
      </c>
      <c r="H1394" s="30">
        <f>-LOG(1-S0P5022[[#This Row],[p]],2)</f>
        <v>2</v>
      </c>
      <c r="I1394" s="30">
        <f>1/S0P5022[[#This Row],[-LOG(p-0.5)^2]]</f>
        <v>0.25</v>
      </c>
      <c r="J1394" s="30">
        <f>1-S0P5022[[#This Row],[p]]</f>
        <v>0.25</v>
      </c>
      <c r="K1394" s="30">
        <f>1/S0P5022[[#This Row],[1-p]]</f>
        <v>4</v>
      </c>
      <c r="L1394" s="30">
        <f>S0P5022[[#This Row],[p]]*2-1</f>
        <v>0.5</v>
      </c>
      <c r="M1394" s="30">
        <f>S0P5022[[#This Row],[1-p]]*2</f>
        <v>0.5</v>
      </c>
      <c r="N1394" s="30">
        <f>S0P5022[[#This Row],[2p-1]]*2</f>
        <v>1</v>
      </c>
      <c r="O1394" s="30">
        <f>S0P5022[[#This Row],[2-2p]]*2</f>
        <v>1</v>
      </c>
      <c r="P1394" s="30">
        <f>2^S0P5022[[#This Row],[4p-2]]</f>
        <v>2</v>
      </c>
      <c r="Q1394" s="30">
        <f>2^S0P5022[[#This Row],[4-4p]]</f>
        <v>2</v>
      </c>
      <c r="R1394" s="30">
        <f>2^S0P5022[[#This Row],[2^(4p-2)]]</f>
        <v>4</v>
      </c>
      <c r="S1394" s="29">
        <f>S0P5022[[#This Row],[1-p]]/2</f>
        <v>0.125</v>
      </c>
      <c r="T1394" s="29">
        <f>S0P5022[[#This Row],[f(p)]]/LOG(1-S0P5022[[#This Row],[p]],2)^16</f>
        <v>1.9073486328125E-6</v>
      </c>
      <c r="U1394" s="26">
        <f>2*(1-ABS(SIN(S0P5022[[#This Row],[Rad]]*2)))^(S0P5022[[#This Row],[-LOG(1-p)]])</f>
        <v>2.7402532035039041E-2</v>
      </c>
      <c r="V1394" s="26">
        <f>S0P5022[[#This Row],[f(p)]]*LOG(1-S0P5022[[#This Row],[p]],2)^-16</f>
        <v>1.9073486328125E-6</v>
      </c>
      <c r="W1394" s="26">
        <f>S0P5022[[#This Row],[f(p)]]*2*((1-ABS(SIN(S0P5022[[#This Row],[Rad]]*2)))^(S0P5022[[#This Row],[-LOG(1-p)]]^2))</f>
        <v>4.6931172620708806E-5</v>
      </c>
      <c r="X1394" s="26">
        <f>S0P5022[[#This Row],[F3]]+S0P5022[[#This Row],[F2]]</f>
        <v>4.8838521253521306E-5</v>
      </c>
      <c r="Y1394" s="26"/>
      <c r="Z1394"/>
      <c r="AD1394" s="16"/>
      <c r="AE1394" s="20"/>
      <c r="AF1394" s="16"/>
      <c r="AG1394" s="20"/>
      <c r="AN1394" s="15"/>
      <c r="AO1394" s="20"/>
      <c r="AT1394" s="15"/>
      <c r="AU1394" s="17"/>
      <c r="AW1394" s="15"/>
      <c r="AX1394" s="20"/>
    </row>
    <row r="1395" spans="1:50" x14ac:dyDescent="0.3">
      <c r="A1395" s="28">
        <v>122</v>
      </c>
      <c r="B1395" s="28">
        <f>RADIANS(S0P5022[[#This Row],[Deg]])</f>
        <v>2.1293016874330819</v>
      </c>
      <c r="C1395" s="29">
        <v>1.33562184343448E-4</v>
      </c>
      <c r="D1395" s="30">
        <f t="shared" si="10"/>
        <v>0.75</v>
      </c>
      <c r="E1395" s="30">
        <f>-LOG(S0P5022[[#This Row],[p]]-0.5,2)</f>
        <v>2</v>
      </c>
      <c r="F1395" s="30">
        <f>-LOG(1-S0P5022[[#This Row],[p]],2)^2</f>
        <v>4</v>
      </c>
      <c r="G1395" s="30">
        <f>-LOG(S0P5022[[#This Row],[p]]-0.5,2)^2</f>
        <v>4</v>
      </c>
      <c r="H1395" s="30">
        <f>-LOG(1-S0P5022[[#This Row],[p]],2)</f>
        <v>2</v>
      </c>
      <c r="I1395" s="30">
        <f>1/S0P5022[[#This Row],[-LOG(p-0.5)^2]]</f>
        <v>0.25</v>
      </c>
      <c r="J1395" s="30">
        <f>1-S0P5022[[#This Row],[p]]</f>
        <v>0.25</v>
      </c>
      <c r="K1395" s="30">
        <f>1/S0P5022[[#This Row],[1-p]]</f>
        <v>4</v>
      </c>
      <c r="L1395" s="30">
        <f>S0P5022[[#This Row],[p]]*2-1</f>
        <v>0.5</v>
      </c>
      <c r="M1395" s="30">
        <f>S0P5022[[#This Row],[1-p]]*2</f>
        <v>0.5</v>
      </c>
      <c r="N1395" s="30">
        <f>S0P5022[[#This Row],[2p-1]]*2</f>
        <v>1</v>
      </c>
      <c r="O1395" s="30">
        <f>S0P5022[[#This Row],[2-2p]]*2</f>
        <v>1</v>
      </c>
      <c r="P1395" s="30">
        <f>2^S0P5022[[#This Row],[4p-2]]</f>
        <v>2</v>
      </c>
      <c r="Q1395" s="30">
        <f>2^S0P5022[[#This Row],[4-4p]]</f>
        <v>2</v>
      </c>
      <c r="R1395" s="30">
        <f>2^S0P5022[[#This Row],[2^(4p-2)]]</f>
        <v>4</v>
      </c>
      <c r="S1395" s="29">
        <f>S0P5022[[#This Row],[1-p]]/2</f>
        <v>0.125</v>
      </c>
      <c r="T1395" s="29">
        <f>S0P5022[[#This Row],[f(p)]]/LOG(1-S0P5022[[#This Row],[p]],2)^16</f>
        <v>1.9073486328125E-6</v>
      </c>
      <c r="U1395" s="26">
        <f>2*(1-ABS(SIN(S0P5022[[#This Row],[Rad]]*2)))^(S0P5022[[#This Row],[-LOG(1-p)]])</f>
        <v>2.0485290128990381E-2</v>
      </c>
      <c r="V1395" s="26">
        <f>S0P5022[[#This Row],[f(p)]]*LOG(1-S0P5022[[#This Row],[p]],2)^-16</f>
        <v>1.9073486328125E-6</v>
      </c>
      <c r="W1395" s="26">
        <f>S0P5022[[#This Row],[f(p)]]*2*((1-ABS(SIN(S0P5022[[#This Row],[Rad]]*2)))^(S0P5022[[#This Row],[-LOG(1-p)]]^2))</f>
        <v>2.6227944479306919E-5</v>
      </c>
      <c r="X1395" s="26">
        <f>S0P5022[[#This Row],[F3]]+S0P5022[[#This Row],[F2]]</f>
        <v>2.8135293112119419E-5</v>
      </c>
      <c r="Y1395" s="26"/>
      <c r="Z1395"/>
      <c r="AD1395" s="16"/>
      <c r="AE1395" s="20"/>
      <c r="AF1395" s="16"/>
      <c r="AG1395" s="20"/>
      <c r="AN1395" s="15"/>
      <c r="AO1395" s="20"/>
      <c r="AT1395" s="15"/>
      <c r="AU1395" s="17"/>
      <c r="AW1395" s="15"/>
      <c r="AX1395" s="20"/>
    </row>
    <row r="1396" spans="1:50" x14ac:dyDescent="0.3">
      <c r="A1396" s="28">
        <v>123</v>
      </c>
      <c r="B1396" s="28">
        <f>RADIANS(S0P5022[[#This Row],[Deg]])</f>
        <v>2.1467549799530254</v>
      </c>
      <c r="C1396" s="29">
        <v>1.2771071876964299E-4</v>
      </c>
      <c r="D1396" s="30">
        <f t="shared" si="10"/>
        <v>0.75</v>
      </c>
      <c r="E1396" s="30">
        <f>-LOG(S0P5022[[#This Row],[p]]-0.5,2)</f>
        <v>2</v>
      </c>
      <c r="F1396" s="30">
        <f>-LOG(1-S0P5022[[#This Row],[p]],2)^2</f>
        <v>4</v>
      </c>
      <c r="G1396" s="30">
        <f>-LOG(S0P5022[[#This Row],[p]]-0.5,2)^2</f>
        <v>4</v>
      </c>
      <c r="H1396" s="30">
        <f>-LOG(1-S0P5022[[#This Row],[p]],2)</f>
        <v>2</v>
      </c>
      <c r="I1396" s="30">
        <f>1/S0P5022[[#This Row],[-LOG(p-0.5)^2]]</f>
        <v>0.25</v>
      </c>
      <c r="J1396" s="30">
        <f>1-S0P5022[[#This Row],[p]]</f>
        <v>0.25</v>
      </c>
      <c r="K1396" s="30">
        <f>1/S0P5022[[#This Row],[1-p]]</f>
        <v>4</v>
      </c>
      <c r="L1396" s="30">
        <f>S0P5022[[#This Row],[p]]*2-1</f>
        <v>0.5</v>
      </c>
      <c r="M1396" s="30">
        <f>S0P5022[[#This Row],[1-p]]*2</f>
        <v>0.5</v>
      </c>
      <c r="N1396" s="30">
        <f>S0P5022[[#This Row],[2p-1]]*2</f>
        <v>1</v>
      </c>
      <c r="O1396" s="30">
        <f>S0P5022[[#This Row],[2-2p]]*2</f>
        <v>1</v>
      </c>
      <c r="P1396" s="30">
        <f>2^S0P5022[[#This Row],[4p-2]]</f>
        <v>2</v>
      </c>
      <c r="Q1396" s="30">
        <f>2^S0P5022[[#This Row],[4-4p]]</f>
        <v>2</v>
      </c>
      <c r="R1396" s="30">
        <f>2^S0P5022[[#This Row],[2^(4p-2)]]</f>
        <v>4</v>
      </c>
      <c r="S1396" s="29">
        <f>S0P5022[[#This Row],[1-p]]/2</f>
        <v>0.125</v>
      </c>
      <c r="T1396" s="29">
        <f>S0P5022[[#This Row],[f(p)]]/LOG(1-S0P5022[[#This Row],[p]],2)^16</f>
        <v>1.9073486328125E-6</v>
      </c>
      <c r="U1396" s="26">
        <f>2*(1-ABS(SIN(S0P5022[[#This Row],[Rad]]*2)))^(S0P5022[[#This Row],[-LOG(1-p)]])</f>
        <v>1.4948775788454603E-2</v>
      </c>
      <c r="V1396" s="26">
        <f>S0P5022[[#This Row],[f(p)]]*LOG(1-S0P5022[[#This Row],[p]],2)^-16</f>
        <v>1.9073486328125E-6</v>
      </c>
      <c r="W1396" s="26">
        <f>S0P5022[[#This Row],[f(p)]]*2*((1-ABS(SIN(S0P5022[[#This Row],[Rad]]*2)))^(S0P5022[[#This Row],[-LOG(1-p)]]^2))</f>
        <v>1.3966618598342909E-5</v>
      </c>
      <c r="X1396" s="26">
        <f>S0P5022[[#This Row],[F3]]+S0P5022[[#This Row],[F2]]</f>
        <v>1.5873967231155407E-5</v>
      </c>
      <c r="Y1396" s="26"/>
      <c r="Z1396"/>
      <c r="AD1396" s="16"/>
      <c r="AE1396" s="20"/>
      <c r="AF1396" s="16"/>
      <c r="AG1396" s="20"/>
      <c r="AN1396" s="15"/>
      <c r="AO1396" s="20"/>
      <c r="AT1396" s="15"/>
      <c r="AU1396" s="17"/>
      <c r="AW1396" s="15"/>
      <c r="AX1396" s="20"/>
    </row>
    <row r="1397" spans="1:50" x14ac:dyDescent="0.3">
      <c r="A1397" s="28">
        <v>124</v>
      </c>
      <c r="B1397" s="28">
        <f>RADIANS(S0P5022[[#This Row],[Deg]])</f>
        <v>2.1642082724729685</v>
      </c>
      <c r="C1397" s="29">
        <v>1.1872908427035801E-4</v>
      </c>
      <c r="D1397" s="30">
        <f t="shared" si="10"/>
        <v>0.75</v>
      </c>
      <c r="E1397" s="30">
        <f>-LOG(S0P5022[[#This Row],[p]]-0.5,2)</f>
        <v>2</v>
      </c>
      <c r="F1397" s="30">
        <f>-LOG(1-S0P5022[[#This Row],[p]],2)^2</f>
        <v>4</v>
      </c>
      <c r="G1397" s="30">
        <f>-LOG(S0P5022[[#This Row],[p]]-0.5,2)^2</f>
        <v>4</v>
      </c>
      <c r="H1397" s="30">
        <f>-LOG(1-S0P5022[[#This Row],[p]],2)</f>
        <v>2</v>
      </c>
      <c r="I1397" s="30">
        <f>1/S0P5022[[#This Row],[-LOG(p-0.5)^2]]</f>
        <v>0.25</v>
      </c>
      <c r="J1397" s="30">
        <f>1-S0P5022[[#This Row],[p]]</f>
        <v>0.25</v>
      </c>
      <c r="K1397" s="30">
        <f>1/S0P5022[[#This Row],[1-p]]</f>
        <v>4</v>
      </c>
      <c r="L1397" s="30">
        <f>S0P5022[[#This Row],[p]]*2-1</f>
        <v>0.5</v>
      </c>
      <c r="M1397" s="30">
        <f>S0P5022[[#This Row],[1-p]]*2</f>
        <v>0.5</v>
      </c>
      <c r="N1397" s="30">
        <f>S0P5022[[#This Row],[2p-1]]*2</f>
        <v>1</v>
      </c>
      <c r="O1397" s="30">
        <f>S0P5022[[#This Row],[2-2p]]*2</f>
        <v>1</v>
      </c>
      <c r="P1397" s="30">
        <f>2^S0P5022[[#This Row],[4p-2]]</f>
        <v>2</v>
      </c>
      <c r="Q1397" s="30">
        <f>2^S0P5022[[#This Row],[4-4p]]</f>
        <v>2</v>
      </c>
      <c r="R1397" s="30">
        <f>2^S0P5022[[#This Row],[2^(4p-2)]]</f>
        <v>4</v>
      </c>
      <c r="S1397" s="29">
        <f>S0P5022[[#This Row],[1-p]]/2</f>
        <v>0.125</v>
      </c>
      <c r="T1397" s="29">
        <f>S0P5022[[#This Row],[f(p)]]/LOG(1-S0P5022[[#This Row],[p]],2)^16</f>
        <v>1.9073486328125E-6</v>
      </c>
      <c r="U1397" s="26">
        <f>2*(1-ABS(SIN(S0P5022[[#This Row],[Rad]]*2)))^(S0P5022[[#This Row],[-LOG(1-p)]])</f>
        <v>1.0604382071501562E-2</v>
      </c>
      <c r="V1397" s="26">
        <f>S0P5022[[#This Row],[f(p)]]*LOG(1-S0P5022[[#This Row],[p]],2)^-16</f>
        <v>1.9073486328125E-6</v>
      </c>
      <c r="W1397" s="26">
        <f>S0P5022[[#This Row],[f(p)]]*2*((1-ABS(SIN(S0P5022[[#This Row],[Rad]]*2)))^(S0P5022[[#This Row],[-LOG(1-p)]]^2))</f>
        <v>7.0283074448989853E-6</v>
      </c>
      <c r="X1397" s="26">
        <f>S0P5022[[#This Row],[F3]]+S0P5022[[#This Row],[F2]]</f>
        <v>8.9356560777114845E-6</v>
      </c>
      <c r="Y1397" s="26"/>
      <c r="Z1397"/>
      <c r="AD1397" s="16"/>
      <c r="AE1397" s="20"/>
      <c r="AF1397" s="16"/>
      <c r="AG1397" s="20"/>
      <c r="AN1397" s="15"/>
      <c r="AO1397" s="20"/>
      <c r="AT1397" s="15"/>
      <c r="AU1397" s="17"/>
      <c r="AW1397" s="15"/>
      <c r="AX1397" s="20"/>
    </row>
    <row r="1398" spans="1:50" x14ac:dyDescent="0.3">
      <c r="A1398" s="28">
        <v>125</v>
      </c>
      <c r="B1398" s="28">
        <f>RADIANS(S0P5022[[#This Row],[Deg]])</f>
        <v>2.1816615649929121</v>
      </c>
      <c r="C1398" s="29">
        <v>1.2633105902014799E-4</v>
      </c>
      <c r="D1398" s="30">
        <f t="shared" si="10"/>
        <v>0.75</v>
      </c>
      <c r="E1398" s="30">
        <f>-LOG(S0P5022[[#This Row],[p]]-0.5,2)</f>
        <v>2</v>
      </c>
      <c r="F1398" s="30">
        <f>-LOG(1-S0P5022[[#This Row],[p]],2)^2</f>
        <v>4</v>
      </c>
      <c r="G1398" s="30">
        <f>-LOG(S0P5022[[#This Row],[p]]-0.5,2)^2</f>
        <v>4</v>
      </c>
      <c r="H1398" s="30">
        <f>-LOG(1-S0P5022[[#This Row],[p]],2)</f>
        <v>2</v>
      </c>
      <c r="I1398" s="30">
        <f>1/S0P5022[[#This Row],[-LOG(p-0.5)^2]]</f>
        <v>0.25</v>
      </c>
      <c r="J1398" s="30">
        <f>1-S0P5022[[#This Row],[p]]</f>
        <v>0.25</v>
      </c>
      <c r="K1398" s="30">
        <f>1/S0P5022[[#This Row],[1-p]]</f>
        <v>4</v>
      </c>
      <c r="L1398" s="30">
        <f>S0P5022[[#This Row],[p]]*2-1</f>
        <v>0.5</v>
      </c>
      <c r="M1398" s="30">
        <f>S0P5022[[#This Row],[1-p]]*2</f>
        <v>0.5</v>
      </c>
      <c r="N1398" s="30">
        <f>S0P5022[[#This Row],[2p-1]]*2</f>
        <v>1</v>
      </c>
      <c r="O1398" s="30">
        <f>S0P5022[[#This Row],[2-2p]]*2</f>
        <v>1</v>
      </c>
      <c r="P1398" s="30">
        <f>2^S0P5022[[#This Row],[4p-2]]</f>
        <v>2</v>
      </c>
      <c r="Q1398" s="30">
        <f>2^S0P5022[[#This Row],[4-4p]]</f>
        <v>2</v>
      </c>
      <c r="R1398" s="30">
        <f>2^S0P5022[[#This Row],[2^(4p-2)]]</f>
        <v>4</v>
      </c>
      <c r="S1398" s="29">
        <f>S0P5022[[#This Row],[1-p]]/2</f>
        <v>0.125</v>
      </c>
      <c r="T1398" s="29">
        <f>S0P5022[[#This Row],[f(p)]]/LOG(1-S0P5022[[#This Row],[p]],2)^16</f>
        <v>1.9073486328125E-6</v>
      </c>
      <c r="U1398" s="26">
        <f>2*(1-ABS(SIN(S0P5022[[#This Row],[Rad]]*2)))^(S0P5022[[#This Row],[-LOG(1-p)]])</f>
        <v>7.2739599753444883E-3</v>
      </c>
      <c r="V1398" s="26">
        <f>S0P5022[[#This Row],[f(p)]]*LOG(1-S0P5022[[#This Row],[p]],2)^-16</f>
        <v>1.9073486328125E-6</v>
      </c>
      <c r="W1398" s="26">
        <f>S0P5022[[#This Row],[f(p)]]*2*((1-ABS(SIN(S0P5022[[#This Row],[Rad]]*2)))^(S0P5022[[#This Row],[-LOG(1-p)]]^2))</f>
        <v>3.3069058576820991E-6</v>
      </c>
      <c r="X1398" s="26">
        <f>S0P5022[[#This Row],[F3]]+S0P5022[[#This Row],[F2]]</f>
        <v>5.2142544904945987E-6</v>
      </c>
      <c r="Y1398" s="26"/>
      <c r="Z1398"/>
      <c r="AD1398" s="16"/>
      <c r="AE1398" s="20"/>
      <c r="AF1398" s="16"/>
      <c r="AG1398" s="20"/>
      <c r="AN1398" s="15"/>
      <c r="AO1398" s="20"/>
      <c r="AT1398" s="15"/>
      <c r="AU1398" s="17"/>
      <c r="AW1398" s="15"/>
      <c r="AX1398" s="20"/>
    </row>
    <row r="1399" spans="1:50" x14ac:dyDescent="0.3">
      <c r="A1399" s="28">
        <v>126</v>
      </c>
      <c r="B1399" s="28">
        <f>RADIANS(S0P5022[[#This Row],[Deg]])</f>
        <v>2.1991148575128552</v>
      </c>
      <c r="C1399" s="29">
        <v>1.2068872786644999E-4</v>
      </c>
      <c r="D1399" s="30">
        <f t="shared" si="10"/>
        <v>0.75</v>
      </c>
      <c r="E1399" s="30">
        <f>-LOG(S0P5022[[#This Row],[p]]-0.5,2)</f>
        <v>2</v>
      </c>
      <c r="F1399" s="30">
        <f>-LOG(1-S0P5022[[#This Row],[p]],2)^2</f>
        <v>4</v>
      </c>
      <c r="G1399" s="30">
        <f>-LOG(S0P5022[[#This Row],[p]]-0.5,2)^2</f>
        <v>4</v>
      </c>
      <c r="H1399" s="30">
        <f>-LOG(1-S0P5022[[#This Row],[p]],2)</f>
        <v>2</v>
      </c>
      <c r="I1399" s="30">
        <f>1/S0P5022[[#This Row],[-LOG(p-0.5)^2]]</f>
        <v>0.25</v>
      </c>
      <c r="J1399" s="30">
        <f>1-S0P5022[[#This Row],[p]]</f>
        <v>0.25</v>
      </c>
      <c r="K1399" s="30">
        <f>1/S0P5022[[#This Row],[1-p]]</f>
        <v>4</v>
      </c>
      <c r="L1399" s="30">
        <f>S0P5022[[#This Row],[p]]*2-1</f>
        <v>0.5</v>
      </c>
      <c r="M1399" s="30">
        <f>S0P5022[[#This Row],[1-p]]*2</f>
        <v>0.5</v>
      </c>
      <c r="N1399" s="30">
        <f>S0P5022[[#This Row],[2p-1]]*2</f>
        <v>1</v>
      </c>
      <c r="O1399" s="30">
        <f>S0P5022[[#This Row],[2-2p]]*2</f>
        <v>1</v>
      </c>
      <c r="P1399" s="30">
        <f>2^S0P5022[[#This Row],[4p-2]]</f>
        <v>2</v>
      </c>
      <c r="Q1399" s="30">
        <f>2^S0P5022[[#This Row],[4-4p]]</f>
        <v>2</v>
      </c>
      <c r="R1399" s="30">
        <f>2^S0P5022[[#This Row],[2^(4p-2)]]</f>
        <v>4</v>
      </c>
      <c r="S1399" s="29">
        <f>S0P5022[[#This Row],[1-p]]/2</f>
        <v>0.125</v>
      </c>
      <c r="T1399" s="29">
        <f>S0P5022[[#This Row],[f(p)]]/LOG(1-S0P5022[[#This Row],[p]],2)^16</f>
        <v>1.9073486328125E-6</v>
      </c>
      <c r="U1399" s="26">
        <f>2*(1-ABS(SIN(S0P5022[[#This Row],[Rad]]*2)))^(S0P5022[[#This Row],[-LOG(1-p)]])</f>
        <v>4.7909291943331435E-3</v>
      </c>
      <c r="V1399" s="26">
        <f>S0P5022[[#This Row],[f(p)]]*LOG(1-S0P5022[[#This Row],[p]],2)^-16</f>
        <v>1.9073486328125E-6</v>
      </c>
      <c r="W1399" s="26">
        <f>S0P5022[[#This Row],[f(p)]]*2*((1-ABS(SIN(S0P5022[[#This Row],[Rad]]*2)))^(S0P5022[[#This Row],[-LOG(1-p)]]^2))</f>
        <v>1.4345626590696015E-6</v>
      </c>
      <c r="X1399" s="26">
        <f>S0P5022[[#This Row],[F3]]+S0P5022[[#This Row],[F2]]</f>
        <v>3.3419112918821015E-6</v>
      </c>
      <c r="Y1399" s="26"/>
      <c r="Z1399"/>
      <c r="AD1399" s="16"/>
      <c r="AE1399" s="20"/>
      <c r="AF1399" s="16"/>
      <c r="AG1399" s="20"/>
      <c r="AN1399" s="15"/>
      <c r="AO1399" s="20"/>
      <c r="AT1399" s="15"/>
      <c r="AU1399" s="17"/>
      <c r="AW1399" s="15"/>
      <c r="AX1399" s="20"/>
    </row>
    <row r="1400" spans="1:50" x14ac:dyDescent="0.3">
      <c r="A1400" s="28">
        <v>127</v>
      </c>
      <c r="B1400" s="28">
        <f>RADIANS(S0P5022[[#This Row],[Deg]])</f>
        <v>2.2165681500327987</v>
      </c>
      <c r="C1400" s="29">
        <v>1.1985496011721699E-4</v>
      </c>
      <c r="D1400" s="30">
        <f t="shared" si="10"/>
        <v>0.75</v>
      </c>
      <c r="E1400" s="30">
        <f>-LOG(S0P5022[[#This Row],[p]]-0.5,2)</f>
        <v>2</v>
      </c>
      <c r="F1400" s="30">
        <f>-LOG(1-S0P5022[[#This Row],[p]],2)^2</f>
        <v>4</v>
      </c>
      <c r="G1400" s="30">
        <f>-LOG(S0P5022[[#This Row],[p]]-0.5,2)^2</f>
        <v>4</v>
      </c>
      <c r="H1400" s="30">
        <f>-LOG(1-S0P5022[[#This Row],[p]],2)</f>
        <v>2</v>
      </c>
      <c r="I1400" s="30">
        <f>1/S0P5022[[#This Row],[-LOG(p-0.5)^2]]</f>
        <v>0.25</v>
      </c>
      <c r="J1400" s="30">
        <f>1-S0P5022[[#This Row],[p]]</f>
        <v>0.25</v>
      </c>
      <c r="K1400" s="30">
        <f>1/S0P5022[[#This Row],[1-p]]</f>
        <v>4</v>
      </c>
      <c r="L1400" s="30">
        <f>S0P5022[[#This Row],[p]]*2-1</f>
        <v>0.5</v>
      </c>
      <c r="M1400" s="30">
        <f>S0P5022[[#This Row],[1-p]]*2</f>
        <v>0.5</v>
      </c>
      <c r="N1400" s="30">
        <f>S0P5022[[#This Row],[2p-1]]*2</f>
        <v>1</v>
      </c>
      <c r="O1400" s="30">
        <f>S0P5022[[#This Row],[2-2p]]*2</f>
        <v>1</v>
      </c>
      <c r="P1400" s="30">
        <f>2^S0P5022[[#This Row],[4p-2]]</f>
        <v>2</v>
      </c>
      <c r="Q1400" s="30">
        <f>2^S0P5022[[#This Row],[4-4p]]</f>
        <v>2</v>
      </c>
      <c r="R1400" s="30">
        <f>2^S0P5022[[#This Row],[2^(4p-2)]]</f>
        <v>4</v>
      </c>
      <c r="S1400" s="29">
        <f>S0P5022[[#This Row],[1-p]]/2</f>
        <v>0.125</v>
      </c>
      <c r="T1400" s="29">
        <f>S0P5022[[#This Row],[f(p)]]/LOG(1-S0P5022[[#This Row],[p]],2)^16</f>
        <v>1.9073486328125E-6</v>
      </c>
      <c r="U1400" s="26">
        <f>2*(1-ABS(SIN(S0P5022[[#This Row],[Rad]]*2)))^(S0P5022[[#This Row],[-LOG(1-p)]])</f>
        <v>3.0013124031505007E-3</v>
      </c>
      <c r="V1400" s="26">
        <f>S0P5022[[#This Row],[f(p)]]*LOG(1-S0P5022[[#This Row],[p]],2)^-16</f>
        <v>1.9073486328125E-6</v>
      </c>
      <c r="W1400" s="26">
        <f>S0P5022[[#This Row],[f(p)]]*2*((1-ABS(SIN(S0P5022[[#This Row],[Rad]]*2)))^(S0P5022[[#This Row],[-LOG(1-p)]]^2))</f>
        <v>5.6299225883156456E-7</v>
      </c>
      <c r="X1400" s="26">
        <f>S0P5022[[#This Row],[F3]]+S0P5022[[#This Row],[F2]]</f>
        <v>2.4703408916440645E-6</v>
      </c>
      <c r="Y1400" s="26"/>
      <c r="Z1400"/>
      <c r="AD1400" s="16"/>
      <c r="AE1400" s="20"/>
      <c r="AF1400" s="16"/>
      <c r="AG1400" s="20"/>
      <c r="AN1400" s="15"/>
      <c r="AO1400" s="20"/>
      <c r="AT1400" s="15"/>
      <c r="AU1400" s="17"/>
      <c r="AW1400" s="15"/>
      <c r="AX1400" s="20"/>
    </row>
    <row r="1401" spans="1:50" x14ac:dyDescent="0.3">
      <c r="A1401" s="28">
        <v>128</v>
      </c>
      <c r="B1401" s="28">
        <f>RADIANS(S0P5022[[#This Row],[Deg]])</f>
        <v>2.2340214425527418</v>
      </c>
      <c r="C1401" s="29">
        <v>1.2445972795771499E-4</v>
      </c>
      <c r="D1401" s="30">
        <f t="shared" si="10"/>
        <v>0.75</v>
      </c>
      <c r="E1401" s="30">
        <f>-LOG(S0P5022[[#This Row],[p]]-0.5,2)</f>
        <v>2</v>
      </c>
      <c r="F1401" s="30">
        <f>-LOG(1-S0P5022[[#This Row],[p]],2)^2</f>
        <v>4</v>
      </c>
      <c r="G1401" s="30">
        <f>-LOG(S0P5022[[#This Row],[p]]-0.5,2)^2</f>
        <v>4</v>
      </c>
      <c r="H1401" s="30">
        <f>-LOG(1-S0P5022[[#This Row],[p]],2)</f>
        <v>2</v>
      </c>
      <c r="I1401" s="30">
        <f>1/S0P5022[[#This Row],[-LOG(p-0.5)^2]]</f>
        <v>0.25</v>
      </c>
      <c r="J1401" s="30">
        <f>1-S0P5022[[#This Row],[p]]</f>
        <v>0.25</v>
      </c>
      <c r="K1401" s="30">
        <f>1/S0P5022[[#This Row],[1-p]]</f>
        <v>4</v>
      </c>
      <c r="L1401" s="30">
        <f>S0P5022[[#This Row],[p]]*2-1</f>
        <v>0.5</v>
      </c>
      <c r="M1401" s="30">
        <f>S0P5022[[#This Row],[1-p]]*2</f>
        <v>0.5</v>
      </c>
      <c r="N1401" s="30">
        <f>S0P5022[[#This Row],[2p-1]]*2</f>
        <v>1</v>
      </c>
      <c r="O1401" s="30">
        <f>S0P5022[[#This Row],[2-2p]]*2</f>
        <v>1</v>
      </c>
      <c r="P1401" s="30">
        <f>2^S0P5022[[#This Row],[4p-2]]</f>
        <v>2</v>
      </c>
      <c r="Q1401" s="30">
        <f>2^S0P5022[[#This Row],[4-4p]]</f>
        <v>2</v>
      </c>
      <c r="R1401" s="30">
        <f>2^S0P5022[[#This Row],[2^(4p-2)]]</f>
        <v>4</v>
      </c>
      <c r="S1401" s="29">
        <f>S0P5022[[#This Row],[1-p]]/2</f>
        <v>0.125</v>
      </c>
      <c r="T1401" s="29">
        <f>S0P5022[[#This Row],[f(p)]]/LOG(1-S0P5022[[#This Row],[p]],2)^16</f>
        <v>1.9073486328125E-6</v>
      </c>
      <c r="U1401" s="26">
        <f>2*(1-ABS(SIN(S0P5022[[#This Row],[Rad]]*2)))^(S0P5022[[#This Row],[-LOG(1-p)]])</f>
        <v>1.7646877549410526E-3</v>
      </c>
      <c r="V1401" s="26">
        <f>S0P5022[[#This Row],[f(p)]]*LOG(1-S0P5022[[#This Row],[p]],2)^-16</f>
        <v>1.9073486328125E-6</v>
      </c>
      <c r="W1401" s="26">
        <f>S0P5022[[#This Row],[f(p)]]*2*((1-ABS(SIN(S0P5022[[#This Row],[Rad]]*2)))^(S0P5022[[#This Row],[-LOG(1-p)]]^2))</f>
        <v>1.9463267952743079E-7</v>
      </c>
      <c r="X1401" s="26">
        <f>S0P5022[[#This Row],[F3]]+S0P5022[[#This Row],[F2]]</f>
        <v>2.1019813123399308E-6</v>
      </c>
      <c r="Y1401" s="26"/>
      <c r="Z1401"/>
      <c r="AD1401" s="16"/>
      <c r="AE1401" s="20"/>
      <c r="AF1401" s="16"/>
      <c r="AG1401" s="20"/>
      <c r="AN1401" s="15"/>
      <c r="AO1401" s="20"/>
      <c r="AT1401" s="15"/>
      <c r="AU1401" s="17"/>
      <c r="AW1401" s="15"/>
      <c r="AX1401" s="20"/>
    </row>
    <row r="1402" spans="1:50" x14ac:dyDescent="0.3">
      <c r="A1402" s="28">
        <v>129</v>
      </c>
      <c r="B1402" s="28">
        <f>RADIANS(S0P5022[[#This Row],[Deg]])</f>
        <v>2.2514747350726849</v>
      </c>
      <c r="C1402" s="29">
        <v>1.2344700414362801E-4</v>
      </c>
      <c r="D1402" s="30">
        <f t="shared" si="10"/>
        <v>0.75</v>
      </c>
      <c r="E1402" s="30">
        <f>-LOG(S0P5022[[#This Row],[p]]-0.5,2)</f>
        <v>2</v>
      </c>
      <c r="F1402" s="30">
        <f>-LOG(1-S0P5022[[#This Row],[p]],2)^2</f>
        <v>4</v>
      </c>
      <c r="G1402" s="30">
        <f>-LOG(S0P5022[[#This Row],[p]]-0.5,2)^2</f>
        <v>4</v>
      </c>
      <c r="H1402" s="30">
        <f>-LOG(1-S0P5022[[#This Row],[p]],2)</f>
        <v>2</v>
      </c>
      <c r="I1402" s="30">
        <f>1/S0P5022[[#This Row],[-LOG(p-0.5)^2]]</f>
        <v>0.25</v>
      </c>
      <c r="J1402" s="30">
        <f>1-S0P5022[[#This Row],[p]]</f>
        <v>0.25</v>
      </c>
      <c r="K1402" s="30">
        <f>1/S0P5022[[#This Row],[1-p]]</f>
        <v>4</v>
      </c>
      <c r="L1402" s="30">
        <f>S0P5022[[#This Row],[p]]*2-1</f>
        <v>0.5</v>
      </c>
      <c r="M1402" s="30">
        <f>S0P5022[[#This Row],[1-p]]*2</f>
        <v>0.5</v>
      </c>
      <c r="N1402" s="30">
        <f>S0P5022[[#This Row],[2p-1]]*2</f>
        <v>1</v>
      </c>
      <c r="O1402" s="30">
        <f>S0P5022[[#This Row],[2-2p]]*2</f>
        <v>1</v>
      </c>
      <c r="P1402" s="30">
        <f>2^S0P5022[[#This Row],[4p-2]]</f>
        <v>2</v>
      </c>
      <c r="Q1402" s="30">
        <f>2^S0P5022[[#This Row],[4-4p]]</f>
        <v>2</v>
      </c>
      <c r="R1402" s="30">
        <f>2^S0P5022[[#This Row],[2^(4p-2)]]</f>
        <v>4</v>
      </c>
      <c r="S1402" s="29">
        <f>S0P5022[[#This Row],[1-p]]/2</f>
        <v>0.125</v>
      </c>
      <c r="T1402" s="29">
        <f>S0P5022[[#This Row],[f(p)]]/LOG(1-S0P5022[[#This Row],[p]],2)^16</f>
        <v>1.9073486328125E-6</v>
      </c>
      <c r="U1402" s="26">
        <f>2*(1-ABS(SIN(S0P5022[[#This Row],[Rad]]*2)))^(S0P5022[[#This Row],[-LOG(1-p)]])</f>
        <v>9.5505470737834903E-4</v>
      </c>
      <c r="V1402" s="26">
        <f>S0P5022[[#This Row],[f(p)]]*LOG(1-S0P5022[[#This Row],[p]],2)^-16</f>
        <v>1.9073486328125E-6</v>
      </c>
      <c r="W1402" s="26">
        <f>S0P5022[[#This Row],[f(p)]]*2*((1-ABS(SIN(S0P5022[[#This Row],[Rad]]*2)))^(S0P5022[[#This Row],[-LOG(1-p)]]^2))</f>
        <v>5.7008093380346496E-8</v>
      </c>
      <c r="X1402" s="26">
        <f>S0P5022[[#This Row],[F3]]+S0P5022[[#This Row],[F2]]</f>
        <v>1.9643567261928467E-6</v>
      </c>
      <c r="Y1402" s="26"/>
      <c r="Z1402"/>
      <c r="AD1402" s="16"/>
      <c r="AE1402" s="20"/>
      <c r="AF1402" s="16"/>
      <c r="AG1402" s="20"/>
      <c r="AN1402" s="15"/>
      <c r="AO1402" s="20"/>
      <c r="AT1402" s="15"/>
      <c r="AU1402" s="17"/>
      <c r="AW1402" s="15"/>
      <c r="AX1402" s="20"/>
    </row>
    <row r="1403" spans="1:50" x14ac:dyDescent="0.3">
      <c r="A1403" s="28">
        <v>130</v>
      </c>
      <c r="B1403" s="28">
        <f>RADIANS(S0P5022[[#This Row],[Deg]])</f>
        <v>2.2689280275926285</v>
      </c>
      <c r="C1403" s="29">
        <v>1.2887948115111999E-4</v>
      </c>
      <c r="D1403" s="30">
        <f t="shared" si="10"/>
        <v>0.75</v>
      </c>
      <c r="E1403" s="30">
        <f>-LOG(S0P5022[[#This Row],[p]]-0.5,2)</f>
        <v>2</v>
      </c>
      <c r="F1403" s="30">
        <f>-LOG(1-S0P5022[[#This Row],[p]],2)^2</f>
        <v>4</v>
      </c>
      <c r="G1403" s="30">
        <f>-LOG(S0P5022[[#This Row],[p]]-0.5,2)^2</f>
        <v>4</v>
      </c>
      <c r="H1403" s="30">
        <f>-LOG(1-S0P5022[[#This Row],[p]],2)</f>
        <v>2</v>
      </c>
      <c r="I1403" s="30">
        <f>1/S0P5022[[#This Row],[-LOG(p-0.5)^2]]</f>
        <v>0.25</v>
      </c>
      <c r="J1403" s="30">
        <f>1-S0P5022[[#This Row],[p]]</f>
        <v>0.25</v>
      </c>
      <c r="K1403" s="30">
        <f>1/S0P5022[[#This Row],[1-p]]</f>
        <v>4</v>
      </c>
      <c r="L1403" s="30">
        <f>S0P5022[[#This Row],[p]]*2-1</f>
        <v>0.5</v>
      </c>
      <c r="M1403" s="30">
        <f>S0P5022[[#This Row],[1-p]]*2</f>
        <v>0.5</v>
      </c>
      <c r="N1403" s="30">
        <f>S0P5022[[#This Row],[2p-1]]*2</f>
        <v>1</v>
      </c>
      <c r="O1403" s="30">
        <f>S0P5022[[#This Row],[2-2p]]*2</f>
        <v>1</v>
      </c>
      <c r="P1403" s="30">
        <f>2^S0P5022[[#This Row],[4p-2]]</f>
        <v>2</v>
      </c>
      <c r="Q1403" s="30">
        <f>2^S0P5022[[#This Row],[4-4p]]</f>
        <v>2</v>
      </c>
      <c r="R1403" s="30">
        <f>2^S0P5022[[#This Row],[2^(4p-2)]]</f>
        <v>4</v>
      </c>
      <c r="S1403" s="29">
        <f>S0P5022[[#This Row],[1-p]]/2</f>
        <v>0.125</v>
      </c>
      <c r="T1403" s="29">
        <f>S0P5022[[#This Row],[f(p)]]/LOG(1-S0P5022[[#This Row],[p]],2)^16</f>
        <v>1.9073486328125E-6</v>
      </c>
      <c r="U1403" s="26">
        <f>2*(1-ABS(SIN(S0P5022[[#This Row],[Rad]]*2)))^(S0P5022[[#This Row],[-LOG(1-p)]])</f>
        <v>4.6160873707614894E-4</v>
      </c>
      <c r="V1403" s="26">
        <f>S0P5022[[#This Row],[f(p)]]*LOG(1-S0P5022[[#This Row],[p]],2)^-16</f>
        <v>1.9073486328125E-6</v>
      </c>
      <c r="W1403" s="26">
        <f>S0P5022[[#This Row],[f(p)]]*2*((1-ABS(SIN(S0P5022[[#This Row],[Rad]]*2)))^(S0P5022[[#This Row],[-LOG(1-p)]]^2))</f>
        <v>1.3317664134064826E-8</v>
      </c>
      <c r="X1403" s="26">
        <f>S0P5022[[#This Row],[F3]]+S0P5022[[#This Row],[F2]]</f>
        <v>1.9206662969465646E-6</v>
      </c>
      <c r="Y1403" s="26"/>
      <c r="Z1403"/>
      <c r="AD1403" s="16"/>
      <c r="AE1403" s="20"/>
      <c r="AF1403" s="16"/>
      <c r="AG1403" s="20"/>
      <c r="AN1403" s="15"/>
      <c r="AO1403" s="20"/>
      <c r="AT1403" s="15"/>
      <c r="AU1403" s="17"/>
      <c r="AW1403" s="15"/>
      <c r="AX1403" s="20"/>
    </row>
    <row r="1404" spans="1:50" x14ac:dyDescent="0.3">
      <c r="A1404" s="28">
        <v>131</v>
      </c>
      <c r="B1404" s="28">
        <f>RADIANS(S0P5022[[#This Row],[Deg]])</f>
        <v>2.2863813201125716</v>
      </c>
      <c r="C1404" s="29">
        <v>1.2473302169405999E-4</v>
      </c>
      <c r="D1404" s="30">
        <f t="shared" si="10"/>
        <v>0.75</v>
      </c>
      <c r="E1404" s="30">
        <f>-LOG(S0P5022[[#This Row],[p]]-0.5,2)</f>
        <v>2</v>
      </c>
      <c r="F1404" s="30">
        <f>-LOG(1-S0P5022[[#This Row],[p]],2)^2</f>
        <v>4</v>
      </c>
      <c r="G1404" s="30">
        <f>-LOG(S0P5022[[#This Row],[p]]-0.5,2)^2</f>
        <v>4</v>
      </c>
      <c r="H1404" s="30">
        <f>-LOG(1-S0P5022[[#This Row],[p]],2)</f>
        <v>2</v>
      </c>
      <c r="I1404" s="30">
        <f>1/S0P5022[[#This Row],[-LOG(p-0.5)^2]]</f>
        <v>0.25</v>
      </c>
      <c r="J1404" s="30">
        <f>1-S0P5022[[#This Row],[p]]</f>
        <v>0.25</v>
      </c>
      <c r="K1404" s="30">
        <f>1/S0P5022[[#This Row],[1-p]]</f>
        <v>4</v>
      </c>
      <c r="L1404" s="30">
        <f>S0P5022[[#This Row],[p]]*2-1</f>
        <v>0.5</v>
      </c>
      <c r="M1404" s="30">
        <f>S0P5022[[#This Row],[1-p]]*2</f>
        <v>0.5</v>
      </c>
      <c r="N1404" s="30">
        <f>S0P5022[[#This Row],[2p-1]]*2</f>
        <v>1</v>
      </c>
      <c r="O1404" s="30">
        <f>S0P5022[[#This Row],[2-2p]]*2</f>
        <v>1</v>
      </c>
      <c r="P1404" s="30">
        <f>2^S0P5022[[#This Row],[4p-2]]</f>
        <v>2</v>
      </c>
      <c r="Q1404" s="30">
        <f>2^S0P5022[[#This Row],[4-4p]]</f>
        <v>2</v>
      </c>
      <c r="R1404" s="30">
        <f>2^S0P5022[[#This Row],[2^(4p-2)]]</f>
        <v>4</v>
      </c>
      <c r="S1404" s="29">
        <f>S0P5022[[#This Row],[1-p]]/2</f>
        <v>0.125</v>
      </c>
      <c r="T1404" s="29">
        <f>S0P5022[[#This Row],[f(p)]]/LOG(1-S0P5022[[#This Row],[p]],2)^16</f>
        <v>1.9073486328125E-6</v>
      </c>
      <c r="U1404" s="26">
        <f>2*(1-ABS(SIN(S0P5022[[#This Row],[Rad]]*2)))^(S0P5022[[#This Row],[-LOG(1-p)]])</f>
        <v>1.8942097203760407E-4</v>
      </c>
      <c r="V1404" s="26">
        <f>S0P5022[[#This Row],[f(p)]]*LOG(1-S0P5022[[#This Row],[p]],2)^-16</f>
        <v>1.9073486328125E-6</v>
      </c>
      <c r="W1404" s="26">
        <f>S0P5022[[#This Row],[f(p)]]*2*((1-ABS(SIN(S0P5022[[#This Row],[Rad]]*2)))^(S0P5022[[#This Row],[-LOG(1-p)]]^2))</f>
        <v>2.2425190404794241E-9</v>
      </c>
      <c r="X1404" s="26">
        <f>S0P5022[[#This Row],[F3]]+S0P5022[[#This Row],[F2]]</f>
        <v>1.9095911518529796E-6</v>
      </c>
      <c r="Y1404" s="26"/>
      <c r="Z1404"/>
      <c r="AD1404" s="16"/>
      <c r="AE1404" s="20"/>
      <c r="AF1404" s="16"/>
      <c r="AG1404" s="20"/>
      <c r="AN1404" s="15"/>
      <c r="AO1404" s="20"/>
      <c r="AT1404" s="15"/>
      <c r="AU1404" s="17"/>
      <c r="AW1404" s="15"/>
      <c r="AX1404" s="20"/>
    </row>
    <row r="1405" spans="1:50" x14ac:dyDescent="0.3">
      <c r="A1405" s="28">
        <v>132</v>
      </c>
      <c r="B1405" s="28">
        <f>RADIANS(S0P5022[[#This Row],[Deg]])</f>
        <v>2.3038346126325151</v>
      </c>
      <c r="C1405" s="29">
        <v>1.28071405379317E-4</v>
      </c>
      <c r="D1405" s="30">
        <f t="shared" si="10"/>
        <v>0.75</v>
      </c>
      <c r="E1405" s="30">
        <f>-LOG(S0P5022[[#This Row],[p]]-0.5,2)</f>
        <v>2</v>
      </c>
      <c r="F1405" s="30">
        <f>-LOG(1-S0P5022[[#This Row],[p]],2)^2</f>
        <v>4</v>
      </c>
      <c r="G1405" s="30">
        <f>-LOG(S0P5022[[#This Row],[p]]-0.5,2)^2</f>
        <v>4</v>
      </c>
      <c r="H1405" s="30">
        <f>-LOG(1-S0P5022[[#This Row],[p]],2)</f>
        <v>2</v>
      </c>
      <c r="I1405" s="30">
        <f>1/S0P5022[[#This Row],[-LOG(p-0.5)^2]]</f>
        <v>0.25</v>
      </c>
      <c r="J1405" s="30">
        <f>1-S0P5022[[#This Row],[p]]</f>
        <v>0.25</v>
      </c>
      <c r="K1405" s="30">
        <f>1/S0P5022[[#This Row],[1-p]]</f>
        <v>4</v>
      </c>
      <c r="L1405" s="30">
        <f>S0P5022[[#This Row],[p]]*2-1</f>
        <v>0.5</v>
      </c>
      <c r="M1405" s="30">
        <f>S0P5022[[#This Row],[1-p]]*2</f>
        <v>0.5</v>
      </c>
      <c r="N1405" s="30">
        <f>S0P5022[[#This Row],[2p-1]]*2</f>
        <v>1</v>
      </c>
      <c r="O1405" s="30">
        <f>S0P5022[[#This Row],[2-2p]]*2</f>
        <v>1</v>
      </c>
      <c r="P1405" s="30">
        <f>2^S0P5022[[#This Row],[4p-2]]</f>
        <v>2</v>
      </c>
      <c r="Q1405" s="30">
        <f>2^S0P5022[[#This Row],[4-4p]]</f>
        <v>2</v>
      </c>
      <c r="R1405" s="30">
        <f>2^S0P5022[[#This Row],[2^(4p-2)]]</f>
        <v>4</v>
      </c>
      <c r="S1405" s="29">
        <f>S0P5022[[#This Row],[1-p]]/2</f>
        <v>0.125</v>
      </c>
      <c r="T1405" s="29">
        <f>S0P5022[[#This Row],[f(p)]]/LOG(1-S0P5022[[#This Row],[p]],2)^16</f>
        <v>1.9073486328125E-6</v>
      </c>
      <c r="U1405" s="26">
        <f>2*(1-ABS(SIN(S0P5022[[#This Row],[Rad]]*2)))^(S0P5022[[#This Row],[-LOG(1-p)]])</f>
        <v>6.0019260712288837E-5</v>
      </c>
      <c r="V1405" s="26">
        <f>S0P5022[[#This Row],[f(p)]]*LOG(1-S0P5022[[#This Row],[p]],2)^-16</f>
        <v>1.9073486328125E-6</v>
      </c>
      <c r="W1405" s="26">
        <f>S0P5022[[#This Row],[f(p)]]*2*((1-ABS(SIN(S0P5022[[#This Row],[Rad]]*2)))^(S0P5022[[#This Row],[-LOG(1-p)]]^2))</f>
        <v>2.2514447852810614E-10</v>
      </c>
      <c r="X1405" s="26">
        <f>S0P5022[[#This Row],[F3]]+S0P5022[[#This Row],[F2]]</f>
        <v>1.907573777291028E-6</v>
      </c>
      <c r="Y1405" s="26"/>
      <c r="Z1405"/>
      <c r="AD1405" s="16"/>
      <c r="AE1405" s="20"/>
      <c r="AF1405" s="16"/>
      <c r="AG1405" s="20"/>
      <c r="AN1405" s="15"/>
      <c r="AO1405" s="20"/>
      <c r="AT1405" s="15"/>
      <c r="AU1405" s="17"/>
      <c r="AW1405" s="15"/>
      <c r="AX1405" s="20"/>
    </row>
    <row r="1406" spans="1:50" x14ac:dyDescent="0.3">
      <c r="A1406" s="28">
        <v>133</v>
      </c>
      <c r="B1406" s="28">
        <f>RADIANS(S0P5022[[#This Row],[Deg]])</f>
        <v>2.3212879051524582</v>
      </c>
      <c r="C1406" s="29">
        <v>1.25185777041236E-4</v>
      </c>
      <c r="D1406" s="30">
        <f t="shared" si="10"/>
        <v>0.75</v>
      </c>
      <c r="E1406" s="30">
        <f>-LOG(S0P5022[[#This Row],[p]]-0.5,2)</f>
        <v>2</v>
      </c>
      <c r="F1406" s="30">
        <f>-LOG(1-S0P5022[[#This Row],[p]],2)^2</f>
        <v>4</v>
      </c>
      <c r="G1406" s="30">
        <f>-LOG(S0P5022[[#This Row],[p]]-0.5,2)^2</f>
        <v>4</v>
      </c>
      <c r="H1406" s="30">
        <f>-LOG(1-S0P5022[[#This Row],[p]],2)</f>
        <v>2</v>
      </c>
      <c r="I1406" s="30">
        <f>1/S0P5022[[#This Row],[-LOG(p-0.5)^2]]</f>
        <v>0.25</v>
      </c>
      <c r="J1406" s="30">
        <f>1-S0P5022[[#This Row],[p]]</f>
        <v>0.25</v>
      </c>
      <c r="K1406" s="30">
        <f>1/S0P5022[[#This Row],[1-p]]</f>
        <v>4</v>
      </c>
      <c r="L1406" s="30">
        <f>S0P5022[[#This Row],[p]]*2-1</f>
        <v>0.5</v>
      </c>
      <c r="M1406" s="30">
        <f>S0P5022[[#This Row],[1-p]]*2</f>
        <v>0.5</v>
      </c>
      <c r="N1406" s="30">
        <f>S0P5022[[#This Row],[2p-1]]*2</f>
        <v>1</v>
      </c>
      <c r="O1406" s="30">
        <f>S0P5022[[#This Row],[2-2p]]*2</f>
        <v>1</v>
      </c>
      <c r="P1406" s="30">
        <f>2^S0P5022[[#This Row],[4p-2]]</f>
        <v>2</v>
      </c>
      <c r="Q1406" s="30">
        <f>2^S0P5022[[#This Row],[4-4p]]</f>
        <v>2</v>
      </c>
      <c r="R1406" s="30">
        <f>2^S0P5022[[#This Row],[2^(4p-2)]]</f>
        <v>4</v>
      </c>
      <c r="S1406" s="29">
        <f>S0P5022[[#This Row],[1-p]]/2</f>
        <v>0.125</v>
      </c>
      <c r="T1406" s="29">
        <f>S0P5022[[#This Row],[f(p)]]/LOG(1-S0P5022[[#This Row],[p]],2)^16</f>
        <v>1.9073486328125E-6</v>
      </c>
      <c r="U1406" s="26">
        <f>2*(1-ABS(SIN(S0P5022[[#This Row],[Rad]]*2)))^(S0P5022[[#This Row],[-LOG(1-p)]])</f>
        <v>1.1867702273325118E-5</v>
      </c>
      <c r="V1406" s="26">
        <f>S0P5022[[#This Row],[f(p)]]*LOG(1-S0P5022[[#This Row],[p]],2)^-16</f>
        <v>1.9073486328125E-6</v>
      </c>
      <c r="W1406" s="26">
        <f>S0P5022[[#This Row],[f(p)]]*2*((1-ABS(SIN(S0P5022[[#This Row],[Rad]]*2)))^(S0P5022[[#This Row],[-LOG(1-p)]]^2))</f>
        <v>8.8026473280178864E-12</v>
      </c>
      <c r="X1406" s="26">
        <f>S0P5022[[#This Row],[F3]]+S0P5022[[#This Row],[F2]]</f>
        <v>1.9073574354598279E-6</v>
      </c>
      <c r="Y1406" s="26"/>
      <c r="Z1406"/>
      <c r="AD1406" s="16"/>
      <c r="AE1406" s="20"/>
      <c r="AF1406" s="16"/>
      <c r="AG1406" s="20"/>
      <c r="AN1406" s="15"/>
      <c r="AO1406" s="20"/>
      <c r="AT1406" s="15"/>
      <c r="AU1406" s="17"/>
      <c r="AW1406" s="15"/>
      <c r="AX1406" s="20"/>
    </row>
    <row r="1407" spans="1:50" x14ac:dyDescent="0.3">
      <c r="A1407" s="28">
        <v>134</v>
      </c>
      <c r="B1407" s="28">
        <f>RADIANS(S0P5022[[#This Row],[Deg]])</f>
        <v>2.3387411976724017</v>
      </c>
      <c r="C1407" s="29">
        <v>1.2504217477709499E-4</v>
      </c>
      <c r="D1407" s="30">
        <f t="shared" si="10"/>
        <v>0.75</v>
      </c>
      <c r="E1407" s="30">
        <f>-LOG(S0P5022[[#This Row],[p]]-0.5,2)</f>
        <v>2</v>
      </c>
      <c r="F1407" s="30">
        <f>-LOG(1-S0P5022[[#This Row],[p]],2)^2</f>
        <v>4</v>
      </c>
      <c r="G1407" s="30">
        <f>-LOG(S0P5022[[#This Row],[p]]-0.5,2)^2</f>
        <v>4</v>
      </c>
      <c r="H1407" s="30">
        <f>-LOG(1-S0P5022[[#This Row],[p]],2)</f>
        <v>2</v>
      </c>
      <c r="I1407" s="30">
        <f>1/S0P5022[[#This Row],[-LOG(p-0.5)^2]]</f>
        <v>0.25</v>
      </c>
      <c r="J1407" s="30">
        <f>1-S0P5022[[#This Row],[p]]</f>
        <v>0.25</v>
      </c>
      <c r="K1407" s="30">
        <f>1/S0P5022[[#This Row],[1-p]]</f>
        <v>4</v>
      </c>
      <c r="L1407" s="30">
        <f>S0P5022[[#This Row],[p]]*2-1</f>
        <v>0.5</v>
      </c>
      <c r="M1407" s="30">
        <f>S0P5022[[#This Row],[1-p]]*2</f>
        <v>0.5</v>
      </c>
      <c r="N1407" s="30">
        <f>S0P5022[[#This Row],[2p-1]]*2</f>
        <v>1</v>
      </c>
      <c r="O1407" s="30">
        <f>S0P5022[[#This Row],[2-2p]]*2</f>
        <v>1</v>
      </c>
      <c r="P1407" s="30">
        <f>2^S0P5022[[#This Row],[4p-2]]</f>
        <v>2</v>
      </c>
      <c r="Q1407" s="30">
        <f>2^S0P5022[[#This Row],[4-4p]]</f>
        <v>2</v>
      </c>
      <c r="R1407" s="30">
        <f>2^S0P5022[[#This Row],[2^(4p-2)]]</f>
        <v>4</v>
      </c>
      <c r="S1407" s="29">
        <f>S0P5022[[#This Row],[1-p]]/2</f>
        <v>0.125</v>
      </c>
      <c r="T1407" s="29">
        <f>S0P5022[[#This Row],[f(p)]]/LOG(1-S0P5022[[#This Row],[p]],2)^16</f>
        <v>1.9073486328125E-6</v>
      </c>
      <c r="U1407" s="26">
        <f>2*(1-ABS(SIN(S0P5022[[#This Row],[Rad]]*2)))^(S0P5022[[#This Row],[-LOG(1-p)]])</f>
        <v>7.4218344132750998E-7</v>
      </c>
      <c r="V1407" s="26">
        <f>S0P5022[[#This Row],[f(p)]]*LOG(1-S0P5022[[#This Row],[p]],2)^-16</f>
        <v>1.9073486328125E-6</v>
      </c>
      <c r="W1407" s="26">
        <f>S0P5022[[#This Row],[f(p)]]*2*((1-ABS(SIN(S0P5022[[#This Row],[Rad]]*2)))^(S0P5022[[#This Row],[-LOG(1-p)]]^2))</f>
        <v>3.4427266286296591E-14</v>
      </c>
      <c r="X1407" s="26">
        <f>S0P5022[[#This Row],[F3]]+S0P5022[[#This Row],[F2]]</f>
        <v>1.9073486672397662E-6</v>
      </c>
      <c r="Y1407" s="26"/>
      <c r="Z1407"/>
      <c r="AD1407" s="16"/>
      <c r="AE1407" s="20"/>
      <c r="AF1407" s="16"/>
      <c r="AG1407" s="20"/>
      <c r="AN1407" s="15"/>
      <c r="AO1407" s="20"/>
      <c r="AT1407" s="15"/>
      <c r="AU1407" s="17"/>
      <c r="AW1407" s="15"/>
      <c r="AX1407" s="20"/>
    </row>
    <row r="1408" spans="1:50" x14ac:dyDescent="0.3">
      <c r="A1408" s="28">
        <v>135</v>
      </c>
      <c r="B1408" s="28">
        <f>RADIANS(S0P5022[[#This Row],[Deg]])</f>
        <v>2.3561944901923448</v>
      </c>
      <c r="C1408" s="29">
        <v>1.3054624090704699E-4</v>
      </c>
      <c r="D1408" s="30">
        <f t="shared" si="10"/>
        <v>0.75</v>
      </c>
      <c r="E1408" s="30">
        <f>-LOG(S0P5022[[#This Row],[p]]-0.5,2)</f>
        <v>2</v>
      </c>
      <c r="F1408" s="30">
        <f>-LOG(1-S0P5022[[#This Row],[p]],2)^2</f>
        <v>4</v>
      </c>
      <c r="G1408" s="30">
        <f>-LOG(S0P5022[[#This Row],[p]]-0.5,2)^2</f>
        <v>4</v>
      </c>
      <c r="H1408" s="30">
        <f>-LOG(1-S0P5022[[#This Row],[p]],2)</f>
        <v>2</v>
      </c>
      <c r="I1408" s="30">
        <f>1/S0P5022[[#This Row],[-LOG(p-0.5)^2]]</f>
        <v>0.25</v>
      </c>
      <c r="J1408" s="30">
        <f>1-S0P5022[[#This Row],[p]]</f>
        <v>0.25</v>
      </c>
      <c r="K1408" s="30">
        <f>1/S0P5022[[#This Row],[1-p]]</f>
        <v>4</v>
      </c>
      <c r="L1408" s="30">
        <f>S0P5022[[#This Row],[p]]*2-1</f>
        <v>0.5</v>
      </c>
      <c r="M1408" s="30">
        <f>S0P5022[[#This Row],[1-p]]*2</f>
        <v>0.5</v>
      </c>
      <c r="N1408" s="30">
        <f>S0P5022[[#This Row],[2p-1]]*2</f>
        <v>1</v>
      </c>
      <c r="O1408" s="30">
        <f>S0P5022[[#This Row],[2-2p]]*2</f>
        <v>1</v>
      </c>
      <c r="P1408" s="30">
        <f>2^S0P5022[[#This Row],[4p-2]]</f>
        <v>2</v>
      </c>
      <c r="Q1408" s="30">
        <f>2^S0P5022[[#This Row],[4-4p]]</f>
        <v>2</v>
      </c>
      <c r="R1408" s="30">
        <f>2^S0P5022[[#This Row],[2^(4p-2)]]</f>
        <v>4</v>
      </c>
      <c r="S1408" s="29">
        <f>S0P5022[[#This Row],[1-p]]/2</f>
        <v>0.125</v>
      </c>
      <c r="T1408" s="29">
        <f>S0P5022[[#This Row],[f(p)]]/LOG(1-S0P5022[[#This Row],[p]],2)^16</f>
        <v>1.9073486328125E-6</v>
      </c>
      <c r="U1408" s="26">
        <f>2*(1-ABS(SIN(S0P5022[[#This Row],[Rad]]*2)))^(S0P5022[[#This Row],[-LOG(1-p)]])</f>
        <v>0</v>
      </c>
      <c r="V1408" s="26">
        <f>S0P5022[[#This Row],[f(p)]]*LOG(1-S0P5022[[#This Row],[p]],2)^-16</f>
        <v>1.9073486328125E-6</v>
      </c>
      <c r="W1408" s="26">
        <f>S0P5022[[#This Row],[f(p)]]*2*((1-ABS(SIN(S0P5022[[#This Row],[Rad]]*2)))^(S0P5022[[#This Row],[-LOG(1-p)]]^2))</f>
        <v>0</v>
      </c>
      <c r="X1408" s="26">
        <f>S0P5022[[#This Row],[F3]]+S0P5022[[#This Row],[F2]]</f>
        <v>1.9073486328125E-6</v>
      </c>
      <c r="Y1408" s="26"/>
      <c r="Z1408"/>
      <c r="AD1408" s="16"/>
      <c r="AE1408" s="20"/>
      <c r="AF1408" s="16"/>
      <c r="AG1408" s="20"/>
      <c r="AN1408" s="15"/>
      <c r="AO1408" s="20"/>
      <c r="AT1408" s="15"/>
      <c r="AU1408" s="17"/>
      <c r="AW1408" s="15"/>
      <c r="AX1408" s="20"/>
    </row>
    <row r="1409" spans="1:50" x14ac:dyDescent="0.3">
      <c r="A1409" s="28">
        <v>136</v>
      </c>
      <c r="B1409" s="28">
        <f>RADIANS(S0P5022[[#This Row],[Deg]])</f>
        <v>2.3736477827122884</v>
      </c>
      <c r="C1409" s="29">
        <v>1.2455340327690201E-4</v>
      </c>
      <c r="D1409" s="30">
        <f t="shared" si="10"/>
        <v>0.75</v>
      </c>
      <c r="E1409" s="30">
        <f>-LOG(S0P5022[[#This Row],[p]]-0.5,2)</f>
        <v>2</v>
      </c>
      <c r="F1409" s="30">
        <f>-LOG(1-S0P5022[[#This Row],[p]],2)^2</f>
        <v>4</v>
      </c>
      <c r="G1409" s="30">
        <f>-LOG(S0P5022[[#This Row],[p]]-0.5,2)^2</f>
        <v>4</v>
      </c>
      <c r="H1409" s="30">
        <f>-LOG(1-S0P5022[[#This Row],[p]],2)</f>
        <v>2</v>
      </c>
      <c r="I1409" s="30">
        <f>1/S0P5022[[#This Row],[-LOG(p-0.5)^2]]</f>
        <v>0.25</v>
      </c>
      <c r="J1409" s="30">
        <f>1-S0P5022[[#This Row],[p]]</f>
        <v>0.25</v>
      </c>
      <c r="K1409" s="30">
        <f>1/S0P5022[[#This Row],[1-p]]</f>
        <v>4</v>
      </c>
      <c r="L1409" s="30">
        <f>S0P5022[[#This Row],[p]]*2-1</f>
        <v>0.5</v>
      </c>
      <c r="M1409" s="30">
        <f>S0P5022[[#This Row],[1-p]]*2</f>
        <v>0.5</v>
      </c>
      <c r="N1409" s="30">
        <f>S0P5022[[#This Row],[2p-1]]*2</f>
        <v>1</v>
      </c>
      <c r="O1409" s="30">
        <f>S0P5022[[#This Row],[2-2p]]*2</f>
        <v>1</v>
      </c>
      <c r="P1409" s="30">
        <f>2^S0P5022[[#This Row],[4p-2]]</f>
        <v>2</v>
      </c>
      <c r="Q1409" s="30">
        <f>2^S0P5022[[#This Row],[4-4p]]</f>
        <v>2</v>
      </c>
      <c r="R1409" s="30">
        <f>2^S0P5022[[#This Row],[2^(4p-2)]]</f>
        <v>4</v>
      </c>
      <c r="S1409" s="29">
        <f>S0P5022[[#This Row],[1-p]]/2</f>
        <v>0.125</v>
      </c>
      <c r="T1409" s="29">
        <f>S0P5022[[#This Row],[f(p)]]/LOG(1-S0P5022[[#This Row],[p]],2)^16</f>
        <v>1.9073486328125E-6</v>
      </c>
      <c r="U1409" s="26">
        <f>2*(1-ABS(SIN(S0P5022[[#This Row],[Rad]]*2)))^(S0P5022[[#This Row],[-LOG(1-p)]])</f>
        <v>7.4218344132750998E-7</v>
      </c>
      <c r="V1409" s="26">
        <f>S0P5022[[#This Row],[f(p)]]*LOG(1-S0P5022[[#This Row],[p]],2)^-16</f>
        <v>1.9073486328125E-6</v>
      </c>
      <c r="W1409" s="26">
        <f>S0P5022[[#This Row],[f(p)]]*2*((1-ABS(SIN(S0P5022[[#This Row],[Rad]]*2)))^(S0P5022[[#This Row],[-LOG(1-p)]]^2))</f>
        <v>3.4427266286296591E-14</v>
      </c>
      <c r="X1409" s="26">
        <f>S0P5022[[#This Row],[F3]]+S0P5022[[#This Row],[F2]]</f>
        <v>1.9073486672397662E-6</v>
      </c>
      <c r="Y1409" s="26"/>
      <c r="Z1409"/>
      <c r="AD1409" s="16"/>
      <c r="AE1409" s="20"/>
      <c r="AF1409" s="16"/>
      <c r="AG1409" s="20"/>
      <c r="AN1409" s="15"/>
      <c r="AO1409" s="20"/>
      <c r="AT1409" s="15"/>
      <c r="AU1409" s="17"/>
      <c r="AW1409" s="15"/>
      <c r="AX1409" s="20"/>
    </row>
    <row r="1410" spans="1:50" x14ac:dyDescent="0.3">
      <c r="A1410" s="28">
        <v>137</v>
      </c>
      <c r="B1410" s="28">
        <f>RADIANS(S0P5022[[#This Row],[Deg]])</f>
        <v>2.3911010752322315</v>
      </c>
      <c r="C1410" s="29">
        <v>1.3014906056143101E-4</v>
      </c>
      <c r="D1410" s="30">
        <f t="shared" si="10"/>
        <v>0.75</v>
      </c>
      <c r="E1410" s="30">
        <f>-LOG(S0P5022[[#This Row],[p]]-0.5,2)</f>
        <v>2</v>
      </c>
      <c r="F1410" s="30">
        <f>-LOG(1-S0P5022[[#This Row],[p]],2)^2</f>
        <v>4</v>
      </c>
      <c r="G1410" s="30">
        <f>-LOG(S0P5022[[#This Row],[p]]-0.5,2)^2</f>
        <v>4</v>
      </c>
      <c r="H1410" s="30">
        <f>-LOG(1-S0P5022[[#This Row],[p]],2)</f>
        <v>2</v>
      </c>
      <c r="I1410" s="30">
        <f>1/S0P5022[[#This Row],[-LOG(p-0.5)^2]]</f>
        <v>0.25</v>
      </c>
      <c r="J1410" s="30">
        <f>1-S0P5022[[#This Row],[p]]</f>
        <v>0.25</v>
      </c>
      <c r="K1410" s="30">
        <f>1/S0P5022[[#This Row],[1-p]]</f>
        <v>4</v>
      </c>
      <c r="L1410" s="30">
        <f>S0P5022[[#This Row],[p]]*2-1</f>
        <v>0.5</v>
      </c>
      <c r="M1410" s="30">
        <f>S0P5022[[#This Row],[1-p]]*2</f>
        <v>0.5</v>
      </c>
      <c r="N1410" s="30">
        <f>S0P5022[[#This Row],[2p-1]]*2</f>
        <v>1</v>
      </c>
      <c r="O1410" s="30">
        <f>S0P5022[[#This Row],[2-2p]]*2</f>
        <v>1</v>
      </c>
      <c r="P1410" s="30">
        <f>2^S0P5022[[#This Row],[4p-2]]</f>
        <v>2</v>
      </c>
      <c r="Q1410" s="30">
        <f>2^S0P5022[[#This Row],[4-4p]]</f>
        <v>2</v>
      </c>
      <c r="R1410" s="30">
        <f>2^S0P5022[[#This Row],[2^(4p-2)]]</f>
        <v>4</v>
      </c>
      <c r="S1410" s="29">
        <f>S0P5022[[#This Row],[1-p]]/2</f>
        <v>0.125</v>
      </c>
      <c r="T1410" s="29">
        <f>S0P5022[[#This Row],[f(p)]]/LOG(1-S0P5022[[#This Row],[p]],2)^16</f>
        <v>1.9073486328125E-6</v>
      </c>
      <c r="U1410" s="26">
        <f>2*(1-ABS(SIN(S0P5022[[#This Row],[Rad]]*2)))^(S0P5022[[#This Row],[-LOG(1-p)]])</f>
        <v>1.1867702273324036E-5</v>
      </c>
      <c r="V1410" s="26">
        <f>S0P5022[[#This Row],[f(p)]]*LOG(1-S0P5022[[#This Row],[p]],2)^-16</f>
        <v>1.9073486328125E-6</v>
      </c>
      <c r="W1410" s="26">
        <f>S0P5022[[#This Row],[f(p)]]*2*((1-ABS(SIN(S0P5022[[#This Row],[Rad]]*2)))^(S0P5022[[#This Row],[-LOG(1-p)]]^2))</f>
        <v>8.8026473280162805E-12</v>
      </c>
      <c r="X1410" s="26">
        <f>S0P5022[[#This Row],[F3]]+S0P5022[[#This Row],[F2]]</f>
        <v>1.9073574354598279E-6</v>
      </c>
      <c r="Y1410" s="26"/>
      <c r="Z1410"/>
      <c r="AD1410" s="16"/>
      <c r="AE1410" s="20"/>
      <c r="AF1410" s="16"/>
      <c r="AG1410" s="20"/>
      <c r="AN1410" s="15"/>
      <c r="AO1410" s="20"/>
      <c r="AT1410" s="15"/>
      <c r="AU1410" s="17"/>
      <c r="AW1410" s="15"/>
      <c r="AX1410" s="20"/>
    </row>
    <row r="1411" spans="1:50" x14ac:dyDescent="0.3">
      <c r="A1411" s="28">
        <v>138</v>
      </c>
      <c r="B1411" s="28">
        <f>RADIANS(S0P5022[[#This Row],[Deg]])</f>
        <v>2.4085543677521746</v>
      </c>
      <c r="C1411" s="29">
        <v>1.2660740031228399E-4</v>
      </c>
      <c r="D1411" s="30">
        <f t="shared" si="10"/>
        <v>0.75</v>
      </c>
      <c r="E1411" s="30">
        <f>-LOG(S0P5022[[#This Row],[p]]-0.5,2)</f>
        <v>2</v>
      </c>
      <c r="F1411" s="30">
        <f>-LOG(1-S0P5022[[#This Row],[p]],2)^2</f>
        <v>4</v>
      </c>
      <c r="G1411" s="30">
        <f>-LOG(S0P5022[[#This Row],[p]]-0.5,2)^2</f>
        <v>4</v>
      </c>
      <c r="H1411" s="30">
        <f>-LOG(1-S0P5022[[#This Row],[p]],2)</f>
        <v>2</v>
      </c>
      <c r="I1411" s="30">
        <f>1/S0P5022[[#This Row],[-LOG(p-0.5)^2]]</f>
        <v>0.25</v>
      </c>
      <c r="J1411" s="30">
        <f>1-S0P5022[[#This Row],[p]]</f>
        <v>0.25</v>
      </c>
      <c r="K1411" s="30">
        <f>1/S0P5022[[#This Row],[1-p]]</f>
        <v>4</v>
      </c>
      <c r="L1411" s="30">
        <f>S0P5022[[#This Row],[p]]*2-1</f>
        <v>0.5</v>
      </c>
      <c r="M1411" s="30">
        <f>S0P5022[[#This Row],[1-p]]*2</f>
        <v>0.5</v>
      </c>
      <c r="N1411" s="30">
        <f>S0P5022[[#This Row],[2p-1]]*2</f>
        <v>1</v>
      </c>
      <c r="O1411" s="30">
        <f>S0P5022[[#This Row],[2-2p]]*2</f>
        <v>1</v>
      </c>
      <c r="P1411" s="30">
        <f>2^S0P5022[[#This Row],[4p-2]]</f>
        <v>2</v>
      </c>
      <c r="Q1411" s="30">
        <f>2^S0P5022[[#This Row],[4-4p]]</f>
        <v>2</v>
      </c>
      <c r="R1411" s="30">
        <f>2^S0P5022[[#This Row],[2^(4p-2)]]</f>
        <v>4</v>
      </c>
      <c r="S1411" s="29">
        <f>S0P5022[[#This Row],[1-p]]/2</f>
        <v>0.125</v>
      </c>
      <c r="T1411" s="29">
        <f>S0P5022[[#This Row],[f(p)]]/LOG(1-S0P5022[[#This Row],[p]],2)^16</f>
        <v>1.9073486328125E-6</v>
      </c>
      <c r="U1411" s="26">
        <f>2*(1-ABS(SIN(S0P5022[[#This Row],[Rad]]*2)))^(S0P5022[[#This Row],[-LOG(1-p)]])</f>
        <v>6.0019260712288837E-5</v>
      </c>
      <c r="V1411" s="26">
        <f>S0P5022[[#This Row],[f(p)]]*LOG(1-S0P5022[[#This Row],[p]],2)^-16</f>
        <v>1.9073486328125E-6</v>
      </c>
      <c r="W1411" s="26">
        <f>S0P5022[[#This Row],[f(p)]]*2*((1-ABS(SIN(S0P5022[[#This Row],[Rad]]*2)))^(S0P5022[[#This Row],[-LOG(1-p)]]^2))</f>
        <v>2.2514447852810614E-10</v>
      </c>
      <c r="X1411" s="26">
        <f>S0P5022[[#This Row],[F3]]+S0P5022[[#This Row],[F2]]</f>
        <v>1.907573777291028E-6</v>
      </c>
      <c r="Y1411" s="26"/>
      <c r="Z1411"/>
      <c r="AD1411" s="16"/>
      <c r="AE1411" s="20"/>
      <c r="AF1411" s="16"/>
      <c r="AG1411" s="20"/>
      <c r="AN1411" s="15"/>
      <c r="AO1411" s="20"/>
      <c r="AT1411" s="15"/>
      <c r="AU1411" s="17"/>
      <c r="AW1411" s="15"/>
      <c r="AX1411" s="20"/>
    </row>
    <row r="1412" spans="1:50" x14ac:dyDescent="0.3">
      <c r="A1412" s="28">
        <v>139</v>
      </c>
      <c r="B1412" s="28">
        <f>RADIANS(S0P5022[[#This Row],[Deg]])</f>
        <v>2.4260076602721181</v>
      </c>
      <c r="C1412" s="29">
        <v>1.2483880813610399E-4</v>
      </c>
      <c r="D1412" s="30">
        <f t="shared" si="10"/>
        <v>0.75</v>
      </c>
      <c r="E1412" s="30">
        <f>-LOG(S0P5022[[#This Row],[p]]-0.5,2)</f>
        <v>2</v>
      </c>
      <c r="F1412" s="30">
        <f>-LOG(1-S0P5022[[#This Row],[p]],2)^2</f>
        <v>4</v>
      </c>
      <c r="G1412" s="30">
        <f>-LOG(S0P5022[[#This Row],[p]]-0.5,2)^2</f>
        <v>4</v>
      </c>
      <c r="H1412" s="30">
        <f>-LOG(1-S0P5022[[#This Row],[p]],2)</f>
        <v>2</v>
      </c>
      <c r="I1412" s="30">
        <f>1/S0P5022[[#This Row],[-LOG(p-0.5)^2]]</f>
        <v>0.25</v>
      </c>
      <c r="J1412" s="30">
        <f>1-S0P5022[[#This Row],[p]]</f>
        <v>0.25</v>
      </c>
      <c r="K1412" s="30">
        <f>1/S0P5022[[#This Row],[1-p]]</f>
        <v>4</v>
      </c>
      <c r="L1412" s="30">
        <f>S0P5022[[#This Row],[p]]*2-1</f>
        <v>0.5</v>
      </c>
      <c r="M1412" s="30">
        <f>S0P5022[[#This Row],[1-p]]*2</f>
        <v>0.5</v>
      </c>
      <c r="N1412" s="30">
        <f>S0P5022[[#This Row],[2p-1]]*2</f>
        <v>1</v>
      </c>
      <c r="O1412" s="30">
        <f>S0P5022[[#This Row],[2-2p]]*2</f>
        <v>1</v>
      </c>
      <c r="P1412" s="30">
        <f>2^S0P5022[[#This Row],[4p-2]]</f>
        <v>2</v>
      </c>
      <c r="Q1412" s="30">
        <f>2^S0P5022[[#This Row],[4-4p]]</f>
        <v>2</v>
      </c>
      <c r="R1412" s="30">
        <f>2^S0P5022[[#This Row],[2^(4p-2)]]</f>
        <v>4</v>
      </c>
      <c r="S1412" s="29">
        <f>S0P5022[[#This Row],[1-p]]/2</f>
        <v>0.125</v>
      </c>
      <c r="T1412" s="29">
        <f>S0P5022[[#This Row],[f(p)]]/LOG(1-S0P5022[[#This Row],[p]],2)^16</f>
        <v>1.9073486328125E-6</v>
      </c>
      <c r="U1412" s="26">
        <f>2*(1-ABS(SIN(S0P5022[[#This Row],[Rad]]*2)))^(S0P5022[[#This Row],[-LOG(1-p)]])</f>
        <v>1.8942097203759976E-4</v>
      </c>
      <c r="V1412" s="26">
        <f>S0P5022[[#This Row],[f(p)]]*LOG(1-S0P5022[[#This Row],[p]],2)^-16</f>
        <v>1.9073486328125E-6</v>
      </c>
      <c r="W1412" s="26">
        <f>S0P5022[[#This Row],[f(p)]]*2*((1-ABS(SIN(S0P5022[[#This Row],[Rad]]*2)))^(S0P5022[[#This Row],[-LOG(1-p)]]^2))</f>
        <v>2.2425190404793219E-9</v>
      </c>
      <c r="X1412" s="26">
        <f>S0P5022[[#This Row],[F3]]+S0P5022[[#This Row],[F2]]</f>
        <v>1.9095911518529792E-6</v>
      </c>
      <c r="Y1412" s="26"/>
      <c r="Z1412"/>
      <c r="AD1412" s="16"/>
      <c r="AE1412" s="20"/>
      <c r="AF1412" s="16"/>
      <c r="AG1412" s="20"/>
      <c r="AN1412" s="15"/>
      <c r="AO1412" s="20"/>
      <c r="AT1412" s="15"/>
      <c r="AU1412" s="17"/>
      <c r="AW1412" s="15"/>
      <c r="AX1412" s="20"/>
    </row>
    <row r="1413" spans="1:50" x14ac:dyDescent="0.3">
      <c r="A1413" s="28">
        <v>140</v>
      </c>
      <c r="B1413" s="28">
        <f>RADIANS(S0P5022[[#This Row],[Deg]])</f>
        <v>2.4434609527920612</v>
      </c>
      <c r="C1413" s="29">
        <v>1.24739843919998E-4</v>
      </c>
      <c r="D1413" s="30">
        <f t="shared" si="10"/>
        <v>0.75</v>
      </c>
      <c r="E1413" s="30">
        <f>-LOG(S0P5022[[#This Row],[p]]-0.5,2)</f>
        <v>2</v>
      </c>
      <c r="F1413" s="30">
        <f>-LOG(1-S0P5022[[#This Row],[p]],2)^2</f>
        <v>4</v>
      </c>
      <c r="G1413" s="30">
        <f>-LOG(S0P5022[[#This Row],[p]]-0.5,2)^2</f>
        <v>4</v>
      </c>
      <c r="H1413" s="30">
        <f>-LOG(1-S0P5022[[#This Row],[p]],2)</f>
        <v>2</v>
      </c>
      <c r="I1413" s="30">
        <f>1/S0P5022[[#This Row],[-LOG(p-0.5)^2]]</f>
        <v>0.25</v>
      </c>
      <c r="J1413" s="30">
        <f>1-S0P5022[[#This Row],[p]]</f>
        <v>0.25</v>
      </c>
      <c r="K1413" s="30">
        <f>1/S0P5022[[#This Row],[1-p]]</f>
        <v>4</v>
      </c>
      <c r="L1413" s="30">
        <f>S0P5022[[#This Row],[p]]*2-1</f>
        <v>0.5</v>
      </c>
      <c r="M1413" s="30">
        <f>S0P5022[[#This Row],[1-p]]*2</f>
        <v>0.5</v>
      </c>
      <c r="N1413" s="30">
        <f>S0P5022[[#This Row],[2p-1]]*2</f>
        <v>1</v>
      </c>
      <c r="O1413" s="30">
        <f>S0P5022[[#This Row],[2-2p]]*2</f>
        <v>1</v>
      </c>
      <c r="P1413" s="30">
        <f>2^S0P5022[[#This Row],[4p-2]]</f>
        <v>2</v>
      </c>
      <c r="Q1413" s="30">
        <f>2^S0P5022[[#This Row],[4-4p]]</f>
        <v>2</v>
      </c>
      <c r="R1413" s="30">
        <f>2^S0P5022[[#This Row],[2^(4p-2)]]</f>
        <v>4</v>
      </c>
      <c r="S1413" s="29">
        <f>S0P5022[[#This Row],[1-p]]/2</f>
        <v>0.125</v>
      </c>
      <c r="T1413" s="29">
        <f>S0P5022[[#This Row],[f(p)]]/LOG(1-S0P5022[[#This Row],[p]],2)^16</f>
        <v>1.9073486328125E-6</v>
      </c>
      <c r="U1413" s="26">
        <f>2*(1-ABS(SIN(S0P5022[[#This Row],[Rad]]*2)))^(S0P5022[[#This Row],[-LOG(1-p)]])</f>
        <v>4.6160873707614222E-4</v>
      </c>
      <c r="V1413" s="26">
        <f>S0P5022[[#This Row],[f(p)]]*LOG(1-S0P5022[[#This Row],[p]],2)^-16</f>
        <v>1.9073486328125E-6</v>
      </c>
      <c r="W1413" s="26">
        <f>S0P5022[[#This Row],[f(p)]]*2*((1-ABS(SIN(S0P5022[[#This Row],[Rad]]*2)))^(S0P5022[[#This Row],[-LOG(1-p)]]^2))</f>
        <v>1.3317664134064437E-8</v>
      </c>
      <c r="X1413" s="26">
        <f>S0P5022[[#This Row],[F3]]+S0P5022[[#This Row],[F2]]</f>
        <v>1.9206662969465646E-6</v>
      </c>
      <c r="Y1413" s="26"/>
      <c r="Z1413"/>
      <c r="AD1413" s="16"/>
      <c r="AE1413" s="20"/>
      <c r="AF1413" s="16"/>
      <c r="AG1413" s="20"/>
      <c r="AN1413" s="15"/>
      <c r="AO1413" s="20"/>
      <c r="AT1413" s="15"/>
      <c r="AU1413" s="17"/>
      <c r="AW1413" s="15"/>
      <c r="AX1413" s="20"/>
    </row>
    <row r="1414" spans="1:50" x14ac:dyDescent="0.3">
      <c r="A1414" s="28">
        <v>141</v>
      </c>
      <c r="B1414" s="28">
        <f>RADIANS(S0P5022[[#This Row],[Deg]])</f>
        <v>2.4609142453120048</v>
      </c>
      <c r="C1414" s="29">
        <v>1.3289947778880899E-4</v>
      </c>
      <c r="D1414" s="30">
        <f t="shared" ref="D1414:D1453" si="11">3/4</f>
        <v>0.75</v>
      </c>
      <c r="E1414" s="30">
        <f>-LOG(S0P5022[[#This Row],[p]]-0.5,2)</f>
        <v>2</v>
      </c>
      <c r="F1414" s="30">
        <f>-LOG(1-S0P5022[[#This Row],[p]],2)^2</f>
        <v>4</v>
      </c>
      <c r="G1414" s="30">
        <f>-LOG(S0P5022[[#This Row],[p]]-0.5,2)^2</f>
        <v>4</v>
      </c>
      <c r="H1414" s="30">
        <f>-LOG(1-S0P5022[[#This Row],[p]],2)</f>
        <v>2</v>
      </c>
      <c r="I1414" s="30">
        <f>1/S0P5022[[#This Row],[-LOG(p-0.5)^2]]</f>
        <v>0.25</v>
      </c>
      <c r="J1414" s="30">
        <f>1-S0P5022[[#This Row],[p]]</f>
        <v>0.25</v>
      </c>
      <c r="K1414" s="30">
        <f>1/S0P5022[[#This Row],[1-p]]</f>
        <v>4</v>
      </c>
      <c r="L1414" s="30">
        <f>S0P5022[[#This Row],[p]]*2-1</f>
        <v>0.5</v>
      </c>
      <c r="M1414" s="30">
        <f>S0P5022[[#This Row],[1-p]]*2</f>
        <v>0.5</v>
      </c>
      <c r="N1414" s="30">
        <f>S0P5022[[#This Row],[2p-1]]*2</f>
        <v>1</v>
      </c>
      <c r="O1414" s="30">
        <f>S0P5022[[#This Row],[2-2p]]*2</f>
        <v>1</v>
      </c>
      <c r="P1414" s="30">
        <f>2^S0P5022[[#This Row],[4p-2]]</f>
        <v>2</v>
      </c>
      <c r="Q1414" s="30">
        <f>2^S0P5022[[#This Row],[4-4p]]</f>
        <v>2</v>
      </c>
      <c r="R1414" s="30">
        <f>2^S0P5022[[#This Row],[2^(4p-2)]]</f>
        <v>4</v>
      </c>
      <c r="S1414" s="29">
        <f>S0P5022[[#This Row],[1-p]]/2</f>
        <v>0.125</v>
      </c>
      <c r="T1414" s="29">
        <f>S0P5022[[#This Row],[f(p)]]/LOG(1-S0P5022[[#This Row],[p]],2)^16</f>
        <v>1.9073486328125E-6</v>
      </c>
      <c r="U1414" s="26">
        <f>2*(1-ABS(SIN(S0P5022[[#This Row],[Rad]]*2)))^(S0P5022[[#This Row],[-LOG(1-p)]])</f>
        <v>9.5505470737834903E-4</v>
      </c>
      <c r="V1414" s="26">
        <f>S0P5022[[#This Row],[f(p)]]*LOG(1-S0P5022[[#This Row],[p]],2)^-16</f>
        <v>1.9073486328125E-6</v>
      </c>
      <c r="W1414" s="26">
        <f>S0P5022[[#This Row],[f(p)]]*2*((1-ABS(SIN(S0P5022[[#This Row],[Rad]]*2)))^(S0P5022[[#This Row],[-LOG(1-p)]]^2))</f>
        <v>5.7008093380346496E-8</v>
      </c>
      <c r="X1414" s="26">
        <f>S0P5022[[#This Row],[F3]]+S0P5022[[#This Row],[F2]]</f>
        <v>1.9643567261928467E-6</v>
      </c>
      <c r="Y1414" s="26"/>
      <c r="Z1414"/>
      <c r="AD1414" s="16"/>
      <c r="AE1414" s="20"/>
      <c r="AF1414" s="16"/>
      <c r="AG1414" s="20"/>
      <c r="AN1414" s="15"/>
      <c r="AO1414" s="20"/>
      <c r="AT1414" s="15"/>
      <c r="AU1414" s="17"/>
      <c r="AW1414" s="15"/>
      <c r="AX1414" s="20"/>
    </row>
    <row r="1415" spans="1:50" x14ac:dyDescent="0.3">
      <c r="A1415" s="28">
        <v>142</v>
      </c>
      <c r="B1415" s="28">
        <f>RADIANS(S0P5022[[#This Row],[Deg]])</f>
        <v>2.4783675378319479</v>
      </c>
      <c r="C1415" s="29">
        <v>1.21769603319554E-4</v>
      </c>
      <c r="D1415" s="30">
        <f t="shared" si="11"/>
        <v>0.75</v>
      </c>
      <c r="E1415" s="30">
        <f>-LOG(S0P5022[[#This Row],[p]]-0.5,2)</f>
        <v>2</v>
      </c>
      <c r="F1415" s="30">
        <f>-LOG(1-S0P5022[[#This Row],[p]],2)^2</f>
        <v>4</v>
      </c>
      <c r="G1415" s="30">
        <f>-LOG(S0P5022[[#This Row],[p]]-0.5,2)^2</f>
        <v>4</v>
      </c>
      <c r="H1415" s="30">
        <f>-LOG(1-S0P5022[[#This Row],[p]],2)</f>
        <v>2</v>
      </c>
      <c r="I1415" s="30">
        <f>1/S0P5022[[#This Row],[-LOG(p-0.5)^2]]</f>
        <v>0.25</v>
      </c>
      <c r="J1415" s="30">
        <f>1-S0P5022[[#This Row],[p]]</f>
        <v>0.25</v>
      </c>
      <c r="K1415" s="30">
        <f>1/S0P5022[[#This Row],[1-p]]</f>
        <v>4</v>
      </c>
      <c r="L1415" s="30">
        <f>S0P5022[[#This Row],[p]]*2-1</f>
        <v>0.5</v>
      </c>
      <c r="M1415" s="30">
        <f>S0P5022[[#This Row],[1-p]]*2</f>
        <v>0.5</v>
      </c>
      <c r="N1415" s="30">
        <f>S0P5022[[#This Row],[2p-1]]*2</f>
        <v>1</v>
      </c>
      <c r="O1415" s="30">
        <f>S0P5022[[#This Row],[2-2p]]*2</f>
        <v>1</v>
      </c>
      <c r="P1415" s="30">
        <f>2^S0P5022[[#This Row],[4p-2]]</f>
        <v>2</v>
      </c>
      <c r="Q1415" s="30">
        <f>2^S0P5022[[#This Row],[4-4p]]</f>
        <v>2</v>
      </c>
      <c r="R1415" s="30">
        <f>2^S0P5022[[#This Row],[2^(4p-2)]]</f>
        <v>4</v>
      </c>
      <c r="S1415" s="29">
        <f>S0P5022[[#This Row],[1-p]]/2</f>
        <v>0.125</v>
      </c>
      <c r="T1415" s="29">
        <f>S0P5022[[#This Row],[f(p)]]/LOG(1-S0P5022[[#This Row],[p]],2)^16</f>
        <v>1.9073486328125E-6</v>
      </c>
      <c r="U1415" s="26">
        <f>2*(1-ABS(SIN(S0P5022[[#This Row],[Rad]]*2)))^(S0P5022[[#This Row],[-LOG(1-p)]])</f>
        <v>1.7646877549410396E-3</v>
      </c>
      <c r="V1415" s="26">
        <f>S0P5022[[#This Row],[f(p)]]*LOG(1-S0P5022[[#This Row],[p]],2)^-16</f>
        <v>1.9073486328125E-6</v>
      </c>
      <c r="W1415" s="26">
        <f>S0P5022[[#This Row],[f(p)]]*2*((1-ABS(SIN(S0P5022[[#This Row],[Rad]]*2)))^(S0P5022[[#This Row],[-LOG(1-p)]]^2))</f>
        <v>1.9463267952742793E-7</v>
      </c>
      <c r="X1415" s="26">
        <f>S0P5022[[#This Row],[F3]]+S0P5022[[#This Row],[F2]]</f>
        <v>2.1019813123399278E-6</v>
      </c>
      <c r="Y1415" s="26"/>
      <c r="Z1415"/>
      <c r="AD1415" s="16"/>
      <c r="AE1415" s="20"/>
      <c r="AF1415" s="16"/>
      <c r="AG1415" s="20"/>
      <c r="AN1415" s="15"/>
      <c r="AO1415" s="20"/>
      <c r="AT1415" s="15"/>
      <c r="AU1415" s="17"/>
      <c r="AW1415" s="15"/>
      <c r="AX1415" s="20"/>
    </row>
    <row r="1416" spans="1:50" x14ac:dyDescent="0.3">
      <c r="A1416" s="28">
        <v>143</v>
      </c>
      <c r="B1416" s="28">
        <f>RADIANS(S0P5022[[#This Row],[Deg]])</f>
        <v>2.4958208303518914</v>
      </c>
      <c r="C1416" s="29">
        <v>1.30115702799857E-4</v>
      </c>
      <c r="D1416" s="30">
        <f t="shared" si="11"/>
        <v>0.75</v>
      </c>
      <c r="E1416" s="30">
        <f>-LOG(S0P5022[[#This Row],[p]]-0.5,2)</f>
        <v>2</v>
      </c>
      <c r="F1416" s="30">
        <f>-LOG(1-S0P5022[[#This Row],[p]],2)^2</f>
        <v>4</v>
      </c>
      <c r="G1416" s="30">
        <f>-LOG(S0P5022[[#This Row],[p]]-0.5,2)^2</f>
        <v>4</v>
      </c>
      <c r="H1416" s="30">
        <f>-LOG(1-S0P5022[[#This Row],[p]],2)</f>
        <v>2</v>
      </c>
      <c r="I1416" s="30">
        <f>1/S0P5022[[#This Row],[-LOG(p-0.5)^2]]</f>
        <v>0.25</v>
      </c>
      <c r="J1416" s="30">
        <f>1-S0P5022[[#This Row],[p]]</f>
        <v>0.25</v>
      </c>
      <c r="K1416" s="30">
        <f>1/S0P5022[[#This Row],[1-p]]</f>
        <v>4</v>
      </c>
      <c r="L1416" s="30">
        <f>S0P5022[[#This Row],[p]]*2-1</f>
        <v>0.5</v>
      </c>
      <c r="M1416" s="30">
        <f>S0P5022[[#This Row],[1-p]]*2</f>
        <v>0.5</v>
      </c>
      <c r="N1416" s="30">
        <f>S0P5022[[#This Row],[2p-1]]*2</f>
        <v>1</v>
      </c>
      <c r="O1416" s="30">
        <f>S0P5022[[#This Row],[2-2p]]*2</f>
        <v>1</v>
      </c>
      <c r="P1416" s="30">
        <f>2^S0P5022[[#This Row],[4p-2]]</f>
        <v>2</v>
      </c>
      <c r="Q1416" s="30">
        <f>2^S0P5022[[#This Row],[4-4p]]</f>
        <v>2</v>
      </c>
      <c r="R1416" s="30">
        <f>2^S0P5022[[#This Row],[2^(4p-2)]]</f>
        <v>4</v>
      </c>
      <c r="S1416" s="29">
        <f>S0P5022[[#This Row],[1-p]]/2</f>
        <v>0.125</v>
      </c>
      <c r="T1416" s="29">
        <f>S0P5022[[#This Row],[f(p)]]/LOG(1-S0P5022[[#This Row],[p]],2)^16</f>
        <v>1.9073486328125E-6</v>
      </c>
      <c r="U1416" s="26">
        <f>2*(1-ABS(SIN(S0P5022[[#This Row],[Rad]]*2)))^(S0P5022[[#This Row],[-LOG(1-p)]])</f>
        <v>3.001312403150535E-3</v>
      </c>
      <c r="V1416" s="26">
        <f>S0P5022[[#This Row],[f(p)]]*LOG(1-S0P5022[[#This Row],[p]],2)^-16</f>
        <v>1.9073486328125E-6</v>
      </c>
      <c r="W1416" s="26">
        <f>S0P5022[[#This Row],[f(p)]]*2*((1-ABS(SIN(S0P5022[[#This Row],[Rad]]*2)))^(S0P5022[[#This Row],[-LOG(1-p)]]^2))</f>
        <v>5.6299225883157748E-7</v>
      </c>
      <c r="X1416" s="26">
        <f>S0P5022[[#This Row],[F3]]+S0P5022[[#This Row],[F2]]</f>
        <v>2.4703408916440776E-6</v>
      </c>
      <c r="Y1416" s="26"/>
      <c r="Z1416"/>
      <c r="AD1416" s="16"/>
      <c r="AE1416" s="20"/>
      <c r="AF1416" s="16"/>
      <c r="AG1416" s="20"/>
      <c r="AN1416" s="15"/>
      <c r="AO1416" s="20"/>
      <c r="AT1416" s="15"/>
      <c r="AU1416" s="17"/>
      <c r="AW1416" s="15"/>
      <c r="AX1416" s="20"/>
    </row>
    <row r="1417" spans="1:50" x14ac:dyDescent="0.3">
      <c r="A1417" s="28">
        <v>144</v>
      </c>
      <c r="B1417" s="28">
        <f>RADIANS(S0P5022[[#This Row],[Deg]])</f>
        <v>2.5132741228718345</v>
      </c>
      <c r="C1417" s="29">
        <v>1.2659985112785201E-4</v>
      </c>
      <c r="D1417" s="30">
        <f t="shared" si="11"/>
        <v>0.75</v>
      </c>
      <c r="E1417" s="30">
        <f>-LOG(S0P5022[[#This Row],[p]]-0.5,2)</f>
        <v>2</v>
      </c>
      <c r="F1417" s="30">
        <f>-LOG(1-S0P5022[[#This Row],[p]],2)^2</f>
        <v>4</v>
      </c>
      <c r="G1417" s="30">
        <f>-LOG(S0P5022[[#This Row],[p]]-0.5,2)^2</f>
        <v>4</v>
      </c>
      <c r="H1417" s="30">
        <f>-LOG(1-S0P5022[[#This Row],[p]],2)</f>
        <v>2</v>
      </c>
      <c r="I1417" s="30">
        <f>1/S0P5022[[#This Row],[-LOG(p-0.5)^2]]</f>
        <v>0.25</v>
      </c>
      <c r="J1417" s="30">
        <f>1-S0P5022[[#This Row],[p]]</f>
        <v>0.25</v>
      </c>
      <c r="K1417" s="30">
        <f>1/S0P5022[[#This Row],[1-p]]</f>
        <v>4</v>
      </c>
      <c r="L1417" s="30">
        <f>S0P5022[[#This Row],[p]]*2-1</f>
        <v>0.5</v>
      </c>
      <c r="M1417" s="30">
        <f>S0P5022[[#This Row],[1-p]]*2</f>
        <v>0.5</v>
      </c>
      <c r="N1417" s="30">
        <f>S0P5022[[#This Row],[2p-1]]*2</f>
        <v>1</v>
      </c>
      <c r="O1417" s="30">
        <f>S0P5022[[#This Row],[2-2p]]*2</f>
        <v>1</v>
      </c>
      <c r="P1417" s="30">
        <f>2^S0P5022[[#This Row],[4p-2]]</f>
        <v>2</v>
      </c>
      <c r="Q1417" s="30">
        <f>2^S0P5022[[#This Row],[4-4p]]</f>
        <v>2</v>
      </c>
      <c r="R1417" s="30">
        <f>2^S0P5022[[#This Row],[2^(4p-2)]]</f>
        <v>4</v>
      </c>
      <c r="S1417" s="29">
        <f>S0P5022[[#This Row],[1-p]]/2</f>
        <v>0.125</v>
      </c>
      <c r="T1417" s="29">
        <f>S0P5022[[#This Row],[f(p)]]/LOG(1-S0P5022[[#This Row],[p]],2)^16</f>
        <v>1.9073486328125E-6</v>
      </c>
      <c r="U1417" s="26">
        <f>2*(1-ABS(SIN(S0P5022[[#This Row],[Rad]]*2)))^(S0P5022[[#This Row],[-LOG(1-p)]])</f>
        <v>4.7909291943331218E-3</v>
      </c>
      <c r="V1417" s="26">
        <f>S0P5022[[#This Row],[f(p)]]*LOG(1-S0P5022[[#This Row],[p]],2)^-16</f>
        <v>1.9073486328125E-6</v>
      </c>
      <c r="W1417" s="26">
        <f>S0P5022[[#This Row],[f(p)]]*2*((1-ABS(SIN(S0P5022[[#This Row],[Rad]]*2)))^(S0P5022[[#This Row],[-LOG(1-p)]]^2))</f>
        <v>1.4345626590695886E-6</v>
      </c>
      <c r="X1417" s="26">
        <f>S0P5022[[#This Row],[F3]]+S0P5022[[#This Row],[F2]]</f>
        <v>3.3419112918820888E-6</v>
      </c>
      <c r="Y1417" s="26"/>
      <c r="Z1417"/>
      <c r="AD1417" s="16"/>
      <c r="AE1417" s="20"/>
      <c r="AF1417" s="16"/>
      <c r="AG1417" s="20"/>
      <c r="AN1417" s="15"/>
      <c r="AO1417" s="20"/>
      <c r="AT1417" s="15"/>
      <c r="AU1417" s="17"/>
      <c r="AW1417" s="15"/>
      <c r="AX1417" s="20"/>
    </row>
    <row r="1418" spans="1:50" x14ac:dyDescent="0.3">
      <c r="A1418" s="28">
        <v>145</v>
      </c>
      <c r="B1418" s="28">
        <f>RADIANS(S0P5022[[#This Row],[Deg]])</f>
        <v>2.530727415391778</v>
      </c>
      <c r="C1418" s="29">
        <v>1.1781001527093E-4</v>
      </c>
      <c r="D1418" s="30">
        <f t="shared" si="11"/>
        <v>0.75</v>
      </c>
      <c r="E1418" s="30">
        <f>-LOG(S0P5022[[#This Row],[p]]-0.5,2)</f>
        <v>2</v>
      </c>
      <c r="F1418" s="30">
        <f>-LOG(1-S0P5022[[#This Row],[p]],2)^2</f>
        <v>4</v>
      </c>
      <c r="G1418" s="30">
        <f>-LOG(S0P5022[[#This Row],[p]]-0.5,2)^2</f>
        <v>4</v>
      </c>
      <c r="H1418" s="30">
        <f>-LOG(1-S0P5022[[#This Row],[p]],2)</f>
        <v>2</v>
      </c>
      <c r="I1418" s="30">
        <f>1/S0P5022[[#This Row],[-LOG(p-0.5)^2]]</f>
        <v>0.25</v>
      </c>
      <c r="J1418" s="30">
        <f>1-S0P5022[[#This Row],[p]]</f>
        <v>0.25</v>
      </c>
      <c r="K1418" s="30">
        <f>1/S0P5022[[#This Row],[1-p]]</f>
        <v>4</v>
      </c>
      <c r="L1418" s="30">
        <f>S0P5022[[#This Row],[p]]*2-1</f>
        <v>0.5</v>
      </c>
      <c r="M1418" s="30">
        <f>S0P5022[[#This Row],[1-p]]*2</f>
        <v>0.5</v>
      </c>
      <c r="N1418" s="30">
        <f>S0P5022[[#This Row],[2p-1]]*2</f>
        <v>1</v>
      </c>
      <c r="O1418" s="30">
        <f>S0P5022[[#This Row],[2-2p]]*2</f>
        <v>1</v>
      </c>
      <c r="P1418" s="30">
        <f>2^S0P5022[[#This Row],[4p-2]]</f>
        <v>2</v>
      </c>
      <c r="Q1418" s="30">
        <f>2^S0P5022[[#This Row],[4-4p]]</f>
        <v>2</v>
      </c>
      <c r="R1418" s="30">
        <f>2^S0P5022[[#This Row],[2^(4p-2)]]</f>
        <v>4</v>
      </c>
      <c r="S1418" s="29">
        <f>S0P5022[[#This Row],[1-p]]/2</f>
        <v>0.125</v>
      </c>
      <c r="T1418" s="29">
        <f>S0P5022[[#This Row],[f(p)]]/LOG(1-S0P5022[[#This Row],[p]],2)^16</f>
        <v>1.9073486328125E-6</v>
      </c>
      <c r="U1418" s="26">
        <f>2*(1-ABS(SIN(S0P5022[[#This Row],[Rad]]*2)))^(S0P5022[[#This Row],[-LOG(1-p)]])</f>
        <v>7.2739599753445152E-3</v>
      </c>
      <c r="V1418" s="26">
        <f>S0P5022[[#This Row],[f(p)]]*LOG(1-S0P5022[[#This Row],[p]],2)^-16</f>
        <v>1.9073486328125E-6</v>
      </c>
      <c r="W1418" s="26">
        <f>S0P5022[[#This Row],[f(p)]]*2*((1-ABS(SIN(S0P5022[[#This Row],[Rad]]*2)))^(S0P5022[[#This Row],[-LOG(1-p)]]^2))</f>
        <v>3.3069058576821237E-6</v>
      </c>
      <c r="X1418" s="26">
        <f>S0P5022[[#This Row],[F3]]+S0P5022[[#This Row],[F2]]</f>
        <v>5.2142544904946241E-6</v>
      </c>
      <c r="Y1418" s="26"/>
      <c r="Z1418"/>
      <c r="AD1418" s="16"/>
      <c r="AE1418" s="20"/>
      <c r="AF1418" s="16"/>
      <c r="AG1418" s="20"/>
      <c r="AN1418" s="15"/>
      <c r="AO1418" s="20"/>
      <c r="AT1418" s="15"/>
      <c r="AU1418" s="17"/>
      <c r="AW1418" s="15"/>
      <c r="AX1418" s="20"/>
    </row>
    <row r="1419" spans="1:50" x14ac:dyDescent="0.3">
      <c r="A1419" s="28">
        <v>146</v>
      </c>
      <c r="B1419" s="28">
        <f>RADIANS(S0P5022[[#This Row],[Deg]])</f>
        <v>2.5481807079117211</v>
      </c>
      <c r="C1419" s="29">
        <v>1.2520247592792401E-4</v>
      </c>
      <c r="D1419" s="30">
        <f t="shared" si="11"/>
        <v>0.75</v>
      </c>
      <c r="E1419" s="30">
        <f>-LOG(S0P5022[[#This Row],[p]]-0.5,2)</f>
        <v>2</v>
      </c>
      <c r="F1419" s="30">
        <f>-LOG(1-S0P5022[[#This Row],[p]],2)^2</f>
        <v>4</v>
      </c>
      <c r="G1419" s="30">
        <f>-LOG(S0P5022[[#This Row],[p]]-0.5,2)^2</f>
        <v>4</v>
      </c>
      <c r="H1419" s="30">
        <f>-LOG(1-S0P5022[[#This Row],[p]],2)</f>
        <v>2</v>
      </c>
      <c r="I1419" s="30">
        <f>1/S0P5022[[#This Row],[-LOG(p-0.5)^2]]</f>
        <v>0.25</v>
      </c>
      <c r="J1419" s="30">
        <f>1-S0P5022[[#This Row],[p]]</f>
        <v>0.25</v>
      </c>
      <c r="K1419" s="30">
        <f>1/S0P5022[[#This Row],[1-p]]</f>
        <v>4</v>
      </c>
      <c r="L1419" s="30">
        <f>S0P5022[[#This Row],[p]]*2-1</f>
        <v>0.5</v>
      </c>
      <c r="M1419" s="30">
        <f>S0P5022[[#This Row],[1-p]]*2</f>
        <v>0.5</v>
      </c>
      <c r="N1419" s="30">
        <f>S0P5022[[#This Row],[2p-1]]*2</f>
        <v>1</v>
      </c>
      <c r="O1419" s="30">
        <f>S0P5022[[#This Row],[2-2p]]*2</f>
        <v>1</v>
      </c>
      <c r="P1419" s="30">
        <f>2^S0P5022[[#This Row],[4p-2]]</f>
        <v>2</v>
      </c>
      <c r="Q1419" s="30">
        <f>2^S0P5022[[#This Row],[4-4p]]</f>
        <v>2</v>
      </c>
      <c r="R1419" s="30">
        <f>2^S0P5022[[#This Row],[2^(4p-2)]]</f>
        <v>4</v>
      </c>
      <c r="S1419" s="29">
        <f>S0P5022[[#This Row],[1-p]]/2</f>
        <v>0.125</v>
      </c>
      <c r="T1419" s="29">
        <f>S0P5022[[#This Row],[f(p)]]/LOG(1-S0P5022[[#This Row],[p]],2)^16</f>
        <v>1.9073486328125E-6</v>
      </c>
      <c r="U1419" s="26">
        <f>2*(1-ABS(SIN(S0P5022[[#This Row],[Rad]]*2)))^(S0P5022[[#This Row],[-LOG(1-p)]])</f>
        <v>1.0604382071501529E-2</v>
      </c>
      <c r="V1419" s="26">
        <f>S0P5022[[#This Row],[f(p)]]*LOG(1-S0P5022[[#This Row],[p]],2)^-16</f>
        <v>1.9073486328125E-6</v>
      </c>
      <c r="W1419" s="26">
        <f>S0P5022[[#This Row],[f(p)]]*2*((1-ABS(SIN(S0P5022[[#This Row],[Rad]]*2)))^(S0P5022[[#This Row],[-LOG(1-p)]]^2))</f>
        <v>7.0283074448989421E-6</v>
      </c>
      <c r="X1419" s="26">
        <f>S0P5022[[#This Row],[F3]]+S0P5022[[#This Row],[F2]]</f>
        <v>8.9356560777114421E-6</v>
      </c>
      <c r="Y1419" s="26"/>
      <c r="Z1419"/>
      <c r="AD1419" s="16"/>
      <c r="AE1419" s="20"/>
      <c r="AF1419" s="16"/>
      <c r="AG1419" s="20"/>
      <c r="AN1419" s="15"/>
      <c r="AO1419" s="20"/>
      <c r="AT1419" s="15"/>
      <c r="AU1419" s="17"/>
      <c r="AW1419" s="15"/>
      <c r="AX1419" s="20"/>
    </row>
    <row r="1420" spans="1:50" x14ac:dyDescent="0.3">
      <c r="A1420" s="28">
        <v>147</v>
      </c>
      <c r="B1420" s="28">
        <f>RADIANS(S0P5022[[#This Row],[Deg]])</f>
        <v>2.5656340004316642</v>
      </c>
      <c r="C1420" s="29">
        <v>1.2491537496675E-4</v>
      </c>
      <c r="D1420" s="30">
        <f t="shared" si="11"/>
        <v>0.75</v>
      </c>
      <c r="E1420" s="30">
        <f>-LOG(S0P5022[[#This Row],[p]]-0.5,2)</f>
        <v>2</v>
      </c>
      <c r="F1420" s="30">
        <f>-LOG(1-S0P5022[[#This Row],[p]],2)^2</f>
        <v>4</v>
      </c>
      <c r="G1420" s="30">
        <f>-LOG(S0P5022[[#This Row],[p]]-0.5,2)^2</f>
        <v>4</v>
      </c>
      <c r="H1420" s="30">
        <f>-LOG(1-S0P5022[[#This Row],[p]],2)</f>
        <v>2</v>
      </c>
      <c r="I1420" s="30">
        <f>1/S0P5022[[#This Row],[-LOG(p-0.5)^2]]</f>
        <v>0.25</v>
      </c>
      <c r="J1420" s="30">
        <f>1-S0P5022[[#This Row],[p]]</f>
        <v>0.25</v>
      </c>
      <c r="K1420" s="30">
        <f>1/S0P5022[[#This Row],[1-p]]</f>
        <v>4</v>
      </c>
      <c r="L1420" s="30">
        <f>S0P5022[[#This Row],[p]]*2-1</f>
        <v>0.5</v>
      </c>
      <c r="M1420" s="30">
        <f>S0P5022[[#This Row],[1-p]]*2</f>
        <v>0.5</v>
      </c>
      <c r="N1420" s="30">
        <f>S0P5022[[#This Row],[2p-1]]*2</f>
        <v>1</v>
      </c>
      <c r="O1420" s="30">
        <f>S0P5022[[#This Row],[2-2p]]*2</f>
        <v>1</v>
      </c>
      <c r="P1420" s="30">
        <f>2^S0P5022[[#This Row],[4p-2]]</f>
        <v>2</v>
      </c>
      <c r="Q1420" s="30">
        <f>2^S0P5022[[#This Row],[4-4p]]</f>
        <v>2</v>
      </c>
      <c r="R1420" s="30">
        <f>2^S0P5022[[#This Row],[2^(4p-2)]]</f>
        <v>4</v>
      </c>
      <c r="S1420" s="29">
        <f>S0P5022[[#This Row],[1-p]]/2</f>
        <v>0.125</v>
      </c>
      <c r="T1420" s="29">
        <f>S0P5022[[#This Row],[f(p)]]/LOG(1-S0P5022[[#This Row],[p]],2)^16</f>
        <v>1.9073486328125E-6</v>
      </c>
      <c r="U1420" s="26">
        <f>2*(1-ABS(SIN(S0P5022[[#This Row],[Rad]]*2)))^(S0P5022[[#This Row],[-LOG(1-p)]])</f>
        <v>1.4948775788454565E-2</v>
      </c>
      <c r="V1420" s="26">
        <f>S0P5022[[#This Row],[f(p)]]*LOG(1-S0P5022[[#This Row],[p]],2)^-16</f>
        <v>1.9073486328125E-6</v>
      </c>
      <c r="W1420" s="26">
        <f>S0P5022[[#This Row],[f(p)]]*2*((1-ABS(SIN(S0P5022[[#This Row],[Rad]]*2)))^(S0P5022[[#This Row],[-LOG(1-p)]]^2))</f>
        <v>1.3966618598342838E-5</v>
      </c>
      <c r="X1420" s="26">
        <f>S0P5022[[#This Row],[F3]]+S0P5022[[#This Row],[F2]]</f>
        <v>1.5873967231155339E-5</v>
      </c>
      <c r="Y1420" s="26"/>
      <c r="Z1420"/>
      <c r="AD1420" s="16"/>
      <c r="AE1420" s="20"/>
      <c r="AF1420" s="16"/>
      <c r="AG1420" s="20"/>
      <c r="AN1420" s="15"/>
      <c r="AO1420" s="20"/>
      <c r="AT1420" s="15"/>
      <c r="AU1420" s="17"/>
      <c r="AW1420" s="15"/>
      <c r="AX1420" s="20"/>
    </row>
    <row r="1421" spans="1:50" x14ac:dyDescent="0.3">
      <c r="A1421" s="28">
        <v>148</v>
      </c>
      <c r="B1421" s="28">
        <f>RADIANS(S0P5022[[#This Row],[Deg]])</f>
        <v>2.5830872929516078</v>
      </c>
      <c r="C1421" s="29">
        <v>1.24261045019979E-4</v>
      </c>
      <c r="D1421" s="30">
        <f t="shared" si="11"/>
        <v>0.75</v>
      </c>
      <c r="E1421" s="30">
        <f>-LOG(S0P5022[[#This Row],[p]]-0.5,2)</f>
        <v>2</v>
      </c>
      <c r="F1421" s="30">
        <f>-LOG(1-S0P5022[[#This Row],[p]],2)^2</f>
        <v>4</v>
      </c>
      <c r="G1421" s="30">
        <f>-LOG(S0P5022[[#This Row],[p]]-0.5,2)^2</f>
        <v>4</v>
      </c>
      <c r="H1421" s="30">
        <f>-LOG(1-S0P5022[[#This Row],[p]],2)</f>
        <v>2</v>
      </c>
      <c r="I1421" s="30">
        <f>1/S0P5022[[#This Row],[-LOG(p-0.5)^2]]</f>
        <v>0.25</v>
      </c>
      <c r="J1421" s="30">
        <f>1-S0P5022[[#This Row],[p]]</f>
        <v>0.25</v>
      </c>
      <c r="K1421" s="30">
        <f>1/S0P5022[[#This Row],[1-p]]</f>
        <v>4</v>
      </c>
      <c r="L1421" s="30">
        <f>S0P5022[[#This Row],[p]]*2-1</f>
        <v>0.5</v>
      </c>
      <c r="M1421" s="30">
        <f>S0P5022[[#This Row],[1-p]]*2</f>
        <v>0.5</v>
      </c>
      <c r="N1421" s="30">
        <f>S0P5022[[#This Row],[2p-1]]*2</f>
        <v>1</v>
      </c>
      <c r="O1421" s="30">
        <f>S0P5022[[#This Row],[2-2p]]*2</f>
        <v>1</v>
      </c>
      <c r="P1421" s="30">
        <f>2^S0P5022[[#This Row],[4p-2]]</f>
        <v>2</v>
      </c>
      <c r="Q1421" s="30">
        <f>2^S0P5022[[#This Row],[4-4p]]</f>
        <v>2</v>
      </c>
      <c r="R1421" s="30">
        <f>2^S0P5022[[#This Row],[2^(4p-2)]]</f>
        <v>4</v>
      </c>
      <c r="S1421" s="29">
        <f>S0P5022[[#This Row],[1-p]]/2</f>
        <v>0.125</v>
      </c>
      <c r="T1421" s="29">
        <f>S0P5022[[#This Row],[f(p)]]/LOG(1-S0P5022[[#This Row],[p]],2)^16</f>
        <v>1.9073486328125E-6</v>
      </c>
      <c r="U1421" s="26">
        <f>2*(1-ABS(SIN(S0P5022[[#This Row],[Rad]]*2)))^(S0P5022[[#This Row],[-LOG(1-p)]])</f>
        <v>2.048529012899029E-2</v>
      </c>
      <c r="V1421" s="26">
        <f>S0P5022[[#This Row],[f(p)]]*LOG(1-S0P5022[[#This Row],[p]],2)^-16</f>
        <v>1.9073486328125E-6</v>
      </c>
      <c r="W1421" s="26">
        <f>S0P5022[[#This Row],[f(p)]]*2*((1-ABS(SIN(S0P5022[[#This Row],[Rad]]*2)))^(S0P5022[[#This Row],[-LOG(1-p)]]^2))</f>
        <v>2.6227944479306689E-5</v>
      </c>
      <c r="X1421" s="26">
        <f>S0P5022[[#This Row],[F3]]+S0P5022[[#This Row],[F2]]</f>
        <v>2.8135293112119189E-5</v>
      </c>
      <c r="Y1421" s="26"/>
      <c r="Z1421"/>
      <c r="AD1421" s="16"/>
      <c r="AE1421" s="20"/>
      <c r="AF1421" s="16"/>
      <c r="AG1421" s="20"/>
      <c r="AN1421" s="15"/>
      <c r="AO1421" s="20"/>
      <c r="AT1421" s="15"/>
      <c r="AU1421" s="17"/>
      <c r="AW1421" s="15"/>
      <c r="AX1421" s="20"/>
    </row>
    <row r="1422" spans="1:50" x14ac:dyDescent="0.3">
      <c r="A1422" s="28">
        <v>149</v>
      </c>
      <c r="B1422" s="28">
        <f>RADIANS(S0P5022[[#This Row],[Deg]])</f>
        <v>2.6005405854715509</v>
      </c>
      <c r="C1422" s="29">
        <v>1.23067731939777E-4</v>
      </c>
      <c r="D1422" s="30">
        <f t="shared" si="11"/>
        <v>0.75</v>
      </c>
      <c r="E1422" s="30">
        <f>-LOG(S0P5022[[#This Row],[p]]-0.5,2)</f>
        <v>2</v>
      </c>
      <c r="F1422" s="30">
        <f>-LOG(1-S0P5022[[#This Row],[p]],2)^2</f>
        <v>4</v>
      </c>
      <c r="G1422" s="30">
        <f>-LOG(S0P5022[[#This Row],[p]]-0.5,2)^2</f>
        <v>4</v>
      </c>
      <c r="H1422" s="30">
        <f>-LOG(1-S0P5022[[#This Row],[p]],2)</f>
        <v>2</v>
      </c>
      <c r="I1422" s="30">
        <f>1/S0P5022[[#This Row],[-LOG(p-0.5)^2]]</f>
        <v>0.25</v>
      </c>
      <c r="J1422" s="30">
        <f>1-S0P5022[[#This Row],[p]]</f>
        <v>0.25</v>
      </c>
      <c r="K1422" s="30">
        <f>1/S0P5022[[#This Row],[1-p]]</f>
        <v>4</v>
      </c>
      <c r="L1422" s="30">
        <f>S0P5022[[#This Row],[p]]*2-1</f>
        <v>0.5</v>
      </c>
      <c r="M1422" s="30">
        <f>S0P5022[[#This Row],[1-p]]*2</f>
        <v>0.5</v>
      </c>
      <c r="N1422" s="30">
        <f>S0P5022[[#This Row],[2p-1]]*2</f>
        <v>1</v>
      </c>
      <c r="O1422" s="30">
        <f>S0P5022[[#This Row],[2-2p]]*2</f>
        <v>1</v>
      </c>
      <c r="P1422" s="30">
        <f>2^S0P5022[[#This Row],[4p-2]]</f>
        <v>2</v>
      </c>
      <c r="Q1422" s="30">
        <f>2^S0P5022[[#This Row],[4-4p]]</f>
        <v>2</v>
      </c>
      <c r="R1422" s="30">
        <f>2^S0P5022[[#This Row],[2^(4p-2)]]</f>
        <v>4</v>
      </c>
      <c r="S1422" s="29">
        <f>S0P5022[[#This Row],[1-p]]/2</f>
        <v>0.125</v>
      </c>
      <c r="T1422" s="29">
        <f>S0P5022[[#This Row],[f(p)]]/LOG(1-S0P5022[[#This Row],[p]],2)^16</f>
        <v>1.9073486328125E-6</v>
      </c>
      <c r="U1422" s="26">
        <f>2*(1-ABS(SIN(S0P5022[[#This Row],[Rad]]*2)))^(S0P5022[[#This Row],[-LOG(1-p)]])</f>
        <v>2.7402532035038989E-2</v>
      </c>
      <c r="V1422" s="26">
        <f>S0P5022[[#This Row],[f(p)]]*LOG(1-S0P5022[[#This Row],[p]],2)^-16</f>
        <v>1.9073486328125E-6</v>
      </c>
      <c r="W1422" s="26">
        <f>S0P5022[[#This Row],[f(p)]]*2*((1-ABS(SIN(S0P5022[[#This Row],[Rad]]*2)))^(S0P5022[[#This Row],[-LOG(1-p)]]^2))</f>
        <v>4.6931172620708629E-5</v>
      </c>
      <c r="X1422" s="26">
        <f>S0P5022[[#This Row],[F3]]+S0P5022[[#This Row],[F2]]</f>
        <v>4.8838521253521129E-5</v>
      </c>
      <c r="Y1422" s="26"/>
      <c r="Z1422"/>
      <c r="AD1422" s="16"/>
      <c r="AE1422" s="20"/>
      <c r="AF1422" s="16"/>
      <c r="AG1422" s="20"/>
      <c r="AN1422" s="15"/>
      <c r="AO1422" s="20"/>
      <c r="AT1422" s="15"/>
      <c r="AU1422" s="17"/>
      <c r="AW1422" s="15"/>
      <c r="AX1422" s="20"/>
    </row>
    <row r="1423" spans="1:50" x14ac:dyDescent="0.3">
      <c r="A1423" s="28">
        <v>150</v>
      </c>
      <c r="B1423" s="28">
        <f>RADIANS(S0P5022[[#This Row],[Deg]])</f>
        <v>2.6179938779914944</v>
      </c>
      <c r="C1423" s="29">
        <v>1.20149236894196E-4</v>
      </c>
      <c r="D1423" s="30">
        <f t="shared" si="11"/>
        <v>0.75</v>
      </c>
      <c r="E1423" s="30">
        <f>-LOG(S0P5022[[#This Row],[p]]-0.5,2)</f>
        <v>2</v>
      </c>
      <c r="F1423" s="30">
        <f>-LOG(1-S0P5022[[#This Row],[p]],2)^2</f>
        <v>4</v>
      </c>
      <c r="G1423" s="30">
        <f>-LOG(S0P5022[[#This Row],[p]]-0.5,2)^2</f>
        <v>4</v>
      </c>
      <c r="H1423" s="30">
        <f>-LOG(1-S0P5022[[#This Row],[p]],2)</f>
        <v>2</v>
      </c>
      <c r="I1423" s="30">
        <f>1/S0P5022[[#This Row],[-LOG(p-0.5)^2]]</f>
        <v>0.25</v>
      </c>
      <c r="J1423" s="30">
        <f>1-S0P5022[[#This Row],[p]]</f>
        <v>0.25</v>
      </c>
      <c r="K1423" s="30">
        <f>1/S0P5022[[#This Row],[1-p]]</f>
        <v>4</v>
      </c>
      <c r="L1423" s="30">
        <f>S0P5022[[#This Row],[p]]*2-1</f>
        <v>0.5</v>
      </c>
      <c r="M1423" s="30">
        <f>S0P5022[[#This Row],[1-p]]*2</f>
        <v>0.5</v>
      </c>
      <c r="N1423" s="30">
        <f>S0P5022[[#This Row],[2p-1]]*2</f>
        <v>1</v>
      </c>
      <c r="O1423" s="30">
        <f>S0P5022[[#This Row],[2-2p]]*2</f>
        <v>1</v>
      </c>
      <c r="P1423" s="30">
        <f>2^S0P5022[[#This Row],[4p-2]]</f>
        <v>2</v>
      </c>
      <c r="Q1423" s="30">
        <f>2^S0P5022[[#This Row],[4-4p]]</f>
        <v>2</v>
      </c>
      <c r="R1423" s="30">
        <f>2^S0P5022[[#This Row],[2^(4p-2)]]</f>
        <v>4</v>
      </c>
      <c r="S1423" s="29">
        <f>S0P5022[[#This Row],[1-p]]/2</f>
        <v>0.125</v>
      </c>
      <c r="T1423" s="29">
        <f>S0P5022[[#This Row],[f(p)]]/LOG(1-S0P5022[[#This Row],[p]],2)^16</f>
        <v>1.9073486328125E-6</v>
      </c>
      <c r="U1423" s="26">
        <f>2*(1-ABS(SIN(S0P5022[[#This Row],[Rad]]*2)))^(S0P5022[[#This Row],[-LOG(1-p)]])</f>
        <v>3.589838486224544E-2</v>
      </c>
      <c r="V1423" s="26">
        <f>S0P5022[[#This Row],[f(p)]]*LOG(1-S0P5022[[#This Row],[p]],2)^-16</f>
        <v>1.9073486328125E-6</v>
      </c>
      <c r="W1423" s="26">
        <f>S0P5022[[#This Row],[f(p)]]*2*((1-ABS(SIN(S0P5022[[#This Row],[Rad]]*2)))^(S0P5022[[#This Row],[-LOG(1-p)]]^2))</f>
        <v>8.0543377232368286E-5</v>
      </c>
      <c r="X1423" s="26">
        <f>S0P5022[[#This Row],[F3]]+S0P5022[[#This Row],[F2]]</f>
        <v>8.2450725865180786E-5</v>
      </c>
      <c r="Y1423" s="26"/>
      <c r="Z1423"/>
      <c r="AD1423" s="16"/>
      <c r="AE1423" s="20"/>
      <c r="AF1423" s="16"/>
      <c r="AG1423" s="20"/>
      <c r="AN1423" s="15"/>
      <c r="AO1423" s="20"/>
      <c r="AT1423" s="15"/>
      <c r="AU1423" s="17"/>
      <c r="AW1423" s="15"/>
      <c r="AX1423" s="20"/>
    </row>
    <row r="1424" spans="1:50" x14ac:dyDescent="0.3">
      <c r="A1424" s="28">
        <v>151</v>
      </c>
      <c r="B1424" s="28">
        <f>RADIANS(S0P5022[[#This Row],[Deg]])</f>
        <v>2.6354471705114375</v>
      </c>
      <c r="C1424" s="29">
        <v>1.2377841549156699E-4</v>
      </c>
      <c r="D1424" s="30">
        <f t="shared" si="11"/>
        <v>0.75</v>
      </c>
      <c r="E1424" s="30">
        <f>-LOG(S0P5022[[#This Row],[p]]-0.5,2)</f>
        <v>2</v>
      </c>
      <c r="F1424" s="30">
        <f>-LOG(1-S0P5022[[#This Row],[p]],2)^2</f>
        <v>4</v>
      </c>
      <c r="G1424" s="30">
        <f>-LOG(S0P5022[[#This Row],[p]]-0.5,2)^2</f>
        <v>4</v>
      </c>
      <c r="H1424" s="30">
        <f>-LOG(1-S0P5022[[#This Row],[p]],2)</f>
        <v>2</v>
      </c>
      <c r="I1424" s="30">
        <f>1/S0P5022[[#This Row],[-LOG(p-0.5)^2]]</f>
        <v>0.25</v>
      </c>
      <c r="J1424" s="30">
        <f>1-S0P5022[[#This Row],[p]]</f>
        <v>0.25</v>
      </c>
      <c r="K1424" s="30">
        <f>1/S0P5022[[#This Row],[1-p]]</f>
        <v>4</v>
      </c>
      <c r="L1424" s="30">
        <f>S0P5022[[#This Row],[p]]*2-1</f>
        <v>0.5</v>
      </c>
      <c r="M1424" s="30">
        <f>S0P5022[[#This Row],[1-p]]*2</f>
        <v>0.5</v>
      </c>
      <c r="N1424" s="30">
        <f>S0P5022[[#This Row],[2p-1]]*2</f>
        <v>1</v>
      </c>
      <c r="O1424" s="30">
        <f>S0P5022[[#This Row],[2-2p]]*2</f>
        <v>1</v>
      </c>
      <c r="P1424" s="30">
        <f>2^S0P5022[[#This Row],[4p-2]]</f>
        <v>2</v>
      </c>
      <c r="Q1424" s="30">
        <f>2^S0P5022[[#This Row],[4-4p]]</f>
        <v>2</v>
      </c>
      <c r="R1424" s="30">
        <f>2^S0P5022[[#This Row],[2^(4p-2)]]</f>
        <v>4</v>
      </c>
      <c r="S1424" s="29">
        <f>S0P5022[[#This Row],[1-p]]/2</f>
        <v>0.125</v>
      </c>
      <c r="T1424" s="29">
        <f>S0P5022[[#This Row],[f(p)]]/LOG(1-S0P5022[[#This Row],[p]],2)^16</f>
        <v>1.9073486328125E-6</v>
      </c>
      <c r="U1424" s="26">
        <f>2*(1-ABS(SIN(S0P5022[[#This Row],[Rad]]*2)))^(S0P5022[[#This Row],[-LOG(1-p)]])</f>
        <v>4.617876216337341E-2</v>
      </c>
      <c r="V1424" s="26">
        <f>S0P5022[[#This Row],[f(p)]]*LOG(1-S0P5022[[#This Row],[p]],2)^-16</f>
        <v>1.9073486328125E-6</v>
      </c>
      <c r="W1424" s="26">
        <f>S0P5022[[#This Row],[f(p)]]*2*((1-ABS(SIN(S0P5022[[#This Row],[Rad]]*2)))^(S0P5022[[#This Row],[-LOG(1-p)]]^2))</f>
        <v>1.3327987968383799E-4</v>
      </c>
      <c r="X1424" s="26">
        <f>S0P5022[[#This Row],[F3]]+S0P5022[[#This Row],[F2]]</f>
        <v>1.3518722831665049E-4</v>
      </c>
      <c r="Y1424" s="26"/>
      <c r="Z1424"/>
      <c r="AD1424" s="16"/>
      <c r="AE1424" s="20"/>
      <c r="AF1424" s="16"/>
      <c r="AG1424" s="20"/>
      <c r="AN1424" s="15"/>
      <c r="AO1424" s="20"/>
      <c r="AT1424" s="15"/>
      <c r="AU1424" s="17"/>
      <c r="AW1424" s="15"/>
      <c r="AX1424" s="20"/>
    </row>
    <row r="1425" spans="1:50" x14ac:dyDescent="0.3">
      <c r="A1425" s="28">
        <v>152</v>
      </c>
      <c r="B1425" s="28">
        <f>RADIANS(S0P5022[[#This Row],[Deg]])</f>
        <v>2.6529004630313811</v>
      </c>
      <c r="C1425" s="29">
        <v>1.2448904538748601E-4</v>
      </c>
      <c r="D1425" s="30">
        <f t="shared" si="11"/>
        <v>0.75</v>
      </c>
      <c r="E1425" s="30">
        <f>-LOG(S0P5022[[#This Row],[p]]-0.5,2)</f>
        <v>2</v>
      </c>
      <c r="F1425" s="30">
        <f>-LOG(1-S0P5022[[#This Row],[p]],2)^2</f>
        <v>4</v>
      </c>
      <c r="G1425" s="30">
        <f>-LOG(S0P5022[[#This Row],[p]]-0.5,2)^2</f>
        <v>4</v>
      </c>
      <c r="H1425" s="30">
        <f>-LOG(1-S0P5022[[#This Row],[p]],2)</f>
        <v>2</v>
      </c>
      <c r="I1425" s="30">
        <f>1/S0P5022[[#This Row],[-LOG(p-0.5)^2]]</f>
        <v>0.25</v>
      </c>
      <c r="J1425" s="30">
        <f>1-S0P5022[[#This Row],[p]]</f>
        <v>0.25</v>
      </c>
      <c r="K1425" s="30">
        <f>1/S0P5022[[#This Row],[1-p]]</f>
        <v>4</v>
      </c>
      <c r="L1425" s="30">
        <f>S0P5022[[#This Row],[p]]*2-1</f>
        <v>0.5</v>
      </c>
      <c r="M1425" s="30">
        <f>S0P5022[[#This Row],[1-p]]*2</f>
        <v>0.5</v>
      </c>
      <c r="N1425" s="30">
        <f>S0P5022[[#This Row],[2p-1]]*2</f>
        <v>1</v>
      </c>
      <c r="O1425" s="30">
        <f>S0P5022[[#This Row],[2-2p]]*2</f>
        <v>1</v>
      </c>
      <c r="P1425" s="30">
        <f>2^S0P5022[[#This Row],[4p-2]]</f>
        <v>2</v>
      </c>
      <c r="Q1425" s="30">
        <f>2^S0P5022[[#This Row],[4-4p]]</f>
        <v>2</v>
      </c>
      <c r="R1425" s="30">
        <f>2^S0P5022[[#This Row],[2^(4p-2)]]</f>
        <v>4</v>
      </c>
      <c r="S1425" s="29">
        <f>S0P5022[[#This Row],[1-p]]/2</f>
        <v>0.125</v>
      </c>
      <c r="T1425" s="29">
        <f>S0P5022[[#This Row],[f(p)]]/LOG(1-S0P5022[[#This Row],[p]],2)^16</f>
        <v>1.9073486328125E-6</v>
      </c>
      <c r="U1425" s="26">
        <f>2*(1-ABS(SIN(S0P5022[[#This Row],[Rad]]*2)))^(S0P5022[[#This Row],[-LOG(1-p)]])</f>
        <v>5.8456303195745317E-2</v>
      </c>
      <c r="V1425" s="26">
        <f>S0P5022[[#This Row],[f(p)]]*LOG(1-S0P5022[[#This Row],[p]],2)^-16</f>
        <v>1.9073486328125E-6</v>
      </c>
      <c r="W1425" s="26">
        <f>S0P5022[[#This Row],[f(p)]]*2*((1-ABS(SIN(S0P5022[[#This Row],[Rad]]*2)))^(S0P5022[[#This Row],[-LOG(1-p)]]^2))</f>
        <v>2.135712114570565E-4</v>
      </c>
      <c r="X1425" s="26">
        <f>S0P5022[[#This Row],[F3]]+S0P5022[[#This Row],[F2]]</f>
        <v>2.15478560089869E-4</v>
      </c>
      <c r="Y1425" s="26"/>
      <c r="Z1425"/>
      <c r="AD1425" s="16"/>
      <c r="AE1425" s="20"/>
      <c r="AF1425" s="16"/>
      <c r="AG1425" s="20"/>
      <c r="AN1425" s="15"/>
      <c r="AO1425" s="20"/>
      <c r="AT1425" s="15"/>
      <c r="AU1425" s="17"/>
      <c r="AW1425" s="15"/>
      <c r="AX1425" s="20"/>
    </row>
    <row r="1426" spans="1:50" x14ac:dyDescent="0.3">
      <c r="A1426" s="28">
        <v>153</v>
      </c>
      <c r="B1426" s="28">
        <f>RADIANS(S0P5022[[#This Row],[Deg]])</f>
        <v>2.6703537555513241</v>
      </c>
      <c r="C1426" s="29">
        <v>1.38427080631198E-4</v>
      </c>
      <c r="D1426" s="30">
        <f t="shared" si="11"/>
        <v>0.75</v>
      </c>
      <c r="E1426" s="30">
        <f>-LOG(S0P5022[[#This Row],[p]]-0.5,2)</f>
        <v>2</v>
      </c>
      <c r="F1426" s="30">
        <f>-LOG(1-S0P5022[[#This Row],[p]],2)^2</f>
        <v>4</v>
      </c>
      <c r="G1426" s="30">
        <f>-LOG(S0P5022[[#This Row],[p]]-0.5,2)^2</f>
        <v>4</v>
      </c>
      <c r="H1426" s="30">
        <f>-LOG(1-S0P5022[[#This Row],[p]],2)</f>
        <v>2</v>
      </c>
      <c r="I1426" s="30">
        <f>1/S0P5022[[#This Row],[-LOG(p-0.5)^2]]</f>
        <v>0.25</v>
      </c>
      <c r="J1426" s="30">
        <f>1-S0P5022[[#This Row],[p]]</f>
        <v>0.25</v>
      </c>
      <c r="K1426" s="30">
        <f>1/S0P5022[[#This Row],[1-p]]</f>
        <v>4</v>
      </c>
      <c r="L1426" s="30">
        <f>S0P5022[[#This Row],[p]]*2-1</f>
        <v>0.5</v>
      </c>
      <c r="M1426" s="30">
        <f>S0P5022[[#This Row],[1-p]]*2</f>
        <v>0.5</v>
      </c>
      <c r="N1426" s="30">
        <f>S0P5022[[#This Row],[2p-1]]*2</f>
        <v>1</v>
      </c>
      <c r="O1426" s="30">
        <f>S0P5022[[#This Row],[2-2p]]*2</f>
        <v>1</v>
      </c>
      <c r="P1426" s="30">
        <f>2^S0P5022[[#This Row],[4p-2]]</f>
        <v>2</v>
      </c>
      <c r="Q1426" s="30">
        <f>2^S0P5022[[#This Row],[4-4p]]</f>
        <v>2</v>
      </c>
      <c r="R1426" s="30">
        <f>2^S0P5022[[#This Row],[2^(4p-2)]]</f>
        <v>4</v>
      </c>
      <c r="S1426" s="29">
        <f>S0P5022[[#This Row],[1-p]]/2</f>
        <v>0.125</v>
      </c>
      <c r="T1426" s="29">
        <f>S0P5022[[#This Row],[f(p)]]/LOG(1-S0P5022[[#This Row],[p]],2)^16</f>
        <v>1.9073486328125E-6</v>
      </c>
      <c r="U1426" s="26">
        <f>2*(1-ABS(SIN(S0P5022[[#This Row],[Rad]]*2)))^(S0P5022[[#This Row],[-LOG(1-p)]])</f>
        <v>7.2949016875157618E-2</v>
      </c>
      <c r="V1426" s="26">
        <f>S0P5022[[#This Row],[f(p)]]*LOG(1-S0P5022[[#This Row],[p]],2)^-16</f>
        <v>1.9073486328125E-6</v>
      </c>
      <c r="W1426" s="26">
        <f>S0P5022[[#This Row],[f(p)]]*2*((1-ABS(SIN(S0P5022[[#This Row],[Rad]]*2)))^(S0P5022[[#This Row],[-LOG(1-p)]]^2))</f>
        <v>3.3259744144075191E-4</v>
      </c>
      <c r="X1426" s="26">
        <f>S0P5022[[#This Row],[F3]]+S0P5022[[#This Row],[F2]]</f>
        <v>3.3450479007356441E-4</v>
      </c>
      <c r="Y1426" s="26"/>
      <c r="Z1426"/>
      <c r="AD1426" s="16"/>
      <c r="AE1426" s="20"/>
      <c r="AF1426" s="16"/>
      <c r="AG1426" s="20"/>
      <c r="AN1426" s="15"/>
      <c r="AO1426" s="20"/>
      <c r="AT1426" s="15"/>
      <c r="AU1426" s="17"/>
      <c r="AW1426" s="15"/>
      <c r="AX1426" s="20"/>
    </row>
    <row r="1427" spans="1:50" x14ac:dyDescent="0.3">
      <c r="A1427" s="28">
        <v>154</v>
      </c>
      <c r="B1427" s="28">
        <f>RADIANS(S0P5022[[#This Row],[Deg]])</f>
        <v>2.6878070480712677</v>
      </c>
      <c r="C1427" s="29">
        <v>1.26868948220948E-4</v>
      </c>
      <c r="D1427" s="30">
        <f t="shared" si="11"/>
        <v>0.75</v>
      </c>
      <c r="E1427" s="30">
        <f>-LOG(S0P5022[[#This Row],[p]]-0.5,2)</f>
        <v>2</v>
      </c>
      <c r="F1427" s="30">
        <f>-LOG(1-S0P5022[[#This Row],[p]],2)^2</f>
        <v>4</v>
      </c>
      <c r="G1427" s="30">
        <f>-LOG(S0P5022[[#This Row],[p]]-0.5,2)^2</f>
        <v>4</v>
      </c>
      <c r="H1427" s="30">
        <f>-LOG(1-S0P5022[[#This Row],[p]],2)</f>
        <v>2</v>
      </c>
      <c r="I1427" s="30">
        <f>1/S0P5022[[#This Row],[-LOG(p-0.5)^2]]</f>
        <v>0.25</v>
      </c>
      <c r="J1427" s="30">
        <f>1-S0P5022[[#This Row],[p]]</f>
        <v>0.25</v>
      </c>
      <c r="K1427" s="30">
        <f>1/S0P5022[[#This Row],[1-p]]</f>
        <v>4</v>
      </c>
      <c r="L1427" s="30">
        <f>S0P5022[[#This Row],[p]]*2-1</f>
        <v>0.5</v>
      </c>
      <c r="M1427" s="30">
        <f>S0P5022[[#This Row],[1-p]]*2</f>
        <v>0.5</v>
      </c>
      <c r="N1427" s="30">
        <f>S0P5022[[#This Row],[2p-1]]*2</f>
        <v>1</v>
      </c>
      <c r="O1427" s="30">
        <f>S0P5022[[#This Row],[2-2p]]*2</f>
        <v>1</v>
      </c>
      <c r="P1427" s="30">
        <f>2^S0P5022[[#This Row],[4p-2]]</f>
        <v>2</v>
      </c>
      <c r="Q1427" s="30">
        <f>2^S0P5022[[#This Row],[4-4p]]</f>
        <v>2</v>
      </c>
      <c r="R1427" s="30">
        <f>2^S0P5022[[#This Row],[2^(4p-2)]]</f>
        <v>4</v>
      </c>
      <c r="S1427" s="29">
        <f>S0P5022[[#This Row],[1-p]]/2</f>
        <v>0.125</v>
      </c>
      <c r="T1427" s="29">
        <f>S0P5022[[#This Row],[f(p)]]/LOG(1-S0P5022[[#This Row],[p]],2)^16</f>
        <v>1.9073486328125E-6</v>
      </c>
      <c r="U1427" s="26">
        <f>2*(1-ABS(SIN(S0P5022[[#This Row],[Rad]]*2)))^(S0P5022[[#This Row],[-LOG(1-p)]])</f>
        <v>8.9878881172780034E-2</v>
      </c>
      <c r="V1427" s="26">
        <f>S0P5022[[#This Row],[f(p)]]*LOG(1-S0P5022[[#This Row],[p]],2)^-16</f>
        <v>1.9073486328125E-6</v>
      </c>
      <c r="W1427" s="26">
        <f>S0P5022[[#This Row],[f(p)]]*2*((1-ABS(SIN(S0P5022[[#This Row],[Rad]]*2)))^(S0P5022[[#This Row],[-LOG(1-p)]]^2))</f>
        <v>5.0488833005441955E-4</v>
      </c>
      <c r="X1427" s="26">
        <f>S0P5022[[#This Row],[F3]]+S0P5022[[#This Row],[F2]]</f>
        <v>5.0679567868723205E-4</v>
      </c>
      <c r="Y1427" s="26"/>
      <c r="Z1427"/>
      <c r="AD1427" s="16"/>
      <c r="AE1427" s="20"/>
      <c r="AF1427" s="16"/>
      <c r="AG1427" s="20"/>
      <c r="AN1427" s="15"/>
      <c r="AO1427" s="20"/>
      <c r="AT1427" s="15"/>
      <c r="AU1427" s="17"/>
      <c r="AW1427" s="15"/>
      <c r="AX1427" s="20"/>
    </row>
    <row r="1428" spans="1:50" x14ac:dyDescent="0.3">
      <c r="A1428" s="28">
        <v>155</v>
      </c>
      <c r="B1428" s="28">
        <f>RADIANS(S0P5022[[#This Row],[Deg]])</f>
        <v>2.7052603405912108</v>
      </c>
      <c r="C1428" s="29">
        <v>1.26297000215802E-4</v>
      </c>
      <c r="D1428" s="30">
        <f t="shared" si="11"/>
        <v>0.75</v>
      </c>
      <c r="E1428" s="30">
        <f>-LOG(S0P5022[[#This Row],[p]]-0.5,2)</f>
        <v>2</v>
      </c>
      <c r="F1428" s="30">
        <f>-LOG(1-S0P5022[[#This Row],[p]],2)^2</f>
        <v>4</v>
      </c>
      <c r="G1428" s="30">
        <f>-LOG(S0P5022[[#This Row],[p]]-0.5,2)^2</f>
        <v>4</v>
      </c>
      <c r="H1428" s="30">
        <f>-LOG(1-S0P5022[[#This Row],[p]],2)</f>
        <v>2</v>
      </c>
      <c r="I1428" s="30">
        <f>1/S0P5022[[#This Row],[-LOG(p-0.5)^2]]</f>
        <v>0.25</v>
      </c>
      <c r="J1428" s="30">
        <f>1-S0P5022[[#This Row],[p]]</f>
        <v>0.25</v>
      </c>
      <c r="K1428" s="30">
        <f>1/S0P5022[[#This Row],[1-p]]</f>
        <v>4</v>
      </c>
      <c r="L1428" s="30">
        <f>S0P5022[[#This Row],[p]]*2-1</f>
        <v>0.5</v>
      </c>
      <c r="M1428" s="30">
        <f>S0P5022[[#This Row],[1-p]]*2</f>
        <v>0.5</v>
      </c>
      <c r="N1428" s="30">
        <f>S0P5022[[#This Row],[2p-1]]*2</f>
        <v>1</v>
      </c>
      <c r="O1428" s="30">
        <f>S0P5022[[#This Row],[2-2p]]*2</f>
        <v>1</v>
      </c>
      <c r="P1428" s="30">
        <f>2^S0P5022[[#This Row],[4p-2]]</f>
        <v>2</v>
      </c>
      <c r="Q1428" s="30">
        <f>2^S0P5022[[#This Row],[4-4p]]</f>
        <v>2</v>
      </c>
      <c r="R1428" s="30">
        <f>2^S0P5022[[#This Row],[2^(4p-2)]]</f>
        <v>4</v>
      </c>
      <c r="S1428" s="29">
        <f>S0P5022[[#This Row],[1-p]]/2</f>
        <v>0.125</v>
      </c>
      <c r="T1428" s="29">
        <f>S0P5022[[#This Row],[f(p)]]/LOG(1-S0P5022[[#This Row],[p]],2)^16</f>
        <v>1.9073486328125E-6</v>
      </c>
      <c r="U1428" s="26">
        <f>2*(1-ABS(SIN(S0P5022[[#This Row],[Rad]]*2)))^(S0P5022[[#This Row],[-LOG(1-p)]])</f>
        <v>0.10947040519101812</v>
      </c>
      <c r="V1428" s="26">
        <f>S0P5022[[#This Row],[f(p)]]*LOG(1-S0P5022[[#This Row],[p]],2)^-16</f>
        <v>1.9073486328125E-6</v>
      </c>
      <c r="W1428" s="26">
        <f>S0P5022[[#This Row],[f(p)]]*2*((1-ABS(SIN(S0P5022[[#This Row],[Rad]]*2)))^(S0P5022[[#This Row],[-LOG(1-p)]]^2))</f>
        <v>7.4898560079285554E-4</v>
      </c>
      <c r="X1428" s="26">
        <f>S0P5022[[#This Row],[F3]]+S0P5022[[#This Row],[F2]]</f>
        <v>7.5089294942566804E-4</v>
      </c>
      <c r="Y1428" s="26"/>
      <c r="Z1428"/>
      <c r="AD1428" s="16"/>
      <c r="AE1428" s="20"/>
      <c r="AF1428" s="16"/>
      <c r="AG1428" s="20"/>
      <c r="AN1428" s="15"/>
      <c r="AO1428" s="20"/>
      <c r="AT1428" s="15"/>
      <c r="AU1428" s="17"/>
      <c r="AW1428" s="15"/>
      <c r="AX1428" s="20"/>
    </row>
    <row r="1429" spans="1:50" x14ac:dyDescent="0.3">
      <c r="A1429" s="28">
        <v>156</v>
      </c>
      <c r="B1429" s="28">
        <f>RADIANS(S0P5022[[#This Row],[Deg]])</f>
        <v>2.7227136331111539</v>
      </c>
      <c r="C1429" s="29">
        <v>1.3080824185735101E-4</v>
      </c>
      <c r="D1429" s="30">
        <f t="shared" si="11"/>
        <v>0.75</v>
      </c>
      <c r="E1429" s="30">
        <f>-LOG(S0P5022[[#This Row],[p]]-0.5,2)</f>
        <v>2</v>
      </c>
      <c r="F1429" s="30">
        <f>-LOG(1-S0P5022[[#This Row],[p]],2)^2</f>
        <v>4</v>
      </c>
      <c r="G1429" s="30">
        <f>-LOG(S0P5022[[#This Row],[p]]-0.5,2)^2</f>
        <v>4</v>
      </c>
      <c r="H1429" s="30">
        <f>-LOG(1-S0P5022[[#This Row],[p]],2)</f>
        <v>2</v>
      </c>
      <c r="I1429" s="30">
        <f>1/S0P5022[[#This Row],[-LOG(p-0.5)^2]]</f>
        <v>0.25</v>
      </c>
      <c r="J1429" s="30">
        <f>1-S0P5022[[#This Row],[p]]</f>
        <v>0.25</v>
      </c>
      <c r="K1429" s="30">
        <f>1/S0P5022[[#This Row],[1-p]]</f>
        <v>4</v>
      </c>
      <c r="L1429" s="30">
        <f>S0P5022[[#This Row],[p]]*2-1</f>
        <v>0.5</v>
      </c>
      <c r="M1429" s="30">
        <f>S0P5022[[#This Row],[1-p]]*2</f>
        <v>0.5</v>
      </c>
      <c r="N1429" s="30">
        <f>S0P5022[[#This Row],[2p-1]]*2</f>
        <v>1</v>
      </c>
      <c r="O1429" s="30">
        <f>S0P5022[[#This Row],[2-2p]]*2</f>
        <v>1</v>
      </c>
      <c r="P1429" s="30">
        <f>2^S0P5022[[#This Row],[4p-2]]</f>
        <v>2</v>
      </c>
      <c r="Q1429" s="30">
        <f>2^S0P5022[[#This Row],[4-4p]]</f>
        <v>2</v>
      </c>
      <c r="R1429" s="30">
        <f>2^S0P5022[[#This Row],[2^(4p-2)]]</f>
        <v>4</v>
      </c>
      <c r="S1429" s="29">
        <f>S0P5022[[#This Row],[1-p]]/2</f>
        <v>0.125</v>
      </c>
      <c r="T1429" s="29">
        <f>S0P5022[[#This Row],[f(p)]]/LOG(1-S0P5022[[#This Row],[p]],2)^16</f>
        <v>1.9073486328125E-6</v>
      </c>
      <c r="U1429" s="26">
        <f>2*(1-ABS(SIN(S0P5022[[#This Row],[Rad]]*2)))^(S0P5022[[#This Row],[-LOG(1-p)]])</f>
        <v>0.13194916135807619</v>
      </c>
      <c r="V1429" s="26">
        <f>S0P5022[[#This Row],[f(p)]]*LOG(1-S0P5022[[#This Row],[p]],2)^-16</f>
        <v>1.9073486328125E-6</v>
      </c>
      <c r="W1429" s="26">
        <f>S0P5022[[#This Row],[f(p)]]*2*((1-ABS(SIN(S0P5022[[#This Row],[Rad]]*2)))^(S0P5022[[#This Row],[-LOG(1-p)]]^2))</f>
        <v>1.0881613239437267E-3</v>
      </c>
      <c r="X1429" s="26">
        <f>S0P5022[[#This Row],[F3]]+S0P5022[[#This Row],[F2]]</f>
        <v>1.0900686725765392E-3</v>
      </c>
      <c r="Y1429" s="26"/>
      <c r="Z1429"/>
      <c r="AD1429" s="16"/>
      <c r="AE1429" s="20"/>
      <c r="AF1429" s="16"/>
      <c r="AG1429" s="20"/>
      <c r="AN1429" s="15"/>
      <c r="AO1429" s="20"/>
      <c r="AT1429" s="15"/>
      <c r="AU1429" s="17"/>
      <c r="AW1429" s="15"/>
      <c r="AX1429" s="20"/>
    </row>
    <row r="1430" spans="1:50" x14ac:dyDescent="0.3">
      <c r="A1430" s="28">
        <v>157</v>
      </c>
      <c r="B1430" s="28">
        <f>RADIANS(S0P5022[[#This Row],[Deg]])</f>
        <v>2.7401669256310974</v>
      </c>
      <c r="C1430" s="29">
        <v>1.3410632476521799E-4</v>
      </c>
      <c r="D1430" s="30">
        <f t="shared" si="11"/>
        <v>0.75</v>
      </c>
      <c r="E1430" s="30">
        <f>-LOG(S0P5022[[#This Row],[p]]-0.5,2)</f>
        <v>2</v>
      </c>
      <c r="F1430" s="30">
        <f>-LOG(1-S0P5022[[#This Row],[p]],2)^2</f>
        <v>4</v>
      </c>
      <c r="G1430" s="30">
        <f>-LOG(S0P5022[[#This Row],[p]]-0.5,2)^2</f>
        <v>4</v>
      </c>
      <c r="H1430" s="30">
        <f>-LOG(1-S0P5022[[#This Row],[p]],2)</f>
        <v>2</v>
      </c>
      <c r="I1430" s="30">
        <f>1/S0P5022[[#This Row],[-LOG(p-0.5)^2]]</f>
        <v>0.25</v>
      </c>
      <c r="J1430" s="30">
        <f>1-S0P5022[[#This Row],[p]]</f>
        <v>0.25</v>
      </c>
      <c r="K1430" s="30">
        <f>1/S0P5022[[#This Row],[1-p]]</f>
        <v>4</v>
      </c>
      <c r="L1430" s="30">
        <f>S0P5022[[#This Row],[p]]*2-1</f>
        <v>0.5</v>
      </c>
      <c r="M1430" s="30">
        <f>S0P5022[[#This Row],[1-p]]*2</f>
        <v>0.5</v>
      </c>
      <c r="N1430" s="30">
        <f>S0P5022[[#This Row],[2p-1]]*2</f>
        <v>1</v>
      </c>
      <c r="O1430" s="30">
        <f>S0P5022[[#This Row],[2-2p]]*2</f>
        <v>1</v>
      </c>
      <c r="P1430" s="30">
        <f>2^S0P5022[[#This Row],[4p-2]]</f>
        <v>2</v>
      </c>
      <c r="Q1430" s="30">
        <f>2^S0P5022[[#This Row],[4-4p]]</f>
        <v>2</v>
      </c>
      <c r="R1430" s="30">
        <f>2^S0P5022[[#This Row],[2^(4p-2)]]</f>
        <v>4</v>
      </c>
      <c r="S1430" s="29">
        <f>S0P5022[[#This Row],[1-p]]/2</f>
        <v>0.125</v>
      </c>
      <c r="T1430" s="29">
        <f>S0P5022[[#This Row],[f(p)]]/LOG(1-S0P5022[[#This Row],[p]],2)^16</f>
        <v>1.9073486328125E-6</v>
      </c>
      <c r="U1430" s="26">
        <f>2*(1-ABS(SIN(S0P5022[[#This Row],[Rad]]*2)))^(S0P5022[[#This Row],[-LOG(1-p)]])</f>
        <v>0.15754029534789635</v>
      </c>
      <c r="V1430" s="26">
        <f>S0P5022[[#This Row],[f(p)]]*LOG(1-S0P5022[[#This Row],[p]],2)^-16</f>
        <v>1.9073486328125E-6</v>
      </c>
      <c r="W1430" s="26">
        <f>S0P5022[[#This Row],[f(p)]]*2*((1-ABS(SIN(S0P5022[[#This Row],[Rad]]*2)))^(S0P5022[[#This Row],[-LOG(1-p)]]^2))</f>
        <v>1.5511840411439007E-3</v>
      </c>
      <c r="X1430" s="26">
        <f>S0P5022[[#This Row],[F3]]+S0P5022[[#This Row],[F2]]</f>
        <v>1.5530913897767132E-3</v>
      </c>
      <c r="Y1430" s="26"/>
      <c r="Z1430"/>
      <c r="AD1430" s="16"/>
      <c r="AE1430" s="20"/>
      <c r="AF1430" s="16"/>
      <c r="AG1430" s="20"/>
      <c r="AN1430" s="15"/>
      <c r="AO1430" s="20"/>
      <c r="AT1430" s="15"/>
      <c r="AU1430" s="17"/>
      <c r="AW1430" s="15"/>
      <c r="AX1430" s="20"/>
    </row>
    <row r="1431" spans="1:50" x14ac:dyDescent="0.3">
      <c r="A1431" s="28">
        <v>158</v>
      </c>
      <c r="B1431" s="28">
        <f>RADIANS(S0P5022[[#This Row],[Deg]])</f>
        <v>2.7576202181510405</v>
      </c>
      <c r="C1431" s="29">
        <v>1.4190762800658199E-4</v>
      </c>
      <c r="D1431" s="30">
        <f t="shared" si="11"/>
        <v>0.75</v>
      </c>
      <c r="E1431" s="30">
        <f>-LOG(S0P5022[[#This Row],[p]]-0.5,2)</f>
        <v>2</v>
      </c>
      <c r="F1431" s="30">
        <f>-LOG(1-S0P5022[[#This Row],[p]],2)^2</f>
        <v>4</v>
      </c>
      <c r="G1431" s="30">
        <f>-LOG(S0P5022[[#This Row],[p]]-0.5,2)^2</f>
        <v>4</v>
      </c>
      <c r="H1431" s="30">
        <f>-LOG(1-S0P5022[[#This Row],[p]],2)</f>
        <v>2</v>
      </c>
      <c r="I1431" s="30">
        <f>1/S0P5022[[#This Row],[-LOG(p-0.5)^2]]</f>
        <v>0.25</v>
      </c>
      <c r="J1431" s="30">
        <f>1-S0P5022[[#This Row],[p]]</f>
        <v>0.25</v>
      </c>
      <c r="K1431" s="30">
        <f>1/S0P5022[[#This Row],[1-p]]</f>
        <v>4</v>
      </c>
      <c r="L1431" s="30">
        <f>S0P5022[[#This Row],[p]]*2-1</f>
        <v>0.5</v>
      </c>
      <c r="M1431" s="30">
        <f>S0P5022[[#This Row],[1-p]]*2</f>
        <v>0.5</v>
      </c>
      <c r="N1431" s="30">
        <f>S0P5022[[#This Row],[2p-1]]*2</f>
        <v>1</v>
      </c>
      <c r="O1431" s="30">
        <f>S0P5022[[#This Row],[2-2p]]*2</f>
        <v>1</v>
      </c>
      <c r="P1431" s="30">
        <f>2^S0P5022[[#This Row],[4p-2]]</f>
        <v>2</v>
      </c>
      <c r="Q1431" s="30">
        <f>2^S0P5022[[#This Row],[4-4p]]</f>
        <v>2</v>
      </c>
      <c r="R1431" s="30">
        <f>2^S0P5022[[#This Row],[2^(4p-2)]]</f>
        <v>4</v>
      </c>
      <c r="S1431" s="29">
        <f>S0P5022[[#This Row],[1-p]]/2</f>
        <v>0.125</v>
      </c>
      <c r="T1431" s="29">
        <f>S0P5022[[#This Row],[f(p)]]/LOG(1-S0P5022[[#This Row],[p]],2)^16</f>
        <v>1.9073486328125E-6</v>
      </c>
      <c r="U1431" s="26">
        <f>2*(1-ABS(SIN(S0P5022[[#This Row],[Rad]]*2)))^(S0P5022[[#This Row],[-LOG(1-p)]])</f>
        <v>0.18646702146150951</v>
      </c>
      <c r="V1431" s="26">
        <f>S0P5022[[#This Row],[f(p)]]*LOG(1-S0P5022[[#This Row],[p]],2)^-16</f>
        <v>1.9073486328125E-6</v>
      </c>
      <c r="W1431" s="26">
        <f>S0P5022[[#This Row],[f(p)]]*2*((1-ABS(SIN(S0P5022[[#This Row],[Rad]]*2)))^(S0P5022[[#This Row],[-LOG(1-p)]]^2))</f>
        <v>2.1731218807954406E-3</v>
      </c>
      <c r="X1431" s="26">
        <f>S0P5022[[#This Row],[F3]]+S0P5022[[#This Row],[F2]]</f>
        <v>2.1750292294282531E-3</v>
      </c>
      <c r="Y1431" s="26"/>
      <c r="Z1431"/>
      <c r="AD1431" s="16"/>
      <c r="AE1431" s="20"/>
      <c r="AF1431" s="16"/>
      <c r="AG1431" s="20"/>
      <c r="AN1431" s="15"/>
      <c r="AO1431" s="20"/>
      <c r="AT1431" s="15"/>
      <c r="AU1431" s="17"/>
      <c r="AW1431" s="15"/>
      <c r="AX1431" s="20"/>
    </row>
    <row r="1432" spans="1:50" x14ac:dyDescent="0.3">
      <c r="A1432" s="28">
        <v>159</v>
      </c>
      <c r="B1432" s="28">
        <f>RADIANS(S0P5022[[#This Row],[Deg]])</f>
        <v>2.7750735106709841</v>
      </c>
      <c r="C1432" s="29">
        <v>3.1559612029656499E-4</v>
      </c>
      <c r="D1432" s="30">
        <f t="shared" si="11"/>
        <v>0.75</v>
      </c>
      <c r="E1432" s="30">
        <f>-LOG(S0P5022[[#This Row],[p]]-0.5,2)</f>
        <v>2</v>
      </c>
      <c r="F1432" s="30">
        <f>-LOG(1-S0P5022[[#This Row],[p]],2)^2</f>
        <v>4</v>
      </c>
      <c r="G1432" s="30">
        <f>-LOG(S0P5022[[#This Row],[p]]-0.5,2)^2</f>
        <v>4</v>
      </c>
      <c r="H1432" s="30">
        <f>-LOG(1-S0P5022[[#This Row],[p]],2)</f>
        <v>2</v>
      </c>
      <c r="I1432" s="30">
        <f>1/S0P5022[[#This Row],[-LOG(p-0.5)^2]]</f>
        <v>0.25</v>
      </c>
      <c r="J1432" s="30">
        <f>1-S0P5022[[#This Row],[p]]</f>
        <v>0.25</v>
      </c>
      <c r="K1432" s="30">
        <f>1/S0P5022[[#This Row],[1-p]]</f>
        <v>4</v>
      </c>
      <c r="L1432" s="30">
        <f>S0P5022[[#This Row],[p]]*2-1</f>
        <v>0.5</v>
      </c>
      <c r="M1432" s="30">
        <f>S0P5022[[#This Row],[1-p]]*2</f>
        <v>0.5</v>
      </c>
      <c r="N1432" s="30">
        <f>S0P5022[[#This Row],[2p-1]]*2</f>
        <v>1</v>
      </c>
      <c r="O1432" s="30">
        <f>S0P5022[[#This Row],[2-2p]]*2</f>
        <v>1</v>
      </c>
      <c r="P1432" s="30">
        <f>2^S0P5022[[#This Row],[4p-2]]</f>
        <v>2</v>
      </c>
      <c r="Q1432" s="30">
        <f>2^S0P5022[[#This Row],[4-4p]]</f>
        <v>2</v>
      </c>
      <c r="R1432" s="30">
        <f>2^S0P5022[[#This Row],[2^(4p-2)]]</f>
        <v>4</v>
      </c>
      <c r="S1432" s="29">
        <f>S0P5022[[#This Row],[1-p]]/2</f>
        <v>0.125</v>
      </c>
      <c r="T1432" s="29">
        <f>S0P5022[[#This Row],[f(p)]]/LOG(1-S0P5022[[#This Row],[p]],2)^16</f>
        <v>1.9073486328125E-6</v>
      </c>
      <c r="U1432" s="26">
        <f>2*(1-ABS(SIN(S0P5022[[#This Row],[Rad]]*2)))^(S0P5022[[#This Row],[-LOG(1-p)]])</f>
        <v>0.2189491112969138</v>
      </c>
      <c r="V1432" s="26">
        <f>S0P5022[[#This Row],[f(p)]]*LOG(1-S0P5022[[#This Row],[p]],2)^-16</f>
        <v>1.9073486328125E-6</v>
      </c>
      <c r="W1432" s="26">
        <f>S0P5022[[#This Row],[f(p)]]*2*((1-ABS(SIN(S0P5022[[#This Row],[Rad]]*2)))^(S0P5022[[#This Row],[-LOG(1-p)]]^2))</f>
        <v>2.9961695836067718E-3</v>
      </c>
      <c r="X1432" s="26">
        <f>S0P5022[[#This Row],[F3]]+S0P5022[[#This Row],[F2]]</f>
        <v>2.9980769322395843E-3</v>
      </c>
      <c r="Y1432" s="26"/>
      <c r="Z1432"/>
      <c r="AD1432" s="16"/>
      <c r="AE1432" s="20"/>
      <c r="AF1432" s="16"/>
      <c r="AG1432" s="20"/>
      <c r="AN1432" s="15"/>
      <c r="AO1432" s="20"/>
      <c r="AT1432" s="15"/>
      <c r="AU1432" s="17"/>
      <c r="AW1432" s="15"/>
      <c r="AX1432" s="20"/>
    </row>
    <row r="1433" spans="1:50" x14ac:dyDescent="0.3">
      <c r="A1433" s="28">
        <v>160</v>
      </c>
      <c r="B1433" s="28">
        <f>RADIANS(S0P5022[[#This Row],[Deg]])</f>
        <v>2.7925268031909272</v>
      </c>
      <c r="C1433" s="29">
        <v>7.9008870219158796E-4</v>
      </c>
      <c r="D1433" s="30">
        <f t="shared" si="11"/>
        <v>0.75</v>
      </c>
      <c r="E1433" s="30">
        <f>-LOG(S0P5022[[#This Row],[p]]-0.5,2)</f>
        <v>2</v>
      </c>
      <c r="F1433" s="30">
        <f>-LOG(1-S0P5022[[#This Row],[p]],2)^2</f>
        <v>4</v>
      </c>
      <c r="G1433" s="30">
        <f>-LOG(S0P5022[[#This Row],[p]]-0.5,2)^2</f>
        <v>4</v>
      </c>
      <c r="H1433" s="30">
        <f>-LOG(1-S0P5022[[#This Row],[p]],2)</f>
        <v>2</v>
      </c>
      <c r="I1433" s="30">
        <f>1/S0P5022[[#This Row],[-LOG(p-0.5)^2]]</f>
        <v>0.25</v>
      </c>
      <c r="J1433" s="30">
        <f>1-S0P5022[[#This Row],[p]]</f>
        <v>0.25</v>
      </c>
      <c r="K1433" s="30">
        <f>1/S0P5022[[#This Row],[1-p]]</f>
        <v>4</v>
      </c>
      <c r="L1433" s="30">
        <f>S0P5022[[#This Row],[p]]*2-1</f>
        <v>0.5</v>
      </c>
      <c r="M1433" s="30">
        <f>S0P5022[[#This Row],[1-p]]*2</f>
        <v>0.5</v>
      </c>
      <c r="N1433" s="30">
        <f>S0P5022[[#This Row],[2p-1]]*2</f>
        <v>1</v>
      </c>
      <c r="O1433" s="30">
        <f>S0P5022[[#This Row],[2-2p]]*2</f>
        <v>1</v>
      </c>
      <c r="P1433" s="30">
        <f>2^S0P5022[[#This Row],[4p-2]]</f>
        <v>2</v>
      </c>
      <c r="Q1433" s="30">
        <f>2^S0P5022[[#This Row],[4-4p]]</f>
        <v>2</v>
      </c>
      <c r="R1433" s="30">
        <f>2^S0P5022[[#This Row],[2^(4p-2)]]</f>
        <v>4</v>
      </c>
      <c r="S1433" s="29">
        <f>S0P5022[[#This Row],[1-p]]/2</f>
        <v>0.125</v>
      </c>
      <c r="T1433" s="29">
        <f>S0P5022[[#This Row],[f(p)]]/LOG(1-S0P5022[[#This Row],[p]],2)^16</f>
        <v>1.9073486328125E-6</v>
      </c>
      <c r="U1433" s="26">
        <f>2*(1-ABS(SIN(S0P5022[[#This Row],[Rad]]*2)))^(S0P5022[[#This Row],[-LOG(1-p)]])</f>
        <v>0.25520138358691197</v>
      </c>
      <c r="V1433" s="26">
        <f>S0P5022[[#This Row],[f(p)]]*LOG(1-S0P5022[[#This Row],[p]],2)^-16</f>
        <v>1.9073486328125E-6</v>
      </c>
      <c r="W1433" s="26">
        <f>S0P5022[[#This Row],[f(p)]]*2*((1-ABS(SIN(S0P5022[[#This Row],[Rad]]*2)))^(S0P5022[[#This Row],[-LOG(1-p)]]^2))</f>
        <v>4.0704841365421362E-3</v>
      </c>
      <c r="X1433" s="26">
        <f>S0P5022[[#This Row],[F3]]+S0P5022[[#This Row],[F2]]</f>
        <v>4.0723914851749487E-3</v>
      </c>
      <c r="Y1433" s="26"/>
      <c r="Z1433"/>
      <c r="AD1433" s="16"/>
      <c r="AE1433" s="20"/>
      <c r="AF1433" s="16"/>
      <c r="AG1433" s="20"/>
      <c r="AN1433" s="15"/>
      <c r="AO1433" s="20"/>
      <c r="AT1433" s="15"/>
      <c r="AU1433" s="17"/>
      <c r="AW1433" s="15"/>
      <c r="AX1433" s="20"/>
    </row>
    <row r="1434" spans="1:50" x14ac:dyDescent="0.3">
      <c r="A1434" s="28">
        <v>161</v>
      </c>
      <c r="B1434" s="28">
        <f>RADIANS(S0P5022[[#This Row],[Deg]])</f>
        <v>2.8099800957108707</v>
      </c>
      <c r="C1434" s="29">
        <v>1.6107336408200999E-3</v>
      </c>
      <c r="D1434" s="30">
        <f t="shared" si="11"/>
        <v>0.75</v>
      </c>
      <c r="E1434" s="30">
        <f>-LOG(S0P5022[[#This Row],[p]]-0.5,2)</f>
        <v>2</v>
      </c>
      <c r="F1434" s="30">
        <f>-LOG(1-S0P5022[[#This Row],[p]],2)^2</f>
        <v>4</v>
      </c>
      <c r="G1434" s="30">
        <f>-LOG(S0P5022[[#This Row],[p]]-0.5,2)^2</f>
        <v>4</v>
      </c>
      <c r="H1434" s="30">
        <f>-LOG(1-S0P5022[[#This Row],[p]],2)</f>
        <v>2</v>
      </c>
      <c r="I1434" s="30">
        <f>1/S0P5022[[#This Row],[-LOG(p-0.5)^2]]</f>
        <v>0.25</v>
      </c>
      <c r="J1434" s="30">
        <f>1-S0P5022[[#This Row],[p]]</f>
        <v>0.25</v>
      </c>
      <c r="K1434" s="30">
        <f>1/S0P5022[[#This Row],[1-p]]</f>
        <v>4</v>
      </c>
      <c r="L1434" s="30">
        <f>S0P5022[[#This Row],[p]]*2-1</f>
        <v>0.5</v>
      </c>
      <c r="M1434" s="30">
        <f>S0P5022[[#This Row],[1-p]]*2</f>
        <v>0.5</v>
      </c>
      <c r="N1434" s="30">
        <f>S0P5022[[#This Row],[2p-1]]*2</f>
        <v>1</v>
      </c>
      <c r="O1434" s="30">
        <f>S0P5022[[#This Row],[2-2p]]*2</f>
        <v>1</v>
      </c>
      <c r="P1434" s="30">
        <f>2^S0P5022[[#This Row],[4p-2]]</f>
        <v>2</v>
      </c>
      <c r="Q1434" s="30">
        <f>2^S0P5022[[#This Row],[4-4p]]</f>
        <v>2</v>
      </c>
      <c r="R1434" s="30">
        <f>2^S0P5022[[#This Row],[2^(4p-2)]]</f>
        <v>4</v>
      </c>
      <c r="S1434" s="29">
        <f>S0P5022[[#This Row],[1-p]]/2</f>
        <v>0.125</v>
      </c>
      <c r="T1434" s="29">
        <f>S0P5022[[#This Row],[f(p)]]/LOG(1-S0P5022[[#This Row],[p]],2)^16</f>
        <v>1.9073486328125E-6</v>
      </c>
      <c r="U1434" s="26">
        <f>2*(1-ABS(SIN(S0P5022[[#This Row],[Rad]]*2)))^(S0P5022[[#This Row],[-LOG(1-p)]])</f>
        <v>0.2954322030976993</v>
      </c>
      <c r="V1434" s="26">
        <f>S0P5022[[#This Row],[f(p)]]*LOG(1-S0P5022[[#This Row],[p]],2)^-16</f>
        <v>1.9073486328125E-6</v>
      </c>
      <c r="W1434" s="26">
        <f>S0P5022[[#This Row],[f(p)]]*2*((1-ABS(SIN(S0P5022[[#This Row],[Rad]]*2)))^(S0P5022[[#This Row],[-LOG(1-p)]]^2))</f>
        <v>5.4550116641975156E-3</v>
      </c>
      <c r="X1434" s="26">
        <f>S0P5022[[#This Row],[F3]]+S0P5022[[#This Row],[F2]]</f>
        <v>5.4569190128303281E-3</v>
      </c>
      <c r="Y1434" s="26"/>
      <c r="Z1434"/>
      <c r="AD1434" s="16"/>
      <c r="AE1434" s="20"/>
      <c r="AF1434" s="16"/>
      <c r="AG1434" s="20"/>
      <c r="AN1434" s="15"/>
      <c r="AO1434" s="20"/>
      <c r="AT1434" s="15"/>
      <c r="AU1434" s="17"/>
      <c r="AW1434" s="15"/>
      <c r="AX1434" s="20"/>
    </row>
    <row r="1435" spans="1:50" x14ac:dyDescent="0.3">
      <c r="A1435" s="28">
        <v>162</v>
      </c>
      <c r="B1435" s="28">
        <f>RADIANS(S0P5022[[#This Row],[Deg]])</f>
        <v>2.8274333882308138</v>
      </c>
      <c r="C1435" s="29">
        <v>2.9601569478801501E-3</v>
      </c>
      <c r="D1435" s="30">
        <f t="shared" si="11"/>
        <v>0.75</v>
      </c>
      <c r="E1435" s="30">
        <f>-LOG(S0P5022[[#This Row],[p]]-0.5,2)</f>
        <v>2</v>
      </c>
      <c r="F1435" s="30">
        <f>-LOG(1-S0P5022[[#This Row],[p]],2)^2</f>
        <v>4</v>
      </c>
      <c r="G1435" s="30">
        <f>-LOG(S0P5022[[#This Row],[p]]-0.5,2)^2</f>
        <v>4</v>
      </c>
      <c r="H1435" s="30">
        <f>-LOG(1-S0P5022[[#This Row],[p]],2)</f>
        <v>2</v>
      </c>
      <c r="I1435" s="30">
        <f>1/S0P5022[[#This Row],[-LOG(p-0.5)^2]]</f>
        <v>0.25</v>
      </c>
      <c r="J1435" s="30">
        <f>1-S0P5022[[#This Row],[p]]</f>
        <v>0.25</v>
      </c>
      <c r="K1435" s="30">
        <f>1/S0P5022[[#This Row],[1-p]]</f>
        <v>4</v>
      </c>
      <c r="L1435" s="30">
        <f>S0P5022[[#This Row],[p]]*2-1</f>
        <v>0.5</v>
      </c>
      <c r="M1435" s="30">
        <f>S0P5022[[#This Row],[1-p]]*2</f>
        <v>0.5</v>
      </c>
      <c r="N1435" s="30">
        <f>S0P5022[[#This Row],[2p-1]]*2</f>
        <v>1</v>
      </c>
      <c r="O1435" s="30">
        <f>S0P5022[[#This Row],[2-2p]]*2</f>
        <v>1</v>
      </c>
      <c r="P1435" s="30">
        <f>2^S0P5022[[#This Row],[4p-2]]</f>
        <v>2</v>
      </c>
      <c r="Q1435" s="30">
        <f>2^S0P5022[[#This Row],[4-4p]]</f>
        <v>2</v>
      </c>
      <c r="R1435" s="30">
        <f>2^S0P5022[[#This Row],[2^(4p-2)]]</f>
        <v>4</v>
      </c>
      <c r="S1435" s="29">
        <f>S0P5022[[#This Row],[1-p]]/2</f>
        <v>0.125</v>
      </c>
      <c r="T1435" s="29">
        <f>S0P5022[[#This Row],[f(p)]]/LOG(1-S0P5022[[#This Row],[p]],2)^16</f>
        <v>1.9073486328125E-6</v>
      </c>
      <c r="U1435" s="26">
        <f>2*(1-ABS(SIN(S0P5022[[#This Row],[Rad]]*2)))^(S0P5022[[#This Row],[-LOG(1-p)]])</f>
        <v>0.33984199645515967</v>
      </c>
      <c r="V1435" s="26">
        <f>S0P5022[[#This Row],[f(p)]]*LOG(1-S0P5022[[#This Row],[p]],2)^-16</f>
        <v>1.9073486328125E-6</v>
      </c>
      <c r="W1435" s="26">
        <f>S0P5022[[#This Row],[f(p)]]*2*((1-ABS(SIN(S0P5022[[#This Row],[Rad]]*2)))^(S0P5022[[#This Row],[-LOG(1-p)]]^2))</f>
        <v>7.2182864096642972E-3</v>
      </c>
      <c r="X1435" s="26">
        <f>S0P5022[[#This Row],[F3]]+S0P5022[[#This Row],[F2]]</f>
        <v>7.2201937582971097E-3</v>
      </c>
      <c r="Y1435" s="26"/>
      <c r="Z1435"/>
      <c r="AD1435" s="16"/>
      <c r="AE1435" s="20"/>
      <c r="AF1435" s="16"/>
      <c r="AG1435" s="20"/>
      <c r="AN1435" s="15"/>
      <c r="AO1435" s="20"/>
      <c r="AT1435" s="15"/>
      <c r="AU1435" s="17"/>
      <c r="AW1435" s="15"/>
      <c r="AX1435" s="20"/>
    </row>
    <row r="1436" spans="1:50" x14ac:dyDescent="0.3">
      <c r="A1436" s="28">
        <v>163</v>
      </c>
      <c r="B1436" s="28">
        <f>RADIANS(S0P5022[[#This Row],[Deg]])</f>
        <v>2.8448866807507573</v>
      </c>
      <c r="C1436" s="29">
        <v>4.8130423414815401E-3</v>
      </c>
      <c r="D1436" s="30">
        <f t="shared" si="11"/>
        <v>0.75</v>
      </c>
      <c r="E1436" s="30">
        <f>-LOG(S0P5022[[#This Row],[p]]-0.5,2)</f>
        <v>2</v>
      </c>
      <c r="F1436" s="30">
        <f>-LOG(1-S0P5022[[#This Row],[p]],2)^2</f>
        <v>4</v>
      </c>
      <c r="G1436" s="30">
        <f>-LOG(S0P5022[[#This Row],[p]]-0.5,2)^2</f>
        <v>4</v>
      </c>
      <c r="H1436" s="30">
        <f>-LOG(1-S0P5022[[#This Row],[p]],2)</f>
        <v>2</v>
      </c>
      <c r="I1436" s="30">
        <f>1/S0P5022[[#This Row],[-LOG(p-0.5)^2]]</f>
        <v>0.25</v>
      </c>
      <c r="J1436" s="30">
        <f>1-S0P5022[[#This Row],[p]]</f>
        <v>0.25</v>
      </c>
      <c r="K1436" s="30">
        <f>1/S0P5022[[#This Row],[1-p]]</f>
        <v>4</v>
      </c>
      <c r="L1436" s="30">
        <f>S0P5022[[#This Row],[p]]*2-1</f>
        <v>0.5</v>
      </c>
      <c r="M1436" s="30">
        <f>S0P5022[[#This Row],[1-p]]*2</f>
        <v>0.5</v>
      </c>
      <c r="N1436" s="30">
        <f>S0P5022[[#This Row],[2p-1]]*2</f>
        <v>1</v>
      </c>
      <c r="O1436" s="30">
        <f>S0P5022[[#This Row],[2-2p]]*2</f>
        <v>1</v>
      </c>
      <c r="P1436" s="30">
        <f>2^S0P5022[[#This Row],[4p-2]]</f>
        <v>2</v>
      </c>
      <c r="Q1436" s="30">
        <f>2^S0P5022[[#This Row],[4-4p]]</f>
        <v>2</v>
      </c>
      <c r="R1436" s="30">
        <f>2^S0P5022[[#This Row],[2^(4p-2)]]</f>
        <v>4</v>
      </c>
      <c r="S1436" s="29">
        <f>S0P5022[[#This Row],[1-p]]/2</f>
        <v>0.125</v>
      </c>
      <c r="T1436" s="29">
        <f>S0P5022[[#This Row],[f(p)]]/LOG(1-S0P5022[[#This Row],[p]],2)^16</f>
        <v>1.9073486328125E-6</v>
      </c>
      <c r="U1436" s="26">
        <f>2*(1-ABS(SIN(S0P5022[[#This Row],[Rad]]*2)))^(S0P5022[[#This Row],[-LOG(1-p)]])</f>
        <v>0.38862179270110109</v>
      </c>
      <c r="V1436" s="26">
        <f>S0P5022[[#This Row],[f(p)]]*LOG(1-S0P5022[[#This Row],[p]],2)^-16</f>
        <v>1.9073486328125E-6</v>
      </c>
      <c r="W1436" s="26">
        <f>S0P5022[[#This Row],[f(p)]]*2*((1-ABS(SIN(S0P5022[[#This Row],[Rad]]*2)))^(S0P5022[[#This Row],[-LOG(1-p)]]^2))</f>
        <v>9.4391811101385992E-3</v>
      </c>
      <c r="X1436" s="26">
        <f>S0P5022[[#This Row],[F3]]+S0P5022[[#This Row],[F2]]</f>
        <v>9.4410884587714117E-3</v>
      </c>
      <c r="Y1436" s="26"/>
      <c r="Z1436"/>
      <c r="AD1436" s="16"/>
      <c r="AE1436" s="20"/>
      <c r="AF1436" s="16"/>
      <c r="AG1436" s="20"/>
      <c r="AN1436" s="15"/>
      <c r="AO1436" s="20"/>
      <c r="AT1436" s="15"/>
      <c r="AU1436" s="17"/>
      <c r="AW1436" s="15"/>
      <c r="AX1436" s="20"/>
    </row>
    <row r="1437" spans="1:50" x14ac:dyDescent="0.3">
      <c r="A1437" s="28">
        <v>164</v>
      </c>
      <c r="B1437" s="28">
        <f>RADIANS(S0P5022[[#This Row],[Deg]])</f>
        <v>2.8623399732707004</v>
      </c>
      <c r="C1437" s="29">
        <v>7.1251286166868402E-3</v>
      </c>
      <c r="D1437" s="30">
        <f t="shared" si="11"/>
        <v>0.75</v>
      </c>
      <c r="E1437" s="30">
        <f>-LOG(S0P5022[[#This Row],[p]]-0.5,2)</f>
        <v>2</v>
      </c>
      <c r="F1437" s="30">
        <f>-LOG(1-S0P5022[[#This Row],[p]],2)^2</f>
        <v>4</v>
      </c>
      <c r="G1437" s="30">
        <f>-LOG(S0P5022[[#This Row],[p]]-0.5,2)^2</f>
        <v>4</v>
      </c>
      <c r="H1437" s="30">
        <f>-LOG(1-S0P5022[[#This Row],[p]],2)</f>
        <v>2</v>
      </c>
      <c r="I1437" s="30">
        <f>1/S0P5022[[#This Row],[-LOG(p-0.5)^2]]</f>
        <v>0.25</v>
      </c>
      <c r="J1437" s="30">
        <f>1-S0P5022[[#This Row],[p]]</f>
        <v>0.25</v>
      </c>
      <c r="K1437" s="30">
        <f>1/S0P5022[[#This Row],[1-p]]</f>
        <v>4</v>
      </c>
      <c r="L1437" s="30">
        <f>S0P5022[[#This Row],[p]]*2-1</f>
        <v>0.5</v>
      </c>
      <c r="M1437" s="30">
        <f>S0P5022[[#This Row],[1-p]]*2</f>
        <v>0.5</v>
      </c>
      <c r="N1437" s="30">
        <f>S0P5022[[#This Row],[2p-1]]*2</f>
        <v>1</v>
      </c>
      <c r="O1437" s="30">
        <f>S0P5022[[#This Row],[2-2p]]*2</f>
        <v>1</v>
      </c>
      <c r="P1437" s="30">
        <f>2^S0P5022[[#This Row],[4p-2]]</f>
        <v>2</v>
      </c>
      <c r="Q1437" s="30">
        <f>2^S0P5022[[#This Row],[4-4p]]</f>
        <v>2</v>
      </c>
      <c r="R1437" s="30">
        <f>2^S0P5022[[#This Row],[2^(4p-2)]]</f>
        <v>4</v>
      </c>
      <c r="S1437" s="29">
        <f>S0P5022[[#This Row],[1-p]]/2</f>
        <v>0.125</v>
      </c>
      <c r="T1437" s="29">
        <f>S0P5022[[#This Row],[f(p)]]/LOG(1-S0P5022[[#This Row],[p]],2)^16</f>
        <v>1.9073486328125E-6</v>
      </c>
      <c r="U1437" s="26">
        <f>2*(1-ABS(SIN(S0P5022[[#This Row],[Rad]]*2)))^(S0P5022[[#This Row],[-LOG(1-p)]])</f>
        <v>0.44195179627810266</v>
      </c>
      <c r="V1437" s="26">
        <f>S0P5022[[#This Row],[f(p)]]*LOG(1-S0P5022[[#This Row],[p]],2)^-16</f>
        <v>1.9073486328125E-6</v>
      </c>
      <c r="W1437" s="26">
        <f>S0P5022[[#This Row],[f(p)]]*2*((1-ABS(SIN(S0P5022[[#This Row],[Rad]]*2)))^(S0P5022[[#This Row],[-LOG(1-p)]]^2))</f>
        <v>1.2207586889590097E-2</v>
      </c>
      <c r="X1437" s="26">
        <f>S0P5022[[#This Row],[F3]]+S0P5022[[#This Row],[F2]]</f>
        <v>1.220949423822291E-2</v>
      </c>
      <c r="Y1437" s="26"/>
      <c r="Z1437"/>
      <c r="AD1437" s="16"/>
      <c r="AE1437" s="20"/>
      <c r="AF1437" s="16"/>
      <c r="AG1437" s="20"/>
      <c r="AN1437" s="15"/>
      <c r="AO1437" s="20"/>
      <c r="AT1437" s="15"/>
      <c r="AU1437" s="17"/>
      <c r="AW1437" s="15"/>
      <c r="AX1437" s="20"/>
    </row>
    <row r="1438" spans="1:50" x14ac:dyDescent="0.3">
      <c r="A1438" s="28">
        <v>165</v>
      </c>
      <c r="B1438" s="28">
        <f>RADIANS(S0P5022[[#This Row],[Deg]])</f>
        <v>2.8797932657906435</v>
      </c>
      <c r="C1438" s="29">
        <v>1.0050772060964899E-2</v>
      </c>
      <c r="D1438" s="30">
        <f t="shared" si="11"/>
        <v>0.75</v>
      </c>
      <c r="E1438" s="30">
        <f>-LOG(S0P5022[[#This Row],[p]]-0.5,2)</f>
        <v>2</v>
      </c>
      <c r="F1438" s="30">
        <f>-LOG(1-S0P5022[[#This Row],[p]],2)^2</f>
        <v>4</v>
      </c>
      <c r="G1438" s="30">
        <f>-LOG(S0P5022[[#This Row],[p]]-0.5,2)^2</f>
        <v>4</v>
      </c>
      <c r="H1438" s="30">
        <f>-LOG(1-S0P5022[[#This Row],[p]],2)</f>
        <v>2</v>
      </c>
      <c r="I1438" s="30">
        <f>1/S0P5022[[#This Row],[-LOG(p-0.5)^2]]</f>
        <v>0.25</v>
      </c>
      <c r="J1438" s="30">
        <f>1-S0P5022[[#This Row],[p]]</f>
        <v>0.25</v>
      </c>
      <c r="K1438" s="30">
        <f>1/S0P5022[[#This Row],[1-p]]</f>
        <v>4</v>
      </c>
      <c r="L1438" s="30">
        <f>S0P5022[[#This Row],[p]]*2-1</f>
        <v>0.5</v>
      </c>
      <c r="M1438" s="30">
        <f>S0P5022[[#This Row],[1-p]]*2</f>
        <v>0.5</v>
      </c>
      <c r="N1438" s="30">
        <f>S0P5022[[#This Row],[2p-1]]*2</f>
        <v>1</v>
      </c>
      <c r="O1438" s="30">
        <f>S0P5022[[#This Row],[2-2p]]*2</f>
        <v>1</v>
      </c>
      <c r="P1438" s="30">
        <f>2^S0P5022[[#This Row],[4p-2]]</f>
        <v>2</v>
      </c>
      <c r="Q1438" s="30">
        <f>2^S0P5022[[#This Row],[4-4p]]</f>
        <v>2</v>
      </c>
      <c r="R1438" s="30">
        <f>2^S0P5022[[#This Row],[2^(4p-2)]]</f>
        <v>4</v>
      </c>
      <c r="S1438" s="29">
        <f>S0P5022[[#This Row],[1-p]]/2</f>
        <v>0.125</v>
      </c>
      <c r="T1438" s="29">
        <f>S0P5022[[#This Row],[f(p)]]/LOG(1-S0P5022[[#This Row],[p]],2)^16</f>
        <v>1.9073486328125E-6</v>
      </c>
      <c r="U1438" s="26">
        <f>2*(1-ABS(SIN(S0P5022[[#This Row],[Rad]]*2)))^(S0P5022[[#This Row],[-LOG(1-p)]])</f>
        <v>0.49999999999999911</v>
      </c>
      <c r="V1438" s="26">
        <f>S0P5022[[#This Row],[f(p)]]*LOG(1-S0P5022[[#This Row],[p]],2)^-16</f>
        <v>1.9073486328125E-6</v>
      </c>
      <c r="W1438" s="26">
        <f>S0P5022[[#This Row],[f(p)]]*2*((1-ABS(SIN(S0P5022[[#This Row],[Rad]]*2)))^(S0P5022[[#This Row],[-LOG(1-p)]]^2))</f>
        <v>1.5624999999999944E-2</v>
      </c>
      <c r="X1438" s="26">
        <f>S0P5022[[#This Row],[F3]]+S0P5022[[#This Row],[F2]]</f>
        <v>1.5626907348632757E-2</v>
      </c>
      <c r="Y1438" s="26"/>
      <c r="Z1438"/>
      <c r="AD1438" s="16"/>
      <c r="AE1438" s="20"/>
      <c r="AF1438" s="16"/>
      <c r="AG1438" s="20"/>
      <c r="AN1438" s="15"/>
      <c r="AO1438" s="20"/>
      <c r="AT1438" s="15"/>
      <c r="AU1438" s="17"/>
      <c r="AW1438" s="15"/>
      <c r="AX1438" s="20"/>
    </row>
    <row r="1439" spans="1:50" x14ac:dyDescent="0.3">
      <c r="A1439" s="28">
        <v>166</v>
      </c>
      <c r="B1439" s="28">
        <f>RADIANS(S0P5022[[#This Row],[Deg]])</f>
        <v>2.8972465583105871</v>
      </c>
      <c r="C1439" s="29">
        <v>1.38144667315115E-2</v>
      </c>
      <c r="D1439" s="30">
        <f t="shared" si="11"/>
        <v>0.75</v>
      </c>
      <c r="E1439" s="30">
        <f>-LOG(S0P5022[[#This Row],[p]]-0.5,2)</f>
        <v>2</v>
      </c>
      <c r="F1439" s="30">
        <f>-LOG(1-S0P5022[[#This Row],[p]],2)^2</f>
        <v>4</v>
      </c>
      <c r="G1439" s="30">
        <f>-LOG(S0P5022[[#This Row],[p]]-0.5,2)^2</f>
        <v>4</v>
      </c>
      <c r="H1439" s="30">
        <f>-LOG(1-S0P5022[[#This Row],[p]],2)</f>
        <v>2</v>
      </c>
      <c r="I1439" s="30">
        <f>1/S0P5022[[#This Row],[-LOG(p-0.5)^2]]</f>
        <v>0.25</v>
      </c>
      <c r="J1439" s="30">
        <f>1-S0P5022[[#This Row],[p]]</f>
        <v>0.25</v>
      </c>
      <c r="K1439" s="30">
        <f>1/S0P5022[[#This Row],[1-p]]</f>
        <v>4</v>
      </c>
      <c r="L1439" s="30">
        <f>S0P5022[[#This Row],[p]]*2-1</f>
        <v>0.5</v>
      </c>
      <c r="M1439" s="30">
        <f>S0P5022[[#This Row],[1-p]]*2</f>
        <v>0.5</v>
      </c>
      <c r="N1439" s="30">
        <f>S0P5022[[#This Row],[2p-1]]*2</f>
        <v>1</v>
      </c>
      <c r="O1439" s="30">
        <f>S0P5022[[#This Row],[2-2p]]*2</f>
        <v>1</v>
      </c>
      <c r="P1439" s="30">
        <f>2^S0P5022[[#This Row],[4p-2]]</f>
        <v>2</v>
      </c>
      <c r="Q1439" s="30">
        <f>2^S0P5022[[#This Row],[4-4p]]</f>
        <v>2</v>
      </c>
      <c r="R1439" s="30">
        <f>2^S0P5022[[#This Row],[2^(4p-2)]]</f>
        <v>4</v>
      </c>
      <c r="S1439" s="29">
        <f>S0P5022[[#This Row],[1-p]]/2</f>
        <v>0.125</v>
      </c>
      <c r="T1439" s="29">
        <f>S0P5022[[#This Row],[f(p)]]/LOG(1-S0P5022[[#This Row],[p]],2)^16</f>
        <v>1.9073486328125E-6</v>
      </c>
      <c r="U1439" s="26">
        <f>2*(1-ABS(SIN(S0P5022[[#This Row],[Rad]]*2)))^(S0P5022[[#This Row],[-LOG(1-p)]])</f>
        <v>0.56292084538569009</v>
      </c>
      <c r="V1439" s="26">
        <f>S0P5022[[#This Row],[f(p)]]*LOG(1-S0P5022[[#This Row],[p]],2)^-16</f>
        <v>1.9073486328125E-6</v>
      </c>
      <c r="W1439" s="26">
        <f>S0P5022[[#This Row],[f(p)]]*2*((1-ABS(SIN(S0P5022[[#This Row],[Rad]]*2)))^(S0P5022[[#This Row],[-LOG(1-p)]]^2))</f>
        <v>1.980499238560875E-2</v>
      </c>
      <c r="X1439" s="26">
        <f>S0P5022[[#This Row],[F3]]+S0P5022[[#This Row],[F2]]</f>
        <v>1.9806899734241563E-2</v>
      </c>
      <c r="Y1439" s="26"/>
      <c r="Z1439"/>
      <c r="AD1439" s="16"/>
      <c r="AE1439" s="20"/>
      <c r="AF1439" s="16"/>
      <c r="AG1439" s="20"/>
      <c r="AN1439" s="15"/>
      <c r="AO1439" s="20"/>
      <c r="AT1439" s="15"/>
      <c r="AU1439" s="17"/>
      <c r="AW1439" s="15"/>
      <c r="AX1439" s="20"/>
    </row>
    <row r="1440" spans="1:50" x14ac:dyDescent="0.3">
      <c r="A1440" s="28">
        <v>167</v>
      </c>
      <c r="B1440" s="28">
        <f>RADIANS(S0P5022[[#This Row],[Deg]])</f>
        <v>2.9146998508305302</v>
      </c>
      <c r="C1440" s="29">
        <v>1.8227265237659999E-2</v>
      </c>
      <c r="D1440" s="30">
        <f t="shared" si="11"/>
        <v>0.75</v>
      </c>
      <c r="E1440" s="30">
        <f>-LOG(S0P5022[[#This Row],[p]]-0.5,2)</f>
        <v>2</v>
      </c>
      <c r="F1440" s="30">
        <f>-LOG(1-S0P5022[[#This Row],[p]],2)^2</f>
        <v>4</v>
      </c>
      <c r="G1440" s="30">
        <f>-LOG(S0P5022[[#This Row],[p]]-0.5,2)^2</f>
        <v>4</v>
      </c>
      <c r="H1440" s="30">
        <f>-LOG(1-S0P5022[[#This Row],[p]],2)</f>
        <v>2</v>
      </c>
      <c r="I1440" s="30">
        <f>1/S0P5022[[#This Row],[-LOG(p-0.5)^2]]</f>
        <v>0.25</v>
      </c>
      <c r="J1440" s="30">
        <f>1-S0P5022[[#This Row],[p]]</f>
        <v>0.25</v>
      </c>
      <c r="K1440" s="30">
        <f>1/S0P5022[[#This Row],[1-p]]</f>
        <v>4</v>
      </c>
      <c r="L1440" s="30">
        <f>S0P5022[[#This Row],[p]]*2-1</f>
        <v>0.5</v>
      </c>
      <c r="M1440" s="30">
        <f>S0P5022[[#This Row],[1-p]]*2</f>
        <v>0.5</v>
      </c>
      <c r="N1440" s="30">
        <f>S0P5022[[#This Row],[2p-1]]*2</f>
        <v>1</v>
      </c>
      <c r="O1440" s="30">
        <f>S0P5022[[#This Row],[2-2p]]*2</f>
        <v>1</v>
      </c>
      <c r="P1440" s="30">
        <f>2^S0P5022[[#This Row],[4p-2]]</f>
        <v>2</v>
      </c>
      <c r="Q1440" s="30">
        <f>2^S0P5022[[#This Row],[4-4p]]</f>
        <v>2</v>
      </c>
      <c r="R1440" s="30">
        <f>2^S0P5022[[#This Row],[2^(4p-2)]]</f>
        <v>4</v>
      </c>
      <c r="S1440" s="29">
        <f>S0P5022[[#This Row],[1-p]]/2</f>
        <v>0.125</v>
      </c>
      <c r="T1440" s="29">
        <f>S0P5022[[#This Row],[f(p)]]/LOG(1-S0P5022[[#This Row],[p]],2)^16</f>
        <v>1.9073486328125E-6</v>
      </c>
      <c r="U1440" s="26">
        <f>2*(1-ABS(SIN(S0P5022[[#This Row],[Rad]]*2)))^(S0P5022[[#This Row],[-LOG(1-p)]])</f>
        <v>0.63085393751803109</v>
      </c>
      <c r="V1440" s="26">
        <f>S0P5022[[#This Row],[f(p)]]*LOG(1-S0P5022[[#This Row],[p]],2)^-16</f>
        <v>1.9073486328125E-6</v>
      </c>
      <c r="W1440" s="26">
        <f>S0P5022[[#This Row],[f(p)]]*2*((1-ABS(SIN(S0P5022[[#This Row],[Rad]]*2)))^(S0P5022[[#This Row],[-LOG(1-p)]]^2))</f>
        <v>2.4873543155125244E-2</v>
      </c>
      <c r="X1440" s="26">
        <f>S0P5022[[#This Row],[F3]]+S0P5022[[#This Row],[F2]]</f>
        <v>2.4875450503758056E-2</v>
      </c>
      <c r="Y1440" s="26"/>
      <c r="Z1440"/>
      <c r="AD1440" s="16"/>
      <c r="AE1440" s="20"/>
      <c r="AF1440" s="16"/>
      <c r="AG1440" s="20"/>
      <c r="AN1440" s="15"/>
      <c r="AO1440" s="20"/>
      <c r="AT1440" s="15"/>
      <c r="AU1440" s="17"/>
      <c r="AW1440" s="15"/>
      <c r="AX1440" s="20"/>
    </row>
    <row r="1441" spans="1:50" x14ac:dyDescent="0.3">
      <c r="A1441" s="28">
        <v>168</v>
      </c>
      <c r="B1441" s="28">
        <f>RADIANS(S0P5022[[#This Row],[Deg]])</f>
        <v>2.9321531433504737</v>
      </c>
      <c r="C1441" s="29">
        <v>2.32968817267857E-2</v>
      </c>
      <c r="D1441" s="30">
        <f t="shared" si="11"/>
        <v>0.75</v>
      </c>
      <c r="E1441" s="30">
        <f>-LOG(S0P5022[[#This Row],[p]]-0.5,2)</f>
        <v>2</v>
      </c>
      <c r="F1441" s="30">
        <f>-LOG(1-S0P5022[[#This Row],[p]],2)^2</f>
        <v>4</v>
      </c>
      <c r="G1441" s="30">
        <f>-LOG(S0P5022[[#This Row],[p]]-0.5,2)^2</f>
        <v>4</v>
      </c>
      <c r="H1441" s="30">
        <f>-LOG(1-S0P5022[[#This Row],[p]],2)</f>
        <v>2</v>
      </c>
      <c r="I1441" s="30">
        <f>1/S0P5022[[#This Row],[-LOG(p-0.5)^2]]</f>
        <v>0.25</v>
      </c>
      <c r="J1441" s="30">
        <f>1-S0P5022[[#This Row],[p]]</f>
        <v>0.25</v>
      </c>
      <c r="K1441" s="30">
        <f>1/S0P5022[[#This Row],[1-p]]</f>
        <v>4</v>
      </c>
      <c r="L1441" s="30">
        <f>S0P5022[[#This Row],[p]]*2-1</f>
        <v>0.5</v>
      </c>
      <c r="M1441" s="30">
        <f>S0P5022[[#This Row],[1-p]]*2</f>
        <v>0.5</v>
      </c>
      <c r="N1441" s="30">
        <f>S0P5022[[#This Row],[2p-1]]*2</f>
        <v>1</v>
      </c>
      <c r="O1441" s="30">
        <f>S0P5022[[#This Row],[2-2p]]*2</f>
        <v>1</v>
      </c>
      <c r="P1441" s="30">
        <f>2^S0P5022[[#This Row],[4p-2]]</f>
        <v>2</v>
      </c>
      <c r="Q1441" s="30">
        <f>2^S0P5022[[#This Row],[4-4p]]</f>
        <v>2</v>
      </c>
      <c r="R1441" s="30">
        <f>2^S0P5022[[#This Row],[2^(4p-2)]]</f>
        <v>4</v>
      </c>
      <c r="S1441" s="29">
        <f>S0P5022[[#This Row],[1-p]]/2</f>
        <v>0.125</v>
      </c>
      <c r="T1441" s="29">
        <f>S0P5022[[#This Row],[f(p)]]/LOG(1-S0P5022[[#This Row],[p]],2)^16</f>
        <v>1.9073486328125E-6</v>
      </c>
      <c r="U1441" s="26">
        <f>2*(1-ABS(SIN(S0P5022[[#This Row],[Rad]]*2)))^(S0P5022[[#This Row],[-LOG(1-p)]])</f>
        <v>0.70392282133794104</v>
      </c>
      <c r="V1441" s="26">
        <f>S0P5022[[#This Row],[f(p)]]*LOG(1-S0P5022[[#This Row],[p]],2)^-16</f>
        <v>1.9073486328125E-6</v>
      </c>
      <c r="W1441" s="26">
        <f>S0P5022[[#This Row],[f(p)]]*2*((1-ABS(SIN(S0P5022[[#This Row],[Rad]]*2)))^(S0P5022[[#This Row],[-LOG(1-p)]]^2))</f>
        <v>3.0969208650022929E-2</v>
      </c>
      <c r="X1441" s="26">
        <f>S0P5022[[#This Row],[F3]]+S0P5022[[#This Row],[F2]]</f>
        <v>3.0971115998655742E-2</v>
      </c>
      <c r="Y1441" s="26"/>
      <c r="Z1441"/>
      <c r="AD1441" s="16"/>
      <c r="AE1441" s="20"/>
      <c r="AF1441" s="16"/>
      <c r="AG1441" s="20"/>
      <c r="AN1441" s="15"/>
      <c r="AO1441" s="20"/>
      <c r="AT1441" s="15"/>
      <c r="AU1441" s="17"/>
      <c r="AW1441" s="15"/>
      <c r="AX1441" s="20"/>
    </row>
    <row r="1442" spans="1:50" x14ac:dyDescent="0.3">
      <c r="A1442" s="28">
        <v>169</v>
      </c>
      <c r="B1442" s="28">
        <f>RADIANS(S0P5022[[#This Row],[Deg]])</f>
        <v>2.9496064358704168</v>
      </c>
      <c r="C1442" s="29">
        <v>2.9483563210912701E-2</v>
      </c>
      <c r="D1442" s="30">
        <f t="shared" si="11"/>
        <v>0.75</v>
      </c>
      <c r="E1442" s="30">
        <f>-LOG(S0P5022[[#This Row],[p]]-0.5,2)</f>
        <v>2</v>
      </c>
      <c r="F1442" s="30">
        <f>-LOG(1-S0P5022[[#This Row],[p]],2)^2</f>
        <v>4</v>
      </c>
      <c r="G1442" s="30">
        <f>-LOG(S0P5022[[#This Row],[p]]-0.5,2)^2</f>
        <v>4</v>
      </c>
      <c r="H1442" s="30">
        <f>-LOG(1-S0P5022[[#This Row],[p]],2)</f>
        <v>2</v>
      </c>
      <c r="I1442" s="30">
        <f>1/S0P5022[[#This Row],[-LOG(p-0.5)^2]]</f>
        <v>0.25</v>
      </c>
      <c r="J1442" s="30">
        <f>1-S0P5022[[#This Row],[p]]</f>
        <v>0.25</v>
      </c>
      <c r="K1442" s="30">
        <f>1/S0P5022[[#This Row],[1-p]]</f>
        <v>4</v>
      </c>
      <c r="L1442" s="30">
        <f>S0P5022[[#This Row],[p]]*2-1</f>
        <v>0.5</v>
      </c>
      <c r="M1442" s="30">
        <f>S0P5022[[#This Row],[1-p]]*2</f>
        <v>0.5</v>
      </c>
      <c r="N1442" s="30">
        <f>S0P5022[[#This Row],[2p-1]]*2</f>
        <v>1</v>
      </c>
      <c r="O1442" s="30">
        <f>S0P5022[[#This Row],[2-2p]]*2</f>
        <v>1</v>
      </c>
      <c r="P1442" s="30">
        <f>2^S0P5022[[#This Row],[4p-2]]</f>
        <v>2</v>
      </c>
      <c r="Q1442" s="30">
        <f>2^S0P5022[[#This Row],[4-4p]]</f>
        <v>2</v>
      </c>
      <c r="R1442" s="30">
        <f>2^S0P5022[[#This Row],[2^(4p-2)]]</f>
        <v>4</v>
      </c>
      <c r="S1442" s="29">
        <f>S0P5022[[#This Row],[1-p]]/2</f>
        <v>0.125</v>
      </c>
      <c r="T1442" s="29">
        <f>S0P5022[[#This Row],[f(p)]]/LOG(1-S0P5022[[#This Row],[p]],2)^16</f>
        <v>1.9073486328125E-6</v>
      </c>
      <c r="U1442" s="26">
        <f>2*(1-ABS(SIN(S0P5022[[#This Row],[Rad]]*2)))^(S0P5022[[#This Row],[-LOG(1-p)]])</f>
        <v>0.78223382599769975</v>
      </c>
      <c r="V1442" s="26">
        <f>S0P5022[[#This Row],[f(p)]]*LOG(1-S0P5022[[#This Row],[p]],2)^-16</f>
        <v>1.9073486328125E-6</v>
      </c>
      <c r="W1442" s="26">
        <f>S0P5022[[#This Row],[f(p)]]*2*((1-ABS(SIN(S0P5022[[#This Row],[Rad]]*2)))^(S0P5022[[#This Row],[-LOG(1-p)]]^2))</f>
        <v>3.8243109908437475E-2</v>
      </c>
      <c r="X1442" s="26">
        <f>S0P5022[[#This Row],[F3]]+S0P5022[[#This Row],[F2]]</f>
        <v>3.8245017257070288E-2</v>
      </c>
      <c r="Y1442" s="26"/>
      <c r="Z1442"/>
      <c r="AD1442" s="16"/>
      <c r="AE1442" s="20"/>
      <c r="AF1442" s="16"/>
      <c r="AG1442" s="20"/>
      <c r="AN1442" s="15"/>
      <c r="AO1442" s="20"/>
      <c r="AT1442" s="15"/>
      <c r="AU1442" s="17"/>
      <c r="AW1442" s="15"/>
      <c r="AX1442" s="20"/>
    </row>
    <row r="1443" spans="1:50" x14ac:dyDescent="0.3">
      <c r="A1443" s="28">
        <v>170</v>
      </c>
      <c r="B1443" s="28">
        <f>RADIANS(S0P5022[[#This Row],[Deg]])</f>
        <v>2.9670597283903604</v>
      </c>
      <c r="C1443" s="29">
        <v>3.6293902455374102E-2</v>
      </c>
      <c r="D1443" s="30">
        <f t="shared" si="11"/>
        <v>0.75</v>
      </c>
      <c r="E1443" s="30">
        <f>-LOG(S0P5022[[#This Row],[p]]-0.5,2)</f>
        <v>2</v>
      </c>
      <c r="F1443" s="30">
        <f>-LOG(1-S0P5022[[#This Row],[p]],2)^2</f>
        <v>4</v>
      </c>
      <c r="G1443" s="30">
        <f>-LOG(S0P5022[[#This Row],[p]]-0.5,2)^2</f>
        <v>4</v>
      </c>
      <c r="H1443" s="30">
        <f>-LOG(1-S0P5022[[#This Row],[p]],2)</f>
        <v>2</v>
      </c>
      <c r="I1443" s="30">
        <f>1/S0P5022[[#This Row],[-LOG(p-0.5)^2]]</f>
        <v>0.25</v>
      </c>
      <c r="J1443" s="30">
        <f>1-S0P5022[[#This Row],[p]]</f>
        <v>0.25</v>
      </c>
      <c r="K1443" s="30">
        <f>1/S0P5022[[#This Row],[1-p]]</f>
        <v>4</v>
      </c>
      <c r="L1443" s="30">
        <f>S0P5022[[#This Row],[p]]*2-1</f>
        <v>0.5</v>
      </c>
      <c r="M1443" s="30">
        <f>S0P5022[[#This Row],[1-p]]*2</f>
        <v>0.5</v>
      </c>
      <c r="N1443" s="30">
        <f>S0P5022[[#This Row],[2p-1]]*2</f>
        <v>1</v>
      </c>
      <c r="O1443" s="30">
        <f>S0P5022[[#This Row],[2-2p]]*2</f>
        <v>1</v>
      </c>
      <c r="P1443" s="30">
        <f>2^S0P5022[[#This Row],[4p-2]]</f>
        <v>2</v>
      </c>
      <c r="Q1443" s="30">
        <f>2^S0P5022[[#This Row],[4-4p]]</f>
        <v>2</v>
      </c>
      <c r="R1443" s="30">
        <f>2^S0P5022[[#This Row],[2^(4p-2)]]</f>
        <v>4</v>
      </c>
      <c r="S1443" s="29">
        <f>S0P5022[[#This Row],[1-p]]/2</f>
        <v>0.125</v>
      </c>
      <c r="T1443" s="29">
        <f>S0P5022[[#This Row],[f(p)]]/LOG(1-S0P5022[[#This Row],[p]],2)^16</f>
        <v>1.9073486328125E-6</v>
      </c>
      <c r="U1443" s="26">
        <f>2*(1-ABS(SIN(S0P5022[[#This Row],[Rad]]*2)))^(S0P5022[[#This Row],[-LOG(1-p)]])</f>
        <v>0.86587498357834725</v>
      </c>
      <c r="V1443" s="26">
        <f>S0P5022[[#This Row],[f(p)]]*LOG(1-S0P5022[[#This Row],[p]],2)^-16</f>
        <v>1.9073486328125E-6</v>
      </c>
      <c r="W1443" s="26">
        <f>S0P5022[[#This Row],[f(p)]]*2*((1-ABS(SIN(S0P5022[[#This Row],[Rad]]*2)))^(S0P5022[[#This Row],[-LOG(1-p)]]^2))</f>
        <v>4.6858717949175198E-2</v>
      </c>
      <c r="X1443" s="26">
        <f>S0P5022[[#This Row],[F3]]+S0P5022[[#This Row],[F2]]</f>
        <v>4.686062529780801E-2</v>
      </c>
      <c r="Y1443" s="26"/>
      <c r="Z1443"/>
      <c r="AD1443" s="16"/>
      <c r="AE1443" s="20"/>
      <c r="AF1443" s="16"/>
      <c r="AG1443" s="20"/>
      <c r="AN1443" s="15"/>
      <c r="AO1443" s="20"/>
      <c r="AT1443" s="15"/>
      <c r="AU1443" s="17"/>
      <c r="AW1443" s="15"/>
      <c r="AX1443" s="20"/>
    </row>
    <row r="1444" spans="1:50" x14ac:dyDescent="0.3">
      <c r="A1444" s="28">
        <v>171</v>
      </c>
      <c r="B1444" s="28">
        <f>RADIANS(S0P5022[[#This Row],[Deg]])</f>
        <v>2.9845130209103035</v>
      </c>
      <c r="C1444" s="29">
        <v>4.4139283902028599E-2</v>
      </c>
      <c r="D1444" s="30">
        <f t="shared" si="11"/>
        <v>0.75</v>
      </c>
      <c r="E1444" s="30">
        <f>-LOG(S0P5022[[#This Row],[p]]-0.5,2)</f>
        <v>2</v>
      </c>
      <c r="F1444" s="30">
        <f>-LOG(1-S0P5022[[#This Row],[p]],2)^2</f>
        <v>4</v>
      </c>
      <c r="G1444" s="30">
        <f>-LOG(S0P5022[[#This Row],[p]]-0.5,2)^2</f>
        <v>4</v>
      </c>
      <c r="H1444" s="30">
        <f>-LOG(1-S0P5022[[#This Row],[p]],2)</f>
        <v>2</v>
      </c>
      <c r="I1444" s="30">
        <f>1/S0P5022[[#This Row],[-LOG(p-0.5)^2]]</f>
        <v>0.25</v>
      </c>
      <c r="J1444" s="30">
        <f>1-S0P5022[[#This Row],[p]]</f>
        <v>0.25</v>
      </c>
      <c r="K1444" s="30">
        <f>1/S0P5022[[#This Row],[1-p]]</f>
        <v>4</v>
      </c>
      <c r="L1444" s="30">
        <f>S0P5022[[#This Row],[p]]*2-1</f>
        <v>0.5</v>
      </c>
      <c r="M1444" s="30">
        <f>S0P5022[[#This Row],[1-p]]*2</f>
        <v>0.5</v>
      </c>
      <c r="N1444" s="30">
        <f>S0P5022[[#This Row],[2p-1]]*2</f>
        <v>1</v>
      </c>
      <c r="O1444" s="30">
        <f>S0P5022[[#This Row],[2-2p]]*2</f>
        <v>1</v>
      </c>
      <c r="P1444" s="30">
        <f>2^S0P5022[[#This Row],[4p-2]]</f>
        <v>2</v>
      </c>
      <c r="Q1444" s="30">
        <f>2^S0P5022[[#This Row],[4-4p]]</f>
        <v>2</v>
      </c>
      <c r="R1444" s="30">
        <f>2^S0P5022[[#This Row],[2^(4p-2)]]</f>
        <v>4</v>
      </c>
      <c r="S1444" s="29">
        <f>S0P5022[[#This Row],[1-p]]/2</f>
        <v>0.125</v>
      </c>
      <c r="T1444" s="29">
        <f>S0P5022[[#This Row],[f(p)]]/LOG(1-S0P5022[[#This Row],[p]],2)^16</f>
        <v>1.9073486328125E-6</v>
      </c>
      <c r="U1444" s="26">
        <f>2*(1-ABS(SIN(S0P5022[[#This Row],[Rad]]*2)))^(S0P5022[[#This Row],[-LOG(1-p)]])</f>
        <v>0.95491502812526219</v>
      </c>
      <c r="V1444" s="26">
        <f>S0P5022[[#This Row],[f(p)]]*LOG(1-S0P5022[[#This Row],[p]],2)^-16</f>
        <v>1.9073486328125E-6</v>
      </c>
      <c r="W1444" s="26">
        <f>S0P5022[[#This Row],[f(p)]]*2*((1-ABS(SIN(S0P5022[[#This Row],[Rad]]*2)))^(S0P5022[[#This Row],[-LOG(1-p)]]^2))</f>
        <v>5.699141943371689E-2</v>
      </c>
      <c r="X1444" s="26">
        <f>S0P5022[[#This Row],[F3]]+S0P5022[[#This Row],[F2]]</f>
        <v>5.6993326782349703E-2</v>
      </c>
      <c r="Y1444" s="26"/>
      <c r="Z1444"/>
      <c r="AD1444" s="16"/>
      <c r="AE1444" s="20"/>
      <c r="AF1444" s="16"/>
      <c r="AG1444" s="20"/>
      <c r="AN1444" s="15"/>
      <c r="AO1444" s="20"/>
      <c r="AT1444" s="15"/>
      <c r="AU1444" s="17"/>
      <c r="AW1444" s="15"/>
      <c r="AX1444" s="20"/>
    </row>
    <row r="1445" spans="1:50" x14ac:dyDescent="0.3">
      <c r="A1445" s="28">
        <v>172</v>
      </c>
      <c r="B1445" s="28">
        <f>RADIANS(S0P5022[[#This Row],[Deg]])</f>
        <v>3.001966313430247</v>
      </c>
      <c r="C1445" s="29">
        <v>5.3164396353695E-2</v>
      </c>
      <c r="D1445" s="30">
        <f t="shared" si="11"/>
        <v>0.75</v>
      </c>
      <c r="E1445" s="30">
        <f>-LOG(S0P5022[[#This Row],[p]]-0.5,2)</f>
        <v>2</v>
      </c>
      <c r="F1445" s="30">
        <f>-LOG(1-S0P5022[[#This Row],[p]],2)^2</f>
        <v>4</v>
      </c>
      <c r="G1445" s="30">
        <f>-LOG(S0P5022[[#This Row],[p]]-0.5,2)^2</f>
        <v>4</v>
      </c>
      <c r="H1445" s="30">
        <f>-LOG(1-S0P5022[[#This Row],[p]],2)</f>
        <v>2</v>
      </c>
      <c r="I1445" s="30">
        <f>1/S0P5022[[#This Row],[-LOG(p-0.5)^2]]</f>
        <v>0.25</v>
      </c>
      <c r="J1445" s="30">
        <f>1-S0P5022[[#This Row],[p]]</f>
        <v>0.25</v>
      </c>
      <c r="K1445" s="30">
        <f>1/S0P5022[[#This Row],[1-p]]</f>
        <v>4</v>
      </c>
      <c r="L1445" s="30">
        <f>S0P5022[[#This Row],[p]]*2-1</f>
        <v>0.5</v>
      </c>
      <c r="M1445" s="30">
        <f>S0P5022[[#This Row],[1-p]]*2</f>
        <v>0.5</v>
      </c>
      <c r="N1445" s="30">
        <f>S0P5022[[#This Row],[2p-1]]*2</f>
        <v>1</v>
      </c>
      <c r="O1445" s="30">
        <f>S0P5022[[#This Row],[2-2p]]*2</f>
        <v>1</v>
      </c>
      <c r="P1445" s="30">
        <f>2^S0P5022[[#This Row],[4p-2]]</f>
        <v>2</v>
      </c>
      <c r="Q1445" s="30">
        <f>2^S0P5022[[#This Row],[4-4p]]</f>
        <v>2</v>
      </c>
      <c r="R1445" s="30">
        <f>2^S0P5022[[#This Row],[2^(4p-2)]]</f>
        <v>4</v>
      </c>
      <c r="S1445" s="29">
        <f>S0P5022[[#This Row],[1-p]]/2</f>
        <v>0.125</v>
      </c>
      <c r="T1445" s="29">
        <f>S0P5022[[#This Row],[f(p)]]/LOG(1-S0P5022[[#This Row],[p]],2)^16</f>
        <v>1.9073486328125E-6</v>
      </c>
      <c r="U1445" s="26">
        <f>2*(1-ABS(SIN(S0P5022[[#This Row],[Rad]]*2)))^(S0P5022[[#This Row],[-LOG(1-p)]])</f>
        <v>1.0494024805755782</v>
      </c>
      <c r="V1445" s="26">
        <f>S0P5022[[#This Row],[f(p)]]*LOG(1-S0P5022[[#This Row],[p]],2)^-16</f>
        <v>1.9073486328125E-6</v>
      </c>
      <c r="W1445" s="26">
        <f>S0P5022[[#This Row],[f(p)]]*2*((1-ABS(SIN(S0P5022[[#This Row],[Rad]]*2)))^(S0P5022[[#This Row],[-LOG(1-p)]]^2))</f>
        <v>6.8827847889886051E-2</v>
      </c>
      <c r="X1445" s="26">
        <f>S0P5022[[#This Row],[F3]]+S0P5022[[#This Row],[F2]]</f>
        <v>6.8829755238518864E-2</v>
      </c>
      <c r="Y1445" s="26"/>
      <c r="Z1445"/>
      <c r="AD1445" s="16"/>
      <c r="AE1445" s="20"/>
      <c r="AF1445" s="16"/>
      <c r="AG1445" s="20"/>
      <c r="AN1445" s="15"/>
      <c r="AO1445" s="20"/>
      <c r="AT1445" s="15"/>
      <c r="AU1445" s="17"/>
      <c r="AW1445" s="15"/>
      <c r="AX1445" s="20"/>
    </row>
    <row r="1446" spans="1:50" x14ac:dyDescent="0.3">
      <c r="A1446" s="28">
        <v>173</v>
      </c>
      <c r="B1446" s="28">
        <f>RADIANS(S0P5022[[#This Row],[Deg]])</f>
        <v>3.0194196059501901</v>
      </c>
      <c r="C1446" s="29">
        <v>6.2995871338878101E-2</v>
      </c>
      <c r="D1446" s="30">
        <f t="shared" si="11"/>
        <v>0.75</v>
      </c>
      <c r="E1446" s="30">
        <f>-LOG(S0P5022[[#This Row],[p]]-0.5,2)</f>
        <v>2</v>
      </c>
      <c r="F1446" s="30">
        <f>-LOG(1-S0P5022[[#This Row],[p]],2)^2</f>
        <v>4</v>
      </c>
      <c r="G1446" s="30">
        <f>-LOG(S0P5022[[#This Row],[p]]-0.5,2)^2</f>
        <v>4</v>
      </c>
      <c r="H1446" s="30">
        <f>-LOG(1-S0P5022[[#This Row],[p]],2)</f>
        <v>2</v>
      </c>
      <c r="I1446" s="30">
        <f>1/S0P5022[[#This Row],[-LOG(p-0.5)^2]]</f>
        <v>0.25</v>
      </c>
      <c r="J1446" s="30">
        <f>1-S0P5022[[#This Row],[p]]</f>
        <v>0.25</v>
      </c>
      <c r="K1446" s="30">
        <f>1/S0P5022[[#This Row],[1-p]]</f>
        <v>4</v>
      </c>
      <c r="L1446" s="30">
        <f>S0P5022[[#This Row],[p]]*2-1</f>
        <v>0.5</v>
      </c>
      <c r="M1446" s="30">
        <f>S0P5022[[#This Row],[1-p]]*2</f>
        <v>0.5</v>
      </c>
      <c r="N1446" s="30">
        <f>S0P5022[[#This Row],[2p-1]]*2</f>
        <v>1</v>
      </c>
      <c r="O1446" s="30">
        <f>S0P5022[[#This Row],[2-2p]]*2</f>
        <v>1</v>
      </c>
      <c r="P1446" s="30">
        <f>2^S0P5022[[#This Row],[4p-2]]</f>
        <v>2</v>
      </c>
      <c r="Q1446" s="30">
        <f>2^S0P5022[[#This Row],[4-4p]]</f>
        <v>2</v>
      </c>
      <c r="R1446" s="30">
        <f>2^S0P5022[[#This Row],[2^(4p-2)]]</f>
        <v>4</v>
      </c>
      <c r="S1446" s="29">
        <f>S0P5022[[#This Row],[1-p]]/2</f>
        <v>0.125</v>
      </c>
      <c r="T1446" s="29">
        <f>S0P5022[[#This Row],[f(p)]]/LOG(1-S0P5022[[#This Row],[p]],2)^16</f>
        <v>1.9073486328125E-6</v>
      </c>
      <c r="U1446" s="26">
        <f>2*(1-ABS(SIN(S0P5022[[#This Row],[Rad]]*2)))^(S0P5022[[#This Row],[-LOG(1-p)]])</f>
        <v>1.149364824742402</v>
      </c>
      <c r="V1446" s="26">
        <f>S0P5022[[#This Row],[f(p)]]*LOG(1-S0P5022[[#This Row],[p]],2)^-16</f>
        <v>1.9073486328125E-6</v>
      </c>
      <c r="W1446" s="26">
        <f>S0P5022[[#This Row],[f(p)]]*2*((1-ABS(SIN(S0P5022[[#This Row],[Rad]]*2)))^(S0P5022[[#This Row],[-LOG(1-p)]]^2))</f>
        <v>8.2564968772195782E-2</v>
      </c>
      <c r="X1446" s="26">
        <f>S0P5022[[#This Row],[F3]]+S0P5022[[#This Row],[F2]]</f>
        <v>8.2566876120828595E-2</v>
      </c>
      <c r="Y1446" s="26"/>
      <c r="Z1446"/>
      <c r="AD1446" s="16"/>
      <c r="AE1446" s="20"/>
      <c r="AF1446" s="16"/>
      <c r="AG1446" s="20"/>
      <c r="AN1446" s="15"/>
      <c r="AO1446" s="20"/>
      <c r="AT1446" s="15"/>
      <c r="AU1446" s="17"/>
      <c r="AW1446" s="15"/>
      <c r="AX1446" s="20"/>
    </row>
    <row r="1447" spans="1:50" x14ac:dyDescent="0.3">
      <c r="A1447" s="28">
        <v>174</v>
      </c>
      <c r="B1447" s="28">
        <f>RADIANS(S0P5022[[#This Row],[Deg]])</f>
        <v>3.0368728984701332</v>
      </c>
      <c r="C1447" s="29">
        <v>7.4012316024412994E-2</v>
      </c>
      <c r="D1447" s="30">
        <f t="shared" si="11"/>
        <v>0.75</v>
      </c>
      <c r="E1447" s="30">
        <f>-LOG(S0P5022[[#This Row],[p]]-0.5,2)</f>
        <v>2</v>
      </c>
      <c r="F1447" s="30">
        <f>-LOG(1-S0P5022[[#This Row],[p]],2)^2</f>
        <v>4</v>
      </c>
      <c r="G1447" s="30">
        <f>-LOG(S0P5022[[#This Row],[p]]-0.5,2)^2</f>
        <v>4</v>
      </c>
      <c r="H1447" s="30">
        <f>-LOG(1-S0P5022[[#This Row],[p]],2)</f>
        <v>2</v>
      </c>
      <c r="I1447" s="30">
        <f>1/S0P5022[[#This Row],[-LOG(p-0.5)^2]]</f>
        <v>0.25</v>
      </c>
      <c r="J1447" s="30">
        <f>1-S0P5022[[#This Row],[p]]</f>
        <v>0.25</v>
      </c>
      <c r="K1447" s="30">
        <f>1/S0P5022[[#This Row],[1-p]]</f>
        <v>4</v>
      </c>
      <c r="L1447" s="30">
        <f>S0P5022[[#This Row],[p]]*2-1</f>
        <v>0.5</v>
      </c>
      <c r="M1447" s="30">
        <f>S0P5022[[#This Row],[1-p]]*2</f>
        <v>0.5</v>
      </c>
      <c r="N1447" s="30">
        <f>S0P5022[[#This Row],[2p-1]]*2</f>
        <v>1</v>
      </c>
      <c r="O1447" s="30">
        <f>S0P5022[[#This Row],[2-2p]]*2</f>
        <v>1</v>
      </c>
      <c r="P1447" s="30">
        <f>2^S0P5022[[#This Row],[4p-2]]</f>
        <v>2</v>
      </c>
      <c r="Q1447" s="30">
        <f>2^S0P5022[[#This Row],[4-4p]]</f>
        <v>2</v>
      </c>
      <c r="R1447" s="30">
        <f>2^S0P5022[[#This Row],[2^(4p-2)]]</f>
        <v>4</v>
      </c>
      <c r="S1447" s="29">
        <f>S0P5022[[#This Row],[1-p]]/2</f>
        <v>0.125</v>
      </c>
      <c r="T1447" s="29">
        <f>S0P5022[[#This Row],[f(p)]]/LOG(1-S0P5022[[#This Row],[p]],2)^16</f>
        <v>1.9073486328125E-6</v>
      </c>
      <c r="U1447" s="26">
        <f>2*(1-ABS(SIN(S0P5022[[#This Row],[Rad]]*2)))^(S0P5022[[#This Row],[-LOG(1-p)]])</f>
        <v>1.2548077790863601</v>
      </c>
      <c r="V1447" s="26">
        <f>S0P5022[[#This Row],[f(p)]]*LOG(1-S0P5022[[#This Row],[p]],2)^-16</f>
        <v>1.9073486328125E-6</v>
      </c>
      <c r="W1447" s="26">
        <f>S0P5022[[#This Row],[f(p)]]*2*((1-ABS(SIN(S0P5022[[#This Row],[Rad]]*2)))^(S0P5022[[#This Row],[-LOG(1-p)]]^2))</f>
        <v>9.8408910153477719E-2</v>
      </c>
      <c r="X1447" s="26">
        <f>S0P5022[[#This Row],[F3]]+S0P5022[[#This Row],[F2]]</f>
        <v>9.8410817502110531E-2</v>
      </c>
      <c r="Y1447" s="26"/>
      <c r="Z1447"/>
      <c r="AD1447" s="16"/>
      <c r="AE1447" s="20"/>
      <c r="AF1447" s="16"/>
      <c r="AG1447" s="20"/>
      <c r="AN1447" s="15"/>
      <c r="AO1447" s="20"/>
      <c r="AT1447" s="15"/>
      <c r="AU1447" s="17"/>
      <c r="AW1447" s="15"/>
      <c r="AX1447" s="20"/>
    </row>
    <row r="1448" spans="1:50" x14ac:dyDescent="0.3">
      <c r="A1448" s="28">
        <v>175</v>
      </c>
      <c r="B1448" s="28">
        <f>RADIANS(S0P5022[[#This Row],[Deg]])</f>
        <v>3.0543261909900767</v>
      </c>
      <c r="C1448" s="29">
        <v>8.6188850467417699E-2</v>
      </c>
      <c r="D1448" s="30">
        <f t="shared" si="11"/>
        <v>0.75</v>
      </c>
      <c r="E1448" s="30">
        <f>-LOG(S0P5022[[#This Row],[p]]-0.5,2)</f>
        <v>2</v>
      </c>
      <c r="F1448" s="30">
        <f>-LOG(1-S0P5022[[#This Row],[p]],2)^2</f>
        <v>4</v>
      </c>
      <c r="G1448" s="30">
        <f>-LOG(S0P5022[[#This Row],[p]]-0.5,2)^2</f>
        <v>4</v>
      </c>
      <c r="H1448" s="30">
        <f>-LOG(1-S0P5022[[#This Row],[p]],2)</f>
        <v>2</v>
      </c>
      <c r="I1448" s="30">
        <f>1/S0P5022[[#This Row],[-LOG(p-0.5)^2]]</f>
        <v>0.25</v>
      </c>
      <c r="J1448" s="30">
        <f>1-S0P5022[[#This Row],[p]]</f>
        <v>0.25</v>
      </c>
      <c r="K1448" s="30">
        <f>1/S0P5022[[#This Row],[1-p]]</f>
        <v>4</v>
      </c>
      <c r="L1448" s="30">
        <f>S0P5022[[#This Row],[p]]*2-1</f>
        <v>0.5</v>
      </c>
      <c r="M1448" s="30">
        <f>S0P5022[[#This Row],[1-p]]*2</f>
        <v>0.5</v>
      </c>
      <c r="N1448" s="30">
        <f>S0P5022[[#This Row],[2p-1]]*2</f>
        <v>1</v>
      </c>
      <c r="O1448" s="30">
        <f>S0P5022[[#This Row],[2-2p]]*2</f>
        <v>1</v>
      </c>
      <c r="P1448" s="30">
        <f>2^S0P5022[[#This Row],[4p-2]]</f>
        <v>2</v>
      </c>
      <c r="Q1448" s="30">
        <f>2^S0P5022[[#This Row],[4-4p]]</f>
        <v>2</v>
      </c>
      <c r="R1448" s="30">
        <f>2^S0P5022[[#This Row],[2^(4p-2)]]</f>
        <v>4</v>
      </c>
      <c r="S1448" s="29">
        <f>S0P5022[[#This Row],[1-p]]/2</f>
        <v>0.125</v>
      </c>
      <c r="T1448" s="29">
        <f>S0P5022[[#This Row],[f(p)]]/LOG(1-S0P5022[[#This Row],[p]],2)^16</f>
        <v>1.9073486328125E-6</v>
      </c>
      <c r="U1448" s="26">
        <f>2*(1-ABS(SIN(S0P5022[[#This Row],[Rad]]*2)))^(S0P5022[[#This Row],[-LOG(1-p)]])</f>
        <v>1.3657146685463699</v>
      </c>
      <c r="V1448" s="26">
        <f>S0P5022[[#This Row],[f(p)]]*LOG(1-S0P5022[[#This Row],[p]],2)^-16</f>
        <v>1.9073486328125E-6</v>
      </c>
      <c r="W1448" s="26">
        <f>S0P5022[[#This Row],[f(p)]]*2*((1-ABS(SIN(S0P5022[[#This Row],[Rad]]*2)))^(S0P5022[[#This Row],[-LOG(1-p)]]^2))</f>
        <v>0.11657353474267007</v>
      </c>
      <c r="X1448" s="26">
        <f>S0P5022[[#This Row],[F3]]+S0P5022[[#This Row],[F2]]</f>
        <v>0.11657544209130288</v>
      </c>
      <c r="Y1448" s="26"/>
      <c r="Z1448"/>
      <c r="AD1448" s="16"/>
      <c r="AE1448" s="20"/>
      <c r="AF1448" s="16"/>
      <c r="AG1448" s="20"/>
      <c r="AN1448" s="15"/>
      <c r="AO1448" s="20"/>
      <c r="AT1448" s="15"/>
      <c r="AU1448" s="17"/>
      <c r="AW1448" s="15"/>
      <c r="AX1448" s="20"/>
    </row>
    <row r="1449" spans="1:50" x14ac:dyDescent="0.3">
      <c r="A1449" s="28">
        <v>176</v>
      </c>
      <c r="B1449" s="28">
        <f>RADIANS(S0P5022[[#This Row],[Deg]])</f>
        <v>3.0717794835100198</v>
      </c>
      <c r="C1449" s="29">
        <v>9.9887558828500603E-2</v>
      </c>
      <c r="D1449" s="30">
        <f t="shared" si="11"/>
        <v>0.75</v>
      </c>
      <c r="E1449" s="30">
        <f>-LOG(S0P5022[[#This Row],[p]]-0.5,2)</f>
        <v>2</v>
      </c>
      <c r="F1449" s="30">
        <f>-LOG(1-S0P5022[[#This Row],[p]],2)^2</f>
        <v>4</v>
      </c>
      <c r="G1449" s="30">
        <f>-LOG(S0P5022[[#This Row],[p]]-0.5,2)^2</f>
        <v>4</v>
      </c>
      <c r="H1449" s="30">
        <f>-LOG(1-S0P5022[[#This Row],[p]],2)</f>
        <v>2</v>
      </c>
      <c r="I1449" s="30">
        <f>1/S0P5022[[#This Row],[-LOG(p-0.5)^2]]</f>
        <v>0.25</v>
      </c>
      <c r="J1449" s="30">
        <f>1-S0P5022[[#This Row],[p]]</f>
        <v>0.25</v>
      </c>
      <c r="K1449" s="30">
        <f>1/S0P5022[[#This Row],[1-p]]</f>
        <v>4</v>
      </c>
      <c r="L1449" s="30">
        <f>S0P5022[[#This Row],[p]]*2-1</f>
        <v>0.5</v>
      </c>
      <c r="M1449" s="30">
        <f>S0P5022[[#This Row],[1-p]]*2</f>
        <v>0.5</v>
      </c>
      <c r="N1449" s="30">
        <f>S0P5022[[#This Row],[2p-1]]*2</f>
        <v>1</v>
      </c>
      <c r="O1449" s="30">
        <f>S0P5022[[#This Row],[2-2p]]*2</f>
        <v>1</v>
      </c>
      <c r="P1449" s="30">
        <f>2^S0P5022[[#This Row],[4p-2]]</f>
        <v>2</v>
      </c>
      <c r="Q1449" s="30">
        <f>2^S0P5022[[#This Row],[4-4p]]</f>
        <v>2</v>
      </c>
      <c r="R1449" s="30">
        <f>2^S0P5022[[#This Row],[2^(4p-2)]]</f>
        <v>4</v>
      </c>
      <c r="S1449" s="29">
        <f>S0P5022[[#This Row],[1-p]]/2</f>
        <v>0.125</v>
      </c>
      <c r="T1449" s="29">
        <f>S0P5022[[#This Row],[f(p)]]/LOG(1-S0P5022[[#This Row],[p]],2)^16</f>
        <v>1.9073486328125E-6</v>
      </c>
      <c r="U1449" s="26">
        <f>2*(1-ABS(SIN(S0P5022[[#This Row],[Rad]]*2)))^(S0P5022[[#This Row],[-LOG(1-p)]])</f>
        <v>1.4820459002214179</v>
      </c>
      <c r="V1449" s="26">
        <f>S0P5022[[#This Row],[f(p)]]*LOG(1-S0P5022[[#This Row],[p]],2)^-16</f>
        <v>1.9073486328125E-6</v>
      </c>
      <c r="W1449" s="26">
        <f>S0P5022[[#This Row],[f(p)]]*2*((1-ABS(SIN(S0P5022[[#This Row],[Rad]]*2)))^(S0P5022[[#This Row],[-LOG(1-p)]]^2))</f>
        <v>0.13727875314769455</v>
      </c>
      <c r="X1449" s="26">
        <f>S0P5022[[#This Row],[F3]]+S0P5022[[#This Row],[F2]]</f>
        <v>0.13728066049632737</v>
      </c>
      <c r="Y1449" s="26"/>
      <c r="Z1449"/>
      <c r="AD1449" s="16"/>
      <c r="AE1449" s="20"/>
      <c r="AF1449" s="16"/>
      <c r="AG1449" s="20"/>
      <c r="AN1449" s="15"/>
      <c r="AO1449" s="20"/>
      <c r="AT1449" s="15"/>
      <c r="AU1449" s="17"/>
      <c r="AW1449" s="15"/>
      <c r="AX1449" s="20"/>
    </row>
    <row r="1450" spans="1:50" x14ac:dyDescent="0.3">
      <c r="A1450" s="28">
        <v>177</v>
      </c>
      <c r="B1450" s="28">
        <f>RADIANS(S0P5022[[#This Row],[Deg]])</f>
        <v>3.0892327760299634</v>
      </c>
      <c r="C1450" s="29">
        <v>0.114601148402069</v>
      </c>
      <c r="D1450" s="30">
        <f t="shared" si="11"/>
        <v>0.75</v>
      </c>
      <c r="E1450" s="30">
        <f>-LOG(S0P5022[[#This Row],[p]]-0.5,2)</f>
        <v>2</v>
      </c>
      <c r="F1450" s="30">
        <f>-LOG(1-S0P5022[[#This Row],[p]],2)^2</f>
        <v>4</v>
      </c>
      <c r="G1450" s="30">
        <f>-LOG(S0P5022[[#This Row],[p]]-0.5,2)^2</f>
        <v>4</v>
      </c>
      <c r="H1450" s="30">
        <f>-LOG(1-S0P5022[[#This Row],[p]],2)</f>
        <v>2</v>
      </c>
      <c r="I1450" s="30">
        <f>1/S0P5022[[#This Row],[-LOG(p-0.5)^2]]</f>
        <v>0.25</v>
      </c>
      <c r="J1450" s="30">
        <f>1-S0P5022[[#This Row],[p]]</f>
        <v>0.25</v>
      </c>
      <c r="K1450" s="30">
        <f>1/S0P5022[[#This Row],[1-p]]</f>
        <v>4</v>
      </c>
      <c r="L1450" s="30">
        <f>S0P5022[[#This Row],[p]]*2-1</f>
        <v>0.5</v>
      </c>
      <c r="M1450" s="30">
        <f>S0P5022[[#This Row],[1-p]]*2</f>
        <v>0.5</v>
      </c>
      <c r="N1450" s="30">
        <f>S0P5022[[#This Row],[2p-1]]*2</f>
        <v>1</v>
      </c>
      <c r="O1450" s="30">
        <f>S0P5022[[#This Row],[2-2p]]*2</f>
        <v>1</v>
      </c>
      <c r="P1450" s="30">
        <f>2^S0P5022[[#This Row],[4p-2]]</f>
        <v>2</v>
      </c>
      <c r="Q1450" s="30">
        <f>2^S0P5022[[#This Row],[4-4p]]</f>
        <v>2</v>
      </c>
      <c r="R1450" s="30">
        <f>2^S0P5022[[#This Row],[2^(4p-2)]]</f>
        <v>4</v>
      </c>
      <c r="S1450" s="29">
        <f>S0P5022[[#This Row],[1-p]]/2</f>
        <v>0.125</v>
      </c>
      <c r="T1450" s="29">
        <f>S0P5022[[#This Row],[f(p)]]/LOG(1-S0P5022[[#This Row],[p]],2)^16</f>
        <v>1.9073486328125E-6</v>
      </c>
      <c r="U1450" s="26">
        <f>2*(1-ABS(SIN(S0P5022[[#This Row],[Rad]]*2)))^(S0P5022[[#This Row],[-LOG(1-p)]])</f>
        <v>1.6037385461955806</v>
      </c>
      <c r="V1450" s="26">
        <f>S0P5022[[#This Row],[f(p)]]*LOG(1-S0P5022[[#This Row],[p]],2)^-16</f>
        <v>1.9073486328125E-6</v>
      </c>
      <c r="W1450" s="26">
        <f>S0P5022[[#This Row],[f(p)]]*2*((1-ABS(SIN(S0P5022[[#This Row],[Rad]]*2)))^(S0P5022[[#This Row],[-LOG(1-p)]]^2))</f>
        <v>0.16074858278459467</v>
      </c>
      <c r="X1450" s="26">
        <f>S0P5022[[#This Row],[F3]]+S0P5022[[#This Row],[F2]]</f>
        <v>0.16075049013322748</v>
      </c>
      <c r="Y1450" s="26"/>
      <c r="Z1450"/>
      <c r="AD1450" s="16"/>
      <c r="AE1450" s="20"/>
      <c r="AF1450" s="16"/>
      <c r="AG1450" s="20"/>
      <c r="AN1450" s="15"/>
      <c r="AO1450" s="20"/>
      <c r="AT1450" s="15"/>
      <c r="AU1450" s="17"/>
      <c r="AW1450" s="15"/>
      <c r="AX1450" s="20"/>
    </row>
    <row r="1451" spans="1:50" x14ac:dyDescent="0.3">
      <c r="A1451" s="28">
        <v>178</v>
      </c>
      <c r="B1451" s="28">
        <f>RADIANS(S0P5022[[#This Row],[Deg]])</f>
        <v>3.1066860685499065</v>
      </c>
      <c r="C1451" s="29">
        <v>0.13098432081199499</v>
      </c>
      <c r="D1451" s="30">
        <f t="shared" si="11"/>
        <v>0.75</v>
      </c>
      <c r="E1451" s="30">
        <f>-LOG(S0P5022[[#This Row],[p]]-0.5,2)</f>
        <v>2</v>
      </c>
      <c r="F1451" s="30">
        <f>-LOG(1-S0P5022[[#This Row],[p]],2)^2</f>
        <v>4</v>
      </c>
      <c r="G1451" s="30">
        <f>-LOG(S0P5022[[#This Row],[p]]-0.5,2)^2</f>
        <v>4</v>
      </c>
      <c r="H1451" s="30">
        <f>-LOG(1-S0P5022[[#This Row],[p]],2)</f>
        <v>2</v>
      </c>
      <c r="I1451" s="30">
        <f>1/S0P5022[[#This Row],[-LOG(p-0.5)^2]]</f>
        <v>0.25</v>
      </c>
      <c r="J1451" s="30">
        <f>1-S0P5022[[#This Row],[p]]</f>
        <v>0.25</v>
      </c>
      <c r="K1451" s="30">
        <f>1/S0P5022[[#This Row],[1-p]]</f>
        <v>4</v>
      </c>
      <c r="L1451" s="30">
        <f>S0P5022[[#This Row],[p]]*2-1</f>
        <v>0.5</v>
      </c>
      <c r="M1451" s="30">
        <f>S0P5022[[#This Row],[1-p]]*2</f>
        <v>0.5</v>
      </c>
      <c r="N1451" s="30">
        <f>S0P5022[[#This Row],[2p-1]]*2</f>
        <v>1</v>
      </c>
      <c r="O1451" s="30">
        <f>S0P5022[[#This Row],[2-2p]]*2</f>
        <v>1</v>
      </c>
      <c r="P1451" s="30">
        <f>2^S0P5022[[#This Row],[4p-2]]</f>
        <v>2</v>
      </c>
      <c r="Q1451" s="30">
        <f>2^S0P5022[[#This Row],[4-4p]]</f>
        <v>2</v>
      </c>
      <c r="R1451" s="30">
        <f>2^S0P5022[[#This Row],[2^(4p-2)]]</f>
        <v>4</v>
      </c>
      <c r="S1451" s="29">
        <f>S0P5022[[#This Row],[1-p]]/2</f>
        <v>0.125</v>
      </c>
      <c r="T1451" s="29">
        <f>S0P5022[[#This Row],[f(p)]]/LOG(1-S0P5022[[#This Row],[p]],2)^16</f>
        <v>1.9073486328125E-6</v>
      </c>
      <c r="U1451" s="26">
        <f>2*(1-ABS(SIN(S0P5022[[#This Row],[Rad]]*2)))^(S0P5022[[#This Row],[-LOG(1-p)]])</f>
        <v>1.7307060362819273</v>
      </c>
      <c r="V1451" s="26">
        <f>S0P5022[[#This Row],[f(p)]]*LOG(1-S0P5022[[#This Row],[p]],2)^-16</f>
        <v>1.9073486328125E-6</v>
      </c>
      <c r="W1451" s="26">
        <f>S0P5022[[#This Row],[f(p)]]*2*((1-ABS(SIN(S0P5022[[#This Row],[Rad]]*2)))^(S0P5022[[#This Row],[-LOG(1-p)]]^2))</f>
        <v>0.18720896150141875</v>
      </c>
      <c r="X1451" s="26">
        <f>S0P5022[[#This Row],[F3]]+S0P5022[[#This Row],[F2]]</f>
        <v>0.18721086885005156</v>
      </c>
      <c r="Y1451" s="26"/>
      <c r="Z1451"/>
      <c r="AD1451" s="16"/>
      <c r="AE1451" s="20"/>
      <c r="AF1451" s="16"/>
      <c r="AG1451" s="20"/>
      <c r="AN1451" s="15"/>
      <c r="AO1451" s="20"/>
      <c r="AT1451" s="15"/>
      <c r="AU1451" s="17"/>
      <c r="AW1451" s="15"/>
      <c r="AX1451" s="20"/>
    </row>
    <row r="1452" spans="1:50" x14ac:dyDescent="0.3">
      <c r="A1452" s="28">
        <v>179</v>
      </c>
      <c r="B1452" s="28">
        <f>RADIANS(S0P5022[[#This Row],[Deg]])</f>
        <v>3.12413936106985</v>
      </c>
      <c r="C1452" s="29">
        <v>0.14902803728008099</v>
      </c>
      <c r="D1452" s="30">
        <f t="shared" si="11"/>
        <v>0.75</v>
      </c>
      <c r="E1452" s="30">
        <f>-LOG(S0P5022[[#This Row],[p]]-0.5,2)</f>
        <v>2</v>
      </c>
      <c r="F1452" s="30">
        <f>-LOG(1-S0P5022[[#This Row],[p]],2)^2</f>
        <v>4</v>
      </c>
      <c r="G1452" s="30">
        <f>-LOG(S0P5022[[#This Row],[p]]-0.5,2)^2</f>
        <v>4</v>
      </c>
      <c r="H1452" s="30">
        <f>-LOG(1-S0P5022[[#This Row],[p]],2)</f>
        <v>2</v>
      </c>
      <c r="I1452" s="30">
        <f>1/S0P5022[[#This Row],[-LOG(p-0.5)^2]]</f>
        <v>0.25</v>
      </c>
      <c r="J1452" s="30">
        <f>1-S0P5022[[#This Row],[p]]</f>
        <v>0.25</v>
      </c>
      <c r="K1452" s="30">
        <f>1/S0P5022[[#This Row],[1-p]]</f>
        <v>4</v>
      </c>
      <c r="L1452" s="30">
        <f>S0P5022[[#This Row],[p]]*2-1</f>
        <v>0.5</v>
      </c>
      <c r="M1452" s="30">
        <f>S0P5022[[#This Row],[1-p]]*2</f>
        <v>0.5</v>
      </c>
      <c r="N1452" s="30">
        <f>S0P5022[[#This Row],[2p-1]]*2</f>
        <v>1</v>
      </c>
      <c r="O1452" s="30">
        <f>S0P5022[[#This Row],[2-2p]]*2</f>
        <v>1</v>
      </c>
      <c r="P1452" s="30">
        <f>2^S0P5022[[#This Row],[4p-2]]</f>
        <v>2</v>
      </c>
      <c r="Q1452" s="30">
        <f>2^S0P5022[[#This Row],[4-4p]]</f>
        <v>2</v>
      </c>
      <c r="R1452" s="30">
        <f>2^S0P5022[[#This Row],[2^(4p-2)]]</f>
        <v>4</v>
      </c>
      <c r="S1452" s="29">
        <f>S0P5022[[#This Row],[1-p]]/2</f>
        <v>0.125</v>
      </c>
      <c r="T1452" s="29">
        <f>S0P5022[[#This Row],[f(p)]]/LOG(1-S0P5022[[#This Row],[p]],2)^16</f>
        <v>1.9073486328125E-6</v>
      </c>
      <c r="U1452" s="26">
        <f>2*(1-ABS(SIN(S0P5022[[#This Row],[Rad]]*2)))^(S0P5022[[#This Row],[-LOG(1-p)]])</f>
        <v>1.8628379629301726</v>
      </c>
      <c r="V1452" s="26">
        <f>S0P5022[[#This Row],[f(p)]]*LOG(1-S0P5022[[#This Row],[p]],2)^-16</f>
        <v>1.9073486328125E-6</v>
      </c>
      <c r="W1452" s="26">
        <f>S0P5022[[#This Row],[f(p)]]*2*((1-ABS(SIN(S0P5022[[#This Row],[Rad]]*2)))^(S0P5022[[#This Row],[-LOG(1-p)]]^2))</f>
        <v>0.21688532975836469</v>
      </c>
      <c r="X1452" s="26">
        <f>S0P5022[[#This Row],[F3]]+S0P5022[[#This Row],[F2]]</f>
        <v>0.2168872371069975</v>
      </c>
      <c r="Y1452" s="26"/>
      <c r="Z1452"/>
      <c r="AD1452" s="16"/>
      <c r="AE1452" s="20"/>
      <c r="AF1452" s="16"/>
      <c r="AG1452" s="20"/>
      <c r="AN1452" s="15"/>
      <c r="AO1452" s="20"/>
      <c r="AT1452" s="15"/>
      <c r="AU1452" s="17"/>
      <c r="AW1452" s="15"/>
      <c r="AX1452" s="20"/>
    </row>
    <row r="1453" spans="1:50" x14ac:dyDescent="0.3">
      <c r="A1453" s="28">
        <v>180</v>
      </c>
      <c r="B1453" s="28">
        <f>RADIANS(S0P5022[[#This Row],[Deg]])</f>
        <v>3.1415926535897931</v>
      </c>
      <c r="C1453" s="29">
        <v>0.16323578464494301</v>
      </c>
      <c r="D1453" s="30">
        <f t="shared" si="11"/>
        <v>0.75</v>
      </c>
      <c r="E1453" s="30">
        <f>-LOG(S0P5022[[#This Row],[p]]-0.5,2)</f>
        <v>2</v>
      </c>
      <c r="F1453" s="30">
        <f>-LOG(1-S0P5022[[#This Row],[p]],2)^2</f>
        <v>4</v>
      </c>
      <c r="G1453" s="30">
        <f>-LOG(S0P5022[[#This Row],[p]]-0.5,2)^2</f>
        <v>4</v>
      </c>
      <c r="H1453" s="30">
        <f>-LOG(1-S0P5022[[#This Row],[p]],2)</f>
        <v>2</v>
      </c>
      <c r="I1453" s="30">
        <f>1/S0P5022[[#This Row],[-LOG(p-0.5)^2]]</f>
        <v>0.25</v>
      </c>
      <c r="J1453" s="30">
        <f>1-S0P5022[[#This Row],[p]]</f>
        <v>0.25</v>
      </c>
      <c r="K1453" s="30">
        <f>1/S0P5022[[#This Row],[1-p]]</f>
        <v>4</v>
      </c>
      <c r="L1453" s="30">
        <f>S0P5022[[#This Row],[p]]*2-1</f>
        <v>0.5</v>
      </c>
      <c r="M1453" s="30">
        <f>S0P5022[[#This Row],[1-p]]*2</f>
        <v>0.5</v>
      </c>
      <c r="N1453" s="30">
        <f>S0P5022[[#This Row],[2p-1]]*2</f>
        <v>1</v>
      </c>
      <c r="O1453" s="30">
        <f>S0P5022[[#This Row],[2-2p]]*2</f>
        <v>1</v>
      </c>
      <c r="P1453" s="30">
        <f>2^S0P5022[[#This Row],[4p-2]]</f>
        <v>2</v>
      </c>
      <c r="Q1453" s="30">
        <f>2^S0P5022[[#This Row],[4-4p]]</f>
        <v>2</v>
      </c>
      <c r="R1453" s="30">
        <f>2^S0P5022[[#This Row],[2^(4p-2)]]</f>
        <v>4</v>
      </c>
      <c r="S1453" s="29">
        <f>S0P5022[[#This Row],[1-p]]/2</f>
        <v>0.125</v>
      </c>
      <c r="T1453" s="29">
        <f>S0P5022[[#This Row],[f(p)]]/LOG(1-S0P5022[[#This Row],[p]],2)^16</f>
        <v>1.9073486328125E-6</v>
      </c>
      <c r="U1453" s="26">
        <f>2*(1-ABS(SIN(S0P5022[[#This Row],[Rad]]*2)))^(S0P5022[[#This Row],[-LOG(1-p)]])</f>
        <v>1.9999999999999991</v>
      </c>
      <c r="V1453" s="26">
        <f>S0P5022[[#This Row],[f(p)]]*LOG(1-S0P5022[[#This Row],[p]],2)^-16</f>
        <v>1.9073486328125E-6</v>
      </c>
      <c r="W1453" s="26">
        <f>S0P5022[[#This Row],[f(p)]]*2*((1-ABS(SIN(S0P5022[[#This Row],[Rad]]*2)))^(S0P5022[[#This Row],[-LOG(1-p)]]^2))</f>
        <v>0.24999999999999978</v>
      </c>
      <c r="X1453" s="26">
        <f>S0P5022[[#This Row],[F3]]+S0P5022[[#This Row],[F2]]</f>
        <v>0.25000190734863259</v>
      </c>
      <c r="Y1453" s="26"/>
      <c r="Z1453"/>
      <c r="AD1453" s="16"/>
      <c r="AE1453" s="20"/>
      <c r="AF1453" s="16"/>
      <c r="AG1453" s="20"/>
      <c r="AN1453" s="15"/>
      <c r="AO1453" s="20"/>
      <c r="AT1453" s="15"/>
      <c r="AU1453" s="17"/>
      <c r="AW1453" s="15"/>
      <c r="AX1453" s="20"/>
    </row>
    <row r="1454" spans="1:50" x14ac:dyDescent="0.3">
      <c r="A1454" s="28">
        <v>-180</v>
      </c>
      <c r="B1454" s="28">
        <f>RADIANS(S0P5022[[#This Row],[Deg]])</f>
        <v>-3.1415926535897931</v>
      </c>
      <c r="C1454" s="29">
        <v>0</v>
      </c>
      <c r="D1454" s="30">
        <v>1</v>
      </c>
      <c r="E1454" s="30">
        <f>-LOG(S0P5022[[#This Row],[p]]-0.5,2)</f>
        <v>1</v>
      </c>
      <c r="F1454" s="30" t="e">
        <f>-LOG(1-S0P5022[[#This Row],[p]],2)^2</f>
        <v>#NUM!</v>
      </c>
      <c r="G1454" s="30">
        <f>-LOG(S0P5022[[#This Row],[p]]-0.5,2)^2</f>
        <v>1</v>
      </c>
      <c r="H1454" s="30" t="e">
        <f>-LOG(1-S0P5022[[#This Row],[p]],2)</f>
        <v>#NUM!</v>
      </c>
      <c r="I1454" s="30">
        <f>1/S0P5022[[#This Row],[-LOG(p-0.5)^2]]</f>
        <v>1</v>
      </c>
      <c r="J1454" s="30">
        <f>1-S0P5022[[#This Row],[p]]</f>
        <v>0</v>
      </c>
      <c r="K1454" s="30" t="e">
        <f>1/S0P5022[[#This Row],[1-p]]</f>
        <v>#DIV/0!</v>
      </c>
      <c r="L1454" s="30">
        <f>S0P5022[[#This Row],[p]]*2-1</f>
        <v>1</v>
      </c>
      <c r="M1454" s="30">
        <f>S0P5022[[#This Row],[1-p]]*2</f>
        <v>0</v>
      </c>
      <c r="N1454" s="30">
        <f>S0P5022[[#This Row],[2p-1]]*2</f>
        <v>2</v>
      </c>
      <c r="O1454" s="30">
        <f>S0P5022[[#This Row],[2-2p]]*2</f>
        <v>0</v>
      </c>
      <c r="P1454" s="30">
        <f>2^S0P5022[[#This Row],[4p-2]]</f>
        <v>4</v>
      </c>
      <c r="Q1454" s="30">
        <f>2^S0P5022[[#This Row],[4-4p]]</f>
        <v>1</v>
      </c>
      <c r="R1454" s="30">
        <f>2^S0P5022[[#This Row],[2^(4p-2)]]</f>
        <v>16</v>
      </c>
      <c r="S1454" s="29">
        <f>S0P5022[[#This Row],[1-p]]/2</f>
        <v>0</v>
      </c>
      <c r="T1454" s="29" t="e">
        <f>S0P5022[[#This Row],[f(p)]]/LOG(1-S0P5022[[#This Row],[p]],2)^16</f>
        <v>#NUM!</v>
      </c>
      <c r="U1454" s="26" t="e">
        <f>2*(1-ABS(SIN(S0P5022[[#This Row],[Rad]]*2)))^(S0P5022[[#This Row],[-LOG(1-p)]])</f>
        <v>#NUM!</v>
      </c>
      <c r="V1454" s="26" t="e">
        <f>S0P5022[[#This Row],[f(p)]]*LOG(1-S0P5022[[#This Row],[p]],2)^-16</f>
        <v>#NUM!</v>
      </c>
      <c r="W1454" s="26" t="e">
        <f>S0P5022[[#This Row],[f(p)]]*2*((1-ABS(SIN(S0P5022[[#This Row],[Rad]]*2)))^(S0P5022[[#This Row],[-LOG(1-p)]]^2))</f>
        <v>#NUM!</v>
      </c>
      <c r="X1454" s="26" t="e">
        <f>S0P5022[[#This Row],[F3]]+S0P5022[[#This Row],[F2]]</f>
        <v>#NUM!</v>
      </c>
      <c r="Y1454" s="26"/>
      <c r="Z1454"/>
      <c r="AD1454" s="16"/>
      <c r="AE1454" s="20"/>
      <c r="AF1454" s="16"/>
      <c r="AG1454" s="20"/>
      <c r="AN1454" s="15"/>
      <c r="AO1454" s="20"/>
      <c r="AT1454" s="15"/>
      <c r="AU1454" s="17"/>
      <c r="AW1454" s="15"/>
      <c r="AX1454" s="20"/>
    </row>
    <row r="1455" spans="1:50" x14ac:dyDescent="0.3">
      <c r="A1455" s="28">
        <v>-179</v>
      </c>
      <c r="B1455" s="28">
        <f>RADIANS(S0P5022[[#This Row],[Deg]])</f>
        <v>-3.12413936106985</v>
      </c>
      <c r="C1455" s="29">
        <v>0</v>
      </c>
      <c r="D1455" s="30">
        <v>1</v>
      </c>
      <c r="E1455" s="30">
        <f>-LOG(S0P5022[[#This Row],[p]]-0.5,2)</f>
        <v>1</v>
      </c>
      <c r="F1455" s="30" t="e">
        <f>-LOG(1-S0P5022[[#This Row],[p]],2)^2</f>
        <v>#NUM!</v>
      </c>
      <c r="G1455" s="30">
        <f>-LOG(S0P5022[[#This Row],[p]]-0.5,2)^2</f>
        <v>1</v>
      </c>
      <c r="H1455" s="30" t="e">
        <f>-LOG(1-S0P5022[[#This Row],[p]],2)</f>
        <v>#NUM!</v>
      </c>
      <c r="I1455" s="30">
        <f>1/S0P5022[[#This Row],[-LOG(p-0.5)^2]]</f>
        <v>1</v>
      </c>
      <c r="J1455" s="30">
        <f>1-S0P5022[[#This Row],[p]]</f>
        <v>0</v>
      </c>
      <c r="K1455" s="30" t="e">
        <f>1/S0P5022[[#This Row],[1-p]]</f>
        <v>#DIV/0!</v>
      </c>
      <c r="L1455" s="30">
        <f>S0P5022[[#This Row],[p]]*2-1</f>
        <v>1</v>
      </c>
      <c r="M1455" s="30">
        <f>S0P5022[[#This Row],[1-p]]*2</f>
        <v>0</v>
      </c>
      <c r="N1455" s="30">
        <f>S0P5022[[#This Row],[2p-1]]*2</f>
        <v>2</v>
      </c>
      <c r="O1455" s="30">
        <f>S0P5022[[#This Row],[2-2p]]*2</f>
        <v>0</v>
      </c>
      <c r="P1455" s="30">
        <f>2^S0P5022[[#This Row],[4p-2]]</f>
        <v>4</v>
      </c>
      <c r="Q1455" s="30">
        <f>2^S0P5022[[#This Row],[4-4p]]</f>
        <v>1</v>
      </c>
      <c r="R1455" s="30">
        <f>2^S0P5022[[#This Row],[2^(4p-2)]]</f>
        <v>16</v>
      </c>
      <c r="S1455" s="29">
        <f>S0P5022[[#This Row],[1-p]]/2</f>
        <v>0</v>
      </c>
      <c r="T1455" s="29" t="e">
        <f>S0P5022[[#This Row],[f(p)]]/LOG(1-S0P5022[[#This Row],[p]],2)^16</f>
        <v>#NUM!</v>
      </c>
      <c r="U1455" s="26" t="e">
        <f>2*(1-ABS(SIN(S0P5022[[#This Row],[Rad]]*2)))^(S0P5022[[#This Row],[-LOG(1-p)]])</f>
        <v>#NUM!</v>
      </c>
      <c r="V1455" s="26" t="e">
        <f>S0P5022[[#This Row],[f(p)]]*LOG(1-S0P5022[[#This Row],[p]],2)^-16</f>
        <v>#NUM!</v>
      </c>
      <c r="W1455" s="26" t="e">
        <f>S0P5022[[#This Row],[f(p)]]*2*((1-ABS(SIN(S0P5022[[#This Row],[Rad]]*2)))^(S0P5022[[#This Row],[-LOG(1-p)]]^2))</f>
        <v>#NUM!</v>
      </c>
      <c r="X1455" s="26" t="e">
        <f>S0P5022[[#This Row],[F3]]+S0P5022[[#This Row],[F2]]</f>
        <v>#NUM!</v>
      </c>
      <c r="Y1455" s="26"/>
      <c r="Z1455"/>
      <c r="AD1455" s="16"/>
      <c r="AE1455" s="20"/>
      <c r="AF1455" s="16"/>
      <c r="AG1455" s="20"/>
      <c r="AN1455" s="15"/>
      <c r="AO1455" s="20"/>
      <c r="AT1455" s="15"/>
      <c r="AU1455" s="17"/>
      <c r="AW1455" s="15"/>
      <c r="AX1455" s="20"/>
    </row>
    <row r="1456" spans="1:50" x14ac:dyDescent="0.3">
      <c r="A1456" s="28">
        <v>-178</v>
      </c>
      <c r="B1456" s="28">
        <f>RADIANS(S0P5022[[#This Row],[Deg]])</f>
        <v>-3.1066860685499065</v>
      </c>
      <c r="C1456" s="29">
        <v>0</v>
      </c>
      <c r="D1456" s="30">
        <v>1</v>
      </c>
      <c r="E1456" s="30">
        <f>-LOG(S0P5022[[#This Row],[p]]-0.5,2)</f>
        <v>1</v>
      </c>
      <c r="F1456" s="30" t="e">
        <f>-LOG(1-S0P5022[[#This Row],[p]],2)^2</f>
        <v>#NUM!</v>
      </c>
      <c r="G1456" s="30">
        <f>-LOG(S0P5022[[#This Row],[p]]-0.5,2)^2</f>
        <v>1</v>
      </c>
      <c r="H1456" s="30" t="e">
        <f>-LOG(1-S0P5022[[#This Row],[p]],2)</f>
        <v>#NUM!</v>
      </c>
      <c r="I1456" s="30">
        <f>1/S0P5022[[#This Row],[-LOG(p-0.5)^2]]</f>
        <v>1</v>
      </c>
      <c r="J1456" s="30">
        <f>1-S0P5022[[#This Row],[p]]</f>
        <v>0</v>
      </c>
      <c r="K1456" s="30" t="e">
        <f>1/S0P5022[[#This Row],[1-p]]</f>
        <v>#DIV/0!</v>
      </c>
      <c r="L1456" s="30">
        <f>S0P5022[[#This Row],[p]]*2-1</f>
        <v>1</v>
      </c>
      <c r="M1456" s="30">
        <f>S0P5022[[#This Row],[1-p]]*2</f>
        <v>0</v>
      </c>
      <c r="N1456" s="30">
        <f>S0P5022[[#This Row],[2p-1]]*2</f>
        <v>2</v>
      </c>
      <c r="O1456" s="30">
        <f>S0P5022[[#This Row],[2-2p]]*2</f>
        <v>0</v>
      </c>
      <c r="P1456" s="30">
        <f>2^S0P5022[[#This Row],[4p-2]]</f>
        <v>4</v>
      </c>
      <c r="Q1456" s="30">
        <f>2^S0P5022[[#This Row],[4-4p]]</f>
        <v>1</v>
      </c>
      <c r="R1456" s="30">
        <f>2^S0P5022[[#This Row],[2^(4p-2)]]</f>
        <v>16</v>
      </c>
      <c r="S1456" s="29">
        <f>S0P5022[[#This Row],[1-p]]/2</f>
        <v>0</v>
      </c>
      <c r="T1456" s="29" t="e">
        <f>S0P5022[[#This Row],[f(p)]]/LOG(1-S0P5022[[#This Row],[p]],2)^16</f>
        <v>#NUM!</v>
      </c>
      <c r="U1456" s="26" t="e">
        <f>2*(1-ABS(SIN(S0P5022[[#This Row],[Rad]]*2)))^(S0P5022[[#This Row],[-LOG(1-p)]])</f>
        <v>#NUM!</v>
      </c>
      <c r="V1456" s="26" t="e">
        <f>S0P5022[[#This Row],[f(p)]]*LOG(1-S0P5022[[#This Row],[p]],2)^-16</f>
        <v>#NUM!</v>
      </c>
      <c r="W1456" s="26" t="e">
        <f>S0P5022[[#This Row],[f(p)]]*2*((1-ABS(SIN(S0P5022[[#This Row],[Rad]]*2)))^(S0P5022[[#This Row],[-LOG(1-p)]]^2))</f>
        <v>#NUM!</v>
      </c>
      <c r="X1456" s="26" t="e">
        <f>S0P5022[[#This Row],[F3]]+S0P5022[[#This Row],[F2]]</f>
        <v>#NUM!</v>
      </c>
      <c r="Y1456" s="26"/>
      <c r="Z1456"/>
      <c r="AD1456" s="16"/>
      <c r="AE1456" s="20"/>
      <c r="AF1456" s="16"/>
      <c r="AG1456" s="20"/>
      <c r="AN1456" s="15"/>
      <c r="AO1456" s="20"/>
      <c r="AT1456" s="15"/>
      <c r="AU1456" s="17"/>
      <c r="AW1456" s="15"/>
      <c r="AX1456" s="20"/>
    </row>
    <row r="1457" spans="1:50" x14ac:dyDescent="0.3">
      <c r="A1457" s="28">
        <v>-177</v>
      </c>
      <c r="B1457" s="28">
        <f>RADIANS(S0P5022[[#This Row],[Deg]])</f>
        <v>-3.0892327760299634</v>
      </c>
      <c r="C1457" s="29">
        <v>0</v>
      </c>
      <c r="D1457" s="30">
        <v>1</v>
      </c>
      <c r="E1457" s="30">
        <f>-LOG(S0P5022[[#This Row],[p]]-0.5,2)</f>
        <v>1</v>
      </c>
      <c r="F1457" s="30" t="e">
        <f>-LOG(1-S0P5022[[#This Row],[p]],2)^2</f>
        <v>#NUM!</v>
      </c>
      <c r="G1457" s="30">
        <f>-LOG(S0P5022[[#This Row],[p]]-0.5,2)^2</f>
        <v>1</v>
      </c>
      <c r="H1457" s="30" t="e">
        <f>-LOG(1-S0P5022[[#This Row],[p]],2)</f>
        <v>#NUM!</v>
      </c>
      <c r="I1457" s="30">
        <f>1/S0P5022[[#This Row],[-LOG(p-0.5)^2]]</f>
        <v>1</v>
      </c>
      <c r="J1457" s="30">
        <f>1-S0P5022[[#This Row],[p]]</f>
        <v>0</v>
      </c>
      <c r="K1457" s="30" t="e">
        <f>1/S0P5022[[#This Row],[1-p]]</f>
        <v>#DIV/0!</v>
      </c>
      <c r="L1457" s="30">
        <f>S0P5022[[#This Row],[p]]*2-1</f>
        <v>1</v>
      </c>
      <c r="M1457" s="30">
        <f>S0P5022[[#This Row],[1-p]]*2</f>
        <v>0</v>
      </c>
      <c r="N1457" s="30">
        <f>S0P5022[[#This Row],[2p-1]]*2</f>
        <v>2</v>
      </c>
      <c r="O1457" s="30">
        <f>S0P5022[[#This Row],[2-2p]]*2</f>
        <v>0</v>
      </c>
      <c r="P1457" s="30">
        <f>2^S0P5022[[#This Row],[4p-2]]</f>
        <v>4</v>
      </c>
      <c r="Q1457" s="30">
        <f>2^S0P5022[[#This Row],[4-4p]]</f>
        <v>1</v>
      </c>
      <c r="R1457" s="30">
        <f>2^S0P5022[[#This Row],[2^(4p-2)]]</f>
        <v>16</v>
      </c>
      <c r="S1457" s="29">
        <f>S0P5022[[#This Row],[1-p]]/2</f>
        <v>0</v>
      </c>
      <c r="T1457" s="29" t="e">
        <f>S0P5022[[#This Row],[f(p)]]/LOG(1-S0P5022[[#This Row],[p]],2)^16</f>
        <v>#NUM!</v>
      </c>
      <c r="U1457" s="26" t="e">
        <f>2*(1-ABS(SIN(S0P5022[[#This Row],[Rad]]*2)))^(S0P5022[[#This Row],[-LOG(1-p)]])</f>
        <v>#NUM!</v>
      </c>
      <c r="V1457" s="26" t="e">
        <f>S0P5022[[#This Row],[f(p)]]*LOG(1-S0P5022[[#This Row],[p]],2)^-16</f>
        <v>#NUM!</v>
      </c>
      <c r="W1457" s="26" t="e">
        <f>S0P5022[[#This Row],[f(p)]]*2*((1-ABS(SIN(S0P5022[[#This Row],[Rad]]*2)))^(S0P5022[[#This Row],[-LOG(1-p)]]^2))</f>
        <v>#NUM!</v>
      </c>
      <c r="X1457" s="26" t="e">
        <f>S0P5022[[#This Row],[F3]]+S0P5022[[#This Row],[F2]]</f>
        <v>#NUM!</v>
      </c>
      <c r="Y1457" s="26"/>
      <c r="Z1457"/>
      <c r="AD1457" s="16"/>
      <c r="AE1457" s="20"/>
      <c r="AF1457" s="16"/>
      <c r="AG1457" s="20"/>
      <c r="AN1457" s="15"/>
      <c r="AO1457" s="20"/>
      <c r="AT1457" s="15"/>
      <c r="AU1457" s="17"/>
      <c r="AW1457" s="15"/>
      <c r="AX1457" s="20"/>
    </row>
    <row r="1458" spans="1:50" x14ac:dyDescent="0.3">
      <c r="A1458" s="28">
        <v>-176</v>
      </c>
      <c r="B1458" s="28">
        <f>RADIANS(S0P5022[[#This Row],[Deg]])</f>
        <v>-3.0717794835100198</v>
      </c>
      <c r="C1458" s="29">
        <v>0</v>
      </c>
      <c r="D1458" s="30">
        <v>1</v>
      </c>
      <c r="E1458" s="30">
        <f>-LOG(S0P5022[[#This Row],[p]]-0.5,2)</f>
        <v>1</v>
      </c>
      <c r="F1458" s="30" t="e">
        <f>-LOG(1-S0P5022[[#This Row],[p]],2)^2</f>
        <v>#NUM!</v>
      </c>
      <c r="G1458" s="30">
        <f>-LOG(S0P5022[[#This Row],[p]]-0.5,2)^2</f>
        <v>1</v>
      </c>
      <c r="H1458" s="30" t="e">
        <f>-LOG(1-S0P5022[[#This Row],[p]],2)</f>
        <v>#NUM!</v>
      </c>
      <c r="I1458" s="30">
        <f>1/S0P5022[[#This Row],[-LOG(p-0.5)^2]]</f>
        <v>1</v>
      </c>
      <c r="J1458" s="30">
        <f>1-S0P5022[[#This Row],[p]]</f>
        <v>0</v>
      </c>
      <c r="K1458" s="30" t="e">
        <f>1/S0P5022[[#This Row],[1-p]]</f>
        <v>#DIV/0!</v>
      </c>
      <c r="L1458" s="30">
        <f>S0P5022[[#This Row],[p]]*2-1</f>
        <v>1</v>
      </c>
      <c r="M1458" s="30">
        <f>S0P5022[[#This Row],[1-p]]*2</f>
        <v>0</v>
      </c>
      <c r="N1458" s="30">
        <f>S0P5022[[#This Row],[2p-1]]*2</f>
        <v>2</v>
      </c>
      <c r="O1458" s="30">
        <f>S0P5022[[#This Row],[2-2p]]*2</f>
        <v>0</v>
      </c>
      <c r="P1458" s="30">
        <f>2^S0P5022[[#This Row],[4p-2]]</f>
        <v>4</v>
      </c>
      <c r="Q1458" s="30">
        <f>2^S0P5022[[#This Row],[4-4p]]</f>
        <v>1</v>
      </c>
      <c r="R1458" s="30">
        <f>2^S0P5022[[#This Row],[2^(4p-2)]]</f>
        <v>16</v>
      </c>
      <c r="S1458" s="29">
        <f>S0P5022[[#This Row],[1-p]]/2</f>
        <v>0</v>
      </c>
      <c r="T1458" s="29" t="e">
        <f>S0P5022[[#This Row],[f(p)]]/LOG(1-S0P5022[[#This Row],[p]],2)^16</f>
        <v>#NUM!</v>
      </c>
      <c r="U1458" s="26" t="e">
        <f>2*(1-ABS(SIN(S0P5022[[#This Row],[Rad]]*2)))^(S0P5022[[#This Row],[-LOG(1-p)]])</f>
        <v>#NUM!</v>
      </c>
      <c r="V1458" s="26" t="e">
        <f>S0P5022[[#This Row],[f(p)]]*LOG(1-S0P5022[[#This Row],[p]],2)^-16</f>
        <v>#NUM!</v>
      </c>
      <c r="W1458" s="26" t="e">
        <f>S0P5022[[#This Row],[f(p)]]*2*((1-ABS(SIN(S0P5022[[#This Row],[Rad]]*2)))^(S0P5022[[#This Row],[-LOG(1-p)]]^2))</f>
        <v>#NUM!</v>
      </c>
      <c r="X1458" s="26" t="e">
        <f>S0P5022[[#This Row],[F3]]+S0P5022[[#This Row],[F2]]</f>
        <v>#NUM!</v>
      </c>
      <c r="Y1458" s="26"/>
      <c r="Z1458"/>
      <c r="AD1458" s="16"/>
      <c r="AE1458" s="20"/>
      <c r="AF1458" s="16"/>
      <c r="AG1458" s="20"/>
      <c r="AN1458" s="15"/>
      <c r="AO1458" s="20"/>
      <c r="AT1458" s="15"/>
      <c r="AU1458" s="17"/>
      <c r="AW1458" s="15"/>
      <c r="AX1458" s="20"/>
    </row>
    <row r="1459" spans="1:50" x14ac:dyDescent="0.3">
      <c r="A1459" s="28">
        <v>-175</v>
      </c>
      <c r="B1459" s="28">
        <f>RADIANS(S0P5022[[#This Row],[Deg]])</f>
        <v>-3.0543261909900767</v>
      </c>
      <c r="C1459" s="29">
        <v>0</v>
      </c>
      <c r="D1459" s="30">
        <v>1</v>
      </c>
      <c r="E1459" s="30">
        <f>-LOG(S0P5022[[#This Row],[p]]-0.5,2)</f>
        <v>1</v>
      </c>
      <c r="F1459" s="30" t="e">
        <f>-LOG(1-S0P5022[[#This Row],[p]],2)^2</f>
        <v>#NUM!</v>
      </c>
      <c r="G1459" s="30">
        <f>-LOG(S0P5022[[#This Row],[p]]-0.5,2)^2</f>
        <v>1</v>
      </c>
      <c r="H1459" s="30" t="e">
        <f>-LOG(1-S0P5022[[#This Row],[p]],2)</f>
        <v>#NUM!</v>
      </c>
      <c r="I1459" s="30">
        <f>1/S0P5022[[#This Row],[-LOG(p-0.5)^2]]</f>
        <v>1</v>
      </c>
      <c r="J1459" s="30">
        <f>1-S0P5022[[#This Row],[p]]</f>
        <v>0</v>
      </c>
      <c r="K1459" s="30" t="e">
        <f>1/S0P5022[[#This Row],[1-p]]</f>
        <v>#DIV/0!</v>
      </c>
      <c r="L1459" s="30">
        <f>S0P5022[[#This Row],[p]]*2-1</f>
        <v>1</v>
      </c>
      <c r="M1459" s="30">
        <f>S0P5022[[#This Row],[1-p]]*2</f>
        <v>0</v>
      </c>
      <c r="N1459" s="30">
        <f>S0P5022[[#This Row],[2p-1]]*2</f>
        <v>2</v>
      </c>
      <c r="O1459" s="30">
        <f>S0P5022[[#This Row],[2-2p]]*2</f>
        <v>0</v>
      </c>
      <c r="P1459" s="30">
        <f>2^S0P5022[[#This Row],[4p-2]]</f>
        <v>4</v>
      </c>
      <c r="Q1459" s="30">
        <f>2^S0P5022[[#This Row],[4-4p]]</f>
        <v>1</v>
      </c>
      <c r="R1459" s="30">
        <f>2^S0P5022[[#This Row],[2^(4p-2)]]</f>
        <v>16</v>
      </c>
      <c r="S1459" s="29">
        <f>S0P5022[[#This Row],[1-p]]/2</f>
        <v>0</v>
      </c>
      <c r="T1459" s="29" t="e">
        <f>S0P5022[[#This Row],[f(p)]]/LOG(1-S0P5022[[#This Row],[p]],2)^16</f>
        <v>#NUM!</v>
      </c>
      <c r="U1459" s="26" t="e">
        <f>2*(1-ABS(SIN(S0P5022[[#This Row],[Rad]]*2)))^(S0P5022[[#This Row],[-LOG(1-p)]])</f>
        <v>#NUM!</v>
      </c>
      <c r="V1459" s="26" t="e">
        <f>S0P5022[[#This Row],[f(p)]]*LOG(1-S0P5022[[#This Row],[p]],2)^-16</f>
        <v>#NUM!</v>
      </c>
      <c r="W1459" s="26" t="e">
        <f>S0P5022[[#This Row],[f(p)]]*2*((1-ABS(SIN(S0P5022[[#This Row],[Rad]]*2)))^(S0P5022[[#This Row],[-LOG(1-p)]]^2))</f>
        <v>#NUM!</v>
      </c>
      <c r="X1459" s="26" t="e">
        <f>S0P5022[[#This Row],[F3]]+S0P5022[[#This Row],[F2]]</f>
        <v>#NUM!</v>
      </c>
      <c r="Y1459" s="26"/>
      <c r="Z1459"/>
      <c r="AD1459" s="16"/>
      <c r="AE1459" s="20"/>
      <c r="AF1459" s="16"/>
      <c r="AG1459" s="20"/>
      <c r="AN1459" s="15"/>
      <c r="AO1459" s="20"/>
      <c r="AT1459" s="15"/>
      <c r="AU1459" s="17"/>
      <c r="AW1459" s="15"/>
      <c r="AX1459" s="20"/>
    </row>
    <row r="1460" spans="1:50" x14ac:dyDescent="0.3">
      <c r="A1460" s="28">
        <v>-174</v>
      </c>
      <c r="B1460" s="28">
        <f>RADIANS(S0P5022[[#This Row],[Deg]])</f>
        <v>-3.0368728984701332</v>
      </c>
      <c r="C1460" s="29">
        <v>0</v>
      </c>
      <c r="D1460" s="30">
        <v>1</v>
      </c>
      <c r="E1460" s="30">
        <f>-LOG(S0P5022[[#This Row],[p]]-0.5,2)</f>
        <v>1</v>
      </c>
      <c r="F1460" s="30" t="e">
        <f>-LOG(1-S0P5022[[#This Row],[p]],2)^2</f>
        <v>#NUM!</v>
      </c>
      <c r="G1460" s="30">
        <f>-LOG(S0P5022[[#This Row],[p]]-0.5,2)^2</f>
        <v>1</v>
      </c>
      <c r="H1460" s="30" t="e">
        <f>-LOG(1-S0P5022[[#This Row],[p]],2)</f>
        <v>#NUM!</v>
      </c>
      <c r="I1460" s="30">
        <f>1/S0P5022[[#This Row],[-LOG(p-0.5)^2]]</f>
        <v>1</v>
      </c>
      <c r="J1460" s="30">
        <f>1-S0P5022[[#This Row],[p]]</f>
        <v>0</v>
      </c>
      <c r="K1460" s="30" t="e">
        <f>1/S0P5022[[#This Row],[1-p]]</f>
        <v>#DIV/0!</v>
      </c>
      <c r="L1460" s="30">
        <f>S0P5022[[#This Row],[p]]*2-1</f>
        <v>1</v>
      </c>
      <c r="M1460" s="30">
        <f>S0P5022[[#This Row],[1-p]]*2</f>
        <v>0</v>
      </c>
      <c r="N1460" s="30">
        <f>S0P5022[[#This Row],[2p-1]]*2</f>
        <v>2</v>
      </c>
      <c r="O1460" s="30">
        <f>S0P5022[[#This Row],[2-2p]]*2</f>
        <v>0</v>
      </c>
      <c r="P1460" s="30">
        <f>2^S0P5022[[#This Row],[4p-2]]</f>
        <v>4</v>
      </c>
      <c r="Q1460" s="30">
        <f>2^S0P5022[[#This Row],[4-4p]]</f>
        <v>1</v>
      </c>
      <c r="R1460" s="30">
        <f>2^S0P5022[[#This Row],[2^(4p-2)]]</f>
        <v>16</v>
      </c>
      <c r="S1460" s="29">
        <f>S0P5022[[#This Row],[1-p]]/2</f>
        <v>0</v>
      </c>
      <c r="T1460" s="29" t="e">
        <f>S0P5022[[#This Row],[f(p)]]/LOG(1-S0P5022[[#This Row],[p]],2)^16</f>
        <v>#NUM!</v>
      </c>
      <c r="U1460" s="26" t="e">
        <f>2*(1-ABS(SIN(S0P5022[[#This Row],[Rad]]*2)))^(S0P5022[[#This Row],[-LOG(1-p)]])</f>
        <v>#NUM!</v>
      </c>
      <c r="V1460" s="26" t="e">
        <f>S0P5022[[#This Row],[f(p)]]*LOG(1-S0P5022[[#This Row],[p]],2)^-16</f>
        <v>#NUM!</v>
      </c>
      <c r="W1460" s="26" t="e">
        <f>S0P5022[[#This Row],[f(p)]]*2*((1-ABS(SIN(S0P5022[[#This Row],[Rad]]*2)))^(S0P5022[[#This Row],[-LOG(1-p)]]^2))</f>
        <v>#NUM!</v>
      </c>
      <c r="X1460" s="26" t="e">
        <f>S0P5022[[#This Row],[F3]]+S0P5022[[#This Row],[F2]]</f>
        <v>#NUM!</v>
      </c>
      <c r="Y1460" s="26"/>
      <c r="Z1460"/>
      <c r="AD1460" s="16"/>
      <c r="AE1460" s="20"/>
      <c r="AF1460" s="16"/>
      <c r="AG1460" s="20"/>
      <c r="AN1460" s="15"/>
      <c r="AO1460" s="20"/>
      <c r="AT1460" s="15"/>
      <c r="AU1460" s="17"/>
      <c r="AW1460" s="15"/>
      <c r="AX1460" s="20"/>
    </row>
    <row r="1461" spans="1:50" x14ac:dyDescent="0.3">
      <c r="A1461" s="28">
        <v>-173</v>
      </c>
      <c r="B1461" s="28">
        <f>RADIANS(S0P5022[[#This Row],[Deg]])</f>
        <v>-3.0194196059501901</v>
      </c>
      <c r="C1461" s="29">
        <v>0</v>
      </c>
      <c r="D1461" s="30">
        <v>1</v>
      </c>
      <c r="E1461" s="30">
        <f>-LOG(S0P5022[[#This Row],[p]]-0.5,2)</f>
        <v>1</v>
      </c>
      <c r="F1461" s="30" t="e">
        <f>-LOG(1-S0P5022[[#This Row],[p]],2)^2</f>
        <v>#NUM!</v>
      </c>
      <c r="G1461" s="30">
        <f>-LOG(S0P5022[[#This Row],[p]]-0.5,2)^2</f>
        <v>1</v>
      </c>
      <c r="H1461" s="30" t="e">
        <f>-LOG(1-S0P5022[[#This Row],[p]],2)</f>
        <v>#NUM!</v>
      </c>
      <c r="I1461" s="30">
        <f>1/S0P5022[[#This Row],[-LOG(p-0.5)^2]]</f>
        <v>1</v>
      </c>
      <c r="J1461" s="30">
        <f>1-S0P5022[[#This Row],[p]]</f>
        <v>0</v>
      </c>
      <c r="K1461" s="30" t="e">
        <f>1/S0P5022[[#This Row],[1-p]]</f>
        <v>#DIV/0!</v>
      </c>
      <c r="L1461" s="30">
        <f>S0P5022[[#This Row],[p]]*2-1</f>
        <v>1</v>
      </c>
      <c r="M1461" s="30">
        <f>S0P5022[[#This Row],[1-p]]*2</f>
        <v>0</v>
      </c>
      <c r="N1461" s="30">
        <f>S0P5022[[#This Row],[2p-1]]*2</f>
        <v>2</v>
      </c>
      <c r="O1461" s="30">
        <f>S0P5022[[#This Row],[2-2p]]*2</f>
        <v>0</v>
      </c>
      <c r="P1461" s="30">
        <f>2^S0P5022[[#This Row],[4p-2]]</f>
        <v>4</v>
      </c>
      <c r="Q1461" s="30">
        <f>2^S0P5022[[#This Row],[4-4p]]</f>
        <v>1</v>
      </c>
      <c r="R1461" s="30">
        <f>2^S0P5022[[#This Row],[2^(4p-2)]]</f>
        <v>16</v>
      </c>
      <c r="S1461" s="29">
        <f>S0P5022[[#This Row],[1-p]]/2</f>
        <v>0</v>
      </c>
      <c r="T1461" s="29" t="e">
        <f>S0P5022[[#This Row],[f(p)]]/LOG(1-S0P5022[[#This Row],[p]],2)^16</f>
        <v>#NUM!</v>
      </c>
      <c r="U1461" s="26" t="e">
        <f>2*(1-ABS(SIN(S0P5022[[#This Row],[Rad]]*2)))^(S0P5022[[#This Row],[-LOG(1-p)]])</f>
        <v>#NUM!</v>
      </c>
      <c r="V1461" s="26" t="e">
        <f>S0P5022[[#This Row],[f(p)]]*LOG(1-S0P5022[[#This Row],[p]],2)^-16</f>
        <v>#NUM!</v>
      </c>
      <c r="W1461" s="26" t="e">
        <f>S0P5022[[#This Row],[f(p)]]*2*((1-ABS(SIN(S0P5022[[#This Row],[Rad]]*2)))^(S0P5022[[#This Row],[-LOG(1-p)]]^2))</f>
        <v>#NUM!</v>
      </c>
      <c r="X1461" s="26" t="e">
        <f>S0P5022[[#This Row],[F3]]+S0P5022[[#This Row],[F2]]</f>
        <v>#NUM!</v>
      </c>
      <c r="Y1461" s="26"/>
      <c r="Z1461"/>
      <c r="AD1461" s="16"/>
      <c r="AE1461" s="20"/>
      <c r="AF1461" s="16"/>
      <c r="AG1461" s="20"/>
      <c r="AN1461" s="15"/>
      <c r="AO1461" s="20"/>
      <c r="AT1461" s="15"/>
      <c r="AU1461" s="17"/>
      <c r="AW1461" s="15"/>
      <c r="AX1461" s="20"/>
    </row>
    <row r="1462" spans="1:50" x14ac:dyDescent="0.3">
      <c r="A1462" s="28">
        <v>-172</v>
      </c>
      <c r="B1462" s="28">
        <f>RADIANS(S0P5022[[#This Row],[Deg]])</f>
        <v>-3.001966313430247</v>
      </c>
      <c r="C1462" s="29">
        <v>0</v>
      </c>
      <c r="D1462" s="30">
        <v>1</v>
      </c>
      <c r="E1462" s="30">
        <f>-LOG(S0P5022[[#This Row],[p]]-0.5,2)</f>
        <v>1</v>
      </c>
      <c r="F1462" s="30" t="e">
        <f>-LOG(1-S0P5022[[#This Row],[p]],2)^2</f>
        <v>#NUM!</v>
      </c>
      <c r="G1462" s="30">
        <f>-LOG(S0P5022[[#This Row],[p]]-0.5,2)^2</f>
        <v>1</v>
      </c>
      <c r="H1462" s="30" t="e">
        <f>-LOG(1-S0P5022[[#This Row],[p]],2)</f>
        <v>#NUM!</v>
      </c>
      <c r="I1462" s="30">
        <f>1/S0P5022[[#This Row],[-LOG(p-0.5)^2]]</f>
        <v>1</v>
      </c>
      <c r="J1462" s="30">
        <f>1-S0P5022[[#This Row],[p]]</f>
        <v>0</v>
      </c>
      <c r="K1462" s="30" t="e">
        <f>1/S0P5022[[#This Row],[1-p]]</f>
        <v>#DIV/0!</v>
      </c>
      <c r="L1462" s="30">
        <f>S0P5022[[#This Row],[p]]*2-1</f>
        <v>1</v>
      </c>
      <c r="M1462" s="30">
        <f>S0P5022[[#This Row],[1-p]]*2</f>
        <v>0</v>
      </c>
      <c r="N1462" s="30">
        <f>S0P5022[[#This Row],[2p-1]]*2</f>
        <v>2</v>
      </c>
      <c r="O1462" s="30">
        <f>S0P5022[[#This Row],[2-2p]]*2</f>
        <v>0</v>
      </c>
      <c r="P1462" s="30">
        <f>2^S0P5022[[#This Row],[4p-2]]</f>
        <v>4</v>
      </c>
      <c r="Q1462" s="30">
        <f>2^S0P5022[[#This Row],[4-4p]]</f>
        <v>1</v>
      </c>
      <c r="R1462" s="30">
        <f>2^S0P5022[[#This Row],[2^(4p-2)]]</f>
        <v>16</v>
      </c>
      <c r="S1462" s="29">
        <f>S0P5022[[#This Row],[1-p]]/2</f>
        <v>0</v>
      </c>
      <c r="T1462" s="29" t="e">
        <f>S0P5022[[#This Row],[f(p)]]/LOG(1-S0P5022[[#This Row],[p]],2)^16</f>
        <v>#NUM!</v>
      </c>
      <c r="U1462" s="26" t="e">
        <f>2*(1-ABS(SIN(S0P5022[[#This Row],[Rad]]*2)))^(S0P5022[[#This Row],[-LOG(1-p)]])</f>
        <v>#NUM!</v>
      </c>
      <c r="V1462" s="26" t="e">
        <f>S0P5022[[#This Row],[f(p)]]*LOG(1-S0P5022[[#This Row],[p]],2)^-16</f>
        <v>#NUM!</v>
      </c>
      <c r="W1462" s="26" t="e">
        <f>S0P5022[[#This Row],[f(p)]]*2*((1-ABS(SIN(S0P5022[[#This Row],[Rad]]*2)))^(S0P5022[[#This Row],[-LOG(1-p)]]^2))</f>
        <v>#NUM!</v>
      </c>
      <c r="X1462" s="26" t="e">
        <f>S0P5022[[#This Row],[F3]]+S0P5022[[#This Row],[F2]]</f>
        <v>#NUM!</v>
      </c>
      <c r="Y1462" s="26"/>
      <c r="Z1462"/>
      <c r="AD1462" s="16"/>
      <c r="AE1462" s="20"/>
      <c r="AF1462" s="16"/>
      <c r="AG1462" s="20"/>
      <c r="AN1462" s="15"/>
      <c r="AO1462" s="20"/>
      <c r="AT1462" s="15"/>
      <c r="AU1462" s="17"/>
      <c r="AW1462" s="15"/>
      <c r="AX1462" s="20"/>
    </row>
    <row r="1463" spans="1:50" x14ac:dyDescent="0.3">
      <c r="A1463" s="28">
        <v>-171</v>
      </c>
      <c r="B1463" s="28">
        <f>RADIANS(S0P5022[[#This Row],[Deg]])</f>
        <v>-2.9845130209103035</v>
      </c>
      <c r="C1463" s="29">
        <v>0</v>
      </c>
      <c r="D1463" s="30">
        <v>1</v>
      </c>
      <c r="E1463" s="30">
        <f>-LOG(S0P5022[[#This Row],[p]]-0.5,2)</f>
        <v>1</v>
      </c>
      <c r="F1463" s="30" t="e">
        <f>-LOG(1-S0P5022[[#This Row],[p]],2)^2</f>
        <v>#NUM!</v>
      </c>
      <c r="G1463" s="30">
        <f>-LOG(S0P5022[[#This Row],[p]]-0.5,2)^2</f>
        <v>1</v>
      </c>
      <c r="H1463" s="30" t="e">
        <f>-LOG(1-S0P5022[[#This Row],[p]],2)</f>
        <v>#NUM!</v>
      </c>
      <c r="I1463" s="30">
        <f>1/S0P5022[[#This Row],[-LOG(p-0.5)^2]]</f>
        <v>1</v>
      </c>
      <c r="J1463" s="30">
        <f>1-S0P5022[[#This Row],[p]]</f>
        <v>0</v>
      </c>
      <c r="K1463" s="30" t="e">
        <f>1/S0P5022[[#This Row],[1-p]]</f>
        <v>#DIV/0!</v>
      </c>
      <c r="L1463" s="30">
        <f>S0P5022[[#This Row],[p]]*2-1</f>
        <v>1</v>
      </c>
      <c r="M1463" s="30">
        <f>S0P5022[[#This Row],[1-p]]*2</f>
        <v>0</v>
      </c>
      <c r="N1463" s="30">
        <f>S0P5022[[#This Row],[2p-1]]*2</f>
        <v>2</v>
      </c>
      <c r="O1463" s="30">
        <f>S0P5022[[#This Row],[2-2p]]*2</f>
        <v>0</v>
      </c>
      <c r="P1463" s="30">
        <f>2^S0P5022[[#This Row],[4p-2]]</f>
        <v>4</v>
      </c>
      <c r="Q1463" s="30">
        <f>2^S0P5022[[#This Row],[4-4p]]</f>
        <v>1</v>
      </c>
      <c r="R1463" s="30">
        <f>2^S0P5022[[#This Row],[2^(4p-2)]]</f>
        <v>16</v>
      </c>
      <c r="S1463" s="29">
        <f>S0P5022[[#This Row],[1-p]]/2</f>
        <v>0</v>
      </c>
      <c r="T1463" s="29" t="e">
        <f>S0P5022[[#This Row],[f(p)]]/LOG(1-S0P5022[[#This Row],[p]],2)^16</f>
        <v>#NUM!</v>
      </c>
      <c r="U1463" s="26" t="e">
        <f>2*(1-ABS(SIN(S0P5022[[#This Row],[Rad]]*2)))^(S0P5022[[#This Row],[-LOG(1-p)]])</f>
        <v>#NUM!</v>
      </c>
      <c r="V1463" s="26" t="e">
        <f>S0P5022[[#This Row],[f(p)]]*LOG(1-S0P5022[[#This Row],[p]],2)^-16</f>
        <v>#NUM!</v>
      </c>
      <c r="W1463" s="26" t="e">
        <f>S0P5022[[#This Row],[f(p)]]*2*((1-ABS(SIN(S0P5022[[#This Row],[Rad]]*2)))^(S0P5022[[#This Row],[-LOG(1-p)]]^2))</f>
        <v>#NUM!</v>
      </c>
      <c r="X1463" s="26" t="e">
        <f>S0P5022[[#This Row],[F3]]+S0P5022[[#This Row],[F2]]</f>
        <v>#NUM!</v>
      </c>
      <c r="Y1463" s="26"/>
      <c r="Z1463"/>
      <c r="AD1463" s="16"/>
      <c r="AE1463" s="20"/>
      <c r="AF1463" s="16"/>
      <c r="AG1463" s="20"/>
      <c r="AN1463" s="15"/>
      <c r="AO1463" s="20"/>
      <c r="AT1463" s="15"/>
      <c r="AU1463" s="17"/>
      <c r="AW1463" s="15"/>
      <c r="AX1463" s="20"/>
    </row>
    <row r="1464" spans="1:50" x14ac:dyDescent="0.3">
      <c r="A1464" s="28">
        <v>-170</v>
      </c>
      <c r="B1464" s="28">
        <f>RADIANS(S0P5022[[#This Row],[Deg]])</f>
        <v>-2.9670597283903604</v>
      </c>
      <c r="C1464" s="29">
        <v>0</v>
      </c>
      <c r="D1464" s="30">
        <v>1</v>
      </c>
      <c r="E1464" s="30">
        <f>-LOG(S0P5022[[#This Row],[p]]-0.5,2)</f>
        <v>1</v>
      </c>
      <c r="F1464" s="30" t="e">
        <f>-LOG(1-S0P5022[[#This Row],[p]],2)^2</f>
        <v>#NUM!</v>
      </c>
      <c r="G1464" s="30">
        <f>-LOG(S0P5022[[#This Row],[p]]-0.5,2)^2</f>
        <v>1</v>
      </c>
      <c r="H1464" s="30" t="e">
        <f>-LOG(1-S0P5022[[#This Row],[p]],2)</f>
        <v>#NUM!</v>
      </c>
      <c r="I1464" s="30">
        <f>1/S0P5022[[#This Row],[-LOG(p-0.5)^2]]</f>
        <v>1</v>
      </c>
      <c r="J1464" s="30">
        <f>1-S0P5022[[#This Row],[p]]</f>
        <v>0</v>
      </c>
      <c r="K1464" s="30" t="e">
        <f>1/S0P5022[[#This Row],[1-p]]</f>
        <v>#DIV/0!</v>
      </c>
      <c r="L1464" s="30">
        <f>S0P5022[[#This Row],[p]]*2-1</f>
        <v>1</v>
      </c>
      <c r="M1464" s="30">
        <f>S0P5022[[#This Row],[1-p]]*2</f>
        <v>0</v>
      </c>
      <c r="N1464" s="30">
        <f>S0P5022[[#This Row],[2p-1]]*2</f>
        <v>2</v>
      </c>
      <c r="O1464" s="30">
        <f>S0P5022[[#This Row],[2-2p]]*2</f>
        <v>0</v>
      </c>
      <c r="P1464" s="30">
        <f>2^S0P5022[[#This Row],[4p-2]]</f>
        <v>4</v>
      </c>
      <c r="Q1464" s="30">
        <f>2^S0P5022[[#This Row],[4-4p]]</f>
        <v>1</v>
      </c>
      <c r="R1464" s="30">
        <f>2^S0P5022[[#This Row],[2^(4p-2)]]</f>
        <v>16</v>
      </c>
      <c r="S1464" s="29">
        <f>S0P5022[[#This Row],[1-p]]/2</f>
        <v>0</v>
      </c>
      <c r="T1464" s="29" t="e">
        <f>S0P5022[[#This Row],[f(p)]]/LOG(1-S0P5022[[#This Row],[p]],2)^16</f>
        <v>#NUM!</v>
      </c>
      <c r="U1464" s="26" t="e">
        <f>2*(1-ABS(SIN(S0P5022[[#This Row],[Rad]]*2)))^(S0P5022[[#This Row],[-LOG(1-p)]])</f>
        <v>#NUM!</v>
      </c>
      <c r="V1464" s="26" t="e">
        <f>S0P5022[[#This Row],[f(p)]]*LOG(1-S0P5022[[#This Row],[p]],2)^-16</f>
        <v>#NUM!</v>
      </c>
      <c r="W1464" s="26" t="e">
        <f>S0P5022[[#This Row],[f(p)]]*2*((1-ABS(SIN(S0P5022[[#This Row],[Rad]]*2)))^(S0P5022[[#This Row],[-LOG(1-p)]]^2))</f>
        <v>#NUM!</v>
      </c>
      <c r="X1464" s="26" t="e">
        <f>S0P5022[[#This Row],[F3]]+S0P5022[[#This Row],[F2]]</f>
        <v>#NUM!</v>
      </c>
      <c r="Y1464" s="26"/>
      <c r="Z1464"/>
      <c r="AD1464" s="16"/>
      <c r="AE1464" s="20"/>
      <c r="AF1464" s="16"/>
      <c r="AG1464" s="20"/>
      <c r="AN1464" s="15"/>
      <c r="AO1464" s="20"/>
      <c r="AT1464" s="15"/>
      <c r="AU1464" s="17"/>
      <c r="AW1464" s="15"/>
      <c r="AX1464" s="20"/>
    </row>
    <row r="1465" spans="1:50" x14ac:dyDescent="0.3">
      <c r="A1465" s="28">
        <v>-169</v>
      </c>
      <c r="B1465" s="28">
        <f>RADIANS(S0P5022[[#This Row],[Deg]])</f>
        <v>-2.9496064358704168</v>
      </c>
      <c r="C1465" s="29">
        <v>0</v>
      </c>
      <c r="D1465" s="30">
        <v>1</v>
      </c>
      <c r="E1465" s="30">
        <f>-LOG(S0P5022[[#This Row],[p]]-0.5,2)</f>
        <v>1</v>
      </c>
      <c r="F1465" s="30" t="e">
        <f>-LOG(1-S0P5022[[#This Row],[p]],2)^2</f>
        <v>#NUM!</v>
      </c>
      <c r="G1465" s="30">
        <f>-LOG(S0P5022[[#This Row],[p]]-0.5,2)^2</f>
        <v>1</v>
      </c>
      <c r="H1465" s="30" t="e">
        <f>-LOG(1-S0P5022[[#This Row],[p]],2)</f>
        <v>#NUM!</v>
      </c>
      <c r="I1465" s="30">
        <f>1/S0P5022[[#This Row],[-LOG(p-0.5)^2]]</f>
        <v>1</v>
      </c>
      <c r="J1465" s="30">
        <f>1-S0P5022[[#This Row],[p]]</f>
        <v>0</v>
      </c>
      <c r="K1465" s="30" t="e">
        <f>1/S0P5022[[#This Row],[1-p]]</f>
        <v>#DIV/0!</v>
      </c>
      <c r="L1465" s="30">
        <f>S0P5022[[#This Row],[p]]*2-1</f>
        <v>1</v>
      </c>
      <c r="M1465" s="30">
        <f>S0P5022[[#This Row],[1-p]]*2</f>
        <v>0</v>
      </c>
      <c r="N1465" s="30">
        <f>S0P5022[[#This Row],[2p-1]]*2</f>
        <v>2</v>
      </c>
      <c r="O1465" s="30">
        <f>S0P5022[[#This Row],[2-2p]]*2</f>
        <v>0</v>
      </c>
      <c r="P1465" s="30">
        <f>2^S0P5022[[#This Row],[4p-2]]</f>
        <v>4</v>
      </c>
      <c r="Q1465" s="30">
        <f>2^S0P5022[[#This Row],[4-4p]]</f>
        <v>1</v>
      </c>
      <c r="R1465" s="30">
        <f>2^S0P5022[[#This Row],[2^(4p-2)]]</f>
        <v>16</v>
      </c>
      <c r="S1465" s="29">
        <f>S0P5022[[#This Row],[1-p]]/2</f>
        <v>0</v>
      </c>
      <c r="T1465" s="29" t="e">
        <f>S0P5022[[#This Row],[f(p)]]/LOG(1-S0P5022[[#This Row],[p]],2)^16</f>
        <v>#NUM!</v>
      </c>
      <c r="U1465" s="26" t="e">
        <f>2*(1-ABS(SIN(S0P5022[[#This Row],[Rad]]*2)))^(S0P5022[[#This Row],[-LOG(1-p)]])</f>
        <v>#NUM!</v>
      </c>
      <c r="V1465" s="26" t="e">
        <f>S0P5022[[#This Row],[f(p)]]*LOG(1-S0P5022[[#This Row],[p]],2)^-16</f>
        <v>#NUM!</v>
      </c>
      <c r="W1465" s="26" t="e">
        <f>S0P5022[[#This Row],[f(p)]]*2*((1-ABS(SIN(S0P5022[[#This Row],[Rad]]*2)))^(S0P5022[[#This Row],[-LOG(1-p)]]^2))</f>
        <v>#NUM!</v>
      </c>
      <c r="X1465" s="26" t="e">
        <f>S0P5022[[#This Row],[F3]]+S0P5022[[#This Row],[F2]]</f>
        <v>#NUM!</v>
      </c>
      <c r="Y1465" s="26"/>
      <c r="Z1465"/>
      <c r="AD1465" s="16"/>
      <c r="AE1465" s="20"/>
      <c r="AF1465" s="16"/>
      <c r="AG1465" s="20"/>
      <c r="AN1465" s="15"/>
      <c r="AO1465" s="20"/>
      <c r="AT1465" s="15"/>
      <c r="AU1465" s="17"/>
      <c r="AW1465" s="15"/>
      <c r="AX1465" s="20"/>
    </row>
    <row r="1466" spans="1:50" x14ac:dyDescent="0.3">
      <c r="A1466" s="28">
        <v>-168</v>
      </c>
      <c r="B1466" s="28">
        <f>RADIANS(S0P5022[[#This Row],[Deg]])</f>
        <v>-2.9321531433504737</v>
      </c>
      <c r="C1466" s="29">
        <v>0</v>
      </c>
      <c r="D1466" s="30">
        <v>1</v>
      </c>
      <c r="E1466" s="30">
        <f>-LOG(S0P5022[[#This Row],[p]]-0.5,2)</f>
        <v>1</v>
      </c>
      <c r="F1466" s="30" t="e">
        <f>-LOG(1-S0P5022[[#This Row],[p]],2)^2</f>
        <v>#NUM!</v>
      </c>
      <c r="G1466" s="30">
        <f>-LOG(S0P5022[[#This Row],[p]]-0.5,2)^2</f>
        <v>1</v>
      </c>
      <c r="H1466" s="30" t="e">
        <f>-LOG(1-S0P5022[[#This Row],[p]],2)</f>
        <v>#NUM!</v>
      </c>
      <c r="I1466" s="30">
        <f>1/S0P5022[[#This Row],[-LOG(p-0.5)^2]]</f>
        <v>1</v>
      </c>
      <c r="J1466" s="30">
        <f>1-S0P5022[[#This Row],[p]]</f>
        <v>0</v>
      </c>
      <c r="K1466" s="30" t="e">
        <f>1/S0P5022[[#This Row],[1-p]]</f>
        <v>#DIV/0!</v>
      </c>
      <c r="L1466" s="30">
        <f>S0P5022[[#This Row],[p]]*2-1</f>
        <v>1</v>
      </c>
      <c r="M1466" s="30">
        <f>S0P5022[[#This Row],[1-p]]*2</f>
        <v>0</v>
      </c>
      <c r="N1466" s="30">
        <f>S0P5022[[#This Row],[2p-1]]*2</f>
        <v>2</v>
      </c>
      <c r="O1466" s="30">
        <f>S0P5022[[#This Row],[2-2p]]*2</f>
        <v>0</v>
      </c>
      <c r="P1466" s="30">
        <f>2^S0P5022[[#This Row],[4p-2]]</f>
        <v>4</v>
      </c>
      <c r="Q1466" s="30">
        <f>2^S0P5022[[#This Row],[4-4p]]</f>
        <v>1</v>
      </c>
      <c r="R1466" s="30">
        <f>2^S0P5022[[#This Row],[2^(4p-2)]]</f>
        <v>16</v>
      </c>
      <c r="S1466" s="29">
        <f>S0P5022[[#This Row],[1-p]]/2</f>
        <v>0</v>
      </c>
      <c r="T1466" s="29" t="e">
        <f>S0P5022[[#This Row],[f(p)]]/LOG(1-S0P5022[[#This Row],[p]],2)^16</f>
        <v>#NUM!</v>
      </c>
      <c r="U1466" s="26" t="e">
        <f>2*(1-ABS(SIN(S0P5022[[#This Row],[Rad]]*2)))^(S0P5022[[#This Row],[-LOG(1-p)]])</f>
        <v>#NUM!</v>
      </c>
      <c r="V1466" s="26" t="e">
        <f>S0P5022[[#This Row],[f(p)]]*LOG(1-S0P5022[[#This Row],[p]],2)^-16</f>
        <v>#NUM!</v>
      </c>
      <c r="W1466" s="26" t="e">
        <f>S0P5022[[#This Row],[f(p)]]*2*((1-ABS(SIN(S0P5022[[#This Row],[Rad]]*2)))^(S0P5022[[#This Row],[-LOG(1-p)]]^2))</f>
        <v>#NUM!</v>
      </c>
      <c r="X1466" s="26" t="e">
        <f>S0P5022[[#This Row],[F3]]+S0P5022[[#This Row],[F2]]</f>
        <v>#NUM!</v>
      </c>
      <c r="Y1466" s="26"/>
      <c r="Z1466"/>
      <c r="AD1466" s="16"/>
      <c r="AE1466" s="20"/>
      <c r="AF1466" s="16"/>
      <c r="AG1466" s="20"/>
      <c r="AN1466" s="15"/>
      <c r="AO1466" s="20"/>
      <c r="AT1466" s="15"/>
      <c r="AU1466" s="17"/>
      <c r="AW1466" s="15"/>
      <c r="AX1466" s="20"/>
    </row>
    <row r="1467" spans="1:50" x14ac:dyDescent="0.3">
      <c r="A1467" s="28">
        <v>-167</v>
      </c>
      <c r="B1467" s="28">
        <f>RADIANS(S0P5022[[#This Row],[Deg]])</f>
        <v>-2.9146998508305302</v>
      </c>
      <c r="C1467" s="29">
        <v>0</v>
      </c>
      <c r="D1467" s="30">
        <v>1</v>
      </c>
      <c r="E1467" s="30">
        <f>-LOG(S0P5022[[#This Row],[p]]-0.5,2)</f>
        <v>1</v>
      </c>
      <c r="F1467" s="30" t="e">
        <f>-LOG(1-S0P5022[[#This Row],[p]],2)^2</f>
        <v>#NUM!</v>
      </c>
      <c r="G1467" s="30">
        <f>-LOG(S0P5022[[#This Row],[p]]-0.5,2)^2</f>
        <v>1</v>
      </c>
      <c r="H1467" s="30" t="e">
        <f>-LOG(1-S0P5022[[#This Row],[p]],2)</f>
        <v>#NUM!</v>
      </c>
      <c r="I1467" s="30">
        <f>1/S0P5022[[#This Row],[-LOG(p-0.5)^2]]</f>
        <v>1</v>
      </c>
      <c r="J1467" s="30">
        <f>1-S0P5022[[#This Row],[p]]</f>
        <v>0</v>
      </c>
      <c r="K1467" s="30" t="e">
        <f>1/S0P5022[[#This Row],[1-p]]</f>
        <v>#DIV/0!</v>
      </c>
      <c r="L1467" s="30">
        <f>S0P5022[[#This Row],[p]]*2-1</f>
        <v>1</v>
      </c>
      <c r="M1467" s="30">
        <f>S0P5022[[#This Row],[1-p]]*2</f>
        <v>0</v>
      </c>
      <c r="N1467" s="30">
        <f>S0P5022[[#This Row],[2p-1]]*2</f>
        <v>2</v>
      </c>
      <c r="O1467" s="30">
        <f>S0P5022[[#This Row],[2-2p]]*2</f>
        <v>0</v>
      </c>
      <c r="P1467" s="30">
        <f>2^S0P5022[[#This Row],[4p-2]]</f>
        <v>4</v>
      </c>
      <c r="Q1467" s="30">
        <f>2^S0P5022[[#This Row],[4-4p]]</f>
        <v>1</v>
      </c>
      <c r="R1467" s="30">
        <f>2^S0P5022[[#This Row],[2^(4p-2)]]</f>
        <v>16</v>
      </c>
      <c r="S1467" s="29">
        <f>S0P5022[[#This Row],[1-p]]/2</f>
        <v>0</v>
      </c>
      <c r="T1467" s="29" t="e">
        <f>S0P5022[[#This Row],[f(p)]]/LOG(1-S0P5022[[#This Row],[p]],2)^16</f>
        <v>#NUM!</v>
      </c>
      <c r="U1467" s="26" t="e">
        <f>2*(1-ABS(SIN(S0P5022[[#This Row],[Rad]]*2)))^(S0P5022[[#This Row],[-LOG(1-p)]])</f>
        <v>#NUM!</v>
      </c>
      <c r="V1467" s="26" t="e">
        <f>S0P5022[[#This Row],[f(p)]]*LOG(1-S0P5022[[#This Row],[p]],2)^-16</f>
        <v>#NUM!</v>
      </c>
      <c r="W1467" s="26" t="e">
        <f>S0P5022[[#This Row],[f(p)]]*2*((1-ABS(SIN(S0P5022[[#This Row],[Rad]]*2)))^(S0P5022[[#This Row],[-LOG(1-p)]]^2))</f>
        <v>#NUM!</v>
      </c>
      <c r="X1467" s="26" t="e">
        <f>S0P5022[[#This Row],[F3]]+S0P5022[[#This Row],[F2]]</f>
        <v>#NUM!</v>
      </c>
      <c r="Y1467" s="26"/>
      <c r="Z1467"/>
      <c r="AD1467" s="16"/>
      <c r="AE1467" s="20"/>
      <c r="AF1467" s="16"/>
      <c r="AG1467" s="20"/>
      <c r="AN1467" s="15"/>
      <c r="AO1467" s="20"/>
      <c r="AT1467" s="15"/>
      <c r="AU1467" s="17"/>
      <c r="AW1467" s="15"/>
      <c r="AX1467" s="20"/>
    </row>
    <row r="1468" spans="1:50" x14ac:dyDescent="0.3">
      <c r="A1468" s="28">
        <v>-166</v>
      </c>
      <c r="B1468" s="28">
        <f>RADIANS(S0P5022[[#This Row],[Deg]])</f>
        <v>-2.8972465583105871</v>
      </c>
      <c r="C1468" s="29">
        <v>0</v>
      </c>
      <c r="D1468" s="30">
        <v>1</v>
      </c>
      <c r="E1468" s="30">
        <f>-LOG(S0P5022[[#This Row],[p]]-0.5,2)</f>
        <v>1</v>
      </c>
      <c r="F1468" s="30" t="e">
        <f>-LOG(1-S0P5022[[#This Row],[p]],2)^2</f>
        <v>#NUM!</v>
      </c>
      <c r="G1468" s="30">
        <f>-LOG(S0P5022[[#This Row],[p]]-0.5,2)^2</f>
        <v>1</v>
      </c>
      <c r="H1468" s="30" t="e">
        <f>-LOG(1-S0P5022[[#This Row],[p]],2)</f>
        <v>#NUM!</v>
      </c>
      <c r="I1468" s="30">
        <f>1/S0P5022[[#This Row],[-LOG(p-0.5)^2]]</f>
        <v>1</v>
      </c>
      <c r="J1468" s="30">
        <f>1-S0P5022[[#This Row],[p]]</f>
        <v>0</v>
      </c>
      <c r="K1468" s="30" t="e">
        <f>1/S0P5022[[#This Row],[1-p]]</f>
        <v>#DIV/0!</v>
      </c>
      <c r="L1468" s="30">
        <f>S0P5022[[#This Row],[p]]*2-1</f>
        <v>1</v>
      </c>
      <c r="M1468" s="30">
        <f>S0P5022[[#This Row],[1-p]]*2</f>
        <v>0</v>
      </c>
      <c r="N1468" s="30">
        <f>S0P5022[[#This Row],[2p-1]]*2</f>
        <v>2</v>
      </c>
      <c r="O1468" s="30">
        <f>S0P5022[[#This Row],[2-2p]]*2</f>
        <v>0</v>
      </c>
      <c r="P1468" s="30">
        <f>2^S0P5022[[#This Row],[4p-2]]</f>
        <v>4</v>
      </c>
      <c r="Q1468" s="30">
        <f>2^S0P5022[[#This Row],[4-4p]]</f>
        <v>1</v>
      </c>
      <c r="R1468" s="30">
        <f>2^S0P5022[[#This Row],[2^(4p-2)]]</f>
        <v>16</v>
      </c>
      <c r="S1468" s="29">
        <f>S0P5022[[#This Row],[1-p]]/2</f>
        <v>0</v>
      </c>
      <c r="T1468" s="29" t="e">
        <f>S0P5022[[#This Row],[f(p)]]/LOG(1-S0P5022[[#This Row],[p]],2)^16</f>
        <v>#NUM!</v>
      </c>
      <c r="U1468" s="26" t="e">
        <f>2*(1-ABS(SIN(S0P5022[[#This Row],[Rad]]*2)))^(S0P5022[[#This Row],[-LOG(1-p)]])</f>
        <v>#NUM!</v>
      </c>
      <c r="V1468" s="26" t="e">
        <f>S0P5022[[#This Row],[f(p)]]*LOG(1-S0P5022[[#This Row],[p]],2)^-16</f>
        <v>#NUM!</v>
      </c>
      <c r="W1468" s="26" t="e">
        <f>S0P5022[[#This Row],[f(p)]]*2*((1-ABS(SIN(S0P5022[[#This Row],[Rad]]*2)))^(S0P5022[[#This Row],[-LOG(1-p)]]^2))</f>
        <v>#NUM!</v>
      </c>
      <c r="X1468" s="26" t="e">
        <f>S0P5022[[#This Row],[F3]]+S0P5022[[#This Row],[F2]]</f>
        <v>#NUM!</v>
      </c>
      <c r="Y1468" s="26"/>
      <c r="Z1468"/>
      <c r="AD1468" s="16"/>
      <c r="AE1468" s="20"/>
      <c r="AF1468" s="16"/>
      <c r="AG1468" s="20"/>
      <c r="AN1468" s="15"/>
      <c r="AO1468" s="20"/>
      <c r="AT1468" s="15"/>
      <c r="AU1468" s="17"/>
      <c r="AW1468" s="15"/>
      <c r="AX1468" s="20"/>
    </row>
    <row r="1469" spans="1:50" x14ac:dyDescent="0.3">
      <c r="A1469" s="28">
        <v>-165</v>
      </c>
      <c r="B1469" s="28">
        <f>RADIANS(S0P5022[[#This Row],[Deg]])</f>
        <v>-2.8797932657906435</v>
      </c>
      <c r="C1469" s="29">
        <v>0</v>
      </c>
      <c r="D1469" s="30">
        <v>1</v>
      </c>
      <c r="E1469" s="30">
        <f>-LOG(S0P5022[[#This Row],[p]]-0.5,2)</f>
        <v>1</v>
      </c>
      <c r="F1469" s="30" t="e">
        <f>-LOG(1-S0P5022[[#This Row],[p]],2)^2</f>
        <v>#NUM!</v>
      </c>
      <c r="G1469" s="30">
        <f>-LOG(S0P5022[[#This Row],[p]]-0.5,2)^2</f>
        <v>1</v>
      </c>
      <c r="H1469" s="30" t="e">
        <f>-LOG(1-S0P5022[[#This Row],[p]],2)</f>
        <v>#NUM!</v>
      </c>
      <c r="I1469" s="30">
        <f>1/S0P5022[[#This Row],[-LOG(p-0.5)^2]]</f>
        <v>1</v>
      </c>
      <c r="J1469" s="30">
        <f>1-S0P5022[[#This Row],[p]]</f>
        <v>0</v>
      </c>
      <c r="K1469" s="30" t="e">
        <f>1/S0P5022[[#This Row],[1-p]]</f>
        <v>#DIV/0!</v>
      </c>
      <c r="L1469" s="30">
        <f>S0P5022[[#This Row],[p]]*2-1</f>
        <v>1</v>
      </c>
      <c r="M1469" s="30">
        <f>S0P5022[[#This Row],[1-p]]*2</f>
        <v>0</v>
      </c>
      <c r="N1469" s="30">
        <f>S0P5022[[#This Row],[2p-1]]*2</f>
        <v>2</v>
      </c>
      <c r="O1469" s="30">
        <f>S0P5022[[#This Row],[2-2p]]*2</f>
        <v>0</v>
      </c>
      <c r="P1469" s="30">
        <f>2^S0P5022[[#This Row],[4p-2]]</f>
        <v>4</v>
      </c>
      <c r="Q1469" s="30">
        <f>2^S0P5022[[#This Row],[4-4p]]</f>
        <v>1</v>
      </c>
      <c r="R1469" s="30">
        <f>2^S0P5022[[#This Row],[2^(4p-2)]]</f>
        <v>16</v>
      </c>
      <c r="S1469" s="29">
        <f>S0P5022[[#This Row],[1-p]]/2</f>
        <v>0</v>
      </c>
      <c r="T1469" s="29" t="e">
        <f>S0P5022[[#This Row],[f(p)]]/LOG(1-S0P5022[[#This Row],[p]],2)^16</f>
        <v>#NUM!</v>
      </c>
      <c r="U1469" s="26" t="e">
        <f>2*(1-ABS(SIN(S0P5022[[#This Row],[Rad]]*2)))^(S0P5022[[#This Row],[-LOG(1-p)]])</f>
        <v>#NUM!</v>
      </c>
      <c r="V1469" s="26" t="e">
        <f>S0P5022[[#This Row],[f(p)]]*LOG(1-S0P5022[[#This Row],[p]],2)^-16</f>
        <v>#NUM!</v>
      </c>
      <c r="W1469" s="26" t="e">
        <f>S0P5022[[#This Row],[f(p)]]*2*((1-ABS(SIN(S0P5022[[#This Row],[Rad]]*2)))^(S0P5022[[#This Row],[-LOG(1-p)]]^2))</f>
        <v>#NUM!</v>
      </c>
      <c r="X1469" s="26" t="e">
        <f>S0P5022[[#This Row],[F3]]+S0P5022[[#This Row],[F2]]</f>
        <v>#NUM!</v>
      </c>
      <c r="Y1469" s="26"/>
      <c r="Z1469"/>
      <c r="AD1469" s="16"/>
      <c r="AE1469" s="20"/>
      <c r="AF1469" s="16"/>
      <c r="AG1469" s="20"/>
      <c r="AN1469" s="15"/>
      <c r="AO1469" s="20"/>
      <c r="AT1469" s="15"/>
      <c r="AU1469" s="17"/>
      <c r="AW1469" s="15"/>
      <c r="AX1469" s="20"/>
    </row>
    <row r="1470" spans="1:50" x14ac:dyDescent="0.3">
      <c r="A1470" s="28">
        <v>-164</v>
      </c>
      <c r="B1470" s="28">
        <f>RADIANS(S0P5022[[#This Row],[Deg]])</f>
        <v>-2.8623399732707004</v>
      </c>
      <c r="C1470" s="29">
        <v>0</v>
      </c>
      <c r="D1470" s="30">
        <v>1</v>
      </c>
      <c r="E1470" s="30">
        <f>-LOG(S0P5022[[#This Row],[p]]-0.5,2)</f>
        <v>1</v>
      </c>
      <c r="F1470" s="30" t="e">
        <f>-LOG(1-S0P5022[[#This Row],[p]],2)^2</f>
        <v>#NUM!</v>
      </c>
      <c r="G1470" s="30">
        <f>-LOG(S0P5022[[#This Row],[p]]-0.5,2)^2</f>
        <v>1</v>
      </c>
      <c r="H1470" s="30" t="e">
        <f>-LOG(1-S0P5022[[#This Row],[p]],2)</f>
        <v>#NUM!</v>
      </c>
      <c r="I1470" s="30">
        <f>1/S0P5022[[#This Row],[-LOG(p-0.5)^2]]</f>
        <v>1</v>
      </c>
      <c r="J1470" s="30">
        <f>1-S0P5022[[#This Row],[p]]</f>
        <v>0</v>
      </c>
      <c r="K1470" s="30" t="e">
        <f>1/S0P5022[[#This Row],[1-p]]</f>
        <v>#DIV/0!</v>
      </c>
      <c r="L1470" s="30">
        <f>S0P5022[[#This Row],[p]]*2-1</f>
        <v>1</v>
      </c>
      <c r="M1470" s="30">
        <f>S0P5022[[#This Row],[1-p]]*2</f>
        <v>0</v>
      </c>
      <c r="N1470" s="30">
        <f>S0P5022[[#This Row],[2p-1]]*2</f>
        <v>2</v>
      </c>
      <c r="O1470" s="30">
        <f>S0P5022[[#This Row],[2-2p]]*2</f>
        <v>0</v>
      </c>
      <c r="P1470" s="30">
        <f>2^S0P5022[[#This Row],[4p-2]]</f>
        <v>4</v>
      </c>
      <c r="Q1470" s="30">
        <f>2^S0P5022[[#This Row],[4-4p]]</f>
        <v>1</v>
      </c>
      <c r="R1470" s="30">
        <f>2^S0P5022[[#This Row],[2^(4p-2)]]</f>
        <v>16</v>
      </c>
      <c r="S1470" s="29">
        <f>S0P5022[[#This Row],[1-p]]/2</f>
        <v>0</v>
      </c>
      <c r="T1470" s="29" t="e">
        <f>S0P5022[[#This Row],[f(p)]]/LOG(1-S0P5022[[#This Row],[p]],2)^16</f>
        <v>#NUM!</v>
      </c>
      <c r="U1470" s="26" t="e">
        <f>2*(1-ABS(SIN(S0P5022[[#This Row],[Rad]]*2)))^(S0P5022[[#This Row],[-LOG(1-p)]])</f>
        <v>#NUM!</v>
      </c>
      <c r="V1470" s="26" t="e">
        <f>S0P5022[[#This Row],[f(p)]]*LOG(1-S0P5022[[#This Row],[p]],2)^-16</f>
        <v>#NUM!</v>
      </c>
      <c r="W1470" s="26" t="e">
        <f>S0P5022[[#This Row],[f(p)]]*2*((1-ABS(SIN(S0P5022[[#This Row],[Rad]]*2)))^(S0P5022[[#This Row],[-LOG(1-p)]]^2))</f>
        <v>#NUM!</v>
      </c>
      <c r="X1470" s="26" t="e">
        <f>S0P5022[[#This Row],[F3]]+S0P5022[[#This Row],[F2]]</f>
        <v>#NUM!</v>
      </c>
      <c r="Y1470" s="26"/>
      <c r="Z1470"/>
      <c r="AD1470" s="16"/>
      <c r="AE1470" s="20"/>
      <c r="AF1470" s="16"/>
      <c r="AG1470" s="20"/>
      <c r="AN1470" s="15"/>
      <c r="AO1470" s="20"/>
      <c r="AT1470" s="15"/>
      <c r="AU1470" s="17"/>
      <c r="AW1470" s="15"/>
      <c r="AX1470" s="20"/>
    </row>
    <row r="1471" spans="1:50" x14ac:dyDescent="0.3">
      <c r="A1471" s="28">
        <v>-163</v>
      </c>
      <c r="B1471" s="28">
        <f>RADIANS(S0P5022[[#This Row],[Deg]])</f>
        <v>-2.8448866807507573</v>
      </c>
      <c r="C1471" s="29">
        <v>0</v>
      </c>
      <c r="D1471" s="30">
        <v>1</v>
      </c>
      <c r="E1471" s="30">
        <f>-LOG(S0P5022[[#This Row],[p]]-0.5,2)</f>
        <v>1</v>
      </c>
      <c r="F1471" s="30" t="e">
        <f>-LOG(1-S0P5022[[#This Row],[p]],2)^2</f>
        <v>#NUM!</v>
      </c>
      <c r="G1471" s="30">
        <f>-LOG(S0P5022[[#This Row],[p]]-0.5,2)^2</f>
        <v>1</v>
      </c>
      <c r="H1471" s="30" t="e">
        <f>-LOG(1-S0P5022[[#This Row],[p]],2)</f>
        <v>#NUM!</v>
      </c>
      <c r="I1471" s="30">
        <f>1/S0P5022[[#This Row],[-LOG(p-0.5)^2]]</f>
        <v>1</v>
      </c>
      <c r="J1471" s="30">
        <f>1-S0P5022[[#This Row],[p]]</f>
        <v>0</v>
      </c>
      <c r="K1471" s="30" t="e">
        <f>1/S0P5022[[#This Row],[1-p]]</f>
        <v>#DIV/0!</v>
      </c>
      <c r="L1471" s="30">
        <f>S0P5022[[#This Row],[p]]*2-1</f>
        <v>1</v>
      </c>
      <c r="M1471" s="30">
        <f>S0P5022[[#This Row],[1-p]]*2</f>
        <v>0</v>
      </c>
      <c r="N1471" s="30">
        <f>S0P5022[[#This Row],[2p-1]]*2</f>
        <v>2</v>
      </c>
      <c r="O1471" s="30">
        <f>S0P5022[[#This Row],[2-2p]]*2</f>
        <v>0</v>
      </c>
      <c r="P1471" s="30">
        <f>2^S0P5022[[#This Row],[4p-2]]</f>
        <v>4</v>
      </c>
      <c r="Q1471" s="30">
        <f>2^S0P5022[[#This Row],[4-4p]]</f>
        <v>1</v>
      </c>
      <c r="R1471" s="30">
        <f>2^S0P5022[[#This Row],[2^(4p-2)]]</f>
        <v>16</v>
      </c>
      <c r="S1471" s="29">
        <f>S0P5022[[#This Row],[1-p]]/2</f>
        <v>0</v>
      </c>
      <c r="T1471" s="29" t="e">
        <f>S0P5022[[#This Row],[f(p)]]/LOG(1-S0P5022[[#This Row],[p]],2)^16</f>
        <v>#NUM!</v>
      </c>
      <c r="U1471" s="26" t="e">
        <f>2*(1-ABS(SIN(S0P5022[[#This Row],[Rad]]*2)))^(S0P5022[[#This Row],[-LOG(1-p)]])</f>
        <v>#NUM!</v>
      </c>
      <c r="V1471" s="26" t="e">
        <f>S0P5022[[#This Row],[f(p)]]*LOG(1-S0P5022[[#This Row],[p]],2)^-16</f>
        <v>#NUM!</v>
      </c>
      <c r="W1471" s="26" t="e">
        <f>S0P5022[[#This Row],[f(p)]]*2*((1-ABS(SIN(S0P5022[[#This Row],[Rad]]*2)))^(S0P5022[[#This Row],[-LOG(1-p)]]^2))</f>
        <v>#NUM!</v>
      </c>
      <c r="X1471" s="26" t="e">
        <f>S0P5022[[#This Row],[F3]]+S0P5022[[#This Row],[F2]]</f>
        <v>#NUM!</v>
      </c>
      <c r="Y1471" s="26"/>
      <c r="Z1471"/>
      <c r="AD1471" s="16"/>
      <c r="AE1471" s="20"/>
      <c r="AF1471" s="16"/>
      <c r="AG1471" s="20"/>
      <c r="AN1471" s="15"/>
      <c r="AO1471" s="20"/>
      <c r="AT1471" s="15"/>
      <c r="AU1471" s="17"/>
      <c r="AW1471" s="15"/>
      <c r="AX1471" s="20"/>
    </row>
    <row r="1472" spans="1:50" x14ac:dyDescent="0.3">
      <c r="A1472" s="28">
        <v>-162</v>
      </c>
      <c r="B1472" s="28">
        <f>RADIANS(S0P5022[[#This Row],[Deg]])</f>
        <v>-2.8274333882308138</v>
      </c>
      <c r="C1472" s="29">
        <v>0</v>
      </c>
      <c r="D1472" s="30">
        <v>1</v>
      </c>
      <c r="E1472" s="30">
        <f>-LOG(S0P5022[[#This Row],[p]]-0.5,2)</f>
        <v>1</v>
      </c>
      <c r="F1472" s="30" t="e">
        <f>-LOG(1-S0P5022[[#This Row],[p]],2)^2</f>
        <v>#NUM!</v>
      </c>
      <c r="G1472" s="30">
        <f>-LOG(S0P5022[[#This Row],[p]]-0.5,2)^2</f>
        <v>1</v>
      </c>
      <c r="H1472" s="30" t="e">
        <f>-LOG(1-S0P5022[[#This Row],[p]],2)</f>
        <v>#NUM!</v>
      </c>
      <c r="I1472" s="30">
        <f>1/S0P5022[[#This Row],[-LOG(p-0.5)^2]]</f>
        <v>1</v>
      </c>
      <c r="J1472" s="30">
        <f>1-S0P5022[[#This Row],[p]]</f>
        <v>0</v>
      </c>
      <c r="K1472" s="30" t="e">
        <f>1/S0P5022[[#This Row],[1-p]]</f>
        <v>#DIV/0!</v>
      </c>
      <c r="L1472" s="30">
        <f>S0P5022[[#This Row],[p]]*2-1</f>
        <v>1</v>
      </c>
      <c r="M1472" s="30">
        <f>S0P5022[[#This Row],[1-p]]*2</f>
        <v>0</v>
      </c>
      <c r="N1472" s="30">
        <f>S0P5022[[#This Row],[2p-1]]*2</f>
        <v>2</v>
      </c>
      <c r="O1472" s="30">
        <f>S0P5022[[#This Row],[2-2p]]*2</f>
        <v>0</v>
      </c>
      <c r="P1472" s="30">
        <f>2^S0P5022[[#This Row],[4p-2]]</f>
        <v>4</v>
      </c>
      <c r="Q1472" s="30">
        <f>2^S0P5022[[#This Row],[4-4p]]</f>
        <v>1</v>
      </c>
      <c r="R1472" s="30">
        <f>2^S0P5022[[#This Row],[2^(4p-2)]]</f>
        <v>16</v>
      </c>
      <c r="S1472" s="29">
        <f>S0P5022[[#This Row],[1-p]]/2</f>
        <v>0</v>
      </c>
      <c r="T1472" s="29" t="e">
        <f>S0P5022[[#This Row],[f(p)]]/LOG(1-S0P5022[[#This Row],[p]],2)^16</f>
        <v>#NUM!</v>
      </c>
      <c r="U1472" s="26" t="e">
        <f>2*(1-ABS(SIN(S0P5022[[#This Row],[Rad]]*2)))^(S0P5022[[#This Row],[-LOG(1-p)]])</f>
        <v>#NUM!</v>
      </c>
      <c r="V1472" s="26" t="e">
        <f>S0P5022[[#This Row],[f(p)]]*LOG(1-S0P5022[[#This Row],[p]],2)^-16</f>
        <v>#NUM!</v>
      </c>
      <c r="W1472" s="26" t="e">
        <f>S0P5022[[#This Row],[f(p)]]*2*((1-ABS(SIN(S0P5022[[#This Row],[Rad]]*2)))^(S0P5022[[#This Row],[-LOG(1-p)]]^2))</f>
        <v>#NUM!</v>
      </c>
      <c r="X1472" s="26" t="e">
        <f>S0P5022[[#This Row],[F3]]+S0P5022[[#This Row],[F2]]</f>
        <v>#NUM!</v>
      </c>
      <c r="Y1472" s="26"/>
      <c r="Z1472"/>
      <c r="AD1472" s="16"/>
      <c r="AE1472" s="20"/>
      <c r="AF1472" s="16"/>
      <c r="AG1472" s="20"/>
      <c r="AN1472" s="15"/>
      <c r="AO1472" s="20"/>
      <c r="AT1472" s="15"/>
      <c r="AU1472" s="17"/>
      <c r="AW1472" s="15"/>
      <c r="AX1472" s="20"/>
    </row>
    <row r="1473" spans="1:50" x14ac:dyDescent="0.3">
      <c r="A1473" s="28">
        <v>-161</v>
      </c>
      <c r="B1473" s="28">
        <f>RADIANS(S0P5022[[#This Row],[Deg]])</f>
        <v>-2.8099800957108707</v>
      </c>
      <c r="C1473" s="29">
        <v>0</v>
      </c>
      <c r="D1473" s="30">
        <v>1</v>
      </c>
      <c r="E1473" s="30">
        <f>-LOG(S0P5022[[#This Row],[p]]-0.5,2)</f>
        <v>1</v>
      </c>
      <c r="F1473" s="30" t="e">
        <f>-LOG(1-S0P5022[[#This Row],[p]],2)^2</f>
        <v>#NUM!</v>
      </c>
      <c r="G1473" s="30">
        <f>-LOG(S0P5022[[#This Row],[p]]-0.5,2)^2</f>
        <v>1</v>
      </c>
      <c r="H1473" s="30" t="e">
        <f>-LOG(1-S0P5022[[#This Row],[p]],2)</f>
        <v>#NUM!</v>
      </c>
      <c r="I1473" s="30">
        <f>1/S0P5022[[#This Row],[-LOG(p-0.5)^2]]</f>
        <v>1</v>
      </c>
      <c r="J1473" s="30">
        <f>1-S0P5022[[#This Row],[p]]</f>
        <v>0</v>
      </c>
      <c r="K1473" s="30" t="e">
        <f>1/S0P5022[[#This Row],[1-p]]</f>
        <v>#DIV/0!</v>
      </c>
      <c r="L1473" s="30">
        <f>S0P5022[[#This Row],[p]]*2-1</f>
        <v>1</v>
      </c>
      <c r="M1473" s="30">
        <f>S0P5022[[#This Row],[1-p]]*2</f>
        <v>0</v>
      </c>
      <c r="N1473" s="30">
        <f>S0P5022[[#This Row],[2p-1]]*2</f>
        <v>2</v>
      </c>
      <c r="O1473" s="30">
        <f>S0P5022[[#This Row],[2-2p]]*2</f>
        <v>0</v>
      </c>
      <c r="P1473" s="30">
        <f>2^S0P5022[[#This Row],[4p-2]]</f>
        <v>4</v>
      </c>
      <c r="Q1473" s="30">
        <f>2^S0P5022[[#This Row],[4-4p]]</f>
        <v>1</v>
      </c>
      <c r="R1473" s="30">
        <f>2^S0P5022[[#This Row],[2^(4p-2)]]</f>
        <v>16</v>
      </c>
      <c r="S1473" s="29">
        <f>S0P5022[[#This Row],[1-p]]/2</f>
        <v>0</v>
      </c>
      <c r="T1473" s="29" t="e">
        <f>S0P5022[[#This Row],[f(p)]]/LOG(1-S0P5022[[#This Row],[p]],2)^16</f>
        <v>#NUM!</v>
      </c>
      <c r="U1473" s="26" t="e">
        <f>2*(1-ABS(SIN(S0P5022[[#This Row],[Rad]]*2)))^(S0P5022[[#This Row],[-LOG(1-p)]])</f>
        <v>#NUM!</v>
      </c>
      <c r="V1473" s="26" t="e">
        <f>S0P5022[[#This Row],[f(p)]]*LOG(1-S0P5022[[#This Row],[p]],2)^-16</f>
        <v>#NUM!</v>
      </c>
      <c r="W1473" s="26" t="e">
        <f>S0P5022[[#This Row],[f(p)]]*2*((1-ABS(SIN(S0P5022[[#This Row],[Rad]]*2)))^(S0P5022[[#This Row],[-LOG(1-p)]]^2))</f>
        <v>#NUM!</v>
      </c>
      <c r="X1473" s="26" t="e">
        <f>S0P5022[[#This Row],[F3]]+S0P5022[[#This Row],[F2]]</f>
        <v>#NUM!</v>
      </c>
      <c r="Y1473" s="26"/>
      <c r="Z1473"/>
      <c r="AD1473" s="16"/>
      <c r="AE1473" s="20"/>
      <c r="AF1473" s="16"/>
      <c r="AG1473" s="20"/>
      <c r="AN1473" s="15"/>
      <c r="AO1473" s="20"/>
      <c r="AT1473" s="15"/>
      <c r="AU1473" s="17"/>
      <c r="AW1473" s="15"/>
      <c r="AX1473" s="20"/>
    </row>
    <row r="1474" spans="1:50" x14ac:dyDescent="0.3">
      <c r="A1474" s="28">
        <v>-160</v>
      </c>
      <c r="B1474" s="28">
        <f>RADIANS(S0P5022[[#This Row],[Deg]])</f>
        <v>-2.7925268031909272</v>
      </c>
      <c r="C1474" s="29">
        <v>0</v>
      </c>
      <c r="D1474" s="30">
        <v>1</v>
      </c>
      <c r="E1474" s="30">
        <f>-LOG(S0P5022[[#This Row],[p]]-0.5,2)</f>
        <v>1</v>
      </c>
      <c r="F1474" s="30" t="e">
        <f>-LOG(1-S0P5022[[#This Row],[p]],2)^2</f>
        <v>#NUM!</v>
      </c>
      <c r="G1474" s="30">
        <f>-LOG(S0P5022[[#This Row],[p]]-0.5,2)^2</f>
        <v>1</v>
      </c>
      <c r="H1474" s="30" t="e">
        <f>-LOG(1-S0P5022[[#This Row],[p]],2)</f>
        <v>#NUM!</v>
      </c>
      <c r="I1474" s="30">
        <f>1/S0P5022[[#This Row],[-LOG(p-0.5)^2]]</f>
        <v>1</v>
      </c>
      <c r="J1474" s="30">
        <f>1-S0P5022[[#This Row],[p]]</f>
        <v>0</v>
      </c>
      <c r="K1474" s="30" t="e">
        <f>1/S0P5022[[#This Row],[1-p]]</f>
        <v>#DIV/0!</v>
      </c>
      <c r="L1474" s="30">
        <f>S0P5022[[#This Row],[p]]*2-1</f>
        <v>1</v>
      </c>
      <c r="M1474" s="30">
        <f>S0P5022[[#This Row],[1-p]]*2</f>
        <v>0</v>
      </c>
      <c r="N1474" s="30">
        <f>S0P5022[[#This Row],[2p-1]]*2</f>
        <v>2</v>
      </c>
      <c r="O1474" s="30">
        <f>S0P5022[[#This Row],[2-2p]]*2</f>
        <v>0</v>
      </c>
      <c r="P1474" s="30">
        <f>2^S0P5022[[#This Row],[4p-2]]</f>
        <v>4</v>
      </c>
      <c r="Q1474" s="30">
        <f>2^S0P5022[[#This Row],[4-4p]]</f>
        <v>1</v>
      </c>
      <c r="R1474" s="30">
        <f>2^S0P5022[[#This Row],[2^(4p-2)]]</f>
        <v>16</v>
      </c>
      <c r="S1474" s="29">
        <f>S0P5022[[#This Row],[1-p]]/2</f>
        <v>0</v>
      </c>
      <c r="T1474" s="29" t="e">
        <f>S0P5022[[#This Row],[f(p)]]/LOG(1-S0P5022[[#This Row],[p]],2)^16</f>
        <v>#NUM!</v>
      </c>
      <c r="U1474" s="26" t="e">
        <f>2*(1-ABS(SIN(S0P5022[[#This Row],[Rad]]*2)))^(S0P5022[[#This Row],[-LOG(1-p)]])</f>
        <v>#NUM!</v>
      </c>
      <c r="V1474" s="26" t="e">
        <f>S0P5022[[#This Row],[f(p)]]*LOG(1-S0P5022[[#This Row],[p]],2)^-16</f>
        <v>#NUM!</v>
      </c>
      <c r="W1474" s="26" t="e">
        <f>S0P5022[[#This Row],[f(p)]]*2*((1-ABS(SIN(S0P5022[[#This Row],[Rad]]*2)))^(S0P5022[[#This Row],[-LOG(1-p)]]^2))</f>
        <v>#NUM!</v>
      </c>
      <c r="X1474" s="26" t="e">
        <f>S0P5022[[#This Row],[F3]]+S0P5022[[#This Row],[F2]]</f>
        <v>#NUM!</v>
      </c>
      <c r="Y1474" s="26"/>
      <c r="Z1474"/>
      <c r="AD1474" s="16"/>
      <c r="AE1474" s="20"/>
      <c r="AF1474" s="16"/>
      <c r="AG1474" s="20"/>
      <c r="AN1474" s="15"/>
      <c r="AO1474" s="20"/>
      <c r="AT1474" s="15"/>
      <c r="AU1474" s="17"/>
      <c r="AW1474" s="15"/>
      <c r="AX1474" s="20"/>
    </row>
    <row r="1475" spans="1:50" x14ac:dyDescent="0.3">
      <c r="A1475" s="28">
        <v>-159</v>
      </c>
      <c r="B1475" s="28">
        <f>RADIANS(S0P5022[[#This Row],[Deg]])</f>
        <v>-2.7750735106709841</v>
      </c>
      <c r="C1475" s="29">
        <v>0</v>
      </c>
      <c r="D1475" s="30">
        <v>1</v>
      </c>
      <c r="E1475" s="30">
        <f>-LOG(S0P5022[[#This Row],[p]]-0.5,2)</f>
        <v>1</v>
      </c>
      <c r="F1475" s="30" t="e">
        <f>-LOG(1-S0P5022[[#This Row],[p]],2)^2</f>
        <v>#NUM!</v>
      </c>
      <c r="G1475" s="30">
        <f>-LOG(S0P5022[[#This Row],[p]]-0.5,2)^2</f>
        <v>1</v>
      </c>
      <c r="H1475" s="30" t="e">
        <f>-LOG(1-S0P5022[[#This Row],[p]],2)</f>
        <v>#NUM!</v>
      </c>
      <c r="I1475" s="30">
        <f>1/S0P5022[[#This Row],[-LOG(p-0.5)^2]]</f>
        <v>1</v>
      </c>
      <c r="J1475" s="30">
        <f>1-S0P5022[[#This Row],[p]]</f>
        <v>0</v>
      </c>
      <c r="K1475" s="30" t="e">
        <f>1/S0P5022[[#This Row],[1-p]]</f>
        <v>#DIV/0!</v>
      </c>
      <c r="L1475" s="30">
        <f>S0P5022[[#This Row],[p]]*2-1</f>
        <v>1</v>
      </c>
      <c r="M1475" s="30">
        <f>S0P5022[[#This Row],[1-p]]*2</f>
        <v>0</v>
      </c>
      <c r="N1475" s="30">
        <f>S0P5022[[#This Row],[2p-1]]*2</f>
        <v>2</v>
      </c>
      <c r="O1475" s="30">
        <f>S0P5022[[#This Row],[2-2p]]*2</f>
        <v>0</v>
      </c>
      <c r="P1475" s="30">
        <f>2^S0P5022[[#This Row],[4p-2]]</f>
        <v>4</v>
      </c>
      <c r="Q1475" s="30">
        <f>2^S0P5022[[#This Row],[4-4p]]</f>
        <v>1</v>
      </c>
      <c r="R1475" s="30">
        <f>2^S0P5022[[#This Row],[2^(4p-2)]]</f>
        <v>16</v>
      </c>
      <c r="S1475" s="29">
        <f>S0P5022[[#This Row],[1-p]]/2</f>
        <v>0</v>
      </c>
      <c r="T1475" s="29" t="e">
        <f>S0P5022[[#This Row],[f(p)]]/LOG(1-S0P5022[[#This Row],[p]],2)^16</f>
        <v>#NUM!</v>
      </c>
      <c r="U1475" s="26" t="e">
        <f>2*(1-ABS(SIN(S0P5022[[#This Row],[Rad]]*2)))^(S0P5022[[#This Row],[-LOG(1-p)]])</f>
        <v>#NUM!</v>
      </c>
      <c r="V1475" s="26" t="e">
        <f>S0P5022[[#This Row],[f(p)]]*LOG(1-S0P5022[[#This Row],[p]],2)^-16</f>
        <v>#NUM!</v>
      </c>
      <c r="W1475" s="26" t="e">
        <f>S0P5022[[#This Row],[f(p)]]*2*((1-ABS(SIN(S0P5022[[#This Row],[Rad]]*2)))^(S0P5022[[#This Row],[-LOG(1-p)]]^2))</f>
        <v>#NUM!</v>
      </c>
      <c r="X1475" s="26" t="e">
        <f>S0P5022[[#This Row],[F3]]+S0P5022[[#This Row],[F2]]</f>
        <v>#NUM!</v>
      </c>
      <c r="Y1475" s="26"/>
      <c r="Z1475"/>
      <c r="AD1475" s="16"/>
      <c r="AE1475" s="20"/>
      <c r="AF1475" s="16"/>
      <c r="AG1475" s="20"/>
      <c r="AN1475" s="15"/>
      <c r="AO1475" s="20"/>
      <c r="AT1475" s="15"/>
      <c r="AU1475" s="17"/>
      <c r="AW1475" s="15"/>
      <c r="AX1475" s="20"/>
    </row>
    <row r="1476" spans="1:50" x14ac:dyDescent="0.3">
      <c r="A1476" s="28">
        <v>-158</v>
      </c>
      <c r="B1476" s="28">
        <f>RADIANS(S0P5022[[#This Row],[Deg]])</f>
        <v>-2.7576202181510405</v>
      </c>
      <c r="C1476" s="29">
        <v>0</v>
      </c>
      <c r="D1476" s="30">
        <v>1</v>
      </c>
      <c r="E1476" s="30">
        <f>-LOG(S0P5022[[#This Row],[p]]-0.5,2)</f>
        <v>1</v>
      </c>
      <c r="F1476" s="30" t="e">
        <f>-LOG(1-S0P5022[[#This Row],[p]],2)^2</f>
        <v>#NUM!</v>
      </c>
      <c r="G1476" s="30">
        <f>-LOG(S0P5022[[#This Row],[p]]-0.5,2)^2</f>
        <v>1</v>
      </c>
      <c r="H1476" s="30" t="e">
        <f>-LOG(1-S0P5022[[#This Row],[p]],2)</f>
        <v>#NUM!</v>
      </c>
      <c r="I1476" s="30">
        <f>1/S0P5022[[#This Row],[-LOG(p-0.5)^2]]</f>
        <v>1</v>
      </c>
      <c r="J1476" s="30">
        <f>1-S0P5022[[#This Row],[p]]</f>
        <v>0</v>
      </c>
      <c r="K1476" s="30" t="e">
        <f>1/S0P5022[[#This Row],[1-p]]</f>
        <v>#DIV/0!</v>
      </c>
      <c r="L1476" s="30">
        <f>S0P5022[[#This Row],[p]]*2-1</f>
        <v>1</v>
      </c>
      <c r="M1476" s="30">
        <f>S0P5022[[#This Row],[1-p]]*2</f>
        <v>0</v>
      </c>
      <c r="N1476" s="30">
        <f>S0P5022[[#This Row],[2p-1]]*2</f>
        <v>2</v>
      </c>
      <c r="O1476" s="30">
        <f>S0P5022[[#This Row],[2-2p]]*2</f>
        <v>0</v>
      </c>
      <c r="P1476" s="30">
        <f>2^S0P5022[[#This Row],[4p-2]]</f>
        <v>4</v>
      </c>
      <c r="Q1476" s="30">
        <f>2^S0P5022[[#This Row],[4-4p]]</f>
        <v>1</v>
      </c>
      <c r="R1476" s="30">
        <f>2^S0P5022[[#This Row],[2^(4p-2)]]</f>
        <v>16</v>
      </c>
      <c r="S1476" s="29">
        <f>S0P5022[[#This Row],[1-p]]/2</f>
        <v>0</v>
      </c>
      <c r="T1476" s="29" t="e">
        <f>S0P5022[[#This Row],[f(p)]]/LOG(1-S0P5022[[#This Row],[p]],2)^16</f>
        <v>#NUM!</v>
      </c>
      <c r="U1476" s="26" t="e">
        <f>2*(1-ABS(SIN(S0P5022[[#This Row],[Rad]]*2)))^(S0P5022[[#This Row],[-LOG(1-p)]])</f>
        <v>#NUM!</v>
      </c>
      <c r="V1476" s="26" t="e">
        <f>S0P5022[[#This Row],[f(p)]]*LOG(1-S0P5022[[#This Row],[p]],2)^-16</f>
        <v>#NUM!</v>
      </c>
      <c r="W1476" s="26" t="e">
        <f>S0P5022[[#This Row],[f(p)]]*2*((1-ABS(SIN(S0P5022[[#This Row],[Rad]]*2)))^(S0P5022[[#This Row],[-LOG(1-p)]]^2))</f>
        <v>#NUM!</v>
      </c>
      <c r="X1476" s="26" t="e">
        <f>S0P5022[[#This Row],[F3]]+S0P5022[[#This Row],[F2]]</f>
        <v>#NUM!</v>
      </c>
      <c r="Y1476" s="26"/>
      <c r="Z1476"/>
      <c r="AD1476" s="16"/>
      <c r="AE1476" s="20"/>
      <c r="AF1476" s="16"/>
      <c r="AG1476" s="20"/>
      <c r="AN1476" s="15"/>
      <c r="AO1476" s="20"/>
      <c r="AT1476" s="15"/>
      <c r="AU1476" s="17"/>
      <c r="AW1476" s="15"/>
      <c r="AX1476" s="20"/>
    </row>
    <row r="1477" spans="1:50" x14ac:dyDescent="0.3">
      <c r="A1477" s="28">
        <v>-157</v>
      </c>
      <c r="B1477" s="28">
        <f>RADIANS(S0P5022[[#This Row],[Deg]])</f>
        <v>-2.7401669256310974</v>
      </c>
      <c r="C1477" s="29">
        <v>0</v>
      </c>
      <c r="D1477" s="30">
        <v>1</v>
      </c>
      <c r="E1477" s="30">
        <f>-LOG(S0P5022[[#This Row],[p]]-0.5,2)</f>
        <v>1</v>
      </c>
      <c r="F1477" s="30" t="e">
        <f>-LOG(1-S0P5022[[#This Row],[p]],2)^2</f>
        <v>#NUM!</v>
      </c>
      <c r="G1477" s="30">
        <f>-LOG(S0P5022[[#This Row],[p]]-0.5,2)^2</f>
        <v>1</v>
      </c>
      <c r="H1477" s="30" t="e">
        <f>-LOG(1-S0P5022[[#This Row],[p]],2)</f>
        <v>#NUM!</v>
      </c>
      <c r="I1477" s="30">
        <f>1/S0P5022[[#This Row],[-LOG(p-0.5)^2]]</f>
        <v>1</v>
      </c>
      <c r="J1477" s="30">
        <f>1-S0P5022[[#This Row],[p]]</f>
        <v>0</v>
      </c>
      <c r="K1477" s="30" t="e">
        <f>1/S0P5022[[#This Row],[1-p]]</f>
        <v>#DIV/0!</v>
      </c>
      <c r="L1477" s="30">
        <f>S0P5022[[#This Row],[p]]*2-1</f>
        <v>1</v>
      </c>
      <c r="M1477" s="30">
        <f>S0P5022[[#This Row],[1-p]]*2</f>
        <v>0</v>
      </c>
      <c r="N1477" s="30">
        <f>S0P5022[[#This Row],[2p-1]]*2</f>
        <v>2</v>
      </c>
      <c r="O1477" s="30">
        <f>S0P5022[[#This Row],[2-2p]]*2</f>
        <v>0</v>
      </c>
      <c r="P1477" s="30">
        <f>2^S0P5022[[#This Row],[4p-2]]</f>
        <v>4</v>
      </c>
      <c r="Q1477" s="30">
        <f>2^S0P5022[[#This Row],[4-4p]]</f>
        <v>1</v>
      </c>
      <c r="R1477" s="30">
        <f>2^S0P5022[[#This Row],[2^(4p-2)]]</f>
        <v>16</v>
      </c>
      <c r="S1477" s="29">
        <f>S0P5022[[#This Row],[1-p]]/2</f>
        <v>0</v>
      </c>
      <c r="T1477" s="29" t="e">
        <f>S0P5022[[#This Row],[f(p)]]/LOG(1-S0P5022[[#This Row],[p]],2)^16</f>
        <v>#NUM!</v>
      </c>
      <c r="U1477" s="26" t="e">
        <f>2*(1-ABS(SIN(S0P5022[[#This Row],[Rad]]*2)))^(S0P5022[[#This Row],[-LOG(1-p)]])</f>
        <v>#NUM!</v>
      </c>
      <c r="V1477" s="26" t="e">
        <f>S0P5022[[#This Row],[f(p)]]*LOG(1-S0P5022[[#This Row],[p]],2)^-16</f>
        <v>#NUM!</v>
      </c>
      <c r="W1477" s="26" t="e">
        <f>S0P5022[[#This Row],[f(p)]]*2*((1-ABS(SIN(S0P5022[[#This Row],[Rad]]*2)))^(S0P5022[[#This Row],[-LOG(1-p)]]^2))</f>
        <v>#NUM!</v>
      </c>
      <c r="X1477" s="26" t="e">
        <f>S0P5022[[#This Row],[F3]]+S0P5022[[#This Row],[F2]]</f>
        <v>#NUM!</v>
      </c>
      <c r="Y1477" s="26"/>
      <c r="Z1477"/>
      <c r="AD1477" s="16"/>
      <c r="AE1477" s="20"/>
      <c r="AF1477" s="16"/>
      <c r="AG1477" s="20"/>
      <c r="AN1477" s="15"/>
      <c r="AO1477" s="20"/>
      <c r="AT1477" s="15"/>
      <c r="AU1477" s="17"/>
      <c r="AW1477" s="15"/>
      <c r="AX1477" s="20"/>
    </row>
    <row r="1478" spans="1:50" x14ac:dyDescent="0.3">
      <c r="A1478" s="28">
        <v>-156</v>
      </c>
      <c r="B1478" s="28">
        <f>RADIANS(S0P5022[[#This Row],[Deg]])</f>
        <v>-2.7227136331111539</v>
      </c>
      <c r="C1478" s="29">
        <v>0</v>
      </c>
      <c r="D1478" s="30">
        <v>1</v>
      </c>
      <c r="E1478" s="30">
        <f>-LOG(S0P5022[[#This Row],[p]]-0.5,2)</f>
        <v>1</v>
      </c>
      <c r="F1478" s="30" t="e">
        <f>-LOG(1-S0P5022[[#This Row],[p]],2)^2</f>
        <v>#NUM!</v>
      </c>
      <c r="G1478" s="30">
        <f>-LOG(S0P5022[[#This Row],[p]]-0.5,2)^2</f>
        <v>1</v>
      </c>
      <c r="H1478" s="30" t="e">
        <f>-LOG(1-S0P5022[[#This Row],[p]],2)</f>
        <v>#NUM!</v>
      </c>
      <c r="I1478" s="30">
        <f>1/S0P5022[[#This Row],[-LOG(p-0.5)^2]]</f>
        <v>1</v>
      </c>
      <c r="J1478" s="30">
        <f>1-S0P5022[[#This Row],[p]]</f>
        <v>0</v>
      </c>
      <c r="K1478" s="30" t="e">
        <f>1/S0P5022[[#This Row],[1-p]]</f>
        <v>#DIV/0!</v>
      </c>
      <c r="L1478" s="30">
        <f>S0P5022[[#This Row],[p]]*2-1</f>
        <v>1</v>
      </c>
      <c r="M1478" s="30">
        <f>S0P5022[[#This Row],[1-p]]*2</f>
        <v>0</v>
      </c>
      <c r="N1478" s="30">
        <f>S0P5022[[#This Row],[2p-1]]*2</f>
        <v>2</v>
      </c>
      <c r="O1478" s="30">
        <f>S0P5022[[#This Row],[2-2p]]*2</f>
        <v>0</v>
      </c>
      <c r="P1478" s="30">
        <f>2^S0P5022[[#This Row],[4p-2]]</f>
        <v>4</v>
      </c>
      <c r="Q1478" s="30">
        <f>2^S0P5022[[#This Row],[4-4p]]</f>
        <v>1</v>
      </c>
      <c r="R1478" s="30">
        <f>2^S0P5022[[#This Row],[2^(4p-2)]]</f>
        <v>16</v>
      </c>
      <c r="S1478" s="29">
        <f>S0P5022[[#This Row],[1-p]]/2</f>
        <v>0</v>
      </c>
      <c r="T1478" s="29" t="e">
        <f>S0P5022[[#This Row],[f(p)]]/LOG(1-S0P5022[[#This Row],[p]],2)^16</f>
        <v>#NUM!</v>
      </c>
      <c r="U1478" s="26" t="e">
        <f>2*(1-ABS(SIN(S0P5022[[#This Row],[Rad]]*2)))^(S0P5022[[#This Row],[-LOG(1-p)]])</f>
        <v>#NUM!</v>
      </c>
      <c r="V1478" s="26" t="e">
        <f>S0P5022[[#This Row],[f(p)]]*LOG(1-S0P5022[[#This Row],[p]],2)^-16</f>
        <v>#NUM!</v>
      </c>
      <c r="W1478" s="26" t="e">
        <f>S0P5022[[#This Row],[f(p)]]*2*((1-ABS(SIN(S0P5022[[#This Row],[Rad]]*2)))^(S0P5022[[#This Row],[-LOG(1-p)]]^2))</f>
        <v>#NUM!</v>
      </c>
      <c r="X1478" s="26" t="e">
        <f>S0P5022[[#This Row],[F3]]+S0P5022[[#This Row],[F2]]</f>
        <v>#NUM!</v>
      </c>
      <c r="Y1478" s="26"/>
      <c r="Z1478"/>
      <c r="AD1478" s="16"/>
      <c r="AE1478" s="20"/>
      <c r="AF1478" s="16"/>
      <c r="AG1478" s="20"/>
      <c r="AN1478" s="15"/>
      <c r="AO1478" s="20"/>
      <c r="AT1478" s="15"/>
      <c r="AU1478" s="17"/>
      <c r="AW1478" s="15"/>
      <c r="AX1478" s="20"/>
    </row>
    <row r="1479" spans="1:50" x14ac:dyDescent="0.3">
      <c r="A1479" s="28">
        <v>-155</v>
      </c>
      <c r="B1479" s="28">
        <f>RADIANS(S0P5022[[#This Row],[Deg]])</f>
        <v>-2.7052603405912108</v>
      </c>
      <c r="C1479" s="29">
        <v>0</v>
      </c>
      <c r="D1479" s="30">
        <v>1</v>
      </c>
      <c r="E1479" s="30">
        <f>-LOG(S0P5022[[#This Row],[p]]-0.5,2)</f>
        <v>1</v>
      </c>
      <c r="F1479" s="30" t="e">
        <f>-LOG(1-S0P5022[[#This Row],[p]],2)^2</f>
        <v>#NUM!</v>
      </c>
      <c r="G1479" s="30">
        <f>-LOG(S0P5022[[#This Row],[p]]-0.5,2)^2</f>
        <v>1</v>
      </c>
      <c r="H1479" s="30" t="e">
        <f>-LOG(1-S0P5022[[#This Row],[p]],2)</f>
        <v>#NUM!</v>
      </c>
      <c r="I1479" s="30">
        <f>1/S0P5022[[#This Row],[-LOG(p-0.5)^2]]</f>
        <v>1</v>
      </c>
      <c r="J1479" s="30">
        <f>1-S0P5022[[#This Row],[p]]</f>
        <v>0</v>
      </c>
      <c r="K1479" s="30" t="e">
        <f>1/S0P5022[[#This Row],[1-p]]</f>
        <v>#DIV/0!</v>
      </c>
      <c r="L1479" s="30">
        <f>S0P5022[[#This Row],[p]]*2-1</f>
        <v>1</v>
      </c>
      <c r="M1479" s="30">
        <f>S0P5022[[#This Row],[1-p]]*2</f>
        <v>0</v>
      </c>
      <c r="N1479" s="30">
        <f>S0P5022[[#This Row],[2p-1]]*2</f>
        <v>2</v>
      </c>
      <c r="O1479" s="30">
        <f>S0P5022[[#This Row],[2-2p]]*2</f>
        <v>0</v>
      </c>
      <c r="P1479" s="30">
        <f>2^S0P5022[[#This Row],[4p-2]]</f>
        <v>4</v>
      </c>
      <c r="Q1479" s="30">
        <f>2^S0P5022[[#This Row],[4-4p]]</f>
        <v>1</v>
      </c>
      <c r="R1479" s="30">
        <f>2^S0P5022[[#This Row],[2^(4p-2)]]</f>
        <v>16</v>
      </c>
      <c r="S1479" s="29">
        <f>S0P5022[[#This Row],[1-p]]/2</f>
        <v>0</v>
      </c>
      <c r="T1479" s="29" t="e">
        <f>S0P5022[[#This Row],[f(p)]]/LOG(1-S0P5022[[#This Row],[p]],2)^16</f>
        <v>#NUM!</v>
      </c>
      <c r="U1479" s="26" t="e">
        <f>2*(1-ABS(SIN(S0P5022[[#This Row],[Rad]]*2)))^(S0P5022[[#This Row],[-LOG(1-p)]])</f>
        <v>#NUM!</v>
      </c>
      <c r="V1479" s="26" t="e">
        <f>S0P5022[[#This Row],[f(p)]]*LOG(1-S0P5022[[#This Row],[p]],2)^-16</f>
        <v>#NUM!</v>
      </c>
      <c r="W1479" s="26" t="e">
        <f>S0P5022[[#This Row],[f(p)]]*2*((1-ABS(SIN(S0P5022[[#This Row],[Rad]]*2)))^(S0P5022[[#This Row],[-LOG(1-p)]]^2))</f>
        <v>#NUM!</v>
      </c>
      <c r="X1479" s="26" t="e">
        <f>S0P5022[[#This Row],[F3]]+S0P5022[[#This Row],[F2]]</f>
        <v>#NUM!</v>
      </c>
      <c r="Y1479" s="26"/>
      <c r="Z1479"/>
      <c r="AD1479" s="16"/>
      <c r="AE1479" s="20"/>
      <c r="AF1479" s="16"/>
      <c r="AG1479" s="20"/>
      <c r="AN1479" s="15"/>
      <c r="AO1479" s="20"/>
      <c r="AT1479" s="15"/>
      <c r="AU1479" s="17"/>
      <c r="AW1479" s="15"/>
      <c r="AX1479" s="20"/>
    </row>
    <row r="1480" spans="1:50" x14ac:dyDescent="0.3">
      <c r="A1480" s="28">
        <v>-154</v>
      </c>
      <c r="B1480" s="28">
        <f>RADIANS(S0P5022[[#This Row],[Deg]])</f>
        <v>-2.6878070480712677</v>
      </c>
      <c r="C1480" s="29">
        <v>0</v>
      </c>
      <c r="D1480" s="30">
        <v>1</v>
      </c>
      <c r="E1480" s="30">
        <f>-LOG(S0P5022[[#This Row],[p]]-0.5,2)</f>
        <v>1</v>
      </c>
      <c r="F1480" s="30" t="e">
        <f>-LOG(1-S0P5022[[#This Row],[p]],2)^2</f>
        <v>#NUM!</v>
      </c>
      <c r="G1480" s="30">
        <f>-LOG(S0P5022[[#This Row],[p]]-0.5,2)^2</f>
        <v>1</v>
      </c>
      <c r="H1480" s="30" t="e">
        <f>-LOG(1-S0P5022[[#This Row],[p]],2)</f>
        <v>#NUM!</v>
      </c>
      <c r="I1480" s="30">
        <f>1/S0P5022[[#This Row],[-LOG(p-0.5)^2]]</f>
        <v>1</v>
      </c>
      <c r="J1480" s="30">
        <f>1-S0P5022[[#This Row],[p]]</f>
        <v>0</v>
      </c>
      <c r="K1480" s="30" t="e">
        <f>1/S0P5022[[#This Row],[1-p]]</f>
        <v>#DIV/0!</v>
      </c>
      <c r="L1480" s="30">
        <f>S0P5022[[#This Row],[p]]*2-1</f>
        <v>1</v>
      </c>
      <c r="M1480" s="30">
        <f>S0P5022[[#This Row],[1-p]]*2</f>
        <v>0</v>
      </c>
      <c r="N1480" s="30">
        <f>S0P5022[[#This Row],[2p-1]]*2</f>
        <v>2</v>
      </c>
      <c r="O1480" s="30">
        <f>S0P5022[[#This Row],[2-2p]]*2</f>
        <v>0</v>
      </c>
      <c r="P1480" s="30">
        <f>2^S0P5022[[#This Row],[4p-2]]</f>
        <v>4</v>
      </c>
      <c r="Q1480" s="30">
        <f>2^S0P5022[[#This Row],[4-4p]]</f>
        <v>1</v>
      </c>
      <c r="R1480" s="30">
        <f>2^S0P5022[[#This Row],[2^(4p-2)]]</f>
        <v>16</v>
      </c>
      <c r="S1480" s="29">
        <f>S0P5022[[#This Row],[1-p]]/2</f>
        <v>0</v>
      </c>
      <c r="T1480" s="29" t="e">
        <f>S0P5022[[#This Row],[f(p)]]/LOG(1-S0P5022[[#This Row],[p]],2)^16</f>
        <v>#NUM!</v>
      </c>
      <c r="U1480" s="26" t="e">
        <f>2*(1-ABS(SIN(S0P5022[[#This Row],[Rad]]*2)))^(S0P5022[[#This Row],[-LOG(1-p)]])</f>
        <v>#NUM!</v>
      </c>
      <c r="V1480" s="26" t="e">
        <f>S0P5022[[#This Row],[f(p)]]*LOG(1-S0P5022[[#This Row],[p]],2)^-16</f>
        <v>#NUM!</v>
      </c>
      <c r="W1480" s="26" t="e">
        <f>S0P5022[[#This Row],[f(p)]]*2*((1-ABS(SIN(S0P5022[[#This Row],[Rad]]*2)))^(S0P5022[[#This Row],[-LOG(1-p)]]^2))</f>
        <v>#NUM!</v>
      </c>
      <c r="X1480" s="26" t="e">
        <f>S0P5022[[#This Row],[F3]]+S0P5022[[#This Row],[F2]]</f>
        <v>#NUM!</v>
      </c>
      <c r="Y1480" s="26"/>
      <c r="Z1480"/>
      <c r="AD1480" s="16"/>
      <c r="AE1480" s="20"/>
      <c r="AF1480" s="16"/>
      <c r="AG1480" s="20"/>
      <c r="AN1480" s="15"/>
      <c r="AO1480" s="20"/>
      <c r="AT1480" s="15"/>
      <c r="AU1480" s="17"/>
      <c r="AW1480" s="15"/>
      <c r="AX1480" s="20"/>
    </row>
    <row r="1481" spans="1:50" x14ac:dyDescent="0.3">
      <c r="A1481" s="28">
        <v>-153</v>
      </c>
      <c r="B1481" s="28">
        <f>RADIANS(S0P5022[[#This Row],[Deg]])</f>
        <v>-2.6703537555513241</v>
      </c>
      <c r="C1481" s="29">
        <v>0</v>
      </c>
      <c r="D1481" s="30">
        <v>1</v>
      </c>
      <c r="E1481" s="30">
        <f>-LOG(S0P5022[[#This Row],[p]]-0.5,2)</f>
        <v>1</v>
      </c>
      <c r="F1481" s="30" t="e">
        <f>-LOG(1-S0P5022[[#This Row],[p]],2)^2</f>
        <v>#NUM!</v>
      </c>
      <c r="G1481" s="30">
        <f>-LOG(S0P5022[[#This Row],[p]]-0.5,2)^2</f>
        <v>1</v>
      </c>
      <c r="H1481" s="30" t="e">
        <f>-LOG(1-S0P5022[[#This Row],[p]],2)</f>
        <v>#NUM!</v>
      </c>
      <c r="I1481" s="30">
        <f>1/S0P5022[[#This Row],[-LOG(p-0.5)^2]]</f>
        <v>1</v>
      </c>
      <c r="J1481" s="30">
        <f>1-S0P5022[[#This Row],[p]]</f>
        <v>0</v>
      </c>
      <c r="K1481" s="30" t="e">
        <f>1/S0P5022[[#This Row],[1-p]]</f>
        <v>#DIV/0!</v>
      </c>
      <c r="L1481" s="30">
        <f>S0P5022[[#This Row],[p]]*2-1</f>
        <v>1</v>
      </c>
      <c r="M1481" s="30">
        <f>S0P5022[[#This Row],[1-p]]*2</f>
        <v>0</v>
      </c>
      <c r="N1481" s="30">
        <f>S0P5022[[#This Row],[2p-1]]*2</f>
        <v>2</v>
      </c>
      <c r="O1481" s="30">
        <f>S0P5022[[#This Row],[2-2p]]*2</f>
        <v>0</v>
      </c>
      <c r="P1481" s="30">
        <f>2^S0P5022[[#This Row],[4p-2]]</f>
        <v>4</v>
      </c>
      <c r="Q1481" s="30">
        <f>2^S0P5022[[#This Row],[4-4p]]</f>
        <v>1</v>
      </c>
      <c r="R1481" s="30">
        <f>2^S0P5022[[#This Row],[2^(4p-2)]]</f>
        <v>16</v>
      </c>
      <c r="S1481" s="29">
        <f>S0P5022[[#This Row],[1-p]]/2</f>
        <v>0</v>
      </c>
      <c r="T1481" s="29" t="e">
        <f>S0P5022[[#This Row],[f(p)]]/LOG(1-S0P5022[[#This Row],[p]],2)^16</f>
        <v>#NUM!</v>
      </c>
      <c r="U1481" s="26" t="e">
        <f>2*(1-ABS(SIN(S0P5022[[#This Row],[Rad]]*2)))^(S0P5022[[#This Row],[-LOG(1-p)]])</f>
        <v>#NUM!</v>
      </c>
      <c r="V1481" s="26" t="e">
        <f>S0P5022[[#This Row],[f(p)]]*LOG(1-S0P5022[[#This Row],[p]],2)^-16</f>
        <v>#NUM!</v>
      </c>
      <c r="W1481" s="26" t="e">
        <f>S0P5022[[#This Row],[f(p)]]*2*((1-ABS(SIN(S0P5022[[#This Row],[Rad]]*2)))^(S0P5022[[#This Row],[-LOG(1-p)]]^2))</f>
        <v>#NUM!</v>
      </c>
      <c r="X1481" s="26" t="e">
        <f>S0P5022[[#This Row],[F3]]+S0P5022[[#This Row],[F2]]</f>
        <v>#NUM!</v>
      </c>
      <c r="Y1481" s="26"/>
      <c r="Z1481"/>
      <c r="AD1481" s="16"/>
      <c r="AE1481" s="20"/>
      <c r="AF1481" s="16"/>
      <c r="AG1481" s="20"/>
      <c r="AN1481" s="15"/>
      <c r="AO1481" s="20"/>
      <c r="AT1481" s="15"/>
      <c r="AU1481" s="17"/>
      <c r="AW1481" s="15"/>
      <c r="AX1481" s="20"/>
    </row>
    <row r="1482" spans="1:50" x14ac:dyDescent="0.3">
      <c r="A1482" s="28">
        <v>-152</v>
      </c>
      <c r="B1482" s="28">
        <f>RADIANS(S0P5022[[#This Row],[Deg]])</f>
        <v>-2.6529004630313811</v>
      </c>
      <c r="C1482" s="29">
        <v>0</v>
      </c>
      <c r="D1482" s="30">
        <v>1</v>
      </c>
      <c r="E1482" s="30">
        <f>-LOG(S0P5022[[#This Row],[p]]-0.5,2)</f>
        <v>1</v>
      </c>
      <c r="F1482" s="30" t="e">
        <f>-LOG(1-S0P5022[[#This Row],[p]],2)^2</f>
        <v>#NUM!</v>
      </c>
      <c r="G1482" s="30">
        <f>-LOG(S0P5022[[#This Row],[p]]-0.5,2)^2</f>
        <v>1</v>
      </c>
      <c r="H1482" s="30" t="e">
        <f>-LOG(1-S0P5022[[#This Row],[p]],2)</f>
        <v>#NUM!</v>
      </c>
      <c r="I1482" s="30">
        <f>1/S0P5022[[#This Row],[-LOG(p-0.5)^2]]</f>
        <v>1</v>
      </c>
      <c r="J1482" s="30">
        <f>1-S0P5022[[#This Row],[p]]</f>
        <v>0</v>
      </c>
      <c r="K1482" s="30" t="e">
        <f>1/S0P5022[[#This Row],[1-p]]</f>
        <v>#DIV/0!</v>
      </c>
      <c r="L1482" s="30">
        <f>S0P5022[[#This Row],[p]]*2-1</f>
        <v>1</v>
      </c>
      <c r="M1482" s="30">
        <f>S0P5022[[#This Row],[1-p]]*2</f>
        <v>0</v>
      </c>
      <c r="N1482" s="30">
        <f>S0P5022[[#This Row],[2p-1]]*2</f>
        <v>2</v>
      </c>
      <c r="O1482" s="30">
        <f>S0P5022[[#This Row],[2-2p]]*2</f>
        <v>0</v>
      </c>
      <c r="P1482" s="30">
        <f>2^S0P5022[[#This Row],[4p-2]]</f>
        <v>4</v>
      </c>
      <c r="Q1482" s="30">
        <f>2^S0P5022[[#This Row],[4-4p]]</f>
        <v>1</v>
      </c>
      <c r="R1482" s="30">
        <f>2^S0P5022[[#This Row],[2^(4p-2)]]</f>
        <v>16</v>
      </c>
      <c r="S1482" s="29">
        <f>S0P5022[[#This Row],[1-p]]/2</f>
        <v>0</v>
      </c>
      <c r="T1482" s="29" t="e">
        <f>S0P5022[[#This Row],[f(p)]]/LOG(1-S0P5022[[#This Row],[p]],2)^16</f>
        <v>#NUM!</v>
      </c>
      <c r="U1482" s="26" t="e">
        <f>2*(1-ABS(SIN(S0P5022[[#This Row],[Rad]]*2)))^(S0P5022[[#This Row],[-LOG(1-p)]])</f>
        <v>#NUM!</v>
      </c>
      <c r="V1482" s="26" t="e">
        <f>S0P5022[[#This Row],[f(p)]]*LOG(1-S0P5022[[#This Row],[p]],2)^-16</f>
        <v>#NUM!</v>
      </c>
      <c r="W1482" s="26" t="e">
        <f>S0P5022[[#This Row],[f(p)]]*2*((1-ABS(SIN(S0P5022[[#This Row],[Rad]]*2)))^(S0P5022[[#This Row],[-LOG(1-p)]]^2))</f>
        <v>#NUM!</v>
      </c>
      <c r="X1482" s="26" t="e">
        <f>S0P5022[[#This Row],[F3]]+S0P5022[[#This Row],[F2]]</f>
        <v>#NUM!</v>
      </c>
      <c r="Y1482" s="26"/>
      <c r="Z1482"/>
      <c r="AD1482" s="16"/>
      <c r="AE1482" s="20"/>
      <c r="AF1482" s="16"/>
      <c r="AG1482" s="20"/>
      <c r="AN1482" s="15"/>
      <c r="AO1482" s="20"/>
      <c r="AT1482" s="15"/>
      <c r="AU1482" s="17"/>
      <c r="AW1482" s="15"/>
      <c r="AX1482" s="20"/>
    </row>
    <row r="1483" spans="1:50" x14ac:dyDescent="0.3">
      <c r="A1483" s="28">
        <v>-151</v>
      </c>
      <c r="B1483" s="28">
        <f>RADIANS(S0P5022[[#This Row],[Deg]])</f>
        <v>-2.6354471705114375</v>
      </c>
      <c r="C1483" s="29">
        <v>0</v>
      </c>
      <c r="D1483" s="30">
        <v>1</v>
      </c>
      <c r="E1483" s="30">
        <f>-LOG(S0P5022[[#This Row],[p]]-0.5,2)</f>
        <v>1</v>
      </c>
      <c r="F1483" s="30" t="e">
        <f>-LOG(1-S0P5022[[#This Row],[p]],2)^2</f>
        <v>#NUM!</v>
      </c>
      <c r="G1483" s="30">
        <f>-LOG(S0P5022[[#This Row],[p]]-0.5,2)^2</f>
        <v>1</v>
      </c>
      <c r="H1483" s="30" t="e">
        <f>-LOG(1-S0P5022[[#This Row],[p]],2)</f>
        <v>#NUM!</v>
      </c>
      <c r="I1483" s="30">
        <f>1/S0P5022[[#This Row],[-LOG(p-0.5)^2]]</f>
        <v>1</v>
      </c>
      <c r="J1483" s="30">
        <f>1-S0P5022[[#This Row],[p]]</f>
        <v>0</v>
      </c>
      <c r="K1483" s="30" t="e">
        <f>1/S0P5022[[#This Row],[1-p]]</f>
        <v>#DIV/0!</v>
      </c>
      <c r="L1483" s="30">
        <f>S0P5022[[#This Row],[p]]*2-1</f>
        <v>1</v>
      </c>
      <c r="M1483" s="30">
        <f>S0P5022[[#This Row],[1-p]]*2</f>
        <v>0</v>
      </c>
      <c r="N1483" s="30">
        <f>S0P5022[[#This Row],[2p-1]]*2</f>
        <v>2</v>
      </c>
      <c r="O1483" s="30">
        <f>S0P5022[[#This Row],[2-2p]]*2</f>
        <v>0</v>
      </c>
      <c r="P1483" s="30">
        <f>2^S0P5022[[#This Row],[4p-2]]</f>
        <v>4</v>
      </c>
      <c r="Q1483" s="30">
        <f>2^S0P5022[[#This Row],[4-4p]]</f>
        <v>1</v>
      </c>
      <c r="R1483" s="30">
        <f>2^S0P5022[[#This Row],[2^(4p-2)]]</f>
        <v>16</v>
      </c>
      <c r="S1483" s="29">
        <f>S0P5022[[#This Row],[1-p]]/2</f>
        <v>0</v>
      </c>
      <c r="T1483" s="29" t="e">
        <f>S0P5022[[#This Row],[f(p)]]/LOG(1-S0P5022[[#This Row],[p]],2)^16</f>
        <v>#NUM!</v>
      </c>
      <c r="U1483" s="26" t="e">
        <f>2*(1-ABS(SIN(S0P5022[[#This Row],[Rad]]*2)))^(S0P5022[[#This Row],[-LOG(1-p)]])</f>
        <v>#NUM!</v>
      </c>
      <c r="V1483" s="26" t="e">
        <f>S0P5022[[#This Row],[f(p)]]*LOG(1-S0P5022[[#This Row],[p]],2)^-16</f>
        <v>#NUM!</v>
      </c>
      <c r="W1483" s="26" t="e">
        <f>S0P5022[[#This Row],[f(p)]]*2*((1-ABS(SIN(S0P5022[[#This Row],[Rad]]*2)))^(S0P5022[[#This Row],[-LOG(1-p)]]^2))</f>
        <v>#NUM!</v>
      </c>
      <c r="X1483" s="26" t="e">
        <f>S0P5022[[#This Row],[F3]]+S0P5022[[#This Row],[F2]]</f>
        <v>#NUM!</v>
      </c>
      <c r="Y1483" s="26"/>
      <c r="Z1483"/>
      <c r="AD1483" s="16"/>
      <c r="AE1483" s="20"/>
      <c r="AF1483" s="16"/>
      <c r="AG1483" s="20"/>
      <c r="AN1483" s="15"/>
      <c r="AO1483" s="20"/>
      <c r="AT1483" s="15"/>
      <c r="AU1483" s="17"/>
      <c r="AW1483" s="15"/>
      <c r="AX1483" s="20"/>
    </row>
    <row r="1484" spans="1:50" x14ac:dyDescent="0.3">
      <c r="A1484" s="28">
        <v>-150</v>
      </c>
      <c r="B1484" s="28">
        <f>RADIANS(S0P5022[[#This Row],[Deg]])</f>
        <v>-2.6179938779914944</v>
      </c>
      <c r="C1484" s="29">
        <v>0</v>
      </c>
      <c r="D1484" s="30">
        <v>1</v>
      </c>
      <c r="E1484" s="30">
        <f>-LOG(S0P5022[[#This Row],[p]]-0.5,2)</f>
        <v>1</v>
      </c>
      <c r="F1484" s="30" t="e">
        <f>-LOG(1-S0P5022[[#This Row],[p]],2)^2</f>
        <v>#NUM!</v>
      </c>
      <c r="G1484" s="30">
        <f>-LOG(S0P5022[[#This Row],[p]]-0.5,2)^2</f>
        <v>1</v>
      </c>
      <c r="H1484" s="30" t="e">
        <f>-LOG(1-S0P5022[[#This Row],[p]],2)</f>
        <v>#NUM!</v>
      </c>
      <c r="I1484" s="30">
        <f>1/S0P5022[[#This Row],[-LOG(p-0.5)^2]]</f>
        <v>1</v>
      </c>
      <c r="J1484" s="30">
        <f>1-S0P5022[[#This Row],[p]]</f>
        <v>0</v>
      </c>
      <c r="K1484" s="30" t="e">
        <f>1/S0P5022[[#This Row],[1-p]]</f>
        <v>#DIV/0!</v>
      </c>
      <c r="L1484" s="30">
        <f>S0P5022[[#This Row],[p]]*2-1</f>
        <v>1</v>
      </c>
      <c r="M1484" s="30">
        <f>S0P5022[[#This Row],[1-p]]*2</f>
        <v>0</v>
      </c>
      <c r="N1484" s="30">
        <f>S0P5022[[#This Row],[2p-1]]*2</f>
        <v>2</v>
      </c>
      <c r="O1484" s="30">
        <f>S0P5022[[#This Row],[2-2p]]*2</f>
        <v>0</v>
      </c>
      <c r="P1484" s="30">
        <f>2^S0P5022[[#This Row],[4p-2]]</f>
        <v>4</v>
      </c>
      <c r="Q1484" s="30">
        <f>2^S0P5022[[#This Row],[4-4p]]</f>
        <v>1</v>
      </c>
      <c r="R1484" s="30">
        <f>2^S0P5022[[#This Row],[2^(4p-2)]]</f>
        <v>16</v>
      </c>
      <c r="S1484" s="29">
        <f>S0P5022[[#This Row],[1-p]]/2</f>
        <v>0</v>
      </c>
      <c r="T1484" s="29" t="e">
        <f>S0P5022[[#This Row],[f(p)]]/LOG(1-S0P5022[[#This Row],[p]],2)^16</f>
        <v>#NUM!</v>
      </c>
      <c r="U1484" s="26" t="e">
        <f>2*(1-ABS(SIN(S0P5022[[#This Row],[Rad]]*2)))^(S0P5022[[#This Row],[-LOG(1-p)]])</f>
        <v>#NUM!</v>
      </c>
      <c r="V1484" s="26" t="e">
        <f>S0P5022[[#This Row],[f(p)]]*LOG(1-S0P5022[[#This Row],[p]],2)^-16</f>
        <v>#NUM!</v>
      </c>
      <c r="W1484" s="26" t="e">
        <f>S0P5022[[#This Row],[f(p)]]*2*((1-ABS(SIN(S0P5022[[#This Row],[Rad]]*2)))^(S0P5022[[#This Row],[-LOG(1-p)]]^2))</f>
        <v>#NUM!</v>
      </c>
      <c r="X1484" s="26" t="e">
        <f>S0P5022[[#This Row],[F3]]+S0P5022[[#This Row],[F2]]</f>
        <v>#NUM!</v>
      </c>
      <c r="Y1484" s="26"/>
      <c r="Z1484"/>
      <c r="AD1484" s="16"/>
      <c r="AE1484" s="20"/>
      <c r="AF1484" s="16"/>
      <c r="AG1484" s="20"/>
      <c r="AN1484" s="15"/>
      <c r="AO1484" s="20"/>
      <c r="AT1484" s="15"/>
      <c r="AU1484" s="17"/>
      <c r="AW1484" s="15"/>
      <c r="AX1484" s="20"/>
    </row>
    <row r="1485" spans="1:50" x14ac:dyDescent="0.3">
      <c r="A1485" s="28">
        <v>-149</v>
      </c>
      <c r="B1485" s="28">
        <f>RADIANS(S0P5022[[#This Row],[Deg]])</f>
        <v>-2.6005405854715509</v>
      </c>
      <c r="C1485" s="29">
        <v>0</v>
      </c>
      <c r="D1485" s="30">
        <v>1</v>
      </c>
      <c r="E1485" s="30">
        <f>-LOG(S0P5022[[#This Row],[p]]-0.5,2)</f>
        <v>1</v>
      </c>
      <c r="F1485" s="30" t="e">
        <f>-LOG(1-S0P5022[[#This Row],[p]],2)^2</f>
        <v>#NUM!</v>
      </c>
      <c r="G1485" s="30">
        <f>-LOG(S0P5022[[#This Row],[p]]-0.5,2)^2</f>
        <v>1</v>
      </c>
      <c r="H1485" s="30" t="e">
        <f>-LOG(1-S0P5022[[#This Row],[p]],2)</f>
        <v>#NUM!</v>
      </c>
      <c r="I1485" s="30">
        <f>1/S0P5022[[#This Row],[-LOG(p-0.5)^2]]</f>
        <v>1</v>
      </c>
      <c r="J1485" s="30">
        <f>1-S0P5022[[#This Row],[p]]</f>
        <v>0</v>
      </c>
      <c r="K1485" s="30" t="e">
        <f>1/S0P5022[[#This Row],[1-p]]</f>
        <v>#DIV/0!</v>
      </c>
      <c r="L1485" s="30">
        <f>S0P5022[[#This Row],[p]]*2-1</f>
        <v>1</v>
      </c>
      <c r="M1485" s="30">
        <f>S0P5022[[#This Row],[1-p]]*2</f>
        <v>0</v>
      </c>
      <c r="N1485" s="30">
        <f>S0P5022[[#This Row],[2p-1]]*2</f>
        <v>2</v>
      </c>
      <c r="O1485" s="30">
        <f>S0P5022[[#This Row],[2-2p]]*2</f>
        <v>0</v>
      </c>
      <c r="P1485" s="30">
        <f>2^S0P5022[[#This Row],[4p-2]]</f>
        <v>4</v>
      </c>
      <c r="Q1485" s="30">
        <f>2^S0P5022[[#This Row],[4-4p]]</f>
        <v>1</v>
      </c>
      <c r="R1485" s="30">
        <f>2^S0P5022[[#This Row],[2^(4p-2)]]</f>
        <v>16</v>
      </c>
      <c r="S1485" s="29">
        <f>S0P5022[[#This Row],[1-p]]/2</f>
        <v>0</v>
      </c>
      <c r="T1485" s="29" t="e">
        <f>S0P5022[[#This Row],[f(p)]]/LOG(1-S0P5022[[#This Row],[p]],2)^16</f>
        <v>#NUM!</v>
      </c>
      <c r="U1485" s="26" t="e">
        <f>2*(1-ABS(SIN(S0P5022[[#This Row],[Rad]]*2)))^(S0P5022[[#This Row],[-LOG(1-p)]])</f>
        <v>#NUM!</v>
      </c>
      <c r="V1485" s="26" t="e">
        <f>S0P5022[[#This Row],[f(p)]]*LOG(1-S0P5022[[#This Row],[p]],2)^-16</f>
        <v>#NUM!</v>
      </c>
      <c r="W1485" s="26" t="e">
        <f>S0P5022[[#This Row],[f(p)]]*2*((1-ABS(SIN(S0P5022[[#This Row],[Rad]]*2)))^(S0P5022[[#This Row],[-LOG(1-p)]]^2))</f>
        <v>#NUM!</v>
      </c>
      <c r="X1485" s="26" t="e">
        <f>S0P5022[[#This Row],[F3]]+S0P5022[[#This Row],[F2]]</f>
        <v>#NUM!</v>
      </c>
      <c r="Y1485" s="26"/>
      <c r="Z1485"/>
      <c r="AD1485" s="16"/>
      <c r="AE1485" s="20"/>
      <c r="AF1485" s="16"/>
      <c r="AG1485" s="20"/>
      <c r="AN1485" s="15"/>
      <c r="AO1485" s="20"/>
      <c r="AT1485" s="15"/>
      <c r="AU1485" s="17"/>
      <c r="AW1485" s="15"/>
      <c r="AX1485" s="20"/>
    </row>
    <row r="1486" spans="1:50" x14ac:dyDescent="0.3">
      <c r="A1486" s="28">
        <v>-148</v>
      </c>
      <c r="B1486" s="28">
        <f>RADIANS(S0P5022[[#This Row],[Deg]])</f>
        <v>-2.5830872929516078</v>
      </c>
      <c r="C1486" s="29">
        <v>0</v>
      </c>
      <c r="D1486" s="30">
        <v>1</v>
      </c>
      <c r="E1486" s="30">
        <f>-LOG(S0P5022[[#This Row],[p]]-0.5,2)</f>
        <v>1</v>
      </c>
      <c r="F1486" s="30" t="e">
        <f>-LOG(1-S0P5022[[#This Row],[p]],2)^2</f>
        <v>#NUM!</v>
      </c>
      <c r="G1486" s="30">
        <f>-LOG(S0P5022[[#This Row],[p]]-0.5,2)^2</f>
        <v>1</v>
      </c>
      <c r="H1486" s="30" t="e">
        <f>-LOG(1-S0P5022[[#This Row],[p]],2)</f>
        <v>#NUM!</v>
      </c>
      <c r="I1486" s="30">
        <f>1/S0P5022[[#This Row],[-LOG(p-0.5)^2]]</f>
        <v>1</v>
      </c>
      <c r="J1486" s="30">
        <f>1-S0P5022[[#This Row],[p]]</f>
        <v>0</v>
      </c>
      <c r="K1486" s="30" t="e">
        <f>1/S0P5022[[#This Row],[1-p]]</f>
        <v>#DIV/0!</v>
      </c>
      <c r="L1486" s="30">
        <f>S0P5022[[#This Row],[p]]*2-1</f>
        <v>1</v>
      </c>
      <c r="M1486" s="30">
        <f>S0P5022[[#This Row],[1-p]]*2</f>
        <v>0</v>
      </c>
      <c r="N1486" s="30">
        <f>S0P5022[[#This Row],[2p-1]]*2</f>
        <v>2</v>
      </c>
      <c r="O1486" s="30">
        <f>S0P5022[[#This Row],[2-2p]]*2</f>
        <v>0</v>
      </c>
      <c r="P1486" s="30">
        <f>2^S0P5022[[#This Row],[4p-2]]</f>
        <v>4</v>
      </c>
      <c r="Q1486" s="30">
        <f>2^S0P5022[[#This Row],[4-4p]]</f>
        <v>1</v>
      </c>
      <c r="R1486" s="30">
        <f>2^S0P5022[[#This Row],[2^(4p-2)]]</f>
        <v>16</v>
      </c>
      <c r="S1486" s="29">
        <f>S0P5022[[#This Row],[1-p]]/2</f>
        <v>0</v>
      </c>
      <c r="T1486" s="29" t="e">
        <f>S0P5022[[#This Row],[f(p)]]/LOG(1-S0P5022[[#This Row],[p]],2)^16</f>
        <v>#NUM!</v>
      </c>
      <c r="U1486" s="26" t="e">
        <f>2*(1-ABS(SIN(S0P5022[[#This Row],[Rad]]*2)))^(S0P5022[[#This Row],[-LOG(1-p)]])</f>
        <v>#NUM!</v>
      </c>
      <c r="V1486" s="26" t="e">
        <f>S0P5022[[#This Row],[f(p)]]*LOG(1-S0P5022[[#This Row],[p]],2)^-16</f>
        <v>#NUM!</v>
      </c>
      <c r="W1486" s="26" t="e">
        <f>S0P5022[[#This Row],[f(p)]]*2*((1-ABS(SIN(S0P5022[[#This Row],[Rad]]*2)))^(S0P5022[[#This Row],[-LOG(1-p)]]^2))</f>
        <v>#NUM!</v>
      </c>
      <c r="X1486" s="26" t="e">
        <f>S0P5022[[#This Row],[F3]]+S0P5022[[#This Row],[F2]]</f>
        <v>#NUM!</v>
      </c>
      <c r="Y1486" s="26"/>
      <c r="Z1486"/>
      <c r="AD1486" s="16"/>
      <c r="AE1486" s="20"/>
      <c r="AF1486" s="16"/>
      <c r="AG1486" s="20"/>
      <c r="AN1486" s="15"/>
      <c r="AO1486" s="20"/>
      <c r="AT1486" s="15"/>
      <c r="AU1486" s="17"/>
      <c r="AW1486" s="15"/>
      <c r="AX1486" s="20"/>
    </row>
    <row r="1487" spans="1:50" x14ac:dyDescent="0.3">
      <c r="A1487" s="28">
        <v>-147</v>
      </c>
      <c r="B1487" s="28">
        <f>RADIANS(S0P5022[[#This Row],[Deg]])</f>
        <v>-2.5656340004316642</v>
      </c>
      <c r="C1487" s="29">
        <v>0</v>
      </c>
      <c r="D1487" s="30">
        <v>1</v>
      </c>
      <c r="E1487" s="30">
        <f>-LOG(S0P5022[[#This Row],[p]]-0.5,2)</f>
        <v>1</v>
      </c>
      <c r="F1487" s="30" t="e">
        <f>-LOG(1-S0P5022[[#This Row],[p]],2)^2</f>
        <v>#NUM!</v>
      </c>
      <c r="G1487" s="30">
        <f>-LOG(S0P5022[[#This Row],[p]]-0.5,2)^2</f>
        <v>1</v>
      </c>
      <c r="H1487" s="30" t="e">
        <f>-LOG(1-S0P5022[[#This Row],[p]],2)</f>
        <v>#NUM!</v>
      </c>
      <c r="I1487" s="30">
        <f>1/S0P5022[[#This Row],[-LOG(p-0.5)^2]]</f>
        <v>1</v>
      </c>
      <c r="J1487" s="30">
        <f>1-S0P5022[[#This Row],[p]]</f>
        <v>0</v>
      </c>
      <c r="K1487" s="30" t="e">
        <f>1/S0P5022[[#This Row],[1-p]]</f>
        <v>#DIV/0!</v>
      </c>
      <c r="L1487" s="30">
        <f>S0P5022[[#This Row],[p]]*2-1</f>
        <v>1</v>
      </c>
      <c r="M1487" s="30">
        <f>S0P5022[[#This Row],[1-p]]*2</f>
        <v>0</v>
      </c>
      <c r="N1487" s="30">
        <f>S0P5022[[#This Row],[2p-1]]*2</f>
        <v>2</v>
      </c>
      <c r="O1487" s="30">
        <f>S0P5022[[#This Row],[2-2p]]*2</f>
        <v>0</v>
      </c>
      <c r="P1487" s="30">
        <f>2^S0P5022[[#This Row],[4p-2]]</f>
        <v>4</v>
      </c>
      <c r="Q1487" s="30">
        <f>2^S0P5022[[#This Row],[4-4p]]</f>
        <v>1</v>
      </c>
      <c r="R1487" s="30">
        <f>2^S0P5022[[#This Row],[2^(4p-2)]]</f>
        <v>16</v>
      </c>
      <c r="S1487" s="29">
        <f>S0P5022[[#This Row],[1-p]]/2</f>
        <v>0</v>
      </c>
      <c r="T1487" s="29" t="e">
        <f>S0P5022[[#This Row],[f(p)]]/LOG(1-S0P5022[[#This Row],[p]],2)^16</f>
        <v>#NUM!</v>
      </c>
      <c r="U1487" s="26" t="e">
        <f>2*(1-ABS(SIN(S0P5022[[#This Row],[Rad]]*2)))^(S0P5022[[#This Row],[-LOG(1-p)]])</f>
        <v>#NUM!</v>
      </c>
      <c r="V1487" s="26" t="e">
        <f>S0P5022[[#This Row],[f(p)]]*LOG(1-S0P5022[[#This Row],[p]],2)^-16</f>
        <v>#NUM!</v>
      </c>
      <c r="W1487" s="26" t="e">
        <f>S0P5022[[#This Row],[f(p)]]*2*((1-ABS(SIN(S0P5022[[#This Row],[Rad]]*2)))^(S0P5022[[#This Row],[-LOG(1-p)]]^2))</f>
        <v>#NUM!</v>
      </c>
      <c r="X1487" s="26" t="e">
        <f>S0P5022[[#This Row],[F3]]+S0P5022[[#This Row],[F2]]</f>
        <v>#NUM!</v>
      </c>
      <c r="Y1487" s="26"/>
      <c r="Z1487"/>
      <c r="AD1487" s="16"/>
      <c r="AE1487" s="20"/>
      <c r="AF1487" s="16"/>
      <c r="AG1487" s="20"/>
      <c r="AN1487" s="15"/>
      <c r="AO1487" s="20"/>
      <c r="AT1487" s="15"/>
      <c r="AU1487" s="17"/>
      <c r="AW1487" s="15"/>
      <c r="AX1487" s="20"/>
    </row>
    <row r="1488" spans="1:50" x14ac:dyDescent="0.3">
      <c r="A1488" s="28">
        <v>-146</v>
      </c>
      <c r="B1488" s="28">
        <f>RADIANS(S0P5022[[#This Row],[Deg]])</f>
        <v>-2.5481807079117211</v>
      </c>
      <c r="C1488" s="29">
        <v>0</v>
      </c>
      <c r="D1488" s="30">
        <v>1</v>
      </c>
      <c r="E1488" s="30">
        <f>-LOG(S0P5022[[#This Row],[p]]-0.5,2)</f>
        <v>1</v>
      </c>
      <c r="F1488" s="30" t="e">
        <f>-LOG(1-S0P5022[[#This Row],[p]],2)^2</f>
        <v>#NUM!</v>
      </c>
      <c r="G1488" s="30">
        <f>-LOG(S0P5022[[#This Row],[p]]-0.5,2)^2</f>
        <v>1</v>
      </c>
      <c r="H1488" s="30" t="e">
        <f>-LOG(1-S0P5022[[#This Row],[p]],2)</f>
        <v>#NUM!</v>
      </c>
      <c r="I1488" s="30">
        <f>1/S0P5022[[#This Row],[-LOG(p-0.5)^2]]</f>
        <v>1</v>
      </c>
      <c r="J1488" s="30">
        <f>1-S0P5022[[#This Row],[p]]</f>
        <v>0</v>
      </c>
      <c r="K1488" s="30" t="e">
        <f>1/S0P5022[[#This Row],[1-p]]</f>
        <v>#DIV/0!</v>
      </c>
      <c r="L1488" s="30">
        <f>S0P5022[[#This Row],[p]]*2-1</f>
        <v>1</v>
      </c>
      <c r="M1488" s="30">
        <f>S0P5022[[#This Row],[1-p]]*2</f>
        <v>0</v>
      </c>
      <c r="N1488" s="30">
        <f>S0P5022[[#This Row],[2p-1]]*2</f>
        <v>2</v>
      </c>
      <c r="O1488" s="30">
        <f>S0P5022[[#This Row],[2-2p]]*2</f>
        <v>0</v>
      </c>
      <c r="P1488" s="30">
        <f>2^S0P5022[[#This Row],[4p-2]]</f>
        <v>4</v>
      </c>
      <c r="Q1488" s="30">
        <f>2^S0P5022[[#This Row],[4-4p]]</f>
        <v>1</v>
      </c>
      <c r="R1488" s="30">
        <f>2^S0P5022[[#This Row],[2^(4p-2)]]</f>
        <v>16</v>
      </c>
      <c r="S1488" s="29">
        <f>S0P5022[[#This Row],[1-p]]/2</f>
        <v>0</v>
      </c>
      <c r="T1488" s="29" t="e">
        <f>S0P5022[[#This Row],[f(p)]]/LOG(1-S0P5022[[#This Row],[p]],2)^16</f>
        <v>#NUM!</v>
      </c>
      <c r="U1488" s="26" t="e">
        <f>2*(1-ABS(SIN(S0P5022[[#This Row],[Rad]]*2)))^(S0P5022[[#This Row],[-LOG(1-p)]])</f>
        <v>#NUM!</v>
      </c>
      <c r="V1488" s="26" t="e">
        <f>S0P5022[[#This Row],[f(p)]]*LOG(1-S0P5022[[#This Row],[p]],2)^-16</f>
        <v>#NUM!</v>
      </c>
      <c r="W1488" s="26" t="e">
        <f>S0P5022[[#This Row],[f(p)]]*2*((1-ABS(SIN(S0P5022[[#This Row],[Rad]]*2)))^(S0P5022[[#This Row],[-LOG(1-p)]]^2))</f>
        <v>#NUM!</v>
      </c>
      <c r="X1488" s="26" t="e">
        <f>S0P5022[[#This Row],[F3]]+S0P5022[[#This Row],[F2]]</f>
        <v>#NUM!</v>
      </c>
      <c r="Y1488" s="26"/>
      <c r="Z1488"/>
      <c r="AD1488" s="16"/>
      <c r="AE1488" s="20"/>
      <c r="AF1488" s="16"/>
      <c r="AG1488" s="20"/>
      <c r="AN1488" s="15"/>
      <c r="AO1488" s="20"/>
      <c r="AT1488" s="15"/>
      <c r="AU1488" s="17"/>
      <c r="AW1488" s="15"/>
      <c r="AX1488" s="20"/>
    </row>
    <row r="1489" spans="1:50" x14ac:dyDescent="0.3">
      <c r="A1489" s="28">
        <v>-145</v>
      </c>
      <c r="B1489" s="28">
        <f>RADIANS(S0P5022[[#This Row],[Deg]])</f>
        <v>-2.530727415391778</v>
      </c>
      <c r="C1489" s="29">
        <v>0</v>
      </c>
      <c r="D1489" s="30">
        <v>1</v>
      </c>
      <c r="E1489" s="30">
        <f>-LOG(S0P5022[[#This Row],[p]]-0.5,2)</f>
        <v>1</v>
      </c>
      <c r="F1489" s="30" t="e">
        <f>-LOG(1-S0P5022[[#This Row],[p]],2)^2</f>
        <v>#NUM!</v>
      </c>
      <c r="G1489" s="30">
        <f>-LOG(S0P5022[[#This Row],[p]]-0.5,2)^2</f>
        <v>1</v>
      </c>
      <c r="H1489" s="30" t="e">
        <f>-LOG(1-S0P5022[[#This Row],[p]],2)</f>
        <v>#NUM!</v>
      </c>
      <c r="I1489" s="30">
        <f>1/S0P5022[[#This Row],[-LOG(p-0.5)^2]]</f>
        <v>1</v>
      </c>
      <c r="J1489" s="30">
        <f>1-S0P5022[[#This Row],[p]]</f>
        <v>0</v>
      </c>
      <c r="K1489" s="30" t="e">
        <f>1/S0P5022[[#This Row],[1-p]]</f>
        <v>#DIV/0!</v>
      </c>
      <c r="L1489" s="30">
        <f>S0P5022[[#This Row],[p]]*2-1</f>
        <v>1</v>
      </c>
      <c r="M1489" s="30">
        <f>S0P5022[[#This Row],[1-p]]*2</f>
        <v>0</v>
      </c>
      <c r="N1489" s="30">
        <f>S0P5022[[#This Row],[2p-1]]*2</f>
        <v>2</v>
      </c>
      <c r="O1489" s="30">
        <f>S0P5022[[#This Row],[2-2p]]*2</f>
        <v>0</v>
      </c>
      <c r="P1489" s="30">
        <f>2^S0P5022[[#This Row],[4p-2]]</f>
        <v>4</v>
      </c>
      <c r="Q1489" s="30">
        <f>2^S0P5022[[#This Row],[4-4p]]</f>
        <v>1</v>
      </c>
      <c r="R1489" s="30">
        <f>2^S0P5022[[#This Row],[2^(4p-2)]]</f>
        <v>16</v>
      </c>
      <c r="S1489" s="29">
        <f>S0P5022[[#This Row],[1-p]]/2</f>
        <v>0</v>
      </c>
      <c r="T1489" s="29" t="e">
        <f>S0P5022[[#This Row],[f(p)]]/LOG(1-S0P5022[[#This Row],[p]],2)^16</f>
        <v>#NUM!</v>
      </c>
      <c r="U1489" s="26" t="e">
        <f>2*(1-ABS(SIN(S0P5022[[#This Row],[Rad]]*2)))^(S0P5022[[#This Row],[-LOG(1-p)]])</f>
        <v>#NUM!</v>
      </c>
      <c r="V1489" s="26" t="e">
        <f>S0P5022[[#This Row],[f(p)]]*LOG(1-S0P5022[[#This Row],[p]],2)^-16</f>
        <v>#NUM!</v>
      </c>
      <c r="W1489" s="26" t="e">
        <f>S0P5022[[#This Row],[f(p)]]*2*((1-ABS(SIN(S0P5022[[#This Row],[Rad]]*2)))^(S0P5022[[#This Row],[-LOG(1-p)]]^2))</f>
        <v>#NUM!</v>
      </c>
      <c r="X1489" s="26" t="e">
        <f>S0P5022[[#This Row],[F3]]+S0P5022[[#This Row],[F2]]</f>
        <v>#NUM!</v>
      </c>
      <c r="Y1489" s="26"/>
      <c r="Z1489"/>
      <c r="AD1489" s="16"/>
      <c r="AE1489" s="20"/>
      <c r="AF1489" s="16"/>
      <c r="AG1489" s="20"/>
      <c r="AN1489" s="15"/>
      <c r="AO1489" s="20"/>
      <c r="AT1489" s="15"/>
      <c r="AU1489" s="17"/>
      <c r="AW1489" s="15"/>
      <c r="AX1489" s="20"/>
    </row>
    <row r="1490" spans="1:50" x14ac:dyDescent="0.3">
      <c r="A1490" s="28">
        <v>-144</v>
      </c>
      <c r="B1490" s="28">
        <f>RADIANS(S0P5022[[#This Row],[Deg]])</f>
        <v>-2.5132741228718345</v>
      </c>
      <c r="C1490" s="29">
        <v>0</v>
      </c>
      <c r="D1490" s="30">
        <v>1</v>
      </c>
      <c r="E1490" s="30">
        <f>-LOG(S0P5022[[#This Row],[p]]-0.5,2)</f>
        <v>1</v>
      </c>
      <c r="F1490" s="30" t="e">
        <f>-LOG(1-S0P5022[[#This Row],[p]],2)^2</f>
        <v>#NUM!</v>
      </c>
      <c r="G1490" s="30">
        <f>-LOG(S0P5022[[#This Row],[p]]-0.5,2)^2</f>
        <v>1</v>
      </c>
      <c r="H1490" s="30" t="e">
        <f>-LOG(1-S0P5022[[#This Row],[p]],2)</f>
        <v>#NUM!</v>
      </c>
      <c r="I1490" s="30">
        <f>1/S0P5022[[#This Row],[-LOG(p-0.5)^2]]</f>
        <v>1</v>
      </c>
      <c r="J1490" s="30">
        <f>1-S0P5022[[#This Row],[p]]</f>
        <v>0</v>
      </c>
      <c r="K1490" s="30" t="e">
        <f>1/S0P5022[[#This Row],[1-p]]</f>
        <v>#DIV/0!</v>
      </c>
      <c r="L1490" s="30">
        <f>S0P5022[[#This Row],[p]]*2-1</f>
        <v>1</v>
      </c>
      <c r="M1490" s="30">
        <f>S0P5022[[#This Row],[1-p]]*2</f>
        <v>0</v>
      </c>
      <c r="N1490" s="30">
        <f>S0P5022[[#This Row],[2p-1]]*2</f>
        <v>2</v>
      </c>
      <c r="O1490" s="30">
        <f>S0P5022[[#This Row],[2-2p]]*2</f>
        <v>0</v>
      </c>
      <c r="P1490" s="30">
        <f>2^S0P5022[[#This Row],[4p-2]]</f>
        <v>4</v>
      </c>
      <c r="Q1490" s="30">
        <f>2^S0P5022[[#This Row],[4-4p]]</f>
        <v>1</v>
      </c>
      <c r="R1490" s="30">
        <f>2^S0P5022[[#This Row],[2^(4p-2)]]</f>
        <v>16</v>
      </c>
      <c r="S1490" s="29">
        <f>S0P5022[[#This Row],[1-p]]/2</f>
        <v>0</v>
      </c>
      <c r="T1490" s="29" t="e">
        <f>S0P5022[[#This Row],[f(p)]]/LOG(1-S0P5022[[#This Row],[p]],2)^16</f>
        <v>#NUM!</v>
      </c>
      <c r="U1490" s="26" t="e">
        <f>2*(1-ABS(SIN(S0P5022[[#This Row],[Rad]]*2)))^(S0P5022[[#This Row],[-LOG(1-p)]])</f>
        <v>#NUM!</v>
      </c>
      <c r="V1490" s="26" t="e">
        <f>S0P5022[[#This Row],[f(p)]]*LOG(1-S0P5022[[#This Row],[p]],2)^-16</f>
        <v>#NUM!</v>
      </c>
      <c r="W1490" s="26" t="e">
        <f>S0P5022[[#This Row],[f(p)]]*2*((1-ABS(SIN(S0P5022[[#This Row],[Rad]]*2)))^(S0P5022[[#This Row],[-LOG(1-p)]]^2))</f>
        <v>#NUM!</v>
      </c>
      <c r="X1490" s="26" t="e">
        <f>S0P5022[[#This Row],[F3]]+S0P5022[[#This Row],[F2]]</f>
        <v>#NUM!</v>
      </c>
      <c r="Y1490" s="26"/>
      <c r="Z1490"/>
      <c r="AD1490" s="16"/>
      <c r="AE1490" s="20"/>
      <c r="AF1490" s="16"/>
      <c r="AG1490" s="20"/>
      <c r="AN1490" s="15"/>
      <c r="AO1490" s="20"/>
      <c r="AT1490" s="15"/>
      <c r="AU1490" s="17"/>
      <c r="AW1490" s="15"/>
      <c r="AX1490" s="20"/>
    </row>
    <row r="1491" spans="1:50" x14ac:dyDescent="0.3">
      <c r="A1491" s="28">
        <v>-143</v>
      </c>
      <c r="B1491" s="28">
        <f>RADIANS(S0P5022[[#This Row],[Deg]])</f>
        <v>-2.4958208303518914</v>
      </c>
      <c r="C1491" s="29">
        <v>0</v>
      </c>
      <c r="D1491" s="30">
        <v>1</v>
      </c>
      <c r="E1491" s="30">
        <f>-LOG(S0P5022[[#This Row],[p]]-0.5,2)</f>
        <v>1</v>
      </c>
      <c r="F1491" s="30" t="e">
        <f>-LOG(1-S0P5022[[#This Row],[p]],2)^2</f>
        <v>#NUM!</v>
      </c>
      <c r="G1491" s="30">
        <f>-LOG(S0P5022[[#This Row],[p]]-0.5,2)^2</f>
        <v>1</v>
      </c>
      <c r="H1491" s="30" t="e">
        <f>-LOG(1-S0P5022[[#This Row],[p]],2)</f>
        <v>#NUM!</v>
      </c>
      <c r="I1491" s="30">
        <f>1/S0P5022[[#This Row],[-LOG(p-0.5)^2]]</f>
        <v>1</v>
      </c>
      <c r="J1491" s="30">
        <f>1-S0P5022[[#This Row],[p]]</f>
        <v>0</v>
      </c>
      <c r="K1491" s="30" t="e">
        <f>1/S0P5022[[#This Row],[1-p]]</f>
        <v>#DIV/0!</v>
      </c>
      <c r="L1491" s="30">
        <f>S0P5022[[#This Row],[p]]*2-1</f>
        <v>1</v>
      </c>
      <c r="M1491" s="30">
        <f>S0P5022[[#This Row],[1-p]]*2</f>
        <v>0</v>
      </c>
      <c r="N1491" s="30">
        <f>S0P5022[[#This Row],[2p-1]]*2</f>
        <v>2</v>
      </c>
      <c r="O1491" s="30">
        <f>S0P5022[[#This Row],[2-2p]]*2</f>
        <v>0</v>
      </c>
      <c r="P1491" s="30">
        <f>2^S0P5022[[#This Row],[4p-2]]</f>
        <v>4</v>
      </c>
      <c r="Q1491" s="30">
        <f>2^S0P5022[[#This Row],[4-4p]]</f>
        <v>1</v>
      </c>
      <c r="R1491" s="30">
        <f>2^S0P5022[[#This Row],[2^(4p-2)]]</f>
        <v>16</v>
      </c>
      <c r="S1491" s="29">
        <f>S0P5022[[#This Row],[1-p]]/2</f>
        <v>0</v>
      </c>
      <c r="T1491" s="29" t="e">
        <f>S0P5022[[#This Row],[f(p)]]/LOG(1-S0P5022[[#This Row],[p]],2)^16</f>
        <v>#NUM!</v>
      </c>
      <c r="U1491" s="26" t="e">
        <f>2*(1-ABS(SIN(S0P5022[[#This Row],[Rad]]*2)))^(S0P5022[[#This Row],[-LOG(1-p)]])</f>
        <v>#NUM!</v>
      </c>
      <c r="V1491" s="26" t="e">
        <f>S0P5022[[#This Row],[f(p)]]*LOG(1-S0P5022[[#This Row],[p]],2)^-16</f>
        <v>#NUM!</v>
      </c>
      <c r="W1491" s="26" t="e">
        <f>S0P5022[[#This Row],[f(p)]]*2*((1-ABS(SIN(S0P5022[[#This Row],[Rad]]*2)))^(S0P5022[[#This Row],[-LOG(1-p)]]^2))</f>
        <v>#NUM!</v>
      </c>
      <c r="X1491" s="26" t="e">
        <f>S0P5022[[#This Row],[F3]]+S0P5022[[#This Row],[F2]]</f>
        <v>#NUM!</v>
      </c>
      <c r="Y1491" s="26"/>
      <c r="Z1491"/>
      <c r="AD1491" s="16"/>
      <c r="AE1491" s="20"/>
      <c r="AF1491" s="16"/>
      <c r="AG1491" s="20"/>
      <c r="AN1491" s="15"/>
      <c r="AO1491" s="20"/>
      <c r="AT1491" s="15"/>
      <c r="AU1491" s="17"/>
      <c r="AW1491" s="15"/>
      <c r="AX1491" s="20"/>
    </row>
    <row r="1492" spans="1:50" x14ac:dyDescent="0.3">
      <c r="A1492" s="28">
        <v>-142</v>
      </c>
      <c r="B1492" s="28">
        <f>RADIANS(S0P5022[[#This Row],[Deg]])</f>
        <v>-2.4783675378319479</v>
      </c>
      <c r="C1492" s="29">
        <v>0</v>
      </c>
      <c r="D1492" s="30">
        <v>1</v>
      </c>
      <c r="E1492" s="30">
        <f>-LOG(S0P5022[[#This Row],[p]]-0.5,2)</f>
        <v>1</v>
      </c>
      <c r="F1492" s="30" t="e">
        <f>-LOG(1-S0P5022[[#This Row],[p]],2)^2</f>
        <v>#NUM!</v>
      </c>
      <c r="G1492" s="30">
        <f>-LOG(S0P5022[[#This Row],[p]]-0.5,2)^2</f>
        <v>1</v>
      </c>
      <c r="H1492" s="30" t="e">
        <f>-LOG(1-S0P5022[[#This Row],[p]],2)</f>
        <v>#NUM!</v>
      </c>
      <c r="I1492" s="30">
        <f>1/S0P5022[[#This Row],[-LOG(p-0.5)^2]]</f>
        <v>1</v>
      </c>
      <c r="J1492" s="30">
        <f>1-S0P5022[[#This Row],[p]]</f>
        <v>0</v>
      </c>
      <c r="K1492" s="30" t="e">
        <f>1/S0P5022[[#This Row],[1-p]]</f>
        <v>#DIV/0!</v>
      </c>
      <c r="L1492" s="30">
        <f>S0P5022[[#This Row],[p]]*2-1</f>
        <v>1</v>
      </c>
      <c r="M1492" s="30">
        <f>S0P5022[[#This Row],[1-p]]*2</f>
        <v>0</v>
      </c>
      <c r="N1492" s="30">
        <f>S0P5022[[#This Row],[2p-1]]*2</f>
        <v>2</v>
      </c>
      <c r="O1492" s="30">
        <f>S0P5022[[#This Row],[2-2p]]*2</f>
        <v>0</v>
      </c>
      <c r="P1492" s="30">
        <f>2^S0P5022[[#This Row],[4p-2]]</f>
        <v>4</v>
      </c>
      <c r="Q1492" s="30">
        <f>2^S0P5022[[#This Row],[4-4p]]</f>
        <v>1</v>
      </c>
      <c r="R1492" s="30">
        <f>2^S0P5022[[#This Row],[2^(4p-2)]]</f>
        <v>16</v>
      </c>
      <c r="S1492" s="29">
        <f>S0P5022[[#This Row],[1-p]]/2</f>
        <v>0</v>
      </c>
      <c r="T1492" s="29" t="e">
        <f>S0P5022[[#This Row],[f(p)]]/LOG(1-S0P5022[[#This Row],[p]],2)^16</f>
        <v>#NUM!</v>
      </c>
      <c r="U1492" s="26" t="e">
        <f>2*(1-ABS(SIN(S0P5022[[#This Row],[Rad]]*2)))^(S0P5022[[#This Row],[-LOG(1-p)]])</f>
        <v>#NUM!</v>
      </c>
      <c r="V1492" s="26" t="e">
        <f>S0P5022[[#This Row],[f(p)]]*LOG(1-S0P5022[[#This Row],[p]],2)^-16</f>
        <v>#NUM!</v>
      </c>
      <c r="W1492" s="26" t="e">
        <f>S0P5022[[#This Row],[f(p)]]*2*((1-ABS(SIN(S0P5022[[#This Row],[Rad]]*2)))^(S0P5022[[#This Row],[-LOG(1-p)]]^2))</f>
        <v>#NUM!</v>
      </c>
      <c r="X1492" s="26" t="e">
        <f>S0P5022[[#This Row],[F3]]+S0P5022[[#This Row],[F2]]</f>
        <v>#NUM!</v>
      </c>
      <c r="Y1492" s="26"/>
      <c r="Z1492"/>
      <c r="AD1492" s="16"/>
      <c r="AE1492" s="20"/>
      <c r="AF1492" s="16"/>
      <c r="AG1492" s="20"/>
      <c r="AN1492" s="15"/>
      <c r="AO1492" s="20"/>
      <c r="AT1492" s="15"/>
      <c r="AU1492" s="17"/>
      <c r="AW1492" s="15"/>
      <c r="AX1492" s="20"/>
    </row>
    <row r="1493" spans="1:50" x14ac:dyDescent="0.3">
      <c r="A1493" s="28">
        <v>-141</v>
      </c>
      <c r="B1493" s="28">
        <f>RADIANS(S0P5022[[#This Row],[Deg]])</f>
        <v>-2.4609142453120048</v>
      </c>
      <c r="C1493" s="29">
        <v>0</v>
      </c>
      <c r="D1493" s="30">
        <v>1</v>
      </c>
      <c r="E1493" s="30">
        <f>-LOG(S0P5022[[#This Row],[p]]-0.5,2)</f>
        <v>1</v>
      </c>
      <c r="F1493" s="30" t="e">
        <f>-LOG(1-S0P5022[[#This Row],[p]],2)^2</f>
        <v>#NUM!</v>
      </c>
      <c r="G1493" s="30">
        <f>-LOG(S0P5022[[#This Row],[p]]-0.5,2)^2</f>
        <v>1</v>
      </c>
      <c r="H1493" s="30" t="e">
        <f>-LOG(1-S0P5022[[#This Row],[p]],2)</f>
        <v>#NUM!</v>
      </c>
      <c r="I1493" s="30">
        <f>1/S0P5022[[#This Row],[-LOG(p-0.5)^2]]</f>
        <v>1</v>
      </c>
      <c r="J1493" s="30">
        <f>1-S0P5022[[#This Row],[p]]</f>
        <v>0</v>
      </c>
      <c r="K1493" s="30" t="e">
        <f>1/S0P5022[[#This Row],[1-p]]</f>
        <v>#DIV/0!</v>
      </c>
      <c r="L1493" s="30">
        <f>S0P5022[[#This Row],[p]]*2-1</f>
        <v>1</v>
      </c>
      <c r="M1493" s="30">
        <f>S0P5022[[#This Row],[1-p]]*2</f>
        <v>0</v>
      </c>
      <c r="N1493" s="30">
        <f>S0P5022[[#This Row],[2p-1]]*2</f>
        <v>2</v>
      </c>
      <c r="O1493" s="30">
        <f>S0P5022[[#This Row],[2-2p]]*2</f>
        <v>0</v>
      </c>
      <c r="P1493" s="30">
        <f>2^S0P5022[[#This Row],[4p-2]]</f>
        <v>4</v>
      </c>
      <c r="Q1493" s="30">
        <f>2^S0P5022[[#This Row],[4-4p]]</f>
        <v>1</v>
      </c>
      <c r="R1493" s="30">
        <f>2^S0P5022[[#This Row],[2^(4p-2)]]</f>
        <v>16</v>
      </c>
      <c r="S1493" s="29">
        <f>S0P5022[[#This Row],[1-p]]/2</f>
        <v>0</v>
      </c>
      <c r="T1493" s="29" t="e">
        <f>S0P5022[[#This Row],[f(p)]]/LOG(1-S0P5022[[#This Row],[p]],2)^16</f>
        <v>#NUM!</v>
      </c>
      <c r="U1493" s="26" t="e">
        <f>2*(1-ABS(SIN(S0P5022[[#This Row],[Rad]]*2)))^(S0P5022[[#This Row],[-LOG(1-p)]])</f>
        <v>#NUM!</v>
      </c>
      <c r="V1493" s="26" t="e">
        <f>S0P5022[[#This Row],[f(p)]]*LOG(1-S0P5022[[#This Row],[p]],2)^-16</f>
        <v>#NUM!</v>
      </c>
      <c r="W1493" s="26" t="e">
        <f>S0P5022[[#This Row],[f(p)]]*2*((1-ABS(SIN(S0P5022[[#This Row],[Rad]]*2)))^(S0P5022[[#This Row],[-LOG(1-p)]]^2))</f>
        <v>#NUM!</v>
      </c>
      <c r="X1493" s="26" t="e">
        <f>S0P5022[[#This Row],[F3]]+S0P5022[[#This Row],[F2]]</f>
        <v>#NUM!</v>
      </c>
      <c r="Y1493" s="26"/>
      <c r="Z1493"/>
      <c r="AD1493" s="16"/>
      <c r="AE1493" s="20"/>
      <c r="AF1493" s="16"/>
      <c r="AG1493" s="20"/>
      <c r="AN1493" s="15"/>
      <c r="AO1493" s="20"/>
      <c r="AT1493" s="15"/>
      <c r="AU1493" s="17"/>
      <c r="AW1493" s="15"/>
      <c r="AX1493" s="20"/>
    </row>
    <row r="1494" spans="1:50" x14ac:dyDescent="0.3">
      <c r="A1494" s="28">
        <v>-140</v>
      </c>
      <c r="B1494" s="28">
        <f>RADIANS(S0P5022[[#This Row],[Deg]])</f>
        <v>-2.4434609527920612</v>
      </c>
      <c r="C1494" s="29">
        <v>0</v>
      </c>
      <c r="D1494" s="30">
        <v>1</v>
      </c>
      <c r="E1494" s="30">
        <f>-LOG(S0P5022[[#This Row],[p]]-0.5,2)</f>
        <v>1</v>
      </c>
      <c r="F1494" s="30" t="e">
        <f>-LOG(1-S0P5022[[#This Row],[p]],2)^2</f>
        <v>#NUM!</v>
      </c>
      <c r="G1494" s="30">
        <f>-LOG(S0P5022[[#This Row],[p]]-0.5,2)^2</f>
        <v>1</v>
      </c>
      <c r="H1494" s="30" t="e">
        <f>-LOG(1-S0P5022[[#This Row],[p]],2)</f>
        <v>#NUM!</v>
      </c>
      <c r="I1494" s="30">
        <f>1/S0P5022[[#This Row],[-LOG(p-0.5)^2]]</f>
        <v>1</v>
      </c>
      <c r="J1494" s="30">
        <f>1-S0P5022[[#This Row],[p]]</f>
        <v>0</v>
      </c>
      <c r="K1494" s="30" t="e">
        <f>1/S0P5022[[#This Row],[1-p]]</f>
        <v>#DIV/0!</v>
      </c>
      <c r="L1494" s="30">
        <f>S0P5022[[#This Row],[p]]*2-1</f>
        <v>1</v>
      </c>
      <c r="M1494" s="30">
        <f>S0P5022[[#This Row],[1-p]]*2</f>
        <v>0</v>
      </c>
      <c r="N1494" s="30">
        <f>S0P5022[[#This Row],[2p-1]]*2</f>
        <v>2</v>
      </c>
      <c r="O1494" s="30">
        <f>S0P5022[[#This Row],[2-2p]]*2</f>
        <v>0</v>
      </c>
      <c r="P1494" s="30">
        <f>2^S0P5022[[#This Row],[4p-2]]</f>
        <v>4</v>
      </c>
      <c r="Q1494" s="30">
        <f>2^S0P5022[[#This Row],[4-4p]]</f>
        <v>1</v>
      </c>
      <c r="R1494" s="30">
        <f>2^S0P5022[[#This Row],[2^(4p-2)]]</f>
        <v>16</v>
      </c>
      <c r="S1494" s="29">
        <f>S0P5022[[#This Row],[1-p]]/2</f>
        <v>0</v>
      </c>
      <c r="T1494" s="29" t="e">
        <f>S0P5022[[#This Row],[f(p)]]/LOG(1-S0P5022[[#This Row],[p]],2)^16</f>
        <v>#NUM!</v>
      </c>
      <c r="U1494" s="26" t="e">
        <f>2*(1-ABS(SIN(S0P5022[[#This Row],[Rad]]*2)))^(S0P5022[[#This Row],[-LOG(1-p)]])</f>
        <v>#NUM!</v>
      </c>
      <c r="V1494" s="26" t="e">
        <f>S0P5022[[#This Row],[f(p)]]*LOG(1-S0P5022[[#This Row],[p]],2)^-16</f>
        <v>#NUM!</v>
      </c>
      <c r="W1494" s="26" t="e">
        <f>S0P5022[[#This Row],[f(p)]]*2*((1-ABS(SIN(S0P5022[[#This Row],[Rad]]*2)))^(S0P5022[[#This Row],[-LOG(1-p)]]^2))</f>
        <v>#NUM!</v>
      </c>
      <c r="X1494" s="26" t="e">
        <f>S0P5022[[#This Row],[F3]]+S0P5022[[#This Row],[F2]]</f>
        <v>#NUM!</v>
      </c>
      <c r="Y1494" s="26"/>
      <c r="Z1494"/>
      <c r="AD1494" s="16"/>
      <c r="AE1494" s="20"/>
      <c r="AF1494" s="16"/>
      <c r="AG1494" s="20"/>
      <c r="AN1494" s="15"/>
      <c r="AO1494" s="20"/>
      <c r="AT1494" s="15"/>
      <c r="AU1494" s="17"/>
      <c r="AW1494" s="15"/>
      <c r="AX1494" s="20"/>
    </row>
    <row r="1495" spans="1:50" x14ac:dyDescent="0.3">
      <c r="A1495" s="28">
        <v>-139</v>
      </c>
      <c r="B1495" s="28">
        <f>RADIANS(S0P5022[[#This Row],[Deg]])</f>
        <v>-2.4260076602721181</v>
      </c>
      <c r="C1495" s="29">
        <v>0</v>
      </c>
      <c r="D1495" s="30">
        <v>1</v>
      </c>
      <c r="E1495" s="30">
        <f>-LOG(S0P5022[[#This Row],[p]]-0.5,2)</f>
        <v>1</v>
      </c>
      <c r="F1495" s="30" t="e">
        <f>-LOG(1-S0P5022[[#This Row],[p]],2)^2</f>
        <v>#NUM!</v>
      </c>
      <c r="G1495" s="30">
        <f>-LOG(S0P5022[[#This Row],[p]]-0.5,2)^2</f>
        <v>1</v>
      </c>
      <c r="H1495" s="30" t="e">
        <f>-LOG(1-S0P5022[[#This Row],[p]],2)</f>
        <v>#NUM!</v>
      </c>
      <c r="I1495" s="30">
        <f>1/S0P5022[[#This Row],[-LOG(p-0.5)^2]]</f>
        <v>1</v>
      </c>
      <c r="J1495" s="30">
        <f>1-S0P5022[[#This Row],[p]]</f>
        <v>0</v>
      </c>
      <c r="K1495" s="30" t="e">
        <f>1/S0P5022[[#This Row],[1-p]]</f>
        <v>#DIV/0!</v>
      </c>
      <c r="L1495" s="30">
        <f>S0P5022[[#This Row],[p]]*2-1</f>
        <v>1</v>
      </c>
      <c r="M1495" s="30">
        <f>S0P5022[[#This Row],[1-p]]*2</f>
        <v>0</v>
      </c>
      <c r="N1495" s="30">
        <f>S0P5022[[#This Row],[2p-1]]*2</f>
        <v>2</v>
      </c>
      <c r="O1495" s="30">
        <f>S0P5022[[#This Row],[2-2p]]*2</f>
        <v>0</v>
      </c>
      <c r="P1495" s="30">
        <f>2^S0P5022[[#This Row],[4p-2]]</f>
        <v>4</v>
      </c>
      <c r="Q1495" s="30">
        <f>2^S0P5022[[#This Row],[4-4p]]</f>
        <v>1</v>
      </c>
      <c r="R1495" s="30">
        <f>2^S0P5022[[#This Row],[2^(4p-2)]]</f>
        <v>16</v>
      </c>
      <c r="S1495" s="29">
        <f>S0P5022[[#This Row],[1-p]]/2</f>
        <v>0</v>
      </c>
      <c r="T1495" s="29" t="e">
        <f>S0P5022[[#This Row],[f(p)]]/LOG(1-S0P5022[[#This Row],[p]],2)^16</f>
        <v>#NUM!</v>
      </c>
      <c r="U1495" s="26" t="e">
        <f>2*(1-ABS(SIN(S0P5022[[#This Row],[Rad]]*2)))^(S0P5022[[#This Row],[-LOG(1-p)]])</f>
        <v>#NUM!</v>
      </c>
      <c r="V1495" s="26" t="e">
        <f>S0P5022[[#This Row],[f(p)]]*LOG(1-S0P5022[[#This Row],[p]],2)^-16</f>
        <v>#NUM!</v>
      </c>
      <c r="W1495" s="26" t="e">
        <f>S0P5022[[#This Row],[f(p)]]*2*((1-ABS(SIN(S0P5022[[#This Row],[Rad]]*2)))^(S0P5022[[#This Row],[-LOG(1-p)]]^2))</f>
        <v>#NUM!</v>
      </c>
      <c r="X1495" s="26" t="e">
        <f>S0P5022[[#This Row],[F3]]+S0P5022[[#This Row],[F2]]</f>
        <v>#NUM!</v>
      </c>
      <c r="Y1495" s="26"/>
      <c r="Z1495"/>
      <c r="AD1495" s="16"/>
      <c r="AE1495" s="20"/>
      <c r="AF1495" s="16"/>
      <c r="AG1495" s="20"/>
      <c r="AN1495" s="15"/>
      <c r="AO1495" s="20"/>
      <c r="AT1495" s="15"/>
      <c r="AU1495" s="17"/>
      <c r="AW1495" s="15"/>
      <c r="AX1495" s="20"/>
    </row>
    <row r="1496" spans="1:50" x14ac:dyDescent="0.3">
      <c r="A1496" s="28">
        <v>-138</v>
      </c>
      <c r="B1496" s="28">
        <f>RADIANS(S0P5022[[#This Row],[Deg]])</f>
        <v>-2.4085543677521746</v>
      </c>
      <c r="C1496" s="29">
        <v>0</v>
      </c>
      <c r="D1496" s="30">
        <v>1</v>
      </c>
      <c r="E1496" s="30">
        <f>-LOG(S0P5022[[#This Row],[p]]-0.5,2)</f>
        <v>1</v>
      </c>
      <c r="F1496" s="30" t="e">
        <f>-LOG(1-S0P5022[[#This Row],[p]],2)^2</f>
        <v>#NUM!</v>
      </c>
      <c r="G1496" s="30">
        <f>-LOG(S0P5022[[#This Row],[p]]-0.5,2)^2</f>
        <v>1</v>
      </c>
      <c r="H1496" s="30" t="e">
        <f>-LOG(1-S0P5022[[#This Row],[p]],2)</f>
        <v>#NUM!</v>
      </c>
      <c r="I1496" s="30">
        <f>1/S0P5022[[#This Row],[-LOG(p-0.5)^2]]</f>
        <v>1</v>
      </c>
      <c r="J1496" s="30">
        <f>1-S0P5022[[#This Row],[p]]</f>
        <v>0</v>
      </c>
      <c r="K1496" s="30" t="e">
        <f>1/S0P5022[[#This Row],[1-p]]</f>
        <v>#DIV/0!</v>
      </c>
      <c r="L1496" s="30">
        <f>S0P5022[[#This Row],[p]]*2-1</f>
        <v>1</v>
      </c>
      <c r="M1496" s="30">
        <f>S0P5022[[#This Row],[1-p]]*2</f>
        <v>0</v>
      </c>
      <c r="N1496" s="30">
        <f>S0P5022[[#This Row],[2p-1]]*2</f>
        <v>2</v>
      </c>
      <c r="O1496" s="30">
        <f>S0P5022[[#This Row],[2-2p]]*2</f>
        <v>0</v>
      </c>
      <c r="P1496" s="30">
        <f>2^S0P5022[[#This Row],[4p-2]]</f>
        <v>4</v>
      </c>
      <c r="Q1496" s="30">
        <f>2^S0P5022[[#This Row],[4-4p]]</f>
        <v>1</v>
      </c>
      <c r="R1496" s="30">
        <f>2^S0P5022[[#This Row],[2^(4p-2)]]</f>
        <v>16</v>
      </c>
      <c r="S1496" s="29">
        <f>S0P5022[[#This Row],[1-p]]/2</f>
        <v>0</v>
      </c>
      <c r="T1496" s="29" t="e">
        <f>S0P5022[[#This Row],[f(p)]]/LOG(1-S0P5022[[#This Row],[p]],2)^16</f>
        <v>#NUM!</v>
      </c>
      <c r="U1496" s="26" t="e">
        <f>2*(1-ABS(SIN(S0P5022[[#This Row],[Rad]]*2)))^(S0P5022[[#This Row],[-LOG(1-p)]])</f>
        <v>#NUM!</v>
      </c>
      <c r="V1496" s="26" t="e">
        <f>S0P5022[[#This Row],[f(p)]]*LOG(1-S0P5022[[#This Row],[p]],2)^-16</f>
        <v>#NUM!</v>
      </c>
      <c r="W1496" s="26" t="e">
        <f>S0P5022[[#This Row],[f(p)]]*2*((1-ABS(SIN(S0P5022[[#This Row],[Rad]]*2)))^(S0P5022[[#This Row],[-LOG(1-p)]]^2))</f>
        <v>#NUM!</v>
      </c>
      <c r="X1496" s="26" t="e">
        <f>S0P5022[[#This Row],[F3]]+S0P5022[[#This Row],[F2]]</f>
        <v>#NUM!</v>
      </c>
      <c r="Y1496" s="26"/>
      <c r="Z1496"/>
      <c r="AD1496" s="16"/>
      <c r="AE1496" s="20"/>
      <c r="AF1496" s="16"/>
      <c r="AG1496" s="20"/>
      <c r="AN1496" s="15"/>
      <c r="AO1496" s="20"/>
      <c r="AT1496" s="15"/>
      <c r="AU1496" s="17"/>
      <c r="AW1496" s="15"/>
      <c r="AX1496" s="20"/>
    </row>
    <row r="1497" spans="1:50" x14ac:dyDescent="0.3">
      <c r="A1497" s="28">
        <v>-137</v>
      </c>
      <c r="B1497" s="28">
        <f>RADIANS(S0P5022[[#This Row],[Deg]])</f>
        <v>-2.3911010752322315</v>
      </c>
      <c r="C1497" s="29">
        <v>0</v>
      </c>
      <c r="D1497" s="30">
        <v>1</v>
      </c>
      <c r="E1497" s="30">
        <f>-LOG(S0P5022[[#This Row],[p]]-0.5,2)</f>
        <v>1</v>
      </c>
      <c r="F1497" s="30" t="e">
        <f>-LOG(1-S0P5022[[#This Row],[p]],2)^2</f>
        <v>#NUM!</v>
      </c>
      <c r="G1497" s="30">
        <f>-LOG(S0P5022[[#This Row],[p]]-0.5,2)^2</f>
        <v>1</v>
      </c>
      <c r="H1497" s="30" t="e">
        <f>-LOG(1-S0P5022[[#This Row],[p]],2)</f>
        <v>#NUM!</v>
      </c>
      <c r="I1497" s="30">
        <f>1/S0P5022[[#This Row],[-LOG(p-0.5)^2]]</f>
        <v>1</v>
      </c>
      <c r="J1497" s="30">
        <f>1-S0P5022[[#This Row],[p]]</f>
        <v>0</v>
      </c>
      <c r="K1497" s="30" t="e">
        <f>1/S0P5022[[#This Row],[1-p]]</f>
        <v>#DIV/0!</v>
      </c>
      <c r="L1497" s="30">
        <f>S0P5022[[#This Row],[p]]*2-1</f>
        <v>1</v>
      </c>
      <c r="M1497" s="30">
        <f>S0P5022[[#This Row],[1-p]]*2</f>
        <v>0</v>
      </c>
      <c r="N1497" s="30">
        <f>S0P5022[[#This Row],[2p-1]]*2</f>
        <v>2</v>
      </c>
      <c r="O1497" s="30">
        <f>S0P5022[[#This Row],[2-2p]]*2</f>
        <v>0</v>
      </c>
      <c r="P1497" s="30">
        <f>2^S0P5022[[#This Row],[4p-2]]</f>
        <v>4</v>
      </c>
      <c r="Q1497" s="30">
        <f>2^S0P5022[[#This Row],[4-4p]]</f>
        <v>1</v>
      </c>
      <c r="R1497" s="30">
        <f>2^S0P5022[[#This Row],[2^(4p-2)]]</f>
        <v>16</v>
      </c>
      <c r="S1497" s="29">
        <f>S0P5022[[#This Row],[1-p]]/2</f>
        <v>0</v>
      </c>
      <c r="T1497" s="29" t="e">
        <f>S0P5022[[#This Row],[f(p)]]/LOG(1-S0P5022[[#This Row],[p]],2)^16</f>
        <v>#NUM!</v>
      </c>
      <c r="U1497" s="26" t="e">
        <f>2*(1-ABS(SIN(S0P5022[[#This Row],[Rad]]*2)))^(S0P5022[[#This Row],[-LOG(1-p)]])</f>
        <v>#NUM!</v>
      </c>
      <c r="V1497" s="26" t="e">
        <f>S0P5022[[#This Row],[f(p)]]*LOG(1-S0P5022[[#This Row],[p]],2)^-16</f>
        <v>#NUM!</v>
      </c>
      <c r="W1497" s="26" t="e">
        <f>S0P5022[[#This Row],[f(p)]]*2*((1-ABS(SIN(S0P5022[[#This Row],[Rad]]*2)))^(S0P5022[[#This Row],[-LOG(1-p)]]^2))</f>
        <v>#NUM!</v>
      </c>
      <c r="X1497" s="26" t="e">
        <f>S0P5022[[#This Row],[F3]]+S0P5022[[#This Row],[F2]]</f>
        <v>#NUM!</v>
      </c>
      <c r="Y1497" s="26"/>
      <c r="Z1497"/>
      <c r="AD1497" s="16"/>
      <c r="AE1497" s="20"/>
      <c r="AF1497" s="16"/>
      <c r="AG1497" s="20"/>
      <c r="AN1497" s="15"/>
      <c r="AO1497" s="20"/>
      <c r="AT1497" s="15"/>
      <c r="AU1497" s="17"/>
      <c r="AW1497" s="15"/>
      <c r="AX1497" s="20"/>
    </row>
    <row r="1498" spans="1:50" x14ac:dyDescent="0.3">
      <c r="A1498" s="28">
        <v>-136</v>
      </c>
      <c r="B1498" s="28">
        <f>RADIANS(S0P5022[[#This Row],[Deg]])</f>
        <v>-2.3736477827122884</v>
      </c>
      <c r="C1498" s="29">
        <v>0</v>
      </c>
      <c r="D1498" s="30">
        <v>1</v>
      </c>
      <c r="E1498" s="30">
        <f>-LOG(S0P5022[[#This Row],[p]]-0.5,2)</f>
        <v>1</v>
      </c>
      <c r="F1498" s="30" t="e">
        <f>-LOG(1-S0P5022[[#This Row],[p]],2)^2</f>
        <v>#NUM!</v>
      </c>
      <c r="G1498" s="30">
        <f>-LOG(S0P5022[[#This Row],[p]]-0.5,2)^2</f>
        <v>1</v>
      </c>
      <c r="H1498" s="30" t="e">
        <f>-LOG(1-S0P5022[[#This Row],[p]],2)</f>
        <v>#NUM!</v>
      </c>
      <c r="I1498" s="30">
        <f>1/S0P5022[[#This Row],[-LOG(p-0.5)^2]]</f>
        <v>1</v>
      </c>
      <c r="J1498" s="30">
        <f>1-S0P5022[[#This Row],[p]]</f>
        <v>0</v>
      </c>
      <c r="K1498" s="30" t="e">
        <f>1/S0P5022[[#This Row],[1-p]]</f>
        <v>#DIV/0!</v>
      </c>
      <c r="L1498" s="30">
        <f>S0P5022[[#This Row],[p]]*2-1</f>
        <v>1</v>
      </c>
      <c r="M1498" s="30">
        <f>S0P5022[[#This Row],[1-p]]*2</f>
        <v>0</v>
      </c>
      <c r="N1498" s="30">
        <f>S0P5022[[#This Row],[2p-1]]*2</f>
        <v>2</v>
      </c>
      <c r="O1498" s="30">
        <f>S0P5022[[#This Row],[2-2p]]*2</f>
        <v>0</v>
      </c>
      <c r="P1498" s="30">
        <f>2^S0P5022[[#This Row],[4p-2]]</f>
        <v>4</v>
      </c>
      <c r="Q1498" s="30">
        <f>2^S0P5022[[#This Row],[4-4p]]</f>
        <v>1</v>
      </c>
      <c r="R1498" s="30">
        <f>2^S0P5022[[#This Row],[2^(4p-2)]]</f>
        <v>16</v>
      </c>
      <c r="S1498" s="29">
        <f>S0P5022[[#This Row],[1-p]]/2</f>
        <v>0</v>
      </c>
      <c r="T1498" s="29" t="e">
        <f>S0P5022[[#This Row],[f(p)]]/LOG(1-S0P5022[[#This Row],[p]],2)^16</f>
        <v>#NUM!</v>
      </c>
      <c r="U1498" s="26" t="e">
        <f>2*(1-ABS(SIN(S0P5022[[#This Row],[Rad]]*2)))^(S0P5022[[#This Row],[-LOG(1-p)]])</f>
        <v>#NUM!</v>
      </c>
      <c r="V1498" s="26" t="e">
        <f>S0P5022[[#This Row],[f(p)]]*LOG(1-S0P5022[[#This Row],[p]],2)^-16</f>
        <v>#NUM!</v>
      </c>
      <c r="W1498" s="26" t="e">
        <f>S0P5022[[#This Row],[f(p)]]*2*((1-ABS(SIN(S0P5022[[#This Row],[Rad]]*2)))^(S0P5022[[#This Row],[-LOG(1-p)]]^2))</f>
        <v>#NUM!</v>
      </c>
      <c r="X1498" s="26" t="e">
        <f>S0P5022[[#This Row],[F3]]+S0P5022[[#This Row],[F2]]</f>
        <v>#NUM!</v>
      </c>
      <c r="Y1498" s="26"/>
      <c r="Z1498"/>
      <c r="AD1498" s="16"/>
      <c r="AE1498" s="20"/>
      <c r="AF1498" s="16"/>
      <c r="AG1498" s="20"/>
      <c r="AN1498" s="15"/>
      <c r="AO1498" s="20"/>
      <c r="AT1498" s="15"/>
      <c r="AU1498" s="17"/>
      <c r="AW1498" s="15"/>
      <c r="AX1498" s="20"/>
    </row>
    <row r="1499" spans="1:50" x14ac:dyDescent="0.3">
      <c r="A1499" s="28">
        <v>-135</v>
      </c>
      <c r="B1499" s="28">
        <f>RADIANS(S0P5022[[#This Row],[Deg]])</f>
        <v>-2.3561944901923448</v>
      </c>
      <c r="C1499" s="29">
        <v>0</v>
      </c>
      <c r="D1499" s="30">
        <v>1</v>
      </c>
      <c r="E1499" s="30">
        <f>-LOG(S0P5022[[#This Row],[p]]-0.5,2)</f>
        <v>1</v>
      </c>
      <c r="F1499" s="30" t="e">
        <f>-LOG(1-S0P5022[[#This Row],[p]],2)^2</f>
        <v>#NUM!</v>
      </c>
      <c r="G1499" s="30">
        <f>-LOG(S0P5022[[#This Row],[p]]-0.5,2)^2</f>
        <v>1</v>
      </c>
      <c r="H1499" s="30" t="e">
        <f>-LOG(1-S0P5022[[#This Row],[p]],2)</f>
        <v>#NUM!</v>
      </c>
      <c r="I1499" s="30">
        <f>1/S0P5022[[#This Row],[-LOG(p-0.5)^2]]</f>
        <v>1</v>
      </c>
      <c r="J1499" s="30">
        <f>1-S0P5022[[#This Row],[p]]</f>
        <v>0</v>
      </c>
      <c r="K1499" s="30" t="e">
        <f>1/S0P5022[[#This Row],[1-p]]</f>
        <v>#DIV/0!</v>
      </c>
      <c r="L1499" s="30">
        <f>S0P5022[[#This Row],[p]]*2-1</f>
        <v>1</v>
      </c>
      <c r="M1499" s="30">
        <f>S0P5022[[#This Row],[1-p]]*2</f>
        <v>0</v>
      </c>
      <c r="N1499" s="30">
        <f>S0P5022[[#This Row],[2p-1]]*2</f>
        <v>2</v>
      </c>
      <c r="O1499" s="30">
        <f>S0P5022[[#This Row],[2-2p]]*2</f>
        <v>0</v>
      </c>
      <c r="P1499" s="30">
        <f>2^S0P5022[[#This Row],[4p-2]]</f>
        <v>4</v>
      </c>
      <c r="Q1499" s="30">
        <f>2^S0P5022[[#This Row],[4-4p]]</f>
        <v>1</v>
      </c>
      <c r="R1499" s="30">
        <f>2^S0P5022[[#This Row],[2^(4p-2)]]</f>
        <v>16</v>
      </c>
      <c r="S1499" s="29">
        <f>S0P5022[[#This Row],[1-p]]/2</f>
        <v>0</v>
      </c>
      <c r="T1499" s="29" t="e">
        <f>S0P5022[[#This Row],[f(p)]]/LOG(1-S0P5022[[#This Row],[p]],2)^16</f>
        <v>#NUM!</v>
      </c>
      <c r="U1499" s="26" t="e">
        <f>2*(1-ABS(SIN(S0P5022[[#This Row],[Rad]]*2)))^(S0P5022[[#This Row],[-LOG(1-p)]])</f>
        <v>#NUM!</v>
      </c>
      <c r="V1499" s="26" t="e">
        <f>S0P5022[[#This Row],[f(p)]]*LOG(1-S0P5022[[#This Row],[p]],2)^-16</f>
        <v>#NUM!</v>
      </c>
      <c r="W1499" s="26" t="e">
        <f>S0P5022[[#This Row],[f(p)]]*2*((1-ABS(SIN(S0P5022[[#This Row],[Rad]]*2)))^(S0P5022[[#This Row],[-LOG(1-p)]]^2))</f>
        <v>#NUM!</v>
      </c>
      <c r="X1499" s="26" t="e">
        <f>S0P5022[[#This Row],[F3]]+S0P5022[[#This Row],[F2]]</f>
        <v>#NUM!</v>
      </c>
      <c r="Y1499" s="26"/>
      <c r="Z1499"/>
      <c r="AD1499" s="16"/>
      <c r="AE1499" s="20"/>
      <c r="AF1499" s="16"/>
      <c r="AG1499" s="20"/>
      <c r="AN1499" s="15"/>
      <c r="AO1499" s="20"/>
      <c r="AT1499" s="15"/>
      <c r="AU1499" s="17"/>
      <c r="AW1499" s="15"/>
      <c r="AX1499" s="20"/>
    </row>
    <row r="1500" spans="1:50" x14ac:dyDescent="0.3">
      <c r="A1500" s="28">
        <v>-134</v>
      </c>
      <c r="B1500" s="28">
        <f>RADIANS(S0P5022[[#This Row],[Deg]])</f>
        <v>-2.3387411976724017</v>
      </c>
      <c r="C1500" s="29">
        <v>0</v>
      </c>
      <c r="D1500" s="30">
        <v>1</v>
      </c>
      <c r="E1500" s="30">
        <f>-LOG(S0P5022[[#This Row],[p]]-0.5,2)</f>
        <v>1</v>
      </c>
      <c r="F1500" s="30" t="e">
        <f>-LOG(1-S0P5022[[#This Row],[p]],2)^2</f>
        <v>#NUM!</v>
      </c>
      <c r="G1500" s="30">
        <f>-LOG(S0P5022[[#This Row],[p]]-0.5,2)^2</f>
        <v>1</v>
      </c>
      <c r="H1500" s="30" t="e">
        <f>-LOG(1-S0P5022[[#This Row],[p]],2)</f>
        <v>#NUM!</v>
      </c>
      <c r="I1500" s="30">
        <f>1/S0P5022[[#This Row],[-LOG(p-0.5)^2]]</f>
        <v>1</v>
      </c>
      <c r="J1500" s="30">
        <f>1-S0P5022[[#This Row],[p]]</f>
        <v>0</v>
      </c>
      <c r="K1500" s="30" t="e">
        <f>1/S0P5022[[#This Row],[1-p]]</f>
        <v>#DIV/0!</v>
      </c>
      <c r="L1500" s="30">
        <f>S0P5022[[#This Row],[p]]*2-1</f>
        <v>1</v>
      </c>
      <c r="M1500" s="30">
        <f>S0P5022[[#This Row],[1-p]]*2</f>
        <v>0</v>
      </c>
      <c r="N1500" s="30">
        <f>S0P5022[[#This Row],[2p-1]]*2</f>
        <v>2</v>
      </c>
      <c r="O1500" s="30">
        <f>S0P5022[[#This Row],[2-2p]]*2</f>
        <v>0</v>
      </c>
      <c r="P1500" s="30">
        <f>2^S0P5022[[#This Row],[4p-2]]</f>
        <v>4</v>
      </c>
      <c r="Q1500" s="30">
        <f>2^S0P5022[[#This Row],[4-4p]]</f>
        <v>1</v>
      </c>
      <c r="R1500" s="30">
        <f>2^S0P5022[[#This Row],[2^(4p-2)]]</f>
        <v>16</v>
      </c>
      <c r="S1500" s="29">
        <f>S0P5022[[#This Row],[1-p]]/2</f>
        <v>0</v>
      </c>
      <c r="T1500" s="29" t="e">
        <f>S0P5022[[#This Row],[f(p)]]/LOG(1-S0P5022[[#This Row],[p]],2)^16</f>
        <v>#NUM!</v>
      </c>
      <c r="U1500" s="26" t="e">
        <f>2*(1-ABS(SIN(S0P5022[[#This Row],[Rad]]*2)))^(S0P5022[[#This Row],[-LOG(1-p)]])</f>
        <v>#NUM!</v>
      </c>
      <c r="V1500" s="26" t="e">
        <f>S0P5022[[#This Row],[f(p)]]*LOG(1-S0P5022[[#This Row],[p]],2)^-16</f>
        <v>#NUM!</v>
      </c>
      <c r="W1500" s="26" t="e">
        <f>S0P5022[[#This Row],[f(p)]]*2*((1-ABS(SIN(S0P5022[[#This Row],[Rad]]*2)))^(S0P5022[[#This Row],[-LOG(1-p)]]^2))</f>
        <v>#NUM!</v>
      </c>
      <c r="X1500" s="26" t="e">
        <f>S0P5022[[#This Row],[F3]]+S0P5022[[#This Row],[F2]]</f>
        <v>#NUM!</v>
      </c>
      <c r="Y1500" s="26"/>
      <c r="Z1500"/>
      <c r="AD1500" s="16"/>
      <c r="AE1500" s="20"/>
      <c r="AF1500" s="16"/>
      <c r="AG1500" s="20"/>
      <c r="AN1500" s="15"/>
      <c r="AO1500" s="20"/>
      <c r="AT1500" s="15"/>
      <c r="AU1500" s="17"/>
      <c r="AW1500" s="15"/>
      <c r="AX1500" s="20"/>
    </row>
    <row r="1501" spans="1:50" x14ac:dyDescent="0.3">
      <c r="A1501" s="28">
        <v>-133</v>
      </c>
      <c r="B1501" s="28">
        <f>RADIANS(S0P5022[[#This Row],[Deg]])</f>
        <v>-2.3212879051524582</v>
      </c>
      <c r="C1501" s="29">
        <v>0</v>
      </c>
      <c r="D1501" s="30">
        <v>1</v>
      </c>
      <c r="E1501" s="30">
        <f>-LOG(S0P5022[[#This Row],[p]]-0.5,2)</f>
        <v>1</v>
      </c>
      <c r="F1501" s="30" t="e">
        <f>-LOG(1-S0P5022[[#This Row],[p]],2)^2</f>
        <v>#NUM!</v>
      </c>
      <c r="G1501" s="30">
        <f>-LOG(S0P5022[[#This Row],[p]]-0.5,2)^2</f>
        <v>1</v>
      </c>
      <c r="H1501" s="30" t="e">
        <f>-LOG(1-S0P5022[[#This Row],[p]],2)</f>
        <v>#NUM!</v>
      </c>
      <c r="I1501" s="30">
        <f>1/S0P5022[[#This Row],[-LOG(p-0.5)^2]]</f>
        <v>1</v>
      </c>
      <c r="J1501" s="30">
        <f>1-S0P5022[[#This Row],[p]]</f>
        <v>0</v>
      </c>
      <c r="K1501" s="30" t="e">
        <f>1/S0P5022[[#This Row],[1-p]]</f>
        <v>#DIV/0!</v>
      </c>
      <c r="L1501" s="30">
        <f>S0P5022[[#This Row],[p]]*2-1</f>
        <v>1</v>
      </c>
      <c r="M1501" s="30">
        <f>S0P5022[[#This Row],[1-p]]*2</f>
        <v>0</v>
      </c>
      <c r="N1501" s="30">
        <f>S0P5022[[#This Row],[2p-1]]*2</f>
        <v>2</v>
      </c>
      <c r="O1501" s="30">
        <f>S0P5022[[#This Row],[2-2p]]*2</f>
        <v>0</v>
      </c>
      <c r="P1501" s="30">
        <f>2^S0P5022[[#This Row],[4p-2]]</f>
        <v>4</v>
      </c>
      <c r="Q1501" s="30">
        <f>2^S0P5022[[#This Row],[4-4p]]</f>
        <v>1</v>
      </c>
      <c r="R1501" s="30">
        <f>2^S0P5022[[#This Row],[2^(4p-2)]]</f>
        <v>16</v>
      </c>
      <c r="S1501" s="29">
        <f>S0P5022[[#This Row],[1-p]]/2</f>
        <v>0</v>
      </c>
      <c r="T1501" s="29" t="e">
        <f>S0P5022[[#This Row],[f(p)]]/LOG(1-S0P5022[[#This Row],[p]],2)^16</f>
        <v>#NUM!</v>
      </c>
      <c r="U1501" s="26" t="e">
        <f>2*(1-ABS(SIN(S0P5022[[#This Row],[Rad]]*2)))^(S0P5022[[#This Row],[-LOG(1-p)]])</f>
        <v>#NUM!</v>
      </c>
      <c r="V1501" s="26" t="e">
        <f>S0P5022[[#This Row],[f(p)]]*LOG(1-S0P5022[[#This Row],[p]],2)^-16</f>
        <v>#NUM!</v>
      </c>
      <c r="W1501" s="26" t="e">
        <f>S0P5022[[#This Row],[f(p)]]*2*((1-ABS(SIN(S0P5022[[#This Row],[Rad]]*2)))^(S0P5022[[#This Row],[-LOG(1-p)]]^2))</f>
        <v>#NUM!</v>
      </c>
      <c r="X1501" s="26" t="e">
        <f>S0P5022[[#This Row],[F3]]+S0P5022[[#This Row],[F2]]</f>
        <v>#NUM!</v>
      </c>
      <c r="Y1501" s="26"/>
      <c r="Z1501"/>
      <c r="AD1501" s="16"/>
      <c r="AE1501" s="20"/>
      <c r="AF1501" s="16"/>
      <c r="AG1501" s="20"/>
      <c r="AN1501" s="15"/>
      <c r="AO1501" s="20"/>
      <c r="AT1501" s="15"/>
      <c r="AU1501" s="17"/>
      <c r="AW1501" s="15"/>
      <c r="AX1501" s="20"/>
    </row>
    <row r="1502" spans="1:50" x14ac:dyDescent="0.3">
      <c r="A1502" s="28">
        <v>-132</v>
      </c>
      <c r="B1502" s="28">
        <f>RADIANS(S0P5022[[#This Row],[Deg]])</f>
        <v>-2.3038346126325151</v>
      </c>
      <c r="C1502" s="29">
        <v>0</v>
      </c>
      <c r="D1502" s="30">
        <v>1</v>
      </c>
      <c r="E1502" s="30">
        <f>-LOG(S0P5022[[#This Row],[p]]-0.5,2)</f>
        <v>1</v>
      </c>
      <c r="F1502" s="30" t="e">
        <f>-LOG(1-S0P5022[[#This Row],[p]],2)^2</f>
        <v>#NUM!</v>
      </c>
      <c r="G1502" s="30">
        <f>-LOG(S0P5022[[#This Row],[p]]-0.5,2)^2</f>
        <v>1</v>
      </c>
      <c r="H1502" s="30" t="e">
        <f>-LOG(1-S0P5022[[#This Row],[p]],2)</f>
        <v>#NUM!</v>
      </c>
      <c r="I1502" s="30">
        <f>1/S0P5022[[#This Row],[-LOG(p-0.5)^2]]</f>
        <v>1</v>
      </c>
      <c r="J1502" s="30">
        <f>1-S0P5022[[#This Row],[p]]</f>
        <v>0</v>
      </c>
      <c r="K1502" s="30" t="e">
        <f>1/S0P5022[[#This Row],[1-p]]</f>
        <v>#DIV/0!</v>
      </c>
      <c r="L1502" s="30">
        <f>S0P5022[[#This Row],[p]]*2-1</f>
        <v>1</v>
      </c>
      <c r="M1502" s="30">
        <f>S0P5022[[#This Row],[1-p]]*2</f>
        <v>0</v>
      </c>
      <c r="N1502" s="30">
        <f>S0P5022[[#This Row],[2p-1]]*2</f>
        <v>2</v>
      </c>
      <c r="O1502" s="30">
        <f>S0P5022[[#This Row],[2-2p]]*2</f>
        <v>0</v>
      </c>
      <c r="P1502" s="30">
        <f>2^S0P5022[[#This Row],[4p-2]]</f>
        <v>4</v>
      </c>
      <c r="Q1502" s="30">
        <f>2^S0P5022[[#This Row],[4-4p]]</f>
        <v>1</v>
      </c>
      <c r="R1502" s="30">
        <f>2^S0P5022[[#This Row],[2^(4p-2)]]</f>
        <v>16</v>
      </c>
      <c r="S1502" s="29">
        <f>S0P5022[[#This Row],[1-p]]/2</f>
        <v>0</v>
      </c>
      <c r="T1502" s="29" t="e">
        <f>S0P5022[[#This Row],[f(p)]]/LOG(1-S0P5022[[#This Row],[p]],2)^16</f>
        <v>#NUM!</v>
      </c>
      <c r="U1502" s="26" t="e">
        <f>2*(1-ABS(SIN(S0P5022[[#This Row],[Rad]]*2)))^(S0P5022[[#This Row],[-LOG(1-p)]])</f>
        <v>#NUM!</v>
      </c>
      <c r="V1502" s="26" t="e">
        <f>S0P5022[[#This Row],[f(p)]]*LOG(1-S0P5022[[#This Row],[p]],2)^-16</f>
        <v>#NUM!</v>
      </c>
      <c r="W1502" s="26" t="e">
        <f>S0P5022[[#This Row],[f(p)]]*2*((1-ABS(SIN(S0P5022[[#This Row],[Rad]]*2)))^(S0P5022[[#This Row],[-LOG(1-p)]]^2))</f>
        <v>#NUM!</v>
      </c>
      <c r="X1502" s="26" t="e">
        <f>S0P5022[[#This Row],[F3]]+S0P5022[[#This Row],[F2]]</f>
        <v>#NUM!</v>
      </c>
      <c r="Y1502" s="26"/>
      <c r="Z1502"/>
      <c r="AD1502" s="16"/>
      <c r="AE1502" s="20"/>
      <c r="AF1502" s="16"/>
      <c r="AG1502" s="20"/>
      <c r="AN1502" s="15"/>
      <c r="AO1502" s="20"/>
      <c r="AT1502" s="15"/>
      <c r="AU1502" s="17"/>
      <c r="AW1502" s="15"/>
      <c r="AX1502" s="20"/>
    </row>
    <row r="1503" spans="1:50" x14ac:dyDescent="0.3">
      <c r="A1503" s="28">
        <v>-131</v>
      </c>
      <c r="B1503" s="28">
        <f>RADIANS(S0P5022[[#This Row],[Deg]])</f>
        <v>-2.2863813201125716</v>
      </c>
      <c r="C1503" s="29">
        <v>0</v>
      </c>
      <c r="D1503" s="30">
        <v>1</v>
      </c>
      <c r="E1503" s="30">
        <f>-LOG(S0P5022[[#This Row],[p]]-0.5,2)</f>
        <v>1</v>
      </c>
      <c r="F1503" s="30" t="e">
        <f>-LOG(1-S0P5022[[#This Row],[p]],2)^2</f>
        <v>#NUM!</v>
      </c>
      <c r="G1503" s="30">
        <f>-LOG(S0P5022[[#This Row],[p]]-0.5,2)^2</f>
        <v>1</v>
      </c>
      <c r="H1503" s="30" t="e">
        <f>-LOG(1-S0P5022[[#This Row],[p]],2)</f>
        <v>#NUM!</v>
      </c>
      <c r="I1503" s="30">
        <f>1/S0P5022[[#This Row],[-LOG(p-0.5)^2]]</f>
        <v>1</v>
      </c>
      <c r="J1503" s="30">
        <f>1-S0P5022[[#This Row],[p]]</f>
        <v>0</v>
      </c>
      <c r="K1503" s="30" t="e">
        <f>1/S0P5022[[#This Row],[1-p]]</f>
        <v>#DIV/0!</v>
      </c>
      <c r="L1503" s="30">
        <f>S0P5022[[#This Row],[p]]*2-1</f>
        <v>1</v>
      </c>
      <c r="M1503" s="30">
        <f>S0P5022[[#This Row],[1-p]]*2</f>
        <v>0</v>
      </c>
      <c r="N1503" s="30">
        <f>S0P5022[[#This Row],[2p-1]]*2</f>
        <v>2</v>
      </c>
      <c r="O1503" s="30">
        <f>S0P5022[[#This Row],[2-2p]]*2</f>
        <v>0</v>
      </c>
      <c r="P1503" s="30">
        <f>2^S0P5022[[#This Row],[4p-2]]</f>
        <v>4</v>
      </c>
      <c r="Q1503" s="30">
        <f>2^S0P5022[[#This Row],[4-4p]]</f>
        <v>1</v>
      </c>
      <c r="R1503" s="30">
        <f>2^S0P5022[[#This Row],[2^(4p-2)]]</f>
        <v>16</v>
      </c>
      <c r="S1503" s="29">
        <f>S0P5022[[#This Row],[1-p]]/2</f>
        <v>0</v>
      </c>
      <c r="T1503" s="29" t="e">
        <f>S0P5022[[#This Row],[f(p)]]/LOG(1-S0P5022[[#This Row],[p]],2)^16</f>
        <v>#NUM!</v>
      </c>
      <c r="U1503" s="26" t="e">
        <f>2*(1-ABS(SIN(S0P5022[[#This Row],[Rad]]*2)))^(S0P5022[[#This Row],[-LOG(1-p)]])</f>
        <v>#NUM!</v>
      </c>
      <c r="V1503" s="26" t="e">
        <f>S0P5022[[#This Row],[f(p)]]*LOG(1-S0P5022[[#This Row],[p]],2)^-16</f>
        <v>#NUM!</v>
      </c>
      <c r="W1503" s="26" t="e">
        <f>S0P5022[[#This Row],[f(p)]]*2*((1-ABS(SIN(S0P5022[[#This Row],[Rad]]*2)))^(S0P5022[[#This Row],[-LOG(1-p)]]^2))</f>
        <v>#NUM!</v>
      </c>
      <c r="X1503" s="26" t="e">
        <f>S0P5022[[#This Row],[F3]]+S0P5022[[#This Row],[F2]]</f>
        <v>#NUM!</v>
      </c>
      <c r="Y1503" s="26"/>
      <c r="Z1503"/>
      <c r="AD1503" s="16"/>
      <c r="AE1503" s="20"/>
      <c r="AF1503" s="16"/>
      <c r="AG1503" s="20"/>
      <c r="AN1503" s="15"/>
      <c r="AO1503" s="20"/>
      <c r="AT1503" s="15"/>
      <c r="AU1503" s="17"/>
      <c r="AW1503" s="15"/>
      <c r="AX1503" s="20"/>
    </row>
    <row r="1504" spans="1:50" x14ac:dyDescent="0.3">
      <c r="A1504" s="28">
        <v>-130</v>
      </c>
      <c r="B1504" s="28">
        <f>RADIANS(S0P5022[[#This Row],[Deg]])</f>
        <v>-2.2689280275926285</v>
      </c>
      <c r="C1504" s="29">
        <v>0</v>
      </c>
      <c r="D1504" s="30">
        <v>1</v>
      </c>
      <c r="E1504" s="30">
        <f>-LOG(S0P5022[[#This Row],[p]]-0.5,2)</f>
        <v>1</v>
      </c>
      <c r="F1504" s="30" t="e">
        <f>-LOG(1-S0P5022[[#This Row],[p]],2)^2</f>
        <v>#NUM!</v>
      </c>
      <c r="G1504" s="30">
        <f>-LOG(S0P5022[[#This Row],[p]]-0.5,2)^2</f>
        <v>1</v>
      </c>
      <c r="H1504" s="30" t="e">
        <f>-LOG(1-S0P5022[[#This Row],[p]],2)</f>
        <v>#NUM!</v>
      </c>
      <c r="I1504" s="30">
        <f>1/S0P5022[[#This Row],[-LOG(p-0.5)^2]]</f>
        <v>1</v>
      </c>
      <c r="J1504" s="30">
        <f>1-S0P5022[[#This Row],[p]]</f>
        <v>0</v>
      </c>
      <c r="K1504" s="30" t="e">
        <f>1/S0P5022[[#This Row],[1-p]]</f>
        <v>#DIV/0!</v>
      </c>
      <c r="L1504" s="30">
        <f>S0P5022[[#This Row],[p]]*2-1</f>
        <v>1</v>
      </c>
      <c r="M1504" s="30">
        <f>S0P5022[[#This Row],[1-p]]*2</f>
        <v>0</v>
      </c>
      <c r="N1504" s="30">
        <f>S0P5022[[#This Row],[2p-1]]*2</f>
        <v>2</v>
      </c>
      <c r="O1504" s="30">
        <f>S0P5022[[#This Row],[2-2p]]*2</f>
        <v>0</v>
      </c>
      <c r="P1504" s="30">
        <f>2^S0P5022[[#This Row],[4p-2]]</f>
        <v>4</v>
      </c>
      <c r="Q1504" s="30">
        <f>2^S0P5022[[#This Row],[4-4p]]</f>
        <v>1</v>
      </c>
      <c r="R1504" s="30">
        <f>2^S0P5022[[#This Row],[2^(4p-2)]]</f>
        <v>16</v>
      </c>
      <c r="S1504" s="29">
        <f>S0P5022[[#This Row],[1-p]]/2</f>
        <v>0</v>
      </c>
      <c r="T1504" s="29" t="e">
        <f>S0P5022[[#This Row],[f(p)]]/LOG(1-S0P5022[[#This Row],[p]],2)^16</f>
        <v>#NUM!</v>
      </c>
      <c r="U1504" s="26" t="e">
        <f>2*(1-ABS(SIN(S0P5022[[#This Row],[Rad]]*2)))^(S0P5022[[#This Row],[-LOG(1-p)]])</f>
        <v>#NUM!</v>
      </c>
      <c r="V1504" s="26" t="e">
        <f>S0P5022[[#This Row],[f(p)]]*LOG(1-S0P5022[[#This Row],[p]],2)^-16</f>
        <v>#NUM!</v>
      </c>
      <c r="W1504" s="26" t="e">
        <f>S0P5022[[#This Row],[f(p)]]*2*((1-ABS(SIN(S0P5022[[#This Row],[Rad]]*2)))^(S0P5022[[#This Row],[-LOG(1-p)]]^2))</f>
        <v>#NUM!</v>
      </c>
      <c r="X1504" s="26" t="e">
        <f>S0P5022[[#This Row],[F3]]+S0P5022[[#This Row],[F2]]</f>
        <v>#NUM!</v>
      </c>
      <c r="Y1504" s="26"/>
      <c r="Z1504"/>
      <c r="AD1504" s="16"/>
      <c r="AE1504" s="20"/>
      <c r="AF1504" s="16"/>
      <c r="AG1504" s="20"/>
      <c r="AN1504" s="15"/>
      <c r="AO1504" s="20"/>
      <c r="AT1504" s="15"/>
      <c r="AU1504" s="17"/>
      <c r="AW1504" s="15"/>
      <c r="AX1504" s="20"/>
    </row>
    <row r="1505" spans="1:50" x14ac:dyDescent="0.3">
      <c r="A1505" s="28">
        <v>-129</v>
      </c>
      <c r="B1505" s="28">
        <f>RADIANS(S0P5022[[#This Row],[Deg]])</f>
        <v>-2.2514747350726849</v>
      </c>
      <c r="C1505" s="29">
        <v>0</v>
      </c>
      <c r="D1505" s="30">
        <v>1</v>
      </c>
      <c r="E1505" s="30">
        <f>-LOG(S0P5022[[#This Row],[p]]-0.5,2)</f>
        <v>1</v>
      </c>
      <c r="F1505" s="30" t="e">
        <f>-LOG(1-S0P5022[[#This Row],[p]],2)^2</f>
        <v>#NUM!</v>
      </c>
      <c r="G1505" s="30">
        <f>-LOG(S0P5022[[#This Row],[p]]-0.5,2)^2</f>
        <v>1</v>
      </c>
      <c r="H1505" s="30" t="e">
        <f>-LOG(1-S0P5022[[#This Row],[p]],2)</f>
        <v>#NUM!</v>
      </c>
      <c r="I1505" s="30">
        <f>1/S0P5022[[#This Row],[-LOG(p-0.5)^2]]</f>
        <v>1</v>
      </c>
      <c r="J1505" s="30">
        <f>1-S0P5022[[#This Row],[p]]</f>
        <v>0</v>
      </c>
      <c r="K1505" s="30" t="e">
        <f>1/S0P5022[[#This Row],[1-p]]</f>
        <v>#DIV/0!</v>
      </c>
      <c r="L1505" s="30">
        <f>S0P5022[[#This Row],[p]]*2-1</f>
        <v>1</v>
      </c>
      <c r="M1505" s="30">
        <f>S0P5022[[#This Row],[1-p]]*2</f>
        <v>0</v>
      </c>
      <c r="N1505" s="30">
        <f>S0P5022[[#This Row],[2p-1]]*2</f>
        <v>2</v>
      </c>
      <c r="O1505" s="30">
        <f>S0P5022[[#This Row],[2-2p]]*2</f>
        <v>0</v>
      </c>
      <c r="P1505" s="30">
        <f>2^S0P5022[[#This Row],[4p-2]]</f>
        <v>4</v>
      </c>
      <c r="Q1505" s="30">
        <f>2^S0P5022[[#This Row],[4-4p]]</f>
        <v>1</v>
      </c>
      <c r="R1505" s="30">
        <f>2^S0P5022[[#This Row],[2^(4p-2)]]</f>
        <v>16</v>
      </c>
      <c r="S1505" s="29">
        <f>S0P5022[[#This Row],[1-p]]/2</f>
        <v>0</v>
      </c>
      <c r="T1505" s="29" t="e">
        <f>S0P5022[[#This Row],[f(p)]]/LOG(1-S0P5022[[#This Row],[p]],2)^16</f>
        <v>#NUM!</v>
      </c>
      <c r="U1505" s="26" t="e">
        <f>2*(1-ABS(SIN(S0P5022[[#This Row],[Rad]]*2)))^(S0P5022[[#This Row],[-LOG(1-p)]])</f>
        <v>#NUM!</v>
      </c>
      <c r="V1505" s="26" t="e">
        <f>S0P5022[[#This Row],[f(p)]]*LOG(1-S0P5022[[#This Row],[p]],2)^-16</f>
        <v>#NUM!</v>
      </c>
      <c r="W1505" s="26" t="e">
        <f>S0P5022[[#This Row],[f(p)]]*2*((1-ABS(SIN(S0P5022[[#This Row],[Rad]]*2)))^(S0P5022[[#This Row],[-LOG(1-p)]]^2))</f>
        <v>#NUM!</v>
      </c>
      <c r="X1505" s="26" t="e">
        <f>S0P5022[[#This Row],[F3]]+S0P5022[[#This Row],[F2]]</f>
        <v>#NUM!</v>
      </c>
      <c r="Y1505" s="26"/>
      <c r="Z1505"/>
      <c r="AD1505" s="16"/>
      <c r="AE1505" s="20"/>
      <c r="AF1505" s="16"/>
      <c r="AG1505" s="20"/>
      <c r="AN1505" s="15"/>
      <c r="AO1505" s="20"/>
      <c r="AT1505" s="15"/>
      <c r="AU1505" s="17"/>
      <c r="AW1505" s="15"/>
      <c r="AX1505" s="20"/>
    </row>
    <row r="1506" spans="1:50" x14ac:dyDescent="0.3">
      <c r="A1506" s="28">
        <v>-128</v>
      </c>
      <c r="B1506" s="28">
        <f>RADIANS(S0P5022[[#This Row],[Deg]])</f>
        <v>-2.2340214425527418</v>
      </c>
      <c r="C1506" s="29">
        <v>0</v>
      </c>
      <c r="D1506" s="30">
        <v>1</v>
      </c>
      <c r="E1506" s="30">
        <f>-LOG(S0P5022[[#This Row],[p]]-0.5,2)</f>
        <v>1</v>
      </c>
      <c r="F1506" s="30" t="e">
        <f>-LOG(1-S0P5022[[#This Row],[p]],2)^2</f>
        <v>#NUM!</v>
      </c>
      <c r="G1506" s="30">
        <f>-LOG(S0P5022[[#This Row],[p]]-0.5,2)^2</f>
        <v>1</v>
      </c>
      <c r="H1506" s="30" t="e">
        <f>-LOG(1-S0P5022[[#This Row],[p]],2)</f>
        <v>#NUM!</v>
      </c>
      <c r="I1506" s="30">
        <f>1/S0P5022[[#This Row],[-LOG(p-0.5)^2]]</f>
        <v>1</v>
      </c>
      <c r="J1506" s="30">
        <f>1-S0P5022[[#This Row],[p]]</f>
        <v>0</v>
      </c>
      <c r="K1506" s="30" t="e">
        <f>1/S0P5022[[#This Row],[1-p]]</f>
        <v>#DIV/0!</v>
      </c>
      <c r="L1506" s="30">
        <f>S0P5022[[#This Row],[p]]*2-1</f>
        <v>1</v>
      </c>
      <c r="M1506" s="30">
        <f>S0P5022[[#This Row],[1-p]]*2</f>
        <v>0</v>
      </c>
      <c r="N1506" s="30">
        <f>S0P5022[[#This Row],[2p-1]]*2</f>
        <v>2</v>
      </c>
      <c r="O1506" s="30">
        <f>S0P5022[[#This Row],[2-2p]]*2</f>
        <v>0</v>
      </c>
      <c r="P1506" s="30">
        <f>2^S0P5022[[#This Row],[4p-2]]</f>
        <v>4</v>
      </c>
      <c r="Q1506" s="30">
        <f>2^S0P5022[[#This Row],[4-4p]]</f>
        <v>1</v>
      </c>
      <c r="R1506" s="30">
        <f>2^S0P5022[[#This Row],[2^(4p-2)]]</f>
        <v>16</v>
      </c>
      <c r="S1506" s="29">
        <f>S0P5022[[#This Row],[1-p]]/2</f>
        <v>0</v>
      </c>
      <c r="T1506" s="29" t="e">
        <f>S0P5022[[#This Row],[f(p)]]/LOG(1-S0P5022[[#This Row],[p]],2)^16</f>
        <v>#NUM!</v>
      </c>
      <c r="U1506" s="26" t="e">
        <f>2*(1-ABS(SIN(S0P5022[[#This Row],[Rad]]*2)))^(S0P5022[[#This Row],[-LOG(1-p)]])</f>
        <v>#NUM!</v>
      </c>
      <c r="V1506" s="26" t="e">
        <f>S0P5022[[#This Row],[f(p)]]*LOG(1-S0P5022[[#This Row],[p]],2)^-16</f>
        <v>#NUM!</v>
      </c>
      <c r="W1506" s="26" t="e">
        <f>S0P5022[[#This Row],[f(p)]]*2*((1-ABS(SIN(S0P5022[[#This Row],[Rad]]*2)))^(S0P5022[[#This Row],[-LOG(1-p)]]^2))</f>
        <v>#NUM!</v>
      </c>
      <c r="X1506" s="26" t="e">
        <f>S0P5022[[#This Row],[F3]]+S0P5022[[#This Row],[F2]]</f>
        <v>#NUM!</v>
      </c>
      <c r="Y1506" s="26"/>
      <c r="Z1506"/>
      <c r="AD1506" s="16"/>
      <c r="AE1506" s="20"/>
      <c r="AF1506" s="16"/>
      <c r="AG1506" s="20"/>
      <c r="AN1506" s="15"/>
      <c r="AO1506" s="20"/>
      <c r="AT1506" s="15"/>
      <c r="AU1506" s="17"/>
      <c r="AW1506" s="15"/>
      <c r="AX1506" s="20"/>
    </row>
    <row r="1507" spans="1:50" x14ac:dyDescent="0.3">
      <c r="A1507" s="28">
        <v>-127</v>
      </c>
      <c r="B1507" s="28">
        <f>RADIANS(S0P5022[[#This Row],[Deg]])</f>
        <v>-2.2165681500327987</v>
      </c>
      <c r="C1507" s="29">
        <v>0</v>
      </c>
      <c r="D1507" s="30">
        <v>1</v>
      </c>
      <c r="E1507" s="30">
        <f>-LOG(S0P5022[[#This Row],[p]]-0.5,2)</f>
        <v>1</v>
      </c>
      <c r="F1507" s="30" t="e">
        <f>-LOG(1-S0P5022[[#This Row],[p]],2)^2</f>
        <v>#NUM!</v>
      </c>
      <c r="G1507" s="30">
        <f>-LOG(S0P5022[[#This Row],[p]]-0.5,2)^2</f>
        <v>1</v>
      </c>
      <c r="H1507" s="30" t="e">
        <f>-LOG(1-S0P5022[[#This Row],[p]],2)</f>
        <v>#NUM!</v>
      </c>
      <c r="I1507" s="30">
        <f>1/S0P5022[[#This Row],[-LOG(p-0.5)^2]]</f>
        <v>1</v>
      </c>
      <c r="J1507" s="30">
        <f>1-S0P5022[[#This Row],[p]]</f>
        <v>0</v>
      </c>
      <c r="K1507" s="30" t="e">
        <f>1/S0P5022[[#This Row],[1-p]]</f>
        <v>#DIV/0!</v>
      </c>
      <c r="L1507" s="30">
        <f>S0P5022[[#This Row],[p]]*2-1</f>
        <v>1</v>
      </c>
      <c r="M1507" s="30">
        <f>S0P5022[[#This Row],[1-p]]*2</f>
        <v>0</v>
      </c>
      <c r="N1507" s="30">
        <f>S0P5022[[#This Row],[2p-1]]*2</f>
        <v>2</v>
      </c>
      <c r="O1507" s="30">
        <f>S0P5022[[#This Row],[2-2p]]*2</f>
        <v>0</v>
      </c>
      <c r="P1507" s="30">
        <f>2^S0P5022[[#This Row],[4p-2]]</f>
        <v>4</v>
      </c>
      <c r="Q1507" s="30">
        <f>2^S0P5022[[#This Row],[4-4p]]</f>
        <v>1</v>
      </c>
      <c r="R1507" s="30">
        <f>2^S0P5022[[#This Row],[2^(4p-2)]]</f>
        <v>16</v>
      </c>
      <c r="S1507" s="29">
        <f>S0P5022[[#This Row],[1-p]]/2</f>
        <v>0</v>
      </c>
      <c r="T1507" s="29" t="e">
        <f>S0P5022[[#This Row],[f(p)]]/LOG(1-S0P5022[[#This Row],[p]],2)^16</f>
        <v>#NUM!</v>
      </c>
      <c r="U1507" s="26" t="e">
        <f>2*(1-ABS(SIN(S0P5022[[#This Row],[Rad]]*2)))^(S0P5022[[#This Row],[-LOG(1-p)]])</f>
        <v>#NUM!</v>
      </c>
      <c r="V1507" s="26" t="e">
        <f>S0P5022[[#This Row],[f(p)]]*LOG(1-S0P5022[[#This Row],[p]],2)^-16</f>
        <v>#NUM!</v>
      </c>
      <c r="W1507" s="26" t="e">
        <f>S0P5022[[#This Row],[f(p)]]*2*((1-ABS(SIN(S0P5022[[#This Row],[Rad]]*2)))^(S0P5022[[#This Row],[-LOG(1-p)]]^2))</f>
        <v>#NUM!</v>
      </c>
      <c r="X1507" s="26" t="e">
        <f>S0P5022[[#This Row],[F3]]+S0P5022[[#This Row],[F2]]</f>
        <v>#NUM!</v>
      </c>
      <c r="Y1507" s="26"/>
      <c r="Z1507"/>
      <c r="AD1507" s="16"/>
      <c r="AE1507" s="20"/>
      <c r="AF1507" s="16"/>
      <c r="AG1507" s="20"/>
      <c r="AN1507" s="15"/>
      <c r="AO1507" s="20"/>
      <c r="AT1507" s="15"/>
      <c r="AU1507" s="17"/>
      <c r="AW1507" s="15"/>
      <c r="AX1507" s="20"/>
    </row>
    <row r="1508" spans="1:50" x14ac:dyDescent="0.3">
      <c r="A1508" s="28">
        <v>-126</v>
      </c>
      <c r="B1508" s="28">
        <f>RADIANS(S0P5022[[#This Row],[Deg]])</f>
        <v>-2.1991148575128552</v>
      </c>
      <c r="C1508" s="29">
        <v>0</v>
      </c>
      <c r="D1508" s="30">
        <v>1</v>
      </c>
      <c r="E1508" s="30">
        <f>-LOG(S0P5022[[#This Row],[p]]-0.5,2)</f>
        <v>1</v>
      </c>
      <c r="F1508" s="30" t="e">
        <f>-LOG(1-S0P5022[[#This Row],[p]],2)^2</f>
        <v>#NUM!</v>
      </c>
      <c r="G1508" s="30">
        <f>-LOG(S0P5022[[#This Row],[p]]-0.5,2)^2</f>
        <v>1</v>
      </c>
      <c r="H1508" s="30" t="e">
        <f>-LOG(1-S0P5022[[#This Row],[p]],2)</f>
        <v>#NUM!</v>
      </c>
      <c r="I1508" s="30">
        <f>1/S0P5022[[#This Row],[-LOG(p-0.5)^2]]</f>
        <v>1</v>
      </c>
      <c r="J1508" s="30">
        <f>1-S0P5022[[#This Row],[p]]</f>
        <v>0</v>
      </c>
      <c r="K1508" s="30" t="e">
        <f>1/S0P5022[[#This Row],[1-p]]</f>
        <v>#DIV/0!</v>
      </c>
      <c r="L1508" s="30">
        <f>S0P5022[[#This Row],[p]]*2-1</f>
        <v>1</v>
      </c>
      <c r="M1508" s="30">
        <f>S0P5022[[#This Row],[1-p]]*2</f>
        <v>0</v>
      </c>
      <c r="N1508" s="30">
        <f>S0P5022[[#This Row],[2p-1]]*2</f>
        <v>2</v>
      </c>
      <c r="O1508" s="30">
        <f>S0P5022[[#This Row],[2-2p]]*2</f>
        <v>0</v>
      </c>
      <c r="P1508" s="30">
        <f>2^S0P5022[[#This Row],[4p-2]]</f>
        <v>4</v>
      </c>
      <c r="Q1508" s="30">
        <f>2^S0P5022[[#This Row],[4-4p]]</f>
        <v>1</v>
      </c>
      <c r="R1508" s="30">
        <f>2^S0P5022[[#This Row],[2^(4p-2)]]</f>
        <v>16</v>
      </c>
      <c r="S1508" s="29">
        <f>S0P5022[[#This Row],[1-p]]/2</f>
        <v>0</v>
      </c>
      <c r="T1508" s="29" t="e">
        <f>S0P5022[[#This Row],[f(p)]]/LOG(1-S0P5022[[#This Row],[p]],2)^16</f>
        <v>#NUM!</v>
      </c>
      <c r="U1508" s="26" t="e">
        <f>2*(1-ABS(SIN(S0P5022[[#This Row],[Rad]]*2)))^(S0P5022[[#This Row],[-LOG(1-p)]])</f>
        <v>#NUM!</v>
      </c>
      <c r="V1508" s="26" t="e">
        <f>S0P5022[[#This Row],[f(p)]]*LOG(1-S0P5022[[#This Row],[p]],2)^-16</f>
        <v>#NUM!</v>
      </c>
      <c r="W1508" s="26" t="e">
        <f>S0P5022[[#This Row],[f(p)]]*2*((1-ABS(SIN(S0P5022[[#This Row],[Rad]]*2)))^(S0P5022[[#This Row],[-LOG(1-p)]]^2))</f>
        <v>#NUM!</v>
      </c>
      <c r="X1508" s="26" t="e">
        <f>S0P5022[[#This Row],[F3]]+S0P5022[[#This Row],[F2]]</f>
        <v>#NUM!</v>
      </c>
      <c r="Y1508" s="26"/>
      <c r="Z1508"/>
      <c r="AD1508" s="16"/>
      <c r="AE1508" s="20"/>
      <c r="AF1508" s="16"/>
      <c r="AG1508" s="20"/>
      <c r="AN1508" s="15"/>
      <c r="AO1508" s="20"/>
      <c r="AT1508" s="15"/>
      <c r="AU1508" s="17"/>
      <c r="AW1508" s="15"/>
      <c r="AX1508" s="20"/>
    </row>
    <row r="1509" spans="1:50" x14ac:dyDescent="0.3">
      <c r="A1509" s="28">
        <v>-125</v>
      </c>
      <c r="B1509" s="28">
        <f>RADIANS(S0P5022[[#This Row],[Deg]])</f>
        <v>-2.1816615649929121</v>
      </c>
      <c r="C1509" s="29">
        <v>0</v>
      </c>
      <c r="D1509" s="30">
        <v>1</v>
      </c>
      <c r="E1509" s="30">
        <f>-LOG(S0P5022[[#This Row],[p]]-0.5,2)</f>
        <v>1</v>
      </c>
      <c r="F1509" s="30" t="e">
        <f>-LOG(1-S0P5022[[#This Row],[p]],2)^2</f>
        <v>#NUM!</v>
      </c>
      <c r="G1509" s="30">
        <f>-LOG(S0P5022[[#This Row],[p]]-0.5,2)^2</f>
        <v>1</v>
      </c>
      <c r="H1509" s="30" t="e">
        <f>-LOG(1-S0P5022[[#This Row],[p]],2)</f>
        <v>#NUM!</v>
      </c>
      <c r="I1509" s="30">
        <f>1/S0P5022[[#This Row],[-LOG(p-0.5)^2]]</f>
        <v>1</v>
      </c>
      <c r="J1509" s="30">
        <f>1-S0P5022[[#This Row],[p]]</f>
        <v>0</v>
      </c>
      <c r="K1509" s="30" t="e">
        <f>1/S0P5022[[#This Row],[1-p]]</f>
        <v>#DIV/0!</v>
      </c>
      <c r="L1509" s="30">
        <f>S0P5022[[#This Row],[p]]*2-1</f>
        <v>1</v>
      </c>
      <c r="M1509" s="30">
        <f>S0P5022[[#This Row],[1-p]]*2</f>
        <v>0</v>
      </c>
      <c r="N1509" s="30">
        <f>S0P5022[[#This Row],[2p-1]]*2</f>
        <v>2</v>
      </c>
      <c r="O1509" s="30">
        <f>S0P5022[[#This Row],[2-2p]]*2</f>
        <v>0</v>
      </c>
      <c r="P1509" s="30">
        <f>2^S0P5022[[#This Row],[4p-2]]</f>
        <v>4</v>
      </c>
      <c r="Q1509" s="30">
        <f>2^S0P5022[[#This Row],[4-4p]]</f>
        <v>1</v>
      </c>
      <c r="R1509" s="30">
        <f>2^S0P5022[[#This Row],[2^(4p-2)]]</f>
        <v>16</v>
      </c>
      <c r="S1509" s="29">
        <f>S0P5022[[#This Row],[1-p]]/2</f>
        <v>0</v>
      </c>
      <c r="T1509" s="29" t="e">
        <f>S0P5022[[#This Row],[f(p)]]/LOG(1-S0P5022[[#This Row],[p]],2)^16</f>
        <v>#NUM!</v>
      </c>
      <c r="U1509" s="26" t="e">
        <f>2*(1-ABS(SIN(S0P5022[[#This Row],[Rad]]*2)))^(S0P5022[[#This Row],[-LOG(1-p)]])</f>
        <v>#NUM!</v>
      </c>
      <c r="V1509" s="26" t="e">
        <f>S0P5022[[#This Row],[f(p)]]*LOG(1-S0P5022[[#This Row],[p]],2)^-16</f>
        <v>#NUM!</v>
      </c>
      <c r="W1509" s="26" t="e">
        <f>S0P5022[[#This Row],[f(p)]]*2*((1-ABS(SIN(S0P5022[[#This Row],[Rad]]*2)))^(S0P5022[[#This Row],[-LOG(1-p)]]^2))</f>
        <v>#NUM!</v>
      </c>
      <c r="X1509" s="26" t="e">
        <f>S0P5022[[#This Row],[F3]]+S0P5022[[#This Row],[F2]]</f>
        <v>#NUM!</v>
      </c>
      <c r="Y1509" s="26"/>
      <c r="Z1509"/>
      <c r="AD1509" s="16"/>
      <c r="AE1509" s="20"/>
      <c r="AF1509" s="16"/>
      <c r="AG1509" s="20"/>
      <c r="AN1509" s="15"/>
      <c r="AO1509" s="20"/>
      <c r="AT1509" s="15"/>
      <c r="AU1509" s="17"/>
      <c r="AW1509" s="15"/>
      <c r="AX1509" s="20"/>
    </row>
    <row r="1510" spans="1:50" x14ac:dyDescent="0.3">
      <c r="A1510" s="28">
        <v>-124</v>
      </c>
      <c r="B1510" s="28">
        <f>RADIANS(S0P5022[[#This Row],[Deg]])</f>
        <v>-2.1642082724729685</v>
      </c>
      <c r="C1510" s="29">
        <v>0</v>
      </c>
      <c r="D1510" s="30">
        <v>1</v>
      </c>
      <c r="E1510" s="30">
        <f>-LOG(S0P5022[[#This Row],[p]]-0.5,2)</f>
        <v>1</v>
      </c>
      <c r="F1510" s="30" t="e">
        <f>-LOG(1-S0P5022[[#This Row],[p]],2)^2</f>
        <v>#NUM!</v>
      </c>
      <c r="G1510" s="30">
        <f>-LOG(S0P5022[[#This Row],[p]]-0.5,2)^2</f>
        <v>1</v>
      </c>
      <c r="H1510" s="30" t="e">
        <f>-LOG(1-S0P5022[[#This Row],[p]],2)</f>
        <v>#NUM!</v>
      </c>
      <c r="I1510" s="30">
        <f>1/S0P5022[[#This Row],[-LOG(p-0.5)^2]]</f>
        <v>1</v>
      </c>
      <c r="J1510" s="30">
        <f>1-S0P5022[[#This Row],[p]]</f>
        <v>0</v>
      </c>
      <c r="K1510" s="30" t="e">
        <f>1/S0P5022[[#This Row],[1-p]]</f>
        <v>#DIV/0!</v>
      </c>
      <c r="L1510" s="30">
        <f>S0P5022[[#This Row],[p]]*2-1</f>
        <v>1</v>
      </c>
      <c r="M1510" s="30">
        <f>S0P5022[[#This Row],[1-p]]*2</f>
        <v>0</v>
      </c>
      <c r="N1510" s="30">
        <f>S0P5022[[#This Row],[2p-1]]*2</f>
        <v>2</v>
      </c>
      <c r="O1510" s="30">
        <f>S0P5022[[#This Row],[2-2p]]*2</f>
        <v>0</v>
      </c>
      <c r="P1510" s="30">
        <f>2^S0P5022[[#This Row],[4p-2]]</f>
        <v>4</v>
      </c>
      <c r="Q1510" s="30">
        <f>2^S0P5022[[#This Row],[4-4p]]</f>
        <v>1</v>
      </c>
      <c r="R1510" s="30">
        <f>2^S0P5022[[#This Row],[2^(4p-2)]]</f>
        <v>16</v>
      </c>
      <c r="S1510" s="29">
        <f>S0P5022[[#This Row],[1-p]]/2</f>
        <v>0</v>
      </c>
      <c r="T1510" s="29" t="e">
        <f>S0P5022[[#This Row],[f(p)]]/LOG(1-S0P5022[[#This Row],[p]],2)^16</f>
        <v>#NUM!</v>
      </c>
      <c r="U1510" s="26" t="e">
        <f>2*(1-ABS(SIN(S0P5022[[#This Row],[Rad]]*2)))^(S0P5022[[#This Row],[-LOG(1-p)]])</f>
        <v>#NUM!</v>
      </c>
      <c r="V1510" s="26" t="e">
        <f>S0P5022[[#This Row],[f(p)]]*LOG(1-S0P5022[[#This Row],[p]],2)^-16</f>
        <v>#NUM!</v>
      </c>
      <c r="W1510" s="26" t="e">
        <f>S0P5022[[#This Row],[f(p)]]*2*((1-ABS(SIN(S0P5022[[#This Row],[Rad]]*2)))^(S0P5022[[#This Row],[-LOG(1-p)]]^2))</f>
        <v>#NUM!</v>
      </c>
      <c r="X1510" s="26" t="e">
        <f>S0P5022[[#This Row],[F3]]+S0P5022[[#This Row],[F2]]</f>
        <v>#NUM!</v>
      </c>
      <c r="Y1510" s="26"/>
      <c r="Z1510"/>
      <c r="AD1510" s="16"/>
      <c r="AE1510" s="20"/>
      <c r="AF1510" s="16"/>
      <c r="AG1510" s="20"/>
      <c r="AN1510" s="15"/>
      <c r="AO1510" s="20"/>
      <c r="AT1510" s="15"/>
      <c r="AU1510" s="17"/>
      <c r="AW1510" s="15"/>
      <c r="AX1510" s="20"/>
    </row>
    <row r="1511" spans="1:50" x14ac:dyDescent="0.3">
      <c r="A1511" s="28">
        <v>-123</v>
      </c>
      <c r="B1511" s="28">
        <f>RADIANS(S0P5022[[#This Row],[Deg]])</f>
        <v>-2.1467549799530254</v>
      </c>
      <c r="C1511" s="29">
        <v>0</v>
      </c>
      <c r="D1511" s="30">
        <v>1</v>
      </c>
      <c r="E1511" s="30">
        <f>-LOG(S0P5022[[#This Row],[p]]-0.5,2)</f>
        <v>1</v>
      </c>
      <c r="F1511" s="30" t="e">
        <f>-LOG(1-S0P5022[[#This Row],[p]],2)^2</f>
        <v>#NUM!</v>
      </c>
      <c r="G1511" s="30">
        <f>-LOG(S0P5022[[#This Row],[p]]-0.5,2)^2</f>
        <v>1</v>
      </c>
      <c r="H1511" s="30" t="e">
        <f>-LOG(1-S0P5022[[#This Row],[p]],2)</f>
        <v>#NUM!</v>
      </c>
      <c r="I1511" s="30">
        <f>1/S0P5022[[#This Row],[-LOG(p-0.5)^2]]</f>
        <v>1</v>
      </c>
      <c r="J1511" s="30">
        <f>1-S0P5022[[#This Row],[p]]</f>
        <v>0</v>
      </c>
      <c r="K1511" s="30" t="e">
        <f>1/S0P5022[[#This Row],[1-p]]</f>
        <v>#DIV/0!</v>
      </c>
      <c r="L1511" s="30">
        <f>S0P5022[[#This Row],[p]]*2-1</f>
        <v>1</v>
      </c>
      <c r="M1511" s="30">
        <f>S0P5022[[#This Row],[1-p]]*2</f>
        <v>0</v>
      </c>
      <c r="N1511" s="30">
        <f>S0P5022[[#This Row],[2p-1]]*2</f>
        <v>2</v>
      </c>
      <c r="O1511" s="30">
        <f>S0P5022[[#This Row],[2-2p]]*2</f>
        <v>0</v>
      </c>
      <c r="P1511" s="30">
        <f>2^S0P5022[[#This Row],[4p-2]]</f>
        <v>4</v>
      </c>
      <c r="Q1511" s="30">
        <f>2^S0P5022[[#This Row],[4-4p]]</f>
        <v>1</v>
      </c>
      <c r="R1511" s="30">
        <f>2^S0P5022[[#This Row],[2^(4p-2)]]</f>
        <v>16</v>
      </c>
      <c r="S1511" s="29">
        <f>S0P5022[[#This Row],[1-p]]/2</f>
        <v>0</v>
      </c>
      <c r="T1511" s="29" t="e">
        <f>S0P5022[[#This Row],[f(p)]]/LOG(1-S0P5022[[#This Row],[p]],2)^16</f>
        <v>#NUM!</v>
      </c>
      <c r="U1511" s="26" t="e">
        <f>2*(1-ABS(SIN(S0P5022[[#This Row],[Rad]]*2)))^(S0P5022[[#This Row],[-LOG(1-p)]])</f>
        <v>#NUM!</v>
      </c>
      <c r="V1511" s="26" t="e">
        <f>S0P5022[[#This Row],[f(p)]]*LOG(1-S0P5022[[#This Row],[p]],2)^-16</f>
        <v>#NUM!</v>
      </c>
      <c r="W1511" s="26" t="e">
        <f>S0P5022[[#This Row],[f(p)]]*2*((1-ABS(SIN(S0P5022[[#This Row],[Rad]]*2)))^(S0P5022[[#This Row],[-LOG(1-p)]]^2))</f>
        <v>#NUM!</v>
      </c>
      <c r="X1511" s="26" t="e">
        <f>S0P5022[[#This Row],[F3]]+S0P5022[[#This Row],[F2]]</f>
        <v>#NUM!</v>
      </c>
      <c r="Y1511" s="26"/>
      <c r="Z1511"/>
      <c r="AD1511" s="16"/>
      <c r="AE1511" s="20"/>
      <c r="AF1511" s="16"/>
      <c r="AG1511" s="20"/>
      <c r="AN1511" s="15"/>
      <c r="AO1511" s="20"/>
      <c r="AT1511" s="15"/>
      <c r="AU1511" s="17"/>
      <c r="AW1511" s="15"/>
      <c r="AX1511" s="20"/>
    </row>
    <row r="1512" spans="1:50" x14ac:dyDescent="0.3">
      <c r="A1512" s="28">
        <v>-122</v>
      </c>
      <c r="B1512" s="28">
        <f>RADIANS(S0P5022[[#This Row],[Deg]])</f>
        <v>-2.1293016874330819</v>
      </c>
      <c r="C1512" s="29">
        <v>0</v>
      </c>
      <c r="D1512" s="30">
        <v>1</v>
      </c>
      <c r="E1512" s="30">
        <f>-LOG(S0P5022[[#This Row],[p]]-0.5,2)</f>
        <v>1</v>
      </c>
      <c r="F1512" s="30" t="e">
        <f>-LOG(1-S0P5022[[#This Row],[p]],2)^2</f>
        <v>#NUM!</v>
      </c>
      <c r="G1512" s="30">
        <f>-LOG(S0P5022[[#This Row],[p]]-0.5,2)^2</f>
        <v>1</v>
      </c>
      <c r="H1512" s="30" t="e">
        <f>-LOG(1-S0P5022[[#This Row],[p]],2)</f>
        <v>#NUM!</v>
      </c>
      <c r="I1512" s="30">
        <f>1/S0P5022[[#This Row],[-LOG(p-0.5)^2]]</f>
        <v>1</v>
      </c>
      <c r="J1512" s="30">
        <f>1-S0P5022[[#This Row],[p]]</f>
        <v>0</v>
      </c>
      <c r="K1512" s="30" t="e">
        <f>1/S0P5022[[#This Row],[1-p]]</f>
        <v>#DIV/0!</v>
      </c>
      <c r="L1512" s="30">
        <f>S0P5022[[#This Row],[p]]*2-1</f>
        <v>1</v>
      </c>
      <c r="M1512" s="30">
        <f>S0P5022[[#This Row],[1-p]]*2</f>
        <v>0</v>
      </c>
      <c r="N1512" s="30">
        <f>S0P5022[[#This Row],[2p-1]]*2</f>
        <v>2</v>
      </c>
      <c r="O1512" s="30">
        <f>S0P5022[[#This Row],[2-2p]]*2</f>
        <v>0</v>
      </c>
      <c r="P1512" s="30">
        <f>2^S0P5022[[#This Row],[4p-2]]</f>
        <v>4</v>
      </c>
      <c r="Q1512" s="30">
        <f>2^S0P5022[[#This Row],[4-4p]]</f>
        <v>1</v>
      </c>
      <c r="R1512" s="30">
        <f>2^S0P5022[[#This Row],[2^(4p-2)]]</f>
        <v>16</v>
      </c>
      <c r="S1512" s="29">
        <f>S0P5022[[#This Row],[1-p]]/2</f>
        <v>0</v>
      </c>
      <c r="T1512" s="29" t="e">
        <f>S0P5022[[#This Row],[f(p)]]/LOG(1-S0P5022[[#This Row],[p]],2)^16</f>
        <v>#NUM!</v>
      </c>
      <c r="U1512" s="26" t="e">
        <f>2*(1-ABS(SIN(S0P5022[[#This Row],[Rad]]*2)))^(S0P5022[[#This Row],[-LOG(1-p)]])</f>
        <v>#NUM!</v>
      </c>
      <c r="V1512" s="26" t="e">
        <f>S0P5022[[#This Row],[f(p)]]*LOG(1-S0P5022[[#This Row],[p]],2)^-16</f>
        <v>#NUM!</v>
      </c>
      <c r="W1512" s="26" t="e">
        <f>S0P5022[[#This Row],[f(p)]]*2*((1-ABS(SIN(S0P5022[[#This Row],[Rad]]*2)))^(S0P5022[[#This Row],[-LOG(1-p)]]^2))</f>
        <v>#NUM!</v>
      </c>
      <c r="X1512" s="26" t="e">
        <f>S0P5022[[#This Row],[F3]]+S0P5022[[#This Row],[F2]]</f>
        <v>#NUM!</v>
      </c>
      <c r="Y1512" s="26"/>
      <c r="Z1512"/>
      <c r="AD1512" s="16"/>
      <c r="AE1512" s="20"/>
      <c r="AF1512" s="16"/>
      <c r="AG1512" s="20"/>
      <c r="AN1512" s="15"/>
      <c r="AO1512" s="20"/>
      <c r="AT1512" s="15"/>
      <c r="AU1512" s="17"/>
      <c r="AW1512" s="15"/>
      <c r="AX1512" s="20"/>
    </row>
    <row r="1513" spans="1:50" x14ac:dyDescent="0.3">
      <c r="A1513" s="28">
        <v>-121</v>
      </c>
      <c r="B1513" s="28">
        <f>RADIANS(S0P5022[[#This Row],[Deg]])</f>
        <v>-2.1118483949131388</v>
      </c>
      <c r="C1513" s="29">
        <v>0</v>
      </c>
      <c r="D1513" s="30">
        <v>1</v>
      </c>
      <c r="E1513" s="30">
        <f>-LOG(S0P5022[[#This Row],[p]]-0.5,2)</f>
        <v>1</v>
      </c>
      <c r="F1513" s="30" t="e">
        <f>-LOG(1-S0P5022[[#This Row],[p]],2)^2</f>
        <v>#NUM!</v>
      </c>
      <c r="G1513" s="30">
        <f>-LOG(S0P5022[[#This Row],[p]]-0.5,2)^2</f>
        <v>1</v>
      </c>
      <c r="H1513" s="30" t="e">
        <f>-LOG(1-S0P5022[[#This Row],[p]],2)</f>
        <v>#NUM!</v>
      </c>
      <c r="I1513" s="30">
        <f>1/S0P5022[[#This Row],[-LOG(p-0.5)^2]]</f>
        <v>1</v>
      </c>
      <c r="J1513" s="30">
        <f>1-S0P5022[[#This Row],[p]]</f>
        <v>0</v>
      </c>
      <c r="K1513" s="30" t="e">
        <f>1/S0P5022[[#This Row],[1-p]]</f>
        <v>#DIV/0!</v>
      </c>
      <c r="L1513" s="30">
        <f>S0P5022[[#This Row],[p]]*2-1</f>
        <v>1</v>
      </c>
      <c r="M1513" s="30">
        <f>S0P5022[[#This Row],[1-p]]*2</f>
        <v>0</v>
      </c>
      <c r="N1513" s="30">
        <f>S0P5022[[#This Row],[2p-1]]*2</f>
        <v>2</v>
      </c>
      <c r="O1513" s="30">
        <f>S0P5022[[#This Row],[2-2p]]*2</f>
        <v>0</v>
      </c>
      <c r="P1513" s="30">
        <f>2^S0P5022[[#This Row],[4p-2]]</f>
        <v>4</v>
      </c>
      <c r="Q1513" s="30">
        <f>2^S0P5022[[#This Row],[4-4p]]</f>
        <v>1</v>
      </c>
      <c r="R1513" s="30">
        <f>2^S0P5022[[#This Row],[2^(4p-2)]]</f>
        <v>16</v>
      </c>
      <c r="S1513" s="29">
        <f>S0P5022[[#This Row],[1-p]]/2</f>
        <v>0</v>
      </c>
      <c r="T1513" s="29" t="e">
        <f>S0P5022[[#This Row],[f(p)]]/LOG(1-S0P5022[[#This Row],[p]],2)^16</f>
        <v>#NUM!</v>
      </c>
      <c r="U1513" s="26" t="e">
        <f>2*(1-ABS(SIN(S0P5022[[#This Row],[Rad]]*2)))^(S0P5022[[#This Row],[-LOG(1-p)]])</f>
        <v>#NUM!</v>
      </c>
      <c r="V1513" s="26" t="e">
        <f>S0P5022[[#This Row],[f(p)]]*LOG(1-S0P5022[[#This Row],[p]],2)^-16</f>
        <v>#NUM!</v>
      </c>
      <c r="W1513" s="26" t="e">
        <f>S0P5022[[#This Row],[f(p)]]*2*((1-ABS(SIN(S0P5022[[#This Row],[Rad]]*2)))^(S0P5022[[#This Row],[-LOG(1-p)]]^2))</f>
        <v>#NUM!</v>
      </c>
      <c r="X1513" s="26" t="e">
        <f>S0P5022[[#This Row],[F3]]+S0P5022[[#This Row],[F2]]</f>
        <v>#NUM!</v>
      </c>
      <c r="Y1513" s="26"/>
      <c r="Z1513"/>
      <c r="AD1513" s="16"/>
      <c r="AE1513" s="20"/>
      <c r="AF1513" s="16"/>
      <c r="AG1513" s="20"/>
      <c r="AN1513" s="15"/>
      <c r="AO1513" s="20"/>
      <c r="AT1513" s="15"/>
      <c r="AU1513" s="17"/>
      <c r="AW1513" s="15"/>
      <c r="AX1513" s="20"/>
    </row>
    <row r="1514" spans="1:50" x14ac:dyDescent="0.3">
      <c r="A1514" s="28">
        <v>-120</v>
      </c>
      <c r="B1514" s="28">
        <f>RADIANS(S0P5022[[#This Row],[Deg]])</f>
        <v>-2.0943951023931953</v>
      </c>
      <c r="C1514" s="29">
        <v>0</v>
      </c>
      <c r="D1514" s="30">
        <v>1</v>
      </c>
      <c r="E1514" s="30">
        <f>-LOG(S0P5022[[#This Row],[p]]-0.5,2)</f>
        <v>1</v>
      </c>
      <c r="F1514" s="30" t="e">
        <f>-LOG(1-S0P5022[[#This Row],[p]],2)^2</f>
        <v>#NUM!</v>
      </c>
      <c r="G1514" s="30">
        <f>-LOG(S0P5022[[#This Row],[p]]-0.5,2)^2</f>
        <v>1</v>
      </c>
      <c r="H1514" s="30" t="e">
        <f>-LOG(1-S0P5022[[#This Row],[p]],2)</f>
        <v>#NUM!</v>
      </c>
      <c r="I1514" s="30">
        <f>1/S0P5022[[#This Row],[-LOG(p-0.5)^2]]</f>
        <v>1</v>
      </c>
      <c r="J1514" s="30">
        <f>1-S0P5022[[#This Row],[p]]</f>
        <v>0</v>
      </c>
      <c r="K1514" s="30" t="e">
        <f>1/S0P5022[[#This Row],[1-p]]</f>
        <v>#DIV/0!</v>
      </c>
      <c r="L1514" s="30">
        <f>S0P5022[[#This Row],[p]]*2-1</f>
        <v>1</v>
      </c>
      <c r="M1514" s="30">
        <f>S0P5022[[#This Row],[1-p]]*2</f>
        <v>0</v>
      </c>
      <c r="N1514" s="30">
        <f>S0P5022[[#This Row],[2p-1]]*2</f>
        <v>2</v>
      </c>
      <c r="O1514" s="30">
        <f>S0P5022[[#This Row],[2-2p]]*2</f>
        <v>0</v>
      </c>
      <c r="P1514" s="30">
        <f>2^S0P5022[[#This Row],[4p-2]]</f>
        <v>4</v>
      </c>
      <c r="Q1514" s="30">
        <f>2^S0P5022[[#This Row],[4-4p]]</f>
        <v>1</v>
      </c>
      <c r="R1514" s="30">
        <f>2^S0P5022[[#This Row],[2^(4p-2)]]</f>
        <v>16</v>
      </c>
      <c r="S1514" s="29">
        <f>S0P5022[[#This Row],[1-p]]/2</f>
        <v>0</v>
      </c>
      <c r="T1514" s="29" t="e">
        <f>S0P5022[[#This Row],[f(p)]]/LOG(1-S0P5022[[#This Row],[p]],2)^16</f>
        <v>#NUM!</v>
      </c>
      <c r="U1514" s="26" t="e">
        <f>2*(1-ABS(SIN(S0P5022[[#This Row],[Rad]]*2)))^(S0P5022[[#This Row],[-LOG(1-p)]])</f>
        <v>#NUM!</v>
      </c>
      <c r="V1514" s="26" t="e">
        <f>S0P5022[[#This Row],[f(p)]]*LOG(1-S0P5022[[#This Row],[p]],2)^-16</f>
        <v>#NUM!</v>
      </c>
      <c r="W1514" s="26" t="e">
        <f>S0P5022[[#This Row],[f(p)]]*2*((1-ABS(SIN(S0P5022[[#This Row],[Rad]]*2)))^(S0P5022[[#This Row],[-LOG(1-p)]]^2))</f>
        <v>#NUM!</v>
      </c>
      <c r="X1514" s="26" t="e">
        <f>S0P5022[[#This Row],[F3]]+S0P5022[[#This Row],[F2]]</f>
        <v>#NUM!</v>
      </c>
      <c r="Y1514" s="26"/>
      <c r="Z1514"/>
      <c r="AD1514" s="16"/>
      <c r="AE1514" s="20"/>
      <c r="AF1514" s="16"/>
      <c r="AG1514" s="20"/>
      <c r="AN1514" s="15"/>
      <c r="AO1514" s="20"/>
      <c r="AT1514" s="15"/>
      <c r="AU1514" s="17"/>
      <c r="AW1514" s="15"/>
      <c r="AX1514" s="20"/>
    </row>
    <row r="1515" spans="1:50" x14ac:dyDescent="0.3">
      <c r="A1515" s="28">
        <v>-119</v>
      </c>
      <c r="B1515" s="28">
        <f>RADIANS(S0P5022[[#This Row],[Deg]])</f>
        <v>-2.0769418098732522</v>
      </c>
      <c r="C1515" s="29">
        <v>0</v>
      </c>
      <c r="D1515" s="30">
        <v>1</v>
      </c>
      <c r="E1515" s="30">
        <f>-LOG(S0P5022[[#This Row],[p]]-0.5,2)</f>
        <v>1</v>
      </c>
      <c r="F1515" s="30" t="e">
        <f>-LOG(1-S0P5022[[#This Row],[p]],2)^2</f>
        <v>#NUM!</v>
      </c>
      <c r="G1515" s="30">
        <f>-LOG(S0P5022[[#This Row],[p]]-0.5,2)^2</f>
        <v>1</v>
      </c>
      <c r="H1515" s="30" t="e">
        <f>-LOG(1-S0P5022[[#This Row],[p]],2)</f>
        <v>#NUM!</v>
      </c>
      <c r="I1515" s="30">
        <f>1/S0P5022[[#This Row],[-LOG(p-0.5)^2]]</f>
        <v>1</v>
      </c>
      <c r="J1515" s="30">
        <f>1-S0P5022[[#This Row],[p]]</f>
        <v>0</v>
      </c>
      <c r="K1515" s="30" t="e">
        <f>1/S0P5022[[#This Row],[1-p]]</f>
        <v>#DIV/0!</v>
      </c>
      <c r="L1515" s="30">
        <f>S0P5022[[#This Row],[p]]*2-1</f>
        <v>1</v>
      </c>
      <c r="M1515" s="30">
        <f>S0P5022[[#This Row],[1-p]]*2</f>
        <v>0</v>
      </c>
      <c r="N1515" s="30">
        <f>S0P5022[[#This Row],[2p-1]]*2</f>
        <v>2</v>
      </c>
      <c r="O1515" s="30">
        <f>S0P5022[[#This Row],[2-2p]]*2</f>
        <v>0</v>
      </c>
      <c r="P1515" s="30">
        <f>2^S0P5022[[#This Row],[4p-2]]</f>
        <v>4</v>
      </c>
      <c r="Q1515" s="30">
        <f>2^S0P5022[[#This Row],[4-4p]]</f>
        <v>1</v>
      </c>
      <c r="R1515" s="30">
        <f>2^S0P5022[[#This Row],[2^(4p-2)]]</f>
        <v>16</v>
      </c>
      <c r="S1515" s="29">
        <f>S0P5022[[#This Row],[1-p]]/2</f>
        <v>0</v>
      </c>
      <c r="T1515" s="29" t="e">
        <f>S0P5022[[#This Row],[f(p)]]/LOG(1-S0P5022[[#This Row],[p]],2)^16</f>
        <v>#NUM!</v>
      </c>
      <c r="U1515" s="26" t="e">
        <f>2*(1-ABS(SIN(S0P5022[[#This Row],[Rad]]*2)))^(S0P5022[[#This Row],[-LOG(1-p)]])</f>
        <v>#NUM!</v>
      </c>
      <c r="V1515" s="26" t="e">
        <f>S0P5022[[#This Row],[f(p)]]*LOG(1-S0P5022[[#This Row],[p]],2)^-16</f>
        <v>#NUM!</v>
      </c>
      <c r="W1515" s="26" t="e">
        <f>S0P5022[[#This Row],[f(p)]]*2*((1-ABS(SIN(S0P5022[[#This Row],[Rad]]*2)))^(S0P5022[[#This Row],[-LOG(1-p)]]^2))</f>
        <v>#NUM!</v>
      </c>
      <c r="X1515" s="26" t="e">
        <f>S0P5022[[#This Row],[F3]]+S0P5022[[#This Row],[F2]]</f>
        <v>#NUM!</v>
      </c>
      <c r="Y1515" s="26"/>
      <c r="Z1515"/>
      <c r="AD1515" s="16"/>
      <c r="AE1515" s="20"/>
      <c r="AF1515" s="16"/>
      <c r="AG1515" s="20"/>
      <c r="AN1515" s="15"/>
      <c r="AO1515" s="20"/>
      <c r="AT1515" s="15"/>
      <c r="AU1515" s="17"/>
      <c r="AW1515" s="15"/>
      <c r="AX1515" s="20"/>
    </row>
    <row r="1516" spans="1:50" x14ac:dyDescent="0.3">
      <c r="A1516" s="28">
        <v>-118</v>
      </c>
      <c r="B1516" s="28">
        <f>RADIANS(S0P5022[[#This Row],[Deg]])</f>
        <v>-2.0594885173533091</v>
      </c>
      <c r="C1516" s="29">
        <v>0</v>
      </c>
      <c r="D1516" s="30">
        <v>1</v>
      </c>
      <c r="E1516" s="30">
        <f>-LOG(S0P5022[[#This Row],[p]]-0.5,2)</f>
        <v>1</v>
      </c>
      <c r="F1516" s="30" t="e">
        <f>-LOG(1-S0P5022[[#This Row],[p]],2)^2</f>
        <v>#NUM!</v>
      </c>
      <c r="G1516" s="30">
        <f>-LOG(S0P5022[[#This Row],[p]]-0.5,2)^2</f>
        <v>1</v>
      </c>
      <c r="H1516" s="30" t="e">
        <f>-LOG(1-S0P5022[[#This Row],[p]],2)</f>
        <v>#NUM!</v>
      </c>
      <c r="I1516" s="30">
        <f>1/S0P5022[[#This Row],[-LOG(p-0.5)^2]]</f>
        <v>1</v>
      </c>
      <c r="J1516" s="30">
        <f>1-S0P5022[[#This Row],[p]]</f>
        <v>0</v>
      </c>
      <c r="K1516" s="30" t="e">
        <f>1/S0P5022[[#This Row],[1-p]]</f>
        <v>#DIV/0!</v>
      </c>
      <c r="L1516" s="30">
        <f>S0P5022[[#This Row],[p]]*2-1</f>
        <v>1</v>
      </c>
      <c r="M1516" s="30">
        <f>S0P5022[[#This Row],[1-p]]*2</f>
        <v>0</v>
      </c>
      <c r="N1516" s="30">
        <f>S0P5022[[#This Row],[2p-1]]*2</f>
        <v>2</v>
      </c>
      <c r="O1516" s="30">
        <f>S0P5022[[#This Row],[2-2p]]*2</f>
        <v>0</v>
      </c>
      <c r="P1516" s="30">
        <f>2^S0P5022[[#This Row],[4p-2]]</f>
        <v>4</v>
      </c>
      <c r="Q1516" s="30">
        <f>2^S0P5022[[#This Row],[4-4p]]</f>
        <v>1</v>
      </c>
      <c r="R1516" s="30">
        <f>2^S0P5022[[#This Row],[2^(4p-2)]]</f>
        <v>16</v>
      </c>
      <c r="S1516" s="29">
        <f>S0P5022[[#This Row],[1-p]]/2</f>
        <v>0</v>
      </c>
      <c r="T1516" s="29" t="e">
        <f>S0P5022[[#This Row],[f(p)]]/LOG(1-S0P5022[[#This Row],[p]],2)^16</f>
        <v>#NUM!</v>
      </c>
      <c r="U1516" s="26" t="e">
        <f>2*(1-ABS(SIN(S0P5022[[#This Row],[Rad]]*2)))^(S0P5022[[#This Row],[-LOG(1-p)]])</f>
        <v>#NUM!</v>
      </c>
      <c r="V1516" s="26" t="e">
        <f>S0P5022[[#This Row],[f(p)]]*LOG(1-S0P5022[[#This Row],[p]],2)^-16</f>
        <v>#NUM!</v>
      </c>
      <c r="W1516" s="26" t="e">
        <f>S0P5022[[#This Row],[f(p)]]*2*((1-ABS(SIN(S0P5022[[#This Row],[Rad]]*2)))^(S0P5022[[#This Row],[-LOG(1-p)]]^2))</f>
        <v>#NUM!</v>
      </c>
      <c r="X1516" s="26" t="e">
        <f>S0P5022[[#This Row],[F3]]+S0P5022[[#This Row],[F2]]</f>
        <v>#NUM!</v>
      </c>
      <c r="Y1516" s="26"/>
      <c r="Z1516"/>
      <c r="AD1516" s="16"/>
      <c r="AE1516" s="20"/>
      <c r="AF1516" s="16"/>
      <c r="AG1516" s="20"/>
      <c r="AN1516" s="15"/>
      <c r="AO1516" s="20"/>
      <c r="AT1516" s="15"/>
      <c r="AU1516" s="17"/>
      <c r="AW1516" s="15"/>
      <c r="AX1516" s="20"/>
    </row>
    <row r="1517" spans="1:50" x14ac:dyDescent="0.3">
      <c r="A1517" s="28">
        <v>-117</v>
      </c>
      <c r="B1517" s="28">
        <f>RADIANS(S0P5022[[#This Row],[Deg]])</f>
        <v>-2.0420352248333655</v>
      </c>
      <c r="C1517" s="29">
        <v>0</v>
      </c>
      <c r="D1517" s="30">
        <v>1</v>
      </c>
      <c r="E1517" s="30">
        <f>-LOG(S0P5022[[#This Row],[p]]-0.5,2)</f>
        <v>1</v>
      </c>
      <c r="F1517" s="30" t="e">
        <f>-LOG(1-S0P5022[[#This Row],[p]],2)^2</f>
        <v>#NUM!</v>
      </c>
      <c r="G1517" s="30">
        <f>-LOG(S0P5022[[#This Row],[p]]-0.5,2)^2</f>
        <v>1</v>
      </c>
      <c r="H1517" s="30" t="e">
        <f>-LOG(1-S0P5022[[#This Row],[p]],2)</f>
        <v>#NUM!</v>
      </c>
      <c r="I1517" s="30">
        <f>1/S0P5022[[#This Row],[-LOG(p-0.5)^2]]</f>
        <v>1</v>
      </c>
      <c r="J1517" s="30">
        <f>1-S0P5022[[#This Row],[p]]</f>
        <v>0</v>
      </c>
      <c r="K1517" s="30" t="e">
        <f>1/S0P5022[[#This Row],[1-p]]</f>
        <v>#DIV/0!</v>
      </c>
      <c r="L1517" s="30">
        <f>S0P5022[[#This Row],[p]]*2-1</f>
        <v>1</v>
      </c>
      <c r="M1517" s="30">
        <f>S0P5022[[#This Row],[1-p]]*2</f>
        <v>0</v>
      </c>
      <c r="N1517" s="30">
        <f>S0P5022[[#This Row],[2p-1]]*2</f>
        <v>2</v>
      </c>
      <c r="O1517" s="30">
        <f>S0P5022[[#This Row],[2-2p]]*2</f>
        <v>0</v>
      </c>
      <c r="P1517" s="30">
        <f>2^S0P5022[[#This Row],[4p-2]]</f>
        <v>4</v>
      </c>
      <c r="Q1517" s="30">
        <f>2^S0P5022[[#This Row],[4-4p]]</f>
        <v>1</v>
      </c>
      <c r="R1517" s="30">
        <f>2^S0P5022[[#This Row],[2^(4p-2)]]</f>
        <v>16</v>
      </c>
      <c r="S1517" s="29">
        <f>S0P5022[[#This Row],[1-p]]/2</f>
        <v>0</v>
      </c>
      <c r="T1517" s="29" t="e">
        <f>S0P5022[[#This Row],[f(p)]]/LOG(1-S0P5022[[#This Row],[p]],2)^16</f>
        <v>#NUM!</v>
      </c>
      <c r="U1517" s="26" t="e">
        <f>2*(1-ABS(SIN(S0P5022[[#This Row],[Rad]]*2)))^(S0P5022[[#This Row],[-LOG(1-p)]])</f>
        <v>#NUM!</v>
      </c>
      <c r="V1517" s="26" t="e">
        <f>S0P5022[[#This Row],[f(p)]]*LOG(1-S0P5022[[#This Row],[p]],2)^-16</f>
        <v>#NUM!</v>
      </c>
      <c r="W1517" s="26" t="e">
        <f>S0P5022[[#This Row],[f(p)]]*2*((1-ABS(SIN(S0P5022[[#This Row],[Rad]]*2)))^(S0P5022[[#This Row],[-LOG(1-p)]]^2))</f>
        <v>#NUM!</v>
      </c>
      <c r="X1517" s="26" t="e">
        <f>S0P5022[[#This Row],[F3]]+S0P5022[[#This Row],[F2]]</f>
        <v>#NUM!</v>
      </c>
      <c r="Y1517" s="26"/>
      <c r="Z1517"/>
      <c r="AD1517" s="16"/>
      <c r="AE1517" s="20"/>
      <c r="AF1517" s="16"/>
      <c r="AG1517" s="20"/>
      <c r="AN1517" s="15"/>
      <c r="AO1517" s="20"/>
      <c r="AT1517" s="15"/>
      <c r="AU1517" s="17"/>
      <c r="AW1517" s="15"/>
      <c r="AX1517" s="20"/>
    </row>
    <row r="1518" spans="1:50" x14ac:dyDescent="0.3">
      <c r="A1518" s="28">
        <v>-116</v>
      </c>
      <c r="B1518" s="28">
        <f>RADIANS(S0P5022[[#This Row],[Deg]])</f>
        <v>-2.0245819323134224</v>
      </c>
      <c r="C1518" s="29">
        <v>0</v>
      </c>
      <c r="D1518" s="30">
        <v>1</v>
      </c>
      <c r="E1518" s="30">
        <f>-LOG(S0P5022[[#This Row],[p]]-0.5,2)</f>
        <v>1</v>
      </c>
      <c r="F1518" s="30" t="e">
        <f>-LOG(1-S0P5022[[#This Row],[p]],2)^2</f>
        <v>#NUM!</v>
      </c>
      <c r="G1518" s="30">
        <f>-LOG(S0P5022[[#This Row],[p]]-0.5,2)^2</f>
        <v>1</v>
      </c>
      <c r="H1518" s="30" t="e">
        <f>-LOG(1-S0P5022[[#This Row],[p]],2)</f>
        <v>#NUM!</v>
      </c>
      <c r="I1518" s="30">
        <f>1/S0P5022[[#This Row],[-LOG(p-0.5)^2]]</f>
        <v>1</v>
      </c>
      <c r="J1518" s="30">
        <f>1-S0P5022[[#This Row],[p]]</f>
        <v>0</v>
      </c>
      <c r="K1518" s="30" t="e">
        <f>1/S0P5022[[#This Row],[1-p]]</f>
        <v>#DIV/0!</v>
      </c>
      <c r="L1518" s="30">
        <f>S0P5022[[#This Row],[p]]*2-1</f>
        <v>1</v>
      </c>
      <c r="M1518" s="30">
        <f>S0P5022[[#This Row],[1-p]]*2</f>
        <v>0</v>
      </c>
      <c r="N1518" s="30">
        <f>S0P5022[[#This Row],[2p-1]]*2</f>
        <v>2</v>
      </c>
      <c r="O1518" s="30">
        <f>S0P5022[[#This Row],[2-2p]]*2</f>
        <v>0</v>
      </c>
      <c r="P1518" s="30">
        <f>2^S0P5022[[#This Row],[4p-2]]</f>
        <v>4</v>
      </c>
      <c r="Q1518" s="30">
        <f>2^S0P5022[[#This Row],[4-4p]]</f>
        <v>1</v>
      </c>
      <c r="R1518" s="30">
        <f>2^S0P5022[[#This Row],[2^(4p-2)]]</f>
        <v>16</v>
      </c>
      <c r="S1518" s="29">
        <f>S0P5022[[#This Row],[1-p]]/2</f>
        <v>0</v>
      </c>
      <c r="T1518" s="29" t="e">
        <f>S0P5022[[#This Row],[f(p)]]/LOG(1-S0P5022[[#This Row],[p]],2)^16</f>
        <v>#NUM!</v>
      </c>
      <c r="U1518" s="26" t="e">
        <f>2*(1-ABS(SIN(S0P5022[[#This Row],[Rad]]*2)))^(S0P5022[[#This Row],[-LOG(1-p)]])</f>
        <v>#NUM!</v>
      </c>
      <c r="V1518" s="26" t="e">
        <f>S0P5022[[#This Row],[f(p)]]*LOG(1-S0P5022[[#This Row],[p]],2)^-16</f>
        <v>#NUM!</v>
      </c>
      <c r="W1518" s="26" t="e">
        <f>S0P5022[[#This Row],[f(p)]]*2*((1-ABS(SIN(S0P5022[[#This Row],[Rad]]*2)))^(S0P5022[[#This Row],[-LOG(1-p)]]^2))</f>
        <v>#NUM!</v>
      </c>
      <c r="X1518" s="26" t="e">
        <f>S0P5022[[#This Row],[F3]]+S0P5022[[#This Row],[F2]]</f>
        <v>#NUM!</v>
      </c>
      <c r="Y1518" s="26"/>
      <c r="Z1518"/>
      <c r="AD1518" s="16"/>
      <c r="AE1518" s="20"/>
      <c r="AF1518" s="16"/>
      <c r="AG1518" s="20"/>
      <c r="AN1518" s="15"/>
      <c r="AO1518" s="20"/>
      <c r="AT1518" s="15"/>
      <c r="AU1518" s="17"/>
      <c r="AW1518" s="15"/>
      <c r="AX1518" s="20"/>
    </row>
    <row r="1519" spans="1:50" x14ac:dyDescent="0.3">
      <c r="A1519" s="28">
        <v>-115</v>
      </c>
      <c r="B1519" s="28">
        <f>RADIANS(S0P5022[[#This Row],[Deg]])</f>
        <v>-2.0071286397934789</v>
      </c>
      <c r="C1519" s="29">
        <v>0</v>
      </c>
      <c r="D1519" s="30">
        <v>1</v>
      </c>
      <c r="E1519" s="30">
        <f>-LOG(S0P5022[[#This Row],[p]]-0.5,2)</f>
        <v>1</v>
      </c>
      <c r="F1519" s="30" t="e">
        <f>-LOG(1-S0P5022[[#This Row],[p]],2)^2</f>
        <v>#NUM!</v>
      </c>
      <c r="G1519" s="30">
        <f>-LOG(S0P5022[[#This Row],[p]]-0.5,2)^2</f>
        <v>1</v>
      </c>
      <c r="H1519" s="30" t="e">
        <f>-LOG(1-S0P5022[[#This Row],[p]],2)</f>
        <v>#NUM!</v>
      </c>
      <c r="I1519" s="30">
        <f>1/S0P5022[[#This Row],[-LOG(p-0.5)^2]]</f>
        <v>1</v>
      </c>
      <c r="J1519" s="30">
        <f>1-S0P5022[[#This Row],[p]]</f>
        <v>0</v>
      </c>
      <c r="K1519" s="30" t="e">
        <f>1/S0P5022[[#This Row],[1-p]]</f>
        <v>#DIV/0!</v>
      </c>
      <c r="L1519" s="30">
        <f>S0P5022[[#This Row],[p]]*2-1</f>
        <v>1</v>
      </c>
      <c r="M1519" s="30">
        <f>S0P5022[[#This Row],[1-p]]*2</f>
        <v>0</v>
      </c>
      <c r="N1519" s="30">
        <f>S0P5022[[#This Row],[2p-1]]*2</f>
        <v>2</v>
      </c>
      <c r="O1519" s="30">
        <f>S0P5022[[#This Row],[2-2p]]*2</f>
        <v>0</v>
      </c>
      <c r="P1519" s="30">
        <f>2^S0P5022[[#This Row],[4p-2]]</f>
        <v>4</v>
      </c>
      <c r="Q1519" s="30">
        <f>2^S0P5022[[#This Row],[4-4p]]</f>
        <v>1</v>
      </c>
      <c r="R1519" s="30">
        <f>2^S0P5022[[#This Row],[2^(4p-2)]]</f>
        <v>16</v>
      </c>
      <c r="S1519" s="29">
        <f>S0P5022[[#This Row],[1-p]]/2</f>
        <v>0</v>
      </c>
      <c r="T1519" s="29" t="e">
        <f>S0P5022[[#This Row],[f(p)]]/LOG(1-S0P5022[[#This Row],[p]],2)^16</f>
        <v>#NUM!</v>
      </c>
      <c r="U1519" s="26" t="e">
        <f>2*(1-ABS(SIN(S0P5022[[#This Row],[Rad]]*2)))^(S0P5022[[#This Row],[-LOG(1-p)]])</f>
        <v>#NUM!</v>
      </c>
      <c r="V1519" s="26" t="e">
        <f>S0P5022[[#This Row],[f(p)]]*LOG(1-S0P5022[[#This Row],[p]],2)^-16</f>
        <v>#NUM!</v>
      </c>
      <c r="W1519" s="26" t="e">
        <f>S0P5022[[#This Row],[f(p)]]*2*((1-ABS(SIN(S0P5022[[#This Row],[Rad]]*2)))^(S0P5022[[#This Row],[-LOG(1-p)]]^2))</f>
        <v>#NUM!</v>
      </c>
      <c r="X1519" s="26" t="e">
        <f>S0P5022[[#This Row],[F3]]+S0P5022[[#This Row],[F2]]</f>
        <v>#NUM!</v>
      </c>
      <c r="Y1519" s="26"/>
      <c r="Z1519"/>
      <c r="AD1519" s="16"/>
      <c r="AE1519" s="20"/>
      <c r="AF1519" s="16"/>
      <c r="AG1519" s="20"/>
      <c r="AN1519" s="15"/>
      <c r="AO1519" s="20"/>
      <c r="AT1519" s="15"/>
      <c r="AU1519" s="17"/>
      <c r="AW1519" s="15"/>
      <c r="AX1519" s="20"/>
    </row>
    <row r="1520" spans="1:50" x14ac:dyDescent="0.3">
      <c r="A1520" s="28">
        <v>-114</v>
      </c>
      <c r="B1520" s="28">
        <f>RADIANS(S0P5022[[#This Row],[Deg]])</f>
        <v>-1.9896753472735358</v>
      </c>
      <c r="C1520" s="29">
        <v>0</v>
      </c>
      <c r="D1520" s="30">
        <v>1</v>
      </c>
      <c r="E1520" s="30">
        <f>-LOG(S0P5022[[#This Row],[p]]-0.5,2)</f>
        <v>1</v>
      </c>
      <c r="F1520" s="30" t="e">
        <f>-LOG(1-S0P5022[[#This Row],[p]],2)^2</f>
        <v>#NUM!</v>
      </c>
      <c r="G1520" s="30">
        <f>-LOG(S0P5022[[#This Row],[p]]-0.5,2)^2</f>
        <v>1</v>
      </c>
      <c r="H1520" s="30" t="e">
        <f>-LOG(1-S0P5022[[#This Row],[p]],2)</f>
        <v>#NUM!</v>
      </c>
      <c r="I1520" s="30">
        <f>1/S0P5022[[#This Row],[-LOG(p-0.5)^2]]</f>
        <v>1</v>
      </c>
      <c r="J1520" s="30">
        <f>1-S0P5022[[#This Row],[p]]</f>
        <v>0</v>
      </c>
      <c r="K1520" s="30" t="e">
        <f>1/S0P5022[[#This Row],[1-p]]</f>
        <v>#DIV/0!</v>
      </c>
      <c r="L1520" s="30">
        <f>S0P5022[[#This Row],[p]]*2-1</f>
        <v>1</v>
      </c>
      <c r="M1520" s="30">
        <f>S0P5022[[#This Row],[1-p]]*2</f>
        <v>0</v>
      </c>
      <c r="N1520" s="30">
        <f>S0P5022[[#This Row],[2p-1]]*2</f>
        <v>2</v>
      </c>
      <c r="O1520" s="30">
        <f>S0P5022[[#This Row],[2-2p]]*2</f>
        <v>0</v>
      </c>
      <c r="P1520" s="30">
        <f>2^S0P5022[[#This Row],[4p-2]]</f>
        <v>4</v>
      </c>
      <c r="Q1520" s="30">
        <f>2^S0P5022[[#This Row],[4-4p]]</f>
        <v>1</v>
      </c>
      <c r="R1520" s="30">
        <f>2^S0P5022[[#This Row],[2^(4p-2)]]</f>
        <v>16</v>
      </c>
      <c r="S1520" s="29">
        <f>S0P5022[[#This Row],[1-p]]/2</f>
        <v>0</v>
      </c>
      <c r="T1520" s="29" t="e">
        <f>S0P5022[[#This Row],[f(p)]]/LOG(1-S0P5022[[#This Row],[p]],2)^16</f>
        <v>#NUM!</v>
      </c>
      <c r="U1520" s="26" t="e">
        <f>2*(1-ABS(SIN(S0P5022[[#This Row],[Rad]]*2)))^(S0P5022[[#This Row],[-LOG(1-p)]])</f>
        <v>#NUM!</v>
      </c>
      <c r="V1520" s="26" t="e">
        <f>S0P5022[[#This Row],[f(p)]]*LOG(1-S0P5022[[#This Row],[p]],2)^-16</f>
        <v>#NUM!</v>
      </c>
      <c r="W1520" s="26" t="e">
        <f>S0P5022[[#This Row],[f(p)]]*2*((1-ABS(SIN(S0P5022[[#This Row],[Rad]]*2)))^(S0P5022[[#This Row],[-LOG(1-p)]]^2))</f>
        <v>#NUM!</v>
      </c>
      <c r="X1520" s="26" t="e">
        <f>S0P5022[[#This Row],[F3]]+S0P5022[[#This Row],[F2]]</f>
        <v>#NUM!</v>
      </c>
      <c r="Y1520" s="26"/>
      <c r="Z1520"/>
      <c r="AD1520" s="16"/>
      <c r="AE1520" s="20"/>
      <c r="AF1520" s="16"/>
      <c r="AG1520" s="20"/>
      <c r="AN1520" s="15"/>
      <c r="AO1520" s="20"/>
      <c r="AT1520" s="15"/>
      <c r="AU1520" s="17"/>
      <c r="AW1520" s="15"/>
      <c r="AX1520" s="20"/>
    </row>
    <row r="1521" spans="1:50" x14ac:dyDescent="0.3">
      <c r="A1521" s="28">
        <v>-113</v>
      </c>
      <c r="B1521" s="28">
        <f>RADIANS(S0P5022[[#This Row],[Deg]])</f>
        <v>-1.9722220547535925</v>
      </c>
      <c r="C1521" s="29">
        <v>0</v>
      </c>
      <c r="D1521" s="30">
        <v>1</v>
      </c>
      <c r="E1521" s="30">
        <f>-LOG(S0P5022[[#This Row],[p]]-0.5,2)</f>
        <v>1</v>
      </c>
      <c r="F1521" s="30" t="e">
        <f>-LOG(1-S0P5022[[#This Row],[p]],2)^2</f>
        <v>#NUM!</v>
      </c>
      <c r="G1521" s="30">
        <f>-LOG(S0P5022[[#This Row],[p]]-0.5,2)^2</f>
        <v>1</v>
      </c>
      <c r="H1521" s="30" t="e">
        <f>-LOG(1-S0P5022[[#This Row],[p]],2)</f>
        <v>#NUM!</v>
      </c>
      <c r="I1521" s="30">
        <f>1/S0P5022[[#This Row],[-LOG(p-0.5)^2]]</f>
        <v>1</v>
      </c>
      <c r="J1521" s="30">
        <f>1-S0P5022[[#This Row],[p]]</f>
        <v>0</v>
      </c>
      <c r="K1521" s="30" t="e">
        <f>1/S0P5022[[#This Row],[1-p]]</f>
        <v>#DIV/0!</v>
      </c>
      <c r="L1521" s="30">
        <f>S0P5022[[#This Row],[p]]*2-1</f>
        <v>1</v>
      </c>
      <c r="M1521" s="30">
        <f>S0P5022[[#This Row],[1-p]]*2</f>
        <v>0</v>
      </c>
      <c r="N1521" s="30">
        <f>S0P5022[[#This Row],[2p-1]]*2</f>
        <v>2</v>
      </c>
      <c r="O1521" s="30">
        <f>S0P5022[[#This Row],[2-2p]]*2</f>
        <v>0</v>
      </c>
      <c r="P1521" s="30">
        <f>2^S0P5022[[#This Row],[4p-2]]</f>
        <v>4</v>
      </c>
      <c r="Q1521" s="30">
        <f>2^S0P5022[[#This Row],[4-4p]]</f>
        <v>1</v>
      </c>
      <c r="R1521" s="30">
        <f>2^S0P5022[[#This Row],[2^(4p-2)]]</f>
        <v>16</v>
      </c>
      <c r="S1521" s="29">
        <f>S0P5022[[#This Row],[1-p]]/2</f>
        <v>0</v>
      </c>
      <c r="T1521" s="29" t="e">
        <f>S0P5022[[#This Row],[f(p)]]/LOG(1-S0P5022[[#This Row],[p]],2)^16</f>
        <v>#NUM!</v>
      </c>
      <c r="U1521" s="26" t="e">
        <f>2*(1-ABS(SIN(S0P5022[[#This Row],[Rad]]*2)))^(S0P5022[[#This Row],[-LOG(1-p)]])</f>
        <v>#NUM!</v>
      </c>
      <c r="V1521" s="26" t="e">
        <f>S0P5022[[#This Row],[f(p)]]*LOG(1-S0P5022[[#This Row],[p]],2)^-16</f>
        <v>#NUM!</v>
      </c>
      <c r="W1521" s="26" t="e">
        <f>S0P5022[[#This Row],[f(p)]]*2*((1-ABS(SIN(S0P5022[[#This Row],[Rad]]*2)))^(S0P5022[[#This Row],[-LOG(1-p)]]^2))</f>
        <v>#NUM!</v>
      </c>
      <c r="X1521" s="26" t="e">
        <f>S0P5022[[#This Row],[F3]]+S0P5022[[#This Row],[F2]]</f>
        <v>#NUM!</v>
      </c>
      <c r="Y1521" s="26"/>
      <c r="Z1521"/>
      <c r="AD1521" s="16"/>
      <c r="AE1521" s="20"/>
      <c r="AF1521" s="16"/>
      <c r="AG1521" s="20"/>
      <c r="AN1521" s="15"/>
      <c r="AO1521" s="20"/>
      <c r="AT1521" s="15"/>
      <c r="AU1521" s="17"/>
      <c r="AW1521" s="15"/>
      <c r="AX1521" s="20"/>
    </row>
    <row r="1522" spans="1:50" x14ac:dyDescent="0.3">
      <c r="A1522" s="28">
        <v>-112</v>
      </c>
      <c r="B1522" s="28">
        <f>RADIANS(S0P5022[[#This Row],[Deg]])</f>
        <v>-1.9547687622336491</v>
      </c>
      <c r="C1522" s="29">
        <v>0</v>
      </c>
      <c r="D1522" s="30">
        <v>1</v>
      </c>
      <c r="E1522" s="30">
        <f>-LOG(S0P5022[[#This Row],[p]]-0.5,2)</f>
        <v>1</v>
      </c>
      <c r="F1522" s="30" t="e">
        <f>-LOG(1-S0P5022[[#This Row],[p]],2)^2</f>
        <v>#NUM!</v>
      </c>
      <c r="G1522" s="30">
        <f>-LOG(S0P5022[[#This Row],[p]]-0.5,2)^2</f>
        <v>1</v>
      </c>
      <c r="H1522" s="30" t="e">
        <f>-LOG(1-S0P5022[[#This Row],[p]],2)</f>
        <v>#NUM!</v>
      </c>
      <c r="I1522" s="30">
        <f>1/S0P5022[[#This Row],[-LOG(p-0.5)^2]]</f>
        <v>1</v>
      </c>
      <c r="J1522" s="30">
        <f>1-S0P5022[[#This Row],[p]]</f>
        <v>0</v>
      </c>
      <c r="K1522" s="30" t="e">
        <f>1/S0P5022[[#This Row],[1-p]]</f>
        <v>#DIV/0!</v>
      </c>
      <c r="L1522" s="30">
        <f>S0P5022[[#This Row],[p]]*2-1</f>
        <v>1</v>
      </c>
      <c r="M1522" s="30">
        <f>S0P5022[[#This Row],[1-p]]*2</f>
        <v>0</v>
      </c>
      <c r="N1522" s="30">
        <f>S0P5022[[#This Row],[2p-1]]*2</f>
        <v>2</v>
      </c>
      <c r="O1522" s="30">
        <f>S0P5022[[#This Row],[2-2p]]*2</f>
        <v>0</v>
      </c>
      <c r="P1522" s="30">
        <f>2^S0P5022[[#This Row],[4p-2]]</f>
        <v>4</v>
      </c>
      <c r="Q1522" s="30">
        <f>2^S0P5022[[#This Row],[4-4p]]</f>
        <v>1</v>
      </c>
      <c r="R1522" s="30">
        <f>2^S0P5022[[#This Row],[2^(4p-2)]]</f>
        <v>16</v>
      </c>
      <c r="S1522" s="29">
        <f>S0P5022[[#This Row],[1-p]]/2</f>
        <v>0</v>
      </c>
      <c r="T1522" s="29" t="e">
        <f>S0P5022[[#This Row],[f(p)]]/LOG(1-S0P5022[[#This Row],[p]],2)^16</f>
        <v>#NUM!</v>
      </c>
      <c r="U1522" s="26" t="e">
        <f>2*(1-ABS(SIN(S0P5022[[#This Row],[Rad]]*2)))^(S0P5022[[#This Row],[-LOG(1-p)]])</f>
        <v>#NUM!</v>
      </c>
      <c r="V1522" s="26" t="e">
        <f>S0P5022[[#This Row],[f(p)]]*LOG(1-S0P5022[[#This Row],[p]],2)^-16</f>
        <v>#NUM!</v>
      </c>
      <c r="W1522" s="26" t="e">
        <f>S0P5022[[#This Row],[f(p)]]*2*((1-ABS(SIN(S0P5022[[#This Row],[Rad]]*2)))^(S0P5022[[#This Row],[-LOG(1-p)]]^2))</f>
        <v>#NUM!</v>
      </c>
      <c r="X1522" s="26" t="e">
        <f>S0P5022[[#This Row],[F3]]+S0P5022[[#This Row],[F2]]</f>
        <v>#NUM!</v>
      </c>
      <c r="Y1522" s="26"/>
      <c r="Z1522"/>
      <c r="AD1522" s="16"/>
      <c r="AE1522" s="20"/>
      <c r="AF1522" s="16"/>
      <c r="AG1522" s="20"/>
      <c r="AN1522" s="15"/>
      <c r="AO1522" s="20"/>
      <c r="AT1522" s="15"/>
      <c r="AU1522" s="17"/>
      <c r="AW1522" s="15"/>
      <c r="AX1522" s="20"/>
    </row>
    <row r="1523" spans="1:50" x14ac:dyDescent="0.3">
      <c r="A1523" s="28">
        <v>-111</v>
      </c>
      <c r="B1523" s="28">
        <f>RADIANS(S0P5022[[#This Row],[Deg]])</f>
        <v>-1.9373154697137058</v>
      </c>
      <c r="C1523" s="29">
        <v>0</v>
      </c>
      <c r="D1523" s="30">
        <v>1</v>
      </c>
      <c r="E1523" s="30">
        <f>-LOG(S0P5022[[#This Row],[p]]-0.5,2)</f>
        <v>1</v>
      </c>
      <c r="F1523" s="30" t="e">
        <f>-LOG(1-S0P5022[[#This Row],[p]],2)^2</f>
        <v>#NUM!</v>
      </c>
      <c r="G1523" s="30">
        <f>-LOG(S0P5022[[#This Row],[p]]-0.5,2)^2</f>
        <v>1</v>
      </c>
      <c r="H1523" s="30" t="e">
        <f>-LOG(1-S0P5022[[#This Row],[p]],2)</f>
        <v>#NUM!</v>
      </c>
      <c r="I1523" s="30">
        <f>1/S0P5022[[#This Row],[-LOG(p-0.5)^2]]</f>
        <v>1</v>
      </c>
      <c r="J1523" s="30">
        <f>1-S0P5022[[#This Row],[p]]</f>
        <v>0</v>
      </c>
      <c r="K1523" s="30" t="e">
        <f>1/S0P5022[[#This Row],[1-p]]</f>
        <v>#DIV/0!</v>
      </c>
      <c r="L1523" s="30">
        <f>S0P5022[[#This Row],[p]]*2-1</f>
        <v>1</v>
      </c>
      <c r="M1523" s="30">
        <f>S0P5022[[#This Row],[1-p]]*2</f>
        <v>0</v>
      </c>
      <c r="N1523" s="30">
        <f>S0P5022[[#This Row],[2p-1]]*2</f>
        <v>2</v>
      </c>
      <c r="O1523" s="30">
        <f>S0P5022[[#This Row],[2-2p]]*2</f>
        <v>0</v>
      </c>
      <c r="P1523" s="30">
        <f>2^S0P5022[[#This Row],[4p-2]]</f>
        <v>4</v>
      </c>
      <c r="Q1523" s="30">
        <f>2^S0P5022[[#This Row],[4-4p]]</f>
        <v>1</v>
      </c>
      <c r="R1523" s="30">
        <f>2^S0P5022[[#This Row],[2^(4p-2)]]</f>
        <v>16</v>
      </c>
      <c r="S1523" s="29">
        <f>S0P5022[[#This Row],[1-p]]/2</f>
        <v>0</v>
      </c>
      <c r="T1523" s="29" t="e">
        <f>S0P5022[[#This Row],[f(p)]]/LOG(1-S0P5022[[#This Row],[p]],2)^16</f>
        <v>#NUM!</v>
      </c>
      <c r="U1523" s="26" t="e">
        <f>2*(1-ABS(SIN(S0P5022[[#This Row],[Rad]]*2)))^(S0P5022[[#This Row],[-LOG(1-p)]])</f>
        <v>#NUM!</v>
      </c>
      <c r="V1523" s="26" t="e">
        <f>S0P5022[[#This Row],[f(p)]]*LOG(1-S0P5022[[#This Row],[p]],2)^-16</f>
        <v>#NUM!</v>
      </c>
      <c r="W1523" s="26" t="e">
        <f>S0P5022[[#This Row],[f(p)]]*2*((1-ABS(SIN(S0P5022[[#This Row],[Rad]]*2)))^(S0P5022[[#This Row],[-LOG(1-p)]]^2))</f>
        <v>#NUM!</v>
      </c>
      <c r="X1523" s="26" t="e">
        <f>S0P5022[[#This Row],[F3]]+S0P5022[[#This Row],[F2]]</f>
        <v>#NUM!</v>
      </c>
      <c r="Y1523" s="26"/>
      <c r="Z1523"/>
      <c r="AD1523" s="16"/>
      <c r="AE1523" s="20"/>
      <c r="AF1523" s="16"/>
      <c r="AG1523" s="20"/>
      <c r="AN1523" s="15"/>
      <c r="AO1523" s="20"/>
      <c r="AT1523" s="15"/>
      <c r="AU1523" s="17"/>
      <c r="AW1523" s="15"/>
      <c r="AX1523" s="20"/>
    </row>
    <row r="1524" spans="1:50" x14ac:dyDescent="0.3">
      <c r="A1524" s="28">
        <v>-110</v>
      </c>
      <c r="B1524" s="28">
        <f>RADIANS(S0P5022[[#This Row],[Deg]])</f>
        <v>-1.9198621771937625</v>
      </c>
      <c r="C1524" s="29">
        <v>0</v>
      </c>
      <c r="D1524" s="30">
        <v>1</v>
      </c>
      <c r="E1524" s="30">
        <f>-LOG(S0P5022[[#This Row],[p]]-0.5,2)</f>
        <v>1</v>
      </c>
      <c r="F1524" s="30" t="e">
        <f>-LOG(1-S0P5022[[#This Row],[p]],2)^2</f>
        <v>#NUM!</v>
      </c>
      <c r="G1524" s="30">
        <f>-LOG(S0P5022[[#This Row],[p]]-0.5,2)^2</f>
        <v>1</v>
      </c>
      <c r="H1524" s="30" t="e">
        <f>-LOG(1-S0P5022[[#This Row],[p]],2)</f>
        <v>#NUM!</v>
      </c>
      <c r="I1524" s="30">
        <f>1/S0P5022[[#This Row],[-LOG(p-0.5)^2]]</f>
        <v>1</v>
      </c>
      <c r="J1524" s="30">
        <f>1-S0P5022[[#This Row],[p]]</f>
        <v>0</v>
      </c>
      <c r="K1524" s="30" t="e">
        <f>1/S0P5022[[#This Row],[1-p]]</f>
        <v>#DIV/0!</v>
      </c>
      <c r="L1524" s="30">
        <f>S0P5022[[#This Row],[p]]*2-1</f>
        <v>1</v>
      </c>
      <c r="M1524" s="30">
        <f>S0P5022[[#This Row],[1-p]]*2</f>
        <v>0</v>
      </c>
      <c r="N1524" s="30">
        <f>S0P5022[[#This Row],[2p-1]]*2</f>
        <v>2</v>
      </c>
      <c r="O1524" s="30">
        <f>S0P5022[[#This Row],[2-2p]]*2</f>
        <v>0</v>
      </c>
      <c r="P1524" s="30">
        <f>2^S0P5022[[#This Row],[4p-2]]</f>
        <v>4</v>
      </c>
      <c r="Q1524" s="30">
        <f>2^S0P5022[[#This Row],[4-4p]]</f>
        <v>1</v>
      </c>
      <c r="R1524" s="30">
        <f>2^S0P5022[[#This Row],[2^(4p-2)]]</f>
        <v>16</v>
      </c>
      <c r="S1524" s="29">
        <f>S0P5022[[#This Row],[1-p]]/2</f>
        <v>0</v>
      </c>
      <c r="T1524" s="29" t="e">
        <f>S0P5022[[#This Row],[f(p)]]/LOG(1-S0P5022[[#This Row],[p]],2)^16</f>
        <v>#NUM!</v>
      </c>
      <c r="U1524" s="26" t="e">
        <f>2*(1-ABS(SIN(S0P5022[[#This Row],[Rad]]*2)))^(S0P5022[[#This Row],[-LOG(1-p)]])</f>
        <v>#NUM!</v>
      </c>
      <c r="V1524" s="26" t="e">
        <f>S0P5022[[#This Row],[f(p)]]*LOG(1-S0P5022[[#This Row],[p]],2)^-16</f>
        <v>#NUM!</v>
      </c>
      <c r="W1524" s="26" t="e">
        <f>S0P5022[[#This Row],[f(p)]]*2*((1-ABS(SIN(S0P5022[[#This Row],[Rad]]*2)))^(S0P5022[[#This Row],[-LOG(1-p)]]^2))</f>
        <v>#NUM!</v>
      </c>
      <c r="X1524" s="26" t="e">
        <f>S0P5022[[#This Row],[F3]]+S0P5022[[#This Row],[F2]]</f>
        <v>#NUM!</v>
      </c>
      <c r="Y1524" s="26"/>
      <c r="Z1524"/>
      <c r="AD1524" s="16"/>
      <c r="AE1524" s="20"/>
      <c r="AF1524" s="16"/>
      <c r="AG1524" s="20"/>
      <c r="AN1524" s="15"/>
      <c r="AO1524" s="20"/>
      <c r="AT1524" s="15"/>
      <c r="AU1524" s="17"/>
      <c r="AW1524" s="15"/>
      <c r="AX1524" s="20"/>
    </row>
    <row r="1525" spans="1:50" x14ac:dyDescent="0.3">
      <c r="A1525" s="28">
        <v>-109</v>
      </c>
      <c r="B1525" s="28">
        <f>RADIANS(S0P5022[[#This Row],[Deg]])</f>
        <v>-1.9024088846738192</v>
      </c>
      <c r="C1525" s="29">
        <v>0</v>
      </c>
      <c r="D1525" s="30">
        <v>1</v>
      </c>
      <c r="E1525" s="30">
        <f>-LOG(S0P5022[[#This Row],[p]]-0.5,2)</f>
        <v>1</v>
      </c>
      <c r="F1525" s="30" t="e">
        <f>-LOG(1-S0P5022[[#This Row],[p]],2)^2</f>
        <v>#NUM!</v>
      </c>
      <c r="G1525" s="30">
        <f>-LOG(S0P5022[[#This Row],[p]]-0.5,2)^2</f>
        <v>1</v>
      </c>
      <c r="H1525" s="30" t="e">
        <f>-LOG(1-S0P5022[[#This Row],[p]],2)</f>
        <v>#NUM!</v>
      </c>
      <c r="I1525" s="30">
        <f>1/S0P5022[[#This Row],[-LOG(p-0.5)^2]]</f>
        <v>1</v>
      </c>
      <c r="J1525" s="30">
        <f>1-S0P5022[[#This Row],[p]]</f>
        <v>0</v>
      </c>
      <c r="K1525" s="30" t="e">
        <f>1/S0P5022[[#This Row],[1-p]]</f>
        <v>#DIV/0!</v>
      </c>
      <c r="L1525" s="30">
        <f>S0P5022[[#This Row],[p]]*2-1</f>
        <v>1</v>
      </c>
      <c r="M1525" s="30">
        <f>S0P5022[[#This Row],[1-p]]*2</f>
        <v>0</v>
      </c>
      <c r="N1525" s="30">
        <f>S0P5022[[#This Row],[2p-1]]*2</f>
        <v>2</v>
      </c>
      <c r="O1525" s="30">
        <f>S0P5022[[#This Row],[2-2p]]*2</f>
        <v>0</v>
      </c>
      <c r="P1525" s="30">
        <f>2^S0P5022[[#This Row],[4p-2]]</f>
        <v>4</v>
      </c>
      <c r="Q1525" s="30">
        <f>2^S0P5022[[#This Row],[4-4p]]</f>
        <v>1</v>
      </c>
      <c r="R1525" s="30">
        <f>2^S0P5022[[#This Row],[2^(4p-2)]]</f>
        <v>16</v>
      </c>
      <c r="S1525" s="29">
        <f>S0P5022[[#This Row],[1-p]]/2</f>
        <v>0</v>
      </c>
      <c r="T1525" s="29" t="e">
        <f>S0P5022[[#This Row],[f(p)]]/LOG(1-S0P5022[[#This Row],[p]],2)^16</f>
        <v>#NUM!</v>
      </c>
      <c r="U1525" s="26" t="e">
        <f>2*(1-ABS(SIN(S0P5022[[#This Row],[Rad]]*2)))^(S0P5022[[#This Row],[-LOG(1-p)]])</f>
        <v>#NUM!</v>
      </c>
      <c r="V1525" s="26" t="e">
        <f>S0P5022[[#This Row],[f(p)]]*LOG(1-S0P5022[[#This Row],[p]],2)^-16</f>
        <v>#NUM!</v>
      </c>
      <c r="W1525" s="26" t="e">
        <f>S0P5022[[#This Row],[f(p)]]*2*((1-ABS(SIN(S0P5022[[#This Row],[Rad]]*2)))^(S0P5022[[#This Row],[-LOG(1-p)]]^2))</f>
        <v>#NUM!</v>
      </c>
      <c r="X1525" s="26" t="e">
        <f>S0P5022[[#This Row],[F3]]+S0P5022[[#This Row],[F2]]</f>
        <v>#NUM!</v>
      </c>
      <c r="Y1525" s="26"/>
      <c r="Z1525"/>
      <c r="AD1525" s="16"/>
      <c r="AE1525" s="20"/>
      <c r="AF1525" s="16"/>
      <c r="AG1525" s="20"/>
      <c r="AN1525" s="15"/>
      <c r="AO1525" s="20"/>
      <c r="AT1525" s="15"/>
      <c r="AU1525" s="17"/>
      <c r="AW1525" s="15"/>
      <c r="AX1525" s="20"/>
    </row>
    <row r="1526" spans="1:50" x14ac:dyDescent="0.3">
      <c r="A1526" s="28">
        <v>-108</v>
      </c>
      <c r="B1526" s="28">
        <f>RADIANS(S0P5022[[#This Row],[Deg]])</f>
        <v>-1.8849555921538759</v>
      </c>
      <c r="C1526" s="29">
        <v>0</v>
      </c>
      <c r="D1526" s="30">
        <v>1</v>
      </c>
      <c r="E1526" s="30">
        <f>-LOG(S0P5022[[#This Row],[p]]-0.5,2)</f>
        <v>1</v>
      </c>
      <c r="F1526" s="30" t="e">
        <f>-LOG(1-S0P5022[[#This Row],[p]],2)^2</f>
        <v>#NUM!</v>
      </c>
      <c r="G1526" s="30">
        <f>-LOG(S0P5022[[#This Row],[p]]-0.5,2)^2</f>
        <v>1</v>
      </c>
      <c r="H1526" s="30" t="e">
        <f>-LOG(1-S0P5022[[#This Row],[p]],2)</f>
        <v>#NUM!</v>
      </c>
      <c r="I1526" s="30">
        <f>1/S0P5022[[#This Row],[-LOG(p-0.5)^2]]</f>
        <v>1</v>
      </c>
      <c r="J1526" s="30">
        <f>1-S0P5022[[#This Row],[p]]</f>
        <v>0</v>
      </c>
      <c r="K1526" s="30" t="e">
        <f>1/S0P5022[[#This Row],[1-p]]</f>
        <v>#DIV/0!</v>
      </c>
      <c r="L1526" s="30">
        <f>S0P5022[[#This Row],[p]]*2-1</f>
        <v>1</v>
      </c>
      <c r="M1526" s="30">
        <f>S0P5022[[#This Row],[1-p]]*2</f>
        <v>0</v>
      </c>
      <c r="N1526" s="30">
        <f>S0P5022[[#This Row],[2p-1]]*2</f>
        <v>2</v>
      </c>
      <c r="O1526" s="30">
        <f>S0P5022[[#This Row],[2-2p]]*2</f>
        <v>0</v>
      </c>
      <c r="P1526" s="30">
        <f>2^S0P5022[[#This Row],[4p-2]]</f>
        <v>4</v>
      </c>
      <c r="Q1526" s="30">
        <f>2^S0P5022[[#This Row],[4-4p]]</f>
        <v>1</v>
      </c>
      <c r="R1526" s="30">
        <f>2^S0P5022[[#This Row],[2^(4p-2)]]</f>
        <v>16</v>
      </c>
      <c r="S1526" s="29">
        <f>S0P5022[[#This Row],[1-p]]/2</f>
        <v>0</v>
      </c>
      <c r="T1526" s="29" t="e">
        <f>S0P5022[[#This Row],[f(p)]]/LOG(1-S0P5022[[#This Row],[p]],2)^16</f>
        <v>#NUM!</v>
      </c>
      <c r="U1526" s="26" t="e">
        <f>2*(1-ABS(SIN(S0P5022[[#This Row],[Rad]]*2)))^(S0P5022[[#This Row],[-LOG(1-p)]])</f>
        <v>#NUM!</v>
      </c>
      <c r="V1526" s="26" t="e">
        <f>S0P5022[[#This Row],[f(p)]]*LOG(1-S0P5022[[#This Row],[p]],2)^-16</f>
        <v>#NUM!</v>
      </c>
      <c r="W1526" s="26" t="e">
        <f>S0P5022[[#This Row],[f(p)]]*2*((1-ABS(SIN(S0P5022[[#This Row],[Rad]]*2)))^(S0P5022[[#This Row],[-LOG(1-p)]]^2))</f>
        <v>#NUM!</v>
      </c>
      <c r="X1526" s="26" t="e">
        <f>S0P5022[[#This Row],[F3]]+S0P5022[[#This Row],[F2]]</f>
        <v>#NUM!</v>
      </c>
      <c r="Y1526" s="26"/>
      <c r="Z1526"/>
      <c r="AD1526" s="16"/>
      <c r="AE1526" s="20"/>
      <c r="AF1526" s="16"/>
      <c r="AG1526" s="20"/>
      <c r="AN1526" s="15"/>
      <c r="AO1526" s="20"/>
      <c r="AT1526" s="15"/>
      <c r="AU1526" s="17"/>
      <c r="AW1526" s="15"/>
      <c r="AX1526" s="20"/>
    </row>
    <row r="1527" spans="1:50" x14ac:dyDescent="0.3">
      <c r="A1527" s="28">
        <v>-107</v>
      </c>
      <c r="B1527" s="28">
        <f>RADIANS(S0P5022[[#This Row],[Deg]])</f>
        <v>-1.8675022996339325</v>
      </c>
      <c r="C1527" s="29">
        <v>0</v>
      </c>
      <c r="D1527" s="30">
        <v>1</v>
      </c>
      <c r="E1527" s="30">
        <f>-LOG(S0P5022[[#This Row],[p]]-0.5,2)</f>
        <v>1</v>
      </c>
      <c r="F1527" s="30" t="e">
        <f>-LOG(1-S0P5022[[#This Row],[p]],2)^2</f>
        <v>#NUM!</v>
      </c>
      <c r="G1527" s="30">
        <f>-LOG(S0P5022[[#This Row],[p]]-0.5,2)^2</f>
        <v>1</v>
      </c>
      <c r="H1527" s="30" t="e">
        <f>-LOG(1-S0P5022[[#This Row],[p]],2)</f>
        <v>#NUM!</v>
      </c>
      <c r="I1527" s="30">
        <f>1/S0P5022[[#This Row],[-LOG(p-0.5)^2]]</f>
        <v>1</v>
      </c>
      <c r="J1527" s="30">
        <f>1-S0P5022[[#This Row],[p]]</f>
        <v>0</v>
      </c>
      <c r="K1527" s="30" t="e">
        <f>1/S0P5022[[#This Row],[1-p]]</f>
        <v>#DIV/0!</v>
      </c>
      <c r="L1527" s="30">
        <f>S0P5022[[#This Row],[p]]*2-1</f>
        <v>1</v>
      </c>
      <c r="M1527" s="30">
        <f>S0P5022[[#This Row],[1-p]]*2</f>
        <v>0</v>
      </c>
      <c r="N1527" s="30">
        <f>S0P5022[[#This Row],[2p-1]]*2</f>
        <v>2</v>
      </c>
      <c r="O1527" s="30">
        <f>S0P5022[[#This Row],[2-2p]]*2</f>
        <v>0</v>
      </c>
      <c r="P1527" s="30">
        <f>2^S0P5022[[#This Row],[4p-2]]</f>
        <v>4</v>
      </c>
      <c r="Q1527" s="30">
        <f>2^S0P5022[[#This Row],[4-4p]]</f>
        <v>1</v>
      </c>
      <c r="R1527" s="30">
        <f>2^S0P5022[[#This Row],[2^(4p-2)]]</f>
        <v>16</v>
      </c>
      <c r="S1527" s="29">
        <f>S0P5022[[#This Row],[1-p]]/2</f>
        <v>0</v>
      </c>
      <c r="T1527" s="29" t="e">
        <f>S0P5022[[#This Row],[f(p)]]/LOG(1-S0P5022[[#This Row],[p]],2)^16</f>
        <v>#NUM!</v>
      </c>
      <c r="U1527" s="26" t="e">
        <f>2*(1-ABS(SIN(S0P5022[[#This Row],[Rad]]*2)))^(S0P5022[[#This Row],[-LOG(1-p)]])</f>
        <v>#NUM!</v>
      </c>
      <c r="V1527" s="26" t="e">
        <f>S0P5022[[#This Row],[f(p)]]*LOG(1-S0P5022[[#This Row],[p]],2)^-16</f>
        <v>#NUM!</v>
      </c>
      <c r="W1527" s="26" t="e">
        <f>S0P5022[[#This Row],[f(p)]]*2*((1-ABS(SIN(S0P5022[[#This Row],[Rad]]*2)))^(S0P5022[[#This Row],[-LOG(1-p)]]^2))</f>
        <v>#NUM!</v>
      </c>
      <c r="X1527" s="26" t="e">
        <f>S0P5022[[#This Row],[F3]]+S0P5022[[#This Row],[F2]]</f>
        <v>#NUM!</v>
      </c>
      <c r="Y1527" s="26"/>
      <c r="Z1527"/>
      <c r="AD1527" s="16"/>
      <c r="AE1527" s="20"/>
      <c r="AF1527" s="16"/>
      <c r="AG1527" s="20"/>
      <c r="AN1527" s="15"/>
      <c r="AO1527" s="20"/>
      <c r="AT1527" s="15"/>
      <c r="AU1527" s="17"/>
      <c r="AW1527" s="15"/>
      <c r="AX1527" s="20"/>
    </row>
    <row r="1528" spans="1:50" x14ac:dyDescent="0.3">
      <c r="A1528" s="28">
        <v>-106</v>
      </c>
      <c r="B1528" s="28">
        <f>RADIANS(S0P5022[[#This Row],[Deg]])</f>
        <v>-1.8500490071139892</v>
      </c>
      <c r="C1528" s="29">
        <v>0</v>
      </c>
      <c r="D1528" s="30">
        <v>1</v>
      </c>
      <c r="E1528" s="30">
        <f>-LOG(S0P5022[[#This Row],[p]]-0.5,2)</f>
        <v>1</v>
      </c>
      <c r="F1528" s="30" t="e">
        <f>-LOG(1-S0P5022[[#This Row],[p]],2)^2</f>
        <v>#NUM!</v>
      </c>
      <c r="G1528" s="30">
        <f>-LOG(S0P5022[[#This Row],[p]]-0.5,2)^2</f>
        <v>1</v>
      </c>
      <c r="H1528" s="30" t="e">
        <f>-LOG(1-S0P5022[[#This Row],[p]],2)</f>
        <v>#NUM!</v>
      </c>
      <c r="I1528" s="30">
        <f>1/S0P5022[[#This Row],[-LOG(p-0.5)^2]]</f>
        <v>1</v>
      </c>
      <c r="J1528" s="30">
        <f>1-S0P5022[[#This Row],[p]]</f>
        <v>0</v>
      </c>
      <c r="K1528" s="30" t="e">
        <f>1/S0P5022[[#This Row],[1-p]]</f>
        <v>#DIV/0!</v>
      </c>
      <c r="L1528" s="30">
        <f>S0P5022[[#This Row],[p]]*2-1</f>
        <v>1</v>
      </c>
      <c r="M1528" s="30">
        <f>S0P5022[[#This Row],[1-p]]*2</f>
        <v>0</v>
      </c>
      <c r="N1528" s="30">
        <f>S0P5022[[#This Row],[2p-1]]*2</f>
        <v>2</v>
      </c>
      <c r="O1528" s="30">
        <f>S0P5022[[#This Row],[2-2p]]*2</f>
        <v>0</v>
      </c>
      <c r="P1528" s="30">
        <f>2^S0P5022[[#This Row],[4p-2]]</f>
        <v>4</v>
      </c>
      <c r="Q1528" s="30">
        <f>2^S0P5022[[#This Row],[4-4p]]</f>
        <v>1</v>
      </c>
      <c r="R1528" s="30">
        <f>2^S0P5022[[#This Row],[2^(4p-2)]]</f>
        <v>16</v>
      </c>
      <c r="S1528" s="29">
        <f>S0P5022[[#This Row],[1-p]]/2</f>
        <v>0</v>
      </c>
      <c r="T1528" s="29" t="e">
        <f>S0P5022[[#This Row],[f(p)]]/LOG(1-S0P5022[[#This Row],[p]],2)^16</f>
        <v>#NUM!</v>
      </c>
      <c r="U1528" s="26" t="e">
        <f>2*(1-ABS(SIN(S0P5022[[#This Row],[Rad]]*2)))^(S0P5022[[#This Row],[-LOG(1-p)]])</f>
        <v>#NUM!</v>
      </c>
      <c r="V1528" s="26" t="e">
        <f>S0P5022[[#This Row],[f(p)]]*LOG(1-S0P5022[[#This Row],[p]],2)^-16</f>
        <v>#NUM!</v>
      </c>
      <c r="W1528" s="26" t="e">
        <f>S0P5022[[#This Row],[f(p)]]*2*((1-ABS(SIN(S0P5022[[#This Row],[Rad]]*2)))^(S0P5022[[#This Row],[-LOG(1-p)]]^2))</f>
        <v>#NUM!</v>
      </c>
      <c r="X1528" s="26" t="e">
        <f>S0P5022[[#This Row],[F3]]+S0P5022[[#This Row],[F2]]</f>
        <v>#NUM!</v>
      </c>
      <c r="Y1528" s="26"/>
      <c r="Z1528"/>
      <c r="AD1528" s="16"/>
      <c r="AE1528" s="20"/>
      <c r="AF1528" s="16"/>
      <c r="AG1528" s="20"/>
      <c r="AN1528" s="15"/>
      <c r="AO1528" s="20"/>
      <c r="AT1528" s="15"/>
      <c r="AU1528" s="17"/>
      <c r="AW1528" s="15"/>
      <c r="AX1528" s="20"/>
    </row>
    <row r="1529" spans="1:50" x14ac:dyDescent="0.3">
      <c r="A1529" s="28">
        <v>-105</v>
      </c>
      <c r="B1529" s="28">
        <f>RADIANS(S0P5022[[#This Row],[Deg]])</f>
        <v>-1.8325957145940461</v>
      </c>
      <c r="C1529" s="29">
        <v>0</v>
      </c>
      <c r="D1529" s="30">
        <v>1</v>
      </c>
      <c r="E1529" s="30">
        <f>-LOG(S0P5022[[#This Row],[p]]-0.5,2)</f>
        <v>1</v>
      </c>
      <c r="F1529" s="30" t="e">
        <f>-LOG(1-S0P5022[[#This Row],[p]],2)^2</f>
        <v>#NUM!</v>
      </c>
      <c r="G1529" s="30">
        <f>-LOG(S0P5022[[#This Row],[p]]-0.5,2)^2</f>
        <v>1</v>
      </c>
      <c r="H1529" s="30" t="e">
        <f>-LOG(1-S0P5022[[#This Row],[p]],2)</f>
        <v>#NUM!</v>
      </c>
      <c r="I1529" s="30">
        <f>1/S0P5022[[#This Row],[-LOG(p-0.5)^2]]</f>
        <v>1</v>
      </c>
      <c r="J1529" s="30">
        <f>1-S0P5022[[#This Row],[p]]</f>
        <v>0</v>
      </c>
      <c r="K1529" s="30" t="e">
        <f>1/S0P5022[[#This Row],[1-p]]</f>
        <v>#DIV/0!</v>
      </c>
      <c r="L1529" s="30">
        <f>S0P5022[[#This Row],[p]]*2-1</f>
        <v>1</v>
      </c>
      <c r="M1529" s="30">
        <f>S0P5022[[#This Row],[1-p]]*2</f>
        <v>0</v>
      </c>
      <c r="N1529" s="30">
        <f>S0P5022[[#This Row],[2p-1]]*2</f>
        <v>2</v>
      </c>
      <c r="O1529" s="30">
        <f>S0P5022[[#This Row],[2-2p]]*2</f>
        <v>0</v>
      </c>
      <c r="P1529" s="30">
        <f>2^S0P5022[[#This Row],[4p-2]]</f>
        <v>4</v>
      </c>
      <c r="Q1529" s="30">
        <f>2^S0P5022[[#This Row],[4-4p]]</f>
        <v>1</v>
      </c>
      <c r="R1529" s="30">
        <f>2^S0P5022[[#This Row],[2^(4p-2)]]</f>
        <v>16</v>
      </c>
      <c r="S1529" s="29">
        <f>S0P5022[[#This Row],[1-p]]/2</f>
        <v>0</v>
      </c>
      <c r="T1529" s="29" t="e">
        <f>S0P5022[[#This Row],[f(p)]]/LOG(1-S0P5022[[#This Row],[p]],2)^16</f>
        <v>#NUM!</v>
      </c>
      <c r="U1529" s="26" t="e">
        <f>2*(1-ABS(SIN(S0P5022[[#This Row],[Rad]]*2)))^(S0P5022[[#This Row],[-LOG(1-p)]])</f>
        <v>#NUM!</v>
      </c>
      <c r="V1529" s="26" t="e">
        <f>S0P5022[[#This Row],[f(p)]]*LOG(1-S0P5022[[#This Row],[p]],2)^-16</f>
        <v>#NUM!</v>
      </c>
      <c r="W1529" s="26" t="e">
        <f>S0P5022[[#This Row],[f(p)]]*2*((1-ABS(SIN(S0P5022[[#This Row],[Rad]]*2)))^(S0P5022[[#This Row],[-LOG(1-p)]]^2))</f>
        <v>#NUM!</v>
      </c>
      <c r="X1529" s="26" t="e">
        <f>S0P5022[[#This Row],[F3]]+S0P5022[[#This Row],[F2]]</f>
        <v>#NUM!</v>
      </c>
      <c r="Y1529" s="26"/>
      <c r="Z1529"/>
      <c r="AD1529" s="16"/>
      <c r="AE1529" s="20"/>
      <c r="AF1529" s="16"/>
      <c r="AG1529" s="20"/>
      <c r="AN1529" s="15"/>
      <c r="AO1529" s="20"/>
      <c r="AT1529" s="15"/>
      <c r="AU1529" s="17"/>
      <c r="AW1529" s="15"/>
      <c r="AX1529" s="20"/>
    </row>
    <row r="1530" spans="1:50" x14ac:dyDescent="0.3">
      <c r="A1530" s="28">
        <v>-104</v>
      </c>
      <c r="B1530" s="28">
        <f>RADIANS(S0P5022[[#This Row],[Deg]])</f>
        <v>-1.8151424220741028</v>
      </c>
      <c r="C1530" s="29">
        <v>0</v>
      </c>
      <c r="D1530" s="30">
        <v>1</v>
      </c>
      <c r="E1530" s="30">
        <f>-LOG(S0P5022[[#This Row],[p]]-0.5,2)</f>
        <v>1</v>
      </c>
      <c r="F1530" s="30" t="e">
        <f>-LOG(1-S0P5022[[#This Row],[p]],2)^2</f>
        <v>#NUM!</v>
      </c>
      <c r="G1530" s="30">
        <f>-LOG(S0P5022[[#This Row],[p]]-0.5,2)^2</f>
        <v>1</v>
      </c>
      <c r="H1530" s="30" t="e">
        <f>-LOG(1-S0P5022[[#This Row],[p]],2)</f>
        <v>#NUM!</v>
      </c>
      <c r="I1530" s="30">
        <f>1/S0P5022[[#This Row],[-LOG(p-0.5)^2]]</f>
        <v>1</v>
      </c>
      <c r="J1530" s="30">
        <f>1-S0P5022[[#This Row],[p]]</f>
        <v>0</v>
      </c>
      <c r="K1530" s="30" t="e">
        <f>1/S0P5022[[#This Row],[1-p]]</f>
        <v>#DIV/0!</v>
      </c>
      <c r="L1530" s="30">
        <f>S0P5022[[#This Row],[p]]*2-1</f>
        <v>1</v>
      </c>
      <c r="M1530" s="30">
        <f>S0P5022[[#This Row],[1-p]]*2</f>
        <v>0</v>
      </c>
      <c r="N1530" s="30">
        <f>S0P5022[[#This Row],[2p-1]]*2</f>
        <v>2</v>
      </c>
      <c r="O1530" s="30">
        <f>S0P5022[[#This Row],[2-2p]]*2</f>
        <v>0</v>
      </c>
      <c r="P1530" s="30">
        <f>2^S0P5022[[#This Row],[4p-2]]</f>
        <v>4</v>
      </c>
      <c r="Q1530" s="30">
        <f>2^S0P5022[[#This Row],[4-4p]]</f>
        <v>1</v>
      </c>
      <c r="R1530" s="30">
        <f>2^S0P5022[[#This Row],[2^(4p-2)]]</f>
        <v>16</v>
      </c>
      <c r="S1530" s="29">
        <f>S0P5022[[#This Row],[1-p]]/2</f>
        <v>0</v>
      </c>
      <c r="T1530" s="29" t="e">
        <f>S0P5022[[#This Row],[f(p)]]/LOG(1-S0P5022[[#This Row],[p]],2)^16</f>
        <v>#NUM!</v>
      </c>
      <c r="U1530" s="26" t="e">
        <f>2*(1-ABS(SIN(S0P5022[[#This Row],[Rad]]*2)))^(S0P5022[[#This Row],[-LOG(1-p)]])</f>
        <v>#NUM!</v>
      </c>
      <c r="V1530" s="26" t="e">
        <f>S0P5022[[#This Row],[f(p)]]*LOG(1-S0P5022[[#This Row],[p]],2)^-16</f>
        <v>#NUM!</v>
      </c>
      <c r="W1530" s="26" t="e">
        <f>S0P5022[[#This Row],[f(p)]]*2*((1-ABS(SIN(S0P5022[[#This Row],[Rad]]*2)))^(S0P5022[[#This Row],[-LOG(1-p)]]^2))</f>
        <v>#NUM!</v>
      </c>
      <c r="X1530" s="26" t="e">
        <f>S0P5022[[#This Row],[F3]]+S0P5022[[#This Row],[F2]]</f>
        <v>#NUM!</v>
      </c>
      <c r="Y1530" s="26"/>
      <c r="Z1530"/>
      <c r="AD1530" s="16"/>
      <c r="AE1530" s="20"/>
      <c r="AF1530" s="16"/>
      <c r="AG1530" s="20"/>
      <c r="AN1530" s="15"/>
      <c r="AO1530" s="20"/>
      <c r="AT1530" s="15"/>
      <c r="AU1530" s="17"/>
      <c r="AW1530" s="15"/>
      <c r="AX1530" s="20"/>
    </row>
    <row r="1531" spans="1:50" x14ac:dyDescent="0.3">
      <c r="A1531" s="28">
        <v>-103</v>
      </c>
      <c r="B1531" s="28">
        <f>RADIANS(S0P5022[[#This Row],[Deg]])</f>
        <v>-1.7976891295541595</v>
      </c>
      <c r="C1531" s="29">
        <v>0</v>
      </c>
      <c r="D1531" s="30">
        <v>1</v>
      </c>
      <c r="E1531" s="30">
        <f>-LOG(S0P5022[[#This Row],[p]]-0.5,2)</f>
        <v>1</v>
      </c>
      <c r="F1531" s="30" t="e">
        <f>-LOG(1-S0P5022[[#This Row],[p]],2)^2</f>
        <v>#NUM!</v>
      </c>
      <c r="G1531" s="30">
        <f>-LOG(S0P5022[[#This Row],[p]]-0.5,2)^2</f>
        <v>1</v>
      </c>
      <c r="H1531" s="30" t="e">
        <f>-LOG(1-S0P5022[[#This Row],[p]],2)</f>
        <v>#NUM!</v>
      </c>
      <c r="I1531" s="30">
        <f>1/S0P5022[[#This Row],[-LOG(p-0.5)^2]]</f>
        <v>1</v>
      </c>
      <c r="J1531" s="30">
        <f>1-S0P5022[[#This Row],[p]]</f>
        <v>0</v>
      </c>
      <c r="K1531" s="30" t="e">
        <f>1/S0P5022[[#This Row],[1-p]]</f>
        <v>#DIV/0!</v>
      </c>
      <c r="L1531" s="30">
        <f>S0P5022[[#This Row],[p]]*2-1</f>
        <v>1</v>
      </c>
      <c r="M1531" s="30">
        <f>S0P5022[[#This Row],[1-p]]*2</f>
        <v>0</v>
      </c>
      <c r="N1531" s="30">
        <f>S0P5022[[#This Row],[2p-1]]*2</f>
        <v>2</v>
      </c>
      <c r="O1531" s="30">
        <f>S0P5022[[#This Row],[2-2p]]*2</f>
        <v>0</v>
      </c>
      <c r="P1531" s="30">
        <f>2^S0P5022[[#This Row],[4p-2]]</f>
        <v>4</v>
      </c>
      <c r="Q1531" s="30">
        <f>2^S0P5022[[#This Row],[4-4p]]</f>
        <v>1</v>
      </c>
      <c r="R1531" s="30">
        <f>2^S0P5022[[#This Row],[2^(4p-2)]]</f>
        <v>16</v>
      </c>
      <c r="S1531" s="29">
        <f>S0P5022[[#This Row],[1-p]]/2</f>
        <v>0</v>
      </c>
      <c r="T1531" s="29" t="e">
        <f>S0P5022[[#This Row],[f(p)]]/LOG(1-S0P5022[[#This Row],[p]],2)^16</f>
        <v>#NUM!</v>
      </c>
      <c r="U1531" s="26" t="e">
        <f>2*(1-ABS(SIN(S0P5022[[#This Row],[Rad]]*2)))^(S0P5022[[#This Row],[-LOG(1-p)]])</f>
        <v>#NUM!</v>
      </c>
      <c r="V1531" s="26" t="e">
        <f>S0P5022[[#This Row],[f(p)]]*LOG(1-S0P5022[[#This Row],[p]],2)^-16</f>
        <v>#NUM!</v>
      </c>
      <c r="W1531" s="26" t="e">
        <f>S0P5022[[#This Row],[f(p)]]*2*((1-ABS(SIN(S0P5022[[#This Row],[Rad]]*2)))^(S0P5022[[#This Row],[-LOG(1-p)]]^2))</f>
        <v>#NUM!</v>
      </c>
      <c r="X1531" s="26" t="e">
        <f>S0P5022[[#This Row],[F3]]+S0P5022[[#This Row],[F2]]</f>
        <v>#NUM!</v>
      </c>
      <c r="Y1531" s="26"/>
      <c r="Z1531"/>
      <c r="AD1531" s="16"/>
      <c r="AE1531" s="20"/>
      <c r="AF1531" s="16"/>
      <c r="AG1531" s="20"/>
      <c r="AN1531" s="15"/>
      <c r="AO1531" s="20"/>
      <c r="AT1531" s="15"/>
      <c r="AU1531" s="17"/>
      <c r="AW1531" s="15"/>
      <c r="AX1531" s="20"/>
    </row>
    <row r="1532" spans="1:50" x14ac:dyDescent="0.3">
      <c r="A1532" s="28">
        <v>-102</v>
      </c>
      <c r="B1532" s="28">
        <f>RADIANS(S0P5022[[#This Row],[Deg]])</f>
        <v>-1.7802358370342162</v>
      </c>
      <c r="C1532" s="29">
        <v>0</v>
      </c>
      <c r="D1532" s="30">
        <v>1</v>
      </c>
      <c r="E1532" s="30">
        <f>-LOG(S0P5022[[#This Row],[p]]-0.5,2)</f>
        <v>1</v>
      </c>
      <c r="F1532" s="30" t="e">
        <f>-LOG(1-S0P5022[[#This Row],[p]],2)^2</f>
        <v>#NUM!</v>
      </c>
      <c r="G1532" s="30">
        <f>-LOG(S0P5022[[#This Row],[p]]-0.5,2)^2</f>
        <v>1</v>
      </c>
      <c r="H1532" s="30" t="e">
        <f>-LOG(1-S0P5022[[#This Row],[p]],2)</f>
        <v>#NUM!</v>
      </c>
      <c r="I1532" s="30">
        <f>1/S0P5022[[#This Row],[-LOG(p-0.5)^2]]</f>
        <v>1</v>
      </c>
      <c r="J1532" s="30">
        <f>1-S0P5022[[#This Row],[p]]</f>
        <v>0</v>
      </c>
      <c r="K1532" s="30" t="e">
        <f>1/S0P5022[[#This Row],[1-p]]</f>
        <v>#DIV/0!</v>
      </c>
      <c r="L1532" s="30">
        <f>S0P5022[[#This Row],[p]]*2-1</f>
        <v>1</v>
      </c>
      <c r="M1532" s="30">
        <f>S0P5022[[#This Row],[1-p]]*2</f>
        <v>0</v>
      </c>
      <c r="N1532" s="30">
        <f>S0P5022[[#This Row],[2p-1]]*2</f>
        <v>2</v>
      </c>
      <c r="O1532" s="30">
        <f>S0P5022[[#This Row],[2-2p]]*2</f>
        <v>0</v>
      </c>
      <c r="P1532" s="30">
        <f>2^S0P5022[[#This Row],[4p-2]]</f>
        <v>4</v>
      </c>
      <c r="Q1532" s="30">
        <f>2^S0P5022[[#This Row],[4-4p]]</f>
        <v>1</v>
      </c>
      <c r="R1532" s="30">
        <f>2^S0P5022[[#This Row],[2^(4p-2)]]</f>
        <v>16</v>
      </c>
      <c r="S1532" s="29">
        <f>S0P5022[[#This Row],[1-p]]/2</f>
        <v>0</v>
      </c>
      <c r="T1532" s="29" t="e">
        <f>S0P5022[[#This Row],[f(p)]]/LOG(1-S0P5022[[#This Row],[p]],2)^16</f>
        <v>#NUM!</v>
      </c>
      <c r="U1532" s="26" t="e">
        <f>2*(1-ABS(SIN(S0P5022[[#This Row],[Rad]]*2)))^(S0P5022[[#This Row],[-LOG(1-p)]])</f>
        <v>#NUM!</v>
      </c>
      <c r="V1532" s="26" t="e">
        <f>S0P5022[[#This Row],[f(p)]]*LOG(1-S0P5022[[#This Row],[p]],2)^-16</f>
        <v>#NUM!</v>
      </c>
      <c r="W1532" s="26" t="e">
        <f>S0P5022[[#This Row],[f(p)]]*2*((1-ABS(SIN(S0P5022[[#This Row],[Rad]]*2)))^(S0P5022[[#This Row],[-LOG(1-p)]]^2))</f>
        <v>#NUM!</v>
      </c>
      <c r="X1532" s="26" t="e">
        <f>S0P5022[[#This Row],[F3]]+S0P5022[[#This Row],[F2]]</f>
        <v>#NUM!</v>
      </c>
      <c r="Y1532" s="26"/>
      <c r="Z1532"/>
      <c r="AD1532" s="16"/>
      <c r="AE1532" s="20"/>
      <c r="AF1532" s="16"/>
      <c r="AG1532" s="20"/>
      <c r="AN1532" s="15"/>
      <c r="AO1532" s="20"/>
      <c r="AT1532" s="15"/>
      <c r="AU1532" s="17"/>
      <c r="AW1532" s="15"/>
      <c r="AX1532" s="20"/>
    </row>
    <row r="1533" spans="1:50" x14ac:dyDescent="0.3">
      <c r="A1533" s="28">
        <v>-101</v>
      </c>
      <c r="B1533" s="28">
        <f>RADIANS(S0P5022[[#This Row],[Deg]])</f>
        <v>-1.7627825445142729</v>
      </c>
      <c r="C1533" s="29">
        <v>0</v>
      </c>
      <c r="D1533" s="30">
        <v>1</v>
      </c>
      <c r="E1533" s="30">
        <f>-LOG(S0P5022[[#This Row],[p]]-0.5,2)</f>
        <v>1</v>
      </c>
      <c r="F1533" s="30" t="e">
        <f>-LOG(1-S0P5022[[#This Row],[p]],2)^2</f>
        <v>#NUM!</v>
      </c>
      <c r="G1533" s="30">
        <f>-LOG(S0P5022[[#This Row],[p]]-0.5,2)^2</f>
        <v>1</v>
      </c>
      <c r="H1533" s="30" t="e">
        <f>-LOG(1-S0P5022[[#This Row],[p]],2)</f>
        <v>#NUM!</v>
      </c>
      <c r="I1533" s="30">
        <f>1/S0P5022[[#This Row],[-LOG(p-0.5)^2]]</f>
        <v>1</v>
      </c>
      <c r="J1533" s="30">
        <f>1-S0P5022[[#This Row],[p]]</f>
        <v>0</v>
      </c>
      <c r="K1533" s="30" t="e">
        <f>1/S0P5022[[#This Row],[1-p]]</f>
        <v>#DIV/0!</v>
      </c>
      <c r="L1533" s="30">
        <f>S0P5022[[#This Row],[p]]*2-1</f>
        <v>1</v>
      </c>
      <c r="M1533" s="30">
        <f>S0P5022[[#This Row],[1-p]]*2</f>
        <v>0</v>
      </c>
      <c r="N1533" s="30">
        <f>S0P5022[[#This Row],[2p-1]]*2</f>
        <v>2</v>
      </c>
      <c r="O1533" s="30">
        <f>S0P5022[[#This Row],[2-2p]]*2</f>
        <v>0</v>
      </c>
      <c r="P1533" s="30">
        <f>2^S0P5022[[#This Row],[4p-2]]</f>
        <v>4</v>
      </c>
      <c r="Q1533" s="30">
        <f>2^S0P5022[[#This Row],[4-4p]]</f>
        <v>1</v>
      </c>
      <c r="R1533" s="30">
        <f>2^S0P5022[[#This Row],[2^(4p-2)]]</f>
        <v>16</v>
      </c>
      <c r="S1533" s="29">
        <f>S0P5022[[#This Row],[1-p]]/2</f>
        <v>0</v>
      </c>
      <c r="T1533" s="29" t="e">
        <f>S0P5022[[#This Row],[f(p)]]/LOG(1-S0P5022[[#This Row],[p]],2)^16</f>
        <v>#NUM!</v>
      </c>
      <c r="U1533" s="26" t="e">
        <f>2*(1-ABS(SIN(S0P5022[[#This Row],[Rad]]*2)))^(S0P5022[[#This Row],[-LOG(1-p)]])</f>
        <v>#NUM!</v>
      </c>
      <c r="V1533" s="26" t="e">
        <f>S0P5022[[#This Row],[f(p)]]*LOG(1-S0P5022[[#This Row],[p]],2)^-16</f>
        <v>#NUM!</v>
      </c>
      <c r="W1533" s="26" t="e">
        <f>S0P5022[[#This Row],[f(p)]]*2*((1-ABS(SIN(S0P5022[[#This Row],[Rad]]*2)))^(S0P5022[[#This Row],[-LOG(1-p)]]^2))</f>
        <v>#NUM!</v>
      </c>
      <c r="X1533" s="26" t="e">
        <f>S0P5022[[#This Row],[F3]]+S0P5022[[#This Row],[F2]]</f>
        <v>#NUM!</v>
      </c>
      <c r="Y1533" s="26"/>
      <c r="Z1533"/>
      <c r="AD1533" s="16"/>
      <c r="AE1533" s="20"/>
      <c r="AF1533" s="16"/>
      <c r="AG1533" s="20"/>
      <c r="AN1533" s="15"/>
      <c r="AO1533" s="20"/>
      <c r="AT1533" s="15"/>
      <c r="AU1533" s="17"/>
      <c r="AW1533" s="15"/>
      <c r="AX1533" s="20"/>
    </row>
    <row r="1534" spans="1:50" x14ac:dyDescent="0.3">
      <c r="A1534" s="28">
        <v>-100</v>
      </c>
      <c r="B1534" s="28">
        <f>RADIANS(S0P5022[[#This Row],[Deg]])</f>
        <v>-1.7453292519943295</v>
      </c>
      <c r="C1534" s="29">
        <v>0</v>
      </c>
      <c r="D1534" s="30">
        <v>1</v>
      </c>
      <c r="E1534" s="30">
        <f>-LOG(S0P5022[[#This Row],[p]]-0.5,2)</f>
        <v>1</v>
      </c>
      <c r="F1534" s="30" t="e">
        <f>-LOG(1-S0P5022[[#This Row],[p]],2)^2</f>
        <v>#NUM!</v>
      </c>
      <c r="G1534" s="30">
        <f>-LOG(S0P5022[[#This Row],[p]]-0.5,2)^2</f>
        <v>1</v>
      </c>
      <c r="H1534" s="30" t="e">
        <f>-LOG(1-S0P5022[[#This Row],[p]],2)</f>
        <v>#NUM!</v>
      </c>
      <c r="I1534" s="30">
        <f>1/S0P5022[[#This Row],[-LOG(p-0.5)^2]]</f>
        <v>1</v>
      </c>
      <c r="J1534" s="30">
        <f>1-S0P5022[[#This Row],[p]]</f>
        <v>0</v>
      </c>
      <c r="K1534" s="30" t="e">
        <f>1/S0P5022[[#This Row],[1-p]]</f>
        <v>#DIV/0!</v>
      </c>
      <c r="L1534" s="30">
        <f>S0P5022[[#This Row],[p]]*2-1</f>
        <v>1</v>
      </c>
      <c r="M1534" s="30">
        <f>S0P5022[[#This Row],[1-p]]*2</f>
        <v>0</v>
      </c>
      <c r="N1534" s="30">
        <f>S0P5022[[#This Row],[2p-1]]*2</f>
        <v>2</v>
      </c>
      <c r="O1534" s="30">
        <f>S0P5022[[#This Row],[2-2p]]*2</f>
        <v>0</v>
      </c>
      <c r="P1534" s="30">
        <f>2^S0P5022[[#This Row],[4p-2]]</f>
        <v>4</v>
      </c>
      <c r="Q1534" s="30">
        <f>2^S0P5022[[#This Row],[4-4p]]</f>
        <v>1</v>
      </c>
      <c r="R1534" s="30">
        <f>2^S0P5022[[#This Row],[2^(4p-2)]]</f>
        <v>16</v>
      </c>
      <c r="S1534" s="29">
        <f>S0P5022[[#This Row],[1-p]]/2</f>
        <v>0</v>
      </c>
      <c r="T1534" s="29" t="e">
        <f>S0P5022[[#This Row],[f(p)]]/LOG(1-S0P5022[[#This Row],[p]],2)^16</f>
        <v>#NUM!</v>
      </c>
      <c r="U1534" s="26" t="e">
        <f>2*(1-ABS(SIN(S0P5022[[#This Row],[Rad]]*2)))^(S0P5022[[#This Row],[-LOG(1-p)]])</f>
        <v>#NUM!</v>
      </c>
      <c r="V1534" s="26" t="e">
        <f>S0P5022[[#This Row],[f(p)]]*LOG(1-S0P5022[[#This Row],[p]],2)^-16</f>
        <v>#NUM!</v>
      </c>
      <c r="W1534" s="26" t="e">
        <f>S0P5022[[#This Row],[f(p)]]*2*((1-ABS(SIN(S0P5022[[#This Row],[Rad]]*2)))^(S0P5022[[#This Row],[-LOG(1-p)]]^2))</f>
        <v>#NUM!</v>
      </c>
      <c r="X1534" s="26" t="e">
        <f>S0P5022[[#This Row],[F3]]+S0P5022[[#This Row],[F2]]</f>
        <v>#NUM!</v>
      </c>
      <c r="Y1534" s="26"/>
      <c r="Z1534"/>
      <c r="AD1534" s="16"/>
      <c r="AE1534" s="20"/>
      <c r="AF1534" s="16"/>
      <c r="AG1534" s="20"/>
      <c r="AN1534" s="15"/>
      <c r="AO1534" s="20"/>
      <c r="AT1534" s="15"/>
      <c r="AU1534" s="17"/>
      <c r="AW1534" s="15"/>
      <c r="AX1534" s="20"/>
    </row>
    <row r="1535" spans="1:50" x14ac:dyDescent="0.3">
      <c r="A1535" s="28">
        <v>-99</v>
      </c>
      <c r="B1535" s="28">
        <f>RADIANS(S0P5022[[#This Row],[Deg]])</f>
        <v>-1.7278759594743862</v>
      </c>
      <c r="C1535" s="29">
        <v>0</v>
      </c>
      <c r="D1535" s="30">
        <v>1</v>
      </c>
      <c r="E1535" s="30">
        <f>-LOG(S0P5022[[#This Row],[p]]-0.5,2)</f>
        <v>1</v>
      </c>
      <c r="F1535" s="30" t="e">
        <f>-LOG(1-S0P5022[[#This Row],[p]],2)^2</f>
        <v>#NUM!</v>
      </c>
      <c r="G1535" s="30">
        <f>-LOG(S0P5022[[#This Row],[p]]-0.5,2)^2</f>
        <v>1</v>
      </c>
      <c r="H1535" s="30" t="e">
        <f>-LOG(1-S0P5022[[#This Row],[p]],2)</f>
        <v>#NUM!</v>
      </c>
      <c r="I1535" s="30">
        <f>1/S0P5022[[#This Row],[-LOG(p-0.5)^2]]</f>
        <v>1</v>
      </c>
      <c r="J1535" s="30">
        <f>1-S0P5022[[#This Row],[p]]</f>
        <v>0</v>
      </c>
      <c r="K1535" s="30" t="e">
        <f>1/S0P5022[[#This Row],[1-p]]</f>
        <v>#DIV/0!</v>
      </c>
      <c r="L1535" s="30">
        <f>S0P5022[[#This Row],[p]]*2-1</f>
        <v>1</v>
      </c>
      <c r="M1535" s="30">
        <f>S0P5022[[#This Row],[1-p]]*2</f>
        <v>0</v>
      </c>
      <c r="N1535" s="30">
        <f>S0P5022[[#This Row],[2p-1]]*2</f>
        <v>2</v>
      </c>
      <c r="O1535" s="30">
        <f>S0P5022[[#This Row],[2-2p]]*2</f>
        <v>0</v>
      </c>
      <c r="P1535" s="30">
        <f>2^S0P5022[[#This Row],[4p-2]]</f>
        <v>4</v>
      </c>
      <c r="Q1535" s="30">
        <f>2^S0P5022[[#This Row],[4-4p]]</f>
        <v>1</v>
      </c>
      <c r="R1535" s="30">
        <f>2^S0P5022[[#This Row],[2^(4p-2)]]</f>
        <v>16</v>
      </c>
      <c r="S1535" s="29">
        <f>S0P5022[[#This Row],[1-p]]/2</f>
        <v>0</v>
      </c>
      <c r="T1535" s="29" t="e">
        <f>S0P5022[[#This Row],[f(p)]]/LOG(1-S0P5022[[#This Row],[p]],2)^16</f>
        <v>#NUM!</v>
      </c>
      <c r="U1535" s="26" t="e">
        <f>2*(1-ABS(SIN(S0P5022[[#This Row],[Rad]]*2)))^(S0P5022[[#This Row],[-LOG(1-p)]])</f>
        <v>#NUM!</v>
      </c>
      <c r="V1535" s="26" t="e">
        <f>S0P5022[[#This Row],[f(p)]]*LOG(1-S0P5022[[#This Row],[p]],2)^-16</f>
        <v>#NUM!</v>
      </c>
      <c r="W1535" s="26" t="e">
        <f>S0P5022[[#This Row],[f(p)]]*2*((1-ABS(SIN(S0P5022[[#This Row],[Rad]]*2)))^(S0P5022[[#This Row],[-LOG(1-p)]]^2))</f>
        <v>#NUM!</v>
      </c>
      <c r="X1535" s="26" t="e">
        <f>S0P5022[[#This Row],[F3]]+S0P5022[[#This Row],[F2]]</f>
        <v>#NUM!</v>
      </c>
      <c r="Y1535" s="26"/>
      <c r="Z1535"/>
      <c r="AD1535" s="16"/>
      <c r="AE1535" s="20"/>
      <c r="AF1535" s="16"/>
      <c r="AG1535" s="20"/>
      <c r="AN1535" s="15"/>
      <c r="AO1535" s="20"/>
      <c r="AT1535" s="15"/>
      <c r="AU1535" s="17"/>
      <c r="AW1535" s="15"/>
      <c r="AX1535" s="20"/>
    </row>
    <row r="1536" spans="1:50" x14ac:dyDescent="0.3">
      <c r="A1536" s="28">
        <v>-98</v>
      </c>
      <c r="B1536" s="28">
        <f>RADIANS(S0P5022[[#This Row],[Deg]])</f>
        <v>-1.7104226669544429</v>
      </c>
      <c r="C1536" s="29">
        <v>0</v>
      </c>
      <c r="D1536" s="30">
        <v>1</v>
      </c>
      <c r="E1536" s="30">
        <f>-LOG(S0P5022[[#This Row],[p]]-0.5,2)</f>
        <v>1</v>
      </c>
      <c r="F1536" s="30" t="e">
        <f>-LOG(1-S0P5022[[#This Row],[p]],2)^2</f>
        <v>#NUM!</v>
      </c>
      <c r="G1536" s="30">
        <f>-LOG(S0P5022[[#This Row],[p]]-0.5,2)^2</f>
        <v>1</v>
      </c>
      <c r="H1536" s="30" t="e">
        <f>-LOG(1-S0P5022[[#This Row],[p]],2)</f>
        <v>#NUM!</v>
      </c>
      <c r="I1536" s="30">
        <f>1/S0P5022[[#This Row],[-LOG(p-0.5)^2]]</f>
        <v>1</v>
      </c>
      <c r="J1536" s="30">
        <f>1-S0P5022[[#This Row],[p]]</f>
        <v>0</v>
      </c>
      <c r="K1536" s="30" t="e">
        <f>1/S0P5022[[#This Row],[1-p]]</f>
        <v>#DIV/0!</v>
      </c>
      <c r="L1536" s="30">
        <f>S0P5022[[#This Row],[p]]*2-1</f>
        <v>1</v>
      </c>
      <c r="M1536" s="30">
        <f>S0P5022[[#This Row],[1-p]]*2</f>
        <v>0</v>
      </c>
      <c r="N1536" s="30">
        <f>S0P5022[[#This Row],[2p-1]]*2</f>
        <v>2</v>
      </c>
      <c r="O1536" s="30">
        <f>S0P5022[[#This Row],[2-2p]]*2</f>
        <v>0</v>
      </c>
      <c r="P1536" s="30">
        <f>2^S0P5022[[#This Row],[4p-2]]</f>
        <v>4</v>
      </c>
      <c r="Q1536" s="30">
        <f>2^S0P5022[[#This Row],[4-4p]]</f>
        <v>1</v>
      </c>
      <c r="R1536" s="30">
        <f>2^S0P5022[[#This Row],[2^(4p-2)]]</f>
        <v>16</v>
      </c>
      <c r="S1536" s="29">
        <f>S0P5022[[#This Row],[1-p]]/2</f>
        <v>0</v>
      </c>
      <c r="T1536" s="29" t="e">
        <f>S0P5022[[#This Row],[f(p)]]/LOG(1-S0P5022[[#This Row],[p]],2)^16</f>
        <v>#NUM!</v>
      </c>
      <c r="U1536" s="26" t="e">
        <f>2*(1-ABS(SIN(S0P5022[[#This Row],[Rad]]*2)))^(S0P5022[[#This Row],[-LOG(1-p)]])</f>
        <v>#NUM!</v>
      </c>
      <c r="V1536" s="26" t="e">
        <f>S0P5022[[#This Row],[f(p)]]*LOG(1-S0P5022[[#This Row],[p]],2)^-16</f>
        <v>#NUM!</v>
      </c>
      <c r="W1536" s="26" t="e">
        <f>S0P5022[[#This Row],[f(p)]]*2*((1-ABS(SIN(S0P5022[[#This Row],[Rad]]*2)))^(S0P5022[[#This Row],[-LOG(1-p)]]^2))</f>
        <v>#NUM!</v>
      </c>
      <c r="X1536" s="26" t="e">
        <f>S0P5022[[#This Row],[F3]]+S0P5022[[#This Row],[F2]]</f>
        <v>#NUM!</v>
      </c>
      <c r="Y1536" s="26"/>
      <c r="Z1536"/>
      <c r="AD1536" s="16"/>
      <c r="AE1536" s="20"/>
      <c r="AF1536" s="16"/>
      <c r="AG1536" s="20"/>
      <c r="AN1536" s="15"/>
      <c r="AO1536" s="20"/>
      <c r="AT1536" s="15"/>
      <c r="AU1536" s="17"/>
      <c r="AW1536" s="15"/>
      <c r="AX1536" s="20"/>
    </row>
    <row r="1537" spans="1:50" x14ac:dyDescent="0.3">
      <c r="A1537" s="28">
        <v>-97</v>
      </c>
      <c r="B1537" s="28">
        <f>RADIANS(S0P5022[[#This Row],[Deg]])</f>
        <v>-1.6929693744344996</v>
      </c>
      <c r="C1537" s="29">
        <v>0</v>
      </c>
      <c r="D1537" s="30">
        <v>1</v>
      </c>
      <c r="E1537" s="30">
        <f>-LOG(S0P5022[[#This Row],[p]]-0.5,2)</f>
        <v>1</v>
      </c>
      <c r="F1537" s="30" t="e">
        <f>-LOG(1-S0P5022[[#This Row],[p]],2)^2</f>
        <v>#NUM!</v>
      </c>
      <c r="G1537" s="30">
        <f>-LOG(S0P5022[[#This Row],[p]]-0.5,2)^2</f>
        <v>1</v>
      </c>
      <c r="H1537" s="30" t="e">
        <f>-LOG(1-S0P5022[[#This Row],[p]],2)</f>
        <v>#NUM!</v>
      </c>
      <c r="I1537" s="30">
        <f>1/S0P5022[[#This Row],[-LOG(p-0.5)^2]]</f>
        <v>1</v>
      </c>
      <c r="J1537" s="30">
        <f>1-S0P5022[[#This Row],[p]]</f>
        <v>0</v>
      </c>
      <c r="K1537" s="30" t="e">
        <f>1/S0P5022[[#This Row],[1-p]]</f>
        <v>#DIV/0!</v>
      </c>
      <c r="L1537" s="30">
        <f>S0P5022[[#This Row],[p]]*2-1</f>
        <v>1</v>
      </c>
      <c r="M1537" s="30">
        <f>S0P5022[[#This Row],[1-p]]*2</f>
        <v>0</v>
      </c>
      <c r="N1537" s="30">
        <f>S0P5022[[#This Row],[2p-1]]*2</f>
        <v>2</v>
      </c>
      <c r="O1537" s="30">
        <f>S0P5022[[#This Row],[2-2p]]*2</f>
        <v>0</v>
      </c>
      <c r="P1537" s="30">
        <f>2^S0P5022[[#This Row],[4p-2]]</f>
        <v>4</v>
      </c>
      <c r="Q1537" s="30">
        <f>2^S0P5022[[#This Row],[4-4p]]</f>
        <v>1</v>
      </c>
      <c r="R1537" s="30">
        <f>2^S0P5022[[#This Row],[2^(4p-2)]]</f>
        <v>16</v>
      </c>
      <c r="S1537" s="29">
        <f>S0P5022[[#This Row],[1-p]]/2</f>
        <v>0</v>
      </c>
      <c r="T1537" s="29" t="e">
        <f>S0P5022[[#This Row],[f(p)]]/LOG(1-S0P5022[[#This Row],[p]],2)^16</f>
        <v>#NUM!</v>
      </c>
      <c r="U1537" s="26" t="e">
        <f>2*(1-ABS(SIN(S0P5022[[#This Row],[Rad]]*2)))^(S0P5022[[#This Row],[-LOG(1-p)]])</f>
        <v>#NUM!</v>
      </c>
      <c r="V1537" s="26" t="e">
        <f>S0P5022[[#This Row],[f(p)]]*LOG(1-S0P5022[[#This Row],[p]],2)^-16</f>
        <v>#NUM!</v>
      </c>
      <c r="W1537" s="26" t="e">
        <f>S0P5022[[#This Row],[f(p)]]*2*((1-ABS(SIN(S0P5022[[#This Row],[Rad]]*2)))^(S0P5022[[#This Row],[-LOG(1-p)]]^2))</f>
        <v>#NUM!</v>
      </c>
      <c r="X1537" s="26" t="e">
        <f>S0P5022[[#This Row],[F3]]+S0P5022[[#This Row],[F2]]</f>
        <v>#NUM!</v>
      </c>
      <c r="Y1537" s="26"/>
      <c r="Z1537"/>
      <c r="AD1537" s="16"/>
      <c r="AE1537" s="20"/>
      <c r="AF1537" s="16"/>
      <c r="AG1537" s="20"/>
      <c r="AN1537" s="15"/>
      <c r="AO1537" s="20"/>
      <c r="AT1537" s="15"/>
      <c r="AU1537" s="17"/>
      <c r="AW1537" s="15"/>
      <c r="AX1537" s="20"/>
    </row>
    <row r="1538" spans="1:50" x14ac:dyDescent="0.3">
      <c r="A1538" s="28">
        <v>-96</v>
      </c>
      <c r="B1538" s="28">
        <f>RADIANS(S0P5022[[#This Row],[Deg]])</f>
        <v>-1.6755160819145565</v>
      </c>
      <c r="C1538" s="29">
        <v>0</v>
      </c>
      <c r="D1538" s="30">
        <v>1</v>
      </c>
      <c r="E1538" s="30">
        <f>-LOG(S0P5022[[#This Row],[p]]-0.5,2)</f>
        <v>1</v>
      </c>
      <c r="F1538" s="30" t="e">
        <f>-LOG(1-S0P5022[[#This Row],[p]],2)^2</f>
        <v>#NUM!</v>
      </c>
      <c r="G1538" s="30">
        <f>-LOG(S0P5022[[#This Row],[p]]-0.5,2)^2</f>
        <v>1</v>
      </c>
      <c r="H1538" s="30" t="e">
        <f>-LOG(1-S0P5022[[#This Row],[p]],2)</f>
        <v>#NUM!</v>
      </c>
      <c r="I1538" s="30">
        <f>1/S0P5022[[#This Row],[-LOG(p-0.5)^2]]</f>
        <v>1</v>
      </c>
      <c r="J1538" s="30">
        <f>1-S0P5022[[#This Row],[p]]</f>
        <v>0</v>
      </c>
      <c r="K1538" s="30" t="e">
        <f>1/S0P5022[[#This Row],[1-p]]</f>
        <v>#DIV/0!</v>
      </c>
      <c r="L1538" s="30">
        <f>S0P5022[[#This Row],[p]]*2-1</f>
        <v>1</v>
      </c>
      <c r="M1538" s="30">
        <f>S0P5022[[#This Row],[1-p]]*2</f>
        <v>0</v>
      </c>
      <c r="N1538" s="30">
        <f>S0P5022[[#This Row],[2p-1]]*2</f>
        <v>2</v>
      </c>
      <c r="O1538" s="30">
        <f>S0P5022[[#This Row],[2-2p]]*2</f>
        <v>0</v>
      </c>
      <c r="P1538" s="30">
        <f>2^S0P5022[[#This Row],[4p-2]]</f>
        <v>4</v>
      </c>
      <c r="Q1538" s="30">
        <f>2^S0P5022[[#This Row],[4-4p]]</f>
        <v>1</v>
      </c>
      <c r="R1538" s="30">
        <f>2^S0P5022[[#This Row],[2^(4p-2)]]</f>
        <v>16</v>
      </c>
      <c r="S1538" s="29">
        <f>S0P5022[[#This Row],[1-p]]/2</f>
        <v>0</v>
      </c>
      <c r="T1538" s="29" t="e">
        <f>S0P5022[[#This Row],[f(p)]]/LOG(1-S0P5022[[#This Row],[p]],2)^16</f>
        <v>#NUM!</v>
      </c>
      <c r="U1538" s="26" t="e">
        <f>2*(1-ABS(SIN(S0P5022[[#This Row],[Rad]]*2)))^(S0P5022[[#This Row],[-LOG(1-p)]])</f>
        <v>#NUM!</v>
      </c>
      <c r="V1538" s="26" t="e">
        <f>S0P5022[[#This Row],[f(p)]]*LOG(1-S0P5022[[#This Row],[p]],2)^-16</f>
        <v>#NUM!</v>
      </c>
      <c r="W1538" s="26" t="e">
        <f>S0P5022[[#This Row],[f(p)]]*2*((1-ABS(SIN(S0P5022[[#This Row],[Rad]]*2)))^(S0P5022[[#This Row],[-LOG(1-p)]]^2))</f>
        <v>#NUM!</v>
      </c>
      <c r="X1538" s="26" t="e">
        <f>S0P5022[[#This Row],[F3]]+S0P5022[[#This Row],[F2]]</f>
        <v>#NUM!</v>
      </c>
      <c r="Y1538" s="26"/>
      <c r="Z1538"/>
      <c r="AD1538" s="16"/>
      <c r="AE1538" s="20"/>
      <c r="AF1538" s="16"/>
      <c r="AG1538" s="20"/>
      <c r="AN1538" s="15"/>
      <c r="AO1538" s="20"/>
      <c r="AT1538" s="15"/>
      <c r="AU1538" s="17"/>
      <c r="AW1538" s="15"/>
      <c r="AX1538" s="20"/>
    </row>
    <row r="1539" spans="1:50" x14ac:dyDescent="0.3">
      <c r="A1539" s="28">
        <v>-95</v>
      </c>
      <c r="B1539" s="28">
        <f>RADIANS(S0P5022[[#This Row],[Deg]])</f>
        <v>-1.6580627893946132</v>
      </c>
      <c r="C1539" s="29">
        <v>0</v>
      </c>
      <c r="D1539" s="30">
        <v>1</v>
      </c>
      <c r="E1539" s="30">
        <f>-LOG(S0P5022[[#This Row],[p]]-0.5,2)</f>
        <v>1</v>
      </c>
      <c r="F1539" s="30" t="e">
        <f>-LOG(1-S0P5022[[#This Row],[p]],2)^2</f>
        <v>#NUM!</v>
      </c>
      <c r="G1539" s="30">
        <f>-LOG(S0P5022[[#This Row],[p]]-0.5,2)^2</f>
        <v>1</v>
      </c>
      <c r="H1539" s="30" t="e">
        <f>-LOG(1-S0P5022[[#This Row],[p]],2)</f>
        <v>#NUM!</v>
      </c>
      <c r="I1539" s="30">
        <f>1/S0P5022[[#This Row],[-LOG(p-0.5)^2]]</f>
        <v>1</v>
      </c>
      <c r="J1539" s="30">
        <f>1-S0P5022[[#This Row],[p]]</f>
        <v>0</v>
      </c>
      <c r="K1539" s="30" t="e">
        <f>1/S0P5022[[#This Row],[1-p]]</f>
        <v>#DIV/0!</v>
      </c>
      <c r="L1539" s="30">
        <f>S0P5022[[#This Row],[p]]*2-1</f>
        <v>1</v>
      </c>
      <c r="M1539" s="30">
        <f>S0P5022[[#This Row],[1-p]]*2</f>
        <v>0</v>
      </c>
      <c r="N1539" s="30">
        <f>S0P5022[[#This Row],[2p-1]]*2</f>
        <v>2</v>
      </c>
      <c r="O1539" s="30">
        <f>S0P5022[[#This Row],[2-2p]]*2</f>
        <v>0</v>
      </c>
      <c r="P1539" s="30">
        <f>2^S0P5022[[#This Row],[4p-2]]</f>
        <v>4</v>
      </c>
      <c r="Q1539" s="30">
        <f>2^S0P5022[[#This Row],[4-4p]]</f>
        <v>1</v>
      </c>
      <c r="R1539" s="30">
        <f>2^S0P5022[[#This Row],[2^(4p-2)]]</f>
        <v>16</v>
      </c>
      <c r="S1539" s="29">
        <f>S0P5022[[#This Row],[1-p]]/2</f>
        <v>0</v>
      </c>
      <c r="T1539" s="29" t="e">
        <f>S0P5022[[#This Row],[f(p)]]/LOG(1-S0P5022[[#This Row],[p]],2)^16</f>
        <v>#NUM!</v>
      </c>
      <c r="U1539" s="26" t="e">
        <f>2*(1-ABS(SIN(S0P5022[[#This Row],[Rad]]*2)))^(S0P5022[[#This Row],[-LOG(1-p)]])</f>
        <v>#NUM!</v>
      </c>
      <c r="V1539" s="26" t="e">
        <f>S0P5022[[#This Row],[f(p)]]*LOG(1-S0P5022[[#This Row],[p]],2)^-16</f>
        <v>#NUM!</v>
      </c>
      <c r="W1539" s="26" t="e">
        <f>S0P5022[[#This Row],[f(p)]]*2*((1-ABS(SIN(S0P5022[[#This Row],[Rad]]*2)))^(S0P5022[[#This Row],[-LOG(1-p)]]^2))</f>
        <v>#NUM!</v>
      </c>
      <c r="X1539" s="26" t="e">
        <f>S0P5022[[#This Row],[F3]]+S0P5022[[#This Row],[F2]]</f>
        <v>#NUM!</v>
      </c>
      <c r="Y1539" s="26"/>
      <c r="Z1539"/>
      <c r="AD1539" s="16"/>
      <c r="AE1539" s="20"/>
      <c r="AF1539" s="16"/>
      <c r="AG1539" s="20"/>
      <c r="AN1539" s="15"/>
      <c r="AO1539" s="20"/>
      <c r="AT1539" s="15"/>
      <c r="AU1539" s="17"/>
      <c r="AW1539" s="15"/>
      <c r="AX1539" s="20"/>
    </row>
    <row r="1540" spans="1:50" x14ac:dyDescent="0.3">
      <c r="A1540" s="28">
        <v>-94</v>
      </c>
      <c r="B1540" s="28">
        <f>RADIANS(S0P5022[[#This Row],[Deg]])</f>
        <v>-1.6406094968746698</v>
      </c>
      <c r="C1540" s="29">
        <v>0</v>
      </c>
      <c r="D1540" s="30">
        <v>1</v>
      </c>
      <c r="E1540" s="30">
        <f>-LOG(S0P5022[[#This Row],[p]]-0.5,2)</f>
        <v>1</v>
      </c>
      <c r="F1540" s="30" t="e">
        <f>-LOG(1-S0P5022[[#This Row],[p]],2)^2</f>
        <v>#NUM!</v>
      </c>
      <c r="G1540" s="30">
        <f>-LOG(S0P5022[[#This Row],[p]]-0.5,2)^2</f>
        <v>1</v>
      </c>
      <c r="H1540" s="30" t="e">
        <f>-LOG(1-S0P5022[[#This Row],[p]],2)</f>
        <v>#NUM!</v>
      </c>
      <c r="I1540" s="30">
        <f>1/S0P5022[[#This Row],[-LOG(p-0.5)^2]]</f>
        <v>1</v>
      </c>
      <c r="J1540" s="30">
        <f>1-S0P5022[[#This Row],[p]]</f>
        <v>0</v>
      </c>
      <c r="K1540" s="30" t="e">
        <f>1/S0P5022[[#This Row],[1-p]]</f>
        <v>#DIV/0!</v>
      </c>
      <c r="L1540" s="30">
        <f>S0P5022[[#This Row],[p]]*2-1</f>
        <v>1</v>
      </c>
      <c r="M1540" s="30">
        <f>S0P5022[[#This Row],[1-p]]*2</f>
        <v>0</v>
      </c>
      <c r="N1540" s="30">
        <f>S0P5022[[#This Row],[2p-1]]*2</f>
        <v>2</v>
      </c>
      <c r="O1540" s="30">
        <f>S0P5022[[#This Row],[2-2p]]*2</f>
        <v>0</v>
      </c>
      <c r="P1540" s="30">
        <f>2^S0P5022[[#This Row],[4p-2]]</f>
        <v>4</v>
      </c>
      <c r="Q1540" s="30">
        <f>2^S0P5022[[#This Row],[4-4p]]</f>
        <v>1</v>
      </c>
      <c r="R1540" s="30">
        <f>2^S0P5022[[#This Row],[2^(4p-2)]]</f>
        <v>16</v>
      </c>
      <c r="S1540" s="29">
        <f>S0P5022[[#This Row],[1-p]]/2</f>
        <v>0</v>
      </c>
      <c r="T1540" s="29" t="e">
        <f>S0P5022[[#This Row],[f(p)]]/LOG(1-S0P5022[[#This Row],[p]],2)^16</f>
        <v>#NUM!</v>
      </c>
      <c r="U1540" s="26" t="e">
        <f>2*(1-ABS(SIN(S0P5022[[#This Row],[Rad]]*2)))^(S0P5022[[#This Row],[-LOG(1-p)]])</f>
        <v>#NUM!</v>
      </c>
      <c r="V1540" s="26" t="e">
        <f>S0P5022[[#This Row],[f(p)]]*LOG(1-S0P5022[[#This Row],[p]],2)^-16</f>
        <v>#NUM!</v>
      </c>
      <c r="W1540" s="26" t="e">
        <f>S0P5022[[#This Row],[f(p)]]*2*((1-ABS(SIN(S0P5022[[#This Row],[Rad]]*2)))^(S0P5022[[#This Row],[-LOG(1-p)]]^2))</f>
        <v>#NUM!</v>
      </c>
      <c r="X1540" s="26" t="e">
        <f>S0P5022[[#This Row],[F3]]+S0P5022[[#This Row],[F2]]</f>
        <v>#NUM!</v>
      </c>
      <c r="Y1540" s="26"/>
      <c r="Z1540"/>
      <c r="AD1540" s="16"/>
      <c r="AE1540" s="20"/>
      <c r="AF1540" s="16"/>
      <c r="AG1540" s="20"/>
      <c r="AN1540" s="15"/>
      <c r="AO1540" s="20"/>
      <c r="AT1540" s="15"/>
      <c r="AU1540" s="17"/>
      <c r="AW1540" s="15"/>
      <c r="AX1540" s="20"/>
    </row>
    <row r="1541" spans="1:50" x14ac:dyDescent="0.3">
      <c r="A1541" s="28">
        <v>-93</v>
      </c>
      <c r="B1541" s="28">
        <f>RADIANS(S0P5022[[#This Row],[Deg]])</f>
        <v>-1.6231562043547265</v>
      </c>
      <c r="C1541" s="29">
        <v>0</v>
      </c>
      <c r="D1541" s="30">
        <v>1</v>
      </c>
      <c r="E1541" s="30">
        <f>-LOG(S0P5022[[#This Row],[p]]-0.5,2)</f>
        <v>1</v>
      </c>
      <c r="F1541" s="30" t="e">
        <f>-LOG(1-S0P5022[[#This Row],[p]],2)^2</f>
        <v>#NUM!</v>
      </c>
      <c r="G1541" s="30">
        <f>-LOG(S0P5022[[#This Row],[p]]-0.5,2)^2</f>
        <v>1</v>
      </c>
      <c r="H1541" s="30" t="e">
        <f>-LOG(1-S0P5022[[#This Row],[p]],2)</f>
        <v>#NUM!</v>
      </c>
      <c r="I1541" s="30">
        <f>1/S0P5022[[#This Row],[-LOG(p-0.5)^2]]</f>
        <v>1</v>
      </c>
      <c r="J1541" s="30">
        <f>1-S0P5022[[#This Row],[p]]</f>
        <v>0</v>
      </c>
      <c r="K1541" s="30" t="e">
        <f>1/S0P5022[[#This Row],[1-p]]</f>
        <v>#DIV/0!</v>
      </c>
      <c r="L1541" s="30">
        <f>S0P5022[[#This Row],[p]]*2-1</f>
        <v>1</v>
      </c>
      <c r="M1541" s="30">
        <f>S0P5022[[#This Row],[1-p]]*2</f>
        <v>0</v>
      </c>
      <c r="N1541" s="30">
        <f>S0P5022[[#This Row],[2p-1]]*2</f>
        <v>2</v>
      </c>
      <c r="O1541" s="30">
        <f>S0P5022[[#This Row],[2-2p]]*2</f>
        <v>0</v>
      </c>
      <c r="P1541" s="30">
        <f>2^S0P5022[[#This Row],[4p-2]]</f>
        <v>4</v>
      </c>
      <c r="Q1541" s="30">
        <f>2^S0P5022[[#This Row],[4-4p]]</f>
        <v>1</v>
      </c>
      <c r="R1541" s="30">
        <f>2^S0P5022[[#This Row],[2^(4p-2)]]</f>
        <v>16</v>
      </c>
      <c r="S1541" s="29">
        <f>S0P5022[[#This Row],[1-p]]/2</f>
        <v>0</v>
      </c>
      <c r="T1541" s="29" t="e">
        <f>S0P5022[[#This Row],[f(p)]]/LOG(1-S0P5022[[#This Row],[p]],2)^16</f>
        <v>#NUM!</v>
      </c>
      <c r="U1541" s="26" t="e">
        <f>2*(1-ABS(SIN(S0P5022[[#This Row],[Rad]]*2)))^(S0P5022[[#This Row],[-LOG(1-p)]])</f>
        <v>#NUM!</v>
      </c>
      <c r="V1541" s="26" t="e">
        <f>S0P5022[[#This Row],[f(p)]]*LOG(1-S0P5022[[#This Row],[p]],2)^-16</f>
        <v>#NUM!</v>
      </c>
      <c r="W1541" s="26" t="e">
        <f>S0P5022[[#This Row],[f(p)]]*2*((1-ABS(SIN(S0P5022[[#This Row],[Rad]]*2)))^(S0P5022[[#This Row],[-LOG(1-p)]]^2))</f>
        <v>#NUM!</v>
      </c>
      <c r="X1541" s="26" t="e">
        <f>S0P5022[[#This Row],[F3]]+S0P5022[[#This Row],[F2]]</f>
        <v>#NUM!</v>
      </c>
      <c r="Y1541" s="26"/>
      <c r="Z1541"/>
      <c r="AD1541" s="16"/>
      <c r="AE1541" s="20"/>
      <c r="AF1541" s="16"/>
      <c r="AG1541" s="20"/>
      <c r="AN1541" s="15"/>
      <c r="AO1541" s="20"/>
      <c r="AT1541" s="15"/>
      <c r="AU1541" s="17"/>
      <c r="AW1541" s="15"/>
      <c r="AX1541" s="20"/>
    </row>
    <row r="1542" spans="1:50" x14ac:dyDescent="0.3">
      <c r="A1542" s="28">
        <v>-92</v>
      </c>
      <c r="B1542" s="28">
        <f>RADIANS(S0P5022[[#This Row],[Deg]])</f>
        <v>-1.6057029118347832</v>
      </c>
      <c r="C1542" s="29">
        <v>0</v>
      </c>
      <c r="D1542" s="30">
        <v>1</v>
      </c>
      <c r="E1542" s="30">
        <f>-LOG(S0P5022[[#This Row],[p]]-0.5,2)</f>
        <v>1</v>
      </c>
      <c r="F1542" s="30" t="e">
        <f>-LOG(1-S0P5022[[#This Row],[p]],2)^2</f>
        <v>#NUM!</v>
      </c>
      <c r="G1542" s="30">
        <f>-LOG(S0P5022[[#This Row],[p]]-0.5,2)^2</f>
        <v>1</v>
      </c>
      <c r="H1542" s="30" t="e">
        <f>-LOG(1-S0P5022[[#This Row],[p]],2)</f>
        <v>#NUM!</v>
      </c>
      <c r="I1542" s="30">
        <f>1/S0P5022[[#This Row],[-LOG(p-0.5)^2]]</f>
        <v>1</v>
      </c>
      <c r="J1542" s="30">
        <f>1-S0P5022[[#This Row],[p]]</f>
        <v>0</v>
      </c>
      <c r="K1542" s="30" t="e">
        <f>1/S0P5022[[#This Row],[1-p]]</f>
        <v>#DIV/0!</v>
      </c>
      <c r="L1542" s="30">
        <f>S0P5022[[#This Row],[p]]*2-1</f>
        <v>1</v>
      </c>
      <c r="M1542" s="30">
        <f>S0P5022[[#This Row],[1-p]]*2</f>
        <v>0</v>
      </c>
      <c r="N1542" s="30">
        <f>S0P5022[[#This Row],[2p-1]]*2</f>
        <v>2</v>
      </c>
      <c r="O1542" s="30">
        <f>S0P5022[[#This Row],[2-2p]]*2</f>
        <v>0</v>
      </c>
      <c r="P1542" s="30">
        <f>2^S0P5022[[#This Row],[4p-2]]</f>
        <v>4</v>
      </c>
      <c r="Q1542" s="30">
        <f>2^S0P5022[[#This Row],[4-4p]]</f>
        <v>1</v>
      </c>
      <c r="R1542" s="30">
        <f>2^S0P5022[[#This Row],[2^(4p-2)]]</f>
        <v>16</v>
      </c>
      <c r="S1542" s="29">
        <f>S0P5022[[#This Row],[1-p]]/2</f>
        <v>0</v>
      </c>
      <c r="T1542" s="29" t="e">
        <f>S0P5022[[#This Row],[f(p)]]/LOG(1-S0P5022[[#This Row],[p]],2)^16</f>
        <v>#NUM!</v>
      </c>
      <c r="U1542" s="26" t="e">
        <f>2*(1-ABS(SIN(S0P5022[[#This Row],[Rad]]*2)))^(S0P5022[[#This Row],[-LOG(1-p)]])</f>
        <v>#NUM!</v>
      </c>
      <c r="V1542" s="26" t="e">
        <f>S0P5022[[#This Row],[f(p)]]*LOG(1-S0P5022[[#This Row],[p]],2)^-16</f>
        <v>#NUM!</v>
      </c>
      <c r="W1542" s="26" t="e">
        <f>S0P5022[[#This Row],[f(p)]]*2*((1-ABS(SIN(S0P5022[[#This Row],[Rad]]*2)))^(S0P5022[[#This Row],[-LOG(1-p)]]^2))</f>
        <v>#NUM!</v>
      </c>
      <c r="X1542" s="26" t="e">
        <f>S0P5022[[#This Row],[F3]]+S0P5022[[#This Row],[F2]]</f>
        <v>#NUM!</v>
      </c>
      <c r="Y1542" s="26"/>
      <c r="Z1542"/>
      <c r="AD1542" s="16"/>
      <c r="AE1542" s="20"/>
      <c r="AF1542" s="16"/>
      <c r="AG1542" s="20"/>
      <c r="AN1542" s="15"/>
      <c r="AO1542" s="20"/>
      <c r="AT1542" s="15"/>
      <c r="AU1542" s="17"/>
      <c r="AW1542" s="15"/>
      <c r="AX1542" s="20"/>
    </row>
    <row r="1543" spans="1:50" x14ac:dyDescent="0.3">
      <c r="A1543" s="28">
        <v>-91</v>
      </c>
      <c r="B1543" s="28">
        <f>RADIANS(S0P5022[[#This Row],[Deg]])</f>
        <v>-1.5882496193148399</v>
      </c>
      <c r="C1543" s="29">
        <v>0</v>
      </c>
      <c r="D1543" s="30">
        <v>1</v>
      </c>
      <c r="E1543" s="30">
        <f>-LOG(S0P5022[[#This Row],[p]]-0.5,2)</f>
        <v>1</v>
      </c>
      <c r="F1543" s="30" t="e">
        <f>-LOG(1-S0P5022[[#This Row],[p]],2)^2</f>
        <v>#NUM!</v>
      </c>
      <c r="G1543" s="30">
        <f>-LOG(S0P5022[[#This Row],[p]]-0.5,2)^2</f>
        <v>1</v>
      </c>
      <c r="H1543" s="30" t="e">
        <f>-LOG(1-S0P5022[[#This Row],[p]],2)</f>
        <v>#NUM!</v>
      </c>
      <c r="I1543" s="30">
        <f>1/S0P5022[[#This Row],[-LOG(p-0.5)^2]]</f>
        <v>1</v>
      </c>
      <c r="J1543" s="30">
        <f>1-S0P5022[[#This Row],[p]]</f>
        <v>0</v>
      </c>
      <c r="K1543" s="30" t="e">
        <f>1/S0P5022[[#This Row],[1-p]]</f>
        <v>#DIV/0!</v>
      </c>
      <c r="L1543" s="30">
        <f>S0P5022[[#This Row],[p]]*2-1</f>
        <v>1</v>
      </c>
      <c r="M1543" s="30">
        <f>S0P5022[[#This Row],[1-p]]*2</f>
        <v>0</v>
      </c>
      <c r="N1543" s="30">
        <f>S0P5022[[#This Row],[2p-1]]*2</f>
        <v>2</v>
      </c>
      <c r="O1543" s="30">
        <f>S0P5022[[#This Row],[2-2p]]*2</f>
        <v>0</v>
      </c>
      <c r="P1543" s="30">
        <f>2^S0P5022[[#This Row],[4p-2]]</f>
        <v>4</v>
      </c>
      <c r="Q1543" s="30">
        <f>2^S0P5022[[#This Row],[4-4p]]</f>
        <v>1</v>
      </c>
      <c r="R1543" s="30">
        <f>2^S0P5022[[#This Row],[2^(4p-2)]]</f>
        <v>16</v>
      </c>
      <c r="S1543" s="29">
        <f>S0P5022[[#This Row],[1-p]]/2</f>
        <v>0</v>
      </c>
      <c r="T1543" s="29" t="e">
        <f>S0P5022[[#This Row],[f(p)]]/LOG(1-S0P5022[[#This Row],[p]],2)^16</f>
        <v>#NUM!</v>
      </c>
      <c r="U1543" s="26" t="e">
        <f>2*(1-ABS(SIN(S0P5022[[#This Row],[Rad]]*2)))^(S0P5022[[#This Row],[-LOG(1-p)]])</f>
        <v>#NUM!</v>
      </c>
      <c r="V1543" s="26" t="e">
        <f>S0P5022[[#This Row],[f(p)]]*LOG(1-S0P5022[[#This Row],[p]],2)^-16</f>
        <v>#NUM!</v>
      </c>
      <c r="W1543" s="26" t="e">
        <f>S0P5022[[#This Row],[f(p)]]*2*((1-ABS(SIN(S0P5022[[#This Row],[Rad]]*2)))^(S0P5022[[#This Row],[-LOG(1-p)]]^2))</f>
        <v>#NUM!</v>
      </c>
      <c r="X1543" s="26" t="e">
        <f>S0P5022[[#This Row],[F3]]+S0P5022[[#This Row],[F2]]</f>
        <v>#NUM!</v>
      </c>
      <c r="Y1543" s="26"/>
      <c r="Z1543"/>
      <c r="AD1543" s="16"/>
      <c r="AE1543" s="20"/>
      <c r="AF1543" s="16"/>
      <c r="AG1543" s="20"/>
      <c r="AN1543" s="15"/>
      <c r="AO1543" s="20"/>
      <c r="AT1543" s="15"/>
      <c r="AU1543" s="17"/>
      <c r="AW1543" s="15"/>
      <c r="AX1543" s="20"/>
    </row>
    <row r="1544" spans="1:50" x14ac:dyDescent="0.3">
      <c r="A1544" s="28">
        <v>-90</v>
      </c>
      <c r="B1544" s="28">
        <f>RADIANS(S0P5022[[#This Row],[Deg]])</f>
        <v>-1.5707963267948966</v>
      </c>
      <c r="C1544" s="29">
        <v>0</v>
      </c>
      <c r="D1544" s="30">
        <v>1</v>
      </c>
      <c r="E1544" s="30">
        <f>-LOG(S0P5022[[#This Row],[p]]-0.5,2)</f>
        <v>1</v>
      </c>
      <c r="F1544" s="30" t="e">
        <f>-LOG(1-S0P5022[[#This Row],[p]],2)^2</f>
        <v>#NUM!</v>
      </c>
      <c r="G1544" s="30">
        <f>-LOG(S0P5022[[#This Row],[p]]-0.5,2)^2</f>
        <v>1</v>
      </c>
      <c r="H1544" s="30" t="e">
        <f>-LOG(1-S0P5022[[#This Row],[p]],2)</f>
        <v>#NUM!</v>
      </c>
      <c r="I1544" s="30">
        <f>1/S0P5022[[#This Row],[-LOG(p-0.5)^2]]</f>
        <v>1</v>
      </c>
      <c r="J1544" s="30">
        <f>1-S0P5022[[#This Row],[p]]</f>
        <v>0</v>
      </c>
      <c r="K1544" s="30" t="e">
        <f>1/S0P5022[[#This Row],[1-p]]</f>
        <v>#DIV/0!</v>
      </c>
      <c r="L1544" s="30">
        <f>S0P5022[[#This Row],[p]]*2-1</f>
        <v>1</v>
      </c>
      <c r="M1544" s="30">
        <f>S0P5022[[#This Row],[1-p]]*2</f>
        <v>0</v>
      </c>
      <c r="N1544" s="30">
        <f>S0P5022[[#This Row],[2p-1]]*2</f>
        <v>2</v>
      </c>
      <c r="O1544" s="30">
        <f>S0P5022[[#This Row],[2-2p]]*2</f>
        <v>0</v>
      </c>
      <c r="P1544" s="30">
        <f>2^S0P5022[[#This Row],[4p-2]]</f>
        <v>4</v>
      </c>
      <c r="Q1544" s="30">
        <f>2^S0P5022[[#This Row],[4-4p]]</f>
        <v>1</v>
      </c>
      <c r="R1544" s="30">
        <f>2^S0P5022[[#This Row],[2^(4p-2)]]</f>
        <v>16</v>
      </c>
      <c r="S1544" s="29">
        <f>S0P5022[[#This Row],[1-p]]/2</f>
        <v>0</v>
      </c>
      <c r="T1544" s="29" t="e">
        <f>S0P5022[[#This Row],[f(p)]]/LOG(1-S0P5022[[#This Row],[p]],2)^16</f>
        <v>#NUM!</v>
      </c>
      <c r="U1544" s="26" t="e">
        <f>2*(1-ABS(SIN(S0P5022[[#This Row],[Rad]]*2)))^(S0P5022[[#This Row],[-LOG(1-p)]])</f>
        <v>#NUM!</v>
      </c>
      <c r="V1544" s="26" t="e">
        <f>S0P5022[[#This Row],[f(p)]]*LOG(1-S0P5022[[#This Row],[p]],2)^-16</f>
        <v>#NUM!</v>
      </c>
      <c r="W1544" s="26" t="e">
        <f>S0P5022[[#This Row],[f(p)]]*2*((1-ABS(SIN(S0P5022[[#This Row],[Rad]]*2)))^(S0P5022[[#This Row],[-LOG(1-p)]]^2))</f>
        <v>#NUM!</v>
      </c>
      <c r="X1544" s="26" t="e">
        <f>S0P5022[[#This Row],[F3]]+S0P5022[[#This Row],[F2]]</f>
        <v>#NUM!</v>
      </c>
      <c r="Y1544" s="26"/>
      <c r="Z1544"/>
      <c r="AD1544" s="16"/>
      <c r="AE1544" s="20"/>
      <c r="AF1544" s="16"/>
      <c r="AG1544" s="20"/>
      <c r="AN1544" s="15"/>
      <c r="AO1544" s="20"/>
      <c r="AT1544" s="15"/>
      <c r="AU1544" s="17"/>
      <c r="AW1544" s="15"/>
      <c r="AX1544" s="20"/>
    </row>
    <row r="1545" spans="1:50" x14ac:dyDescent="0.3">
      <c r="A1545" s="28">
        <v>-89</v>
      </c>
      <c r="B1545" s="28">
        <f>RADIANS(S0P5022[[#This Row],[Deg]])</f>
        <v>-1.5533430342749532</v>
      </c>
      <c r="C1545" s="29">
        <v>0</v>
      </c>
      <c r="D1545" s="30">
        <v>1</v>
      </c>
      <c r="E1545" s="30">
        <f>-LOG(S0P5022[[#This Row],[p]]-0.5,2)</f>
        <v>1</v>
      </c>
      <c r="F1545" s="30" t="e">
        <f>-LOG(1-S0P5022[[#This Row],[p]],2)^2</f>
        <v>#NUM!</v>
      </c>
      <c r="G1545" s="30">
        <f>-LOG(S0P5022[[#This Row],[p]]-0.5,2)^2</f>
        <v>1</v>
      </c>
      <c r="H1545" s="30" t="e">
        <f>-LOG(1-S0P5022[[#This Row],[p]],2)</f>
        <v>#NUM!</v>
      </c>
      <c r="I1545" s="30">
        <f>1/S0P5022[[#This Row],[-LOG(p-0.5)^2]]</f>
        <v>1</v>
      </c>
      <c r="J1545" s="30">
        <f>1-S0P5022[[#This Row],[p]]</f>
        <v>0</v>
      </c>
      <c r="K1545" s="30" t="e">
        <f>1/S0P5022[[#This Row],[1-p]]</f>
        <v>#DIV/0!</v>
      </c>
      <c r="L1545" s="30">
        <f>S0P5022[[#This Row],[p]]*2-1</f>
        <v>1</v>
      </c>
      <c r="M1545" s="30">
        <f>S0P5022[[#This Row],[1-p]]*2</f>
        <v>0</v>
      </c>
      <c r="N1545" s="30">
        <f>S0P5022[[#This Row],[2p-1]]*2</f>
        <v>2</v>
      </c>
      <c r="O1545" s="30">
        <f>S0P5022[[#This Row],[2-2p]]*2</f>
        <v>0</v>
      </c>
      <c r="P1545" s="30">
        <f>2^S0P5022[[#This Row],[4p-2]]</f>
        <v>4</v>
      </c>
      <c r="Q1545" s="30">
        <f>2^S0P5022[[#This Row],[4-4p]]</f>
        <v>1</v>
      </c>
      <c r="R1545" s="30">
        <f>2^S0P5022[[#This Row],[2^(4p-2)]]</f>
        <v>16</v>
      </c>
      <c r="S1545" s="29">
        <f>S0P5022[[#This Row],[1-p]]/2</f>
        <v>0</v>
      </c>
      <c r="T1545" s="29" t="e">
        <f>S0P5022[[#This Row],[f(p)]]/LOG(1-S0P5022[[#This Row],[p]],2)^16</f>
        <v>#NUM!</v>
      </c>
      <c r="U1545" s="26" t="e">
        <f>2*(1-ABS(SIN(S0P5022[[#This Row],[Rad]]*2)))^(S0P5022[[#This Row],[-LOG(1-p)]])</f>
        <v>#NUM!</v>
      </c>
      <c r="V1545" s="26" t="e">
        <f>S0P5022[[#This Row],[f(p)]]*LOG(1-S0P5022[[#This Row],[p]],2)^-16</f>
        <v>#NUM!</v>
      </c>
      <c r="W1545" s="26" t="e">
        <f>S0P5022[[#This Row],[f(p)]]*2*((1-ABS(SIN(S0P5022[[#This Row],[Rad]]*2)))^(S0P5022[[#This Row],[-LOG(1-p)]]^2))</f>
        <v>#NUM!</v>
      </c>
      <c r="X1545" s="26" t="e">
        <f>S0P5022[[#This Row],[F3]]+S0P5022[[#This Row],[F2]]</f>
        <v>#NUM!</v>
      </c>
      <c r="Y1545" s="26"/>
      <c r="Z1545"/>
      <c r="AD1545" s="16"/>
      <c r="AE1545" s="20"/>
      <c r="AF1545" s="16"/>
      <c r="AG1545" s="20"/>
      <c r="AN1545" s="15"/>
      <c r="AO1545" s="20"/>
      <c r="AT1545" s="15"/>
      <c r="AU1545" s="17"/>
      <c r="AW1545" s="15"/>
      <c r="AX1545" s="20"/>
    </row>
    <row r="1546" spans="1:50" x14ac:dyDescent="0.3">
      <c r="A1546" s="28">
        <v>-88</v>
      </c>
      <c r="B1546" s="28">
        <f>RADIANS(S0P5022[[#This Row],[Deg]])</f>
        <v>-1.5358897417550099</v>
      </c>
      <c r="C1546" s="29">
        <v>0</v>
      </c>
      <c r="D1546" s="30">
        <v>1</v>
      </c>
      <c r="E1546" s="30">
        <f>-LOG(S0P5022[[#This Row],[p]]-0.5,2)</f>
        <v>1</v>
      </c>
      <c r="F1546" s="30" t="e">
        <f>-LOG(1-S0P5022[[#This Row],[p]],2)^2</f>
        <v>#NUM!</v>
      </c>
      <c r="G1546" s="30">
        <f>-LOG(S0P5022[[#This Row],[p]]-0.5,2)^2</f>
        <v>1</v>
      </c>
      <c r="H1546" s="30" t="e">
        <f>-LOG(1-S0P5022[[#This Row],[p]],2)</f>
        <v>#NUM!</v>
      </c>
      <c r="I1546" s="30">
        <f>1/S0P5022[[#This Row],[-LOG(p-0.5)^2]]</f>
        <v>1</v>
      </c>
      <c r="J1546" s="30">
        <f>1-S0P5022[[#This Row],[p]]</f>
        <v>0</v>
      </c>
      <c r="K1546" s="30" t="e">
        <f>1/S0P5022[[#This Row],[1-p]]</f>
        <v>#DIV/0!</v>
      </c>
      <c r="L1546" s="30">
        <f>S0P5022[[#This Row],[p]]*2-1</f>
        <v>1</v>
      </c>
      <c r="M1546" s="30">
        <f>S0P5022[[#This Row],[1-p]]*2</f>
        <v>0</v>
      </c>
      <c r="N1546" s="30">
        <f>S0P5022[[#This Row],[2p-1]]*2</f>
        <v>2</v>
      </c>
      <c r="O1546" s="30">
        <f>S0P5022[[#This Row],[2-2p]]*2</f>
        <v>0</v>
      </c>
      <c r="P1546" s="30">
        <f>2^S0P5022[[#This Row],[4p-2]]</f>
        <v>4</v>
      </c>
      <c r="Q1546" s="30">
        <f>2^S0P5022[[#This Row],[4-4p]]</f>
        <v>1</v>
      </c>
      <c r="R1546" s="30">
        <f>2^S0P5022[[#This Row],[2^(4p-2)]]</f>
        <v>16</v>
      </c>
      <c r="S1546" s="29">
        <f>S0P5022[[#This Row],[1-p]]/2</f>
        <v>0</v>
      </c>
      <c r="T1546" s="29" t="e">
        <f>S0P5022[[#This Row],[f(p)]]/LOG(1-S0P5022[[#This Row],[p]],2)^16</f>
        <v>#NUM!</v>
      </c>
      <c r="U1546" s="26" t="e">
        <f>2*(1-ABS(SIN(S0P5022[[#This Row],[Rad]]*2)))^(S0P5022[[#This Row],[-LOG(1-p)]])</f>
        <v>#NUM!</v>
      </c>
      <c r="V1546" s="26" t="e">
        <f>S0P5022[[#This Row],[f(p)]]*LOG(1-S0P5022[[#This Row],[p]],2)^-16</f>
        <v>#NUM!</v>
      </c>
      <c r="W1546" s="26" t="e">
        <f>S0P5022[[#This Row],[f(p)]]*2*((1-ABS(SIN(S0P5022[[#This Row],[Rad]]*2)))^(S0P5022[[#This Row],[-LOG(1-p)]]^2))</f>
        <v>#NUM!</v>
      </c>
      <c r="X1546" s="26" t="e">
        <f>S0P5022[[#This Row],[F3]]+S0P5022[[#This Row],[F2]]</f>
        <v>#NUM!</v>
      </c>
      <c r="Y1546" s="26"/>
      <c r="Z1546"/>
      <c r="AD1546" s="16"/>
      <c r="AE1546" s="20"/>
      <c r="AF1546" s="16"/>
      <c r="AG1546" s="20"/>
      <c r="AN1546" s="15"/>
      <c r="AO1546" s="20"/>
      <c r="AT1546" s="15"/>
      <c r="AU1546" s="17"/>
      <c r="AW1546" s="15"/>
      <c r="AX1546" s="20"/>
    </row>
    <row r="1547" spans="1:50" x14ac:dyDescent="0.3">
      <c r="A1547" s="28">
        <v>-87</v>
      </c>
      <c r="B1547" s="28">
        <f>RADIANS(S0P5022[[#This Row],[Deg]])</f>
        <v>-1.5184364492350666</v>
      </c>
      <c r="C1547" s="29">
        <v>0</v>
      </c>
      <c r="D1547" s="30">
        <v>1</v>
      </c>
      <c r="E1547" s="30">
        <f>-LOG(S0P5022[[#This Row],[p]]-0.5,2)</f>
        <v>1</v>
      </c>
      <c r="F1547" s="30" t="e">
        <f>-LOG(1-S0P5022[[#This Row],[p]],2)^2</f>
        <v>#NUM!</v>
      </c>
      <c r="G1547" s="30">
        <f>-LOG(S0P5022[[#This Row],[p]]-0.5,2)^2</f>
        <v>1</v>
      </c>
      <c r="H1547" s="30" t="e">
        <f>-LOG(1-S0P5022[[#This Row],[p]],2)</f>
        <v>#NUM!</v>
      </c>
      <c r="I1547" s="30">
        <f>1/S0P5022[[#This Row],[-LOG(p-0.5)^2]]</f>
        <v>1</v>
      </c>
      <c r="J1547" s="30">
        <f>1-S0P5022[[#This Row],[p]]</f>
        <v>0</v>
      </c>
      <c r="K1547" s="30" t="e">
        <f>1/S0P5022[[#This Row],[1-p]]</f>
        <v>#DIV/0!</v>
      </c>
      <c r="L1547" s="30">
        <f>S0P5022[[#This Row],[p]]*2-1</f>
        <v>1</v>
      </c>
      <c r="M1547" s="30">
        <f>S0P5022[[#This Row],[1-p]]*2</f>
        <v>0</v>
      </c>
      <c r="N1547" s="30">
        <f>S0P5022[[#This Row],[2p-1]]*2</f>
        <v>2</v>
      </c>
      <c r="O1547" s="30">
        <f>S0P5022[[#This Row],[2-2p]]*2</f>
        <v>0</v>
      </c>
      <c r="P1547" s="30">
        <f>2^S0P5022[[#This Row],[4p-2]]</f>
        <v>4</v>
      </c>
      <c r="Q1547" s="30">
        <f>2^S0P5022[[#This Row],[4-4p]]</f>
        <v>1</v>
      </c>
      <c r="R1547" s="30">
        <f>2^S0P5022[[#This Row],[2^(4p-2)]]</f>
        <v>16</v>
      </c>
      <c r="S1547" s="29">
        <f>S0P5022[[#This Row],[1-p]]/2</f>
        <v>0</v>
      </c>
      <c r="T1547" s="29" t="e">
        <f>S0P5022[[#This Row],[f(p)]]/LOG(1-S0P5022[[#This Row],[p]],2)^16</f>
        <v>#NUM!</v>
      </c>
      <c r="U1547" s="26" t="e">
        <f>2*(1-ABS(SIN(S0P5022[[#This Row],[Rad]]*2)))^(S0P5022[[#This Row],[-LOG(1-p)]])</f>
        <v>#NUM!</v>
      </c>
      <c r="V1547" s="26" t="e">
        <f>S0P5022[[#This Row],[f(p)]]*LOG(1-S0P5022[[#This Row],[p]],2)^-16</f>
        <v>#NUM!</v>
      </c>
      <c r="W1547" s="26" t="e">
        <f>S0P5022[[#This Row],[f(p)]]*2*((1-ABS(SIN(S0P5022[[#This Row],[Rad]]*2)))^(S0P5022[[#This Row],[-LOG(1-p)]]^2))</f>
        <v>#NUM!</v>
      </c>
      <c r="X1547" s="26" t="e">
        <f>S0P5022[[#This Row],[F3]]+S0P5022[[#This Row],[F2]]</f>
        <v>#NUM!</v>
      </c>
      <c r="Y1547" s="26"/>
      <c r="Z1547"/>
      <c r="AD1547" s="16"/>
      <c r="AE1547" s="20"/>
      <c r="AF1547" s="16"/>
      <c r="AG1547" s="20"/>
      <c r="AN1547" s="15"/>
      <c r="AO1547" s="20"/>
      <c r="AT1547" s="15"/>
      <c r="AU1547" s="17"/>
      <c r="AW1547" s="15"/>
      <c r="AX1547" s="20"/>
    </row>
    <row r="1548" spans="1:50" x14ac:dyDescent="0.3">
      <c r="A1548" s="28">
        <v>-86</v>
      </c>
      <c r="B1548" s="28">
        <f>RADIANS(S0P5022[[#This Row],[Deg]])</f>
        <v>-1.5009831567151235</v>
      </c>
      <c r="C1548" s="29">
        <v>0</v>
      </c>
      <c r="D1548" s="30">
        <v>1</v>
      </c>
      <c r="E1548" s="30">
        <f>-LOG(S0P5022[[#This Row],[p]]-0.5,2)</f>
        <v>1</v>
      </c>
      <c r="F1548" s="30" t="e">
        <f>-LOG(1-S0P5022[[#This Row],[p]],2)^2</f>
        <v>#NUM!</v>
      </c>
      <c r="G1548" s="30">
        <f>-LOG(S0P5022[[#This Row],[p]]-0.5,2)^2</f>
        <v>1</v>
      </c>
      <c r="H1548" s="30" t="e">
        <f>-LOG(1-S0P5022[[#This Row],[p]],2)</f>
        <v>#NUM!</v>
      </c>
      <c r="I1548" s="30">
        <f>1/S0P5022[[#This Row],[-LOG(p-0.5)^2]]</f>
        <v>1</v>
      </c>
      <c r="J1548" s="30">
        <f>1-S0P5022[[#This Row],[p]]</f>
        <v>0</v>
      </c>
      <c r="K1548" s="30" t="e">
        <f>1/S0P5022[[#This Row],[1-p]]</f>
        <v>#DIV/0!</v>
      </c>
      <c r="L1548" s="30">
        <f>S0P5022[[#This Row],[p]]*2-1</f>
        <v>1</v>
      </c>
      <c r="M1548" s="30">
        <f>S0P5022[[#This Row],[1-p]]*2</f>
        <v>0</v>
      </c>
      <c r="N1548" s="30">
        <f>S0P5022[[#This Row],[2p-1]]*2</f>
        <v>2</v>
      </c>
      <c r="O1548" s="30">
        <f>S0P5022[[#This Row],[2-2p]]*2</f>
        <v>0</v>
      </c>
      <c r="P1548" s="30">
        <f>2^S0P5022[[#This Row],[4p-2]]</f>
        <v>4</v>
      </c>
      <c r="Q1548" s="30">
        <f>2^S0P5022[[#This Row],[4-4p]]</f>
        <v>1</v>
      </c>
      <c r="R1548" s="30">
        <f>2^S0P5022[[#This Row],[2^(4p-2)]]</f>
        <v>16</v>
      </c>
      <c r="S1548" s="29">
        <f>S0P5022[[#This Row],[1-p]]/2</f>
        <v>0</v>
      </c>
      <c r="T1548" s="29" t="e">
        <f>S0P5022[[#This Row],[f(p)]]/LOG(1-S0P5022[[#This Row],[p]],2)^16</f>
        <v>#NUM!</v>
      </c>
      <c r="U1548" s="26" t="e">
        <f>2*(1-ABS(SIN(S0P5022[[#This Row],[Rad]]*2)))^(S0P5022[[#This Row],[-LOG(1-p)]])</f>
        <v>#NUM!</v>
      </c>
      <c r="V1548" s="26" t="e">
        <f>S0P5022[[#This Row],[f(p)]]*LOG(1-S0P5022[[#This Row],[p]],2)^-16</f>
        <v>#NUM!</v>
      </c>
      <c r="W1548" s="26" t="e">
        <f>S0P5022[[#This Row],[f(p)]]*2*((1-ABS(SIN(S0P5022[[#This Row],[Rad]]*2)))^(S0P5022[[#This Row],[-LOG(1-p)]]^2))</f>
        <v>#NUM!</v>
      </c>
      <c r="X1548" s="26" t="e">
        <f>S0P5022[[#This Row],[F3]]+S0P5022[[#This Row],[F2]]</f>
        <v>#NUM!</v>
      </c>
      <c r="Y1548" s="26"/>
      <c r="Z1548"/>
      <c r="AD1548" s="16"/>
      <c r="AE1548" s="20"/>
      <c r="AF1548" s="16"/>
      <c r="AG1548" s="20"/>
      <c r="AN1548" s="15"/>
      <c r="AO1548" s="20"/>
      <c r="AT1548" s="15"/>
      <c r="AU1548" s="17"/>
      <c r="AW1548" s="15"/>
      <c r="AX1548" s="20"/>
    </row>
    <row r="1549" spans="1:50" x14ac:dyDescent="0.3">
      <c r="A1549" s="28">
        <v>-85</v>
      </c>
      <c r="B1549" s="28">
        <f>RADIANS(S0P5022[[#This Row],[Deg]])</f>
        <v>-1.4835298641951802</v>
      </c>
      <c r="C1549" s="29">
        <v>0</v>
      </c>
      <c r="D1549" s="30">
        <v>1</v>
      </c>
      <c r="E1549" s="30">
        <f>-LOG(S0P5022[[#This Row],[p]]-0.5,2)</f>
        <v>1</v>
      </c>
      <c r="F1549" s="30" t="e">
        <f>-LOG(1-S0P5022[[#This Row],[p]],2)^2</f>
        <v>#NUM!</v>
      </c>
      <c r="G1549" s="30">
        <f>-LOG(S0P5022[[#This Row],[p]]-0.5,2)^2</f>
        <v>1</v>
      </c>
      <c r="H1549" s="30" t="e">
        <f>-LOG(1-S0P5022[[#This Row],[p]],2)</f>
        <v>#NUM!</v>
      </c>
      <c r="I1549" s="30">
        <f>1/S0P5022[[#This Row],[-LOG(p-0.5)^2]]</f>
        <v>1</v>
      </c>
      <c r="J1549" s="30">
        <f>1-S0P5022[[#This Row],[p]]</f>
        <v>0</v>
      </c>
      <c r="K1549" s="30" t="e">
        <f>1/S0P5022[[#This Row],[1-p]]</f>
        <v>#DIV/0!</v>
      </c>
      <c r="L1549" s="30">
        <f>S0P5022[[#This Row],[p]]*2-1</f>
        <v>1</v>
      </c>
      <c r="M1549" s="30">
        <f>S0P5022[[#This Row],[1-p]]*2</f>
        <v>0</v>
      </c>
      <c r="N1549" s="30">
        <f>S0P5022[[#This Row],[2p-1]]*2</f>
        <v>2</v>
      </c>
      <c r="O1549" s="30">
        <f>S0P5022[[#This Row],[2-2p]]*2</f>
        <v>0</v>
      </c>
      <c r="P1549" s="30">
        <f>2^S0P5022[[#This Row],[4p-2]]</f>
        <v>4</v>
      </c>
      <c r="Q1549" s="30">
        <f>2^S0P5022[[#This Row],[4-4p]]</f>
        <v>1</v>
      </c>
      <c r="R1549" s="30">
        <f>2^S0P5022[[#This Row],[2^(4p-2)]]</f>
        <v>16</v>
      </c>
      <c r="S1549" s="29">
        <f>S0P5022[[#This Row],[1-p]]/2</f>
        <v>0</v>
      </c>
      <c r="T1549" s="29" t="e">
        <f>S0P5022[[#This Row],[f(p)]]/LOG(1-S0P5022[[#This Row],[p]],2)^16</f>
        <v>#NUM!</v>
      </c>
      <c r="U1549" s="26" t="e">
        <f>2*(1-ABS(SIN(S0P5022[[#This Row],[Rad]]*2)))^(S0P5022[[#This Row],[-LOG(1-p)]])</f>
        <v>#NUM!</v>
      </c>
      <c r="V1549" s="26" t="e">
        <f>S0P5022[[#This Row],[f(p)]]*LOG(1-S0P5022[[#This Row],[p]],2)^-16</f>
        <v>#NUM!</v>
      </c>
      <c r="W1549" s="26" t="e">
        <f>S0P5022[[#This Row],[f(p)]]*2*((1-ABS(SIN(S0P5022[[#This Row],[Rad]]*2)))^(S0P5022[[#This Row],[-LOG(1-p)]]^2))</f>
        <v>#NUM!</v>
      </c>
      <c r="X1549" s="26" t="e">
        <f>S0P5022[[#This Row],[F3]]+S0P5022[[#This Row],[F2]]</f>
        <v>#NUM!</v>
      </c>
      <c r="Y1549" s="26"/>
      <c r="Z1549"/>
      <c r="AD1549" s="16"/>
      <c r="AE1549" s="20"/>
      <c r="AF1549" s="16"/>
      <c r="AG1549" s="20"/>
      <c r="AN1549" s="15"/>
      <c r="AO1549" s="20"/>
      <c r="AT1549" s="15"/>
      <c r="AU1549" s="17"/>
      <c r="AW1549" s="15"/>
      <c r="AX1549" s="20"/>
    </row>
    <row r="1550" spans="1:50" x14ac:dyDescent="0.3">
      <c r="A1550" s="28">
        <v>-84</v>
      </c>
      <c r="B1550" s="28">
        <f>RADIANS(S0P5022[[#This Row],[Deg]])</f>
        <v>-1.4660765716752369</v>
      </c>
      <c r="C1550" s="29">
        <v>0</v>
      </c>
      <c r="D1550" s="30">
        <v>1</v>
      </c>
      <c r="E1550" s="30">
        <f>-LOG(S0P5022[[#This Row],[p]]-0.5,2)</f>
        <v>1</v>
      </c>
      <c r="F1550" s="30" t="e">
        <f>-LOG(1-S0P5022[[#This Row],[p]],2)^2</f>
        <v>#NUM!</v>
      </c>
      <c r="G1550" s="30">
        <f>-LOG(S0P5022[[#This Row],[p]]-0.5,2)^2</f>
        <v>1</v>
      </c>
      <c r="H1550" s="30" t="e">
        <f>-LOG(1-S0P5022[[#This Row],[p]],2)</f>
        <v>#NUM!</v>
      </c>
      <c r="I1550" s="30">
        <f>1/S0P5022[[#This Row],[-LOG(p-0.5)^2]]</f>
        <v>1</v>
      </c>
      <c r="J1550" s="30">
        <f>1-S0P5022[[#This Row],[p]]</f>
        <v>0</v>
      </c>
      <c r="K1550" s="30" t="e">
        <f>1/S0P5022[[#This Row],[1-p]]</f>
        <v>#DIV/0!</v>
      </c>
      <c r="L1550" s="30">
        <f>S0P5022[[#This Row],[p]]*2-1</f>
        <v>1</v>
      </c>
      <c r="M1550" s="30">
        <f>S0P5022[[#This Row],[1-p]]*2</f>
        <v>0</v>
      </c>
      <c r="N1550" s="30">
        <f>S0P5022[[#This Row],[2p-1]]*2</f>
        <v>2</v>
      </c>
      <c r="O1550" s="30">
        <f>S0P5022[[#This Row],[2-2p]]*2</f>
        <v>0</v>
      </c>
      <c r="P1550" s="30">
        <f>2^S0P5022[[#This Row],[4p-2]]</f>
        <v>4</v>
      </c>
      <c r="Q1550" s="30">
        <f>2^S0P5022[[#This Row],[4-4p]]</f>
        <v>1</v>
      </c>
      <c r="R1550" s="30">
        <f>2^S0P5022[[#This Row],[2^(4p-2)]]</f>
        <v>16</v>
      </c>
      <c r="S1550" s="29">
        <f>S0P5022[[#This Row],[1-p]]/2</f>
        <v>0</v>
      </c>
      <c r="T1550" s="29" t="e">
        <f>S0P5022[[#This Row],[f(p)]]/LOG(1-S0P5022[[#This Row],[p]],2)^16</f>
        <v>#NUM!</v>
      </c>
      <c r="U1550" s="26" t="e">
        <f>2*(1-ABS(SIN(S0P5022[[#This Row],[Rad]]*2)))^(S0P5022[[#This Row],[-LOG(1-p)]])</f>
        <v>#NUM!</v>
      </c>
      <c r="V1550" s="26" t="e">
        <f>S0P5022[[#This Row],[f(p)]]*LOG(1-S0P5022[[#This Row],[p]],2)^-16</f>
        <v>#NUM!</v>
      </c>
      <c r="W1550" s="26" t="e">
        <f>S0P5022[[#This Row],[f(p)]]*2*((1-ABS(SIN(S0P5022[[#This Row],[Rad]]*2)))^(S0P5022[[#This Row],[-LOG(1-p)]]^2))</f>
        <v>#NUM!</v>
      </c>
      <c r="X1550" s="26" t="e">
        <f>S0P5022[[#This Row],[F3]]+S0P5022[[#This Row],[F2]]</f>
        <v>#NUM!</v>
      </c>
      <c r="Y1550" s="26"/>
      <c r="Z1550"/>
      <c r="AD1550" s="16"/>
      <c r="AE1550" s="20"/>
      <c r="AF1550" s="16"/>
      <c r="AG1550" s="20"/>
      <c r="AN1550" s="15"/>
      <c r="AO1550" s="20"/>
      <c r="AT1550" s="15"/>
      <c r="AU1550" s="17"/>
      <c r="AW1550" s="15"/>
      <c r="AX1550" s="20"/>
    </row>
    <row r="1551" spans="1:50" x14ac:dyDescent="0.3">
      <c r="A1551" s="28">
        <v>-83</v>
      </c>
      <c r="B1551" s="28">
        <f>RADIANS(S0P5022[[#This Row],[Deg]])</f>
        <v>-1.4486232791552935</v>
      </c>
      <c r="C1551" s="29">
        <v>0</v>
      </c>
      <c r="D1551" s="30">
        <v>1</v>
      </c>
      <c r="E1551" s="30">
        <f>-LOG(S0P5022[[#This Row],[p]]-0.5,2)</f>
        <v>1</v>
      </c>
      <c r="F1551" s="30" t="e">
        <f>-LOG(1-S0P5022[[#This Row],[p]],2)^2</f>
        <v>#NUM!</v>
      </c>
      <c r="G1551" s="30">
        <f>-LOG(S0P5022[[#This Row],[p]]-0.5,2)^2</f>
        <v>1</v>
      </c>
      <c r="H1551" s="30" t="e">
        <f>-LOG(1-S0P5022[[#This Row],[p]],2)</f>
        <v>#NUM!</v>
      </c>
      <c r="I1551" s="30">
        <f>1/S0P5022[[#This Row],[-LOG(p-0.5)^2]]</f>
        <v>1</v>
      </c>
      <c r="J1551" s="30">
        <f>1-S0P5022[[#This Row],[p]]</f>
        <v>0</v>
      </c>
      <c r="K1551" s="30" t="e">
        <f>1/S0P5022[[#This Row],[1-p]]</f>
        <v>#DIV/0!</v>
      </c>
      <c r="L1551" s="30">
        <f>S0P5022[[#This Row],[p]]*2-1</f>
        <v>1</v>
      </c>
      <c r="M1551" s="30">
        <f>S0P5022[[#This Row],[1-p]]*2</f>
        <v>0</v>
      </c>
      <c r="N1551" s="30">
        <f>S0P5022[[#This Row],[2p-1]]*2</f>
        <v>2</v>
      </c>
      <c r="O1551" s="30">
        <f>S0P5022[[#This Row],[2-2p]]*2</f>
        <v>0</v>
      </c>
      <c r="P1551" s="30">
        <f>2^S0P5022[[#This Row],[4p-2]]</f>
        <v>4</v>
      </c>
      <c r="Q1551" s="30">
        <f>2^S0P5022[[#This Row],[4-4p]]</f>
        <v>1</v>
      </c>
      <c r="R1551" s="30">
        <f>2^S0P5022[[#This Row],[2^(4p-2)]]</f>
        <v>16</v>
      </c>
      <c r="S1551" s="29">
        <f>S0P5022[[#This Row],[1-p]]/2</f>
        <v>0</v>
      </c>
      <c r="T1551" s="29" t="e">
        <f>S0P5022[[#This Row],[f(p)]]/LOG(1-S0P5022[[#This Row],[p]],2)^16</f>
        <v>#NUM!</v>
      </c>
      <c r="U1551" s="26" t="e">
        <f>2*(1-ABS(SIN(S0P5022[[#This Row],[Rad]]*2)))^(S0P5022[[#This Row],[-LOG(1-p)]])</f>
        <v>#NUM!</v>
      </c>
      <c r="V1551" s="26" t="e">
        <f>S0P5022[[#This Row],[f(p)]]*LOG(1-S0P5022[[#This Row],[p]],2)^-16</f>
        <v>#NUM!</v>
      </c>
      <c r="W1551" s="26" t="e">
        <f>S0P5022[[#This Row],[f(p)]]*2*((1-ABS(SIN(S0P5022[[#This Row],[Rad]]*2)))^(S0P5022[[#This Row],[-LOG(1-p)]]^2))</f>
        <v>#NUM!</v>
      </c>
      <c r="X1551" s="26" t="e">
        <f>S0P5022[[#This Row],[F3]]+S0P5022[[#This Row],[F2]]</f>
        <v>#NUM!</v>
      </c>
      <c r="Y1551" s="26"/>
      <c r="Z1551"/>
      <c r="AD1551" s="16"/>
      <c r="AE1551" s="20"/>
      <c r="AF1551" s="16"/>
      <c r="AG1551" s="20"/>
      <c r="AN1551" s="15"/>
      <c r="AO1551" s="20"/>
      <c r="AT1551" s="15"/>
      <c r="AU1551" s="17"/>
      <c r="AW1551" s="15"/>
      <c r="AX1551" s="20"/>
    </row>
    <row r="1552" spans="1:50" x14ac:dyDescent="0.3">
      <c r="A1552" s="28">
        <v>-82</v>
      </c>
      <c r="B1552" s="28">
        <f>RADIANS(S0P5022[[#This Row],[Deg]])</f>
        <v>-1.4311699866353502</v>
      </c>
      <c r="C1552" s="29">
        <v>0</v>
      </c>
      <c r="D1552" s="30">
        <v>1</v>
      </c>
      <c r="E1552" s="30">
        <f>-LOG(S0P5022[[#This Row],[p]]-0.5,2)</f>
        <v>1</v>
      </c>
      <c r="F1552" s="30" t="e">
        <f>-LOG(1-S0P5022[[#This Row],[p]],2)^2</f>
        <v>#NUM!</v>
      </c>
      <c r="G1552" s="30">
        <f>-LOG(S0P5022[[#This Row],[p]]-0.5,2)^2</f>
        <v>1</v>
      </c>
      <c r="H1552" s="30" t="e">
        <f>-LOG(1-S0P5022[[#This Row],[p]],2)</f>
        <v>#NUM!</v>
      </c>
      <c r="I1552" s="30">
        <f>1/S0P5022[[#This Row],[-LOG(p-0.5)^2]]</f>
        <v>1</v>
      </c>
      <c r="J1552" s="30">
        <f>1-S0P5022[[#This Row],[p]]</f>
        <v>0</v>
      </c>
      <c r="K1552" s="30" t="e">
        <f>1/S0P5022[[#This Row],[1-p]]</f>
        <v>#DIV/0!</v>
      </c>
      <c r="L1552" s="30">
        <f>S0P5022[[#This Row],[p]]*2-1</f>
        <v>1</v>
      </c>
      <c r="M1552" s="30">
        <f>S0P5022[[#This Row],[1-p]]*2</f>
        <v>0</v>
      </c>
      <c r="N1552" s="30">
        <f>S0P5022[[#This Row],[2p-1]]*2</f>
        <v>2</v>
      </c>
      <c r="O1552" s="30">
        <f>S0P5022[[#This Row],[2-2p]]*2</f>
        <v>0</v>
      </c>
      <c r="P1552" s="30">
        <f>2^S0P5022[[#This Row],[4p-2]]</f>
        <v>4</v>
      </c>
      <c r="Q1552" s="30">
        <f>2^S0P5022[[#This Row],[4-4p]]</f>
        <v>1</v>
      </c>
      <c r="R1552" s="30">
        <f>2^S0P5022[[#This Row],[2^(4p-2)]]</f>
        <v>16</v>
      </c>
      <c r="S1552" s="29">
        <f>S0P5022[[#This Row],[1-p]]/2</f>
        <v>0</v>
      </c>
      <c r="T1552" s="29" t="e">
        <f>S0P5022[[#This Row],[f(p)]]/LOG(1-S0P5022[[#This Row],[p]],2)^16</f>
        <v>#NUM!</v>
      </c>
      <c r="U1552" s="26" t="e">
        <f>2*(1-ABS(SIN(S0P5022[[#This Row],[Rad]]*2)))^(S0P5022[[#This Row],[-LOG(1-p)]])</f>
        <v>#NUM!</v>
      </c>
      <c r="V1552" s="26" t="e">
        <f>S0P5022[[#This Row],[f(p)]]*LOG(1-S0P5022[[#This Row],[p]],2)^-16</f>
        <v>#NUM!</v>
      </c>
      <c r="W1552" s="26" t="e">
        <f>S0P5022[[#This Row],[f(p)]]*2*((1-ABS(SIN(S0P5022[[#This Row],[Rad]]*2)))^(S0P5022[[#This Row],[-LOG(1-p)]]^2))</f>
        <v>#NUM!</v>
      </c>
      <c r="X1552" s="26" t="e">
        <f>S0P5022[[#This Row],[F3]]+S0P5022[[#This Row],[F2]]</f>
        <v>#NUM!</v>
      </c>
      <c r="Y1552" s="26"/>
      <c r="Z1552"/>
      <c r="AD1552" s="16"/>
      <c r="AE1552" s="20"/>
      <c r="AF1552" s="16"/>
      <c r="AG1552" s="20"/>
      <c r="AN1552" s="15"/>
      <c r="AO1552" s="20"/>
      <c r="AT1552" s="15"/>
      <c r="AU1552" s="17"/>
      <c r="AW1552" s="15"/>
      <c r="AX1552" s="20"/>
    </row>
    <row r="1553" spans="1:50" x14ac:dyDescent="0.3">
      <c r="A1553" s="28">
        <v>-81</v>
      </c>
      <c r="B1553" s="28">
        <f>RADIANS(S0P5022[[#This Row],[Deg]])</f>
        <v>-1.4137166941154069</v>
      </c>
      <c r="C1553" s="29">
        <v>0</v>
      </c>
      <c r="D1553" s="30">
        <v>1</v>
      </c>
      <c r="E1553" s="30">
        <f>-LOG(S0P5022[[#This Row],[p]]-0.5,2)</f>
        <v>1</v>
      </c>
      <c r="F1553" s="30" t="e">
        <f>-LOG(1-S0P5022[[#This Row],[p]],2)^2</f>
        <v>#NUM!</v>
      </c>
      <c r="G1553" s="30">
        <f>-LOG(S0P5022[[#This Row],[p]]-0.5,2)^2</f>
        <v>1</v>
      </c>
      <c r="H1553" s="30" t="e">
        <f>-LOG(1-S0P5022[[#This Row],[p]],2)</f>
        <v>#NUM!</v>
      </c>
      <c r="I1553" s="30">
        <f>1/S0P5022[[#This Row],[-LOG(p-0.5)^2]]</f>
        <v>1</v>
      </c>
      <c r="J1553" s="30">
        <f>1-S0P5022[[#This Row],[p]]</f>
        <v>0</v>
      </c>
      <c r="K1553" s="30" t="e">
        <f>1/S0P5022[[#This Row],[1-p]]</f>
        <v>#DIV/0!</v>
      </c>
      <c r="L1553" s="30">
        <f>S0P5022[[#This Row],[p]]*2-1</f>
        <v>1</v>
      </c>
      <c r="M1553" s="30">
        <f>S0P5022[[#This Row],[1-p]]*2</f>
        <v>0</v>
      </c>
      <c r="N1553" s="30">
        <f>S0P5022[[#This Row],[2p-1]]*2</f>
        <v>2</v>
      </c>
      <c r="O1553" s="30">
        <f>S0P5022[[#This Row],[2-2p]]*2</f>
        <v>0</v>
      </c>
      <c r="P1553" s="30">
        <f>2^S0P5022[[#This Row],[4p-2]]</f>
        <v>4</v>
      </c>
      <c r="Q1553" s="30">
        <f>2^S0P5022[[#This Row],[4-4p]]</f>
        <v>1</v>
      </c>
      <c r="R1553" s="30">
        <f>2^S0P5022[[#This Row],[2^(4p-2)]]</f>
        <v>16</v>
      </c>
      <c r="S1553" s="29">
        <f>S0P5022[[#This Row],[1-p]]/2</f>
        <v>0</v>
      </c>
      <c r="T1553" s="29" t="e">
        <f>S0P5022[[#This Row],[f(p)]]/LOG(1-S0P5022[[#This Row],[p]],2)^16</f>
        <v>#NUM!</v>
      </c>
      <c r="U1553" s="26" t="e">
        <f>2*(1-ABS(SIN(S0P5022[[#This Row],[Rad]]*2)))^(S0P5022[[#This Row],[-LOG(1-p)]])</f>
        <v>#NUM!</v>
      </c>
      <c r="V1553" s="26" t="e">
        <f>S0P5022[[#This Row],[f(p)]]*LOG(1-S0P5022[[#This Row],[p]],2)^-16</f>
        <v>#NUM!</v>
      </c>
      <c r="W1553" s="26" t="e">
        <f>S0P5022[[#This Row],[f(p)]]*2*((1-ABS(SIN(S0P5022[[#This Row],[Rad]]*2)))^(S0P5022[[#This Row],[-LOG(1-p)]]^2))</f>
        <v>#NUM!</v>
      </c>
      <c r="X1553" s="26" t="e">
        <f>S0P5022[[#This Row],[F3]]+S0P5022[[#This Row],[F2]]</f>
        <v>#NUM!</v>
      </c>
      <c r="Y1553" s="26"/>
      <c r="Z1553"/>
      <c r="AD1553" s="16"/>
      <c r="AE1553" s="20"/>
      <c r="AF1553" s="16"/>
      <c r="AG1553" s="20"/>
      <c r="AN1553" s="15"/>
      <c r="AO1553" s="20"/>
      <c r="AT1553" s="15"/>
      <c r="AU1553" s="17"/>
      <c r="AW1553" s="15"/>
      <c r="AX1553" s="20"/>
    </row>
    <row r="1554" spans="1:50" x14ac:dyDescent="0.3">
      <c r="A1554" s="28">
        <v>-80</v>
      </c>
      <c r="B1554" s="28">
        <f>RADIANS(S0P5022[[#This Row],[Deg]])</f>
        <v>-1.3962634015954636</v>
      </c>
      <c r="C1554" s="29">
        <v>0</v>
      </c>
      <c r="D1554" s="30">
        <v>1</v>
      </c>
      <c r="E1554" s="30">
        <f>-LOG(S0P5022[[#This Row],[p]]-0.5,2)</f>
        <v>1</v>
      </c>
      <c r="F1554" s="30" t="e">
        <f>-LOG(1-S0P5022[[#This Row],[p]],2)^2</f>
        <v>#NUM!</v>
      </c>
      <c r="G1554" s="30">
        <f>-LOG(S0P5022[[#This Row],[p]]-0.5,2)^2</f>
        <v>1</v>
      </c>
      <c r="H1554" s="30" t="e">
        <f>-LOG(1-S0P5022[[#This Row],[p]],2)</f>
        <v>#NUM!</v>
      </c>
      <c r="I1554" s="30">
        <f>1/S0P5022[[#This Row],[-LOG(p-0.5)^2]]</f>
        <v>1</v>
      </c>
      <c r="J1554" s="30">
        <f>1-S0P5022[[#This Row],[p]]</f>
        <v>0</v>
      </c>
      <c r="K1554" s="30" t="e">
        <f>1/S0P5022[[#This Row],[1-p]]</f>
        <v>#DIV/0!</v>
      </c>
      <c r="L1554" s="30">
        <f>S0P5022[[#This Row],[p]]*2-1</f>
        <v>1</v>
      </c>
      <c r="M1554" s="30">
        <f>S0P5022[[#This Row],[1-p]]*2</f>
        <v>0</v>
      </c>
      <c r="N1554" s="30">
        <f>S0P5022[[#This Row],[2p-1]]*2</f>
        <v>2</v>
      </c>
      <c r="O1554" s="30">
        <f>S0P5022[[#This Row],[2-2p]]*2</f>
        <v>0</v>
      </c>
      <c r="P1554" s="30">
        <f>2^S0P5022[[#This Row],[4p-2]]</f>
        <v>4</v>
      </c>
      <c r="Q1554" s="30">
        <f>2^S0P5022[[#This Row],[4-4p]]</f>
        <v>1</v>
      </c>
      <c r="R1554" s="30">
        <f>2^S0P5022[[#This Row],[2^(4p-2)]]</f>
        <v>16</v>
      </c>
      <c r="S1554" s="29">
        <f>S0P5022[[#This Row],[1-p]]/2</f>
        <v>0</v>
      </c>
      <c r="T1554" s="29" t="e">
        <f>S0P5022[[#This Row],[f(p)]]/LOG(1-S0P5022[[#This Row],[p]],2)^16</f>
        <v>#NUM!</v>
      </c>
      <c r="U1554" s="26" t="e">
        <f>2*(1-ABS(SIN(S0P5022[[#This Row],[Rad]]*2)))^(S0P5022[[#This Row],[-LOG(1-p)]])</f>
        <v>#NUM!</v>
      </c>
      <c r="V1554" s="26" t="e">
        <f>S0P5022[[#This Row],[f(p)]]*LOG(1-S0P5022[[#This Row],[p]],2)^-16</f>
        <v>#NUM!</v>
      </c>
      <c r="W1554" s="26" t="e">
        <f>S0P5022[[#This Row],[f(p)]]*2*((1-ABS(SIN(S0P5022[[#This Row],[Rad]]*2)))^(S0P5022[[#This Row],[-LOG(1-p)]]^2))</f>
        <v>#NUM!</v>
      </c>
      <c r="X1554" s="26" t="e">
        <f>S0P5022[[#This Row],[F3]]+S0P5022[[#This Row],[F2]]</f>
        <v>#NUM!</v>
      </c>
      <c r="Y1554" s="26"/>
      <c r="Z1554"/>
      <c r="AD1554" s="16"/>
      <c r="AE1554" s="20"/>
      <c r="AF1554" s="16"/>
      <c r="AG1554" s="20"/>
      <c r="AN1554" s="15"/>
      <c r="AO1554" s="20"/>
      <c r="AT1554" s="15"/>
      <c r="AU1554" s="17"/>
      <c r="AW1554" s="15"/>
      <c r="AX1554" s="20"/>
    </row>
    <row r="1555" spans="1:50" x14ac:dyDescent="0.3">
      <c r="A1555" s="28">
        <v>-79</v>
      </c>
      <c r="B1555" s="28">
        <f>RADIANS(S0P5022[[#This Row],[Deg]])</f>
        <v>-1.3788101090755203</v>
      </c>
      <c r="C1555" s="29">
        <v>0</v>
      </c>
      <c r="D1555" s="30">
        <v>1</v>
      </c>
      <c r="E1555" s="30">
        <f>-LOG(S0P5022[[#This Row],[p]]-0.5,2)</f>
        <v>1</v>
      </c>
      <c r="F1555" s="30" t="e">
        <f>-LOG(1-S0P5022[[#This Row],[p]],2)^2</f>
        <v>#NUM!</v>
      </c>
      <c r="G1555" s="30">
        <f>-LOG(S0P5022[[#This Row],[p]]-0.5,2)^2</f>
        <v>1</v>
      </c>
      <c r="H1555" s="30" t="e">
        <f>-LOG(1-S0P5022[[#This Row],[p]],2)</f>
        <v>#NUM!</v>
      </c>
      <c r="I1555" s="30">
        <f>1/S0P5022[[#This Row],[-LOG(p-0.5)^2]]</f>
        <v>1</v>
      </c>
      <c r="J1555" s="30">
        <f>1-S0P5022[[#This Row],[p]]</f>
        <v>0</v>
      </c>
      <c r="K1555" s="30" t="e">
        <f>1/S0P5022[[#This Row],[1-p]]</f>
        <v>#DIV/0!</v>
      </c>
      <c r="L1555" s="30">
        <f>S0P5022[[#This Row],[p]]*2-1</f>
        <v>1</v>
      </c>
      <c r="M1555" s="30">
        <f>S0P5022[[#This Row],[1-p]]*2</f>
        <v>0</v>
      </c>
      <c r="N1555" s="30">
        <f>S0P5022[[#This Row],[2p-1]]*2</f>
        <v>2</v>
      </c>
      <c r="O1555" s="30">
        <f>S0P5022[[#This Row],[2-2p]]*2</f>
        <v>0</v>
      </c>
      <c r="P1555" s="30">
        <f>2^S0P5022[[#This Row],[4p-2]]</f>
        <v>4</v>
      </c>
      <c r="Q1555" s="30">
        <f>2^S0P5022[[#This Row],[4-4p]]</f>
        <v>1</v>
      </c>
      <c r="R1555" s="30">
        <f>2^S0P5022[[#This Row],[2^(4p-2)]]</f>
        <v>16</v>
      </c>
      <c r="S1555" s="29">
        <f>S0P5022[[#This Row],[1-p]]/2</f>
        <v>0</v>
      </c>
      <c r="T1555" s="29" t="e">
        <f>S0P5022[[#This Row],[f(p)]]/LOG(1-S0P5022[[#This Row],[p]],2)^16</f>
        <v>#NUM!</v>
      </c>
      <c r="U1555" s="26" t="e">
        <f>2*(1-ABS(SIN(S0P5022[[#This Row],[Rad]]*2)))^(S0P5022[[#This Row],[-LOG(1-p)]])</f>
        <v>#NUM!</v>
      </c>
      <c r="V1555" s="26" t="e">
        <f>S0P5022[[#This Row],[f(p)]]*LOG(1-S0P5022[[#This Row],[p]],2)^-16</f>
        <v>#NUM!</v>
      </c>
      <c r="W1555" s="26" t="e">
        <f>S0P5022[[#This Row],[f(p)]]*2*((1-ABS(SIN(S0P5022[[#This Row],[Rad]]*2)))^(S0P5022[[#This Row],[-LOG(1-p)]]^2))</f>
        <v>#NUM!</v>
      </c>
      <c r="X1555" s="26" t="e">
        <f>S0P5022[[#This Row],[F3]]+S0P5022[[#This Row],[F2]]</f>
        <v>#NUM!</v>
      </c>
      <c r="Y1555" s="26"/>
      <c r="Z1555"/>
      <c r="AD1555" s="16"/>
      <c r="AE1555" s="20"/>
      <c r="AF1555" s="16"/>
      <c r="AG1555" s="20"/>
      <c r="AN1555" s="15"/>
      <c r="AO1555" s="20"/>
      <c r="AT1555" s="15"/>
      <c r="AU1555" s="17"/>
      <c r="AW1555" s="15"/>
      <c r="AX1555" s="20"/>
    </row>
    <row r="1556" spans="1:50" x14ac:dyDescent="0.3">
      <c r="A1556" s="28">
        <v>-78</v>
      </c>
      <c r="B1556" s="28">
        <f>RADIANS(S0P5022[[#This Row],[Deg]])</f>
        <v>-1.3613568165555769</v>
      </c>
      <c r="C1556" s="29">
        <v>0</v>
      </c>
      <c r="D1556" s="30">
        <v>1</v>
      </c>
      <c r="E1556" s="30">
        <f>-LOG(S0P5022[[#This Row],[p]]-0.5,2)</f>
        <v>1</v>
      </c>
      <c r="F1556" s="30" t="e">
        <f>-LOG(1-S0P5022[[#This Row],[p]],2)^2</f>
        <v>#NUM!</v>
      </c>
      <c r="G1556" s="30">
        <f>-LOG(S0P5022[[#This Row],[p]]-0.5,2)^2</f>
        <v>1</v>
      </c>
      <c r="H1556" s="30" t="e">
        <f>-LOG(1-S0P5022[[#This Row],[p]],2)</f>
        <v>#NUM!</v>
      </c>
      <c r="I1556" s="30">
        <f>1/S0P5022[[#This Row],[-LOG(p-0.5)^2]]</f>
        <v>1</v>
      </c>
      <c r="J1556" s="30">
        <f>1-S0P5022[[#This Row],[p]]</f>
        <v>0</v>
      </c>
      <c r="K1556" s="30" t="e">
        <f>1/S0P5022[[#This Row],[1-p]]</f>
        <v>#DIV/0!</v>
      </c>
      <c r="L1556" s="30">
        <f>S0P5022[[#This Row],[p]]*2-1</f>
        <v>1</v>
      </c>
      <c r="M1556" s="30">
        <f>S0P5022[[#This Row],[1-p]]*2</f>
        <v>0</v>
      </c>
      <c r="N1556" s="30">
        <f>S0P5022[[#This Row],[2p-1]]*2</f>
        <v>2</v>
      </c>
      <c r="O1556" s="30">
        <f>S0P5022[[#This Row],[2-2p]]*2</f>
        <v>0</v>
      </c>
      <c r="P1556" s="30">
        <f>2^S0P5022[[#This Row],[4p-2]]</f>
        <v>4</v>
      </c>
      <c r="Q1556" s="30">
        <f>2^S0P5022[[#This Row],[4-4p]]</f>
        <v>1</v>
      </c>
      <c r="R1556" s="30">
        <f>2^S0P5022[[#This Row],[2^(4p-2)]]</f>
        <v>16</v>
      </c>
      <c r="S1556" s="29">
        <f>S0P5022[[#This Row],[1-p]]/2</f>
        <v>0</v>
      </c>
      <c r="T1556" s="29" t="e">
        <f>S0P5022[[#This Row],[f(p)]]/LOG(1-S0P5022[[#This Row],[p]],2)^16</f>
        <v>#NUM!</v>
      </c>
      <c r="U1556" s="26" t="e">
        <f>2*(1-ABS(SIN(S0P5022[[#This Row],[Rad]]*2)))^(S0P5022[[#This Row],[-LOG(1-p)]])</f>
        <v>#NUM!</v>
      </c>
      <c r="V1556" s="26" t="e">
        <f>S0P5022[[#This Row],[f(p)]]*LOG(1-S0P5022[[#This Row],[p]],2)^-16</f>
        <v>#NUM!</v>
      </c>
      <c r="W1556" s="26" t="e">
        <f>S0P5022[[#This Row],[f(p)]]*2*((1-ABS(SIN(S0P5022[[#This Row],[Rad]]*2)))^(S0P5022[[#This Row],[-LOG(1-p)]]^2))</f>
        <v>#NUM!</v>
      </c>
      <c r="X1556" s="26" t="e">
        <f>S0P5022[[#This Row],[F3]]+S0P5022[[#This Row],[F2]]</f>
        <v>#NUM!</v>
      </c>
      <c r="Y1556" s="26"/>
      <c r="Z1556"/>
      <c r="AD1556" s="16"/>
      <c r="AE1556" s="20"/>
      <c r="AF1556" s="16"/>
      <c r="AG1556" s="20"/>
      <c r="AN1556" s="15"/>
      <c r="AO1556" s="20"/>
      <c r="AT1556" s="15"/>
      <c r="AU1556" s="17"/>
      <c r="AW1556" s="15"/>
      <c r="AX1556" s="20"/>
    </row>
    <row r="1557" spans="1:50" x14ac:dyDescent="0.3">
      <c r="A1557" s="28">
        <v>-77</v>
      </c>
      <c r="B1557" s="28">
        <f>RADIANS(S0P5022[[#This Row],[Deg]])</f>
        <v>-1.3439035240356338</v>
      </c>
      <c r="C1557" s="29">
        <v>0</v>
      </c>
      <c r="D1557" s="30">
        <v>1</v>
      </c>
      <c r="E1557" s="30">
        <f>-LOG(S0P5022[[#This Row],[p]]-0.5,2)</f>
        <v>1</v>
      </c>
      <c r="F1557" s="30" t="e">
        <f>-LOG(1-S0P5022[[#This Row],[p]],2)^2</f>
        <v>#NUM!</v>
      </c>
      <c r="G1557" s="30">
        <f>-LOG(S0P5022[[#This Row],[p]]-0.5,2)^2</f>
        <v>1</v>
      </c>
      <c r="H1557" s="30" t="e">
        <f>-LOG(1-S0P5022[[#This Row],[p]],2)</f>
        <v>#NUM!</v>
      </c>
      <c r="I1557" s="30">
        <f>1/S0P5022[[#This Row],[-LOG(p-0.5)^2]]</f>
        <v>1</v>
      </c>
      <c r="J1557" s="30">
        <f>1-S0P5022[[#This Row],[p]]</f>
        <v>0</v>
      </c>
      <c r="K1557" s="30" t="e">
        <f>1/S0P5022[[#This Row],[1-p]]</f>
        <v>#DIV/0!</v>
      </c>
      <c r="L1557" s="30">
        <f>S0P5022[[#This Row],[p]]*2-1</f>
        <v>1</v>
      </c>
      <c r="M1557" s="30">
        <f>S0P5022[[#This Row],[1-p]]*2</f>
        <v>0</v>
      </c>
      <c r="N1557" s="30">
        <f>S0P5022[[#This Row],[2p-1]]*2</f>
        <v>2</v>
      </c>
      <c r="O1557" s="30">
        <f>S0P5022[[#This Row],[2-2p]]*2</f>
        <v>0</v>
      </c>
      <c r="P1557" s="30">
        <f>2^S0P5022[[#This Row],[4p-2]]</f>
        <v>4</v>
      </c>
      <c r="Q1557" s="30">
        <f>2^S0P5022[[#This Row],[4-4p]]</f>
        <v>1</v>
      </c>
      <c r="R1557" s="30">
        <f>2^S0P5022[[#This Row],[2^(4p-2)]]</f>
        <v>16</v>
      </c>
      <c r="S1557" s="29">
        <f>S0P5022[[#This Row],[1-p]]/2</f>
        <v>0</v>
      </c>
      <c r="T1557" s="29" t="e">
        <f>S0P5022[[#This Row],[f(p)]]/LOG(1-S0P5022[[#This Row],[p]],2)^16</f>
        <v>#NUM!</v>
      </c>
      <c r="U1557" s="26" t="e">
        <f>2*(1-ABS(SIN(S0P5022[[#This Row],[Rad]]*2)))^(S0P5022[[#This Row],[-LOG(1-p)]])</f>
        <v>#NUM!</v>
      </c>
      <c r="V1557" s="26" t="e">
        <f>S0P5022[[#This Row],[f(p)]]*LOG(1-S0P5022[[#This Row],[p]],2)^-16</f>
        <v>#NUM!</v>
      </c>
      <c r="W1557" s="26" t="e">
        <f>S0P5022[[#This Row],[f(p)]]*2*((1-ABS(SIN(S0P5022[[#This Row],[Rad]]*2)))^(S0P5022[[#This Row],[-LOG(1-p)]]^2))</f>
        <v>#NUM!</v>
      </c>
      <c r="X1557" s="26" t="e">
        <f>S0P5022[[#This Row],[F3]]+S0P5022[[#This Row],[F2]]</f>
        <v>#NUM!</v>
      </c>
      <c r="Y1557" s="26"/>
      <c r="Z1557"/>
      <c r="AD1557" s="16"/>
      <c r="AE1557" s="20"/>
      <c r="AF1557" s="16"/>
      <c r="AG1557" s="20"/>
      <c r="AN1557" s="15"/>
      <c r="AO1557" s="20"/>
      <c r="AT1557" s="15"/>
      <c r="AU1557" s="17"/>
      <c r="AW1557" s="15"/>
      <c r="AX1557" s="20"/>
    </row>
    <row r="1558" spans="1:50" x14ac:dyDescent="0.3">
      <c r="A1558" s="28">
        <v>-76</v>
      </c>
      <c r="B1558" s="28">
        <f>RADIANS(S0P5022[[#This Row],[Deg]])</f>
        <v>-1.3264502315156905</v>
      </c>
      <c r="C1558" s="29">
        <v>0</v>
      </c>
      <c r="D1558" s="30">
        <v>1</v>
      </c>
      <c r="E1558" s="30">
        <f>-LOG(S0P5022[[#This Row],[p]]-0.5,2)</f>
        <v>1</v>
      </c>
      <c r="F1558" s="30" t="e">
        <f>-LOG(1-S0P5022[[#This Row],[p]],2)^2</f>
        <v>#NUM!</v>
      </c>
      <c r="G1558" s="30">
        <f>-LOG(S0P5022[[#This Row],[p]]-0.5,2)^2</f>
        <v>1</v>
      </c>
      <c r="H1558" s="30" t="e">
        <f>-LOG(1-S0P5022[[#This Row],[p]],2)</f>
        <v>#NUM!</v>
      </c>
      <c r="I1558" s="30">
        <f>1/S0P5022[[#This Row],[-LOG(p-0.5)^2]]</f>
        <v>1</v>
      </c>
      <c r="J1558" s="30">
        <f>1-S0P5022[[#This Row],[p]]</f>
        <v>0</v>
      </c>
      <c r="K1558" s="30" t="e">
        <f>1/S0P5022[[#This Row],[1-p]]</f>
        <v>#DIV/0!</v>
      </c>
      <c r="L1558" s="30">
        <f>S0P5022[[#This Row],[p]]*2-1</f>
        <v>1</v>
      </c>
      <c r="M1558" s="30">
        <f>S0P5022[[#This Row],[1-p]]*2</f>
        <v>0</v>
      </c>
      <c r="N1558" s="30">
        <f>S0P5022[[#This Row],[2p-1]]*2</f>
        <v>2</v>
      </c>
      <c r="O1558" s="30">
        <f>S0P5022[[#This Row],[2-2p]]*2</f>
        <v>0</v>
      </c>
      <c r="P1558" s="30">
        <f>2^S0P5022[[#This Row],[4p-2]]</f>
        <v>4</v>
      </c>
      <c r="Q1558" s="30">
        <f>2^S0P5022[[#This Row],[4-4p]]</f>
        <v>1</v>
      </c>
      <c r="R1558" s="30">
        <f>2^S0P5022[[#This Row],[2^(4p-2)]]</f>
        <v>16</v>
      </c>
      <c r="S1558" s="29">
        <f>S0P5022[[#This Row],[1-p]]/2</f>
        <v>0</v>
      </c>
      <c r="T1558" s="29" t="e">
        <f>S0P5022[[#This Row],[f(p)]]/LOG(1-S0P5022[[#This Row],[p]],2)^16</f>
        <v>#NUM!</v>
      </c>
      <c r="U1558" s="26" t="e">
        <f>2*(1-ABS(SIN(S0P5022[[#This Row],[Rad]]*2)))^(S0P5022[[#This Row],[-LOG(1-p)]])</f>
        <v>#NUM!</v>
      </c>
      <c r="V1558" s="26" t="e">
        <f>S0P5022[[#This Row],[f(p)]]*LOG(1-S0P5022[[#This Row],[p]],2)^-16</f>
        <v>#NUM!</v>
      </c>
      <c r="W1558" s="26" t="e">
        <f>S0P5022[[#This Row],[f(p)]]*2*((1-ABS(SIN(S0P5022[[#This Row],[Rad]]*2)))^(S0P5022[[#This Row],[-LOG(1-p)]]^2))</f>
        <v>#NUM!</v>
      </c>
      <c r="X1558" s="26" t="e">
        <f>S0P5022[[#This Row],[F3]]+S0P5022[[#This Row],[F2]]</f>
        <v>#NUM!</v>
      </c>
      <c r="Y1558" s="26"/>
      <c r="Z1558"/>
      <c r="AD1558" s="16"/>
      <c r="AE1558" s="20"/>
      <c r="AF1558" s="16"/>
      <c r="AG1558" s="20"/>
      <c r="AN1558" s="15"/>
      <c r="AO1558" s="20"/>
      <c r="AT1558" s="15"/>
      <c r="AU1558" s="17"/>
      <c r="AW1558" s="15"/>
      <c r="AX1558" s="20"/>
    </row>
    <row r="1559" spans="1:50" x14ac:dyDescent="0.3">
      <c r="A1559" s="28">
        <v>-75</v>
      </c>
      <c r="B1559" s="28">
        <f>RADIANS(S0P5022[[#This Row],[Deg]])</f>
        <v>-1.3089969389957472</v>
      </c>
      <c r="C1559" s="29">
        <v>0</v>
      </c>
      <c r="D1559" s="30">
        <v>1</v>
      </c>
      <c r="E1559" s="30">
        <f>-LOG(S0P5022[[#This Row],[p]]-0.5,2)</f>
        <v>1</v>
      </c>
      <c r="F1559" s="30" t="e">
        <f>-LOG(1-S0P5022[[#This Row],[p]],2)^2</f>
        <v>#NUM!</v>
      </c>
      <c r="G1559" s="30">
        <f>-LOG(S0P5022[[#This Row],[p]]-0.5,2)^2</f>
        <v>1</v>
      </c>
      <c r="H1559" s="30" t="e">
        <f>-LOG(1-S0P5022[[#This Row],[p]],2)</f>
        <v>#NUM!</v>
      </c>
      <c r="I1559" s="30">
        <f>1/S0P5022[[#This Row],[-LOG(p-0.5)^2]]</f>
        <v>1</v>
      </c>
      <c r="J1559" s="30">
        <f>1-S0P5022[[#This Row],[p]]</f>
        <v>0</v>
      </c>
      <c r="K1559" s="30" t="e">
        <f>1/S0P5022[[#This Row],[1-p]]</f>
        <v>#DIV/0!</v>
      </c>
      <c r="L1559" s="30">
        <f>S0P5022[[#This Row],[p]]*2-1</f>
        <v>1</v>
      </c>
      <c r="M1559" s="30">
        <f>S0P5022[[#This Row],[1-p]]*2</f>
        <v>0</v>
      </c>
      <c r="N1559" s="30">
        <f>S0P5022[[#This Row],[2p-1]]*2</f>
        <v>2</v>
      </c>
      <c r="O1559" s="30">
        <f>S0P5022[[#This Row],[2-2p]]*2</f>
        <v>0</v>
      </c>
      <c r="P1559" s="30">
        <f>2^S0P5022[[#This Row],[4p-2]]</f>
        <v>4</v>
      </c>
      <c r="Q1559" s="30">
        <f>2^S0P5022[[#This Row],[4-4p]]</f>
        <v>1</v>
      </c>
      <c r="R1559" s="30">
        <f>2^S0P5022[[#This Row],[2^(4p-2)]]</f>
        <v>16</v>
      </c>
      <c r="S1559" s="29">
        <f>S0P5022[[#This Row],[1-p]]/2</f>
        <v>0</v>
      </c>
      <c r="T1559" s="29" t="e">
        <f>S0P5022[[#This Row],[f(p)]]/LOG(1-S0P5022[[#This Row],[p]],2)^16</f>
        <v>#NUM!</v>
      </c>
      <c r="U1559" s="26" t="e">
        <f>2*(1-ABS(SIN(S0P5022[[#This Row],[Rad]]*2)))^(S0P5022[[#This Row],[-LOG(1-p)]])</f>
        <v>#NUM!</v>
      </c>
      <c r="V1559" s="26" t="e">
        <f>S0P5022[[#This Row],[f(p)]]*LOG(1-S0P5022[[#This Row],[p]],2)^-16</f>
        <v>#NUM!</v>
      </c>
      <c r="W1559" s="26" t="e">
        <f>S0P5022[[#This Row],[f(p)]]*2*((1-ABS(SIN(S0P5022[[#This Row],[Rad]]*2)))^(S0P5022[[#This Row],[-LOG(1-p)]]^2))</f>
        <v>#NUM!</v>
      </c>
      <c r="X1559" s="26" t="e">
        <f>S0P5022[[#This Row],[F3]]+S0P5022[[#This Row],[F2]]</f>
        <v>#NUM!</v>
      </c>
      <c r="Y1559" s="26"/>
      <c r="Z1559"/>
      <c r="AD1559" s="16"/>
      <c r="AE1559" s="20"/>
      <c r="AF1559" s="16"/>
      <c r="AG1559" s="20"/>
      <c r="AN1559" s="15"/>
      <c r="AO1559" s="20"/>
      <c r="AT1559" s="15"/>
      <c r="AU1559" s="17"/>
      <c r="AW1559" s="15"/>
      <c r="AX1559" s="20"/>
    </row>
    <row r="1560" spans="1:50" x14ac:dyDescent="0.3">
      <c r="A1560" s="28">
        <v>-74</v>
      </c>
      <c r="B1560" s="28">
        <f>RADIANS(S0P5022[[#This Row],[Deg]])</f>
        <v>-1.2915436464758039</v>
      </c>
      <c r="C1560" s="29">
        <v>0</v>
      </c>
      <c r="D1560" s="30">
        <v>1</v>
      </c>
      <c r="E1560" s="30">
        <f>-LOG(S0P5022[[#This Row],[p]]-0.5,2)</f>
        <v>1</v>
      </c>
      <c r="F1560" s="30" t="e">
        <f>-LOG(1-S0P5022[[#This Row],[p]],2)^2</f>
        <v>#NUM!</v>
      </c>
      <c r="G1560" s="30">
        <f>-LOG(S0P5022[[#This Row],[p]]-0.5,2)^2</f>
        <v>1</v>
      </c>
      <c r="H1560" s="30" t="e">
        <f>-LOG(1-S0P5022[[#This Row],[p]],2)</f>
        <v>#NUM!</v>
      </c>
      <c r="I1560" s="30">
        <f>1/S0P5022[[#This Row],[-LOG(p-0.5)^2]]</f>
        <v>1</v>
      </c>
      <c r="J1560" s="30">
        <f>1-S0P5022[[#This Row],[p]]</f>
        <v>0</v>
      </c>
      <c r="K1560" s="30" t="e">
        <f>1/S0P5022[[#This Row],[1-p]]</f>
        <v>#DIV/0!</v>
      </c>
      <c r="L1560" s="30">
        <f>S0P5022[[#This Row],[p]]*2-1</f>
        <v>1</v>
      </c>
      <c r="M1560" s="30">
        <f>S0P5022[[#This Row],[1-p]]*2</f>
        <v>0</v>
      </c>
      <c r="N1560" s="30">
        <f>S0P5022[[#This Row],[2p-1]]*2</f>
        <v>2</v>
      </c>
      <c r="O1560" s="30">
        <f>S0P5022[[#This Row],[2-2p]]*2</f>
        <v>0</v>
      </c>
      <c r="P1560" s="30">
        <f>2^S0P5022[[#This Row],[4p-2]]</f>
        <v>4</v>
      </c>
      <c r="Q1560" s="30">
        <f>2^S0P5022[[#This Row],[4-4p]]</f>
        <v>1</v>
      </c>
      <c r="R1560" s="30">
        <f>2^S0P5022[[#This Row],[2^(4p-2)]]</f>
        <v>16</v>
      </c>
      <c r="S1560" s="29">
        <f>S0P5022[[#This Row],[1-p]]/2</f>
        <v>0</v>
      </c>
      <c r="T1560" s="29" t="e">
        <f>S0P5022[[#This Row],[f(p)]]/LOG(1-S0P5022[[#This Row],[p]],2)^16</f>
        <v>#NUM!</v>
      </c>
      <c r="U1560" s="26" t="e">
        <f>2*(1-ABS(SIN(S0P5022[[#This Row],[Rad]]*2)))^(S0P5022[[#This Row],[-LOG(1-p)]])</f>
        <v>#NUM!</v>
      </c>
      <c r="V1560" s="26" t="e">
        <f>S0P5022[[#This Row],[f(p)]]*LOG(1-S0P5022[[#This Row],[p]],2)^-16</f>
        <v>#NUM!</v>
      </c>
      <c r="W1560" s="26" t="e">
        <f>S0P5022[[#This Row],[f(p)]]*2*((1-ABS(SIN(S0P5022[[#This Row],[Rad]]*2)))^(S0P5022[[#This Row],[-LOG(1-p)]]^2))</f>
        <v>#NUM!</v>
      </c>
      <c r="X1560" s="26" t="e">
        <f>S0P5022[[#This Row],[F3]]+S0P5022[[#This Row],[F2]]</f>
        <v>#NUM!</v>
      </c>
      <c r="Y1560" s="26"/>
      <c r="Z1560"/>
      <c r="AD1560" s="16"/>
      <c r="AE1560" s="20"/>
      <c r="AF1560" s="16"/>
      <c r="AG1560" s="20"/>
      <c r="AN1560" s="15"/>
      <c r="AO1560" s="20"/>
      <c r="AT1560" s="15"/>
      <c r="AU1560" s="17"/>
      <c r="AW1560" s="15"/>
      <c r="AX1560" s="20"/>
    </row>
    <row r="1561" spans="1:50" x14ac:dyDescent="0.3">
      <c r="A1561" s="28">
        <v>-73</v>
      </c>
      <c r="B1561" s="28">
        <f>RADIANS(S0P5022[[#This Row],[Deg]])</f>
        <v>-1.2740903539558606</v>
      </c>
      <c r="C1561" s="29">
        <v>0</v>
      </c>
      <c r="D1561" s="30">
        <v>1</v>
      </c>
      <c r="E1561" s="30">
        <f>-LOG(S0P5022[[#This Row],[p]]-0.5,2)</f>
        <v>1</v>
      </c>
      <c r="F1561" s="30" t="e">
        <f>-LOG(1-S0P5022[[#This Row],[p]],2)^2</f>
        <v>#NUM!</v>
      </c>
      <c r="G1561" s="30">
        <f>-LOG(S0P5022[[#This Row],[p]]-0.5,2)^2</f>
        <v>1</v>
      </c>
      <c r="H1561" s="30" t="e">
        <f>-LOG(1-S0P5022[[#This Row],[p]],2)</f>
        <v>#NUM!</v>
      </c>
      <c r="I1561" s="30">
        <f>1/S0P5022[[#This Row],[-LOG(p-0.5)^2]]</f>
        <v>1</v>
      </c>
      <c r="J1561" s="30">
        <f>1-S0P5022[[#This Row],[p]]</f>
        <v>0</v>
      </c>
      <c r="K1561" s="30" t="e">
        <f>1/S0P5022[[#This Row],[1-p]]</f>
        <v>#DIV/0!</v>
      </c>
      <c r="L1561" s="30">
        <f>S0P5022[[#This Row],[p]]*2-1</f>
        <v>1</v>
      </c>
      <c r="M1561" s="30">
        <f>S0P5022[[#This Row],[1-p]]*2</f>
        <v>0</v>
      </c>
      <c r="N1561" s="30">
        <f>S0P5022[[#This Row],[2p-1]]*2</f>
        <v>2</v>
      </c>
      <c r="O1561" s="30">
        <f>S0P5022[[#This Row],[2-2p]]*2</f>
        <v>0</v>
      </c>
      <c r="P1561" s="30">
        <f>2^S0P5022[[#This Row],[4p-2]]</f>
        <v>4</v>
      </c>
      <c r="Q1561" s="30">
        <f>2^S0P5022[[#This Row],[4-4p]]</f>
        <v>1</v>
      </c>
      <c r="R1561" s="30">
        <f>2^S0P5022[[#This Row],[2^(4p-2)]]</f>
        <v>16</v>
      </c>
      <c r="S1561" s="29">
        <f>S0P5022[[#This Row],[1-p]]/2</f>
        <v>0</v>
      </c>
      <c r="T1561" s="29" t="e">
        <f>S0P5022[[#This Row],[f(p)]]/LOG(1-S0P5022[[#This Row],[p]],2)^16</f>
        <v>#NUM!</v>
      </c>
      <c r="U1561" s="26" t="e">
        <f>2*(1-ABS(SIN(S0P5022[[#This Row],[Rad]]*2)))^(S0P5022[[#This Row],[-LOG(1-p)]])</f>
        <v>#NUM!</v>
      </c>
      <c r="V1561" s="26" t="e">
        <f>S0P5022[[#This Row],[f(p)]]*LOG(1-S0P5022[[#This Row],[p]],2)^-16</f>
        <v>#NUM!</v>
      </c>
      <c r="W1561" s="26" t="e">
        <f>S0P5022[[#This Row],[f(p)]]*2*((1-ABS(SIN(S0P5022[[#This Row],[Rad]]*2)))^(S0P5022[[#This Row],[-LOG(1-p)]]^2))</f>
        <v>#NUM!</v>
      </c>
      <c r="X1561" s="26" t="e">
        <f>S0P5022[[#This Row],[F3]]+S0P5022[[#This Row],[F2]]</f>
        <v>#NUM!</v>
      </c>
      <c r="Y1561" s="26"/>
      <c r="Z1561"/>
      <c r="AD1561" s="16"/>
      <c r="AE1561" s="20"/>
      <c r="AF1561" s="16"/>
      <c r="AG1561" s="20"/>
      <c r="AN1561" s="15"/>
      <c r="AO1561" s="20"/>
      <c r="AT1561" s="15"/>
      <c r="AU1561" s="17"/>
      <c r="AW1561" s="15"/>
      <c r="AX1561" s="20"/>
    </row>
    <row r="1562" spans="1:50" x14ac:dyDescent="0.3">
      <c r="A1562" s="28">
        <v>-72</v>
      </c>
      <c r="B1562" s="28">
        <f>RADIANS(S0P5022[[#This Row],[Deg]])</f>
        <v>-1.2566370614359172</v>
      </c>
      <c r="C1562" s="29">
        <v>0</v>
      </c>
      <c r="D1562" s="30">
        <v>1</v>
      </c>
      <c r="E1562" s="30">
        <f>-LOG(S0P5022[[#This Row],[p]]-0.5,2)</f>
        <v>1</v>
      </c>
      <c r="F1562" s="30" t="e">
        <f>-LOG(1-S0P5022[[#This Row],[p]],2)^2</f>
        <v>#NUM!</v>
      </c>
      <c r="G1562" s="30">
        <f>-LOG(S0P5022[[#This Row],[p]]-0.5,2)^2</f>
        <v>1</v>
      </c>
      <c r="H1562" s="30" t="e">
        <f>-LOG(1-S0P5022[[#This Row],[p]],2)</f>
        <v>#NUM!</v>
      </c>
      <c r="I1562" s="30">
        <f>1/S0P5022[[#This Row],[-LOG(p-0.5)^2]]</f>
        <v>1</v>
      </c>
      <c r="J1562" s="30">
        <f>1-S0P5022[[#This Row],[p]]</f>
        <v>0</v>
      </c>
      <c r="K1562" s="30" t="e">
        <f>1/S0P5022[[#This Row],[1-p]]</f>
        <v>#DIV/0!</v>
      </c>
      <c r="L1562" s="30">
        <f>S0P5022[[#This Row],[p]]*2-1</f>
        <v>1</v>
      </c>
      <c r="M1562" s="30">
        <f>S0P5022[[#This Row],[1-p]]*2</f>
        <v>0</v>
      </c>
      <c r="N1562" s="30">
        <f>S0P5022[[#This Row],[2p-1]]*2</f>
        <v>2</v>
      </c>
      <c r="O1562" s="30">
        <f>S0P5022[[#This Row],[2-2p]]*2</f>
        <v>0</v>
      </c>
      <c r="P1562" s="30">
        <f>2^S0P5022[[#This Row],[4p-2]]</f>
        <v>4</v>
      </c>
      <c r="Q1562" s="30">
        <f>2^S0P5022[[#This Row],[4-4p]]</f>
        <v>1</v>
      </c>
      <c r="R1562" s="30">
        <f>2^S0P5022[[#This Row],[2^(4p-2)]]</f>
        <v>16</v>
      </c>
      <c r="S1562" s="29">
        <f>S0P5022[[#This Row],[1-p]]/2</f>
        <v>0</v>
      </c>
      <c r="T1562" s="29" t="e">
        <f>S0P5022[[#This Row],[f(p)]]/LOG(1-S0P5022[[#This Row],[p]],2)^16</f>
        <v>#NUM!</v>
      </c>
      <c r="U1562" s="26" t="e">
        <f>2*(1-ABS(SIN(S0P5022[[#This Row],[Rad]]*2)))^(S0P5022[[#This Row],[-LOG(1-p)]])</f>
        <v>#NUM!</v>
      </c>
      <c r="V1562" s="26" t="e">
        <f>S0P5022[[#This Row],[f(p)]]*LOG(1-S0P5022[[#This Row],[p]],2)^-16</f>
        <v>#NUM!</v>
      </c>
      <c r="W1562" s="26" t="e">
        <f>S0P5022[[#This Row],[f(p)]]*2*((1-ABS(SIN(S0P5022[[#This Row],[Rad]]*2)))^(S0P5022[[#This Row],[-LOG(1-p)]]^2))</f>
        <v>#NUM!</v>
      </c>
      <c r="X1562" s="26" t="e">
        <f>S0P5022[[#This Row],[F3]]+S0P5022[[#This Row],[F2]]</f>
        <v>#NUM!</v>
      </c>
      <c r="Y1562" s="26"/>
      <c r="Z1562"/>
      <c r="AD1562" s="16"/>
      <c r="AE1562" s="20"/>
      <c r="AF1562" s="16"/>
      <c r="AG1562" s="20"/>
      <c r="AN1562" s="15"/>
      <c r="AO1562" s="20"/>
      <c r="AT1562" s="15"/>
      <c r="AU1562" s="17"/>
      <c r="AW1562" s="15"/>
      <c r="AX1562" s="20"/>
    </row>
    <row r="1563" spans="1:50" x14ac:dyDescent="0.3">
      <c r="A1563" s="28">
        <v>-71</v>
      </c>
      <c r="B1563" s="28">
        <f>RADIANS(S0P5022[[#This Row],[Deg]])</f>
        <v>-1.2391837689159739</v>
      </c>
      <c r="C1563" s="29">
        <v>0</v>
      </c>
      <c r="D1563" s="30">
        <v>1</v>
      </c>
      <c r="E1563" s="30">
        <f>-LOG(S0P5022[[#This Row],[p]]-0.5,2)</f>
        <v>1</v>
      </c>
      <c r="F1563" s="30" t="e">
        <f>-LOG(1-S0P5022[[#This Row],[p]],2)^2</f>
        <v>#NUM!</v>
      </c>
      <c r="G1563" s="30">
        <f>-LOG(S0P5022[[#This Row],[p]]-0.5,2)^2</f>
        <v>1</v>
      </c>
      <c r="H1563" s="30" t="e">
        <f>-LOG(1-S0P5022[[#This Row],[p]],2)</f>
        <v>#NUM!</v>
      </c>
      <c r="I1563" s="30">
        <f>1/S0P5022[[#This Row],[-LOG(p-0.5)^2]]</f>
        <v>1</v>
      </c>
      <c r="J1563" s="30">
        <f>1-S0P5022[[#This Row],[p]]</f>
        <v>0</v>
      </c>
      <c r="K1563" s="30" t="e">
        <f>1/S0P5022[[#This Row],[1-p]]</f>
        <v>#DIV/0!</v>
      </c>
      <c r="L1563" s="30">
        <f>S0P5022[[#This Row],[p]]*2-1</f>
        <v>1</v>
      </c>
      <c r="M1563" s="30">
        <f>S0P5022[[#This Row],[1-p]]*2</f>
        <v>0</v>
      </c>
      <c r="N1563" s="30">
        <f>S0P5022[[#This Row],[2p-1]]*2</f>
        <v>2</v>
      </c>
      <c r="O1563" s="30">
        <f>S0P5022[[#This Row],[2-2p]]*2</f>
        <v>0</v>
      </c>
      <c r="P1563" s="30">
        <f>2^S0P5022[[#This Row],[4p-2]]</f>
        <v>4</v>
      </c>
      <c r="Q1563" s="30">
        <f>2^S0P5022[[#This Row],[4-4p]]</f>
        <v>1</v>
      </c>
      <c r="R1563" s="30">
        <f>2^S0P5022[[#This Row],[2^(4p-2)]]</f>
        <v>16</v>
      </c>
      <c r="S1563" s="29">
        <f>S0P5022[[#This Row],[1-p]]/2</f>
        <v>0</v>
      </c>
      <c r="T1563" s="29" t="e">
        <f>S0P5022[[#This Row],[f(p)]]/LOG(1-S0P5022[[#This Row],[p]],2)^16</f>
        <v>#NUM!</v>
      </c>
      <c r="U1563" s="26" t="e">
        <f>2*(1-ABS(SIN(S0P5022[[#This Row],[Rad]]*2)))^(S0P5022[[#This Row],[-LOG(1-p)]])</f>
        <v>#NUM!</v>
      </c>
      <c r="V1563" s="26" t="e">
        <f>S0P5022[[#This Row],[f(p)]]*LOG(1-S0P5022[[#This Row],[p]],2)^-16</f>
        <v>#NUM!</v>
      </c>
      <c r="W1563" s="26" t="e">
        <f>S0P5022[[#This Row],[f(p)]]*2*((1-ABS(SIN(S0P5022[[#This Row],[Rad]]*2)))^(S0P5022[[#This Row],[-LOG(1-p)]]^2))</f>
        <v>#NUM!</v>
      </c>
      <c r="X1563" s="26" t="e">
        <f>S0P5022[[#This Row],[F3]]+S0P5022[[#This Row],[F2]]</f>
        <v>#NUM!</v>
      </c>
      <c r="Y1563" s="26"/>
      <c r="Z1563"/>
      <c r="AD1563" s="16"/>
      <c r="AE1563" s="20"/>
      <c r="AF1563" s="16"/>
      <c r="AG1563" s="20"/>
      <c r="AN1563" s="15"/>
      <c r="AO1563" s="20"/>
      <c r="AT1563" s="15"/>
      <c r="AU1563" s="17"/>
      <c r="AW1563" s="15"/>
      <c r="AX1563" s="20"/>
    </row>
    <row r="1564" spans="1:50" x14ac:dyDescent="0.3">
      <c r="A1564" s="28">
        <v>-70</v>
      </c>
      <c r="B1564" s="28">
        <f>RADIANS(S0P5022[[#This Row],[Deg]])</f>
        <v>-1.2217304763960306</v>
      </c>
      <c r="C1564" s="29">
        <v>0</v>
      </c>
      <c r="D1564" s="30">
        <v>1</v>
      </c>
      <c r="E1564" s="30">
        <f>-LOG(S0P5022[[#This Row],[p]]-0.5,2)</f>
        <v>1</v>
      </c>
      <c r="F1564" s="30" t="e">
        <f>-LOG(1-S0P5022[[#This Row],[p]],2)^2</f>
        <v>#NUM!</v>
      </c>
      <c r="G1564" s="30">
        <f>-LOG(S0P5022[[#This Row],[p]]-0.5,2)^2</f>
        <v>1</v>
      </c>
      <c r="H1564" s="30" t="e">
        <f>-LOG(1-S0P5022[[#This Row],[p]],2)</f>
        <v>#NUM!</v>
      </c>
      <c r="I1564" s="30">
        <f>1/S0P5022[[#This Row],[-LOG(p-0.5)^2]]</f>
        <v>1</v>
      </c>
      <c r="J1564" s="30">
        <f>1-S0P5022[[#This Row],[p]]</f>
        <v>0</v>
      </c>
      <c r="K1564" s="30" t="e">
        <f>1/S0P5022[[#This Row],[1-p]]</f>
        <v>#DIV/0!</v>
      </c>
      <c r="L1564" s="30">
        <f>S0P5022[[#This Row],[p]]*2-1</f>
        <v>1</v>
      </c>
      <c r="M1564" s="30">
        <f>S0P5022[[#This Row],[1-p]]*2</f>
        <v>0</v>
      </c>
      <c r="N1564" s="30">
        <f>S0P5022[[#This Row],[2p-1]]*2</f>
        <v>2</v>
      </c>
      <c r="O1564" s="30">
        <f>S0P5022[[#This Row],[2-2p]]*2</f>
        <v>0</v>
      </c>
      <c r="P1564" s="30">
        <f>2^S0P5022[[#This Row],[4p-2]]</f>
        <v>4</v>
      </c>
      <c r="Q1564" s="30">
        <f>2^S0P5022[[#This Row],[4-4p]]</f>
        <v>1</v>
      </c>
      <c r="R1564" s="30">
        <f>2^S0P5022[[#This Row],[2^(4p-2)]]</f>
        <v>16</v>
      </c>
      <c r="S1564" s="29">
        <f>S0P5022[[#This Row],[1-p]]/2</f>
        <v>0</v>
      </c>
      <c r="T1564" s="29" t="e">
        <f>S0P5022[[#This Row],[f(p)]]/LOG(1-S0P5022[[#This Row],[p]],2)^16</f>
        <v>#NUM!</v>
      </c>
      <c r="U1564" s="26" t="e">
        <f>2*(1-ABS(SIN(S0P5022[[#This Row],[Rad]]*2)))^(S0P5022[[#This Row],[-LOG(1-p)]])</f>
        <v>#NUM!</v>
      </c>
      <c r="V1564" s="26" t="e">
        <f>S0P5022[[#This Row],[f(p)]]*LOG(1-S0P5022[[#This Row],[p]],2)^-16</f>
        <v>#NUM!</v>
      </c>
      <c r="W1564" s="26" t="e">
        <f>S0P5022[[#This Row],[f(p)]]*2*((1-ABS(SIN(S0P5022[[#This Row],[Rad]]*2)))^(S0P5022[[#This Row],[-LOG(1-p)]]^2))</f>
        <v>#NUM!</v>
      </c>
      <c r="X1564" s="26" t="e">
        <f>S0P5022[[#This Row],[F3]]+S0P5022[[#This Row],[F2]]</f>
        <v>#NUM!</v>
      </c>
      <c r="Y1564" s="26"/>
      <c r="Z1564"/>
      <c r="AD1564" s="16"/>
      <c r="AE1564" s="20"/>
      <c r="AF1564" s="16"/>
      <c r="AG1564" s="20"/>
      <c r="AN1564" s="15"/>
      <c r="AO1564" s="20"/>
      <c r="AT1564" s="15"/>
      <c r="AU1564" s="17"/>
      <c r="AW1564" s="15"/>
      <c r="AX1564" s="20"/>
    </row>
    <row r="1565" spans="1:50" x14ac:dyDescent="0.3">
      <c r="A1565" s="28">
        <v>-69</v>
      </c>
      <c r="B1565" s="28">
        <f>RADIANS(S0P5022[[#This Row],[Deg]])</f>
        <v>-1.2042771838760873</v>
      </c>
      <c r="C1565" s="29">
        <v>0</v>
      </c>
      <c r="D1565" s="30">
        <v>1</v>
      </c>
      <c r="E1565" s="30">
        <f>-LOG(S0P5022[[#This Row],[p]]-0.5,2)</f>
        <v>1</v>
      </c>
      <c r="F1565" s="30" t="e">
        <f>-LOG(1-S0P5022[[#This Row],[p]],2)^2</f>
        <v>#NUM!</v>
      </c>
      <c r="G1565" s="30">
        <f>-LOG(S0P5022[[#This Row],[p]]-0.5,2)^2</f>
        <v>1</v>
      </c>
      <c r="H1565" s="30" t="e">
        <f>-LOG(1-S0P5022[[#This Row],[p]],2)</f>
        <v>#NUM!</v>
      </c>
      <c r="I1565" s="30">
        <f>1/S0P5022[[#This Row],[-LOG(p-0.5)^2]]</f>
        <v>1</v>
      </c>
      <c r="J1565" s="30">
        <f>1-S0P5022[[#This Row],[p]]</f>
        <v>0</v>
      </c>
      <c r="K1565" s="30" t="e">
        <f>1/S0P5022[[#This Row],[1-p]]</f>
        <v>#DIV/0!</v>
      </c>
      <c r="L1565" s="30">
        <f>S0P5022[[#This Row],[p]]*2-1</f>
        <v>1</v>
      </c>
      <c r="M1565" s="30">
        <f>S0P5022[[#This Row],[1-p]]*2</f>
        <v>0</v>
      </c>
      <c r="N1565" s="30">
        <f>S0P5022[[#This Row],[2p-1]]*2</f>
        <v>2</v>
      </c>
      <c r="O1565" s="30">
        <f>S0P5022[[#This Row],[2-2p]]*2</f>
        <v>0</v>
      </c>
      <c r="P1565" s="30">
        <f>2^S0P5022[[#This Row],[4p-2]]</f>
        <v>4</v>
      </c>
      <c r="Q1565" s="30">
        <f>2^S0P5022[[#This Row],[4-4p]]</f>
        <v>1</v>
      </c>
      <c r="R1565" s="30">
        <f>2^S0P5022[[#This Row],[2^(4p-2)]]</f>
        <v>16</v>
      </c>
      <c r="S1565" s="29">
        <f>S0P5022[[#This Row],[1-p]]/2</f>
        <v>0</v>
      </c>
      <c r="T1565" s="29" t="e">
        <f>S0P5022[[#This Row],[f(p)]]/LOG(1-S0P5022[[#This Row],[p]],2)^16</f>
        <v>#NUM!</v>
      </c>
      <c r="U1565" s="26" t="e">
        <f>2*(1-ABS(SIN(S0P5022[[#This Row],[Rad]]*2)))^(S0P5022[[#This Row],[-LOG(1-p)]])</f>
        <v>#NUM!</v>
      </c>
      <c r="V1565" s="26" t="e">
        <f>S0P5022[[#This Row],[f(p)]]*LOG(1-S0P5022[[#This Row],[p]],2)^-16</f>
        <v>#NUM!</v>
      </c>
      <c r="W1565" s="26" t="e">
        <f>S0P5022[[#This Row],[f(p)]]*2*((1-ABS(SIN(S0P5022[[#This Row],[Rad]]*2)))^(S0P5022[[#This Row],[-LOG(1-p)]]^2))</f>
        <v>#NUM!</v>
      </c>
      <c r="X1565" s="26" t="e">
        <f>S0P5022[[#This Row],[F3]]+S0P5022[[#This Row],[F2]]</f>
        <v>#NUM!</v>
      </c>
      <c r="Y1565" s="26"/>
      <c r="Z1565"/>
      <c r="AD1565" s="16"/>
      <c r="AE1565" s="20"/>
      <c r="AF1565" s="16"/>
      <c r="AG1565" s="20"/>
      <c r="AN1565" s="15"/>
      <c r="AO1565" s="20"/>
      <c r="AT1565" s="15"/>
      <c r="AU1565" s="17"/>
      <c r="AW1565" s="15"/>
      <c r="AX1565" s="20"/>
    </row>
    <row r="1566" spans="1:50" x14ac:dyDescent="0.3">
      <c r="A1566" s="28">
        <v>-68</v>
      </c>
      <c r="B1566" s="28">
        <f>RADIANS(S0P5022[[#This Row],[Deg]])</f>
        <v>-1.1868238913561442</v>
      </c>
      <c r="C1566" s="29">
        <v>0</v>
      </c>
      <c r="D1566" s="30">
        <v>1</v>
      </c>
      <c r="E1566" s="30">
        <f>-LOG(S0P5022[[#This Row],[p]]-0.5,2)</f>
        <v>1</v>
      </c>
      <c r="F1566" s="30" t="e">
        <f>-LOG(1-S0P5022[[#This Row],[p]],2)^2</f>
        <v>#NUM!</v>
      </c>
      <c r="G1566" s="30">
        <f>-LOG(S0P5022[[#This Row],[p]]-0.5,2)^2</f>
        <v>1</v>
      </c>
      <c r="H1566" s="30" t="e">
        <f>-LOG(1-S0P5022[[#This Row],[p]],2)</f>
        <v>#NUM!</v>
      </c>
      <c r="I1566" s="30">
        <f>1/S0P5022[[#This Row],[-LOG(p-0.5)^2]]</f>
        <v>1</v>
      </c>
      <c r="J1566" s="30">
        <f>1-S0P5022[[#This Row],[p]]</f>
        <v>0</v>
      </c>
      <c r="K1566" s="30" t="e">
        <f>1/S0P5022[[#This Row],[1-p]]</f>
        <v>#DIV/0!</v>
      </c>
      <c r="L1566" s="30">
        <f>S0P5022[[#This Row],[p]]*2-1</f>
        <v>1</v>
      </c>
      <c r="M1566" s="30">
        <f>S0P5022[[#This Row],[1-p]]*2</f>
        <v>0</v>
      </c>
      <c r="N1566" s="30">
        <f>S0P5022[[#This Row],[2p-1]]*2</f>
        <v>2</v>
      </c>
      <c r="O1566" s="30">
        <f>S0P5022[[#This Row],[2-2p]]*2</f>
        <v>0</v>
      </c>
      <c r="P1566" s="30">
        <f>2^S0P5022[[#This Row],[4p-2]]</f>
        <v>4</v>
      </c>
      <c r="Q1566" s="30">
        <f>2^S0P5022[[#This Row],[4-4p]]</f>
        <v>1</v>
      </c>
      <c r="R1566" s="30">
        <f>2^S0P5022[[#This Row],[2^(4p-2)]]</f>
        <v>16</v>
      </c>
      <c r="S1566" s="29">
        <f>S0P5022[[#This Row],[1-p]]/2</f>
        <v>0</v>
      </c>
      <c r="T1566" s="29" t="e">
        <f>S0P5022[[#This Row],[f(p)]]/LOG(1-S0P5022[[#This Row],[p]],2)^16</f>
        <v>#NUM!</v>
      </c>
      <c r="U1566" s="26" t="e">
        <f>2*(1-ABS(SIN(S0P5022[[#This Row],[Rad]]*2)))^(S0P5022[[#This Row],[-LOG(1-p)]])</f>
        <v>#NUM!</v>
      </c>
      <c r="V1566" s="26" t="e">
        <f>S0P5022[[#This Row],[f(p)]]*LOG(1-S0P5022[[#This Row],[p]],2)^-16</f>
        <v>#NUM!</v>
      </c>
      <c r="W1566" s="26" t="e">
        <f>S0P5022[[#This Row],[f(p)]]*2*((1-ABS(SIN(S0P5022[[#This Row],[Rad]]*2)))^(S0P5022[[#This Row],[-LOG(1-p)]]^2))</f>
        <v>#NUM!</v>
      </c>
      <c r="X1566" s="26" t="e">
        <f>S0P5022[[#This Row],[F3]]+S0P5022[[#This Row],[F2]]</f>
        <v>#NUM!</v>
      </c>
      <c r="Y1566" s="26"/>
      <c r="Z1566"/>
      <c r="AD1566" s="16"/>
      <c r="AE1566" s="20"/>
      <c r="AF1566" s="16"/>
      <c r="AG1566" s="20"/>
      <c r="AN1566" s="15"/>
      <c r="AO1566" s="20"/>
      <c r="AT1566" s="15"/>
      <c r="AU1566" s="17"/>
      <c r="AW1566" s="15"/>
      <c r="AX1566" s="20"/>
    </row>
    <row r="1567" spans="1:50" x14ac:dyDescent="0.3">
      <c r="A1567" s="28">
        <v>-67</v>
      </c>
      <c r="B1567" s="28">
        <f>RADIANS(S0P5022[[#This Row],[Deg]])</f>
        <v>-1.1693705988362009</v>
      </c>
      <c r="C1567" s="29">
        <v>0</v>
      </c>
      <c r="D1567" s="30">
        <v>1</v>
      </c>
      <c r="E1567" s="30">
        <f>-LOG(S0P5022[[#This Row],[p]]-0.5,2)</f>
        <v>1</v>
      </c>
      <c r="F1567" s="30" t="e">
        <f>-LOG(1-S0P5022[[#This Row],[p]],2)^2</f>
        <v>#NUM!</v>
      </c>
      <c r="G1567" s="30">
        <f>-LOG(S0P5022[[#This Row],[p]]-0.5,2)^2</f>
        <v>1</v>
      </c>
      <c r="H1567" s="30" t="e">
        <f>-LOG(1-S0P5022[[#This Row],[p]],2)</f>
        <v>#NUM!</v>
      </c>
      <c r="I1567" s="30">
        <f>1/S0P5022[[#This Row],[-LOG(p-0.5)^2]]</f>
        <v>1</v>
      </c>
      <c r="J1567" s="30">
        <f>1-S0P5022[[#This Row],[p]]</f>
        <v>0</v>
      </c>
      <c r="K1567" s="30" t="e">
        <f>1/S0P5022[[#This Row],[1-p]]</f>
        <v>#DIV/0!</v>
      </c>
      <c r="L1567" s="30">
        <f>S0P5022[[#This Row],[p]]*2-1</f>
        <v>1</v>
      </c>
      <c r="M1567" s="30">
        <f>S0P5022[[#This Row],[1-p]]*2</f>
        <v>0</v>
      </c>
      <c r="N1567" s="30">
        <f>S0P5022[[#This Row],[2p-1]]*2</f>
        <v>2</v>
      </c>
      <c r="O1567" s="30">
        <f>S0P5022[[#This Row],[2-2p]]*2</f>
        <v>0</v>
      </c>
      <c r="P1567" s="30">
        <f>2^S0P5022[[#This Row],[4p-2]]</f>
        <v>4</v>
      </c>
      <c r="Q1567" s="30">
        <f>2^S0P5022[[#This Row],[4-4p]]</f>
        <v>1</v>
      </c>
      <c r="R1567" s="30">
        <f>2^S0P5022[[#This Row],[2^(4p-2)]]</f>
        <v>16</v>
      </c>
      <c r="S1567" s="29">
        <f>S0P5022[[#This Row],[1-p]]/2</f>
        <v>0</v>
      </c>
      <c r="T1567" s="29" t="e">
        <f>S0P5022[[#This Row],[f(p)]]/LOG(1-S0P5022[[#This Row],[p]],2)^16</f>
        <v>#NUM!</v>
      </c>
      <c r="U1567" s="26" t="e">
        <f>2*(1-ABS(SIN(S0P5022[[#This Row],[Rad]]*2)))^(S0P5022[[#This Row],[-LOG(1-p)]])</f>
        <v>#NUM!</v>
      </c>
      <c r="V1567" s="26" t="e">
        <f>S0P5022[[#This Row],[f(p)]]*LOG(1-S0P5022[[#This Row],[p]],2)^-16</f>
        <v>#NUM!</v>
      </c>
      <c r="W1567" s="26" t="e">
        <f>S0P5022[[#This Row],[f(p)]]*2*((1-ABS(SIN(S0P5022[[#This Row],[Rad]]*2)))^(S0P5022[[#This Row],[-LOG(1-p)]]^2))</f>
        <v>#NUM!</v>
      </c>
      <c r="X1567" s="26" t="e">
        <f>S0P5022[[#This Row],[F3]]+S0P5022[[#This Row],[F2]]</f>
        <v>#NUM!</v>
      </c>
      <c r="Y1567" s="26"/>
      <c r="Z1567"/>
      <c r="AD1567" s="16"/>
      <c r="AE1567" s="20"/>
      <c r="AF1567" s="16"/>
      <c r="AG1567" s="20"/>
      <c r="AN1567" s="15"/>
      <c r="AO1567" s="20"/>
      <c r="AT1567" s="15"/>
      <c r="AU1567" s="17"/>
      <c r="AW1567" s="15"/>
      <c r="AX1567" s="20"/>
    </row>
    <row r="1568" spans="1:50" x14ac:dyDescent="0.3">
      <c r="A1568" s="28">
        <v>-66</v>
      </c>
      <c r="B1568" s="28">
        <f>RADIANS(S0P5022[[#This Row],[Deg]])</f>
        <v>-1.1519173063162575</v>
      </c>
      <c r="C1568" s="29">
        <v>0</v>
      </c>
      <c r="D1568" s="30">
        <v>1</v>
      </c>
      <c r="E1568" s="30">
        <f>-LOG(S0P5022[[#This Row],[p]]-0.5,2)</f>
        <v>1</v>
      </c>
      <c r="F1568" s="30" t="e">
        <f>-LOG(1-S0P5022[[#This Row],[p]],2)^2</f>
        <v>#NUM!</v>
      </c>
      <c r="G1568" s="30">
        <f>-LOG(S0P5022[[#This Row],[p]]-0.5,2)^2</f>
        <v>1</v>
      </c>
      <c r="H1568" s="30" t="e">
        <f>-LOG(1-S0P5022[[#This Row],[p]],2)</f>
        <v>#NUM!</v>
      </c>
      <c r="I1568" s="30">
        <f>1/S0P5022[[#This Row],[-LOG(p-0.5)^2]]</f>
        <v>1</v>
      </c>
      <c r="J1568" s="30">
        <f>1-S0P5022[[#This Row],[p]]</f>
        <v>0</v>
      </c>
      <c r="K1568" s="30" t="e">
        <f>1/S0P5022[[#This Row],[1-p]]</f>
        <v>#DIV/0!</v>
      </c>
      <c r="L1568" s="30">
        <f>S0P5022[[#This Row],[p]]*2-1</f>
        <v>1</v>
      </c>
      <c r="M1568" s="30">
        <f>S0P5022[[#This Row],[1-p]]*2</f>
        <v>0</v>
      </c>
      <c r="N1568" s="30">
        <f>S0P5022[[#This Row],[2p-1]]*2</f>
        <v>2</v>
      </c>
      <c r="O1568" s="30">
        <f>S0P5022[[#This Row],[2-2p]]*2</f>
        <v>0</v>
      </c>
      <c r="P1568" s="30">
        <f>2^S0P5022[[#This Row],[4p-2]]</f>
        <v>4</v>
      </c>
      <c r="Q1568" s="30">
        <f>2^S0P5022[[#This Row],[4-4p]]</f>
        <v>1</v>
      </c>
      <c r="R1568" s="30">
        <f>2^S0P5022[[#This Row],[2^(4p-2)]]</f>
        <v>16</v>
      </c>
      <c r="S1568" s="29">
        <f>S0P5022[[#This Row],[1-p]]/2</f>
        <v>0</v>
      </c>
      <c r="T1568" s="29" t="e">
        <f>S0P5022[[#This Row],[f(p)]]/LOG(1-S0P5022[[#This Row],[p]],2)^16</f>
        <v>#NUM!</v>
      </c>
      <c r="U1568" s="26" t="e">
        <f>2*(1-ABS(SIN(S0P5022[[#This Row],[Rad]]*2)))^(S0P5022[[#This Row],[-LOG(1-p)]])</f>
        <v>#NUM!</v>
      </c>
      <c r="V1568" s="26" t="e">
        <f>S0P5022[[#This Row],[f(p)]]*LOG(1-S0P5022[[#This Row],[p]],2)^-16</f>
        <v>#NUM!</v>
      </c>
      <c r="W1568" s="26" t="e">
        <f>S0P5022[[#This Row],[f(p)]]*2*((1-ABS(SIN(S0P5022[[#This Row],[Rad]]*2)))^(S0P5022[[#This Row],[-LOG(1-p)]]^2))</f>
        <v>#NUM!</v>
      </c>
      <c r="X1568" s="26" t="e">
        <f>S0P5022[[#This Row],[F3]]+S0P5022[[#This Row],[F2]]</f>
        <v>#NUM!</v>
      </c>
      <c r="Y1568" s="26"/>
      <c r="Z1568"/>
      <c r="AD1568" s="16"/>
      <c r="AE1568" s="20"/>
      <c r="AF1568" s="16"/>
      <c r="AG1568" s="20"/>
      <c r="AN1568" s="15"/>
      <c r="AO1568" s="20"/>
      <c r="AT1568" s="15"/>
      <c r="AU1568" s="17"/>
      <c r="AW1568" s="15"/>
      <c r="AX1568" s="20"/>
    </row>
    <row r="1569" spans="1:50" x14ac:dyDescent="0.3">
      <c r="A1569" s="28">
        <v>-65</v>
      </c>
      <c r="B1569" s="28">
        <f>RADIANS(S0P5022[[#This Row],[Deg]])</f>
        <v>-1.1344640137963142</v>
      </c>
      <c r="C1569" s="29">
        <v>0</v>
      </c>
      <c r="D1569" s="30">
        <v>1</v>
      </c>
      <c r="E1569" s="30">
        <f>-LOG(S0P5022[[#This Row],[p]]-0.5,2)</f>
        <v>1</v>
      </c>
      <c r="F1569" s="30" t="e">
        <f>-LOG(1-S0P5022[[#This Row],[p]],2)^2</f>
        <v>#NUM!</v>
      </c>
      <c r="G1569" s="30">
        <f>-LOG(S0P5022[[#This Row],[p]]-0.5,2)^2</f>
        <v>1</v>
      </c>
      <c r="H1569" s="30" t="e">
        <f>-LOG(1-S0P5022[[#This Row],[p]],2)</f>
        <v>#NUM!</v>
      </c>
      <c r="I1569" s="30">
        <f>1/S0P5022[[#This Row],[-LOG(p-0.5)^2]]</f>
        <v>1</v>
      </c>
      <c r="J1569" s="30">
        <f>1-S0P5022[[#This Row],[p]]</f>
        <v>0</v>
      </c>
      <c r="K1569" s="30" t="e">
        <f>1/S0P5022[[#This Row],[1-p]]</f>
        <v>#DIV/0!</v>
      </c>
      <c r="L1569" s="30">
        <f>S0P5022[[#This Row],[p]]*2-1</f>
        <v>1</v>
      </c>
      <c r="M1569" s="30">
        <f>S0P5022[[#This Row],[1-p]]*2</f>
        <v>0</v>
      </c>
      <c r="N1569" s="30">
        <f>S0P5022[[#This Row],[2p-1]]*2</f>
        <v>2</v>
      </c>
      <c r="O1569" s="30">
        <f>S0P5022[[#This Row],[2-2p]]*2</f>
        <v>0</v>
      </c>
      <c r="P1569" s="30">
        <f>2^S0P5022[[#This Row],[4p-2]]</f>
        <v>4</v>
      </c>
      <c r="Q1569" s="30">
        <f>2^S0P5022[[#This Row],[4-4p]]</f>
        <v>1</v>
      </c>
      <c r="R1569" s="30">
        <f>2^S0P5022[[#This Row],[2^(4p-2)]]</f>
        <v>16</v>
      </c>
      <c r="S1569" s="29">
        <f>S0P5022[[#This Row],[1-p]]/2</f>
        <v>0</v>
      </c>
      <c r="T1569" s="29" t="e">
        <f>S0P5022[[#This Row],[f(p)]]/LOG(1-S0P5022[[#This Row],[p]],2)^16</f>
        <v>#NUM!</v>
      </c>
      <c r="U1569" s="26" t="e">
        <f>2*(1-ABS(SIN(S0P5022[[#This Row],[Rad]]*2)))^(S0P5022[[#This Row],[-LOG(1-p)]])</f>
        <v>#NUM!</v>
      </c>
      <c r="V1569" s="26" t="e">
        <f>S0P5022[[#This Row],[f(p)]]*LOG(1-S0P5022[[#This Row],[p]],2)^-16</f>
        <v>#NUM!</v>
      </c>
      <c r="W1569" s="26" t="e">
        <f>S0P5022[[#This Row],[f(p)]]*2*((1-ABS(SIN(S0P5022[[#This Row],[Rad]]*2)))^(S0P5022[[#This Row],[-LOG(1-p)]]^2))</f>
        <v>#NUM!</v>
      </c>
      <c r="X1569" s="26" t="e">
        <f>S0P5022[[#This Row],[F3]]+S0P5022[[#This Row],[F2]]</f>
        <v>#NUM!</v>
      </c>
      <c r="Y1569" s="26"/>
      <c r="Z1569"/>
      <c r="AD1569" s="16"/>
      <c r="AE1569" s="20"/>
      <c r="AF1569" s="16"/>
      <c r="AG1569" s="20"/>
      <c r="AN1569" s="15"/>
      <c r="AO1569" s="20"/>
      <c r="AT1569" s="15"/>
      <c r="AU1569" s="17"/>
      <c r="AW1569" s="15"/>
      <c r="AX1569" s="20"/>
    </row>
    <row r="1570" spans="1:50" x14ac:dyDescent="0.3">
      <c r="A1570" s="28">
        <v>-64</v>
      </c>
      <c r="B1570" s="28">
        <f>RADIANS(S0P5022[[#This Row],[Deg]])</f>
        <v>-1.1170107212763709</v>
      </c>
      <c r="C1570" s="29">
        <v>0</v>
      </c>
      <c r="D1570" s="30">
        <v>1</v>
      </c>
      <c r="E1570" s="30">
        <f>-LOG(S0P5022[[#This Row],[p]]-0.5,2)</f>
        <v>1</v>
      </c>
      <c r="F1570" s="30" t="e">
        <f>-LOG(1-S0P5022[[#This Row],[p]],2)^2</f>
        <v>#NUM!</v>
      </c>
      <c r="G1570" s="30">
        <f>-LOG(S0P5022[[#This Row],[p]]-0.5,2)^2</f>
        <v>1</v>
      </c>
      <c r="H1570" s="30" t="e">
        <f>-LOG(1-S0P5022[[#This Row],[p]],2)</f>
        <v>#NUM!</v>
      </c>
      <c r="I1570" s="30">
        <f>1/S0P5022[[#This Row],[-LOG(p-0.5)^2]]</f>
        <v>1</v>
      </c>
      <c r="J1570" s="30">
        <f>1-S0P5022[[#This Row],[p]]</f>
        <v>0</v>
      </c>
      <c r="K1570" s="30" t="e">
        <f>1/S0P5022[[#This Row],[1-p]]</f>
        <v>#DIV/0!</v>
      </c>
      <c r="L1570" s="30">
        <f>S0P5022[[#This Row],[p]]*2-1</f>
        <v>1</v>
      </c>
      <c r="M1570" s="30">
        <f>S0P5022[[#This Row],[1-p]]*2</f>
        <v>0</v>
      </c>
      <c r="N1570" s="30">
        <f>S0P5022[[#This Row],[2p-1]]*2</f>
        <v>2</v>
      </c>
      <c r="O1570" s="30">
        <f>S0P5022[[#This Row],[2-2p]]*2</f>
        <v>0</v>
      </c>
      <c r="P1570" s="30">
        <f>2^S0P5022[[#This Row],[4p-2]]</f>
        <v>4</v>
      </c>
      <c r="Q1570" s="30">
        <f>2^S0P5022[[#This Row],[4-4p]]</f>
        <v>1</v>
      </c>
      <c r="R1570" s="30">
        <f>2^S0P5022[[#This Row],[2^(4p-2)]]</f>
        <v>16</v>
      </c>
      <c r="S1570" s="29">
        <f>S0P5022[[#This Row],[1-p]]/2</f>
        <v>0</v>
      </c>
      <c r="T1570" s="29" t="e">
        <f>S0P5022[[#This Row],[f(p)]]/LOG(1-S0P5022[[#This Row],[p]],2)^16</f>
        <v>#NUM!</v>
      </c>
      <c r="U1570" s="26" t="e">
        <f>2*(1-ABS(SIN(S0P5022[[#This Row],[Rad]]*2)))^(S0P5022[[#This Row],[-LOG(1-p)]])</f>
        <v>#NUM!</v>
      </c>
      <c r="V1570" s="26" t="e">
        <f>S0P5022[[#This Row],[f(p)]]*LOG(1-S0P5022[[#This Row],[p]],2)^-16</f>
        <v>#NUM!</v>
      </c>
      <c r="W1570" s="26" t="e">
        <f>S0P5022[[#This Row],[f(p)]]*2*((1-ABS(SIN(S0P5022[[#This Row],[Rad]]*2)))^(S0P5022[[#This Row],[-LOG(1-p)]]^2))</f>
        <v>#NUM!</v>
      </c>
      <c r="X1570" s="26" t="e">
        <f>S0P5022[[#This Row],[F3]]+S0P5022[[#This Row],[F2]]</f>
        <v>#NUM!</v>
      </c>
      <c r="Y1570" s="26"/>
      <c r="Z1570"/>
      <c r="AD1570" s="16"/>
      <c r="AE1570" s="20"/>
      <c r="AF1570" s="16"/>
      <c r="AG1570" s="20"/>
      <c r="AN1570" s="15"/>
      <c r="AO1570" s="20"/>
      <c r="AT1570" s="15"/>
      <c r="AU1570" s="17"/>
      <c r="AW1570" s="15"/>
      <c r="AX1570" s="20"/>
    </row>
    <row r="1571" spans="1:50" x14ac:dyDescent="0.3">
      <c r="A1571" s="28">
        <v>-63</v>
      </c>
      <c r="B1571" s="28">
        <f>RADIANS(S0P5022[[#This Row],[Deg]])</f>
        <v>-1.0995574287564276</v>
      </c>
      <c r="C1571" s="29">
        <v>0</v>
      </c>
      <c r="D1571" s="30">
        <v>1</v>
      </c>
      <c r="E1571" s="30">
        <f>-LOG(S0P5022[[#This Row],[p]]-0.5,2)</f>
        <v>1</v>
      </c>
      <c r="F1571" s="30" t="e">
        <f>-LOG(1-S0P5022[[#This Row],[p]],2)^2</f>
        <v>#NUM!</v>
      </c>
      <c r="G1571" s="30">
        <f>-LOG(S0P5022[[#This Row],[p]]-0.5,2)^2</f>
        <v>1</v>
      </c>
      <c r="H1571" s="30" t="e">
        <f>-LOG(1-S0P5022[[#This Row],[p]],2)</f>
        <v>#NUM!</v>
      </c>
      <c r="I1571" s="30">
        <f>1/S0P5022[[#This Row],[-LOG(p-0.5)^2]]</f>
        <v>1</v>
      </c>
      <c r="J1571" s="30">
        <f>1-S0P5022[[#This Row],[p]]</f>
        <v>0</v>
      </c>
      <c r="K1571" s="30" t="e">
        <f>1/S0P5022[[#This Row],[1-p]]</f>
        <v>#DIV/0!</v>
      </c>
      <c r="L1571" s="30">
        <f>S0P5022[[#This Row],[p]]*2-1</f>
        <v>1</v>
      </c>
      <c r="M1571" s="30">
        <f>S0P5022[[#This Row],[1-p]]*2</f>
        <v>0</v>
      </c>
      <c r="N1571" s="30">
        <f>S0P5022[[#This Row],[2p-1]]*2</f>
        <v>2</v>
      </c>
      <c r="O1571" s="30">
        <f>S0P5022[[#This Row],[2-2p]]*2</f>
        <v>0</v>
      </c>
      <c r="P1571" s="30">
        <f>2^S0P5022[[#This Row],[4p-2]]</f>
        <v>4</v>
      </c>
      <c r="Q1571" s="30">
        <f>2^S0P5022[[#This Row],[4-4p]]</f>
        <v>1</v>
      </c>
      <c r="R1571" s="30">
        <f>2^S0P5022[[#This Row],[2^(4p-2)]]</f>
        <v>16</v>
      </c>
      <c r="S1571" s="29">
        <f>S0P5022[[#This Row],[1-p]]/2</f>
        <v>0</v>
      </c>
      <c r="T1571" s="29" t="e">
        <f>S0P5022[[#This Row],[f(p)]]/LOG(1-S0P5022[[#This Row],[p]],2)^16</f>
        <v>#NUM!</v>
      </c>
      <c r="U1571" s="26" t="e">
        <f>2*(1-ABS(SIN(S0P5022[[#This Row],[Rad]]*2)))^(S0P5022[[#This Row],[-LOG(1-p)]])</f>
        <v>#NUM!</v>
      </c>
      <c r="V1571" s="26" t="e">
        <f>S0P5022[[#This Row],[f(p)]]*LOG(1-S0P5022[[#This Row],[p]],2)^-16</f>
        <v>#NUM!</v>
      </c>
      <c r="W1571" s="26" t="e">
        <f>S0P5022[[#This Row],[f(p)]]*2*((1-ABS(SIN(S0P5022[[#This Row],[Rad]]*2)))^(S0P5022[[#This Row],[-LOG(1-p)]]^2))</f>
        <v>#NUM!</v>
      </c>
      <c r="X1571" s="26" t="e">
        <f>S0P5022[[#This Row],[F3]]+S0P5022[[#This Row],[F2]]</f>
        <v>#NUM!</v>
      </c>
      <c r="Y1571" s="26"/>
      <c r="Z1571"/>
      <c r="AD1571" s="16"/>
      <c r="AE1571" s="20"/>
      <c r="AF1571" s="16"/>
      <c r="AG1571" s="20"/>
      <c r="AN1571" s="15"/>
      <c r="AO1571" s="20"/>
      <c r="AT1571" s="15"/>
      <c r="AU1571" s="17"/>
      <c r="AW1571" s="15"/>
      <c r="AX1571" s="20"/>
    </row>
    <row r="1572" spans="1:50" x14ac:dyDescent="0.3">
      <c r="A1572" s="28">
        <v>-62</v>
      </c>
      <c r="B1572" s="28">
        <f>RADIANS(S0P5022[[#This Row],[Deg]])</f>
        <v>-1.0821041362364843</v>
      </c>
      <c r="C1572" s="29">
        <v>0</v>
      </c>
      <c r="D1572" s="30">
        <v>1</v>
      </c>
      <c r="E1572" s="30">
        <f>-LOG(S0P5022[[#This Row],[p]]-0.5,2)</f>
        <v>1</v>
      </c>
      <c r="F1572" s="30" t="e">
        <f>-LOG(1-S0P5022[[#This Row],[p]],2)^2</f>
        <v>#NUM!</v>
      </c>
      <c r="G1572" s="30">
        <f>-LOG(S0P5022[[#This Row],[p]]-0.5,2)^2</f>
        <v>1</v>
      </c>
      <c r="H1572" s="30" t="e">
        <f>-LOG(1-S0P5022[[#This Row],[p]],2)</f>
        <v>#NUM!</v>
      </c>
      <c r="I1572" s="30">
        <f>1/S0P5022[[#This Row],[-LOG(p-0.5)^2]]</f>
        <v>1</v>
      </c>
      <c r="J1572" s="30">
        <f>1-S0P5022[[#This Row],[p]]</f>
        <v>0</v>
      </c>
      <c r="K1572" s="30" t="e">
        <f>1/S0P5022[[#This Row],[1-p]]</f>
        <v>#DIV/0!</v>
      </c>
      <c r="L1572" s="30">
        <f>S0P5022[[#This Row],[p]]*2-1</f>
        <v>1</v>
      </c>
      <c r="M1572" s="30">
        <f>S0P5022[[#This Row],[1-p]]*2</f>
        <v>0</v>
      </c>
      <c r="N1572" s="30">
        <f>S0P5022[[#This Row],[2p-1]]*2</f>
        <v>2</v>
      </c>
      <c r="O1572" s="30">
        <f>S0P5022[[#This Row],[2-2p]]*2</f>
        <v>0</v>
      </c>
      <c r="P1572" s="30">
        <f>2^S0P5022[[#This Row],[4p-2]]</f>
        <v>4</v>
      </c>
      <c r="Q1572" s="30">
        <f>2^S0P5022[[#This Row],[4-4p]]</f>
        <v>1</v>
      </c>
      <c r="R1572" s="30">
        <f>2^S0P5022[[#This Row],[2^(4p-2)]]</f>
        <v>16</v>
      </c>
      <c r="S1572" s="29">
        <f>S0P5022[[#This Row],[1-p]]/2</f>
        <v>0</v>
      </c>
      <c r="T1572" s="29" t="e">
        <f>S0P5022[[#This Row],[f(p)]]/LOG(1-S0P5022[[#This Row],[p]],2)^16</f>
        <v>#NUM!</v>
      </c>
      <c r="U1572" s="26" t="e">
        <f>2*(1-ABS(SIN(S0P5022[[#This Row],[Rad]]*2)))^(S0P5022[[#This Row],[-LOG(1-p)]])</f>
        <v>#NUM!</v>
      </c>
      <c r="V1572" s="26" t="e">
        <f>S0P5022[[#This Row],[f(p)]]*LOG(1-S0P5022[[#This Row],[p]],2)^-16</f>
        <v>#NUM!</v>
      </c>
      <c r="W1572" s="26" t="e">
        <f>S0P5022[[#This Row],[f(p)]]*2*((1-ABS(SIN(S0P5022[[#This Row],[Rad]]*2)))^(S0P5022[[#This Row],[-LOG(1-p)]]^2))</f>
        <v>#NUM!</v>
      </c>
      <c r="X1572" s="26" t="e">
        <f>S0P5022[[#This Row],[F3]]+S0P5022[[#This Row],[F2]]</f>
        <v>#NUM!</v>
      </c>
      <c r="Y1572" s="26"/>
      <c r="Z1572"/>
      <c r="AD1572" s="16"/>
      <c r="AE1572" s="20"/>
      <c r="AF1572" s="16"/>
      <c r="AG1572" s="20"/>
      <c r="AN1572" s="15"/>
      <c r="AO1572" s="20"/>
      <c r="AT1572" s="15"/>
      <c r="AU1572" s="17"/>
      <c r="AW1572" s="15"/>
      <c r="AX1572" s="20"/>
    </row>
    <row r="1573" spans="1:50" x14ac:dyDescent="0.3">
      <c r="A1573" s="28">
        <v>-61</v>
      </c>
      <c r="B1573" s="28">
        <f>RADIANS(S0P5022[[#This Row],[Deg]])</f>
        <v>-1.064650843716541</v>
      </c>
      <c r="C1573" s="29">
        <v>0</v>
      </c>
      <c r="D1573" s="30">
        <v>1</v>
      </c>
      <c r="E1573" s="30">
        <f>-LOG(S0P5022[[#This Row],[p]]-0.5,2)</f>
        <v>1</v>
      </c>
      <c r="F1573" s="30" t="e">
        <f>-LOG(1-S0P5022[[#This Row],[p]],2)^2</f>
        <v>#NUM!</v>
      </c>
      <c r="G1573" s="30">
        <f>-LOG(S0P5022[[#This Row],[p]]-0.5,2)^2</f>
        <v>1</v>
      </c>
      <c r="H1573" s="30" t="e">
        <f>-LOG(1-S0P5022[[#This Row],[p]],2)</f>
        <v>#NUM!</v>
      </c>
      <c r="I1573" s="30">
        <f>1/S0P5022[[#This Row],[-LOG(p-0.5)^2]]</f>
        <v>1</v>
      </c>
      <c r="J1573" s="30">
        <f>1-S0P5022[[#This Row],[p]]</f>
        <v>0</v>
      </c>
      <c r="K1573" s="30" t="e">
        <f>1/S0P5022[[#This Row],[1-p]]</f>
        <v>#DIV/0!</v>
      </c>
      <c r="L1573" s="30">
        <f>S0P5022[[#This Row],[p]]*2-1</f>
        <v>1</v>
      </c>
      <c r="M1573" s="30">
        <f>S0P5022[[#This Row],[1-p]]*2</f>
        <v>0</v>
      </c>
      <c r="N1573" s="30">
        <f>S0P5022[[#This Row],[2p-1]]*2</f>
        <v>2</v>
      </c>
      <c r="O1573" s="30">
        <f>S0P5022[[#This Row],[2-2p]]*2</f>
        <v>0</v>
      </c>
      <c r="P1573" s="30">
        <f>2^S0P5022[[#This Row],[4p-2]]</f>
        <v>4</v>
      </c>
      <c r="Q1573" s="30">
        <f>2^S0P5022[[#This Row],[4-4p]]</f>
        <v>1</v>
      </c>
      <c r="R1573" s="30">
        <f>2^S0P5022[[#This Row],[2^(4p-2)]]</f>
        <v>16</v>
      </c>
      <c r="S1573" s="29">
        <f>S0P5022[[#This Row],[1-p]]/2</f>
        <v>0</v>
      </c>
      <c r="T1573" s="29" t="e">
        <f>S0P5022[[#This Row],[f(p)]]/LOG(1-S0P5022[[#This Row],[p]],2)^16</f>
        <v>#NUM!</v>
      </c>
      <c r="U1573" s="26" t="e">
        <f>2*(1-ABS(SIN(S0P5022[[#This Row],[Rad]]*2)))^(S0P5022[[#This Row],[-LOG(1-p)]])</f>
        <v>#NUM!</v>
      </c>
      <c r="V1573" s="26" t="e">
        <f>S0P5022[[#This Row],[f(p)]]*LOG(1-S0P5022[[#This Row],[p]],2)^-16</f>
        <v>#NUM!</v>
      </c>
      <c r="W1573" s="26" t="e">
        <f>S0P5022[[#This Row],[f(p)]]*2*((1-ABS(SIN(S0P5022[[#This Row],[Rad]]*2)))^(S0P5022[[#This Row],[-LOG(1-p)]]^2))</f>
        <v>#NUM!</v>
      </c>
      <c r="X1573" s="26" t="e">
        <f>S0P5022[[#This Row],[F3]]+S0P5022[[#This Row],[F2]]</f>
        <v>#NUM!</v>
      </c>
      <c r="Y1573" s="26"/>
      <c r="Z1573"/>
      <c r="AD1573" s="16"/>
      <c r="AE1573" s="20"/>
      <c r="AF1573" s="16"/>
      <c r="AG1573" s="20"/>
      <c r="AN1573" s="15"/>
      <c r="AO1573" s="20"/>
      <c r="AT1573" s="15"/>
      <c r="AU1573" s="17"/>
      <c r="AW1573" s="15"/>
      <c r="AX1573" s="20"/>
    </row>
    <row r="1574" spans="1:50" x14ac:dyDescent="0.3">
      <c r="A1574" s="28">
        <v>-60</v>
      </c>
      <c r="B1574" s="28">
        <f>RADIANS(S0P5022[[#This Row],[Deg]])</f>
        <v>-1.0471975511965976</v>
      </c>
      <c r="C1574" s="29">
        <v>0</v>
      </c>
      <c r="D1574" s="30">
        <v>1</v>
      </c>
      <c r="E1574" s="30">
        <f>-LOG(S0P5022[[#This Row],[p]]-0.5,2)</f>
        <v>1</v>
      </c>
      <c r="F1574" s="30" t="e">
        <f>-LOG(1-S0P5022[[#This Row],[p]],2)^2</f>
        <v>#NUM!</v>
      </c>
      <c r="G1574" s="30">
        <f>-LOG(S0P5022[[#This Row],[p]]-0.5,2)^2</f>
        <v>1</v>
      </c>
      <c r="H1574" s="30" t="e">
        <f>-LOG(1-S0P5022[[#This Row],[p]],2)</f>
        <v>#NUM!</v>
      </c>
      <c r="I1574" s="30">
        <f>1/S0P5022[[#This Row],[-LOG(p-0.5)^2]]</f>
        <v>1</v>
      </c>
      <c r="J1574" s="30">
        <f>1-S0P5022[[#This Row],[p]]</f>
        <v>0</v>
      </c>
      <c r="K1574" s="30" t="e">
        <f>1/S0P5022[[#This Row],[1-p]]</f>
        <v>#DIV/0!</v>
      </c>
      <c r="L1574" s="30">
        <f>S0P5022[[#This Row],[p]]*2-1</f>
        <v>1</v>
      </c>
      <c r="M1574" s="30">
        <f>S0P5022[[#This Row],[1-p]]*2</f>
        <v>0</v>
      </c>
      <c r="N1574" s="30">
        <f>S0P5022[[#This Row],[2p-1]]*2</f>
        <v>2</v>
      </c>
      <c r="O1574" s="30">
        <f>S0P5022[[#This Row],[2-2p]]*2</f>
        <v>0</v>
      </c>
      <c r="P1574" s="30">
        <f>2^S0P5022[[#This Row],[4p-2]]</f>
        <v>4</v>
      </c>
      <c r="Q1574" s="30">
        <f>2^S0P5022[[#This Row],[4-4p]]</f>
        <v>1</v>
      </c>
      <c r="R1574" s="30">
        <f>2^S0P5022[[#This Row],[2^(4p-2)]]</f>
        <v>16</v>
      </c>
      <c r="S1574" s="29">
        <f>S0P5022[[#This Row],[1-p]]/2</f>
        <v>0</v>
      </c>
      <c r="T1574" s="29" t="e">
        <f>S0P5022[[#This Row],[f(p)]]/LOG(1-S0P5022[[#This Row],[p]],2)^16</f>
        <v>#NUM!</v>
      </c>
      <c r="U1574" s="26" t="e">
        <f>2*(1-ABS(SIN(S0P5022[[#This Row],[Rad]]*2)))^(S0P5022[[#This Row],[-LOG(1-p)]])</f>
        <v>#NUM!</v>
      </c>
      <c r="V1574" s="26" t="e">
        <f>S0P5022[[#This Row],[f(p)]]*LOG(1-S0P5022[[#This Row],[p]],2)^-16</f>
        <v>#NUM!</v>
      </c>
      <c r="W1574" s="26" t="e">
        <f>S0P5022[[#This Row],[f(p)]]*2*((1-ABS(SIN(S0P5022[[#This Row],[Rad]]*2)))^(S0P5022[[#This Row],[-LOG(1-p)]]^2))</f>
        <v>#NUM!</v>
      </c>
      <c r="X1574" s="26" t="e">
        <f>S0P5022[[#This Row],[F3]]+S0P5022[[#This Row],[F2]]</f>
        <v>#NUM!</v>
      </c>
      <c r="Y1574" s="26"/>
      <c r="Z1574"/>
      <c r="AD1574" s="16"/>
      <c r="AE1574" s="20"/>
      <c r="AF1574" s="16"/>
      <c r="AG1574" s="20"/>
      <c r="AN1574" s="15"/>
      <c r="AO1574" s="20"/>
      <c r="AT1574" s="15"/>
      <c r="AU1574" s="17"/>
      <c r="AW1574" s="15"/>
      <c r="AX1574" s="20"/>
    </row>
    <row r="1575" spans="1:50" x14ac:dyDescent="0.3">
      <c r="A1575" s="28">
        <v>-59</v>
      </c>
      <c r="B1575" s="28">
        <f>RADIANS(S0P5022[[#This Row],[Deg]])</f>
        <v>-1.0297442586766545</v>
      </c>
      <c r="C1575" s="29">
        <v>0</v>
      </c>
      <c r="D1575" s="30">
        <v>1</v>
      </c>
      <c r="E1575" s="30">
        <f>-LOG(S0P5022[[#This Row],[p]]-0.5,2)</f>
        <v>1</v>
      </c>
      <c r="F1575" s="30" t="e">
        <f>-LOG(1-S0P5022[[#This Row],[p]],2)^2</f>
        <v>#NUM!</v>
      </c>
      <c r="G1575" s="30">
        <f>-LOG(S0P5022[[#This Row],[p]]-0.5,2)^2</f>
        <v>1</v>
      </c>
      <c r="H1575" s="30" t="e">
        <f>-LOG(1-S0P5022[[#This Row],[p]],2)</f>
        <v>#NUM!</v>
      </c>
      <c r="I1575" s="30">
        <f>1/S0P5022[[#This Row],[-LOG(p-0.5)^2]]</f>
        <v>1</v>
      </c>
      <c r="J1575" s="30">
        <f>1-S0P5022[[#This Row],[p]]</f>
        <v>0</v>
      </c>
      <c r="K1575" s="30" t="e">
        <f>1/S0P5022[[#This Row],[1-p]]</f>
        <v>#DIV/0!</v>
      </c>
      <c r="L1575" s="30">
        <f>S0P5022[[#This Row],[p]]*2-1</f>
        <v>1</v>
      </c>
      <c r="M1575" s="30">
        <f>S0P5022[[#This Row],[1-p]]*2</f>
        <v>0</v>
      </c>
      <c r="N1575" s="30">
        <f>S0P5022[[#This Row],[2p-1]]*2</f>
        <v>2</v>
      </c>
      <c r="O1575" s="30">
        <f>S0P5022[[#This Row],[2-2p]]*2</f>
        <v>0</v>
      </c>
      <c r="P1575" s="30">
        <f>2^S0P5022[[#This Row],[4p-2]]</f>
        <v>4</v>
      </c>
      <c r="Q1575" s="30">
        <f>2^S0P5022[[#This Row],[4-4p]]</f>
        <v>1</v>
      </c>
      <c r="R1575" s="30">
        <f>2^S0P5022[[#This Row],[2^(4p-2)]]</f>
        <v>16</v>
      </c>
      <c r="S1575" s="29">
        <f>S0P5022[[#This Row],[1-p]]/2</f>
        <v>0</v>
      </c>
      <c r="T1575" s="29" t="e">
        <f>S0P5022[[#This Row],[f(p)]]/LOG(1-S0P5022[[#This Row],[p]],2)^16</f>
        <v>#NUM!</v>
      </c>
      <c r="U1575" s="26" t="e">
        <f>2*(1-ABS(SIN(S0P5022[[#This Row],[Rad]]*2)))^(S0P5022[[#This Row],[-LOG(1-p)]])</f>
        <v>#NUM!</v>
      </c>
      <c r="V1575" s="26" t="e">
        <f>S0P5022[[#This Row],[f(p)]]*LOG(1-S0P5022[[#This Row],[p]],2)^-16</f>
        <v>#NUM!</v>
      </c>
      <c r="W1575" s="26" t="e">
        <f>S0P5022[[#This Row],[f(p)]]*2*((1-ABS(SIN(S0P5022[[#This Row],[Rad]]*2)))^(S0P5022[[#This Row],[-LOG(1-p)]]^2))</f>
        <v>#NUM!</v>
      </c>
      <c r="X1575" s="26" t="e">
        <f>S0P5022[[#This Row],[F3]]+S0P5022[[#This Row],[F2]]</f>
        <v>#NUM!</v>
      </c>
      <c r="Y1575" s="26"/>
      <c r="Z1575"/>
      <c r="AD1575" s="16"/>
      <c r="AE1575" s="20"/>
      <c r="AF1575" s="16"/>
      <c r="AG1575" s="20"/>
      <c r="AN1575" s="15"/>
      <c r="AO1575" s="20"/>
      <c r="AT1575" s="15"/>
      <c r="AU1575" s="17"/>
      <c r="AW1575" s="15"/>
      <c r="AX1575" s="20"/>
    </row>
    <row r="1576" spans="1:50" x14ac:dyDescent="0.3">
      <c r="A1576" s="28">
        <v>-58</v>
      </c>
      <c r="B1576" s="28">
        <f>RADIANS(S0P5022[[#This Row],[Deg]])</f>
        <v>-1.0122909661567112</v>
      </c>
      <c r="C1576" s="29">
        <v>0</v>
      </c>
      <c r="D1576" s="30">
        <v>1</v>
      </c>
      <c r="E1576" s="30">
        <f>-LOG(S0P5022[[#This Row],[p]]-0.5,2)</f>
        <v>1</v>
      </c>
      <c r="F1576" s="30" t="e">
        <f>-LOG(1-S0P5022[[#This Row],[p]],2)^2</f>
        <v>#NUM!</v>
      </c>
      <c r="G1576" s="30">
        <f>-LOG(S0P5022[[#This Row],[p]]-0.5,2)^2</f>
        <v>1</v>
      </c>
      <c r="H1576" s="30" t="e">
        <f>-LOG(1-S0P5022[[#This Row],[p]],2)</f>
        <v>#NUM!</v>
      </c>
      <c r="I1576" s="30">
        <f>1/S0P5022[[#This Row],[-LOG(p-0.5)^2]]</f>
        <v>1</v>
      </c>
      <c r="J1576" s="30">
        <f>1-S0P5022[[#This Row],[p]]</f>
        <v>0</v>
      </c>
      <c r="K1576" s="30" t="e">
        <f>1/S0P5022[[#This Row],[1-p]]</f>
        <v>#DIV/0!</v>
      </c>
      <c r="L1576" s="30">
        <f>S0P5022[[#This Row],[p]]*2-1</f>
        <v>1</v>
      </c>
      <c r="M1576" s="30">
        <f>S0P5022[[#This Row],[1-p]]*2</f>
        <v>0</v>
      </c>
      <c r="N1576" s="30">
        <f>S0P5022[[#This Row],[2p-1]]*2</f>
        <v>2</v>
      </c>
      <c r="O1576" s="30">
        <f>S0P5022[[#This Row],[2-2p]]*2</f>
        <v>0</v>
      </c>
      <c r="P1576" s="30">
        <f>2^S0P5022[[#This Row],[4p-2]]</f>
        <v>4</v>
      </c>
      <c r="Q1576" s="30">
        <f>2^S0P5022[[#This Row],[4-4p]]</f>
        <v>1</v>
      </c>
      <c r="R1576" s="30">
        <f>2^S0P5022[[#This Row],[2^(4p-2)]]</f>
        <v>16</v>
      </c>
      <c r="S1576" s="29">
        <f>S0P5022[[#This Row],[1-p]]/2</f>
        <v>0</v>
      </c>
      <c r="T1576" s="29" t="e">
        <f>S0P5022[[#This Row],[f(p)]]/LOG(1-S0P5022[[#This Row],[p]],2)^16</f>
        <v>#NUM!</v>
      </c>
      <c r="U1576" s="26" t="e">
        <f>2*(1-ABS(SIN(S0P5022[[#This Row],[Rad]]*2)))^(S0P5022[[#This Row],[-LOG(1-p)]])</f>
        <v>#NUM!</v>
      </c>
      <c r="V1576" s="26" t="e">
        <f>S0P5022[[#This Row],[f(p)]]*LOG(1-S0P5022[[#This Row],[p]],2)^-16</f>
        <v>#NUM!</v>
      </c>
      <c r="W1576" s="26" t="e">
        <f>S0P5022[[#This Row],[f(p)]]*2*((1-ABS(SIN(S0P5022[[#This Row],[Rad]]*2)))^(S0P5022[[#This Row],[-LOG(1-p)]]^2))</f>
        <v>#NUM!</v>
      </c>
      <c r="X1576" s="26" t="e">
        <f>S0P5022[[#This Row],[F3]]+S0P5022[[#This Row],[F2]]</f>
        <v>#NUM!</v>
      </c>
      <c r="Y1576" s="26"/>
      <c r="Z1576"/>
      <c r="AD1576" s="16"/>
      <c r="AE1576" s="20"/>
      <c r="AF1576" s="16"/>
      <c r="AG1576" s="20"/>
      <c r="AN1576" s="15"/>
      <c r="AO1576" s="20"/>
      <c r="AT1576" s="15"/>
      <c r="AU1576" s="17"/>
      <c r="AW1576" s="15"/>
      <c r="AX1576" s="20"/>
    </row>
    <row r="1577" spans="1:50" x14ac:dyDescent="0.3">
      <c r="A1577" s="28">
        <v>-57</v>
      </c>
      <c r="B1577" s="28">
        <f>RADIANS(S0P5022[[#This Row],[Deg]])</f>
        <v>-0.99483767363676789</v>
      </c>
      <c r="C1577" s="29">
        <v>0</v>
      </c>
      <c r="D1577" s="30">
        <v>1</v>
      </c>
      <c r="E1577" s="30">
        <f>-LOG(S0P5022[[#This Row],[p]]-0.5,2)</f>
        <v>1</v>
      </c>
      <c r="F1577" s="30" t="e">
        <f>-LOG(1-S0P5022[[#This Row],[p]],2)^2</f>
        <v>#NUM!</v>
      </c>
      <c r="G1577" s="30">
        <f>-LOG(S0P5022[[#This Row],[p]]-0.5,2)^2</f>
        <v>1</v>
      </c>
      <c r="H1577" s="30" t="e">
        <f>-LOG(1-S0P5022[[#This Row],[p]],2)</f>
        <v>#NUM!</v>
      </c>
      <c r="I1577" s="30">
        <f>1/S0P5022[[#This Row],[-LOG(p-0.5)^2]]</f>
        <v>1</v>
      </c>
      <c r="J1577" s="30">
        <f>1-S0P5022[[#This Row],[p]]</f>
        <v>0</v>
      </c>
      <c r="K1577" s="30" t="e">
        <f>1/S0P5022[[#This Row],[1-p]]</f>
        <v>#DIV/0!</v>
      </c>
      <c r="L1577" s="30">
        <f>S0P5022[[#This Row],[p]]*2-1</f>
        <v>1</v>
      </c>
      <c r="M1577" s="30">
        <f>S0P5022[[#This Row],[1-p]]*2</f>
        <v>0</v>
      </c>
      <c r="N1577" s="30">
        <f>S0P5022[[#This Row],[2p-1]]*2</f>
        <v>2</v>
      </c>
      <c r="O1577" s="30">
        <f>S0P5022[[#This Row],[2-2p]]*2</f>
        <v>0</v>
      </c>
      <c r="P1577" s="30">
        <f>2^S0P5022[[#This Row],[4p-2]]</f>
        <v>4</v>
      </c>
      <c r="Q1577" s="30">
        <f>2^S0P5022[[#This Row],[4-4p]]</f>
        <v>1</v>
      </c>
      <c r="R1577" s="30">
        <f>2^S0P5022[[#This Row],[2^(4p-2)]]</f>
        <v>16</v>
      </c>
      <c r="S1577" s="29">
        <f>S0P5022[[#This Row],[1-p]]/2</f>
        <v>0</v>
      </c>
      <c r="T1577" s="29" t="e">
        <f>S0P5022[[#This Row],[f(p)]]/LOG(1-S0P5022[[#This Row],[p]],2)^16</f>
        <v>#NUM!</v>
      </c>
      <c r="U1577" s="26" t="e">
        <f>2*(1-ABS(SIN(S0P5022[[#This Row],[Rad]]*2)))^(S0P5022[[#This Row],[-LOG(1-p)]])</f>
        <v>#NUM!</v>
      </c>
      <c r="V1577" s="26" t="e">
        <f>S0P5022[[#This Row],[f(p)]]*LOG(1-S0P5022[[#This Row],[p]],2)^-16</f>
        <v>#NUM!</v>
      </c>
      <c r="W1577" s="26" t="e">
        <f>S0P5022[[#This Row],[f(p)]]*2*((1-ABS(SIN(S0P5022[[#This Row],[Rad]]*2)))^(S0P5022[[#This Row],[-LOG(1-p)]]^2))</f>
        <v>#NUM!</v>
      </c>
      <c r="X1577" s="26" t="e">
        <f>S0P5022[[#This Row],[F3]]+S0P5022[[#This Row],[F2]]</f>
        <v>#NUM!</v>
      </c>
      <c r="Y1577" s="26"/>
      <c r="Z1577"/>
      <c r="AD1577" s="16"/>
      <c r="AE1577" s="20"/>
      <c r="AF1577" s="16"/>
      <c r="AG1577" s="20"/>
      <c r="AN1577" s="15"/>
      <c r="AO1577" s="20"/>
      <c r="AT1577" s="15"/>
      <c r="AU1577" s="17"/>
      <c r="AW1577" s="15"/>
      <c r="AX1577" s="20"/>
    </row>
    <row r="1578" spans="1:50" x14ac:dyDescent="0.3">
      <c r="A1578" s="28">
        <v>-56</v>
      </c>
      <c r="B1578" s="28">
        <f>RADIANS(S0P5022[[#This Row],[Deg]])</f>
        <v>-0.97738438111682457</v>
      </c>
      <c r="C1578" s="29">
        <v>0</v>
      </c>
      <c r="D1578" s="30">
        <v>1</v>
      </c>
      <c r="E1578" s="30">
        <f>-LOG(S0P5022[[#This Row],[p]]-0.5,2)</f>
        <v>1</v>
      </c>
      <c r="F1578" s="30" t="e">
        <f>-LOG(1-S0P5022[[#This Row],[p]],2)^2</f>
        <v>#NUM!</v>
      </c>
      <c r="G1578" s="30">
        <f>-LOG(S0P5022[[#This Row],[p]]-0.5,2)^2</f>
        <v>1</v>
      </c>
      <c r="H1578" s="30" t="e">
        <f>-LOG(1-S0P5022[[#This Row],[p]],2)</f>
        <v>#NUM!</v>
      </c>
      <c r="I1578" s="30">
        <f>1/S0P5022[[#This Row],[-LOG(p-0.5)^2]]</f>
        <v>1</v>
      </c>
      <c r="J1578" s="30">
        <f>1-S0P5022[[#This Row],[p]]</f>
        <v>0</v>
      </c>
      <c r="K1578" s="30" t="e">
        <f>1/S0P5022[[#This Row],[1-p]]</f>
        <v>#DIV/0!</v>
      </c>
      <c r="L1578" s="30">
        <f>S0P5022[[#This Row],[p]]*2-1</f>
        <v>1</v>
      </c>
      <c r="M1578" s="30">
        <f>S0P5022[[#This Row],[1-p]]*2</f>
        <v>0</v>
      </c>
      <c r="N1578" s="30">
        <f>S0P5022[[#This Row],[2p-1]]*2</f>
        <v>2</v>
      </c>
      <c r="O1578" s="30">
        <f>S0P5022[[#This Row],[2-2p]]*2</f>
        <v>0</v>
      </c>
      <c r="P1578" s="30">
        <f>2^S0P5022[[#This Row],[4p-2]]</f>
        <v>4</v>
      </c>
      <c r="Q1578" s="30">
        <f>2^S0P5022[[#This Row],[4-4p]]</f>
        <v>1</v>
      </c>
      <c r="R1578" s="30">
        <f>2^S0P5022[[#This Row],[2^(4p-2)]]</f>
        <v>16</v>
      </c>
      <c r="S1578" s="29">
        <f>S0P5022[[#This Row],[1-p]]/2</f>
        <v>0</v>
      </c>
      <c r="T1578" s="29" t="e">
        <f>S0P5022[[#This Row],[f(p)]]/LOG(1-S0P5022[[#This Row],[p]],2)^16</f>
        <v>#NUM!</v>
      </c>
      <c r="U1578" s="26" t="e">
        <f>2*(1-ABS(SIN(S0P5022[[#This Row],[Rad]]*2)))^(S0P5022[[#This Row],[-LOG(1-p)]])</f>
        <v>#NUM!</v>
      </c>
      <c r="V1578" s="26" t="e">
        <f>S0P5022[[#This Row],[f(p)]]*LOG(1-S0P5022[[#This Row],[p]],2)^-16</f>
        <v>#NUM!</v>
      </c>
      <c r="W1578" s="26" t="e">
        <f>S0P5022[[#This Row],[f(p)]]*2*((1-ABS(SIN(S0P5022[[#This Row],[Rad]]*2)))^(S0P5022[[#This Row],[-LOG(1-p)]]^2))</f>
        <v>#NUM!</v>
      </c>
      <c r="X1578" s="26" t="e">
        <f>S0P5022[[#This Row],[F3]]+S0P5022[[#This Row],[F2]]</f>
        <v>#NUM!</v>
      </c>
      <c r="Y1578" s="26"/>
      <c r="Z1578"/>
      <c r="AD1578" s="16"/>
      <c r="AE1578" s="20"/>
      <c r="AF1578" s="16"/>
      <c r="AG1578" s="20"/>
      <c r="AN1578" s="15"/>
      <c r="AO1578" s="20"/>
      <c r="AT1578" s="15"/>
      <c r="AU1578" s="17"/>
      <c r="AW1578" s="15"/>
      <c r="AX1578" s="20"/>
    </row>
    <row r="1579" spans="1:50" x14ac:dyDescent="0.3">
      <c r="A1579" s="28">
        <v>-55</v>
      </c>
      <c r="B1579" s="28">
        <f>RADIANS(S0P5022[[#This Row],[Deg]])</f>
        <v>-0.95993108859688125</v>
      </c>
      <c r="C1579" s="29">
        <v>0</v>
      </c>
      <c r="D1579" s="30">
        <v>1</v>
      </c>
      <c r="E1579" s="30">
        <f>-LOG(S0P5022[[#This Row],[p]]-0.5,2)</f>
        <v>1</v>
      </c>
      <c r="F1579" s="30" t="e">
        <f>-LOG(1-S0P5022[[#This Row],[p]],2)^2</f>
        <v>#NUM!</v>
      </c>
      <c r="G1579" s="30">
        <f>-LOG(S0P5022[[#This Row],[p]]-0.5,2)^2</f>
        <v>1</v>
      </c>
      <c r="H1579" s="30" t="e">
        <f>-LOG(1-S0P5022[[#This Row],[p]],2)</f>
        <v>#NUM!</v>
      </c>
      <c r="I1579" s="30">
        <f>1/S0P5022[[#This Row],[-LOG(p-0.5)^2]]</f>
        <v>1</v>
      </c>
      <c r="J1579" s="30">
        <f>1-S0P5022[[#This Row],[p]]</f>
        <v>0</v>
      </c>
      <c r="K1579" s="30" t="e">
        <f>1/S0P5022[[#This Row],[1-p]]</f>
        <v>#DIV/0!</v>
      </c>
      <c r="L1579" s="30">
        <f>S0P5022[[#This Row],[p]]*2-1</f>
        <v>1</v>
      </c>
      <c r="M1579" s="30">
        <f>S0P5022[[#This Row],[1-p]]*2</f>
        <v>0</v>
      </c>
      <c r="N1579" s="30">
        <f>S0P5022[[#This Row],[2p-1]]*2</f>
        <v>2</v>
      </c>
      <c r="O1579" s="30">
        <f>S0P5022[[#This Row],[2-2p]]*2</f>
        <v>0</v>
      </c>
      <c r="P1579" s="30">
        <f>2^S0P5022[[#This Row],[4p-2]]</f>
        <v>4</v>
      </c>
      <c r="Q1579" s="30">
        <f>2^S0P5022[[#This Row],[4-4p]]</f>
        <v>1</v>
      </c>
      <c r="R1579" s="30">
        <f>2^S0P5022[[#This Row],[2^(4p-2)]]</f>
        <v>16</v>
      </c>
      <c r="S1579" s="29">
        <f>S0P5022[[#This Row],[1-p]]/2</f>
        <v>0</v>
      </c>
      <c r="T1579" s="29" t="e">
        <f>S0P5022[[#This Row],[f(p)]]/LOG(1-S0P5022[[#This Row],[p]],2)^16</f>
        <v>#NUM!</v>
      </c>
      <c r="U1579" s="26" t="e">
        <f>2*(1-ABS(SIN(S0P5022[[#This Row],[Rad]]*2)))^(S0P5022[[#This Row],[-LOG(1-p)]])</f>
        <v>#NUM!</v>
      </c>
      <c r="V1579" s="26" t="e">
        <f>S0P5022[[#This Row],[f(p)]]*LOG(1-S0P5022[[#This Row],[p]],2)^-16</f>
        <v>#NUM!</v>
      </c>
      <c r="W1579" s="26" t="e">
        <f>S0P5022[[#This Row],[f(p)]]*2*((1-ABS(SIN(S0P5022[[#This Row],[Rad]]*2)))^(S0P5022[[#This Row],[-LOG(1-p)]]^2))</f>
        <v>#NUM!</v>
      </c>
      <c r="X1579" s="26" t="e">
        <f>S0P5022[[#This Row],[F3]]+S0P5022[[#This Row],[F2]]</f>
        <v>#NUM!</v>
      </c>
      <c r="Y1579" s="26"/>
      <c r="Z1579"/>
      <c r="AD1579" s="16"/>
      <c r="AE1579" s="20"/>
      <c r="AF1579" s="16"/>
      <c r="AG1579" s="20"/>
      <c r="AN1579" s="15"/>
      <c r="AO1579" s="20"/>
      <c r="AT1579" s="15"/>
      <c r="AU1579" s="17"/>
      <c r="AW1579" s="15"/>
      <c r="AX1579" s="20"/>
    </row>
    <row r="1580" spans="1:50" x14ac:dyDescent="0.3">
      <c r="A1580" s="28">
        <v>-54</v>
      </c>
      <c r="B1580" s="28">
        <f>RADIANS(S0P5022[[#This Row],[Deg]])</f>
        <v>-0.94247779607693793</v>
      </c>
      <c r="C1580" s="29">
        <v>0</v>
      </c>
      <c r="D1580" s="30">
        <v>1</v>
      </c>
      <c r="E1580" s="30">
        <f>-LOG(S0P5022[[#This Row],[p]]-0.5,2)</f>
        <v>1</v>
      </c>
      <c r="F1580" s="30" t="e">
        <f>-LOG(1-S0P5022[[#This Row],[p]],2)^2</f>
        <v>#NUM!</v>
      </c>
      <c r="G1580" s="30">
        <f>-LOG(S0P5022[[#This Row],[p]]-0.5,2)^2</f>
        <v>1</v>
      </c>
      <c r="H1580" s="30" t="e">
        <f>-LOG(1-S0P5022[[#This Row],[p]],2)</f>
        <v>#NUM!</v>
      </c>
      <c r="I1580" s="30">
        <f>1/S0P5022[[#This Row],[-LOG(p-0.5)^2]]</f>
        <v>1</v>
      </c>
      <c r="J1580" s="30">
        <f>1-S0P5022[[#This Row],[p]]</f>
        <v>0</v>
      </c>
      <c r="K1580" s="30" t="e">
        <f>1/S0P5022[[#This Row],[1-p]]</f>
        <v>#DIV/0!</v>
      </c>
      <c r="L1580" s="30">
        <f>S0P5022[[#This Row],[p]]*2-1</f>
        <v>1</v>
      </c>
      <c r="M1580" s="30">
        <f>S0P5022[[#This Row],[1-p]]*2</f>
        <v>0</v>
      </c>
      <c r="N1580" s="30">
        <f>S0P5022[[#This Row],[2p-1]]*2</f>
        <v>2</v>
      </c>
      <c r="O1580" s="30">
        <f>S0P5022[[#This Row],[2-2p]]*2</f>
        <v>0</v>
      </c>
      <c r="P1580" s="30">
        <f>2^S0P5022[[#This Row],[4p-2]]</f>
        <v>4</v>
      </c>
      <c r="Q1580" s="30">
        <f>2^S0P5022[[#This Row],[4-4p]]</f>
        <v>1</v>
      </c>
      <c r="R1580" s="30">
        <f>2^S0P5022[[#This Row],[2^(4p-2)]]</f>
        <v>16</v>
      </c>
      <c r="S1580" s="29">
        <f>S0P5022[[#This Row],[1-p]]/2</f>
        <v>0</v>
      </c>
      <c r="T1580" s="29" t="e">
        <f>S0P5022[[#This Row],[f(p)]]/LOG(1-S0P5022[[#This Row],[p]],2)^16</f>
        <v>#NUM!</v>
      </c>
      <c r="U1580" s="26" t="e">
        <f>2*(1-ABS(SIN(S0P5022[[#This Row],[Rad]]*2)))^(S0P5022[[#This Row],[-LOG(1-p)]])</f>
        <v>#NUM!</v>
      </c>
      <c r="V1580" s="26" t="e">
        <f>S0P5022[[#This Row],[f(p)]]*LOG(1-S0P5022[[#This Row],[p]],2)^-16</f>
        <v>#NUM!</v>
      </c>
      <c r="W1580" s="26" t="e">
        <f>S0P5022[[#This Row],[f(p)]]*2*((1-ABS(SIN(S0P5022[[#This Row],[Rad]]*2)))^(S0P5022[[#This Row],[-LOG(1-p)]]^2))</f>
        <v>#NUM!</v>
      </c>
      <c r="X1580" s="26" t="e">
        <f>S0P5022[[#This Row],[F3]]+S0P5022[[#This Row],[F2]]</f>
        <v>#NUM!</v>
      </c>
      <c r="Y1580" s="26"/>
      <c r="Z1580"/>
      <c r="AD1580" s="16"/>
      <c r="AE1580" s="20"/>
      <c r="AF1580" s="16"/>
      <c r="AG1580" s="20"/>
      <c r="AN1580" s="15"/>
      <c r="AO1580" s="20"/>
      <c r="AT1580" s="15"/>
      <c r="AU1580" s="17"/>
      <c r="AW1580" s="15"/>
      <c r="AX1580" s="20"/>
    </row>
    <row r="1581" spans="1:50" x14ac:dyDescent="0.3">
      <c r="A1581" s="28">
        <v>-53</v>
      </c>
      <c r="B1581" s="28">
        <f>RADIANS(S0P5022[[#This Row],[Deg]])</f>
        <v>-0.92502450355699462</v>
      </c>
      <c r="C1581" s="29">
        <v>0</v>
      </c>
      <c r="D1581" s="30">
        <v>1</v>
      </c>
      <c r="E1581" s="30">
        <f>-LOG(S0P5022[[#This Row],[p]]-0.5,2)</f>
        <v>1</v>
      </c>
      <c r="F1581" s="30" t="e">
        <f>-LOG(1-S0P5022[[#This Row],[p]],2)^2</f>
        <v>#NUM!</v>
      </c>
      <c r="G1581" s="30">
        <f>-LOG(S0P5022[[#This Row],[p]]-0.5,2)^2</f>
        <v>1</v>
      </c>
      <c r="H1581" s="30" t="e">
        <f>-LOG(1-S0P5022[[#This Row],[p]],2)</f>
        <v>#NUM!</v>
      </c>
      <c r="I1581" s="30">
        <f>1/S0P5022[[#This Row],[-LOG(p-0.5)^2]]</f>
        <v>1</v>
      </c>
      <c r="J1581" s="30">
        <f>1-S0P5022[[#This Row],[p]]</f>
        <v>0</v>
      </c>
      <c r="K1581" s="30" t="e">
        <f>1/S0P5022[[#This Row],[1-p]]</f>
        <v>#DIV/0!</v>
      </c>
      <c r="L1581" s="30">
        <f>S0P5022[[#This Row],[p]]*2-1</f>
        <v>1</v>
      </c>
      <c r="M1581" s="30">
        <f>S0P5022[[#This Row],[1-p]]*2</f>
        <v>0</v>
      </c>
      <c r="N1581" s="30">
        <f>S0P5022[[#This Row],[2p-1]]*2</f>
        <v>2</v>
      </c>
      <c r="O1581" s="30">
        <f>S0P5022[[#This Row],[2-2p]]*2</f>
        <v>0</v>
      </c>
      <c r="P1581" s="30">
        <f>2^S0P5022[[#This Row],[4p-2]]</f>
        <v>4</v>
      </c>
      <c r="Q1581" s="30">
        <f>2^S0P5022[[#This Row],[4-4p]]</f>
        <v>1</v>
      </c>
      <c r="R1581" s="30">
        <f>2^S0P5022[[#This Row],[2^(4p-2)]]</f>
        <v>16</v>
      </c>
      <c r="S1581" s="29">
        <f>S0P5022[[#This Row],[1-p]]/2</f>
        <v>0</v>
      </c>
      <c r="T1581" s="29" t="e">
        <f>S0P5022[[#This Row],[f(p)]]/LOG(1-S0P5022[[#This Row],[p]],2)^16</f>
        <v>#NUM!</v>
      </c>
      <c r="U1581" s="26" t="e">
        <f>2*(1-ABS(SIN(S0P5022[[#This Row],[Rad]]*2)))^(S0P5022[[#This Row],[-LOG(1-p)]])</f>
        <v>#NUM!</v>
      </c>
      <c r="V1581" s="26" t="e">
        <f>S0P5022[[#This Row],[f(p)]]*LOG(1-S0P5022[[#This Row],[p]],2)^-16</f>
        <v>#NUM!</v>
      </c>
      <c r="W1581" s="26" t="e">
        <f>S0P5022[[#This Row],[f(p)]]*2*((1-ABS(SIN(S0P5022[[#This Row],[Rad]]*2)))^(S0P5022[[#This Row],[-LOG(1-p)]]^2))</f>
        <v>#NUM!</v>
      </c>
      <c r="X1581" s="26" t="e">
        <f>S0P5022[[#This Row],[F3]]+S0P5022[[#This Row],[F2]]</f>
        <v>#NUM!</v>
      </c>
      <c r="Y1581" s="26"/>
      <c r="Z1581"/>
      <c r="AD1581" s="16"/>
      <c r="AE1581" s="20"/>
      <c r="AF1581" s="16"/>
      <c r="AG1581" s="20"/>
      <c r="AN1581" s="15"/>
      <c r="AO1581" s="20"/>
      <c r="AT1581" s="15"/>
      <c r="AU1581" s="17"/>
      <c r="AW1581" s="15"/>
      <c r="AX1581" s="20"/>
    </row>
    <row r="1582" spans="1:50" x14ac:dyDescent="0.3">
      <c r="A1582" s="28">
        <v>-52</v>
      </c>
      <c r="B1582" s="28">
        <f>RADIANS(S0P5022[[#This Row],[Deg]])</f>
        <v>-0.90757121103705141</v>
      </c>
      <c r="C1582" s="29">
        <v>0</v>
      </c>
      <c r="D1582" s="30">
        <v>1</v>
      </c>
      <c r="E1582" s="30">
        <f>-LOG(S0P5022[[#This Row],[p]]-0.5,2)</f>
        <v>1</v>
      </c>
      <c r="F1582" s="30" t="e">
        <f>-LOG(1-S0P5022[[#This Row],[p]],2)^2</f>
        <v>#NUM!</v>
      </c>
      <c r="G1582" s="30">
        <f>-LOG(S0P5022[[#This Row],[p]]-0.5,2)^2</f>
        <v>1</v>
      </c>
      <c r="H1582" s="30" t="e">
        <f>-LOG(1-S0P5022[[#This Row],[p]],2)</f>
        <v>#NUM!</v>
      </c>
      <c r="I1582" s="30">
        <f>1/S0P5022[[#This Row],[-LOG(p-0.5)^2]]</f>
        <v>1</v>
      </c>
      <c r="J1582" s="30">
        <f>1-S0P5022[[#This Row],[p]]</f>
        <v>0</v>
      </c>
      <c r="K1582" s="30" t="e">
        <f>1/S0P5022[[#This Row],[1-p]]</f>
        <v>#DIV/0!</v>
      </c>
      <c r="L1582" s="30">
        <f>S0P5022[[#This Row],[p]]*2-1</f>
        <v>1</v>
      </c>
      <c r="M1582" s="30">
        <f>S0P5022[[#This Row],[1-p]]*2</f>
        <v>0</v>
      </c>
      <c r="N1582" s="30">
        <f>S0P5022[[#This Row],[2p-1]]*2</f>
        <v>2</v>
      </c>
      <c r="O1582" s="30">
        <f>S0P5022[[#This Row],[2-2p]]*2</f>
        <v>0</v>
      </c>
      <c r="P1582" s="30">
        <f>2^S0P5022[[#This Row],[4p-2]]</f>
        <v>4</v>
      </c>
      <c r="Q1582" s="30">
        <f>2^S0P5022[[#This Row],[4-4p]]</f>
        <v>1</v>
      </c>
      <c r="R1582" s="30">
        <f>2^S0P5022[[#This Row],[2^(4p-2)]]</f>
        <v>16</v>
      </c>
      <c r="S1582" s="29">
        <f>S0P5022[[#This Row],[1-p]]/2</f>
        <v>0</v>
      </c>
      <c r="T1582" s="29" t="e">
        <f>S0P5022[[#This Row],[f(p)]]/LOG(1-S0P5022[[#This Row],[p]],2)^16</f>
        <v>#NUM!</v>
      </c>
      <c r="U1582" s="26" t="e">
        <f>2*(1-ABS(SIN(S0P5022[[#This Row],[Rad]]*2)))^(S0P5022[[#This Row],[-LOG(1-p)]])</f>
        <v>#NUM!</v>
      </c>
      <c r="V1582" s="26" t="e">
        <f>S0P5022[[#This Row],[f(p)]]*LOG(1-S0P5022[[#This Row],[p]],2)^-16</f>
        <v>#NUM!</v>
      </c>
      <c r="W1582" s="26" t="e">
        <f>S0P5022[[#This Row],[f(p)]]*2*((1-ABS(SIN(S0P5022[[#This Row],[Rad]]*2)))^(S0P5022[[#This Row],[-LOG(1-p)]]^2))</f>
        <v>#NUM!</v>
      </c>
      <c r="X1582" s="26" t="e">
        <f>S0P5022[[#This Row],[F3]]+S0P5022[[#This Row],[F2]]</f>
        <v>#NUM!</v>
      </c>
      <c r="Y1582" s="26"/>
      <c r="Z1582"/>
      <c r="AD1582" s="16"/>
      <c r="AE1582" s="20"/>
      <c r="AF1582" s="16"/>
      <c r="AG1582" s="20"/>
      <c r="AN1582" s="15"/>
      <c r="AO1582" s="20"/>
      <c r="AT1582" s="15"/>
      <c r="AU1582" s="17"/>
      <c r="AW1582" s="15"/>
      <c r="AX1582" s="20"/>
    </row>
    <row r="1583" spans="1:50" x14ac:dyDescent="0.3">
      <c r="A1583" s="28">
        <v>-51</v>
      </c>
      <c r="B1583" s="28">
        <f>RADIANS(S0P5022[[#This Row],[Deg]])</f>
        <v>-0.89011791851710809</v>
      </c>
      <c r="C1583" s="29">
        <v>0</v>
      </c>
      <c r="D1583" s="30">
        <v>1</v>
      </c>
      <c r="E1583" s="30">
        <f>-LOG(S0P5022[[#This Row],[p]]-0.5,2)</f>
        <v>1</v>
      </c>
      <c r="F1583" s="30" t="e">
        <f>-LOG(1-S0P5022[[#This Row],[p]],2)^2</f>
        <v>#NUM!</v>
      </c>
      <c r="G1583" s="30">
        <f>-LOG(S0P5022[[#This Row],[p]]-0.5,2)^2</f>
        <v>1</v>
      </c>
      <c r="H1583" s="30" t="e">
        <f>-LOG(1-S0P5022[[#This Row],[p]],2)</f>
        <v>#NUM!</v>
      </c>
      <c r="I1583" s="30">
        <f>1/S0P5022[[#This Row],[-LOG(p-0.5)^2]]</f>
        <v>1</v>
      </c>
      <c r="J1583" s="30">
        <f>1-S0P5022[[#This Row],[p]]</f>
        <v>0</v>
      </c>
      <c r="K1583" s="30" t="e">
        <f>1/S0P5022[[#This Row],[1-p]]</f>
        <v>#DIV/0!</v>
      </c>
      <c r="L1583" s="30">
        <f>S0P5022[[#This Row],[p]]*2-1</f>
        <v>1</v>
      </c>
      <c r="M1583" s="30">
        <f>S0P5022[[#This Row],[1-p]]*2</f>
        <v>0</v>
      </c>
      <c r="N1583" s="30">
        <f>S0P5022[[#This Row],[2p-1]]*2</f>
        <v>2</v>
      </c>
      <c r="O1583" s="30">
        <f>S0P5022[[#This Row],[2-2p]]*2</f>
        <v>0</v>
      </c>
      <c r="P1583" s="30">
        <f>2^S0P5022[[#This Row],[4p-2]]</f>
        <v>4</v>
      </c>
      <c r="Q1583" s="30">
        <f>2^S0P5022[[#This Row],[4-4p]]</f>
        <v>1</v>
      </c>
      <c r="R1583" s="30">
        <f>2^S0P5022[[#This Row],[2^(4p-2)]]</f>
        <v>16</v>
      </c>
      <c r="S1583" s="29">
        <f>S0P5022[[#This Row],[1-p]]/2</f>
        <v>0</v>
      </c>
      <c r="T1583" s="29" t="e">
        <f>S0P5022[[#This Row],[f(p)]]/LOG(1-S0P5022[[#This Row],[p]],2)^16</f>
        <v>#NUM!</v>
      </c>
      <c r="U1583" s="26" t="e">
        <f>2*(1-ABS(SIN(S0P5022[[#This Row],[Rad]]*2)))^(S0P5022[[#This Row],[-LOG(1-p)]])</f>
        <v>#NUM!</v>
      </c>
      <c r="V1583" s="26" t="e">
        <f>S0P5022[[#This Row],[f(p)]]*LOG(1-S0P5022[[#This Row],[p]],2)^-16</f>
        <v>#NUM!</v>
      </c>
      <c r="W1583" s="26" t="e">
        <f>S0P5022[[#This Row],[f(p)]]*2*((1-ABS(SIN(S0P5022[[#This Row],[Rad]]*2)))^(S0P5022[[#This Row],[-LOG(1-p)]]^2))</f>
        <v>#NUM!</v>
      </c>
      <c r="X1583" s="26" t="e">
        <f>S0P5022[[#This Row],[F3]]+S0P5022[[#This Row],[F2]]</f>
        <v>#NUM!</v>
      </c>
      <c r="Y1583" s="26"/>
      <c r="Z1583"/>
      <c r="AD1583" s="16"/>
      <c r="AE1583" s="20"/>
      <c r="AF1583" s="16"/>
      <c r="AG1583" s="20"/>
      <c r="AN1583" s="15"/>
      <c r="AO1583" s="20"/>
      <c r="AT1583" s="15"/>
      <c r="AU1583" s="17"/>
      <c r="AW1583" s="15"/>
      <c r="AX1583" s="20"/>
    </row>
    <row r="1584" spans="1:50" x14ac:dyDescent="0.3">
      <c r="A1584" s="28">
        <v>-50</v>
      </c>
      <c r="B1584" s="28">
        <f>RADIANS(S0P5022[[#This Row],[Deg]])</f>
        <v>-0.87266462599716477</v>
      </c>
      <c r="C1584" s="29">
        <v>0</v>
      </c>
      <c r="D1584" s="30">
        <v>1</v>
      </c>
      <c r="E1584" s="30">
        <f>-LOG(S0P5022[[#This Row],[p]]-0.5,2)</f>
        <v>1</v>
      </c>
      <c r="F1584" s="30" t="e">
        <f>-LOG(1-S0P5022[[#This Row],[p]],2)^2</f>
        <v>#NUM!</v>
      </c>
      <c r="G1584" s="30">
        <f>-LOG(S0P5022[[#This Row],[p]]-0.5,2)^2</f>
        <v>1</v>
      </c>
      <c r="H1584" s="30" t="e">
        <f>-LOG(1-S0P5022[[#This Row],[p]],2)</f>
        <v>#NUM!</v>
      </c>
      <c r="I1584" s="30">
        <f>1/S0P5022[[#This Row],[-LOG(p-0.5)^2]]</f>
        <v>1</v>
      </c>
      <c r="J1584" s="30">
        <f>1-S0P5022[[#This Row],[p]]</f>
        <v>0</v>
      </c>
      <c r="K1584" s="30" t="e">
        <f>1/S0P5022[[#This Row],[1-p]]</f>
        <v>#DIV/0!</v>
      </c>
      <c r="L1584" s="30">
        <f>S0P5022[[#This Row],[p]]*2-1</f>
        <v>1</v>
      </c>
      <c r="M1584" s="30">
        <f>S0P5022[[#This Row],[1-p]]*2</f>
        <v>0</v>
      </c>
      <c r="N1584" s="30">
        <f>S0P5022[[#This Row],[2p-1]]*2</f>
        <v>2</v>
      </c>
      <c r="O1584" s="30">
        <f>S0P5022[[#This Row],[2-2p]]*2</f>
        <v>0</v>
      </c>
      <c r="P1584" s="30">
        <f>2^S0P5022[[#This Row],[4p-2]]</f>
        <v>4</v>
      </c>
      <c r="Q1584" s="30">
        <f>2^S0P5022[[#This Row],[4-4p]]</f>
        <v>1</v>
      </c>
      <c r="R1584" s="30">
        <f>2^S0P5022[[#This Row],[2^(4p-2)]]</f>
        <v>16</v>
      </c>
      <c r="S1584" s="29">
        <f>S0P5022[[#This Row],[1-p]]/2</f>
        <v>0</v>
      </c>
      <c r="T1584" s="29" t="e">
        <f>S0P5022[[#This Row],[f(p)]]/LOG(1-S0P5022[[#This Row],[p]],2)^16</f>
        <v>#NUM!</v>
      </c>
      <c r="U1584" s="26" t="e">
        <f>2*(1-ABS(SIN(S0P5022[[#This Row],[Rad]]*2)))^(S0P5022[[#This Row],[-LOG(1-p)]])</f>
        <v>#NUM!</v>
      </c>
      <c r="V1584" s="26" t="e">
        <f>S0P5022[[#This Row],[f(p)]]*LOG(1-S0P5022[[#This Row],[p]],2)^-16</f>
        <v>#NUM!</v>
      </c>
      <c r="W1584" s="26" t="e">
        <f>S0P5022[[#This Row],[f(p)]]*2*((1-ABS(SIN(S0P5022[[#This Row],[Rad]]*2)))^(S0P5022[[#This Row],[-LOG(1-p)]]^2))</f>
        <v>#NUM!</v>
      </c>
      <c r="X1584" s="26" t="e">
        <f>S0P5022[[#This Row],[F3]]+S0P5022[[#This Row],[F2]]</f>
        <v>#NUM!</v>
      </c>
      <c r="Y1584" s="26"/>
      <c r="Z1584"/>
      <c r="AD1584" s="16"/>
      <c r="AE1584" s="20"/>
      <c r="AF1584" s="16"/>
      <c r="AG1584" s="20"/>
      <c r="AN1584" s="15"/>
      <c r="AO1584" s="20"/>
      <c r="AT1584" s="15"/>
      <c r="AU1584" s="17"/>
      <c r="AW1584" s="15"/>
      <c r="AX1584" s="20"/>
    </row>
    <row r="1585" spans="1:50" x14ac:dyDescent="0.3">
      <c r="A1585" s="28">
        <v>-49</v>
      </c>
      <c r="B1585" s="28">
        <f>RADIANS(S0P5022[[#This Row],[Deg]])</f>
        <v>-0.85521133347722145</v>
      </c>
      <c r="C1585" s="29">
        <v>0</v>
      </c>
      <c r="D1585" s="30">
        <v>1</v>
      </c>
      <c r="E1585" s="30">
        <f>-LOG(S0P5022[[#This Row],[p]]-0.5,2)</f>
        <v>1</v>
      </c>
      <c r="F1585" s="30" t="e">
        <f>-LOG(1-S0P5022[[#This Row],[p]],2)^2</f>
        <v>#NUM!</v>
      </c>
      <c r="G1585" s="30">
        <f>-LOG(S0P5022[[#This Row],[p]]-0.5,2)^2</f>
        <v>1</v>
      </c>
      <c r="H1585" s="30" t="e">
        <f>-LOG(1-S0P5022[[#This Row],[p]],2)</f>
        <v>#NUM!</v>
      </c>
      <c r="I1585" s="30">
        <f>1/S0P5022[[#This Row],[-LOG(p-0.5)^2]]</f>
        <v>1</v>
      </c>
      <c r="J1585" s="30">
        <f>1-S0P5022[[#This Row],[p]]</f>
        <v>0</v>
      </c>
      <c r="K1585" s="30" t="e">
        <f>1/S0P5022[[#This Row],[1-p]]</f>
        <v>#DIV/0!</v>
      </c>
      <c r="L1585" s="30">
        <f>S0P5022[[#This Row],[p]]*2-1</f>
        <v>1</v>
      </c>
      <c r="M1585" s="30">
        <f>S0P5022[[#This Row],[1-p]]*2</f>
        <v>0</v>
      </c>
      <c r="N1585" s="30">
        <f>S0P5022[[#This Row],[2p-1]]*2</f>
        <v>2</v>
      </c>
      <c r="O1585" s="30">
        <f>S0P5022[[#This Row],[2-2p]]*2</f>
        <v>0</v>
      </c>
      <c r="P1585" s="30">
        <f>2^S0P5022[[#This Row],[4p-2]]</f>
        <v>4</v>
      </c>
      <c r="Q1585" s="30">
        <f>2^S0P5022[[#This Row],[4-4p]]</f>
        <v>1</v>
      </c>
      <c r="R1585" s="30">
        <f>2^S0P5022[[#This Row],[2^(4p-2)]]</f>
        <v>16</v>
      </c>
      <c r="S1585" s="29">
        <f>S0P5022[[#This Row],[1-p]]/2</f>
        <v>0</v>
      </c>
      <c r="T1585" s="29" t="e">
        <f>S0P5022[[#This Row],[f(p)]]/LOG(1-S0P5022[[#This Row],[p]],2)^16</f>
        <v>#NUM!</v>
      </c>
      <c r="U1585" s="26" t="e">
        <f>2*(1-ABS(SIN(S0P5022[[#This Row],[Rad]]*2)))^(S0P5022[[#This Row],[-LOG(1-p)]])</f>
        <v>#NUM!</v>
      </c>
      <c r="V1585" s="26" t="e">
        <f>S0P5022[[#This Row],[f(p)]]*LOG(1-S0P5022[[#This Row],[p]],2)^-16</f>
        <v>#NUM!</v>
      </c>
      <c r="W1585" s="26" t="e">
        <f>S0P5022[[#This Row],[f(p)]]*2*((1-ABS(SIN(S0P5022[[#This Row],[Rad]]*2)))^(S0P5022[[#This Row],[-LOG(1-p)]]^2))</f>
        <v>#NUM!</v>
      </c>
      <c r="X1585" s="26" t="e">
        <f>S0P5022[[#This Row],[F3]]+S0P5022[[#This Row],[F2]]</f>
        <v>#NUM!</v>
      </c>
      <c r="Y1585" s="26"/>
      <c r="Z1585"/>
      <c r="AD1585" s="16"/>
      <c r="AE1585" s="20"/>
      <c r="AF1585" s="16"/>
      <c r="AG1585" s="20"/>
      <c r="AN1585" s="15"/>
      <c r="AO1585" s="20"/>
      <c r="AT1585" s="15"/>
      <c r="AU1585" s="17"/>
      <c r="AW1585" s="15"/>
      <c r="AX1585" s="20"/>
    </row>
    <row r="1586" spans="1:50" x14ac:dyDescent="0.3">
      <c r="A1586" s="28">
        <v>-48</v>
      </c>
      <c r="B1586" s="28">
        <f>RADIANS(S0P5022[[#This Row],[Deg]])</f>
        <v>-0.83775804095727824</v>
      </c>
      <c r="C1586" s="29">
        <v>0</v>
      </c>
      <c r="D1586" s="30">
        <v>1</v>
      </c>
      <c r="E1586" s="30">
        <f>-LOG(S0P5022[[#This Row],[p]]-0.5,2)</f>
        <v>1</v>
      </c>
      <c r="F1586" s="30" t="e">
        <f>-LOG(1-S0P5022[[#This Row],[p]],2)^2</f>
        <v>#NUM!</v>
      </c>
      <c r="G1586" s="30">
        <f>-LOG(S0P5022[[#This Row],[p]]-0.5,2)^2</f>
        <v>1</v>
      </c>
      <c r="H1586" s="30" t="e">
        <f>-LOG(1-S0P5022[[#This Row],[p]],2)</f>
        <v>#NUM!</v>
      </c>
      <c r="I1586" s="30">
        <f>1/S0P5022[[#This Row],[-LOG(p-0.5)^2]]</f>
        <v>1</v>
      </c>
      <c r="J1586" s="30">
        <f>1-S0P5022[[#This Row],[p]]</f>
        <v>0</v>
      </c>
      <c r="K1586" s="30" t="e">
        <f>1/S0P5022[[#This Row],[1-p]]</f>
        <v>#DIV/0!</v>
      </c>
      <c r="L1586" s="30">
        <f>S0P5022[[#This Row],[p]]*2-1</f>
        <v>1</v>
      </c>
      <c r="M1586" s="30">
        <f>S0P5022[[#This Row],[1-p]]*2</f>
        <v>0</v>
      </c>
      <c r="N1586" s="30">
        <f>S0P5022[[#This Row],[2p-1]]*2</f>
        <v>2</v>
      </c>
      <c r="O1586" s="30">
        <f>S0P5022[[#This Row],[2-2p]]*2</f>
        <v>0</v>
      </c>
      <c r="P1586" s="30">
        <f>2^S0P5022[[#This Row],[4p-2]]</f>
        <v>4</v>
      </c>
      <c r="Q1586" s="30">
        <f>2^S0P5022[[#This Row],[4-4p]]</f>
        <v>1</v>
      </c>
      <c r="R1586" s="30">
        <f>2^S0P5022[[#This Row],[2^(4p-2)]]</f>
        <v>16</v>
      </c>
      <c r="S1586" s="29">
        <f>S0P5022[[#This Row],[1-p]]/2</f>
        <v>0</v>
      </c>
      <c r="T1586" s="29" t="e">
        <f>S0P5022[[#This Row],[f(p)]]/LOG(1-S0P5022[[#This Row],[p]],2)^16</f>
        <v>#NUM!</v>
      </c>
      <c r="U1586" s="26" t="e">
        <f>2*(1-ABS(SIN(S0P5022[[#This Row],[Rad]]*2)))^(S0P5022[[#This Row],[-LOG(1-p)]])</f>
        <v>#NUM!</v>
      </c>
      <c r="V1586" s="26" t="e">
        <f>S0P5022[[#This Row],[f(p)]]*LOG(1-S0P5022[[#This Row],[p]],2)^-16</f>
        <v>#NUM!</v>
      </c>
      <c r="W1586" s="26" t="e">
        <f>S0P5022[[#This Row],[f(p)]]*2*((1-ABS(SIN(S0P5022[[#This Row],[Rad]]*2)))^(S0P5022[[#This Row],[-LOG(1-p)]]^2))</f>
        <v>#NUM!</v>
      </c>
      <c r="X1586" s="26" t="e">
        <f>S0P5022[[#This Row],[F3]]+S0P5022[[#This Row],[F2]]</f>
        <v>#NUM!</v>
      </c>
      <c r="Y1586" s="26"/>
      <c r="Z1586"/>
      <c r="AD1586" s="16"/>
      <c r="AE1586" s="20"/>
      <c r="AF1586" s="16"/>
      <c r="AG1586" s="20"/>
      <c r="AN1586" s="15"/>
      <c r="AO1586" s="20"/>
      <c r="AT1586" s="15"/>
      <c r="AU1586" s="17"/>
      <c r="AW1586" s="15"/>
      <c r="AX1586" s="20"/>
    </row>
    <row r="1587" spans="1:50" x14ac:dyDescent="0.3">
      <c r="A1587" s="28">
        <v>-47</v>
      </c>
      <c r="B1587" s="28">
        <f>RADIANS(S0P5022[[#This Row],[Deg]])</f>
        <v>-0.82030474843733492</v>
      </c>
      <c r="C1587" s="29">
        <v>0</v>
      </c>
      <c r="D1587" s="30">
        <v>1</v>
      </c>
      <c r="E1587" s="30">
        <f>-LOG(S0P5022[[#This Row],[p]]-0.5,2)</f>
        <v>1</v>
      </c>
      <c r="F1587" s="30" t="e">
        <f>-LOG(1-S0P5022[[#This Row],[p]],2)^2</f>
        <v>#NUM!</v>
      </c>
      <c r="G1587" s="30">
        <f>-LOG(S0P5022[[#This Row],[p]]-0.5,2)^2</f>
        <v>1</v>
      </c>
      <c r="H1587" s="30" t="e">
        <f>-LOG(1-S0P5022[[#This Row],[p]],2)</f>
        <v>#NUM!</v>
      </c>
      <c r="I1587" s="30">
        <f>1/S0P5022[[#This Row],[-LOG(p-0.5)^2]]</f>
        <v>1</v>
      </c>
      <c r="J1587" s="30">
        <f>1-S0P5022[[#This Row],[p]]</f>
        <v>0</v>
      </c>
      <c r="K1587" s="30" t="e">
        <f>1/S0P5022[[#This Row],[1-p]]</f>
        <v>#DIV/0!</v>
      </c>
      <c r="L1587" s="30">
        <f>S0P5022[[#This Row],[p]]*2-1</f>
        <v>1</v>
      </c>
      <c r="M1587" s="30">
        <f>S0P5022[[#This Row],[1-p]]*2</f>
        <v>0</v>
      </c>
      <c r="N1587" s="30">
        <f>S0P5022[[#This Row],[2p-1]]*2</f>
        <v>2</v>
      </c>
      <c r="O1587" s="30">
        <f>S0P5022[[#This Row],[2-2p]]*2</f>
        <v>0</v>
      </c>
      <c r="P1587" s="30">
        <f>2^S0P5022[[#This Row],[4p-2]]</f>
        <v>4</v>
      </c>
      <c r="Q1587" s="30">
        <f>2^S0P5022[[#This Row],[4-4p]]</f>
        <v>1</v>
      </c>
      <c r="R1587" s="30">
        <f>2^S0P5022[[#This Row],[2^(4p-2)]]</f>
        <v>16</v>
      </c>
      <c r="S1587" s="29">
        <f>S0P5022[[#This Row],[1-p]]/2</f>
        <v>0</v>
      </c>
      <c r="T1587" s="29" t="e">
        <f>S0P5022[[#This Row],[f(p)]]/LOG(1-S0P5022[[#This Row],[p]],2)^16</f>
        <v>#NUM!</v>
      </c>
      <c r="U1587" s="26" t="e">
        <f>2*(1-ABS(SIN(S0P5022[[#This Row],[Rad]]*2)))^(S0P5022[[#This Row],[-LOG(1-p)]])</f>
        <v>#NUM!</v>
      </c>
      <c r="V1587" s="26" t="e">
        <f>S0P5022[[#This Row],[f(p)]]*LOG(1-S0P5022[[#This Row],[p]],2)^-16</f>
        <v>#NUM!</v>
      </c>
      <c r="W1587" s="26" t="e">
        <f>S0P5022[[#This Row],[f(p)]]*2*((1-ABS(SIN(S0P5022[[#This Row],[Rad]]*2)))^(S0P5022[[#This Row],[-LOG(1-p)]]^2))</f>
        <v>#NUM!</v>
      </c>
      <c r="X1587" s="26" t="e">
        <f>S0P5022[[#This Row],[F3]]+S0P5022[[#This Row],[F2]]</f>
        <v>#NUM!</v>
      </c>
      <c r="Y1587" s="26"/>
      <c r="Z1587"/>
      <c r="AD1587" s="16"/>
      <c r="AE1587" s="20"/>
      <c r="AF1587" s="16"/>
      <c r="AG1587" s="20"/>
      <c r="AN1587" s="15"/>
      <c r="AO1587" s="20"/>
      <c r="AT1587" s="15"/>
      <c r="AU1587" s="17"/>
      <c r="AW1587" s="15"/>
      <c r="AX1587" s="20"/>
    </row>
    <row r="1588" spans="1:50" x14ac:dyDescent="0.3">
      <c r="A1588" s="28">
        <v>-46</v>
      </c>
      <c r="B1588" s="28">
        <f>RADIANS(S0P5022[[#This Row],[Deg]])</f>
        <v>-0.8028514559173916</v>
      </c>
      <c r="C1588" s="29">
        <v>0</v>
      </c>
      <c r="D1588" s="30">
        <v>1</v>
      </c>
      <c r="E1588" s="30">
        <f>-LOG(S0P5022[[#This Row],[p]]-0.5,2)</f>
        <v>1</v>
      </c>
      <c r="F1588" s="30" t="e">
        <f>-LOG(1-S0P5022[[#This Row],[p]],2)^2</f>
        <v>#NUM!</v>
      </c>
      <c r="G1588" s="30">
        <f>-LOG(S0P5022[[#This Row],[p]]-0.5,2)^2</f>
        <v>1</v>
      </c>
      <c r="H1588" s="30" t="e">
        <f>-LOG(1-S0P5022[[#This Row],[p]],2)</f>
        <v>#NUM!</v>
      </c>
      <c r="I1588" s="30">
        <f>1/S0P5022[[#This Row],[-LOG(p-0.5)^2]]</f>
        <v>1</v>
      </c>
      <c r="J1588" s="30">
        <f>1-S0P5022[[#This Row],[p]]</f>
        <v>0</v>
      </c>
      <c r="K1588" s="30" t="e">
        <f>1/S0P5022[[#This Row],[1-p]]</f>
        <v>#DIV/0!</v>
      </c>
      <c r="L1588" s="30">
        <f>S0P5022[[#This Row],[p]]*2-1</f>
        <v>1</v>
      </c>
      <c r="M1588" s="30">
        <f>S0P5022[[#This Row],[1-p]]*2</f>
        <v>0</v>
      </c>
      <c r="N1588" s="30">
        <f>S0P5022[[#This Row],[2p-1]]*2</f>
        <v>2</v>
      </c>
      <c r="O1588" s="30">
        <f>S0P5022[[#This Row],[2-2p]]*2</f>
        <v>0</v>
      </c>
      <c r="P1588" s="30">
        <f>2^S0P5022[[#This Row],[4p-2]]</f>
        <v>4</v>
      </c>
      <c r="Q1588" s="30">
        <f>2^S0P5022[[#This Row],[4-4p]]</f>
        <v>1</v>
      </c>
      <c r="R1588" s="30">
        <f>2^S0P5022[[#This Row],[2^(4p-2)]]</f>
        <v>16</v>
      </c>
      <c r="S1588" s="29">
        <f>S0P5022[[#This Row],[1-p]]/2</f>
        <v>0</v>
      </c>
      <c r="T1588" s="29" t="e">
        <f>S0P5022[[#This Row],[f(p)]]/LOG(1-S0P5022[[#This Row],[p]],2)^16</f>
        <v>#NUM!</v>
      </c>
      <c r="U1588" s="26" t="e">
        <f>2*(1-ABS(SIN(S0P5022[[#This Row],[Rad]]*2)))^(S0P5022[[#This Row],[-LOG(1-p)]])</f>
        <v>#NUM!</v>
      </c>
      <c r="V1588" s="26" t="e">
        <f>S0P5022[[#This Row],[f(p)]]*LOG(1-S0P5022[[#This Row],[p]],2)^-16</f>
        <v>#NUM!</v>
      </c>
      <c r="W1588" s="26" t="e">
        <f>S0P5022[[#This Row],[f(p)]]*2*((1-ABS(SIN(S0P5022[[#This Row],[Rad]]*2)))^(S0P5022[[#This Row],[-LOG(1-p)]]^2))</f>
        <v>#NUM!</v>
      </c>
      <c r="X1588" s="26" t="e">
        <f>S0P5022[[#This Row],[F3]]+S0P5022[[#This Row],[F2]]</f>
        <v>#NUM!</v>
      </c>
      <c r="Y1588" s="26"/>
      <c r="Z1588"/>
      <c r="AD1588" s="16"/>
      <c r="AE1588" s="20"/>
      <c r="AF1588" s="16"/>
      <c r="AG1588" s="20"/>
      <c r="AN1588" s="15"/>
      <c r="AO1588" s="20"/>
      <c r="AT1588" s="15"/>
      <c r="AU1588" s="17"/>
      <c r="AW1588" s="15"/>
      <c r="AX1588" s="20"/>
    </row>
    <row r="1589" spans="1:50" x14ac:dyDescent="0.3">
      <c r="A1589" s="28">
        <v>-45</v>
      </c>
      <c r="B1589" s="28">
        <f>RADIANS(S0P5022[[#This Row],[Deg]])</f>
        <v>-0.78539816339744828</v>
      </c>
      <c r="C1589" s="29">
        <v>0</v>
      </c>
      <c r="D1589" s="30">
        <v>1</v>
      </c>
      <c r="E1589" s="30">
        <f>-LOG(S0P5022[[#This Row],[p]]-0.5,2)</f>
        <v>1</v>
      </c>
      <c r="F1589" s="30" t="e">
        <f>-LOG(1-S0P5022[[#This Row],[p]],2)^2</f>
        <v>#NUM!</v>
      </c>
      <c r="G1589" s="30">
        <f>-LOG(S0P5022[[#This Row],[p]]-0.5,2)^2</f>
        <v>1</v>
      </c>
      <c r="H1589" s="30" t="e">
        <f>-LOG(1-S0P5022[[#This Row],[p]],2)</f>
        <v>#NUM!</v>
      </c>
      <c r="I1589" s="30">
        <f>1/S0P5022[[#This Row],[-LOG(p-0.5)^2]]</f>
        <v>1</v>
      </c>
      <c r="J1589" s="30">
        <f>1-S0P5022[[#This Row],[p]]</f>
        <v>0</v>
      </c>
      <c r="K1589" s="30" t="e">
        <f>1/S0P5022[[#This Row],[1-p]]</f>
        <v>#DIV/0!</v>
      </c>
      <c r="L1589" s="30">
        <f>S0P5022[[#This Row],[p]]*2-1</f>
        <v>1</v>
      </c>
      <c r="M1589" s="30">
        <f>S0P5022[[#This Row],[1-p]]*2</f>
        <v>0</v>
      </c>
      <c r="N1589" s="30">
        <f>S0P5022[[#This Row],[2p-1]]*2</f>
        <v>2</v>
      </c>
      <c r="O1589" s="30">
        <f>S0P5022[[#This Row],[2-2p]]*2</f>
        <v>0</v>
      </c>
      <c r="P1589" s="30">
        <f>2^S0P5022[[#This Row],[4p-2]]</f>
        <v>4</v>
      </c>
      <c r="Q1589" s="30">
        <f>2^S0P5022[[#This Row],[4-4p]]</f>
        <v>1</v>
      </c>
      <c r="R1589" s="30">
        <f>2^S0P5022[[#This Row],[2^(4p-2)]]</f>
        <v>16</v>
      </c>
      <c r="S1589" s="29">
        <f>S0P5022[[#This Row],[1-p]]/2</f>
        <v>0</v>
      </c>
      <c r="T1589" s="29" t="e">
        <f>S0P5022[[#This Row],[f(p)]]/LOG(1-S0P5022[[#This Row],[p]],2)^16</f>
        <v>#NUM!</v>
      </c>
      <c r="U1589" s="26" t="e">
        <f>2*(1-ABS(SIN(S0P5022[[#This Row],[Rad]]*2)))^(S0P5022[[#This Row],[-LOG(1-p)]])</f>
        <v>#NUM!</v>
      </c>
      <c r="V1589" s="26" t="e">
        <f>S0P5022[[#This Row],[f(p)]]*LOG(1-S0P5022[[#This Row],[p]],2)^-16</f>
        <v>#NUM!</v>
      </c>
      <c r="W1589" s="26" t="e">
        <f>S0P5022[[#This Row],[f(p)]]*2*((1-ABS(SIN(S0P5022[[#This Row],[Rad]]*2)))^(S0P5022[[#This Row],[-LOG(1-p)]]^2))</f>
        <v>#NUM!</v>
      </c>
      <c r="X1589" s="26" t="e">
        <f>S0P5022[[#This Row],[F3]]+S0P5022[[#This Row],[F2]]</f>
        <v>#NUM!</v>
      </c>
      <c r="Y1589" s="26"/>
      <c r="Z1589"/>
      <c r="AD1589" s="16"/>
      <c r="AE1589" s="20"/>
      <c r="AF1589" s="16"/>
      <c r="AG1589" s="20"/>
      <c r="AN1589" s="15"/>
      <c r="AO1589" s="20"/>
      <c r="AT1589" s="15"/>
      <c r="AU1589" s="17"/>
      <c r="AW1589" s="15"/>
      <c r="AX1589" s="20"/>
    </row>
    <row r="1590" spans="1:50" x14ac:dyDescent="0.3">
      <c r="A1590" s="28">
        <v>-44</v>
      </c>
      <c r="B1590" s="28">
        <f>RADIANS(S0P5022[[#This Row],[Deg]])</f>
        <v>-0.76794487087750496</v>
      </c>
      <c r="C1590" s="29">
        <v>0</v>
      </c>
      <c r="D1590" s="30">
        <v>1</v>
      </c>
      <c r="E1590" s="30">
        <f>-LOG(S0P5022[[#This Row],[p]]-0.5,2)</f>
        <v>1</v>
      </c>
      <c r="F1590" s="30" t="e">
        <f>-LOG(1-S0P5022[[#This Row],[p]],2)^2</f>
        <v>#NUM!</v>
      </c>
      <c r="G1590" s="30">
        <f>-LOG(S0P5022[[#This Row],[p]]-0.5,2)^2</f>
        <v>1</v>
      </c>
      <c r="H1590" s="30" t="e">
        <f>-LOG(1-S0P5022[[#This Row],[p]],2)</f>
        <v>#NUM!</v>
      </c>
      <c r="I1590" s="30">
        <f>1/S0P5022[[#This Row],[-LOG(p-0.5)^2]]</f>
        <v>1</v>
      </c>
      <c r="J1590" s="30">
        <f>1-S0P5022[[#This Row],[p]]</f>
        <v>0</v>
      </c>
      <c r="K1590" s="30" t="e">
        <f>1/S0P5022[[#This Row],[1-p]]</f>
        <v>#DIV/0!</v>
      </c>
      <c r="L1590" s="30">
        <f>S0P5022[[#This Row],[p]]*2-1</f>
        <v>1</v>
      </c>
      <c r="M1590" s="30">
        <f>S0P5022[[#This Row],[1-p]]*2</f>
        <v>0</v>
      </c>
      <c r="N1590" s="30">
        <f>S0P5022[[#This Row],[2p-1]]*2</f>
        <v>2</v>
      </c>
      <c r="O1590" s="30">
        <f>S0P5022[[#This Row],[2-2p]]*2</f>
        <v>0</v>
      </c>
      <c r="P1590" s="30">
        <f>2^S0P5022[[#This Row],[4p-2]]</f>
        <v>4</v>
      </c>
      <c r="Q1590" s="30">
        <f>2^S0P5022[[#This Row],[4-4p]]</f>
        <v>1</v>
      </c>
      <c r="R1590" s="30">
        <f>2^S0P5022[[#This Row],[2^(4p-2)]]</f>
        <v>16</v>
      </c>
      <c r="S1590" s="29">
        <f>S0P5022[[#This Row],[1-p]]/2</f>
        <v>0</v>
      </c>
      <c r="T1590" s="29" t="e">
        <f>S0P5022[[#This Row],[f(p)]]/LOG(1-S0P5022[[#This Row],[p]],2)^16</f>
        <v>#NUM!</v>
      </c>
      <c r="U1590" s="26" t="e">
        <f>2*(1-ABS(SIN(S0P5022[[#This Row],[Rad]]*2)))^(S0P5022[[#This Row],[-LOG(1-p)]])</f>
        <v>#NUM!</v>
      </c>
      <c r="V1590" s="26" t="e">
        <f>S0P5022[[#This Row],[f(p)]]*LOG(1-S0P5022[[#This Row],[p]],2)^-16</f>
        <v>#NUM!</v>
      </c>
      <c r="W1590" s="26" t="e">
        <f>S0P5022[[#This Row],[f(p)]]*2*((1-ABS(SIN(S0P5022[[#This Row],[Rad]]*2)))^(S0P5022[[#This Row],[-LOG(1-p)]]^2))</f>
        <v>#NUM!</v>
      </c>
      <c r="X1590" s="26" t="e">
        <f>S0P5022[[#This Row],[F3]]+S0P5022[[#This Row],[F2]]</f>
        <v>#NUM!</v>
      </c>
      <c r="Y1590" s="26"/>
      <c r="Z1590"/>
      <c r="AD1590" s="16"/>
      <c r="AE1590" s="20"/>
      <c r="AF1590" s="16"/>
      <c r="AG1590" s="20"/>
      <c r="AN1590" s="15"/>
      <c r="AO1590" s="20"/>
      <c r="AT1590" s="15"/>
      <c r="AU1590" s="17"/>
      <c r="AW1590" s="15"/>
      <c r="AX1590" s="20"/>
    </row>
    <row r="1591" spans="1:50" x14ac:dyDescent="0.3">
      <c r="A1591" s="28">
        <v>-43</v>
      </c>
      <c r="B1591" s="28">
        <f>RADIANS(S0P5022[[#This Row],[Deg]])</f>
        <v>-0.75049157835756175</v>
      </c>
      <c r="C1591" s="29">
        <v>0</v>
      </c>
      <c r="D1591" s="30">
        <v>1</v>
      </c>
      <c r="E1591" s="30">
        <f>-LOG(S0P5022[[#This Row],[p]]-0.5,2)</f>
        <v>1</v>
      </c>
      <c r="F1591" s="30" t="e">
        <f>-LOG(1-S0P5022[[#This Row],[p]],2)^2</f>
        <v>#NUM!</v>
      </c>
      <c r="G1591" s="30">
        <f>-LOG(S0P5022[[#This Row],[p]]-0.5,2)^2</f>
        <v>1</v>
      </c>
      <c r="H1591" s="30" t="e">
        <f>-LOG(1-S0P5022[[#This Row],[p]],2)</f>
        <v>#NUM!</v>
      </c>
      <c r="I1591" s="30">
        <f>1/S0P5022[[#This Row],[-LOG(p-0.5)^2]]</f>
        <v>1</v>
      </c>
      <c r="J1591" s="30">
        <f>1-S0P5022[[#This Row],[p]]</f>
        <v>0</v>
      </c>
      <c r="K1591" s="30" t="e">
        <f>1/S0P5022[[#This Row],[1-p]]</f>
        <v>#DIV/0!</v>
      </c>
      <c r="L1591" s="30">
        <f>S0P5022[[#This Row],[p]]*2-1</f>
        <v>1</v>
      </c>
      <c r="M1591" s="30">
        <f>S0P5022[[#This Row],[1-p]]*2</f>
        <v>0</v>
      </c>
      <c r="N1591" s="30">
        <f>S0P5022[[#This Row],[2p-1]]*2</f>
        <v>2</v>
      </c>
      <c r="O1591" s="30">
        <f>S0P5022[[#This Row],[2-2p]]*2</f>
        <v>0</v>
      </c>
      <c r="P1591" s="30">
        <f>2^S0P5022[[#This Row],[4p-2]]</f>
        <v>4</v>
      </c>
      <c r="Q1591" s="30">
        <f>2^S0P5022[[#This Row],[4-4p]]</f>
        <v>1</v>
      </c>
      <c r="R1591" s="30">
        <f>2^S0P5022[[#This Row],[2^(4p-2)]]</f>
        <v>16</v>
      </c>
      <c r="S1591" s="29">
        <f>S0P5022[[#This Row],[1-p]]/2</f>
        <v>0</v>
      </c>
      <c r="T1591" s="29" t="e">
        <f>S0P5022[[#This Row],[f(p)]]/LOG(1-S0P5022[[#This Row],[p]],2)^16</f>
        <v>#NUM!</v>
      </c>
      <c r="U1591" s="26" t="e">
        <f>2*(1-ABS(SIN(S0P5022[[#This Row],[Rad]]*2)))^(S0P5022[[#This Row],[-LOG(1-p)]])</f>
        <v>#NUM!</v>
      </c>
      <c r="V1591" s="26" t="e">
        <f>S0P5022[[#This Row],[f(p)]]*LOG(1-S0P5022[[#This Row],[p]],2)^-16</f>
        <v>#NUM!</v>
      </c>
      <c r="W1591" s="26" t="e">
        <f>S0P5022[[#This Row],[f(p)]]*2*((1-ABS(SIN(S0P5022[[#This Row],[Rad]]*2)))^(S0P5022[[#This Row],[-LOG(1-p)]]^2))</f>
        <v>#NUM!</v>
      </c>
      <c r="X1591" s="26" t="e">
        <f>S0P5022[[#This Row],[F3]]+S0P5022[[#This Row],[F2]]</f>
        <v>#NUM!</v>
      </c>
      <c r="Y1591" s="26"/>
      <c r="Z1591"/>
      <c r="AD1591" s="16"/>
      <c r="AE1591" s="20"/>
      <c r="AF1591" s="16"/>
      <c r="AG1591" s="20"/>
      <c r="AN1591" s="15"/>
      <c r="AO1591" s="20"/>
      <c r="AT1591" s="15"/>
      <c r="AU1591" s="17"/>
      <c r="AW1591" s="15"/>
      <c r="AX1591" s="20"/>
    </row>
    <row r="1592" spans="1:50" x14ac:dyDescent="0.3">
      <c r="A1592" s="28">
        <v>-42</v>
      </c>
      <c r="B1592" s="28">
        <f>RADIANS(S0P5022[[#This Row],[Deg]])</f>
        <v>-0.73303828583761843</v>
      </c>
      <c r="C1592" s="29">
        <v>0</v>
      </c>
      <c r="D1592" s="30">
        <v>1</v>
      </c>
      <c r="E1592" s="30">
        <f>-LOG(S0P5022[[#This Row],[p]]-0.5,2)</f>
        <v>1</v>
      </c>
      <c r="F1592" s="30" t="e">
        <f>-LOG(1-S0P5022[[#This Row],[p]],2)^2</f>
        <v>#NUM!</v>
      </c>
      <c r="G1592" s="30">
        <f>-LOG(S0P5022[[#This Row],[p]]-0.5,2)^2</f>
        <v>1</v>
      </c>
      <c r="H1592" s="30" t="e">
        <f>-LOG(1-S0P5022[[#This Row],[p]],2)</f>
        <v>#NUM!</v>
      </c>
      <c r="I1592" s="30">
        <f>1/S0P5022[[#This Row],[-LOG(p-0.5)^2]]</f>
        <v>1</v>
      </c>
      <c r="J1592" s="30">
        <f>1-S0P5022[[#This Row],[p]]</f>
        <v>0</v>
      </c>
      <c r="K1592" s="30" t="e">
        <f>1/S0P5022[[#This Row],[1-p]]</f>
        <v>#DIV/0!</v>
      </c>
      <c r="L1592" s="30">
        <f>S0P5022[[#This Row],[p]]*2-1</f>
        <v>1</v>
      </c>
      <c r="M1592" s="30">
        <f>S0P5022[[#This Row],[1-p]]*2</f>
        <v>0</v>
      </c>
      <c r="N1592" s="30">
        <f>S0P5022[[#This Row],[2p-1]]*2</f>
        <v>2</v>
      </c>
      <c r="O1592" s="30">
        <f>S0P5022[[#This Row],[2-2p]]*2</f>
        <v>0</v>
      </c>
      <c r="P1592" s="30">
        <f>2^S0P5022[[#This Row],[4p-2]]</f>
        <v>4</v>
      </c>
      <c r="Q1592" s="30">
        <f>2^S0P5022[[#This Row],[4-4p]]</f>
        <v>1</v>
      </c>
      <c r="R1592" s="30">
        <f>2^S0P5022[[#This Row],[2^(4p-2)]]</f>
        <v>16</v>
      </c>
      <c r="S1592" s="29">
        <f>S0P5022[[#This Row],[1-p]]/2</f>
        <v>0</v>
      </c>
      <c r="T1592" s="29" t="e">
        <f>S0P5022[[#This Row],[f(p)]]/LOG(1-S0P5022[[#This Row],[p]],2)^16</f>
        <v>#NUM!</v>
      </c>
      <c r="U1592" s="26" t="e">
        <f>2*(1-ABS(SIN(S0P5022[[#This Row],[Rad]]*2)))^(S0P5022[[#This Row],[-LOG(1-p)]])</f>
        <v>#NUM!</v>
      </c>
      <c r="V1592" s="26" t="e">
        <f>S0P5022[[#This Row],[f(p)]]*LOG(1-S0P5022[[#This Row],[p]],2)^-16</f>
        <v>#NUM!</v>
      </c>
      <c r="W1592" s="26" t="e">
        <f>S0P5022[[#This Row],[f(p)]]*2*((1-ABS(SIN(S0P5022[[#This Row],[Rad]]*2)))^(S0P5022[[#This Row],[-LOG(1-p)]]^2))</f>
        <v>#NUM!</v>
      </c>
      <c r="X1592" s="26" t="e">
        <f>S0P5022[[#This Row],[F3]]+S0P5022[[#This Row],[F2]]</f>
        <v>#NUM!</v>
      </c>
      <c r="Y1592" s="26"/>
      <c r="Z1592"/>
      <c r="AD1592" s="16"/>
      <c r="AE1592" s="20"/>
      <c r="AF1592" s="16"/>
      <c r="AG1592" s="20"/>
      <c r="AN1592" s="15"/>
      <c r="AO1592" s="20"/>
      <c r="AT1592" s="15"/>
      <c r="AU1592" s="17"/>
      <c r="AW1592" s="15"/>
      <c r="AX1592" s="20"/>
    </row>
    <row r="1593" spans="1:50" x14ac:dyDescent="0.3">
      <c r="A1593" s="28">
        <v>-41</v>
      </c>
      <c r="B1593" s="28">
        <f>RADIANS(S0P5022[[#This Row],[Deg]])</f>
        <v>-0.71558499331767511</v>
      </c>
      <c r="C1593" s="29">
        <v>0</v>
      </c>
      <c r="D1593" s="30">
        <v>1</v>
      </c>
      <c r="E1593" s="30">
        <f>-LOG(S0P5022[[#This Row],[p]]-0.5,2)</f>
        <v>1</v>
      </c>
      <c r="F1593" s="30" t="e">
        <f>-LOG(1-S0P5022[[#This Row],[p]],2)^2</f>
        <v>#NUM!</v>
      </c>
      <c r="G1593" s="30">
        <f>-LOG(S0P5022[[#This Row],[p]]-0.5,2)^2</f>
        <v>1</v>
      </c>
      <c r="H1593" s="30" t="e">
        <f>-LOG(1-S0P5022[[#This Row],[p]],2)</f>
        <v>#NUM!</v>
      </c>
      <c r="I1593" s="30">
        <f>1/S0P5022[[#This Row],[-LOG(p-0.5)^2]]</f>
        <v>1</v>
      </c>
      <c r="J1593" s="30">
        <f>1-S0P5022[[#This Row],[p]]</f>
        <v>0</v>
      </c>
      <c r="K1593" s="30" t="e">
        <f>1/S0P5022[[#This Row],[1-p]]</f>
        <v>#DIV/0!</v>
      </c>
      <c r="L1593" s="30">
        <f>S0P5022[[#This Row],[p]]*2-1</f>
        <v>1</v>
      </c>
      <c r="M1593" s="30">
        <f>S0P5022[[#This Row],[1-p]]*2</f>
        <v>0</v>
      </c>
      <c r="N1593" s="30">
        <f>S0P5022[[#This Row],[2p-1]]*2</f>
        <v>2</v>
      </c>
      <c r="O1593" s="30">
        <f>S0P5022[[#This Row],[2-2p]]*2</f>
        <v>0</v>
      </c>
      <c r="P1593" s="30">
        <f>2^S0P5022[[#This Row],[4p-2]]</f>
        <v>4</v>
      </c>
      <c r="Q1593" s="30">
        <f>2^S0P5022[[#This Row],[4-4p]]</f>
        <v>1</v>
      </c>
      <c r="R1593" s="30">
        <f>2^S0P5022[[#This Row],[2^(4p-2)]]</f>
        <v>16</v>
      </c>
      <c r="S1593" s="29">
        <f>S0P5022[[#This Row],[1-p]]/2</f>
        <v>0</v>
      </c>
      <c r="T1593" s="29" t="e">
        <f>S0P5022[[#This Row],[f(p)]]/LOG(1-S0P5022[[#This Row],[p]],2)^16</f>
        <v>#NUM!</v>
      </c>
      <c r="U1593" s="26" t="e">
        <f>2*(1-ABS(SIN(S0P5022[[#This Row],[Rad]]*2)))^(S0P5022[[#This Row],[-LOG(1-p)]])</f>
        <v>#NUM!</v>
      </c>
      <c r="V1593" s="26" t="e">
        <f>S0P5022[[#This Row],[f(p)]]*LOG(1-S0P5022[[#This Row],[p]],2)^-16</f>
        <v>#NUM!</v>
      </c>
      <c r="W1593" s="26" t="e">
        <f>S0P5022[[#This Row],[f(p)]]*2*((1-ABS(SIN(S0P5022[[#This Row],[Rad]]*2)))^(S0P5022[[#This Row],[-LOG(1-p)]]^2))</f>
        <v>#NUM!</v>
      </c>
      <c r="X1593" s="26" t="e">
        <f>S0P5022[[#This Row],[F3]]+S0P5022[[#This Row],[F2]]</f>
        <v>#NUM!</v>
      </c>
      <c r="Y1593" s="26"/>
      <c r="Z1593"/>
      <c r="AD1593" s="16"/>
      <c r="AE1593" s="20"/>
      <c r="AF1593" s="16"/>
      <c r="AG1593" s="20"/>
      <c r="AN1593" s="15"/>
      <c r="AO1593" s="20"/>
      <c r="AT1593" s="15"/>
      <c r="AU1593" s="17"/>
      <c r="AW1593" s="15"/>
      <c r="AX1593" s="20"/>
    </row>
    <row r="1594" spans="1:50" x14ac:dyDescent="0.3">
      <c r="A1594" s="28">
        <v>-40</v>
      </c>
      <c r="B1594" s="28">
        <f>RADIANS(S0P5022[[#This Row],[Deg]])</f>
        <v>-0.69813170079773179</v>
      </c>
      <c r="C1594" s="29">
        <v>0</v>
      </c>
      <c r="D1594" s="30">
        <v>1</v>
      </c>
      <c r="E1594" s="30">
        <f>-LOG(S0P5022[[#This Row],[p]]-0.5,2)</f>
        <v>1</v>
      </c>
      <c r="F1594" s="30" t="e">
        <f>-LOG(1-S0P5022[[#This Row],[p]],2)^2</f>
        <v>#NUM!</v>
      </c>
      <c r="G1594" s="30">
        <f>-LOG(S0P5022[[#This Row],[p]]-0.5,2)^2</f>
        <v>1</v>
      </c>
      <c r="H1594" s="30" t="e">
        <f>-LOG(1-S0P5022[[#This Row],[p]],2)</f>
        <v>#NUM!</v>
      </c>
      <c r="I1594" s="30">
        <f>1/S0P5022[[#This Row],[-LOG(p-0.5)^2]]</f>
        <v>1</v>
      </c>
      <c r="J1594" s="30">
        <f>1-S0P5022[[#This Row],[p]]</f>
        <v>0</v>
      </c>
      <c r="K1594" s="30" t="e">
        <f>1/S0P5022[[#This Row],[1-p]]</f>
        <v>#DIV/0!</v>
      </c>
      <c r="L1594" s="30">
        <f>S0P5022[[#This Row],[p]]*2-1</f>
        <v>1</v>
      </c>
      <c r="M1594" s="30">
        <f>S0P5022[[#This Row],[1-p]]*2</f>
        <v>0</v>
      </c>
      <c r="N1594" s="30">
        <f>S0P5022[[#This Row],[2p-1]]*2</f>
        <v>2</v>
      </c>
      <c r="O1594" s="30">
        <f>S0P5022[[#This Row],[2-2p]]*2</f>
        <v>0</v>
      </c>
      <c r="P1594" s="30">
        <f>2^S0P5022[[#This Row],[4p-2]]</f>
        <v>4</v>
      </c>
      <c r="Q1594" s="30">
        <f>2^S0P5022[[#This Row],[4-4p]]</f>
        <v>1</v>
      </c>
      <c r="R1594" s="30">
        <f>2^S0P5022[[#This Row],[2^(4p-2)]]</f>
        <v>16</v>
      </c>
      <c r="S1594" s="29">
        <f>S0P5022[[#This Row],[1-p]]/2</f>
        <v>0</v>
      </c>
      <c r="T1594" s="29" t="e">
        <f>S0P5022[[#This Row],[f(p)]]/LOG(1-S0P5022[[#This Row],[p]],2)^16</f>
        <v>#NUM!</v>
      </c>
      <c r="U1594" s="26" t="e">
        <f>2*(1-ABS(SIN(S0P5022[[#This Row],[Rad]]*2)))^(S0P5022[[#This Row],[-LOG(1-p)]])</f>
        <v>#NUM!</v>
      </c>
      <c r="V1594" s="26" t="e">
        <f>S0P5022[[#This Row],[f(p)]]*LOG(1-S0P5022[[#This Row],[p]],2)^-16</f>
        <v>#NUM!</v>
      </c>
      <c r="W1594" s="26" t="e">
        <f>S0P5022[[#This Row],[f(p)]]*2*((1-ABS(SIN(S0P5022[[#This Row],[Rad]]*2)))^(S0P5022[[#This Row],[-LOG(1-p)]]^2))</f>
        <v>#NUM!</v>
      </c>
      <c r="X1594" s="26" t="e">
        <f>S0P5022[[#This Row],[F3]]+S0P5022[[#This Row],[F2]]</f>
        <v>#NUM!</v>
      </c>
      <c r="Y1594" s="26"/>
      <c r="Z1594"/>
      <c r="AD1594" s="16"/>
      <c r="AE1594" s="20"/>
      <c r="AF1594" s="16"/>
      <c r="AG1594" s="20"/>
      <c r="AN1594" s="15"/>
      <c r="AO1594" s="20"/>
      <c r="AT1594" s="15"/>
      <c r="AU1594" s="17"/>
      <c r="AW1594" s="15"/>
      <c r="AX1594" s="20"/>
    </row>
    <row r="1595" spans="1:50" x14ac:dyDescent="0.3">
      <c r="A1595" s="28">
        <v>-39</v>
      </c>
      <c r="B1595" s="28">
        <f>RADIANS(S0P5022[[#This Row],[Deg]])</f>
        <v>-0.68067840827778847</v>
      </c>
      <c r="C1595" s="29">
        <v>0</v>
      </c>
      <c r="D1595" s="30">
        <v>1</v>
      </c>
      <c r="E1595" s="30">
        <f>-LOG(S0P5022[[#This Row],[p]]-0.5,2)</f>
        <v>1</v>
      </c>
      <c r="F1595" s="30" t="e">
        <f>-LOG(1-S0P5022[[#This Row],[p]],2)^2</f>
        <v>#NUM!</v>
      </c>
      <c r="G1595" s="30">
        <f>-LOG(S0P5022[[#This Row],[p]]-0.5,2)^2</f>
        <v>1</v>
      </c>
      <c r="H1595" s="30" t="e">
        <f>-LOG(1-S0P5022[[#This Row],[p]],2)</f>
        <v>#NUM!</v>
      </c>
      <c r="I1595" s="30">
        <f>1/S0P5022[[#This Row],[-LOG(p-0.5)^2]]</f>
        <v>1</v>
      </c>
      <c r="J1595" s="30">
        <f>1-S0P5022[[#This Row],[p]]</f>
        <v>0</v>
      </c>
      <c r="K1595" s="30" t="e">
        <f>1/S0P5022[[#This Row],[1-p]]</f>
        <v>#DIV/0!</v>
      </c>
      <c r="L1595" s="30">
        <f>S0P5022[[#This Row],[p]]*2-1</f>
        <v>1</v>
      </c>
      <c r="M1595" s="30">
        <f>S0P5022[[#This Row],[1-p]]*2</f>
        <v>0</v>
      </c>
      <c r="N1595" s="30">
        <f>S0P5022[[#This Row],[2p-1]]*2</f>
        <v>2</v>
      </c>
      <c r="O1595" s="30">
        <f>S0P5022[[#This Row],[2-2p]]*2</f>
        <v>0</v>
      </c>
      <c r="P1595" s="30">
        <f>2^S0P5022[[#This Row],[4p-2]]</f>
        <v>4</v>
      </c>
      <c r="Q1595" s="30">
        <f>2^S0P5022[[#This Row],[4-4p]]</f>
        <v>1</v>
      </c>
      <c r="R1595" s="30">
        <f>2^S0P5022[[#This Row],[2^(4p-2)]]</f>
        <v>16</v>
      </c>
      <c r="S1595" s="29">
        <f>S0P5022[[#This Row],[1-p]]/2</f>
        <v>0</v>
      </c>
      <c r="T1595" s="29" t="e">
        <f>S0P5022[[#This Row],[f(p)]]/LOG(1-S0P5022[[#This Row],[p]],2)^16</f>
        <v>#NUM!</v>
      </c>
      <c r="U1595" s="26" t="e">
        <f>2*(1-ABS(SIN(S0P5022[[#This Row],[Rad]]*2)))^(S0P5022[[#This Row],[-LOG(1-p)]])</f>
        <v>#NUM!</v>
      </c>
      <c r="V1595" s="26" t="e">
        <f>S0P5022[[#This Row],[f(p)]]*LOG(1-S0P5022[[#This Row],[p]],2)^-16</f>
        <v>#NUM!</v>
      </c>
      <c r="W1595" s="26" t="e">
        <f>S0P5022[[#This Row],[f(p)]]*2*((1-ABS(SIN(S0P5022[[#This Row],[Rad]]*2)))^(S0P5022[[#This Row],[-LOG(1-p)]]^2))</f>
        <v>#NUM!</v>
      </c>
      <c r="X1595" s="26" t="e">
        <f>S0P5022[[#This Row],[F3]]+S0P5022[[#This Row],[F2]]</f>
        <v>#NUM!</v>
      </c>
      <c r="Y1595" s="26"/>
      <c r="Z1595"/>
      <c r="AD1595" s="16"/>
      <c r="AE1595" s="20"/>
      <c r="AF1595" s="16"/>
      <c r="AG1595" s="20"/>
      <c r="AN1595" s="15"/>
      <c r="AO1595" s="20"/>
      <c r="AT1595" s="15"/>
      <c r="AU1595" s="17"/>
      <c r="AW1595" s="15"/>
      <c r="AX1595" s="20"/>
    </row>
    <row r="1596" spans="1:50" x14ac:dyDescent="0.3">
      <c r="A1596" s="28">
        <v>-38</v>
      </c>
      <c r="B1596" s="28">
        <f>RADIANS(S0P5022[[#This Row],[Deg]])</f>
        <v>-0.66322511575784526</v>
      </c>
      <c r="C1596" s="29">
        <v>0</v>
      </c>
      <c r="D1596" s="30">
        <v>1</v>
      </c>
      <c r="E1596" s="30">
        <f>-LOG(S0P5022[[#This Row],[p]]-0.5,2)</f>
        <v>1</v>
      </c>
      <c r="F1596" s="30" t="e">
        <f>-LOG(1-S0P5022[[#This Row],[p]],2)^2</f>
        <v>#NUM!</v>
      </c>
      <c r="G1596" s="30">
        <f>-LOG(S0P5022[[#This Row],[p]]-0.5,2)^2</f>
        <v>1</v>
      </c>
      <c r="H1596" s="30" t="e">
        <f>-LOG(1-S0P5022[[#This Row],[p]],2)</f>
        <v>#NUM!</v>
      </c>
      <c r="I1596" s="30">
        <f>1/S0P5022[[#This Row],[-LOG(p-0.5)^2]]</f>
        <v>1</v>
      </c>
      <c r="J1596" s="30">
        <f>1-S0P5022[[#This Row],[p]]</f>
        <v>0</v>
      </c>
      <c r="K1596" s="30" t="e">
        <f>1/S0P5022[[#This Row],[1-p]]</f>
        <v>#DIV/0!</v>
      </c>
      <c r="L1596" s="30">
        <f>S0P5022[[#This Row],[p]]*2-1</f>
        <v>1</v>
      </c>
      <c r="M1596" s="30">
        <f>S0P5022[[#This Row],[1-p]]*2</f>
        <v>0</v>
      </c>
      <c r="N1596" s="30">
        <f>S0P5022[[#This Row],[2p-1]]*2</f>
        <v>2</v>
      </c>
      <c r="O1596" s="30">
        <f>S0P5022[[#This Row],[2-2p]]*2</f>
        <v>0</v>
      </c>
      <c r="P1596" s="30">
        <f>2^S0P5022[[#This Row],[4p-2]]</f>
        <v>4</v>
      </c>
      <c r="Q1596" s="30">
        <f>2^S0P5022[[#This Row],[4-4p]]</f>
        <v>1</v>
      </c>
      <c r="R1596" s="30">
        <f>2^S0P5022[[#This Row],[2^(4p-2)]]</f>
        <v>16</v>
      </c>
      <c r="S1596" s="29">
        <f>S0P5022[[#This Row],[1-p]]/2</f>
        <v>0</v>
      </c>
      <c r="T1596" s="29" t="e">
        <f>S0P5022[[#This Row],[f(p)]]/LOG(1-S0P5022[[#This Row],[p]],2)^16</f>
        <v>#NUM!</v>
      </c>
      <c r="U1596" s="26" t="e">
        <f>2*(1-ABS(SIN(S0P5022[[#This Row],[Rad]]*2)))^(S0P5022[[#This Row],[-LOG(1-p)]])</f>
        <v>#NUM!</v>
      </c>
      <c r="V1596" s="26" t="e">
        <f>S0P5022[[#This Row],[f(p)]]*LOG(1-S0P5022[[#This Row],[p]],2)^-16</f>
        <v>#NUM!</v>
      </c>
      <c r="W1596" s="26" t="e">
        <f>S0P5022[[#This Row],[f(p)]]*2*((1-ABS(SIN(S0P5022[[#This Row],[Rad]]*2)))^(S0P5022[[#This Row],[-LOG(1-p)]]^2))</f>
        <v>#NUM!</v>
      </c>
      <c r="X1596" s="26" t="e">
        <f>S0P5022[[#This Row],[F3]]+S0P5022[[#This Row],[F2]]</f>
        <v>#NUM!</v>
      </c>
      <c r="Y1596" s="26"/>
      <c r="Z1596"/>
      <c r="AD1596" s="16"/>
      <c r="AE1596" s="20"/>
      <c r="AF1596" s="16"/>
      <c r="AG1596" s="20"/>
      <c r="AN1596" s="15"/>
      <c r="AO1596" s="20"/>
      <c r="AT1596" s="15"/>
      <c r="AU1596" s="17"/>
      <c r="AW1596" s="15"/>
      <c r="AX1596" s="20"/>
    </row>
    <row r="1597" spans="1:50" x14ac:dyDescent="0.3">
      <c r="A1597" s="28">
        <v>-37</v>
      </c>
      <c r="B1597" s="28">
        <f>RADIANS(S0P5022[[#This Row],[Deg]])</f>
        <v>-0.64577182323790194</v>
      </c>
      <c r="C1597" s="29">
        <v>0</v>
      </c>
      <c r="D1597" s="30">
        <v>1</v>
      </c>
      <c r="E1597" s="30">
        <f>-LOG(S0P5022[[#This Row],[p]]-0.5,2)</f>
        <v>1</v>
      </c>
      <c r="F1597" s="30" t="e">
        <f>-LOG(1-S0P5022[[#This Row],[p]],2)^2</f>
        <v>#NUM!</v>
      </c>
      <c r="G1597" s="30">
        <f>-LOG(S0P5022[[#This Row],[p]]-0.5,2)^2</f>
        <v>1</v>
      </c>
      <c r="H1597" s="30" t="e">
        <f>-LOG(1-S0P5022[[#This Row],[p]],2)</f>
        <v>#NUM!</v>
      </c>
      <c r="I1597" s="30">
        <f>1/S0P5022[[#This Row],[-LOG(p-0.5)^2]]</f>
        <v>1</v>
      </c>
      <c r="J1597" s="30">
        <f>1-S0P5022[[#This Row],[p]]</f>
        <v>0</v>
      </c>
      <c r="K1597" s="30" t="e">
        <f>1/S0P5022[[#This Row],[1-p]]</f>
        <v>#DIV/0!</v>
      </c>
      <c r="L1597" s="30">
        <f>S0P5022[[#This Row],[p]]*2-1</f>
        <v>1</v>
      </c>
      <c r="M1597" s="30">
        <f>S0P5022[[#This Row],[1-p]]*2</f>
        <v>0</v>
      </c>
      <c r="N1597" s="30">
        <f>S0P5022[[#This Row],[2p-1]]*2</f>
        <v>2</v>
      </c>
      <c r="O1597" s="30">
        <f>S0P5022[[#This Row],[2-2p]]*2</f>
        <v>0</v>
      </c>
      <c r="P1597" s="30">
        <f>2^S0P5022[[#This Row],[4p-2]]</f>
        <v>4</v>
      </c>
      <c r="Q1597" s="30">
        <f>2^S0P5022[[#This Row],[4-4p]]</f>
        <v>1</v>
      </c>
      <c r="R1597" s="30">
        <f>2^S0P5022[[#This Row],[2^(4p-2)]]</f>
        <v>16</v>
      </c>
      <c r="S1597" s="29">
        <f>S0P5022[[#This Row],[1-p]]/2</f>
        <v>0</v>
      </c>
      <c r="T1597" s="29" t="e">
        <f>S0P5022[[#This Row],[f(p)]]/LOG(1-S0P5022[[#This Row],[p]],2)^16</f>
        <v>#NUM!</v>
      </c>
      <c r="U1597" s="26" t="e">
        <f>2*(1-ABS(SIN(S0P5022[[#This Row],[Rad]]*2)))^(S0P5022[[#This Row],[-LOG(1-p)]])</f>
        <v>#NUM!</v>
      </c>
      <c r="V1597" s="26" t="e">
        <f>S0P5022[[#This Row],[f(p)]]*LOG(1-S0P5022[[#This Row],[p]],2)^-16</f>
        <v>#NUM!</v>
      </c>
      <c r="W1597" s="26" t="e">
        <f>S0P5022[[#This Row],[f(p)]]*2*((1-ABS(SIN(S0P5022[[#This Row],[Rad]]*2)))^(S0P5022[[#This Row],[-LOG(1-p)]]^2))</f>
        <v>#NUM!</v>
      </c>
      <c r="X1597" s="26" t="e">
        <f>S0P5022[[#This Row],[F3]]+S0P5022[[#This Row],[F2]]</f>
        <v>#NUM!</v>
      </c>
      <c r="Y1597" s="26"/>
      <c r="Z1597"/>
      <c r="AD1597" s="16"/>
      <c r="AE1597" s="20"/>
      <c r="AF1597" s="16"/>
      <c r="AG1597" s="20"/>
      <c r="AN1597" s="15"/>
      <c r="AO1597" s="20"/>
      <c r="AT1597" s="15"/>
      <c r="AU1597" s="17"/>
      <c r="AW1597" s="15"/>
      <c r="AX1597" s="20"/>
    </row>
    <row r="1598" spans="1:50" x14ac:dyDescent="0.3">
      <c r="A1598" s="28">
        <v>-36</v>
      </c>
      <c r="B1598" s="28">
        <f>RADIANS(S0P5022[[#This Row],[Deg]])</f>
        <v>-0.62831853071795862</v>
      </c>
      <c r="C1598" s="29">
        <v>0</v>
      </c>
      <c r="D1598" s="30">
        <v>1</v>
      </c>
      <c r="E1598" s="30">
        <f>-LOG(S0P5022[[#This Row],[p]]-0.5,2)</f>
        <v>1</v>
      </c>
      <c r="F1598" s="30" t="e">
        <f>-LOG(1-S0P5022[[#This Row],[p]],2)^2</f>
        <v>#NUM!</v>
      </c>
      <c r="G1598" s="30">
        <f>-LOG(S0P5022[[#This Row],[p]]-0.5,2)^2</f>
        <v>1</v>
      </c>
      <c r="H1598" s="30" t="e">
        <f>-LOG(1-S0P5022[[#This Row],[p]],2)</f>
        <v>#NUM!</v>
      </c>
      <c r="I1598" s="30">
        <f>1/S0P5022[[#This Row],[-LOG(p-0.5)^2]]</f>
        <v>1</v>
      </c>
      <c r="J1598" s="30">
        <f>1-S0P5022[[#This Row],[p]]</f>
        <v>0</v>
      </c>
      <c r="K1598" s="30" t="e">
        <f>1/S0P5022[[#This Row],[1-p]]</f>
        <v>#DIV/0!</v>
      </c>
      <c r="L1598" s="30">
        <f>S0P5022[[#This Row],[p]]*2-1</f>
        <v>1</v>
      </c>
      <c r="M1598" s="30">
        <f>S0P5022[[#This Row],[1-p]]*2</f>
        <v>0</v>
      </c>
      <c r="N1598" s="30">
        <f>S0P5022[[#This Row],[2p-1]]*2</f>
        <v>2</v>
      </c>
      <c r="O1598" s="30">
        <f>S0P5022[[#This Row],[2-2p]]*2</f>
        <v>0</v>
      </c>
      <c r="P1598" s="30">
        <f>2^S0P5022[[#This Row],[4p-2]]</f>
        <v>4</v>
      </c>
      <c r="Q1598" s="30">
        <f>2^S0P5022[[#This Row],[4-4p]]</f>
        <v>1</v>
      </c>
      <c r="R1598" s="30">
        <f>2^S0P5022[[#This Row],[2^(4p-2)]]</f>
        <v>16</v>
      </c>
      <c r="S1598" s="29">
        <f>S0P5022[[#This Row],[1-p]]/2</f>
        <v>0</v>
      </c>
      <c r="T1598" s="29" t="e">
        <f>S0P5022[[#This Row],[f(p)]]/LOG(1-S0P5022[[#This Row],[p]],2)^16</f>
        <v>#NUM!</v>
      </c>
      <c r="U1598" s="26" t="e">
        <f>2*(1-ABS(SIN(S0P5022[[#This Row],[Rad]]*2)))^(S0P5022[[#This Row],[-LOG(1-p)]])</f>
        <v>#NUM!</v>
      </c>
      <c r="V1598" s="26" t="e">
        <f>S0P5022[[#This Row],[f(p)]]*LOG(1-S0P5022[[#This Row],[p]],2)^-16</f>
        <v>#NUM!</v>
      </c>
      <c r="W1598" s="26" t="e">
        <f>S0P5022[[#This Row],[f(p)]]*2*((1-ABS(SIN(S0P5022[[#This Row],[Rad]]*2)))^(S0P5022[[#This Row],[-LOG(1-p)]]^2))</f>
        <v>#NUM!</v>
      </c>
      <c r="X1598" s="26" t="e">
        <f>S0P5022[[#This Row],[F3]]+S0P5022[[#This Row],[F2]]</f>
        <v>#NUM!</v>
      </c>
      <c r="Y1598" s="26"/>
      <c r="Z1598"/>
      <c r="AD1598" s="16"/>
      <c r="AE1598" s="20"/>
      <c r="AF1598" s="16"/>
      <c r="AG1598" s="20"/>
      <c r="AN1598" s="15"/>
      <c r="AO1598" s="20"/>
      <c r="AT1598" s="15"/>
      <c r="AU1598" s="17"/>
      <c r="AW1598" s="15"/>
      <c r="AX1598" s="20"/>
    </row>
    <row r="1599" spans="1:50" x14ac:dyDescent="0.3">
      <c r="A1599" s="28">
        <v>-35</v>
      </c>
      <c r="B1599" s="28">
        <f>RADIANS(S0P5022[[#This Row],[Deg]])</f>
        <v>-0.6108652381980153</v>
      </c>
      <c r="C1599" s="29">
        <v>0</v>
      </c>
      <c r="D1599" s="30">
        <v>1</v>
      </c>
      <c r="E1599" s="30">
        <f>-LOG(S0P5022[[#This Row],[p]]-0.5,2)</f>
        <v>1</v>
      </c>
      <c r="F1599" s="30" t="e">
        <f>-LOG(1-S0P5022[[#This Row],[p]],2)^2</f>
        <v>#NUM!</v>
      </c>
      <c r="G1599" s="30">
        <f>-LOG(S0P5022[[#This Row],[p]]-0.5,2)^2</f>
        <v>1</v>
      </c>
      <c r="H1599" s="30" t="e">
        <f>-LOG(1-S0P5022[[#This Row],[p]],2)</f>
        <v>#NUM!</v>
      </c>
      <c r="I1599" s="30">
        <f>1/S0P5022[[#This Row],[-LOG(p-0.5)^2]]</f>
        <v>1</v>
      </c>
      <c r="J1599" s="30">
        <f>1-S0P5022[[#This Row],[p]]</f>
        <v>0</v>
      </c>
      <c r="K1599" s="30" t="e">
        <f>1/S0P5022[[#This Row],[1-p]]</f>
        <v>#DIV/0!</v>
      </c>
      <c r="L1599" s="30">
        <f>S0P5022[[#This Row],[p]]*2-1</f>
        <v>1</v>
      </c>
      <c r="M1599" s="30">
        <f>S0P5022[[#This Row],[1-p]]*2</f>
        <v>0</v>
      </c>
      <c r="N1599" s="30">
        <f>S0P5022[[#This Row],[2p-1]]*2</f>
        <v>2</v>
      </c>
      <c r="O1599" s="30">
        <f>S0P5022[[#This Row],[2-2p]]*2</f>
        <v>0</v>
      </c>
      <c r="P1599" s="30">
        <f>2^S0P5022[[#This Row],[4p-2]]</f>
        <v>4</v>
      </c>
      <c r="Q1599" s="30">
        <f>2^S0P5022[[#This Row],[4-4p]]</f>
        <v>1</v>
      </c>
      <c r="R1599" s="30">
        <f>2^S0P5022[[#This Row],[2^(4p-2)]]</f>
        <v>16</v>
      </c>
      <c r="S1599" s="29">
        <f>S0P5022[[#This Row],[1-p]]/2</f>
        <v>0</v>
      </c>
      <c r="T1599" s="29" t="e">
        <f>S0P5022[[#This Row],[f(p)]]/LOG(1-S0P5022[[#This Row],[p]],2)^16</f>
        <v>#NUM!</v>
      </c>
      <c r="U1599" s="26" t="e">
        <f>2*(1-ABS(SIN(S0P5022[[#This Row],[Rad]]*2)))^(S0P5022[[#This Row],[-LOG(1-p)]])</f>
        <v>#NUM!</v>
      </c>
      <c r="V1599" s="26" t="e">
        <f>S0P5022[[#This Row],[f(p)]]*LOG(1-S0P5022[[#This Row],[p]],2)^-16</f>
        <v>#NUM!</v>
      </c>
      <c r="W1599" s="26" t="e">
        <f>S0P5022[[#This Row],[f(p)]]*2*((1-ABS(SIN(S0P5022[[#This Row],[Rad]]*2)))^(S0P5022[[#This Row],[-LOG(1-p)]]^2))</f>
        <v>#NUM!</v>
      </c>
      <c r="X1599" s="26" t="e">
        <f>S0P5022[[#This Row],[F3]]+S0P5022[[#This Row],[F2]]</f>
        <v>#NUM!</v>
      </c>
      <c r="Y1599" s="26"/>
      <c r="Z1599"/>
      <c r="AD1599" s="16"/>
      <c r="AE1599" s="20"/>
      <c r="AF1599" s="16"/>
      <c r="AG1599" s="20"/>
      <c r="AN1599" s="15"/>
      <c r="AO1599" s="20"/>
      <c r="AT1599" s="15"/>
      <c r="AU1599" s="17"/>
      <c r="AW1599" s="15"/>
      <c r="AX1599" s="20"/>
    </row>
    <row r="1600" spans="1:50" x14ac:dyDescent="0.3">
      <c r="A1600" s="28">
        <v>-34</v>
      </c>
      <c r="B1600" s="28">
        <f>RADIANS(S0P5022[[#This Row],[Deg]])</f>
        <v>-0.59341194567807209</v>
      </c>
      <c r="C1600" s="29">
        <v>0</v>
      </c>
      <c r="D1600" s="30">
        <v>1</v>
      </c>
      <c r="E1600" s="30">
        <f>-LOG(S0P5022[[#This Row],[p]]-0.5,2)</f>
        <v>1</v>
      </c>
      <c r="F1600" s="30" t="e">
        <f>-LOG(1-S0P5022[[#This Row],[p]],2)^2</f>
        <v>#NUM!</v>
      </c>
      <c r="G1600" s="30">
        <f>-LOG(S0P5022[[#This Row],[p]]-0.5,2)^2</f>
        <v>1</v>
      </c>
      <c r="H1600" s="30" t="e">
        <f>-LOG(1-S0P5022[[#This Row],[p]],2)</f>
        <v>#NUM!</v>
      </c>
      <c r="I1600" s="30">
        <f>1/S0P5022[[#This Row],[-LOG(p-0.5)^2]]</f>
        <v>1</v>
      </c>
      <c r="J1600" s="30">
        <f>1-S0P5022[[#This Row],[p]]</f>
        <v>0</v>
      </c>
      <c r="K1600" s="30" t="e">
        <f>1/S0P5022[[#This Row],[1-p]]</f>
        <v>#DIV/0!</v>
      </c>
      <c r="L1600" s="30">
        <f>S0P5022[[#This Row],[p]]*2-1</f>
        <v>1</v>
      </c>
      <c r="M1600" s="30">
        <f>S0P5022[[#This Row],[1-p]]*2</f>
        <v>0</v>
      </c>
      <c r="N1600" s="30">
        <f>S0P5022[[#This Row],[2p-1]]*2</f>
        <v>2</v>
      </c>
      <c r="O1600" s="30">
        <f>S0P5022[[#This Row],[2-2p]]*2</f>
        <v>0</v>
      </c>
      <c r="P1600" s="30">
        <f>2^S0P5022[[#This Row],[4p-2]]</f>
        <v>4</v>
      </c>
      <c r="Q1600" s="30">
        <f>2^S0P5022[[#This Row],[4-4p]]</f>
        <v>1</v>
      </c>
      <c r="R1600" s="30">
        <f>2^S0P5022[[#This Row],[2^(4p-2)]]</f>
        <v>16</v>
      </c>
      <c r="S1600" s="29">
        <f>S0P5022[[#This Row],[1-p]]/2</f>
        <v>0</v>
      </c>
      <c r="T1600" s="29" t="e">
        <f>S0P5022[[#This Row],[f(p)]]/LOG(1-S0P5022[[#This Row],[p]],2)^16</f>
        <v>#NUM!</v>
      </c>
      <c r="U1600" s="26" t="e">
        <f>2*(1-ABS(SIN(S0P5022[[#This Row],[Rad]]*2)))^(S0P5022[[#This Row],[-LOG(1-p)]])</f>
        <v>#NUM!</v>
      </c>
      <c r="V1600" s="26" t="e">
        <f>S0P5022[[#This Row],[f(p)]]*LOG(1-S0P5022[[#This Row],[p]],2)^-16</f>
        <v>#NUM!</v>
      </c>
      <c r="W1600" s="26" t="e">
        <f>S0P5022[[#This Row],[f(p)]]*2*((1-ABS(SIN(S0P5022[[#This Row],[Rad]]*2)))^(S0P5022[[#This Row],[-LOG(1-p)]]^2))</f>
        <v>#NUM!</v>
      </c>
      <c r="X1600" s="26" t="e">
        <f>S0P5022[[#This Row],[F3]]+S0P5022[[#This Row],[F2]]</f>
        <v>#NUM!</v>
      </c>
      <c r="Y1600" s="26"/>
      <c r="Z1600"/>
      <c r="AD1600" s="16"/>
      <c r="AE1600" s="20"/>
      <c r="AF1600" s="16"/>
      <c r="AG1600" s="20"/>
      <c r="AN1600" s="15"/>
      <c r="AO1600" s="20"/>
      <c r="AT1600" s="15"/>
      <c r="AU1600" s="17"/>
      <c r="AW1600" s="15"/>
      <c r="AX1600" s="20"/>
    </row>
    <row r="1601" spans="1:50" x14ac:dyDescent="0.3">
      <c r="A1601" s="28">
        <v>-33</v>
      </c>
      <c r="B1601" s="28">
        <f>RADIANS(S0P5022[[#This Row],[Deg]])</f>
        <v>-0.57595865315812877</v>
      </c>
      <c r="C1601" s="29">
        <v>0</v>
      </c>
      <c r="D1601" s="30">
        <v>1</v>
      </c>
      <c r="E1601" s="30">
        <f>-LOG(S0P5022[[#This Row],[p]]-0.5,2)</f>
        <v>1</v>
      </c>
      <c r="F1601" s="30" t="e">
        <f>-LOG(1-S0P5022[[#This Row],[p]],2)^2</f>
        <v>#NUM!</v>
      </c>
      <c r="G1601" s="30">
        <f>-LOG(S0P5022[[#This Row],[p]]-0.5,2)^2</f>
        <v>1</v>
      </c>
      <c r="H1601" s="30" t="e">
        <f>-LOG(1-S0P5022[[#This Row],[p]],2)</f>
        <v>#NUM!</v>
      </c>
      <c r="I1601" s="30">
        <f>1/S0P5022[[#This Row],[-LOG(p-0.5)^2]]</f>
        <v>1</v>
      </c>
      <c r="J1601" s="30">
        <f>1-S0P5022[[#This Row],[p]]</f>
        <v>0</v>
      </c>
      <c r="K1601" s="30" t="e">
        <f>1/S0P5022[[#This Row],[1-p]]</f>
        <v>#DIV/0!</v>
      </c>
      <c r="L1601" s="30">
        <f>S0P5022[[#This Row],[p]]*2-1</f>
        <v>1</v>
      </c>
      <c r="M1601" s="30">
        <f>S0P5022[[#This Row],[1-p]]*2</f>
        <v>0</v>
      </c>
      <c r="N1601" s="30">
        <f>S0P5022[[#This Row],[2p-1]]*2</f>
        <v>2</v>
      </c>
      <c r="O1601" s="30">
        <f>S0P5022[[#This Row],[2-2p]]*2</f>
        <v>0</v>
      </c>
      <c r="P1601" s="30">
        <f>2^S0P5022[[#This Row],[4p-2]]</f>
        <v>4</v>
      </c>
      <c r="Q1601" s="30">
        <f>2^S0P5022[[#This Row],[4-4p]]</f>
        <v>1</v>
      </c>
      <c r="R1601" s="30">
        <f>2^S0P5022[[#This Row],[2^(4p-2)]]</f>
        <v>16</v>
      </c>
      <c r="S1601" s="29">
        <f>S0P5022[[#This Row],[1-p]]/2</f>
        <v>0</v>
      </c>
      <c r="T1601" s="29" t="e">
        <f>S0P5022[[#This Row],[f(p)]]/LOG(1-S0P5022[[#This Row],[p]],2)^16</f>
        <v>#NUM!</v>
      </c>
      <c r="U1601" s="26" t="e">
        <f>2*(1-ABS(SIN(S0P5022[[#This Row],[Rad]]*2)))^(S0P5022[[#This Row],[-LOG(1-p)]])</f>
        <v>#NUM!</v>
      </c>
      <c r="V1601" s="26" t="e">
        <f>S0P5022[[#This Row],[f(p)]]*LOG(1-S0P5022[[#This Row],[p]],2)^-16</f>
        <v>#NUM!</v>
      </c>
      <c r="W1601" s="26" t="e">
        <f>S0P5022[[#This Row],[f(p)]]*2*((1-ABS(SIN(S0P5022[[#This Row],[Rad]]*2)))^(S0P5022[[#This Row],[-LOG(1-p)]]^2))</f>
        <v>#NUM!</v>
      </c>
      <c r="X1601" s="26" t="e">
        <f>S0P5022[[#This Row],[F3]]+S0P5022[[#This Row],[F2]]</f>
        <v>#NUM!</v>
      </c>
      <c r="Y1601" s="26"/>
      <c r="Z1601"/>
      <c r="AD1601" s="16"/>
      <c r="AE1601" s="20"/>
      <c r="AF1601" s="16"/>
      <c r="AG1601" s="20"/>
      <c r="AN1601" s="15"/>
      <c r="AO1601" s="20"/>
      <c r="AT1601" s="15"/>
      <c r="AU1601" s="17"/>
      <c r="AW1601" s="15"/>
      <c r="AX1601" s="20"/>
    </row>
    <row r="1602" spans="1:50" x14ac:dyDescent="0.3">
      <c r="A1602" s="28">
        <v>-32</v>
      </c>
      <c r="B1602" s="28">
        <f>RADIANS(S0P5022[[#This Row],[Deg]])</f>
        <v>-0.55850536063818546</v>
      </c>
      <c r="C1602" s="29">
        <v>0</v>
      </c>
      <c r="D1602" s="30">
        <v>1</v>
      </c>
      <c r="E1602" s="30">
        <f>-LOG(S0P5022[[#This Row],[p]]-0.5,2)</f>
        <v>1</v>
      </c>
      <c r="F1602" s="30" t="e">
        <f>-LOG(1-S0P5022[[#This Row],[p]],2)^2</f>
        <v>#NUM!</v>
      </c>
      <c r="G1602" s="30">
        <f>-LOG(S0P5022[[#This Row],[p]]-0.5,2)^2</f>
        <v>1</v>
      </c>
      <c r="H1602" s="30" t="e">
        <f>-LOG(1-S0P5022[[#This Row],[p]],2)</f>
        <v>#NUM!</v>
      </c>
      <c r="I1602" s="30">
        <f>1/S0P5022[[#This Row],[-LOG(p-0.5)^2]]</f>
        <v>1</v>
      </c>
      <c r="J1602" s="30">
        <f>1-S0P5022[[#This Row],[p]]</f>
        <v>0</v>
      </c>
      <c r="K1602" s="30" t="e">
        <f>1/S0P5022[[#This Row],[1-p]]</f>
        <v>#DIV/0!</v>
      </c>
      <c r="L1602" s="30">
        <f>S0P5022[[#This Row],[p]]*2-1</f>
        <v>1</v>
      </c>
      <c r="M1602" s="30">
        <f>S0P5022[[#This Row],[1-p]]*2</f>
        <v>0</v>
      </c>
      <c r="N1602" s="30">
        <f>S0P5022[[#This Row],[2p-1]]*2</f>
        <v>2</v>
      </c>
      <c r="O1602" s="30">
        <f>S0P5022[[#This Row],[2-2p]]*2</f>
        <v>0</v>
      </c>
      <c r="P1602" s="30">
        <f>2^S0P5022[[#This Row],[4p-2]]</f>
        <v>4</v>
      </c>
      <c r="Q1602" s="30">
        <f>2^S0P5022[[#This Row],[4-4p]]</f>
        <v>1</v>
      </c>
      <c r="R1602" s="30">
        <f>2^S0P5022[[#This Row],[2^(4p-2)]]</f>
        <v>16</v>
      </c>
      <c r="S1602" s="29">
        <f>S0P5022[[#This Row],[1-p]]/2</f>
        <v>0</v>
      </c>
      <c r="T1602" s="29" t="e">
        <f>S0P5022[[#This Row],[f(p)]]/LOG(1-S0P5022[[#This Row],[p]],2)^16</f>
        <v>#NUM!</v>
      </c>
      <c r="U1602" s="26" t="e">
        <f>2*(1-ABS(SIN(S0P5022[[#This Row],[Rad]]*2)))^(S0P5022[[#This Row],[-LOG(1-p)]])</f>
        <v>#NUM!</v>
      </c>
      <c r="V1602" s="26" t="e">
        <f>S0P5022[[#This Row],[f(p)]]*LOG(1-S0P5022[[#This Row],[p]],2)^-16</f>
        <v>#NUM!</v>
      </c>
      <c r="W1602" s="26" t="e">
        <f>S0P5022[[#This Row],[f(p)]]*2*((1-ABS(SIN(S0P5022[[#This Row],[Rad]]*2)))^(S0P5022[[#This Row],[-LOG(1-p)]]^2))</f>
        <v>#NUM!</v>
      </c>
      <c r="X1602" s="26" t="e">
        <f>S0P5022[[#This Row],[F3]]+S0P5022[[#This Row],[F2]]</f>
        <v>#NUM!</v>
      </c>
      <c r="Y1602" s="26"/>
      <c r="Z1602"/>
      <c r="AD1602" s="16"/>
      <c r="AE1602" s="20"/>
      <c r="AF1602" s="16"/>
      <c r="AG1602" s="20"/>
      <c r="AN1602" s="15"/>
      <c r="AO1602" s="20"/>
      <c r="AT1602" s="15"/>
      <c r="AU1602" s="17"/>
      <c r="AW1602" s="15"/>
      <c r="AX1602" s="20"/>
    </row>
    <row r="1603" spans="1:50" x14ac:dyDescent="0.3">
      <c r="A1603" s="28">
        <v>-31</v>
      </c>
      <c r="B1603" s="28">
        <f>RADIANS(S0P5022[[#This Row],[Deg]])</f>
        <v>-0.54105206811824214</v>
      </c>
      <c r="C1603" s="29">
        <v>0</v>
      </c>
      <c r="D1603" s="30">
        <v>1</v>
      </c>
      <c r="E1603" s="30">
        <f>-LOG(S0P5022[[#This Row],[p]]-0.5,2)</f>
        <v>1</v>
      </c>
      <c r="F1603" s="30" t="e">
        <f>-LOG(1-S0P5022[[#This Row],[p]],2)^2</f>
        <v>#NUM!</v>
      </c>
      <c r="G1603" s="30">
        <f>-LOG(S0P5022[[#This Row],[p]]-0.5,2)^2</f>
        <v>1</v>
      </c>
      <c r="H1603" s="30" t="e">
        <f>-LOG(1-S0P5022[[#This Row],[p]],2)</f>
        <v>#NUM!</v>
      </c>
      <c r="I1603" s="30">
        <f>1/S0P5022[[#This Row],[-LOG(p-0.5)^2]]</f>
        <v>1</v>
      </c>
      <c r="J1603" s="30">
        <f>1-S0P5022[[#This Row],[p]]</f>
        <v>0</v>
      </c>
      <c r="K1603" s="30" t="e">
        <f>1/S0P5022[[#This Row],[1-p]]</f>
        <v>#DIV/0!</v>
      </c>
      <c r="L1603" s="30">
        <f>S0P5022[[#This Row],[p]]*2-1</f>
        <v>1</v>
      </c>
      <c r="M1603" s="30">
        <f>S0P5022[[#This Row],[1-p]]*2</f>
        <v>0</v>
      </c>
      <c r="N1603" s="30">
        <f>S0P5022[[#This Row],[2p-1]]*2</f>
        <v>2</v>
      </c>
      <c r="O1603" s="30">
        <f>S0P5022[[#This Row],[2-2p]]*2</f>
        <v>0</v>
      </c>
      <c r="P1603" s="30">
        <f>2^S0P5022[[#This Row],[4p-2]]</f>
        <v>4</v>
      </c>
      <c r="Q1603" s="30">
        <f>2^S0P5022[[#This Row],[4-4p]]</f>
        <v>1</v>
      </c>
      <c r="R1603" s="30">
        <f>2^S0P5022[[#This Row],[2^(4p-2)]]</f>
        <v>16</v>
      </c>
      <c r="S1603" s="29">
        <f>S0P5022[[#This Row],[1-p]]/2</f>
        <v>0</v>
      </c>
      <c r="T1603" s="29" t="e">
        <f>S0P5022[[#This Row],[f(p)]]/LOG(1-S0P5022[[#This Row],[p]],2)^16</f>
        <v>#NUM!</v>
      </c>
      <c r="U1603" s="26" t="e">
        <f>2*(1-ABS(SIN(S0P5022[[#This Row],[Rad]]*2)))^(S0P5022[[#This Row],[-LOG(1-p)]])</f>
        <v>#NUM!</v>
      </c>
      <c r="V1603" s="26" t="e">
        <f>S0P5022[[#This Row],[f(p)]]*LOG(1-S0P5022[[#This Row],[p]],2)^-16</f>
        <v>#NUM!</v>
      </c>
      <c r="W1603" s="26" t="e">
        <f>S0P5022[[#This Row],[f(p)]]*2*((1-ABS(SIN(S0P5022[[#This Row],[Rad]]*2)))^(S0P5022[[#This Row],[-LOG(1-p)]]^2))</f>
        <v>#NUM!</v>
      </c>
      <c r="X1603" s="26" t="e">
        <f>S0P5022[[#This Row],[F3]]+S0P5022[[#This Row],[F2]]</f>
        <v>#NUM!</v>
      </c>
      <c r="Y1603" s="26"/>
      <c r="Z1603"/>
      <c r="AD1603" s="16"/>
      <c r="AE1603" s="20"/>
      <c r="AF1603" s="16"/>
      <c r="AG1603" s="20"/>
      <c r="AN1603" s="15"/>
      <c r="AO1603" s="20"/>
      <c r="AT1603" s="15"/>
      <c r="AU1603" s="17"/>
      <c r="AW1603" s="15"/>
      <c r="AX1603" s="20"/>
    </row>
    <row r="1604" spans="1:50" x14ac:dyDescent="0.3">
      <c r="A1604" s="28">
        <v>-30</v>
      </c>
      <c r="B1604" s="28">
        <f>RADIANS(S0P5022[[#This Row],[Deg]])</f>
        <v>-0.52359877559829882</v>
      </c>
      <c r="C1604" s="29">
        <v>0</v>
      </c>
      <c r="D1604" s="30">
        <v>1</v>
      </c>
      <c r="E1604" s="30">
        <f>-LOG(S0P5022[[#This Row],[p]]-0.5,2)</f>
        <v>1</v>
      </c>
      <c r="F1604" s="30" t="e">
        <f>-LOG(1-S0P5022[[#This Row],[p]],2)^2</f>
        <v>#NUM!</v>
      </c>
      <c r="G1604" s="30">
        <f>-LOG(S0P5022[[#This Row],[p]]-0.5,2)^2</f>
        <v>1</v>
      </c>
      <c r="H1604" s="30" t="e">
        <f>-LOG(1-S0P5022[[#This Row],[p]],2)</f>
        <v>#NUM!</v>
      </c>
      <c r="I1604" s="30">
        <f>1/S0P5022[[#This Row],[-LOG(p-0.5)^2]]</f>
        <v>1</v>
      </c>
      <c r="J1604" s="30">
        <f>1-S0P5022[[#This Row],[p]]</f>
        <v>0</v>
      </c>
      <c r="K1604" s="30" t="e">
        <f>1/S0P5022[[#This Row],[1-p]]</f>
        <v>#DIV/0!</v>
      </c>
      <c r="L1604" s="30">
        <f>S0P5022[[#This Row],[p]]*2-1</f>
        <v>1</v>
      </c>
      <c r="M1604" s="30">
        <f>S0P5022[[#This Row],[1-p]]*2</f>
        <v>0</v>
      </c>
      <c r="N1604" s="30">
        <f>S0P5022[[#This Row],[2p-1]]*2</f>
        <v>2</v>
      </c>
      <c r="O1604" s="30">
        <f>S0P5022[[#This Row],[2-2p]]*2</f>
        <v>0</v>
      </c>
      <c r="P1604" s="30">
        <f>2^S0P5022[[#This Row],[4p-2]]</f>
        <v>4</v>
      </c>
      <c r="Q1604" s="30">
        <f>2^S0P5022[[#This Row],[4-4p]]</f>
        <v>1</v>
      </c>
      <c r="R1604" s="30">
        <f>2^S0P5022[[#This Row],[2^(4p-2)]]</f>
        <v>16</v>
      </c>
      <c r="S1604" s="29">
        <f>S0P5022[[#This Row],[1-p]]/2</f>
        <v>0</v>
      </c>
      <c r="T1604" s="29" t="e">
        <f>S0P5022[[#This Row],[f(p)]]/LOG(1-S0P5022[[#This Row],[p]],2)^16</f>
        <v>#NUM!</v>
      </c>
      <c r="U1604" s="26" t="e">
        <f>2*(1-ABS(SIN(S0P5022[[#This Row],[Rad]]*2)))^(S0P5022[[#This Row],[-LOG(1-p)]])</f>
        <v>#NUM!</v>
      </c>
      <c r="V1604" s="26" t="e">
        <f>S0P5022[[#This Row],[f(p)]]*LOG(1-S0P5022[[#This Row],[p]],2)^-16</f>
        <v>#NUM!</v>
      </c>
      <c r="W1604" s="26" t="e">
        <f>S0P5022[[#This Row],[f(p)]]*2*((1-ABS(SIN(S0P5022[[#This Row],[Rad]]*2)))^(S0P5022[[#This Row],[-LOG(1-p)]]^2))</f>
        <v>#NUM!</v>
      </c>
      <c r="X1604" s="26" t="e">
        <f>S0P5022[[#This Row],[F3]]+S0P5022[[#This Row],[F2]]</f>
        <v>#NUM!</v>
      </c>
      <c r="Y1604" s="26"/>
      <c r="Z1604"/>
      <c r="AD1604" s="16"/>
      <c r="AE1604" s="20"/>
      <c r="AF1604" s="16"/>
      <c r="AG1604" s="20"/>
      <c r="AN1604" s="15"/>
      <c r="AO1604" s="20"/>
      <c r="AT1604" s="15"/>
      <c r="AU1604" s="17"/>
      <c r="AW1604" s="15"/>
      <c r="AX1604" s="20"/>
    </row>
    <row r="1605" spans="1:50" x14ac:dyDescent="0.3">
      <c r="A1605" s="28">
        <v>-29</v>
      </c>
      <c r="B1605" s="28">
        <f>RADIANS(S0P5022[[#This Row],[Deg]])</f>
        <v>-0.50614548307835561</v>
      </c>
      <c r="C1605" s="29">
        <v>0</v>
      </c>
      <c r="D1605" s="30">
        <v>1</v>
      </c>
      <c r="E1605" s="30">
        <f>-LOG(S0P5022[[#This Row],[p]]-0.5,2)</f>
        <v>1</v>
      </c>
      <c r="F1605" s="30" t="e">
        <f>-LOG(1-S0P5022[[#This Row],[p]],2)^2</f>
        <v>#NUM!</v>
      </c>
      <c r="G1605" s="30">
        <f>-LOG(S0P5022[[#This Row],[p]]-0.5,2)^2</f>
        <v>1</v>
      </c>
      <c r="H1605" s="30" t="e">
        <f>-LOG(1-S0P5022[[#This Row],[p]],2)</f>
        <v>#NUM!</v>
      </c>
      <c r="I1605" s="30">
        <f>1/S0P5022[[#This Row],[-LOG(p-0.5)^2]]</f>
        <v>1</v>
      </c>
      <c r="J1605" s="30">
        <f>1-S0P5022[[#This Row],[p]]</f>
        <v>0</v>
      </c>
      <c r="K1605" s="30" t="e">
        <f>1/S0P5022[[#This Row],[1-p]]</f>
        <v>#DIV/0!</v>
      </c>
      <c r="L1605" s="30">
        <f>S0P5022[[#This Row],[p]]*2-1</f>
        <v>1</v>
      </c>
      <c r="M1605" s="30">
        <f>S0P5022[[#This Row],[1-p]]*2</f>
        <v>0</v>
      </c>
      <c r="N1605" s="30">
        <f>S0P5022[[#This Row],[2p-1]]*2</f>
        <v>2</v>
      </c>
      <c r="O1605" s="30">
        <f>S0P5022[[#This Row],[2-2p]]*2</f>
        <v>0</v>
      </c>
      <c r="P1605" s="30">
        <f>2^S0P5022[[#This Row],[4p-2]]</f>
        <v>4</v>
      </c>
      <c r="Q1605" s="30">
        <f>2^S0P5022[[#This Row],[4-4p]]</f>
        <v>1</v>
      </c>
      <c r="R1605" s="30">
        <f>2^S0P5022[[#This Row],[2^(4p-2)]]</f>
        <v>16</v>
      </c>
      <c r="S1605" s="29">
        <f>S0P5022[[#This Row],[1-p]]/2</f>
        <v>0</v>
      </c>
      <c r="T1605" s="29" t="e">
        <f>S0P5022[[#This Row],[f(p)]]/LOG(1-S0P5022[[#This Row],[p]],2)^16</f>
        <v>#NUM!</v>
      </c>
      <c r="U1605" s="26" t="e">
        <f>2*(1-ABS(SIN(S0P5022[[#This Row],[Rad]]*2)))^(S0P5022[[#This Row],[-LOG(1-p)]])</f>
        <v>#NUM!</v>
      </c>
      <c r="V1605" s="26" t="e">
        <f>S0P5022[[#This Row],[f(p)]]*LOG(1-S0P5022[[#This Row],[p]],2)^-16</f>
        <v>#NUM!</v>
      </c>
      <c r="W1605" s="26" t="e">
        <f>S0P5022[[#This Row],[f(p)]]*2*((1-ABS(SIN(S0P5022[[#This Row],[Rad]]*2)))^(S0P5022[[#This Row],[-LOG(1-p)]]^2))</f>
        <v>#NUM!</v>
      </c>
      <c r="X1605" s="26" t="e">
        <f>S0P5022[[#This Row],[F3]]+S0P5022[[#This Row],[F2]]</f>
        <v>#NUM!</v>
      </c>
      <c r="Y1605" s="26"/>
      <c r="Z1605"/>
      <c r="AD1605" s="16"/>
      <c r="AE1605" s="20"/>
      <c r="AF1605" s="16"/>
      <c r="AG1605" s="20"/>
      <c r="AN1605" s="15"/>
      <c r="AO1605" s="20"/>
      <c r="AT1605" s="15"/>
      <c r="AU1605" s="17"/>
      <c r="AW1605" s="15"/>
      <c r="AX1605" s="20"/>
    </row>
    <row r="1606" spans="1:50" x14ac:dyDescent="0.3">
      <c r="A1606" s="28">
        <v>-28</v>
      </c>
      <c r="B1606" s="28">
        <f>RADIANS(S0P5022[[#This Row],[Deg]])</f>
        <v>-0.48869219055841229</v>
      </c>
      <c r="C1606" s="29">
        <v>0</v>
      </c>
      <c r="D1606" s="30">
        <v>1</v>
      </c>
      <c r="E1606" s="30">
        <f>-LOG(S0P5022[[#This Row],[p]]-0.5,2)</f>
        <v>1</v>
      </c>
      <c r="F1606" s="30" t="e">
        <f>-LOG(1-S0P5022[[#This Row],[p]],2)^2</f>
        <v>#NUM!</v>
      </c>
      <c r="G1606" s="30">
        <f>-LOG(S0P5022[[#This Row],[p]]-0.5,2)^2</f>
        <v>1</v>
      </c>
      <c r="H1606" s="30" t="e">
        <f>-LOG(1-S0P5022[[#This Row],[p]],2)</f>
        <v>#NUM!</v>
      </c>
      <c r="I1606" s="30">
        <f>1/S0P5022[[#This Row],[-LOG(p-0.5)^2]]</f>
        <v>1</v>
      </c>
      <c r="J1606" s="30">
        <f>1-S0P5022[[#This Row],[p]]</f>
        <v>0</v>
      </c>
      <c r="K1606" s="30" t="e">
        <f>1/S0P5022[[#This Row],[1-p]]</f>
        <v>#DIV/0!</v>
      </c>
      <c r="L1606" s="30">
        <f>S0P5022[[#This Row],[p]]*2-1</f>
        <v>1</v>
      </c>
      <c r="M1606" s="30">
        <f>S0P5022[[#This Row],[1-p]]*2</f>
        <v>0</v>
      </c>
      <c r="N1606" s="30">
        <f>S0P5022[[#This Row],[2p-1]]*2</f>
        <v>2</v>
      </c>
      <c r="O1606" s="30">
        <f>S0P5022[[#This Row],[2-2p]]*2</f>
        <v>0</v>
      </c>
      <c r="P1606" s="30">
        <f>2^S0P5022[[#This Row],[4p-2]]</f>
        <v>4</v>
      </c>
      <c r="Q1606" s="30">
        <f>2^S0P5022[[#This Row],[4-4p]]</f>
        <v>1</v>
      </c>
      <c r="R1606" s="30">
        <f>2^S0P5022[[#This Row],[2^(4p-2)]]</f>
        <v>16</v>
      </c>
      <c r="S1606" s="29">
        <f>S0P5022[[#This Row],[1-p]]/2</f>
        <v>0</v>
      </c>
      <c r="T1606" s="29" t="e">
        <f>S0P5022[[#This Row],[f(p)]]/LOG(1-S0P5022[[#This Row],[p]],2)^16</f>
        <v>#NUM!</v>
      </c>
      <c r="U1606" s="26" t="e">
        <f>2*(1-ABS(SIN(S0P5022[[#This Row],[Rad]]*2)))^(S0P5022[[#This Row],[-LOG(1-p)]])</f>
        <v>#NUM!</v>
      </c>
      <c r="V1606" s="26" t="e">
        <f>S0P5022[[#This Row],[f(p)]]*LOG(1-S0P5022[[#This Row],[p]],2)^-16</f>
        <v>#NUM!</v>
      </c>
      <c r="W1606" s="26" t="e">
        <f>S0P5022[[#This Row],[f(p)]]*2*((1-ABS(SIN(S0P5022[[#This Row],[Rad]]*2)))^(S0P5022[[#This Row],[-LOG(1-p)]]^2))</f>
        <v>#NUM!</v>
      </c>
      <c r="X1606" s="26" t="e">
        <f>S0P5022[[#This Row],[F3]]+S0P5022[[#This Row],[F2]]</f>
        <v>#NUM!</v>
      </c>
      <c r="Y1606" s="26"/>
      <c r="Z1606"/>
      <c r="AD1606" s="16"/>
      <c r="AE1606" s="20"/>
      <c r="AF1606" s="16"/>
      <c r="AG1606" s="20"/>
      <c r="AN1606" s="15"/>
      <c r="AO1606" s="20"/>
      <c r="AT1606" s="15"/>
      <c r="AU1606" s="17"/>
      <c r="AW1606" s="15"/>
      <c r="AX1606" s="20"/>
    </row>
    <row r="1607" spans="1:50" x14ac:dyDescent="0.3">
      <c r="A1607" s="28">
        <v>-27</v>
      </c>
      <c r="B1607" s="28">
        <f>RADIANS(S0P5022[[#This Row],[Deg]])</f>
        <v>-0.47123889803846897</v>
      </c>
      <c r="C1607" s="29">
        <v>0</v>
      </c>
      <c r="D1607" s="30">
        <v>1</v>
      </c>
      <c r="E1607" s="30">
        <f>-LOG(S0P5022[[#This Row],[p]]-0.5,2)</f>
        <v>1</v>
      </c>
      <c r="F1607" s="30" t="e">
        <f>-LOG(1-S0P5022[[#This Row],[p]],2)^2</f>
        <v>#NUM!</v>
      </c>
      <c r="G1607" s="30">
        <f>-LOG(S0P5022[[#This Row],[p]]-0.5,2)^2</f>
        <v>1</v>
      </c>
      <c r="H1607" s="30" t="e">
        <f>-LOG(1-S0P5022[[#This Row],[p]],2)</f>
        <v>#NUM!</v>
      </c>
      <c r="I1607" s="30">
        <f>1/S0P5022[[#This Row],[-LOG(p-0.5)^2]]</f>
        <v>1</v>
      </c>
      <c r="J1607" s="30">
        <f>1-S0P5022[[#This Row],[p]]</f>
        <v>0</v>
      </c>
      <c r="K1607" s="30" t="e">
        <f>1/S0P5022[[#This Row],[1-p]]</f>
        <v>#DIV/0!</v>
      </c>
      <c r="L1607" s="30">
        <f>S0P5022[[#This Row],[p]]*2-1</f>
        <v>1</v>
      </c>
      <c r="M1607" s="30">
        <f>S0P5022[[#This Row],[1-p]]*2</f>
        <v>0</v>
      </c>
      <c r="N1607" s="30">
        <f>S0P5022[[#This Row],[2p-1]]*2</f>
        <v>2</v>
      </c>
      <c r="O1607" s="30">
        <f>S0P5022[[#This Row],[2-2p]]*2</f>
        <v>0</v>
      </c>
      <c r="P1607" s="30">
        <f>2^S0P5022[[#This Row],[4p-2]]</f>
        <v>4</v>
      </c>
      <c r="Q1607" s="30">
        <f>2^S0P5022[[#This Row],[4-4p]]</f>
        <v>1</v>
      </c>
      <c r="R1607" s="30">
        <f>2^S0P5022[[#This Row],[2^(4p-2)]]</f>
        <v>16</v>
      </c>
      <c r="S1607" s="29">
        <f>S0P5022[[#This Row],[1-p]]/2</f>
        <v>0</v>
      </c>
      <c r="T1607" s="29" t="e">
        <f>S0P5022[[#This Row],[f(p)]]/LOG(1-S0P5022[[#This Row],[p]],2)^16</f>
        <v>#NUM!</v>
      </c>
      <c r="U1607" s="26" t="e">
        <f>2*(1-ABS(SIN(S0P5022[[#This Row],[Rad]]*2)))^(S0P5022[[#This Row],[-LOG(1-p)]])</f>
        <v>#NUM!</v>
      </c>
      <c r="V1607" s="26" t="e">
        <f>S0P5022[[#This Row],[f(p)]]*LOG(1-S0P5022[[#This Row],[p]],2)^-16</f>
        <v>#NUM!</v>
      </c>
      <c r="W1607" s="26" t="e">
        <f>S0P5022[[#This Row],[f(p)]]*2*((1-ABS(SIN(S0P5022[[#This Row],[Rad]]*2)))^(S0P5022[[#This Row],[-LOG(1-p)]]^2))</f>
        <v>#NUM!</v>
      </c>
      <c r="X1607" s="26" t="e">
        <f>S0P5022[[#This Row],[F3]]+S0P5022[[#This Row],[F2]]</f>
        <v>#NUM!</v>
      </c>
      <c r="Y1607" s="26"/>
      <c r="Z1607"/>
      <c r="AD1607" s="16"/>
      <c r="AE1607" s="20"/>
      <c r="AF1607" s="16"/>
      <c r="AG1607" s="20"/>
      <c r="AN1607" s="15"/>
      <c r="AO1607" s="20"/>
      <c r="AT1607" s="15"/>
      <c r="AU1607" s="17"/>
      <c r="AW1607" s="15"/>
      <c r="AX1607" s="20"/>
    </row>
    <row r="1608" spans="1:50" x14ac:dyDescent="0.3">
      <c r="A1608" s="28">
        <v>-26</v>
      </c>
      <c r="B1608" s="28">
        <f>RADIANS(S0P5022[[#This Row],[Deg]])</f>
        <v>-0.4537856055185257</v>
      </c>
      <c r="C1608" s="29">
        <v>0</v>
      </c>
      <c r="D1608" s="30">
        <v>1</v>
      </c>
      <c r="E1608" s="30">
        <f>-LOG(S0P5022[[#This Row],[p]]-0.5,2)</f>
        <v>1</v>
      </c>
      <c r="F1608" s="30" t="e">
        <f>-LOG(1-S0P5022[[#This Row],[p]],2)^2</f>
        <v>#NUM!</v>
      </c>
      <c r="G1608" s="30">
        <f>-LOG(S0P5022[[#This Row],[p]]-0.5,2)^2</f>
        <v>1</v>
      </c>
      <c r="H1608" s="30" t="e">
        <f>-LOG(1-S0P5022[[#This Row],[p]],2)</f>
        <v>#NUM!</v>
      </c>
      <c r="I1608" s="30">
        <f>1/S0P5022[[#This Row],[-LOG(p-0.5)^2]]</f>
        <v>1</v>
      </c>
      <c r="J1608" s="30">
        <f>1-S0P5022[[#This Row],[p]]</f>
        <v>0</v>
      </c>
      <c r="K1608" s="30" t="e">
        <f>1/S0P5022[[#This Row],[1-p]]</f>
        <v>#DIV/0!</v>
      </c>
      <c r="L1608" s="30">
        <f>S0P5022[[#This Row],[p]]*2-1</f>
        <v>1</v>
      </c>
      <c r="M1608" s="30">
        <f>S0P5022[[#This Row],[1-p]]*2</f>
        <v>0</v>
      </c>
      <c r="N1608" s="30">
        <f>S0P5022[[#This Row],[2p-1]]*2</f>
        <v>2</v>
      </c>
      <c r="O1608" s="30">
        <f>S0P5022[[#This Row],[2-2p]]*2</f>
        <v>0</v>
      </c>
      <c r="P1608" s="30">
        <f>2^S0P5022[[#This Row],[4p-2]]</f>
        <v>4</v>
      </c>
      <c r="Q1608" s="30">
        <f>2^S0P5022[[#This Row],[4-4p]]</f>
        <v>1</v>
      </c>
      <c r="R1608" s="30">
        <f>2^S0P5022[[#This Row],[2^(4p-2)]]</f>
        <v>16</v>
      </c>
      <c r="S1608" s="29">
        <f>S0P5022[[#This Row],[1-p]]/2</f>
        <v>0</v>
      </c>
      <c r="T1608" s="29" t="e">
        <f>S0P5022[[#This Row],[f(p)]]/LOG(1-S0P5022[[#This Row],[p]],2)^16</f>
        <v>#NUM!</v>
      </c>
      <c r="U1608" s="26" t="e">
        <f>2*(1-ABS(SIN(S0P5022[[#This Row],[Rad]]*2)))^(S0P5022[[#This Row],[-LOG(1-p)]])</f>
        <v>#NUM!</v>
      </c>
      <c r="V1608" s="26" t="e">
        <f>S0P5022[[#This Row],[f(p)]]*LOG(1-S0P5022[[#This Row],[p]],2)^-16</f>
        <v>#NUM!</v>
      </c>
      <c r="W1608" s="26" t="e">
        <f>S0P5022[[#This Row],[f(p)]]*2*((1-ABS(SIN(S0P5022[[#This Row],[Rad]]*2)))^(S0P5022[[#This Row],[-LOG(1-p)]]^2))</f>
        <v>#NUM!</v>
      </c>
      <c r="X1608" s="26" t="e">
        <f>S0P5022[[#This Row],[F3]]+S0P5022[[#This Row],[F2]]</f>
        <v>#NUM!</v>
      </c>
      <c r="Y1608" s="26"/>
      <c r="Z1608"/>
      <c r="AD1608" s="16"/>
      <c r="AE1608" s="20"/>
      <c r="AF1608" s="16"/>
      <c r="AG1608" s="20"/>
      <c r="AN1608" s="15"/>
      <c r="AO1608" s="20"/>
      <c r="AT1608" s="15"/>
      <c r="AU1608" s="17"/>
      <c r="AW1608" s="15"/>
      <c r="AX1608" s="20"/>
    </row>
    <row r="1609" spans="1:50" x14ac:dyDescent="0.3">
      <c r="A1609" s="28">
        <v>-25</v>
      </c>
      <c r="B1609" s="28">
        <f>RADIANS(S0P5022[[#This Row],[Deg]])</f>
        <v>-0.43633231299858238</v>
      </c>
      <c r="C1609" s="29">
        <v>0</v>
      </c>
      <c r="D1609" s="30">
        <v>1</v>
      </c>
      <c r="E1609" s="30">
        <f>-LOG(S0P5022[[#This Row],[p]]-0.5,2)</f>
        <v>1</v>
      </c>
      <c r="F1609" s="30" t="e">
        <f>-LOG(1-S0P5022[[#This Row],[p]],2)^2</f>
        <v>#NUM!</v>
      </c>
      <c r="G1609" s="30">
        <f>-LOG(S0P5022[[#This Row],[p]]-0.5,2)^2</f>
        <v>1</v>
      </c>
      <c r="H1609" s="30" t="e">
        <f>-LOG(1-S0P5022[[#This Row],[p]],2)</f>
        <v>#NUM!</v>
      </c>
      <c r="I1609" s="30">
        <f>1/S0P5022[[#This Row],[-LOG(p-0.5)^2]]</f>
        <v>1</v>
      </c>
      <c r="J1609" s="30">
        <f>1-S0P5022[[#This Row],[p]]</f>
        <v>0</v>
      </c>
      <c r="K1609" s="30" t="e">
        <f>1/S0P5022[[#This Row],[1-p]]</f>
        <v>#DIV/0!</v>
      </c>
      <c r="L1609" s="30">
        <f>S0P5022[[#This Row],[p]]*2-1</f>
        <v>1</v>
      </c>
      <c r="M1609" s="30">
        <f>S0P5022[[#This Row],[1-p]]*2</f>
        <v>0</v>
      </c>
      <c r="N1609" s="30">
        <f>S0P5022[[#This Row],[2p-1]]*2</f>
        <v>2</v>
      </c>
      <c r="O1609" s="30">
        <f>S0P5022[[#This Row],[2-2p]]*2</f>
        <v>0</v>
      </c>
      <c r="P1609" s="30">
        <f>2^S0P5022[[#This Row],[4p-2]]</f>
        <v>4</v>
      </c>
      <c r="Q1609" s="30">
        <f>2^S0P5022[[#This Row],[4-4p]]</f>
        <v>1</v>
      </c>
      <c r="R1609" s="30">
        <f>2^S0P5022[[#This Row],[2^(4p-2)]]</f>
        <v>16</v>
      </c>
      <c r="S1609" s="29">
        <f>S0P5022[[#This Row],[1-p]]/2</f>
        <v>0</v>
      </c>
      <c r="T1609" s="29" t="e">
        <f>S0P5022[[#This Row],[f(p)]]/LOG(1-S0P5022[[#This Row],[p]],2)^16</f>
        <v>#NUM!</v>
      </c>
      <c r="U1609" s="26" t="e">
        <f>2*(1-ABS(SIN(S0P5022[[#This Row],[Rad]]*2)))^(S0P5022[[#This Row],[-LOG(1-p)]])</f>
        <v>#NUM!</v>
      </c>
      <c r="V1609" s="26" t="e">
        <f>S0P5022[[#This Row],[f(p)]]*LOG(1-S0P5022[[#This Row],[p]],2)^-16</f>
        <v>#NUM!</v>
      </c>
      <c r="W1609" s="26" t="e">
        <f>S0P5022[[#This Row],[f(p)]]*2*((1-ABS(SIN(S0P5022[[#This Row],[Rad]]*2)))^(S0P5022[[#This Row],[-LOG(1-p)]]^2))</f>
        <v>#NUM!</v>
      </c>
      <c r="X1609" s="26" t="e">
        <f>S0P5022[[#This Row],[F3]]+S0P5022[[#This Row],[F2]]</f>
        <v>#NUM!</v>
      </c>
      <c r="Y1609" s="26"/>
      <c r="Z1609"/>
      <c r="AD1609" s="16"/>
      <c r="AE1609" s="20"/>
      <c r="AF1609" s="16"/>
      <c r="AG1609" s="20"/>
      <c r="AN1609" s="15"/>
      <c r="AO1609" s="20"/>
      <c r="AT1609" s="15"/>
      <c r="AU1609" s="17"/>
      <c r="AW1609" s="15"/>
      <c r="AX1609" s="20"/>
    </row>
    <row r="1610" spans="1:50" x14ac:dyDescent="0.3">
      <c r="A1610" s="28">
        <v>-24</v>
      </c>
      <c r="B1610" s="28">
        <f>RADIANS(S0P5022[[#This Row],[Deg]])</f>
        <v>-0.41887902047863912</v>
      </c>
      <c r="C1610" s="29">
        <v>0</v>
      </c>
      <c r="D1610" s="30">
        <v>1</v>
      </c>
      <c r="E1610" s="30">
        <f>-LOG(S0P5022[[#This Row],[p]]-0.5,2)</f>
        <v>1</v>
      </c>
      <c r="F1610" s="30" t="e">
        <f>-LOG(1-S0P5022[[#This Row],[p]],2)^2</f>
        <v>#NUM!</v>
      </c>
      <c r="G1610" s="30">
        <f>-LOG(S0P5022[[#This Row],[p]]-0.5,2)^2</f>
        <v>1</v>
      </c>
      <c r="H1610" s="30" t="e">
        <f>-LOG(1-S0P5022[[#This Row],[p]],2)</f>
        <v>#NUM!</v>
      </c>
      <c r="I1610" s="30">
        <f>1/S0P5022[[#This Row],[-LOG(p-0.5)^2]]</f>
        <v>1</v>
      </c>
      <c r="J1610" s="30">
        <f>1-S0P5022[[#This Row],[p]]</f>
        <v>0</v>
      </c>
      <c r="K1610" s="30" t="e">
        <f>1/S0P5022[[#This Row],[1-p]]</f>
        <v>#DIV/0!</v>
      </c>
      <c r="L1610" s="30">
        <f>S0P5022[[#This Row],[p]]*2-1</f>
        <v>1</v>
      </c>
      <c r="M1610" s="30">
        <f>S0P5022[[#This Row],[1-p]]*2</f>
        <v>0</v>
      </c>
      <c r="N1610" s="30">
        <f>S0P5022[[#This Row],[2p-1]]*2</f>
        <v>2</v>
      </c>
      <c r="O1610" s="30">
        <f>S0P5022[[#This Row],[2-2p]]*2</f>
        <v>0</v>
      </c>
      <c r="P1610" s="30">
        <f>2^S0P5022[[#This Row],[4p-2]]</f>
        <v>4</v>
      </c>
      <c r="Q1610" s="30">
        <f>2^S0P5022[[#This Row],[4-4p]]</f>
        <v>1</v>
      </c>
      <c r="R1610" s="30">
        <f>2^S0P5022[[#This Row],[2^(4p-2)]]</f>
        <v>16</v>
      </c>
      <c r="S1610" s="29">
        <f>S0P5022[[#This Row],[1-p]]/2</f>
        <v>0</v>
      </c>
      <c r="T1610" s="29" t="e">
        <f>S0P5022[[#This Row],[f(p)]]/LOG(1-S0P5022[[#This Row],[p]],2)^16</f>
        <v>#NUM!</v>
      </c>
      <c r="U1610" s="26" t="e">
        <f>2*(1-ABS(SIN(S0P5022[[#This Row],[Rad]]*2)))^(S0P5022[[#This Row],[-LOG(1-p)]])</f>
        <v>#NUM!</v>
      </c>
      <c r="V1610" s="26" t="e">
        <f>S0P5022[[#This Row],[f(p)]]*LOG(1-S0P5022[[#This Row],[p]],2)^-16</f>
        <v>#NUM!</v>
      </c>
      <c r="W1610" s="26" t="e">
        <f>S0P5022[[#This Row],[f(p)]]*2*((1-ABS(SIN(S0P5022[[#This Row],[Rad]]*2)))^(S0P5022[[#This Row],[-LOG(1-p)]]^2))</f>
        <v>#NUM!</v>
      </c>
      <c r="X1610" s="26" t="e">
        <f>S0P5022[[#This Row],[F3]]+S0P5022[[#This Row],[F2]]</f>
        <v>#NUM!</v>
      </c>
      <c r="Y1610" s="26"/>
      <c r="Z1610"/>
      <c r="AD1610" s="16"/>
      <c r="AE1610" s="20"/>
      <c r="AF1610" s="16"/>
      <c r="AG1610" s="20"/>
      <c r="AN1610" s="15"/>
      <c r="AO1610" s="20"/>
      <c r="AT1610" s="15"/>
      <c r="AU1610" s="17"/>
      <c r="AW1610" s="15"/>
      <c r="AX1610" s="20"/>
    </row>
    <row r="1611" spans="1:50" x14ac:dyDescent="0.3">
      <c r="A1611" s="28">
        <v>-23</v>
      </c>
      <c r="B1611" s="28">
        <f>RADIANS(S0P5022[[#This Row],[Deg]])</f>
        <v>-0.4014257279586958</v>
      </c>
      <c r="C1611" s="29">
        <v>0</v>
      </c>
      <c r="D1611" s="30">
        <v>1</v>
      </c>
      <c r="E1611" s="30">
        <f>-LOG(S0P5022[[#This Row],[p]]-0.5,2)</f>
        <v>1</v>
      </c>
      <c r="F1611" s="30" t="e">
        <f>-LOG(1-S0P5022[[#This Row],[p]],2)^2</f>
        <v>#NUM!</v>
      </c>
      <c r="G1611" s="30">
        <f>-LOG(S0P5022[[#This Row],[p]]-0.5,2)^2</f>
        <v>1</v>
      </c>
      <c r="H1611" s="30" t="e">
        <f>-LOG(1-S0P5022[[#This Row],[p]],2)</f>
        <v>#NUM!</v>
      </c>
      <c r="I1611" s="30">
        <f>1/S0P5022[[#This Row],[-LOG(p-0.5)^2]]</f>
        <v>1</v>
      </c>
      <c r="J1611" s="30">
        <f>1-S0P5022[[#This Row],[p]]</f>
        <v>0</v>
      </c>
      <c r="K1611" s="30" t="e">
        <f>1/S0P5022[[#This Row],[1-p]]</f>
        <v>#DIV/0!</v>
      </c>
      <c r="L1611" s="30">
        <f>S0P5022[[#This Row],[p]]*2-1</f>
        <v>1</v>
      </c>
      <c r="M1611" s="30">
        <f>S0P5022[[#This Row],[1-p]]*2</f>
        <v>0</v>
      </c>
      <c r="N1611" s="30">
        <f>S0P5022[[#This Row],[2p-1]]*2</f>
        <v>2</v>
      </c>
      <c r="O1611" s="30">
        <f>S0P5022[[#This Row],[2-2p]]*2</f>
        <v>0</v>
      </c>
      <c r="P1611" s="30">
        <f>2^S0P5022[[#This Row],[4p-2]]</f>
        <v>4</v>
      </c>
      <c r="Q1611" s="30">
        <f>2^S0P5022[[#This Row],[4-4p]]</f>
        <v>1</v>
      </c>
      <c r="R1611" s="30">
        <f>2^S0P5022[[#This Row],[2^(4p-2)]]</f>
        <v>16</v>
      </c>
      <c r="S1611" s="29">
        <f>S0P5022[[#This Row],[1-p]]/2</f>
        <v>0</v>
      </c>
      <c r="T1611" s="29" t="e">
        <f>S0P5022[[#This Row],[f(p)]]/LOG(1-S0P5022[[#This Row],[p]],2)^16</f>
        <v>#NUM!</v>
      </c>
      <c r="U1611" s="26" t="e">
        <f>2*(1-ABS(SIN(S0P5022[[#This Row],[Rad]]*2)))^(S0P5022[[#This Row],[-LOG(1-p)]])</f>
        <v>#NUM!</v>
      </c>
      <c r="V1611" s="26" t="e">
        <f>S0P5022[[#This Row],[f(p)]]*LOG(1-S0P5022[[#This Row],[p]],2)^-16</f>
        <v>#NUM!</v>
      </c>
      <c r="W1611" s="26" t="e">
        <f>S0P5022[[#This Row],[f(p)]]*2*((1-ABS(SIN(S0P5022[[#This Row],[Rad]]*2)))^(S0P5022[[#This Row],[-LOG(1-p)]]^2))</f>
        <v>#NUM!</v>
      </c>
      <c r="X1611" s="26" t="e">
        <f>S0P5022[[#This Row],[F3]]+S0P5022[[#This Row],[F2]]</f>
        <v>#NUM!</v>
      </c>
      <c r="Y1611" s="26"/>
      <c r="Z1611"/>
      <c r="AD1611" s="16"/>
      <c r="AE1611" s="20"/>
      <c r="AF1611" s="16"/>
      <c r="AG1611" s="20"/>
      <c r="AN1611" s="15"/>
      <c r="AO1611" s="20"/>
      <c r="AT1611" s="15"/>
      <c r="AU1611" s="17"/>
      <c r="AW1611" s="15"/>
      <c r="AX1611" s="20"/>
    </row>
    <row r="1612" spans="1:50" x14ac:dyDescent="0.3">
      <c r="A1612" s="28">
        <v>-22</v>
      </c>
      <c r="B1612" s="28">
        <f>RADIANS(S0P5022[[#This Row],[Deg]])</f>
        <v>-0.38397243543875248</v>
      </c>
      <c r="C1612" s="29">
        <v>0</v>
      </c>
      <c r="D1612" s="30">
        <v>1</v>
      </c>
      <c r="E1612" s="30">
        <f>-LOG(S0P5022[[#This Row],[p]]-0.5,2)</f>
        <v>1</v>
      </c>
      <c r="F1612" s="30" t="e">
        <f>-LOG(1-S0P5022[[#This Row],[p]],2)^2</f>
        <v>#NUM!</v>
      </c>
      <c r="G1612" s="30">
        <f>-LOG(S0P5022[[#This Row],[p]]-0.5,2)^2</f>
        <v>1</v>
      </c>
      <c r="H1612" s="30" t="e">
        <f>-LOG(1-S0P5022[[#This Row],[p]],2)</f>
        <v>#NUM!</v>
      </c>
      <c r="I1612" s="30">
        <f>1/S0P5022[[#This Row],[-LOG(p-0.5)^2]]</f>
        <v>1</v>
      </c>
      <c r="J1612" s="30">
        <f>1-S0P5022[[#This Row],[p]]</f>
        <v>0</v>
      </c>
      <c r="K1612" s="30" t="e">
        <f>1/S0P5022[[#This Row],[1-p]]</f>
        <v>#DIV/0!</v>
      </c>
      <c r="L1612" s="30">
        <f>S0P5022[[#This Row],[p]]*2-1</f>
        <v>1</v>
      </c>
      <c r="M1612" s="30">
        <f>S0P5022[[#This Row],[1-p]]*2</f>
        <v>0</v>
      </c>
      <c r="N1612" s="30">
        <f>S0P5022[[#This Row],[2p-1]]*2</f>
        <v>2</v>
      </c>
      <c r="O1612" s="30">
        <f>S0P5022[[#This Row],[2-2p]]*2</f>
        <v>0</v>
      </c>
      <c r="P1612" s="30">
        <f>2^S0P5022[[#This Row],[4p-2]]</f>
        <v>4</v>
      </c>
      <c r="Q1612" s="30">
        <f>2^S0P5022[[#This Row],[4-4p]]</f>
        <v>1</v>
      </c>
      <c r="R1612" s="30">
        <f>2^S0P5022[[#This Row],[2^(4p-2)]]</f>
        <v>16</v>
      </c>
      <c r="S1612" s="29">
        <f>S0P5022[[#This Row],[1-p]]/2</f>
        <v>0</v>
      </c>
      <c r="T1612" s="29" t="e">
        <f>S0P5022[[#This Row],[f(p)]]/LOG(1-S0P5022[[#This Row],[p]],2)^16</f>
        <v>#NUM!</v>
      </c>
      <c r="U1612" s="26" t="e">
        <f>2*(1-ABS(SIN(S0P5022[[#This Row],[Rad]]*2)))^(S0P5022[[#This Row],[-LOG(1-p)]])</f>
        <v>#NUM!</v>
      </c>
      <c r="V1612" s="26" t="e">
        <f>S0P5022[[#This Row],[f(p)]]*LOG(1-S0P5022[[#This Row],[p]],2)^-16</f>
        <v>#NUM!</v>
      </c>
      <c r="W1612" s="26" t="e">
        <f>S0P5022[[#This Row],[f(p)]]*2*((1-ABS(SIN(S0P5022[[#This Row],[Rad]]*2)))^(S0P5022[[#This Row],[-LOG(1-p)]]^2))</f>
        <v>#NUM!</v>
      </c>
      <c r="X1612" s="26" t="e">
        <f>S0P5022[[#This Row],[F3]]+S0P5022[[#This Row],[F2]]</f>
        <v>#NUM!</v>
      </c>
      <c r="Y1612" s="26"/>
      <c r="Z1612"/>
      <c r="AD1612" s="16"/>
      <c r="AE1612" s="20"/>
      <c r="AF1612" s="16"/>
      <c r="AG1612" s="20"/>
      <c r="AN1612" s="15"/>
      <c r="AO1612" s="20"/>
      <c r="AT1612" s="15"/>
      <c r="AU1612" s="17"/>
      <c r="AW1612" s="15"/>
      <c r="AX1612" s="20"/>
    </row>
    <row r="1613" spans="1:50" x14ac:dyDescent="0.3">
      <c r="A1613" s="28">
        <v>-21</v>
      </c>
      <c r="B1613" s="28">
        <f>RADIANS(S0P5022[[#This Row],[Deg]])</f>
        <v>-0.36651914291880922</v>
      </c>
      <c r="C1613" s="29">
        <v>0</v>
      </c>
      <c r="D1613" s="30">
        <v>1</v>
      </c>
      <c r="E1613" s="30">
        <f>-LOG(S0P5022[[#This Row],[p]]-0.5,2)</f>
        <v>1</v>
      </c>
      <c r="F1613" s="30" t="e">
        <f>-LOG(1-S0P5022[[#This Row],[p]],2)^2</f>
        <v>#NUM!</v>
      </c>
      <c r="G1613" s="30">
        <f>-LOG(S0P5022[[#This Row],[p]]-0.5,2)^2</f>
        <v>1</v>
      </c>
      <c r="H1613" s="30" t="e">
        <f>-LOG(1-S0P5022[[#This Row],[p]],2)</f>
        <v>#NUM!</v>
      </c>
      <c r="I1613" s="30">
        <f>1/S0P5022[[#This Row],[-LOG(p-0.5)^2]]</f>
        <v>1</v>
      </c>
      <c r="J1613" s="30">
        <f>1-S0P5022[[#This Row],[p]]</f>
        <v>0</v>
      </c>
      <c r="K1613" s="30" t="e">
        <f>1/S0P5022[[#This Row],[1-p]]</f>
        <v>#DIV/0!</v>
      </c>
      <c r="L1613" s="30">
        <f>S0P5022[[#This Row],[p]]*2-1</f>
        <v>1</v>
      </c>
      <c r="M1613" s="30">
        <f>S0P5022[[#This Row],[1-p]]*2</f>
        <v>0</v>
      </c>
      <c r="N1613" s="30">
        <f>S0P5022[[#This Row],[2p-1]]*2</f>
        <v>2</v>
      </c>
      <c r="O1613" s="30">
        <f>S0P5022[[#This Row],[2-2p]]*2</f>
        <v>0</v>
      </c>
      <c r="P1613" s="30">
        <f>2^S0P5022[[#This Row],[4p-2]]</f>
        <v>4</v>
      </c>
      <c r="Q1613" s="30">
        <f>2^S0P5022[[#This Row],[4-4p]]</f>
        <v>1</v>
      </c>
      <c r="R1613" s="30">
        <f>2^S0P5022[[#This Row],[2^(4p-2)]]</f>
        <v>16</v>
      </c>
      <c r="S1613" s="29">
        <f>S0P5022[[#This Row],[1-p]]/2</f>
        <v>0</v>
      </c>
      <c r="T1613" s="29" t="e">
        <f>S0P5022[[#This Row],[f(p)]]/LOG(1-S0P5022[[#This Row],[p]],2)^16</f>
        <v>#NUM!</v>
      </c>
      <c r="U1613" s="26" t="e">
        <f>2*(1-ABS(SIN(S0P5022[[#This Row],[Rad]]*2)))^(S0P5022[[#This Row],[-LOG(1-p)]])</f>
        <v>#NUM!</v>
      </c>
      <c r="V1613" s="26" t="e">
        <f>S0P5022[[#This Row],[f(p)]]*LOG(1-S0P5022[[#This Row],[p]],2)^-16</f>
        <v>#NUM!</v>
      </c>
      <c r="W1613" s="26" t="e">
        <f>S0P5022[[#This Row],[f(p)]]*2*((1-ABS(SIN(S0P5022[[#This Row],[Rad]]*2)))^(S0P5022[[#This Row],[-LOG(1-p)]]^2))</f>
        <v>#NUM!</v>
      </c>
      <c r="X1613" s="26" t="e">
        <f>S0P5022[[#This Row],[F3]]+S0P5022[[#This Row],[F2]]</f>
        <v>#NUM!</v>
      </c>
      <c r="Y1613" s="26"/>
      <c r="Z1613"/>
      <c r="AD1613" s="16"/>
      <c r="AE1613" s="20"/>
      <c r="AF1613" s="16"/>
      <c r="AG1613" s="20"/>
      <c r="AN1613" s="15"/>
      <c r="AO1613" s="20"/>
      <c r="AT1613" s="15"/>
      <c r="AU1613" s="17"/>
      <c r="AW1613" s="15"/>
      <c r="AX1613" s="20"/>
    </row>
    <row r="1614" spans="1:50" x14ac:dyDescent="0.3">
      <c r="A1614" s="28">
        <v>-20</v>
      </c>
      <c r="B1614" s="28">
        <f>RADIANS(S0P5022[[#This Row],[Deg]])</f>
        <v>-0.3490658503988659</v>
      </c>
      <c r="C1614" s="29">
        <v>0</v>
      </c>
      <c r="D1614" s="30">
        <v>1</v>
      </c>
      <c r="E1614" s="30">
        <f>-LOG(S0P5022[[#This Row],[p]]-0.5,2)</f>
        <v>1</v>
      </c>
      <c r="F1614" s="30" t="e">
        <f>-LOG(1-S0P5022[[#This Row],[p]],2)^2</f>
        <v>#NUM!</v>
      </c>
      <c r="G1614" s="30">
        <f>-LOG(S0P5022[[#This Row],[p]]-0.5,2)^2</f>
        <v>1</v>
      </c>
      <c r="H1614" s="30" t="e">
        <f>-LOG(1-S0P5022[[#This Row],[p]],2)</f>
        <v>#NUM!</v>
      </c>
      <c r="I1614" s="30">
        <f>1/S0P5022[[#This Row],[-LOG(p-0.5)^2]]</f>
        <v>1</v>
      </c>
      <c r="J1614" s="30">
        <f>1-S0P5022[[#This Row],[p]]</f>
        <v>0</v>
      </c>
      <c r="K1614" s="30" t="e">
        <f>1/S0P5022[[#This Row],[1-p]]</f>
        <v>#DIV/0!</v>
      </c>
      <c r="L1614" s="30">
        <f>S0P5022[[#This Row],[p]]*2-1</f>
        <v>1</v>
      </c>
      <c r="M1614" s="30">
        <f>S0P5022[[#This Row],[1-p]]*2</f>
        <v>0</v>
      </c>
      <c r="N1614" s="30">
        <f>S0P5022[[#This Row],[2p-1]]*2</f>
        <v>2</v>
      </c>
      <c r="O1614" s="30">
        <f>S0P5022[[#This Row],[2-2p]]*2</f>
        <v>0</v>
      </c>
      <c r="P1614" s="30">
        <f>2^S0P5022[[#This Row],[4p-2]]</f>
        <v>4</v>
      </c>
      <c r="Q1614" s="30">
        <f>2^S0P5022[[#This Row],[4-4p]]</f>
        <v>1</v>
      </c>
      <c r="R1614" s="30">
        <f>2^S0P5022[[#This Row],[2^(4p-2)]]</f>
        <v>16</v>
      </c>
      <c r="S1614" s="29">
        <f>S0P5022[[#This Row],[1-p]]/2</f>
        <v>0</v>
      </c>
      <c r="T1614" s="29" t="e">
        <f>S0P5022[[#This Row],[f(p)]]/LOG(1-S0P5022[[#This Row],[p]],2)^16</f>
        <v>#NUM!</v>
      </c>
      <c r="U1614" s="26" t="e">
        <f>2*(1-ABS(SIN(S0P5022[[#This Row],[Rad]]*2)))^(S0P5022[[#This Row],[-LOG(1-p)]])</f>
        <v>#NUM!</v>
      </c>
      <c r="V1614" s="26" t="e">
        <f>S0P5022[[#This Row],[f(p)]]*LOG(1-S0P5022[[#This Row],[p]],2)^-16</f>
        <v>#NUM!</v>
      </c>
      <c r="W1614" s="26" t="e">
        <f>S0P5022[[#This Row],[f(p)]]*2*((1-ABS(SIN(S0P5022[[#This Row],[Rad]]*2)))^(S0P5022[[#This Row],[-LOG(1-p)]]^2))</f>
        <v>#NUM!</v>
      </c>
      <c r="X1614" s="26" t="e">
        <f>S0P5022[[#This Row],[F3]]+S0P5022[[#This Row],[F2]]</f>
        <v>#NUM!</v>
      </c>
      <c r="Y1614" s="26"/>
      <c r="Z1614"/>
      <c r="AD1614" s="16"/>
      <c r="AE1614" s="20"/>
      <c r="AF1614" s="16"/>
      <c r="AG1614" s="20"/>
      <c r="AN1614" s="15"/>
      <c r="AO1614" s="20"/>
      <c r="AT1614" s="15"/>
      <c r="AU1614" s="17"/>
      <c r="AW1614" s="15"/>
      <c r="AX1614" s="20"/>
    </row>
    <row r="1615" spans="1:50" x14ac:dyDescent="0.3">
      <c r="A1615" s="28">
        <v>-19</v>
      </c>
      <c r="B1615" s="28">
        <f>RADIANS(S0P5022[[#This Row],[Deg]])</f>
        <v>-0.33161255787892263</v>
      </c>
      <c r="C1615" s="29">
        <v>0</v>
      </c>
      <c r="D1615" s="30">
        <v>1</v>
      </c>
      <c r="E1615" s="30">
        <f>-LOG(S0P5022[[#This Row],[p]]-0.5,2)</f>
        <v>1</v>
      </c>
      <c r="F1615" s="30" t="e">
        <f>-LOG(1-S0P5022[[#This Row],[p]],2)^2</f>
        <v>#NUM!</v>
      </c>
      <c r="G1615" s="30">
        <f>-LOG(S0P5022[[#This Row],[p]]-0.5,2)^2</f>
        <v>1</v>
      </c>
      <c r="H1615" s="30" t="e">
        <f>-LOG(1-S0P5022[[#This Row],[p]],2)</f>
        <v>#NUM!</v>
      </c>
      <c r="I1615" s="30">
        <f>1/S0P5022[[#This Row],[-LOG(p-0.5)^2]]</f>
        <v>1</v>
      </c>
      <c r="J1615" s="30">
        <f>1-S0P5022[[#This Row],[p]]</f>
        <v>0</v>
      </c>
      <c r="K1615" s="30" t="e">
        <f>1/S0P5022[[#This Row],[1-p]]</f>
        <v>#DIV/0!</v>
      </c>
      <c r="L1615" s="30">
        <f>S0P5022[[#This Row],[p]]*2-1</f>
        <v>1</v>
      </c>
      <c r="M1615" s="30">
        <f>S0P5022[[#This Row],[1-p]]*2</f>
        <v>0</v>
      </c>
      <c r="N1615" s="30">
        <f>S0P5022[[#This Row],[2p-1]]*2</f>
        <v>2</v>
      </c>
      <c r="O1615" s="30">
        <f>S0P5022[[#This Row],[2-2p]]*2</f>
        <v>0</v>
      </c>
      <c r="P1615" s="30">
        <f>2^S0P5022[[#This Row],[4p-2]]</f>
        <v>4</v>
      </c>
      <c r="Q1615" s="30">
        <f>2^S0P5022[[#This Row],[4-4p]]</f>
        <v>1</v>
      </c>
      <c r="R1615" s="30">
        <f>2^S0P5022[[#This Row],[2^(4p-2)]]</f>
        <v>16</v>
      </c>
      <c r="S1615" s="29">
        <f>S0P5022[[#This Row],[1-p]]/2</f>
        <v>0</v>
      </c>
      <c r="T1615" s="29" t="e">
        <f>S0P5022[[#This Row],[f(p)]]/LOG(1-S0P5022[[#This Row],[p]],2)^16</f>
        <v>#NUM!</v>
      </c>
      <c r="U1615" s="26" t="e">
        <f>2*(1-ABS(SIN(S0P5022[[#This Row],[Rad]]*2)))^(S0P5022[[#This Row],[-LOG(1-p)]])</f>
        <v>#NUM!</v>
      </c>
      <c r="V1615" s="26" t="e">
        <f>S0P5022[[#This Row],[f(p)]]*LOG(1-S0P5022[[#This Row],[p]],2)^-16</f>
        <v>#NUM!</v>
      </c>
      <c r="W1615" s="26" t="e">
        <f>S0P5022[[#This Row],[f(p)]]*2*((1-ABS(SIN(S0P5022[[#This Row],[Rad]]*2)))^(S0P5022[[#This Row],[-LOG(1-p)]]^2))</f>
        <v>#NUM!</v>
      </c>
      <c r="X1615" s="26" t="e">
        <f>S0P5022[[#This Row],[F3]]+S0P5022[[#This Row],[F2]]</f>
        <v>#NUM!</v>
      </c>
      <c r="Y1615" s="26"/>
      <c r="Z1615"/>
      <c r="AD1615" s="16"/>
      <c r="AE1615" s="20"/>
      <c r="AF1615" s="16"/>
      <c r="AG1615" s="20"/>
      <c r="AN1615" s="15"/>
      <c r="AO1615" s="20"/>
      <c r="AT1615" s="15"/>
      <c r="AU1615" s="17"/>
      <c r="AW1615" s="15"/>
      <c r="AX1615" s="20"/>
    </row>
    <row r="1616" spans="1:50" x14ac:dyDescent="0.3">
      <c r="A1616" s="28">
        <v>-18</v>
      </c>
      <c r="B1616" s="28">
        <f>RADIANS(S0P5022[[#This Row],[Deg]])</f>
        <v>-0.31415926535897931</v>
      </c>
      <c r="C1616" s="29">
        <v>0</v>
      </c>
      <c r="D1616" s="30">
        <v>1</v>
      </c>
      <c r="E1616" s="30">
        <f>-LOG(S0P5022[[#This Row],[p]]-0.5,2)</f>
        <v>1</v>
      </c>
      <c r="F1616" s="30" t="e">
        <f>-LOG(1-S0P5022[[#This Row],[p]],2)^2</f>
        <v>#NUM!</v>
      </c>
      <c r="G1616" s="30">
        <f>-LOG(S0P5022[[#This Row],[p]]-0.5,2)^2</f>
        <v>1</v>
      </c>
      <c r="H1616" s="30" t="e">
        <f>-LOG(1-S0P5022[[#This Row],[p]],2)</f>
        <v>#NUM!</v>
      </c>
      <c r="I1616" s="30">
        <f>1/S0P5022[[#This Row],[-LOG(p-0.5)^2]]</f>
        <v>1</v>
      </c>
      <c r="J1616" s="30">
        <f>1-S0P5022[[#This Row],[p]]</f>
        <v>0</v>
      </c>
      <c r="K1616" s="30" t="e">
        <f>1/S0P5022[[#This Row],[1-p]]</f>
        <v>#DIV/0!</v>
      </c>
      <c r="L1616" s="30">
        <f>S0P5022[[#This Row],[p]]*2-1</f>
        <v>1</v>
      </c>
      <c r="M1616" s="30">
        <f>S0P5022[[#This Row],[1-p]]*2</f>
        <v>0</v>
      </c>
      <c r="N1616" s="30">
        <f>S0P5022[[#This Row],[2p-1]]*2</f>
        <v>2</v>
      </c>
      <c r="O1616" s="30">
        <f>S0P5022[[#This Row],[2-2p]]*2</f>
        <v>0</v>
      </c>
      <c r="P1616" s="30">
        <f>2^S0P5022[[#This Row],[4p-2]]</f>
        <v>4</v>
      </c>
      <c r="Q1616" s="30">
        <f>2^S0P5022[[#This Row],[4-4p]]</f>
        <v>1</v>
      </c>
      <c r="R1616" s="30">
        <f>2^S0P5022[[#This Row],[2^(4p-2)]]</f>
        <v>16</v>
      </c>
      <c r="S1616" s="29">
        <f>S0P5022[[#This Row],[1-p]]/2</f>
        <v>0</v>
      </c>
      <c r="T1616" s="29" t="e">
        <f>S0P5022[[#This Row],[f(p)]]/LOG(1-S0P5022[[#This Row],[p]],2)^16</f>
        <v>#NUM!</v>
      </c>
      <c r="U1616" s="26" t="e">
        <f>2*(1-ABS(SIN(S0P5022[[#This Row],[Rad]]*2)))^(S0P5022[[#This Row],[-LOG(1-p)]])</f>
        <v>#NUM!</v>
      </c>
      <c r="V1616" s="26" t="e">
        <f>S0P5022[[#This Row],[f(p)]]*LOG(1-S0P5022[[#This Row],[p]],2)^-16</f>
        <v>#NUM!</v>
      </c>
      <c r="W1616" s="26" t="e">
        <f>S0P5022[[#This Row],[f(p)]]*2*((1-ABS(SIN(S0P5022[[#This Row],[Rad]]*2)))^(S0P5022[[#This Row],[-LOG(1-p)]]^2))</f>
        <v>#NUM!</v>
      </c>
      <c r="X1616" s="26" t="e">
        <f>S0P5022[[#This Row],[F3]]+S0P5022[[#This Row],[F2]]</f>
        <v>#NUM!</v>
      </c>
      <c r="Y1616" s="26"/>
      <c r="Z1616"/>
      <c r="AD1616" s="16"/>
      <c r="AE1616" s="20"/>
      <c r="AF1616" s="16"/>
      <c r="AG1616" s="20"/>
      <c r="AN1616" s="15"/>
      <c r="AO1616" s="20"/>
      <c r="AT1616" s="15"/>
      <c r="AU1616" s="17"/>
      <c r="AW1616" s="15"/>
      <c r="AX1616" s="20"/>
    </row>
    <row r="1617" spans="1:50" x14ac:dyDescent="0.3">
      <c r="A1617" s="28">
        <v>-17</v>
      </c>
      <c r="B1617" s="28">
        <f>RADIANS(S0P5022[[#This Row],[Deg]])</f>
        <v>-0.29670597283903605</v>
      </c>
      <c r="C1617" s="29">
        <v>0</v>
      </c>
      <c r="D1617" s="30">
        <v>1</v>
      </c>
      <c r="E1617" s="30">
        <f>-LOG(S0P5022[[#This Row],[p]]-0.5,2)</f>
        <v>1</v>
      </c>
      <c r="F1617" s="30" t="e">
        <f>-LOG(1-S0P5022[[#This Row],[p]],2)^2</f>
        <v>#NUM!</v>
      </c>
      <c r="G1617" s="30">
        <f>-LOG(S0P5022[[#This Row],[p]]-0.5,2)^2</f>
        <v>1</v>
      </c>
      <c r="H1617" s="30" t="e">
        <f>-LOG(1-S0P5022[[#This Row],[p]],2)</f>
        <v>#NUM!</v>
      </c>
      <c r="I1617" s="30">
        <f>1/S0P5022[[#This Row],[-LOG(p-0.5)^2]]</f>
        <v>1</v>
      </c>
      <c r="J1617" s="30">
        <f>1-S0P5022[[#This Row],[p]]</f>
        <v>0</v>
      </c>
      <c r="K1617" s="30" t="e">
        <f>1/S0P5022[[#This Row],[1-p]]</f>
        <v>#DIV/0!</v>
      </c>
      <c r="L1617" s="30">
        <f>S0P5022[[#This Row],[p]]*2-1</f>
        <v>1</v>
      </c>
      <c r="M1617" s="30">
        <f>S0P5022[[#This Row],[1-p]]*2</f>
        <v>0</v>
      </c>
      <c r="N1617" s="30">
        <f>S0P5022[[#This Row],[2p-1]]*2</f>
        <v>2</v>
      </c>
      <c r="O1617" s="30">
        <f>S0P5022[[#This Row],[2-2p]]*2</f>
        <v>0</v>
      </c>
      <c r="P1617" s="30">
        <f>2^S0P5022[[#This Row],[4p-2]]</f>
        <v>4</v>
      </c>
      <c r="Q1617" s="30">
        <f>2^S0P5022[[#This Row],[4-4p]]</f>
        <v>1</v>
      </c>
      <c r="R1617" s="30">
        <f>2^S0P5022[[#This Row],[2^(4p-2)]]</f>
        <v>16</v>
      </c>
      <c r="S1617" s="29">
        <f>S0P5022[[#This Row],[1-p]]/2</f>
        <v>0</v>
      </c>
      <c r="T1617" s="29" t="e">
        <f>S0P5022[[#This Row],[f(p)]]/LOG(1-S0P5022[[#This Row],[p]],2)^16</f>
        <v>#NUM!</v>
      </c>
      <c r="U1617" s="26" t="e">
        <f>2*(1-ABS(SIN(S0P5022[[#This Row],[Rad]]*2)))^(S0P5022[[#This Row],[-LOG(1-p)]])</f>
        <v>#NUM!</v>
      </c>
      <c r="V1617" s="26" t="e">
        <f>S0P5022[[#This Row],[f(p)]]*LOG(1-S0P5022[[#This Row],[p]],2)^-16</f>
        <v>#NUM!</v>
      </c>
      <c r="W1617" s="26" t="e">
        <f>S0P5022[[#This Row],[f(p)]]*2*((1-ABS(SIN(S0P5022[[#This Row],[Rad]]*2)))^(S0P5022[[#This Row],[-LOG(1-p)]]^2))</f>
        <v>#NUM!</v>
      </c>
      <c r="X1617" s="26" t="e">
        <f>S0P5022[[#This Row],[F3]]+S0P5022[[#This Row],[F2]]</f>
        <v>#NUM!</v>
      </c>
      <c r="Y1617" s="26"/>
      <c r="Z1617"/>
      <c r="AD1617" s="16"/>
      <c r="AE1617" s="20"/>
      <c r="AF1617" s="16"/>
      <c r="AG1617" s="20"/>
      <c r="AN1617" s="15"/>
      <c r="AO1617" s="20"/>
      <c r="AT1617" s="15"/>
      <c r="AU1617" s="17"/>
      <c r="AW1617" s="15"/>
      <c r="AX1617" s="20"/>
    </row>
    <row r="1618" spans="1:50" x14ac:dyDescent="0.3">
      <c r="A1618" s="28">
        <v>-16</v>
      </c>
      <c r="B1618" s="28">
        <f>RADIANS(S0P5022[[#This Row],[Deg]])</f>
        <v>-0.27925268031909273</v>
      </c>
      <c r="C1618" s="29">
        <v>0</v>
      </c>
      <c r="D1618" s="30">
        <v>1</v>
      </c>
      <c r="E1618" s="30">
        <f>-LOG(S0P5022[[#This Row],[p]]-0.5,2)</f>
        <v>1</v>
      </c>
      <c r="F1618" s="30" t="e">
        <f>-LOG(1-S0P5022[[#This Row],[p]],2)^2</f>
        <v>#NUM!</v>
      </c>
      <c r="G1618" s="30">
        <f>-LOG(S0P5022[[#This Row],[p]]-0.5,2)^2</f>
        <v>1</v>
      </c>
      <c r="H1618" s="30" t="e">
        <f>-LOG(1-S0P5022[[#This Row],[p]],2)</f>
        <v>#NUM!</v>
      </c>
      <c r="I1618" s="30">
        <f>1/S0P5022[[#This Row],[-LOG(p-0.5)^2]]</f>
        <v>1</v>
      </c>
      <c r="J1618" s="30">
        <f>1-S0P5022[[#This Row],[p]]</f>
        <v>0</v>
      </c>
      <c r="K1618" s="30" t="e">
        <f>1/S0P5022[[#This Row],[1-p]]</f>
        <v>#DIV/0!</v>
      </c>
      <c r="L1618" s="30">
        <f>S0P5022[[#This Row],[p]]*2-1</f>
        <v>1</v>
      </c>
      <c r="M1618" s="30">
        <f>S0P5022[[#This Row],[1-p]]*2</f>
        <v>0</v>
      </c>
      <c r="N1618" s="30">
        <f>S0P5022[[#This Row],[2p-1]]*2</f>
        <v>2</v>
      </c>
      <c r="O1618" s="30">
        <f>S0P5022[[#This Row],[2-2p]]*2</f>
        <v>0</v>
      </c>
      <c r="P1618" s="30">
        <f>2^S0P5022[[#This Row],[4p-2]]</f>
        <v>4</v>
      </c>
      <c r="Q1618" s="30">
        <f>2^S0P5022[[#This Row],[4-4p]]</f>
        <v>1</v>
      </c>
      <c r="R1618" s="30">
        <f>2^S0P5022[[#This Row],[2^(4p-2)]]</f>
        <v>16</v>
      </c>
      <c r="S1618" s="29">
        <f>S0P5022[[#This Row],[1-p]]/2</f>
        <v>0</v>
      </c>
      <c r="T1618" s="29" t="e">
        <f>S0P5022[[#This Row],[f(p)]]/LOG(1-S0P5022[[#This Row],[p]],2)^16</f>
        <v>#NUM!</v>
      </c>
      <c r="U1618" s="26" t="e">
        <f>2*(1-ABS(SIN(S0P5022[[#This Row],[Rad]]*2)))^(S0P5022[[#This Row],[-LOG(1-p)]])</f>
        <v>#NUM!</v>
      </c>
      <c r="V1618" s="26" t="e">
        <f>S0P5022[[#This Row],[f(p)]]*LOG(1-S0P5022[[#This Row],[p]],2)^-16</f>
        <v>#NUM!</v>
      </c>
      <c r="W1618" s="26" t="e">
        <f>S0P5022[[#This Row],[f(p)]]*2*((1-ABS(SIN(S0P5022[[#This Row],[Rad]]*2)))^(S0P5022[[#This Row],[-LOG(1-p)]]^2))</f>
        <v>#NUM!</v>
      </c>
      <c r="X1618" s="26" t="e">
        <f>S0P5022[[#This Row],[F3]]+S0P5022[[#This Row],[F2]]</f>
        <v>#NUM!</v>
      </c>
      <c r="Y1618" s="26"/>
      <c r="Z1618"/>
      <c r="AD1618" s="16"/>
      <c r="AE1618" s="20"/>
      <c r="AF1618" s="16"/>
      <c r="AG1618" s="20"/>
      <c r="AN1618" s="15"/>
      <c r="AO1618" s="20"/>
      <c r="AT1618" s="15"/>
      <c r="AU1618" s="17"/>
      <c r="AW1618" s="15"/>
      <c r="AX1618" s="20"/>
    </row>
    <row r="1619" spans="1:50" x14ac:dyDescent="0.3">
      <c r="A1619" s="28">
        <v>-15</v>
      </c>
      <c r="B1619" s="28">
        <f>RADIANS(S0P5022[[#This Row],[Deg]])</f>
        <v>-0.26179938779914941</v>
      </c>
      <c r="C1619" s="29">
        <v>0</v>
      </c>
      <c r="D1619" s="30">
        <v>1</v>
      </c>
      <c r="E1619" s="30">
        <f>-LOG(S0P5022[[#This Row],[p]]-0.5,2)</f>
        <v>1</v>
      </c>
      <c r="F1619" s="30" t="e">
        <f>-LOG(1-S0P5022[[#This Row],[p]],2)^2</f>
        <v>#NUM!</v>
      </c>
      <c r="G1619" s="30">
        <f>-LOG(S0P5022[[#This Row],[p]]-0.5,2)^2</f>
        <v>1</v>
      </c>
      <c r="H1619" s="30" t="e">
        <f>-LOG(1-S0P5022[[#This Row],[p]],2)</f>
        <v>#NUM!</v>
      </c>
      <c r="I1619" s="30">
        <f>1/S0P5022[[#This Row],[-LOG(p-0.5)^2]]</f>
        <v>1</v>
      </c>
      <c r="J1619" s="30">
        <f>1-S0P5022[[#This Row],[p]]</f>
        <v>0</v>
      </c>
      <c r="K1619" s="30" t="e">
        <f>1/S0P5022[[#This Row],[1-p]]</f>
        <v>#DIV/0!</v>
      </c>
      <c r="L1619" s="30">
        <f>S0P5022[[#This Row],[p]]*2-1</f>
        <v>1</v>
      </c>
      <c r="M1619" s="30">
        <f>S0P5022[[#This Row],[1-p]]*2</f>
        <v>0</v>
      </c>
      <c r="N1619" s="30">
        <f>S0P5022[[#This Row],[2p-1]]*2</f>
        <v>2</v>
      </c>
      <c r="O1619" s="30">
        <f>S0P5022[[#This Row],[2-2p]]*2</f>
        <v>0</v>
      </c>
      <c r="P1619" s="30">
        <f>2^S0P5022[[#This Row],[4p-2]]</f>
        <v>4</v>
      </c>
      <c r="Q1619" s="30">
        <f>2^S0P5022[[#This Row],[4-4p]]</f>
        <v>1</v>
      </c>
      <c r="R1619" s="30">
        <f>2^S0P5022[[#This Row],[2^(4p-2)]]</f>
        <v>16</v>
      </c>
      <c r="S1619" s="29">
        <f>S0P5022[[#This Row],[1-p]]/2</f>
        <v>0</v>
      </c>
      <c r="T1619" s="29" t="e">
        <f>S0P5022[[#This Row],[f(p)]]/LOG(1-S0P5022[[#This Row],[p]],2)^16</f>
        <v>#NUM!</v>
      </c>
      <c r="U1619" s="26" t="e">
        <f>2*(1-ABS(SIN(S0P5022[[#This Row],[Rad]]*2)))^(S0P5022[[#This Row],[-LOG(1-p)]])</f>
        <v>#NUM!</v>
      </c>
      <c r="V1619" s="26" t="e">
        <f>S0P5022[[#This Row],[f(p)]]*LOG(1-S0P5022[[#This Row],[p]],2)^-16</f>
        <v>#NUM!</v>
      </c>
      <c r="W1619" s="26" t="e">
        <f>S0P5022[[#This Row],[f(p)]]*2*((1-ABS(SIN(S0P5022[[#This Row],[Rad]]*2)))^(S0P5022[[#This Row],[-LOG(1-p)]]^2))</f>
        <v>#NUM!</v>
      </c>
      <c r="X1619" s="26" t="e">
        <f>S0P5022[[#This Row],[F3]]+S0P5022[[#This Row],[F2]]</f>
        <v>#NUM!</v>
      </c>
      <c r="Y1619" s="26"/>
      <c r="Z1619"/>
      <c r="AD1619" s="16"/>
      <c r="AE1619" s="20"/>
      <c r="AF1619" s="16"/>
      <c r="AG1619" s="20"/>
      <c r="AN1619" s="15"/>
      <c r="AO1619" s="20"/>
      <c r="AT1619" s="15"/>
      <c r="AU1619" s="17"/>
      <c r="AW1619" s="15"/>
      <c r="AX1619" s="20"/>
    </row>
    <row r="1620" spans="1:50" x14ac:dyDescent="0.3">
      <c r="A1620" s="28">
        <v>-14</v>
      </c>
      <c r="B1620" s="28">
        <f>RADIANS(S0P5022[[#This Row],[Deg]])</f>
        <v>-0.24434609527920614</v>
      </c>
      <c r="C1620" s="29">
        <v>0</v>
      </c>
      <c r="D1620" s="30">
        <v>1</v>
      </c>
      <c r="E1620" s="30">
        <f>-LOG(S0P5022[[#This Row],[p]]-0.5,2)</f>
        <v>1</v>
      </c>
      <c r="F1620" s="30" t="e">
        <f>-LOG(1-S0P5022[[#This Row],[p]],2)^2</f>
        <v>#NUM!</v>
      </c>
      <c r="G1620" s="30">
        <f>-LOG(S0P5022[[#This Row],[p]]-0.5,2)^2</f>
        <v>1</v>
      </c>
      <c r="H1620" s="30" t="e">
        <f>-LOG(1-S0P5022[[#This Row],[p]],2)</f>
        <v>#NUM!</v>
      </c>
      <c r="I1620" s="30">
        <f>1/S0P5022[[#This Row],[-LOG(p-0.5)^2]]</f>
        <v>1</v>
      </c>
      <c r="J1620" s="30">
        <f>1-S0P5022[[#This Row],[p]]</f>
        <v>0</v>
      </c>
      <c r="K1620" s="30" t="e">
        <f>1/S0P5022[[#This Row],[1-p]]</f>
        <v>#DIV/0!</v>
      </c>
      <c r="L1620" s="30">
        <f>S0P5022[[#This Row],[p]]*2-1</f>
        <v>1</v>
      </c>
      <c r="M1620" s="30">
        <f>S0P5022[[#This Row],[1-p]]*2</f>
        <v>0</v>
      </c>
      <c r="N1620" s="30">
        <f>S0P5022[[#This Row],[2p-1]]*2</f>
        <v>2</v>
      </c>
      <c r="O1620" s="30">
        <f>S0P5022[[#This Row],[2-2p]]*2</f>
        <v>0</v>
      </c>
      <c r="P1620" s="30">
        <f>2^S0P5022[[#This Row],[4p-2]]</f>
        <v>4</v>
      </c>
      <c r="Q1620" s="30">
        <f>2^S0P5022[[#This Row],[4-4p]]</f>
        <v>1</v>
      </c>
      <c r="R1620" s="30">
        <f>2^S0P5022[[#This Row],[2^(4p-2)]]</f>
        <v>16</v>
      </c>
      <c r="S1620" s="29">
        <f>S0P5022[[#This Row],[1-p]]/2</f>
        <v>0</v>
      </c>
      <c r="T1620" s="29" t="e">
        <f>S0P5022[[#This Row],[f(p)]]/LOG(1-S0P5022[[#This Row],[p]],2)^16</f>
        <v>#NUM!</v>
      </c>
      <c r="U1620" s="26" t="e">
        <f>2*(1-ABS(SIN(S0P5022[[#This Row],[Rad]]*2)))^(S0P5022[[#This Row],[-LOG(1-p)]])</f>
        <v>#NUM!</v>
      </c>
      <c r="V1620" s="26" t="e">
        <f>S0P5022[[#This Row],[f(p)]]*LOG(1-S0P5022[[#This Row],[p]],2)^-16</f>
        <v>#NUM!</v>
      </c>
      <c r="W1620" s="26" t="e">
        <f>S0P5022[[#This Row],[f(p)]]*2*((1-ABS(SIN(S0P5022[[#This Row],[Rad]]*2)))^(S0P5022[[#This Row],[-LOG(1-p)]]^2))</f>
        <v>#NUM!</v>
      </c>
      <c r="X1620" s="26" t="e">
        <f>S0P5022[[#This Row],[F3]]+S0P5022[[#This Row],[F2]]</f>
        <v>#NUM!</v>
      </c>
      <c r="Y1620" s="26"/>
      <c r="Z1620"/>
      <c r="AD1620" s="16"/>
      <c r="AE1620" s="20"/>
      <c r="AF1620" s="16"/>
      <c r="AG1620" s="20"/>
      <c r="AN1620" s="15"/>
      <c r="AO1620" s="20"/>
      <c r="AT1620" s="15"/>
      <c r="AU1620" s="17"/>
      <c r="AW1620" s="15"/>
      <c r="AX1620" s="20"/>
    </row>
    <row r="1621" spans="1:50" x14ac:dyDescent="0.3">
      <c r="A1621" s="28">
        <v>-13</v>
      </c>
      <c r="B1621" s="28">
        <f>RADIANS(S0P5022[[#This Row],[Deg]])</f>
        <v>-0.22689280275926285</v>
      </c>
      <c r="C1621" s="29">
        <v>0</v>
      </c>
      <c r="D1621" s="30">
        <v>1</v>
      </c>
      <c r="E1621" s="30">
        <f>-LOG(S0P5022[[#This Row],[p]]-0.5,2)</f>
        <v>1</v>
      </c>
      <c r="F1621" s="30" t="e">
        <f>-LOG(1-S0P5022[[#This Row],[p]],2)^2</f>
        <v>#NUM!</v>
      </c>
      <c r="G1621" s="30">
        <f>-LOG(S0P5022[[#This Row],[p]]-0.5,2)^2</f>
        <v>1</v>
      </c>
      <c r="H1621" s="30" t="e">
        <f>-LOG(1-S0P5022[[#This Row],[p]],2)</f>
        <v>#NUM!</v>
      </c>
      <c r="I1621" s="30">
        <f>1/S0P5022[[#This Row],[-LOG(p-0.5)^2]]</f>
        <v>1</v>
      </c>
      <c r="J1621" s="30">
        <f>1-S0P5022[[#This Row],[p]]</f>
        <v>0</v>
      </c>
      <c r="K1621" s="30" t="e">
        <f>1/S0P5022[[#This Row],[1-p]]</f>
        <v>#DIV/0!</v>
      </c>
      <c r="L1621" s="30">
        <f>S0P5022[[#This Row],[p]]*2-1</f>
        <v>1</v>
      </c>
      <c r="M1621" s="30">
        <f>S0P5022[[#This Row],[1-p]]*2</f>
        <v>0</v>
      </c>
      <c r="N1621" s="30">
        <f>S0P5022[[#This Row],[2p-1]]*2</f>
        <v>2</v>
      </c>
      <c r="O1621" s="30">
        <f>S0P5022[[#This Row],[2-2p]]*2</f>
        <v>0</v>
      </c>
      <c r="P1621" s="30">
        <f>2^S0P5022[[#This Row],[4p-2]]</f>
        <v>4</v>
      </c>
      <c r="Q1621" s="30">
        <f>2^S0P5022[[#This Row],[4-4p]]</f>
        <v>1</v>
      </c>
      <c r="R1621" s="30">
        <f>2^S0P5022[[#This Row],[2^(4p-2)]]</f>
        <v>16</v>
      </c>
      <c r="S1621" s="29">
        <f>S0P5022[[#This Row],[1-p]]/2</f>
        <v>0</v>
      </c>
      <c r="T1621" s="29" t="e">
        <f>S0P5022[[#This Row],[f(p)]]/LOG(1-S0P5022[[#This Row],[p]],2)^16</f>
        <v>#NUM!</v>
      </c>
      <c r="U1621" s="26" t="e">
        <f>2*(1-ABS(SIN(S0P5022[[#This Row],[Rad]]*2)))^(S0P5022[[#This Row],[-LOG(1-p)]])</f>
        <v>#NUM!</v>
      </c>
      <c r="V1621" s="26" t="e">
        <f>S0P5022[[#This Row],[f(p)]]*LOG(1-S0P5022[[#This Row],[p]],2)^-16</f>
        <v>#NUM!</v>
      </c>
      <c r="W1621" s="26" t="e">
        <f>S0P5022[[#This Row],[f(p)]]*2*((1-ABS(SIN(S0P5022[[#This Row],[Rad]]*2)))^(S0P5022[[#This Row],[-LOG(1-p)]]^2))</f>
        <v>#NUM!</v>
      </c>
      <c r="X1621" s="26" t="e">
        <f>S0P5022[[#This Row],[F3]]+S0P5022[[#This Row],[F2]]</f>
        <v>#NUM!</v>
      </c>
      <c r="Y1621" s="26"/>
      <c r="Z1621"/>
      <c r="AD1621" s="16"/>
      <c r="AE1621" s="20"/>
      <c r="AF1621" s="16"/>
      <c r="AG1621" s="20"/>
      <c r="AN1621" s="15"/>
      <c r="AO1621" s="20"/>
      <c r="AT1621" s="15"/>
      <c r="AU1621" s="17"/>
      <c r="AW1621" s="15"/>
      <c r="AX1621" s="20"/>
    </row>
    <row r="1622" spans="1:50" x14ac:dyDescent="0.3">
      <c r="A1622" s="28">
        <v>-12</v>
      </c>
      <c r="B1622" s="28">
        <f>RADIANS(S0P5022[[#This Row],[Deg]])</f>
        <v>-0.20943951023931956</v>
      </c>
      <c r="C1622" s="29">
        <v>0</v>
      </c>
      <c r="D1622" s="30">
        <v>1</v>
      </c>
      <c r="E1622" s="30">
        <f>-LOG(S0P5022[[#This Row],[p]]-0.5,2)</f>
        <v>1</v>
      </c>
      <c r="F1622" s="30" t="e">
        <f>-LOG(1-S0P5022[[#This Row],[p]],2)^2</f>
        <v>#NUM!</v>
      </c>
      <c r="G1622" s="30">
        <f>-LOG(S0P5022[[#This Row],[p]]-0.5,2)^2</f>
        <v>1</v>
      </c>
      <c r="H1622" s="30" t="e">
        <f>-LOG(1-S0P5022[[#This Row],[p]],2)</f>
        <v>#NUM!</v>
      </c>
      <c r="I1622" s="30">
        <f>1/S0P5022[[#This Row],[-LOG(p-0.5)^2]]</f>
        <v>1</v>
      </c>
      <c r="J1622" s="30">
        <f>1-S0P5022[[#This Row],[p]]</f>
        <v>0</v>
      </c>
      <c r="K1622" s="30" t="e">
        <f>1/S0P5022[[#This Row],[1-p]]</f>
        <v>#DIV/0!</v>
      </c>
      <c r="L1622" s="30">
        <f>S0P5022[[#This Row],[p]]*2-1</f>
        <v>1</v>
      </c>
      <c r="M1622" s="30">
        <f>S0P5022[[#This Row],[1-p]]*2</f>
        <v>0</v>
      </c>
      <c r="N1622" s="30">
        <f>S0P5022[[#This Row],[2p-1]]*2</f>
        <v>2</v>
      </c>
      <c r="O1622" s="30">
        <f>S0P5022[[#This Row],[2-2p]]*2</f>
        <v>0</v>
      </c>
      <c r="P1622" s="30">
        <f>2^S0P5022[[#This Row],[4p-2]]</f>
        <v>4</v>
      </c>
      <c r="Q1622" s="30">
        <f>2^S0P5022[[#This Row],[4-4p]]</f>
        <v>1</v>
      </c>
      <c r="R1622" s="30">
        <f>2^S0P5022[[#This Row],[2^(4p-2)]]</f>
        <v>16</v>
      </c>
      <c r="S1622" s="29">
        <f>S0P5022[[#This Row],[1-p]]/2</f>
        <v>0</v>
      </c>
      <c r="T1622" s="29" t="e">
        <f>S0P5022[[#This Row],[f(p)]]/LOG(1-S0P5022[[#This Row],[p]],2)^16</f>
        <v>#NUM!</v>
      </c>
      <c r="U1622" s="26" t="e">
        <f>2*(1-ABS(SIN(S0P5022[[#This Row],[Rad]]*2)))^(S0P5022[[#This Row],[-LOG(1-p)]])</f>
        <v>#NUM!</v>
      </c>
      <c r="V1622" s="26" t="e">
        <f>S0P5022[[#This Row],[f(p)]]*LOG(1-S0P5022[[#This Row],[p]],2)^-16</f>
        <v>#NUM!</v>
      </c>
      <c r="W1622" s="26" t="e">
        <f>S0P5022[[#This Row],[f(p)]]*2*((1-ABS(SIN(S0P5022[[#This Row],[Rad]]*2)))^(S0P5022[[#This Row],[-LOG(1-p)]]^2))</f>
        <v>#NUM!</v>
      </c>
      <c r="X1622" s="26" t="e">
        <f>S0P5022[[#This Row],[F3]]+S0P5022[[#This Row],[F2]]</f>
        <v>#NUM!</v>
      </c>
      <c r="Y1622" s="26"/>
      <c r="Z1622"/>
      <c r="AD1622" s="16"/>
      <c r="AE1622" s="20"/>
      <c r="AF1622" s="16"/>
      <c r="AG1622" s="20"/>
      <c r="AN1622" s="15"/>
      <c r="AO1622" s="20"/>
      <c r="AT1622" s="15"/>
      <c r="AU1622" s="17"/>
      <c r="AW1622" s="15"/>
      <c r="AX1622" s="20"/>
    </row>
    <row r="1623" spans="1:50" x14ac:dyDescent="0.3">
      <c r="A1623" s="28">
        <v>-11</v>
      </c>
      <c r="B1623" s="28">
        <f>RADIANS(S0P5022[[#This Row],[Deg]])</f>
        <v>-0.19198621771937624</v>
      </c>
      <c r="C1623" s="29">
        <v>0</v>
      </c>
      <c r="D1623" s="30">
        <v>1</v>
      </c>
      <c r="E1623" s="30">
        <f>-LOG(S0P5022[[#This Row],[p]]-0.5,2)</f>
        <v>1</v>
      </c>
      <c r="F1623" s="30" t="e">
        <f>-LOG(1-S0P5022[[#This Row],[p]],2)^2</f>
        <v>#NUM!</v>
      </c>
      <c r="G1623" s="30">
        <f>-LOG(S0P5022[[#This Row],[p]]-0.5,2)^2</f>
        <v>1</v>
      </c>
      <c r="H1623" s="30" t="e">
        <f>-LOG(1-S0P5022[[#This Row],[p]],2)</f>
        <v>#NUM!</v>
      </c>
      <c r="I1623" s="30">
        <f>1/S0P5022[[#This Row],[-LOG(p-0.5)^2]]</f>
        <v>1</v>
      </c>
      <c r="J1623" s="30">
        <f>1-S0P5022[[#This Row],[p]]</f>
        <v>0</v>
      </c>
      <c r="K1623" s="30" t="e">
        <f>1/S0P5022[[#This Row],[1-p]]</f>
        <v>#DIV/0!</v>
      </c>
      <c r="L1623" s="30">
        <f>S0P5022[[#This Row],[p]]*2-1</f>
        <v>1</v>
      </c>
      <c r="M1623" s="30">
        <f>S0P5022[[#This Row],[1-p]]*2</f>
        <v>0</v>
      </c>
      <c r="N1623" s="30">
        <f>S0P5022[[#This Row],[2p-1]]*2</f>
        <v>2</v>
      </c>
      <c r="O1623" s="30">
        <f>S0P5022[[#This Row],[2-2p]]*2</f>
        <v>0</v>
      </c>
      <c r="P1623" s="30">
        <f>2^S0P5022[[#This Row],[4p-2]]</f>
        <v>4</v>
      </c>
      <c r="Q1623" s="30">
        <f>2^S0P5022[[#This Row],[4-4p]]</f>
        <v>1</v>
      </c>
      <c r="R1623" s="30">
        <f>2^S0P5022[[#This Row],[2^(4p-2)]]</f>
        <v>16</v>
      </c>
      <c r="S1623" s="29">
        <f>S0P5022[[#This Row],[1-p]]/2</f>
        <v>0</v>
      </c>
      <c r="T1623" s="29" t="e">
        <f>S0P5022[[#This Row],[f(p)]]/LOG(1-S0P5022[[#This Row],[p]],2)^16</f>
        <v>#NUM!</v>
      </c>
      <c r="U1623" s="26" t="e">
        <f>2*(1-ABS(SIN(S0P5022[[#This Row],[Rad]]*2)))^(S0P5022[[#This Row],[-LOG(1-p)]])</f>
        <v>#NUM!</v>
      </c>
      <c r="V1623" s="26" t="e">
        <f>S0P5022[[#This Row],[f(p)]]*LOG(1-S0P5022[[#This Row],[p]],2)^-16</f>
        <v>#NUM!</v>
      </c>
      <c r="W1623" s="26" t="e">
        <f>S0P5022[[#This Row],[f(p)]]*2*((1-ABS(SIN(S0P5022[[#This Row],[Rad]]*2)))^(S0P5022[[#This Row],[-LOG(1-p)]]^2))</f>
        <v>#NUM!</v>
      </c>
      <c r="X1623" s="26" t="e">
        <f>S0P5022[[#This Row],[F3]]+S0P5022[[#This Row],[F2]]</f>
        <v>#NUM!</v>
      </c>
      <c r="Y1623" s="26"/>
      <c r="Z1623"/>
      <c r="AD1623" s="16"/>
      <c r="AE1623" s="20"/>
      <c r="AF1623" s="16"/>
      <c r="AG1623" s="20"/>
      <c r="AN1623" s="15"/>
      <c r="AO1623" s="20"/>
      <c r="AT1623" s="15"/>
      <c r="AU1623" s="17"/>
      <c r="AW1623" s="15"/>
      <c r="AX1623" s="20"/>
    </row>
    <row r="1624" spans="1:50" x14ac:dyDescent="0.3">
      <c r="A1624" s="28">
        <v>-10</v>
      </c>
      <c r="B1624" s="28">
        <f>RADIANS(S0P5022[[#This Row],[Deg]])</f>
        <v>-0.17453292519943295</v>
      </c>
      <c r="C1624" s="29">
        <v>0</v>
      </c>
      <c r="D1624" s="30">
        <v>1</v>
      </c>
      <c r="E1624" s="30">
        <f>-LOG(S0P5022[[#This Row],[p]]-0.5,2)</f>
        <v>1</v>
      </c>
      <c r="F1624" s="30" t="e">
        <f>-LOG(1-S0P5022[[#This Row],[p]],2)^2</f>
        <v>#NUM!</v>
      </c>
      <c r="G1624" s="30">
        <f>-LOG(S0P5022[[#This Row],[p]]-0.5,2)^2</f>
        <v>1</v>
      </c>
      <c r="H1624" s="30" t="e">
        <f>-LOG(1-S0P5022[[#This Row],[p]],2)</f>
        <v>#NUM!</v>
      </c>
      <c r="I1624" s="30">
        <f>1/S0P5022[[#This Row],[-LOG(p-0.5)^2]]</f>
        <v>1</v>
      </c>
      <c r="J1624" s="30">
        <f>1-S0P5022[[#This Row],[p]]</f>
        <v>0</v>
      </c>
      <c r="K1624" s="30" t="e">
        <f>1/S0P5022[[#This Row],[1-p]]</f>
        <v>#DIV/0!</v>
      </c>
      <c r="L1624" s="30">
        <f>S0P5022[[#This Row],[p]]*2-1</f>
        <v>1</v>
      </c>
      <c r="M1624" s="30">
        <f>S0P5022[[#This Row],[1-p]]*2</f>
        <v>0</v>
      </c>
      <c r="N1624" s="30">
        <f>S0P5022[[#This Row],[2p-1]]*2</f>
        <v>2</v>
      </c>
      <c r="O1624" s="30">
        <f>S0P5022[[#This Row],[2-2p]]*2</f>
        <v>0</v>
      </c>
      <c r="P1624" s="30">
        <f>2^S0P5022[[#This Row],[4p-2]]</f>
        <v>4</v>
      </c>
      <c r="Q1624" s="30">
        <f>2^S0P5022[[#This Row],[4-4p]]</f>
        <v>1</v>
      </c>
      <c r="R1624" s="30">
        <f>2^S0P5022[[#This Row],[2^(4p-2)]]</f>
        <v>16</v>
      </c>
      <c r="S1624" s="29">
        <f>S0P5022[[#This Row],[1-p]]/2</f>
        <v>0</v>
      </c>
      <c r="T1624" s="29" t="e">
        <f>S0P5022[[#This Row],[f(p)]]/LOG(1-S0P5022[[#This Row],[p]],2)^16</f>
        <v>#NUM!</v>
      </c>
      <c r="U1624" s="26" t="e">
        <f>2*(1-ABS(SIN(S0P5022[[#This Row],[Rad]]*2)))^(S0P5022[[#This Row],[-LOG(1-p)]])</f>
        <v>#NUM!</v>
      </c>
      <c r="V1624" s="26" t="e">
        <f>S0P5022[[#This Row],[f(p)]]*LOG(1-S0P5022[[#This Row],[p]],2)^-16</f>
        <v>#NUM!</v>
      </c>
      <c r="W1624" s="26" t="e">
        <f>S0P5022[[#This Row],[f(p)]]*2*((1-ABS(SIN(S0P5022[[#This Row],[Rad]]*2)))^(S0P5022[[#This Row],[-LOG(1-p)]]^2))</f>
        <v>#NUM!</v>
      </c>
      <c r="X1624" s="26" t="e">
        <f>S0P5022[[#This Row],[F3]]+S0P5022[[#This Row],[F2]]</f>
        <v>#NUM!</v>
      </c>
      <c r="Y1624" s="26"/>
      <c r="Z1624"/>
      <c r="AD1624" s="16"/>
      <c r="AE1624" s="20"/>
      <c r="AF1624" s="16"/>
      <c r="AG1624" s="20"/>
      <c r="AN1624" s="15"/>
      <c r="AO1624" s="20"/>
      <c r="AT1624" s="15"/>
      <c r="AU1624" s="17"/>
      <c r="AW1624" s="15"/>
      <c r="AX1624" s="20"/>
    </row>
    <row r="1625" spans="1:50" x14ac:dyDescent="0.3">
      <c r="A1625" s="28">
        <v>-9</v>
      </c>
      <c r="B1625" s="28">
        <f>RADIANS(S0P5022[[#This Row],[Deg]])</f>
        <v>-0.15707963267948966</v>
      </c>
      <c r="C1625" s="29">
        <v>0</v>
      </c>
      <c r="D1625" s="30">
        <v>1</v>
      </c>
      <c r="E1625" s="30">
        <f>-LOG(S0P5022[[#This Row],[p]]-0.5,2)</f>
        <v>1</v>
      </c>
      <c r="F1625" s="30" t="e">
        <f>-LOG(1-S0P5022[[#This Row],[p]],2)^2</f>
        <v>#NUM!</v>
      </c>
      <c r="G1625" s="30">
        <f>-LOG(S0P5022[[#This Row],[p]]-0.5,2)^2</f>
        <v>1</v>
      </c>
      <c r="H1625" s="30" t="e">
        <f>-LOG(1-S0P5022[[#This Row],[p]],2)</f>
        <v>#NUM!</v>
      </c>
      <c r="I1625" s="30">
        <f>1/S0P5022[[#This Row],[-LOG(p-0.5)^2]]</f>
        <v>1</v>
      </c>
      <c r="J1625" s="30">
        <f>1-S0P5022[[#This Row],[p]]</f>
        <v>0</v>
      </c>
      <c r="K1625" s="30" t="e">
        <f>1/S0P5022[[#This Row],[1-p]]</f>
        <v>#DIV/0!</v>
      </c>
      <c r="L1625" s="30">
        <f>S0P5022[[#This Row],[p]]*2-1</f>
        <v>1</v>
      </c>
      <c r="M1625" s="30">
        <f>S0P5022[[#This Row],[1-p]]*2</f>
        <v>0</v>
      </c>
      <c r="N1625" s="30">
        <f>S0P5022[[#This Row],[2p-1]]*2</f>
        <v>2</v>
      </c>
      <c r="O1625" s="30">
        <f>S0P5022[[#This Row],[2-2p]]*2</f>
        <v>0</v>
      </c>
      <c r="P1625" s="30">
        <f>2^S0P5022[[#This Row],[4p-2]]</f>
        <v>4</v>
      </c>
      <c r="Q1625" s="30">
        <f>2^S0P5022[[#This Row],[4-4p]]</f>
        <v>1</v>
      </c>
      <c r="R1625" s="30">
        <f>2^S0P5022[[#This Row],[2^(4p-2)]]</f>
        <v>16</v>
      </c>
      <c r="S1625" s="29">
        <f>S0P5022[[#This Row],[1-p]]/2</f>
        <v>0</v>
      </c>
      <c r="T1625" s="29" t="e">
        <f>S0P5022[[#This Row],[f(p)]]/LOG(1-S0P5022[[#This Row],[p]],2)^16</f>
        <v>#NUM!</v>
      </c>
      <c r="U1625" s="26" t="e">
        <f>2*(1-ABS(SIN(S0P5022[[#This Row],[Rad]]*2)))^(S0P5022[[#This Row],[-LOG(1-p)]])</f>
        <v>#NUM!</v>
      </c>
      <c r="V1625" s="26" t="e">
        <f>S0P5022[[#This Row],[f(p)]]*LOG(1-S0P5022[[#This Row],[p]],2)^-16</f>
        <v>#NUM!</v>
      </c>
      <c r="W1625" s="26" t="e">
        <f>S0P5022[[#This Row],[f(p)]]*2*((1-ABS(SIN(S0P5022[[#This Row],[Rad]]*2)))^(S0P5022[[#This Row],[-LOG(1-p)]]^2))</f>
        <v>#NUM!</v>
      </c>
      <c r="X1625" s="26" t="e">
        <f>S0P5022[[#This Row],[F3]]+S0P5022[[#This Row],[F2]]</f>
        <v>#NUM!</v>
      </c>
      <c r="Y1625" s="26"/>
      <c r="Z1625"/>
      <c r="AD1625" s="16"/>
      <c r="AE1625" s="20"/>
      <c r="AF1625" s="16"/>
      <c r="AG1625" s="20"/>
      <c r="AN1625" s="15"/>
      <c r="AO1625" s="20"/>
      <c r="AT1625" s="15"/>
      <c r="AU1625" s="17"/>
      <c r="AW1625" s="15"/>
      <c r="AX1625" s="20"/>
    </row>
    <row r="1626" spans="1:50" x14ac:dyDescent="0.3">
      <c r="A1626" s="28">
        <v>-8</v>
      </c>
      <c r="B1626" s="28">
        <f>RADIANS(S0P5022[[#This Row],[Deg]])</f>
        <v>-0.13962634015954636</v>
      </c>
      <c r="C1626" s="29">
        <v>0</v>
      </c>
      <c r="D1626" s="30">
        <v>1</v>
      </c>
      <c r="E1626" s="30">
        <f>-LOG(S0P5022[[#This Row],[p]]-0.5,2)</f>
        <v>1</v>
      </c>
      <c r="F1626" s="30" t="e">
        <f>-LOG(1-S0P5022[[#This Row],[p]],2)^2</f>
        <v>#NUM!</v>
      </c>
      <c r="G1626" s="30">
        <f>-LOG(S0P5022[[#This Row],[p]]-0.5,2)^2</f>
        <v>1</v>
      </c>
      <c r="H1626" s="30" t="e">
        <f>-LOG(1-S0P5022[[#This Row],[p]],2)</f>
        <v>#NUM!</v>
      </c>
      <c r="I1626" s="30">
        <f>1/S0P5022[[#This Row],[-LOG(p-0.5)^2]]</f>
        <v>1</v>
      </c>
      <c r="J1626" s="30">
        <f>1-S0P5022[[#This Row],[p]]</f>
        <v>0</v>
      </c>
      <c r="K1626" s="30" t="e">
        <f>1/S0P5022[[#This Row],[1-p]]</f>
        <v>#DIV/0!</v>
      </c>
      <c r="L1626" s="30">
        <f>S0P5022[[#This Row],[p]]*2-1</f>
        <v>1</v>
      </c>
      <c r="M1626" s="30">
        <f>S0P5022[[#This Row],[1-p]]*2</f>
        <v>0</v>
      </c>
      <c r="N1626" s="30">
        <f>S0P5022[[#This Row],[2p-1]]*2</f>
        <v>2</v>
      </c>
      <c r="O1626" s="30">
        <f>S0P5022[[#This Row],[2-2p]]*2</f>
        <v>0</v>
      </c>
      <c r="P1626" s="30">
        <f>2^S0P5022[[#This Row],[4p-2]]</f>
        <v>4</v>
      </c>
      <c r="Q1626" s="30">
        <f>2^S0P5022[[#This Row],[4-4p]]</f>
        <v>1</v>
      </c>
      <c r="R1626" s="30">
        <f>2^S0P5022[[#This Row],[2^(4p-2)]]</f>
        <v>16</v>
      </c>
      <c r="S1626" s="29">
        <f>S0P5022[[#This Row],[1-p]]/2</f>
        <v>0</v>
      </c>
      <c r="T1626" s="29" t="e">
        <f>S0P5022[[#This Row],[f(p)]]/LOG(1-S0P5022[[#This Row],[p]],2)^16</f>
        <v>#NUM!</v>
      </c>
      <c r="U1626" s="26" t="e">
        <f>2*(1-ABS(SIN(S0P5022[[#This Row],[Rad]]*2)))^(S0P5022[[#This Row],[-LOG(1-p)]])</f>
        <v>#NUM!</v>
      </c>
      <c r="V1626" s="26" t="e">
        <f>S0P5022[[#This Row],[f(p)]]*LOG(1-S0P5022[[#This Row],[p]],2)^-16</f>
        <v>#NUM!</v>
      </c>
      <c r="W1626" s="26" t="e">
        <f>S0P5022[[#This Row],[f(p)]]*2*((1-ABS(SIN(S0P5022[[#This Row],[Rad]]*2)))^(S0P5022[[#This Row],[-LOG(1-p)]]^2))</f>
        <v>#NUM!</v>
      </c>
      <c r="X1626" s="26" t="e">
        <f>S0P5022[[#This Row],[F3]]+S0P5022[[#This Row],[F2]]</f>
        <v>#NUM!</v>
      </c>
      <c r="Y1626" s="26"/>
      <c r="Z1626"/>
      <c r="AD1626" s="16"/>
      <c r="AE1626" s="20"/>
      <c r="AF1626" s="16"/>
      <c r="AG1626" s="20"/>
      <c r="AN1626" s="15"/>
      <c r="AO1626" s="20"/>
      <c r="AT1626" s="15"/>
      <c r="AU1626" s="17"/>
      <c r="AW1626" s="15"/>
      <c r="AX1626" s="20"/>
    </row>
    <row r="1627" spans="1:50" x14ac:dyDescent="0.3">
      <c r="A1627" s="28">
        <v>-7</v>
      </c>
      <c r="B1627" s="28">
        <f>RADIANS(S0P5022[[#This Row],[Deg]])</f>
        <v>-0.12217304763960307</v>
      </c>
      <c r="C1627" s="29">
        <v>0</v>
      </c>
      <c r="D1627" s="30">
        <v>1</v>
      </c>
      <c r="E1627" s="30">
        <f>-LOG(S0P5022[[#This Row],[p]]-0.5,2)</f>
        <v>1</v>
      </c>
      <c r="F1627" s="30" t="e">
        <f>-LOG(1-S0P5022[[#This Row],[p]],2)^2</f>
        <v>#NUM!</v>
      </c>
      <c r="G1627" s="30">
        <f>-LOG(S0P5022[[#This Row],[p]]-0.5,2)^2</f>
        <v>1</v>
      </c>
      <c r="H1627" s="30" t="e">
        <f>-LOG(1-S0P5022[[#This Row],[p]],2)</f>
        <v>#NUM!</v>
      </c>
      <c r="I1627" s="30">
        <f>1/S0P5022[[#This Row],[-LOG(p-0.5)^2]]</f>
        <v>1</v>
      </c>
      <c r="J1627" s="30">
        <f>1-S0P5022[[#This Row],[p]]</f>
        <v>0</v>
      </c>
      <c r="K1627" s="30" t="e">
        <f>1/S0P5022[[#This Row],[1-p]]</f>
        <v>#DIV/0!</v>
      </c>
      <c r="L1627" s="30">
        <f>S0P5022[[#This Row],[p]]*2-1</f>
        <v>1</v>
      </c>
      <c r="M1627" s="30">
        <f>S0P5022[[#This Row],[1-p]]*2</f>
        <v>0</v>
      </c>
      <c r="N1627" s="30">
        <f>S0P5022[[#This Row],[2p-1]]*2</f>
        <v>2</v>
      </c>
      <c r="O1627" s="30">
        <f>S0P5022[[#This Row],[2-2p]]*2</f>
        <v>0</v>
      </c>
      <c r="P1627" s="30">
        <f>2^S0P5022[[#This Row],[4p-2]]</f>
        <v>4</v>
      </c>
      <c r="Q1627" s="30">
        <f>2^S0P5022[[#This Row],[4-4p]]</f>
        <v>1</v>
      </c>
      <c r="R1627" s="30">
        <f>2^S0P5022[[#This Row],[2^(4p-2)]]</f>
        <v>16</v>
      </c>
      <c r="S1627" s="29">
        <f>S0P5022[[#This Row],[1-p]]/2</f>
        <v>0</v>
      </c>
      <c r="T1627" s="29" t="e">
        <f>S0P5022[[#This Row],[f(p)]]/LOG(1-S0P5022[[#This Row],[p]],2)^16</f>
        <v>#NUM!</v>
      </c>
      <c r="U1627" s="26" t="e">
        <f>2*(1-ABS(SIN(S0P5022[[#This Row],[Rad]]*2)))^(S0P5022[[#This Row],[-LOG(1-p)]])</f>
        <v>#NUM!</v>
      </c>
      <c r="V1627" s="26" t="e">
        <f>S0P5022[[#This Row],[f(p)]]*LOG(1-S0P5022[[#This Row],[p]],2)^-16</f>
        <v>#NUM!</v>
      </c>
      <c r="W1627" s="26" t="e">
        <f>S0P5022[[#This Row],[f(p)]]*2*((1-ABS(SIN(S0P5022[[#This Row],[Rad]]*2)))^(S0P5022[[#This Row],[-LOG(1-p)]]^2))</f>
        <v>#NUM!</v>
      </c>
      <c r="X1627" s="26" t="e">
        <f>S0P5022[[#This Row],[F3]]+S0P5022[[#This Row],[F2]]</f>
        <v>#NUM!</v>
      </c>
      <c r="Y1627" s="26"/>
      <c r="Z1627"/>
      <c r="AD1627" s="16"/>
      <c r="AE1627" s="20"/>
      <c r="AF1627" s="16"/>
      <c r="AG1627" s="20"/>
      <c r="AN1627" s="15"/>
      <c r="AO1627" s="20"/>
      <c r="AT1627" s="15"/>
      <c r="AU1627" s="17"/>
      <c r="AW1627" s="15"/>
      <c r="AX1627" s="20"/>
    </row>
    <row r="1628" spans="1:50" x14ac:dyDescent="0.3">
      <c r="A1628" s="28">
        <v>-6</v>
      </c>
      <c r="B1628" s="28">
        <f>RADIANS(S0P5022[[#This Row],[Deg]])</f>
        <v>-0.10471975511965978</v>
      </c>
      <c r="C1628" s="29">
        <v>0</v>
      </c>
      <c r="D1628" s="30">
        <v>1</v>
      </c>
      <c r="E1628" s="30">
        <f>-LOG(S0P5022[[#This Row],[p]]-0.5,2)</f>
        <v>1</v>
      </c>
      <c r="F1628" s="30" t="e">
        <f>-LOG(1-S0P5022[[#This Row],[p]],2)^2</f>
        <v>#NUM!</v>
      </c>
      <c r="G1628" s="30">
        <f>-LOG(S0P5022[[#This Row],[p]]-0.5,2)^2</f>
        <v>1</v>
      </c>
      <c r="H1628" s="30" t="e">
        <f>-LOG(1-S0P5022[[#This Row],[p]],2)</f>
        <v>#NUM!</v>
      </c>
      <c r="I1628" s="30">
        <f>1/S0P5022[[#This Row],[-LOG(p-0.5)^2]]</f>
        <v>1</v>
      </c>
      <c r="J1628" s="30">
        <f>1-S0P5022[[#This Row],[p]]</f>
        <v>0</v>
      </c>
      <c r="K1628" s="30" t="e">
        <f>1/S0P5022[[#This Row],[1-p]]</f>
        <v>#DIV/0!</v>
      </c>
      <c r="L1628" s="30">
        <f>S0P5022[[#This Row],[p]]*2-1</f>
        <v>1</v>
      </c>
      <c r="M1628" s="30">
        <f>S0P5022[[#This Row],[1-p]]*2</f>
        <v>0</v>
      </c>
      <c r="N1628" s="30">
        <f>S0P5022[[#This Row],[2p-1]]*2</f>
        <v>2</v>
      </c>
      <c r="O1628" s="30">
        <f>S0P5022[[#This Row],[2-2p]]*2</f>
        <v>0</v>
      </c>
      <c r="P1628" s="30">
        <f>2^S0P5022[[#This Row],[4p-2]]</f>
        <v>4</v>
      </c>
      <c r="Q1628" s="30">
        <f>2^S0P5022[[#This Row],[4-4p]]</f>
        <v>1</v>
      </c>
      <c r="R1628" s="30">
        <f>2^S0P5022[[#This Row],[2^(4p-2)]]</f>
        <v>16</v>
      </c>
      <c r="S1628" s="29">
        <f>S0P5022[[#This Row],[1-p]]/2</f>
        <v>0</v>
      </c>
      <c r="T1628" s="29" t="e">
        <f>S0P5022[[#This Row],[f(p)]]/LOG(1-S0P5022[[#This Row],[p]],2)^16</f>
        <v>#NUM!</v>
      </c>
      <c r="U1628" s="26" t="e">
        <f>2*(1-ABS(SIN(S0P5022[[#This Row],[Rad]]*2)))^(S0P5022[[#This Row],[-LOG(1-p)]])</f>
        <v>#NUM!</v>
      </c>
      <c r="V1628" s="26" t="e">
        <f>S0P5022[[#This Row],[f(p)]]*LOG(1-S0P5022[[#This Row],[p]],2)^-16</f>
        <v>#NUM!</v>
      </c>
      <c r="W1628" s="26" t="e">
        <f>S0P5022[[#This Row],[f(p)]]*2*((1-ABS(SIN(S0P5022[[#This Row],[Rad]]*2)))^(S0P5022[[#This Row],[-LOG(1-p)]]^2))</f>
        <v>#NUM!</v>
      </c>
      <c r="X1628" s="26" t="e">
        <f>S0P5022[[#This Row],[F3]]+S0P5022[[#This Row],[F2]]</f>
        <v>#NUM!</v>
      </c>
      <c r="Y1628" s="26"/>
      <c r="Z1628"/>
      <c r="AD1628" s="16"/>
      <c r="AE1628" s="20"/>
      <c r="AF1628" s="16"/>
      <c r="AG1628" s="20"/>
      <c r="AN1628" s="15"/>
      <c r="AO1628" s="20"/>
      <c r="AT1628" s="15"/>
      <c r="AU1628" s="17"/>
      <c r="AW1628" s="15"/>
      <c r="AX1628" s="20"/>
    </row>
    <row r="1629" spans="1:50" x14ac:dyDescent="0.3">
      <c r="A1629" s="28">
        <v>-5</v>
      </c>
      <c r="B1629" s="28">
        <f>RADIANS(S0P5022[[#This Row],[Deg]])</f>
        <v>-8.7266462599716474E-2</v>
      </c>
      <c r="C1629" s="29">
        <v>0</v>
      </c>
      <c r="D1629" s="30">
        <v>1</v>
      </c>
      <c r="E1629" s="30">
        <f>-LOG(S0P5022[[#This Row],[p]]-0.5,2)</f>
        <v>1</v>
      </c>
      <c r="F1629" s="30" t="e">
        <f>-LOG(1-S0P5022[[#This Row],[p]],2)^2</f>
        <v>#NUM!</v>
      </c>
      <c r="G1629" s="30">
        <f>-LOG(S0P5022[[#This Row],[p]]-0.5,2)^2</f>
        <v>1</v>
      </c>
      <c r="H1629" s="30" t="e">
        <f>-LOG(1-S0P5022[[#This Row],[p]],2)</f>
        <v>#NUM!</v>
      </c>
      <c r="I1629" s="30">
        <f>1/S0P5022[[#This Row],[-LOG(p-0.5)^2]]</f>
        <v>1</v>
      </c>
      <c r="J1629" s="30">
        <f>1-S0P5022[[#This Row],[p]]</f>
        <v>0</v>
      </c>
      <c r="K1629" s="30" t="e">
        <f>1/S0P5022[[#This Row],[1-p]]</f>
        <v>#DIV/0!</v>
      </c>
      <c r="L1629" s="30">
        <f>S0P5022[[#This Row],[p]]*2-1</f>
        <v>1</v>
      </c>
      <c r="M1629" s="30">
        <f>S0P5022[[#This Row],[1-p]]*2</f>
        <v>0</v>
      </c>
      <c r="N1629" s="30">
        <f>S0P5022[[#This Row],[2p-1]]*2</f>
        <v>2</v>
      </c>
      <c r="O1629" s="30">
        <f>S0P5022[[#This Row],[2-2p]]*2</f>
        <v>0</v>
      </c>
      <c r="P1629" s="30">
        <f>2^S0P5022[[#This Row],[4p-2]]</f>
        <v>4</v>
      </c>
      <c r="Q1629" s="30">
        <f>2^S0P5022[[#This Row],[4-4p]]</f>
        <v>1</v>
      </c>
      <c r="R1629" s="30">
        <f>2^S0P5022[[#This Row],[2^(4p-2)]]</f>
        <v>16</v>
      </c>
      <c r="S1629" s="29">
        <f>S0P5022[[#This Row],[1-p]]/2</f>
        <v>0</v>
      </c>
      <c r="T1629" s="29" t="e">
        <f>S0P5022[[#This Row],[f(p)]]/LOG(1-S0P5022[[#This Row],[p]],2)^16</f>
        <v>#NUM!</v>
      </c>
      <c r="U1629" s="26" t="e">
        <f>2*(1-ABS(SIN(S0P5022[[#This Row],[Rad]]*2)))^(S0P5022[[#This Row],[-LOG(1-p)]])</f>
        <v>#NUM!</v>
      </c>
      <c r="V1629" s="26" t="e">
        <f>S0P5022[[#This Row],[f(p)]]*LOG(1-S0P5022[[#This Row],[p]],2)^-16</f>
        <v>#NUM!</v>
      </c>
      <c r="W1629" s="26" t="e">
        <f>S0P5022[[#This Row],[f(p)]]*2*((1-ABS(SIN(S0P5022[[#This Row],[Rad]]*2)))^(S0P5022[[#This Row],[-LOG(1-p)]]^2))</f>
        <v>#NUM!</v>
      </c>
      <c r="X1629" s="26" t="e">
        <f>S0P5022[[#This Row],[F3]]+S0P5022[[#This Row],[F2]]</f>
        <v>#NUM!</v>
      </c>
      <c r="Y1629" s="26"/>
      <c r="Z1629"/>
      <c r="AD1629" s="16"/>
      <c r="AE1629" s="20"/>
      <c r="AF1629" s="16"/>
      <c r="AG1629" s="20"/>
      <c r="AN1629" s="15"/>
      <c r="AO1629" s="20"/>
      <c r="AT1629" s="15"/>
      <c r="AU1629" s="17"/>
      <c r="AW1629" s="15"/>
      <c r="AX1629" s="20"/>
    </row>
    <row r="1630" spans="1:50" x14ac:dyDescent="0.3">
      <c r="A1630" s="28">
        <v>-4</v>
      </c>
      <c r="B1630" s="28">
        <f>RADIANS(S0P5022[[#This Row],[Deg]])</f>
        <v>-6.9813170079773182E-2</v>
      </c>
      <c r="C1630" s="29">
        <v>0</v>
      </c>
      <c r="D1630" s="30">
        <v>1</v>
      </c>
      <c r="E1630" s="30">
        <f>-LOG(S0P5022[[#This Row],[p]]-0.5,2)</f>
        <v>1</v>
      </c>
      <c r="F1630" s="30" t="e">
        <f>-LOG(1-S0P5022[[#This Row],[p]],2)^2</f>
        <v>#NUM!</v>
      </c>
      <c r="G1630" s="30">
        <f>-LOG(S0P5022[[#This Row],[p]]-0.5,2)^2</f>
        <v>1</v>
      </c>
      <c r="H1630" s="30" t="e">
        <f>-LOG(1-S0P5022[[#This Row],[p]],2)</f>
        <v>#NUM!</v>
      </c>
      <c r="I1630" s="30">
        <f>1/S0P5022[[#This Row],[-LOG(p-0.5)^2]]</f>
        <v>1</v>
      </c>
      <c r="J1630" s="30">
        <f>1-S0P5022[[#This Row],[p]]</f>
        <v>0</v>
      </c>
      <c r="K1630" s="30" t="e">
        <f>1/S0P5022[[#This Row],[1-p]]</f>
        <v>#DIV/0!</v>
      </c>
      <c r="L1630" s="30">
        <f>S0P5022[[#This Row],[p]]*2-1</f>
        <v>1</v>
      </c>
      <c r="M1630" s="30">
        <f>S0P5022[[#This Row],[1-p]]*2</f>
        <v>0</v>
      </c>
      <c r="N1630" s="30">
        <f>S0P5022[[#This Row],[2p-1]]*2</f>
        <v>2</v>
      </c>
      <c r="O1630" s="30">
        <f>S0P5022[[#This Row],[2-2p]]*2</f>
        <v>0</v>
      </c>
      <c r="P1630" s="30">
        <f>2^S0P5022[[#This Row],[4p-2]]</f>
        <v>4</v>
      </c>
      <c r="Q1630" s="30">
        <f>2^S0P5022[[#This Row],[4-4p]]</f>
        <v>1</v>
      </c>
      <c r="R1630" s="30">
        <f>2^S0P5022[[#This Row],[2^(4p-2)]]</f>
        <v>16</v>
      </c>
      <c r="S1630" s="29">
        <f>S0P5022[[#This Row],[1-p]]/2</f>
        <v>0</v>
      </c>
      <c r="T1630" s="29" t="e">
        <f>S0P5022[[#This Row],[f(p)]]/LOG(1-S0P5022[[#This Row],[p]],2)^16</f>
        <v>#NUM!</v>
      </c>
      <c r="U1630" s="26" t="e">
        <f>2*(1-ABS(SIN(S0P5022[[#This Row],[Rad]]*2)))^(S0P5022[[#This Row],[-LOG(1-p)]])</f>
        <v>#NUM!</v>
      </c>
      <c r="V1630" s="26" t="e">
        <f>S0P5022[[#This Row],[f(p)]]*LOG(1-S0P5022[[#This Row],[p]],2)^-16</f>
        <v>#NUM!</v>
      </c>
      <c r="W1630" s="26" t="e">
        <f>S0P5022[[#This Row],[f(p)]]*2*((1-ABS(SIN(S0P5022[[#This Row],[Rad]]*2)))^(S0P5022[[#This Row],[-LOG(1-p)]]^2))</f>
        <v>#NUM!</v>
      </c>
      <c r="X1630" s="26" t="e">
        <f>S0P5022[[#This Row],[F3]]+S0P5022[[#This Row],[F2]]</f>
        <v>#NUM!</v>
      </c>
      <c r="Y1630" s="26"/>
      <c r="Z1630"/>
      <c r="AD1630" s="16"/>
      <c r="AE1630" s="20"/>
      <c r="AF1630" s="16"/>
      <c r="AG1630" s="20"/>
      <c r="AN1630" s="15"/>
      <c r="AO1630" s="20"/>
      <c r="AT1630" s="15"/>
      <c r="AU1630" s="17"/>
      <c r="AW1630" s="15"/>
      <c r="AX1630" s="20"/>
    </row>
    <row r="1631" spans="1:50" x14ac:dyDescent="0.3">
      <c r="A1631" s="28">
        <v>-3</v>
      </c>
      <c r="B1631" s="28">
        <f>RADIANS(S0P5022[[#This Row],[Deg]])</f>
        <v>-5.235987755982989E-2</v>
      </c>
      <c r="C1631" s="29">
        <v>0</v>
      </c>
      <c r="D1631" s="30">
        <v>1</v>
      </c>
      <c r="E1631" s="30">
        <f>-LOG(S0P5022[[#This Row],[p]]-0.5,2)</f>
        <v>1</v>
      </c>
      <c r="F1631" s="30" t="e">
        <f>-LOG(1-S0P5022[[#This Row],[p]],2)^2</f>
        <v>#NUM!</v>
      </c>
      <c r="G1631" s="30">
        <f>-LOG(S0P5022[[#This Row],[p]]-0.5,2)^2</f>
        <v>1</v>
      </c>
      <c r="H1631" s="30" t="e">
        <f>-LOG(1-S0P5022[[#This Row],[p]],2)</f>
        <v>#NUM!</v>
      </c>
      <c r="I1631" s="30">
        <f>1/S0P5022[[#This Row],[-LOG(p-0.5)^2]]</f>
        <v>1</v>
      </c>
      <c r="J1631" s="30">
        <f>1-S0P5022[[#This Row],[p]]</f>
        <v>0</v>
      </c>
      <c r="K1631" s="30" t="e">
        <f>1/S0P5022[[#This Row],[1-p]]</f>
        <v>#DIV/0!</v>
      </c>
      <c r="L1631" s="30">
        <f>S0P5022[[#This Row],[p]]*2-1</f>
        <v>1</v>
      </c>
      <c r="M1631" s="30">
        <f>S0P5022[[#This Row],[1-p]]*2</f>
        <v>0</v>
      </c>
      <c r="N1631" s="30">
        <f>S0P5022[[#This Row],[2p-1]]*2</f>
        <v>2</v>
      </c>
      <c r="O1631" s="30">
        <f>S0P5022[[#This Row],[2-2p]]*2</f>
        <v>0</v>
      </c>
      <c r="P1631" s="30">
        <f>2^S0P5022[[#This Row],[4p-2]]</f>
        <v>4</v>
      </c>
      <c r="Q1631" s="30">
        <f>2^S0P5022[[#This Row],[4-4p]]</f>
        <v>1</v>
      </c>
      <c r="R1631" s="30">
        <f>2^S0P5022[[#This Row],[2^(4p-2)]]</f>
        <v>16</v>
      </c>
      <c r="S1631" s="29">
        <f>S0P5022[[#This Row],[1-p]]/2</f>
        <v>0</v>
      </c>
      <c r="T1631" s="29" t="e">
        <f>S0P5022[[#This Row],[f(p)]]/LOG(1-S0P5022[[#This Row],[p]],2)^16</f>
        <v>#NUM!</v>
      </c>
      <c r="U1631" s="26" t="e">
        <f>2*(1-ABS(SIN(S0P5022[[#This Row],[Rad]]*2)))^(S0P5022[[#This Row],[-LOG(1-p)]])</f>
        <v>#NUM!</v>
      </c>
      <c r="V1631" s="26" t="e">
        <f>S0P5022[[#This Row],[f(p)]]*LOG(1-S0P5022[[#This Row],[p]],2)^-16</f>
        <v>#NUM!</v>
      </c>
      <c r="W1631" s="26" t="e">
        <f>S0P5022[[#This Row],[f(p)]]*2*((1-ABS(SIN(S0P5022[[#This Row],[Rad]]*2)))^(S0P5022[[#This Row],[-LOG(1-p)]]^2))</f>
        <v>#NUM!</v>
      </c>
      <c r="X1631" s="26" t="e">
        <f>S0P5022[[#This Row],[F3]]+S0P5022[[#This Row],[F2]]</f>
        <v>#NUM!</v>
      </c>
      <c r="Y1631" s="26"/>
      <c r="Z1631"/>
      <c r="AD1631" s="16"/>
      <c r="AE1631" s="20"/>
      <c r="AF1631" s="16"/>
      <c r="AG1631" s="20"/>
      <c r="AN1631" s="15"/>
      <c r="AO1631" s="20"/>
      <c r="AT1631" s="15"/>
      <c r="AU1631" s="17"/>
      <c r="AW1631" s="15"/>
      <c r="AX1631" s="20"/>
    </row>
    <row r="1632" spans="1:50" x14ac:dyDescent="0.3">
      <c r="A1632" s="28">
        <v>-2</v>
      </c>
      <c r="B1632" s="28">
        <f>RADIANS(S0P5022[[#This Row],[Deg]])</f>
        <v>-3.4906585039886591E-2</v>
      </c>
      <c r="C1632" s="29">
        <v>0</v>
      </c>
      <c r="D1632" s="30">
        <v>1</v>
      </c>
      <c r="E1632" s="30">
        <f>-LOG(S0P5022[[#This Row],[p]]-0.5,2)</f>
        <v>1</v>
      </c>
      <c r="F1632" s="30" t="e">
        <f>-LOG(1-S0P5022[[#This Row],[p]],2)^2</f>
        <v>#NUM!</v>
      </c>
      <c r="G1632" s="30">
        <f>-LOG(S0P5022[[#This Row],[p]]-0.5,2)^2</f>
        <v>1</v>
      </c>
      <c r="H1632" s="30" t="e">
        <f>-LOG(1-S0P5022[[#This Row],[p]],2)</f>
        <v>#NUM!</v>
      </c>
      <c r="I1632" s="30">
        <f>1/S0P5022[[#This Row],[-LOG(p-0.5)^2]]</f>
        <v>1</v>
      </c>
      <c r="J1632" s="30">
        <f>1-S0P5022[[#This Row],[p]]</f>
        <v>0</v>
      </c>
      <c r="K1632" s="30" t="e">
        <f>1/S0P5022[[#This Row],[1-p]]</f>
        <v>#DIV/0!</v>
      </c>
      <c r="L1632" s="30">
        <f>S0P5022[[#This Row],[p]]*2-1</f>
        <v>1</v>
      </c>
      <c r="M1632" s="30">
        <f>S0P5022[[#This Row],[1-p]]*2</f>
        <v>0</v>
      </c>
      <c r="N1632" s="30">
        <f>S0P5022[[#This Row],[2p-1]]*2</f>
        <v>2</v>
      </c>
      <c r="O1632" s="30">
        <f>S0P5022[[#This Row],[2-2p]]*2</f>
        <v>0</v>
      </c>
      <c r="P1632" s="30">
        <f>2^S0P5022[[#This Row],[4p-2]]</f>
        <v>4</v>
      </c>
      <c r="Q1632" s="30">
        <f>2^S0P5022[[#This Row],[4-4p]]</f>
        <v>1</v>
      </c>
      <c r="R1632" s="30">
        <f>2^S0P5022[[#This Row],[2^(4p-2)]]</f>
        <v>16</v>
      </c>
      <c r="S1632" s="29">
        <f>S0P5022[[#This Row],[1-p]]/2</f>
        <v>0</v>
      </c>
      <c r="T1632" s="29" t="e">
        <f>S0P5022[[#This Row],[f(p)]]/LOG(1-S0P5022[[#This Row],[p]],2)^16</f>
        <v>#NUM!</v>
      </c>
      <c r="U1632" s="26" t="e">
        <f>2*(1-ABS(SIN(S0P5022[[#This Row],[Rad]]*2)))^(S0P5022[[#This Row],[-LOG(1-p)]])</f>
        <v>#NUM!</v>
      </c>
      <c r="V1632" s="26" t="e">
        <f>S0P5022[[#This Row],[f(p)]]*LOG(1-S0P5022[[#This Row],[p]],2)^-16</f>
        <v>#NUM!</v>
      </c>
      <c r="W1632" s="26" t="e">
        <f>S0P5022[[#This Row],[f(p)]]*2*((1-ABS(SIN(S0P5022[[#This Row],[Rad]]*2)))^(S0P5022[[#This Row],[-LOG(1-p)]]^2))</f>
        <v>#NUM!</v>
      </c>
      <c r="X1632" s="26" t="e">
        <f>S0P5022[[#This Row],[F3]]+S0P5022[[#This Row],[F2]]</f>
        <v>#NUM!</v>
      </c>
      <c r="Y1632" s="26"/>
      <c r="Z1632"/>
      <c r="AD1632" s="16"/>
      <c r="AE1632" s="20"/>
      <c r="AF1632" s="16"/>
      <c r="AG1632" s="20"/>
      <c r="AN1632" s="15"/>
      <c r="AO1632" s="20"/>
      <c r="AT1632" s="15"/>
      <c r="AU1632" s="17"/>
      <c r="AW1632" s="15"/>
      <c r="AX1632" s="20"/>
    </row>
    <row r="1633" spans="1:50" x14ac:dyDescent="0.3">
      <c r="A1633" s="28">
        <v>-1</v>
      </c>
      <c r="B1633" s="28">
        <f>RADIANS(S0P5022[[#This Row],[Deg]])</f>
        <v>-1.7453292519943295E-2</v>
      </c>
      <c r="C1633" s="29">
        <v>0</v>
      </c>
      <c r="D1633" s="30">
        <v>1</v>
      </c>
      <c r="E1633" s="30">
        <f>-LOG(S0P5022[[#This Row],[p]]-0.5,2)</f>
        <v>1</v>
      </c>
      <c r="F1633" s="30" t="e">
        <f>-LOG(1-S0P5022[[#This Row],[p]],2)^2</f>
        <v>#NUM!</v>
      </c>
      <c r="G1633" s="30">
        <f>-LOG(S0P5022[[#This Row],[p]]-0.5,2)^2</f>
        <v>1</v>
      </c>
      <c r="H1633" s="30" t="e">
        <f>-LOG(1-S0P5022[[#This Row],[p]],2)</f>
        <v>#NUM!</v>
      </c>
      <c r="I1633" s="30">
        <f>1/S0P5022[[#This Row],[-LOG(p-0.5)^2]]</f>
        <v>1</v>
      </c>
      <c r="J1633" s="30">
        <f>1-S0P5022[[#This Row],[p]]</f>
        <v>0</v>
      </c>
      <c r="K1633" s="30" t="e">
        <f>1/S0P5022[[#This Row],[1-p]]</f>
        <v>#DIV/0!</v>
      </c>
      <c r="L1633" s="30">
        <f>S0P5022[[#This Row],[p]]*2-1</f>
        <v>1</v>
      </c>
      <c r="M1633" s="30">
        <f>S0P5022[[#This Row],[1-p]]*2</f>
        <v>0</v>
      </c>
      <c r="N1633" s="30">
        <f>S0P5022[[#This Row],[2p-1]]*2</f>
        <v>2</v>
      </c>
      <c r="O1633" s="30">
        <f>S0P5022[[#This Row],[2-2p]]*2</f>
        <v>0</v>
      </c>
      <c r="P1633" s="30">
        <f>2^S0P5022[[#This Row],[4p-2]]</f>
        <v>4</v>
      </c>
      <c r="Q1633" s="30">
        <f>2^S0P5022[[#This Row],[4-4p]]</f>
        <v>1</v>
      </c>
      <c r="R1633" s="30">
        <f>2^S0P5022[[#This Row],[2^(4p-2)]]</f>
        <v>16</v>
      </c>
      <c r="S1633" s="29">
        <f>S0P5022[[#This Row],[1-p]]/2</f>
        <v>0</v>
      </c>
      <c r="T1633" s="29" t="e">
        <f>S0P5022[[#This Row],[f(p)]]/LOG(1-S0P5022[[#This Row],[p]],2)^16</f>
        <v>#NUM!</v>
      </c>
      <c r="U1633" s="26" t="e">
        <f>2*(1-ABS(SIN(S0P5022[[#This Row],[Rad]]*2)))^(S0P5022[[#This Row],[-LOG(1-p)]])</f>
        <v>#NUM!</v>
      </c>
      <c r="V1633" s="26" t="e">
        <f>S0P5022[[#This Row],[f(p)]]*LOG(1-S0P5022[[#This Row],[p]],2)^-16</f>
        <v>#NUM!</v>
      </c>
      <c r="W1633" s="26" t="e">
        <f>S0P5022[[#This Row],[f(p)]]*2*((1-ABS(SIN(S0P5022[[#This Row],[Rad]]*2)))^(S0P5022[[#This Row],[-LOG(1-p)]]^2))</f>
        <v>#NUM!</v>
      </c>
      <c r="X1633" s="26" t="e">
        <f>S0P5022[[#This Row],[F3]]+S0P5022[[#This Row],[F2]]</f>
        <v>#NUM!</v>
      </c>
      <c r="Y1633" s="26"/>
      <c r="Z1633"/>
      <c r="AD1633" s="16"/>
      <c r="AE1633" s="20"/>
      <c r="AF1633" s="16"/>
      <c r="AG1633" s="20"/>
      <c r="AN1633" s="15"/>
      <c r="AO1633" s="20"/>
      <c r="AT1633" s="15"/>
      <c r="AU1633" s="17"/>
      <c r="AW1633" s="15"/>
      <c r="AX1633" s="20"/>
    </row>
    <row r="1634" spans="1:50" x14ac:dyDescent="0.3">
      <c r="A1634" s="28">
        <v>0</v>
      </c>
      <c r="B1634" s="28">
        <f>RADIANS(S0P5022[[#This Row],[Deg]])</f>
        <v>0</v>
      </c>
      <c r="C1634" s="29">
        <v>0</v>
      </c>
      <c r="D1634" s="30">
        <v>1</v>
      </c>
      <c r="E1634" s="30">
        <f>-LOG(S0P5022[[#This Row],[p]]-0.5,2)</f>
        <v>1</v>
      </c>
      <c r="F1634" s="30" t="e">
        <f>-LOG(1-S0P5022[[#This Row],[p]],2)^2</f>
        <v>#NUM!</v>
      </c>
      <c r="G1634" s="30">
        <f>-LOG(S0P5022[[#This Row],[p]]-0.5,2)^2</f>
        <v>1</v>
      </c>
      <c r="H1634" s="30" t="e">
        <f>-LOG(1-S0P5022[[#This Row],[p]],2)</f>
        <v>#NUM!</v>
      </c>
      <c r="I1634" s="30">
        <f>1/S0P5022[[#This Row],[-LOG(p-0.5)^2]]</f>
        <v>1</v>
      </c>
      <c r="J1634" s="30">
        <f>1-S0P5022[[#This Row],[p]]</f>
        <v>0</v>
      </c>
      <c r="K1634" s="30" t="e">
        <f>1/S0P5022[[#This Row],[1-p]]</f>
        <v>#DIV/0!</v>
      </c>
      <c r="L1634" s="30">
        <f>S0P5022[[#This Row],[p]]*2-1</f>
        <v>1</v>
      </c>
      <c r="M1634" s="30">
        <f>S0P5022[[#This Row],[1-p]]*2</f>
        <v>0</v>
      </c>
      <c r="N1634" s="30">
        <f>S0P5022[[#This Row],[2p-1]]*2</f>
        <v>2</v>
      </c>
      <c r="O1634" s="30">
        <f>S0P5022[[#This Row],[2-2p]]*2</f>
        <v>0</v>
      </c>
      <c r="P1634" s="30">
        <f>2^S0P5022[[#This Row],[4p-2]]</f>
        <v>4</v>
      </c>
      <c r="Q1634" s="30">
        <f>2^S0P5022[[#This Row],[4-4p]]</f>
        <v>1</v>
      </c>
      <c r="R1634" s="30">
        <f>2^S0P5022[[#This Row],[2^(4p-2)]]</f>
        <v>16</v>
      </c>
      <c r="S1634" s="29">
        <f>S0P5022[[#This Row],[1-p]]/2</f>
        <v>0</v>
      </c>
      <c r="T1634" s="29" t="e">
        <f>S0P5022[[#This Row],[f(p)]]/LOG(1-S0P5022[[#This Row],[p]],2)^16</f>
        <v>#NUM!</v>
      </c>
      <c r="U1634" s="26" t="e">
        <f>2*(1-ABS(SIN(S0P5022[[#This Row],[Rad]]*2)))^(S0P5022[[#This Row],[-LOG(1-p)]])</f>
        <v>#NUM!</v>
      </c>
      <c r="V1634" s="26" t="e">
        <f>S0P5022[[#This Row],[f(p)]]*LOG(1-S0P5022[[#This Row],[p]],2)^-16</f>
        <v>#NUM!</v>
      </c>
      <c r="W1634" s="26" t="e">
        <f>S0P5022[[#This Row],[f(p)]]*2*((1-ABS(SIN(S0P5022[[#This Row],[Rad]]*2)))^(S0P5022[[#This Row],[-LOG(1-p)]]^2))</f>
        <v>#NUM!</v>
      </c>
      <c r="X1634" s="26" t="e">
        <f>S0P5022[[#This Row],[F3]]+S0P5022[[#This Row],[F2]]</f>
        <v>#NUM!</v>
      </c>
      <c r="Y1634" s="26"/>
      <c r="Z1634"/>
      <c r="AD1634" s="16"/>
      <c r="AE1634" s="20"/>
      <c r="AF1634" s="16"/>
      <c r="AG1634" s="20"/>
      <c r="AN1634" s="15"/>
      <c r="AO1634" s="20"/>
      <c r="AT1634" s="15"/>
      <c r="AU1634" s="17"/>
      <c r="AW1634" s="15"/>
      <c r="AX1634" s="20"/>
    </row>
    <row r="1635" spans="1:50" x14ac:dyDescent="0.3">
      <c r="A1635" s="28">
        <v>1</v>
      </c>
      <c r="B1635" s="28">
        <f>RADIANS(S0P5022[[#This Row],[Deg]])</f>
        <v>1.7453292519943295E-2</v>
      </c>
      <c r="C1635" s="29">
        <v>0</v>
      </c>
      <c r="D1635" s="30">
        <v>1</v>
      </c>
      <c r="E1635" s="30">
        <f>-LOG(S0P5022[[#This Row],[p]]-0.5,2)</f>
        <v>1</v>
      </c>
      <c r="F1635" s="30" t="e">
        <f>-LOG(1-S0P5022[[#This Row],[p]],2)^2</f>
        <v>#NUM!</v>
      </c>
      <c r="G1635" s="30">
        <f>-LOG(S0P5022[[#This Row],[p]]-0.5,2)^2</f>
        <v>1</v>
      </c>
      <c r="H1635" s="30" t="e">
        <f>-LOG(1-S0P5022[[#This Row],[p]],2)</f>
        <v>#NUM!</v>
      </c>
      <c r="I1635" s="30">
        <f>1/S0P5022[[#This Row],[-LOG(p-0.5)^2]]</f>
        <v>1</v>
      </c>
      <c r="J1635" s="30">
        <f>1-S0P5022[[#This Row],[p]]</f>
        <v>0</v>
      </c>
      <c r="K1635" s="30" t="e">
        <f>1/S0P5022[[#This Row],[1-p]]</f>
        <v>#DIV/0!</v>
      </c>
      <c r="L1635" s="30">
        <f>S0P5022[[#This Row],[p]]*2-1</f>
        <v>1</v>
      </c>
      <c r="M1635" s="30">
        <f>S0P5022[[#This Row],[1-p]]*2</f>
        <v>0</v>
      </c>
      <c r="N1635" s="30">
        <f>S0P5022[[#This Row],[2p-1]]*2</f>
        <v>2</v>
      </c>
      <c r="O1635" s="30">
        <f>S0P5022[[#This Row],[2-2p]]*2</f>
        <v>0</v>
      </c>
      <c r="P1635" s="30">
        <f>2^S0P5022[[#This Row],[4p-2]]</f>
        <v>4</v>
      </c>
      <c r="Q1635" s="30">
        <f>2^S0P5022[[#This Row],[4-4p]]</f>
        <v>1</v>
      </c>
      <c r="R1635" s="30">
        <f>2^S0P5022[[#This Row],[2^(4p-2)]]</f>
        <v>16</v>
      </c>
      <c r="S1635" s="29">
        <f>S0P5022[[#This Row],[1-p]]/2</f>
        <v>0</v>
      </c>
      <c r="T1635" s="29" t="e">
        <f>S0P5022[[#This Row],[f(p)]]/LOG(1-S0P5022[[#This Row],[p]],2)^16</f>
        <v>#NUM!</v>
      </c>
      <c r="U1635" s="26" t="e">
        <f>2*(1-ABS(SIN(S0P5022[[#This Row],[Rad]]*2)))^(S0P5022[[#This Row],[-LOG(1-p)]])</f>
        <v>#NUM!</v>
      </c>
      <c r="V1635" s="26" t="e">
        <f>S0P5022[[#This Row],[f(p)]]*LOG(1-S0P5022[[#This Row],[p]],2)^-16</f>
        <v>#NUM!</v>
      </c>
      <c r="W1635" s="26" t="e">
        <f>S0P5022[[#This Row],[f(p)]]*2*((1-ABS(SIN(S0P5022[[#This Row],[Rad]]*2)))^(S0P5022[[#This Row],[-LOG(1-p)]]^2))</f>
        <v>#NUM!</v>
      </c>
      <c r="X1635" s="26" t="e">
        <f>S0P5022[[#This Row],[F3]]+S0P5022[[#This Row],[F2]]</f>
        <v>#NUM!</v>
      </c>
      <c r="Y1635" s="26"/>
      <c r="Z1635"/>
      <c r="AD1635" s="16"/>
      <c r="AE1635" s="20"/>
      <c r="AF1635" s="16"/>
      <c r="AG1635" s="20"/>
      <c r="AN1635" s="15"/>
      <c r="AO1635" s="20"/>
      <c r="AT1635" s="15"/>
      <c r="AU1635" s="17"/>
      <c r="AW1635" s="15"/>
      <c r="AX1635" s="20"/>
    </row>
    <row r="1636" spans="1:50" x14ac:dyDescent="0.3">
      <c r="A1636" s="28">
        <v>2</v>
      </c>
      <c r="B1636" s="28">
        <f>RADIANS(S0P5022[[#This Row],[Deg]])</f>
        <v>3.4906585039886591E-2</v>
      </c>
      <c r="C1636" s="29">
        <v>0</v>
      </c>
      <c r="D1636" s="30">
        <v>1</v>
      </c>
      <c r="E1636" s="30">
        <f>-LOG(S0P5022[[#This Row],[p]]-0.5,2)</f>
        <v>1</v>
      </c>
      <c r="F1636" s="30" t="e">
        <f>-LOG(1-S0P5022[[#This Row],[p]],2)^2</f>
        <v>#NUM!</v>
      </c>
      <c r="G1636" s="30">
        <f>-LOG(S0P5022[[#This Row],[p]]-0.5,2)^2</f>
        <v>1</v>
      </c>
      <c r="H1636" s="30" t="e">
        <f>-LOG(1-S0P5022[[#This Row],[p]],2)</f>
        <v>#NUM!</v>
      </c>
      <c r="I1636" s="30">
        <f>1/S0P5022[[#This Row],[-LOG(p-0.5)^2]]</f>
        <v>1</v>
      </c>
      <c r="J1636" s="30">
        <f>1-S0P5022[[#This Row],[p]]</f>
        <v>0</v>
      </c>
      <c r="K1636" s="30" t="e">
        <f>1/S0P5022[[#This Row],[1-p]]</f>
        <v>#DIV/0!</v>
      </c>
      <c r="L1636" s="30">
        <f>S0P5022[[#This Row],[p]]*2-1</f>
        <v>1</v>
      </c>
      <c r="M1636" s="30">
        <f>S0P5022[[#This Row],[1-p]]*2</f>
        <v>0</v>
      </c>
      <c r="N1636" s="30">
        <f>S0P5022[[#This Row],[2p-1]]*2</f>
        <v>2</v>
      </c>
      <c r="O1636" s="30">
        <f>S0P5022[[#This Row],[2-2p]]*2</f>
        <v>0</v>
      </c>
      <c r="P1636" s="30">
        <f>2^S0P5022[[#This Row],[4p-2]]</f>
        <v>4</v>
      </c>
      <c r="Q1636" s="30">
        <f>2^S0P5022[[#This Row],[4-4p]]</f>
        <v>1</v>
      </c>
      <c r="R1636" s="30">
        <f>2^S0P5022[[#This Row],[2^(4p-2)]]</f>
        <v>16</v>
      </c>
      <c r="S1636" s="29">
        <f>S0P5022[[#This Row],[1-p]]/2</f>
        <v>0</v>
      </c>
      <c r="T1636" s="29" t="e">
        <f>S0P5022[[#This Row],[f(p)]]/LOG(1-S0P5022[[#This Row],[p]],2)^16</f>
        <v>#NUM!</v>
      </c>
      <c r="U1636" s="26" t="e">
        <f>2*(1-ABS(SIN(S0P5022[[#This Row],[Rad]]*2)))^(S0P5022[[#This Row],[-LOG(1-p)]])</f>
        <v>#NUM!</v>
      </c>
      <c r="V1636" s="26" t="e">
        <f>S0P5022[[#This Row],[f(p)]]*LOG(1-S0P5022[[#This Row],[p]],2)^-16</f>
        <v>#NUM!</v>
      </c>
      <c r="W1636" s="26" t="e">
        <f>S0P5022[[#This Row],[f(p)]]*2*((1-ABS(SIN(S0P5022[[#This Row],[Rad]]*2)))^(S0P5022[[#This Row],[-LOG(1-p)]]^2))</f>
        <v>#NUM!</v>
      </c>
      <c r="X1636" s="26" t="e">
        <f>S0P5022[[#This Row],[F3]]+S0P5022[[#This Row],[F2]]</f>
        <v>#NUM!</v>
      </c>
      <c r="Y1636" s="26"/>
      <c r="Z1636"/>
      <c r="AD1636" s="16"/>
      <c r="AE1636" s="20"/>
      <c r="AF1636" s="16"/>
      <c r="AG1636" s="20"/>
      <c r="AN1636" s="15"/>
      <c r="AO1636" s="20"/>
      <c r="AT1636" s="15"/>
      <c r="AU1636" s="17"/>
      <c r="AW1636" s="15"/>
      <c r="AX1636" s="20"/>
    </row>
    <row r="1637" spans="1:50" x14ac:dyDescent="0.3">
      <c r="A1637" s="28">
        <v>3</v>
      </c>
      <c r="B1637" s="28">
        <f>RADIANS(S0P5022[[#This Row],[Deg]])</f>
        <v>5.235987755982989E-2</v>
      </c>
      <c r="C1637" s="29">
        <v>0</v>
      </c>
      <c r="D1637" s="30">
        <v>1</v>
      </c>
      <c r="E1637" s="30">
        <f>-LOG(S0P5022[[#This Row],[p]]-0.5,2)</f>
        <v>1</v>
      </c>
      <c r="F1637" s="30" t="e">
        <f>-LOG(1-S0P5022[[#This Row],[p]],2)^2</f>
        <v>#NUM!</v>
      </c>
      <c r="G1637" s="30">
        <f>-LOG(S0P5022[[#This Row],[p]]-0.5,2)^2</f>
        <v>1</v>
      </c>
      <c r="H1637" s="30" t="e">
        <f>-LOG(1-S0P5022[[#This Row],[p]],2)</f>
        <v>#NUM!</v>
      </c>
      <c r="I1637" s="30">
        <f>1/S0P5022[[#This Row],[-LOG(p-0.5)^2]]</f>
        <v>1</v>
      </c>
      <c r="J1637" s="30">
        <f>1-S0P5022[[#This Row],[p]]</f>
        <v>0</v>
      </c>
      <c r="K1637" s="30" t="e">
        <f>1/S0P5022[[#This Row],[1-p]]</f>
        <v>#DIV/0!</v>
      </c>
      <c r="L1637" s="30">
        <f>S0P5022[[#This Row],[p]]*2-1</f>
        <v>1</v>
      </c>
      <c r="M1637" s="30">
        <f>S0P5022[[#This Row],[1-p]]*2</f>
        <v>0</v>
      </c>
      <c r="N1637" s="30">
        <f>S0P5022[[#This Row],[2p-1]]*2</f>
        <v>2</v>
      </c>
      <c r="O1637" s="30">
        <f>S0P5022[[#This Row],[2-2p]]*2</f>
        <v>0</v>
      </c>
      <c r="P1637" s="30">
        <f>2^S0P5022[[#This Row],[4p-2]]</f>
        <v>4</v>
      </c>
      <c r="Q1637" s="30">
        <f>2^S0P5022[[#This Row],[4-4p]]</f>
        <v>1</v>
      </c>
      <c r="R1637" s="30">
        <f>2^S0P5022[[#This Row],[2^(4p-2)]]</f>
        <v>16</v>
      </c>
      <c r="S1637" s="29">
        <f>S0P5022[[#This Row],[1-p]]/2</f>
        <v>0</v>
      </c>
      <c r="T1637" s="29" t="e">
        <f>S0P5022[[#This Row],[f(p)]]/LOG(1-S0P5022[[#This Row],[p]],2)^16</f>
        <v>#NUM!</v>
      </c>
      <c r="U1637" s="26" t="e">
        <f>2*(1-ABS(SIN(S0P5022[[#This Row],[Rad]]*2)))^(S0P5022[[#This Row],[-LOG(1-p)]])</f>
        <v>#NUM!</v>
      </c>
      <c r="V1637" s="26" t="e">
        <f>S0P5022[[#This Row],[f(p)]]*LOG(1-S0P5022[[#This Row],[p]],2)^-16</f>
        <v>#NUM!</v>
      </c>
      <c r="W1637" s="26" t="e">
        <f>S0P5022[[#This Row],[f(p)]]*2*((1-ABS(SIN(S0P5022[[#This Row],[Rad]]*2)))^(S0P5022[[#This Row],[-LOG(1-p)]]^2))</f>
        <v>#NUM!</v>
      </c>
      <c r="X1637" s="26" t="e">
        <f>S0P5022[[#This Row],[F3]]+S0P5022[[#This Row],[F2]]</f>
        <v>#NUM!</v>
      </c>
      <c r="Y1637" s="26"/>
      <c r="Z1637"/>
      <c r="AD1637" s="16"/>
      <c r="AE1637" s="20"/>
      <c r="AF1637" s="16"/>
      <c r="AG1637" s="20"/>
      <c r="AN1637" s="15"/>
      <c r="AO1637" s="20"/>
      <c r="AT1637" s="15"/>
      <c r="AU1637" s="17"/>
      <c r="AW1637" s="15"/>
      <c r="AX1637" s="20"/>
    </row>
    <row r="1638" spans="1:50" x14ac:dyDescent="0.3">
      <c r="A1638" s="28">
        <v>4</v>
      </c>
      <c r="B1638" s="28">
        <f>RADIANS(S0P5022[[#This Row],[Deg]])</f>
        <v>6.9813170079773182E-2</v>
      </c>
      <c r="C1638" s="29">
        <v>0</v>
      </c>
      <c r="D1638" s="30">
        <v>1</v>
      </c>
      <c r="E1638" s="30">
        <f>-LOG(S0P5022[[#This Row],[p]]-0.5,2)</f>
        <v>1</v>
      </c>
      <c r="F1638" s="30" t="e">
        <f>-LOG(1-S0P5022[[#This Row],[p]],2)^2</f>
        <v>#NUM!</v>
      </c>
      <c r="G1638" s="30">
        <f>-LOG(S0P5022[[#This Row],[p]]-0.5,2)^2</f>
        <v>1</v>
      </c>
      <c r="H1638" s="30" t="e">
        <f>-LOG(1-S0P5022[[#This Row],[p]],2)</f>
        <v>#NUM!</v>
      </c>
      <c r="I1638" s="30">
        <f>1/S0P5022[[#This Row],[-LOG(p-0.5)^2]]</f>
        <v>1</v>
      </c>
      <c r="J1638" s="30">
        <f>1-S0P5022[[#This Row],[p]]</f>
        <v>0</v>
      </c>
      <c r="K1638" s="30" t="e">
        <f>1/S0P5022[[#This Row],[1-p]]</f>
        <v>#DIV/0!</v>
      </c>
      <c r="L1638" s="30">
        <f>S0P5022[[#This Row],[p]]*2-1</f>
        <v>1</v>
      </c>
      <c r="M1638" s="30">
        <f>S0P5022[[#This Row],[1-p]]*2</f>
        <v>0</v>
      </c>
      <c r="N1638" s="30">
        <f>S0P5022[[#This Row],[2p-1]]*2</f>
        <v>2</v>
      </c>
      <c r="O1638" s="30">
        <f>S0P5022[[#This Row],[2-2p]]*2</f>
        <v>0</v>
      </c>
      <c r="P1638" s="30">
        <f>2^S0P5022[[#This Row],[4p-2]]</f>
        <v>4</v>
      </c>
      <c r="Q1638" s="30">
        <f>2^S0P5022[[#This Row],[4-4p]]</f>
        <v>1</v>
      </c>
      <c r="R1638" s="30">
        <f>2^S0P5022[[#This Row],[2^(4p-2)]]</f>
        <v>16</v>
      </c>
      <c r="S1638" s="29">
        <f>S0P5022[[#This Row],[1-p]]/2</f>
        <v>0</v>
      </c>
      <c r="T1638" s="29" t="e">
        <f>S0P5022[[#This Row],[f(p)]]/LOG(1-S0P5022[[#This Row],[p]],2)^16</f>
        <v>#NUM!</v>
      </c>
      <c r="U1638" s="26" t="e">
        <f>2*(1-ABS(SIN(S0P5022[[#This Row],[Rad]]*2)))^(S0P5022[[#This Row],[-LOG(1-p)]])</f>
        <v>#NUM!</v>
      </c>
      <c r="V1638" s="26" t="e">
        <f>S0P5022[[#This Row],[f(p)]]*LOG(1-S0P5022[[#This Row],[p]],2)^-16</f>
        <v>#NUM!</v>
      </c>
      <c r="W1638" s="26" t="e">
        <f>S0P5022[[#This Row],[f(p)]]*2*((1-ABS(SIN(S0P5022[[#This Row],[Rad]]*2)))^(S0P5022[[#This Row],[-LOG(1-p)]]^2))</f>
        <v>#NUM!</v>
      </c>
      <c r="X1638" s="26" t="e">
        <f>S0P5022[[#This Row],[F3]]+S0P5022[[#This Row],[F2]]</f>
        <v>#NUM!</v>
      </c>
      <c r="Y1638" s="26"/>
      <c r="Z1638"/>
      <c r="AD1638" s="16"/>
      <c r="AE1638" s="20"/>
      <c r="AF1638" s="16"/>
      <c r="AG1638" s="20"/>
      <c r="AN1638" s="15"/>
      <c r="AO1638" s="20"/>
      <c r="AT1638" s="15"/>
      <c r="AU1638" s="17"/>
      <c r="AW1638" s="15"/>
      <c r="AX1638" s="20"/>
    </row>
    <row r="1639" spans="1:50" x14ac:dyDescent="0.3">
      <c r="A1639" s="28">
        <v>5</v>
      </c>
      <c r="B1639" s="28">
        <f>RADIANS(S0P5022[[#This Row],[Deg]])</f>
        <v>8.7266462599716474E-2</v>
      </c>
      <c r="C1639" s="29">
        <v>0</v>
      </c>
      <c r="D1639" s="30">
        <v>1</v>
      </c>
      <c r="E1639" s="30">
        <f>-LOG(S0P5022[[#This Row],[p]]-0.5,2)</f>
        <v>1</v>
      </c>
      <c r="F1639" s="30" t="e">
        <f>-LOG(1-S0P5022[[#This Row],[p]],2)^2</f>
        <v>#NUM!</v>
      </c>
      <c r="G1639" s="30">
        <f>-LOG(S0P5022[[#This Row],[p]]-0.5,2)^2</f>
        <v>1</v>
      </c>
      <c r="H1639" s="30" t="e">
        <f>-LOG(1-S0P5022[[#This Row],[p]],2)</f>
        <v>#NUM!</v>
      </c>
      <c r="I1639" s="30">
        <f>1/S0P5022[[#This Row],[-LOG(p-0.5)^2]]</f>
        <v>1</v>
      </c>
      <c r="J1639" s="30">
        <f>1-S0P5022[[#This Row],[p]]</f>
        <v>0</v>
      </c>
      <c r="K1639" s="30" t="e">
        <f>1/S0P5022[[#This Row],[1-p]]</f>
        <v>#DIV/0!</v>
      </c>
      <c r="L1639" s="30">
        <f>S0P5022[[#This Row],[p]]*2-1</f>
        <v>1</v>
      </c>
      <c r="M1639" s="30">
        <f>S0P5022[[#This Row],[1-p]]*2</f>
        <v>0</v>
      </c>
      <c r="N1639" s="30">
        <f>S0P5022[[#This Row],[2p-1]]*2</f>
        <v>2</v>
      </c>
      <c r="O1639" s="30">
        <f>S0P5022[[#This Row],[2-2p]]*2</f>
        <v>0</v>
      </c>
      <c r="P1639" s="30">
        <f>2^S0P5022[[#This Row],[4p-2]]</f>
        <v>4</v>
      </c>
      <c r="Q1639" s="30">
        <f>2^S0P5022[[#This Row],[4-4p]]</f>
        <v>1</v>
      </c>
      <c r="R1639" s="30">
        <f>2^S0P5022[[#This Row],[2^(4p-2)]]</f>
        <v>16</v>
      </c>
      <c r="S1639" s="29">
        <f>S0P5022[[#This Row],[1-p]]/2</f>
        <v>0</v>
      </c>
      <c r="T1639" s="29" t="e">
        <f>S0P5022[[#This Row],[f(p)]]/LOG(1-S0P5022[[#This Row],[p]],2)^16</f>
        <v>#NUM!</v>
      </c>
      <c r="U1639" s="26" t="e">
        <f>2*(1-ABS(SIN(S0P5022[[#This Row],[Rad]]*2)))^(S0P5022[[#This Row],[-LOG(1-p)]])</f>
        <v>#NUM!</v>
      </c>
      <c r="V1639" s="26" t="e">
        <f>S0P5022[[#This Row],[f(p)]]*LOG(1-S0P5022[[#This Row],[p]],2)^-16</f>
        <v>#NUM!</v>
      </c>
      <c r="W1639" s="26" t="e">
        <f>S0P5022[[#This Row],[f(p)]]*2*((1-ABS(SIN(S0P5022[[#This Row],[Rad]]*2)))^(S0P5022[[#This Row],[-LOG(1-p)]]^2))</f>
        <v>#NUM!</v>
      </c>
      <c r="X1639" s="26" t="e">
        <f>S0P5022[[#This Row],[F3]]+S0P5022[[#This Row],[F2]]</f>
        <v>#NUM!</v>
      </c>
      <c r="Y1639" s="26"/>
      <c r="Z1639"/>
      <c r="AD1639" s="16"/>
      <c r="AE1639" s="20"/>
      <c r="AF1639" s="16"/>
      <c r="AG1639" s="20"/>
      <c r="AN1639" s="15"/>
      <c r="AO1639" s="20"/>
      <c r="AT1639" s="15"/>
      <c r="AU1639" s="17"/>
      <c r="AW1639" s="15"/>
      <c r="AX1639" s="20"/>
    </row>
    <row r="1640" spans="1:50" x14ac:dyDescent="0.3">
      <c r="A1640" s="28">
        <v>6</v>
      </c>
      <c r="B1640" s="28">
        <f>RADIANS(S0P5022[[#This Row],[Deg]])</f>
        <v>0.10471975511965978</v>
      </c>
      <c r="C1640" s="29">
        <v>0</v>
      </c>
      <c r="D1640" s="30">
        <v>1</v>
      </c>
      <c r="E1640" s="30">
        <f>-LOG(S0P5022[[#This Row],[p]]-0.5,2)</f>
        <v>1</v>
      </c>
      <c r="F1640" s="30" t="e">
        <f>-LOG(1-S0P5022[[#This Row],[p]],2)^2</f>
        <v>#NUM!</v>
      </c>
      <c r="G1640" s="30">
        <f>-LOG(S0P5022[[#This Row],[p]]-0.5,2)^2</f>
        <v>1</v>
      </c>
      <c r="H1640" s="30" t="e">
        <f>-LOG(1-S0P5022[[#This Row],[p]],2)</f>
        <v>#NUM!</v>
      </c>
      <c r="I1640" s="30">
        <f>1/S0P5022[[#This Row],[-LOG(p-0.5)^2]]</f>
        <v>1</v>
      </c>
      <c r="J1640" s="30">
        <f>1-S0P5022[[#This Row],[p]]</f>
        <v>0</v>
      </c>
      <c r="K1640" s="30" t="e">
        <f>1/S0P5022[[#This Row],[1-p]]</f>
        <v>#DIV/0!</v>
      </c>
      <c r="L1640" s="30">
        <f>S0P5022[[#This Row],[p]]*2-1</f>
        <v>1</v>
      </c>
      <c r="M1640" s="30">
        <f>S0P5022[[#This Row],[1-p]]*2</f>
        <v>0</v>
      </c>
      <c r="N1640" s="30">
        <f>S0P5022[[#This Row],[2p-1]]*2</f>
        <v>2</v>
      </c>
      <c r="O1640" s="30">
        <f>S0P5022[[#This Row],[2-2p]]*2</f>
        <v>0</v>
      </c>
      <c r="P1640" s="30">
        <f>2^S0P5022[[#This Row],[4p-2]]</f>
        <v>4</v>
      </c>
      <c r="Q1640" s="30">
        <f>2^S0P5022[[#This Row],[4-4p]]</f>
        <v>1</v>
      </c>
      <c r="R1640" s="30">
        <f>2^S0P5022[[#This Row],[2^(4p-2)]]</f>
        <v>16</v>
      </c>
      <c r="S1640" s="29">
        <f>S0P5022[[#This Row],[1-p]]/2</f>
        <v>0</v>
      </c>
      <c r="T1640" s="29" t="e">
        <f>S0P5022[[#This Row],[f(p)]]/LOG(1-S0P5022[[#This Row],[p]],2)^16</f>
        <v>#NUM!</v>
      </c>
      <c r="U1640" s="26" t="e">
        <f>2*(1-ABS(SIN(S0P5022[[#This Row],[Rad]]*2)))^(S0P5022[[#This Row],[-LOG(1-p)]])</f>
        <v>#NUM!</v>
      </c>
      <c r="V1640" s="26" t="e">
        <f>S0P5022[[#This Row],[f(p)]]*LOG(1-S0P5022[[#This Row],[p]],2)^-16</f>
        <v>#NUM!</v>
      </c>
      <c r="W1640" s="26" t="e">
        <f>S0P5022[[#This Row],[f(p)]]*2*((1-ABS(SIN(S0P5022[[#This Row],[Rad]]*2)))^(S0P5022[[#This Row],[-LOG(1-p)]]^2))</f>
        <v>#NUM!</v>
      </c>
      <c r="X1640" s="26" t="e">
        <f>S0P5022[[#This Row],[F3]]+S0P5022[[#This Row],[F2]]</f>
        <v>#NUM!</v>
      </c>
      <c r="Y1640" s="26"/>
      <c r="Z1640"/>
      <c r="AD1640" s="16"/>
      <c r="AE1640" s="20"/>
      <c r="AF1640" s="16"/>
      <c r="AG1640" s="20"/>
      <c r="AN1640" s="15"/>
      <c r="AO1640" s="20"/>
      <c r="AT1640" s="15"/>
      <c r="AU1640" s="17"/>
      <c r="AW1640" s="15"/>
      <c r="AX1640" s="20"/>
    </row>
    <row r="1641" spans="1:50" x14ac:dyDescent="0.3">
      <c r="A1641" s="28">
        <v>7</v>
      </c>
      <c r="B1641" s="28">
        <f>RADIANS(S0P5022[[#This Row],[Deg]])</f>
        <v>0.12217304763960307</v>
      </c>
      <c r="C1641" s="29">
        <v>0</v>
      </c>
      <c r="D1641" s="30">
        <v>1</v>
      </c>
      <c r="E1641" s="30">
        <f>-LOG(S0P5022[[#This Row],[p]]-0.5,2)</f>
        <v>1</v>
      </c>
      <c r="F1641" s="30" t="e">
        <f>-LOG(1-S0P5022[[#This Row],[p]],2)^2</f>
        <v>#NUM!</v>
      </c>
      <c r="G1641" s="30">
        <f>-LOG(S0P5022[[#This Row],[p]]-0.5,2)^2</f>
        <v>1</v>
      </c>
      <c r="H1641" s="30" t="e">
        <f>-LOG(1-S0P5022[[#This Row],[p]],2)</f>
        <v>#NUM!</v>
      </c>
      <c r="I1641" s="30">
        <f>1/S0P5022[[#This Row],[-LOG(p-0.5)^2]]</f>
        <v>1</v>
      </c>
      <c r="J1641" s="30">
        <f>1-S0P5022[[#This Row],[p]]</f>
        <v>0</v>
      </c>
      <c r="K1641" s="30" t="e">
        <f>1/S0P5022[[#This Row],[1-p]]</f>
        <v>#DIV/0!</v>
      </c>
      <c r="L1641" s="30">
        <f>S0P5022[[#This Row],[p]]*2-1</f>
        <v>1</v>
      </c>
      <c r="M1641" s="30">
        <f>S0P5022[[#This Row],[1-p]]*2</f>
        <v>0</v>
      </c>
      <c r="N1641" s="30">
        <f>S0P5022[[#This Row],[2p-1]]*2</f>
        <v>2</v>
      </c>
      <c r="O1641" s="30">
        <f>S0P5022[[#This Row],[2-2p]]*2</f>
        <v>0</v>
      </c>
      <c r="P1641" s="30">
        <f>2^S0P5022[[#This Row],[4p-2]]</f>
        <v>4</v>
      </c>
      <c r="Q1641" s="30">
        <f>2^S0P5022[[#This Row],[4-4p]]</f>
        <v>1</v>
      </c>
      <c r="R1641" s="30">
        <f>2^S0P5022[[#This Row],[2^(4p-2)]]</f>
        <v>16</v>
      </c>
      <c r="S1641" s="29">
        <f>S0P5022[[#This Row],[1-p]]/2</f>
        <v>0</v>
      </c>
      <c r="T1641" s="29" t="e">
        <f>S0P5022[[#This Row],[f(p)]]/LOG(1-S0P5022[[#This Row],[p]],2)^16</f>
        <v>#NUM!</v>
      </c>
      <c r="U1641" s="26" t="e">
        <f>2*(1-ABS(SIN(S0P5022[[#This Row],[Rad]]*2)))^(S0P5022[[#This Row],[-LOG(1-p)]])</f>
        <v>#NUM!</v>
      </c>
      <c r="V1641" s="26" t="e">
        <f>S0P5022[[#This Row],[f(p)]]*LOG(1-S0P5022[[#This Row],[p]],2)^-16</f>
        <v>#NUM!</v>
      </c>
      <c r="W1641" s="26" t="e">
        <f>S0P5022[[#This Row],[f(p)]]*2*((1-ABS(SIN(S0P5022[[#This Row],[Rad]]*2)))^(S0P5022[[#This Row],[-LOG(1-p)]]^2))</f>
        <v>#NUM!</v>
      </c>
      <c r="X1641" s="26" t="e">
        <f>S0P5022[[#This Row],[F3]]+S0P5022[[#This Row],[F2]]</f>
        <v>#NUM!</v>
      </c>
      <c r="Y1641" s="26"/>
      <c r="Z1641"/>
      <c r="AD1641" s="16"/>
      <c r="AE1641" s="20"/>
      <c r="AF1641" s="16"/>
      <c r="AG1641" s="20"/>
      <c r="AN1641" s="15"/>
      <c r="AO1641" s="20"/>
      <c r="AT1641" s="15"/>
      <c r="AU1641" s="17"/>
      <c r="AW1641" s="15"/>
      <c r="AX1641" s="20"/>
    </row>
    <row r="1642" spans="1:50" x14ac:dyDescent="0.3">
      <c r="A1642" s="28">
        <v>8</v>
      </c>
      <c r="B1642" s="28">
        <f>RADIANS(S0P5022[[#This Row],[Deg]])</f>
        <v>0.13962634015954636</v>
      </c>
      <c r="C1642" s="29">
        <v>0</v>
      </c>
      <c r="D1642" s="30">
        <v>1</v>
      </c>
      <c r="E1642" s="30">
        <f>-LOG(S0P5022[[#This Row],[p]]-0.5,2)</f>
        <v>1</v>
      </c>
      <c r="F1642" s="30" t="e">
        <f>-LOG(1-S0P5022[[#This Row],[p]],2)^2</f>
        <v>#NUM!</v>
      </c>
      <c r="G1642" s="30">
        <f>-LOG(S0P5022[[#This Row],[p]]-0.5,2)^2</f>
        <v>1</v>
      </c>
      <c r="H1642" s="30" t="e">
        <f>-LOG(1-S0P5022[[#This Row],[p]],2)</f>
        <v>#NUM!</v>
      </c>
      <c r="I1642" s="30">
        <f>1/S0P5022[[#This Row],[-LOG(p-0.5)^2]]</f>
        <v>1</v>
      </c>
      <c r="J1642" s="30">
        <f>1-S0P5022[[#This Row],[p]]</f>
        <v>0</v>
      </c>
      <c r="K1642" s="30" t="e">
        <f>1/S0P5022[[#This Row],[1-p]]</f>
        <v>#DIV/0!</v>
      </c>
      <c r="L1642" s="30">
        <f>S0P5022[[#This Row],[p]]*2-1</f>
        <v>1</v>
      </c>
      <c r="M1642" s="30">
        <f>S0P5022[[#This Row],[1-p]]*2</f>
        <v>0</v>
      </c>
      <c r="N1642" s="30">
        <f>S0P5022[[#This Row],[2p-1]]*2</f>
        <v>2</v>
      </c>
      <c r="O1642" s="30">
        <f>S0P5022[[#This Row],[2-2p]]*2</f>
        <v>0</v>
      </c>
      <c r="P1642" s="30">
        <f>2^S0P5022[[#This Row],[4p-2]]</f>
        <v>4</v>
      </c>
      <c r="Q1642" s="30">
        <f>2^S0P5022[[#This Row],[4-4p]]</f>
        <v>1</v>
      </c>
      <c r="R1642" s="30">
        <f>2^S0P5022[[#This Row],[2^(4p-2)]]</f>
        <v>16</v>
      </c>
      <c r="S1642" s="29">
        <f>S0P5022[[#This Row],[1-p]]/2</f>
        <v>0</v>
      </c>
      <c r="T1642" s="29" t="e">
        <f>S0P5022[[#This Row],[f(p)]]/LOG(1-S0P5022[[#This Row],[p]],2)^16</f>
        <v>#NUM!</v>
      </c>
      <c r="U1642" s="26" t="e">
        <f>2*(1-ABS(SIN(S0P5022[[#This Row],[Rad]]*2)))^(S0P5022[[#This Row],[-LOG(1-p)]])</f>
        <v>#NUM!</v>
      </c>
      <c r="V1642" s="26" t="e">
        <f>S0P5022[[#This Row],[f(p)]]*LOG(1-S0P5022[[#This Row],[p]],2)^-16</f>
        <v>#NUM!</v>
      </c>
      <c r="W1642" s="26" t="e">
        <f>S0P5022[[#This Row],[f(p)]]*2*((1-ABS(SIN(S0P5022[[#This Row],[Rad]]*2)))^(S0P5022[[#This Row],[-LOG(1-p)]]^2))</f>
        <v>#NUM!</v>
      </c>
      <c r="X1642" s="26" t="e">
        <f>S0P5022[[#This Row],[F3]]+S0P5022[[#This Row],[F2]]</f>
        <v>#NUM!</v>
      </c>
      <c r="Y1642" s="26"/>
      <c r="Z1642"/>
      <c r="AD1642" s="16"/>
      <c r="AE1642" s="20"/>
      <c r="AF1642" s="16"/>
      <c r="AG1642" s="20"/>
      <c r="AN1642" s="15"/>
      <c r="AO1642" s="20"/>
      <c r="AT1642" s="15"/>
      <c r="AU1642" s="17"/>
      <c r="AW1642" s="15"/>
      <c r="AX1642" s="20"/>
    </row>
    <row r="1643" spans="1:50" x14ac:dyDescent="0.3">
      <c r="A1643" s="28">
        <v>9</v>
      </c>
      <c r="B1643" s="28">
        <f>RADIANS(S0P5022[[#This Row],[Deg]])</f>
        <v>0.15707963267948966</v>
      </c>
      <c r="C1643" s="29">
        <v>0</v>
      </c>
      <c r="D1643" s="30">
        <v>1</v>
      </c>
      <c r="E1643" s="30">
        <f>-LOG(S0P5022[[#This Row],[p]]-0.5,2)</f>
        <v>1</v>
      </c>
      <c r="F1643" s="30" t="e">
        <f>-LOG(1-S0P5022[[#This Row],[p]],2)^2</f>
        <v>#NUM!</v>
      </c>
      <c r="G1643" s="30">
        <f>-LOG(S0P5022[[#This Row],[p]]-0.5,2)^2</f>
        <v>1</v>
      </c>
      <c r="H1643" s="30" t="e">
        <f>-LOG(1-S0P5022[[#This Row],[p]],2)</f>
        <v>#NUM!</v>
      </c>
      <c r="I1643" s="30">
        <f>1/S0P5022[[#This Row],[-LOG(p-0.5)^2]]</f>
        <v>1</v>
      </c>
      <c r="J1643" s="30">
        <f>1-S0P5022[[#This Row],[p]]</f>
        <v>0</v>
      </c>
      <c r="K1643" s="30" t="e">
        <f>1/S0P5022[[#This Row],[1-p]]</f>
        <v>#DIV/0!</v>
      </c>
      <c r="L1643" s="30">
        <f>S0P5022[[#This Row],[p]]*2-1</f>
        <v>1</v>
      </c>
      <c r="M1643" s="30">
        <f>S0P5022[[#This Row],[1-p]]*2</f>
        <v>0</v>
      </c>
      <c r="N1643" s="30">
        <f>S0P5022[[#This Row],[2p-1]]*2</f>
        <v>2</v>
      </c>
      <c r="O1643" s="30">
        <f>S0P5022[[#This Row],[2-2p]]*2</f>
        <v>0</v>
      </c>
      <c r="P1643" s="30">
        <f>2^S0P5022[[#This Row],[4p-2]]</f>
        <v>4</v>
      </c>
      <c r="Q1643" s="30">
        <f>2^S0P5022[[#This Row],[4-4p]]</f>
        <v>1</v>
      </c>
      <c r="R1643" s="30">
        <f>2^S0P5022[[#This Row],[2^(4p-2)]]</f>
        <v>16</v>
      </c>
      <c r="S1643" s="29">
        <f>S0P5022[[#This Row],[1-p]]/2</f>
        <v>0</v>
      </c>
      <c r="T1643" s="29" t="e">
        <f>S0P5022[[#This Row],[f(p)]]/LOG(1-S0P5022[[#This Row],[p]],2)^16</f>
        <v>#NUM!</v>
      </c>
      <c r="U1643" s="26" t="e">
        <f>2*(1-ABS(SIN(S0P5022[[#This Row],[Rad]]*2)))^(S0P5022[[#This Row],[-LOG(1-p)]])</f>
        <v>#NUM!</v>
      </c>
      <c r="V1643" s="26" t="e">
        <f>S0P5022[[#This Row],[f(p)]]*LOG(1-S0P5022[[#This Row],[p]],2)^-16</f>
        <v>#NUM!</v>
      </c>
      <c r="W1643" s="26" t="e">
        <f>S0P5022[[#This Row],[f(p)]]*2*((1-ABS(SIN(S0P5022[[#This Row],[Rad]]*2)))^(S0P5022[[#This Row],[-LOG(1-p)]]^2))</f>
        <v>#NUM!</v>
      </c>
      <c r="X1643" s="26" t="e">
        <f>S0P5022[[#This Row],[F3]]+S0P5022[[#This Row],[F2]]</f>
        <v>#NUM!</v>
      </c>
      <c r="Y1643" s="26"/>
      <c r="Z1643"/>
      <c r="AD1643" s="16"/>
      <c r="AE1643" s="20"/>
      <c r="AF1643" s="16"/>
      <c r="AG1643" s="20"/>
      <c r="AN1643" s="15"/>
      <c r="AO1643" s="20"/>
      <c r="AT1643" s="15"/>
      <c r="AU1643" s="17"/>
      <c r="AW1643" s="15"/>
      <c r="AX1643" s="20"/>
    </row>
    <row r="1644" spans="1:50" x14ac:dyDescent="0.3">
      <c r="A1644" s="28">
        <v>10</v>
      </c>
      <c r="B1644" s="28">
        <f>RADIANS(S0P5022[[#This Row],[Deg]])</f>
        <v>0.17453292519943295</v>
      </c>
      <c r="C1644" s="29">
        <v>0</v>
      </c>
      <c r="D1644" s="30">
        <v>1</v>
      </c>
      <c r="E1644" s="30">
        <f>-LOG(S0P5022[[#This Row],[p]]-0.5,2)</f>
        <v>1</v>
      </c>
      <c r="F1644" s="30" t="e">
        <f>-LOG(1-S0P5022[[#This Row],[p]],2)^2</f>
        <v>#NUM!</v>
      </c>
      <c r="G1644" s="30">
        <f>-LOG(S0P5022[[#This Row],[p]]-0.5,2)^2</f>
        <v>1</v>
      </c>
      <c r="H1644" s="30" t="e">
        <f>-LOG(1-S0P5022[[#This Row],[p]],2)</f>
        <v>#NUM!</v>
      </c>
      <c r="I1644" s="30">
        <f>1/S0P5022[[#This Row],[-LOG(p-0.5)^2]]</f>
        <v>1</v>
      </c>
      <c r="J1644" s="30">
        <f>1-S0P5022[[#This Row],[p]]</f>
        <v>0</v>
      </c>
      <c r="K1644" s="30" t="e">
        <f>1/S0P5022[[#This Row],[1-p]]</f>
        <v>#DIV/0!</v>
      </c>
      <c r="L1644" s="30">
        <f>S0P5022[[#This Row],[p]]*2-1</f>
        <v>1</v>
      </c>
      <c r="M1644" s="30">
        <f>S0P5022[[#This Row],[1-p]]*2</f>
        <v>0</v>
      </c>
      <c r="N1644" s="30">
        <f>S0P5022[[#This Row],[2p-1]]*2</f>
        <v>2</v>
      </c>
      <c r="O1644" s="30">
        <f>S0P5022[[#This Row],[2-2p]]*2</f>
        <v>0</v>
      </c>
      <c r="P1644" s="30">
        <f>2^S0P5022[[#This Row],[4p-2]]</f>
        <v>4</v>
      </c>
      <c r="Q1644" s="30">
        <f>2^S0P5022[[#This Row],[4-4p]]</f>
        <v>1</v>
      </c>
      <c r="R1644" s="30">
        <f>2^S0P5022[[#This Row],[2^(4p-2)]]</f>
        <v>16</v>
      </c>
      <c r="S1644" s="29">
        <f>S0P5022[[#This Row],[1-p]]/2</f>
        <v>0</v>
      </c>
      <c r="T1644" s="29" t="e">
        <f>S0P5022[[#This Row],[f(p)]]/LOG(1-S0P5022[[#This Row],[p]],2)^16</f>
        <v>#NUM!</v>
      </c>
      <c r="U1644" s="26" t="e">
        <f>2*(1-ABS(SIN(S0P5022[[#This Row],[Rad]]*2)))^(S0P5022[[#This Row],[-LOG(1-p)]])</f>
        <v>#NUM!</v>
      </c>
      <c r="V1644" s="26" t="e">
        <f>S0P5022[[#This Row],[f(p)]]*LOG(1-S0P5022[[#This Row],[p]],2)^-16</f>
        <v>#NUM!</v>
      </c>
      <c r="W1644" s="26" t="e">
        <f>S0P5022[[#This Row],[f(p)]]*2*((1-ABS(SIN(S0P5022[[#This Row],[Rad]]*2)))^(S0P5022[[#This Row],[-LOG(1-p)]]^2))</f>
        <v>#NUM!</v>
      </c>
      <c r="X1644" s="26" t="e">
        <f>S0P5022[[#This Row],[F3]]+S0P5022[[#This Row],[F2]]</f>
        <v>#NUM!</v>
      </c>
      <c r="Y1644" s="26"/>
      <c r="Z1644"/>
      <c r="AD1644" s="16"/>
      <c r="AE1644" s="20"/>
      <c r="AF1644" s="16"/>
      <c r="AG1644" s="20"/>
      <c r="AN1644" s="15"/>
      <c r="AO1644" s="20"/>
      <c r="AT1644" s="15"/>
      <c r="AU1644" s="17"/>
      <c r="AW1644" s="15"/>
      <c r="AX1644" s="20"/>
    </row>
    <row r="1645" spans="1:50" x14ac:dyDescent="0.3">
      <c r="A1645" s="28">
        <v>11</v>
      </c>
      <c r="B1645" s="28">
        <f>RADIANS(S0P5022[[#This Row],[Deg]])</f>
        <v>0.19198621771937624</v>
      </c>
      <c r="C1645" s="29">
        <v>0</v>
      </c>
      <c r="D1645" s="30">
        <v>1</v>
      </c>
      <c r="E1645" s="30">
        <f>-LOG(S0P5022[[#This Row],[p]]-0.5,2)</f>
        <v>1</v>
      </c>
      <c r="F1645" s="30" t="e">
        <f>-LOG(1-S0P5022[[#This Row],[p]],2)^2</f>
        <v>#NUM!</v>
      </c>
      <c r="G1645" s="30">
        <f>-LOG(S0P5022[[#This Row],[p]]-0.5,2)^2</f>
        <v>1</v>
      </c>
      <c r="H1645" s="30" t="e">
        <f>-LOG(1-S0P5022[[#This Row],[p]],2)</f>
        <v>#NUM!</v>
      </c>
      <c r="I1645" s="30">
        <f>1/S0P5022[[#This Row],[-LOG(p-0.5)^2]]</f>
        <v>1</v>
      </c>
      <c r="J1645" s="30">
        <f>1-S0P5022[[#This Row],[p]]</f>
        <v>0</v>
      </c>
      <c r="K1645" s="30" t="e">
        <f>1/S0P5022[[#This Row],[1-p]]</f>
        <v>#DIV/0!</v>
      </c>
      <c r="L1645" s="30">
        <f>S0P5022[[#This Row],[p]]*2-1</f>
        <v>1</v>
      </c>
      <c r="M1645" s="30">
        <f>S0P5022[[#This Row],[1-p]]*2</f>
        <v>0</v>
      </c>
      <c r="N1645" s="30">
        <f>S0P5022[[#This Row],[2p-1]]*2</f>
        <v>2</v>
      </c>
      <c r="O1645" s="30">
        <f>S0P5022[[#This Row],[2-2p]]*2</f>
        <v>0</v>
      </c>
      <c r="P1645" s="30">
        <f>2^S0P5022[[#This Row],[4p-2]]</f>
        <v>4</v>
      </c>
      <c r="Q1645" s="30">
        <f>2^S0P5022[[#This Row],[4-4p]]</f>
        <v>1</v>
      </c>
      <c r="R1645" s="30">
        <f>2^S0P5022[[#This Row],[2^(4p-2)]]</f>
        <v>16</v>
      </c>
      <c r="S1645" s="29">
        <f>S0P5022[[#This Row],[1-p]]/2</f>
        <v>0</v>
      </c>
      <c r="T1645" s="29" t="e">
        <f>S0P5022[[#This Row],[f(p)]]/LOG(1-S0P5022[[#This Row],[p]],2)^16</f>
        <v>#NUM!</v>
      </c>
      <c r="U1645" s="26" t="e">
        <f>2*(1-ABS(SIN(S0P5022[[#This Row],[Rad]]*2)))^(S0P5022[[#This Row],[-LOG(1-p)]])</f>
        <v>#NUM!</v>
      </c>
      <c r="V1645" s="26" t="e">
        <f>S0P5022[[#This Row],[f(p)]]*LOG(1-S0P5022[[#This Row],[p]],2)^-16</f>
        <v>#NUM!</v>
      </c>
      <c r="W1645" s="26" t="e">
        <f>S0P5022[[#This Row],[f(p)]]*2*((1-ABS(SIN(S0P5022[[#This Row],[Rad]]*2)))^(S0P5022[[#This Row],[-LOG(1-p)]]^2))</f>
        <v>#NUM!</v>
      </c>
      <c r="X1645" s="26" t="e">
        <f>S0P5022[[#This Row],[F3]]+S0P5022[[#This Row],[F2]]</f>
        <v>#NUM!</v>
      </c>
      <c r="Y1645" s="26"/>
      <c r="Z1645"/>
      <c r="AD1645" s="16"/>
      <c r="AE1645" s="20"/>
      <c r="AF1645" s="16"/>
      <c r="AG1645" s="20"/>
      <c r="AN1645" s="15"/>
      <c r="AO1645" s="20"/>
      <c r="AT1645" s="15"/>
      <c r="AU1645" s="17"/>
      <c r="AW1645" s="15"/>
      <c r="AX1645" s="20"/>
    </row>
    <row r="1646" spans="1:50" x14ac:dyDescent="0.3">
      <c r="A1646" s="28">
        <v>12</v>
      </c>
      <c r="B1646" s="28">
        <f>RADIANS(S0P5022[[#This Row],[Deg]])</f>
        <v>0.20943951023931956</v>
      </c>
      <c r="C1646" s="29">
        <v>0</v>
      </c>
      <c r="D1646" s="30">
        <v>1</v>
      </c>
      <c r="E1646" s="30">
        <f>-LOG(S0P5022[[#This Row],[p]]-0.5,2)</f>
        <v>1</v>
      </c>
      <c r="F1646" s="30" t="e">
        <f>-LOG(1-S0P5022[[#This Row],[p]],2)^2</f>
        <v>#NUM!</v>
      </c>
      <c r="G1646" s="30">
        <f>-LOG(S0P5022[[#This Row],[p]]-0.5,2)^2</f>
        <v>1</v>
      </c>
      <c r="H1646" s="30" t="e">
        <f>-LOG(1-S0P5022[[#This Row],[p]],2)</f>
        <v>#NUM!</v>
      </c>
      <c r="I1646" s="30">
        <f>1/S0P5022[[#This Row],[-LOG(p-0.5)^2]]</f>
        <v>1</v>
      </c>
      <c r="J1646" s="30">
        <f>1-S0P5022[[#This Row],[p]]</f>
        <v>0</v>
      </c>
      <c r="K1646" s="30" t="e">
        <f>1/S0P5022[[#This Row],[1-p]]</f>
        <v>#DIV/0!</v>
      </c>
      <c r="L1646" s="30">
        <f>S0P5022[[#This Row],[p]]*2-1</f>
        <v>1</v>
      </c>
      <c r="M1646" s="30">
        <f>S0P5022[[#This Row],[1-p]]*2</f>
        <v>0</v>
      </c>
      <c r="N1646" s="30">
        <f>S0P5022[[#This Row],[2p-1]]*2</f>
        <v>2</v>
      </c>
      <c r="O1646" s="30">
        <f>S0P5022[[#This Row],[2-2p]]*2</f>
        <v>0</v>
      </c>
      <c r="P1646" s="30">
        <f>2^S0P5022[[#This Row],[4p-2]]</f>
        <v>4</v>
      </c>
      <c r="Q1646" s="30">
        <f>2^S0P5022[[#This Row],[4-4p]]</f>
        <v>1</v>
      </c>
      <c r="R1646" s="30">
        <f>2^S0P5022[[#This Row],[2^(4p-2)]]</f>
        <v>16</v>
      </c>
      <c r="S1646" s="29">
        <f>S0P5022[[#This Row],[1-p]]/2</f>
        <v>0</v>
      </c>
      <c r="T1646" s="29" t="e">
        <f>S0P5022[[#This Row],[f(p)]]/LOG(1-S0P5022[[#This Row],[p]],2)^16</f>
        <v>#NUM!</v>
      </c>
      <c r="U1646" s="26" t="e">
        <f>2*(1-ABS(SIN(S0P5022[[#This Row],[Rad]]*2)))^(S0P5022[[#This Row],[-LOG(1-p)]])</f>
        <v>#NUM!</v>
      </c>
      <c r="V1646" s="26" t="e">
        <f>S0P5022[[#This Row],[f(p)]]*LOG(1-S0P5022[[#This Row],[p]],2)^-16</f>
        <v>#NUM!</v>
      </c>
      <c r="W1646" s="26" t="e">
        <f>S0P5022[[#This Row],[f(p)]]*2*((1-ABS(SIN(S0P5022[[#This Row],[Rad]]*2)))^(S0P5022[[#This Row],[-LOG(1-p)]]^2))</f>
        <v>#NUM!</v>
      </c>
      <c r="X1646" s="26" t="e">
        <f>S0P5022[[#This Row],[F3]]+S0P5022[[#This Row],[F2]]</f>
        <v>#NUM!</v>
      </c>
      <c r="Y1646" s="26"/>
      <c r="Z1646"/>
      <c r="AD1646" s="16"/>
      <c r="AE1646" s="20"/>
      <c r="AF1646" s="16"/>
      <c r="AG1646" s="20"/>
      <c r="AN1646" s="15"/>
      <c r="AO1646" s="20"/>
      <c r="AT1646" s="15"/>
      <c r="AU1646" s="17"/>
      <c r="AW1646" s="15"/>
      <c r="AX1646" s="20"/>
    </row>
    <row r="1647" spans="1:50" x14ac:dyDescent="0.3">
      <c r="A1647" s="28">
        <v>13</v>
      </c>
      <c r="B1647" s="28">
        <f>RADIANS(S0P5022[[#This Row],[Deg]])</f>
        <v>0.22689280275926285</v>
      </c>
      <c r="C1647" s="29">
        <v>0</v>
      </c>
      <c r="D1647" s="30">
        <v>1</v>
      </c>
      <c r="E1647" s="30">
        <f>-LOG(S0P5022[[#This Row],[p]]-0.5,2)</f>
        <v>1</v>
      </c>
      <c r="F1647" s="30" t="e">
        <f>-LOG(1-S0P5022[[#This Row],[p]],2)^2</f>
        <v>#NUM!</v>
      </c>
      <c r="G1647" s="30">
        <f>-LOG(S0P5022[[#This Row],[p]]-0.5,2)^2</f>
        <v>1</v>
      </c>
      <c r="H1647" s="30" t="e">
        <f>-LOG(1-S0P5022[[#This Row],[p]],2)</f>
        <v>#NUM!</v>
      </c>
      <c r="I1647" s="30">
        <f>1/S0P5022[[#This Row],[-LOG(p-0.5)^2]]</f>
        <v>1</v>
      </c>
      <c r="J1647" s="30">
        <f>1-S0P5022[[#This Row],[p]]</f>
        <v>0</v>
      </c>
      <c r="K1647" s="30" t="e">
        <f>1/S0P5022[[#This Row],[1-p]]</f>
        <v>#DIV/0!</v>
      </c>
      <c r="L1647" s="30">
        <f>S0P5022[[#This Row],[p]]*2-1</f>
        <v>1</v>
      </c>
      <c r="M1647" s="30">
        <f>S0P5022[[#This Row],[1-p]]*2</f>
        <v>0</v>
      </c>
      <c r="N1647" s="30">
        <f>S0P5022[[#This Row],[2p-1]]*2</f>
        <v>2</v>
      </c>
      <c r="O1647" s="30">
        <f>S0P5022[[#This Row],[2-2p]]*2</f>
        <v>0</v>
      </c>
      <c r="P1647" s="30">
        <f>2^S0P5022[[#This Row],[4p-2]]</f>
        <v>4</v>
      </c>
      <c r="Q1647" s="30">
        <f>2^S0P5022[[#This Row],[4-4p]]</f>
        <v>1</v>
      </c>
      <c r="R1647" s="30">
        <f>2^S0P5022[[#This Row],[2^(4p-2)]]</f>
        <v>16</v>
      </c>
      <c r="S1647" s="29">
        <f>S0P5022[[#This Row],[1-p]]/2</f>
        <v>0</v>
      </c>
      <c r="T1647" s="29" t="e">
        <f>S0P5022[[#This Row],[f(p)]]/LOG(1-S0P5022[[#This Row],[p]],2)^16</f>
        <v>#NUM!</v>
      </c>
      <c r="U1647" s="26" t="e">
        <f>2*(1-ABS(SIN(S0P5022[[#This Row],[Rad]]*2)))^(S0P5022[[#This Row],[-LOG(1-p)]])</f>
        <v>#NUM!</v>
      </c>
      <c r="V1647" s="26" t="e">
        <f>S0P5022[[#This Row],[f(p)]]*LOG(1-S0P5022[[#This Row],[p]],2)^-16</f>
        <v>#NUM!</v>
      </c>
      <c r="W1647" s="26" t="e">
        <f>S0P5022[[#This Row],[f(p)]]*2*((1-ABS(SIN(S0P5022[[#This Row],[Rad]]*2)))^(S0P5022[[#This Row],[-LOG(1-p)]]^2))</f>
        <v>#NUM!</v>
      </c>
      <c r="X1647" s="26" t="e">
        <f>S0P5022[[#This Row],[F3]]+S0P5022[[#This Row],[F2]]</f>
        <v>#NUM!</v>
      </c>
      <c r="Y1647" s="26"/>
      <c r="Z1647"/>
      <c r="AD1647" s="16"/>
      <c r="AE1647" s="20"/>
      <c r="AF1647" s="16"/>
      <c r="AG1647" s="20"/>
      <c r="AN1647" s="15"/>
      <c r="AO1647" s="20"/>
      <c r="AT1647" s="15"/>
      <c r="AU1647" s="17"/>
      <c r="AW1647" s="15"/>
      <c r="AX1647" s="20"/>
    </row>
    <row r="1648" spans="1:50" x14ac:dyDescent="0.3">
      <c r="A1648" s="28">
        <v>14</v>
      </c>
      <c r="B1648" s="28">
        <f>RADIANS(S0P5022[[#This Row],[Deg]])</f>
        <v>0.24434609527920614</v>
      </c>
      <c r="C1648" s="29">
        <v>0</v>
      </c>
      <c r="D1648" s="30">
        <v>1</v>
      </c>
      <c r="E1648" s="30">
        <f>-LOG(S0P5022[[#This Row],[p]]-0.5,2)</f>
        <v>1</v>
      </c>
      <c r="F1648" s="30" t="e">
        <f>-LOG(1-S0P5022[[#This Row],[p]],2)^2</f>
        <v>#NUM!</v>
      </c>
      <c r="G1648" s="30">
        <f>-LOG(S0P5022[[#This Row],[p]]-0.5,2)^2</f>
        <v>1</v>
      </c>
      <c r="H1648" s="30" t="e">
        <f>-LOG(1-S0P5022[[#This Row],[p]],2)</f>
        <v>#NUM!</v>
      </c>
      <c r="I1648" s="30">
        <f>1/S0P5022[[#This Row],[-LOG(p-0.5)^2]]</f>
        <v>1</v>
      </c>
      <c r="J1648" s="30">
        <f>1-S0P5022[[#This Row],[p]]</f>
        <v>0</v>
      </c>
      <c r="K1648" s="30" t="e">
        <f>1/S0P5022[[#This Row],[1-p]]</f>
        <v>#DIV/0!</v>
      </c>
      <c r="L1648" s="30">
        <f>S0P5022[[#This Row],[p]]*2-1</f>
        <v>1</v>
      </c>
      <c r="M1648" s="30">
        <f>S0P5022[[#This Row],[1-p]]*2</f>
        <v>0</v>
      </c>
      <c r="N1648" s="30">
        <f>S0P5022[[#This Row],[2p-1]]*2</f>
        <v>2</v>
      </c>
      <c r="O1648" s="30">
        <f>S0P5022[[#This Row],[2-2p]]*2</f>
        <v>0</v>
      </c>
      <c r="P1648" s="30">
        <f>2^S0P5022[[#This Row],[4p-2]]</f>
        <v>4</v>
      </c>
      <c r="Q1648" s="30">
        <f>2^S0P5022[[#This Row],[4-4p]]</f>
        <v>1</v>
      </c>
      <c r="R1648" s="30">
        <f>2^S0P5022[[#This Row],[2^(4p-2)]]</f>
        <v>16</v>
      </c>
      <c r="S1648" s="29">
        <f>S0P5022[[#This Row],[1-p]]/2</f>
        <v>0</v>
      </c>
      <c r="T1648" s="29" t="e">
        <f>S0P5022[[#This Row],[f(p)]]/LOG(1-S0P5022[[#This Row],[p]],2)^16</f>
        <v>#NUM!</v>
      </c>
      <c r="U1648" s="26" t="e">
        <f>2*(1-ABS(SIN(S0P5022[[#This Row],[Rad]]*2)))^(S0P5022[[#This Row],[-LOG(1-p)]])</f>
        <v>#NUM!</v>
      </c>
      <c r="V1648" s="26" t="e">
        <f>S0P5022[[#This Row],[f(p)]]*LOG(1-S0P5022[[#This Row],[p]],2)^-16</f>
        <v>#NUM!</v>
      </c>
      <c r="W1648" s="26" t="e">
        <f>S0P5022[[#This Row],[f(p)]]*2*((1-ABS(SIN(S0P5022[[#This Row],[Rad]]*2)))^(S0P5022[[#This Row],[-LOG(1-p)]]^2))</f>
        <v>#NUM!</v>
      </c>
      <c r="X1648" s="26" t="e">
        <f>S0P5022[[#This Row],[F3]]+S0P5022[[#This Row],[F2]]</f>
        <v>#NUM!</v>
      </c>
      <c r="Y1648" s="26"/>
      <c r="Z1648"/>
      <c r="AD1648" s="16"/>
      <c r="AE1648" s="20"/>
      <c r="AF1648" s="16"/>
      <c r="AG1648" s="20"/>
      <c r="AN1648" s="15"/>
      <c r="AO1648" s="20"/>
      <c r="AT1648" s="15"/>
      <c r="AU1648" s="17"/>
      <c r="AW1648" s="15"/>
      <c r="AX1648" s="20"/>
    </row>
    <row r="1649" spans="1:50" x14ac:dyDescent="0.3">
      <c r="A1649" s="28">
        <v>15</v>
      </c>
      <c r="B1649" s="28">
        <f>RADIANS(S0P5022[[#This Row],[Deg]])</f>
        <v>0.26179938779914941</v>
      </c>
      <c r="C1649" s="29">
        <v>0</v>
      </c>
      <c r="D1649" s="30">
        <v>1</v>
      </c>
      <c r="E1649" s="30">
        <f>-LOG(S0P5022[[#This Row],[p]]-0.5,2)</f>
        <v>1</v>
      </c>
      <c r="F1649" s="30" t="e">
        <f>-LOG(1-S0P5022[[#This Row],[p]],2)^2</f>
        <v>#NUM!</v>
      </c>
      <c r="G1649" s="30">
        <f>-LOG(S0P5022[[#This Row],[p]]-0.5,2)^2</f>
        <v>1</v>
      </c>
      <c r="H1649" s="30" t="e">
        <f>-LOG(1-S0P5022[[#This Row],[p]],2)</f>
        <v>#NUM!</v>
      </c>
      <c r="I1649" s="30">
        <f>1/S0P5022[[#This Row],[-LOG(p-0.5)^2]]</f>
        <v>1</v>
      </c>
      <c r="J1649" s="30">
        <f>1-S0P5022[[#This Row],[p]]</f>
        <v>0</v>
      </c>
      <c r="K1649" s="30" t="e">
        <f>1/S0P5022[[#This Row],[1-p]]</f>
        <v>#DIV/0!</v>
      </c>
      <c r="L1649" s="30">
        <f>S0P5022[[#This Row],[p]]*2-1</f>
        <v>1</v>
      </c>
      <c r="M1649" s="30">
        <f>S0P5022[[#This Row],[1-p]]*2</f>
        <v>0</v>
      </c>
      <c r="N1649" s="30">
        <f>S0P5022[[#This Row],[2p-1]]*2</f>
        <v>2</v>
      </c>
      <c r="O1649" s="30">
        <f>S0P5022[[#This Row],[2-2p]]*2</f>
        <v>0</v>
      </c>
      <c r="P1649" s="30">
        <f>2^S0P5022[[#This Row],[4p-2]]</f>
        <v>4</v>
      </c>
      <c r="Q1649" s="30">
        <f>2^S0P5022[[#This Row],[4-4p]]</f>
        <v>1</v>
      </c>
      <c r="R1649" s="30">
        <f>2^S0P5022[[#This Row],[2^(4p-2)]]</f>
        <v>16</v>
      </c>
      <c r="S1649" s="29">
        <f>S0P5022[[#This Row],[1-p]]/2</f>
        <v>0</v>
      </c>
      <c r="T1649" s="29" t="e">
        <f>S0P5022[[#This Row],[f(p)]]/LOG(1-S0P5022[[#This Row],[p]],2)^16</f>
        <v>#NUM!</v>
      </c>
      <c r="U1649" s="26" t="e">
        <f>2*(1-ABS(SIN(S0P5022[[#This Row],[Rad]]*2)))^(S0P5022[[#This Row],[-LOG(1-p)]])</f>
        <v>#NUM!</v>
      </c>
      <c r="V1649" s="26" t="e">
        <f>S0P5022[[#This Row],[f(p)]]*LOG(1-S0P5022[[#This Row],[p]],2)^-16</f>
        <v>#NUM!</v>
      </c>
      <c r="W1649" s="26" t="e">
        <f>S0P5022[[#This Row],[f(p)]]*2*((1-ABS(SIN(S0P5022[[#This Row],[Rad]]*2)))^(S0P5022[[#This Row],[-LOG(1-p)]]^2))</f>
        <v>#NUM!</v>
      </c>
      <c r="X1649" s="26" t="e">
        <f>S0P5022[[#This Row],[F3]]+S0P5022[[#This Row],[F2]]</f>
        <v>#NUM!</v>
      </c>
      <c r="Y1649" s="26"/>
      <c r="Z1649"/>
      <c r="AD1649" s="16"/>
      <c r="AE1649" s="20"/>
      <c r="AF1649" s="16"/>
      <c r="AG1649" s="20"/>
      <c r="AN1649" s="15"/>
      <c r="AO1649" s="20"/>
      <c r="AT1649" s="15"/>
      <c r="AU1649" s="17"/>
      <c r="AW1649" s="15"/>
      <c r="AX1649" s="20"/>
    </row>
    <row r="1650" spans="1:50" x14ac:dyDescent="0.3">
      <c r="A1650" s="28">
        <v>16</v>
      </c>
      <c r="B1650" s="28">
        <f>RADIANS(S0P5022[[#This Row],[Deg]])</f>
        <v>0.27925268031909273</v>
      </c>
      <c r="C1650" s="29">
        <v>0</v>
      </c>
      <c r="D1650" s="30">
        <v>1</v>
      </c>
      <c r="E1650" s="30">
        <f>-LOG(S0P5022[[#This Row],[p]]-0.5,2)</f>
        <v>1</v>
      </c>
      <c r="F1650" s="30" t="e">
        <f>-LOG(1-S0P5022[[#This Row],[p]],2)^2</f>
        <v>#NUM!</v>
      </c>
      <c r="G1650" s="30">
        <f>-LOG(S0P5022[[#This Row],[p]]-0.5,2)^2</f>
        <v>1</v>
      </c>
      <c r="H1650" s="30" t="e">
        <f>-LOG(1-S0P5022[[#This Row],[p]],2)</f>
        <v>#NUM!</v>
      </c>
      <c r="I1650" s="30">
        <f>1/S0P5022[[#This Row],[-LOG(p-0.5)^2]]</f>
        <v>1</v>
      </c>
      <c r="J1650" s="30">
        <f>1-S0P5022[[#This Row],[p]]</f>
        <v>0</v>
      </c>
      <c r="K1650" s="30" t="e">
        <f>1/S0P5022[[#This Row],[1-p]]</f>
        <v>#DIV/0!</v>
      </c>
      <c r="L1650" s="30">
        <f>S0P5022[[#This Row],[p]]*2-1</f>
        <v>1</v>
      </c>
      <c r="M1650" s="30">
        <f>S0P5022[[#This Row],[1-p]]*2</f>
        <v>0</v>
      </c>
      <c r="N1650" s="30">
        <f>S0P5022[[#This Row],[2p-1]]*2</f>
        <v>2</v>
      </c>
      <c r="O1650" s="30">
        <f>S0P5022[[#This Row],[2-2p]]*2</f>
        <v>0</v>
      </c>
      <c r="P1650" s="30">
        <f>2^S0P5022[[#This Row],[4p-2]]</f>
        <v>4</v>
      </c>
      <c r="Q1650" s="30">
        <f>2^S0P5022[[#This Row],[4-4p]]</f>
        <v>1</v>
      </c>
      <c r="R1650" s="30">
        <f>2^S0P5022[[#This Row],[2^(4p-2)]]</f>
        <v>16</v>
      </c>
      <c r="S1650" s="29">
        <f>S0P5022[[#This Row],[1-p]]/2</f>
        <v>0</v>
      </c>
      <c r="T1650" s="29" t="e">
        <f>S0P5022[[#This Row],[f(p)]]/LOG(1-S0P5022[[#This Row],[p]],2)^16</f>
        <v>#NUM!</v>
      </c>
      <c r="U1650" s="26" t="e">
        <f>2*(1-ABS(SIN(S0P5022[[#This Row],[Rad]]*2)))^(S0P5022[[#This Row],[-LOG(1-p)]])</f>
        <v>#NUM!</v>
      </c>
      <c r="V1650" s="26" t="e">
        <f>S0P5022[[#This Row],[f(p)]]*LOG(1-S0P5022[[#This Row],[p]],2)^-16</f>
        <v>#NUM!</v>
      </c>
      <c r="W1650" s="26" t="e">
        <f>S0P5022[[#This Row],[f(p)]]*2*((1-ABS(SIN(S0P5022[[#This Row],[Rad]]*2)))^(S0P5022[[#This Row],[-LOG(1-p)]]^2))</f>
        <v>#NUM!</v>
      </c>
      <c r="X1650" s="26" t="e">
        <f>S0P5022[[#This Row],[F3]]+S0P5022[[#This Row],[F2]]</f>
        <v>#NUM!</v>
      </c>
      <c r="Y1650" s="26"/>
      <c r="Z1650"/>
      <c r="AD1650" s="16"/>
      <c r="AE1650" s="20"/>
      <c r="AF1650" s="16"/>
      <c r="AG1650" s="20"/>
      <c r="AN1650" s="15"/>
      <c r="AO1650" s="20"/>
      <c r="AT1650" s="15"/>
      <c r="AU1650" s="17"/>
      <c r="AW1650" s="15"/>
      <c r="AX1650" s="20"/>
    </row>
    <row r="1651" spans="1:50" x14ac:dyDescent="0.3">
      <c r="A1651" s="28">
        <v>17</v>
      </c>
      <c r="B1651" s="28">
        <f>RADIANS(S0P5022[[#This Row],[Deg]])</f>
        <v>0.29670597283903605</v>
      </c>
      <c r="C1651" s="29">
        <v>0</v>
      </c>
      <c r="D1651" s="30">
        <v>1</v>
      </c>
      <c r="E1651" s="30">
        <f>-LOG(S0P5022[[#This Row],[p]]-0.5,2)</f>
        <v>1</v>
      </c>
      <c r="F1651" s="30" t="e">
        <f>-LOG(1-S0P5022[[#This Row],[p]],2)^2</f>
        <v>#NUM!</v>
      </c>
      <c r="G1651" s="30">
        <f>-LOG(S0P5022[[#This Row],[p]]-0.5,2)^2</f>
        <v>1</v>
      </c>
      <c r="H1651" s="30" t="e">
        <f>-LOG(1-S0P5022[[#This Row],[p]],2)</f>
        <v>#NUM!</v>
      </c>
      <c r="I1651" s="30">
        <f>1/S0P5022[[#This Row],[-LOG(p-0.5)^2]]</f>
        <v>1</v>
      </c>
      <c r="J1651" s="30">
        <f>1-S0P5022[[#This Row],[p]]</f>
        <v>0</v>
      </c>
      <c r="K1651" s="30" t="e">
        <f>1/S0P5022[[#This Row],[1-p]]</f>
        <v>#DIV/0!</v>
      </c>
      <c r="L1651" s="30">
        <f>S0P5022[[#This Row],[p]]*2-1</f>
        <v>1</v>
      </c>
      <c r="M1651" s="30">
        <f>S0P5022[[#This Row],[1-p]]*2</f>
        <v>0</v>
      </c>
      <c r="N1651" s="30">
        <f>S0P5022[[#This Row],[2p-1]]*2</f>
        <v>2</v>
      </c>
      <c r="O1651" s="30">
        <f>S0P5022[[#This Row],[2-2p]]*2</f>
        <v>0</v>
      </c>
      <c r="P1651" s="30">
        <f>2^S0P5022[[#This Row],[4p-2]]</f>
        <v>4</v>
      </c>
      <c r="Q1651" s="30">
        <f>2^S0P5022[[#This Row],[4-4p]]</f>
        <v>1</v>
      </c>
      <c r="R1651" s="30">
        <f>2^S0P5022[[#This Row],[2^(4p-2)]]</f>
        <v>16</v>
      </c>
      <c r="S1651" s="29">
        <f>S0P5022[[#This Row],[1-p]]/2</f>
        <v>0</v>
      </c>
      <c r="T1651" s="29" t="e">
        <f>S0P5022[[#This Row],[f(p)]]/LOG(1-S0P5022[[#This Row],[p]],2)^16</f>
        <v>#NUM!</v>
      </c>
      <c r="U1651" s="26" t="e">
        <f>2*(1-ABS(SIN(S0P5022[[#This Row],[Rad]]*2)))^(S0P5022[[#This Row],[-LOG(1-p)]])</f>
        <v>#NUM!</v>
      </c>
      <c r="V1651" s="26" t="e">
        <f>S0P5022[[#This Row],[f(p)]]*LOG(1-S0P5022[[#This Row],[p]],2)^-16</f>
        <v>#NUM!</v>
      </c>
      <c r="W1651" s="26" t="e">
        <f>S0P5022[[#This Row],[f(p)]]*2*((1-ABS(SIN(S0P5022[[#This Row],[Rad]]*2)))^(S0P5022[[#This Row],[-LOG(1-p)]]^2))</f>
        <v>#NUM!</v>
      </c>
      <c r="X1651" s="26" t="e">
        <f>S0P5022[[#This Row],[F3]]+S0P5022[[#This Row],[F2]]</f>
        <v>#NUM!</v>
      </c>
      <c r="Y1651" s="26"/>
      <c r="Z1651"/>
      <c r="AD1651" s="16"/>
      <c r="AE1651" s="20"/>
      <c r="AF1651" s="16"/>
      <c r="AG1651" s="20"/>
      <c r="AN1651" s="15"/>
      <c r="AO1651" s="20"/>
      <c r="AT1651" s="15"/>
      <c r="AU1651" s="17"/>
      <c r="AW1651" s="15"/>
      <c r="AX1651" s="20"/>
    </row>
    <row r="1652" spans="1:50" x14ac:dyDescent="0.3">
      <c r="A1652" s="28">
        <v>18</v>
      </c>
      <c r="B1652" s="28">
        <f>RADIANS(S0P5022[[#This Row],[Deg]])</f>
        <v>0.31415926535897931</v>
      </c>
      <c r="C1652" s="29">
        <v>0</v>
      </c>
      <c r="D1652" s="30">
        <v>1</v>
      </c>
      <c r="E1652" s="30">
        <f>-LOG(S0P5022[[#This Row],[p]]-0.5,2)</f>
        <v>1</v>
      </c>
      <c r="F1652" s="30" t="e">
        <f>-LOG(1-S0P5022[[#This Row],[p]],2)^2</f>
        <v>#NUM!</v>
      </c>
      <c r="G1652" s="30">
        <f>-LOG(S0P5022[[#This Row],[p]]-0.5,2)^2</f>
        <v>1</v>
      </c>
      <c r="H1652" s="30" t="e">
        <f>-LOG(1-S0P5022[[#This Row],[p]],2)</f>
        <v>#NUM!</v>
      </c>
      <c r="I1652" s="30">
        <f>1/S0P5022[[#This Row],[-LOG(p-0.5)^2]]</f>
        <v>1</v>
      </c>
      <c r="J1652" s="30">
        <f>1-S0P5022[[#This Row],[p]]</f>
        <v>0</v>
      </c>
      <c r="K1652" s="30" t="e">
        <f>1/S0P5022[[#This Row],[1-p]]</f>
        <v>#DIV/0!</v>
      </c>
      <c r="L1652" s="30">
        <f>S0P5022[[#This Row],[p]]*2-1</f>
        <v>1</v>
      </c>
      <c r="M1652" s="30">
        <f>S0P5022[[#This Row],[1-p]]*2</f>
        <v>0</v>
      </c>
      <c r="N1652" s="30">
        <f>S0P5022[[#This Row],[2p-1]]*2</f>
        <v>2</v>
      </c>
      <c r="O1652" s="30">
        <f>S0P5022[[#This Row],[2-2p]]*2</f>
        <v>0</v>
      </c>
      <c r="P1652" s="30">
        <f>2^S0P5022[[#This Row],[4p-2]]</f>
        <v>4</v>
      </c>
      <c r="Q1652" s="30">
        <f>2^S0P5022[[#This Row],[4-4p]]</f>
        <v>1</v>
      </c>
      <c r="R1652" s="30">
        <f>2^S0P5022[[#This Row],[2^(4p-2)]]</f>
        <v>16</v>
      </c>
      <c r="S1652" s="29">
        <f>S0P5022[[#This Row],[1-p]]/2</f>
        <v>0</v>
      </c>
      <c r="T1652" s="29" t="e">
        <f>S0P5022[[#This Row],[f(p)]]/LOG(1-S0P5022[[#This Row],[p]],2)^16</f>
        <v>#NUM!</v>
      </c>
      <c r="U1652" s="26" t="e">
        <f>2*(1-ABS(SIN(S0P5022[[#This Row],[Rad]]*2)))^(S0P5022[[#This Row],[-LOG(1-p)]])</f>
        <v>#NUM!</v>
      </c>
      <c r="V1652" s="26" t="e">
        <f>S0P5022[[#This Row],[f(p)]]*LOG(1-S0P5022[[#This Row],[p]],2)^-16</f>
        <v>#NUM!</v>
      </c>
      <c r="W1652" s="26" t="e">
        <f>S0P5022[[#This Row],[f(p)]]*2*((1-ABS(SIN(S0P5022[[#This Row],[Rad]]*2)))^(S0P5022[[#This Row],[-LOG(1-p)]]^2))</f>
        <v>#NUM!</v>
      </c>
      <c r="X1652" s="26" t="e">
        <f>S0P5022[[#This Row],[F3]]+S0P5022[[#This Row],[F2]]</f>
        <v>#NUM!</v>
      </c>
      <c r="Y1652" s="26"/>
      <c r="Z1652"/>
      <c r="AD1652" s="16"/>
      <c r="AE1652" s="20"/>
      <c r="AF1652" s="16"/>
      <c r="AG1652" s="20"/>
      <c r="AN1652" s="15"/>
      <c r="AO1652" s="20"/>
      <c r="AT1652" s="15"/>
      <c r="AU1652" s="17"/>
      <c r="AW1652" s="15"/>
      <c r="AX1652" s="20"/>
    </row>
    <row r="1653" spans="1:50" x14ac:dyDescent="0.3">
      <c r="A1653" s="28">
        <v>19</v>
      </c>
      <c r="B1653" s="28">
        <f>RADIANS(S0P5022[[#This Row],[Deg]])</f>
        <v>0.33161255787892263</v>
      </c>
      <c r="C1653" s="29">
        <v>0</v>
      </c>
      <c r="D1653" s="30">
        <v>1</v>
      </c>
      <c r="E1653" s="30">
        <f>-LOG(S0P5022[[#This Row],[p]]-0.5,2)</f>
        <v>1</v>
      </c>
      <c r="F1653" s="30" t="e">
        <f>-LOG(1-S0P5022[[#This Row],[p]],2)^2</f>
        <v>#NUM!</v>
      </c>
      <c r="G1653" s="30">
        <f>-LOG(S0P5022[[#This Row],[p]]-0.5,2)^2</f>
        <v>1</v>
      </c>
      <c r="H1653" s="30" t="e">
        <f>-LOG(1-S0P5022[[#This Row],[p]],2)</f>
        <v>#NUM!</v>
      </c>
      <c r="I1653" s="30">
        <f>1/S0P5022[[#This Row],[-LOG(p-0.5)^2]]</f>
        <v>1</v>
      </c>
      <c r="J1653" s="30">
        <f>1-S0P5022[[#This Row],[p]]</f>
        <v>0</v>
      </c>
      <c r="K1653" s="30" t="e">
        <f>1/S0P5022[[#This Row],[1-p]]</f>
        <v>#DIV/0!</v>
      </c>
      <c r="L1653" s="30">
        <f>S0P5022[[#This Row],[p]]*2-1</f>
        <v>1</v>
      </c>
      <c r="M1653" s="30">
        <f>S0P5022[[#This Row],[1-p]]*2</f>
        <v>0</v>
      </c>
      <c r="N1653" s="30">
        <f>S0P5022[[#This Row],[2p-1]]*2</f>
        <v>2</v>
      </c>
      <c r="O1653" s="30">
        <f>S0P5022[[#This Row],[2-2p]]*2</f>
        <v>0</v>
      </c>
      <c r="P1653" s="30">
        <f>2^S0P5022[[#This Row],[4p-2]]</f>
        <v>4</v>
      </c>
      <c r="Q1653" s="30">
        <f>2^S0P5022[[#This Row],[4-4p]]</f>
        <v>1</v>
      </c>
      <c r="R1653" s="30">
        <f>2^S0P5022[[#This Row],[2^(4p-2)]]</f>
        <v>16</v>
      </c>
      <c r="S1653" s="29">
        <f>S0P5022[[#This Row],[1-p]]/2</f>
        <v>0</v>
      </c>
      <c r="T1653" s="29" t="e">
        <f>S0P5022[[#This Row],[f(p)]]/LOG(1-S0P5022[[#This Row],[p]],2)^16</f>
        <v>#NUM!</v>
      </c>
      <c r="U1653" s="26" t="e">
        <f>2*(1-ABS(SIN(S0P5022[[#This Row],[Rad]]*2)))^(S0P5022[[#This Row],[-LOG(1-p)]])</f>
        <v>#NUM!</v>
      </c>
      <c r="V1653" s="26" t="e">
        <f>S0P5022[[#This Row],[f(p)]]*LOG(1-S0P5022[[#This Row],[p]],2)^-16</f>
        <v>#NUM!</v>
      </c>
      <c r="W1653" s="26" t="e">
        <f>S0P5022[[#This Row],[f(p)]]*2*((1-ABS(SIN(S0P5022[[#This Row],[Rad]]*2)))^(S0P5022[[#This Row],[-LOG(1-p)]]^2))</f>
        <v>#NUM!</v>
      </c>
      <c r="X1653" s="26" t="e">
        <f>S0P5022[[#This Row],[F3]]+S0P5022[[#This Row],[F2]]</f>
        <v>#NUM!</v>
      </c>
      <c r="Y1653" s="26"/>
      <c r="Z1653"/>
      <c r="AD1653" s="16"/>
      <c r="AE1653" s="20"/>
      <c r="AF1653" s="16"/>
      <c r="AG1653" s="20"/>
      <c r="AN1653" s="15"/>
      <c r="AO1653" s="20"/>
      <c r="AT1653" s="15"/>
      <c r="AU1653" s="17"/>
      <c r="AW1653" s="15"/>
      <c r="AX1653" s="20"/>
    </row>
    <row r="1654" spans="1:50" x14ac:dyDescent="0.3">
      <c r="A1654" s="28">
        <v>20</v>
      </c>
      <c r="B1654" s="28">
        <f>RADIANS(S0P5022[[#This Row],[Deg]])</f>
        <v>0.3490658503988659</v>
      </c>
      <c r="C1654" s="29">
        <v>0</v>
      </c>
      <c r="D1654" s="30">
        <v>1</v>
      </c>
      <c r="E1654" s="30">
        <f>-LOG(S0P5022[[#This Row],[p]]-0.5,2)</f>
        <v>1</v>
      </c>
      <c r="F1654" s="30" t="e">
        <f>-LOG(1-S0P5022[[#This Row],[p]],2)^2</f>
        <v>#NUM!</v>
      </c>
      <c r="G1654" s="30">
        <f>-LOG(S0P5022[[#This Row],[p]]-0.5,2)^2</f>
        <v>1</v>
      </c>
      <c r="H1654" s="30" t="e">
        <f>-LOG(1-S0P5022[[#This Row],[p]],2)</f>
        <v>#NUM!</v>
      </c>
      <c r="I1654" s="30">
        <f>1/S0P5022[[#This Row],[-LOG(p-0.5)^2]]</f>
        <v>1</v>
      </c>
      <c r="J1654" s="30">
        <f>1-S0P5022[[#This Row],[p]]</f>
        <v>0</v>
      </c>
      <c r="K1654" s="30" t="e">
        <f>1/S0P5022[[#This Row],[1-p]]</f>
        <v>#DIV/0!</v>
      </c>
      <c r="L1654" s="30">
        <f>S0P5022[[#This Row],[p]]*2-1</f>
        <v>1</v>
      </c>
      <c r="M1654" s="30">
        <f>S0P5022[[#This Row],[1-p]]*2</f>
        <v>0</v>
      </c>
      <c r="N1654" s="30">
        <f>S0P5022[[#This Row],[2p-1]]*2</f>
        <v>2</v>
      </c>
      <c r="O1654" s="30">
        <f>S0P5022[[#This Row],[2-2p]]*2</f>
        <v>0</v>
      </c>
      <c r="P1654" s="30">
        <f>2^S0P5022[[#This Row],[4p-2]]</f>
        <v>4</v>
      </c>
      <c r="Q1654" s="30">
        <f>2^S0P5022[[#This Row],[4-4p]]</f>
        <v>1</v>
      </c>
      <c r="R1654" s="30">
        <f>2^S0P5022[[#This Row],[2^(4p-2)]]</f>
        <v>16</v>
      </c>
      <c r="S1654" s="29">
        <f>S0P5022[[#This Row],[1-p]]/2</f>
        <v>0</v>
      </c>
      <c r="T1654" s="29" t="e">
        <f>S0P5022[[#This Row],[f(p)]]/LOG(1-S0P5022[[#This Row],[p]],2)^16</f>
        <v>#NUM!</v>
      </c>
      <c r="U1654" s="26" t="e">
        <f>2*(1-ABS(SIN(S0P5022[[#This Row],[Rad]]*2)))^(S0P5022[[#This Row],[-LOG(1-p)]])</f>
        <v>#NUM!</v>
      </c>
      <c r="V1654" s="26" t="e">
        <f>S0P5022[[#This Row],[f(p)]]*LOG(1-S0P5022[[#This Row],[p]],2)^-16</f>
        <v>#NUM!</v>
      </c>
      <c r="W1654" s="26" t="e">
        <f>S0P5022[[#This Row],[f(p)]]*2*((1-ABS(SIN(S0P5022[[#This Row],[Rad]]*2)))^(S0P5022[[#This Row],[-LOG(1-p)]]^2))</f>
        <v>#NUM!</v>
      </c>
      <c r="X1654" s="26" t="e">
        <f>S0P5022[[#This Row],[F3]]+S0P5022[[#This Row],[F2]]</f>
        <v>#NUM!</v>
      </c>
      <c r="Y1654" s="26"/>
      <c r="Z1654"/>
      <c r="AD1654" s="16"/>
      <c r="AE1654" s="20"/>
      <c r="AF1654" s="16"/>
      <c r="AG1654" s="20"/>
      <c r="AN1654" s="15"/>
      <c r="AO1654" s="20"/>
      <c r="AT1654" s="15"/>
      <c r="AU1654" s="17"/>
      <c r="AW1654" s="15"/>
      <c r="AX1654" s="20"/>
    </row>
    <row r="1655" spans="1:50" x14ac:dyDescent="0.3">
      <c r="A1655" s="28">
        <v>21</v>
      </c>
      <c r="B1655" s="28">
        <f>RADIANS(S0P5022[[#This Row],[Deg]])</f>
        <v>0.36651914291880922</v>
      </c>
      <c r="C1655" s="29">
        <v>0</v>
      </c>
      <c r="D1655" s="30">
        <v>1</v>
      </c>
      <c r="E1655" s="30">
        <f>-LOG(S0P5022[[#This Row],[p]]-0.5,2)</f>
        <v>1</v>
      </c>
      <c r="F1655" s="30" t="e">
        <f>-LOG(1-S0P5022[[#This Row],[p]],2)^2</f>
        <v>#NUM!</v>
      </c>
      <c r="G1655" s="30">
        <f>-LOG(S0P5022[[#This Row],[p]]-0.5,2)^2</f>
        <v>1</v>
      </c>
      <c r="H1655" s="30" t="e">
        <f>-LOG(1-S0P5022[[#This Row],[p]],2)</f>
        <v>#NUM!</v>
      </c>
      <c r="I1655" s="30">
        <f>1/S0P5022[[#This Row],[-LOG(p-0.5)^2]]</f>
        <v>1</v>
      </c>
      <c r="J1655" s="30">
        <f>1-S0P5022[[#This Row],[p]]</f>
        <v>0</v>
      </c>
      <c r="K1655" s="30" t="e">
        <f>1/S0P5022[[#This Row],[1-p]]</f>
        <v>#DIV/0!</v>
      </c>
      <c r="L1655" s="30">
        <f>S0P5022[[#This Row],[p]]*2-1</f>
        <v>1</v>
      </c>
      <c r="M1655" s="30">
        <f>S0P5022[[#This Row],[1-p]]*2</f>
        <v>0</v>
      </c>
      <c r="N1655" s="30">
        <f>S0P5022[[#This Row],[2p-1]]*2</f>
        <v>2</v>
      </c>
      <c r="O1655" s="30">
        <f>S0P5022[[#This Row],[2-2p]]*2</f>
        <v>0</v>
      </c>
      <c r="P1655" s="30">
        <f>2^S0P5022[[#This Row],[4p-2]]</f>
        <v>4</v>
      </c>
      <c r="Q1655" s="30">
        <f>2^S0P5022[[#This Row],[4-4p]]</f>
        <v>1</v>
      </c>
      <c r="R1655" s="30">
        <f>2^S0P5022[[#This Row],[2^(4p-2)]]</f>
        <v>16</v>
      </c>
      <c r="S1655" s="29">
        <f>S0P5022[[#This Row],[1-p]]/2</f>
        <v>0</v>
      </c>
      <c r="T1655" s="29" t="e">
        <f>S0P5022[[#This Row],[f(p)]]/LOG(1-S0P5022[[#This Row],[p]],2)^16</f>
        <v>#NUM!</v>
      </c>
      <c r="U1655" s="26" t="e">
        <f>2*(1-ABS(SIN(S0P5022[[#This Row],[Rad]]*2)))^(S0P5022[[#This Row],[-LOG(1-p)]])</f>
        <v>#NUM!</v>
      </c>
      <c r="V1655" s="26" t="e">
        <f>S0P5022[[#This Row],[f(p)]]*LOG(1-S0P5022[[#This Row],[p]],2)^-16</f>
        <v>#NUM!</v>
      </c>
      <c r="W1655" s="26" t="e">
        <f>S0P5022[[#This Row],[f(p)]]*2*((1-ABS(SIN(S0P5022[[#This Row],[Rad]]*2)))^(S0P5022[[#This Row],[-LOG(1-p)]]^2))</f>
        <v>#NUM!</v>
      </c>
      <c r="X1655" s="26" t="e">
        <f>S0P5022[[#This Row],[F3]]+S0P5022[[#This Row],[F2]]</f>
        <v>#NUM!</v>
      </c>
      <c r="Y1655" s="26"/>
      <c r="Z1655"/>
      <c r="AD1655" s="16"/>
      <c r="AE1655" s="20"/>
      <c r="AF1655" s="16"/>
      <c r="AG1655" s="20"/>
      <c r="AN1655" s="15"/>
      <c r="AO1655" s="20"/>
      <c r="AT1655" s="15"/>
      <c r="AU1655" s="17"/>
      <c r="AW1655" s="15"/>
      <c r="AX1655" s="20"/>
    </row>
    <row r="1656" spans="1:50" x14ac:dyDescent="0.3">
      <c r="A1656" s="28">
        <v>22</v>
      </c>
      <c r="B1656" s="28">
        <f>RADIANS(S0P5022[[#This Row],[Deg]])</f>
        <v>0.38397243543875248</v>
      </c>
      <c r="C1656" s="29">
        <v>0</v>
      </c>
      <c r="D1656" s="30">
        <v>1</v>
      </c>
      <c r="E1656" s="30">
        <f>-LOG(S0P5022[[#This Row],[p]]-0.5,2)</f>
        <v>1</v>
      </c>
      <c r="F1656" s="30" t="e">
        <f>-LOG(1-S0P5022[[#This Row],[p]],2)^2</f>
        <v>#NUM!</v>
      </c>
      <c r="G1656" s="30">
        <f>-LOG(S0P5022[[#This Row],[p]]-0.5,2)^2</f>
        <v>1</v>
      </c>
      <c r="H1656" s="30" t="e">
        <f>-LOG(1-S0P5022[[#This Row],[p]],2)</f>
        <v>#NUM!</v>
      </c>
      <c r="I1656" s="30">
        <f>1/S0P5022[[#This Row],[-LOG(p-0.5)^2]]</f>
        <v>1</v>
      </c>
      <c r="J1656" s="30">
        <f>1-S0P5022[[#This Row],[p]]</f>
        <v>0</v>
      </c>
      <c r="K1656" s="30" t="e">
        <f>1/S0P5022[[#This Row],[1-p]]</f>
        <v>#DIV/0!</v>
      </c>
      <c r="L1656" s="30">
        <f>S0P5022[[#This Row],[p]]*2-1</f>
        <v>1</v>
      </c>
      <c r="M1656" s="30">
        <f>S0P5022[[#This Row],[1-p]]*2</f>
        <v>0</v>
      </c>
      <c r="N1656" s="30">
        <f>S0P5022[[#This Row],[2p-1]]*2</f>
        <v>2</v>
      </c>
      <c r="O1656" s="30">
        <f>S0P5022[[#This Row],[2-2p]]*2</f>
        <v>0</v>
      </c>
      <c r="P1656" s="30">
        <f>2^S0P5022[[#This Row],[4p-2]]</f>
        <v>4</v>
      </c>
      <c r="Q1656" s="30">
        <f>2^S0P5022[[#This Row],[4-4p]]</f>
        <v>1</v>
      </c>
      <c r="R1656" s="30">
        <f>2^S0P5022[[#This Row],[2^(4p-2)]]</f>
        <v>16</v>
      </c>
      <c r="S1656" s="29">
        <f>S0P5022[[#This Row],[1-p]]/2</f>
        <v>0</v>
      </c>
      <c r="T1656" s="29" t="e">
        <f>S0P5022[[#This Row],[f(p)]]/LOG(1-S0P5022[[#This Row],[p]],2)^16</f>
        <v>#NUM!</v>
      </c>
      <c r="U1656" s="26" t="e">
        <f>2*(1-ABS(SIN(S0P5022[[#This Row],[Rad]]*2)))^(S0P5022[[#This Row],[-LOG(1-p)]])</f>
        <v>#NUM!</v>
      </c>
      <c r="V1656" s="26" t="e">
        <f>S0P5022[[#This Row],[f(p)]]*LOG(1-S0P5022[[#This Row],[p]],2)^-16</f>
        <v>#NUM!</v>
      </c>
      <c r="W1656" s="26" t="e">
        <f>S0P5022[[#This Row],[f(p)]]*2*((1-ABS(SIN(S0P5022[[#This Row],[Rad]]*2)))^(S0P5022[[#This Row],[-LOG(1-p)]]^2))</f>
        <v>#NUM!</v>
      </c>
      <c r="X1656" s="26" t="e">
        <f>S0P5022[[#This Row],[F3]]+S0P5022[[#This Row],[F2]]</f>
        <v>#NUM!</v>
      </c>
      <c r="Y1656" s="26"/>
      <c r="Z1656"/>
      <c r="AD1656" s="16"/>
      <c r="AE1656" s="20"/>
      <c r="AF1656" s="16"/>
      <c r="AG1656" s="20"/>
      <c r="AN1656" s="15"/>
      <c r="AO1656" s="20"/>
      <c r="AT1656" s="15"/>
      <c r="AU1656" s="17"/>
      <c r="AW1656" s="15"/>
      <c r="AX1656" s="20"/>
    </row>
    <row r="1657" spans="1:50" x14ac:dyDescent="0.3">
      <c r="A1657" s="28">
        <v>23</v>
      </c>
      <c r="B1657" s="28">
        <f>RADIANS(S0P5022[[#This Row],[Deg]])</f>
        <v>0.4014257279586958</v>
      </c>
      <c r="C1657" s="29">
        <v>0</v>
      </c>
      <c r="D1657" s="30">
        <v>1</v>
      </c>
      <c r="E1657" s="30">
        <f>-LOG(S0P5022[[#This Row],[p]]-0.5,2)</f>
        <v>1</v>
      </c>
      <c r="F1657" s="30" t="e">
        <f>-LOG(1-S0P5022[[#This Row],[p]],2)^2</f>
        <v>#NUM!</v>
      </c>
      <c r="G1657" s="30">
        <f>-LOG(S0P5022[[#This Row],[p]]-0.5,2)^2</f>
        <v>1</v>
      </c>
      <c r="H1657" s="30" t="e">
        <f>-LOG(1-S0P5022[[#This Row],[p]],2)</f>
        <v>#NUM!</v>
      </c>
      <c r="I1657" s="30">
        <f>1/S0P5022[[#This Row],[-LOG(p-0.5)^2]]</f>
        <v>1</v>
      </c>
      <c r="J1657" s="30">
        <f>1-S0P5022[[#This Row],[p]]</f>
        <v>0</v>
      </c>
      <c r="K1657" s="30" t="e">
        <f>1/S0P5022[[#This Row],[1-p]]</f>
        <v>#DIV/0!</v>
      </c>
      <c r="L1657" s="30">
        <f>S0P5022[[#This Row],[p]]*2-1</f>
        <v>1</v>
      </c>
      <c r="M1657" s="30">
        <f>S0P5022[[#This Row],[1-p]]*2</f>
        <v>0</v>
      </c>
      <c r="N1657" s="30">
        <f>S0P5022[[#This Row],[2p-1]]*2</f>
        <v>2</v>
      </c>
      <c r="O1657" s="30">
        <f>S0P5022[[#This Row],[2-2p]]*2</f>
        <v>0</v>
      </c>
      <c r="P1657" s="30">
        <f>2^S0P5022[[#This Row],[4p-2]]</f>
        <v>4</v>
      </c>
      <c r="Q1657" s="30">
        <f>2^S0P5022[[#This Row],[4-4p]]</f>
        <v>1</v>
      </c>
      <c r="R1657" s="30">
        <f>2^S0P5022[[#This Row],[2^(4p-2)]]</f>
        <v>16</v>
      </c>
      <c r="S1657" s="29">
        <f>S0P5022[[#This Row],[1-p]]/2</f>
        <v>0</v>
      </c>
      <c r="T1657" s="29" t="e">
        <f>S0P5022[[#This Row],[f(p)]]/LOG(1-S0P5022[[#This Row],[p]],2)^16</f>
        <v>#NUM!</v>
      </c>
      <c r="U1657" s="26" t="e">
        <f>2*(1-ABS(SIN(S0P5022[[#This Row],[Rad]]*2)))^(S0P5022[[#This Row],[-LOG(1-p)]])</f>
        <v>#NUM!</v>
      </c>
      <c r="V1657" s="26" t="e">
        <f>S0P5022[[#This Row],[f(p)]]*LOG(1-S0P5022[[#This Row],[p]],2)^-16</f>
        <v>#NUM!</v>
      </c>
      <c r="W1657" s="26" t="e">
        <f>S0P5022[[#This Row],[f(p)]]*2*((1-ABS(SIN(S0P5022[[#This Row],[Rad]]*2)))^(S0P5022[[#This Row],[-LOG(1-p)]]^2))</f>
        <v>#NUM!</v>
      </c>
      <c r="X1657" s="26" t="e">
        <f>S0P5022[[#This Row],[F3]]+S0P5022[[#This Row],[F2]]</f>
        <v>#NUM!</v>
      </c>
      <c r="Y1657" s="26"/>
      <c r="Z1657"/>
      <c r="AD1657" s="16"/>
      <c r="AE1657" s="20"/>
      <c r="AF1657" s="16"/>
      <c r="AG1657" s="20"/>
      <c r="AN1657" s="15"/>
      <c r="AO1657" s="20"/>
      <c r="AT1657" s="15"/>
      <c r="AU1657" s="17"/>
      <c r="AW1657" s="15"/>
      <c r="AX1657" s="20"/>
    </row>
    <row r="1658" spans="1:50" x14ac:dyDescent="0.3">
      <c r="A1658" s="28">
        <v>24</v>
      </c>
      <c r="B1658" s="28">
        <f>RADIANS(S0P5022[[#This Row],[Deg]])</f>
        <v>0.41887902047863912</v>
      </c>
      <c r="C1658" s="29">
        <v>0</v>
      </c>
      <c r="D1658" s="30">
        <v>1</v>
      </c>
      <c r="E1658" s="30">
        <f>-LOG(S0P5022[[#This Row],[p]]-0.5,2)</f>
        <v>1</v>
      </c>
      <c r="F1658" s="30" t="e">
        <f>-LOG(1-S0P5022[[#This Row],[p]],2)^2</f>
        <v>#NUM!</v>
      </c>
      <c r="G1658" s="30">
        <f>-LOG(S0P5022[[#This Row],[p]]-0.5,2)^2</f>
        <v>1</v>
      </c>
      <c r="H1658" s="30" t="e">
        <f>-LOG(1-S0P5022[[#This Row],[p]],2)</f>
        <v>#NUM!</v>
      </c>
      <c r="I1658" s="30">
        <f>1/S0P5022[[#This Row],[-LOG(p-0.5)^2]]</f>
        <v>1</v>
      </c>
      <c r="J1658" s="30">
        <f>1-S0P5022[[#This Row],[p]]</f>
        <v>0</v>
      </c>
      <c r="K1658" s="30" t="e">
        <f>1/S0P5022[[#This Row],[1-p]]</f>
        <v>#DIV/0!</v>
      </c>
      <c r="L1658" s="30">
        <f>S0P5022[[#This Row],[p]]*2-1</f>
        <v>1</v>
      </c>
      <c r="M1658" s="30">
        <f>S0P5022[[#This Row],[1-p]]*2</f>
        <v>0</v>
      </c>
      <c r="N1658" s="30">
        <f>S0P5022[[#This Row],[2p-1]]*2</f>
        <v>2</v>
      </c>
      <c r="O1658" s="30">
        <f>S0P5022[[#This Row],[2-2p]]*2</f>
        <v>0</v>
      </c>
      <c r="P1658" s="30">
        <f>2^S0P5022[[#This Row],[4p-2]]</f>
        <v>4</v>
      </c>
      <c r="Q1658" s="30">
        <f>2^S0P5022[[#This Row],[4-4p]]</f>
        <v>1</v>
      </c>
      <c r="R1658" s="30">
        <f>2^S0P5022[[#This Row],[2^(4p-2)]]</f>
        <v>16</v>
      </c>
      <c r="S1658" s="29">
        <f>S0P5022[[#This Row],[1-p]]/2</f>
        <v>0</v>
      </c>
      <c r="T1658" s="29" t="e">
        <f>S0P5022[[#This Row],[f(p)]]/LOG(1-S0P5022[[#This Row],[p]],2)^16</f>
        <v>#NUM!</v>
      </c>
      <c r="U1658" s="26" t="e">
        <f>2*(1-ABS(SIN(S0P5022[[#This Row],[Rad]]*2)))^(S0P5022[[#This Row],[-LOG(1-p)]])</f>
        <v>#NUM!</v>
      </c>
      <c r="V1658" s="26" t="e">
        <f>S0P5022[[#This Row],[f(p)]]*LOG(1-S0P5022[[#This Row],[p]],2)^-16</f>
        <v>#NUM!</v>
      </c>
      <c r="W1658" s="26" t="e">
        <f>S0P5022[[#This Row],[f(p)]]*2*((1-ABS(SIN(S0P5022[[#This Row],[Rad]]*2)))^(S0P5022[[#This Row],[-LOG(1-p)]]^2))</f>
        <v>#NUM!</v>
      </c>
      <c r="X1658" s="26" t="e">
        <f>S0P5022[[#This Row],[F3]]+S0P5022[[#This Row],[F2]]</f>
        <v>#NUM!</v>
      </c>
      <c r="Y1658" s="26"/>
      <c r="Z1658"/>
      <c r="AD1658" s="16"/>
      <c r="AE1658" s="20"/>
      <c r="AF1658" s="16"/>
      <c r="AG1658" s="20"/>
      <c r="AN1658" s="15"/>
      <c r="AO1658" s="20"/>
      <c r="AT1658" s="15"/>
      <c r="AU1658" s="17"/>
      <c r="AW1658" s="15"/>
      <c r="AX1658" s="20"/>
    </row>
    <row r="1659" spans="1:50" x14ac:dyDescent="0.3">
      <c r="A1659" s="28">
        <v>25</v>
      </c>
      <c r="B1659" s="28">
        <f>RADIANS(S0P5022[[#This Row],[Deg]])</f>
        <v>0.43633231299858238</v>
      </c>
      <c r="C1659" s="29">
        <v>0</v>
      </c>
      <c r="D1659" s="30">
        <v>1</v>
      </c>
      <c r="E1659" s="30">
        <f>-LOG(S0P5022[[#This Row],[p]]-0.5,2)</f>
        <v>1</v>
      </c>
      <c r="F1659" s="30" t="e">
        <f>-LOG(1-S0P5022[[#This Row],[p]],2)^2</f>
        <v>#NUM!</v>
      </c>
      <c r="G1659" s="30">
        <f>-LOG(S0P5022[[#This Row],[p]]-0.5,2)^2</f>
        <v>1</v>
      </c>
      <c r="H1659" s="30" t="e">
        <f>-LOG(1-S0P5022[[#This Row],[p]],2)</f>
        <v>#NUM!</v>
      </c>
      <c r="I1659" s="30">
        <f>1/S0P5022[[#This Row],[-LOG(p-0.5)^2]]</f>
        <v>1</v>
      </c>
      <c r="J1659" s="30">
        <f>1-S0P5022[[#This Row],[p]]</f>
        <v>0</v>
      </c>
      <c r="K1659" s="30" t="e">
        <f>1/S0P5022[[#This Row],[1-p]]</f>
        <v>#DIV/0!</v>
      </c>
      <c r="L1659" s="30">
        <f>S0P5022[[#This Row],[p]]*2-1</f>
        <v>1</v>
      </c>
      <c r="M1659" s="30">
        <f>S0P5022[[#This Row],[1-p]]*2</f>
        <v>0</v>
      </c>
      <c r="N1659" s="30">
        <f>S0P5022[[#This Row],[2p-1]]*2</f>
        <v>2</v>
      </c>
      <c r="O1659" s="30">
        <f>S0P5022[[#This Row],[2-2p]]*2</f>
        <v>0</v>
      </c>
      <c r="P1659" s="30">
        <f>2^S0P5022[[#This Row],[4p-2]]</f>
        <v>4</v>
      </c>
      <c r="Q1659" s="30">
        <f>2^S0P5022[[#This Row],[4-4p]]</f>
        <v>1</v>
      </c>
      <c r="R1659" s="30">
        <f>2^S0P5022[[#This Row],[2^(4p-2)]]</f>
        <v>16</v>
      </c>
      <c r="S1659" s="29">
        <f>S0P5022[[#This Row],[1-p]]/2</f>
        <v>0</v>
      </c>
      <c r="T1659" s="29" t="e">
        <f>S0P5022[[#This Row],[f(p)]]/LOG(1-S0P5022[[#This Row],[p]],2)^16</f>
        <v>#NUM!</v>
      </c>
      <c r="U1659" s="26" t="e">
        <f>2*(1-ABS(SIN(S0P5022[[#This Row],[Rad]]*2)))^(S0P5022[[#This Row],[-LOG(1-p)]])</f>
        <v>#NUM!</v>
      </c>
      <c r="V1659" s="26" t="e">
        <f>S0P5022[[#This Row],[f(p)]]*LOG(1-S0P5022[[#This Row],[p]],2)^-16</f>
        <v>#NUM!</v>
      </c>
      <c r="W1659" s="26" t="e">
        <f>S0P5022[[#This Row],[f(p)]]*2*((1-ABS(SIN(S0P5022[[#This Row],[Rad]]*2)))^(S0P5022[[#This Row],[-LOG(1-p)]]^2))</f>
        <v>#NUM!</v>
      </c>
      <c r="X1659" s="26" t="e">
        <f>S0P5022[[#This Row],[F3]]+S0P5022[[#This Row],[F2]]</f>
        <v>#NUM!</v>
      </c>
      <c r="Y1659" s="26"/>
      <c r="Z1659"/>
      <c r="AD1659" s="16"/>
      <c r="AE1659" s="20"/>
      <c r="AF1659" s="16"/>
      <c r="AG1659" s="20"/>
      <c r="AN1659" s="15"/>
      <c r="AO1659" s="20"/>
      <c r="AT1659" s="15"/>
      <c r="AU1659" s="17"/>
      <c r="AW1659" s="15"/>
      <c r="AX1659" s="20"/>
    </row>
    <row r="1660" spans="1:50" x14ac:dyDescent="0.3">
      <c r="A1660" s="28">
        <v>26</v>
      </c>
      <c r="B1660" s="28">
        <f>RADIANS(S0P5022[[#This Row],[Deg]])</f>
        <v>0.4537856055185257</v>
      </c>
      <c r="C1660" s="29">
        <v>0</v>
      </c>
      <c r="D1660" s="30">
        <v>1</v>
      </c>
      <c r="E1660" s="30">
        <f>-LOG(S0P5022[[#This Row],[p]]-0.5,2)</f>
        <v>1</v>
      </c>
      <c r="F1660" s="30" t="e">
        <f>-LOG(1-S0P5022[[#This Row],[p]],2)^2</f>
        <v>#NUM!</v>
      </c>
      <c r="G1660" s="30">
        <f>-LOG(S0P5022[[#This Row],[p]]-0.5,2)^2</f>
        <v>1</v>
      </c>
      <c r="H1660" s="30" t="e">
        <f>-LOG(1-S0P5022[[#This Row],[p]],2)</f>
        <v>#NUM!</v>
      </c>
      <c r="I1660" s="30">
        <f>1/S0P5022[[#This Row],[-LOG(p-0.5)^2]]</f>
        <v>1</v>
      </c>
      <c r="J1660" s="30">
        <f>1-S0P5022[[#This Row],[p]]</f>
        <v>0</v>
      </c>
      <c r="K1660" s="30" t="e">
        <f>1/S0P5022[[#This Row],[1-p]]</f>
        <v>#DIV/0!</v>
      </c>
      <c r="L1660" s="30">
        <f>S0P5022[[#This Row],[p]]*2-1</f>
        <v>1</v>
      </c>
      <c r="M1660" s="30">
        <f>S0P5022[[#This Row],[1-p]]*2</f>
        <v>0</v>
      </c>
      <c r="N1660" s="30">
        <f>S0P5022[[#This Row],[2p-1]]*2</f>
        <v>2</v>
      </c>
      <c r="O1660" s="30">
        <f>S0P5022[[#This Row],[2-2p]]*2</f>
        <v>0</v>
      </c>
      <c r="P1660" s="30">
        <f>2^S0P5022[[#This Row],[4p-2]]</f>
        <v>4</v>
      </c>
      <c r="Q1660" s="30">
        <f>2^S0P5022[[#This Row],[4-4p]]</f>
        <v>1</v>
      </c>
      <c r="R1660" s="30">
        <f>2^S0P5022[[#This Row],[2^(4p-2)]]</f>
        <v>16</v>
      </c>
      <c r="S1660" s="29">
        <f>S0P5022[[#This Row],[1-p]]/2</f>
        <v>0</v>
      </c>
      <c r="T1660" s="29" t="e">
        <f>S0P5022[[#This Row],[f(p)]]/LOG(1-S0P5022[[#This Row],[p]],2)^16</f>
        <v>#NUM!</v>
      </c>
      <c r="U1660" s="26" t="e">
        <f>2*(1-ABS(SIN(S0P5022[[#This Row],[Rad]]*2)))^(S0P5022[[#This Row],[-LOG(1-p)]])</f>
        <v>#NUM!</v>
      </c>
      <c r="V1660" s="26" t="e">
        <f>S0P5022[[#This Row],[f(p)]]*LOG(1-S0P5022[[#This Row],[p]],2)^-16</f>
        <v>#NUM!</v>
      </c>
      <c r="W1660" s="26" t="e">
        <f>S0P5022[[#This Row],[f(p)]]*2*((1-ABS(SIN(S0P5022[[#This Row],[Rad]]*2)))^(S0P5022[[#This Row],[-LOG(1-p)]]^2))</f>
        <v>#NUM!</v>
      </c>
      <c r="X1660" s="26" t="e">
        <f>S0P5022[[#This Row],[F3]]+S0P5022[[#This Row],[F2]]</f>
        <v>#NUM!</v>
      </c>
      <c r="Y1660" s="26"/>
      <c r="Z1660"/>
      <c r="AD1660" s="16"/>
      <c r="AE1660" s="20"/>
      <c r="AF1660" s="16"/>
      <c r="AG1660" s="20"/>
      <c r="AN1660" s="15"/>
      <c r="AO1660" s="20"/>
      <c r="AT1660" s="15"/>
      <c r="AU1660" s="17"/>
      <c r="AW1660" s="15"/>
      <c r="AX1660" s="20"/>
    </row>
    <row r="1661" spans="1:50" x14ac:dyDescent="0.3">
      <c r="A1661" s="28">
        <v>27</v>
      </c>
      <c r="B1661" s="28">
        <f>RADIANS(S0P5022[[#This Row],[Deg]])</f>
        <v>0.47123889803846897</v>
      </c>
      <c r="C1661" s="29">
        <v>0</v>
      </c>
      <c r="D1661" s="30">
        <v>1</v>
      </c>
      <c r="E1661" s="30">
        <f>-LOG(S0P5022[[#This Row],[p]]-0.5,2)</f>
        <v>1</v>
      </c>
      <c r="F1661" s="30" t="e">
        <f>-LOG(1-S0P5022[[#This Row],[p]],2)^2</f>
        <v>#NUM!</v>
      </c>
      <c r="G1661" s="30">
        <f>-LOG(S0P5022[[#This Row],[p]]-0.5,2)^2</f>
        <v>1</v>
      </c>
      <c r="H1661" s="30" t="e">
        <f>-LOG(1-S0P5022[[#This Row],[p]],2)</f>
        <v>#NUM!</v>
      </c>
      <c r="I1661" s="30">
        <f>1/S0P5022[[#This Row],[-LOG(p-0.5)^2]]</f>
        <v>1</v>
      </c>
      <c r="J1661" s="30">
        <f>1-S0P5022[[#This Row],[p]]</f>
        <v>0</v>
      </c>
      <c r="K1661" s="30" t="e">
        <f>1/S0P5022[[#This Row],[1-p]]</f>
        <v>#DIV/0!</v>
      </c>
      <c r="L1661" s="30">
        <f>S0P5022[[#This Row],[p]]*2-1</f>
        <v>1</v>
      </c>
      <c r="M1661" s="30">
        <f>S0P5022[[#This Row],[1-p]]*2</f>
        <v>0</v>
      </c>
      <c r="N1661" s="30">
        <f>S0P5022[[#This Row],[2p-1]]*2</f>
        <v>2</v>
      </c>
      <c r="O1661" s="30">
        <f>S0P5022[[#This Row],[2-2p]]*2</f>
        <v>0</v>
      </c>
      <c r="P1661" s="30">
        <f>2^S0P5022[[#This Row],[4p-2]]</f>
        <v>4</v>
      </c>
      <c r="Q1661" s="30">
        <f>2^S0P5022[[#This Row],[4-4p]]</f>
        <v>1</v>
      </c>
      <c r="R1661" s="30">
        <f>2^S0P5022[[#This Row],[2^(4p-2)]]</f>
        <v>16</v>
      </c>
      <c r="S1661" s="29">
        <f>S0P5022[[#This Row],[1-p]]/2</f>
        <v>0</v>
      </c>
      <c r="T1661" s="29" t="e">
        <f>S0P5022[[#This Row],[f(p)]]/LOG(1-S0P5022[[#This Row],[p]],2)^16</f>
        <v>#NUM!</v>
      </c>
      <c r="U1661" s="26" t="e">
        <f>2*(1-ABS(SIN(S0P5022[[#This Row],[Rad]]*2)))^(S0P5022[[#This Row],[-LOG(1-p)]])</f>
        <v>#NUM!</v>
      </c>
      <c r="V1661" s="26" t="e">
        <f>S0P5022[[#This Row],[f(p)]]*LOG(1-S0P5022[[#This Row],[p]],2)^-16</f>
        <v>#NUM!</v>
      </c>
      <c r="W1661" s="26" t="e">
        <f>S0P5022[[#This Row],[f(p)]]*2*((1-ABS(SIN(S0P5022[[#This Row],[Rad]]*2)))^(S0P5022[[#This Row],[-LOG(1-p)]]^2))</f>
        <v>#NUM!</v>
      </c>
      <c r="X1661" s="26" t="e">
        <f>S0P5022[[#This Row],[F3]]+S0P5022[[#This Row],[F2]]</f>
        <v>#NUM!</v>
      </c>
      <c r="Y1661" s="26"/>
      <c r="Z1661"/>
      <c r="AD1661" s="16"/>
      <c r="AE1661" s="20"/>
      <c r="AF1661" s="16"/>
      <c r="AG1661" s="20"/>
      <c r="AN1661" s="15"/>
      <c r="AO1661" s="20"/>
      <c r="AT1661" s="15"/>
      <c r="AU1661" s="17"/>
      <c r="AW1661" s="15"/>
      <c r="AX1661" s="20"/>
    </row>
    <row r="1662" spans="1:50" x14ac:dyDescent="0.3">
      <c r="A1662" s="28">
        <v>28</v>
      </c>
      <c r="B1662" s="28">
        <f>RADIANS(S0P5022[[#This Row],[Deg]])</f>
        <v>0.48869219055841229</v>
      </c>
      <c r="C1662" s="29">
        <v>0</v>
      </c>
      <c r="D1662" s="30">
        <v>1</v>
      </c>
      <c r="E1662" s="30">
        <f>-LOG(S0P5022[[#This Row],[p]]-0.5,2)</f>
        <v>1</v>
      </c>
      <c r="F1662" s="30" t="e">
        <f>-LOG(1-S0P5022[[#This Row],[p]],2)^2</f>
        <v>#NUM!</v>
      </c>
      <c r="G1662" s="30">
        <f>-LOG(S0P5022[[#This Row],[p]]-0.5,2)^2</f>
        <v>1</v>
      </c>
      <c r="H1662" s="30" t="e">
        <f>-LOG(1-S0P5022[[#This Row],[p]],2)</f>
        <v>#NUM!</v>
      </c>
      <c r="I1662" s="30">
        <f>1/S0P5022[[#This Row],[-LOG(p-0.5)^2]]</f>
        <v>1</v>
      </c>
      <c r="J1662" s="30">
        <f>1-S0P5022[[#This Row],[p]]</f>
        <v>0</v>
      </c>
      <c r="K1662" s="30" t="e">
        <f>1/S0P5022[[#This Row],[1-p]]</f>
        <v>#DIV/0!</v>
      </c>
      <c r="L1662" s="30">
        <f>S0P5022[[#This Row],[p]]*2-1</f>
        <v>1</v>
      </c>
      <c r="M1662" s="30">
        <f>S0P5022[[#This Row],[1-p]]*2</f>
        <v>0</v>
      </c>
      <c r="N1662" s="30">
        <f>S0P5022[[#This Row],[2p-1]]*2</f>
        <v>2</v>
      </c>
      <c r="O1662" s="30">
        <f>S0P5022[[#This Row],[2-2p]]*2</f>
        <v>0</v>
      </c>
      <c r="P1662" s="30">
        <f>2^S0P5022[[#This Row],[4p-2]]</f>
        <v>4</v>
      </c>
      <c r="Q1662" s="30">
        <f>2^S0P5022[[#This Row],[4-4p]]</f>
        <v>1</v>
      </c>
      <c r="R1662" s="30">
        <f>2^S0P5022[[#This Row],[2^(4p-2)]]</f>
        <v>16</v>
      </c>
      <c r="S1662" s="29">
        <f>S0P5022[[#This Row],[1-p]]/2</f>
        <v>0</v>
      </c>
      <c r="T1662" s="29" t="e">
        <f>S0P5022[[#This Row],[f(p)]]/LOG(1-S0P5022[[#This Row],[p]],2)^16</f>
        <v>#NUM!</v>
      </c>
      <c r="U1662" s="26" t="e">
        <f>2*(1-ABS(SIN(S0P5022[[#This Row],[Rad]]*2)))^(S0P5022[[#This Row],[-LOG(1-p)]])</f>
        <v>#NUM!</v>
      </c>
      <c r="V1662" s="26" t="e">
        <f>S0P5022[[#This Row],[f(p)]]*LOG(1-S0P5022[[#This Row],[p]],2)^-16</f>
        <v>#NUM!</v>
      </c>
      <c r="W1662" s="26" t="e">
        <f>S0P5022[[#This Row],[f(p)]]*2*((1-ABS(SIN(S0P5022[[#This Row],[Rad]]*2)))^(S0P5022[[#This Row],[-LOG(1-p)]]^2))</f>
        <v>#NUM!</v>
      </c>
      <c r="X1662" s="26" t="e">
        <f>S0P5022[[#This Row],[F3]]+S0P5022[[#This Row],[F2]]</f>
        <v>#NUM!</v>
      </c>
      <c r="Y1662" s="26"/>
      <c r="Z1662"/>
      <c r="AD1662" s="16"/>
      <c r="AE1662" s="20"/>
      <c r="AF1662" s="16"/>
      <c r="AG1662" s="20"/>
      <c r="AN1662" s="15"/>
      <c r="AO1662" s="20"/>
      <c r="AT1662" s="15"/>
      <c r="AU1662" s="17"/>
      <c r="AW1662" s="15"/>
      <c r="AX1662" s="20"/>
    </row>
    <row r="1663" spans="1:50" x14ac:dyDescent="0.3">
      <c r="A1663" s="28">
        <v>29</v>
      </c>
      <c r="B1663" s="28">
        <f>RADIANS(S0P5022[[#This Row],[Deg]])</f>
        <v>0.50614548307835561</v>
      </c>
      <c r="C1663" s="29">
        <v>0</v>
      </c>
      <c r="D1663" s="30">
        <v>1</v>
      </c>
      <c r="E1663" s="30">
        <f>-LOG(S0P5022[[#This Row],[p]]-0.5,2)</f>
        <v>1</v>
      </c>
      <c r="F1663" s="30" t="e">
        <f>-LOG(1-S0P5022[[#This Row],[p]],2)^2</f>
        <v>#NUM!</v>
      </c>
      <c r="G1663" s="30">
        <f>-LOG(S0P5022[[#This Row],[p]]-0.5,2)^2</f>
        <v>1</v>
      </c>
      <c r="H1663" s="30" t="e">
        <f>-LOG(1-S0P5022[[#This Row],[p]],2)</f>
        <v>#NUM!</v>
      </c>
      <c r="I1663" s="30">
        <f>1/S0P5022[[#This Row],[-LOG(p-0.5)^2]]</f>
        <v>1</v>
      </c>
      <c r="J1663" s="30">
        <f>1-S0P5022[[#This Row],[p]]</f>
        <v>0</v>
      </c>
      <c r="K1663" s="30" t="e">
        <f>1/S0P5022[[#This Row],[1-p]]</f>
        <v>#DIV/0!</v>
      </c>
      <c r="L1663" s="30">
        <f>S0P5022[[#This Row],[p]]*2-1</f>
        <v>1</v>
      </c>
      <c r="M1663" s="30">
        <f>S0P5022[[#This Row],[1-p]]*2</f>
        <v>0</v>
      </c>
      <c r="N1663" s="30">
        <f>S0P5022[[#This Row],[2p-1]]*2</f>
        <v>2</v>
      </c>
      <c r="O1663" s="30">
        <f>S0P5022[[#This Row],[2-2p]]*2</f>
        <v>0</v>
      </c>
      <c r="P1663" s="30">
        <f>2^S0P5022[[#This Row],[4p-2]]</f>
        <v>4</v>
      </c>
      <c r="Q1663" s="30">
        <f>2^S0P5022[[#This Row],[4-4p]]</f>
        <v>1</v>
      </c>
      <c r="R1663" s="30">
        <f>2^S0P5022[[#This Row],[2^(4p-2)]]</f>
        <v>16</v>
      </c>
      <c r="S1663" s="29">
        <f>S0P5022[[#This Row],[1-p]]/2</f>
        <v>0</v>
      </c>
      <c r="T1663" s="29" t="e">
        <f>S0P5022[[#This Row],[f(p)]]/LOG(1-S0P5022[[#This Row],[p]],2)^16</f>
        <v>#NUM!</v>
      </c>
      <c r="U1663" s="26" t="e">
        <f>2*(1-ABS(SIN(S0P5022[[#This Row],[Rad]]*2)))^(S0P5022[[#This Row],[-LOG(1-p)]])</f>
        <v>#NUM!</v>
      </c>
      <c r="V1663" s="26" t="e">
        <f>S0P5022[[#This Row],[f(p)]]*LOG(1-S0P5022[[#This Row],[p]],2)^-16</f>
        <v>#NUM!</v>
      </c>
      <c r="W1663" s="26" t="e">
        <f>S0P5022[[#This Row],[f(p)]]*2*((1-ABS(SIN(S0P5022[[#This Row],[Rad]]*2)))^(S0P5022[[#This Row],[-LOG(1-p)]]^2))</f>
        <v>#NUM!</v>
      </c>
      <c r="X1663" s="26" t="e">
        <f>S0P5022[[#This Row],[F3]]+S0P5022[[#This Row],[F2]]</f>
        <v>#NUM!</v>
      </c>
      <c r="Y1663" s="26"/>
      <c r="Z1663"/>
      <c r="AD1663" s="16"/>
      <c r="AE1663" s="20"/>
      <c r="AF1663" s="16"/>
      <c r="AG1663" s="20"/>
      <c r="AN1663" s="15"/>
      <c r="AO1663" s="20"/>
      <c r="AT1663" s="15"/>
      <c r="AU1663" s="17"/>
      <c r="AW1663" s="15"/>
      <c r="AX1663" s="20"/>
    </row>
    <row r="1664" spans="1:50" x14ac:dyDescent="0.3">
      <c r="A1664" s="28">
        <v>30</v>
      </c>
      <c r="B1664" s="28">
        <f>RADIANS(S0P5022[[#This Row],[Deg]])</f>
        <v>0.52359877559829882</v>
      </c>
      <c r="C1664" s="29">
        <v>0</v>
      </c>
      <c r="D1664" s="30">
        <v>1</v>
      </c>
      <c r="E1664" s="30">
        <f>-LOG(S0P5022[[#This Row],[p]]-0.5,2)</f>
        <v>1</v>
      </c>
      <c r="F1664" s="30" t="e">
        <f>-LOG(1-S0P5022[[#This Row],[p]],2)^2</f>
        <v>#NUM!</v>
      </c>
      <c r="G1664" s="30">
        <f>-LOG(S0P5022[[#This Row],[p]]-0.5,2)^2</f>
        <v>1</v>
      </c>
      <c r="H1664" s="30" t="e">
        <f>-LOG(1-S0P5022[[#This Row],[p]],2)</f>
        <v>#NUM!</v>
      </c>
      <c r="I1664" s="30">
        <f>1/S0P5022[[#This Row],[-LOG(p-0.5)^2]]</f>
        <v>1</v>
      </c>
      <c r="J1664" s="30">
        <f>1-S0P5022[[#This Row],[p]]</f>
        <v>0</v>
      </c>
      <c r="K1664" s="30" t="e">
        <f>1/S0P5022[[#This Row],[1-p]]</f>
        <v>#DIV/0!</v>
      </c>
      <c r="L1664" s="30">
        <f>S0P5022[[#This Row],[p]]*2-1</f>
        <v>1</v>
      </c>
      <c r="M1664" s="30">
        <f>S0P5022[[#This Row],[1-p]]*2</f>
        <v>0</v>
      </c>
      <c r="N1664" s="30">
        <f>S0P5022[[#This Row],[2p-1]]*2</f>
        <v>2</v>
      </c>
      <c r="O1664" s="30">
        <f>S0P5022[[#This Row],[2-2p]]*2</f>
        <v>0</v>
      </c>
      <c r="P1664" s="30">
        <f>2^S0P5022[[#This Row],[4p-2]]</f>
        <v>4</v>
      </c>
      <c r="Q1664" s="30">
        <f>2^S0P5022[[#This Row],[4-4p]]</f>
        <v>1</v>
      </c>
      <c r="R1664" s="30">
        <f>2^S0P5022[[#This Row],[2^(4p-2)]]</f>
        <v>16</v>
      </c>
      <c r="S1664" s="29">
        <f>S0P5022[[#This Row],[1-p]]/2</f>
        <v>0</v>
      </c>
      <c r="T1664" s="29" t="e">
        <f>S0P5022[[#This Row],[f(p)]]/LOG(1-S0P5022[[#This Row],[p]],2)^16</f>
        <v>#NUM!</v>
      </c>
      <c r="U1664" s="26" t="e">
        <f>2*(1-ABS(SIN(S0P5022[[#This Row],[Rad]]*2)))^(S0P5022[[#This Row],[-LOG(1-p)]])</f>
        <v>#NUM!</v>
      </c>
      <c r="V1664" s="26" t="e">
        <f>S0P5022[[#This Row],[f(p)]]*LOG(1-S0P5022[[#This Row],[p]],2)^-16</f>
        <v>#NUM!</v>
      </c>
      <c r="W1664" s="26" t="e">
        <f>S0P5022[[#This Row],[f(p)]]*2*((1-ABS(SIN(S0P5022[[#This Row],[Rad]]*2)))^(S0P5022[[#This Row],[-LOG(1-p)]]^2))</f>
        <v>#NUM!</v>
      </c>
      <c r="X1664" s="26" t="e">
        <f>S0P5022[[#This Row],[F3]]+S0P5022[[#This Row],[F2]]</f>
        <v>#NUM!</v>
      </c>
      <c r="Y1664" s="26"/>
      <c r="Z1664"/>
      <c r="AD1664" s="16"/>
      <c r="AE1664" s="20"/>
      <c r="AF1664" s="16"/>
      <c r="AG1664" s="20"/>
      <c r="AN1664" s="15"/>
      <c r="AO1664" s="20"/>
      <c r="AT1664" s="15"/>
      <c r="AU1664" s="17"/>
      <c r="AW1664" s="15"/>
      <c r="AX1664" s="20"/>
    </row>
    <row r="1665" spans="1:50" x14ac:dyDescent="0.3">
      <c r="A1665" s="28">
        <v>31</v>
      </c>
      <c r="B1665" s="28">
        <f>RADIANS(S0P5022[[#This Row],[Deg]])</f>
        <v>0.54105206811824214</v>
      </c>
      <c r="C1665" s="29">
        <v>0</v>
      </c>
      <c r="D1665" s="30">
        <v>1</v>
      </c>
      <c r="E1665" s="30">
        <f>-LOG(S0P5022[[#This Row],[p]]-0.5,2)</f>
        <v>1</v>
      </c>
      <c r="F1665" s="30" t="e">
        <f>-LOG(1-S0P5022[[#This Row],[p]],2)^2</f>
        <v>#NUM!</v>
      </c>
      <c r="G1665" s="30">
        <f>-LOG(S0P5022[[#This Row],[p]]-0.5,2)^2</f>
        <v>1</v>
      </c>
      <c r="H1665" s="30" t="e">
        <f>-LOG(1-S0P5022[[#This Row],[p]],2)</f>
        <v>#NUM!</v>
      </c>
      <c r="I1665" s="30">
        <f>1/S0P5022[[#This Row],[-LOG(p-0.5)^2]]</f>
        <v>1</v>
      </c>
      <c r="J1665" s="30">
        <f>1-S0P5022[[#This Row],[p]]</f>
        <v>0</v>
      </c>
      <c r="K1665" s="30" t="e">
        <f>1/S0P5022[[#This Row],[1-p]]</f>
        <v>#DIV/0!</v>
      </c>
      <c r="L1665" s="30">
        <f>S0P5022[[#This Row],[p]]*2-1</f>
        <v>1</v>
      </c>
      <c r="M1665" s="30">
        <f>S0P5022[[#This Row],[1-p]]*2</f>
        <v>0</v>
      </c>
      <c r="N1665" s="30">
        <f>S0P5022[[#This Row],[2p-1]]*2</f>
        <v>2</v>
      </c>
      <c r="O1665" s="30">
        <f>S0P5022[[#This Row],[2-2p]]*2</f>
        <v>0</v>
      </c>
      <c r="P1665" s="30">
        <f>2^S0P5022[[#This Row],[4p-2]]</f>
        <v>4</v>
      </c>
      <c r="Q1665" s="30">
        <f>2^S0P5022[[#This Row],[4-4p]]</f>
        <v>1</v>
      </c>
      <c r="R1665" s="30">
        <f>2^S0P5022[[#This Row],[2^(4p-2)]]</f>
        <v>16</v>
      </c>
      <c r="S1665" s="29">
        <f>S0P5022[[#This Row],[1-p]]/2</f>
        <v>0</v>
      </c>
      <c r="T1665" s="29" t="e">
        <f>S0P5022[[#This Row],[f(p)]]/LOG(1-S0P5022[[#This Row],[p]],2)^16</f>
        <v>#NUM!</v>
      </c>
      <c r="U1665" s="26" t="e">
        <f>2*(1-ABS(SIN(S0P5022[[#This Row],[Rad]]*2)))^(S0P5022[[#This Row],[-LOG(1-p)]])</f>
        <v>#NUM!</v>
      </c>
      <c r="V1665" s="26" t="e">
        <f>S0P5022[[#This Row],[f(p)]]*LOG(1-S0P5022[[#This Row],[p]],2)^-16</f>
        <v>#NUM!</v>
      </c>
      <c r="W1665" s="26" t="e">
        <f>S0P5022[[#This Row],[f(p)]]*2*((1-ABS(SIN(S0P5022[[#This Row],[Rad]]*2)))^(S0P5022[[#This Row],[-LOG(1-p)]]^2))</f>
        <v>#NUM!</v>
      </c>
      <c r="X1665" s="26" t="e">
        <f>S0P5022[[#This Row],[F3]]+S0P5022[[#This Row],[F2]]</f>
        <v>#NUM!</v>
      </c>
      <c r="Y1665" s="26"/>
      <c r="Z1665"/>
      <c r="AD1665" s="16"/>
      <c r="AE1665" s="20"/>
      <c r="AF1665" s="16"/>
      <c r="AG1665" s="20"/>
      <c r="AN1665" s="15"/>
      <c r="AO1665" s="20"/>
      <c r="AT1665" s="15"/>
      <c r="AU1665" s="17"/>
      <c r="AW1665" s="15"/>
      <c r="AX1665" s="20"/>
    </row>
    <row r="1666" spans="1:50" x14ac:dyDescent="0.3">
      <c r="A1666" s="28">
        <v>32</v>
      </c>
      <c r="B1666" s="28">
        <f>RADIANS(S0P5022[[#This Row],[Deg]])</f>
        <v>0.55850536063818546</v>
      </c>
      <c r="C1666" s="29">
        <v>0</v>
      </c>
      <c r="D1666" s="30">
        <v>1</v>
      </c>
      <c r="E1666" s="30">
        <f>-LOG(S0P5022[[#This Row],[p]]-0.5,2)</f>
        <v>1</v>
      </c>
      <c r="F1666" s="30" t="e">
        <f>-LOG(1-S0P5022[[#This Row],[p]],2)^2</f>
        <v>#NUM!</v>
      </c>
      <c r="G1666" s="30">
        <f>-LOG(S0P5022[[#This Row],[p]]-0.5,2)^2</f>
        <v>1</v>
      </c>
      <c r="H1666" s="30" t="e">
        <f>-LOG(1-S0P5022[[#This Row],[p]],2)</f>
        <v>#NUM!</v>
      </c>
      <c r="I1666" s="30">
        <f>1/S0P5022[[#This Row],[-LOG(p-0.5)^2]]</f>
        <v>1</v>
      </c>
      <c r="J1666" s="30">
        <f>1-S0P5022[[#This Row],[p]]</f>
        <v>0</v>
      </c>
      <c r="K1666" s="30" t="e">
        <f>1/S0P5022[[#This Row],[1-p]]</f>
        <v>#DIV/0!</v>
      </c>
      <c r="L1666" s="30">
        <f>S0P5022[[#This Row],[p]]*2-1</f>
        <v>1</v>
      </c>
      <c r="M1666" s="30">
        <f>S0P5022[[#This Row],[1-p]]*2</f>
        <v>0</v>
      </c>
      <c r="N1666" s="30">
        <f>S0P5022[[#This Row],[2p-1]]*2</f>
        <v>2</v>
      </c>
      <c r="O1666" s="30">
        <f>S0P5022[[#This Row],[2-2p]]*2</f>
        <v>0</v>
      </c>
      <c r="P1666" s="30">
        <f>2^S0P5022[[#This Row],[4p-2]]</f>
        <v>4</v>
      </c>
      <c r="Q1666" s="30">
        <f>2^S0P5022[[#This Row],[4-4p]]</f>
        <v>1</v>
      </c>
      <c r="R1666" s="30">
        <f>2^S0P5022[[#This Row],[2^(4p-2)]]</f>
        <v>16</v>
      </c>
      <c r="S1666" s="29">
        <f>S0P5022[[#This Row],[1-p]]/2</f>
        <v>0</v>
      </c>
      <c r="T1666" s="29" t="e">
        <f>S0P5022[[#This Row],[f(p)]]/LOG(1-S0P5022[[#This Row],[p]],2)^16</f>
        <v>#NUM!</v>
      </c>
      <c r="U1666" s="26" t="e">
        <f>2*(1-ABS(SIN(S0P5022[[#This Row],[Rad]]*2)))^(S0P5022[[#This Row],[-LOG(1-p)]])</f>
        <v>#NUM!</v>
      </c>
      <c r="V1666" s="26" t="e">
        <f>S0P5022[[#This Row],[f(p)]]*LOG(1-S0P5022[[#This Row],[p]],2)^-16</f>
        <v>#NUM!</v>
      </c>
      <c r="W1666" s="26" t="e">
        <f>S0P5022[[#This Row],[f(p)]]*2*((1-ABS(SIN(S0P5022[[#This Row],[Rad]]*2)))^(S0P5022[[#This Row],[-LOG(1-p)]]^2))</f>
        <v>#NUM!</v>
      </c>
      <c r="X1666" s="26" t="e">
        <f>S0P5022[[#This Row],[F3]]+S0P5022[[#This Row],[F2]]</f>
        <v>#NUM!</v>
      </c>
      <c r="Y1666" s="26"/>
      <c r="Z1666"/>
      <c r="AD1666" s="16"/>
      <c r="AE1666" s="20"/>
      <c r="AF1666" s="16"/>
      <c r="AG1666" s="20"/>
      <c r="AN1666" s="15"/>
      <c r="AO1666" s="20"/>
      <c r="AT1666" s="15"/>
      <c r="AU1666" s="17"/>
      <c r="AW1666" s="15"/>
      <c r="AX1666" s="20"/>
    </row>
    <row r="1667" spans="1:50" x14ac:dyDescent="0.3">
      <c r="A1667" s="28">
        <v>33</v>
      </c>
      <c r="B1667" s="28">
        <f>RADIANS(S0P5022[[#This Row],[Deg]])</f>
        <v>0.57595865315812877</v>
      </c>
      <c r="C1667" s="29">
        <v>0</v>
      </c>
      <c r="D1667" s="30">
        <v>1</v>
      </c>
      <c r="E1667" s="30">
        <f>-LOG(S0P5022[[#This Row],[p]]-0.5,2)</f>
        <v>1</v>
      </c>
      <c r="F1667" s="30" t="e">
        <f>-LOG(1-S0P5022[[#This Row],[p]],2)^2</f>
        <v>#NUM!</v>
      </c>
      <c r="G1667" s="30">
        <f>-LOG(S0P5022[[#This Row],[p]]-0.5,2)^2</f>
        <v>1</v>
      </c>
      <c r="H1667" s="30" t="e">
        <f>-LOG(1-S0P5022[[#This Row],[p]],2)</f>
        <v>#NUM!</v>
      </c>
      <c r="I1667" s="30">
        <f>1/S0P5022[[#This Row],[-LOG(p-0.5)^2]]</f>
        <v>1</v>
      </c>
      <c r="J1667" s="30">
        <f>1-S0P5022[[#This Row],[p]]</f>
        <v>0</v>
      </c>
      <c r="K1667" s="30" t="e">
        <f>1/S0P5022[[#This Row],[1-p]]</f>
        <v>#DIV/0!</v>
      </c>
      <c r="L1667" s="30">
        <f>S0P5022[[#This Row],[p]]*2-1</f>
        <v>1</v>
      </c>
      <c r="M1667" s="30">
        <f>S0P5022[[#This Row],[1-p]]*2</f>
        <v>0</v>
      </c>
      <c r="N1667" s="30">
        <f>S0P5022[[#This Row],[2p-1]]*2</f>
        <v>2</v>
      </c>
      <c r="O1667" s="30">
        <f>S0P5022[[#This Row],[2-2p]]*2</f>
        <v>0</v>
      </c>
      <c r="P1667" s="30">
        <f>2^S0P5022[[#This Row],[4p-2]]</f>
        <v>4</v>
      </c>
      <c r="Q1667" s="30">
        <f>2^S0P5022[[#This Row],[4-4p]]</f>
        <v>1</v>
      </c>
      <c r="R1667" s="30">
        <f>2^S0P5022[[#This Row],[2^(4p-2)]]</f>
        <v>16</v>
      </c>
      <c r="S1667" s="29">
        <f>S0P5022[[#This Row],[1-p]]/2</f>
        <v>0</v>
      </c>
      <c r="T1667" s="29" t="e">
        <f>S0P5022[[#This Row],[f(p)]]/LOG(1-S0P5022[[#This Row],[p]],2)^16</f>
        <v>#NUM!</v>
      </c>
      <c r="U1667" s="26" t="e">
        <f>2*(1-ABS(SIN(S0P5022[[#This Row],[Rad]]*2)))^(S0P5022[[#This Row],[-LOG(1-p)]])</f>
        <v>#NUM!</v>
      </c>
      <c r="V1667" s="26" t="e">
        <f>S0P5022[[#This Row],[f(p)]]*LOG(1-S0P5022[[#This Row],[p]],2)^-16</f>
        <v>#NUM!</v>
      </c>
      <c r="W1667" s="26" t="e">
        <f>S0P5022[[#This Row],[f(p)]]*2*((1-ABS(SIN(S0P5022[[#This Row],[Rad]]*2)))^(S0P5022[[#This Row],[-LOG(1-p)]]^2))</f>
        <v>#NUM!</v>
      </c>
      <c r="X1667" s="26" t="e">
        <f>S0P5022[[#This Row],[F3]]+S0P5022[[#This Row],[F2]]</f>
        <v>#NUM!</v>
      </c>
      <c r="Y1667" s="26"/>
      <c r="Z1667"/>
      <c r="AD1667" s="16"/>
      <c r="AE1667" s="20"/>
      <c r="AF1667" s="16"/>
      <c r="AG1667" s="20"/>
      <c r="AN1667" s="15"/>
      <c r="AO1667" s="20"/>
      <c r="AT1667" s="15"/>
      <c r="AU1667" s="17"/>
      <c r="AW1667" s="15"/>
      <c r="AX1667" s="20"/>
    </row>
    <row r="1668" spans="1:50" x14ac:dyDescent="0.3">
      <c r="A1668" s="28">
        <v>34</v>
      </c>
      <c r="B1668" s="28">
        <f>RADIANS(S0P5022[[#This Row],[Deg]])</f>
        <v>0.59341194567807209</v>
      </c>
      <c r="C1668" s="29">
        <v>0</v>
      </c>
      <c r="D1668" s="30">
        <v>1</v>
      </c>
      <c r="E1668" s="30">
        <f>-LOG(S0P5022[[#This Row],[p]]-0.5,2)</f>
        <v>1</v>
      </c>
      <c r="F1668" s="30" t="e">
        <f>-LOG(1-S0P5022[[#This Row],[p]],2)^2</f>
        <v>#NUM!</v>
      </c>
      <c r="G1668" s="30">
        <f>-LOG(S0P5022[[#This Row],[p]]-0.5,2)^2</f>
        <v>1</v>
      </c>
      <c r="H1668" s="30" t="e">
        <f>-LOG(1-S0P5022[[#This Row],[p]],2)</f>
        <v>#NUM!</v>
      </c>
      <c r="I1668" s="30">
        <f>1/S0P5022[[#This Row],[-LOG(p-0.5)^2]]</f>
        <v>1</v>
      </c>
      <c r="J1668" s="30">
        <f>1-S0P5022[[#This Row],[p]]</f>
        <v>0</v>
      </c>
      <c r="K1668" s="30" t="e">
        <f>1/S0P5022[[#This Row],[1-p]]</f>
        <v>#DIV/0!</v>
      </c>
      <c r="L1668" s="30">
        <f>S0P5022[[#This Row],[p]]*2-1</f>
        <v>1</v>
      </c>
      <c r="M1668" s="30">
        <f>S0P5022[[#This Row],[1-p]]*2</f>
        <v>0</v>
      </c>
      <c r="N1668" s="30">
        <f>S0P5022[[#This Row],[2p-1]]*2</f>
        <v>2</v>
      </c>
      <c r="O1668" s="30">
        <f>S0P5022[[#This Row],[2-2p]]*2</f>
        <v>0</v>
      </c>
      <c r="P1668" s="30">
        <f>2^S0P5022[[#This Row],[4p-2]]</f>
        <v>4</v>
      </c>
      <c r="Q1668" s="30">
        <f>2^S0P5022[[#This Row],[4-4p]]</f>
        <v>1</v>
      </c>
      <c r="R1668" s="30">
        <f>2^S0P5022[[#This Row],[2^(4p-2)]]</f>
        <v>16</v>
      </c>
      <c r="S1668" s="29">
        <f>S0P5022[[#This Row],[1-p]]/2</f>
        <v>0</v>
      </c>
      <c r="T1668" s="29" t="e">
        <f>S0P5022[[#This Row],[f(p)]]/LOG(1-S0P5022[[#This Row],[p]],2)^16</f>
        <v>#NUM!</v>
      </c>
      <c r="U1668" s="26" t="e">
        <f>2*(1-ABS(SIN(S0P5022[[#This Row],[Rad]]*2)))^(S0P5022[[#This Row],[-LOG(1-p)]])</f>
        <v>#NUM!</v>
      </c>
      <c r="V1668" s="26" t="e">
        <f>S0P5022[[#This Row],[f(p)]]*LOG(1-S0P5022[[#This Row],[p]],2)^-16</f>
        <v>#NUM!</v>
      </c>
      <c r="W1668" s="26" t="e">
        <f>S0P5022[[#This Row],[f(p)]]*2*((1-ABS(SIN(S0P5022[[#This Row],[Rad]]*2)))^(S0P5022[[#This Row],[-LOG(1-p)]]^2))</f>
        <v>#NUM!</v>
      </c>
      <c r="X1668" s="26" t="e">
        <f>S0P5022[[#This Row],[F3]]+S0P5022[[#This Row],[F2]]</f>
        <v>#NUM!</v>
      </c>
      <c r="Y1668" s="26"/>
      <c r="Z1668"/>
      <c r="AD1668" s="16"/>
      <c r="AE1668" s="20"/>
      <c r="AF1668" s="16"/>
      <c r="AG1668" s="20"/>
      <c r="AN1668" s="15"/>
      <c r="AO1668" s="20"/>
      <c r="AT1668" s="15"/>
      <c r="AU1668" s="17"/>
      <c r="AW1668" s="15"/>
      <c r="AX1668" s="20"/>
    </row>
    <row r="1669" spans="1:50" x14ac:dyDescent="0.3">
      <c r="A1669" s="28">
        <v>35</v>
      </c>
      <c r="B1669" s="28">
        <f>RADIANS(S0P5022[[#This Row],[Deg]])</f>
        <v>0.6108652381980153</v>
      </c>
      <c r="C1669" s="29">
        <v>0</v>
      </c>
      <c r="D1669" s="30">
        <v>1</v>
      </c>
      <c r="E1669" s="30">
        <f>-LOG(S0P5022[[#This Row],[p]]-0.5,2)</f>
        <v>1</v>
      </c>
      <c r="F1669" s="30" t="e">
        <f>-LOG(1-S0P5022[[#This Row],[p]],2)^2</f>
        <v>#NUM!</v>
      </c>
      <c r="G1669" s="30">
        <f>-LOG(S0P5022[[#This Row],[p]]-0.5,2)^2</f>
        <v>1</v>
      </c>
      <c r="H1669" s="30" t="e">
        <f>-LOG(1-S0P5022[[#This Row],[p]],2)</f>
        <v>#NUM!</v>
      </c>
      <c r="I1669" s="30">
        <f>1/S0P5022[[#This Row],[-LOG(p-0.5)^2]]</f>
        <v>1</v>
      </c>
      <c r="J1669" s="30">
        <f>1-S0P5022[[#This Row],[p]]</f>
        <v>0</v>
      </c>
      <c r="K1669" s="30" t="e">
        <f>1/S0P5022[[#This Row],[1-p]]</f>
        <v>#DIV/0!</v>
      </c>
      <c r="L1669" s="30">
        <f>S0P5022[[#This Row],[p]]*2-1</f>
        <v>1</v>
      </c>
      <c r="M1669" s="30">
        <f>S0P5022[[#This Row],[1-p]]*2</f>
        <v>0</v>
      </c>
      <c r="N1669" s="30">
        <f>S0P5022[[#This Row],[2p-1]]*2</f>
        <v>2</v>
      </c>
      <c r="O1669" s="30">
        <f>S0P5022[[#This Row],[2-2p]]*2</f>
        <v>0</v>
      </c>
      <c r="P1669" s="30">
        <f>2^S0P5022[[#This Row],[4p-2]]</f>
        <v>4</v>
      </c>
      <c r="Q1669" s="30">
        <f>2^S0P5022[[#This Row],[4-4p]]</f>
        <v>1</v>
      </c>
      <c r="R1669" s="30">
        <f>2^S0P5022[[#This Row],[2^(4p-2)]]</f>
        <v>16</v>
      </c>
      <c r="S1669" s="29">
        <f>S0P5022[[#This Row],[1-p]]/2</f>
        <v>0</v>
      </c>
      <c r="T1669" s="29" t="e">
        <f>S0P5022[[#This Row],[f(p)]]/LOG(1-S0P5022[[#This Row],[p]],2)^16</f>
        <v>#NUM!</v>
      </c>
      <c r="U1669" s="26" t="e">
        <f>2*(1-ABS(SIN(S0P5022[[#This Row],[Rad]]*2)))^(S0P5022[[#This Row],[-LOG(1-p)]])</f>
        <v>#NUM!</v>
      </c>
      <c r="V1669" s="26" t="e">
        <f>S0P5022[[#This Row],[f(p)]]*LOG(1-S0P5022[[#This Row],[p]],2)^-16</f>
        <v>#NUM!</v>
      </c>
      <c r="W1669" s="26" t="e">
        <f>S0P5022[[#This Row],[f(p)]]*2*((1-ABS(SIN(S0P5022[[#This Row],[Rad]]*2)))^(S0P5022[[#This Row],[-LOG(1-p)]]^2))</f>
        <v>#NUM!</v>
      </c>
      <c r="X1669" s="26" t="e">
        <f>S0P5022[[#This Row],[F3]]+S0P5022[[#This Row],[F2]]</f>
        <v>#NUM!</v>
      </c>
      <c r="Y1669" s="26"/>
      <c r="Z1669"/>
      <c r="AD1669" s="16"/>
      <c r="AE1669" s="20"/>
      <c r="AF1669" s="16"/>
      <c r="AG1669" s="20"/>
      <c r="AN1669" s="15"/>
      <c r="AO1669" s="20"/>
      <c r="AT1669" s="15"/>
      <c r="AU1669" s="17"/>
      <c r="AW1669" s="15"/>
      <c r="AX1669" s="20"/>
    </row>
    <row r="1670" spans="1:50" x14ac:dyDescent="0.3">
      <c r="A1670" s="28">
        <v>36</v>
      </c>
      <c r="B1670" s="28">
        <f>RADIANS(S0P5022[[#This Row],[Deg]])</f>
        <v>0.62831853071795862</v>
      </c>
      <c r="C1670" s="29">
        <v>0</v>
      </c>
      <c r="D1670" s="30">
        <v>1</v>
      </c>
      <c r="E1670" s="30">
        <f>-LOG(S0P5022[[#This Row],[p]]-0.5,2)</f>
        <v>1</v>
      </c>
      <c r="F1670" s="30" t="e">
        <f>-LOG(1-S0P5022[[#This Row],[p]],2)^2</f>
        <v>#NUM!</v>
      </c>
      <c r="G1670" s="30">
        <f>-LOG(S0P5022[[#This Row],[p]]-0.5,2)^2</f>
        <v>1</v>
      </c>
      <c r="H1670" s="30" t="e">
        <f>-LOG(1-S0P5022[[#This Row],[p]],2)</f>
        <v>#NUM!</v>
      </c>
      <c r="I1670" s="30">
        <f>1/S0P5022[[#This Row],[-LOG(p-0.5)^2]]</f>
        <v>1</v>
      </c>
      <c r="J1670" s="30">
        <f>1-S0P5022[[#This Row],[p]]</f>
        <v>0</v>
      </c>
      <c r="K1670" s="30" t="e">
        <f>1/S0P5022[[#This Row],[1-p]]</f>
        <v>#DIV/0!</v>
      </c>
      <c r="L1670" s="30">
        <f>S0P5022[[#This Row],[p]]*2-1</f>
        <v>1</v>
      </c>
      <c r="M1670" s="30">
        <f>S0P5022[[#This Row],[1-p]]*2</f>
        <v>0</v>
      </c>
      <c r="N1670" s="30">
        <f>S0P5022[[#This Row],[2p-1]]*2</f>
        <v>2</v>
      </c>
      <c r="O1670" s="30">
        <f>S0P5022[[#This Row],[2-2p]]*2</f>
        <v>0</v>
      </c>
      <c r="P1670" s="30">
        <f>2^S0P5022[[#This Row],[4p-2]]</f>
        <v>4</v>
      </c>
      <c r="Q1670" s="30">
        <f>2^S0P5022[[#This Row],[4-4p]]</f>
        <v>1</v>
      </c>
      <c r="R1670" s="30">
        <f>2^S0P5022[[#This Row],[2^(4p-2)]]</f>
        <v>16</v>
      </c>
      <c r="S1670" s="29">
        <f>S0P5022[[#This Row],[1-p]]/2</f>
        <v>0</v>
      </c>
      <c r="T1670" s="29" t="e">
        <f>S0P5022[[#This Row],[f(p)]]/LOG(1-S0P5022[[#This Row],[p]],2)^16</f>
        <v>#NUM!</v>
      </c>
      <c r="U1670" s="26" t="e">
        <f>2*(1-ABS(SIN(S0P5022[[#This Row],[Rad]]*2)))^(S0P5022[[#This Row],[-LOG(1-p)]])</f>
        <v>#NUM!</v>
      </c>
      <c r="V1670" s="26" t="e">
        <f>S0P5022[[#This Row],[f(p)]]*LOG(1-S0P5022[[#This Row],[p]],2)^-16</f>
        <v>#NUM!</v>
      </c>
      <c r="W1670" s="26" t="e">
        <f>S0P5022[[#This Row],[f(p)]]*2*((1-ABS(SIN(S0P5022[[#This Row],[Rad]]*2)))^(S0P5022[[#This Row],[-LOG(1-p)]]^2))</f>
        <v>#NUM!</v>
      </c>
      <c r="X1670" s="26" t="e">
        <f>S0P5022[[#This Row],[F3]]+S0P5022[[#This Row],[F2]]</f>
        <v>#NUM!</v>
      </c>
      <c r="Y1670" s="26"/>
      <c r="Z1670"/>
      <c r="AD1670" s="16"/>
      <c r="AE1670" s="20"/>
      <c r="AF1670" s="16"/>
      <c r="AG1670" s="20"/>
      <c r="AN1670" s="15"/>
      <c r="AO1670" s="20"/>
      <c r="AT1670" s="15"/>
      <c r="AU1670" s="17"/>
      <c r="AW1670" s="15"/>
      <c r="AX1670" s="20"/>
    </row>
    <row r="1671" spans="1:50" x14ac:dyDescent="0.3">
      <c r="A1671" s="28">
        <v>37</v>
      </c>
      <c r="B1671" s="28">
        <f>RADIANS(S0P5022[[#This Row],[Deg]])</f>
        <v>0.64577182323790194</v>
      </c>
      <c r="C1671" s="29">
        <v>0</v>
      </c>
      <c r="D1671" s="30">
        <v>1</v>
      </c>
      <c r="E1671" s="30">
        <f>-LOG(S0P5022[[#This Row],[p]]-0.5,2)</f>
        <v>1</v>
      </c>
      <c r="F1671" s="30" t="e">
        <f>-LOG(1-S0P5022[[#This Row],[p]],2)^2</f>
        <v>#NUM!</v>
      </c>
      <c r="G1671" s="30">
        <f>-LOG(S0P5022[[#This Row],[p]]-0.5,2)^2</f>
        <v>1</v>
      </c>
      <c r="H1671" s="30" t="e">
        <f>-LOG(1-S0P5022[[#This Row],[p]],2)</f>
        <v>#NUM!</v>
      </c>
      <c r="I1671" s="30">
        <f>1/S0P5022[[#This Row],[-LOG(p-0.5)^2]]</f>
        <v>1</v>
      </c>
      <c r="J1671" s="30">
        <f>1-S0P5022[[#This Row],[p]]</f>
        <v>0</v>
      </c>
      <c r="K1671" s="30" t="e">
        <f>1/S0P5022[[#This Row],[1-p]]</f>
        <v>#DIV/0!</v>
      </c>
      <c r="L1671" s="30">
        <f>S0P5022[[#This Row],[p]]*2-1</f>
        <v>1</v>
      </c>
      <c r="M1671" s="30">
        <f>S0P5022[[#This Row],[1-p]]*2</f>
        <v>0</v>
      </c>
      <c r="N1671" s="30">
        <f>S0P5022[[#This Row],[2p-1]]*2</f>
        <v>2</v>
      </c>
      <c r="O1671" s="30">
        <f>S0P5022[[#This Row],[2-2p]]*2</f>
        <v>0</v>
      </c>
      <c r="P1671" s="30">
        <f>2^S0P5022[[#This Row],[4p-2]]</f>
        <v>4</v>
      </c>
      <c r="Q1671" s="30">
        <f>2^S0P5022[[#This Row],[4-4p]]</f>
        <v>1</v>
      </c>
      <c r="R1671" s="30">
        <f>2^S0P5022[[#This Row],[2^(4p-2)]]</f>
        <v>16</v>
      </c>
      <c r="S1671" s="29">
        <f>S0P5022[[#This Row],[1-p]]/2</f>
        <v>0</v>
      </c>
      <c r="T1671" s="29" t="e">
        <f>S0P5022[[#This Row],[f(p)]]/LOG(1-S0P5022[[#This Row],[p]],2)^16</f>
        <v>#NUM!</v>
      </c>
      <c r="U1671" s="26" t="e">
        <f>2*(1-ABS(SIN(S0P5022[[#This Row],[Rad]]*2)))^(S0P5022[[#This Row],[-LOG(1-p)]])</f>
        <v>#NUM!</v>
      </c>
      <c r="V1671" s="26" t="e">
        <f>S0P5022[[#This Row],[f(p)]]*LOG(1-S0P5022[[#This Row],[p]],2)^-16</f>
        <v>#NUM!</v>
      </c>
      <c r="W1671" s="26" t="e">
        <f>S0P5022[[#This Row],[f(p)]]*2*((1-ABS(SIN(S0P5022[[#This Row],[Rad]]*2)))^(S0P5022[[#This Row],[-LOG(1-p)]]^2))</f>
        <v>#NUM!</v>
      </c>
      <c r="X1671" s="26" t="e">
        <f>S0P5022[[#This Row],[F3]]+S0P5022[[#This Row],[F2]]</f>
        <v>#NUM!</v>
      </c>
      <c r="Y1671" s="26"/>
      <c r="Z1671"/>
      <c r="AD1671" s="16"/>
      <c r="AE1671" s="20"/>
      <c r="AF1671" s="16"/>
      <c r="AG1671" s="20"/>
      <c r="AN1671" s="15"/>
      <c r="AO1671" s="20"/>
      <c r="AT1671" s="15"/>
      <c r="AU1671" s="17"/>
      <c r="AW1671" s="15"/>
      <c r="AX1671" s="20"/>
    </row>
    <row r="1672" spans="1:50" x14ac:dyDescent="0.3">
      <c r="A1672" s="28">
        <v>38</v>
      </c>
      <c r="B1672" s="28">
        <f>RADIANS(S0P5022[[#This Row],[Deg]])</f>
        <v>0.66322511575784526</v>
      </c>
      <c r="C1672" s="29">
        <v>0</v>
      </c>
      <c r="D1672" s="30">
        <v>1</v>
      </c>
      <c r="E1672" s="30">
        <f>-LOG(S0P5022[[#This Row],[p]]-0.5,2)</f>
        <v>1</v>
      </c>
      <c r="F1672" s="30" t="e">
        <f>-LOG(1-S0P5022[[#This Row],[p]],2)^2</f>
        <v>#NUM!</v>
      </c>
      <c r="G1672" s="30">
        <f>-LOG(S0P5022[[#This Row],[p]]-0.5,2)^2</f>
        <v>1</v>
      </c>
      <c r="H1672" s="30" t="e">
        <f>-LOG(1-S0P5022[[#This Row],[p]],2)</f>
        <v>#NUM!</v>
      </c>
      <c r="I1672" s="30">
        <f>1/S0P5022[[#This Row],[-LOG(p-0.5)^2]]</f>
        <v>1</v>
      </c>
      <c r="J1672" s="30">
        <f>1-S0P5022[[#This Row],[p]]</f>
        <v>0</v>
      </c>
      <c r="K1672" s="30" t="e">
        <f>1/S0P5022[[#This Row],[1-p]]</f>
        <v>#DIV/0!</v>
      </c>
      <c r="L1672" s="30">
        <f>S0P5022[[#This Row],[p]]*2-1</f>
        <v>1</v>
      </c>
      <c r="M1672" s="30">
        <f>S0P5022[[#This Row],[1-p]]*2</f>
        <v>0</v>
      </c>
      <c r="N1672" s="30">
        <f>S0P5022[[#This Row],[2p-1]]*2</f>
        <v>2</v>
      </c>
      <c r="O1672" s="30">
        <f>S0P5022[[#This Row],[2-2p]]*2</f>
        <v>0</v>
      </c>
      <c r="P1672" s="30">
        <f>2^S0P5022[[#This Row],[4p-2]]</f>
        <v>4</v>
      </c>
      <c r="Q1672" s="30">
        <f>2^S0P5022[[#This Row],[4-4p]]</f>
        <v>1</v>
      </c>
      <c r="R1672" s="30">
        <f>2^S0P5022[[#This Row],[2^(4p-2)]]</f>
        <v>16</v>
      </c>
      <c r="S1672" s="29">
        <f>S0P5022[[#This Row],[1-p]]/2</f>
        <v>0</v>
      </c>
      <c r="T1672" s="29" t="e">
        <f>S0P5022[[#This Row],[f(p)]]/LOG(1-S0P5022[[#This Row],[p]],2)^16</f>
        <v>#NUM!</v>
      </c>
      <c r="U1672" s="26" t="e">
        <f>2*(1-ABS(SIN(S0P5022[[#This Row],[Rad]]*2)))^(S0P5022[[#This Row],[-LOG(1-p)]])</f>
        <v>#NUM!</v>
      </c>
      <c r="V1672" s="26" t="e">
        <f>S0P5022[[#This Row],[f(p)]]*LOG(1-S0P5022[[#This Row],[p]],2)^-16</f>
        <v>#NUM!</v>
      </c>
      <c r="W1672" s="26" t="e">
        <f>S0P5022[[#This Row],[f(p)]]*2*((1-ABS(SIN(S0P5022[[#This Row],[Rad]]*2)))^(S0P5022[[#This Row],[-LOG(1-p)]]^2))</f>
        <v>#NUM!</v>
      </c>
      <c r="X1672" s="26" t="e">
        <f>S0P5022[[#This Row],[F3]]+S0P5022[[#This Row],[F2]]</f>
        <v>#NUM!</v>
      </c>
      <c r="Y1672" s="26"/>
      <c r="Z1672"/>
      <c r="AD1672" s="16"/>
      <c r="AE1672" s="20"/>
      <c r="AF1672" s="16"/>
      <c r="AG1672" s="20"/>
      <c r="AN1672" s="15"/>
      <c r="AO1672" s="20"/>
      <c r="AT1672" s="15"/>
      <c r="AU1672" s="17"/>
      <c r="AW1672" s="15"/>
      <c r="AX1672" s="20"/>
    </row>
    <row r="1673" spans="1:50" x14ac:dyDescent="0.3">
      <c r="A1673" s="28">
        <v>39</v>
      </c>
      <c r="B1673" s="28">
        <f>RADIANS(S0P5022[[#This Row],[Deg]])</f>
        <v>0.68067840827778847</v>
      </c>
      <c r="C1673" s="29">
        <v>0</v>
      </c>
      <c r="D1673" s="30">
        <v>1</v>
      </c>
      <c r="E1673" s="30">
        <f>-LOG(S0P5022[[#This Row],[p]]-0.5,2)</f>
        <v>1</v>
      </c>
      <c r="F1673" s="30" t="e">
        <f>-LOG(1-S0P5022[[#This Row],[p]],2)^2</f>
        <v>#NUM!</v>
      </c>
      <c r="G1673" s="30">
        <f>-LOG(S0P5022[[#This Row],[p]]-0.5,2)^2</f>
        <v>1</v>
      </c>
      <c r="H1673" s="30" t="e">
        <f>-LOG(1-S0P5022[[#This Row],[p]],2)</f>
        <v>#NUM!</v>
      </c>
      <c r="I1673" s="30">
        <f>1/S0P5022[[#This Row],[-LOG(p-0.5)^2]]</f>
        <v>1</v>
      </c>
      <c r="J1673" s="30">
        <f>1-S0P5022[[#This Row],[p]]</f>
        <v>0</v>
      </c>
      <c r="K1673" s="30" t="e">
        <f>1/S0P5022[[#This Row],[1-p]]</f>
        <v>#DIV/0!</v>
      </c>
      <c r="L1673" s="30">
        <f>S0P5022[[#This Row],[p]]*2-1</f>
        <v>1</v>
      </c>
      <c r="M1673" s="30">
        <f>S0P5022[[#This Row],[1-p]]*2</f>
        <v>0</v>
      </c>
      <c r="N1673" s="30">
        <f>S0P5022[[#This Row],[2p-1]]*2</f>
        <v>2</v>
      </c>
      <c r="O1673" s="30">
        <f>S0P5022[[#This Row],[2-2p]]*2</f>
        <v>0</v>
      </c>
      <c r="P1673" s="30">
        <f>2^S0P5022[[#This Row],[4p-2]]</f>
        <v>4</v>
      </c>
      <c r="Q1673" s="30">
        <f>2^S0P5022[[#This Row],[4-4p]]</f>
        <v>1</v>
      </c>
      <c r="R1673" s="30">
        <f>2^S0P5022[[#This Row],[2^(4p-2)]]</f>
        <v>16</v>
      </c>
      <c r="S1673" s="29">
        <f>S0P5022[[#This Row],[1-p]]/2</f>
        <v>0</v>
      </c>
      <c r="T1673" s="29" t="e">
        <f>S0P5022[[#This Row],[f(p)]]/LOG(1-S0P5022[[#This Row],[p]],2)^16</f>
        <v>#NUM!</v>
      </c>
      <c r="U1673" s="26" t="e">
        <f>2*(1-ABS(SIN(S0P5022[[#This Row],[Rad]]*2)))^(S0P5022[[#This Row],[-LOG(1-p)]])</f>
        <v>#NUM!</v>
      </c>
      <c r="V1673" s="26" t="e">
        <f>S0P5022[[#This Row],[f(p)]]*LOG(1-S0P5022[[#This Row],[p]],2)^-16</f>
        <v>#NUM!</v>
      </c>
      <c r="W1673" s="26" t="e">
        <f>S0P5022[[#This Row],[f(p)]]*2*((1-ABS(SIN(S0P5022[[#This Row],[Rad]]*2)))^(S0P5022[[#This Row],[-LOG(1-p)]]^2))</f>
        <v>#NUM!</v>
      </c>
      <c r="X1673" s="26" t="e">
        <f>S0P5022[[#This Row],[F3]]+S0P5022[[#This Row],[F2]]</f>
        <v>#NUM!</v>
      </c>
      <c r="Y1673" s="26"/>
      <c r="Z1673"/>
      <c r="AD1673" s="16"/>
      <c r="AE1673" s="20"/>
      <c r="AF1673" s="16"/>
      <c r="AG1673" s="20"/>
      <c r="AN1673" s="15"/>
      <c r="AO1673" s="20"/>
      <c r="AT1673" s="15"/>
      <c r="AU1673" s="17"/>
      <c r="AW1673" s="15"/>
      <c r="AX1673" s="20"/>
    </row>
    <row r="1674" spans="1:50" x14ac:dyDescent="0.3">
      <c r="A1674" s="28">
        <v>40</v>
      </c>
      <c r="B1674" s="28">
        <f>RADIANS(S0P5022[[#This Row],[Deg]])</f>
        <v>0.69813170079773179</v>
      </c>
      <c r="C1674" s="29">
        <v>0</v>
      </c>
      <c r="D1674" s="30">
        <v>1</v>
      </c>
      <c r="E1674" s="30">
        <f>-LOG(S0P5022[[#This Row],[p]]-0.5,2)</f>
        <v>1</v>
      </c>
      <c r="F1674" s="30" t="e">
        <f>-LOG(1-S0P5022[[#This Row],[p]],2)^2</f>
        <v>#NUM!</v>
      </c>
      <c r="G1674" s="30">
        <f>-LOG(S0P5022[[#This Row],[p]]-0.5,2)^2</f>
        <v>1</v>
      </c>
      <c r="H1674" s="30" t="e">
        <f>-LOG(1-S0P5022[[#This Row],[p]],2)</f>
        <v>#NUM!</v>
      </c>
      <c r="I1674" s="30">
        <f>1/S0P5022[[#This Row],[-LOG(p-0.5)^2]]</f>
        <v>1</v>
      </c>
      <c r="J1674" s="30">
        <f>1-S0P5022[[#This Row],[p]]</f>
        <v>0</v>
      </c>
      <c r="K1674" s="30" t="e">
        <f>1/S0P5022[[#This Row],[1-p]]</f>
        <v>#DIV/0!</v>
      </c>
      <c r="L1674" s="30">
        <f>S0P5022[[#This Row],[p]]*2-1</f>
        <v>1</v>
      </c>
      <c r="M1674" s="30">
        <f>S0P5022[[#This Row],[1-p]]*2</f>
        <v>0</v>
      </c>
      <c r="N1674" s="30">
        <f>S0P5022[[#This Row],[2p-1]]*2</f>
        <v>2</v>
      </c>
      <c r="O1674" s="30">
        <f>S0P5022[[#This Row],[2-2p]]*2</f>
        <v>0</v>
      </c>
      <c r="P1674" s="30">
        <f>2^S0P5022[[#This Row],[4p-2]]</f>
        <v>4</v>
      </c>
      <c r="Q1674" s="30">
        <f>2^S0P5022[[#This Row],[4-4p]]</f>
        <v>1</v>
      </c>
      <c r="R1674" s="30">
        <f>2^S0P5022[[#This Row],[2^(4p-2)]]</f>
        <v>16</v>
      </c>
      <c r="S1674" s="29">
        <f>S0P5022[[#This Row],[1-p]]/2</f>
        <v>0</v>
      </c>
      <c r="T1674" s="29" t="e">
        <f>S0P5022[[#This Row],[f(p)]]/LOG(1-S0P5022[[#This Row],[p]],2)^16</f>
        <v>#NUM!</v>
      </c>
      <c r="U1674" s="26" t="e">
        <f>2*(1-ABS(SIN(S0P5022[[#This Row],[Rad]]*2)))^(S0P5022[[#This Row],[-LOG(1-p)]])</f>
        <v>#NUM!</v>
      </c>
      <c r="V1674" s="26" t="e">
        <f>S0P5022[[#This Row],[f(p)]]*LOG(1-S0P5022[[#This Row],[p]],2)^-16</f>
        <v>#NUM!</v>
      </c>
      <c r="W1674" s="26" t="e">
        <f>S0P5022[[#This Row],[f(p)]]*2*((1-ABS(SIN(S0P5022[[#This Row],[Rad]]*2)))^(S0P5022[[#This Row],[-LOG(1-p)]]^2))</f>
        <v>#NUM!</v>
      </c>
      <c r="X1674" s="26" t="e">
        <f>S0P5022[[#This Row],[F3]]+S0P5022[[#This Row],[F2]]</f>
        <v>#NUM!</v>
      </c>
      <c r="Y1674" s="26"/>
      <c r="Z1674"/>
      <c r="AD1674" s="16"/>
      <c r="AE1674" s="20"/>
      <c r="AF1674" s="16"/>
      <c r="AG1674" s="20"/>
      <c r="AN1674" s="15"/>
      <c r="AO1674" s="20"/>
      <c r="AT1674" s="15"/>
      <c r="AU1674" s="17"/>
      <c r="AW1674" s="15"/>
      <c r="AX1674" s="20"/>
    </row>
    <row r="1675" spans="1:50" x14ac:dyDescent="0.3">
      <c r="A1675" s="28">
        <v>41</v>
      </c>
      <c r="B1675" s="28">
        <f>RADIANS(S0P5022[[#This Row],[Deg]])</f>
        <v>0.71558499331767511</v>
      </c>
      <c r="C1675" s="29">
        <v>0</v>
      </c>
      <c r="D1675" s="30">
        <v>1</v>
      </c>
      <c r="E1675" s="30">
        <f>-LOG(S0P5022[[#This Row],[p]]-0.5,2)</f>
        <v>1</v>
      </c>
      <c r="F1675" s="30" t="e">
        <f>-LOG(1-S0P5022[[#This Row],[p]],2)^2</f>
        <v>#NUM!</v>
      </c>
      <c r="G1675" s="30">
        <f>-LOG(S0P5022[[#This Row],[p]]-0.5,2)^2</f>
        <v>1</v>
      </c>
      <c r="H1675" s="30" t="e">
        <f>-LOG(1-S0P5022[[#This Row],[p]],2)</f>
        <v>#NUM!</v>
      </c>
      <c r="I1675" s="30">
        <f>1/S0P5022[[#This Row],[-LOG(p-0.5)^2]]</f>
        <v>1</v>
      </c>
      <c r="J1675" s="30">
        <f>1-S0P5022[[#This Row],[p]]</f>
        <v>0</v>
      </c>
      <c r="K1675" s="30" t="e">
        <f>1/S0P5022[[#This Row],[1-p]]</f>
        <v>#DIV/0!</v>
      </c>
      <c r="L1675" s="30">
        <f>S0P5022[[#This Row],[p]]*2-1</f>
        <v>1</v>
      </c>
      <c r="M1675" s="30">
        <f>S0P5022[[#This Row],[1-p]]*2</f>
        <v>0</v>
      </c>
      <c r="N1675" s="30">
        <f>S0P5022[[#This Row],[2p-1]]*2</f>
        <v>2</v>
      </c>
      <c r="O1675" s="30">
        <f>S0P5022[[#This Row],[2-2p]]*2</f>
        <v>0</v>
      </c>
      <c r="P1675" s="30">
        <f>2^S0P5022[[#This Row],[4p-2]]</f>
        <v>4</v>
      </c>
      <c r="Q1675" s="30">
        <f>2^S0P5022[[#This Row],[4-4p]]</f>
        <v>1</v>
      </c>
      <c r="R1675" s="30">
        <f>2^S0P5022[[#This Row],[2^(4p-2)]]</f>
        <v>16</v>
      </c>
      <c r="S1675" s="29">
        <f>S0P5022[[#This Row],[1-p]]/2</f>
        <v>0</v>
      </c>
      <c r="T1675" s="29" t="e">
        <f>S0P5022[[#This Row],[f(p)]]/LOG(1-S0P5022[[#This Row],[p]],2)^16</f>
        <v>#NUM!</v>
      </c>
      <c r="U1675" s="26" t="e">
        <f>2*(1-ABS(SIN(S0P5022[[#This Row],[Rad]]*2)))^(S0P5022[[#This Row],[-LOG(1-p)]])</f>
        <v>#NUM!</v>
      </c>
      <c r="V1675" s="26" t="e">
        <f>S0P5022[[#This Row],[f(p)]]*LOG(1-S0P5022[[#This Row],[p]],2)^-16</f>
        <v>#NUM!</v>
      </c>
      <c r="W1675" s="26" t="e">
        <f>S0P5022[[#This Row],[f(p)]]*2*((1-ABS(SIN(S0P5022[[#This Row],[Rad]]*2)))^(S0P5022[[#This Row],[-LOG(1-p)]]^2))</f>
        <v>#NUM!</v>
      </c>
      <c r="X1675" s="26" t="e">
        <f>S0P5022[[#This Row],[F3]]+S0P5022[[#This Row],[F2]]</f>
        <v>#NUM!</v>
      </c>
      <c r="Y1675" s="26"/>
      <c r="Z1675"/>
      <c r="AD1675" s="16"/>
      <c r="AE1675" s="20"/>
      <c r="AF1675" s="16"/>
      <c r="AG1675" s="20"/>
      <c r="AN1675" s="15"/>
      <c r="AO1675" s="20"/>
      <c r="AT1675" s="15"/>
      <c r="AU1675" s="17"/>
      <c r="AW1675" s="15"/>
      <c r="AX1675" s="20"/>
    </row>
    <row r="1676" spans="1:50" x14ac:dyDescent="0.3">
      <c r="A1676" s="28">
        <v>42</v>
      </c>
      <c r="B1676" s="28">
        <f>RADIANS(S0P5022[[#This Row],[Deg]])</f>
        <v>0.73303828583761843</v>
      </c>
      <c r="C1676" s="29">
        <v>0</v>
      </c>
      <c r="D1676" s="30">
        <v>1</v>
      </c>
      <c r="E1676" s="30">
        <f>-LOG(S0P5022[[#This Row],[p]]-0.5,2)</f>
        <v>1</v>
      </c>
      <c r="F1676" s="30" t="e">
        <f>-LOG(1-S0P5022[[#This Row],[p]],2)^2</f>
        <v>#NUM!</v>
      </c>
      <c r="G1676" s="30">
        <f>-LOG(S0P5022[[#This Row],[p]]-0.5,2)^2</f>
        <v>1</v>
      </c>
      <c r="H1676" s="30" t="e">
        <f>-LOG(1-S0P5022[[#This Row],[p]],2)</f>
        <v>#NUM!</v>
      </c>
      <c r="I1676" s="30">
        <f>1/S0P5022[[#This Row],[-LOG(p-0.5)^2]]</f>
        <v>1</v>
      </c>
      <c r="J1676" s="30">
        <f>1-S0P5022[[#This Row],[p]]</f>
        <v>0</v>
      </c>
      <c r="K1676" s="30" t="e">
        <f>1/S0P5022[[#This Row],[1-p]]</f>
        <v>#DIV/0!</v>
      </c>
      <c r="L1676" s="30">
        <f>S0P5022[[#This Row],[p]]*2-1</f>
        <v>1</v>
      </c>
      <c r="M1676" s="30">
        <f>S0P5022[[#This Row],[1-p]]*2</f>
        <v>0</v>
      </c>
      <c r="N1676" s="30">
        <f>S0P5022[[#This Row],[2p-1]]*2</f>
        <v>2</v>
      </c>
      <c r="O1676" s="30">
        <f>S0P5022[[#This Row],[2-2p]]*2</f>
        <v>0</v>
      </c>
      <c r="P1676" s="30">
        <f>2^S0P5022[[#This Row],[4p-2]]</f>
        <v>4</v>
      </c>
      <c r="Q1676" s="30">
        <f>2^S0P5022[[#This Row],[4-4p]]</f>
        <v>1</v>
      </c>
      <c r="R1676" s="30">
        <f>2^S0P5022[[#This Row],[2^(4p-2)]]</f>
        <v>16</v>
      </c>
      <c r="S1676" s="29">
        <f>S0P5022[[#This Row],[1-p]]/2</f>
        <v>0</v>
      </c>
      <c r="T1676" s="29" t="e">
        <f>S0P5022[[#This Row],[f(p)]]/LOG(1-S0P5022[[#This Row],[p]],2)^16</f>
        <v>#NUM!</v>
      </c>
      <c r="U1676" s="26" t="e">
        <f>2*(1-ABS(SIN(S0P5022[[#This Row],[Rad]]*2)))^(S0P5022[[#This Row],[-LOG(1-p)]])</f>
        <v>#NUM!</v>
      </c>
      <c r="V1676" s="26" t="e">
        <f>S0P5022[[#This Row],[f(p)]]*LOG(1-S0P5022[[#This Row],[p]],2)^-16</f>
        <v>#NUM!</v>
      </c>
      <c r="W1676" s="26" t="e">
        <f>S0P5022[[#This Row],[f(p)]]*2*((1-ABS(SIN(S0P5022[[#This Row],[Rad]]*2)))^(S0P5022[[#This Row],[-LOG(1-p)]]^2))</f>
        <v>#NUM!</v>
      </c>
      <c r="X1676" s="26" t="e">
        <f>S0P5022[[#This Row],[F3]]+S0P5022[[#This Row],[F2]]</f>
        <v>#NUM!</v>
      </c>
      <c r="Y1676" s="26"/>
      <c r="Z1676"/>
      <c r="AD1676" s="16"/>
      <c r="AE1676" s="20"/>
      <c r="AF1676" s="16"/>
      <c r="AG1676" s="20"/>
      <c r="AN1676" s="15"/>
      <c r="AO1676" s="20"/>
      <c r="AT1676" s="15"/>
      <c r="AU1676" s="17"/>
      <c r="AW1676" s="15"/>
      <c r="AX1676" s="20"/>
    </row>
    <row r="1677" spans="1:50" x14ac:dyDescent="0.3">
      <c r="A1677" s="28">
        <v>43</v>
      </c>
      <c r="B1677" s="28">
        <f>RADIANS(S0P5022[[#This Row],[Deg]])</f>
        <v>0.75049157835756175</v>
      </c>
      <c r="C1677" s="29">
        <v>0</v>
      </c>
      <c r="D1677" s="30">
        <v>1</v>
      </c>
      <c r="E1677" s="30">
        <f>-LOG(S0P5022[[#This Row],[p]]-0.5,2)</f>
        <v>1</v>
      </c>
      <c r="F1677" s="30" t="e">
        <f>-LOG(1-S0P5022[[#This Row],[p]],2)^2</f>
        <v>#NUM!</v>
      </c>
      <c r="G1677" s="30">
        <f>-LOG(S0P5022[[#This Row],[p]]-0.5,2)^2</f>
        <v>1</v>
      </c>
      <c r="H1677" s="30" t="e">
        <f>-LOG(1-S0P5022[[#This Row],[p]],2)</f>
        <v>#NUM!</v>
      </c>
      <c r="I1677" s="30">
        <f>1/S0P5022[[#This Row],[-LOG(p-0.5)^2]]</f>
        <v>1</v>
      </c>
      <c r="J1677" s="30">
        <f>1-S0P5022[[#This Row],[p]]</f>
        <v>0</v>
      </c>
      <c r="K1677" s="30" t="e">
        <f>1/S0P5022[[#This Row],[1-p]]</f>
        <v>#DIV/0!</v>
      </c>
      <c r="L1677" s="30">
        <f>S0P5022[[#This Row],[p]]*2-1</f>
        <v>1</v>
      </c>
      <c r="M1677" s="30">
        <f>S0P5022[[#This Row],[1-p]]*2</f>
        <v>0</v>
      </c>
      <c r="N1677" s="30">
        <f>S0P5022[[#This Row],[2p-1]]*2</f>
        <v>2</v>
      </c>
      <c r="O1677" s="30">
        <f>S0P5022[[#This Row],[2-2p]]*2</f>
        <v>0</v>
      </c>
      <c r="P1677" s="30">
        <f>2^S0P5022[[#This Row],[4p-2]]</f>
        <v>4</v>
      </c>
      <c r="Q1677" s="30">
        <f>2^S0P5022[[#This Row],[4-4p]]</f>
        <v>1</v>
      </c>
      <c r="R1677" s="30">
        <f>2^S0P5022[[#This Row],[2^(4p-2)]]</f>
        <v>16</v>
      </c>
      <c r="S1677" s="29">
        <f>S0P5022[[#This Row],[1-p]]/2</f>
        <v>0</v>
      </c>
      <c r="T1677" s="29" t="e">
        <f>S0P5022[[#This Row],[f(p)]]/LOG(1-S0P5022[[#This Row],[p]],2)^16</f>
        <v>#NUM!</v>
      </c>
      <c r="U1677" s="26" t="e">
        <f>2*(1-ABS(SIN(S0P5022[[#This Row],[Rad]]*2)))^(S0P5022[[#This Row],[-LOG(1-p)]])</f>
        <v>#NUM!</v>
      </c>
      <c r="V1677" s="26" t="e">
        <f>S0P5022[[#This Row],[f(p)]]*LOG(1-S0P5022[[#This Row],[p]],2)^-16</f>
        <v>#NUM!</v>
      </c>
      <c r="W1677" s="26" t="e">
        <f>S0P5022[[#This Row],[f(p)]]*2*((1-ABS(SIN(S0P5022[[#This Row],[Rad]]*2)))^(S0P5022[[#This Row],[-LOG(1-p)]]^2))</f>
        <v>#NUM!</v>
      </c>
      <c r="X1677" s="26" t="e">
        <f>S0P5022[[#This Row],[F3]]+S0P5022[[#This Row],[F2]]</f>
        <v>#NUM!</v>
      </c>
      <c r="Y1677" s="26"/>
      <c r="Z1677"/>
      <c r="AD1677" s="16"/>
      <c r="AE1677" s="20"/>
      <c r="AF1677" s="16"/>
      <c r="AG1677" s="20"/>
      <c r="AN1677" s="15"/>
      <c r="AO1677" s="20"/>
      <c r="AT1677" s="15"/>
      <c r="AU1677" s="17"/>
      <c r="AW1677" s="15"/>
      <c r="AX1677" s="20"/>
    </row>
    <row r="1678" spans="1:50" x14ac:dyDescent="0.3">
      <c r="A1678" s="28">
        <v>44</v>
      </c>
      <c r="B1678" s="28">
        <f>RADIANS(S0P5022[[#This Row],[Deg]])</f>
        <v>0.76794487087750496</v>
      </c>
      <c r="C1678" s="29">
        <v>0</v>
      </c>
      <c r="D1678" s="30">
        <v>1</v>
      </c>
      <c r="E1678" s="30">
        <f>-LOG(S0P5022[[#This Row],[p]]-0.5,2)</f>
        <v>1</v>
      </c>
      <c r="F1678" s="30" t="e">
        <f>-LOG(1-S0P5022[[#This Row],[p]],2)^2</f>
        <v>#NUM!</v>
      </c>
      <c r="G1678" s="30">
        <f>-LOG(S0P5022[[#This Row],[p]]-0.5,2)^2</f>
        <v>1</v>
      </c>
      <c r="H1678" s="30" t="e">
        <f>-LOG(1-S0P5022[[#This Row],[p]],2)</f>
        <v>#NUM!</v>
      </c>
      <c r="I1678" s="30">
        <f>1/S0P5022[[#This Row],[-LOG(p-0.5)^2]]</f>
        <v>1</v>
      </c>
      <c r="J1678" s="30">
        <f>1-S0P5022[[#This Row],[p]]</f>
        <v>0</v>
      </c>
      <c r="K1678" s="30" t="e">
        <f>1/S0P5022[[#This Row],[1-p]]</f>
        <v>#DIV/0!</v>
      </c>
      <c r="L1678" s="30">
        <f>S0P5022[[#This Row],[p]]*2-1</f>
        <v>1</v>
      </c>
      <c r="M1678" s="30">
        <f>S0P5022[[#This Row],[1-p]]*2</f>
        <v>0</v>
      </c>
      <c r="N1678" s="30">
        <f>S0P5022[[#This Row],[2p-1]]*2</f>
        <v>2</v>
      </c>
      <c r="O1678" s="30">
        <f>S0P5022[[#This Row],[2-2p]]*2</f>
        <v>0</v>
      </c>
      <c r="P1678" s="30">
        <f>2^S0P5022[[#This Row],[4p-2]]</f>
        <v>4</v>
      </c>
      <c r="Q1678" s="30">
        <f>2^S0P5022[[#This Row],[4-4p]]</f>
        <v>1</v>
      </c>
      <c r="R1678" s="30">
        <f>2^S0P5022[[#This Row],[2^(4p-2)]]</f>
        <v>16</v>
      </c>
      <c r="S1678" s="29">
        <f>S0P5022[[#This Row],[1-p]]/2</f>
        <v>0</v>
      </c>
      <c r="T1678" s="29" t="e">
        <f>S0P5022[[#This Row],[f(p)]]/LOG(1-S0P5022[[#This Row],[p]],2)^16</f>
        <v>#NUM!</v>
      </c>
      <c r="U1678" s="26" t="e">
        <f>2*(1-ABS(SIN(S0P5022[[#This Row],[Rad]]*2)))^(S0P5022[[#This Row],[-LOG(1-p)]])</f>
        <v>#NUM!</v>
      </c>
      <c r="V1678" s="26" t="e">
        <f>S0P5022[[#This Row],[f(p)]]*LOG(1-S0P5022[[#This Row],[p]],2)^-16</f>
        <v>#NUM!</v>
      </c>
      <c r="W1678" s="26" t="e">
        <f>S0P5022[[#This Row],[f(p)]]*2*((1-ABS(SIN(S0P5022[[#This Row],[Rad]]*2)))^(S0P5022[[#This Row],[-LOG(1-p)]]^2))</f>
        <v>#NUM!</v>
      </c>
      <c r="X1678" s="26" t="e">
        <f>S0P5022[[#This Row],[F3]]+S0P5022[[#This Row],[F2]]</f>
        <v>#NUM!</v>
      </c>
      <c r="Y1678" s="26"/>
      <c r="Z1678"/>
      <c r="AD1678" s="16"/>
      <c r="AE1678" s="20"/>
      <c r="AF1678" s="16"/>
      <c r="AG1678" s="20"/>
      <c r="AN1678" s="15"/>
      <c r="AO1678" s="20"/>
      <c r="AT1678" s="15"/>
      <c r="AU1678" s="17"/>
      <c r="AW1678" s="15"/>
      <c r="AX1678" s="20"/>
    </row>
    <row r="1679" spans="1:50" x14ac:dyDescent="0.3">
      <c r="A1679" s="28">
        <v>45</v>
      </c>
      <c r="B1679" s="28">
        <f>RADIANS(S0P5022[[#This Row],[Deg]])</f>
        <v>0.78539816339744828</v>
      </c>
      <c r="C1679" s="29">
        <v>0</v>
      </c>
      <c r="D1679" s="30">
        <v>1</v>
      </c>
      <c r="E1679" s="30">
        <f>-LOG(S0P5022[[#This Row],[p]]-0.5,2)</f>
        <v>1</v>
      </c>
      <c r="F1679" s="30" t="e">
        <f>-LOG(1-S0P5022[[#This Row],[p]],2)^2</f>
        <v>#NUM!</v>
      </c>
      <c r="G1679" s="30">
        <f>-LOG(S0P5022[[#This Row],[p]]-0.5,2)^2</f>
        <v>1</v>
      </c>
      <c r="H1679" s="30" t="e">
        <f>-LOG(1-S0P5022[[#This Row],[p]],2)</f>
        <v>#NUM!</v>
      </c>
      <c r="I1679" s="30">
        <f>1/S0P5022[[#This Row],[-LOG(p-0.5)^2]]</f>
        <v>1</v>
      </c>
      <c r="J1679" s="30">
        <f>1-S0P5022[[#This Row],[p]]</f>
        <v>0</v>
      </c>
      <c r="K1679" s="30" t="e">
        <f>1/S0P5022[[#This Row],[1-p]]</f>
        <v>#DIV/0!</v>
      </c>
      <c r="L1679" s="30">
        <f>S0P5022[[#This Row],[p]]*2-1</f>
        <v>1</v>
      </c>
      <c r="M1679" s="30">
        <f>S0P5022[[#This Row],[1-p]]*2</f>
        <v>0</v>
      </c>
      <c r="N1679" s="30">
        <f>S0P5022[[#This Row],[2p-1]]*2</f>
        <v>2</v>
      </c>
      <c r="O1679" s="30">
        <f>S0P5022[[#This Row],[2-2p]]*2</f>
        <v>0</v>
      </c>
      <c r="P1679" s="30">
        <f>2^S0P5022[[#This Row],[4p-2]]</f>
        <v>4</v>
      </c>
      <c r="Q1679" s="30">
        <f>2^S0P5022[[#This Row],[4-4p]]</f>
        <v>1</v>
      </c>
      <c r="R1679" s="30">
        <f>2^S0P5022[[#This Row],[2^(4p-2)]]</f>
        <v>16</v>
      </c>
      <c r="S1679" s="29">
        <f>S0P5022[[#This Row],[1-p]]/2</f>
        <v>0</v>
      </c>
      <c r="T1679" s="29" t="e">
        <f>S0P5022[[#This Row],[f(p)]]/LOG(1-S0P5022[[#This Row],[p]],2)^16</f>
        <v>#NUM!</v>
      </c>
      <c r="U1679" s="26" t="e">
        <f>2*(1-ABS(SIN(S0P5022[[#This Row],[Rad]]*2)))^(S0P5022[[#This Row],[-LOG(1-p)]])</f>
        <v>#NUM!</v>
      </c>
      <c r="V1679" s="26" t="e">
        <f>S0P5022[[#This Row],[f(p)]]*LOG(1-S0P5022[[#This Row],[p]],2)^-16</f>
        <v>#NUM!</v>
      </c>
      <c r="W1679" s="26" t="e">
        <f>S0P5022[[#This Row],[f(p)]]*2*((1-ABS(SIN(S0P5022[[#This Row],[Rad]]*2)))^(S0P5022[[#This Row],[-LOG(1-p)]]^2))</f>
        <v>#NUM!</v>
      </c>
      <c r="X1679" s="26" t="e">
        <f>S0P5022[[#This Row],[F3]]+S0P5022[[#This Row],[F2]]</f>
        <v>#NUM!</v>
      </c>
      <c r="Y1679" s="26"/>
      <c r="Z1679"/>
      <c r="AD1679" s="16"/>
      <c r="AE1679" s="20"/>
      <c r="AF1679" s="16"/>
      <c r="AG1679" s="20"/>
      <c r="AN1679" s="15"/>
      <c r="AO1679" s="20"/>
      <c r="AT1679" s="15"/>
      <c r="AU1679" s="17"/>
      <c r="AW1679" s="15"/>
      <c r="AX1679" s="20"/>
    </row>
    <row r="1680" spans="1:50" x14ac:dyDescent="0.3">
      <c r="A1680" s="28">
        <v>46</v>
      </c>
      <c r="B1680" s="28">
        <f>RADIANS(S0P5022[[#This Row],[Deg]])</f>
        <v>0.8028514559173916</v>
      </c>
      <c r="C1680" s="29">
        <v>0</v>
      </c>
      <c r="D1680" s="30">
        <v>1</v>
      </c>
      <c r="E1680" s="30">
        <f>-LOG(S0P5022[[#This Row],[p]]-0.5,2)</f>
        <v>1</v>
      </c>
      <c r="F1680" s="30" t="e">
        <f>-LOG(1-S0P5022[[#This Row],[p]],2)^2</f>
        <v>#NUM!</v>
      </c>
      <c r="G1680" s="30">
        <f>-LOG(S0P5022[[#This Row],[p]]-0.5,2)^2</f>
        <v>1</v>
      </c>
      <c r="H1680" s="30" t="e">
        <f>-LOG(1-S0P5022[[#This Row],[p]],2)</f>
        <v>#NUM!</v>
      </c>
      <c r="I1680" s="30">
        <f>1/S0P5022[[#This Row],[-LOG(p-0.5)^2]]</f>
        <v>1</v>
      </c>
      <c r="J1680" s="30">
        <f>1-S0P5022[[#This Row],[p]]</f>
        <v>0</v>
      </c>
      <c r="K1680" s="30" t="e">
        <f>1/S0P5022[[#This Row],[1-p]]</f>
        <v>#DIV/0!</v>
      </c>
      <c r="L1680" s="30">
        <f>S0P5022[[#This Row],[p]]*2-1</f>
        <v>1</v>
      </c>
      <c r="M1680" s="30">
        <f>S0P5022[[#This Row],[1-p]]*2</f>
        <v>0</v>
      </c>
      <c r="N1680" s="30">
        <f>S0P5022[[#This Row],[2p-1]]*2</f>
        <v>2</v>
      </c>
      <c r="O1680" s="30">
        <f>S0P5022[[#This Row],[2-2p]]*2</f>
        <v>0</v>
      </c>
      <c r="P1680" s="30">
        <f>2^S0P5022[[#This Row],[4p-2]]</f>
        <v>4</v>
      </c>
      <c r="Q1680" s="30">
        <f>2^S0P5022[[#This Row],[4-4p]]</f>
        <v>1</v>
      </c>
      <c r="R1680" s="30">
        <f>2^S0P5022[[#This Row],[2^(4p-2)]]</f>
        <v>16</v>
      </c>
      <c r="S1680" s="29">
        <f>S0P5022[[#This Row],[1-p]]/2</f>
        <v>0</v>
      </c>
      <c r="T1680" s="29" t="e">
        <f>S0P5022[[#This Row],[f(p)]]/LOG(1-S0P5022[[#This Row],[p]],2)^16</f>
        <v>#NUM!</v>
      </c>
      <c r="U1680" s="26" t="e">
        <f>2*(1-ABS(SIN(S0P5022[[#This Row],[Rad]]*2)))^(S0P5022[[#This Row],[-LOG(1-p)]])</f>
        <v>#NUM!</v>
      </c>
      <c r="V1680" s="26" t="e">
        <f>S0P5022[[#This Row],[f(p)]]*LOG(1-S0P5022[[#This Row],[p]],2)^-16</f>
        <v>#NUM!</v>
      </c>
      <c r="W1680" s="26" t="e">
        <f>S0P5022[[#This Row],[f(p)]]*2*((1-ABS(SIN(S0P5022[[#This Row],[Rad]]*2)))^(S0P5022[[#This Row],[-LOG(1-p)]]^2))</f>
        <v>#NUM!</v>
      </c>
      <c r="X1680" s="26" t="e">
        <f>S0P5022[[#This Row],[F3]]+S0P5022[[#This Row],[F2]]</f>
        <v>#NUM!</v>
      </c>
      <c r="Y1680" s="26"/>
      <c r="Z1680"/>
      <c r="AD1680" s="16"/>
      <c r="AE1680" s="20"/>
      <c r="AF1680" s="16"/>
      <c r="AG1680" s="20"/>
      <c r="AN1680" s="15"/>
      <c r="AO1680" s="20"/>
      <c r="AT1680" s="15"/>
      <c r="AU1680" s="17"/>
      <c r="AW1680" s="15"/>
      <c r="AX1680" s="20"/>
    </row>
    <row r="1681" spans="1:50" x14ac:dyDescent="0.3">
      <c r="A1681" s="28">
        <v>47</v>
      </c>
      <c r="B1681" s="28">
        <f>RADIANS(S0P5022[[#This Row],[Deg]])</f>
        <v>0.82030474843733492</v>
      </c>
      <c r="C1681" s="29">
        <v>0</v>
      </c>
      <c r="D1681" s="30">
        <v>1</v>
      </c>
      <c r="E1681" s="30">
        <f>-LOG(S0P5022[[#This Row],[p]]-0.5,2)</f>
        <v>1</v>
      </c>
      <c r="F1681" s="30" t="e">
        <f>-LOG(1-S0P5022[[#This Row],[p]],2)^2</f>
        <v>#NUM!</v>
      </c>
      <c r="G1681" s="30">
        <f>-LOG(S0P5022[[#This Row],[p]]-0.5,2)^2</f>
        <v>1</v>
      </c>
      <c r="H1681" s="30" t="e">
        <f>-LOG(1-S0P5022[[#This Row],[p]],2)</f>
        <v>#NUM!</v>
      </c>
      <c r="I1681" s="30">
        <f>1/S0P5022[[#This Row],[-LOG(p-0.5)^2]]</f>
        <v>1</v>
      </c>
      <c r="J1681" s="30">
        <f>1-S0P5022[[#This Row],[p]]</f>
        <v>0</v>
      </c>
      <c r="K1681" s="30" t="e">
        <f>1/S0P5022[[#This Row],[1-p]]</f>
        <v>#DIV/0!</v>
      </c>
      <c r="L1681" s="30">
        <f>S0P5022[[#This Row],[p]]*2-1</f>
        <v>1</v>
      </c>
      <c r="M1681" s="30">
        <f>S0P5022[[#This Row],[1-p]]*2</f>
        <v>0</v>
      </c>
      <c r="N1681" s="30">
        <f>S0P5022[[#This Row],[2p-1]]*2</f>
        <v>2</v>
      </c>
      <c r="O1681" s="30">
        <f>S0P5022[[#This Row],[2-2p]]*2</f>
        <v>0</v>
      </c>
      <c r="P1681" s="30">
        <f>2^S0P5022[[#This Row],[4p-2]]</f>
        <v>4</v>
      </c>
      <c r="Q1681" s="30">
        <f>2^S0P5022[[#This Row],[4-4p]]</f>
        <v>1</v>
      </c>
      <c r="R1681" s="30">
        <f>2^S0P5022[[#This Row],[2^(4p-2)]]</f>
        <v>16</v>
      </c>
      <c r="S1681" s="29">
        <f>S0P5022[[#This Row],[1-p]]/2</f>
        <v>0</v>
      </c>
      <c r="T1681" s="29" t="e">
        <f>S0P5022[[#This Row],[f(p)]]/LOG(1-S0P5022[[#This Row],[p]],2)^16</f>
        <v>#NUM!</v>
      </c>
      <c r="U1681" s="26" t="e">
        <f>2*(1-ABS(SIN(S0P5022[[#This Row],[Rad]]*2)))^(S0P5022[[#This Row],[-LOG(1-p)]])</f>
        <v>#NUM!</v>
      </c>
      <c r="V1681" s="26" t="e">
        <f>S0P5022[[#This Row],[f(p)]]*LOG(1-S0P5022[[#This Row],[p]],2)^-16</f>
        <v>#NUM!</v>
      </c>
      <c r="W1681" s="26" t="e">
        <f>S0P5022[[#This Row],[f(p)]]*2*((1-ABS(SIN(S0P5022[[#This Row],[Rad]]*2)))^(S0P5022[[#This Row],[-LOG(1-p)]]^2))</f>
        <v>#NUM!</v>
      </c>
      <c r="X1681" s="26" t="e">
        <f>S0P5022[[#This Row],[F3]]+S0P5022[[#This Row],[F2]]</f>
        <v>#NUM!</v>
      </c>
      <c r="Y1681" s="26"/>
      <c r="Z1681"/>
      <c r="AD1681" s="16"/>
      <c r="AE1681" s="20"/>
      <c r="AF1681" s="16"/>
      <c r="AG1681" s="20"/>
      <c r="AN1681" s="15"/>
      <c r="AO1681" s="20"/>
      <c r="AT1681" s="15"/>
      <c r="AU1681" s="17"/>
      <c r="AW1681" s="15"/>
      <c r="AX1681" s="20"/>
    </row>
    <row r="1682" spans="1:50" x14ac:dyDescent="0.3">
      <c r="A1682" s="28">
        <v>48</v>
      </c>
      <c r="B1682" s="28">
        <f>RADIANS(S0P5022[[#This Row],[Deg]])</f>
        <v>0.83775804095727824</v>
      </c>
      <c r="C1682" s="29">
        <v>0</v>
      </c>
      <c r="D1682" s="30">
        <v>1</v>
      </c>
      <c r="E1682" s="30">
        <f>-LOG(S0P5022[[#This Row],[p]]-0.5,2)</f>
        <v>1</v>
      </c>
      <c r="F1682" s="30" t="e">
        <f>-LOG(1-S0P5022[[#This Row],[p]],2)^2</f>
        <v>#NUM!</v>
      </c>
      <c r="G1682" s="30">
        <f>-LOG(S0P5022[[#This Row],[p]]-0.5,2)^2</f>
        <v>1</v>
      </c>
      <c r="H1682" s="30" t="e">
        <f>-LOG(1-S0P5022[[#This Row],[p]],2)</f>
        <v>#NUM!</v>
      </c>
      <c r="I1682" s="30">
        <f>1/S0P5022[[#This Row],[-LOG(p-0.5)^2]]</f>
        <v>1</v>
      </c>
      <c r="J1682" s="30">
        <f>1-S0P5022[[#This Row],[p]]</f>
        <v>0</v>
      </c>
      <c r="K1682" s="30" t="e">
        <f>1/S0P5022[[#This Row],[1-p]]</f>
        <v>#DIV/0!</v>
      </c>
      <c r="L1682" s="30">
        <f>S0P5022[[#This Row],[p]]*2-1</f>
        <v>1</v>
      </c>
      <c r="M1682" s="30">
        <f>S0P5022[[#This Row],[1-p]]*2</f>
        <v>0</v>
      </c>
      <c r="N1682" s="30">
        <f>S0P5022[[#This Row],[2p-1]]*2</f>
        <v>2</v>
      </c>
      <c r="O1682" s="30">
        <f>S0P5022[[#This Row],[2-2p]]*2</f>
        <v>0</v>
      </c>
      <c r="P1682" s="30">
        <f>2^S0P5022[[#This Row],[4p-2]]</f>
        <v>4</v>
      </c>
      <c r="Q1682" s="30">
        <f>2^S0P5022[[#This Row],[4-4p]]</f>
        <v>1</v>
      </c>
      <c r="R1682" s="30">
        <f>2^S0P5022[[#This Row],[2^(4p-2)]]</f>
        <v>16</v>
      </c>
      <c r="S1682" s="29">
        <f>S0P5022[[#This Row],[1-p]]/2</f>
        <v>0</v>
      </c>
      <c r="T1682" s="29" t="e">
        <f>S0P5022[[#This Row],[f(p)]]/LOG(1-S0P5022[[#This Row],[p]],2)^16</f>
        <v>#NUM!</v>
      </c>
      <c r="U1682" s="26" t="e">
        <f>2*(1-ABS(SIN(S0P5022[[#This Row],[Rad]]*2)))^(S0P5022[[#This Row],[-LOG(1-p)]])</f>
        <v>#NUM!</v>
      </c>
      <c r="V1682" s="26" t="e">
        <f>S0P5022[[#This Row],[f(p)]]*LOG(1-S0P5022[[#This Row],[p]],2)^-16</f>
        <v>#NUM!</v>
      </c>
      <c r="W1682" s="26" t="e">
        <f>S0P5022[[#This Row],[f(p)]]*2*((1-ABS(SIN(S0P5022[[#This Row],[Rad]]*2)))^(S0P5022[[#This Row],[-LOG(1-p)]]^2))</f>
        <v>#NUM!</v>
      </c>
      <c r="X1682" s="26" t="e">
        <f>S0P5022[[#This Row],[F3]]+S0P5022[[#This Row],[F2]]</f>
        <v>#NUM!</v>
      </c>
      <c r="Y1682" s="26"/>
      <c r="Z1682"/>
      <c r="AD1682" s="16"/>
      <c r="AE1682" s="20"/>
      <c r="AF1682" s="16"/>
      <c r="AG1682" s="20"/>
      <c r="AN1682" s="15"/>
      <c r="AO1682" s="20"/>
      <c r="AT1682" s="15"/>
      <c r="AU1682" s="17"/>
      <c r="AW1682" s="15"/>
      <c r="AX1682" s="20"/>
    </row>
    <row r="1683" spans="1:50" x14ac:dyDescent="0.3">
      <c r="A1683" s="28">
        <v>49</v>
      </c>
      <c r="B1683" s="28">
        <f>RADIANS(S0P5022[[#This Row],[Deg]])</f>
        <v>0.85521133347722145</v>
      </c>
      <c r="C1683" s="29">
        <v>0</v>
      </c>
      <c r="D1683" s="30">
        <v>1</v>
      </c>
      <c r="E1683" s="30">
        <f>-LOG(S0P5022[[#This Row],[p]]-0.5,2)</f>
        <v>1</v>
      </c>
      <c r="F1683" s="30" t="e">
        <f>-LOG(1-S0P5022[[#This Row],[p]],2)^2</f>
        <v>#NUM!</v>
      </c>
      <c r="G1683" s="30">
        <f>-LOG(S0P5022[[#This Row],[p]]-0.5,2)^2</f>
        <v>1</v>
      </c>
      <c r="H1683" s="30" t="e">
        <f>-LOG(1-S0P5022[[#This Row],[p]],2)</f>
        <v>#NUM!</v>
      </c>
      <c r="I1683" s="30">
        <f>1/S0P5022[[#This Row],[-LOG(p-0.5)^2]]</f>
        <v>1</v>
      </c>
      <c r="J1683" s="30">
        <f>1-S0P5022[[#This Row],[p]]</f>
        <v>0</v>
      </c>
      <c r="K1683" s="30" t="e">
        <f>1/S0P5022[[#This Row],[1-p]]</f>
        <v>#DIV/0!</v>
      </c>
      <c r="L1683" s="30">
        <f>S0P5022[[#This Row],[p]]*2-1</f>
        <v>1</v>
      </c>
      <c r="M1683" s="30">
        <f>S0P5022[[#This Row],[1-p]]*2</f>
        <v>0</v>
      </c>
      <c r="N1683" s="30">
        <f>S0P5022[[#This Row],[2p-1]]*2</f>
        <v>2</v>
      </c>
      <c r="O1683" s="30">
        <f>S0P5022[[#This Row],[2-2p]]*2</f>
        <v>0</v>
      </c>
      <c r="P1683" s="30">
        <f>2^S0P5022[[#This Row],[4p-2]]</f>
        <v>4</v>
      </c>
      <c r="Q1683" s="30">
        <f>2^S0P5022[[#This Row],[4-4p]]</f>
        <v>1</v>
      </c>
      <c r="R1683" s="30">
        <f>2^S0P5022[[#This Row],[2^(4p-2)]]</f>
        <v>16</v>
      </c>
      <c r="S1683" s="29">
        <f>S0P5022[[#This Row],[1-p]]/2</f>
        <v>0</v>
      </c>
      <c r="T1683" s="29" t="e">
        <f>S0P5022[[#This Row],[f(p)]]/LOG(1-S0P5022[[#This Row],[p]],2)^16</f>
        <v>#NUM!</v>
      </c>
      <c r="U1683" s="26" t="e">
        <f>2*(1-ABS(SIN(S0P5022[[#This Row],[Rad]]*2)))^(S0P5022[[#This Row],[-LOG(1-p)]])</f>
        <v>#NUM!</v>
      </c>
      <c r="V1683" s="26" t="e">
        <f>S0P5022[[#This Row],[f(p)]]*LOG(1-S0P5022[[#This Row],[p]],2)^-16</f>
        <v>#NUM!</v>
      </c>
      <c r="W1683" s="26" t="e">
        <f>S0P5022[[#This Row],[f(p)]]*2*((1-ABS(SIN(S0P5022[[#This Row],[Rad]]*2)))^(S0P5022[[#This Row],[-LOG(1-p)]]^2))</f>
        <v>#NUM!</v>
      </c>
      <c r="X1683" s="26" t="e">
        <f>S0P5022[[#This Row],[F3]]+S0P5022[[#This Row],[F2]]</f>
        <v>#NUM!</v>
      </c>
      <c r="Y1683" s="26"/>
      <c r="Z1683"/>
      <c r="AD1683" s="16"/>
      <c r="AE1683" s="20"/>
      <c r="AF1683" s="16"/>
      <c r="AG1683" s="20"/>
      <c r="AN1683" s="15"/>
      <c r="AO1683" s="20"/>
      <c r="AT1683" s="15"/>
      <c r="AU1683" s="17"/>
      <c r="AW1683" s="15"/>
      <c r="AX1683" s="20"/>
    </row>
    <row r="1684" spans="1:50" x14ac:dyDescent="0.3">
      <c r="A1684" s="28">
        <v>50</v>
      </c>
      <c r="B1684" s="28">
        <f>RADIANS(S0P5022[[#This Row],[Deg]])</f>
        <v>0.87266462599716477</v>
      </c>
      <c r="C1684" s="29">
        <v>0</v>
      </c>
      <c r="D1684" s="30">
        <v>1</v>
      </c>
      <c r="E1684" s="30">
        <f>-LOG(S0P5022[[#This Row],[p]]-0.5,2)</f>
        <v>1</v>
      </c>
      <c r="F1684" s="30" t="e">
        <f>-LOG(1-S0P5022[[#This Row],[p]],2)^2</f>
        <v>#NUM!</v>
      </c>
      <c r="G1684" s="30">
        <f>-LOG(S0P5022[[#This Row],[p]]-0.5,2)^2</f>
        <v>1</v>
      </c>
      <c r="H1684" s="30" t="e">
        <f>-LOG(1-S0P5022[[#This Row],[p]],2)</f>
        <v>#NUM!</v>
      </c>
      <c r="I1684" s="30">
        <f>1/S0P5022[[#This Row],[-LOG(p-0.5)^2]]</f>
        <v>1</v>
      </c>
      <c r="J1684" s="30">
        <f>1-S0P5022[[#This Row],[p]]</f>
        <v>0</v>
      </c>
      <c r="K1684" s="30" t="e">
        <f>1/S0P5022[[#This Row],[1-p]]</f>
        <v>#DIV/0!</v>
      </c>
      <c r="L1684" s="30">
        <f>S0P5022[[#This Row],[p]]*2-1</f>
        <v>1</v>
      </c>
      <c r="M1684" s="30">
        <f>S0P5022[[#This Row],[1-p]]*2</f>
        <v>0</v>
      </c>
      <c r="N1684" s="30">
        <f>S0P5022[[#This Row],[2p-1]]*2</f>
        <v>2</v>
      </c>
      <c r="O1684" s="30">
        <f>S0P5022[[#This Row],[2-2p]]*2</f>
        <v>0</v>
      </c>
      <c r="P1684" s="30">
        <f>2^S0P5022[[#This Row],[4p-2]]</f>
        <v>4</v>
      </c>
      <c r="Q1684" s="30">
        <f>2^S0P5022[[#This Row],[4-4p]]</f>
        <v>1</v>
      </c>
      <c r="R1684" s="30">
        <f>2^S0P5022[[#This Row],[2^(4p-2)]]</f>
        <v>16</v>
      </c>
      <c r="S1684" s="29">
        <f>S0P5022[[#This Row],[1-p]]/2</f>
        <v>0</v>
      </c>
      <c r="T1684" s="29" t="e">
        <f>S0P5022[[#This Row],[f(p)]]/LOG(1-S0P5022[[#This Row],[p]],2)^16</f>
        <v>#NUM!</v>
      </c>
      <c r="U1684" s="26" t="e">
        <f>2*(1-ABS(SIN(S0P5022[[#This Row],[Rad]]*2)))^(S0P5022[[#This Row],[-LOG(1-p)]])</f>
        <v>#NUM!</v>
      </c>
      <c r="V1684" s="26" t="e">
        <f>S0P5022[[#This Row],[f(p)]]*LOG(1-S0P5022[[#This Row],[p]],2)^-16</f>
        <v>#NUM!</v>
      </c>
      <c r="W1684" s="26" t="e">
        <f>S0P5022[[#This Row],[f(p)]]*2*((1-ABS(SIN(S0P5022[[#This Row],[Rad]]*2)))^(S0P5022[[#This Row],[-LOG(1-p)]]^2))</f>
        <v>#NUM!</v>
      </c>
      <c r="X1684" s="26" t="e">
        <f>S0P5022[[#This Row],[F3]]+S0P5022[[#This Row],[F2]]</f>
        <v>#NUM!</v>
      </c>
      <c r="Y1684" s="26"/>
      <c r="Z1684"/>
      <c r="AD1684" s="16"/>
      <c r="AE1684" s="20"/>
      <c r="AF1684" s="16"/>
      <c r="AG1684" s="20"/>
      <c r="AN1684" s="15"/>
      <c r="AO1684" s="20"/>
      <c r="AT1684" s="15"/>
      <c r="AU1684" s="17"/>
      <c r="AW1684" s="15"/>
      <c r="AX1684" s="20"/>
    </row>
    <row r="1685" spans="1:50" x14ac:dyDescent="0.3">
      <c r="A1685" s="28">
        <v>51</v>
      </c>
      <c r="B1685" s="28">
        <f>RADIANS(S0P5022[[#This Row],[Deg]])</f>
        <v>0.89011791851710809</v>
      </c>
      <c r="C1685" s="29">
        <v>0</v>
      </c>
      <c r="D1685" s="30">
        <v>1</v>
      </c>
      <c r="E1685" s="30">
        <f>-LOG(S0P5022[[#This Row],[p]]-0.5,2)</f>
        <v>1</v>
      </c>
      <c r="F1685" s="30" t="e">
        <f>-LOG(1-S0P5022[[#This Row],[p]],2)^2</f>
        <v>#NUM!</v>
      </c>
      <c r="G1685" s="30">
        <f>-LOG(S0P5022[[#This Row],[p]]-0.5,2)^2</f>
        <v>1</v>
      </c>
      <c r="H1685" s="30" t="e">
        <f>-LOG(1-S0P5022[[#This Row],[p]],2)</f>
        <v>#NUM!</v>
      </c>
      <c r="I1685" s="30">
        <f>1/S0P5022[[#This Row],[-LOG(p-0.5)^2]]</f>
        <v>1</v>
      </c>
      <c r="J1685" s="30">
        <f>1-S0P5022[[#This Row],[p]]</f>
        <v>0</v>
      </c>
      <c r="K1685" s="30" t="e">
        <f>1/S0P5022[[#This Row],[1-p]]</f>
        <v>#DIV/0!</v>
      </c>
      <c r="L1685" s="30">
        <f>S0P5022[[#This Row],[p]]*2-1</f>
        <v>1</v>
      </c>
      <c r="M1685" s="30">
        <f>S0P5022[[#This Row],[1-p]]*2</f>
        <v>0</v>
      </c>
      <c r="N1685" s="30">
        <f>S0P5022[[#This Row],[2p-1]]*2</f>
        <v>2</v>
      </c>
      <c r="O1685" s="30">
        <f>S0P5022[[#This Row],[2-2p]]*2</f>
        <v>0</v>
      </c>
      <c r="P1685" s="30">
        <f>2^S0P5022[[#This Row],[4p-2]]</f>
        <v>4</v>
      </c>
      <c r="Q1685" s="30">
        <f>2^S0P5022[[#This Row],[4-4p]]</f>
        <v>1</v>
      </c>
      <c r="R1685" s="30">
        <f>2^S0P5022[[#This Row],[2^(4p-2)]]</f>
        <v>16</v>
      </c>
      <c r="S1685" s="29">
        <f>S0P5022[[#This Row],[1-p]]/2</f>
        <v>0</v>
      </c>
      <c r="T1685" s="29" t="e">
        <f>S0P5022[[#This Row],[f(p)]]/LOG(1-S0P5022[[#This Row],[p]],2)^16</f>
        <v>#NUM!</v>
      </c>
      <c r="U1685" s="26" t="e">
        <f>2*(1-ABS(SIN(S0P5022[[#This Row],[Rad]]*2)))^(S0P5022[[#This Row],[-LOG(1-p)]])</f>
        <v>#NUM!</v>
      </c>
      <c r="V1685" s="26" t="e">
        <f>S0P5022[[#This Row],[f(p)]]*LOG(1-S0P5022[[#This Row],[p]],2)^-16</f>
        <v>#NUM!</v>
      </c>
      <c r="W1685" s="26" t="e">
        <f>S0P5022[[#This Row],[f(p)]]*2*((1-ABS(SIN(S0P5022[[#This Row],[Rad]]*2)))^(S0P5022[[#This Row],[-LOG(1-p)]]^2))</f>
        <v>#NUM!</v>
      </c>
      <c r="X1685" s="26" t="e">
        <f>S0P5022[[#This Row],[F3]]+S0P5022[[#This Row],[F2]]</f>
        <v>#NUM!</v>
      </c>
      <c r="Y1685" s="26"/>
      <c r="Z1685"/>
      <c r="AD1685" s="16"/>
      <c r="AE1685" s="20"/>
      <c r="AF1685" s="16"/>
      <c r="AG1685" s="20"/>
      <c r="AN1685" s="15"/>
      <c r="AO1685" s="20"/>
      <c r="AT1685" s="15"/>
      <c r="AU1685" s="17"/>
      <c r="AW1685" s="15"/>
      <c r="AX1685" s="20"/>
    </row>
    <row r="1686" spans="1:50" x14ac:dyDescent="0.3">
      <c r="A1686" s="28">
        <v>52</v>
      </c>
      <c r="B1686" s="28">
        <f>RADIANS(S0P5022[[#This Row],[Deg]])</f>
        <v>0.90757121103705141</v>
      </c>
      <c r="C1686" s="29">
        <v>0</v>
      </c>
      <c r="D1686" s="30">
        <v>1</v>
      </c>
      <c r="E1686" s="30">
        <f>-LOG(S0P5022[[#This Row],[p]]-0.5,2)</f>
        <v>1</v>
      </c>
      <c r="F1686" s="30" t="e">
        <f>-LOG(1-S0P5022[[#This Row],[p]],2)^2</f>
        <v>#NUM!</v>
      </c>
      <c r="G1686" s="30">
        <f>-LOG(S0P5022[[#This Row],[p]]-0.5,2)^2</f>
        <v>1</v>
      </c>
      <c r="H1686" s="30" t="e">
        <f>-LOG(1-S0P5022[[#This Row],[p]],2)</f>
        <v>#NUM!</v>
      </c>
      <c r="I1686" s="30">
        <f>1/S0P5022[[#This Row],[-LOG(p-0.5)^2]]</f>
        <v>1</v>
      </c>
      <c r="J1686" s="30">
        <f>1-S0P5022[[#This Row],[p]]</f>
        <v>0</v>
      </c>
      <c r="K1686" s="30" t="e">
        <f>1/S0P5022[[#This Row],[1-p]]</f>
        <v>#DIV/0!</v>
      </c>
      <c r="L1686" s="30">
        <f>S0P5022[[#This Row],[p]]*2-1</f>
        <v>1</v>
      </c>
      <c r="M1686" s="30">
        <f>S0P5022[[#This Row],[1-p]]*2</f>
        <v>0</v>
      </c>
      <c r="N1686" s="30">
        <f>S0P5022[[#This Row],[2p-1]]*2</f>
        <v>2</v>
      </c>
      <c r="O1686" s="30">
        <f>S0P5022[[#This Row],[2-2p]]*2</f>
        <v>0</v>
      </c>
      <c r="P1686" s="30">
        <f>2^S0P5022[[#This Row],[4p-2]]</f>
        <v>4</v>
      </c>
      <c r="Q1686" s="30">
        <f>2^S0P5022[[#This Row],[4-4p]]</f>
        <v>1</v>
      </c>
      <c r="R1686" s="30">
        <f>2^S0P5022[[#This Row],[2^(4p-2)]]</f>
        <v>16</v>
      </c>
      <c r="S1686" s="29">
        <f>S0P5022[[#This Row],[1-p]]/2</f>
        <v>0</v>
      </c>
      <c r="T1686" s="29" t="e">
        <f>S0P5022[[#This Row],[f(p)]]/LOG(1-S0P5022[[#This Row],[p]],2)^16</f>
        <v>#NUM!</v>
      </c>
      <c r="U1686" s="26" t="e">
        <f>2*(1-ABS(SIN(S0P5022[[#This Row],[Rad]]*2)))^(S0P5022[[#This Row],[-LOG(1-p)]])</f>
        <v>#NUM!</v>
      </c>
      <c r="V1686" s="26" t="e">
        <f>S0P5022[[#This Row],[f(p)]]*LOG(1-S0P5022[[#This Row],[p]],2)^-16</f>
        <v>#NUM!</v>
      </c>
      <c r="W1686" s="26" t="e">
        <f>S0P5022[[#This Row],[f(p)]]*2*((1-ABS(SIN(S0P5022[[#This Row],[Rad]]*2)))^(S0P5022[[#This Row],[-LOG(1-p)]]^2))</f>
        <v>#NUM!</v>
      </c>
      <c r="X1686" s="26" t="e">
        <f>S0P5022[[#This Row],[F3]]+S0P5022[[#This Row],[F2]]</f>
        <v>#NUM!</v>
      </c>
      <c r="Y1686" s="26"/>
      <c r="Z1686"/>
      <c r="AD1686" s="16"/>
      <c r="AE1686" s="20"/>
      <c r="AF1686" s="16"/>
      <c r="AG1686" s="20"/>
      <c r="AN1686" s="15"/>
      <c r="AO1686" s="20"/>
      <c r="AT1686" s="15"/>
      <c r="AU1686" s="17"/>
      <c r="AW1686" s="15"/>
      <c r="AX1686" s="20"/>
    </row>
    <row r="1687" spans="1:50" x14ac:dyDescent="0.3">
      <c r="A1687" s="28">
        <v>53</v>
      </c>
      <c r="B1687" s="28">
        <f>RADIANS(S0P5022[[#This Row],[Deg]])</f>
        <v>0.92502450355699462</v>
      </c>
      <c r="C1687" s="29">
        <v>0</v>
      </c>
      <c r="D1687" s="30">
        <v>1</v>
      </c>
      <c r="E1687" s="30">
        <f>-LOG(S0P5022[[#This Row],[p]]-0.5,2)</f>
        <v>1</v>
      </c>
      <c r="F1687" s="30" t="e">
        <f>-LOG(1-S0P5022[[#This Row],[p]],2)^2</f>
        <v>#NUM!</v>
      </c>
      <c r="G1687" s="30">
        <f>-LOG(S0P5022[[#This Row],[p]]-0.5,2)^2</f>
        <v>1</v>
      </c>
      <c r="H1687" s="30" t="e">
        <f>-LOG(1-S0P5022[[#This Row],[p]],2)</f>
        <v>#NUM!</v>
      </c>
      <c r="I1687" s="30">
        <f>1/S0P5022[[#This Row],[-LOG(p-0.5)^2]]</f>
        <v>1</v>
      </c>
      <c r="J1687" s="30">
        <f>1-S0P5022[[#This Row],[p]]</f>
        <v>0</v>
      </c>
      <c r="K1687" s="30" t="e">
        <f>1/S0P5022[[#This Row],[1-p]]</f>
        <v>#DIV/0!</v>
      </c>
      <c r="L1687" s="30">
        <f>S0P5022[[#This Row],[p]]*2-1</f>
        <v>1</v>
      </c>
      <c r="M1687" s="30">
        <f>S0P5022[[#This Row],[1-p]]*2</f>
        <v>0</v>
      </c>
      <c r="N1687" s="30">
        <f>S0P5022[[#This Row],[2p-1]]*2</f>
        <v>2</v>
      </c>
      <c r="O1687" s="30">
        <f>S0P5022[[#This Row],[2-2p]]*2</f>
        <v>0</v>
      </c>
      <c r="P1687" s="30">
        <f>2^S0P5022[[#This Row],[4p-2]]</f>
        <v>4</v>
      </c>
      <c r="Q1687" s="30">
        <f>2^S0P5022[[#This Row],[4-4p]]</f>
        <v>1</v>
      </c>
      <c r="R1687" s="30">
        <f>2^S0P5022[[#This Row],[2^(4p-2)]]</f>
        <v>16</v>
      </c>
      <c r="S1687" s="29">
        <f>S0P5022[[#This Row],[1-p]]/2</f>
        <v>0</v>
      </c>
      <c r="T1687" s="29" t="e">
        <f>S0P5022[[#This Row],[f(p)]]/LOG(1-S0P5022[[#This Row],[p]],2)^16</f>
        <v>#NUM!</v>
      </c>
      <c r="U1687" s="26" t="e">
        <f>2*(1-ABS(SIN(S0P5022[[#This Row],[Rad]]*2)))^(S0P5022[[#This Row],[-LOG(1-p)]])</f>
        <v>#NUM!</v>
      </c>
      <c r="V1687" s="26" t="e">
        <f>S0P5022[[#This Row],[f(p)]]*LOG(1-S0P5022[[#This Row],[p]],2)^-16</f>
        <v>#NUM!</v>
      </c>
      <c r="W1687" s="26" t="e">
        <f>S0P5022[[#This Row],[f(p)]]*2*((1-ABS(SIN(S0P5022[[#This Row],[Rad]]*2)))^(S0P5022[[#This Row],[-LOG(1-p)]]^2))</f>
        <v>#NUM!</v>
      </c>
      <c r="X1687" s="26" t="e">
        <f>S0P5022[[#This Row],[F3]]+S0P5022[[#This Row],[F2]]</f>
        <v>#NUM!</v>
      </c>
      <c r="Y1687" s="26"/>
      <c r="Z1687"/>
      <c r="AD1687" s="16"/>
      <c r="AE1687" s="20"/>
      <c r="AF1687" s="16"/>
      <c r="AG1687" s="20"/>
      <c r="AN1687" s="15"/>
      <c r="AO1687" s="20"/>
      <c r="AT1687" s="15"/>
      <c r="AU1687" s="17"/>
      <c r="AW1687" s="15"/>
      <c r="AX1687" s="20"/>
    </row>
    <row r="1688" spans="1:50" x14ac:dyDescent="0.3">
      <c r="A1688" s="28">
        <v>54</v>
      </c>
      <c r="B1688" s="28">
        <f>RADIANS(S0P5022[[#This Row],[Deg]])</f>
        <v>0.94247779607693793</v>
      </c>
      <c r="C1688" s="29">
        <v>0</v>
      </c>
      <c r="D1688" s="30">
        <v>1</v>
      </c>
      <c r="E1688" s="30">
        <f>-LOG(S0P5022[[#This Row],[p]]-0.5,2)</f>
        <v>1</v>
      </c>
      <c r="F1688" s="30" t="e">
        <f>-LOG(1-S0P5022[[#This Row],[p]],2)^2</f>
        <v>#NUM!</v>
      </c>
      <c r="G1688" s="30">
        <f>-LOG(S0P5022[[#This Row],[p]]-0.5,2)^2</f>
        <v>1</v>
      </c>
      <c r="H1688" s="30" t="e">
        <f>-LOG(1-S0P5022[[#This Row],[p]],2)</f>
        <v>#NUM!</v>
      </c>
      <c r="I1688" s="30">
        <f>1/S0P5022[[#This Row],[-LOG(p-0.5)^2]]</f>
        <v>1</v>
      </c>
      <c r="J1688" s="30">
        <f>1-S0P5022[[#This Row],[p]]</f>
        <v>0</v>
      </c>
      <c r="K1688" s="30" t="e">
        <f>1/S0P5022[[#This Row],[1-p]]</f>
        <v>#DIV/0!</v>
      </c>
      <c r="L1688" s="30">
        <f>S0P5022[[#This Row],[p]]*2-1</f>
        <v>1</v>
      </c>
      <c r="M1688" s="30">
        <f>S0P5022[[#This Row],[1-p]]*2</f>
        <v>0</v>
      </c>
      <c r="N1688" s="30">
        <f>S0P5022[[#This Row],[2p-1]]*2</f>
        <v>2</v>
      </c>
      <c r="O1688" s="30">
        <f>S0P5022[[#This Row],[2-2p]]*2</f>
        <v>0</v>
      </c>
      <c r="P1688" s="30">
        <f>2^S0P5022[[#This Row],[4p-2]]</f>
        <v>4</v>
      </c>
      <c r="Q1688" s="30">
        <f>2^S0P5022[[#This Row],[4-4p]]</f>
        <v>1</v>
      </c>
      <c r="R1688" s="30">
        <f>2^S0P5022[[#This Row],[2^(4p-2)]]</f>
        <v>16</v>
      </c>
      <c r="S1688" s="29">
        <f>S0P5022[[#This Row],[1-p]]/2</f>
        <v>0</v>
      </c>
      <c r="T1688" s="29" t="e">
        <f>S0P5022[[#This Row],[f(p)]]/LOG(1-S0P5022[[#This Row],[p]],2)^16</f>
        <v>#NUM!</v>
      </c>
      <c r="U1688" s="26" t="e">
        <f>2*(1-ABS(SIN(S0P5022[[#This Row],[Rad]]*2)))^(S0P5022[[#This Row],[-LOG(1-p)]])</f>
        <v>#NUM!</v>
      </c>
      <c r="V1688" s="26" t="e">
        <f>S0P5022[[#This Row],[f(p)]]*LOG(1-S0P5022[[#This Row],[p]],2)^-16</f>
        <v>#NUM!</v>
      </c>
      <c r="W1688" s="26" t="e">
        <f>S0P5022[[#This Row],[f(p)]]*2*((1-ABS(SIN(S0P5022[[#This Row],[Rad]]*2)))^(S0P5022[[#This Row],[-LOG(1-p)]]^2))</f>
        <v>#NUM!</v>
      </c>
      <c r="X1688" s="26" t="e">
        <f>S0P5022[[#This Row],[F3]]+S0P5022[[#This Row],[F2]]</f>
        <v>#NUM!</v>
      </c>
      <c r="Y1688" s="26"/>
      <c r="Z1688"/>
      <c r="AD1688" s="16"/>
      <c r="AE1688" s="20"/>
      <c r="AF1688" s="16"/>
      <c r="AG1688" s="20"/>
      <c r="AN1688" s="15"/>
      <c r="AO1688" s="20"/>
      <c r="AT1688" s="15"/>
      <c r="AU1688" s="17"/>
      <c r="AW1688" s="15"/>
      <c r="AX1688" s="20"/>
    </row>
    <row r="1689" spans="1:50" x14ac:dyDescent="0.3">
      <c r="A1689" s="28">
        <v>55</v>
      </c>
      <c r="B1689" s="28">
        <f>RADIANS(S0P5022[[#This Row],[Deg]])</f>
        <v>0.95993108859688125</v>
      </c>
      <c r="C1689" s="29">
        <v>0</v>
      </c>
      <c r="D1689" s="30">
        <v>1</v>
      </c>
      <c r="E1689" s="30">
        <f>-LOG(S0P5022[[#This Row],[p]]-0.5,2)</f>
        <v>1</v>
      </c>
      <c r="F1689" s="30" t="e">
        <f>-LOG(1-S0P5022[[#This Row],[p]],2)^2</f>
        <v>#NUM!</v>
      </c>
      <c r="G1689" s="30">
        <f>-LOG(S0P5022[[#This Row],[p]]-0.5,2)^2</f>
        <v>1</v>
      </c>
      <c r="H1689" s="30" t="e">
        <f>-LOG(1-S0P5022[[#This Row],[p]],2)</f>
        <v>#NUM!</v>
      </c>
      <c r="I1689" s="30">
        <f>1/S0P5022[[#This Row],[-LOG(p-0.5)^2]]</f>
        <v>1</v>
      </c>
      <c r="J1689" s="30">
        <f>1-S0P5022[[#This Row],[p]]</f>
        <v>0</v>
      </c>
      <c r="K1689" s="30" t="e">
        <f>1/S0P5022[[#This Row],[1-p]]</f>
        <v>#DIV/0!</v>
      </c>
      <c r="L1689" s="30">
        <f>S0P5022[[#This Row],[p]]*2-1</f>
        <v>1</v>
      </c>
      <c r="M1689" s="30">
        <f>S0P5022[[#This Row],[1-p]]*2</f>
        <v>0</v>
      </c>
      <c r="N1689" s="30">
        <f>S0P5022[[#This Row],[2p-1]]*2</f>
        <v>2</v>
      </c>
      <c r="O1689" s="30">
        <f>S0P5022[[#This Row],[2-2p]]*2</f>
        <v>0</v>
      </c>
      <c r="P1689" s="30">
        <f>2^S0P5022[[#This Row],[4p-2]]</f>
        <v>4</v>
      </c>
      <c r="Q1689" s="30">
        <f>2^S0P5022[[#This Row],[4-4p]]</f>
        <v>1</v>
      </c>
      <c r="R1689" s="30">
        <f>2^S0P5022[[#This Row],[2^(4p-2)]]</f>
        <v>16</v>
      </c>
      <c r="S1689" s="29">
        <f>S0P5022[[#This Row],[1-p]]/2</f>
        <v>0</v>
      </c>
      <c r="T1689" s="29" t="e">
        <f>S0P5022[[#This Row],[f(p)]]/LOG(1-S0P5022[[#This Row],[p]],2)^16</f>
        <v>#NUM!</v>
      </c>
      <c r="U1689" s="26" t="e">
        <f>2*(1-ABS(SIN(S0P5022[[#This Row],[Rad]]*2)))^(S0P5022[[#This Row],[-LOG(1-p)]])</f>
        <v>#NUM!</v>
      </c>
      <c r="V1689" s="26" t="e">
        <f>S0P5022[[#This Row],[f(p)]]*LOG(1-S0P5022[[#This Row],[p]],2)^-16</f>
        <v>#NUM!</v>
      </c>
      <c r="W1689" s="26" t="e">
        <f>S0P5022[[#This Row],[f(p)]]*2*((1-ABS(SIN(S0P5022[[#This Row],[Rad]]*2)))^(S0P5022[[#This Row],[-LOG(1-p)]]^2))</f>
        <v>#NUM!</v>
      </c>
      <c r="X1689" s="26" t="e">
        <f>S0P5022[[#This Row],[F3]]+S0P5022[[#This Row],[F2]]</f>
        <v>#NUM!</v>
      </c>
      <c r="Y1689" s="26"/>
      <c r="Z1689"/>
      <c r="AD1689" s="16"/>
      <c r="AE1689" s="20"/>
      <c r="AF1689" s="16"/>
      <c r="AG1689" s="20"/>
      <c r="AN1689" s="15"/>
      <c r="AO1689" s="20"/>
      <c r="AT1689" s="15"/>
      <c r="AU1689" s="17"/>
      <c r="AW1689" s="15"/>
      <c r="AX1689" s="20"/>
    </row>
    <row r="1690" spans="1:50" x14ac:dyDescent="0.3">
      <c r="A1690" s="28">
        <v>56</v>
      </c>
      <c r="B1690" s="28">
        <f>RADIANS(S0P5022[[#This Row],[Deg]])</f>
        <v>0.97738438111682457</v>
      </c>
      <c r="C1690" s="29">
        <v>0</v>
      </c>
      <c r="D1690" s="30">
        <v>1</v>
      </c>
      <c r="E1690" s="30">
        <f>-LOG(S0P5022[[#This Row],[p]]-0.5,2)</f>
        <v>1</v>
      </c>
      <c r="F1690" s="30" t="e">
        <f>-LOG(1-S0P5022[[#This Row],[p]],2)^2</f>
        <v>#NUM!</v>
      </c>
      <c r="G1690" s="30">
        <f>-LOG(S0P5022[[#This Row],[p]]-0.5,2)^2</f>
        <v>1</v>
      </c>
      <c r="H1690" s="30" t="e">
        <f>-LOG(1-S0P5022[[#This Row],[p]],2)</f>
        <v>#NUM!</v>
      </c>
      <c r="I1690" s="30">
        <f>1/S0P5022[[#This Row],[-LOG(p-0.5)^2]]</f>
        <v>1</v>
      </c>
      <c r="J1690" s="30">
        <f>1-S0P5022[[#This Row],[p]]</f>
        <v>0</v>
      </c>
      <c r="K1690" s="30" t="e">
        <f>1/S0P5022[[#This Row],[1-p]]</f>
        <v>#DIV/0!</v>
      </c>
      <c r="L1690" s="30">
        <f>S0P5022[[#This Row],[p]]*2-1</f>
        <v>1</v>
      </c>
      <c r="M1690" s="30">
        <f>S0P5022[[#This Row],[1-p]]*2</f>
        <v>0</v>
      </c>
      <c r="N1690" s="30">
        <f>S0P5022[[#This Row],[2p-1]]*2</f>
        <v>2</v>
      </c>
      <c r="O1690" s="30">
        <f>S0P5022[[#This Row],[2-2p]]*2</f>
        <v>0</v>
      </c>
      <c r="P1690" s="30">
        <f>2^S0P5022[[#This Row],[4p-2]]</f>
        <v>4</v>
      </c>
      <c r="Q1690" s="30">
        <f>2^S0P5022[[#This Row],[4-4p]]</f>
        <v>1</v>
      </c>
      <c r="R1690" s="30">
        <f>2^S0P5022[[#This Row],[2^(4p-2)]]</f>
        <v>16</v>
      </c>
      <c r="S1690" s="29">
        <f>S0P5022[[#This Row],[1-p]]/2</f>
        <v>0</v>
      </c>
      <c r="T1690" s="29" t="e">
        <f>S0P5022[[#This Row],[f(p)]]/LOG(1-S0P5022[[#This Row],[p]],2)^16</f>
        <v>#NUM!</v>
      </c>
      <c r="U1690" s="26" t="e">
        <f>2*(1-ABS(SIN(S0P5022[[#This Row],[Rad]]*2)))^(S0P5022[[#This Row],[-LOG(1-p)]])</f>
        <v>#NUM!</v>
      </c>
      <c r="V1690" s="26" t="e">
        <f>S0P5022[[#This Row],[f(p)]]*LOG(1-S0P5022[[#This Row],[p]],2)^-16</f>
        <v>#NUM!</v>
      </c>
      <c r="W1690" s="26" t="e">
        <f>S0P5022[[#This Row],[f(p)]]*2*((1-ABS(SIN(S0P5022[[#This Row],[Rad]]*2)))^(S0P5022[[#This Row],[-LOG(1-p)]]^2))</f>
        <v>#NUM!</v>
      </c>
      <c r="X1690" s="26" t="e">
        <f>S0P5022[[#This Row],[F3]]+S0P5022[[#This Row],[F2]]</f>
        <v>#NUM!</v>
      </c>
      <c r="Y1690" s="26"/>
      <c r="Z1690"/>
      <c r="AD1690" s="16"/>
      <c r="AE1690" s="20"/>
      <c r="AF1690" s="16"/>
      <c r="AG1690" s="20"/>
      <c r="AN1690" s="15"/>
      <c r="AO1690" s="20"/>
      <c r="AT1690" s="15"/>
      <c r="AU1690" s="17"/>
      <c r="AW1690" s="15"/>
      <c r="AX1690" s="20"/>
    </row>
    <row r="1691" spans="1:50" x14ac:dyDescent="0.3">
      <c r="A1691" s="28">
        <v>57</v>
      </c>
      <c r="B1691" s="28">
        <f>RADIANS(S0P5022[[#This Row],[Deg]])</f>
        <v>0.99483767363676789</v>
      </c>
      <c r="C1691" s="29">
        <v>0</v>
      </c>
      <c r="D1691" s="30">
        <v>1</v>
      </c>
      <c r="E1691" s="30">
        <f>-LOG(S0P5022[[#This Row],[p]]-0.5,2)</f>
        <v>1</v>
      </c>
      <c r="F1691" s="30" t="e">
        <f>-LOG(1-S0P5022[[#This Row],[p]],2)^2</f>
        <v>#NUM!</v>
      </c>
      <c r="G1691" s="30">
        <f>-LOG(S0P5022[[#This Row],[p]]-0.5,2)^2</f>
        <v>1</v>
      </c>
      <c r="H1691" s="30" t="e">
        <f>-LOG(1-S0P5022[[#This Row],[p]],2)</f>
        <v>#NUM!</v>
      </c>
      <c r="I1691" s="30">
        <f>1/S0P5022[[#This Row],[-LOG(p-0.5)^2]]</f>
        <v>1</v>
      </c>
      <c r="J1691" s="30">
        <f>1-S0P5022[[#This Row],[p]]</f>
        <v>0</v>
      </c>
      <c r="K1691" s="30" t="e">
        <f>1/S0P5022[[#This Row],[1-p]]</f>
        <v>#DIV/0!</v>
      </c>
      <c r="L1691" s="30">
        <f>S0P5022[[#This Row],[p]]*2-1</f>
        <v>1</v>
      </c>
      <c r="M1691" s="30">
        <f>S0P5022[[#This Row],[1-p]]*2</f>
        <v>0</v>
      </c>
      <c r="N1691" s="30">
        <f>S0P5022[[#This Row],[2p-1]]*2</f>
        <v>2</v>
      </c>
      <c r="O1691" s="30">
        <f>S0P5022[[#This Row],[2-2p]]*2</f>
        <v>0</v>
      </c>
      <c r="P1691" s="30">
        <f>2^S0P5022[[#This Row],[4p-2]]</f>
        <v>4</v>
      </c>
      <c r="Q1691" s="30">
        <f>2^S0P5022[[#This Row],[4-4p]]</f>
        <v>1</v>
      </c>
      <c r="R1691" s="30">
        <f>2^S0P5022[[#This Row],[2^(4p-2)]]</f>
        <v>16</v>
      </c>
      <c r="S1691" s="29">
        <f>S0P5022[[#This Row],[1-p]]/2</f>
        <v>0</v>
      </c>
      <c r="T1691" s="29" t="e">
        <f>S0P5022[[#This Row],[f(p)]]/LOG(1-S0P5022[[#This Row],[p]],2)^16</f>
        <v>#NUM!</v>
      </c>
      <c r="U1691" s="26" t="e">
        <f>2*(1-ABS(SIN(S0P5022[[#This Row],[Rad]]*2)))^(S0P5022[[#This Row],[-LOG(1-p)]])</f>
        <v>#NUM!</v>
      </c>
      <c r="V1691" s="26" t="e">
        <f>S0P5022[[#This Row],[f(p)]]*LOG(1-S0P5022[[#This Row],[p]],2)^-16</f>
        <v>#NUM!</v>
      </c>
      <c r="W1691" s="26" t="e">
        <f>S0P5022[[#This Row],[f(p)]]*2*((1-ABS(SIN(S0P5022[[#This Row],[Rad]]*2)))^(S0P5022[[#This Row],[-LOG(1-p)]]^2))</f>
        <v>#NUM!</v>
      </c>
      <c r="X1691" s="26" t="e">
        <f>S0P5022[[#This Row],[F3]]+S0P5022[[#This Row],[F2]]</f>
        <v>#NUM!</v>
      </c>
      <c r="Y1691" s="26"/>
      <c r="Z1691"/>
      <c r="AD1691" s="16"/>
      <c r="AE1691" s="20"/>
      <c r="AF1691" s="16"/>
      <c r="AG1691" s="20"/>
      <c r="AN1691" s="15"/>
      <c r="AO1691" s="20"/>
      <c r="AT1691" s="15"/>
      <c r="AU1691" s="17"/>
      <c r="AW1691" s="15"/>
      <c r="AX1691" s="20"/>
    </row>
    <row r="1692" spans="1:50" x14ac:dyDescent="0.3">
      <c r="A1692" s="28">
        <v>58</v>
      </c>
      <c r="B1692" s="28">
        <f>RADIANS(S0P5022[[#This Row],[Deg]])</f>
        <v>1.0122909661567112</v>
      </c>
      <c r="C1692" s="29">
        <v>0</v>
      </c>
      <c r="D1692" s="30">
        <v>1</v>
      </c>
      <c r="E1692" s="30">
        <f>-LOG(S0P5022[[#This Row],[p]]-0.5,2)</f>
        <v>1</v>
      </c>
      <c r="F1692" s="30" t="e">
        <f>-LOG(1-S0P5022[[#This Row],[p]],2)^2</f>
        <v>#NUM!</v>
      </c>
      <c r="G1692" s="30">
        <f>-LOG(S0P5022[[#This Row],[p]]-0.5,2)^2</f>
        <v>1</v>
      </c>
      <c r="H1692" s="30" t="e">
        <f>-LOG(1-S0P5022[[#This Row],[p]],2)</f>
        <v>#NUM!</v>
      </c>
      <c r="I1692" s="30">
        <f>1/S0P5022[[#This Row],[-LOG(p-0.5)^2]]</f>
        <v>1</v>
      </c>
      <c r="J1692" s="30">
        <f>1-S0P5022[[#This Row],[p]]</f>
        <v>0</v>
      </c>
      <c r="K1692" s="30" t="e">
        <f>1/S0P5022[[#This Row],[1-p]]</f>
        <v>#DIV/0!</v>
      </c>
      <c r="L1692" s="30">
        <f>S0P5022[[#This Row],[p]]*2-1</f>
        <v>1</v>
      </c>
      <c r="M1692" s="30">
        <f>S0P5022[[#This Row],[1-p]]*2</f>
        <v>0</v>
      </c>
      <c r="N1692" s="30">
        <f>S0P5022[[#This Row],[2p-1]]*2</f>
        <v>2</v>
      </c>
      <c r="O1692" s="30">
        <f>S0P5022[[#This Row],[2-2p]]*2</f>
        <v>0</v>
      </c>
      <c r="P1692" s="30">
        <f>2^S0P5022[[#This Row],[4p-2]]</f>
        <v>4</v>
      </c>
      <c r="Q1692" s="30">
        <f>2^S0P5022[[#This Row],[4-4p]]</f>
        <v>1</v>
      </c>
      <c r="R1692" s="30">
        <f>2^S0P5022[[#This Row],[2^(4p-2)]]</f>
        <v>16</v>
      </c>
      <c r="S1692" s="29">
        <f>S0P5022[[#This Row],[1-p]]/2</f>
        <v>0</v>
      </c>
      <c r="T1692" s="29" t="e">
        <f>S0P5022[[#This Row],[f(p)]]/LOG(1-S0P5022[[#This Row],[p]],2)^16</f>
        <v>#NUM!</v>
      </c>
      <c r="U1692" s="26" t="e">
        <f>2*(1-ABS(SIN(S0P5022[[#This Row],[Rad]]*2)))^(S0P5022[[#This Row],[-LOG(1-p)]])</f>
        <v>#NUM!</v>
      </c>
      <c r="V1692" s="26" t="e">
        <f>S0P5022[[#This Row],[f(p)]]*LOG(1-S0P5022[[#This Row],[p]],2)^-16</f>
        <v>#NUM!</v>
      </c>
      <c r="W1692" s="26" t="e">
        <f>S0P5022[[#This Row],[f(p)]]*2*((1-ABS(SIN(S0P5022[[#This Row],[Rad]]*2)))^(S0P5022[[#This Row],[-LOG(1-p)]]^2))</f>
        <v>#NUM!</v>
      </c>
      <c r="X1692" s="26" t="e">
        <f>S0P5022[[#This Row],[F3]]+S0P5022[[#This Row],[F2]]</f>
        <v>#NUM!</v>
      </c>
      <c r="Y1692" s="26"/>
      <c r="Z1692"/>
      <c r="AD1692" s="16"/>
      <c r="AE1692" s="20"/>
      <c r="AF1692" s="16"/>
      <c r="AG1692" s="20"/>
      <c r="AN1692" s="15"/>
      <c r="AO1692" s="20"/>
      <c r="AT1692" s="15"/>
      <c r="AU1692" s="17"/>
      <c r="AW1692" s="15"/>
      <c r="AX1692" s="20"/>
    </row>
    <row r="1693" spans="1:50" x14ac:dyDescent="0.3">
      <c r="A1693" s="28">
        <v>59</v>
      </c>
      <c r="B1693" s="28">
        <f>RADIANS(S0P5022[[#This Row],[Deg]])</f>
        <v>1.0297442586766545</v>
      </c>
      <c r="C1693" s="29">
        <v>0</v>
      </c>
      <c r="D1693" s="30">
        <v>1</v>
      </c>
      <c r="E1693" s="30">
        <f>-LOG(S0P5022[[#This Row],[p]]-0.5,2)</f>
        <v>1</v>
      </c>
      <c r="F1693" s="30" t="e">
        <f>-LOG(1-S0P5022[[#This Row],[p]],2)^2</f>
        <v>#NUM!</v>
      </c>
      <c r="G1693" s="30">
        <f>-LOG(S0P5022[[#This Row],[p]]-0.5,2)^2</f>
        <v>1</v>
      </c>
      <c r="H1693" s="30" t="e">
        <f>-LOG(1-S0P5022[[#This Row],[p]],2)</f>
        <v>#NUM!</v>
      </c>
      <c r="I1693" s="30">
        <f>1/S0P5022[[#This Row],[-LOG(p-0.5)^2]]</f>
        <v>1</v>
      </c>
      <c r="J1693" s="30">
        <f>1-S0P5022[[#This Row],[p]]</f>
        <v>0</v>
      </c>
      <c r="K1693" s="30" t="e">
        <f>1/S0P5022[[#This Row],[1-p]]</f>
        <v>#DIV/0!</v>
      </c>
      <c r="L1693" s="30">
        <f>S0P5022[[#This Row],[p]]*2-1</f>
        <v>1</v>
      </c>
      <c r="M1693" s="30">
        <f>S0P5022[[#This Row],[1-p]]*2</f>
        <v>0</v>
      </c>
      <c r="N1693" s="30">
        <f>S0P5022[[#This Row],[2p-1]]*2</f>
        <v>2</v>
      </c>
      <c r="O1693" s="30">
        <f>S0P5022[[#This Row],[2-2p]]*2</f>
        <v>0</v>
      </c>
      <c r="P1693" s="30">
        <f>2^S0P5022[[#This Row],[4p-2]]</f>
        <v>4</v>
      </c>
      <c r="Q1693" s="30">
        <f>2^S0P5022[[#This Row],[4-4p]]</f>
        <v>1</v>
      </c>
      <c r="R1693" s="30">
        <f>2^S0P5022[[#This Row],[2^(4p-2)]]</f>
        <v>16</v>
      </c>
      <c r="S1693" s="29">
        <f>S0P5022[[#This Row],[1-p]]/2</f>
        <v>0</v>
      </c>
      <c r="T1693" s="29" t="e">
        <f>S0P5022[[#This Row],[f(p)]]/LOG(1-S0P5022[[#This Row],[p]],2)^16</f>
        <v>#NUM!</v>
      </c>
      <c r="U1693" s="26" t="e">
        <f>2*(1-ABS(SIN(S0P5022[[#This Row],[Rad]]*2)))^(S0P5022[[#This Row],[-LOG(1-p)]])</f>
        <v>#NUM!</v>
      </c>
      <c r="V1693" s="26" t="e">
        <f>S0P5022[[#This Row],[f(p)]]*LOG(1-S0P5022[[#This Row],[p]],2)^-16</f>
        <v>#NUM!</v>
      </c>
      <c r="W1693" s="26" t="e">
        <f>S0P5022[[#This Row],[f(p)]]*2*((1-ABS(SIN(S0P5022[[#This Row],[Rad]]*2)))^(S0P5022[[#This Row],[-LOG(1-p)]]^2))</f>
        <v>#NUM!</v>
      </c>
      <c r="X1693" s="26" t="e">
        <f>S0P5022[[#This Row],[F3]]+S0P5022[[#This Row],[F2]]</f>
        <v>#NUM!</v>
      </c>
      <c r="Y1693" s="26"/>
      <c r="Z1693"/>
      <c r="AD1693" s="16"/>
      <c r="AE1693" s="20"/>
      <c r="AF1693" s="16"/>
      <c r="AG1693" s="20"/>
      <c r="AN1693" s="15"/>
      <c r="AO1693" s="20"/>
      <c r="AT1693" s="15"/>
      <c r="AU1693" s="17"/>
      <c r="AW1693" s="15"/>
      <c r="AX1693" s="20"/>
    </row>
    <row r="1694" spans="1:50" x14ac:dyDescent="0.3">
      <c r="A1694" s="28">
        <v>60</v>
      </c>
      <c r="B1694" s="28">
        <f>RADIANS(S0P5022[[#This Row],[Deg]])</f>
        <v>1.0471975511965976</v>
      </c>
      <c r="C1694" s="29">
        <v>0</v>
      </c>
      <c r="D1694" s="30">
        <v>1</v>
      </c>
      <c r="E1694" s="30">
        <f>-LOG(S0P5022[[#This Row],[p]]-0.5,2)</f>
        <v>1</v>
      </c>
      <c r="F1694" s="30" t="e">
        <f>-LOG(1-S0P5022[[#This Row],[p]],2)^2</f>
        <v>#NUM!</v>
      </c>
      <c r="G1694" s="30">
        <f>-LOG(S0P5022[[#This Row],[p]]-0.5,2)^2</f>
        <v>1</v>
      </c>
      <c r="H1694" s="30" t="e">
        <f>-LOG(1-S0P5022[[#This Row],[p]],2)</f>
        <v>#NUM!</v>
      </c>
      <c r="I1694" s="30">
        <f>1/S0P5022[[#This Row],[-LOG(p-0.5)^2]]</f>
        <v>1</v>
      </c>
      <c r="J1694" s="30">
        <f>1-S0P5022[[#This Row],[p]]</f>
        <v>0</v>
      </c>
      <c r="K1694" s="30" t="e">
        <f>1/S0P5022[[#This Row],[1-p]]</f>
        <v>#DIV/0!</v>
      </c>
      <c r="L1694" s="30">
        <f>S0P5022[[#This Row],[p]]*2-1</f>
        <v>1</v>
      </c>
      <c r="M1694" s="30">
        <f>S0P5022[[#This Row],[1-p]]*2</f>
        <v>0</v>
      </c>
      <c r="N1694" s="30">
        <f>S0P5022[[#This Row],[2p-1]]*2</f>
        <v>2</v>
      </c>
      <c r="O1694" s="30">
        <f>S0P5022[[#This Row],[2-2p]]*2</f>
        <v>0</v>
      </c>
      <c r="P1694" s="30">
        <f>2^S0P5022[[#This Row],[4p-2]]</f>
        <v>4</v>
      </c>
      <c r="Q1694" s="30">
        <f>2^S0P5022[[#This Row],[4-4p]]</f>
        <v>1</v>
      </c>
      <c r="R1694" s="30">
        <f>2^S0P5022[[#This Row],[2^(4p-2)]]</f>
        <v>16</v>
      </c>
      <c r="S1694" s="29">
        <f>S0P5022[[#This Row],[1-p]]/2</f>
        <v>0</v>
      </c>
      <c r="T1694" s="29" t="e">
        <f>S0P5022[[#This Row],[f(p)]]/LOG(1-S0P5022[[#This Row],[p]],2)^16</f>
        <v>#NUM!</v>
      </c>
      <c r="U1694" s="26" t="e">
        <f>2*(1-ABS(SIN(S0P5022[[#This Row],[Rad]]*2)))^(S0P5022[[#This Row],[-LOG(1-p)]])</f>
        <v>#NUM!</v>
      </c>
      <c r="V1694" s="26" t="e">
        <f>S0P5022[[#This Row],[f(p)]]*LOG(1-S0P5022[[#This Row],[p]],2)^-16</f>
        <v>#NUM!</v>
      </c>
      <c r="W1694" s="26" t="e">
        <f>S0P5022[[#This Row],[f(p)]]*2*((1-ABS(SIN(S0P5022[[#This Row],[Rad]]*2)))^(S0P5022[[#This Row],[-LOG(1-p)]]^2))</f>
        <v>#NUM!</v>
      </c>
      <c r="X1694" s="26" t="e">
        <f>S0P5022[[#This Row],[F3]]+S0P5022[[#This Row],[F2]]</f>
        <v>#NUM!</v>
      </c>
      <c r="Y1694" s="26"/>
      <c r="Z1694"/>
      <c r="AD1694" s="16"/>
      <c r="AE1694" s="20"/>
      <c r="AF1694" s="16"/>
      <c r="AG1694" s="20"/>
      <c r="AN1694" s="15"/>
      <c r="AO1694" s="20"/>
      <c r="AT1694" s="15"/>
      <c r="AU1694" s="17"/>
      <c r="AW1694" s="15"/>
      <c r="AX1694" s="20"/>
    </row>
    <row r="1695" spans="1:50" x14ac:dyDescent="0.3">
      <c r="A1695" s="28">
        <v>61</v>
      </c>
      <c r="B1695" s="28">
        <f>RADIANS(S0P5022[[#This Row],[Deg]])</f>
        <v>1.064650843716541</v>
      </c>
      <c r="C1695" s="29">
        <v>0</v>
      </c>
      <c r="D1695" s="30">
        <v>1</v>
      </c>
      <c r="E1695" s="30">
        <f>-LOG(S0P5022[[#This Row],[p]]-0.5,2)</f>
        <v>1</v>
      </c>
      <c r="F1695" s="30" t="e">
        <f>-LOG(1-S0P5022[[#This Row],[p]],2)^2</f>
        <v>#NUM!</v>
      </c>
      <c r="G1695" s="30">
        <f>-LOG(S0P5022[[#This Row],[p]]-0.5,2)^2</f>
        <v>1</v>
      </c>
      <c r="H1695" s="30" t="e">
        <f>-LOG(1-S0P5022[[#This Row],[p]],2)</f>
        <v>#NUM!</v>
      </c>
      <c r="I1695" s="30">
        <f>1/S0P5022[[#This Row],[-LOG(p-0.5)^2]]</f>
        <v>1</v>
      </c>
      <c r="J1695" s="30">
        <f>1-S0P5022[[#This Row],[p]]</f>
        <v>0</v>
      </c>
      <c r="K1695" s="30" t="e">
        <f>1/S0P5022[[#This Row],[1-p]]</f>
        <v>#DIV/0!</v>
      </c>
      <c r="L1695" s="30">
        <f>S0P5022[[#This Row],[p]]*2-1</f>
        <v>1</v>
      </c>
      <c r="M1695" s="30">
        <f>S0P5022[[#This Row],[1-p]]*2</f>
        <v>0</v>
      </c>
      <c r="N1695" s="30">
        <f>S0P5022[[#This Row],[2p-1]]*2</f>
        <v>2</v>
      </c>
      <c r="O1695" s="30">
        <f>S0P5022[[#This Row],[2-2p]]*2</f>
        <v>0</v>
      </c>
      <c r="P1695" s="30">
        <f>2^S0P5022[[#This Row],[4p-2]]</f>
        <v>4</v>
      </c>
      <c r="Q1695" s="30">
        <f>2^S0P5022[[#This Row],[4-4p]]</f>
        <v>1</v>
      </c>
      <c r="R1695" s="30">
        <f>2^S0P5022[[#This Row],[2^(4p-2)]]</f>
        <v>16</v>
      </c>
      <c r="S1695" s="29">
        <f>S0P5022[[#This Row],[1-p]]/2</f>
        <v>0</v>
      </c>
      <c r="T1695" s="29" t="e">
        <f>S0P5022[[#This Row],[f(p)]]/LOG(1-S0P5022[[#This Row],[p]],2)^16</f>
        <v>#NUM!</v>
      </c>
      <c r="U1695" s="26" t="e">
        <f>2*(1-ABS(SIN(S0P5022[[#This Row],[Rad]]*2)))^(S0P5022[[#This Row],[-LOG(1-p)]])</f>
        <v>#NUM!</v>
      </c>
      <c r="V1695" s="26" t="e">
        <f>S0P5022[[#This Row],[f(p)]]*LOG(1-S0P5022[[#This Row],[p]],2)^-16</f>
        <v>#NUM!</v>
      </c>
      <c r="W1695" s="26" t="e">
        <f>S0P5022[[#This Row],[f(p)]]*2*((1-ABS(SIN(S0P5022[[#This Row],[Rad]]*2)))^(S0P5022[[#This Row],[-LOG(1-p)]]^2))</f>
        <v>#NUM!</v>
      </c>
      <c r="X1695" s="26" t="e">
        <f>S0P5022[[#This Row],[F3]]+S0P5022[[#This Row],[F2]]</f>
        <v>#NUM!</v>
      </c>
      <c r="Y1695" s="26"/>
      <c r="Z1695"/>
      <c r="AD1695" s="16"/>
      <c r="AE1695" s="20"/>
      <c r="AF1695" s="16"/>
      <c r="AG1695" s="20"/>
      <c r="AN1695" s="15"/>
      <c r="AO1695" s="20"/>
      <c r="AT1695" s="15"/>
      <c r="AU1695" s="17"/>
      <c r="AW1695" s="15"/>
      <c r="AX1695" s="20"/>
    </row>
    <row r="1696" spans="1:50" x14ac:dyDescent="0.3">
      <c r="A1696" s="28">
        <v>62</v>
      </c>
      <c r="B1696" s="28">
        <f>RADIANS(S0P5022[[#This Row],[Deg]])</f>
        <v>1.0821041362364843</v>
      </c>
      <c r="C1696" s="29">
        <v>0</v>
      </c>
      <c r="D1696" s="30">
        <v>1</v>
      </c>
      <c r="E1696" s="30">
        <f>-LOG(S0P5022[[#This Row],[p]]-0.5,2)</f>
        <v>1</v>
      </c>
      <c r="F1696" s="30" t="e">
        <f>-LOG(1-S0P5022[[#This Row],[p]],2)^2</f>
        <v>#NUM!</v>
      </c>
      <c r="G1696" s="30">
        <f>-LOG(S0P5022[[#This Row],[p]]-0.5,2)^2</f>
        <v>1</v>
      </c>
      <c r="H1696" s="30" t="e">
        <f>-LOG(1-S0P5022[[#This Row],[p]],2)</f>
        <v>#NUM!</v>
      </c>
      <c r="I1696" s="30">
        <f>1/S0P5022[[#This Row],[-LOG(p-0.5)^2]]</f>
        <v>1</v>
      </c>
      <c r="J1696" s="30">
        <f>1-S0P5022[[#This Row],[p]]</f>
        <v>0</v>
      </c>
      <c r="K1696" s="30" t="e">
        <f>1/S0P5022[[#This Row],[1-p]]</f>
        <v>#DIV/0!</v>
      </c>
      <c r="L1696" s="30">
        <f>S0P5022[[#This Row],[p]]*2-1</f>
        <v>1</v>
      </c>
      <c r="M1696" s="30">
        <f>S0P5022[[#This Row],[1-p]]*2</f>
        <v>0</v>
      </c>
      <c r="N1696" s="30">
        <f>S0P5022[[#This Row],[2p-1]]*2</f>
        <v>2</v>
      </c>
      <c r="O1696" s="30">
        <f>S0P5022[[#This Row],[2-2p]]*2</f>
        <v>0</v>
      </c>
      <c r="P1696" s="30">
        <f>2^S0P5022[[#This Row],[4p-2]]</f>
        <v>4</v>
      </c>
      <c r="Q1696" s="30">
        <f>2^S0P5022[[#This Row],[4-4p]]</f>
        <v>1</v>
      </c>
      <c r="R1696" s="30">
        <f>2^S0P5022[[#This Row],[2^(4p-2)]]</f>
        <v>16</v>
      </c>
      <c r="S1696" s="29">
        <f>S0P5022[[#This Row],[1-p]]/2</f>
        <v>0</v>
      </c>
      <c r="T1696" s="29" t="e">
        <f>S0P5022[[#This Row],[f(p)]]/LOG(1-S0P5022[[#This Row],[p]],2)^16</f>
        <v>#NUM!</v>
      </c>
      <c r="U1696" s="26" t="e">
        <f>2*(1-ABS(SIN(S0P5022[[#This Row],[Rad]]*2)))^(S0P5022[[#This Row],[-LOG(1-p)]])</f>
        <v>#NUM!</v>
      </c>
      <c r="V1696" s="26" t="e">
        <f>S0P5022[[#This Row],[f(p)]]*LOG(1-S0P5022[[#This Row],[p]],2)^-16</f>
        <v>#NUM!</v>
      </c>
      <c r="W1696" s="26" t="e">
        <f>S0P5022[[#This Row],[f(p)]]*2*((1-ABS(SIN(S0P5022[[#This Row],[Rad]]*2)))^(S0P5022[[#This Row],[-LOG(1-p)]]^2))</f>
        <v>#NUM!</v>
      </c>
      <c r="X1696" s="26" t="e">
        <f>S0P5022[[#This Row],[F3]]+S0P5022[[#This Row],[F2]]</f>
        <v>#NUM!</v>
      </c>
      <c r="Y1696" s="26"/>
      <c r="Z1696"/>
      <c r="AD1696" s="16"/>
      <c r="AE1696" s="20"/>
      <c r="AF1696" s="16"/>
      <c r="AG1696" s="20"/>
      <c r="AN1696" s="15"/>
      <c r="AO1696" s="20"/>
      <c r="AT1696" s="15"/>
      <c r="AU1696" s="17"/>
      <c r="AW1696" s="15"/>
      <c r="AX1696" s="20"/>
    </row>
    <row r="1697" spans="1:50" x14ac:dyDescent="0.3">
      <c r="A1697" s="28">
        <v>63</v>
      </c>
      <c r="B1697" s="28">
        <f>RADIANS(S0P5022[[#This Row],[Deg]])</f>
        <v>1.0995574287564276</v>
      </c>
      <c r="C1697" s="29">
        <v>0</v>
      </c>
      <c r="D1697" s="30">
        <v>1</v>
      </c>
      <c r="E1697" s="30">
        <f>-LOG(S0P5022[[#This Row],[p]]-0.5,2)</f>
        <v>1</v>
      </c>
      <c r="F1697" s="30" t="e">
        <f>-LOG(1-S0P5022[[#This Row],[p]],2)^2</f>
        <v>#NUM!</v>
      </c>
      <c r="G1697" s="30">
        <f>-LOG(S0P5022[[#This Row],[p]]-0.5,2)^2</f>
        <v>1</v>
      </c>
      <c r="H1697" s="30" t="e">
        <f>-LOG(1-S0P5022[[#This Row],[p]],2)</f>
        <v>#NUM!</v>
      </c>
      <c r="I1697" s="30">
        <f>1/S0P5022[[#This Row],[-LOG(p-0.5)^2]]</f>
        <v>1</v>
      </c>
      <c r="J1697" s="30">
        <f>1-S0P5022[[#This Row],[p]]</f>
        <v>0</v>
      </c>
      <c r="K1697" s="30" t="e">
        <f>1/S0P5022[[#This Row],[1-p]]</f>
        <v>#DIV/0!</v>
      </c>
      <c r="L1697" s="30">
        <f>S0P5022[[#This Row],[p]]*2-1</f>
        <v>1</v>
      </c>
      <c r="M1697" s="30">
        <f>S0P5022[[#This Row],[1-p]]*2</f>
        <v>0</v>
      </c>
      <c r="N1697" s="30">
        <f>S0P5022[[#This Row],[2p-1]]*2</f>
        <v>2</v>
      </c>
      <c r="O1697" s="30">
        <f>S0P5022[[#This Row],[2-2p]]*2</f>
        <v>0</v>
      </c>
      <c r="P1697" s="30">
        <f>2^S0P5022[[#This Row],[4p-2]]</f>
        <v>4</v>
      </c>
      <c r="Q1697" s="30">
        <f>2^S0P5022[[#This Row],[4-4p]]</f>
        <v>1</v>
      </c>
      <c r="R1697" s="30">
        <f>2^S0P5022[[#This Row],[2^(4p-2)]]</f>
        <v>16</v>
      </c>
      <c r="S1697" s="29">
        <f>S0P5022[[#This Row],[1-p]]/2</f>
        <v>0</v>
      </c>
      <c r="T1697" s="29" t="e">
        <f>S0P5022[[#This Row],[f(p)]]/LOG(1-S0P5022[[#This Row],[p]],2)^16</f>
        <v>#NUM!</v>
      </c>
      <c r="U1697" s="26" t="e">
        <f>2*(1-ABS(SIN(S0P5022[[#This Row],[Rad]]*2)))^(S0P5022[[#This Row],[-LOG(1-p)]])</f>
        <v>#NUM!</v>
      </c>
      <c r="V1697" s="26" t="e">
        <f>S0P5022[[#This Row],[f(p)]]*LOG(1-S0P5022[[#This Row],[p]],2)^-16</f>
        <v>#NUM!</v>
      </c>
      <c r="W1697" s="26" t="e">
        <f>S0P5022[[#This Row],[f(p)]]*2*((1-ABS(SIN(S0P5022[[#This Row],[Rad]]*2)))^(S0P5022[[#This Row],[-LOG(1-p)]]^2))</f>
        <v>#NUM!</v>
      </c>
      <c r="X1697" s="26" t="e">
        <f>S0P5022[[#This Row],[F3]]+S0P5022[[#This Row],[F2]]</f>
        <v>#NUM!</v>
      </c>
      <c r="Y1697" s="26"/>
      <c r="Z1697"/>
      <c r="AD1697" s="16"/>
      <c r="AE1697" s="20"/>
      <c r="AF1697" s="16"/>
      <c r="AG1697" s="20"/>
      <c r="AN1697" s="15"/>
      <c r="AO1697" s="20"/>
      <c r="AT1697" s="15"/>
      <c r="AU1697" s="17"/>
      <c r="AW1697" s="15"/>
      <c r="AX1697" s="20"/>
    </row>
    <row r="1698" spans="1:50" x14ac:dyDescent="0.3">
      <c r="A1698" s="28">
        <v>64</v>
      </c>
      <c r="B1698" s="28">
        <f>RADIANS(S0P5022[[#This Row],[Deg]])</f>
        <v>1.1170107212763709</v>
      </c>
      <c r="C1698" s="29">
        <v>0</v>
      </c>
      <c r="D1698" s="30">
        <v>1</v>
      </c>
      <c r="E1698" s="30">
        <f>-LOG(S0P5022[[#This Row],[p]]-0.5,2)</f>
        <v>1</v>
      </c>
      <c r="F1698" s="30" t="e">
        <f>-LOG(1-S0P5022[[#This Row],[p]],2)^2</f>
        <v>#NUM!</v>
      </c>
      <c r="G1698" s="30">
        <f>-LOG(S0P5022[[#This Row],[p]]-0.5,2)^2</f>
        <v>1</v>
      </c>
      <c r="H1698" s="30" t="e">
        <f>-LOG(1-S0P5022[[#This Row],[p]],2)</f>
        <v>#NUM!</v>
      </c>
      <c r="I1698" s="30">
        <f>1/S0P5022[[#This Row],[-LOG(p-0.5)^2]]</f>
        <v>1</v>
      </c>
      <c r="J1698" s="30">
        <f>1-S0P5022[[#This Row],[p]]</f>
        <v>0</v>
      </c>
      <c r="K1698" s="30" t="e">
        <f>1/S0P5022[[#This Row],[1-p]]</f>
        <v>#DIV/0!</v>
      </c>
      <c r="L1698" s="30">
        <f>S0P5022[[#This Row],[p]]*2-1</f>
        <v>1</v>
      </c>
      <c r="M1698" s="30">
        <f>S0P5022[[#This Row],[1-p]]*2</f>
        <v>0</v>
      </c>
      <c r="N1698" s="30">
        <f>S0P5022[[#This Row],[2p-1]]*2</f>
        <v>2</v>
      </c>
      <c r="O1698" s="30">
        <f>S0P5022[[#This Row],[2-2p]]*2</f>
        <v>0</v>
      </c>
      <c r="P1698" s="30">
        <f>2^S0P5022[[#This Row],[4p-2]]</f>
        <v>4</v>
      </c>
      <c r="Q1698" s="30">
        <f>2^S0P5022[[#This Row],[4-4p]]</f>
        <v>1</v>
      </c>
      <c r="R1698" s="30">
        <f>2^S0P5022[[#This Row],[2^(4p-2)]]</f>
        <v>16</v>
      </c>
      <c r="S1698" s="29">
        <f>S0P5022[[#This Row],[1-p]]/2</f>
        <v>0</v>
      </c>
      <c r="T1698" s="29" t="e">
        <f>S0P5022[[#This Row],[f(p)]]/LOG(1-S0P5022[[#This Row],[p]],2)^16</f>
        <v>#NUM!</v>
      </c>
      <c r="U1698" s="26" t="e">
        <f>2*(1-ABS(SIN(S0P5022[[#This Row],[Rad]]*2)))^(S0P5022[[#This Row],[-LOG(1-p)]])</f>
        <v>#NUM!</v>
      </c>
      <c r="V1698" s="26" t="e">
        <f>S0P5022[[#This Row],[f(p)]]*LOG(1-S0P5022[[#This Row],[p]],2)^-16</f>
        <v>#NUM!</v>
      </c>
      <c r="W1698" s="26" t="e">
        <f>S0P5022[[#This Row],[f(p)]]*2*((1-ABS(SIN(S0P5022[[#This Row],[Rad]]*2)))^(S0P5022[[#This Row],[-LOG(1-p)]]^2))</f>
        <v>#NUM!</v>
      </c>
      <c r="X1698" s="26" t="e">
        <f>S0P5022[[#This Row],[F3]]+S0P5022[[#This Row],[F2]]</f>
        <v>#NUM!</v>
      </c>
      <c r="Y1698" s="26"/>
      <c r="Z1698"/>
      <c r="AD1698" s="16"/>
      <c r="AE1698" s="20"/>
      <c r="AF1698" s="16"/>
      <c r="AG1698" s="20"/>
      <c r="AN1698" s="15"/>
      <c r="AO1698" s="20"/>
      <c r="AT1698" s="15"/>
      <c r="AU1698" s="17"/>
      <c r="AW1698" s="15"/>
      <c r="AX1698" s="20"/>
    </row>
    <row r="1699" spans="1:50" x14ac:dyDescent="0.3">
      <c r="A1699" s="28">
        <v>65</v>
      </c>
      <c r="B1699" s="28">
        <f>RADIANS(S0P5022[[#This Row],[Deg]])</f>
        <v>1.1344640137963142</v>
      </c>
      <c r="C1699" s="29">
        <v>0</v>
      </c>
      <c r="D1699" s="30">
        <v>1</v>
      </c>
      <c r="E1699" s="30">
        <f>-LOG(S0P5022[[#This Row],[p]]-0.5,2)</f>
        <v>1</v>
      </c>
      <c r="F1699" s="30" t="e">
        <f>-LOG(1-S0P5022[[#This Row],[p]],2)^2</f>
        <v>#NUM!</v>
      </c>
      <c r="G1699" s="30">
        <f>-LOG(S0P5022[[#This Row],[p]]-0.5,2)^2</f>
        <v>1</v>
      </c>
      <c r="H1699" s="30" t="e">
        <f>-LOG(1-S0P5022[[#This Row],[p]],2)</f>
        <v>#NUM!</v>
      </c>
      <c r="I1699" s="30">
        <f>1/S0P5022[[#This Row],[-LOG(p-0.5)^2]]</f>
        <v>1</v>
      </c>
      <c r="J1699" s="30">
        <f>1-S0P5022[[#This Row],[p]]</f>
        <v>0</v>
      </c>
      <c r="K1699" s="30" t="e">
        <f>1/S0P5022[[#This Row],[1-p]]</f>
        <v>#DIV/0!</v>
      </c>
      <c r="L1699" s="30">
        <f>S0P5022[[#This Row],[p]]*2-1</f>
        <v>1</v>
      </c>
      <c r="M1699" s="30">
        <f>S0P5022[[#This Row],[1-p]]*2</f>
        <v>0</v>
      </c>
      <c r="N1699" s="30">
        <f>S0P5022[[#This Row],[2p-1]]*2</f>
        <v>2</v>
      </c>
      <c r="O1699" s="30">
        <f>S0P5022[[#This Row],[2-2p]]*2</f>
        <v>0</v>
      </c>
      <c r="P1699" s="30">
        <f>2^S0P5022[[#This Row],[4p-2]]</f>
        <v>4</v>
      </c>
      <c r="Q1699" s="30">
        <f>2^S0P5022[[#This Row],[4-4p]]</f>
        <v>1</v>
      </c>
      <c r="R1699" s="30">
        <f>2^S0P5022[[#This Row],[2^(4p-2)]]</f>
        <v>16</v>
      </c>
      <c r="S1699" s="29">
        <f>S0P5022[[#This Row],[1-p]]/2</f>
        <v>0</v>
      </c>
      <c r="T1699" s="29" t="e">
        <f>S0P5022[[#This Row],[f(p)]]/LOG(1-S0P5022[[#This Row],[p]],2)^16</f>
        <v>#NUM!</v>
      </c>
      <c r="U1699" s="26" t="e">
        <f>2*(1-ABS(SIN(S0P5022[[#This Row],[Rad]]*2)))^(S0P5022[[#This Row],[-LOG(1-p)]])</f>
        <v>#NUM!</v>
      </c>
      <c r="V1699" s="26" t="e">
        <f>S0P5022[[#This Row],[f(p)]]*LOG(1-S0P5022[[#This Row],[p]],2)^-16</f>
        <v>#NUM!</v>
      </c>
      <c r="W1699" s="26" t="e">
        <f>S0P5022[[#This Row],[f(p)]]*2*((1-ABS(SIN(S0P5022[[#This Row],[Rad]]*2)))^(S0P5022[[#This Row],[-LOG(1-p)]]^2))</f>
        <v>#NUM!</v>
      </c>
      <c r="X1699" s="26" t="e">
        <f>S0P5022[[#This Row],[F3]]+S0P5022[[#This Row],[F2]]</f>
        <v>#NUM!</v>
      </c>
      <c r="Y1699" s="26"/>
      <c r="Z1699"/>
      <c r="AD1699" s="16"/>
      <c r="AE1699" s="20"/>
      <c r="AF1699" s="16"/>
      <c r="AG1699" s="20"/>
      <c r="AN1699" s="15"/>
      <c r="AO1699" s="20"/>
      <c r="AT1699" s="15"/>
      <c r="AU1699" s="17"/>
      <c r="AW1699" s="15"/>
      <c r="AX1699" s="20"/>
    </row>
    <row r="1700" spans="1:50" x14ac:dyDescent="0.3">
      <c r="A1700" s="28">
        <v>66</v>
      </c>
      <c r="B1700" s="28">
        <f>RADIANS(S0P5022[[#This Row],[Deg]])</f>
        <v>1.1519173063162575</v>
      </c>
      <c r="C1700" s="29">
        <v>0</v>
      </c>
      <c r="D1700" s="30">
        <v>1</v>
      </c>
      <c r="E1700" s="30">
        <f>-LOG(S0P5022[[#This Row],[p]]-0.5,2)</f>
        <v>1</v>
      </c>
      <c r="F1700" s="30" t="e">
        <f>-LOG(1-S0P5022[[#This Row],[p]],2)^2</f>
        <v>#NUM!</v>
      </c>
      <c r="G1700" s="30">
        <f>-LOG(S0P5022[[#This Row],[p]]-0.5,2)^2</f>
        <v>1</v>
      </c>
      <c r="H1700" s="30" t="e">
        <f>-LOG(1-S0P5022[[#This Row],[p]],2)</f>
        <v>#NUM!</v>
      </c>
      <c r="I1700" s="30">
        <f>1/S0P5022[[#This Row],[-LOG(p-0.5)^2]]</f>
        <v>1</v>
      </c>
      <c r="J1700" s="30">
        <f>1-S0P5022[[#This Row],[p]]</f>
        <v>0</v>
      </c>
      <c r="K1700" s="30" t="e">
        <f>1/S0P5022[[#This Row],[1-p]]</f>
        <v>#DIV/0!</v>
      </c>
      <c r="L1700" s="30">
        <f>S0P5022[[#This Row],[p]]*2-1</f>
        <v>1</v>
      </c>
      <c r="M1700" s="30">
        <f>S0P5022[[#This Row],[1-p]]*2</f>
        <v>0</v>
      </c>
      <c r="N1700" s="30">
        <f>S0P5022[[#This Row],[2p-1]]*2</f>
        <v>2</v>
      </c>
      <c r="O1700" s="30">
        <f>S0P5022[[#This Row],[2-2p]]*2</f>
        <v>0</v>
      </c>
      <c r="P1700" s="30">
        <f>2^S0P5022[[#This Row],[4p-2]]</f>
        <v>4</v>
      </c>
      <c r="Q1700" s="30">
        <f>2^S0P5022[[#This Row],[4-4p]]</f>
        <v>1</v>
      </c>
      <c r="R1700" s="30">
        <f>2^S0P5022[[#This Row],[2^(4p-2)]]</f>
        <v>16</v>
      </c>
      <c r="S1700" s="29">
        <f>S0P5022[[#This Row],[1-p]]/2</f>
        <v>0</v>
      </c>
      <c r="T1700" s="29" t="e">
        <f>S0P5022[[#This Row],[f(p)]]/LOG(1-S0P5022[[#This Row],[p]],2)^16</f>
        <v>#NUM!</v>
      </c>
      <c r="U1700" s="26" t="e">
        <f>2*(1-ABS(SIN(S0P5022[[#This Row],[Rad]]*2)))^(S0P5022[[#This Row],[-LOG(1-p)]])</f>
        <v>#NUM!</v>
      </c>
      <c r="V1700" s="26" t="e">
        <f>S0P5022[[#This Row],[f(p)]]*LOG(1-S0P5022[[#This Row],[p]],2)^-16</f>
        <v>#NUM!</v>
      </c>
      <c r="W1700" s="26" t="e">
        <f>S0P5022[[#This Row],[f(p)]]*2*((1-ABS(SIN(S0P5022[[#This Row],[Rad]]*2)))^(S0P5022[[#This Row],[-LOG(1-p)]]^2))</f>
        <v>#NUM!</v>
      </c>
      <c r="X1700" s="26" t="e">
        <f>S0P5022[[#This Row],[F3]]+S0P5022[[#This Row],[F2]]</f>
        <v>#NUM!</v>
      </c>
      <c r="Y1700" s="26"/>
      <c r="Z1700"/>
      <c r="AD1700" s="16"/>
      <c r="AE1700" s="20"/>
      <c r="AF1700" s="16"/>
      <c r="AG1700" s="20"/>
      <c r="AN1700" s="15"/>
      <c r="AO1700" s="20"/>
      <c r="AT1700" s="15"/>
      <c r="AU1700" s="17"/>
      <c r="AW1700" s="15"/>
      <c r="AX1700" s="20"/>
    </row>
    <row r="1701" spans="1:50" x14ac:dyDescent="0.3">
      <c r="A1701" s="28">
        <v>67</v>
      </c>
      <c r="B1701" s="28">
        <f>RADIANS(S0P5022[[#This Row],[Deg]])</f>
        <v>1.1693705988362009</v>
      </c>
      <c r="C1701" s="29">
        <v>0</v>
      </c>
      <c r="D1701" s="30">
        <v>1</v>
      </c>
      <c r="E1701" s="30">
        <f>-LOG(S0P5022[[#This Row],[p]]-0.5,2)</f>
        <v>1</v>
      </c>
      <c r="F1701" s="30" t="e">
        <f>-LOG(1-S0P5022[[#This Row],[p]],2)^2</f>
        <v>#NUM!</v>
      </c>
      <c r="G1701" s="30">
        <f>-LOG(S0P5022[[#This Row],[p]]-0.5,2)^2</f>
        <v>1</v>
      </c>
      <c r="H1701" s="30" t="e">
        <f>-LOG(1-S0P5022[[#This Row],[p]],2)</f>
        <v>#NUM!</v>
      </c>
      <c r="I1701" s="30">
        <f>1/S0P5022[[#This Row],[-LOG(p-0.5)^2]]</f>
        <v>1</v>
      </c>
      <c r="J1701" s="30">
        <f>1-S0P5022[[#This Row],[p]]</f>
        <v>0</v>
      </c>
      <c r="K1701" s="30" t="e">
        <f>1/S0P5022[[#This Row],[1-p]]</f>
        <v>#DIV/0!</v>
      </c>
      <c r="L1701" s="30">
        <f>S0P5022[[#This Row],[p]]*2-1</f>
        <v>1</v>
      </c>
      <c r="M1701" s="30">
        <f>S0P5022[[#This Row],[1-p]]*2</f>
        <v>0</v>
      </c>
      <c r="N1701" s="30">
        <f>S0P5022[[#This Row],[2p-1]]*2</f>
        <v>2</v>
      </c>
      <c r="O1701" s="30">
        <f>S0P5022[[#This Row],[2-2p]]*2</f>
        <v>0</v>
      </c>
      <c r="P1701" s="30">
        <f>2^S0P5022[[#This Row],[4p-2]]</f>
        <v>4</v>
      </c>
      <c r="Q1701" s="30">
        <f>2^S0P5022[[#This Row],[4-4p]]</f>
        <v>1</v>
      </c>
      <c r="R1701" s="30">
        <f>2^S0P5022[[#This Row],[2^(4p-2)]]</f>
        <v>16</v>
      </c>
      <c r="S1701" s="29">
        <f>S0P5022[[#This Row],[1-p]]/2</f>
        <v>0</v>
      </c>
      <c r="T1701" s="29" t="e">
        <f>S0P5022[[#This Row],[f(p)]]/LOG(1-S0P5022[[#This Row],[p]],2)^16</f>
        <v>#NUM!</v>
      </c>
      <c r="U1701" s="26" t="e">
        <f>2*(1-ABS(SIN(S0P5022[[#This Row],[Rad]]*2)))^(S0P5022[[#This Row],[-LOG(1-p)]])</f>
        <v>#NUM!</v>
      </c>
      <c r="V1701" s="26" t="e">
        <f>S0P5022[[#This Row],[f(p)]]*LOG(1-S0P5022[[#This Row],[p]],2)^-16</f>
        <v>#NUM!</v>
      </c>
      <c r="W1701" s="26" t="e">
        <f>S0P5022[[#This Row],[f(p)]]*2*((1-ABS(SIN(S0P5022[[#This Row],[Rad]]*2)))^(S0P5022[[#This Row],[-LOG(1-p)]]^2))</f>
        <v>#NUM!</v>
      </c>
      <c r="X1701" s="26" t="e">
        <f>S0P5022[[#This Row],[F3]]+S0P5022[[#This Row],[F2]]</f>
        <v>#NUM!</v>
      </c>
      <c r="Y1701" s="26"/>
      <c r="Z1701"/>
      <c r="AD1701" s="16"/>
      <c r="AE1701" s="20"/>
      <c r="AF1701" s="16"/>
      <c r="AG1701" s="20"/>
      <c r="AN1701" s="15"/>
      <c r="AO1701" s="20"/>
      <c r="AT1701" s="15"/>
      <c r="AU1701" s="17"/>
      <c r="AW1701" s="15"/>
      <c r="AX1701" s="20"/>
    </row>
    <row r="1702" spans="1:50" x14ac:dyDescent="0.3">
      <c r="A1702" s="28">
        <v>68</v>
      </c>
      <c r="B1702" s="28">
        <f>RADIANS(S0P5022[[#This Row],[Deg]])</f>
        <v>1.1868238913561442</v>
      </c>
      <c r="C1702" s="29">
        <v>0</v>
      </c>
      <c r="D1702" s="30">
        <v>1</v>
      </c>
      <c r="E1702" s="30">
        <f>-LOG(S0P5022[[#This Row],[p]]-0.5,2)</f>
        <v>1</v>
      </c>
      <c r="F1702" s="30" t="e">
        <f>-LOG(1-S0P5022[[#This Row],[p]],2)^2</f>
        <v>#NUM!</v>
      </c>
      <c r="G1702" s="30">
        <f>-LOG(S0P5022[[#This Row],[p]]-0.5,2)^2</f>
        <v>1</v>
      </c>
      <c r="H1702" s="30" t="e">
        <f>-LOG(1-S0P5022[[#This Row],[p]],2)</f>
        <v>#NUM!</v>
      </c>
      <c r="I1702" s="30">
        <f>1/S0P5022[[#This Row],[-LOG(p-0.5)^2]]</f>
        <v>1</v>
      </c>
      <c r="J1702" s="30">
        <f>1-S0P5022[[#This Row],[p]]</f>
        <v>0</v>
      </c>
      <c r="K1702" s="30" t="e">
        <f>1/S0P5022[[#This Row],[1-p]]</f>
        <v>#DIV/0!</v>
      </c>
      <c r="L1702" s="30">
        <f>S0P5022[[#This Row],[p]]*2-1</f>
        <v>1</v>
      </c>
      <c r="M1702" s="30">
        <f>S0P5022[[#This Row],[1-p]]*2</f>
        <v>0</v>
      </c>
      <c r="N1702" s="30">
        <f>S0P5022[[#This Row],[2p-1]]*2</f>
        <v>2</v>
      </c>
      <c r="O1702" s="30">
        <f>S0P5022[[#This Row],[2-2p]]*2</f>
        <v>0</v>
      </c>
      <c r="P1702" s="30">
        <f>2^S0P5022[[#This Row],[4p-2]]</f>
        <v>4</v>
      </c>
      <c r="Q1702" s="30">
        <f>2^S0P5022[[#This Row],[4-4p]]</f>
        <v>1</v>
      </c>
      <c r="R1702" s="30">
        <f>2^S0P5022[[#This Row],[2^(4p-2)]]</f>
        <v>16</v>
      </c>
      <c r="S1702" s="29">
        <f>S0P5022[[#This Row],[1-p]]/2</f>
        <v>0</v>
      </c>
      <c r="T1702" s="29" t="e">
        <f>S0P5022[[#This Row],[f(p)]]/LOG(1-S0P5022[[#This Row],[p]],2)^16</f>
        <v>#NUM!</v>
      </c>
      <c r="U1702" s="26" t="e">
        <f>2*(1-ABS(SIN(S0P5022[[#This Row],[Rad]]*2)))^(S0P5022[[#This Row],[-LOG(1-p)]])</f>
        <v>#NUM!</v>
      </c>
      <c r="V1702" s="26" t="e">
        <f>S0P5022[[#This Row],[f(p)]]*LOG(1-S0P5022[[#This Row],[p]],2)^-16</f>
        <v>#NUM!</v>
      </c>
      <c r="W1702" s="26" t="e">
        <f>S0P5022[[#This Row],[f(p)]]*2*((1-ABS(SIN(S0P5022[[#This Row],[Rad]]*2)))^(S0P5022[[#This Row],[-LOG(1-p)]]^2))</f>
        <v>#NUM!</v>
      </c>
      <c r="X1702" s="26" t="e">
        <f>S0P5022[[#This Row],[F3]]+S0P5022[[#This Row],[F2]]</f>
        <v>#NUM!</v>
      </c>
      <c r="Y1702" s="26"/>
      <c r="Z1702"/>
      <c r="AD1702" s="16"/>
      <c r="AE1702" s="20"/>
      <c r="AF1702" s="16"/>
      <c r="AG1702" s="20"/>
      <c r="AN1702" s="15"/>
      <c r="AO1702" s="20"/>
      <c r="AT1702" s="15"/>
      <c r="AU1702" s="17"/>
      <c r="AW1702" s="15"/>
      <c r="AX1702" s="20"/>
    </row>
    <row r="1703" spans="1:50" x14ac:dyDescent="0.3">
      <c r="A1703" s="28">
        <v>69</v>
      </c>
      <c r="B1703" s="28">
        <f>RADIANS(S0P5022[[#This Row],[Deg]])</f>
        <v>1.2042771838760873</v>
      </c>
      <c r="C1703" s="29">
        <v>0</v>
      </c>
      <c r="D1703" s="30">
        <v>1</v>
      </c>
      <c r="E1703" s="30">
        <f>-LOG(S0P5022[[#This Row],[p]]-0.5,2)</f>
        <v>1</v>
      </c>
      <c r="F1703" s="30" t="e">
        <f>-LOG(1-S0P5022[[#This Row],[p]],2)^2</f>
        <v>#NUM!</v>
      </c>
      <c r="G1703" s="30">
        <f>-LOG(S0P5022[[#This Row],[p]]-0.5,2)^2</f>
        <v>1</v>
      </c>
      <c r="H1703" s="30" t="e">
        <f>-LOG(1-S0P5022[[#This Row],[p]],2)</f>
        <v>#NUM!</v>
      </c>
      <c r="I1703" s="30">
        <f>1/S0P5022[[#This Row],[-LOG(p-0.5)^2]]</f>
        <v>1</v>
      </c>
      <c r="J1703" s="30">
        <f>1-S0P5022[[#This Row],[p]]</f>
        <v>0</v>
      </c>
      <c r="K1703" s="30" t="e">
        <f>1/S0P5022[[#This Row],[1-p]]</f>
        <v>#DIV/0!</v>
      </c>
      <c r="L1703" s="30">
        <f>S0P5022[[#This Row],[p]]*2-1</f>
        <v>1</v>
      </c>
      <c r="M1703" s="30">
        <f>S0P5022[[#This Row],[1-p]]*2</f>
        <v>0</v>
      </c>
      <c r="N1703" s="30">
        <f>S0P5022[[#This Row],[2p-1]]*2</f>
        <v>2</v>
      </c>
      <c r="O1703" s="30">
        <f>S0P5022[[#This Row],[2-2p]]*2</f>
        <v>0</v>
      </c>
      <c r="P1703" s="30">
        <f>2^S0P5022[[#This Row],[4p-2]]</f>
        <v>4</v>
      </c>
      <c r="Q1703" s="30">
        <f>2^S0P5022[[#This Row],[4-4p]]</f>
        <v>1</v>
      </c>
      <c r="R1703" s="30">
        <f>2^S0P5022[[#This Row],[2^(4p-2)]]</f>
        <v>16</v>
      </c>
      <c r="S1703" s="29">
        <f>S0P5022[[#This Row],[1-p]]/2</f>
        <v>0</v>
      </c>
      <c r="T1703" s="29" t="e">
        <f>S0P5022[[#This Row],[f(p)]]/LOG(1-S0P5022[[#This Row],[p]],2)^16</f>
        <v>#NUM!</v>
      </c>
      <c r="U1703" s="26" t="e">
        <f>2*(1-ABS(SIN(S0P5022[[#This Row],[Rad]]*2)))^(S0P5022[[#This Row],[-LOG(1-p)]])</f>
        <v>#NUM!</v>
      </c>
      <c r="V1703" s="26" t="e">
        <f>S0P5022[[#This Row],[f(p)]]*LOG(1-S0P5022[[#This Row],[p]],2)^-16</f>
        <v>#NUM!</v>
      </c>
      <c r="W1703" s="26" t="e">
        <f>S0P5022[[#This Row],[f(p)]]*2*((1-ABS(SIN(S0P5022[[#This Row],[Rad]]*2)))^(S0P5022[[#This Row],[-LOG(1-p)]]^2))</f>
        <v>#NUM!</v>
      </c>
      <c r="X1703" s="26" t="e">
        <f>S0P5022[[#This Row],[F3]]+S0P5022[[#This Row],[F2]]</f>
        <v>#NUM!</v>
      </c>
      <c r="Y1703" s="26"/>
      <c r="Z1703"/>
      <c r="AD1703" s="16"/>
      <c r="AE1703" s="20"/>
      <c r="AF1703" s="16"/>
      <c r="AG1703" s="20"/>
      <c r="AN1703" s="15"/>
      <c r="AO1703" s="20"/>
      <c r="AT1703" s="15"/>
      <c r="AU1703" s="17"/>
      <c r="AW1703" s="15"/>
      <c r="AX1703" s="20"/>
    </row>
    <row r="1704" spans="1:50" x14ac:dyDescent="0.3">
      <c r="A1704" s="28">
        <v>70</v>
      </c>
      <c r="B1704" s="28">
        <f>RADIANS(S0P5022[[#This Row],[Deg]])</f>
        <v>1.2217304763960306</v>
      </c>
      <c r="C1704" s="29">
        <v>0</v>
      </c>
      <c r="D1704" s="30">
        <v>1</v>
      </c>
      <c r="E1704" s="30">
        <f>-LOG(S0P5022[[#This Row],[p]]-0.5,2)</f>
        <v>1</v>
      </c>
      <c r="F1704" s="30" t="e">
        <f>-LOG(1-S0P5022[[#This Row],[p]],2)^2</f>
        <v>#NUM!</v>
      </c>
      <c r="G1704" s="30">
        <f>-LOG(S0P5022[[#This Row],[p]]-0.5,2)^2</f>
        <v>1</v>
      </c>
      <c r="H1704" s="30" t="e">
        <f>-LOG(1-S0P5022[[#This Row],[p]],2)</f>
        <v>#NUM!</v>
      </c>
      <c r="I1704" s="30">
        <f>1/S0P5022[[#This Row],[-LOG(p-0.5)^2]]</f>
        <v>1</v>
      </c>
      <c r="J1704" s="30">
        <f>1-S0P5022[[#This Row],[p]]</f>
        <v>0</v>
      </c>
      <c r="K1704" s="30" t="e">
        <f>1/S0P5022[[#This Row],[1-p]]</f>
        <v>#DIV/0!</v>
      </c>
      <c r="L1704" s="30">
        <f>S0P5022[[#This Row],[p]]*2-1</f>
        <v>1</v>
      </c>
      <c r="M1704" s="30">
        <f>S0P5022[[#This Row],[1-p]]*2</f>
        <v>0</v>
      </c>
      <c r="N1704" s="30">
        <f>S0P5022[[#This Row],[2p-1]]*2</f>
        <v>2</v>
      </c>
      <c r="O1704" s="30">
        <f>S0P5022[[#This Row],[2-2p]]*2</f>
        <v>0</v>
      </c>
      <c r="P1704" s="30">
        <f>2^S0P5022[[#This Row],[4p-2]]</f>
        <v>4</v>
      </c>
      <c r="Q1704" s="30">
        <f>2^S0P5022[[#This Row],[4-4p]]</f>
        <v>1</v>
      </c>
      <c r="R1704" s="30">
        <f>2^S0P5022[[#This Row],[2^(4p-2)]]</f>
        <v>16</v>
      </c>
      <c r="S1704" s="29">
        <f>S0P5022[[#This Row],[1-p]]/2</f>
        <v>0</v>
      </c>
      <c r="T1704" s="29" t="e">
        <f>S0P5022[[#This Row],[f(p)]]/LOG(1-S0P5022[[#This Row],[p]],2)^16</f>
        <v>#NUM!</v>
      </c>
      <c r="U1704" s="26" t="e">
        <f>2*(1-ABS(SIN(S0P5022[[#This Row],[Rad]]*2)))^(S0P5022[[#This Row],[-LOG(1-p)]])</f>
        <v>#NUM!</v>
      </c>
      <c r="V1704" s="26" t="e">
        <f>S0P5022[[#This Row],[f(p)]]*LOG(1-S0P5022[[#This Row],[p]],2)^-16</f>
        <v>#NUM!</v>
      </c>
      <c r="W1704" s="26" t="e">
        <f>S0P5022[[#This Row],[f(p)]]*2*((1-ABS(SIN(S0P5022[[#This Row],[Rad]]*2)))^(S0P5022[[#This Row],[-LOG(1-p)]]^2))</f>
        <v>#NUM!</v>
      </c>
      <c r="X1704" s="26" t="e">
        <f>S0P5022[[#This Row],[F3]]+S0P5022[[#This Row],[F2]]</f>
        <v>#NUM!</v>
      </c>
      <c r="Y1704" s="26"/>
      <c r="Z1704"/>
      <c r="AD1704" s="16"/>
      <c r="AE1704" s="20"/>
      <c r="AF1704" s="16"/>
      <c r="AG1704" s="20"/>
      <c r="AN1704" s="15"/>
      <c r="AO1704" s="20"/>
      <c r="AT1704" s="15"/>
      <c r="AU1704" s="17"/>
      <c r="AW1704" s="15"/>
      <c r="AX1704" s="20"/>
    </row>
    <row r="1705" spans="1:50" x14ac:dyDescent="0.3">
      <c r="A1705" s="28">
        <v>71</v>
      </c>
      <c r="B1705" s="28">
        <f>RADIANS(S0P5022[[#This Row],[Deg]])</f>
        <v>1.2391837689159739</v>
      </c>
      <c r="C1705" s="29">
        <v>0</v>
      </c>
      <c r="D1705" s="30">
        <v>1</v>
      </c>
      <c r="E1705" s="30">
        <f>-LOG(S0P5022[[#This Row],[p]]-0.5,2)</f>
        <v>1</v>
      </c>
      <c r="F1705" s="30" t="e">
        <f>-LOG(1-S0P5022[[#This Row],[p]],2)^2</f>
        <v>#NUM!</v>
      </c>
      <c r="G1705" s="30">
        <f>-LOG(S0P5022[[#This Row],[p]]-0.5,2)^2</f>
        <v>1</v>
      </c>
      <c r="H1705" s="30" t="e">
        <f>-LOG(1-S0P5022[[#This Row],[p]],2)</f>
        <v>#NUM!</v>
      </c>
      <c r="I1705" s="30">
        <f>1/S0P5022[[#This Row],[-LOG(p-0.5)^2]]</f>
        <v>1</v>
      </c>
      <c r="J1705" s="30">
        <f>1-S0P5022[[#This Row],[p]]</f>
        <v>0</v>
      </c>
      <c r="K1705" s="30" t="e">
        <f>1/S0P5022[[#This Row],[1-p]]</f>
        <v>#DIV/0!</v>
      </c>
      <c r="L1705" s="30">
        <f>S0P5022[[#This Row],[p]]*2-1</f>
        <v>1</v>
      </c>
      <c r="M1705" s="30">
        <f>S0P5022[[#This Row],[1-p]]*2</f>
        <v>0</v>
      </c>
      <c r="N1705" s="30">
        <f>S0P5022[[#This Row],[2p-1]]*2</f>
        <v>2</v>
      </c>
      <c r="O1705" s="30">
        <f>S0P5022[[#This Row],[2-2p]]*2</f>
        <v>0</v>
      </c>
      <c r="P1705" s="30">
        <f>2^S0P5022[[#This Row],[4p-2]]</f>
        <v>4</v>
      </c>
      <c r="Q1705" s="30">
        <f>2^S0P5022[[#This Row],[4-4p]]</f>
        <v>1</v>
      </c>
      <c r="R1705" s="30">
        <f>2^S0P5022[[#This Row],[2^(4p-2)]]</f>
        <v>16</v>
      </c>
      <c r="S1705" s="29">
        <f>S0P5022[[#This Row],[1-p]]/2</f>
        <v>0</v>
      </c>
      <c r="T1705" s="29" t="e">
        <f>S0P5022[[#This Row],[f(p)]]/LOG(1-S0P5022[[#This Row],[p]],2)^16</f>
        <v>#NUM!</v>
      </c>
      <c r="U1705" s="26" t="e">
        <f>2*(1-ABS(SIN(S0P5022[[#This Row],[Rad]]*2)))^(S0P5022[[#This Row],[-LOG(1-p)]])</f>
        <v>#NUM!</v>
      </c>
      <c r="V1705" s="26" t="e">
        <f>S0P5022[[#This Row],[f(p)]]*LOG(1-S0P5022[[#This Row],[p]],2)^-16</f>
        <v>#NUM!</v>
      </c>
      <c r="W1705" s="26" t="e">
        <f>S0P5022[[#This Row],[f(p)]]*2*((1-ABS(SIN(S0P5022[[#This Row],[Rad]]*2)))^(S0P5022[[#This Row],[-LOG(1-p)]]^2))</f>
        <v>#NUM!</v>
      </c>
      <c r="X1705" s="26" t="e">
        <f>S0P5022[[#This Row],[F3]]+S0P5022[[#This Row],[F2]]</f>
        <v>#NUM!</v>
      </c>
      <c r="Y1705" s="26"/>
      <c r="Z1705"/>
      <c r="AD1705" s="16"/>
      <c r="AE1705" s="20"/>
      <c r="AF1705" s="16"/>
      <c r="AG1705" s="20"/>
      <c r="AN1705" s="15"/>
      <c r="AO1705" s="20"/>
      <c r="AT1705" s="15"/>
      <c r="AU1705" s="17"/>
      <c r="AW1705" s="15"/>
      <c r="AX1705" s="20"/>
    </row>
    <row r="1706" spans="1:50" x14ac:dyDescent="0.3">
      <c r="A1706" s="28">
        <v>72</v>
      </c>
      <c r="B1706" s="28">
        <f>RADIANS(S0P5022[[#This Row],[Deg]])</f>
        <v>1.2566370614359172</v>
      </c>
      <c r="C1706" s="29">
        <v>0</v>
      </c>
      <c r="D1706" s="30">
        <v>1</v>
      </c>
      <c r="E1706" s="30">
        <f>-LOG(S0P5022[[#This Row],[p]]-0.5,2)</f>
        <v>1</v>
      </c>
      <c r="F1706" s="30" t="e">
        <f>-LOG(1-S0P5022[[#This Row],[p]],2)^2</f>
        <v>#NUM!</v>
      </c>
      <c r="G1706" s="30">
        <f>-LOG(S0P5022[[#This Row],[p]]-0.5,2)^2</f>
        <v>1</v>
      </c>
      <c r="H1706" s="30" t="e">
        <f>-LOG(1-S0P5022[[#This Row],[p]],2)</f>
        <v>#NUM!</v>
      </c>
      <c r="I1706" s="30">
        <f>1/S0P5022[[#This Row],[-LOG(p-0.5)^2]]</f>
        <v>1</v>
      </c>
      <c r="J1706" s="30">
        <f>1-S0P5022[[#This Row],[p]]</f>
        <v>0</v>
      </c>
      <c r="K1706" s="30" t="e">
        <f>1/S0P5022[[#This Row],[1-p]]</f>
        <v>#DIV/0!</v>
      </c>
      <c r="L1706" s="30">
        <f>S0P5022[[#This Row],[p]]*2-1</f>
        <v>1</v>
      </c>
      <c r="M1706" s="30">
        <f>S0P5022[[#This Row],[1-p]]*2</f>
        <v>0</v>
      </c>
      <c r="N1706" s="30">
        <f>S0P5022[[#This Row],[2p-1]]*2</f>
        <v>2</v>
      </c>
      <c r="O1706" s="30">
        <f>S0P5022[[#This Row],[2-2p]]*2</f>
        <v>0</v>
      </c>
      <c r="P1706" s="30">
        <f>2^S0P5022[[#This Row],[4p-2]]</f>
        <v>4</v>
      </c>
      <c r="Q1706" s="30">
        <f>2^S0P5022[[#This Row],[4-4p]]</f>
        <v>1</v>
      </c>
      <c r="R1706" s="30">
        <f>2^S0P5022[[#This Row],[2^(4p-2)]]</f>
        <v>16</v>
      </c>
      <c r="S1706" s="29">
        <f>S0P5022[[#This Row],[1-p]]/2</f>
        <v>0</v>
      </c>
      <c r="T1706" s="29" t="e">
        <f>S0P5022[[#This Row],[f(p)]]/LOG(1-S0P5022[[#This Row],[p]],2)^16</f>
        <v>#NUM!</v>
      </c>
      <c r="U1706" s="26" t="e">
        <f>2*(1-ABS(SIN(S0P5022[[#This Row],[Rad]]*2)))^(S0P5022[[#This Row],[-LOG(1-p)]])</f>
        <v>#NUM!</v>
      </c>
      <c r="V1706" s="26" t="e">
        <f>S0P5022[[#This Row],[f(p)]]*LOG(1-S0P5022[[#This Row],[p]],2)^-16</f>
        <v>#NUM!</v>
      </c>
      <c r="W1706" s="26" t="e">
        <f>S0P5022[[#This Row],[f(p)]]*2*((1-ABS(SIN(S0P5022[[#This Row],[Rad]]*2)))^(S0P5022[[#This Row],[-LOG(1-p)]]^2))</f>
        <v>#NUM!</v>
      </c>
      <c r="X1706" s="26" t="e">
        <f>S0P5022[[#This Row],[F3]]+S0P5022[[#This Row],[F2]]</f>
        <v>#NUM!</v>
      </c>
      <c r="Y1706" s="26"/>
      <c r="Z1706"/>
      <c r="AD1706" s="16"/>
      <c r="AE1706" s="20"/>
      <c r="AF1706" s="16"/>
      <c r="AG1706" s="20"/>
      <c r="AN1706" s="15"/>
      <c r="AO1706" s="20"/>
      <c r="AT1706" s="15"/>
      <c r="AU1706" s="17"/>
      <c r="AW1706" s="15"/>
      <c r="AX1706" s="20"/>
    </row>
    <row r="1707" spans="1:50" x14ac:dyDescent="0.3">
      <c r="A1707" s="28">
        <v>73</v>
      </c>
      <c r="B1707" s="28">
        <f>RADIANS(S0P5022[[#This Row],[Deg]])</f>
        <v>1.2740903539558606</v>
      </c>
      <c r="C1707" s="29">
        <v>0</v>
      </c>
      <c r="D1707" s="30">
        <v>1</v>
      </c>
      <c r="E1707" s="30">
        <f>-LOG(S0P5022[[#This Row],[p]]-0.5,2)</f>
        <v>1</v>
      </c>
      <c r="F1707" s="30" t="e">
        <f>-LOG(1-S0P5022[[#This Row],[p]],2)^2</f>
        <v>#NUM!</v>
      </c>
      <c r="G1707" s="30">
        <f>-LOG(S0P5022[[#This Row],[p]]-0.5,2)^2</f>
        <v>1</v>
      </c>
      <c r="H1707" s="30" t="e">
        <f>-LOG(1-S0P5022[[#This Row],[p]],2)</f>
        <v>#NUM!</v>
      </c>
      <c r="I1707" s="30">
        <f>1/S0P5022[[#This Row],[-LOG(p-0.5)^2]]</f>
        <v>1</v>
      </c>
      <c r="J1707" s="30">
        <f>1-S0P5022[[#This Row],[p]]</f>
        <v>0</v>
      </c>
      <c r="K1707" s="30" t="e">
        <f>1/S0P5022[[#This Row],[1-p]]</f>
        <v>#DIV/0!</v>
      </c>
      <c r="L1707" s="30">
        <f>S0P5022[[#This Row],[p]]*2-1</f>
        <v>1</v>
      </c>
      <c r="M1707" s="30">
        <f>S0P5022[[#This Row],[1-p]]*2</f>
        <v>0</v>
      </c>
      <c r="N1707" s="30">
        <f>S0P5022[[#This Row],[2p-1]]*2</f>
        <v>2</v>
      </c>
      <c r="O1707" s="30">
        <f>S0P5022[[#This Row],[2-2p]]*2</f>
        <v>0</v>
      </c>
      <c r="P1707" s="30">
        <f>2^S0P5022[[#This Row],[4p-2]]</f>
        <v>4</v>
      </c>
      <c r="Q1707" s="30">
        <f>2^S0P5022[[#This Row],[4-4p]]</f>
        <v>1</v>
      </c>
      <c r="R1707" s="30">
        <f>2^S0P5022[[#This Row],[2^(4p-2)]]</f>
        <v>16</v>
      </c>
      <c r="S1707" s="29">
        <f>S0P5022[[#This Row],[1-p]]/2</f>
        <v>0</v>
      </c>
      <c r="T1707" s="29" t="e">
        <f>S0P5022[[#This Row],[f(p)]]/LOG(1-S0P5022[[#This Row],[p]],2)^16</f>
        <v>#NUM!</v>
      </c>
      <c r="U1707" s="26" t="e">
        <f>2*(1-ABS(SIN(S0P5022[[#This Row],[Rad]]*2)))^(S0P5022[[#This Row],[-LOG(1-p)]])</f>
        <v>#NUM!</v>
      </c>
      <c r="V1707" s="26" t="e">
        <f>S0P5022[[#This Row],[f(p)]]*LOG(1-S0P5022[[#This Row],[p]],2)^-16</f>
        <v>#NUM!</v>
      </c>
      <c r="W1707" s="26" t="e">
        <f>S0P5022[[#This Row],[f(p)]]*2*((1-ABS(SIN(S0P5022[[#This Row],[Rad]]*2)))^(S0P5022[[#This Row],[-LOG(1-p)]]^2))</f>
        <v>#NUM!</v>
      </c>
      <c r="X1707" s="26" t="e">
        <f>S0P5022[[#This Row],[F3]]+S0P5022[[#This Row],[F2]]</f>
        <v>#NUM!</v>
      </c>
      <c r="Y1707" s="26"/>
      <c r="Z1707"/>
      <c r="AD1707" s="16"/>
      <c r="AE1707" s="20"/>
      <c r="AF1707" s="16"/>
      <c r="AG1707" s="20"/>
      <c r="AN1707" s="15"/>
      <c r="AO1707" s="20"/>
      <c r="AT1707" s="15"/>
      <c r="AU1707" s="17"/>
      <c r="AW1707" s="15"/>
      <c r="AX1707" s="20"/>
    </row>
    <row r="1708" spans="1:50" x14ac:dyDescent="0.3">
      <c r="A1708" s="28">
        <v>74</v>
      </c>
      <c r="B1708" s="28">
        <f>RADIANS(S0P5022[[#This Row],[Deg]])</f>
        <v>1.2915436464758039</v>
      </c>
      <c r="C1708" s="29">
        <v>0</v>
      </c>
      <c r="D1708" s="30">
        <v>1</v>
      </c>
      <c r="E1708" s="30">
        <f>-LOG(S0P5022[[#This Row],[p]]-0.5,2)</f>
        <v>1</v>
      </c>
      <c r="F1708" s="30" t="e">
        <f>-LOG(1-S0P5022[[#This Row],[p]],2)^2</f>
        <v>#NUM!</v>
      </c>
      <c r="G1708" s="30">
        <f>-LOG(S0P5022[[#This Row],[p]]-0.5,2)^2</f>
        <v>1</v>
      </c>
      <c r="H1708" s="30" t="e">
        <f>-LOG(1-S0P5022[[#This Row],[p]],2)</f>
        <v>#NUM!</v>
      </c>
      <c r="I1708" s="30">
        <f>1/S0P5022[[#This Row],[-LOG(p-0.5)^2]]</f>
        <v>1</v>
      </c>
      <c r="J1708" s="30">
        <f>1-S0P5022[[#This Row],[p]]</f>
        <v>0</v>
      </c>
      <c r="K1708" s="30" t="e">
        <f>1/S0P5022[[#This Row],[1-p]]</f>
        <v>#DIV/0!</v>
      </c>
      <c r="L1708" s="30">
        <f>S0P5022[[#This Row],[p]]*2-1</f>
        <v>1</v>
      </c>
      <c r="M1708" s="30">
        <f>S0P5022[[#This Row],[1-p]]*2</f>
        <v>0</v>
      </c>
      <c r="N1708" s="30">
        <f>S0P5022[[#This Row],[2p-1]]*2</f>
        <v>2</v>
      </c>
      <c r="O1708" s="30">
        <f>S0P5022[[#This Row],[2-2p]]*2</f>
        <v>0</v>
      </c>
      <c r="P1708" s="30">
        <f>2^S0P5022[[#This Row],[4p-2]]</f>
        <v>4</v>
      </c>
      <c r="Q1708" s="30">
        <f>2^S0P5022[[#This Row],[4-4p]]</f>
        <v>1</v>
      </c>
      <c r="R1708" s="30">
        <f>2^S0P5022[[#This Row],[2^(4p-2)]]</f>
        <v>16</v>
      </c>
      <c r="S1708" s="29">
        <f>S0P5022[[#This Row],[1-p]]/2</f>
        <v>0</v>
      </c>
      <c r="T1708" s="29" t="e">
        <f>S0P5022[[#This Row],[f(p)]]/LOG(1-S0P5022[[#This Row],[p]],2)^16</f>
        <v>#NUM!</v>
      </c>
      <c r="U1708" s="26" t="e">
        <f>2*(1-ABS(SIN(S0P5022[[#This Row],[Rad]]*2)))^(S0P5022[[#This Row],[-LOG(1-p)]])</f>
        <v>#NUM!</v>
      </c>
      <c r="V1708" s="26" t="e">
        <f>S0P5022[[#This Row],[f(p)]]*LOG(1-S0P5022[[#This Row],[p]],2)^-16</f>
        <v>#NUM!</v>
      </c>
      <c r="W1708" s="26" t="e">
        <f>S0P5022[[#This Row],[f(p)]]*2*((1-ABS(SIN(S0P5022[[#This Row],[Rad]]*2)))^(S0P5022[[#This Row],[-LOG(1-p)]]^2))</f>
        <v>#NUM!</v>
      </c>
      <c r="X1708" s="26" t="e">
        <f>S0P5022[[#This Row],[F3]]+S0P5022[[#This Row],[F2]]</f>
        <v>#NUM!</v>
      </c>
      <c r="Y1708" s="26"/>
      <c r="Z1708"/>
      <c r="AD1708" s="16"/>
      <c r="AE1708" s="20"/>
      <c r="AF1708" s="16"/>
      <c r="AG1708" s="20"/>
      <c r="AN1708" s="15"/>
      <c r="AO1708" s="20"/>
      <c r="AT1708" s="15"/>
      <c r="AU1708" s="17"/>
      <c r="AW1708" s="15"/>
      <c r="AX1708" s="20"/>
    </row>
    <row r="1709" spans="1:50" x14ac:dyDescent="0.3">
      <c r="A1709" s="28">
        <v>75</v>
      </c>
      <c r="B1709" s="28">
        <f>RADIANS(S0P5022[[#This Row],[Deg]])</f>
        <v>1.3089969389957472</v>
      </c>
      <c r="C1709" s="29">
        <v>0</v>
      </c>
      <c r="D1709" s="30">
        <v>1</v>
      </c>
      <c r="E1709" s="30">
        <f>-LOG(S0P5022[[#This Row],[p]]-0.5,2)</f>
        <v>1</v>
      </c>
      <c r="F1709" s="30" t="e">
        <f>-LOG(1-S0P5022[[#This Row],[p]],2)^2</f>
        <v>#NUM!</v>
      </c>
      <c r="G1709" s="30">
        <f>-LOG(S0P5022[[#This Row],[p]]-0.5,2)^2</f>
        <v>1</v>
      </c>
      <c r="H1709" s="30" t="e">
        <f>-LOG(1-S0P5022[[#This Row],[p]],2)</f>
        <v>#NUM!</v>
      </c>
      <c r="I1709" s="30">
        <f>1/S0P5022[[#This Row],[-LOG(p-0.5)^2]]</f>
        <v>1</v>
      </c>
      <c r="J1709" s="30">
        <f>1-S0P5022[[#This Row],[p]]</f>
        <v>0</v>
      </c>
      <c r="K1709" s="30" t="e">
        <f>1/S0P5022[[#This Row],[1-p]]</f>
        <v>#DIV/0!</v>
      </c>
      <c r="L1709" s="30">
        <f>S0P5022[[#This Row],[p]]*2-1</f>
        <v>1</v>
      </c>
      <c r="M1709" s="30">
        <f>S0P5022[[#This Row],[1-p]]*2</f>
        <v>0</v>
      </c>
      <c r="N1709" s="30">
        <f>S0P5022[[#This Row],[2p-1]]*2</f>
        <v>2</v>
      </c>
      <c r="O1709" s="30">
        <f>S0P5022[[#This Row],[2-2p]]*2</f>
        <v>0</v>
      </c>
      <c r="P1709" s="30">
        <f>2^S0P5022[[#This Row],[4p-2]]</f>
        <v>4</v>
      </c>
      <c r="Q1709" s="30">
        <f>2^S0P5022[[#This Row],[4-4p]]</f>
        <v>1</v>
      </c>
      <c r="R1709" s="30">
        <f>2^S0P5022[[#This Row],[2^(4p-2)]]</f>
        <v>16</v>
      </c>
      <c r="S1709" s="29">
        <f>S0P5022[[#This Row],[1-p]]/2</f>
        <v>0</v>
      </c>
      <c r="T1709" s="29" t="e">
        <f>S0P5022[[#This Row],[f(p)]]/LOG(1-S0P5022[[#This Row],[p]],2)^16</f>
        <v>#NUM!</v>
      </c>
      <c r="U1709" s="26" t="e">
        <f>2*(1-ABS(SIN(S0P5022[[#This Row],[Rad]]*2)))^(S0P5022[[#This Row],[-LOG(1-p)]])</f>
        <v>#NUM!</v>
      </c>
      <c r="V1709" s="26" t="e">
        <f>S0P5022[[#This Row],[f(p)]]*LOG(1-S0P5022[[#This Row],[p]],2)^-16</f>
        <v>#NUM!</v>
      </c>
      <c r="W1709" s="26" t="e">
        <f>S0P5022[[#This Row],[f(p)]]*2*((1-ABS(SIN(S0P5022[[#This Row],[Rad]]*2)))^(S0P5022[[#This Row],[-LOG(1-p)]]^2))</f>
        <v>#NUM!</v>
      </c>
      <c r="X1709" s="26" t="e">
        <f>S0P5022[[#This Row],[F3]]+S0P5022[[#This Row],[F2]]</f>
        <v>#NUM!</v>
      </c>
      <c r="Y1709" s="26"/>
      <c r="Z1709"/>
      <c r="AD1709" s="16"/>
      <c r="AE1709" s="20"/>
      <c r="AF1709" s="16"/>
      <c r="AG1709" s="20"/>
      <c r="AN1709" s="15"/>
      <c r="AO1709" s="20"/>
      <c r="AT1709" s="15"/>
      <c r="AU1709" s="17"/>
      <c r="AW1709" s="15"/>
      <c r="AX1709" s="20"/>
    </row>
    <row r="1710" spans="1:50" x14ac:dyDescent="0.3">
      <c r="A1710" s="28">
        <v>76</v>
      </c>
      <c r="B1710" s="28">
        <f>RADIANS(S0P5022[[#This Row],[Deg]])</f>
        <v>1.3264502315156905</v>
      </c>
      <c r="C1710" s="29">
        <v>0</v>
      </c>
      <c r="D1710" s="30">
        <v>1</v>
      </c>
      <c r="E1710" s="30">
        <f>-LOG(S0P5022[[#This Row],[p]]-0.5,2)</f>
        <v>1</v>
      </c>
      <c r="F1710" s="30" t="e">
        <f>-LOG(1-S0P5022[[#This Row],[p]],2)^2</f>
        <v>#NUM!</v>
      </c>
      <c r="G1710" s="30">
        <f>-LOG(S0P5022[[#This Row],[p]]-0.5,2)^2</f>
        <v>1</v>
      </c>
      <c r="H1710" s="30" t="e">
        <f>-LOG(1-S0P5022[[#This Row],[p]],2)</f>
        <v>#NUM!</v>
      </c>
      <c r="I1710" s="30">
        <f>1/S0P5022[[#This Row],[-LOG(p-0.5)^2]]</f>
        <v>1</v>
      </c>
      <c r="J1710" s="30">
        <f>1-S0P5022[[#This Row],[p]]</f>
        <v>0</v>
      </c>
      <c r="K1710" s="30" t="e">
        <f>1/S0P5022[[#This Row],[1-p]]</f>
        <v>#DIV/0!</v>
      </c>
      <c r="L1710" s="30">
        <f>S0P5022[[#This Row],[p]]*2-1</f>
        <v>1</v>
      </c>
      <c r="M1710" s="30">
        <f>S0P5022[[#This Row],[1-p]]*2</f>
        <v>0</v>
      </c>
      <c r="N1710" s="30">
        <f>S0P5022[[#This Row],[2p-1]]*2</f>
        <v>2</v>
      </c>
      <c r="O1710" s="30">
        <f>S0P5022[[#This Row],[2-2p]]*2</f>
        <v>0</v>
      </c>
      <c r="P1710" s="30">
        <f>2^S0P5022[[#This Row],[4p-2]]</f>
        <v>4</v>
      </c>
      <c r="Q1710" s="30">
        <f>2^S0P5022[[#This Row],[4-4p]]</f>
        <v>1</v>
      </c>
      <c r="R1710" s="30">
        <f>2^S0P5022[[#This Row],[2^(4p-2)]]</f>
        <v>16</v>
      </c>
      <c r="S1710" s="29">
        <f>S0P5022[[#This Row],[1-p]]/2</f>
        <v>0</v>
      </c>
      <c r="T1710" s="29" t="e">
        <f>S0P5022[[#This Row],[f(p)]]/LOG(1-S0P5022[[#This Row],[p]],2)^16</f>
        <v>#NUM!</v>
      </c>
      <c r="U1710" s="26" t="e">
        <f>2*(1-ABS(SIN(S0P5022[[#This Row],[Rad]]*2)))^(S0P5022[[#This Row],[-LOG(1-p)]])</f>
        <v>#NUM!</v>
      </c>
      <c r="V1710" s="26" t="e">
        <f>S0P5022[[#This Row],[f(p)]]*LOG(1-S0P5022[[#This Row],[p]],2)^-16</f>
        <v>#NUM!</v>
      </c>
      <c r="W1710" s="26" t="e">
        <f>S0P5022[[#This Row],[f(p)]]*2*((1-ABS(SIN(S0P5022[[#This Row],[Rad]]*2)))^(S0P5022[[#This Row],[-LOG(1-p)]]^2))</f>
        <v>#NUM!</v>
      </c>
      <c r="X1710" s="26" t="e">
        <f>S0P5022[[#This Row],[F3]]+S0P5022[[#This Row],[F2]]</f>
        <v>#NUM!</v>
      </c>
      <c r="Y1710" s="26"/>
      <c r="Z1710"/>
      <c r="AD1710" s="16"/>
      <c r="AE1710" s="20"/>
      <c r="AF1710" s="16"/>
      <c r="AG1710" s="20"/>
      <c r="AN1710" s="15"/>
      <c r="AO1710" s="20"/>
      <c r="AT1710" s="15"/>
      <c r="AU1710" s="17"/>
      <c r="AW1710" s="15"/>
      <c r="AX1710" s="20"/>
    </row>
    <row r="1711" spans="1:50" x14ac:dyDescent="0.3">
      <c r="A1711" s="28">
        <v>77</v>
      </c>
      <c r="B1711" s="28">
        <f>RADIANS(S0P5022[[#This Row],[Deg]])</f>
        <v>1.3439035240356338</v>
      </c>
      <c r="C1711" s="29">
        <v>0</v>
      </c>
      <c r="D1711" s="30">
        <v>1</v>
      </c>
      <c r="E1711" s="30">
        <f>-LOG(S0P5022[[#This Row],[p]]-0.5,2)</f>
        <v>1</v>
      </c>
      <c r="F1711" s="30" t="e">
        <f>-LOG(1-S0P5022[[#This Row],[p]],2)^2</f>
        <v>#NUM!</v>
      </c>
      <c r="G1711" s="30">
        <f>-LOG(S0P5022[[#This Row],[p]]-0.5,2)^2</f>
        <v>1</v>
      </c>
      <c r="H1711" s="30" t="e">
        <f>-LOG(1-S0P5022[[#This Row],[p]],2)</f>
        <v>#NUM!</v>
      </c>
      <c r="I1711" s="30">
        <f>1/S0P5022[[#This Row],[-LOG(p-0.5)^2]]</f>
        <v>1</v>
      </c>
      <c r="J1711" s="30">
        <f>1-S0P5022[[#This Row],[p]]</f>
        <v>0</v>
      </c>
      <c r="K1711" s="30" t="e">
        <f>1/S0P5022[[#This Row],[1-p]]</f>
        <v>#DIV/0!</v>
      </c>
      <c r="L1711" s="30">
        <f>S0P5022[[#This Row],[p]]*2-1</f>
        <v>1</v>
      </c>
      <c r="M1711" s="30">
        <f>S0P5022[[#This Row],[1-p]]*2</f>
        <v>0</v>
      </c>
      <c r="N1711" s="30">
        <f>S0P5022[[#This Row],[2p-1]]*2</f>
        <v>2</v>
      </c>
      <c r="O1711" s="30">
        <f>S0P5022[[#This Row],[2-2p]]*2</f>
        <v>0</v>
      </c>
      <c r="P1711" s="30">
        <f>2^S0P5022[[#This Row],[4p-2]]</f>
        <v>4</v>
      </c>
      <c r="Q1711" s="30">
        <f>2^S0P5022[[#This Row],[4-4p]]</f>
        <v>1</v>
      </c>
      <c r="R1711" s="30">
        <f>2^S0P5022[[#This Row],[2^(4p-2)]]</f>
        <v>16</v>
      </c>
      <c r="S1711" s="29">
        <f>S0P5022[[#This Row],[1-p]]/2</f>
        <v>0</v>
      </c>
      <c r="T1711" s="29" t="e">
        <f>S0P5022[[#This Row],[f(p)]]/LOG(1-S0P5022[[#This Row],[p]],2)^16</f>
        <v>#NUM!</v>
      </c>
      <c r="U1711" s="26" t="e">
        <f>2*(1-ABS(SIN(S0P5022[[#This Row],[Rad]]*2)))^(S0P5022[[#This Row],[-LOG(1-p)]])</f>
        <v>#NUM!</v>
      </c>
      <c r="V1711" s="26" t="e">
        <f>S0P5022[[#This Row],[f(p)]]*LOG(1-S0P5022[[#This Row],[p]],2)^-16</f>
        <v>#NUM!</v>
      </c>
      <c r="W1711" s="26" t="e">
        <f>S0P5022[[#This Row],[f(p)]]*2*((1-ABS(SIN(S0P5022[[#This Row],[Rad]]*2)))^(S0P5022[[#This Row],[-LOG(1-p)]]^2))</f>
        <v>#NUM!</v>
      </c>
      <c r="X1711" s="26" t="e">
        <f>S0P5022[[#This Row],[F3]]+S0P5022[[#This Row],[F2]]</f>
        <v>#NUM!</v>
      </c>
      <c r="Y1711" s="26"/>
      <c r="Z1711"/>
      <c r="AD1711" s="16"/>
      <c r="AE1711" s="20"/>
      <c r="AF1711" s="16"/>
      <c r="AG1711" s="20"/>
      <c r="AN1711" s="15"/>
      <c r="AO1711" s="20"/>
      <c r="AT1711" s="15"/>
      <c r="AU1711" s="17"/>
      <c r="AW1711" s="15"/>
      <c r="AX1711" s="20"/>
    </row>
    <row r="1712" spans="1:50" x14ac:dyDescent="0.3">
      <c r="A1712" s="28">
        <v>78</v>
      </c>
      <c r="B1712" s="28">
        <f>RADIANS(S0P5022[[#This Row],[Deg]])</f>
        <v>1.3613568165555769</v>
      </c>
      <c r="C1712" s="29">
        <v>0</v>
      </c>
      <c r="D1712" s="30">
        <v>1</v>
      </c>
      <c r="E1712" s="30">
        <f>-LOG(S0P5022[[#This Row],[p]]-0.5,2)</f>
        <v>1</v>
      </c>
      <c r="F1712" s="30" t="e">
        <f>-LOG(1-S0P5022[[#This Row],[p]],2)^2</f>
        <v>#NUM!</v>
      </c>
      <c r="G1712" s="30">
        <f>-LOG(S0P5022[[#This Row],[p]]-0.5,2)^2</f>
        <v>1</v>
      </c>
      <c r="H1712" s="30" t="e">
        <f>-LOG(1-S0P5022[[#This Row],[p]],2)</f>
        <v>#NUM!</v>
      </c>
      <c r="I1712" s="30">
        <f>1/S0P5022[[#This Row],[-LOG(p-0.5)^2]]</f>
        <v>1</v>
      </c>
      <c r="J1712" s="30">
        <f>1-S0P5022[[#This Row],[p]]</f>
        <v>0</v>
      </c>
      <c r="K1712" s="30" t="e">
        <f>1/S0P5022[[#This Row],[1-p]]</f>
        <v>#DIV/0!</v>
      </c>
      <c r="L1712" s="30">
        <f>S0P5022[[#This Row],[p]]*2-1</f>
        <v>1</v>
      </c>
      <c r="M1712" s="30">
        <f>S0P5022[[#This Row],[1-p]]*2</f>
        <v>0</v>
      </c>
      <c r="N1712" s="30">
        <f>S0P5022[[#This Row],[2p-1]]*2</f>
        <v>2</v>
      </c>
      <c r="O1712" s="30">
        <f>S0P5022[[#This Row],[2-2p]]*2</f>
        <v>0</v>
      </c>
      <c r="P1712" s="30">
        <f>2^S0P5022[[#This Row],[4p-2]]</f>
        <v>4</v>
      </c>
      <c r="Q1712" s="30">
        <f>2^S0P5022[[#This Row],[4-4p]]</f>
        <v>1</v>
      </c>
      <c r="R1712" s="30">
        <f>2^S0P5022[[#This Row],[2^(4p-2)]]</f>
        <v>16</v>
      </c>
      <c r="S1712" s="29">
        <f>S0P5022[[#This Row],[1-p]]/2</f>
        <v>0</v>
      </c>
      <c r="T1712" s="29" t="e">
        <f>S0P5022[[#This Row],[f(p)]]/LOG(1-S0P5022[[#This Row],[p]],2)^16</f>
        <v>#NUM!</v>
      </c>
      <c r="U1712" s="26" t="e">
        <f>2*(1-ABS(SIN(S0P5022[[#This Row],[Rad]]*2)))^(S0P5022[[#This Row],[-LOG(1-p)]])</f>
        <v>#NUM!</v>
      </c>
      <c r="V1712" s="26" t="e">
        <f>S0P5022[[#This Row],[f(p)]]*LOG(1-S0P5022[[#This Row],[p]],2)^-16</f>
        <v>#NUM!</v>
      </c>
      <c r="W1712" s="26" t="e">
        <f>S0P5022[[#This Row],[f(p)]]*2*((1-ABS(SIN(S0P5022[[#This Row],[Rad]]*2)))^(S0P5022[[#This Row],[-LOG(1-p)]]^2))</f>
        <v>#NUM!</v>
      </c>
      <c r="X1712" s="26" t="e">
        <f>S0P5022[[#This Row],[F3]]+S0P5022[[#This Row],[F2]]</f>
        <v>#NUM!</v>
      </c>
      <c r="Y1712" s="26"/>
      <c r="Z1712"/>
      <c r="AD1712" s="16"/>
      <c r="AE1712" s="20"/>
      <c r="AF1712" s="16"/>
      <c r="AG1712" s="20"/>
      <c r="AN1712" s="15"/>
      <c r="AO1712" s="20"/>
      <c r="AT1712" s="15"/>
      <c r="AU1712" s="17"/>
      <c r="AW1712" s="15"/>
      <c r="AX1712" s="20"/>
    </row>
    <row r="1713" spans="1:50" x14ac:dyDescent="0.3">
      <c r="A1713" s="28">
        <v>79</v>
      </c>
      <c r="B1713" s="28">
        <f>RADIANS(S0P5022[[#This Row],[Deg]])</f>
        <v>1.3788101090755203</v>
      </c>
      <c r="C1713" s="29">
        <v>0</v>
      </c>
      <c r="D1713" s="30">
        <v>1</v>
      </c>
      <c r="E1713" s="30">
        <f>-LOG(S0P5022[[#This Row],[p]]-0.5,2)</f>
        <v>1</v>
      </c>
      <c r="F1713" s="30" t="e">
        <f>-LOG(1-S0P5022[[#This Row],[p]],2)^2</f>
        <v>#NUM!</v>
      </c>
      <c r="G1713" s="30">
        <f>-LOG(S0P5022[[#This Row],[p]]-0.5,2)^2</f>
        <v>1</v>
      </c>
      <c r="H1713" s="30" t="e">
        <f>-LOG(1-S0P5022[[#This Row],[p]],2)</f>
        <v>#NUM!</v>
      </c>
      <c r="I1713" s="30">
        <f>1/S0P5022[[#This Row],[-LOG(p-0.5)^2]]</f>
        <v>1</v>
      </c>
      <c r="J1713" s="30">
        <f>1-S0P5022[[#This Row],[p]]</f>
        <v>0</v>
      </c>
      <c r="K1713" s="30" t="e">
        <f>1/S0P5022[[#This Row],[1-p]]</f>
        <v>#DIV/0!</v>
      </c>
      <c r="L1713" s="30">
        <f>S0P5022[[#This Row],[p]]*2-1</f>
        <v>1</v>
      </c>
      <c r="M1713" s="30">
        <f>S0P5022[[#This Row],[1-p]]*2</f>
        <v>0</v>
      </c>
      <c r="N1713" s="30">
        <f>S0P5022[[#This Row],[2p-1]]*2</f>
        <v>2</v>
      </c>
      <c r="O1713" s="30">
        <f>S0P5022[[#This Row],[2-2p]]*2</f>
        <v>0</v>
      </c>
      <c r="P1713" s="30">
        <f>2^S0P5022[[#This Row],[4p-2]]</f>
        <v>4</v>
      </c>
      <c r="Q1713" s="30">
        <f>2^S0P5022[[#This Row],[4-4p]]</f>
        <v>1</v>
      </c>
      <c r="R1713" s="30">
        <f>2^S0P5022[[#This Row],[2^(4p-2)]]</f>
        <v>16</v>
      </c>
      <c r="S1713" s="29">
        <f>S0P5022[[#This Row],[1-p]]/2</f>
        <v>0</v>
      </c>
      <c r="T1713" s="29" t="e">
        <f>S0P5022[[#This Row],[f(p)]]/LOG(1-S0P5022[[#This Row],[p]],2)^16</f>
        <v>#NUM!</v>
      </c>
      <c r="U1713" s="26" t="e">
        <f>2*(1-ABS(SIN(S0P5022[[#This Row],[Rad]]*2)))^(S0P5022[[#This Row],[-LOG(1-p)]])</f>
        <v>#NUM!</v>
      </c>
      <c r="V1713" s="26" t="e">
        <f>S0P5022[[#This Row],[f(p)]]*LOG(1-S0P5022[[#This Row],[p]],2)^-16</f>
        <v>#NUM!</v>
      </c>
      <c r="W1713" s="26" t="e">
        <f>S0P5022[[#This Row],[f(p)]]*2*((1-ABS(SIN(S0P5022[[#This Row],[Rad]]*2)))^(S0P5022[[#This Row],[-LOG(1-p)]]^2))</f>
        <v>#NUM!</v>
      </c>
      <c r="X1713" s="26" t="e">
        <f>S0P5022[[#This Row],[F3]]+S0P5022[[#This Row],[F2]]</f>
        <v>#NUM!</v>
      </c>
      <c r="Y1713" s="26"/>
      <c r="Z1713"/>
      <c r="AD1713" s="16"/>
      <c r="AE1713" s="20"/>
      <c r="AF1713" s="16"/>
      <c r="AG1713" s="20"/>
      <c r="AN1713" s="15"/>
      <c r="AO1713" s="20"/>
      <c r="AT1713" s="15"/>
      <c r="AU1713" s="17"/>
      <c r="AW1713" s="15"/>
      <c r="AX1713" s="20"/>
    </row>
    <row r="1714" spans="1:50" x14ac:dyDescent="0.3">
      <c r="A1714" s="28">
        <v>80</v>
      </c>
      <c r="B1714" s="28">
        <f>RADIANS(S0P5022[[#This Row],[Deg]])</f>
        <v>1.3962634015954636</v>
      </c>
      <c r="C1714" s="29">
        <v>0</v>
      </c>
      <c r="D1714" s="30">
        <v>1</v>
      </c>
      <c r="E1714" s="30">
        <f>-LOG(S0P5022[[#This Row],[p]]-0.5,2)</f>
        <v>1</v>
      </c>
      <c r="F1714" s="30" t="e">
        <f>-LOG(1-S0P5022[[#This Row],[p]],2)^2</f>
        <v>#NUM!</v>
      </c>
      <c r="G1714" s="30">
        <f>-LOG(S0P5022[[#This Row],[p]]-0.5,2)^2</f>
        <v>1</v>
      </c>
      <c r="H1714" s="30" t="e">
        <f>-LOG(1-S0P5022[[#This Row],[p]],2)</f>
        <v>#NUM!</v>
      </c>
      <c r="I1714" s="30">
        <f>1/S0P5022[[#This Row],[-LOG(p-0.5)^2]]</f>
        <v>1</v>
      </c>
      <c r="J1714" s="30">
        <f>1-S0P5022[[#This Row],[p]]</f>
        <v>0</v>
      </c>
      <c r="K1714" s="30" t="e">
        <f>1/S0P5022[[#This Row],[1-p]]</f>
        <v>#DIV/0!</v>
      </c>
      <c r="L1714" s="30">
        <f>S0P5022[[#This Row],[p]]*2-1</f>
        <v>1</v>
      </c>
      <c r="M1714" s="30">
        <f>S0P5022[[#This Row],[1-p]]*2</f>
        <v>0</v>
      </c>
      <c r="N1714" s="30">
        <f>S0P5022[[#This Row],[2p-1]]*2</f>
        <v>2</v>
      </c>
      <c r="O1714" s="30">
        <f>S0P5022[[#This Row],[2-2p]]*2</f>
        <v>0</v>
      </c>
      <c r="P1714" s="30">
        <f>2^S0P5022[[#This Row],[4p-2]]</f>
        <v>4</v>
      </c>
      <c r="Q1714" s="30">
        <f>2^S0P5022[[#This Row],[4-4p]]</f>
        <v>1</v>
      </c>
      <c r="R1714" s="30">
        <f>2^S0P5022[[#This Row],[2^(4p-2)]]</f>
        <v>16</v>
      </c>
      <c r="S1714" s="29">
        <f>S0P5022[[#This Row],[1-p]]/2</f>
        <v>0</v>
      </c>
      <c r="T1714" s="29" t="e">
        <f>S0P5022[[#This Row],[f(p)]]/LOG(1-S0P5022[[#This Row],[p]],2)^16</f>
        <v>#NUM!</v>
      </c>
      <c r="U1714" s="26" t="e">
        <f>2*(1-ABS(SIN(S0P5022[[#This Row],[Rad]]*2)))^(S0P5022[[#This Row],[-LOG(1-p)]])</f>
        <v>#NUM!</v>
      </c>
      <c r="V1714" s="26" t="e">
        <f>S0P5022[[#This Row],[f(p)]]*LOG(1-S0P5022[[#This Row],[p]],2)^-16</f>
        <v>#NUM!</v>
      </c>
      <c r="W1714" s="26" t="e">
        <f>S0P5022[[#This Row],[f(p)]]*2*((1-ABS(SIN(S0P5022[[#This Row],[Rad]]*2)))^(S0P5022[[#This Row],[-LOG(1-p)]]^2))</f>
        <v>#NUM!</v>
      </c>
      <c r="X1714" s="26" t="e">
        <f>S0P5022[[#This Row],[F3]]+S0P5022[[#This Row],[F2]]</f>
        <v>#NUM!</v>
      </c>
      <c r="Y1714" s="26"/>
      <c r="Z1714"/>
      <c r="AD1714" s="16"/>
      <c r="AE1714" s="20"/>
      <c r="AF1714" s="16"/>
      <c r="AG1714" s="20"/>
      <c r="AN1714" s="15"/>
      <c r="AO1714" s="20"/>
      <c r="AT1714" s="15"/>
      <c r="AU1714" s="17"/>
      <c r="AW1714" s="15"/>
      <c r="AX1714" s="20"/>
    </row>
    <row r="1715" spans="1:50" x14ac:dyDescent="0.3">
      <c r="A1715" s="28">
        <v>81</v>
      </c>
      <c r="B1715" s="28">
        <f>RADIANS(S0P5022[[#This Row],[Deg]])</f>
        <v>1.4137166941154069</v>
      </c>
      <c r="C1715" s="29">
        <v>0</v>
      </c>
      <c r="D1715" s="30">
        <v>1</v>
      </c>
      <c r="E1715" s="30">
        <f>-LOG(S0P5022[[#This Row],[p]]-0.5,2)</f>
        <v>1</v>
      </c>
      <c r="F1715" s="30" t="e">
        <f>-LOG(1-S0P5022[[#This Row],[p]],2)^2</f>
        <v>#NUM!</v>
      </c>
      <c r="G1715" s="30">
        <f>-LOG(S0P5022[[#This Row],[p]]-0.5,2)^2</f>
        <v>1</v>
      </c>
      <c r="H1715" s="30" t="e">
        <f>-LOG(1-S0P5022[[#This Row],[p]],2)</f>
        <v>#NUM!</v>
      </c>
      <c r="I1715" s="30">
        <f>1/S0P5022[[#This Row],[-LOG(p-0.5)^2]]</f>
        <v>1</v>
      </c>
      <c r="J1715" s="30">
        <f>1-S0P5022[[#This Row],[p]]</f>
        <v>0</v>
      </c>
      <c r="K1715" s="30" t="e">
        <f>1/S0P5022[[#This Row],[1-p]]</f>
        <v>#DIV/0!</v>
      </c>
      <c r="L1715" s="30">
        <f>S0P5022[[#This Row],[p]]*2-1</f>
        <v>1</v>
      </c>
      <c r="M1715" s="30">
        <f>S0P5022[[#This Row],[1-p]]*2</f>
        <v>0</v>
      </c>
      <c r="N1715" s="30">
        <f>S0P5022[[#This Row],[2p-1]]*2</f>
        <v>2</v>
      </c>
      <c r="O1715" s="30">
        <f>S0P5022[[#This Row],[2-2p]]*2</f>
        <v>0</v>
      </c>
      <c r="P1715" s="30">
        <f>2^S0P5022[[#This Row],[4p-2]]</f>
        <v>4</v>
      </c>
      <c r="Q1715" s="30">
        <f>2^S0P5022[[#This Row],[4-4p]]</f>
        <v>1</v>
      </c>
      <c r="R1715" s="30">
        <f>2^S0P5022[[#This Row],[2^(4p-2)]]</f>
        <v>16</v>
      </c>
      <c r="S1715" s="29">
        <f>S0P5022[[#This Row],[1-p]]/2</f>
        <v>0</v>
      </c>
      <c r="T1715" s="29" t="e">
        <f>S0P5022[[#This Row],[f(p)]]/LOG(1-S0P5022[[#This Row],[p]],2)^16</f>
        <v>#NUM!</v>
      </c>
      <c r="U1715" s="26" t="e">
        <f>2*(1-ABS(SIN(S0P5022[[#This Row],[Rad]]*2)))^(S0P5022[[#This Row],[-LOG(1-p)]])</f>
        <v>#NUM!</v>
      </c>
      <c r="V1715" s="26" t="e">
        <f>S0P5022[[#This Row],[f(p)]]*LOG(1-S0P5022[[#This Row],[p]],2)^-16</f>
        <v>#NUM!</v>
      </c>
      <c r="W1715" s="26" t="e">
        <f>S0P5022[[#This Row],[f(p)]]*2*((1-ABS(SIN(S0P5022[[#This Row],[Rad]]*2)))^(S0P5022[[#This Row],[-LOG(1-p)]]^2))</f>
        <v>#NUM!</v>
      </c>
      <c r="X1715" s="26" t="e">
        <f>S0P5022[[#This Row],[F3]]+S0P5022[[#This Row],[F2]]</f>
        <v>#NUM!</v>
      </c>
      <c r="Y1715" s="26"/>
      <c r="Z1715"/>
      <c r="AD1715" s="16"/>
      <c r="AE1715" s="20"/>
      <c r="AF1715" s="16"/>
      <c r="AG1715" s="20"/>
      <c r="AN1715" s="15"/>
      <c r="AO1715" s="20"/>
      <c r="AT1715" s="15"/>
      <c r="AU1715" s="17"/>
      <c r="AW1715" s="15"/>
      <c r="AX1715" s="20"/>
    </row>
    <row r="1716" spans="1:50" x14ac:dyDescent="0.3">
      <c r="A1716" s="28">
        <v>82</v>
      </c>
      <c r="B1716" s="28">
        <f>RADIANS(S0P5022[[#This Row],[Deg]])</f>
        <v>1.4311699866353502</v>
      </c>
      <c r="C1716" s="29">
        <v>0</v>
      </c>
      <c r="D1716" s="30">
        <v>1</v>
      </c>
      <c r="E1716" s="30">
        <f>-LOG(S0P5022[[#This Row],[p]]-0.5,2)</f>
        <v>1</v>
      </c>
      <c r="F1716" s="30" t="e">
        <f>-LOG(1-S0P5022[[#This Row],[p]],2)^2</f>
        <v>#NUM!</v>
      </c>
      <c r="G1716" s="30">
        <f>-LOG(S0P5022[[#This Row],[p]]-0.5,2)^2</f>
        <v>1</v>
      </c>
      <c r="H1716" s="30" t="e">
        <f>-LOG(1-S0P5022[[#This Row],[p]],2)</f>
        <v>#NUM!</v>
      </c>
      <c r="I1716" s="30">
        <f>1/S0P5022[[#This Row],[-LOG(p-0.5)^2]]</f>
        <v>1</v>
      </c>
      <c r="J1716" s="30">
        <f>1-S0P5022[[#This Row],[p]]</f>
        <v>0</v>
      </c>
      <c r="K1716" s="30" t="e">
        <f>1/S0P5022[[#This Row],[1-p]]</f>
        <v>#DIV/0!</v>
      </c>
      <c r="L1716" s="30">
        <f>S0P5022[[#This Row],[p]]*2-1</f>
        <v>1</v>
      </c>
      <c r="M1716" s="30">
        <f>S0P5022[[#This Row],[1-p]]*2</f>
        <v>0</v>
      </c>
      <c r="N1716" s="30">
        <f>S0P5022[[#This Row],[2p-1]]*2</f>
        <v>2</v>
      </c>
      <c r="O1716" s="30">
        <f>S0P5022[[#This Row],[2-2p]]*2</f>
        <v>0</v>
      </c>
      <c r="P1716" s="30">
        <f>2^S0P5022[[#This Row],[4p-2]]</f>
        <v>4</v>
      </c>
      <c r="Q1716" s="30">
        <f>2^S0P5022[[#This Row],[4-4p]]</f>
        <v>1</v>
      </c>
      <c r="R1716" s="30">
        <f>2^S0P5022[[#This Row],[2^(4p-2)]]</f>
        <v>16</v>
      </c>
      <c r="S1716" s="29">
        <f>S0P5022[[#This Row],[1-p]]/2</f>
        <v>0</v>
      </c>
      <c r="T1716" s="29" t="e">
        <f>S0P5022[[#This Row],[f(p)]]/LOG(1-S0P5022[[#This Row],[p]],2)^16</f>
        <v>#NUM!</v>
      </c>
      <c r="U1716" s="26" t="e">
        <f>2*(1-ABS(SIN(S0P5022[[#This Row],[Rad]]*2)))^(S0P5022[[#This Row],[-LOG(1-p)]])</f>
        <v>#NUM!</v>
      </c>
      <c r="V1716" s="26" t="e">
        <f>S0P5022[[#This Row],[f(p)]]*LOG(1-S0P5022[[#This Row],[p]],2)^-16</f>
        <v>#NUM!</v>
      </c>
      <c r="W1716" s="26" t="e">
        <f>S0P5022[[#This Row],[f(p)]]*2*((1-ABS(SIN(S0P5022[[#This Row],[Rad]]*2)))^(S0P5022[[#This Row],[-LOG(1-p)]]^2))</f>
        <v>#NUM!</v>
      </c>
      <c r="X1716" s="26" t="e">
        <f>S0P5022[[#This Row],[F3]]+S0P5022[[#This Row],[F2]]</f>
        <v>#NUM!</v>
      </c>
      <c r="Y1716" s="26"/>
      <c r="Z1716"/>
      <c r="AD1716" s="16"/>
      <c r="AE1716" s="20"/>
      <c r="AF1716" s="16"/>
      <c r="AG1716" s="20"/>
      <c r="AN1716" s="15"/>
      <c r="AO1716" s="20"/>
      <c r="AT1716" s="15"/>
      <c r="AU1716" s="17"/>
      <c r="AW1716" s="15"/>
      <c r="AX1716" s="20"/>
    </row>
    <row r="1717" spans="1:50" x14ac:dyDescent="0.3">
      <c r="A1717" s="28">
        <v>83</v>
      </c>
      <c r="B1717" s="28">
        <f>RADIANS(S0P5022[[#This Row],[Deg]])</f>
        <v>1.4486232791552935</v>
      </c>
      <c r="C1717" s="29">
        <v>0</v>
      </c>
      <c r="D1717" s="30">
        <v>1</v>
      </c>
      <c r="E1717" s="30">
        <f>-LOG(S0P5022[[#This Row],[p]]-0.5,2)</f>
        <v>1</v>
      </c>
      <c r="F1717" s="30" t="e">
        <f>-LOG(1-S0P5022[[#This Row],[p]],2)^2</f>
        <v>#NUM!</v>
      </c>
      <c r="G1717" s="30">
        <f>-LOG(S0P5022[[#This Row],[p]]-0.5,2)^2</f>
        <v>1</v>
      </c>
      <c r="H1717" s="30" t="e">
        <f>-LOG(1-S0P5022[[#This Row],[p]],2)</f>
        <v>#NUM!</v>
      </c>
      <c r="I1717" s="30">
        <f>1/S0P5022[[#This Row],[-LOG(p-0.5)^2]]</f>
        <v>1</v>
      </c>
      <c r="J1717" s="30">
        <f>1-S0P5022[[#This Row],[p]]</f>
        <v>0</v>
      </c>
      <c r="K1717" s="30" t="e">
        <f>1/S0P5022[[#This Row],[1-p]]</f>
        <v>#DIV/0!</v>
      </c>
      <c r="L1717" s="30">
        <f>S0P5022[[#This Row],[p]]*2-1</f>
        <v>1</v>
      </c>
      <c r="M1717" s="30">
        <f>S0P5022[[#This Row],[1-p]]*2</f>
        <v>0</v>
      </c>
      <c r="N1717" s="30">
        <f>S0P5022[[#This Row],[2p-1]]*2</f>
        <v>2</v>
      </c>
      <c r="O1717" s="30">
        <f>S0P5022[[#This Row],[2-2p]]*2</f>
        <v>0</v>
      </c>
      <c r="P1717" s="30">
        <f>2^S0P5022[[#This Row],[4p-2]]</f>
        <v>4</v>
      </c>
      <c r="Q1717" s="30">
        <f>2^S0P5022[[#This Row],[4-4p]]</f>
        <v>1</v>
      </c>
      <c r="R1717" s="30">
        <f>2^S0P5022[[#This Row],[2^(4p-2)]]</f>
        <v>16</v>
      </c>
      <c r="S1717" s="29">
        <f>S0P5022[[#This Row],[1-p]]/2</f>
        <v>0</v>
      </c>
      <c r="T1717" s="29" t="e">
        <f>S0P5022[[#This Row],[f(p)]]/LOG(1-S0P5022[[#This Row],[p]],2)^16</f>
        <v>#NUM!</v>
      </c>
      <c r="U1717" s="26" t="e">
        <f>2*(1-ABS(SIN(S0P5022[[#This Row],[Rad]]*2)))^(S0P5022[[#This Row],[-LOG(1-p)]])</f>
        <v>#NUM!</v>
      </c>
      <c r="V1717" s="26" t="e">
        <f>S0P5022[[#This Row],[f(p)]]*LOG(1-S0P5022[[#This Row],[p]],2)^-16</f>
        <v>#NUM!</v>
      </c>
      <c r="W1717" s="26" t="e">
        <f>S0P5022[[#This Row],[f(p)]]*2*((1-ABS(SIN(S0P5022[[#This Row],[Rad]]*2)))^(S0P5022[[#This Row],[-LOG(1-p)]]^2))</f>
        <v>#NUM!</v>
      </c>
      <c r="X1717" s="26" t="e">
        <f>S0P5022[[#This Row],[F3]]+S0P5022[[#This Row],[F2]]</f>
        <v>#NUM!</v>
      </c>
      <c r="Y1717" s="26"/>
      <c r="Z1717"/>
      <c r="AD1717" s="16"/>
      <c r="AE1717" s="20"/>
      <c r="AF1717" s="16"/>
      <c r="AG1717" s="20"/>
      <c r="AN1717" s="15"/>
      <c r="AO1717" s="20"/>
      <c r="AT1717" s="15"/>
      <c r="AU1717" s="17"/>
      <c r="AW1717" s="15"/>
      <c r="AX1717" s="20"/>
    </row>
    <row r="1718" spans="1:50" x14ac:dyDescent="0.3">
      <c r="A1718" s="28">
        <v>84</v>
      </c>
      <c r="B1718" s="28">
        <f>RADIANS(S0P5022[[#This Row],[Deg]])</f>
        <v>1.4660765716752369</v>
      </c>
      <c r="C1718" s="29">
        <v>0</v>
      </c>
      <c r="D1718" s="30">
        <v>1</v>
      </c>
      <c r="E1718" s="30">
        <f>-LOG(S0P5022[[#This Row],[p]]-0.5,2)</f>
        <v>1</v>
      </c>
      <c r="F1718" s="30" t="e">
        <f>-LOG(1-S0P5022[[#This Row],[p]],2)^2</f>
        <v>#NUM!</v>
      </c>
      <c r="G1718" s="30">
        <f>-LOG(S0P5022[[#This Row],[p]]-0.5,2)^2</f>
        <v>1</v>
      </c>
      <c r="H1718" s="30" t="e">
        <f>-LOG(1-S0P5022[[#This Row],[p]],2)</f>
        <v>#NUM!</v>
      </c>
      <c r="I1718" s="30">
        <f>1/S0P5022[[#This Row],[-LOG(p-0.5)^2]]</f>
        <v>1</v>
      </c>
      <c r="J1718" s="30">
        <f>1-S0P5022[[#This Row],[p]]</f>
        <v>0</v>
      </c>
      <c r="K1718" s="30" t="e">
        <f>1/S0P5022[[#This Row],[1-p]]</f>
        <v>#DIV/0!</v>
      </c>
      <c r="L1718" s="30">
        <f>S0P5022[[#This Row],[p]]*2-1</f>
        <v>1</v>
      </c>
      <c r="M1718" s="30">
        <f>S0P5022[[#This Row],[1-p]]*2</f>
        <v>0</v>
      </c>
      <c r="N1718" s="30">
        <f>S0P5022[[#This Row],[2p-1]]*2</f>
        <v>2</v>
      </c>
      <c r="O1718" s="30">
        <f>S0P5022[[#This Row],[2-2p]]*2</f>
        <v>0</v>
      </c>
      <c r="P1718" s="30">
        <f>2^S0P5022[[#This Row],[4p-2]]</f>
        <v>4</v>
      </c>
      <c r="Q1718" s="30">
        <f>2^S0P5022[[#This Row],[4-4p]]</f>
        <v>1</v>
      </c>
      <c r="R1718" s="30">
        <f>2^S0P5022[[#This Row],[2^(4p-2)]]</f>
        <v>16</v>
      </c>
      <c r="S1718" s="29">
        <f>S0P5022[[#This Row],[1-p]]/2</f>
        <v>0</v>
      </c>
      <c r="T1718" s="29" t="e">
        <f>S0P5022[[#This Row],[f(p)]]/LOG(1-S0P5022[[#This Row],[p]],2)^16</f>
        <v>#NUM!</v>
      </c>
      <c r="U1718" s="26" t="e">
        <f>2*(1-ABS(SIN(S0P5022[[#This Row],[Rad]]*2)))^(S0P5022[[#This Row],[-LOG(1-p)]])</f>
        <v>#NUM!</v>
      </c>
      <c r="V1718" s="26" t="e">
        <f>S0P5022[[#This Row],[f(p)]]*LOG(1-S0P5022[[#This Row],[p]],2)^-16</f>
        <v>#NUM!</v>
      </c>
      <c r="W1718" s="26" t="e">
        <f>S0P5022[[#This Row],[f(p)]]*2*((1-ABS(SIN(S0P5022[[#This Row],[Rad]]*2)))^(S0P5022[[#This Row],[-LOG(1-p)]]^2))</f>
        <v>#NUM!</v>
      </c>
      <c r="X1718" s="26" t="e">
        <f>S0P5022[[#This Row],[F3]]+S0P5022[[#This Row],[F2]]</f>
        <v>#NUM!</v>
      </c>
      <c r="Y1718" s="26"/>
      <c r="Z1718"/>
      <c r="AD1718" s="16"/>
      <c r="AE1718" s="20"/>
      <c r="AF1718" s="16"/>
      <c r="AG1718" s="20"/>
      <c r="AN1718" s="15"/>
      <c r="AO1718" s="20"/>
      <c r="AT1718" s="15"/>
      <c r="AU1718" s="17"/>
      <c r="AW1718" s="15"/>
      <c r="AX1718" s="20"/>
    </row>
    <row r="1719" spans="1:50" x14ac:dyDescent="0.3">
      <c r="A1719" s="28">
        <v>85</v>
      </c>
      <c r="B1719" s="28">
        <f>RADIANS(S0P5022[[#This Row],[Deg]])</f>
        <v>1.4835298641951802</v>
      </c>
      <c r="C1719" s="29">
        <v>0</v>
      </c>
      <c r="D1719" s="30">
        <v>1</v>
      </c>
      <c r="E1719" s="30">
        <f>-LOG(S0P5022[[#This Row],[p]]-0.5,2)</f>
        <v>1</v>
      </c>
      <c r="F1719" s="30" t="e">
        <f>-LOG(1-S0P5022[[#This Row],[p]],2)^2</f>
        <v>#NUM!</v>
      </c>
      <c r="G1719" s="30">
        <f>-LOG(S0P5022[[#This Row],[p]]-0.5,2)^2</f>
        <v>1</v>
      </c>
      <c r="H1719" s="30" t="e">
        <f>-LOG(1-S0P5022[[#This Row],[p]],2)</f>
        <v>#NUM!</v>
      </c>
      <c r="I1719" s="30">
        <f>1/S0P5022[[#This Row],[-LOG(p-0.5)^2]]</f>
        <v>1</v>
      </c>
      <c r="J1719" s="30">
        <f>1-S0P5022[[#This Row],[p]]</f>
        <v>0</v>
      </c>
      <c r="K1719" s="30" t="e">
        <f>1/S0P5022[[#This Row],[1-p]]</f>
        <v>#DIV/0!</v>
      </c>
      <c r="L1719" s="30">
        <f>S0P5022[[#This Row],[p]]*2-1</f>
        <v>1</v>
      </c>
      <c r="M1719" s="30">
        <f>S0P5022[[#This Row],[1-p]]*2</f>
        <v>0</v>
      </c>
      <c r="N1719" s="30">
        <f>S0P5022[[#This Row],[2p-1]]*2</f>
        <v>2</v>
      </c>
      <c r="O1719" s="30">
        <f>S0P5022[[#This Row],[2-2p]]*2</f>
        <v>0</v>
      </c>
      <c r="P1719" s="30">
        <f>2^S0P5022[[#This Row],[4p-2]]</f>
        <v>4</v>
      </c>
      <c r="Q1719" s="30">
        <f>2^S0P5022[[#This Row],[4-4p]]</f>
        <v>1</v>
      </c>
      <c r="R1719" s="30">
        <f>2^S0P5022[[#This Row],[2^(4p-2)]]</f>
        <v>16</v>
      </c>
      <c r="S1719" s="29">
        <f>S0P5022[[#This Row],[1-p]]/2</f>
        <v>0</v>
      </c>
      <c r="T1719" s="29" t="e">
        <f>S0P5022[[#This Row],[f(p)]]/LOG(1-S0P5022[[#This Row],[p]],2)^16</f>
        <v>#NUM!</v>
      </c>
      <c r="U1719" s="26" t="e">
        <f>2*(1-ABS(SIN(S0P5022[[#This Row],[Rad]]*2)))^(S0P5022[[#This Row],[-LOG(1-p)]])</f>
        <v>#NUM!</v>
      </c>
      <c r="V1719" s="26" t="e">
        <f>S0P5022[[#This Row],[f(p)]]*LOG(1-S0P5022[[#This Row],[p]],2)^-16</f>
        <v>#NUM!</v>
      </c>
      <c r="W1719" s="26" t="e">
        <f>S0P5022[[#This Row],[f(p)]]*2*((1-ABS(SIN(S0P5022[[#This Row],[Rad]]*2)))^(S0P5022[[#This Row],[-LOG(1-p)]]^2))</f>
        <v>#NUM!</v>
      </c>
      <c r="X1719" s="26" t="e">
        <f>S0P5022[[#This Row],[F3]]+S0P5022[[#This Row],[F2]]</f>
        <v>#NUM!</v>
      </c>
      <c r="Y1719" s="26"/>
      <c r="Z1719"/>
      <c r="AD1719" s="16"/>
      <c r="AE1719" s="20"/>
      <c r="AF1719" s="16"/>
      <c r="AG1719" s="20"/>
      <c r="AN1719" s="15"/>
      <c r="AO1719" s="20"/>
      <c r="AT1719" s="15"/>
      <c r="AU1719" s="17"/>
      <c r="AW1719" s="15"/>
      <c r="AX1719" s="20"/>
    </row>
    <row r="1720" spans="1:50" x14ac:dyDescent="0.3">
      <c r="A1720" s="28">
        <v>86</v>
      </c>
      <c r="B1720" s="28">
        <f>RADIANS(S0P5022[[#This Row],[Deg]])</f>
        <v>1.5009831567151235</v>
      </c>
      <c r="C1720" s="29">
        <v>0</v>
      </c>
      <c r="D1720" s="30">
        <v>1</v>
      </c>
      <c r="E1720" s="30">
        <f>-LOG(S0P5022[[#This Row],[p]]-0.5,2)</f>
        <v>1</v>
      </c>
      <c r="F1720" s="30" t="e">
        <f>-LOG(1-S0P5022[[#This Row],[p]],2)^2</f>
        <v>#NUM!</v>
      </c>
      <c r="G1720" s="30">
        <f>-LOG(S0P5022[[#This Row],[p]]-0.5,2)^2</f>
        <v>1</v>
      </c>
      <c r="H1720" s="30" t="e">
        <f>-LOG(1-S0P5022[[#This Row],[p]],2)</f>
        <v>#NUM!</v>
      </c>
      <c r="I1720" s="30">
        <f>1/S0P5022[[#This Row],[-LOG(p-0.5)^2]]</f>
        <v>1</v>
      </c>
      <c r="J1720" s="30">
        <f>1-S0P5022[[#This Row],[p]]</f>
        <v>0</v>
      </c>
      <c r="K1720" s="30" t="e">
        <f>1/S0P5022[[#This Row],[1-p]]</f>
        <v>#DIV/0!</v>
      </c>
      <c r="L1720" s="30">
        <f>S0P5022[[#This Row],[p]]*2-1</f>
        <v>1</v>
      </c>
      <c r="M1720" s="30">
        <f>S0P5022[[#This Row],[1-p]]*2</f>
        <v>0</v>
      </c>
      <c r="N1720" s="30">
        <f>S0P5022[[#This Row],[2p-1]]*2</f>
        <v>2</v>
      </c>
      <c r="O1720" s="30">
        <f>S0P5022[[#This Row],[2-2p]]*2</f>
        <v>0</v>
      </c>
      <c r="P1720" s="30">
        <f>2^S0P5022[[#This Row],[4p-2]]</f>
        <v>4</v>
      </c>
      <c r="Q1720" s="30">
        <f>2^S0P5022[[#This Row],[4-4p]]</f>
        <v>1</v>
      </c>
      <c r="R1720" s="30">
        <f>2^S0P5022[[#This Row],[2^(4p-2)]]</f>
        <v>16</v>
      </c>
      <c r="S1720" s="29">
        <f>S0P5022[[#This Row],[1-p]]/2</f>
        <v>0</v>
      </c>
      <c r="T1720" s="29" t="e">
        <f>S0P5022[[#This Row],[f(p)]]/LOG(1-S0P5022[[#This Row],[p]],2)^16</f>
        <v>#NUM!</v>
      </c>
      <c r="U1720" s="26" t="e">
        <f>2*(1-ABS(SIN(S0P5022[[#This Row],[Rad]]*2)))^(S0P5022[[#This Row],[-LOG(1-p)]])</f>
        <v>#NUM!</v>
      </c>
      <c r="V1720" s="26" t="e">
        <f>S0P5022[[#This Row],[f(p)]]*LOG(1-S0P5022[[#This Row],[p]],2)^-16</f>
        <v>#NUM!</v>
      </c>
      <c r="W1720" s="26" t="e">
        <f>S0P5022[[#This Row],[f(p)]]*2*((1-ABS(SIN(S0P5022[[#This Row],[Rad]]*2)))^(S0P5022[[#This Row],[-LOG(1-p)]]^2))</f>
        <v>#NUM!</v>
      </c>
      <c r="X1720" s="26" t="e">
        <f>S0P5022[[#This Row],[F3]]+S0P5022[[#This Row],[F2]]</f>
        <v>#NUM!</v>
      </c>
      <c r="Y1720" s="26"/>
      <c r="Z1720"/>
      <c r="AD1720" s="16"/>
      <c r="AE1720" s="20"/>
      <c r="AF1720" s="16"/>
      <c r="AG1720" s="20"/>
      <c r="AN1720" s="15"/>
      <c r="AO1720" s="20"/>
      <c r="AT1720" s="15"/>
      <c r="AU1720" s="17"/>
      <c r="AW1720" s="15"/>
      <c r="AX1720" s="20"/>
    </row>
    <row r="1721" spans="1:50" x14ac:dyDescent="0.3">
      <c r="A1721" s="28">
        <v>87</v>
      </c>
      <c r="B1721" s="28">
        <f>RADIANS(S0P5022[[#This Row],[Deg]])</f>
        <v>1.5184364492350666</v>
      </c>
      <c r="C1721" s="29">
        <v>0</v>
      </c>
      <c r="D1721" s="30">
        <v>1</v>
      </c>
      <c r="E1721" s="30">
        <f>-LOG(S0P5022[[#This Row],[p]]-0.5,2)</f>
        <v>1</v>
      </c>
      <c r="F1721" s="30" t="e">
        <f>-LOG(1-S0P5022[[#This Row],[p]],2)^2</f>
        <v>#NUM!</v>
      </c>
      <c r="G1721" s="30">
        <f>-LOG(S0P5022[[#This Row],[p]]-0.5,2)^2</f>
        <v>1</v>
      </c>
      <c r="H1721" s="30" t="e">
        <f>-LOG(1-S0P5022[[#This Row],[p]],2)</f>
        <v>#NUM!</v>
      </c>
      <c r="I1721" s="30">
        <f>1/S0P5022[[#This Row],[-LOG(p-0.5)^2]]</f>
        <v>1</v>
      </c>
      <c r="J1721" s="30">
        <f>1-S0P5022[[#This Row],[p]]</f>
        <v>0</v>
      </c>
      <c r="K1721" s="30" t="e">
        <f>1/S0P5022[[#This Row],[1-p]]</f>
        <v>#DIV/0!</v>
      </c>
      <c r="L1721" s="30">
        <f>S0P5022[[#This Row],[p]]*2-1</f>
        <v>1</v>
      </c>
      <c r="M1721" s="30">
        <f>S0P5022[[#This Row],[1-p]]*2</f>
        <v>0</v>
      </c>
      <c r="N1721" s="30">
        <f>S0P5022[[#This Row],[2p-1]]*2</f>
        <v>2</v>
      </c>
      <c r="O1721" s="30">
        <f>S0P5022[[#This Row],[2-2p]]*2</f>
        <v>0</v>
      </c>
      <c r="P1721" s="30">
        <f>2^S0P5022[[#This Row],[4p-2]]</f>
        <v>4</v>
      </c>
      <c r="Q1721" s="30">
        <f>2^S0P5022[[#This Row],[4-4p]]</f>
        <v>1</v>
      </c>
      <c r="R1721" s="30">
        <f>2^S0P5022[[#This Row],[2^(4p-2)]]</f>
        <v>16</v>
      </c>
      <c r="S1721" s="29">
        <f>S0P5022[[#This Row],[1-p]]/2</f>
        <v>0</v>
      </c>
      <c r="T1721" s="29" t="e">
        <f>S0P5022[[#This Row],[f(p)]]/LOG(1-S0P5022[[#This Row],[p]],2)^16</f>
        <v>#NUM!</v>
      </c>
      <c r="U1721" s="26" t="e">
        <f>2*(1-ABS(SIN(S0P5022[[#This Row],[Rad]]*2)))^(S0P5022[[#This Row],[-LOG(1-p)]])</f>
        <v>#NUM!</v>
      </c>
      <c r="V1721" s="26" t="e">
        <f>S0P5022[[#This Row],[f(p)]]*LOG(1-S0P5022[[#This Row],[p]],2)^-16</f>
        <v>#NUM!</v>
      </c>
      <c r="W1721" s="26" t="e">
        <f>S0P5022[[#This Row],[f(p)]]*2*((1-ABS(SIN(S0P5022[[#This Row],[Rad]]*2)))^(S0P5022[[#This Row],[-LOG(1-p)]]^2))</f>
        <v>#NUM!</v>
      </c>
      <c r="X1721" s="26" t="e">
        <f>S0P5022[[#This Row],[F3]]+S0P5022[[#This Row],[F2]]</f>
        <v>#NUM!</v>
      </c>
      <c r="Y1721" s="26"/>
      <c r="Z1721"/>
      <c r="AD1721" s="16"/>
      <c r="AE1721" s="20"/>
      <c r="AF1721" s="16"/>
      <c r="AG1721" s="20"/>
      <c r="AN1721" s="15"/>
      <c r="AO1721" s="20"/>
      <c r="AT1721" s="15"/>
      <c r="AU1721" s="17"/>
      <c r="AW1721" s="15"/>
      <c r="AX1721" s="20"/>
    </row>
    <row r="1722" spans="1:50" x14ac:dyDescent="0.3">
      <c r="A1722" s="28">
        <v>88</v>
      </c>
      <c r="B1722" s="28">
        <f>RADIANS(S0P5022[[#This Row],[Deg]])</f>
        <v>1.5358897417550099</v>
      </c>
      <c r="C1722" s="29">
        <v>0</v>
      </c>
      <c r="D1722" s="30">
        <v>1</v>
      </c>
      <c r="E1722" s="30">
        <f>-LOG(S0P5022[[#This Row],[p]]-0.5,2)</f>
        <v>1</v>
      </c>
      <c r="F1722" s="30" t="e">
        <f>-LOG(1-S0P5022[[#This Row],[p]],2)^2</f>
        <v>#NUM!</v>
      </c>
      <c r="G1722" s="30">
        <f>-LOG(S0P5022[[#This Row],[p]]-0.5,2)^2</f>
        <v>1</v>
      </c>
      <c r="H1722" s="30" t="e">
        <f>-LOG(1-S0P5022[[#This Row],[p]],2)</f>
        <v>#NUM!</v>
      </c>
      <c r="I1722" s="30">
        <f>1/S0P5022[[#This Row],[-LOG(p-0.5)^2]]</f>
        <v>1</v>
      </c>
      <c r="J1722" s="30">
        <f>1-S0P5022[[#This Row],[p]]</f>
        <v>0</v>
      </c>
      <c r="K1722" s="30" t="e">
        <f>1/S0P5022[[#This Row],[1-p]]</f>
        <v>#DIV/0!</v>
      </c>
      <c r="L1722" s="30">
        <f>S0P5022[[#This Row],[p]]*2-1</f>
        <v>1</v>
      </c>
      <c r="M1722" s="30">
        <f>S0P5022[[#This Row],[1-p]]*2</f>
        <v>0</v>
      </c>
      <c r="N1722" s="30">
        <f>S0P5022[[#This Row],[2p-1]]*2</f>
        <v>2</v>
      </c>
      <c r="O1722" s="30">
        <f>S0P5022[[#This Row],[2-2p]]*2</f>
        <v>0</v>
      </c>
      <c r="P1722" s="30">
        <f>2^S0P5022[[#This Row],[4p-2]]</f>
        <v>4</v>
      </c>
      <c r="Q1722" s="30">
        <f>2^S0P5022[[#This Row],[4-4p]]</f>
        <v>1</v>
      </c>
      <c r="R1722" s="30">
        <f>2^S0P5022[[#This Row],[2^(4p-2)]]</f>
        <v>16</v>
      </c>
      <c r="S1722" s="29">
        <f>S0P5022[[#This Row],[1-p]]/2</f>
        <v>0</v>
      </c>
      <c r="T1722" s="29" t="e">
        <f>S0P5022[[#This Row],[f(p)]]/LOG(1-S0P5022[[#This Row],[p]],2)^16</f>
        <v>#NUM!</v>
      </c>
      <c r="U1722" s="26" t="e">
        <f>2*(1-ABS(SIN(S0P5022[[#This Row],[Rad]]*2)))^(S0P5022[[#This Row],[-LOG(1-p)]])</f>
        <v>#NUM!</v>
      </c>
      <c r="V1722" s="26" t="e">
        <f>S0P5022[[#This Row],[f(p)]]*LOG(1-S0P5022[[#This Row],[p]],2)^-16</f>
        <v>#NUM!</v>
      </c>
      <c r="W1722" s="26" t="e">
        <f>S0P5022[[#This Row],[f(p)]]*2*((1-ABS(SIN(S0P5022[[#This Row],[Rad]]*2)))^(S0P5022[[#This Row],[-LOG(1-p)]]^2))</f>
        <v>#NUM!</v>
      </c>
      <c r="X1722" s="26" t="e">
        <f>S0P5022[[#This Row],[F3]]+S0P5022[[#This Row],[F2]]</f>
        <v>#NUM!</v>
      </c>
      <c r="Y1722" s="26"/>
      <c r="Z1722"/>
      <c r="AD1722" s="16"/>
      <c r="AE1722" s="20"/>
      <c r="AF1722" s="16"/>
      <c r="AG1722" s="20"/>
      <c r="AN1722" s="15"/>
      <c r="AO1722" s="20"/>
      <c r="AT1722" s="15"/>
      <c r="AU1722" s="17"/>
      <c r="AW1722" s="15"/>
      <c r="AX1722" s="20"/>
    </row>
    <row r="1723" spans="1:50" x14ac:dyDescent="0.3">
      <c r="A1723" s="28">
        <v>89</v>
      </c>
      <c r="B1723" s="28">
        <f>RADIANS(S0P5022[[#This Row],[Deg]])</f>
        <v>1.5533430342749532</v>
      </c>
      <c r="C1723" s="29">
        <v>0</v>
      </c>
      <c r="D1723" s="30">
        <v>1</v>
      </c>
      <c r="E1723" s="30">
        <f>-LOG(S0P5022[[#This Row],[p]]-0.5,2)</f>
        <v>1</v>
      </c>
      <c r="F1723" s="30" t="e">
        <f>-LOG(1-S0P5022[[#This Row],[p]],2)^2</f>
        <v>#NUM!</v>
      </c>
      <c r="G1723" s="30">
        <f>-LOG(S0P5022[[#This Row],[p]]-0.5,2)^2</f>
        <v>1</v>
      </c>
      <c r="H1723" s="30" t="e">
        <f>-LOG(1-S0P5022[[#This Row],[p]],2)</f>
        <v>#NUM!</v>
      </c>
      <c r="I1723" s="30">
        <f>1/S0P5022[[#This Row],[-LOG(p-0.5)^2]]</f>
        <v>1</v>
      </c>
      <c r="J1723" s="30">
        <f>1-S0P5022[[#This Row],[p]]</f>
        <v>0</v>
      </c>
      <c r="K1723" s="30" t="e">
        <f>1/S0P5022[[#This Row],[1-p]]</f>
        <v>#DIV/0!</v>
      </c>
      <c r="L1723" s="30">
        <f>S0P5022[[#This Row],[p]]*2-1</f>
        <v>1</v>
      </c>
      <c r="M1723" s="30">
        <f>S0P5022[[#This Row],[1-p]]*2</f>
        <v>0</v>
      </c>
      <c r="N1723" s="30">
        <f>S0P5022[[#This Row],[2p-1]]*2</f>
        <v>2</v>
      </c>
      <c r="O1723" s="30">
        <f>S0P5022[[#This Row],[2-2p]]*2</f>
        <v>0</v>
      </c>
      <c r="P1723" s="30">
        <f>2^S0P5022[[#This Row],[4p-2]]</f>
        <v>4</v>
      </c>
      <c r="Q1723" s="30">
        <f>2^S0P5022[[#This Row],[4-4p]]</f>
        <v>1</v>
      </c>
      <c r="R1723" s="30">
        <f>2^S0P5022[[#This Row],[2^(4p-2)]]</f>
        <v>16</v>
      </c>
      <c r="S1723" s="29">
        <f>S0P5022[[#This Row],[1-p]]/2</f>
        <v>0</v>
      </c>
      <c r="T1723" s="29" t="e">
        <f>S0P5022[[#This Row],[f(p)]]/LOG(1-S0P5022[[#This Row],[p]],2)^16</f>
        <v>#NUM!</v>
      </c>
      <c r="U1723" s="26" t="e">
        <f>2*(1-ABS(SIN(S0P5022[[#This Row],[Rad]]*2)))^(S0P5022[[#This Row],[-LOG(1-p)]])</f>
        <v>#NUM!</v>
      </c>
      <c r="V1723" s="26" t="e">
        <f>S0P5022[[#This Row],[f(p)]]*LOG(1-S0P5022[[#This Row],[p]],2)^-16</f>
        <v>#NUM!</v>
      </c>
      <c r="W1723" s="26" t="e">
        <f>S0P5022[[#This Row],[f(p)]]*2*((1-ABS(SIN(S0P5022[[#This Row],[Rad]]*2)))^(S0P5022[[#This Row],[-LOG(1-p)]]^2))</f>
        <v>#NUM!</v>
      </c>
      <c r="X1723" s="26" t="e">
        <f>S0P5022[[#This Row],[F3]]+S0P5022[[#This Row],[F2]]</f>
        <v>#NUM!</v>
      </c>
      <c r="Y1723" s="26"/>
      <c r="Z1723"/>
      <c r="AD1723" s="16"/>
      <c r="AE1723" s="20"/>
      <c r="AF1723" s="16"/>
      <c r="AG1723" s="20"/>
      <c r="AN1723" s="15"/>
      <c r="AO1723" s="20"/>
      <c r="AT1723" s="15"/>
      <c r="AU1723" s="17"/>
      <c r="AW1723" s="15"/>
      <c r="AX1723" s="20"/>
    </row>
    <row r="1724" spans="1:50" x14ac:dyDescent="0.3">
      <c r="A1724" s="28">
        <v>90</v>
      </c>
      <c r="B1724" s="28">
        <f>RADIANS(S0P5022[[#This Row],[Deg]])</f>
        <v>1.5707963267948966</v>
      </c>
      <c r="C1724" s="29">
        <v>0</v>
      </c>
      <c r="D1724" s="30">
        <v>1</v>
      </c>
      <c r="E1724" s="30">
        <f>-LOG(S0P5022[[#This Row],[p]]-0.5,2)</f>
        <v>1</v>
      </c>
      <c r="F1724" s="30" t="e">
        <f>-LOG(1-S0P5022[[#This Row],[p]],2)^2</f>
        <v>#NUM!</v>
      </c>
      <c r="G1724" s="30">
        <f>-LOG(S0P5022[[#This Row],[p]]-0.5,2)^2</f>
        <v>1</v>
      </c>
      <c r="H1724" s="30" t="e">
        <f>-LOG(1-S0P5022[[#This Row],[p]],2)</f>
        <v>#NUM!</v>
      </c>
      <c r="I1724" s="30">
        <f>1/S0P5022[[#This Row],[-LOG(p-0.5)^2]]</f>
        <v>1</v>
      </c>
      <c r="J1724" s="30">
        <f>1-S0P5022[[#This Row],[p]]</f>
        <v>0</v>
      </c>
      <c r="K1724" s="30" t="e">
        <f>1/S0P5022[[#This Row],[1-p]]</f>
        <v>#DIV/0!</v>
      </c>
      <c r="L1724" s="30">
        <f>S0P5022[[#This Row],[p]]*2-1</f>
        <v>1</v>
      </c>
      <c r="M1724" s="30">
        <f>S0P5022[[#This Row],[1-p]]*2</f>
        <v>0</v>
      </c>
      <c r="N1724" s="30">
        <f>S0P5022[[#This Row],[2p-1]]*2</f>
        <v>2</v>
      </c>
      <c r="O1724" s="30">
        <f>S0P5022[[#This Row],[2-2p]]*2</f>
        <v>0</v>
      </c>
      <c r="P1724" s="30">
        <f>2^S0P5022[[#This Row],[4p-2]]</f>
        <v>4</v>
      </c>
      <c r="Q1724" s="30">
        <f>2^S0P5022[[#This Row],[4-4p]]</f>
        <v>1</v>
      </c>
      <c r="R1724" s="30">
        <f>2^S0P5022[[#This Row],[2^(4p-2)]]</f>
        <v>16</v>
      </c>
      <c r="S1724" s="29">
        <f>S0P5022[[#This Row],[1-p]]/2</f>
        <v>0</v>
      </c>
      <c r="T1724" s="29" t="e">
        <f>S0P5022[[#This Row],[f(p)]]/LOG(1-S0P5022[[#This Row],[p]],2)^16</f>
        <v>#NUM!</v>
      </c>
      <c r="U1724" s="26" t="e">
        <f>2*(1-ABS(SIN(S0P5022[[#This Row],[Rad]]*2)))^(S0P5022[[#This Row],[-LOG(1-p)]])</f>
        <v>#NUM!</v>
      </c>
      <c r="V1724" s="26" t="e">
        <f>S0P5022[[#This Row],[f(p)]]*LOG(1-S0P5022[[#This Row],[p]],2)^-16</f>
        <v>#NUM!</v>
      </c>
      <c r="W1724" s="26" t="e">
        <f>S0P5022[[#This Row],[f(p)]]*2*((1-ABS(SIN(S0P5022[[#This Row],[Rad]]*2)))^(S0P5022[[#This Row],[-LOG(1-p)]]^2))</f>
        <v>#NUM!</v>
      </c>
      <c r="X1724" s="26" t="e">
        <f>S0P5022[[#This Row],[F3]]+S0P5022[[#This Row],[F2]]</f>
        <v>#NUM!</v>
      </c>
      <c r="Y1724" s="26"/>
      <c r="Z1724"/>
      <c r="AD1724" s="16"/>
      <c r="AE1724" s="20"/>
      <c r="AF1724" s="16"/>
      <c r="AG1724" s="20"/>
      <c r="AN1724" s="15"/>
      <c r="AO1724" s="20"/>
      <c r="AT1724" s="15"/>
      <c r="AU1724" s="17"/>
      <c r="AW1724" s="15"/>
      <c r="AX1724" s="20"/>
    </row>
    <row r="1725" spans="1:50" x14ac:dyDescent="0.3">
      <c r="A1725" s="28">
        <v>91</v>
      </c>
      <c r="B1725" s="28">
        <f>RADIANS(S0P5022[[#This Row],[Deg]])</f>
        <v>1.5882496193148399</v>
      </c>
      <c r="C1725" s="29">
        <v>0</v>
      </c>
      <c r="D1725" s="30">
        <v>1</v>
      </c>
      <c r="E1725" s="30">
        <f>-LOG(S0P5022[[#This Row],[p]]-0.5,2)</f>
        <v>1</v>
      </c>
      <c r="F1725" s="30" t="e">
        <f>-LOG(1-S0P5022[[#This Row],[p]],2)^2</f>
        <v>#NUM!</v>
      </c>
      <c r="G1725" s="30">
        <f>-LOG(S0P5022[[#This Row],[p]]-0.5,2)^2</f>
        <v>1</v>
      </c>
      <c r="H1725" s="30" t="e">
        <f>-LOG(1-S0P5022[[#This Row],[p]],2)</f>
        <v>#NUM!</v>
      </c>
      <c r="I1725" s="30">
        <f>1/S0P5022[[#This Row],[-LOG(p-0.5)^2]]</f>
        <v>1</v>
      </c>
      <c r="J1725" s="30">
        <f>1-S0P5022[[#This Row],[p]]</f>
        <v>0</v>
      </c>
      <c r="K1725" s="30" t="e">
        <f>1/S0P5022[[#This Row],[1-p]]</f>
        <v>#DIV/0!</v>
      </c>
      <c r="L1725" s="30">
        <f>S0P5022[[#This Row],[p]]*2-1</f>
        <v>1</v>
      </c>
      <c r="M1725" s="30">
        <f>S0P5022[[#This Row],[1-p]]*2</f>
        <v>0</v>
      </c>
      <c r="N1725" s="30">
        <f>S0P5022[[#This Row],[2p-1]]*2</f>
        <v>2</v>
      </c>
      <c r="O1725" s="30">
        <f>S0P5022[[#This Row],[2-2p]]*2</f>
        <v>0</v>
      </c>
      <c r="P1725" s="30">
        <f>2^S0P5022[[#This Row],[4p-2]]</f>
        <v>4</v>
      </c>
      <c r="Q1725" s="30">
        <f>2^S0P5022[[#This Row],[4-4p]]</f>
        <v>1</v>
      </c>
      <c r="R1725" s="30">
        <f>2^S0P5022[[#This Row],[2^(4p-2)]]</f>
        <v>16</v>
      </c>
      <c r="S1725" s="29">
        <f>S0P5022[[#This Row],[1-p]]/2</f>
        <v>0</v>
      </c>
      <c r="T1725" s="29" t="e">
        <f>S0P5022[[#This Row],[f(p)]]/LOG(1-S0P5022[[#This Row],[p]],2)^16</f>
        <v>#NUM!</v>
      </c>
      <c r="U1725" s="26" t="e">
        <f>2*(1-ABS(SIN(S0P5022[[#This Row],[Rad]]*2)))^(S0P5022[[#This Row],[-LOG(1-p)]])</f>
        <v>#NUM!</v>
      </c>
      <c r="V1725" s="26" t="e">
        <f>S0P5022[[#This Row],[f(p)]]*LOG(1-S0P5022[[#This Row],[p]],2)^-16</f>
        <v>#NUM!</v>
      </c>
      <c r="W1725" s="26" t="e">
        <f>S0P5022[[#This Row],[f(p)]]*2*((1-ABS(SIN(S0P5022[[#This Row],[Rad]]*2)))^(S0P5022[[#This Row],[-LOG(1-p)]]^2))</f>
        <v>#NUM!</v>
      </c>
      <c r="X1725" s="26" t="e">
        <f>S0P5022[[#This Row],[F3]]+S0P5022[[#This Row],[F2]]</f>
        <v>#NUM!</v>
      </c>
      <c r="Y1725" s="26"/>
      <c r="Z1725"/>
      <c r="AD1725" s="16"/>
      <c r="AE1725" s="20"/>
      <c r="AF1725" s="16"/>
      <c r="AG1725" s="20"/>
      <c r="AN1725" s="15"/>
      <c r="AO1725" s="20"/>
      <c r="AT1725" s="15"/>
      <c r="AU1725" s="17"/>
      <c r="AW1725" s="15"/>
      <c r="AX1725" s="20"/>
    </row>
    <row r="1726" spans="1:50" x14ac:dyDescent="0.3">
      <c r="A1726" s="28">
        <v>92</v>
      </c>
      <c r="B1726" s="28">
        <f>RADIANS(S0P5022[[#This Row],[Deg]])</f>
        <v>1.6057029118347832</v>
      </c>
      <c r="C1726" s="29">
        <v>0</v>
      </c>
      <c r="D1726" s="30">
        <v>1</v>
      </c>
      <c r="E1726" s="30">
        <f>-LOG(S0P5022[[#This Row],[p]]-0.5,2)</f>
        <v>1</v>
      </c>
      <c r="F1726" s="30" t="e">
        <f>-LOG(1-S0P5022[[#This Row],[p]],2)^2</f>
        <v>#NUM!</v>
      </c>
      <c r="G1726" s="30">
        <f>-LOG(S0P5022[[#This Row],[p]]-0.5,2)^2</f>
        <v>1</v>
      </c>
      <c r="H1726" s="30" t="e">
        <f>-LOG(1-S0P5022[[#This Row],[p]],2)</f>
        <v>#NUM!</v>
      </c>
      <c r="I1726" s="30">
        <f>1/S0P5022[[#This Row],[-LOG(p-0.5)^2]]</f>
        <v>1</v>
      </c>
      <c r="J1726" s="30">
        <f>1-S0P5022[[#This Row],[p]]</f>
        <v>0</v>
      </c>
      <c r="K1726" s="30" t="e">
        <f>1/S0P5022[[#This Row],[1-p]]</f>
        <v>#DIV/0!</v>
      </c>
      <c r="L1726" s="30">
        <f>S0P5022[[#This Row],[p]]*2-1</f>
        <v>1</v>
      </c>
      <c r="M1726" s="30">
        <f>S0P5022[[#This Row],[1-p]]*2</f>
        <v>0</v>
      </c>
      <c r="N1726" s="30">
        <f>S0P5022[[#This Row],[2p-1]]*2</f>
        <v>2</v>
      </c>
      <c r="O1726" s="30">
        <f>S0P5022[[#This Row],[2-2p]]*2</f>
        <v>0</v>
      </c>
      <c r="P1726" s="30">
        <f>2^S0P5022[[#This Row],[4p-2]]</f>
        <v>4</v>
      </c>
      <c r="Q1726" s="30">
        <f>2^S0P5022[[#This Row],[4-4p]]</f>
        <v>1</v>
      </c>
      <c r="R1726" s="30">
        <f>2^S0P5022[[#This Row],[2^(4p-2)]]</f>
        <v>16</v>
      </c>
      <c r="S1726" s="29">
        <f>S0P5022[[#This Row],[1-p]]/2</f>
        <v>0</v>
      </c>
      <c r="T1726" s="29" t="e">
        <f>S0P5022[[#This Row],[f(p)]]/LOG(1-S0P5022[[#This Row],[p]],2)^16</f>
        <v>#NUM!</v>
      </c>
      <c r="U1726" s="26" t="e">
        <f>2*(1-ABS(SIN(S0P5022[[#This Row],[Rad]]*2)))^(S0P5022[[#This Row],[-LOG(1-p)]])</f>
        <v>#NUM!</v>
      </c>
      <c r="V1726" s="26" t="e">
        <f>S0P5022[[#This Row],[f(p)]]*LOG(1-S0P5022[[#This Row],[p]],2)^-16</f>
        <v>#NUM!</v>
      </c>
      <c r="W1726" s="26" t="e">
        <f>S0P5022[[#This Row],[f(p)]]*2*((1-ABS(SIN(S0P5022[[#This Row],[Rad]]*2)))^(S0P5022[[#This Row],[-LOG(1-p)]]^2))</f>
        <v>#NUM!</v>
      </c>
      <c r="X1726" s="26" t="e">
        <f>S0P5022[[#This Row],[F3]]+S0P5022[[#This Row],[F2]]</f>
        <v>#NUM!</v>
      </c>
      <c r="Y1726" s="26"/>
      <c r="Z1726"/>
      <c r="AD1726" s="16"/>
      <c r="AE1726" s="20"/>
      <c r="AF1726" s="16"/>
      <c r="AG1726" s="20"/>
      <c r="AN1726" s="15"/>
      <c r="AO1726" s="20"/>
      <c r="AT1726" s="15"/>
      <c r="AU1726" s="17"/>
      <c r="AW1726" s="15"/>
      <c r="AX1726" s="20"/>
    </row>
    <row r="1727" spans="1:50" x14ac:dyDescent="0.3">
      <c r="A1727" s="28">
        <v>93</v>
      </c>
      <c r="B1727" s="28">
        <f>RADIANS(S0P5022[[#This Row],[Deg]])</f>
        <v>1.6231562043547265</v>
      </c>
      <c r="C1727" s="29">
        <v>0</v>
      </c>
      <c r="D1727" s="30">
        <v>1</v>
      </c>
      <c r="E1727" s="30">
        <f>-LOG(S0P5022[[#This Row],[p]]-0.5,2)</f>
        <v>1</v>
      </c>
      <c r="F1727" s="30" t="e">
        <f>-LOG(1-S0P5022[[#This Row],[p]],2)^2</f>
        <v>#NUM!</v>
      </c>
      <c r="G1727" s="30">
        <f>-LOG(S0P5022[[#This Row],[p]]-0.5,2)^2</f>
        <v>1</v>
      </c>
      <c r="H1727" s="30" t="e">
        <f>-LOG(1-S0P5022[[#This Row],[p]],2)</f>
        <v>#NUM!</v>
      </c>
      <c r="I1727" s="30">
        <f>1/S0P5022[[#This Row],[-LOG(p-0.5)^2]]</f>
        <v>1</v>
      </c>
      <c r="J1727" s="30">
        <f>1-S0P5022[[#This Row],[p]]</f>
        <v>0</v>
      </c>
      <c r="K1727" s="30" t="e">
        <f>1/S0P5022[[#This Row],[1-p]]</f>
        <v>#DIV/0!</v>
      </c>
      <c r="L1727" s="30">
        <f>S0P5022[[#This Row],[p]]*2-1</f>
        <v>1</v>
      </c>
      <c r="M1727" s="30">
        <f>S0P5022[[#This Row],[1-p]]*2</f>
        <v>0</v>
      </c>
      <c r="N1727" s="30">
        <f>S0P5022[[#This Row],[2p-1]]*2</f>
        <v>2</v>
      </c>
      <c r="O1727" s="30">
        <f>S0P5022[[#This Row],[2-2p]]*2</f>
        <v>0</v>
      </c>
      <c r="P1727" s="30">
        <f>2^S0P5022[[#This Row],[4p-2]]</f>
        <v>4</v>
      </c>
      <c r="Q1727" s="30">
        <f>2^S0P5022[[#This Row],[4-4p]]</f>
        <v>1</v>
      </c>
      <c r="R1727" s="30">
        <f>2^S0P5022[[#This Row],[2^(4p-2)]]</f>
        <v>16</v>
      </c>
      <c r="S1727" s="29">
        <f>S0P5022[[#This Row],[1-p]]/2</f>
        <v>0</v>
      </c>
      <c r="T1727" s="29" t="e">
        <f>S0P5022[[#This Row],[f(p)]]/LOG(1-S0P5022[[#This Row],[p]],2)^16</f>
        <v>#NUM!</v>
      </c>
      <c r="U1727" s="26" t="e">
        <f>2*(1-ABS(SIN(S0P5022[[#This Row],[Rad]]*2)))^(S0P5022[[#This Row],[-LOG(1-p)]])</f>
        <v>#NUM!</v>
      </c>
      <c r="V1727" s="26" t="e">
        <f>S0P5022[[#This Row],[f(p)]]*LOG(1-S0P5022[[#This Row],[p]],2)^-16</f>
        <v>#NUM!</v>
      </c>
      <c r="W1727" s="26" t="e">
        <f>S0P5022[[#This Row],[f(p)]]*2*((1-ABS(SIN(S0P5022[[#This Row],[Rad]]*2)))^(S0P5022[[#This Row],[-LOG(1-p)]]^2))</f>
        <v>#NUM!</v>
      </c>
      <c r="X1727" s="26" t="e">
        <f>S0P5022[[#This Row],[F3]]+S0P5022[[#This Row],[F2]]</f>
        <v>#NUM!</v>
      </c>
      <c r="Y1727" s="26"/>
      <c r="Z1727"/>
      <c r="AD1727" s="16"/>
      <c r="AE1727" s="20"/>
      <c r="AF1727" s="16"/>
      <c r="AG1727" s="20"/>
      <c r="AN1727" s="15"/>
      <c r="AO1727" s="20"/>
      <c r="AT1727" s="15"/>
      <c r="AU1727" s="17"/>
      <c r="AW1727" s="15"/>
      <c r="AX1727" s="20"/>
    </row>
    <row r="1728" spans="1:50" x14ac:dyDescent="0.3">
      <c r="A1728" s="28">
        <v>94</v>
      </c>
      <c r="B1728" s="28">
        <f>RADIANS(S0P5022[[#This Row],[Deg]])</f>
        <v>1.6406094968746698</v>
      </c>
      <c r="C1728" s="29">
        <v>0</v>
      </c>
      <c r="D1728" s="30">
        <v>1</v>
      </c>
      <c r="E1728" s="30">
        <f>-LOG(S0P5022[[#This Row],[p]]-0.5,2)</f>
        <v>1</v>
      </c>
      <c r="F1728" s="30" t="e">
        <f>-LOG(1-S0P5022[[#This Row],[p]],2)^2</f>
        <v>#NUM!</v>
      </c>
      <c r="G1728" s="30">
        <f>-LOG(S0P5022[[#This Row],[p]]-0.5,2)^2</f>
        <v>1</v>
      </c>
      <c r="H1728" s="30" t="e">
        <f>-LOG(1-S0P5022[[#This Row],[p]],2)</f>
        <v>#NUM!</v>
      </c>
      <c r="I1728" s="30">
        <f>1/S0P5022[[#This Row],[-LOG(p-0.5)^2]]</f>
        <v>1</v>
      </c>
      <c r="J1728" s="30">
        <f>1-S0P5022[[#This Row],[p]]</f>
        <v>0</v>
      </c>
      <c r="K1728" s="30" t="e">
        <f>1/S0P5022[[#This Row],[1-p]]</f>
        <v>#DIV/0!</v>
      </c>
      <c r="L1728" s="30">
        <f>S0P5022[[#This Row],[p]]*2-1</f>
        <v>1</v>
      </c>
      <c r="M1728" s="30">
        <f>S0P5022[[#This Row],[1-p]]*2</f>
        <v>0</v>
      </c>
      <c r="N1728" s="30">
        <f>S0P5022[[#This Row],[2p-1]]*2</f>
        <v>2</v>
      </c>
      <c r="O1728" s="30">
        <f>S0P5022[[#This Row],[2-2p]]*2</f>
        <v>0</v>
      </c>
      <c r="P1728" s="30">
        <f>2^S0P5022[[#This Row],[4p-2]]</f>
        <v>4</v>
      </c>
      <c r="Q1728" s="30">
        <f>2^S0P5022[[#This Row],[4-4p]]</f>
        <v>1</v>
      </c>
      <c r="R1728" s="30">
        <f>2^S0P5022[[#This Row],[2^(4p-2)]]</f>
        <v>16</v>
      </c>
      <c r="S1728" s="29">
        <f>S0P5022[[#This Row],[1-p]]/2</f>
        <v>0</v>
      </c>
      <c r="T1728" s="29" t="e">
        <f>S0P5022[[#This Row],[f(p)]]/LOG(1-S0P5022[[#This Row],[p]],2)^16</f>
        <v>#NUM!</v>
      </c>
      <c r="U1728" s="26" t="e">
        <f>2*(1-ABS(SIN(S0P5022[[#This Row],[Rad]]*2)))^(S0P5022[[#This Row],[-LOG(1-p)]])</f>
        <v>#NUM!</v>
      </c>
      <c r="V1728" s="26" t="e">
        <f>S0P5022[[#This Row],[f(p)]]*LOG(1-S0P5022[[#This Row],[p]],2)^-16</f>
        <v>#NUM!</v>
      </c>
      <c r="W1728" s="26" t="e">
        <f>S0P5022[[#This Row],[f(p)]]*2*((1-ABS(SIN(S0P5022[[#This Row],[Rad]]*2)))^(S0P5022[[#This Row],[-LOG(1-p)]]^2))</f>
        <v>#NUM!</v>
      </c>
      <c r="X1728" s="26" t="e">
        <f>S0P5022[[#This Row],[F3]]+S0P5022[[#This Row],[F2]]</f>
        <v>#NUM!</v>
      </c>
      <c r="Y1728" s="26"/>
      <c r="Z1728"/>
      <c r="AD1728" s="16"/>
      <c r="AE1728" s="20"/>
      <c r="AF1728" s="16"/>
      <c r="AG1728" s="20"/>
      <c r="AN1728" s="15"/>
      <c r="AO1728" s="20"/>
      <c r="AT1728" s="15"/>
      <c r="AU1728" s="17"/>
      <c r="AW1728" s="15"/>
      <c r="AX1728" s="20"/>
    </row>
    <row r="1729" spans="1:50" x14ac:dyDescent="0.3">
      <c r="A1729" s="28">
        <v>95</v>
      </c>
      <c r="B1729" s="28">
        <f>RADIANS(S0P5022[[#This Row],[Deg]])</f>
        <v>1.6580627893946132</v>
      </c>
      <c r="C1729" s="29">
        <v>0</v>
      </c>
      <c r="D1729" s="30">
        <v>1</v>
      </c>
      <c r="E1729" s="30">
        <f>-LOG(S0P5022[[#This Row],[p]]-0.5,2)</f>
        <v>1</v>
      </c>
      <c r="F1729" s="30" t="e">
        <f>-LOG(1-S0P5022[[#This Row],[p]],2)^2</f>
        <v>#NUM!</v>
      </c>
      <c r="G1729" s="30">
        <f>-LOG(S0P5022[[#This Row],[p]]-0.5,2)^2</f>
        <v>1</v>
      </c>
      <c r="H1729" s="30" t="e">
        <f>-LOG(1-S0P5022[[#This Row],[p]],2)</f>
        <v>#NUM!</v>
      </c>
      <c r="I1729" s="30">
        <f>1/S0P5022[[#This Row],[-LOG(p-0.5)^2]]</f>
        <v>1</v>
      </c>
      <c r="J1729" s="30">
        <f>1-S0P5022[[#This Row],[p]]</f>
        <v>0</v>
      </c>
      <c r="K1729" s="30" t="e">
        <f>1/S0P5022[[#This Row],[1-p]]</f>
        <v>#DIV/0!</v>
      </c>
      <c r="L1729" s="30">
        <f>S0P5022[[#This Row],[p]]*2-1</f>
        <v>1</v>
      </c>
      <c r="M1729" s="30">
        <f>S0P5022[[#This Row],[1-p]]*2</f>
        <v>0</v>
      </c>
      <c r="N1729" s="30">
        <f>S0P5022[[#This Row],[2p-1]]*2</f>
        <v>2</v>
      </c>
      <c r="O1729" s="30">
        <f>S0P5022[[#This Row],[2-2p]]*2</f>
        <v>0</v>
      </c>
      <c r="P1729" s="30">
        <f>2^S0P5022[[#This Row],[4p-2]]</f>
        <v>4</v>
      </c>
      <c r="Q1729" s="30">
        <f>2^S0P5022[[#This Row],[4-4p]]</f>
        <v>1</v>
      </c>
      <c r="R1729" s="30">
        <f>2^S0P5022[[#This Row],[2^(4p-2)]]</f>
        <v>16</v>
      </c>
      <c r="S1729" s="29">
        <f>S0P5022[[#This Row],[1-p]]/2</f>
        <v>0</v>
      </c>
      <c r="T1729" s="29" t="e">
        <f>S0P5022[[#This Row],[f(p)]]/LOG(1-S0P5022[[#This Row],[p]],2)^16</f>
        <v>#NUM!</v>
      </c>
      <c r="U1729" s="26" t="e">
        <f>2*(1-ABS(SIN(S0P5022[[#This Row],[Rad]]*2)))^(S0P5022[[#This Row],[-LOG(1-p)]])</f>
        <v>#NUM!</v>
      </c>
      <c r="V1729" s="26" t="e">
        <f>S0P5022[[#This Row],[f(p)]]*LOG(1-S0P5022[[#This Row],[p]],2)^-16</f>
        <v>#NUM!</v>
      </c>
      <c r="W1729" s="26" t="e">
        <f>S0P5022[[#This Row],[f(p)]]*2*((1-ABS(SIN(S0P5022[[#This Row],[Rad]]*2)))^(S0P5022[[#This Row],[-LOG(1-p)]]^2))</f>
        <v>#NUM!</v>
      </c>
      <c r="X1729" s="26" t="e">
        <f>S0P5022[[#This Row],[F3]]+S0P5022[[#This Row],[F2]]</f>
        <v>#NUM!</v>
      </c>
      <c r="Y1729" s="26"/>
      <c r="Z1729"/>
      <c r="AD1729" s="16"/>
      <c r="AE1729" s="20"/>
      <c r="AF1729" s="16"/>
      <c r="AG1729" s="20"/>
      <c r="AN1729" s="15"/>
      <c r="AO1729" s="20"/>
      <c r="AT1729" s="15"/>
      <c r="AU1729" s="17"/>
      <c r="AW1729" s="15"/>
      <c r="AX1729" s="20"/>
    </row>
    <row r="1730" spans="1:50" x14ac:dyDescent="0.3">
      <c r="A1730" s="28">
        <v>96</v>
      </c>
      <c r="B1730" s="28">
        <f>RADIANS(S0P5022[[#This Row],[Deg]])</f>
        <v>1.6755160819145565</v>
      </c>
      <c r="C1730" s="29">
        <v>0</v>
      </c>
      <c r="D1730" s="30">
        <v>1</v>
      </c>
      <c r="E1730" s="30">
        <f>-LOG(S0P5022[[#This Row],[p]]-0.5,2)</f>
        <v>1</v>
      </c>
      <c r="F1730" s="30" t="e">
        <f>-LOG(1-S0P5022[[#This Row],[p]],2)^2</f>
        <v>#NUM!</v>
      </c>
      <c r="G1730" s="30">
        <f>-LOG(S0P5022[[#This Row],[p]]-0.5,2)^2</f>
        <v>1</v>
      </c>
      <c r="H1730" s="30" t="e">
        <f>-LOG(1-S0P5022[[#This Row],[p]],2)</f>
        <v>#NUM!</v>
      </c>
      <c r="I1730" s="30">
        <f>1/S0P5022[[#This Row],[-LOG(p-0.5)^2]]</f>
        <v>1</v>
      </c>
      <c r="J1730" s="30">
        <f>1-S0P5022[[#This Row],[p]]</f>
        <v>0</v>
      </c>
      <c r="K1730" s="30" t="e">
        <f>1/S0P5022[[#This Row],[1-p]]</f>
        <v>#DIV/0!</v>
      </c>
      <c r="L1730" s="30">
        <f>S0P5022[[#This Row],[p]]*2-1</f>
        <v>1</v>
      </c>
      <c r="M1730" s="30">
        <f>S0P5022[[#This Row],[1-p]]*2</f>
        <v>0</v>
      </c>
      <c r="N1730" s="30">
        <f>S0P5022[[#This Row],[2p-1]]*2</f>
        <v>2</v>
      </c>
      <c r="O1730" s="30">
        <f>S0P5022[[#This Row],[2-2p]]*2</f>
        <v>0</v>
      </c>
      <c r="P1730" s="30">
        <f>2^S0P5022[[#This Row],[4p-2]]</f>
        <v>4</v>
      </c>
      <c r="Q1730" s="30">
        <f>2^S0P5022[[#This Row],[4-4p]]</f>
        <v>1</v>
      </c>
      <c r="R1730" s="30">
        <f>2^S0P5022[[#This Row],[2^(4p-2)]]</f>
        <v>16</v>
      </c>
      <c r="S1730" s="29">
        <f>S0P5022[[#This Row],[1-p]]/2</f>
        <v>0</v>
      </c>
      <c r="T1730" s="29" t="e">
        <f>S0P5022[[#This Row],[f(p)]]/LOG(1-S0P5022[[#This Row],[p]],2)^16</f>
        <v>#NUM!</v>
      </c>
      <c r="U1730" s="26" t="e">
        <f>2*(1-ABS(SIN(S0P5022[[#This Row],[Rad]]*2)))^(S0P5022[[#This Row],[-LOG(1-p)]])</f>
        <v>#NUM!</v>
      </c>
      <c r="V1730" s="26" t="e">
        <f>S0P5022[[#This Row],[f(p)]]*LOG(1-S0P5022[[#This Row],[p]],2)^-16</f>
        <v>#NUM!</v>
      </c>
      <c r="W1730" s="26" t="e">
        <f>S0P5022[[#This Row],[f(p)]]*2*((1-ABS(SIN(S0P5022[[#This Row],[Rad]]*2)))^(S0P5022[[#This Row],[-LOG(1-p)]]^2))</f>
        <v>#NUM!</v>
      </c>
      <c r="X1730" s="26" t="e">
        <f>S0P5022[[#This Row],[F3]]+S0P5022[[#This Row],[F2]]</f>
        <v>#NUM!</v>
      </c>
      <c r="Y1730" s="26"/>
      <c r="Z1730"/>
      <c r="AD1730" s="16"/>
      <c r="AE1730" s="20"/>
      <c r="AF1730" s="16"/>
      <c r="AG1730" s="20"/>
      <c r="AN1730" s="15"/>
      <c r="AO1730" s="20"/>
      <c r="AT1730" s="15"/>
      <c r="AU1730" s="17"/>
      <c r="AW1730" s="15"/>
      <c r="AX1730" s="20"/>
    </row>
    <row r="1731" spans="1:50" x14ac:dyDescent="0.3">
      <c r="A1731" s="28">
        <v>97</v>
      </c>
      <c r="B1731" s="28">
        <f>RADIANS(S0P5022[[#This Row],[Deg]])</f>
        <v>1.6929693744344996</v>
      </c>
      <c r="C1731" s="29">
        <v>0</v>
      </c>
      <c r="D1731" s="30">
        <v>1</v>
      </c>
      <c r="E1731" s="30">
        <f>-LOG(S0P5022[[#This Row],[p]]-0.5,2)</f>
        <v>1</v>
      </c>
      <c r="F1731" s="30" t="e">
        <f>-LOG(1-S0P5022[[#This Row],[p]],2)^2</f>
        <v>#NUM!</v>
      </c>
      <c r="G1731" s="30">
        <f>-LOG(S0P5022[[#This Row],[p]]-0.5,2)^2</f>
        <v>1</v>
      </c>
      <c r="H1731" s="30" t="e">
        <f>-LOG(1-S0P5022[[#This Row],[p]],2)</f>
        <v>#NUM!</v>
      </c>
      <c r="I1731" s="30">
        <f>1/S0P5022[[#This Row],[-LOG(p-0.5)^2]]</f>
        <v>1</v>
      </c>
      <c r="J1731" s="30">
        <f>1-S0P5022[[#This Row],[p]]</f>
        <v>0</v>
      </c>
      <c r="K1731" s="30" t="e">
        <f>1/S0P5022[[#This Row],[1-p]]</f>
        <v>#DIV/0!</v>
      </c>
      <c r="L1731" s="30">
        <f>S0P5022[[#This Row],[p]]*2-1</f>
        <v>1</v>
      </c>
      <c r="M1731" s="30">
        <f>S0P5022[[#This Row],[1-p]]*2</f>
        <v>0</v>
      </c>
      <c r="N1731" s="30">
        <f>S0P5022[[#This Row],[2p-1]]*2</f>
        <v>2</v>
      </c>
      <c r="O1731" s="30">
        <f>S0P5022[[#This Row],[2-2p]]*2</f>
        <v>0</v>
      </c>
      <c r="P1731" s="30">
        <f>2^S0P5022[[#This Row],[4p-2]]</f>
        <v>4</v>
      </c>
      <c r="Q1731" s="30">
        <f>2^S0P5022[[#This Row],[4-4p]]</f>
        <v>1</v>
      </c>
      <c r="R1731" s="30">
        <f>2^S0P5022[[#This Row],[2^(4p-2)]]</f>
        <v>16</v>
      </c>
      <c r="S1731" s="29">
        <f>S0P5022[[#This Row],[1-p]]/2</f>
        <v>0</v>
      </c>
      <c r="T1731" s="29" t="e">
        <f>S0P5022[[#This Row],[f(p)]]/LOG(1-S0P5022[[#This Row],[p]],2)^16</f>
        <v>#NUM!</v>
      </c>
      <c r="U1731" s="26" t="e">
        <f>2*(1-ABS(SIN(S0P5022[[#This Row],[Rad]]*2)))^(S0P5022[[#This Row],[-LOG(1-p)]])</f>
        <v>#NUM!</v>
      </c>
      <c r="V1731" s="26" t="e">
        <f>S0P5022[[#This Row],[f(p)]]*LOG(1-S0P5022[[#This Row],[p]],2)^-16</f>
        <v>#NUM!</v>
      </c>
      <c r="W1731" s="26" t="e">
        <f>S0P5022[[#This Row],[f(p)]]*2*((1-ABS(SIN(S0P5022[[#This Row],[Rad]]*2)))^(S0P5022[[#This Row],[-LOG(1-p)]]^2))</f>
        <v>#NUM!</v>
      </c>
      <c r="X1731" s="26" t="e">
        <f>S0P5022[[#This Row],[F3]]+S0P5022[[#This Row],[F2]]</f>
        <v>#NUM!</v>
      </c>
      <c r="Y1731" s="26"/>
      <c r="Z1731"/>
      <c r="AD1731" s="16"/>
      <c r="AE1731" s="20"/>
      <c r="AF1731" s="16"/>
      <c r="AG1731" s="20"/>
      <c r="AN1731" s="15"/>
      <c r="AO1731" s="20"/>
      <c r="AT1731" s="15"/>
      <c r="AU1731" s="17"/>
      <c r="AW1731" s="15"/>
      <c r="AX1731" s="20"/>
    </row>
    <row r="1732" spans="1:50" x14ac:dyDescent="0.3">
      <c r="A1732" s="28">
        <v>98</v>
      </c>
      <c r="B1732" s="28">
        <f>RADIANS(S0P5022[[#This Row],[Deg]])</f>
        <v>1.7104226669544429</v>
      </c>
      <c r="C1732" s="29">
        <v>0</v>
      </c>
      <c r="D1732" s="30">
        <v>1</v>
      </c>
      <c r="E1732" s="30">
        <f>-LOG(S0P5022[[#This Row],[p]]-0.5,2)</f>
        <v>1</v>
      </c>
      <c r="F1732" s="30" t="e">
        <f>-LOG(1-S0P5022[[#This Row],[p]],2)^2</f>
        <v>#NUM!</v>
      </c>
      <c r="G1732" s="30">
        <f>-LOG(S0P5022[[#This Row],[p]]-0.5,2)^2</f>
        <v>1</v>
      </c>
      <c r="H1732" s="30" t="e">
        <f>-LOG(1-S0P5022[[#This Row],[p]],2)</f>
        <v>#NUM!</v>
      </c>
      <c r="I1732" s="30">
        <f>1/S0P5022[[#This Row],[-LOG(p-0.5)^2]]</f>
        <v>1</v>
      </c>
      <c r="J1732" s="30">
        <f>1-S0P5022[[#This Row],[p]]</f>
        <v>0</v>
      </c>
      <c r="K1732" s="30" t="e">
        <f>1/S0P5022[[#This Row],[1-p]]</f>
        <v>#DIV/0!</v>
      </c>
      <c r="L1732" s="30">
        <f>S0P5022[[#This Row],[p]]*2-1</f>
        <v>1</v>
      </c>
      <c r="M1732" s="30">
        <f>S0P5022[[#This Row],[1-p]]*2</f>
        <v>0</v>
      </c>
      <c r="N1732" s="30">
        <f>S0P5022[[#This Row],[2p-1]]*2</f>
        <v>2</v>
      </c>
      <c r="O1732" s="30">
        <f>S0P5022[[#This Row],[2-2p]]*2</f>
        <v>0</v>
      </c>
      <c r="P1732" s="30">
        <f>2^S0P5022[[#This Row],[4p-2]]</f>
        <v>4</v>
      </c>
      <c r="Q1732" s="30">
        <f>2^S0P5022[[#This Row],[4-4p]]</f>
        <v>1</v>
      </c>
      <c r="R1732" s="30">
        <f>2^S0P5022[[#This Row],[2^(4p-2)]]</f>
        <v>16</v>
      </c>
      <c r="S1732" s="29">
        <f>S0P5022[[#This Row],[1-p]]/2</f>
        <v>0</v>
      </c>
      <c r="T1732" s="29" t="e">
        <f>S0P5022[[#This Row],[f(p)]]/LOG(1-S0P5022[[#This Row],[p]],2)^16</f>
        <v>#NUM!</v>
      </c>
      <c r="U1732" s="26" t="e">
        <f>2*(1-ABS(SIN(S0P5022[[#This Row],[Rad]]*2)))^(S0P5022[[#This Row],[-LOG(1-p)]])</f>
        <v>#NUM!</v>
      </c>
      <c r="V1732" s="26" t="e">
        <f>S0P5022[[#This Row],[f(p)]]*LOG(1-S0P5022[[#This Row],[p]],2)^-16</f>
        <v>#NUM!</v>
      </c>
      <c r="W1732" s="26" t="e">
        <f>S0P5022[[#This Row],[f(p)]]*2*((1-ABS(SIN(S0P5022[[#This Row],[Rad]]*2)))^(S0P5022[[#This Row],[-LOG(1-p)]]^2))</f>
        <v>#NUM!</v>
      </c>
      <c r="X1732" s="26" t="e">
        <f>S0P5022[[#This Row],[F3]]+S0P5022[[#This Row],[F2]]</f>
        <v>#NUM!</v>
      </c>
      <c r="Y1732" s="26"/>
      <c r="Z1732"/>
      <c r="AD1732" s="16"/>
      <c r="AE1732" s="20"/>
      <c r="AF1732" s="16"/>
      <c r="AG1732" s="20"/>
      <c r="AN1732" s="15"/>
      <c r="AO1732" s="20"/>
      <c r="AT1732" s="15"/>
      <c r="AU1732" s="17"/>
      <c r="AW1732" s="15"/>
      <c r="AX1732" s="20"/>
    </row>
    <row r="1733" spans="1:50" x14ac:dyDescent="0.3">
      <c r="A1733" s="28">
        <v>99</v>
      </c>
      <c r="B1733" s="28">
        <f>RADIANS(S0P5022[[#This Row],[Deg]])</f>
        <v>1.7278759594743862</v>
      </c>
      <c r="C1733" s="29">
        <v>0</v>
      </c>
      <c r="D1733" s="30">
        <v>1</v>
      </c>
      <c r="E1733" s="30">
        <f>-LOG(S0P5022[[#This Row],[p]]-0.5,2)</f>
        <v>1</v>
      </c>
      <c r="F1733" s="30" t="e">
        <f>-LOG(1-S0P5022[[#This Row],[p]],2)^2</f>
        <v>#NUM!</v>
      </c>
      <c r="G1733" s="30">
        <f>-LOG(S0P5022[[#This Row],[p]]-0.5,2)^2</f>
        <v>1</v>
      </c>
      <c r="H1733" s="30" t="e">
        <f>-LOG(1-S0P5022[[#This Row],[p]],2)</f>
        <v>#NUM!</v>
      </c>
      <c r="I1733" s="30">
        <f>1/S0P5022[[#This Row],[-LOG(p-0.5)^2]]</f>
        <v>1</v>
      </c>
      <c r="J1733" s="30">
        <f>1-S0P5022[[#This Row],[p]]</f>
        <v>0</v>
      </c>
      <c r="K1733" s="30" t="e">
        <f>1/S0P5022[[#This Row],[1-p]]</f>
        <v>#DIV/0!</v>
      </c>
      <c r="L1733" s="30">
        <f>S0P5022[[#This Row],[p]]*2-1</f>
        <v>1</v>
      </c>
      <c r="M1733" s="30">
        <f>S0P5022[[#This Row],[1-p]]*2</f>
        <v>0</v>
      </c>
      <c r="N1733" s="30">
        <f>S0P5022[[#This Row],[2p-1]]*2</f>
        <v>2</v>
      </c>
      <c r="O1733" s="30">
        <f>S0P5022[[#This Row],[2-2p]]*2</f>
        <v>0</v>
      </c>
      <c r="P1733" s="30">
        <f>2^S0P5022[[#This Row],[4p-2]]</f>
        <v>4</v>
      </c>
      <c r="Q1733" s="30">
        <f>2^S0P5022[[#This Row],[4-4p]]</f>
        <v>1</v>
      </c>
      <c r="R1733" s="30">
        <f>2^S0P5022[[#This Row],[2^(4p-2)]]</f>
        <v>16</v>
      </c>
      <c r="S1733" s="29">
        <f>S0P5022[[#This Row],[1-p]]/2</f>
        <v>0</v>
      </c>
      <c r="T1733" s="29" t="e">
        <f>S0P5022[[#This Row],[f(p)]]/LOG(1-S0P5022[[#This Row],[p]],2)^16</f>
        <v>#NUM!</v>
      </c>
      <c r="U1733" s="26" t="e">
        <f>2*(1-ABS(SIN(S0P5022[[#This Row],[Rad]]*2)))^(S0P5022[[#This Row],[-LOG(1-p)]])</f>
        <v>#NUM!</v>
      </c>
      <c r="V1733" s="26" t="e">
        <f>S0P5022[[#This Row],[f(p)]]*LOG(1-S0P5022[[#This Row],[p]],2)^-16</f>
        <v>#NUM!</v>
      </c>
      <c r="W1733" s="26" t="e">
        <f>S0P5022[[#This Row],[f(p)]]*2*((1-ABS(SIN(S0P5022[[#This Row],[Rad]]*2)))^(S0P5022[[#This Row],[-LOG(1-p)]]^2))</f>
        <v>#NUM!</v>
      </c>
      <c r="X1733" s="26" t="e">
        <f>S0P5022[[#This Row],[F3]]+S0P5022[[#This Row],[F2]]</f>
        <v>#NUM!</v>
      </c>
      <c r="Y1733" s="26"/>
      <c r="Z1733"/>
      <c r="AD1733" s="16"/>
      <c r="AE1733" s="20"/>
      <c r="AF1733" s="16"/>
      <c r="AG1733" s="20"/>
      <c r="AN1733" s="15"/>
      <c r="AO1733" s="20"/>
      <c r="AT1733" s="15"/>
      <c r="AU1733" s="17"/>
      <c r="AW1733" s="15"/>
      <c r="AX1733" s="20"/>
    </row>
    <row r="1734" spans="1:50" x14ac:dyDescent="0.3">
      <c r="A1734" s="28">
        <v>100</v>
      </c>
      <c r="B1734" s="28">
        <f>RADIANS(S0P5022[[#This Row],[Deg]])</f>
        <v>1.7453292519943295</v>
      </c>
      <c r="C1734" s="29">
        <v>0</v>
      </c>
      <c r="D1734" s="30">
        <v>1</v>
      </c>
      <c r="E1734" s="30">
        <f>-LOG(S0P5022[[#This Row],[p]]-0.5,2)</f>
        <v>1</v>
      </c>
      <c r="F1734" s="30" t="e">
        <f>-LOG(1-S0P5022[[#This Row],[p]],2)^2</f>
        <v>#NUM!</v>
      </c>
      <c r="G1734" s="30">
        <f>-LOG(S0P5022[[#This Row],[p]]-0.5,2)^2</f>
        <v>1</v>
      </c>
      <c r="H1734" s="30" t="e">
        <f>-LOG(1-S0P5022[[#This Row],[p]],2)</f>
        <v>#NUM!</v>
      </c>
      <c r="I1734" s="30">
        <f>1/S0P5022[[#This Row],[-LOG(p-0.5)^2]]</f>
        <v>1</v>
      </c>
      <c r="J1734" s="30">
        <f>1-S0P5022[[#This Row],[p]]</f>
        <v>0</v>
      </c>
      <c r="K1734" s="30" t="e">
        <f>1/S0P5022[[#This Row],[1-p]]</f>
        <v>#DIV/0!</v>
      </c>
      <c r="L1734" s="30">
        <f>S0P5022[[#This Row],[p]]*2-1</f>
        <v>1</v>
      </c>
      <c r="M1734" s="30">
        <f>S0P5022[[#This Row],[1-p]]*2</f>
        <v>0</v>
      </c>
      <c r="N1734" s="30">
        <f>S0P5022[[#This Row],[2p-1]]*2</f>
        <v>2</v>
      </c>
      <c r="O1734" s="30">
        <f>S0P5022[[#This Row],[2-2p]]*2</f>
        <v>0</v>
      </c>
      <c r="P1734" s="30">
        <f>2^S0P5022[[#This Row],[4p-2]]</f>
        <v>4</v>
      </c>
      <c r="Q1734" s="30">
        <f>2^S0P5022[[#This Row],[4-4p]]</f>
        <v>1</v>
      </c>
      <c r="R1734" s="30">
        <f>2^S0P5022[[#This Row],[2^(4p-2)]]</f>
        <v>16</v>
      </c>
      <c r="S1734" s="29">
        <f>S0P5022[[#This Row],[1-p]]/2</f>
        <v>0</v>
      </c>
      <c r="T1734" s="29" t="e">
        <f>S0P5022[[#This Row],[f(p)]]/LOG(1-S0P5022[[#This Row],[p]],2)^16</f>
        <v>#NUM!</v>
      </c>
      <c r="U1734" s="26" t="e">
        <f>2*(1-ABS(SIN(S0P5022[[#This Row],[Rad]]*2)))^(S0P5022[[#This Row],[-LOG(1-p)]])</f>
        <v>#NUM!</v>
      </c>
      <c r="V1734" s="26" t="e">
        <f>S0P5022[[#This Row],[f(p)]]*LOG(1-S0P5022[[#This Row],[p]],2)^-16</f>
        <v>#NUM!</v>
      </c>
      <c r="W1734" s="26" t="e">
        <f>S0P5022[[#This Row],[f(p)]]*2*((1-ABS(SIN(S0P5022[[#This Row],[Rad]]*2)))^(S0P5022[[#This Row],[-LOG(1-p)]]^2))</f>
        <v>#NUM!</v>
      </c>
      <c r="X1734" s="26" t="e">
        <f>S0P5022[[#This Row],[F3]]+S0P5022[[#This Row],[F2]]</f>
        <v>#NUM!</v>
      </c>
      <c r="Y1734" s="26"/>
      <c r="Z1734"/>
      <c r="AD1734" s="16"/>
      <c r="AE1734" s="20"/>
      <c r="AF1734" s="16"/>
      <c r="AG1734" s="20"/>
      <c r="AN1734" s="15"/>
      <c r="AO1734" s="20"/>
      <c r="AT1734" s="15"/>
      <c r="AU1734" s="17"/>
      <c r="AW1734" s="15"/>
      <c r="AX1734" s="20"/>
    </row>
    <row r="1735" spans="1:50" x14ac:dyDescent="0.3">
      <c r="A1735" s="28">
        <v>101</v>
      </c>
      <c r="B1735" s="28">
        <f>RADIANS(S0P5022[[#This Row],[Deg]])</f>
        <v>1.7627825445142729</v>
      </c>
      <c r="C1735" s="29">
        <v>0</v>
      </c>
      <c r="D1735" s="30">
        <v>1</v>
      </c>
      <c r="E1735" s="30">
        <f>-LOG(S0P5022[[#This Row],[p]]-0.5,2)</f>
        <v>1</v>
      </c>
      <c r="F1735" s="30" t="e">
        <f>-LOG(1-S0P5022[[#This Row],[p]],2)^2</f>
        <v>#NUM!</v>
      </c>
      <c r="G1735" s="30">
        <f>-LOG(S0P5022[[#This Row],[p]]-0.5,2)^2</f>
        <v>1</v>
      </c>
      <c r="H1735" s="30" t="e">
        <f>-LOG(1-S0P5022[[#This Row],[p]],2)</f>
        <v>#NUM!</v>
      </c>
      <c r="I1735" s="30">
        <f>1/S0P5022[[#This Row],[-LOG(p-0.5)^2]]</f>
        <v>1</v>
      </c>
      <c r="J1735" s="30">
        <f>1-S0P5022[[#This Row],[p]]</f>
        <v>0</v>
      </c>
      <c r="K1735" s="30" t="e">
        <f>1/S0P5022[[#This Row],[1-p]]</f>
        <v>#DIV/0!</v>
      </c>
      <c r="L1735" s="30">
        <f>S0P5022[[#This Row],[p]]*2-1</f>
        <v>1</v>
      </c>
      <c r="M1735" s="30">
        <f>S0P5022[[#This Row],[1-p]]*2</f>
        <v>0</v>
      </c>
      <c r="N1735" s="30">
        <f>S0P5022[[#This Row],[2p-1]]*2</f>
        <v>2</v>
      </c>
      <c r="O1735" s="30">
        <f>S0P5022[[#This Row],[2-2p]]*2</f>
        <v>0</v>
      </c>
      <c r="P1735" s="30">
        <f>2^S0P5022[[#This Row],[4p-2]]</f>
        <v>4</v>
      </c>
      <c r="Q1735" s="30">
        <f>2^S0P5022[[#This Row],[4-4p]]</f>
        <v>1</v>
      </c>
      <c r="R1735" s="30">
        <f>2^S0P5022[[#This Row],[2^(4p-2)]]</f>
        <v>16</v>
      </c>
      <c r="S1735" s="29">
        <f>S0P5022[[#This Row],[1-p]]/2</f>
        <v>0</v>
      </c>
      <c r="T1735" s="29" t="e">
        <f>S0P5022[[#This Row],[f(p)]]/LOG(1-S0P5022[[#This Row],[p]],2)^16</f>
        <v>#NUM!</v>
      </c>
      <c r="U1735" s="26" t="e">
        <f>2*(1-ABS(SIN(S0P5022[[#This Row],[Rad]]*2)))^(S0P5022[[#This Row],[-LOG(1-p)]])</f>
        <v>#NUM!</v>
      </c>
      <c r="V1735" s="26" t="e">
        <f>S0P5022[[#This Row],[f(p)]]*LOG(1-S0P5022[[#This Row],[p]],2)^-16</f>
        <v>#NUM!</v>
      </c>
      <c r="W1735" s="26" t="e">
        <f>S0P5022[[#This Row],[f(p)]]*2*((1-ABS(SIN(S0P5022[[#This Row],[Rad]]*2)))^(S0P5022[[#This Row],[-LOG(1-p)]]^2))</f>
        <v>#NUM!</v>
      </c>
      <c r="X1735" s="26" t="e">
        <f>S0P5022[[#This Row],[F3]]+S0P5022[[#This Row],[F2]]</f>
        <v>#NUM!</v>
      </c>
      <c r="Y1735" s="26"/>
      <c r="Z1735"/>
      <c r="AD1735" s="16"/>
      <c r="AE1735" s="20"/>
      <c r="AF1735" s="16"/>
      <c r="AG1735" s="20"/>
      <c r="AN1735" s="15"/>
      <c r="AO1735" s="20"/>
      <c r="AT1735" s="15"/>
      <c r="AU1735" s="17"/>
      <c r="AW1735" s="15"/>
      <c r="AX1735" s="20"/>
    </row>
    <row r="1736" spans="1:50" x14ac:dyDescent="0.3">
      <c r="A1736" s="28">
        <v>102</v>
      </c>
      <c r="B1736" s="28">
        <f>RADIANS(S0P5022[[#This Row],[Deg]])</f>
        <v>1.7802358370342162</v>
      </c>
      <c r="C1736" s="29">
        <v>0</v>
      </c>
      <c r="D1736" s="30">
        <v>1</v>
      </c>
      <c r="E1736" s="30">
        <f>-LOG(S0P5022[[#This Row],[p]]-0.5,2)</f>
        <v>1</v>
      </c>
      <c r="F1736" s="30" t="e">
        <f>-LOG(1-S0P5022[[#This Row],[p]],2)^2</f>
        <v>#NUM!</v>
      </c>
      <c r="G1736" s="30">
        <f>-LOG(S0P5022[[#This Row],[p]]-0.5,2)^2</f>
        <v>1</v>
      </c>
      <c r="H1736" s="30" t="e">
        <f>-LOG(1-S0P5022[[#This Row],[p]],2)</f>
        <v>#NUM!</v>
      </c>
      <c r="I1736" s="30">
        <f>1/S0P5022[[#This Row],[-LOG(p-0.5)^2]]</f>
        <v>1</v>
      </c>
      <c r="J1736" s="30">
        <f>1-S0P5022[[#This Row],[p]]</f>
        <v>0</v>
      </c>
      <c r="K1736" s="30" t="e">
        <f>1/S0P5022[[#This Row],[1-p]]</f>
        <v>#DIV/0!</v>
      </c>
      <c r="L1736" s="30">
        <f>S0P5022[[#This Row],[p]]*2-1</f>
        <v>1</v>
      </c>
      <c r="M1736" s="30">
        <f>S0P5022[[#This Row],[1-p]]*2</f>
        <v>0</v>
      </c>
      <c r="N1736" s="30">
        <f>S0P5022[[#This Row],[2p-1]]*2</f>
        <v>2</v>
      </c>
      <c r="O1736" s="30">
        <f>S0P5022[[#This Row],[2-2p]]*2</f>
        <v>0</v>
      </c>
      <c r="P1736" s="30">
        <f>2^S0P5022[[#This Row],[4p-2]]</f>
        <v>4</v>
      </c>
      <c r="Q1736" s="30">
        <f>2^S0P5022[[#This Row],[4-4p]]</f>
        <v>1</v>
      </c>
      <c r="R1736" s="30">
        <f>2^S0P5022[[#This Row],[2^(4p-2)]]</f>
        <v>16</v>
      </c>
      <c r="S1736" s="29">
        <f>S0P5022[[#This Row],[1-p]]/2</f>
        <v>0</v>
      </c>
      <c r="T1736" s="29" t="e">
        <f>S0P5022[[#This Row],[f(p)]]/LOG(1-S0P5022[[#This Row],[p]],2)^16</f>
        <v>#NUM!</v>
      </c>
      <c r="U1736" s="26" t="e">
        <f>2*(1-ABS(SIN(S0P5022[[#This Row],[Rad]]*2)))^(S0P5022[[#This Row],[-LOG(1-p)]])</f>
        <v>#NUM!</v>
      </c>
      <c r="V1736" s="26" t="e">
        <f>S0P5022[[#This Row],[f(p)]]*LOG(1-S0P5022[[#This Row],[p]],2)^-16</f>
        <v>#NUM!</v>
      </c>
      <c r="W1736" s="26" t="e">
        <f>S0P5022[[#This Row],[f(p)]]*2*((1-ABS(SIN(S0P5022[[#This Row],[Rad]]*2)))^(S0P5022[[#This Row],[-LOG(1-p)]]^2))</f>
        <v>#NUM!</v>
      </c>
      <c r="X1736" s="26" t="e">
        <f>S0P5022[[#This Row],[F3]]+S0P5022[[#This Row],[F2]]</f>
        <v>#NUM!</v>
      </c>
      <c r="Y1736" s="26"/>
      <c r="Z1736"/>
      <c r="AD1736" s="16"/>
      <c r="AE1736" s="20"/>
      <c r="AF1736" s="16"/>
      <c r="AG1736" s="20"/>
      <c r="AN1736" s="15"/>
      <c r="AO1736" s="20"/>
      <c r="AT1736" s="15"/>
      <c r="AU1736" s="17"/>
      <c r="AW1736" s="15"/>
      <c r="AX1736" s="20"/>
    </row>
    <row r="1737" spans="1:50" x14ac:dyDescent="0.3">
      <c r="A1737" s="28">
        <v>103</v>
      </c>
      <c r="B1737" s="28">
        <f>RADIANS(S0P5022[[#This Row],[Deg]])</f>
        <v>1.7976891295541595</v>
      </c>
      <c r="C1737" s="29">
        <v>0</v>
      </c>
      <c r="D1737" s="30">
        <v>1</v>
      </c>
      <c r="E1737" s="30">
        <f>-LOG(S0P5022[[#This Row],[p]]-0.5,2)</f>
        <v>1</v>
      </c>
      <c r="F1737" s="30" t="e">
        <f>-LOG(1-S0P5022[[#This Row],[p]],2)^2</f>
        <v>#NUM!</v>
      </c>
      <c r="G1737" s="30">
        <f>-LOG(S0P5022[[#This Row],[p]]-0.5,2)^2</f>
        <v>1</v>
      </c>
      <c r="H1737" s="30" t="e">
        <f>-LOG(1-S0P5022[[#This Row],[p]],2)</f>
        <v>#NUM!</v>
      </c>
      <c r="I1737" s="30">
        <f>1/S0P5022[[#This Row],[-LOG(p-0.5)^2]]</f>
        <v>1</v>
      </c>
      <c r="J1737" s="30">
        <f>1-S0P5022[[#This Row],[p]]</f>
        <v>0</v>
      </c>
      <c r="K1737" s="30" t="e">
        <f>1/S0P5022[[#This Row],[1-p]]</f>
        <v>#DIV/0!</v>
      </c>
      <c r="L1737" s="30">
        <f>S0P5022[[#This Row],[p]]*2-1</f>
        <v>1</v>
      </c>
      <c r="M1737" s="30">
        <f>S0P5022[[#This Row],[1-p]]*2</f>
        <v>0</v>
      </c>
      <c r="N1737" s="30">
        <f>S0P5022[[#This Row],[2p-1]]*2</f>
        <v>2</v>
      </c>
      <c r="O1737" s="30">
        <f>S0P5022[[#This Row],[2-2p]]*2</f>
        <v>0</v>
      </c>
      <c r="P1737" s="30">
        <f>2^S0P5022[[#This Row],[4p-2]]</f>
        <v>4</v>
      </c>
      <c r="Q1737" s="30">
        <f>2^S0P5022[[#This Row],[4-4p]]</f>
        <v>1</v>
      </c>
      <c r="R1737" s="30">
        <f>2^S0P5022[[#This Row],[2^(4p-2)]]</f>
        <v>16</v>
      </c>
      <c r="S1737" s="29">
        <f>S0P5022[[#This Row],[1-p]]/2</f>
        <v>0</v>
      </c>
      <c r="T1737" s="29" t="e">
        <f>S0P5022[[#This Row],[f(p)]]/LOG(1-S0P5022[[#This Row],[p]],2)^16</f>
        <v>#NUM!</v>
      </c>
      <c r="U1737" s="26" t="e">
        <f>2*(1-ABS(SIN(S0P5022[[#This Row],[Rad]]*2)))^(S0P5022[[#This Row],[-LOG(1-p)]])</f>
        <v>#NUM!</v>
      </c>
      <c r="V1737" s="26" t="e">
        <f>S0P5022[[#This Row],[f(p)]]*LOG(1-S0P5022[[#This Row],[p]],2)^-16</f>
        <v>#NUM!</v>
      </c>
      <c r="W1737" s="26" t="e">
        <f>S0P5022[[#This Row],[f(p)]]*2*((1-ABS(SIN(S0P5022[[#This Row],[Rad]]*2)))^(S0P5022[[#This Row],[-LOG(1-p)]]^2))</f>
        <v>#NUM!</v>
      </c>
      <c r="X1737" s="26" t="e">
        <f>S0P5022[[#This Row],[F3]]+S0P5022[[#This Row],[F2]]</f>
        <v>#NUM!</v>
      </c>
      <c r="Y1737" s="26"/>
      <c r="Z1737"/>
      <c r="AD1737" s="16"/>
      <c r="AE1737" s="20"/>
      <c r="AF1737" s="16"/>
      <c r="AG1737" s="20"/>
      <c r="AN1737" s="15"/>
      <c r="AO1737" s="20"/>
      <c r="AT1737" s="15"/>
      <c r="AU1737" s="17"/>
      <c r="AW1737" s="15"/>
      <c r="AX1737" s="20"/>
    </row>
    <row r="1738" spans="1:50" x14ac:dyDescent="0.3">
      <c r="A1738" s="28">
        <v>104</v>
      </c>
      <c r="B1738" s="28">
        <f>RADIANS(S0P5022[[#This Row],[Deg]])</f>
        <v>1.8151424220741028</v>
      </c>
      <c r="C1738" s="29">
        <v>0</v>
      </c>
      <c r="D1738" s="30">
        <v>1</v>
      </c>
      <c r="E1738" s="30">
        <f>-LOG(S0P5022[[#This Row],[p]]-0.5,2)</f>
        <v>1</v>
      </c>
      <c r="F1738" s="30" t="e">
        <f>-LOG(1-S0P5022[[#This Row],[p]],2)^2</f>
        <v>#NUM!</v>
      </c>
      <c r="G1738" s="30">
        <f>-LOG(S0P5022[[#This Row],[p]]-0.5,2)^2</f>
        <v>1</v>
      </c>
      <c r="H1738" s="30" t="e">
        <f>-LOG(1-S0P5022[[#This Row],[p]],2)</f>
        <v>#NUM!</v>
      </c>
      <c r="I1738" s="30">
        <f>1/S0P5022[[#This Row],[-LOG(p-0.5)^2]]</f>
        <v>1</v>
      </c>
      <c r="J1738" s="30">
        <f>1-S0P5022[[#This Row],[p]]</f>
        <v>0</v>
      </c>
      <c r="K1738" s="30" t="e">
        <f>1/S0P5022[[#This Row],[1-p]]</f>
        <v>#DIV/0!</v>
      </c>
      <c r="L1738" s="30">
        <f>S0P5022[[#This Row],[p]]*2-1</f>
        <v>1</v>
      </c>
      <c r="M1738" s="30">
        <f>S0P5022[[#This Row],[1-p]]*2</f>
        <v>0</v>
      </c>
      <c r="N1738" s="30">
        <f>S0P5022[[#This Row],[2p-1]]*2</f>
        <v>2</v>
      </c>
      <c r="O1738" s="30">
        <f>S0P5022[[#This Row],[2-2p]]*2</f>
        <v>0</v>
      </c>
      <c r="P1738" s="30">
        <f>2^S0P5022[[#This Row],[4p-2]]</f>
        <v>4</v>
      </c>
      <c r="Q1738" s="30">
        <f>2^S0P5022[[#This Row],[4-4p]]</f>
        <v>1</v>
      </c>
      <c r="R1738" s="30">
        <f>2^S0P5022[[#This Row],[2^(4p-2)]]</f>
        <v>16</v>
      </c>
      <c r="S1738" s="29">
        <f>S0P5022[[#This Row],[1-p]]/2</f>
        <v>0</v>
      </c>
      <c r="T1738" s="29" t="e">
        <f>S0P5022[[#This Row],[f(p)]]/LOG(1-S0P5022[[#This Row],[p]],2)^16</f>
        <v>#NUM!</v>
      </c>
      <c r="U1738" s="26" t="e">
        <f>2*(1-ABS(SIN(S0P5022[[#This Row],[Rad]]*2)))^(S0P5022[[#This Row],[-LOG(1-p)]])</f>
        <v>#NUM!</v>
      </c>
      <c r="V1738" s="26" t="e">
        <f>S0P5022[[#This Row],[f(p)]]*LOG(1-S0P5022[[#This Row],[p]],2)^-16</f>
        <v>#NUM!</v>
      </c>
      <c r="W1738" s="26" t="e">
        <f>S0P5022[[#This Row],[f(p)]]*2*((1-ABS(SIN(S0P5022[[#This Row],[Rad]]*2)))^(S0P5022[[#This Row],[-LOG(1-p)]]^2))</f>
        <v>#NUM!</v>
      </c>
      <c r="X1738" s="26" t="e">
        <f>S0P5022[[#This Row],[F3]]+S0P5022[[#This Row],[F2]]</f>
        <v>#NUM!</v>
      </c>
      <c r="Y1738" s="26"/>
      <c r="Z1738"/>
      <c r="AD1738" s="16"/>
      <c r="AE1738" s="20"/>
      <c r="AF1738" s="16"/>
      <c r="AG1738" s="20"/>
      <c r="AN1738" s="15"/>
      <c r="AO1738" s="20"/>
      <c r="AT1738" s="15"/>
      <c r="AU1738" s="17"/>
      <c r="AW1738" s="15"/>
      <c r="AX1738" s="20"/>
    </row>
    <row r="1739" spans="1:50" x14ac:dyDescent="0.3">
      <c r="A1739" s="28">
        <v>105</v>
      </c>
      <c r="B1739" s="28">
        <f>RADIANS(S0P5022[[#This Row],[Deg]])</f>
        <v>1.8325957145940461</v>
      </c>
      <c r="C1739" s="29">
        <v>0</v>
      </c>
      <c r="D1739" s="30">
        <v>1</v>
      </c>
      <c r="E1739" s="30">
        <f>-LOG(S0P5022[[#This Row],[p]]-0.5,2)</f>
        <v>1</v>
      </c>
      <c r="F1739" s="30" t="e">
        <f>-LOG(1-S0P5022[[#This Row],[p]],2)^2</f>
        <v>#NUM!</v>
      </c>
      <c r="G1739" s="30">
        <f>-LOG(S0P5022[[#This Row],[p]]-0.5,2)^2</f>
        <v>1</v>
      </c>
      <c r="H1739" s="30" t="e">
        <f>-LOG(1-S0P5022[[#This Row],[p]],2)</f>
        <v>#NUM!</v>
      </c>
      <c r="I1739" s="30">
        <f>1/S0P5022[[#This Row],[-LOG(p-0.5)^2]]</f>
        <v>1</v>
      </c>
      <c r="J1739" s="30">
        <f>1-S0P5022[[#This Row],[p]]</f>
        <v>0</v>
      </c>
      <c r="K1739" s="30" t="e">
        <f>1/S0P5022[[#This Row],[1-p]]</f>
        <v>#DIV/0!</v>
      </c>
      <c r="L1739" s="30">
        <f>S0P5022[[#This Row],[p]]*2-1</f>
        <v>1</v>
      </c>
      <c r="M1739" s="30">
        <f>S0P5022[[#This Row],[1-p]]*2</f>
        <v>0</v>
      </c>
      <c r="N1739" s="30">
        <f>S0P5022[[#This Row],[2p-1]]*2</f>
        <v>2</v>
      </c>
      <c r="O1739" s="30">
        <f>S0P5022[[#This Row],[2-2p]]*2</f>
        <v>0</v>
      </c>
      <c r="P1739" s="30">
        <f>2^S0P5022[[#This Row],[4p-2]]</f>
        <v>4</v>
      </c>
      <c r="Q1739" s="30">
        <f>2^S0P5022[[#This Row],[4-4p]]</f>
        <v>1</v>
      </c>
      <c r="R1739" s="30">
        <f>2^S0P5022[[#This Row],[2^(4p-2)]]</f>
        <v>16</v>
      </c>
      <c r="S1739" s="29">
        <f>S0P5022[[#This Row],[1-p]]/2</f>
        <v>0</v>
      </c>
      <c r="T1739" s="29" t="e">
        <f>S0P5022[[#This Row],[f(p)]]/LOG(1-S0P5022[[#This Row],[p]],2)^16</f>
        <v>#NUM!</v>
      </c>
      <c r="U1739" s="26" t="e">
        <f>2*(1-ABS(SIN(S0P5022[[#This Row],[Rad]]*2)))^(S0P5022[[#This Row],[-LOG(1-p)]])</f>
        <v>#NUM!</v>
      </c>
      <c r="V1739" s="26" t="e">
        <f>S0P5022[[#This Row],[f(p)]]*LOG(1-S0P5022[[#This Row],[p]],2)^-16</f>
        <v>#NUM!</v>
      </c>
      <c r="W1739" s="26" t="e">
        <f>S0P5022[[#This Row],[f(p)]]*2*((1-ABS(SIN(S0P5022[[#This Row],[Rad]]*2)))^(S0P5022[[#This Row],[-LOG(1-p)]]^2))</f>
        <v>#NUM!</v>
      </c>
      <c r="X1739" s="26" t="e">
        <f>S0P5022[[#This Row],[F3]]+S0P5022[[#This Row],[F2]]</f>
        <v>#NUM!</v>
      </c>
      <c r="Y1739" s="26"/>
      <c r="Z1739"/>
      <c r="AD1739" s="16"/>
      <c r="AE1739" s="20"/>
      <c r="AF1739" s="16"/>
      <c r="AG1739" s="20"/>
      <c r="AN1739" s="15"/>
      <c r="AO1739" s="20"/>
      <c r="AT1739" s="15"/>
      <c r="AU1739" s="17"/>
      <c r="AW1739" s="15"/>
      <c r="AX1739" s="20"/>
    </row>
    <row r="1740" spans="1:50" x14ac:dyDescent="0.3">
      <c r="A1740" s="28">
        <v>106</v>
      </c>
      <c r="B1740" s="28">
        <f>RADIANS(S0P5022[[#This Row],[Deg]])</f>
        <v>1.8500490071139892</v>
      </c>
      <c r="C1740" s="29">
        <v>0</v>
      </c>
      <c r="D1740" s="30">
        <v>1</v>
      </c>
      <c r="E1740" s="30">
        <f>-LOG(S0P5022[[#This Row],[p]]-0.5,2)</f>
        <v>1</v>
      </c>
      <c r="F1740" s="30" t="e">
        <f>-LOG(1-S0P5022[[#This Row],[p]],2)^2</f>
        <v>#NUM!</v>
      </c>
      <c r="G1740" s="30">
        <f>-LOG(S0P5022[[#This Row],[p]]-0.5,2)^2</f>
        <v>1</v>
      </c>
      <c r="H1740" s="30" t="e">
        <f>-LOG(1-S0P5022[[#This Row],[p]],2)</f>
        <v>#NUM!</v>
      </c>
      <c r="I1740" s="30">
        <f>1/S0P5022[[#This Row],[-LOG(p-0.5)^2]]</f>
        <v>1</v>
      </c>
      <c r="J1740" s="30">
        <f>1-S0P5022[[#This Row],[p]]</f>
        <v>0</v>
      </c>
      <c r="K1740" s="30" t="e">
        <f>1/S0P5022[[#This Row],[1-p]]</f>
        <v>#DIV/0!</v>
      </c>
      <c r="L1740" s="30">
        <f>S0P5022[[#This Row],[p]]*2-1</f>
        <v>1</v>
      </c>
      <c r="M1740" s="30">
        <f>S0P5022[[#This Row],[1-p]]*2</f>
        <v>0</v>
      </c>
      <c r="N1740" s="30">
        <f>S0P5022[[#This Row],[2p-1]]*2</f>
        <v>2</v>
      </c>
      <c r="O1740" s="30">
        <f>S0P5022[[#This Row],[2-2p]]*2</f>
        <v>0</v>
      </c>
      <c r="P1740" s="30">
        <f>2^S0P5022[[#This Row],[4p-2]]</f>
        <v>4</v>
      </c>
      <c r="Q1740" s="30">
        <f>2^S0P5022[[#This Row],[4-4p]]</f>
        <v>1</v>
      </c>
      <c r="R1740" s="30">
        <f>2^S0P5022[[#This Row],[2^(4p-2)]]</f>
        <v>16</v>
      </c>
      <c r="S1740" s="29">
        <f>S0P5022[[#This Row],[1-p]]/2</f>
        <v>0</v>
      </c>
      <c r="T1740" s="29" t="e">
        <f>S0P5022[[#This Row],[f(p)]]/LOG(1-S0P5022[[#This Row],[p]],2)^16</f>
        <v>#NUM!</v>
      </c>
      <c r="U1740" s="26" t="e">
        <f>2*(1-ABS(SIN(S0P5022[[#This Row],[Rad]]*2)))^(S0P5022[[#This Row],[-LOG(1-p)]])</f>
        <v>#NUM!</v>
      </c>
      <c r="V1740" s="26" t="e">
        <f>S0P5022[[#This Row],[f(p)]]*LOG(1-S0P5022[[#This Row],[p]],2)^-16</f>
        <v>#NUM!</v>
      </c>
      <c r="W1740" s="26" t="e">
        <f>S0P5022[[#This Row],[f(p)]]*2*((1-ABS(SIN(S0P5022[[#This Row],[Rad]]*2)))^(S0P5022[[#This Row],[-LOG(1-p)]]^2))</f>
        <v>#NUM!</v>
      </c>
      <c r="X1740" s="26" t="e">
        <f>S0P5022[[#This Row],[F3]]+S0P5022[[#This Row],[F2]]</f>
        <v>#NUM!</v>
      </c>
      <c r="Y1740" s="26"/>
      <c r="Z1740"/>
      <c r="AD1740" s="16"/>
      <c r="AE1740" s="20"/>
      <c r="AF1740" s="16"/>
      <c r="AG1740" s="20"/>
      <c r="AN1740" s="15"/>
      <c r="AO1740" s="20"/>
      <c r="AT1740" s="15"/>
      <c r="AU1740" s="17"/>
      <c r="AW1740" s="15"/>
      <c r="AX1740" s="20"/>
    </row>
    <row r="1741" spans="1:50" x14ac:dyDescent="0.3">
      <c r="A1741" s="28">
        <v>107</v>
      </c>
      <c r="B1741" s="28">
        <f>RADIANS(S0P5022[[#This Row],[Deg]])</f>
        <v>1.8675022996339325</v>
      </c>
      <c r="C1741" s="29">
        <v>0</v>
      </c>
      <c r="D1741" s="30">
        <v>1</v>
      </c>
      <c r="E1741" s="30">
        <f>-LOG(S0P5022[[#This Row],[p]]-0.5,2)</f>
        <v>1</v>
      </c>
      <c r="F1741" s="30" t="e">
        <f>-LOG(1-S0P5022[[#This Row],[p]],2)^2</f>
        <v>#NUM!</v>
      </c>
      <c r="G1741" s="30">
        <f>-LOG(S0P5022[[#This Row],[p]]-0.5,2)^2</f>
        <v>1</v>
      </c>
      <c r="H1741" s="30" t="e">
        <f>-LOG(1-S0P5022[[#This Row],[p]],2)</f>
        <v>#NUM!</v>
      </c>
      <c r="I1741" s="30">
        <f>1/S0P5022[[#This Row],[-LOG(p-0.5)^2]]</f>
        <v>1</v>
      </c>
      <c r="J1741" s="30">
        <f>1-S0P5022[[#This Row],[p]]</f>
        <v>0</v>
      </c>
      <c r="K1741" s="30" t="e">
        <f>1/S0P5022[[#This Row],[1-p]]</f>
        <v>#DIV/0!</v>
      </c>
      <c r="L1741" s="30">
        <f>S0P5022[[#This Row],[p]]*2-1</f>
        <v>1</v>
      </c>
      <c r="M1741" s="30">
        <f>S0P5022[[#This Row],[1-p]]*2</f>
        <v>0</v>
      </c>
      <c r="N1741" s="30">
        <f>S0P5022[[#This Row],[2p-1]]*2</f>
        <v>2</v>
      </c>
      <c r="O1741" s="30">
        <f>S0P5022[[#This Row],[2-2p]]*2</f>
        <v>0</v>
      </c>
      <c r="P1741" s="30">
        <f>2^S0P5022[[#This Row],[4p-2]]</f>
        <v>4</v>
      </c>
      <c r="Q1741" s="30">
        <f>2^S0P5022[[#This Row],[4-4p]]</f>
        <v>1</v>
      </c>
      <c r="R1741" s="30">
        <f>2^S0P5022[[#This Row],[2^(4p-2)]]</f>
        <v>16</v>
      </c>
      <c r="S1741" s="29">
        <f>S0P5022[[#This Row],[1-p]]/2</f>
        <v>0</v>
      </c>
      <c r="T1741" s="29" t="e">
        <f>S0P5022[[#This Row],[f(p)]]/LOG(1-S0P5022[[#This Row],[p]],2)^16</f>
        <v>#NUM!</v>
      </c>
      <c r="U1741" s="26" t="e">
        <f>2*(1-ABS(SIN(S0P5022[[#This Row],[Rad]]*2)))^(S0P5022[[#This Row],[-LOG(1-p)]])</f>
        <v>#NUM!</v>
      </c>
      <c r="V1741" s="26" t="e">
        <f>S0P5022[[#This Row],[f(p)]]*LOG(1-S0P5022[[#This Row],[p]],2)^-16</f>
        <v>#NUM!</v>
      </c>
      <c r="W1741" s="26" t="e">
        <f>S0P5022[[#This Row],[f(p)]]*2*((1-ABS(SIN(S0P5022[[#This Row],[Rad]]*2)))^(S0P5022[[#This Row],[-LOG(1-p)]]^2))</f>
        <v>#NUM!</v>
      </c>
      <c r="X1741" s="26" t="e">
        <f>S0P5022[[#This Row],[F3]]+S0P5022[[#This Row],[F2]]</f>
        <v>#NUM!</v>
      </c>
      <c r="Y1741" s="26"/>
      <c r="Z1741"/>
      <c r="AD1741" s="16"/>
      <c r="AE1741" s="20"/>
      <c r="AF1741" s="16"/>
      <c r="AG1741" s="20"/>
      <c r="AN1741" s="15"/>
      <c r="AO1741" s="20"/>
      <c r="AT1741" s="15"/>
      <c r="AU1741" s="17"/>
      <c r="AW1741" s="15"/>
      <c r="AX1741" s="20"/>
    </row>
    <row r="1742" spans="1:50" x14ac:dyDescent="0.3">
      <c r="A1742" s="28">
        <v>108</v>
      </c>
      <c r="B1742" s="28">
        <f>RADIANS(S0P5022[[#This Row],[Deg]])</f>
        <v>1.8849555921538759</v>
      </c>
      <c r="C1742" s="29">
        <v>0</v>
      </c>
      <c r="D1742" s="30">
        <v>1</v>
      </c>
      <c r="E1742" s="30">
        <f>-LOG(S0P5022[[#This Row],[p]]-0.5,2)</f>
        <v>1</v>
      </c>
      <c r="F1742" s="30" t="e">
        <f>-LOG(1-S0P5022[[#This Row],[p]],2)^2</f>
        <v>#NUM!</v>
      </c>
      <c r="G1742" s="30">
        <f>-LOG(S0P5022[[#This Row],[p]]-0.5,2)^2</f>
        <v>1</v>
      </c>
      <c r="H1742" s="30" t="e">
        <f>-LOG(1-S0P5022[[#This Row],[p]],2)</f>
        <v>#NUM!</v>
      </c>
      <c r="I1742" s="30">
        <f>1/S0P5022[[#This Row],[-LOG(p-0.5)^2]]</f>
        <v>1</v>
      </c>
      <c r="J1742" s="30">
        <f>1-S0P5022[[#This Row],[p]]</f>
        <v>0</v>
      </c>
      <c r="K1742" s="30" t="e">
        <f>1/S0P5022[[#This Row],[1-p]]</f>
        <v>#DIV/0!</v>
      </c>
      <c r="L1742" s="30">
        <f>S0P5022[[#This Row],[p]]*2-1</f>
        <v>1</v>
      </c>
      <c r="M1742" s="30">
        <f>S0P5022[[#This Row],[1-p]]*2</f>
        <v>0</v>
      </c>
      <c r="N1742" s="30">
        <f>S0P5022[[#This Row],[2p-1]]*2</f>
        <v>2</v>
      </c>
      <c r="O1742" s="30">
        <f>S0P5022[[#This Row],[2-2p]]*2</f>
        <v>0</v>
      </c>
      <c r="P1742" s="30">
        <f>2^S0P5022[[#This Row],[4p-2]]</f>
        <v>4</v>
      </c>
      <c r="Q1742" s="30">
        <f>2^S0P5022[[#This Row],[4-4p]]</f>
        <v>1</v>
      </c>
      <c r="R1742" s="30">
        <f>2^S0P5022[[#This Row],[2^(4p-2)]]</f>
        <v>16</v>
      </c>
      <c r="S1742" s="29">
        <f>S0P5022[[#This Row],[1-p]]/2</f>
        <v>0</v>
      </c>
      <c r="T1742" s="29" t="e">
        <f>S0P5022[[#This Row],[f(p)]]/LOG(1-S0P5022[[#This Row],[p]],2)^16</f>
        <v>#NUM!</v>
      </c>
      <c r="U1742" s="26" t="e">
        <f>2*(1-ABS(SIN(S0P5022[[#This Row],[Rad]]*2)))^(S0P5022[[#This Row],[-LOG(1-p)]])</f>
        <v>#NUM!</v>
      </c>
      <c r="V1742" s="26" t="e">
        <f>S0P5022[[#This Row],[f(p)]]*LOG(1-S0P5022[[#This Row],[p]],2)^-16</f>
        <v>#NUM!</v>
      </c>
      <c r="W1742" s="26" t="e">
        <f>S0P5022[[#This Row],[f(p)]]*2*((1-ABS(SIN(S0P5022[[#This Row],[Rad]]*2)))^(S0P5022[[#This Row],[-LOG(1-p)]]^2))</f>
        <v>#NUM!</v>
      </c>
      <c r="X1742" s="26" t="e">
        <f>S0P5022[[#This Row],[F3]]+S0P5022[[#This Row],[F2]]</f>
        <v>#NUM!</v>
      </c>
      <c r="Y1742" s="26"/>
      <c r="Z1742"/>
      <c r="AD1742" s="16"/>
      <c r="AE1742" s="20"/>
      <c r="AF1742" s="16"/>
      <c r="AG1742" s="20"/>
      <c r="AN1742" s="15"/>
      <c r="AO1742" s="20"/>
      <c r="AT1742" s="15"/>
      <c r="AU1742" s="17"/>
      <c r="AW1742" s="15"/>
      <c r="AX1742" s="20"/>
    </row>
    <row r="1743" spans="1:50" x14ac:dyDescent="0.3">
      <c r="A1743" s="28">
        <v>109</v>
      </c>
      <c r="B1743" s="28">
        <f>RADIANS(S0P5022[[#This Row],[Deg]])</f>
        <v>1.9024088846738192</v>
      </c>
      <c r="C1743" s="29">
        <v>0</v>
      </c>
      <c r="D1743" s="30">
        <v>1</v>
      </c>
      <c r="E1743" s="30">
        <f>-LOG(S0P5022[[#This Row],[p]]-0.5,2)</f>
        <v>1</v>
      </c>
      <c r="F1743" s="30" t="e">
        <f>-LOG(1-S0P5022[[#This Row],[p]],2)^2</f>
        <v>#NUM!</v>
      </c>
      <c r="G1743" s="30">
        <f>-LOG(S0P5022[[#This Row],[p]]-0.5,2)^2</f>
        <v>1</v>
      </c>
      <c r="H1743" s="30" t="e">
        <f>-LOG(1-S0P5022[[#This Row],[p]],2)</f>
        <v>#NUM!</v>
      </c>
      <c r="I1743" s="30">
        <f>1/S0P5022[[#This Row],[-LOG(p-0.5)^2]]</f>
        <v>1</v>
      </c>
      <c r="J1743" s="30">
        <f>1-S0P5022[[#This Row],[p]]</f>
        <v>0</v>
      </c>
      <c r="K1743" s="30" t="e">
        <f>1/S0P5022[[#This Row],[1-p]]</f>
        <v>#DIV/0!</v>
      </c>
      <c r="L1743" s="30">
        <f>S0P5022[[#This Row],[p]]*2-1</f>
        <v>1</v>
      </c>
      <c r="M1743" s="30">
        <f>S0P5022[[#This Row],[1-p]]*2</f>
        <v>0</v>
      </c>
      <c r="N1743" s="30">
        <f>S0P5022[[#This Row],[2p-1]]*2</f>
        <v>2</v>
      </c>
      <c r="O1743" s="30">
        <f>S0P5022[[#This Row],[2-2p]]*2</f>
        <v>0</v>
      </c>
      <c r="P1743" s="30">
        <f>2^S0P5022[[#This Row],[4p-2]]</f>
        <v>4</v>
      </c>
      <c r="Q1743" s="30">
        <f>2^S0P5022[[#This Row],[4-4p]]</f>
        <v>1</v>
      </c>
      <c r="R1743" s="30">
        <f>2^S0P5022[[#This Row],[2^(4p-2)]]</f>
        <v>16</v>
      </c>
      <c r="S1743" s="29">
        <f>S0P5022[[#This Row],[1-p]]/2</f>
        <v>0</v>
      </c>
      <c r="T1743" s="29" t="e">
        <f>S0P5022[[#This Row],[f(p)]]/LOG(1-S0P5022[[#This Row],[p]],2)^16</f>
        <v>#NUM!</v>
      </c>
      <c r="U1743" s="26" t="e">
        <f>2*(1-ABS(SIN(S0P5022[[#This Row],[Rad]]*2)))^(S0P5022[[#This Row],[-LOG(1-p)]])</f>
        <v>#NUM!</v>
      </c>
      <c r="V1743" s="26" t="e">
        <f>S0P5022[[#This Row],[f(p)]]*LOG(1-S0P5022[[#This Row],[p]],2)^-16</f>
        <v>#NUM!</v>
      </c>
      <c r="W1743" s="26" t="e">
        <f>S0P5022[[#This Row],[f(p)]]*2*((1-ABS(SIN(S0P5022[[#This Row],[Rad]]*2)))^(S0P5022[[#This Row],[-LOG(1-p)]]^2))</f>
        <v>#NUM!</v>
      </c>
      <c r="X1743" s="26" t="e">
        <f>S0P5022[[#This Row],[F3]]+S0P5022[[#This Row],[F2]]</f>
        <v>#NUM!</v>
      </c>
      <c r="Y1743" s="26"/>
      <c r="Z1743"/>
      <c r="AD1743" s="16"/>
      <c r="AE1743" s="20"/>
      <c r="AF1743" s="16"/>
      <c r="AG1743" s="20"/>
      <c r="AN1743" s="15"/>
      <c r="AO1743" s="20"/>
      <c r="AT1743" s="15"/>
      <c r="AU1743" s="17"/>
      <c r="AW1743" s="15"/>
      <c r="AX1743" s="20"/>
    </row>
    <row r="1744" spans="1:50" x14ac:dyDescent="0.3">
      <c r="A1744" s="28">
        <v>110</v>
      </c>
      <c r="B1744" s="28">
        <f>RADIANS(S0P5022[[#This Row],[Deg]])</f>
        <v>1.9198621771937625</v>
      </c>
      <c r="C1744" s="29">
        <v>0</v>
      </c>
      <c r="D1744" s="30">
        <v>1</v>
      </c>
      <c r="E1744" s="30">
        <f>-LOG(S0P5022[[#This Row],[p]]-0.5,2)</f>
        <v>1</v>
      </c>
      <c r="F1744" s="30" t="e">
        <f>-LOG(1-S0P5022[[#This Row],[p]],2)^2</f>
        <v>#NUM!</v>
      </c>
      <c r="G1744" s="30">
        <f>-LOG(S0P5022[[#This Row],[p]]-0.5,2)^2</f>
        <v>1</v>
      </c>
      <c r="H1744" s="30" t="e">
        <f>-LOG(1-S0P5022[[#This Row],[p]],2)</f>
        <v>#NUM!</v>
      </c>
      <c r="I1744" s="30">
        <f>1/S0P5022[[#This Row],[-LOG(p-0.5)^2]]</f>
        <v>1</v>
      </c>
      <c r="J1744" s="30">
        <f>1-S0P5022[[#This Row],[p]]</f>
        <v>0</v>
      </c>
      <c r="K1744" s="30" t="e">
        <f>1/S0P5022[[#This Row],[1-p]]</f>
        <v>#DIV/0!</v>
      </c>
      <c r="L1744" s="30">
        <f>S0P5022[[#This Row],[p]]*2-1</f>
        <v>1</v>
      </c>
      <c r="M1744" s="30">
        <f>S0P5022[[#This Row],[1-p]]*2</f>
        <v>0</v>
      </c>
      <c r="N1744" s="30">
        <f>S0P5022[[#This Row],[2p-1]]*2</f>
        <v>2</v>
      </c>
      <c r="O1744" s="30">
        <f>S0P5022[[#This Row],[2-2p]]*2</f>
        <v>0</v>
      </c>
      <c r="P1744" s="30">
        <f>2^S0P5022[[#This Row],[4p-2]]</f>
        <v>4</v>
      </c>
      <c r="Q1744" s="30">
        <f>2^S0P5022[[#This Row],[4-4p]]</f>
        <v>1</v>
      </c>
      <c r="R1744" s="30">
        <f>2^S0P5022[[#This Row],[2^(4p-2)]]</f>
        <v>16</v>
      </c>
      <c r="S1744" s="29">
        <f>S0P5022[[#This Row],[1-p]]/2</f>
        <v>0</v>
      </c>
      <c r="T1744" s="29" t="e">
        <f>S0P5022[[#This Row],[f(p)]]/LOG(1-S0P5022[[#This Row],[p]],2)^16</f>
        <v>#NUM!</v>
      </c>
      <c r="U1744" s="26" t="e">
        <f>2*(1-ABS(SIN(S0P5022[[#This Row],[Rad]]*2)))^(S0P5022[[#This Row],[-LOG(1-p)]])</f>
        <v>#NUM!</v>
      </c>
      <c r="V1744" s="26" t="e">
        <f>S0P5022[[#This Row],[f(p)]]*LOG(1-S0P5022[[#This Row],[p]],2)^-16</f>
        <v>#NUM!</v>
      </c>
      <c r="W1744" s="26" t="e">
        <f>S0P5022[[#This Row],[f(p)]]*2*((1-ABS(SIN(S0P5022[[#This Row],[Rad]]*2)))^(S0P5022[[#This Row],[-LOG(1-p)]]^2))</f>
        <v>#NUM!</v>
      </c>
      <c r="X1744" s="26" t="e">
        <f>S0P5022[[#This Row],[F3]]+S0P5022[[#This Row],[F2]]</f>
        <v>#NUM!</v>
      </c>
      <c r="Y1744" s="26"/>
      <c r="Z1744"/>
      <c r="AD1744" s="16"/>
      <c r="AE1744" s="20"/>
      <c r="AF1744" s="16"/>
      <c r="AG1744" s="20"/>
      <c r="AN1744" s="15"/>
      <c r="AO1744" s="20"/>
      <c r="AT1744" s="15"/>
      <c r="AU1744" s="17"/>
      <c r="AW1744" s="15"/>
      <c r="AX1744" s="20"/>
    </row>
    <row r="1745" spans="1:50" x14ac:dyDescent="0.3">
      <c r="A1745" s="28">
        <v>111</v>
      </c>
      <c r="B1745" s="28">
        <f>RADIANS(S0P5022[[#This Row],[Deg]])</f>
        <v>1.9373154697137058</v>
      </c>
      <c r="C1745" s="29">
        <v>0</v>
      </c>
      <c r="D1745" s="30">
        <v>1</v>
      </c>
      <c r="E1745" s="30">
        <f>-LOG(S0P5022[[#This Row],[p]]-0.5,2)</f>
        <v>1</v>
      </c>
      <c r="F1745" s="30" t="e">
        <f>-LOG(1-S0P5022[[#This Row],[p]],2)^2</f>
        <v>#NUM!</v>
      </c>
      <c r="G1745" s="30">
        <f>-LOG(S0P5022[[#This Row],[p]]-0.5,2)^2</f>
        <v>1</v>
      </c>
      <c r="H1745" s="30" t="e">
        <f>-LOG(1-S0P5022[[#This Row],[p]],2)</f>
        <v>#NUM!</v>
      </c>
      <c r="I1745" s="30">
        <f>1/S0P5022[[#This Row],[-LOG(p-0.5)^2]]</f>
        <v>1</v>
      </c>
      <c r="J1745" s="30">
        <f>1-S0P5022[[#This Row],[p]]</f>
        <v>0</v>
      </c>
      <c r="K1745" s="30" t="e">
        <f>1/S0P5022[[#This Row],[1-p]]</f>
        <v>#DIV/0!</v>
      </c>
      <c r="L1745" s="30">
        <f>S0P5022[[#This Row],[p]]*2-1</f>
        <v>1</v>
      </c>
      <c r="M1745" s="30">
        <f>S0P5022[[#This Row],[1-p]]*2</f>
        <v>0</v>
      </c>
      <c r="N1745" s="30">
        <f>S0P5022[[#This Row],[2p-1]]*2</f>
        <v>2</v>
      </c>
      <c r="O1745" s="30">
        <f>S0P5022[[#This Row],[2-2p]]*2</f>
        <v>0</v>
      </c>
      <c r="P1745" s="30">
        <f>2^S0P5022[[#This Row],[4p-2]]</f>
        <v>4</v>
      </c>
      <c r="Q1745" s="30">
        <f>2^S0P5022[[#This Row],[4-4p]]</f>
        <v>1</v>
      </c>
      <c r="R1745" s="30">
        <f>2^S0P5022[[#This Row],[2^(4p-2)]]</f>
        <v>16</v>
      </c>
      <c r="S1745" s="29">
        <f>S0P5022[[#This Row],[1-p]]/2</f>
        <v>0</v>
      </c>
      <c r="T1745" s="29" t="e">
        <f>S0P5022[[#This Row],[f(p)]]/LOG(1-S0P5022[[#This Row],[p]],2)^16</f>
        <v>#NUM!</v>
      </c>
      <c r="U1745" s="26" t="e">
        <f>2*(1-ABS(SIN(S0P5022[[#This Row],[Rad]]*2)))^(S0P5022[[#This Row],[-LOG(1-p)]])</f>
        <v>#NUM!</v>
      </c>
      <c r="V1745" s="26" t="e">
        <f>S0P5022[[#This Row],[f(p)]]*LOG(1-S0P5022[[#This Row],[p]],2)^-16</f>
        <v>#NUM!</v>
      </c>
      <c r="W1745" s="26" t="e">
        <f>S0P5022[[#This Row],[f(p)]]*2*((1-ABS(SIN(S0P5022[[#This Row],[Rad]]*2)))^(S0P5022[[#This Row],[-LOG(1-p)]]^2))</f>
        <v>#NUM!</v>
      </c>
      <c r="X1745" s="26" t="e">
        <f>S0P5022[[#This Row],[F3]]+S0P5022[[#This Row],[F2]]</f>
        <v>#NUM!</v>
      </c>
      <c r="Y1745" s="26"/>
      <c r="Z1745"/>
      <c r="AD1745" s="16"/>
      <c r="AE1745" s="20"/>
      <c r="AF1745" s="16"/>
      <c r="AG1745" s="20"/>
      <c r="AN1745" s="15"/>
      <c r="AO1745" s="20"/>
      <c r="AT1745" s="15"/>
      <c r="AU1745" s="17"/>
      <c r="AW1745" s="15"/>
      <c r="AX1745" s="20"/>
    </row>
    <row r="1746" spans="1:50" x14ac:dyDescent="0.3">
      <c r="A1746" s="28">
        <v>112</v>
      </c>
      <c r="B1746" s="28">
        <f>RADIANS(S0P5022[[#This Row],[Deg]])</f>
        <v>1.9547687622336491</v>
      </c>
      <c r="C1746" s="29">
        <v>0</v>
      </c>
      <c r="D1746" s="30">
        <v>1</v>
      </c>
      <c r="E1746" s="30">
        <f>-LOG(S0P5022[[#This Row],[p]]-0.5,2)</f>
        <v>1</v>
      </c>
      <c r="F1746" s="30" t="e">
        <f>-LOG(1-S0P5022[[#This Row],[p]],2)^2</f>
        <v>#NUM!</v>
      </c>
      <c r="G1746" s="30">
        <f>-LOG(S0P5022[[#This Row],[p]]-0.5,2)^2</f>
        <v>1</v>
      </c>
      <c r="H1746" s="30" t="e">
        <f>-LOG(1-S0P5022[[#This Row],[p]],2)</f>
        <v>#NUM!</v>
      </c>
      <c r="I1746" s="30">
        <f>1/S0P5022[[#This Row],[-LOG(p-0.5)^2]]</f>
        <v>1</v>
      </c>
      <c r="J1746" s="30">
        <f>1-S0P5022[[#This Row],[p]]</f>
        <v>0</v>
      </c>
      <c r="K1746" s="30" t="e">
        <f>1/S0P5022[[#This Row],[1-p]]</f>
        <v>#DIV/0!</v>
      </c>
      <c r="L1746" s="30">
        <f>S0P5022[[#This Row],[p]]*2-1</f>
        <v>1</v>
      </c>
      <c r="M1746" s="30">
        <f>S0P5022[[#This Row],[1-p]]*2</f>
        <v>0</v>
      </c>
      <c r="N1746" s="30">
        <f>S0P5022[[#This Row],[2p-1]]*2</f>
        <v>2</v>
      </c>
      <c r="O1746" s="30">
        <f>S0P5022[[#This Row],[2-2p]]*2</f>
        <v>0</v>
      </c>
      <c r="P1746" s="30">
        <f>2^S0P5022[[#This Row],[4p-2]]</f>
        <v>4</v>
      </c>
      <c r="Q1746" s="30">
        <f>2^S0P5022[[#This Row],[4-4p]]</f>
        <v>1</v>
      </c>
      <c r="R1746" s="30">
        <f>2^S0P5022[[#This Row],[2^(4p-2)]]</f>
        <v>16</v>
      </c>
      <c r="S1746" s="29">
        <f>S0P5022[[#This Row],[1-p]]/2</f>
        <v>0</v>
      </c>
      <c r="T1746" s="29" t="e">
        <f>S0P5022[[#This Row],[f(p)]]/LOG(1-S0P5022[[#This Row],[p]],2)^16</f>
        <v>#NUM!</v>
      </c>
      <c r="U1746" s="26" t="e">
        <f>2*(1-ABS(SIN(S0P5022[[#This Row],[Rad]]*2)))^(S0P5022[[#This Row],[-LOG(1-p)]])</f>
        <v>#NUM!</v>
      </c>
      <c r="V1746" s="26" t="e">
        <f>S0P5022[[#This Row],[f(p)]]*LOG(1-S0P5022[[#This Row],[p]],2)^-16</f>
        <v>#NUM!</v>
      </c>
      <c r="W1746" s="26" t="e">
        <f>S0P5022[[#This Row],[f(p)]]*2*((1-ABS(SIN(S0P5022[[#This Row],[Rad]]*2)))^(S0P5022[[#This Row],[-LOG(1-p)]]^2))</f>
        <v>#NUM!</v>
      </c>
      <c r="X1746" s="26" t="e">
        <f>S0P5022[[#This Row],[F3]]+S0P5022[[#This Row],[F2]]</f>
        <v>#NUM!</v>
      </c>
      <c r="Y1746" s="26"/>
      <c r="Z1746"/>
      <c r="AD1746" s="16"/>
      <c r="AE1746" s="20"/>
      <c r="AF1746" s="16"/>
      <c r="AG1746" s="20"/>
      <c r="AN1746" s="15"/>
      <c r="AO1746" s="20"/>
      <c r="AT1746" s="15"/>
      <c r="AU1746" s="17"/>
      <c r="AW1746" s="15"/>
      <c r="AX1746" s="20"/>
    </row>
    <row r="1747" spans="1:50" x14ac:dyDescent="0.3">
      <c r="A1747" s="28">
        <v>113</v>
      </c>
      <c r="B1747" s="28">
        <f>RADIANS(S0P5022[[#This Row],[Deg]])</f>
        <v>1.9722220547535925</v>
      </c>
      <c r="C1747" s="29">
        <v>0</v>
      </c>
      <c r="D1747" s="30">
        <v>1</v>
      </c>
      <c r="E1747" s="30">
        <f>-LOG(S0P5022[[#This Row],[p]]-0.5,2)</f>
        <v>1</v>
      </c>
      <c r="F1747" s="30" t="e">
        <f>-LOG(1-S0P5022[[#This Row],[p]],2)^2</f>
        <v>#NUM!</v>
      </c>
      <c r="G1747" s="30">
        <f>-LOG(S0P5022[[#This Row],[p]]-0.5,2)^2</f>
        <v>1</v>
      </c>
      <c r="H1747" s="30" t="e">
        <f>-LOG(1-S0P5022[[#This Row],[p]],2)</f>
        <v>#NUM!</v>
      </c>
      <c r="I1747" s="30">
        <f>1/S0P5022[[#This Row],[-LOG(p-0.5)^2]]</f>
        <v>1</v>
      </c>
      <c r="J1747" s="30">
        <f>1-S0P5022[[#This Row],[p]]</f>
        <v>0</v>
      </c>
      <c r="K1747" s="30" t="e">
        <f>1/S0P5022[[#This Row],[1-p]]</f>
        <v>#DIV/0!</v>
      </c>
      <c r="L1747" s="30">
        <f>S0P5022[[#This Row],[p]]*2-1</f>
        <v>1</v>
      </c>
      <c r="M1747" s="30">
        <f>S0P5022[[#This Row],[1-p]]*2</f>
        <v>0</v>
      </c>
      <c r="N1747" s="30">
        <f>S0P5022[[#This Row],[2p-1]]*2</f>
        <v>2</v>
      </c>
      <c r="O1747" s="30">
        <f>S0P5022[[#This Row],[2-2p]]*2</f>
        <v>0</v>
      </c>
      <c r="P1747" s="30">
        <f>2^S0P5022[[#This Row],[4p-2]]</f>
        <v>4</v>
      </c>
      <c r="Q1747" s="30">
        <f>2^S0P5022[[#This Row],[4-4p]]</f>
        <v>1</v>
      </c>
      <c r="R1747" s="30">
        <f>2^S0P5022[[#This Row],[2^(4p-2)]]</f>
        <v>16</v>
      </c>
      <c r="S1747" s="29">
        <f>S0P5022[[#This Row],[1-p]]/2</f>
        <v>0</v>
      </c>
      <c r="T1747" s="29" t="e">
        <f>S0P5022[[#This Row],[f(p)]]/LOG(1-S0P5022[[#This Row],[p]],2)^16</f>
        <v>#NUM!</v>
      </c>
      <c r="U1747" s="26" t="e">
        <f>2*(1-ABS(SIN(S0P5022[[#This Row],[Rad]]*2)))^(S0P5022[[#This Row],[-LOG(1-p)]])</f>
        <v>#NUM!</v>
      </c>
      <c r="V1747" s="26" t="e">
        <f>S0P5022[[#This Row],[f(p)]]*LOG(1-S0P5022[[#This Row],[p]],2)^-16</f>
        <v>#NUM!</v>
      </c>
      <c r="W1747" s="26" t="e">
        <f>S0P5022[[#This Row],[f(p)]]*2*((1-ABS(SIN(S0P5022[[#This Row],[Rad]]*2)))^(S0P5022[[#This Row],[-LOG(1-p)]]^2))</f>
        <v>#NUM!</v>
      </c>
      <c r="X1747" s="26" t="e">
        <f>S0P5022[[#This Row],[F3]]+S0P5022[[#This Row],[F2]]</f>
        <v>#NUM!</v>
      </c>
      <c r="Y1747" s="26"/>
      <c r="Z1747"/>
      <c r="AD1747" s="16"/>
      <c r="AE1747" s="20"/>
      <c r="AF1747" s="16"/>
      <c r="AG1747" s="20"/>
      <c r="AN1747" s="15"/>
      <c r="AO1747" s="20"/>
      <c r="AT1747" s="15"/>
      <c r="AU1747" s="17"/>
      <c r="AW1747" s="15"/>
      <c r="AX1747" s="20"/>
    </row>
    <row r="1748" spans="1:50" x14ac:dyDescent="0.3">
      <c r="A1748" s="28">
        <v>114</v>
      </c>
      <c r="B1748" s="28">
        <f>RADIANS(S0P5022[[#This Row],[Deg]])</f>
        <v>1.9896753472735358</v>
      </c>
      <c r="C1748" s="29">
        <v>0</v>
      </c>
      <c r="D1748" s="30">
        <v>1</v>
      </c>
      <c r="E1748" s="30">
        <f>-LOG(S0P5022[[#This Row],[p]]-0.5,2)</f>
        <v>1</v>
      </c>
      <c r="F1748" s="30" t="e">
        <f>-LOG(1-S0P5022[[#This Row],[p]],2)^2</f>
        <v>#NUM!</v>
      </c>
      <c r="G1748" s="30">
        <f>-LOG(S0P5022[[#This Row],[p]]-0.5,2)^2</f>
        <v>1</v>
      </c>
      <c r="H1748" s="30" t="e">
        <f>-LOG(1-S0P5022[[#This Row],[p]],2)</f>
        <v>#NUM!</v>
      </c>
      <c r="I1748" s="30">
        <f>1/S0P5022[[#This Row],[-LOG(p-0.5)^2]]</f>
        <v>1</v>
      </c>
      <c r="J1748" s="30">
        <f>1-S0P5022[[#This Row],[p]]</f>
        <v>0</v>
      </c>
      <c r="K1748" s="30" t="e">
        <f>1/S0P5022[[#This Row],[1-p]]</f>
        <v>#DIV/0!</v>
      </c>
      <c r="L1748" s="30">
        <f>S0P5022[[#This Row],[p]]*2-1</f>
        <v>1</v>
      </c>
      <c r="M1748" s="30">
        <f>S0P5022[[#This Row],[1-p]]*2</f>
        <v>0</v>
      </c>
      <c r="N1748" s="30">
        <f>S0P5022[[#This Row],[2p-1]]*2</f>
        <v>2</v>
      </c>
      <c r="O1748" s="30">
        <f>S0P5022[[#This Row],[2-2p]]*2</f>
        <v>0</v>
      </c>
      <c r="P1748" s="30">
        <f>2^S0P5022[[#This Row],[4p-2]]</f>
        <v>4</v>
      </c>
      <c r="Q1748" s="30">
        <f>2^S0P5022[[#This Row],[4-4p]]</f>
        <v>1</v>
      </c>
      <c r="R1748" s="30">
        <f>2^S0P5022[[#This Row],[2^(4p-2)]]</f>
        <v>16</v>
      </c>
      <c r="S1748" s="29">
        <f>S0P5022[[#This Row],[1-p]]/2</f>
        <v>0</v>
      </c>
      <c r="T1748" s="29" t="e">
        <f>S0P5022[[#This Row],[f(p)]]/LOG(1-S0P5022[[#This Row],[p]],2)^16</f>
        <v>#NUM!</v>
      </c>
      <c r="U1748" s="26" t="e">
        <f>2*(1-ABS(SIN(S0P5022[[#This Row],[Rad]]*2)))^(S0P5022[[#This Row],[-LOG(1-p)]])</f>
        <v>#NUM!</v>
      </c>
      <c r="V1748" s="26" t="e">
        <f>S0P5022[[#This Row],[f(p)]]*LOG(1-S0P5022[[#This Row],[p]],2)^-16</f>
        <v>#NUM!</v>
      </c>
      <c r="W1748" s="26" t="e">
        <f>S0P5022[[#This Row],[f(p)]]*2*((1-ABS(SIN(S0P5022[[#This Row],[Rad]]*2)))^(S0P5022[[#This Row],[-LOG(1-p)]]^2))</f>
        <v>#NUM!</v>
      </c>
      <c r="X1748" s="26" t="e">
        <f>S0P5022[[#This Row],[F3]]+S0P5022[[#This Row],[F2]]</f>
        <v>#NUM!</v>
      </c>
      <c r="Y1748" s="26"/>
      <c r="Z1748"/>
      <c r="AD1748" s="16"/>
      <c r="AE1748" s="20"/>
      <c r="AF1748" s="16"/>
      <c r="AG1748" s="20"/>
      <c r="AN1748" s="15"/>
      <c r="AO1748" s="20"/>
      <c r="AT1748" s="15"/>
      <c r="AU1748" s="17"/>
      <c r="AW1748" s="15"/>
      <c r="AX1748" s="20"/>
    </row>
    <row r="1749" spans="1:50" x14ac:dyDescent="0.3">
      <c r="A1749" s="28">
        <v>115</v>
      </c>
      <c r="B1749" s="28">
        <f>RADIANS(S0P5022[[#This Row],[Deg]])</f>
        <v>2.0071286397934789</v>
      </c>
      <c r="C1749" s="29">
        <v>0</v>
      </c>
      <c r="D1749" s="30">
        <v>1</v>
      </c>
      <c r="E1749" s="30">
        <f>-LOG(S0P5022[[#This Row],[p]]-0.5,2)</f>
        <v>1</v>
      </c>
      <c r="F1749" s="30" t="e">
        <f>-LOG(1-S0P5022[[#This Row],[p]],2)^2</f>
        <v>#NUM!</v>
      </c>
      <c r="G1749" s="30">
        <f>-LOG(S0P5022[[#This Row],[p]]-0.5,2)^2</f>
        <v>1</v>
      </c>
      <c r="H1749" s="30" t="e">
        <f>-LOG(1-S0P5022[[#This Row],[p]],2)</f>
        <v>#NUM!</v>
      </c>
      <c r="I1749" s="30">
        <f>1/S0P5022[[#This Row],[-LOG(p-0.5)^2]]</f>
        <v>1</v>
      </c>
      <c r="J1749" s="30">
        <f>1-S0P5022[[#This Row],[p]]</f>
        <v>0</v>
      </c>
      <c r="K1749" s="30" t="e">
        <f>1/S0P5022[[#This Row],[1-p]]</f>
        <v>#DIV/0!</v>
      </c>
      <c r="L1749" s="30">
        <f>S0P5022[[#This Row],[p]]*2-1</f>
        <v>1</v>
      </c>
      <c r="M1749" s="30">
        <f>S0P5022[[#This Row],[1-p]]*2</f>
        <v>0</v>
      </c>
      <c r="N1749" s="30">
        <f>S0P5022[[#This Row],[2p-1]]*2</f>
        <v>2</v>
      </c>
      <c r="O1749" s="30">
        <f>S0P5022[[#This Row],[2-2p]]*2</f>
        <v>0</v>
      </c>
      <c r="P1749" s="30">
        <f>2^S0P5022[[#This Row],[4p-2]]</f>
        <v>4</v>
      </c>
      <c r="Q1749" s="30">
        <f>2^S0P5022[[#This Row],[4-4p]]</f>
        <v>1</v>
      </c>
      <c r="R1749" s="30">
        <f>2^S0P5022[[#This Row],[2^(4p-2)]]</f>
        <v>16</v>
      </c>
      <c r="S1749" s="29">
        <f>S0P5022[[#This Row],[1-p]]/2</f>
        <v>0</v>
      </c>
      <c r="T1749" s="29" t="e">
        <f>S0P5022[[#This Row],[f(p)]]/LOG(1-S0P5022[[#This Row],[p]],2)^16</f>
        <v>#NUM!</v>
      </c>
      <c r="U1749" s="26" t="e">
        <f>2*(1-ABS(SIN(S0P5022[[#This Row],[Rad]]*2)))^(S0P5022[[#This Row],[-LOG(1-p)]])</f>
        <v>#NUM!</v>
      </c>
      <c r="V1749" s="26" t="e">
        <f>S0P5022[[#This Row],[f(p)]]*LOG(1-S0P5022[[#This Row],[p]],2)^-16</f>
        <v>#NUM!</v>
      </c>
      <c r="W1749" s="26" t="e">
        <f>S0P5022[[#This Row],[f(p)]]*2*((1-ABS(SIN(S0P5022[[#This Row],[Rad]]*2)))^(S0P5022[[#This Row],[-LOG(1-p)]]^2))</f>
        <v>#NUM!</v>
      </c>
      <c r="X1749" s="26" t="e">
        <f>S0P5022[[#This Row],[F3]]+S0P5022[[#This Row],[F2]]</f>
        <v>#NUM!</v>
      </c>
      <c r="Y1749" s="26"/>
      <c r="Z1749"/>
      <c r="AD1749" s="16"/>
      <c r="AE1749" s="20"/>
      <c r="AF1749" s="16"/>
      <c r="AG1749" s="20"/>
      <c r="AN1749" s="15"/>
      <c r="AO1749" s="20"/>
      <c r="AT1749" s="15"/>
      <c r="AU1749" s="17"/>
      <c r="AW1749" s="15"/>
      <c r="AX1749" s="20"/>
    </row>
    <row r="1750" spans="1:50" x14ac:dyDescent="0.3">
      <c r="A1750" s="28">
        <v>116</v>
      </c>
      <c r="B1750" s="28">
        <f>RADIANS(S0P5022[[#This Row],[Deg]])</f>
        <v>2.0245819323134224</v>
      </c>
      <c r="C1750" s="29">
        <v>0</v>
      </c>
      <c r="D1750" s="30">
        <v>1</v>
      </c>
      <c r="E1750" s="30">
        <f>-LOG(S0P5022[[#This Row],[p]]-0.5,2)</f>
        <v>1</v>
      </c>
      <c r="F1750" s="30" t="e">
        <f>-LOG(1-S0P5022[[#This Row],[p]],2)^2</f>
        <v>#NUM!</v>
      </c>
      <c r="G1750" s="30">
        <f>-LOG(S0P5022[[#This Row],[p]]-0.5,2)^2</f>
        <v>1</v>
      </c>
      <c r="H1750" s="30" t="e">
        <f>-LOG(1-S0P5022[[#This Row],[p]],2)</f>
        <v>#NUM!</v>
      </c>
      <c r="I1750" s="30">
        <f>1/S0P5022[[#This Row],[-LOG(p-0.5)^2]]</f>
        <v>1</v>
      </c>
      <c r="J1750" s="30">
        <f>1-S0P5022[[#This Row],[p]]</f>
        <v>0</v>
      </c>
      <c r="K1750" s="30" t="e">
        <f>1/S0P5022[[#This Row],[1-p]]</f>
        <v>#DIV/0!</v>
      </c>
      <c r="L1750" s="30">
        <f>S0P5022[[#This Row],[p]]*2-1</f>
        <v>1</v>
      </c>
      <c r="M1750" s="30">
        <f>S0P5022[[#This Row],[1-p]]*2</f>
        <v>0</v>
      </c>
      <c r="N1750" s="30">
        <f>S0P5022[[#This Row],[2p-1]]*2</f>
        <v>2</v>
      </c>
      <c r="O1750" s="30">
        <f>S0P5022[[#This Row],[2-2p]]*2</f>
        <v>0</v>
      </c>
      <c r="P1750" s="30">
        <f>2^S0P5022[[#This Row],[4p-2]]</f>
        <v>4</v>
      </c>
      <c r="Q1750" s="30">
        <f>2^S0P5022[[#This Row],[4-4p]]</f>
        <v>1</v>
      </c>
      <c r="R1750" s="30">
        <f>2^S0P5022[[#This Row],[2^(4p-2)]]</f>
        <v>16</v>
      </c>
      <c r="S1750" s="29">
        <f>S0P5022[[#This Row],[1-p]]/2</f>
        <v>0</v>
      </c>
      <c r="T1750" s="29" t="e">
        <f>S0P5022[[#This Row],[f(p)]]/LOG(1-S0P5022[[#This Row],[p]],2)^16</f>
        <v>#NUM!</v>
      </c>
      <c r="U1750" s="26" t="e">
        <f>2*(1-ABS(SIN(S0P5022[[#This Row],[Rad]]*2)))^(S0P5022[[#This Row],[-LOG(1-p)]])</f>
        <v>#NUM!</v>
      </c>
      <c r="V1750" s="26" t="e">
        <f>S0P5022[[#This Row],[f(p)]]*LOG(1-S0P5022[[#This Row],[p]],2)^-16</f>
        <v>#NUM!</v>
      </c>
      <c r="W1750" s="26" t="e">
        <f>S0P5022[[#This Row],[f(p)]]*2*((1-ABS(SIN(S0P5022[[#This Row],[Rad]]*2)))^(S0P5022[[#This Row],[-LOG(1-p)]]^2))</f>
        <v>#NUM!</v>
      </c>
      <c r="X1750" s="26" t="e">
        <f>S0P5022[[#This Row],[F3]]+S0P5022[[#This Row],[F2]]</f>
        <v>#NUM!</v>
      </c>
      <c r="Y1750" s="26"/>
      <c r="Z1750"/>
      <c r="AD1750" s="16"/>
      <c r="AE1750" s="20"/>
      <c r="AF1750" s="16"/>
      <c r="AG1750" s="20"/>
      <c r="AN1750" s="15"/>
      <c r="AO1750" s="20"/>
      <c r="AT1750" s="15"/>
      <c r="AU1750" s="17"/>
      <c r="AW1750" s="15"/>
      <c r="AX1750" s="20"/>
    </row>
    <row r="1751" spans="1:50" x14ac:dyDescent="0.3">
      <c r="A1751" s="28">
        <v>117</v>
      </c>
      <c r="B1751" s="28">
        <f>RADIANS(S0P5022[[#This Row],[Deg]])</f>
        <v>2.0420352248333655</v>
      </c>
      <c r="C1751" s="29">
        <v>0</v>
      </c>
      <c r="D1751" s="30">
        <v>1</v>
      </c>
      <c r="E1751" s="30">
        <f>-LOG(S0P5022[[#This Row],[p]]-0.5,2)</f>
        <v>1</v>
      </c>
      <c r="F1751" s="30" t="e">
        <f>-LOG(1-S0P5022[[#This Row],[p]],2)^2</f>
        <v>#NUM!</v>
      </c>
      <c r="G1751" s="30">
        <f>-LOG(S0P5022[[#This Row],[p]]-0.5,2)^2</f>
        <v>1</v>
      </c>
      <c r="H1751" s="30" t="e">
        <f>-LOG(1-S0P5022[[#This Row],[p]],2)</f>
        <v>#NUM!</v>
      </c>
      <c r="I1751" s="30">
        <f>1/S0P5022[[#This Row],[-LOG(p-0.5)^2]]</f>
        <v>1</v>
      </c>
      <c r="J1751" s="30">
        <f>1-S0P5022[[#This Row],[p]]</f>
        <v>0</v>
      </c>
      <c r="K1751" s="30" t="e">
        <f>1/S0P5022[[#This Row],[1-p]]</f>
        <v>#DIV/0!</v>
      </c>
      <c r="L1751" s="30">
        <f>S0P5022[[#This Row],[p]]*2-1</f>
        <v>1</v>
      </c>
      <c r="M1751" s="30">
        <f>S0P5022[[#This Row],[1-p]]*2</f>
        <v>0</v>
      </c>
      <c r="N1751" s="30">
        <f>S0P5022[[#This Row],[2p-1]]*2</f>
        <v>2</v>
      </c>
      <c r="O1751" s="30">
        <f>S0P5022[[#This Row],[2-2p]]*2</f>
        <v>0</v>
      </c>
      <c r="P1751" s="30">
        <f>2^S0P5022[[#This Row],[4p-2]]</f>
        <v>4</v>
      </c>
      <c r="Q1751" s="30">
        <f>2^S0P5022[[#This Row],[4-4p]]</f>
        <v>1</v>
      </c>
      <c r="R1751" s="30">
        <f>2^S0P5022[[#This Row],[2^(4p-2)]]</f>
        <v>16</v>
      </c>
      <c r="S1751" s="29">
        <f>S0P5022[[#This Row],[1-p]]/2</f>
        <v>0</v>
      </c>
      <c r="T1751" s="29" t="e">
        <f>S0P5022[[#This Row],[f(p)]]/LOG(1-S0P5022[[#This Row],[p]],2)^16</f>
        <v>#NUM!</v>
      </c>
      <c r="U1751" s="26" t="e">
        <f>2*(1-ABS(SIN(S0P5022[[#This Row],[Rad]]*2)))^(S0P5022[[#This Row],[-LOG(1-p)]])</f>
        <v>#NUM!</v>
      </c>
      <c r="V1751" s="26" t="e">
        <f>S0P5022[[#This Row],[f(p)]]*LOG(1-S0P5022[[#This Row],[p]],2)^-16</f>
        <v>#NUM!</v>
      </c>
      <c r="W1751" s="26" t="e">
        <f>S0P5022[[#This Row],[f(p)]]*2*((1-ABS(SIN(S0P5022[[#This Row],[Rad]]*2)))^(S0P5022[[#This Row],[-LOG(1-p)]]^2))</f>
        <v>#NUM!</v>
      </c>
      <c r="X1751" s="26" t="e">
        <f>S0P5022[[#This Row],[F3]]+S0P5022[[#This Row],[F2]]</f>
        <v>#NUM!</v>
      </c>
      <c r="Y1751" s="26"/>
      <c r="Z1751"/>
      <c r="AD1751" s="16"/>
      <c r="AE1751" s="20"/>
      <c r="AF1751" s="16"/>
      <c r="AG1751" s="20"/>
      <c r="AN1751" s="15"/>
      <c r="AO1751" s="20"/>
      <c r="AT1751" s="15"/>
      <c r="AU1751" s="17"/>
      <c r="AW1751" s="15"/>
      <c r="AX1751" s="20"/>
    </row>
    <row r="1752" spans="1:50" x14ac:dyDescent="0.3">
      <c r="A1752" s="28">
        <v>118</v>
      </c>
      <c r="B1752" s="28">
        <f>RADIANS(S0P5022[[#This Row],[Deg]])</f>
        <v>2.0594885173533091</v>
      </c>
      <c r="C1752" s="29">
        <v>0</v>
      </c>
      <c r="D1752" s="30">
        <v>1</v>
      </c>
      <c r="E1752" s="30">
        <f>-LOG(S0P5022[[#This Row],[p]]-0.5,2)</f>
        <v>1</v>
      </c>
      <c r="F1752" s="30" t="e">
        <f>-LOG(1-S0P5022[[#This Row],[p]],2)^2</f>
        <v>#NUM!</v>
      </c>
      <c r="G1752" s="30">
        <f>-LOG(S0P5022[[#This Row],[p]]-0.5,2)^2</f>
        <v>1</v>
      </c>
      <c r="H1752" s="30" t="e">
        <f>-LOG(1-S0P5022[[#This Row],[p]],2)</f>
        <v>#NUM!</v>
      </c>
      <c r="I1752" s="30">
        <f>1/S0P5022[[#This Row],[-LOG(p-0.5)^2]]</f>
        <v>1</v>
      </c>
      <c r="J1752" s="30">
        <f>1-S0P5022[[#This Row],[p]]</f>
        <v>0</v>
      </c>
      <c r="K1752" s="30" t="e">
        <f>1/S0P5022[[#This Row],[1-p]]</f>
        <v>#DIV/0!</v>
      </c>
      <c r="L1752" s="30">
        <f>S0P5022[[#This Row],[p]]*2-1</f>
        <v>1</v>
      </c>
      <c r="M1752" s="30">
        <f>S0P5022[[#This Row],[1-p]]*2</f>
        <v>0</v>
      </c>
      <c r="N1752" s="30">
        <f>S0P5022[[#This Row],[2p-1]]*2</f>
        <v>2</v>
      </c>
      <c r="O1752" s="30">
        <f>S0P5022[[#This Row],[2-2p]]*2</f>
        <v>0</v>
      </c>
      <c r="P1752" s="30">
        <f>2^S0P5022[[#This Row],[4p-2]]</f>
        <v>4</v>
      </c>
      <c r="Q1752" s="30">
        <f>2^S0P5022[[#This Row],[4-4p]]</f>
        <v>1</v>
      </c>
      <c r="R1752" s="30">
        <f>2^S0P5022[[#This Row],[2^(4p-2)]]</f>
        <v>16</v>
      </c>
      <c r="S1752" s="29">
        <f>S0P5022[[#This Row],[1-p]]/2</f>
        <v>0</v>
      </c>
      <c r="T1752" s="29" t="e">
        <f>S0P5022[[#This Row],[f(p)]]/LOG(1-S0P5022[[#This Row],[p]],2)^16</f>
        <v>#NUM!</v>
      </c>
      <c r="U1752" s="26" t="e">
        <f>2*(1-ABS(SIN(S0P5022[[#This Row],[Rad]]*2)))^(S0P5022[[#This Row],[-LOG(1-p)]])</f>
        <v>#NUM!</v>
      </c>
      <c r="V1752" s="26" t="e">
        <f>S0P5022[[#This Row],[f(p)]]*LOG(1-S0P5022[[#This Row],[p]],2)^-16</f>
        <v>#NUM!</v>
      </c>
      <c r="W1752" s="26" t="e">
        <f>S0P5022[[#This Row],[f(p)]]*2*((1-ABS(SIN(S0P5022[[#This Row],[Rad]]*2)))^(S0P5022[[#This Row],[-LOG(1-p)]]^2))</f>
        <v>#NUM!</v>
      </c>
      <c r="X1752" s="26" t="e">
        <f>S0P5022[[#This Row],[F3]]+S0P5022[[#This Row],[F2]]</f>
        <v>#NUM!</v>
      </c>
      <c r="Y1752" s="26"/>
      <c r="Z1752"/>
      <c r="AD1752" s="16"/>
      <c r="AE1752" s="20"/>
      <c r="AF1752" s="16"/>
      <c r="AG1752" s="20"/>
      <c r="AN1752" s="15"/>
      <c r="AO1752" s="20"/>
      <c r="AT1752" s="15"/>
      <c r="AU1752" s="17"/>
      <c r="AW1752" s="15"/>
      <c r="AX1752" s="20"/>
    </row>
    <row r="1753" spans="1:50" x14ac:dyDescent="0.3">
      <c r="A1753" s="28">
        <v>119</v>
      </c>
      <c r="B1753" s="28">
        <f>RADIANS(S0P5022[[#This Row],[Deg]])</f>
        <v>2.0769418098732522</v>
      </c>
      <c r="C1753" s="29">
        <v>0</v>
      </c>
      <c r="D1753" s="30">
        <v>1</v>
      </c>
      <c r="E1753" s="30">
        <f>-LOG(S0P5022[[#This Row],[p]]-0.5,2)</f>
        <v>1</v>
      </c>
      <c r="F1753" s="30" t="e">
        <f>-LOG(1-S0P5022[[#This Row],[p]],2)^2</f>
        <v>#NUM!</v>
      </c>
      <c r="G1753" s="30">
        <f>-LOG(S0P5022[[#This Row],[p]]-0.5,2)^2</f>
        <v>1</v>
      </c>
      <c r="H1753" s="30" t="e">
        <f>-LOG(1-S0P5022[[#This Row],[p]],2)</f>
        <v>#NUM!</v>
      </c>
      <c r="I1753" s="30">
        <f>1/S0P5022[[#This Row],[-LOG(p-0.5)^2]]</f>
        <v>1</v>
      </c>
      <c r="J1753" s="30">
        <f>1-S0P5022[[#This Row],[p]]</f>
        <v>0</v>
      </c>
      <c r="K1753" s="30" t="e">
        <f>1/S0P5022[[#This Row],[1-p]]</f>
        <v>#DIV/0!</v>
      </c>
      <c r="L1753" s="30">
        <f>S0P5022[[#This Row],[p]]*2-1</f>
        <v>1</v>
      </c>
      <c r="M1753" s="30">
        <f>S0P5022[[#This Row],[1-p]]*2</f>
        <v>0</v>
      </c>
      <c r="N1753" s="30">
        <f>S0P5022[[#This Row],[2p-1]]*2</f>
        <v>2</v>
      </c>
      <c r="O1753" s="30">
        <f>S0P5022[[#This Row],[2-2p]]*2</f>
        <v>0</v>
      </c>
      <c r="P1753" s="30">
        <f>2^S0P5022[[#This Row],[4p-2]]</f>
        <v>4</v>
      </c>
      <c r="Q1753" s="30">
        <f>2^S0P5022[[#This Row],[4-4p]]</f>
        <v>1</v>
      </c>
      <c r="R1753" s="30">
        <f>2^S0P5022[[#This Row],[2^(4p-2)]]</f>
        <v>16</v>
      </c>
      <c r="S1753" s="29">
        <f>S0P5022[[#This Row],[1-p]]/2</f>
        <v>0</v>
      </c>
      <c r="T1753" s="29" t="e">
        <f>S0P5022[[#This Row],[f(p)]]/LOG(1-S0P5022[[#This Row],[p]],2)^16</f>
        <v>#NUM!</v>
      </c>
      <c r="U1753" s="26" t="e">
        <f>2*(1-ABS(SIN(S0P5022[[#This Row],[Rad]]*2)))^(S0P5022[[#This Row],[-LOG(1-p)]])</f>
        <v>#NUM!</v>
      </c>
      <c r="V1753" s="26" t="e">
        <f>S0P5022[[#This Row],[f(p)]]*LOG(1-S0P5022[[#This Row],[p]],2)^-16</f>
        <v>#NUM!</v>
      </c>
      <c r="W1753" s="26" t="e">
        <f>S0P5022[[#This Row],[f(p)]]*2*((1-ABS(SIN(S0P5022[[#This Row],[Rad]]*2)))^(S0P5022[[#This Row],[-LOG(1-p)]]^2))</f>
        <v>#NUM!</v>
      </c>
      <c r="X1753" s="26" t="e">
        <f>S0P5022[[#This Row],[F3]]+S0P5022[[#This Row],[F2]]</f>
        <v>#NUM!</v>
      </c>
      <c r="Y1753" s="26"/>
      <c r="Z1753"/>
      <c r="AD1753" s="16"/>
      <c r="AE1753" s="20"/>
      <c r="AF1753" s="16"/>
      <c r="AG1753" s="20"/>
      <c r="AN1753" s="15"/>
      <c r="AO1753" s="20"/>
      <c r="AT1753" s="15"/>
      <c r="AU1753" s="17"/>
      <c r="AW1753" s="15"/>
      <c r="AX1753" s="20"/>
    </row>
    <row r="1754" spans="1:50" x14ac:dyDescent="0.3">
      <c r="A1754" s="28">
        <v>120</v>
      </c>
      <c r="B1754" s="28">
        <f>RADIANS(S0P5022[[#This Row],[Deg]])</f>
        <v>2.0943951023931953</v>
      </c>
      <c r="C1754" s="29">
        <v>0</v>
      </c>
      <c r="D1754" s="30">
        <v>1</v>
      </c>
      <c r="E1754" s="30">
        <f>-LOG(S0P5022[[#This Row],[p]]-0.5,2)</f>
        <v>1</v>
      </c>
      <c r="F1754" s="30" t="e">
        <f>-LOG(1-S0P5022[[#This Row],[p]],2)^2</f>
        <v>#NUM!</v>
      </c>
      <c r="G1754" s="30">
        <f>-LOG(S0P5022[[#This Row],[p]]-0.5,2)^2</f>
        <v>1</v>
      </c>
      <c r="H1754" s="30" t="e">
        <f>-LOG(1-S0P5022[[#This Row],[p]],2)</f>
        <v>#NUM!</v>
      </c>
      <c r="I1754" s="30">
        <f>1/S0P5022[[#This Row],[-LOG(p-0.5)^2]]</f>
        <v>1</v>
      </c>
      <c r="J1754" s="30">
        <f>1-S0P5022[[#This Row],[p]]</f>
        <v>0</v>
      </c>
      <c r="K1754" s="30" t="e">
        <f>1/S0P5022[[#This Row],[1-p]]</f>
        <v>#DIV/0!</v>
      </c>
      <c r="L1754" s="30">
        <f>S0P5022[[#This Row],[p]]*2-1</f>
        <v>1</v>
      </c>
      <c r="M1754" s="30">
        <f>S0P5022[[#This Row],[1-p]]*2</f>
        <v>0</v>
      </c>
      <c r="N1754" s="30">
        <f>S0P5022[[#This Row],[2p-1]]*2</f>
        <v>2</v>
      </c>
      <c r="O1754" s="30">
        <f>S0P5022[[#This Row],[2-2p]]*2</f>
        <v>0</v>
      </c>
      <c r="P1754" s="30">
        <f>2^S0P5022[[#This Row],[4p-2]]</f>
        <v>4</v>
      </c>
      <c r="Q1754" s="30">
        <f>2^S0P5022[[#This Row],[4-4p]]</f>
        <v>1</v>
      </c>
      <c r="R1754" s="30">
        <f>2^S0P5022[[#This Row],[2^(4p-2)]]</f>
        <v>16</v>
      </c>
      <c r="S1754" s="29">
        <f>S0P5022[[#This Row],[1-p]]/2</f>
        <v>0</v>
      </c>
      <c r="T1754" s="29" t="e">
        <f>S0P5022[[#This Row],[f(p)]]/LOG(1-S0P5022[[#This Row],[p]],2)^16</f>
        <v>#NUM!</v>
      </c>
      <c r="U1754" s="26" t="e">
        <f>2*(1-ABS(SIN(S0P5022[[#This Row],[Rad]]*2)))^(S0P5022[[#This Row],[-LOG(1-p)]])</f>
        <v>#NUM!</v>
      </c>
      <c r="V1754" s="26" t="e">
        <f>S0P5022[[#This Row],[f(p)]]*LOG(1-S0P5022[[#This Row],[p]],2)^-16</f>
        <v>#NUM!</v>
      </c>
      <c r="W1754" s="26" t="e">
        <f>S0P5022[[#This Row],[f(p)]]*2*((1-ABS(SIN(S0P5022[[#This Row],[Rad]]*2)))^(S0P5022[[#This Row],[-LOG(1-p)]]^2))</f>
        <v>#NUM!</v>
      </c>
      <c r="X1754" s="26" t="e">
        <f>S0P5022[[#This Row],[F3]]+S0P5022[[#This Row],[F2]]</f>
        <v>#NUM!</v>
      </c>
      <c r="Y1754" s="26"/>
      <c r="Z1754"/>
      <c r="AD1754" s="16"/>
      <c r="AE1754" s="20"/>
      <c r="AF1754" s="16"/>
      <c r="AG1754" s="20"/>
      <c r="AN1754" s="15"/>
      <c r="AO1754" s="20"/>
      <c r="AT1754" s="15"/>
      <c r="AU1754" s="17"/>
      <c r="AW1754" s="15"/>
      <c r="AX1754" s="20"/>
    </row>
    <row r="1755" spans="1:50" x14ac:dyDescent="0.3">
      <c r="A1755" s="28">
        <v>121</v>
      </c>
      <c r="B1755" s="28">
        <f>RADIANS(S0P5022[[#This Row],[Deg]])</f>
        <v>2.1118483949131388</v>
      </c>
      <c r="C1755" s="29">
        <v>0</v>
      </c>
      <c r="D1755" s="30">
        <v>1</v>
      </c>
      <c r="E1755" s="30">
        <f>-LOG(S0P5022[[#This Row],[p]]-0.5,2)</f>
        <v>1</v>
      </c>
      <c r="F1755" s="30" t="e">
        <f>-LOG(1-S0P5022[[#This Row],[p]],2)^2</f>
        <v>#NUM!</v>
      </c>
      <c r="G1755" s="30">
        <f>-LOG(S0P5022[[#This Row],[p]]-0.5,2)^2</f>
        <v>1</v>
      </c>
      <c r="H1755" s="30" t="e">
        <f>-LOG(1-S0P5022[[#This Row],[p]],2)</f>
        <v>#NUM!</v>
      </c>
      <c r="I1755" s="30">
        <f>1/S0P5022[[#This Row],[-LOG(p-0.5)^2]]</f>
        <v>1</v>
      </c>
      <c r="J1755" s="30">
        <f>1-S0P5022[[#This Row],[p]]</f>
        <v>0</v>
      </c>
      <c r="K1755" s="30" t="e">
        <f>1/S0P5022[[#This Row],[1-p]]</f>
        <v>#DIV/0!</v>
      </c>
      <c r="L1755" s="30">
        <f>S0P5022[[#This Row],[p]]*2-1</f>
        <v>1</v>
      </c>
      <c r="M1755" s="30">
        <f>S0P5022[[#This Row],[1-p]]*2</f>
        <v>0</v>
      </c>
      <c r="N1755" s="30">
        <f>S0P5022[[#This Row],[2p-1]]*2</f>
        <v>2</v>
      </c>
      <c r="O1755" s="30">
        <f>S0P5022[[#This Row],[2-2p]]*2</f>
        <v>0</v>
      </c>
      <c r="P1755" s="30">
        <f>2^S0P5022[[#This Row],[4p-2]]</f>
        <v>4</v>
      </c>
      <c r="Q1755" s="30">
        <f>2^S0P5022[[#This Row],[4-4p]]</f>
        <v>1</v>
      </c>
      <c r="R1755" s="30">
        <f>2^S0P5022[[#This Row],[2^(4p-2)]]</f>
        <v>16</v>
      </c>
      <c r="S1755" s="29">
        <f>S0P5022[[#This Row],[1-p]]/2</f>
        <v>0</v>
      </c>
      <c r="T1755" s="29" t="e">
        <f>S0P5022[[#This Row],[f(p)]]/LOG(1-S0P5022[[#This Row],[p]],2)^16</f>
        <v>#NUM!</v>
      </c>
      <c r="U1755" s="26" t="e">
        <f>2*(1-ABS(SIN(S0P5022[[#This Row],[Rad]]*2)))^(S0P5022[[#This Row],[-LOG(1-p)]])</f>
        <v>#NUM!</v>
      </c>
      <c r="V1755" s="26" t="e">
        <f>S0P5022[[#This Row],[f(p)]]*LOG(1-S0P5022[[#This Row],[p]],2)^-16</f>
        <v>#NUM!</v>
      </c>
      <c r="W1755" s="26" t="e">
        <f>S0P5022[[#This Row],[f(p)]]*2*((1-ABS(SIN(S0P5022[[#This Row],[Rad]]*2)))^(S0P5022[[#This Row],[-LOG(1-p)]]^2))</f>
        <v>#NUM!</v>
      </c>
      <c r="X1755" s="26" t="e">
        <f>S0P5022[[#This Row],[F3]]+S0P5022[[#This Row],[F2]]</f>
        <v>#NUM!</v>
      </c>
      <c r="Y1755" s="26"/>
      <c r="Z1755"/>
      <c r="AD1755" s="16"/>
      <c r="AE1755" s="20"/>
      <c r="AF1755" s="16"/>
      <c r="AG1755" s="20"/>
      <c r="AN1755" s="15"/>
      <c r="AO1755" s="20"/>
      <c r="AT1755" s="15"/>
      <c r="AU1755" s="17"/>
      <c r="AW1755" s="15"/>
      <c r="AX1755" s="20"/>
    </row>
    <row r="1756" spans="1:50" x14ac:dyDescent="0.3">
      <c r="A1756" s="28">
        <v>122</v>
      </c>
      <c r="B1756" s="28">
        <f>RADIANS(S0P5022[[#This Row],[Deg]])</f>
        <v>2.1293016874330819</v>
      </c>
      <c r="C1756" s="29">
        <v>0</v>
      </c>
      <c r="D1756" s="30">
        <v>1</v>
      </c>
      <c r="E1756" s="30">
        <f>-LOG(S0P5022[[#This Row],[p]]-0.5,2)</f>
        <v>1</v>
      </c>
      <c r="F1756" s="30" t="e">
        <f>-LOG(1-S0P5022[[#This Row],[p]],2)^2</f>
        <v>#NUM!</v>
      </c>
      <c r="G1756" s="30">
        <f>-LOG(S0P5022[[#This Row],[p]]-0.5,2)^2</f>
        <v>1</v>
      </c>
      <c r="H1756" s="30" t="e">
        <f>-LOG(1-S0P5022[[#This Row],[p]],2)</f>
        <v>#NUM!</v>
      </c>
      <c r="I1756" s="30">
        <f>1/S0P5022[[#This Row],[-LOG(p-0.5)^2]]</f>
        <v>1</v>
      </c>
      <c r="J1756" s="30">
        <f>1-S0P5022[[#This Row],[p]]</f>
        <v>0</v>
      </c>
      <c r="K1756" s="30" t="e">
        <f>1/S0P5022[[#This Row],[1-p]]</f>
        <v>#DIV/0!</v>
      </c>
      <c r="L1756" s="30">
        <f>S0P5022[[#This Row],[p]]*2-1</f>
        <v>1</v>
      </c>
      <c r="M1756" s="30">
        <f>S0P5022[[#This Row],[1-p]]*2</f>
        <v>0</v>
      </c>
      <c r="N1756" s="30">
        <f>S0P5022[[#This Row],[2p-1]]*2</f>
        <v>2</v>
      </c>
      <c r="O1756" s="30">
        <f>S0P5022[[#This Row],[2-2p]]*2</f>
        <v>0</v>
      </c>
      <c r="P1756" s="30">
        <f>2^S0P5022[[#This Row],[4p-2]]</f>
        <v>4</v>
      </c>
      <c r="Q1756" s="30">
        <f>2^S0P5022[[#This Row],[4-4p]]</f>
        <v>1</v>
      </c>
      <c r="R1756" s="30">
        <f>2^S0P5022[[#This Row],[2^(4p-2)]]</f>
        <v>16</v>
      </c>
      <c r="S1756" s="29">
        <f>S0P5022[[#This Row],[1-p]]/2</f>
        <v>0</v>
      </c>
      <c r="T1756" s="29" t="e">
        <f>S0P5022[[#This Row],[f(p)]]/LOG(1-S0P5022[[#This Row],[p]],2)^16</f>
        <v>#NUM!</v>
      </c>
      <c r="U1756" s="26" t="e">
        <f>2*(1-ABS(SIN(S0P5022[[#This Row],[Rad]]*2)))^(S0P5022[[#This Row],[-LOG(1-p)]])</f>
        <v>#NUM!</v>
      </c>
      <c r="V1756" s="26" t="e">
        <f>S0P5022[[#This Row],[f(p)]]*LOG(1-S0P5022[[#This Row],[p]],2)^-16</f>
        <v>#NUM!</v>
      </c>
      <c r="W1756" s="26" t="e">
        <f>S0P5022[[#This Row],[f(p)]]*2*((1-ABS(SIN(S0P5022[[#This Row],[Rad]]*2)))^(S0P5022[[#This Row],[-LOG(1-p)]]^2))</f>
        <v>#NUM!</v>
      </c>
      <c r="X1756" s="26" t="e">
        <f>S0P5022[[#This Row],[F3]]+S0P5022[[#This Row],[F2]]</f>
        <v>#NUM!</v>
      </c>
      <c r="Y1756" s="26"/>
      <c r="Z1756"/>
      <c r="AD1756" s="16"/>
      <c r="AE1756" s="20"/>
      <c r="AF1756" s="16"/>
      <c r="AG1756" s="20"/>
      <c r="AN1756" s="15"/>
      <c r="AO1756" s="20"/>
      <c r="AT1756" s="15"/>
      <c r="AU1756" s="17"/>
      <c r="AW1756" s="15"/>
      <c r="AX1756" s="20"/>
    </row>
    <row r="1757" spans="1:50" x14ac:dyDescent="0.3">
      <c r="A1757" s="28">
        <v>123</v>
      </c>
      <c r="B1757" s="28">
        <f>RADIANS(S0P5022[[#This Row],[Deg]])</f>
        <v>2.1467549799530254</v>
      </c>
      <c r="C1757" s="29">
        <v>0</v>
      </c>
      <c r="D1757" s="30">
        <v>1</v>
      </c>
      <c r="E1757" s="30">
        <f>-LOG(S0P5022[[#This Row],[p]]-0.5,2)</f>
        <v>1</v>
      </c>
      <c r="F1757" s="30" t="e">
        <f>-LOG(1-S0P5022[[#This Row],[p]],2)^2</f>
        <v>#NUM!</v>
      </c>
      <c r="G1757" s="30">
        <f>-LOG(S0P5022[[#This Row],[p]]-0.5,2)^2</f>
        <v>1</v>
      </c>
      <c r="H1757" s="30" t="e">
        <f>-LOG(1-S0P5022[[#This Row],[p]],2)</f>
        <v>#NUM!</v>
      </c>
      <c r="I1757" s="30">
        <f>1/S0P5022[[#This Row],[-LOG(p-0.5)^2]]</f>
        <v>1</v>
      </c>
      <c r="J1757" s="30">
        <f>1-S0P5022[[#This Row],[p]]</f>
        <v>0</v>
      </c>
      <c r="K1757" s="30" t="e">
        <f>1/S0P5022[[#This Row],[1-p]]</f>
        <v>#DIV/0!</v>
      </c>
      <c r="L1757" s="30">
        <f>S0P5022[[#This Row],[p]]*2-1</f>
        <v>1</v>
      </c>
      <c r="M1757" s="30">
        <f>S0P5022[[#This Row],[1-p]]*2</f>
        <v>0</v>
      </c>
      <c r="N1757" s="30">
        <f>S0P5022[[#This Row],[2p-1]]*2</f>
        <v>2</v>
      </c>
      <c r="O1757" s="30">
        <f>S0P5022[[#This Row],[2-2p]]*2</f>
        <v>0</v>
      </c>
      <c r="P1757" s="30">
        <f>2^S0P5022[[#This Row],[4p-2]]</f>
        <v>4</v>
      </c>
      <c r="Q1757" s="30">
        <f>2^S0P5022[[#This Row],[4-4p]]</f>
        <v>1</v>
      </c>
      <c r="R1757" s="30">
        <f>2^S0P5022[[#This Row],[2^(4p-2)]]</f>
        <v>16</v>
      </c>
      <c r="S1757" s="29">
        <f>S0P5022[[#This Row],[1-p]]/2</f>
        <v>0</v>
      </c>
      <c r="T1757" s="29" t="e">
        <f>S0P5022[[#This Row],[f(p)]]/LOG(1-S0P5022[[#This Row],[p]],2)^16</f>
        <v>#NUM!</v>
      </c>
      <c r="U1757" s="26" t="e">
        <f>2*(1-ABS(SIN(S0P5022[[#This Row],[Rad]]*2)))^(S0P5022[[#This Row],[-LOG(1-p)]])</f>
        <v>#NUM!</v>
      </c>
      <c r="V1757" s="26" t="e">
        <f>S0P5022[[#This Row],[f(p)]]*LOG(1-S0P5022[[#This Row],[p]],2)^-16</f>
        <v>#NUM!</v>
      </c>
      <c r="W1757" s="26" t="e">
        <f>S0P5022[[#This Row],[f(p)]]*2*((1-ABS(SIN(S0P5022[[#This Row],[Rad]]*2)))^(S0P5022[[#This Row],[-LOG(1-p)]]^2))</f>
        <v>#NUM!</v>
      </c>
      <c r="X1757" s="26" t="e">
        <f>S0P5022[[#This Row],[F3]]+S0P5022[[#This Row],[F2]]</f>
        <v>#NUM!</v>
      </c>
      <c r="Y1757" s="26"/>
      <c r="Z1757"/>
      <c r="AD1757" s="16"/>
      <c r="AE1757" s="20"/>
      <c r="AF1757" s="16"/>
      <c r="AG1757" s="20"/>
      <c r="AN1757" s="15"/>
      <c r="AO1757" s="20"/>
      <c r="AT1757" s="15"/>
      <c r="AU1757" s="17"/>
      <c r="AW1757" s="15"/>
      <c r="AX1757" s="20"/>
    </row>
    <row r="1758" spans="1:50" x14ac:dyDescent="0.3">
      <c r="A1758" s="28">
        <v>124</v>
      </c>
      <c r="B1758" s="28">
        <f>RADIANS(S0P5022[[#This Row],[Deg]])</f>
        <v>2.1642082724729685</v>
      </c>
      <c r="C1758" s="29">
        <v>0</v>
      </c>
      <c r="D1758" s="30">
        <v>1</v>
      </c>
      <c r="E1758" s="30">
        <f>-LOG(S0P5022[[#This Row],[p]]-0.5,2)</f>
        <v>1</v>
      </c>
      <c r="F1758" s="30" t="e">
        <f>-LOG(1-S0P5022[[#This Row],[p]],2)^2</f>
        <v>#NUM!</v>
      </c>
      <c r="G1758" s="30">
        <f>-LOG(S0P5022[[#This Row],[p]]-0.5,2)^2</f>
        <v>1</v>
      </c>
      <c r="H1758" s="30" t="e">
        <f>-LOG(1-S0P5022[[#This Row],[p]],2)</f>
        <v>#NUM!</v>
      </c>
      <c r="I1758" s="30">
        <f>1/S0P5022[[#This Row],[-LOG(p-0.5)^2]]</f>
        <v>1</v>
      </c>
      <c r="J1758" s="30">
        <f>1-S0P5022[[#This Row],[p]]</f>
        <v>0</v>
      </c>
      <c r="K1758" s="30" t="e">
        <f>1/S0P5022[[#This Row],[1-p]]</f>
        <v>#DIV/0!</v>
      </c>
      <c r="L1758" s="30">
        <f>S0P5022[[#This Row],[p]]*2-1</f>
        <v>1</v>
      </c>
      <c r="M1758" s="30">
        <f>S0P5022[[#This Row],[1-p]]*2</f>
        <v>0</v>
      </c>
      <c r="N1758" s="30">
        <f>S0P5022[[#This Row],[2p-1]]*2</f>
        <v>2</v>
      </c>
      <c r="O1758" s="30">
        <f>S0P5022[[#This Row],[2-2p]]*2</f>
        <v>0</v>
      </c>
      <c r="P1758" s="30">
        <f>2^S0P5022[[#This Row],[4p-2]]</f>
        <v>4</v>
      </c>
      <c r="Q1758" s="30">
        <f>2^S0P5022[[#This Row],[4-4p]]</f>
        <v>1</v>
      </c>
      <c r="R1758" s="30">
        <f>2^S0P5022[[#This Row],[2^(4p-2)]]</f>
        <v>16</v>
      </c>
      <c r="S1758" s="29">
        <f>S0P5022[[#This Row],[1-p]]/2</f>
        <v>0</v>
      </c>
      <c r="T1758" s="29" t="e">
        <f>S0P5022[[#This Row],[f(p)]]/LOG(1-S0P5022[[#This Row],[p]],2)^16</f>
        <v>#NUM!</v>
      </c>
      <c r="U1758" s="26" t="e">
        <f>2*(1-ABS(SIN(S0P5022[[#This Row],[Rad]]*2)))^(S0P5022[[#This Row],[-LOG(1-p)]])</f>
        <v>#NUM!</v>
      </c>
      <c r="V1758" s="26" t="e">
        <f>S0P5022[[#This Row],[f(p)]]*LOG(1-S0P5022[[#This Row],[p]],2)^-16</f>
        <v>#NUM!</v>
      </c>
      <c r="W1758" s="26" t="e">
        <f>S0P5022[[#This Row],[f(p)]]*2*((1-ABS(SIN(S0P5022[[#This Row],[Rad]]*2)))^(S0P5022[[#This Row],[-LOG(1-p)]]^2))</f>
        <v>#NUM!</v>
      </c>
      <c r="X1758" s="26" t="e">
        <f>S0P5022[[#This Row],[F3]]+S0P5022[[#This Row],[F2]]</f>
        <v>#NUM!</v>
      </c>
      <c r="Y1758" s="26"/>
      <c r="Z1758"/>
      <c r="AD1758" s="16"/>
      <c r="AE1758" s="20"/>
      <c r="AF1758" s="16"/>
      <c r="AG1758" s="20"/>
      <c r="AN1758" s="15"/>
      <c r="AO1758" s="20"/>
      <c r="AT1758" s="15"/>
      <c r="AU1758" s="17"/>
      <c r="AW1758" s="15"/>
      <c r="AX1758" s="20"/>
    </row>
    <row r="1759" spans="1:50" x14ac:dyDescent="0.3">
      <c r="A1759" s="28">
        <v>125</v>
      </c>
      <c r="B1759" s="28">
        <f>RADIANS(S0P5022[[#This Row],[Deg]])</f>
        <v>2.1816615649929121</v>
      </c>
      <c r="C1759" s="29">
        <v>0</v>
      </c>
      <c r="D1759" s="30">
        <v>1</v>
      </c>
      <c r="E1759" s="30">
        <f>-LOG(S0P5022[[#This Row],[p]]-0.5,2)</f>
        <v>1</v>
      </c>
      <c r="F1759" s="30" t="e">
        <f>-LOG(1-S0P5022[[#This Row],[p]],2)^2</f>
        <v>#NUM!</v>
      </c>
      <c r="G1759" s="30">
        <f>-LOG(S0P5022[[#This Row],[p]]-0.5,2)^2</f>
        <v>1</v>
      </c>
      <c r="H1759" s="30" t="e">
        <f>-LOG(1-S0P5022[[#This Row],[p]],2)</f>
        <v>#NUM!</v>
      </c>
      <c r="I1759" s="30">
        <f>1/S0P5022[[#This Row],[-LOG(p-0.5)^2]]</f>
        <v>1</v>
      </c>
      <c r="J1759" s="30">
        <f>1-S0P5022[[#This Row],[p]]</f>
        <v>0</v>
      </c>
      <c r="K1759" s="30" t="e">
        <f>1/S0P5022[[#This Row],[1-p]]</f>
        <v>#DIV/0!</v>
      </c>
      <c r="L1759" s="30">
        <f>S0P5022[[#This Row],[p]]*2-1</f>
        <v>1</v>
      </c>
      <c r="M1759" s="30">
        <f>S0P5022[[#This Row],[1-p]]*2</f>
        <v>0</v>
      </c>
      <c r="N1759" s="30">
        <f>S0P5022[[#This Row],[2p-1]]*2</f>
        <v>2</v>
      </c>
      <c r="O1759" s="30">
        <f>S0P5022[[#This Row],[2-2p]]*2</f>
        <v>0</v>
      </c>
      <c r="P1759" s="30">
        <f>2^S0P5022[[#This Row],[4p-2]]</f>
        <v>4</v>
      </c>
      <c r="Q1759" s="30">
        <f>2^S0P5022[[#This Row],[4-4p]]</f>
        <v>1</v>
      </c>
      <c r="R1759" s="30">
        <f>2^S0P5022[[#This Row],[2^(4p-2)]]</f>
        <v>16</v>
      </c>
      <c r="S1759" s="29">
        <f>S0P5022[[#This Row],[1-p]]/2</f>
        <v>0</v>
      </c>
      <c r="T1759" s="29" t="e">
        <f>S0P5022[[#This Row],[f(p)]]/LOG(1-S0P5022[[#This Row],[p]],2)^16</f>
        <v>#NUM!</v>
      </c>
      <c r="U1759" s="26" t="e">
        <f>2*(1-ABS(SIN(S0P5022[[#This Row],[Rad]]*2)))^(S0P5022[[#This Row],[-LOG(1-p)]])</f>
        <v>#NUM!</v>
      </c>
      <c r="V1759" s="26" t="e">
        <f>S0P5022[[#This Row],[f(p)]]*LOG(1-S0P5022[[#This Row],[p]],2)^-16</f>
        <v>#NUM!</v>
      </c>
      <c r="W1759" s="26" t="e">
        <f>S0P5022[[#This Row],[f(p)]]*2*((1-ABS(SIN(S0P5022[[#This Row],[Rad]]*2)))^(S0P5022[[#This Row],[-LOG(1-p)]]^2))</f>
        <v>#NUM!</v>
      </c>
      <c r="X1759" s="26" t="e">
        <f>S0P5022[[#This Row],[F3]]+S0P5022[[#This Row],[F2]]</f>
        <v>#NUM!</v>
      </c>
      <c r="Y1759" s="26"/>
      <c r="Z1759"/>
      <c r="AD1759" s="16"/>
      <c r="AE1759" s="20"/>
      <c r="AF1759" s="16"/>
      <c r="AG1759" s="20"/>
      <c r="AN1759" s="15"/>
      <c r="AO1759" s="20"/>
      <c r="AT1759" s="15"/>
      <c r="AU1759" s="17"/>
      <c r="AW1759" s="15"/>
      <c r="AX1759" s="20"/>
    </row>
    <row r="1760" spans="1:50" x14ac:dyDescent="0.3">
      <c r="A1760" s="28">
        <v>126</v>
      </c>
      <c r="B1760" s="28">
        <f>RADIANS(S0P5022[[#This Row],[Deg]])</f>
        <v>2.1991148575128552</v>
      </c>
      <c r="C1760" s="29">
        <v>0</v>
      </c>
      <c r="D1760" s="30">
        <v>1</v>
      </c>
      <c r="E1760" s="30">
        <f>-LOG(S0P5022[[#This Row],[p]]-0.5,2)</f>
        <v>1</v>
      </c>
      <c r="F1760" s="30" t="e">
        <f>-LOG(1-S0P5022[[#This Row],[p]],2)^2</f>
        <v>#NUM!</v>
      </c>
      <c r="G1760" s="30">
        <f>-LOG(S0P5022[[#This Row],[p]]-0.5,2)^2</f>
        <v>1</v>
      </c>
      <c r="H1760" s="30" t="e">
        <f>-LOG(1-S0P5022[[#This Row],[p]],2)</f>
        <v>#NUM!</v>
      </c>
      <c r="I1760" s="30">
        <f>1/S0P5022[[#This Row],[-LOG(p-0.5)^2]]</f>
        <v>1</v>
      </c>
      <c r="J1760" s="30">
        <f>1-S0P5022[[#This Row],[p]]</f>
        <v>0</v>
      </c>
      <c r="K1760" s="30" t="e">
        <f>1/S0P5022[[#This Row],[1-p]]</f>
        <v>#DIV/0!</v>
      </c>
      <c r="L1760" s="30">
        <f>S0P5022[[#This Row],[p]]*2-1</f>
        <v>1</v>
      </c>
      <c r="M1760" s="30">
        <f>S0P5022[[#This Row],[1-p]]*2</f>
        <v>0</v>
      </c>
      <c r="N1760" s="30">
        <f>S0P5022[[#This Row],[2p-1]]*2</f>
        <v>2</v>
      </c>
      <c r="O1760" s="30">
        <f>S0P5022[[#This Row],[2-2p]]*2</f>
        <v>0</v>
      </c>
      <c r="P1760" s="30">
        <f>2^S0P5022[[#This Row],[4p-2]]</f>
        <v>4</v>
      </c>
      <c r="Q1760" s="30">
        <f>2^S0P5022[[#This Row],[4-4p]]</f>
        <v>1</v>
      </c>
      <c r="R1760" s="30">
        <f>2^S0P5022[[#This Row],[2^(4p-2)]]</f>
        <v>16</v>
      </c>
      <c r="S1760" s="29">
        <f>S0P5022[[#This Row],[1-p]]/2</f>
        <v>0</v>
      </c>
      <c r="T1760" s="29" t="e">
        <f>S0P5022[[#This Row],[f(p)]]/LOG(1-S0P5022[[#This Row],[p]],2)^16</f>
        <v>#NUM!</v>
      </c>
      <c r="U1760" s="26" t="e">
        <f>2*(1-ABS(SIN(S0P5022[[#This Row],[Rad]]*2)))^(S0P5022[[#This Row],[-LOG(1-p)]])</f>
        <v>#NUM!</v>
      </c>
      <c r="V1760" s="26" t="e">
        <f>S0P5022[[#This Row],[f(p)]]*LOG(1-S0P5022[[#This Row],[p]],2)^-16</f>
        <v>#NUM!</v>
      </c>
      <c r="W1760" s="26" t="e">
        <f>S0P5022[[#This Row],[f(p)]]*2*((1-ABS(SIN(S0P5022[[#This Row],[Rad]]*2)))^(S0P5022[[#This Row],[-LOG(1-p)]]^2))</f>
        <v>#NUM!</v>
      </c>
      <c r="X1760" s="26" t="e">
        <f>S0P5022[[#This Row],[F3]]+S0P5022[[#This Row],[F2]]</f>
        <v>#NUM!</v>
      </c>
      <c r="Y1760" s="26"/>
      <c r="Z1760"/>
      <c r="AD1760" s="16"/>
      <c r="AE1760" s="20"/>
      <c r="AF1760" s="16"/>
      <c r="AG1760" s="20"/>
      <c r="AN1760" s="15"/>
      <c r="AO1760" s="20"/>
      <c r="AT1760" s="15"/>
      <c r="AU1760" s="17"/>
      <c r="AW1760" s="15"/>
      <c r="AX1760" s="20"/>
    </row>
    <row r="1761" spans="1:50" x14ac:dyDescent="0.3">
      <c r="A1761" s="28">
        <v>127</v>
      </c>
      <c r="B1761" s="28">
        <f>RADIANS(S0P5022[[#This Row],[Deg]])</f>
        <v>2.2165681500327987</v>
      </c>
      <c r="C1761" s="29">
        <v>0</v>
      </c>
      <c r="D1761" s="30">
        <v>1</v>
      </c>
      <c r="E1761" s="30">
        <f>-LOG(S0P5022[[#This Row],[p]]-0.5,2)</f>
        <v>1</v>
      </c>
      <c r="F1761" s="30" t="e">
        <f>-LOG(1-S0P5022[[#This Row],[p]],2)^2</f>
        <v>#NUM!</v>
      </c>
      <c r="G1761" s="30">
        <f>-LOG(S0P5022[[#This Row],[p]]-0.5,2)^2</f>
        <v>1</v>
      </c>
      <c r="H1761" s="30" t="e">
        <f>-LOG(1-S0P5022[[#This Row],[p]],2)</f>
        <v>#NUM!</v>
      </c>
      <c r="I1761" s="30">
        <f>1/S0P5022[[#This Row],[-LOG(p-0.5)^2]]</f>
        <v>1</v>
      </c>
      <c r="J1761" s="30">
        <f>1-S0P5022[[#This Row],[p]]</f>
        <v>0</v>
      </c>
      <c r="K1761" s="30" t="e">
        <f>1/S0P5022[[#This Row],[1-p]]</f>
        <v>#DIV/0!</v>
      </c>
      <c r="L1761" s="30">
        <f>S0P5022[[#This Row],[p]]*2-1</f>
        <v>1</v>
      </c>
      <c r="M1761" s="30">
        <f>S0P5022[[#This Row],[1-p]]*2</f>
        <v>0</v>
      </c>
      <c r="N1761" s="30">
        <f>S0P5022[[#This Row],[2p-1]]*2</f>
        <v>2</v>
      </c>
      <c r="O1761" s="30">
        <f>S0P5022[[#This Row],[2-2p]]*2</f>
        <v>0</v>
      </c>
      <c r="P1761" s="30">
        <f>2^S0P5022[[#This Row],[4p-2]]</f>
        <v>4</v>
      </c>
      <c r="Q1761" s="30">
        <f>2^S0P5022[[#This Row],[4-4p]]</f>
        <v>1</v>
      </c>
      <c r="R1761" s="30">
        <f>2^S0P5022[[#This Row],[2^(4p-2)]]</f>
        <v>16</v>
      </c>
      <c r="S1761" s="29">
        <f>S0P5022[[#This Row],[1-p]]/2</f>
        <v>0</v>
      </c>
      <c r="T1761" s="29" t="e">
        <f>S0P5022[[#This Row],[f(p)]]/LOG(1-S0P5022[[#This Row],[p]],2)^16</f>
        <v>#NUM!</v>
      </c>
      <c r="U1761" s="26" t="e">
        <f>2*(1-ABS(SIN(S0P5022[[#This Row],[Rad]]*2)))^(S0P5022[[#This Row],[-LOG(1-p)]])</f>
        <v>#NUM!</v>
      </c>
      <c r="V1761" s="26" t="e">
        <f>S0P5022[[#This Row],[f(p)]]*LOG(1-S0P5022[[#This Row],[p]],2)^-16</f>
        <v>#NUM!</v>
      </c>
      <c r="W1761" s="26" t="e">
        <f>S0P5022[[#This Row],[f(p)]]*2*((1-ABS(SIN(S0P5022[[#This Row],[Rad]]*2)))^(S0P5022[[#This Row],[-LOG(1-p)]]^2))</f>
        <v>#NUM!</v>
      </c>
      <c r="X1761" s="26" t="e">
        <f>S0P5022[[#This Row],[F3]]+S0P5022[[#This Row],[F2]]</f>
        <v>#NUM!</v>
      </c>
      <c r="Y1761" s="26"/>
      <c r="Z1761"/>
      <c r="AD1761" s="16"/>
      <c r="AE1761" s="20"/>
      <c r="AF1761" s="16"/>
      <c r="AG1761" s="20"/>
      <c r="AN1761" s="15"/>
      <c r="AO1761" s="20"/>
      <c r="AT1761" s="15"/>
      <c r="AU1761" s="17"/>
      <c r="AW1761" s="15"/>
      <c r="AX1761" s="20"/>
    </row>
    <row r="1762" spans="1:50" x14ac:dyDescent="0.3">
      <c r="A1762" s="28">
        <v>128</v>
      </c>
      <c r="B1762" s="28">
        <f>RADIANS(S0P5022[[#This Row],[Deg]])</f>
        <v>2.2340214425527418</v>
      </c>
      <c r="C1762" s="29">
        <v>0</v>
      </c>
      <c r="D1762" s="30">
        <v>1</v>
      </c>
      <c r="E1762" s="30">
        <f>-LOG(S0P5022[[#This Row],[p]]-0.5,2)</f>
        <v>1</v>
      </c>
      <c r="F1762" s="30" t="e">
        <f>-LOG(1-S0P5022[[#This Row],[p]],2)^2</f>
        <v>#NUM!</v>
      </c>
      <c r="G1762" s="30">
        <f>-LOG(S0P5022[[#This Row],[p]]-0.5,2)^2</f>
        <v>1</v>
      </c>
      <c r="H1762" s="30" t="e">
        <f>-LOG(1-S0P5022[[#This Row],[p]],2)</f>
        <v>#NUM!</v>
      </c>
      <c r="I1762" s="30">
        <f>1/S0P5022[[#This Row],[-LOG(p-0.5)^2]]</f>
        <v>1</v>
      </c>
      <c r="J1762" s="30">
        <f>1-S0P5022[[#This Row],[p]]</f>
        <v>0</v>
      </c>
      <c r="K1762" s="30" t="e">
        <f>1/S0P5022[[#This Row],[1-p]]</f>
        <v>#DIV/0!</v>
      </c>
      <c r="L1762" s="30">
        <f>S0P5022[[#This Row],[p]]*2-1</f>
        <v>1</v>
      </c>
      <c r="M1762" s="30">
        <f>S0P5022[[#This Row],[1-p]]*2</f>
        <v>0</v>
      </c>
      <c r="N1762" s="30">
        <f>S0P5022[[#This Row],[2p-1]]*2</f>
        <v>2</v>
      </c>
      <c r="O1762" s="30">
        <f>S0P5022[[#This Row],[2-2p]]*2</f>
        <v>0</v>
      </c>
      <c r="P1762" s="30">
        <f>2^S0P5022[[#This Row],[4p-2]]</f>
        <v>4</v>
      </c>
      <c r="Q1762" s="30">
        <f>2^S0P5022[[#This Row],[4-4p]]</f>
        <v>1</v>
      </c>
      <c r="R1762" s="30">
        <f>2^S0P5022[[#This Row],[2^(4p-2)]]</f>
        <v>16</v>
      </c>
      <c r="S1762" s="29">
        <f>S0P5022[[#This Row],[1-p]]/2</f>
        <v>0</v>
      </c>
      <c r="T1762" s="29" t="e">
        <f>S0P5022[[#This Row],[f(p)]]/LOG(1-S0P5022[[#This Row],[p]],2)^16</f>
        <v>#NUM!</v>
      </c>
      <c r="U1762" s="26" t="e">
        <f>2*(1-ABS(SIN(S0P5022[[#This Row],[Rad]]*2)))^(S0P5022[[#This Row],[-LOG(1-p)]])</f>
        <v>#NUM!</v>
      </c>
      <c r="V1762" s="26" t="e">
        <f>S0P5022[[#This Row],[f(p)]]*LOG(1-S0P5022[[#This Row],[p]],2)^-16</f>
        <v>#NUM!</v>
      </c>
      <c r="W1762" s="26" t="e">
        <f>S0P5022[[#This Row],[f(p)]]*2*((1-ABS(SIN(S0P5022[[#This Row],[Rad]]*2)))^(S0P5022[[#This Row],[-LOG(1-p)]]^2))</f>
        <v>#NUM!</v>
      </c>
      <c r="X1762" s="26" t="e">
        <f>S0P5022[[#This Row],[F3]]+S0P5022[[#This Row],[F2]]</f>
        <v>#NUM!</v>
      </c>
      <c r="Y1762" s="26"/>
      <c r="Z1762"/>
      <c r="AD1762" s="16"/>
      <c r="AE1762" s="20"/>
      <c r="AF1762" s="16"/>
      <c r="AG1762" s="20"/>
      <c r="AN1762" s="15"/>
      <c r="AO1762" s="20"/>
      <c r="AT1762" s="15"/>
      <c r="AU1762" s="17"/>
      <c r="AW1762" s="15"/>
      <c r="AX1762" s="20"/>
    </row>
    <row r="1763" spans="1:50" x14ac:dyDescent="0.3">
      <c r="A1763" s="28">
        <v>129</v>
      </c>
      <c r="B1763" s="28">
        <f>RADIANS(S0P5022[[#This Row],[Deg]])</f>
        <v>2.2514747350726849</v>
      </c>
      <c r="C1763" s="29">
        <v>0</v>
      </c>
      <c r="D1763" s="30">
        <v>1</v>
      </c>
      <c r="E1763" s="30">
        <f>-LOG(S0P5022[[#This Row],[p]]-0.5,2)</f>
        <v>1</v>
      </c>
      <c r="F1763" s="30" t="e">
        <f>-LOG(1-S0P5022[[#This Row],[p]],2)^2</f>
        <v>#NUM!</v>
      </c>
      <c r="G1763" s="30">
        <f>-LOG(S0P5022[[#This Row],[p]]-0.5,2)^2</f>
        <v>1</v>
      </c>
      <c r="H1763" s="30" t="e">
        <f>-LOG(1-S0P5022[[#This Row],[p]],2)</f>
        <v>#NUM!</v>
      </c>
      <c r="I1763" s="30">
        <f>1/S0P5022[[#This Row],[-LOG(p-0.5)^2]]</f>
        <v>1</v>
      </c>
      <c r="J1763" s="30">
        <f>1-S0P5022[[#This Row],[p]]</f>
        <v>0</v>
      </c>
      <c r="K1763" s="30" t="e">
        <f>1/S0P5022[[#This Row],[1-p]]</f>
        <v>#DIV/0!</v>
      </c>
      <c r="L1763" s="30">
        <f>S0P5022[[#This Row],[p]]*2-1</f>
        <v>1</v>
      </c>
      <c r="M1763" s="30">
        <f>S0P5022[[#This Row],[1-p]]*2</f>
        <v>0</v>
      </c>
      <c r="N1763" s="30">
        <f>S0P5022[[#This Row],[2p-1]]*2</f>
        <v>2</v>
      </c>
      <c r="O1763" s="30">
        <f>S0P5022[[#This Row],[2-2p]]*2</f>
        <v>0</v>
      </c>
      <c r="P1763" s="30">
        <f>2^S0P5022[[#This Row],[4p-2]]</f>
        <v>4</v>
      </c>
      <c r="Q1763" s="30">
        <f>2^S0P5022[[#This Row],[4-4p]]</f>
        <v>1</v>
      </c>
      <c r="R1763" s="30">
        <f>2^S0P5022[[#This Row],[2^(4p-2)]]</f>
        <v>16</v>
      </c>
      <c r="S1763" s="29">
        <f>S0P5022[[#This Row],[1-p]]/2</f>
        <v>0</v>
      </c>
      <c r="T1763" s="29" t="e">
        <f>S0P5022[[#This Row],[f(p)]]/LOG(1-S0P5022[[#This Row],[p]],2)^16</f>
        <v>#NUM!</v>
      </c>
      <c r="U1763" s="26" t="e">
        <f>2*(1-ABS(SIN(S0P5022[[#This Row],[Rad]]*2)))^(S0P5022[[#This Row],[-LOG(1-p)]])</f>
        <v>#NUM!</v>
      </c>
      <c r="V1763" s="26" t="e">
        <f>S0P5022[[#This Row],[f(p)]]*LOG(1-S0P5022[[#This Row],[p]],2)^-16</f>
        <v>#NUM!</v>
      </c>
      <c r="W1763" s="26" t="e">
        <f>S0P5022[[#This Row],[f(p)]]*2*((1-ABS(SIN(S0P5022[[#This Row],[Rad]]*2)))^(S0P5022[[#This Row],[-LOG(1-p)]]^2))</f>
        <v>#NUM!</v>
      </c>
      <c r="X1763" s="26" t="e">
        <f>S0P5022[[#This Row],[F3]]+S0P5022[[#This Row],[F2]]</f>
        <v>#NUM!</v>
      </c>
      <c r="Y1763" s="26"/>
      <c r="Z1763"/>
      <c r="AD1763" s="16"/>
      <c r="AE1763" s="20"/>
      <c r="AF1763" s="16"/>
      <c r="AG1763" s="20"/>
      <c r="AN1763" s="15"/>
      <c r="AO1763" s="20"/>
      <c r="AT1763" s="15"/>
      <c r="AU1763" s="17"/>
      <c r="AW1763" s="15"/>
      <c r="AX1763" s="20"/>
    </row>
    <row r="1764" spans="1:50" x14ac:dyDescent="0.3">
      <c r="A1764" s="28">
        <v>130</v>
      </c>
      <c r="B1764" s="28">
        <f>RADIANS(S0P5022[[#This Row],[Deg]])</f>
        <v>2.2689280275926285</v>
      </c>
      <c r="C1764" s="29">
        <v>0</v>
      </c>
      <c r="D1764" s="30">
        <v>1</v>
      </c>
      <c r="E1764" s="30">
        <f>-LOG(S0P5022[[#This Row],[p]]-0.5,2)</f>
        <v>1</v>
      </c>
      <c r="F1764" s="30" t="e">
        <f>-LOG(1-S0P5022[[#This Row],[p]],2)^2</f>
        <v>#NUM!</v>
      </c>
      <c r="G1764" s="30">
        <f>-LOG(S0P5022[[#This Row],[p]]-0.5,2)^2</f>
        <v>1</v>
      </c>
      <c r="H1764" s="30" t="e">
        <f>-LOG(1-S0P5022[[#This Row],[p]],2)</f>
        <v>#NUM!</v>
      </c>
      <c r="I1764" s="30">
        <f>1/S0P5022[[#This Row],[-LOG(p-0.5)^2]]</f>
        <v>1</v>
      </c>
      <c r="J1764" s="30">
        <f>1-S0P5022[[#This Row],[p]]</f>
        <v>0</v>
      </c>
      <c r="K1764" s="30" t="e">
        <f>1/S0P5022[[#This Row],[1-p]]</f>
        <v>#DIV/0!</v>
      </c>
      <c r="L1764" s="30">
        <f>S0P5022[[#This Row],[p]]*2-1</f>
        <v>1</v>
      </c>
      <c r="M1764" s="30">
        <f>S0P5022[[#This Row],[1-p]]*2</f>
        <v>0</v>
      </c>
      <c r="N1764" s="30">
        <f>S0P5022[[#This Row],[2p-1]]*2</f>
        <v>2</v>
      </c>
      <c r="O1764" s="30">
        <f>S0P5022[[#This Row],[2-2p]]*2</f>
        <v>0</v>
      </c>
      <c r="P1764" s="30">
        <f>2^S0P5022[[#This Row],[4p-2]]</f>
        <v>4</v>
      </c>
      <c r="Q1764" s="30">
        <f>2^S0P5022[[#This Row],[4-4p]]</f>
        <v>1</v>
      </c>
      <c r="R1764" s="30">
        <f>2^S0P5022[[#This Row],[2^(4p-2)]]</f>
        <v>16</v>
      </c>
      <c r="S1764" s="29">
        <f>S0P5022[[#This Row],[1-p]]/2</f>
        <v>0</v>
      </c>
      <c r="T1764" s="29" t="e">
        <f>S0P5022[[#This Row],[f(p)]]/LOG(1-S0P5022[[#This Row],[p]],2)^16</f>
        <v>#NUM!</v>
      </c>
      <c r="U1764" s="26" t="e">
        <f>2*(1-ABS(SIN(S0P5022[[#This Row],[Rad]]*2)))^(S0P5022[[#This Row],[-LOG(1-p)]])</f>
        <v>#NUM!</v>
      </c>
      <c r="V1764" s="26" t="e">
        <f>S0P5022[[#This Row],[f(p)]]*LOG(1-S0P5022[[#This Row],[p]],2)^-16</f>
        <v>#NUM!</v>
      </c>
      <c r="W1764" s="26" t="e">
        <f>S0P5022[[#This Row],[f(p)]]*2*((1-ABS(SIN(S0P5022[[#This Row],[Rad]]*2)))^(S0P5022[[#This Row],[-LOG(1-p)]]^2))</f>
        <v>#NUM!</v>
      </c>
      <c r="X1764" s="26" t="e">
        <f>S0P5022[[#This Row],[F3]]+S0P5022[[#This Row],[F2]]</f>
        <v>#NUM!</v>
      </c>
      <c r="Y1764" s="26"/>
      <c r="Z1764"/>
      <c r="AD1764" s="16"/>
      <c r="AE1764" s="20"/>
      <c r="AF1764" s="16"/>
      <c r="AG1764" s="20"/>
      <c r="AN1764" s="15"/>
      <c r="AO1764" s="20"/>
      <c r="AT1764" s="15"/>
      <c r="AU1764" s="17"/>
      <c r="AW1764" s="15"/>
      <c r="AX1764" s="20"/>
    </row>
    <row r="1765" spans="1:50" x14ac:dyDescent="0.3">
      <c r="A1765" s="28">
        <v>131</v>
      </c>
      <c r="B1765" s="28">
        <f>RADIANS(S0P5022[[#This Row],[Deg]])</f>
        <v>2.2863813201125716</v>
      </c>
      <c r="C1765" s="29">
        <v>0</v>
      </c>
      <c r="D1765" s="30">
        <v>1</v>
      </c>
      <c r="E1765" s="30">
        <f>-LOG(S0P5022[[#This Row],[p]]-0.5,2)</f>
        <v>1</v>
      </c>
      <c r="F1765" s="30" t="e">
        <f>-LOG(1-S0P5022[[#This Row],[p]],2)^2</f>
        <v>#NUM!</v>
      </c>
      <c r="G1765" s="30">
        <f>-LOG(S0P5022[[#This Row],[p]]-0.5,2)^2</f>
        <v>1</v>
      </c>
      <c r="H1765" s="30" t="e">
        <f>-LOG(1-S0P5022[[#This Row],[p]],2)</f>
        <v>#NUM!</v>
      </c>
      <c r="I1765" s="30">
        <f>1/S0P5022[[#This Row],[-LOG(p-0.5)^2]]</f>
        <v>1</v>
      </c>
      <c r="J1765" s="30">
        <f>1-S0P5022[[#This Row],[p]]</f>
        <v>0</v>
      </c>
      <c r="K1765" s="30" t="e">
        <f>1/S0P5022[[#This Row],[1-p]]</f>
        <v>#DIV/0!</v>
      </c>
      <c r="L1765" s="30">
        <f>S0P5022[[#This Row],[p]]*2-1</f>
        <v>1</v>
      </c>
      <c r="M1765" s="30">
        <f>S0P5022[[#This Row],[1-p]]*2</f>
        <v>0</v>
      </c>
      <c r="N1765" s="30">
        <f>S0P5022[[#This Row],[2p-1]]*2</f>
        <v>2</v>
      </c>
      <c r="O1765" s="30">
        <f>S0P5022[[#This Row],[2-2p]]*2</f>
        <v>0</v>
      </c>
      <c r="P1765" s="30">
        <f>2^S0P5022[[#This Row],[4p-2]]</f>
        <v>4</v>
      </c>
      <c r="Q1765" s="30">
        <f>2^S0P5022[[#This Row],[4-4p]]</f>
        <v>1</v>
      </c>
      <c r="R1765" s="30">
        <f>2^S0P5022[[#This Row],[2^(4p-2)]]</f>
        <v>16</v>
      </c>
      <c r="S1765" s="29">
        <f>S0P5022[[#This Row],[1-p]]/2</f>
        <v>0</v>
      </c>
      <c r="T1765" s="29" t="e">
        <f>S0P5022[[#This Row],[f(p)]]/LOG(1-S0P5022[[#This Row],[p]],2)^16</f>
        <v>#NUM!</v>
      </c>
      <c r="U1765" s="26" t="e">
        <f>2*(1-ABS(SIN(S0P5022[[#This Row],[Rad]]*2)))^(S0P5022[[#This Row],[-LOG(1-p)]])</f>
        <v>#NUM!</v>
      </c>
      <c r="V1765" s="26" t="e">
        <f>S0P5022[[#This Row],[f(p)]]*LOG(1-S0P5022[[#This Row],[p]],2)^-16</f>
        <v>#NUM!</v>
      </c>
      <c r="W1765" s="26" t="e">
        <f>S0P5022[[#This Row],[f(p)]]*2*((1-ABS(SIN(S0P5022[[#This Row],[Rad]]*2)))^(S0P5022[[#This Row],[-LOG(1-p)]]^2))</f>
        <v>#NUM!</v>
      </c>
      <c r="X1765" s="26" t="e">
        <f>S0P5022[[#This Row],[F3]]+S0P5022[[#This Row],[F2]]</f>
        <v>#NUM!</v>
      </c>
      <c r="Y1765" s="26"/>
      <c r="Z1765"/>
      <c r="AD1765" s="16"/>
      <c r="AE1765" s="20"/>
      <c r="AF1765" s="16"/>
      <c r="AG1765" s="20"/>
      <c r="AN1765" s="15"/>
      <c r="AO1765" s="20"/>
      <c r="AT1765" s="15"/>
      <c r="AU1765" s="17"/>
      <c r="AW1765" s="15"/>
      <c r="AX1765" s="20"/>
    </row>
    <row r="1766" spans="1:50" x14ac:dyDescent="0.3">
      <c r="A1766" s="28">
        <v>132</v>
      </c>
      <c r="B1766" s="28">
        <f>RADIANS(S0P5022[[#This Row],[Deg]])</f>
        <v>2.3038346126325151</v>
      </c>
      <c r="C1766" s="29">
        <v>0</v>
      </c>
      <c r="D1766" s="30">
        <v>1</v>
      </c>
      <c r="E1766" s="30">
        <f>-LOG(S0P5022[[#This Row],[p]]-0.5,2)</f>
        <v>1</v>
      </c>
      <c r="F1766" s="30" t="e">
        <f>-LOG(1-S0P5022[[#This Row],[p]],2)^2</f>
        <v>#NUM!</v>
      </c>
      <c r="G1766" s="30">
        <f>-LOG(S0P5022[[#This Row],[p]]-0.5,2)^2</f>
        <v>1</v>
      </c>
      <c r="H1766" s="30" t="e">
        <f>-LOG(1-S0P5022[[#This Row],[p]],2)</f>
        <v>#NUM!</v>
      </c>
      <c r="I1766" s="30">
        <f>1/S0P5022[[#This Row],[-LOG(p-0.5)^2]]</f>
        <v>1</v>
      </c>
      <c r="J1766" s="30">
        <f>1-S0P5022[[#This Row],[p]]</f>
        <v>0</v>
      </c>
      <c r="K1766" s="30" t="e">
        <f>1/S0P5022[[#This Row],[1-p]]</f>
        <v>#DIV/0!</v>
      </c>
      <c r="L1766" s="30">
        <f>S0P5022[[#This Row],[p]]*2-1</f>
        <v>1</v>
      </c>
      <c r="M1766" s="30">
        <f>S0P5022[[#This Row],[1-p]]*2</f>
        <v>0</v>
      </c>
      <c r="N1766" s="30">
        <f>S0P5022[[#This Row],[2p-1]]*2</f>
        <v>2</v>
      </c>
      <c r="O1766" s="30">
        <f>S0P5022[[#This Row],[2-2p]]*2</f>
        <v>0</v>
      </c>
      <c r="P1766" s="30">
        <f>2^S0P5022[[#This Row],[4p-2]]</f>
        <v>4</v>
      </c>
      <c r="Q1766" s="30">
        <f>2^S0P5022[[#This Row],[4-4p]]</f>
        <v>1</v>
      </c>
      <c r="R1766" s="30">
        <f>2^S0P5022[[#This Row],[2^(4p-2)]]</f>
        <v>16</v>
      </c>
      <c r="S1766" s="29">
        <f>S0P5022[[#This Row],[1-p]]/2</f>
        <v>0</v>
      </c>
      <c r="T1766" s="29" t="e">
        <f>S0P5022[[#This Row],[f(p)]]/LOG(1-S0P5022[[#This Row],[p]],2)^16</f>
        <v>#NUM!</v>
      </c>
      <c r="U1766" s="26" t="e">
        <f>2*(1-ABS(SIN(S0P5022[[#This Row],[Rad]]*2)))^(S0P5022[[#This Row],[-LOG(1-p)]])</f>
        <v>#NUM!</v>
      </c>
      <c r="V1766" s="26" t="e">
        <f>S0P5022[[#This Row],[f(p)]]*LOG(1-S0P5022[[#This Row],[p]],2)^-16</f>
        <v>#NUM!</v>
      </c>
      <c r="W1766" s="26" t="e">
        <f>S0P5022[[#This Row],[f(p)]]*2*((1-ABS(SIN(S0P5022[[#This Row],[Rad]]*2)))^(S0P5022[[#This Row],[-LOG(1-p)]]^2))</f>
        <v>#NUM!</v>
      </c>
      <c r="X1766" s="26" t="e">
        <f>S0P5022[[#This Row],[F3]]+S0P5022[[#This Row],[F2]]</f>
        <v>#NUM!</v>
      </c>
      <c r="Y1766" s="26"/>
      <c r="Z1766"/>
      <c r="AD1766" s="16"/>
      <c r="AE1766" s="20"/>
      <c r="AF1766" s="16"/>
      <c r="AG1766" s="20"/>
      <c r="AN1766" s="15"/>
      <c r="AO1766" s="20"/>
      <c r="AT1766" s="15"/>
      <c r="AU1766" s="17"/>
      <c r="AW1766" s="15"/>
      <c r="AX1766" s="20"/>
    </row>
    <row r="1767" spans="1:50" x14ac:dyDescent="0.3">
      <c r="A1767" s="28">
        <v>133</v>
      </c>
      <c r="B1767" s="28">
        <f>RADIANS(S0P5022[[#This Row],[Deg]])</f>
        <v>2.3212879051524582</v>
      </c>
      <c r="C1767" s="29">
        <v>0</v>
      </c>
      <c r="D1767" s="30">
        <v>1</v>
      </c>
      <c r="E1767" s="30">
        <f>-LOG(S0P5022[[#This Row],[p]]-0.5,2)</f>
        <v>1</v>
      </c>
      <c r="F1767" s="30" t="e">
        <f>-LOG(1-S0P5022[[#This Row],[p]],2)^2</f>
        <v>#NUM!</v>
      </c>
      <c r="G1767" s="30">
        <f>-LOG(S0P5022[[#This Row],[p]]-0.5,2)^2</f>
        <v>1</v>
      </c>
      <c r="H1767" s="30" t="e">
        <f>-LOG(1-S0P5022[[#This Row],[p]],2)</f>
        <v>#NUM!</v>
      </c>
      <c r="I1767" s="30">
        <f>1/S0P5022[[#This Row],[-LOG(p-0.5)^2]]</f>
        <v>1</v>
      </c>
      <c r="J1767" s="30">
        <f>1-S0P5022[[#This Row],[p]]</f>
        <v>0</v>
      </c>
      <c r="K1767" s="30" t="e">
        <f>1/S0P5022[[#This Row],[1-p]]</f>
        <v>#DIV/0!</v>
      </c>
      <c r="L1767" s="30">
        <f>S0P5022[[#This Row],[p]]*2-1</f>
        <v>1</v>
      </c>
      <c r="M1767" s="30">
        <f>S0P5022[[#This Row],[1-p]]*2</f>
        <v>0</v>
      </c>
      <c r="N1767" s="30">
        <f>S0P5022[[#This Row],[2p-1]]*2</f>
        <v>2</v>
      </c>
      <c r="O1767" s="30">
        <f>S0P5022[[#This Row],[2-2p]]*2</f>
        <v>0</v>
      </c>
      <c r="P1767" s="30">
        <f>2^S0P5022[[#This Row],[4p-2]]</f>
        <v>4</v>
      </c>
      <c r="Q1767" s="30">
        <f>2^S0P5022[[#This Row],[4-4p]]</f>
        <v>1</v>
      </c>
      <c r="R1767" s="30">
        <f>2^S0P5022[[#This Row],[2^(4p-2)]]</f>
        <v>16</v>
      </c>
      <c r="S1767" s="29">
        <f>S0P5022[[#This Row],[1-p]]/2</f>
        <v>0</v>
      </c>
      <c r="T1767" s="29" t="e">
        <f>S0P5022[[#This Row],[f(p)]]/LOG(1-S0P5022[[#This Row],[p]],2)^16</f>
        <v>#NUM!</v>
      </c>
      <c r="U1767" s="26" t="e">
        <f>2*(1-ABS(SIN(S0P5022[[#This Row],[Rad]]*2)))^(S0P5022[[#This Row],[-LOG(1-p)]])</f>
        <v>#NUM!</v>
      </c>
      <c r="V1767" s="26" t="e">
        <f>S0P5022[[#This Row],[f(p)]]*LOG(1-S0P5022[[#This Row],[p]],2)^-16</f>
        <v>#NUM!</v>
      </c>
      <c r="W1767" s="26" t="e">
        <f>S0P5022[[#This Row],[f(p)]]*2*((1-ABS(SIN(S0P5022[[#This Row],[Rad]]*2)))^(S0P5022[[#This Row],[-LOG(1-p)]]^2))</f>
        <v>#NUM!</v>
      </c>
      <c r="X1767" s="26" t="e">
        <f>S0P5022[[#This Row],[F3]]+S0P5022[[#This Row],[F2]]</f>
        <v>#NUM!</v>
      </c>
      <c r="Y1767" s="26"/>
      <c r="Z1767"/>
      <c r="AD1767" s="16"/>
      <c r="AE1767" s="20"/>
      <c r="AF1767" s="16"/>
      <c r="AG1767" s="20"/>
      <c r="AN1767" s="15"/>
      <c r="AO1767" s="20"/>
      <c r="AT1767" s="15"/>
      <c r="AU1767" s="17"/>
      <c r="AW1767" s="15"/>
      <c r="AX1767" s="20"/>
    </row>
    <row r="1768" spans="1:50" x14ac:dyDescent="0.3">
      <c r="A1768" s="28">
        <v>134</v>
      </c>
      <c r="B1768" s="28">
        <f>RADIANS(S0P5022[[#This Row],[Deg]])</f>
        <v>2.3387411976724017</v>
      </c>
      <c r="C1768" s="29">
        <v>0</v>
      </c>
      <c r="D1768" s="30">
        <v>1</v>
      </c>
      <c r="E1768" s="30">
        <f>-LOG(S0P5022[[#This Row],[p]]-0.5,2)</f>
        <v>1</v>
      </c>
      <c r="F1768" s="30" t="e">
        <f>-LOG(1-S0P5022[[#This Row],[p]],2)^2</f>
        <v>#NUM!</v>
      </c>
      <c r="G1768" s="30">
        <f>-LOG(S0P5022[[#This Row],[p]]-0.5,2)^2</f>
        <v>1</v>
      </c>
      <c r="H1768" s="30" t="e">
        <f>-LOG(1-S0P5022[[#This Row],[p]],2)</f>
        <v>#NUM!</v>
      </c>
      <c r="I1768" s="30">
        <f>1/S0P5022[[#This Row],[-LOG(p-0.5)^2]]</f>
        <v>1</v>
      </c>
      <c r="J1768" s="30">
        <f>1-S0P5022[[#This Row],[p]]</f>
        <v>0</v>
      </c>
      <c r="K1768" s="30" t="e">
        <f>1/S0P5022[[#This Row],[1-p]]</f>
        <v>#DIV/0!</v>
      </c>
      <c r="L1768" s="30">
        <f>S0P5022[[#This Row],[p]]*2-1</f>
        <v>1</v>
      </c>
      <c r="M1768" s="30">
        <f>S0P5022[[#This Row],[1-p]]*2</f>
        <v>0</v>
      </c>
      <c r="N1768" s="30">
        <f>S0P5022[[#This Row],[2p-1]]*2</f>
        <v>2</v>
      </c>
      <c r="O1768" s="30">
        <f>S0P5022[[#This Row],[2-2p]]*2</f>
        <v>0</v>
      </c>
      <c r="P1768" s="30">
        <f>2^S0P5022[[#This Row],[4p-2]]</f>
        <v>4</v>
      </c>
      <c r="Q1768" s="30">
        <f>2^S0P5022[[#This Row],[4-4p]]</f>
        <v>1</v>
      </c>
      <c r="R1768" s="30">
        <f>2^S0P5022[[#This Row],[2^(4p-2)]]</f>
        <v>16</v>
      </c>
      <c r="S1768" s="29">
        <f>S0P5022[[#This Row],[1-p]]/2</f>
        <v>0</v>
      </c>
      <c r="T1768" s="29" t="e">
        <f>S0P5022[[#This Row],[f(p)]]/LOG(1-S0P5022[[#This Row],[p]],2)^16</f>
        <v>#NUM!</v>
      </c>
      <c r="U1768" s="26" t="e">
        <f>2*(1-ABS(SIN(S0P5022[[#This Row],[Rad]]*2)))^(S0P5022[[#This Row],[-LOG(1-p)]])</f>
        <v>#NUM!</v>
      </c>
      <c r="V1768" s="26" t="e">
        <f>S0P5022[[#This Row],[f(p)]]*LOG(1-S0P5022[[#This Row],[p]],2)^-16</f>
        <v>#NUM!</v>
      </c>
      <c r="W1768" s="26" t="e">
        <f>S0P5022[[#This Row],[f(p)]]*2*((1-ABS(SIN(S0P5022[[#This Row],[Rad]]*2)))^(S0P5022[[#This Row],[-LOG(1-p)]]^2))</f>
        <v>#NUM!</v>
      </c>
      <c r="X1768" s="26" t="e">
        <f>S0P5022[[#This Row],[F3]]+S0P5022[[#This Row],[F2]]</f>
        <v>#NUM!</v>
      </c>
      <c r="Y1768" s="26"/>
      <c r="Z1768"/>
      <c r="AD1768" s="16"/>
      <c r="AE1768" s="20"/>
      <c r="AF1768" s="16"/>
      <c r="AG1768" s="20"/>
      <c r="AN1768" s="15"/>
      <c r="AO1768" s="20"/>
      <c r="AT1768" s="15"/>
      <c r="AU1768" s="17"/>
      <c r="AW1768" s="15"/>
      <c r="AX1768" s="20"/>
    </row>
    <row r="1769" spans="1:50" x14ac:dyDescent="0.3">
      <c r="A1769" s="28">
        <v>135</v>
      </c>
      <c r="B1769" s="28">
        <f>RADIANS(S0P5022[[#This Row],[Deg]])</f>
        <v>2.3561944901923448</v>
      </c>
      <c r="C1769" s="29">
        <v>0</v>
      </c>
      <c r="D1769" s="30">
        <v>1</v>
      </c>
      <c r="E1769" s="30">
        <f>-LOG(S0P5022[[#This Row],[p]]-0.5,2)</f>
        <v>1</v>
      </c>
      <c r="F1769" s="30" t="e">
        <f>-LOG(1-S0P5022[[#This Row],[p]],2)^2</f>
        <v>#NUM!</v>
      </c>
      <c r="G1769" s="30">
        <f>-LOG(S0P5022[[#This Row],[p]]-0.5,2)^2</f>
        <v>1</v>
      </c>
      <c r="H1769" s="30" t="e">
        <f>-LOG(1-S0P5022[[#This Row],[p]],2)</f>
        <v>#NUM!</v>
      </c>
      <c r="I1769" s="30">
        <f>1/S0P5022[[#This Row],[-LOG(p-0.5)^2]]</f>
        <v>1</v>
      </c>
      <c r="J1769" s="30">
        <f>1-S0P5022[[#This Row],[p]]</f>
        <v>0</v>
      </c>
      <c r="K1769" s="30" t="e">
        <f>1/S0P5022[[#This Row],[1-p]]</f>
        <v>#DIV/0!</v>
      </c>
      <c r="L1769" s="30">
        <f>S0P5022[[#This Row],[p]]*2-1</f>
        <v>1</v>
      </c>
      <c r="M1769" s="30">
        <f>S0P5022[[#This Row],[1-p]]*2</f>
        <v>0</v>
      </c>
      <c r="N1769" s="30">
        <f>S0P5022[[#This Row],[2p-1]]*2</f>
        <v>2</v>
      </c>
      <c r="O1769" s="30">
        <f>S0P5022[[#This Row],[2-2p]]*2</f>
        <v>0</v>
      </c>
      <c r="P1769" s="30">
        <f>2^S0P5022[[#This Row],[4p-2]]</f>
        <v>4</v>
      </c>
      <c r="Q1769" s="30">
        <f>2^S0P5022[[#This Row],[4-4p]]</f>
        <v>1</v>
      </c>
      <c r="R1769" s="30">
        <f>2^S0P5022[[#This Row],[2^(4p-2)]]</f>
        <v>16</v>
      </c>
      <c r="S1769" s="29">
        <f>S0P5022[[#This Row],[1-p]]/2</f>
        <v>0</v>
      </c>
      <c r="T1769" s="29" t="e">
        <f>S0P5022[[#This Row],[f(p)]]/LOG(1-S0P5022[[#This Row],[p]],2)^16</f>
        <v>#NUM!</v>
      </c>
      <c r="U1769" s="26" t="e">
        <f>2*(1-ABS(SIN(S0P5022[[#This Row],[Rad]]*2)))^(S0P5022[[#This Row],[-LOG(1-p)]])</f>
        <v>#NUM!</v>
      </c>
      <c r="V1769" s="26" t="e">
        <f>S0P5022[[#This Row],[f(p)]]*LOG(1-S0P5022[[#This Row],[p]],2)^-16</f>
        <v>#NUM!</v>
      </c>
      <c r="W1769" s="26" t="e">
        <f>S0P5022[[#This Row],[f(p)]]*2*((1-ABS(SIN(S0P5022[[#This Row],[Rad]]*2)))^(S0P5022[[#This Row],[-LOG(1-p)]]^2))</f>
        <v>#NUM!</v>
      </c>
      <c r="X1769" s="26" t="e">
        <f>S0P5022[[#This Row],[F3]]+S0P5022[[#This Row],[F2]]</f>
        <v>#NUM!</v>
      </c>
      <c r="Y1769" s="26"/>
      <c r="Z1769"/>
      <c r="AD1769" s="16"/>
      <c r="AE1769" s="20"/>
      <c r="AF1769" s="16"/>
      <c r="AG1769" s="20"/>
      <c r="AN1769" s="15"/>
      <c r="AO1769" s="20"/>
      <c r="AT1769" s="15"/>
      <c r="AU1769" s="17"/>
      <c r="AW1769" s="15"/>
      <c r="AX1769" s="20"/>
    </row>
    <row r="1770" spans="1:50" x14ac:dyDescent="0.3">
      <c r="A1770" s="28">
        <v>136</v>
      </c>
      <c r="B1770" s="28">
        <f>RADIANS(S0P5022[[#This Row],[Deg]])</f>
        <v>2.3736477827122884</v>
      </c>
      <c r="C1770" s="29">
        <v>0</v>
      </c>
      <c r="D1770" s="30">
        <v>1</v>
      </c>
      <c r="E1770" s="30">
        <f>-LOG(S0P5022[[#This Row],[p]]-0.5,2)</f>
        <v>1</v>
      </c>
      <c r="F1770" s="30" t="e">
        <f>-LOG(1-S0P5022[[#This Row],[p]],2)^2</f>
        <v>#NUM!</v>
      </c>
      <c r="G1770" s="30">
        <f>-LOG(S0P5022[[#This Row],[p]]-0.5,2)^2</f>
        <v>1</v>
      </c>
      <c r="H1770" s="30" t="e">
        <f>-LOG(1-S0P5022[[#This Row],[p]],2)</f>
        <v>#NUM!</v>
      </c>
      <c r="I1770" s="30">
        <f>1/S0P5022[[#This Row],[-LOG(p-0.5)^2]]</f>
        <v>1</v>
      </c>
      <c r="J1770" s="30">
        <f>1-S0P5022[[#This Row],[p]]</f>
        <v>0</v>
      </c>
      <c r="K1770" s="30" t="e">
        <f>1/S0P5022[[#This Row],[1-p]]</f>
        <v>#DIV/0!</v>
      </c>
      <c r="L1770" s="30">
        <f>S0P5022[[#This Row],[p]]*2-1</f>
        <v>1</v>
      </c>
      <c r="M1770" s="30">
        <f>S0P5022[[#This Row],[1-p]]*2</f>
        <v>0</v>
      </c>
      <c r="N1770" s="30">
        <f>S0P5022[[#This Row],[2p-1]]*2</f>
        <v>2</v>
      </c>
      <c r="O1770" s="30">
        <f>S0P5022[[#This Row],[2-2p]]*2</f>
        <v>0</v>
      </c>
      <c r="P1770" s="30">
        <f>2^S0P5022[[#This Row],[4p-2]]</f>
        <v>4</v>
      </c>
      <c r="Q1770" s="30">
        <f>2^S0P5022[[#This Row],[4-4p]]</f>
        <v>1</v>
      </c>
      <c r="R1770" s="30">
        <f>2^S0P5022[[#This Row],[2^(4p-2)]]</f>
        <v>16</v>
      </c>
      <c r="S1770" s="29">
        <f>S0P5022[[#This Row],[1-p]]/2</f>
        <v>0</v>
      </c>
      <c r="T1770" s="29" t="e">
        <f>S0P5022[[#This Row],[f(p)]]/LOG(1-S0P5022[[#This Row],[p]],2)^16</f>
        <v>#NUM!</v>
      </c>
      <c r="U1770" s="26" t="e">
        <f>2*(1-ABS(SIN(S0P5022[[#This Row],[Rad]]*2)))^(S0P5022[[#This Row],[-LOG(1-p)]])</f>
        <v>#NUM!</v>
      </c>
      <c r="V1770" s="26" t="e">
        <f>S0P5022[[#This Row],[f(p)]]*LOG(1-S0P5022[[#This Row],[p]],2)^-16</f>
        <v>#NUM!</v>
      </c>
      <c r="W1770" s="26" t="e">
        <f>S0P5022[[#This Row],[f(p)]]*2*((1-ABS(SIN(S0P5022[[#This Row],[Rad]]*2)))^(S0P5022[[#This Row],[-LOG(1-p)]]^2))</f>
        <v>#NUM!</v>
      </c>
      <c r="X1770" s="26" t="e">
        <f>S0P5022[[#This Row],[F3]]+S0P5022[[#This Row],[F2]]</f>
        <v>#NUM!</v>
      </c>
      <c r="Y1770" s="26"/>
      <c r="Z1770"/>
      <c r="AD1770" s="16"/>
      <c r="AE1770" s="20"/>
      <c r="AF1770" s="16"/>
      <c r="AG1770" s="20"/>
      <c r="AN1770" s="15"/>
      <c r="AO1770" s="20"/>
      <c r="AT1770" s="15"/>
      <c r="AU1770" s="17"/>
      <c r="AW1770" s="15"/>
      <c r="AX1770" s="20"/>
    </row>
    <row r="1771" spans="1:50" x14ac:dyDescent="0.3">
      <c r="A1771" s="28">
        <v>137</v>
      </c>
      <c r="B1771" s="28">
        <f>RADIANS(S0P5022[[#This Row],[Deg]])</f>
        <v>2.3911010752322315</v>
      </c>
      <c r="C1771" s="29">
        <v>0</v>
      </c>
      <c r="D1771" s="30">
        <v>1</v>
      </c>
      <c r="E1771" s="30">
        <f>-LOG(S0P5022[[#This Row],[p]]-0.5,2)</f>
        <v>1</v>
      </c>
      <c r="F1771" s="30" t="e">
        <f>-LOG(1-S0P5022[[#This Row],[p]],2)^2</f>
        <v>#NUM!</v>
      </c>
      <c r="G1771" s="30">
        <f>-LOG(S0P5022[[#This Row],[p]]-0.5,2)^2</f>
        <v>1</v>
      </c>
      <c r="H1771" s="30" t="e">
        <f>-LOG(1-S0P5022[[#This Row],[p]],2)</f>
        <v>#NUM!</v>
      </c>
      <c r="I1771" s="30">
        <f>1/S0P5022[[#This Row],[-LOG(p-0.5)^2]]</f>
        <v>1</v>
      </c>
      <c r="J1771" s="30">
        <f>1-S0P5022[[#This Row],[p]]</f>
        <v>0</v>
      </c>
      <c r="K1771" s="30" t="e">
        <f>1/S0P5022[[#This Row],[1-p]]</f>
        <v>#DIV/0!</v>
      </c>
      <c r="L1771" s="30">
        <f>S0P5022[[#This Row],[p]]*2-1</f>
        <v>1</v>
      </c>
      <c r="M1771" s="30">
        <f>S0P5022[[#This Row],[1-p]]*2</f>
        <v>0</v>
      </c>
      <c r="N1771" s="30">
        <f>S0P5022[[#This Row],[2p-1]]*2</f>
        <v>2</v>
      </c>
      <c r="O1771" s="30">
        <f>S0P5022[[#This Row],[2-2p]]*2</f>
        <v>0</v>
      </c>
      <c r="P1771" s="30">
        <f>2^S0P5022[[#This Row],[4p-2]]</f>
        <v>4</v>
      </c>
      <c r="Q1771" s="30">
        <f>2^S0P5022[[#This Row],[4-4p]]</f>
        <v>1</v>
      </c>
      <c r="R1771" s="30">
        <f>2^S0P5022[[#This Row],[2^(4p-2)]]</f>
        <v>16</v>
      </c>
      <c r="S1771" s="29">
        <f>S0P5022[[#This Row],[1-p]]/2</f>
        <v>0</v>
      </c>
      <c r="T1771" s="29" t="e">
        <f>S0P5022[[#This Row],[f(p)]]/LOG(1-S0P5022[[#This Row],[p]],2)^16</f>
        <v>#NUM!</v>
      </c>
      <c r="U1771" s="26" t="e">
        <f>2*(1-ABS(SIN(S0P5022[[#This Row],[Rad]]*2)))^(S0P5022[[#This Row],[-LOG(1-p)]])</f>
        <v>#NUM!</v>
      </c>
      <c r="V1771" s="26" t="e">
        <f>S0P5022[[#This Row],[f(p)]]*LOG(1-S0P5022[[#This Row],[p]],2)^-16</f>
        <v>#NUM!</v>
      </c>
      <c r="W1771" s="26" t="e">
        <f>S0P5022[[#This Row],[f(p)]]*2*((1-ABS(SIN(S0P5022[[#This Row],[Rad]]*2)))^(S0P5022[[#This Row],[-LOG(1-p)]]^2))</f>
        <v>#NUM!</v>
      </c>
      <c r="X1771" s="26" t="e">
        <f>S0P5022[[#This Row],[F3]]+S0P5022[[#This Row],[F2]]</f>
        <v>#NUM!</v>
      </c>
      <c r="Y1771" s="26"/>
      <c r="Z1771"/>
      <c r="AD1771" s="16"/>
      <c r="AE1771" s="20"/>
      <c r="AF1771" s="16"/>
      <c r="AG1771" s="20"/>
      <c r="AN1771" s="15"/>
      <c r="AO1771" s="20"/>
      <c r="AT1771" s="15"/>
      <c r="AU1771" s="17"/>
      <c r="AW1771" s="15"/>
      <c r="AX1771" s="20"/>
    </row>
    <row r="1772" spans="1:50" x14ac:dyDescent="0.3">
      <c r="A1772" s="28">
        <v>138</v>
      </c>
      <c r="B1772" s="28">
        <f>RADIANS(S0P5022[[#This Row],[Deg]])</f>
        <v>2.4085543677521746</v>
      </c>
      <c r="C1772" s="29">
        <v>0</v>
      </c>
      <c r="D1772" s="30">
        <v>1</v>
      </c>
      <c r="E1772" s="30">
        <f>-LOG(S0P5022[[#This Row],[p]]-0.5,2)</f>
        <v>1</v>
      </c>
      <c r="F1772" s="30" t="e">
        <f>-LOG(1-S0P5022[[#This Row],[p]],2)^2</f>
        <v>#NUM!</v>
      </c>
      <c r="G1772" s="30">
        <f>-LOG(S0P5022[[#This Row],[p]]-0.5,2)^2</f>
        <v>1</v>
      </c>
      <c r="H1772" s="30" t="e">
        <f>-LOG(1-S0P5022[[#This Row],[p]],2)</f>
        <v>#NUM!</v>
      </c>
      <c r="I1772" s="30">
        <f>1/S0P5022[[#This Row],[-LOG(p-0.5)^2]]</f>
        <v>1</v>
      </c>
      <c r="J1772" s="30">
        <f>1-S0P5022[[#This Row],[p]]</f>
        <v>0</v>
      </c>
      <c r="K1772" s="30" t="e">
        <f>1/S0P5022[[#This Row],[1-p]]</f>
        <v>#DIV/0!</v>
      </c>
      <c r="L1772" s="30">
        <f>S0P5022[[#This Row],[p]]*2-1</f>
        <v>1</v>
      </c>
      <c r="M1772" s="30">
        <f>S0P5022[[#This Row],[1-p]]*2</f>
        <v>0</v>
      </c>
      <c r="N1772" s="30">
        <f>S0P5022[[#This Row],[2p-1]]*2</f>
        <v>2</v>
      </c>
      <c r="O1772" s="30">
        <f>S0P5022[[#This Row],[2-2p]]*2</f>
        <v>0</v>
      </c>
      <c r="P1772" s="30">
        <f>2^S0P5022[[#This Row],[4p-2]]</f>
        <v>4</v>
      </c>
      <c r="Q1772" s="30">
        <f>2^S0P5022[[#This Row],[4-4p]]</f>
        <v>1</v>
      </c>
      <c r="R1772" s="30">
        <f>2^S0P5022[[#This Row],[2^(4p-2)]]</f>
        <v>16</v>
      </c>
      <c r="S1772" s="29">
        <f>S0P5022[[#This Row],[1-p]]/2</f>
        <v>0</v>
      </c>
      <c r="T1772" s="29" t="e">
        <f>S0P5022[[#This Row],[f(p)]]/LOG(1-S0P5022[[#This Row],[p]],2)^16</f>
        <v>#NUM!</v>
      </c>
      <c r="U1772" s="26" t="e">
        <f>2*(1-ABS(SIN(S0P5022[[#This Row],[Rad]]*2)))^(S0P5022[[#This Row],[-LOG(1-p)]])</f>
        <v>#NUM!</v>
      </c>
      <c r="V1772" s="26" t="e">
        <f>S0P5022[[#This Row],[f(p)]]*LOG(1-S0P5022[[#This Row],[p]],2)^-16</f>
        <v>#NUM!</v>
      </c>
      <c r="W1772" s="26" t="e">
        <f>S0P5022[[#This Row],[f(p)]]*2*((1-ABS(SIN(S0P5022[[#This Row],[Rad]]*2)))^(S0P5022[[#This Row],[-LOG(1-p)]]^2))</f>
        <v>#NUM!</v>
      </c>
      <c r="X1772" s="26" t="e">
        <f>S0P5022[[#This Row],[F3]]+S0P5022[[#This Row],[F2]]</f>
        <v>#NUM!</v>
      </c>
      <c r="Y1772" s="26"/>
      <c r="Z1772"/>
      <c r="AD1772" s="16"/>
      <c r="AE1772" s="20"/>
      <c r="AF1772" s="16"/>
      <c r="AG1772" s="20"/>
      <c r="AN1772" s="15"/>
      <c r="AO1772" s="20"/>
      <c r="AT1772" s="15"/>
      <c r="AU1772" s="17"/>
      <c r="AW1772" s="15"/>
      <c r="AX1772" s="20"/>
    </row>
    <row r="1773" spans="1:50" x14ac:dyDescent="0.3">
      <c r="A1773" s="28">
        <v>139</v>
      </c>
      <c r="B1773" s="28">
        <f>RADIANS(S0P5022[[#This Row],[Deg]])</f>
        <v>2.4260076602721181</v>
      </c>
      <c r="C1773" s="29">
        <v>0</v>
      </c>
      <c r="D1773" s="30">
        <v>1</v>
      </c>
      <c r="E1773" s="30">
        <f>-LOG(S0P5022[[#This Row],[p]]-0.5,2)</f>
        <v>1</v>
      </c>
      <c r="F1773" s="30" t="e">
        <f>-LOG(1-S0P5022[[#This Row],[p]],2)^2</f>
        <v>#NUM!</v>
      </c>
      <c r="G1773" s="30">
        <f>-LOG(S0P5022[[#This Row],[p]]-0.5,2)^2</f>
        <v>1</v>
      </c>
      <c r="H1773" s="30" t="e">
        <f>-LOG(1-S0P5022[[#This Row],[p]],2)</f>
        <v>#NUM!</v>
      </c>
      <c r="I1773" s="30">
        <f>1/S0P5022[[#This Row],[-LOG(p-0.5)^2]]</f>
        <v>1</v>
      </c>
      <c r="J1773" s="30">
        <f>1-S0P5022[[#This Row],[p]]</f>
        <v>0</v>
      </c>
      <c r="K1773" s="30" t="e">
        <f>1/S0P5022[[#This Row],[1-p]]</f>
        <v>#DIV/0!</v>
      </c>
      <c r="L1773" s="30">
        <f>S0P5022[[#This Row],[p]]*2-1</f>
        <v>1</v>
      </c>
      <c r="M1773" s="30">
        <f>S0P5022[[#This Row],[1-p]]*2</f>
        <v>0</v>
      </c>
      <c r="N1773" s="30">
        <f>S0P5022[[#This Row],[2p-1]]*2</f>
        <v>2</v>
      </c>
      <c r="O1773" s="30">
        <f>S0P5022[[#This Row],[2-2p]]*2</f>
        <v>0</v>
      </c>
      <c r="P1773" s="30">
        <f>2^S0P5022[[#This Row],[4p-2]]</f>
        <v>4</v>
      </c>
      <c r="Q1773" s="30">
        <f>2^S0P5022[[#This Row],[4-4p]]</f>
        <v>1</v>
      </c>
      <c r="R1773" s="30">
        <f>2^S0P5022[[#This Row],[2^(4p-2)]]</f>
        <v>16</v>
      </c>
      <c r="S1773" s="29">
        <f>S0P5022[[#This Row],[1-p]]/2</f>
        <v>0</v>
      </c>
      <c r="T1773" s="29" t="e">
        <f>S0P5022[[#This Row],[f(p)]]/LOG(1-S0P5022[[#This Row],[p]],2)^16</f>
        <v>#NUM!</v>
      </c>
      <c r="U1773" s="26" t="e">
        <f>2*(1-ABS(SIN(S0P5022[[#This Row],[Rad]]*2)))^(S0P5022[[#This Row],[-LOG(1-p)]])</f>
        <v>#NUM!</v>
      </c>
      <c r="V1773" s="26" t="e">
        <f>S0P5022[[#This Row],[f(p)]]*LOG(1-S0P5022[[#This Row],[p]],2)^-16</f>
        <v>#NUM!</v>
      </c>
      <c r="W1773" s="26" t="e">
        <f>S0P5022[[#This Row],[f(p)]]*2*((1-ABS(SIN(S0P5022[[#This Row],[Rad]]*2)))^(S0P5022[[#This Row],[-LOG(1-p)]]^2))</f>
        <v>#NUM!</v>
      </c>
      <c r="X1773" s="26" t="e">
        <f>S0P5022[[#This Row],[F3]]+S0P5022[[#This Row],[F2]]</f>
        <v>#NUM!</v>
      </c>
      <c r="Y1773" s="26"/>
      <c r="Z1773"/>
      <c r="AD1773" s="16"/>
      <c r="AE1773" s="20"/>
      <c r="AF1773" s="16"/>
      <c r="AG1773" s="20"/>
      <c r="AN1773" s="15"/>
      <c r="AO1773" s="20"/>
      <c r="AT1773" s="15"/>
      <c r="AU1773" s="17"/>
      <c r="AW1773" s="15"/>
      <c r="AX1773" s="20"/>
    </row>
    <row r="1774" spans="1:50" x14ac:dyDescent="0.3">
      <c r="A1774" s="28">
        <v>140</v>
      </c>
      <c r="B1774" s="28">
        <f>RADIANS(S0P5022[[#This Row],[Deg]])</f>
        <v>2.4434609527920612</v>
      </c>
      <c r="C1774" s="29">
        <v>0</v>
      </c>
      <c r="D1774" s="30">
        <v>1</v>
      </c>
      <c r="E1774" s="30">
        <f>-LOG(S0P5022[[#This Row],[p]]-0.5,2)</f>
        <v>1</v>
      </c>
      <c r="F1774" s="30" t="e">
        <f>-LOG(1-S0P5022[[#This Row],[p]],2)^2</f>
        <v>#NUM!</v>
      </c>
      <c r="G1774" s="30">
        <f>-LOG(S0P5022[[#This Row],[p]]-0.5,2)^2</f>
        <v>1</v>
      </c>
      <c r="H1774" s="30" t="e">
        <f>-LOG(1-S0P5022[[#This Row],[p]],2)</f>
        <v>#NUM!</v>
      </c>
      <c r="I1774" s="30">
        <f>1/S0P5022[[#This Row],[-LOG(p-0.5)^2]]</f>
        <v>1</v>
      </c>
      <c r="J1774" s="30">
        <f>1-S0P5022[[#This Row],[p]]</f>
        <v>0</v>
      </c>
      <c r="K1774" s="30" t="e">
        <f>1/S0P5022[[#This Row],[1-p]]</f>
        <v>#DIV/0!</v>
      </c>
      <c r="L1774" s="30">
        <f>S0P5022[[#This Row],[p]]*2-1</f>
        <v>1</v>
      </c>
      <c r="M1774" s="30">
        <f>S0P5022[[#This Row],[1-p]]*2</f>
        <v>0</v>
      </c>
      <c r="N1774" s="30">
        <f>S0P5022[[#This Row],[2p-1]]*2</f>
        <v>2</v>
      </c>
      <c r="O1774" s="30">
        <f>S0P5022[[#This Row],[2-2p]]*2</f>
        <v>0</v>
      </c>
      <c r="P1774" s="30">
        <f>2^S0P5022[[#This Row],[4p-2]]</f>
        <v>4</v>
      </c>
      <c r="Q1774" s="30">
        <f>2^S0P5022[[#This Row],[4-4p]]</f>
        <v>1</v>
      </c>
      <c r="R1774" s="30">
        <f>2^S0P5022[[#This Row],[2^(4p-2)]]</f>
        <v>16</v>
      </c>
      <c r="S1774" s="29">
        <f>S0P5022[[#This Row],[1-p]]/2</f>
        <v>0</v>
      </c>
      <c r="T1774" s="29" t="e">
        <f>S0P5022[[#This Row],[f(p)]]/LOG(1-S0P5022[[#This Row],[p]],2)^16</f>
        <v>#NUM!</v>
      </c>
      <c r="U1774" s="26" t="e">
        <f>2*(1-ABS(SIN(S0P5022[[#This Row],[Rad]]*2)))^(S0P5022[[#This Row],[-LOG(1-p)]])</f>
        <v>#NUM!</v>
      </c>
      <c r="V1774" s="26" t="e">
        <f>S0P5022[[#This Row],[f(p)]]*LOG(1-S0P5022[[#This Row],[p]],2)^-16</f>
        <v>#NUM!</v>
      </c>
      <c r="W1774" s="26" t="e">
        <f>S0P5022[[#This Row],[f(p)]]*2*((1-ABS(SIN(S0P5022[[#This Row],[Rad]]*2)))^(S0P5022[[#This Row],[-LOG(1-p)]]^2))</f>
        <v>#NUM!</v>
      </c>
      <c r="X1774" s="26" t="e">
        <f>S0P5022[[#This Row],[F3]]+S0P5022[[#This Row],[F2]]</f>
        <v>#NUM!</v>
      </c>
      <c r="Y1774" s="26"/>
      <c r="Z1774"/>
      <c r="AD1774" s="16"/>
      <c r="AE1774" s="20"/>
      <c r="AF1774" s="16"/>
      <c r="AG1774" s="20"/>
      <c r="AN1774" s="15"/>
      <c r="AO1774" s="20"/>
      <c r="AT1774" s="15"/>
      <c r="AU1774" s="17"/>
      <c r="AW1774" s="15"/>
      <c r="AX1774" s="20"/>
    </row>
    <row r="1775" spans="1:50" x14ac:dyDescent="0.3">
      <c r="A1775" s="28">
        <v>141</v>
      </c>
      <c r="B1775" s="28">
        <f>RADIANS(S0P5022[[#This Row],[Deg]])</f>
        <v>2.4609142453120048</v>
      </c>
      <c r="C1775" s="29">
        <v>0</v>
      </c>
      <c r="D1775" s="30">
        <v>1</v>
      </c>
      <c r="E1775" s="30">
        <f>-LOG(S0P5022[[#This Row],[p]]-0.5,2)</f>
        <v>1</v>
      </c>
      <c r="F1775" s="30" t="e">
        <f>-LOG(1-S0P5022[[#This Row],[p]],2)^2</f>
        <v>#NUM!</v>
      </c>
      <c r="G1775" s="30">
        <f>-LOG(S0P5022[[#This Row],[p]]-0.5,2)^2</f>
        <v>1</v>
      </c>
      <c r="H1775" s="30" t="e">
        <f>-LOG(1-S0P5022[[#This Row],[p]],2)</f>
        <v>#NUM!</v>
      </c>
      <c r="I1775" s="30">
        <f>1/S0P5022[[#This Row],[-LOG(p-0.5)^2]]</f>
        <v>1</v>
      </c>
      <c r="J1775" s="30">
        <f>1-S0P5022[[#This Row],[p]]</f>
        <v>0</v>
      </c>
      <c r="K1775" s="30" t="e">
        <f>1/S0P5022[[#This Row],[1-p]]</f>
        <v>#DIV/0!</v>
      </c>
      <c r="L1775" s="30">
        <f>S0P5022[[#This Row],[p]]*2-1</f>
        <v>1</v>
      </c>
      <c r="M1775" s="30">
        <f>S0P5022[[#This Row],[1-p]]*2</f>
        <v>0</v>
      </c>
      <c r="N1775" s="30">
        <f>S0P5022[[#This Row],[2p-1]]*2</f>
        <v>2</v>
      </c>
      <c r="O1775" s="30">
        <f>S0P5022[[#This Row],[2-2p]]*2</f>
        <v>0</v>
      </c>
      <c r="P1775" s="30">
        <f>2^S0P5022[[#This Row],[4p-2]]</f>
        <v>4</v>
      </c>
      <c r="Q1775" s="30">
        <f>2^S0P5022[[#This Row],[4-4p]]</f>
        <v>1</v>
      </c>
      <c r="R1775" s="30">
        <f>2^S0P5022[[#This Row],[2^(4p-2)]]</f>
        <v>16</v>
      </c>
      <c r="S1775" s="29">
        <f>S0P5022[[#This Row],[1-p]]/2</f>
        <v>0</v>
      </c>
      <c r="T1775" s="29" t="e">
        <f>S0P5022[[#This Row],[f(p)]]/LOG(1-S0P5022[[#This Row],[p]],2)^16</f>
        <v>#NUM!</v>
      </c>
      <c r="U1775" s="26" t="e">
        <f>2*(1-ABS(SIN(S0P5022[[#This Row],[Rad]]*2)))^(S0P5022[[#This Row],[-LOG(1-p)]])</f>
        <v>#NUM!</v>
      </c>
      <c r="V1775" s="26" t="e">
        <f>S0P5022[[#This Row],[f(p)]]*LOG(1-S0P5022[[#This Row],[p]],2)^-16</f>
        <v>#NUM!</v>
      </c>
      <c r="W1775" s="26" t="e">
        <f>S0P5022[[#This Row],[f(p)]]*2*((1-ABS(SIN(S0P5022[[#This Row],[Rad]]*2)))^(S0P5022[[#This Row],[-LOG(1-p)]]^2))</f>
        <v>#NUM!</v>
      </c>
      <c r="X1775" s="26" t="e">
        <f>S0P5022[[#This Row],[F3]]+S0P5022[[#This Row],[F2]]</f>
        <v>#NUM!</v>
      </c>
      <c r="Y1775" s="26"/>
      <c r="Z1775"/>
      <c r="AD1775" s="16"/>
      <c r="AE1775" s="20"/>
      <c r="AF1775" s="16"/>
      <c r="AG1775" s="20"/>
      <c r="AN1775" s="15"/>
      <c r="AO1775" s="20"/>
      <c r="AT1775" s="15"/>
      <c r="AU1775" s="17"/>
      <c r="AW1775" s="15"/>
      <c r="AX1775" s="20"/>
    </row>
    <row r="1776" spans="1:50" x14ac:dyDescent="0.3">
      <c r="A1776" s="28">
        <v>142</v>
      </c>
      <c r="B1776" s="28">
        <f>RADIANS(S0P5022[[#This Row],[Deg]])</f>
        <v>2.4783675378319479</v>
      </c>
      <c r="C1776" s="29">
        <v>0</v>
      </c>
      <c r="D1776" s="30">
        <v>1</v>
      </c>
      <c r="E1776" s="30">
        <f>-LOG(S0P5022[[#This Row],[p]]-0.5,2)</f>
        <v>1</v>
      </c>
      <c r="F1776" s="30" t="e">
        <f>-LOG(1-S0P5022[[#This Row],[p]],2)^2</f>
        <v>#NUM!</v>
      </c>
      <c r="G1776" s="30">
        <f>-LOG(S0P5022[[#This Row],[p]]-0.5,2)^2</f>
        <v>1</v>
      </c>
      <c r="H1776" s="30" t="e">
        <f>-LOG(1-S0P5022[[#This Row],[p]],2)</f>
        <v>#NUM!</v>
      </c>
      <c r="I1776" s="30">
        <f>1/S0P5022[[#This Row],[-LOG(p-0.5)^2]]</f>
        <v>1</v>
      </c>
      <c r="J1776" s="30">
        <f>1-S0P5022[[#This Row],[p]]</f>
        <v>0</v>
      </c>
      <c r="K1776" s="30" t="e">
        <f>1/S0P5022[[#This Row],[1-p]]</f>
        <v>#DIV/0!</v>
      </c>
      <c r="L1776" s="30">
        <f>S0P5022[[#This Row],[p]]*2-1</f>
        <v>1</v>
      </c>
      <c r="M1776" s="30">
        <f>S0P5022[[#This Row],[1-p]]*2</f>
        <v>0</v>
      </c>
      <c r="N1776" s="30">
        <f>S0P5022[[#This Row],[2p-1]]*2</f>
        <v>2</v>
      </c>
      <c r="O1776" s="30">
        <f>S0P5022[[#This Row],[2-2p]]*2</f>
        <v>0</v>
      </c>
      <c r="P1776" s="30">
        <f>2^S0P5022[[#This Row],[4p-2]]</f>
        <v>4</v>
      </c>
      <c r="Q1776" s="30">
        <f>2^S0P5022[[#This Row],[4-4p]]</f>
        <v>1</v>
      </c>
      <c r="R1776" s="30">
        <f>2^S0P5022[[#This Row],[2^(4p-2)]]</f>
        <v>16</v>
      </c>
      <c r="S1776" s="29">
        <f>S0P5022[[#This Row],[1-p]]/2</f>
        <v>0</v>
      </c>
      <c r="T1776" s="29" t="e">
        <f>S0P5022[[#This Row],[f(p)]]/LOG(1-S0P5022[[#This Row],[p]],2)^16</f>
        <v>#NUM!</v>
      </c>
      <c r="U1776" s="26" t="e">
        <f>2*(1-ABS(SIN(S0P5022[[#This Row],[Rad]]*2)))^(S0P5022[[#This Row],[-LOG(1-p)]])</f>
        <v>#NUM!</v>
      </c>
      <c r="V1776" s="26" t="e">
        <f>S0P5022[[#This Row],[f(p)]]*LOG(1-S0P5022[[#This Row],[p]],2)^-16</f>
        <v>#NUM!</v>
      </c>
      <c r="W1776" s="26" t="e">
        <f>S0P5022[[#This Row],[f(p)]]*2*((1-ABS(SIN(S0P5022[[#This Row],[Rad]]*2)))^(S0P5022[[#This Row],[-LOG(1-p)]]^2))</f>
        <v>#NUM!</v>
      </c>
      <c r="X1776" s="26" t="e">
        <f>S0P5022[[#This Row],[F3]]+S0P5022[[#This Row],[F2]]</f>
        <v>#NUM!</v>
      </c>
      <c r="Y1776" s="26"/>
      <c r="Z1776"/>
      <c r="AD1776" s="16"/>
      <c r="AE1776" s="20"/>
      <c r="AF1776" s="16"/>
      <c r="AG1776" s="20"/>
      <c r="AN1776" s="15"/>
      <c r="AO1776" s="20"/>
      <c r="AT1776" s="15"/>
      <c r="AU1776" s="17"/>
      <c r="AW1776" s="15"/>
      <c r="AX1776" s="20"/>
    </row>
    <row r="1777" spans="1:50" x14ac:dyDescent="0.3">
      <c r="A1777" s="28">
        <v>143</v>
      </c>
      <c r="B1777" s="28">
        <f>RADIANS(S0P5022[[#This Row],[Deg]])</f>
        <v>2.4958208303518914</v>
      </c>
      <c r="C1777" s="29">
        <v>0</v>
      </c>
      <c r="D1777" s="30">
        <v>1</v>
      </c>
      <c r="E1777" s="30">
        <f>-LOG(S0P5022[[#This Row],[p]]-0.5,2)</f>
        <v>1</v>
      </c>
      <c r="F1777" s="30" t="e">
        <f>-LOG(1-S0P5022[[#This Row],[p]],2)^2</f>
        <v>#NUM!</v>
      </c>
      <c r="G1777" s="30">
        <f>-LOG(S0P5022[[#This Row],[p]]-0.5,2)^2</f>
        <v>1</v>
      </c>
      <c r="H1777" s="30" t="e">
        <f>-LOG(1-S0P5022[[#This Row],[p]],2)</f>
        <v>#NUM!</v>
      </c>
      <c r="I1777" s="30">
        <f>1/S0P5022[[#This Row],[-LOG(p-0.5)^2]]</f>
        <v>1</v>
      </c>
      <c r="J1777" s="30">
        <f>1-S0P5022[[#This Row],[p]]</f>
        <v>0</v>
      </c>
      <c r="K1777" s="30" t="e">
        <f>1/S0P5022[[#This Row],[1-p]]</f>
        <v>#DIV/0!</v>
      </c>
      <c r="L1777" s="30">
        <f>S0P5022[[#This Row],[p]]*2-1</f>
        <v>1</v>
      </c>
      <c r="M1777" s="30">
        <f>S0P5022[[#This Row],[1-p]]*2</f>
        <v>0</v>
      </c>
      <c r="N1777" s="30">
        <f>S0P5022[[#This Row],[2p-1]]*2</f>
        <v>2</v>
      </c>
      <c r="O1777" s="30">
        <f>S0P5022[[#This Row],[2-2p]]*2</f>
        <v>0</v>
      </c>
      <c r="P1777" s="30">
        <f>2^S0P5022[[#This Row],[4p-2]]</f>
        <v>4</v>
      </c>
      <c r="Q1777" s="30">
        <f>2^S0P5022[[#This Row],[4-4p]]</f>
        <v>1</v>
      </c>
      <c r="R1777" s="30">
        <f>2^S0P5022[[#This Row],[2^(4p-2)]]</f>
        <v>16</v>
      </c>
      <c r="S1777" s="29">
        <f>S0P5022[[#This Row],[1-p]]/2</f>
        <v>0</v>
      </c>
      <c r="T1777" s="29" t="e">
        <f>S0P5022[[#This Row],[f(p)]]/LOG(1-S0P5022[[#This Row],[p]],2)^16</f>
        <v>#NUM!</v>
      </c>
      <c r="U1777" s="26" t="e">
        <f>2*(1-ABS(SIN(S0P5022[[#This Row],[Rad]]*2)))^(S0P5022[[#This Row],[-LOG(1-p)]])</f>
        <v>#NUM!</v>
      </c>
      <c r="V1777" s="26" t="e">
        <f>S0P5022[[#This Row],[f(p)]]*LOG(1-S0P5022[[#This Row],[p]],2)^-16</f>
        <v>#NUM!</v>
      </c>
      <c r="W1777" s="26" t="e">
        <f>S0P5022[[#This Row],[f(p)]]*2*((1-ABS(SIN(S0P5022[[#This Row],[Rad]]*2)))^(S0P5022[[#This Row],[-LOG(1-p)]]^2))</f>
        <v>#NUM!</v>
      </c>
      <c r="X1777" s="26" t="e">
        <f>S0P5022[[#This Row],[F3]]+S0P5022[[#This Row],[F2]]</f>
        <v>#NUM!</v>
      </c>
      <c r="Y1777" s="26"/>
      <c r="Z1777"/>
      <c r="AD1777" s="16"/>
      <c r="AE1777" s="20"/>
      <c r="AF1777" s="16"/>
      <c r="AG1777" s="20"/>
      <c r="AN1777" s="15"/>
      <c r="AO1777" s="20"/>
      <c r="AT1777" s="15"/>
      <c r="AU1777" s="17"/>
      <c r="AW1777" s="15"/>
      <c r="AX1777" s="20"/>
    </row>
    <row r="1778" spans="1:50" x14ac:dyDescent="0.3">
      <c r="A1778" s="28">
        <v>144</v>
      </c>
      <c r="B1778" s="28">
        <f>RADIANS(S0P5022[[#This Row],[Deg]])</f>
        <v>2.5132741228718345</v>
      </c>
      <c r="C1778" s="29">
        <v>0</v>
      </c>
      <c r="D1778" s="30">
        <v>1</v>
      </c>
      <c r="E1778" s="30">
        <f>-LOG(S0P5022[[#This Row],[p]]-0.5,2)</f>
        <v>1</v>
      </c>
      <c r="F1778" s="30" t="e">
        <f>-LOG(1-S0P5022[[#This Row],[p]],2)^2</f>
        <v>#NUM!</v>
      </c>
      <c r="G1778" s="30">
        <f>-LOG(S0P5022[[#This Row],[p]]-0.5,2)^2</f>
        <v>1</v>
      </c>
      <c r="H1778" s="30" t="e">
        <f>-LOG(1-S0P5022[[#This Row],[p]],2)</f>
        <v>#NUM!</v>
      </c>
      <c r="I1778" s="30">
        <f>1/S0P5022[[#This Row],[-LOG(p-0.5)^2]]</f>
        <v>1</v>
      </c>
      <c r="J1778" s="30">
        <f>1-S0P5022[[#This Row],[p]]</f>
        <v>0</v>
      </c>
      <c r="K1778" s="30" t="e">
        <f>1/S0P5022[[#This Row],[1-p]]</f>
        <v>#DIV/0!</v>
      </c>
      <c r="L1778" s="30">
        <f>S0P5022[[#This Row],[p]]*2-1</f>
        <v>1</v>
      </c>
      <c r="M1778" s="30">
        <f>S0P5022[[#This Row],[1-p]]*2</f>
        <v>0</v>
      </c>
      <c r="N1778" s="30">
        <f>S0P5022[[#This Row],[2p-1]]*2</f>
        <v>2</v>
      </c>
      <c r="O1778" s="30">
        <f>S0P5022[[#This Row],[2-2p]]*2</f>
        <v>0</v>
      </c>
      <c r="P1778" s="30">
        <f>2^S0P5022[[#This Row],[4p-2]]</f>
        <v>4</v>
      </c>
      <c r="Q1778" s="30">
        <f>2^S0P5022[[#This Row],[4-4p]]</f>
        <v>1</v>
      </c>
      <c r="R1778" s="30">
        <f>2^S0P5022[[#This Row],[2^(4p-2)]]</f>
        <v>16</v>
      </c>
      <c r="S1778" s="29">
        <f>S0P5022[[#This Row],[1-p]]/2</f>
        <v>0</v>
      </c>
      <c r="T1778" s="29" t="e">
        <f>S0P5022[[#This Row],[f(p)]]/LOG(1-S0P5022[[#This Row],[p]],2)^16</f>
        <v>#NUM!</v>
      </c>
      <c r="U1778" s="26" t="e">
        <f>2*(1-ABS(SIN(S0P5022[[#This Row],[Rad]]*2)))^(S0P5022[[#This Row],[-LOG(1-p)]])</f>
        <v>#NUM!</v>
      </c>
      <c r="V1778" s="26" t="e">
        <f>S0P5022[[#This Row],[f(p)]]*LOG(1-S0P5022[[#This Row],[p]],2)^-16</f>
        <v>#NUM!</v>
      </c>
      <c r="W1778" s="26" t="e">
        <f>S0P5022[[#This Row],[f(p)]]*2*((1-ABS(SIN(S0P5022[[#This Row],[Rad]]*2)))^(S0P5022[[#This Row],[-LOG(1-p)]]^2))</f>
        <v>#NUM!</v>
      </c>
      <c r="X1778" s="26" t="e">
        <f>S0P5022[[#This Row],[F3]]+S0P5022[[#This Row],[F2]]</f>
        <v>#NUM!</v>
      </c>
      <c r="Y1778" s="26"/>
      <c r="Z1778"/>
      <c r="AD1778" s="16"/>
      <c r="AE1778" s="20"/>
      <c r="AF1778" s="16"/>
      <c r="AG1778" s="20"/>
      <c r="AN1778" s="15"/>
      <c r="AO1778" s="20"/>
      <c r="AT1778" s="15"/>
      <c r="AU1778" s="17"/>
      <c r="AW1778" s="15"/>
      <c r="AX1778" s="20"/>
    </row>
    <row r="1779" spans="1:50" x14ac:dyDescent="0.3">
      <c r="A1779" s="28">
        <v>145</v>
      </c>
      <c r="B1779" s="28">
        <f>RADIANS(S0P5022[[#This Row],[Deg]])</f>
        <v>2.530727415391778</v>
      </c>
      <c r="C1779" s="29">
        <v>0</v>
      </c>
      <c r="D1779" s="30">
        <v>1</v>
      </c>
      <c r="E1779" s="30">
        <f>-LOG(S0P5022[[#This Row],[p]]-0.5,2)</f>
        <v>1</v>
      </c>
      <c r="F1779" s="30" t="e">
        <f>-LOG(1-S0P5022[[#This Row],[p]],2)^2</f>
        <v>#NUM!</v>
      </c>
      <c r="G1779" s="30">
        <f>-LOG(S0P5022[[#This Row],[p]]-0.5,2)^2</f>
        <v>1</v>
      </c>
      <c r="H1779" s="30" t="e">
        <f>-LOG(1-S0P5022[[#This Row],[p]],2)</f>
        <v>#NUM!</v>
      </c>
      <c r="I1779" s="30">
        <f>1/S0P5022[[#This Row],[-LOG(p-0.5)^2]]</f>
        <v>1</v>
      </c>
      <c r="J1779" s="30">
        <f>1-S0P5022[[#This Row],[p]]</f>
        <v>0</v>
      </c>
      <c r="K1779" s="30" t="e">
        <f>1/S0P5022[[#This Row],[1-p]]</f>
        <v>#DIV/0!</v>
      </c>
      <c r="L1779" s="30">
        <f>S0P5022[[#This Row],[p]]*2-1</f>
        <v>1</v>
      </c>
      <c r="M1779" s="30">
        <f>S0P5022[[#This Row],[1-p]]*2</f>
        <v>0</v>
      </c>
      <c r="N1779" s="30">
        <f>S0P5022[[#This Row],[2p-1]]*2</f>
        <v>2</v>
      </c>
      <c r="O1779" s="30">
        <f>S0P5022[[#This Row],[2-2p]]*2</f>
        <v>0</v>
      </c>
      <c r="P1779" s="30">
        <f>2^S0P5022[[#This Row],[4p-2]]</f>
        <v>4</v>
      </c>
      <c r="Q1779" s="30">
        <f>2^S0P5022[[#This Row],[4-4p]]</f>
        <v>1</v>
      </c>
      <c r="R1779" s="30">
        <f>2^S0P5022[[#This Row],[2^(4p-2)]]</f>
        <v>16</v>
      </c>
      <c r="S1779" s="29">
        <f>S0P5022[[#This Row],[1-p]]/2</f>
        <v>0</v>
      </c>
      <c r="T1779" s="29" t="e">
        <f>S0P5022[[#This Row],[f(p)]]/LOG(1-S0P5022[[#This Row],[p]],2)^16</f>
        <v>#NUM!</v>
      </c>
      <c r="U1779" s="26" t="e">
        <f>2*(1-ABS(SIN(S0P5022[[#This Row],[Rad]]*2)))^(S0P5022[[#This Row],[-LOG(1-p)]])</f>
        <v>#NUM!</v>
      </c>
      <c r="V1779" s="26" t="e">
        <f>S0P5022[[#This Row],[f(p)]]*LOG(1-S0P5022[[#This Row],[p]],2)^-16</f>
        <v>#NUM!</v>
      </c>
      <c r="W1779" s="26" t="e">
        <f>S0P5022[[#This Row],[f(p)]]*2*((1-ABS(SIN(S0P5022[[#This Row],[Rad]]*2)))^(S0P5022[[#This Row],[-LOG(1-p)]]^2))</f>
        <v>#NUM!</v>
      </c>
      <c r="X1779" s="26" t="e">
        <f>S0P5022[[#This Row],[F3]]+S0P5022[[#This Row],[F2]]</f>
        <v>#NUM!</v>
      </c>
      <c r="Y1779" s="26"/>
      <c r="Z1779"/>
      <c r="AD1779" s="16"/>
      <c r="AE1779" s="20"/>
      <c r="AF1779" s="16"/>
      <c r="AG1779" s="20"/>
      <c r="AN1779" s="15"/>
      <c r="AO1779" s="20"/>
      <c r="AT1779" s="15"/>
      <c r="AU1779" s="17"/>
      <c r="AW1779" s="15"/>
      <c r="AX1779" s="20"/>
    </row>
    <row r="1780" spans="1:50" x14ac:dyDescent="0.3">
      <c r="A1780" s="28">
        <v>146</v>
      </c>
      <c r="B1780" s="28">
        <f>RADIANS(S0P5022[[#This Row],[Deg]])</f>
        <v>2.5481807079117211</v>
      </c>
      <c r="C1780" s="29">
        <v>0</v>
      </c>
      <c r="D1780" s="30">
        <v>1</v>
      </c>
      <c r="E1780" s="30">
        <f>-LOG(S0P5022[[#This Row],[p]]-0.5,2)</f>
        <v>1</v>
      </c>
      <c r="F1780" s="30" t="e">
        <f>-LOG(1-S0P5022[[#This Row],[p]],2)^2</f>
        <v>#NUM!</v>
      </c>
      <c r="G1780" s="30">
        <f>-LOG(S0P5022[[#This Row],[p]]-0.5,2)^2</f>
        <v>1</v>
      </c>
      <c r="H1780" s="30" t="e">
        <f>-LOG(1-S0P5022[[#This Row],[p]],2)</f>
        <v>#NUM!</v>
      </c>
      <c r="I1780" s="30">
        <f>1/S0P5022[[#This Row],[-LOG(p-0.5)^2]]</f>
        <v>1</v>
      </c>
      <c r="J1780" s="30">
        <f>1-S0P5022[[#This Row],[p]]</f>
        <v>0</v>
      </c>
      <c r="K1780" s="30" t="e">
        <f>1/S0P5022[[#This Row],[1-p]]</f>
        <v>#DIV/0!</v>
      </c>
      <c r="L1780" s="30">
        <f>S0P5022[[#This Row],[p]]*2-1</f>
        <v>1</v>
      </c>
      <c r="M1780" s="30">
        <f>S0P5022[[#This Row],[1-p]]*2</f>
        <v>0</v>
      </c>
      <c r="N1780" s="30">
        <f>S0P5022[[#This Row],[2p-1]]*2</f>
        <v>2</v>
      </c>
      <c r="O1780" s="30">
        <f>S0P5022[[#This Row],[2-2p]]*2</f>
        <v>0</v>
      </c>
      <c r="P1780" s="30">
        <f>2^S0P5022[[#This Row],[4p-2]]</f>
        <v>4</v>
      </c>
      <c r="Q1780" s="30">
        <f>2^S0P5022[[#This Row],[4-4p]]</f>
        <v>1</v>
      </c>
      <c r="R1780" s="30">
        <f>2^S0P5022[[#This Row],[2^(4p-2)]]</f>
        <v>16</v>
      </c>
      <c r="S1780" s="29">
        <f>S0P5022[[#This Row],[1-p]]/2</f>
        <v>0</v>
      </c>
      <c r="T1780" s="29" t="e">
        <f>S0P5022[[#This Row],[f(p)]]/LOG(1-S0P5022[[#This Row],[p]],2)^16</f>
        <v>#NUM!</v>
      </c>
      <c r="U1780" s="26" t="e">
        <f>2*(1-ABS(SIN(S0P5022[[#This Row],[Rad]]*2)))^(S0P5022[[#This Row],[-LOG(1-p)]])</f>
        <v>#NUM!</v>
      </c>
      <c r="V1780" s="26" t="e">
        <f>S0P5022[[#This Row],[f(p)]]*LOG(1-S0P5022[[#This Row],[p]],2)^-16</f>
        <v>#NUM!</v>
      </c>
      <c r="W1780" s="26" t="e">
        <f>S0P5022[[#This Row],[f(p)]]*2*((1-ABS(SIN(S0P5022[[#This Row],[Rad]]*2)))^(S0P5022[[#This Row],[-LOG(1-p)]]^2))</f>
        <v>#NUM!</v>
      </c>
      <c r="X1780" s="26" t="e">
        <f>S0P5022[[#This Row],[F3]]+S0P5022[[#This Row],[F2]]</f>
        <v>#NUM!</v>
      </c>
      <c r="Y1780" s="26"/>
      <c r="Z1780"/>
      <c r="AD1780" s="16"/>
      <c r="AE1780" s="20"/>
      <c r="AF1780" s="16"/>
      <c r="AG1780" s="20"/>
      <c r="AN1780" s="15"/>
      <c r="AO1780" s="20"/>
      <c r="AT1780" s="15"/>
      <c r="AU1780" s="17"/>
      <c r="AW1780" s="15"/>
      <c r="AX1780" s="20"/>
    </row>
    <row r="1781" spans="1:50" x14ac:dyDescent="0.3">
      <c r="A1781" s="28">
        <v>147</v>
      </c>
      <c r="B1781" s="28">
        <f>RADIANS(S0P5022[[#This Row],[Deg]])</f>
        <v>2.5656340004316642</v>
      </c>
      <c r="C1781" s="29">
        <v>0</v>
      </c>
      <c r="D1781" s="30">
        <v>1</v>
      </c>
      <c r="E1781" s="30">
        <f>-LOG(S0P5022[[#This Row],[p]]-0.5,2)</f>
        <v>1</v>
      </c>
      <c r="F1781" s="30" t="e">
        <f>-LOG(1-S0P5022[[#This Row],[p]],2)^2</f>
        <v>#NUM!</v>
      </c>
      <c r="G1781" s="30">
        <f>-LOG(S0P5022[[#This Row],[p]]-0.5,2)^2</f>
        <v>1</v>
      </c>
      <c r="H1781" s="30" t="e">
        <f>-LOG(1-S0P5022[[#This Row],[p]],2)</f>
        <v>#NUM!</v>
      </c>
      <c r="I1781" s="30">
        <f>1/S0P5022[[#This Row],[-LOG(p-0.5)^2]]</f>
        <v>1</v>
      </c>
      <c r="J1781" s="30">
        <f>1-S0P5022[[#This Row],[p]]</f>
        <v>0</v>
      </c>
      <c r="K1781" s="30" t="e">
        <f>1/S0P5022[[#This Row],[1-p]]</f>
        <v>#DIV/0!</v>
      </c>
      <c r="L1781" s="30">
        <f>S0P5022[[#This Row],[p]]*2-1</f>
        <v>1</v>
      </c>
      <c r="M1781" s="30">
        <f>S0P5022[[#This Row],[1-p]]*2</f>
        <v>0</v>
      </c>
      <c r="N1781" s="30">
        <f>S0P5022[[#This Row],[2p-1]]*2</f>
        <v>2</v>
      </c>
      <c r="O1781" s="30">
        <f>S0P5022[[#This Row],[2-2p]]*2</f>
        <v>0</v>
      </c>
      <c r="P1781" s="30">
        <f>2^S0P5022[[#This Row],[4p-2]]</f>
        <v>4</v>
      </c>
      <c r="Q1781" s="30">
        <f>2^S0P5022[[#This Row],[4-4p]]</f>
        <v>1</v>
      </c>
      <c r="R1781" s="30">
        <f>2^S0P5022[[#This Row],[2^(4p-2)]]</f>
        <v>16</v>
      </c>
      <c r="S1781" s="29">
        <f>S0P5022[[#This Row],[1-p]]/2</f>
        <v>0</v>
      </c>
      <c r="T1781" s="29" t="e">
        <f>S0P5022[[#This Row],[f(p)]]/LOG(1-S0P5022[[#This Row],[p]],2)^16</f>
        <v>#NUM!</v>
      </c>
      <c r="U1781" s="26" t="e">
        <f>2*(1-ABS(SIN(S0P5022[[#This Row],[Rad]]*2)))^(S0P5022[[#This Row],[-LOG(1-p)]])</f>
        <v>#NUM!</v>
      </c>
      <c r="V1781" s="26" t="e">
        <f>S0P5022[[#This Row],[f(p)]]*LOG(1-S0P5022[[#This Row],[p]],2)^-16</f>
        <v>#NUM!</v>
      </c>
      <c r="W1781" s="26" t="e">
        <f>S0P5022[[#This Row],[f(p)]]*2*((1-ABS(SIN(S0P5022[[#This Row],[Rad]]*2)))^(S0P5022[[#This Row],[-LOG(1-p)]]^2))</f>
        <v>#NUM!</v>
      </c>
      <c r="X1781" s="26" t="e">
        <f>S0P5022[[#This Row],[F3]]+S0P5022[[#This Row],[F2]]</f>
        <v>#NUM!</v>
      </c>
      <c r="Y1781" s="26"/>
      <c r="Z1781"/>
      <c r="AD1781" s="16"/>
      <c r="AE1781" s="20"/>
      <c r="AF1781" s="16"/>
      <c r="AG1781" s="20"/>
      <c r="AN1781" s="15"/>
      <c r="AO1781" s="20"/>
      <c r="AT1781" s="15"/>
      <c r="AU1781" s="17"/>
      <c r="AW1781" s="15"/>
      <c r="AX1781" s="20"/>
    </row>
    <row r="1782" spans="1:50" x14ac:dyDescent="0.3">
      <c r="A1782" s="28">
        <v>148</v>
      </c>
      <c r="B1782" s="28">
        <f>RADIANS(S0P5022[[#This Row],[Deg]])</f>
        <v>2.5830872929516078</v>
      </c>
      <c r="C1782" s="29">
        <v>0</v>
      </c>
      <c r="D1782" s="30">
        <v>1</v>
      </c>
      <c r="E1782" s="30">
        <f>-LOG(S0P5022[[#This Row],[p]]-0.5,2)</f>
        <v>1</v>
      </c>
      <c r="F1782" s="30" t="e">
        <f>-LOG(1-S0P5022[[#This Row],[p]],2)^2</f>
        <v>#NUM!</v>
      </c>
      <c r="G1782" s="30">
        <f>-LOG(S0P5022[[#This Row],[p]]-0.5,2)^2</f>
        <v>1</v>
      </c>
      <c r="H1782" s="30" t="e">
        <f>-LOG(1-S0P5022[[#This Row],[p]],2)</f>
        <v>#NUM!</v>
      </c>
      <c r="I1782" s="30">
        <f>1/S0P5022[[#This Row],[-LOG(p-0.5)^2]]</f>
        <v>1</v>
      </c>
      <c r="J1782" s="30">
        <f>1-S0P5022[[#This Row],[p]]</f>
        <v>0</v>
      </c>
      <c r="K1782" s="30" t="e">
        <f>1/S0P5022[[#This Row],[1-p]]</f>
        <v>#DIV/0!</v>
      </c>
      <c r="L1782" s="30">
        <f>S0P5022[[#This Row],[p]]*2-1</f>
        <v>1</v>
      </c>
      <c r="M1782" s="30">
        <f>S0P5022[[#This Row],[1-p]]*2</f>
        <v>0</v>
      </c>
      <c r="N1782" s="30">
        <f>S0P5022[[#This Row],[2p-1]]*2</f>
        <v>2</v>
      </c>
      <c r="O1782" s="30">
        <f>S0P5022[[#This Row],[2-2p]]*2</f>
        <v>0</v>
      </c>
      <c r="P1782" s="30">
        <f>2^S0P5022[[#This Row],[4p-2]]</f>
        <v>4</v>
      </c>
      <c r="Q1782" s="30">
        <f>2^S0P5022[[#This Row],[4-4p]]</f>
        <v>1</v>
      </c>
      <c r="R1782" s="30">
        <f>2^S0P5022[[#This Row],[2^(4p-2)]]</f>
        <v>16</v>
      </c>
      <c r="S1782" s="29">
        <f>S0P5022[[#This Row],[1-p]]/2</f>
        <v>0</v>
      </c>
      <c r="T1782" s="29" t="e">
        <f>S0P5022[[#This Row],[f(p)]]/LOG(1-S0P5022[[#This Row],[p]],2)^16</f>
        <v>#NUM!</v>
      </c>
      <c r="U1782" s="26" t="e">
        <f>2*(1-ABS(SIN(S0P5022[[#This Row],[Rad]]*2)))^(S0P5022[[#This Row],[-LOG(1-p)]])</f>
        <v>#NUM!</v>
      </c>
      <c r="V1782" s="26" t="e">
        <f>S0P5022[[#This Row],[f(p)]]*LOG(1-S0P5022[[#This Row],[p]],2)^-16</f>
        <v>#NUM!</v>
      </c>
      <c r="W1782" s="26" t="e">
        <f>S0P5022[[#This Row],[f(p)]]*2*((1-ABS(SIN(S0P5022[[#This Row],[Rad]]*2)))^(S0P5022[[#This Row],[-LOG(1-p)]]^2))</f>
        <v>#NUM!</v>
      </c>
      <c r="X1782" s="26" t="e">
        <f>S0P5022[[#This Row],[F3]]+S0P5022[[#This Row],[F2]]</f>
        <v>#NUM!</v>
      </c>
      <c r="Y1782" s="26"/>
      <c r="Z1782"/>
      <c r="AD1782" s="16"/>
      <c r="AE1782" s="20"/>
      <c r="AF1782" s="16"/>
      <c r="AG1782" s="20"/>
      <c r="AN1782" s="15"/>
      <c r="AO1782" s="20"/>
      <c r="AT1782" s="15"/>
      <c r="AU1782" s="17"/>
      <c r="AW1782" s="15"/>
      <c r="AX1782" s="20"/>
    </row>
    <row r="1783" spans="1:50" x14ac:dyDescent="0.3">
      <c r="A1783" s="28">
        <v>149</v>
      </c>
      <c r="B1783" s="28">
        <f>RADIANS(S0P5022[[#This Row],[Deg]])</f>
        <v>2.6005405854715509</v>
      </c>
      <c r="C1783" s="29">
        <v>0</v>
      </c>
      <c r="D1783" s="30">
        <v>1</v>
      </c>
      <c r="E1783" s="30">
        <f>-LOG(S0P5022[[#This Row],[p]]-0.5,2)</f>
        <v>1</v>
      </c>
      <c r="F1783" s="30" t="e">
        <f>-LOG(1-S0P5022[[#This Row],[p]],2)^2</f>
        <v>#NUM!</v>
      </c>
      <c r="G1783" s="30">
        <f>-LOG(S0P5022[[#This Row],[p]]-0.5,2)^2</f>
        <v>1</v>
      </c>
      <c r="H1783" s="30" t="e">
        <f>-LOG(1-S0P5022[[#This Row],[p]],2)</f>
        <v>#NUM!</v>
      </c>
      <c r="I1783" s="30">
        <f>1/S0P5022[[#This Row],[-LOG(p-0.5)^2]]</f>
        <v>1</v>
      </c>
      <c r="J1783" s="30">
        <f>1-S0P5022[[#This Row],[p]]</f>
        <v>0</v>
      </c>
      <c r="K1783" s="30" t="e">
        <f>1/S0P5022[[#This Row],[1-p]]</f>
        <v>#DIV/0!</v>
      </c>
      <c r="L1783" s="30">
        <f>S0P5022[[#This Row],[p]]*2-1</f>
        <v>1</v>
      </c>
      <c r="M1783" s="30">
        <f>S0P5022[[#This Row],[1-p]]*2</f>
        <v>0</v>
      </c>
      <c r="N1783" s="30">
        <f>S0P5022[[#This Row],[2p-1]]*2</f>
        <v>2</v>
      </c>
      <c r="O1783" s="30">
        <f>S0P5022[[#This Row],[2-2p]]*2</f>
        <v>0</v>
      </c>
      <c r="P1783" s="30">
        <f>2^S0P5022[[#This Row],[4p-2]]</f>
        <v>4</v>
      </c>
      <c r="Q1783" s="30">
        <f>2^S0P5022[[#This Row],[4-4p]]</f>
        <v>1</v>
      </c>
      <c r="R1783" s="30">
        <f>2^S0P5022[[#This Row],[2^(4p-2)]]</f>
        <v>16</v>
      </c>
      <c r="S1783" s="29">
        <f>S0P5022[[#This Row],[1-p]]/2</f>
        <v>0</v>
      </c>
      <c r="T1783" s="29" t="e">
        <f>S0P5022[[#This Row],[f(p)]]/LOG(1-S0P5022[[#This Row],[p]],2)^16</f>
        <v>#NUM!</v>
      </c>
      <c r="U1783" s="26" t="e">
        <f>2*(1-ABS(SIN(S0P5022[[#This Row],[Rad]]*2)))^(S0P5022[[#This Row],[-LOG(1-p)]])</f>
        <v>#NUM!</v>
      </c>
      <c r="V1783" s="26" t="e">
        <f>S0P5022[[#This Row],[f(p)]]*LOG(1-S0P5022[[#This Row],[p]],2)^-16</f>
        <v>#NUM!</v>
      </c>
      <c r="W1783" s="26" t="e">
        <f>S0P5022[[#This Row],[f(p)]]*2*((1-ABS(SIN(S0P5022[[#This Row],[Rad]]*2)))^(S0P5022[[#This Row],[-LOG(1-p)]]^2))</f>
        <v>#NUM!</v>
      </c>
      <c r="X1783" s="26" t="e">
        <f>S0P5022[[#This Row],[F3]]+S0P5022[[#This Row],[F2]]</f>
        <v>#NUM!</v>
      </c>
      <c r="Y1783" s="26"/>
      <c r="Z1783"/>
      <c r="AD1783" s="16"/>
      <c r="AE1783" s="20"/>
      <c r="AF1783" s="16"/>
      <c r="AG1783" s="20"/>
      <c r="AN1783" s="15"/>
      <c r="AO1783" s="20"/>
      <c r="AT1783" s="15"/>
      <c r="AU1783" s="17"/>
      <c r="AW1783" s="15"/>
      <c r="AX1783" s="20"/>
    </row>
    <row r="1784" spans="1:50" x14ac:dyDescent="0.3">
      <c r="A1784" s="28">
        <v>150</v>
      </c>
      <c r="B1784" s="28">
        <f>RADIANS(S0P5022[[#This Row],[Deg]])</f>
        <v>2.6179938779914944</v>
      </c>
      <c r="C1784" s="29">
        <v>0</v>
      </c>
      <c r="D1784" s="30">
        <v>1</v>
      </c>
      <c r="E1784" s="30">
        <f>-LOG(S0P5022[[#This Row],[p]]-0.5,2)</f>
        <v>1</v>
      </c>
      <c r="F1784" s="30" t="e">
        <f>-LOG(1-S0P5022[[#This Row],[p]],2)^2</f>
        <v>#NUM!</v>
      </c>
      <c r="G1784" s="30">
        <f>-LOG(S0P5022[[#This Row],[p]]-0.5,2)^2</f>
        <v>1</v>
      </c>
      <c r="H1784" s="30" t="e">
        <f>-LOG(1-S0P5022[[#This Row],[p]],2)</f>
        <v>#NUM!</v>
      </c>
      <c r="I1784" s="30">
        <f>1/S0P5022[[#This Row],[-LOG(p-0.5)^2]]</f>
        <v>1</v>
      </c>
      <c r="J1784" s="30">
        <f>1-S0P5022[[#This Row],[p]]</f>
        <v>0</v>
      </c>
      <c r="K1784" s="30" t="e">
        <f>1/S0P5022[[#This Row],[1-p]]</f>
        <v>#DIV/0!</v>
      </c>
      <c r="L1784" s="30">
        <f>S0P5022[[#This Row],[p]]*2-1</f>
        <v>1</v>
      </c>
      <c r="M1784" s="30">
        <f>S0P5022[[#This Row],[1-p]]*2</f>
        <v>0</v>
      </c>
      <c r="N1784" s="30">
        <f>S0P5022[[#This Row],[2p-1]]*2</f>
        <v>2</v>
      </c>
      <c r="O1784" s="30">
        <f>S0P5022[[#This Row],[2-2p]]*2</f>
        <v>0</v>
      </c>
      <c r="P1784" s="30">
        <f>2^S0P5022[[#This Row],[4p-2]]</f>
        <v>4</v>
      </c>
      <c r="Q1784" s="30">
        <f>2^S0P5022[[#This Row],[4-4p]]</f>
        <v>1</v>
      </c>
      <c r="R1784" s="30">
        <f>2^S0P5022[[#This Row],[2^(4p-2)]]</f>
        <v>16</v>
      </c>
      <c r="S1784" s="29">
        <f>S0P5022[[#This Row],[1-p]]/2</f>
        <v>0</v>
      </c>
      <c r="T1784" s="29" t="e">
        <f>S0P5022[[#This Row],[f(p)]]/LOG(1-S0P5022[[#This Row],[p]],2)^16</f>
        <v>#NUM!</v>
      </c>
      <c r="U1784" s="26" t="e">
        <f>2*(1-ABS(SIN(S0P5022[[#This Row],[Rad]]*2)))^(S0P5022[[#This Row],[-LOG(1-p)]])</f>
        <v>#NUM!</v>
      </c>
      <c r="V1784" s="26" t="e">
        <f>S0P5022[[#This Row],[f(p)]]*LOG(1-S0P5022[[#This Row],[p]],2)^-16</f>
        <v>#NUM!</v>
      </c>
      <c r="W1784" s="26" t="e">
        <f>S0P5022[[#This Row],[f(p)]]*2*((1-ABS(SIN(S0P5022[[#This Row],[Rad]]*2)))^(S0P5022[[#This Row],[-LOG(1-p)]]^2))</f>
        <v>#NUM!</v>
      </c>
      <c r="X1784" s="26" t="e">
        <f>S0P5022[[#This Row],[F3]]+S0P5022[[#This Row],[F2]]</f>
        <v>#NUM!</v>
      </c>
      <c r="Y1784" s="26"/>
      <c r="Z1784"/>
      <c r="AD1784" s="16"/>
      <c r="AE1784" s="20"/>
      <c r="AF1784" s="16"/>
      <c r="AG1784" s="20"/>
      <c r="AN1784" s="15"/>
      <c r="AO1784" s="20"/>
      <c r="AT1784" s="15"/>
      <c r="AU1784" s="17"/>
      <c r="AW1784" s="15"/>
      <c r="AX1784" s="20"/>
    </row>
    <row r="1785" spans="1:50" x14ac:dyDescent="0.3">
      <c r="A1785" s="28">
        <v>151</v>
      </c>
      <c r="B1785" s="28">
        <f>RADIANS(S0P5022[[#This Row],[Deg]])</f>
        <v>2.6354471705114375</v>
      </c>
      <c r="C1785" s="29">
        <v>0</v>
      </c>
      <c r="D1785" s="30">
        <v>1</v>
      </c>
      <c r="E1785" s="30">
        <f>-LOG(S0P5022[[#This Row],[p]]-0.5,2)</f>
        <v>1</v>
      </c>
      <c r="F1785" s="30" t="e">
        <f>-LOG(1-S0P5022[[#This Row],[p]],2)^2</f>
        <v>#NUM!</v>
      </c>
      <c r="G1785" s="30">
        <f>-LOG(S0P5022[[#This Row],[p]]-0.5,2)^2</f>
        <v>1</v>
      </c>
      <c r="H1785" s="30" t="e">
        <f>-LOG(1-S0P5022[[#This Row],[p]],2)</f>
        <v>#NUM!</v>
      </c>
      <c r="I1785" s="30">
        <f>1/S0P5022[[#This Row],[-LOG(p-0.5)^2]]</f>
        <v>1</v>
      </c>
      <c r="J1785" s="30">
        <f>1-S0P5022[[#This Row],[p]]</f>
        <v>0</v>
      </c>
      <c r="K1785" s="30" t="e">
        <f>1/S0P5022[[#This Row],[1-p]]</f>
        <v>#DIV/0!</v>
      </c>
      <c r="L1785" s="30">
        <f>S0P5022[[#This Row],[p]]*2-1</f>
        <v>1</v>
      </c>
      <c r="M1785" s="30">
        <f>S0P5022[[#This Row],[1-p]]*2</f>
        <v>0</v>
      </c>
      <c r="N1785" s="30">
        <f>S0P5022[[#This Row],[2p-1]]*2</f>
        <v>2</v>
      </c>
      <c r="O1785" s="30">
        <f>S0P5022[[#This Row],[2-2p]]*2</f>
        <v>0</v>
      </c>
      <c r="P1785" s="30">
        <f>2^S0P5022[[#This Row],[4p-2]]</f>
        <v>4</v>
      </c>
      <c r="Q1785" s="30">
        <f>2^S0P5022[[#This Row],[4-4p]]</f>
        <v>1</v>
      </c>
      <c r="R1785" s="30">
        <f>2^S0P5022[[#This Row],[2^(4p-2)]]</f>
        <v>16</v>
      </c>
      <c r="S1785" s="29">
        <f>S0P5022[[#This Row],[1-p]]/2</f>
        <v>0</v>
      </c>
      <c r="T1785" s="29" t="e">
        <f>S0P5022[[#This Row],[f(p)]]/LOG(1-S0P5022[[#This Row],[p]],2)^16</f>
        <v>#NUM!</v>
      </c>
      <c r="U1785" s="26" t="e">
        <f>2*(1-ABS(SIN(S0P5022[[#This Row],[Rad]]*2)))^(S0P5022[[#This Row],[-LOG(1-p)]])</f>
        <v>#NUM!</v>
      </c>
      <c r="V1785" s="26" t="e">
        <f>S0P5022[[#This Row],[f(p)]]*LOG(1-S0P5022[[#This Row],[p]],2)^-16</f>
        <v>#NUM!</v>
      </c>
      <c r="W1785" s="26" t="e">
        <f>S0P5022[[#This Row],[f(p)]]*2*((1-ABS(SIN(S0P5022[[#This Row],[Rad]]*2)))^(S0P5022[[#This Row],[-LOG(1-p)]]^2))</f>
        <v>#NUM!</v>
      </c>
      <c r="X1785" s="26" t="e">
        <f>S0P5022[[#This Row],[F3]]+S0P5022[[#This Row],[F2]]</f>
        <v>#NUM!</v>
      </c>
      <c r="Y1785" s="26"/>
      <c r="Z1785"/>
      <c r="AD1785" s="16"/>
      <c r="AE1785" s="20"/>
      <c r="AF1785" s="16"/>
      <c r="AG1785" s="20"/>
      <c r="AN1785" s="15"/>
      <c r="AO1785" s="20"/>
      <c r="AT1785" s="15"/>
      <c r="AU1785" s="17"/>
      <c r="AW1785" s="15"/>
      <c r="AX1785" s="20"/>
    </row>
    <row r="1786" spans="1:50" x14ac:dyDescent="0.3">
      <c r="A1786" s="28">
        <v>152</v>
      </c>
      <c r="B1786" s="28">
        <f>RADIANS(S0P5022[[#This Row],[Deg]])</f>
        <v>2.6529004630313811</v>
      </c>
      <c r="C1786" s="29">
        <v>0</v>
      </c>
      <c r="D1786" s="30">
        <v>1</v>
      </c>
      <c r="E1786" s="30">
        <f>-LOG(S0P5022[[#This Row],[p]]-0.5,2)</f>
        <v>1</v>
      </c>
      <c r="F1786" s="30" t="e">
        <f>-LOG(1-S0P5022[[#This Row],[p]],2)^2</f>
        <v>#NUM!</v>
      </c>
      <c r="G1786" s="30">
        <f>-LOG(S0P5022[[#This Row],[p]]-0.5,2)^2</f>
        <v>1</v>
      </c>
      <c r="H1786" s="30" t="e">
        <f>-LOG(1-S0P5022[[#This Row],[p]],2)</f>
        <v>#NUM!</v>
      </c>
      <c r="I1786" s="30">
        <f>1/S0P5022[[#This Row],[-LOG(p-0.5)^2]]</f>
        <v>1</v>
      </c>
      <c r="J1786" s="30">
        <f>1-S0P5022[[#This Row],[p]]</f>
        <v>0</v>
      </c>
      <c r="K1786" s="30" t="e">
        <f>1/S0P5022[[#This Row],[1-p]]</f>
        <v>#DIV/0!</v>
      </c>
      <c r="L1786" s="30">
        <f>S0P5022[[#This Row],[p]]*2-1</f>
        <v>1</v>
      </c>
      <c r="M1786" s="30">
        <f>S0P5022[[#This Row],[1-p]]*2</f>
        <v>0</v>
      </c>
      <c r="N1786" s="30">
        <f>S0P5022[[#This Row],[2p-1]]*2</f>
        <v>2</v>
      </c>
      <c r="O1786" s="30">
        <f>S0P5022[[#This Row],[2-2p]]*2</f>
        <v>0</v>
      </c>
      <c r="P1786" s="30">
        <f>2^S0P5022[[#This Row],[4p-2]]</f>
        <v>4</v>
      </c>
      <c r="Q1786" s="30">
        <f>2^S0P5022[[#This Row],[4-4p]]</f>
        <v>1</v>
      </c>
      <c r="R1786" s="30">
        <f>2^S0P5022[[#This Row],[2^(4p-2)]]</f>
        <v>16</v>
      </c>
      <c r="S1786" s="29">
        <f>S0P5022[[#This Row],[1-p]]/2</f>
        <v>0</v>
      </c>
      <c r="T1786" s="29" t="e">
        <f>S0P5022[[#This Row],[f(p)]]/LOG(1-S0P5022[[#This Row],[p]],2)^16</f>
        <v>#NUM!</v>
      </c>
      <c r="U1786" s="26" t="e">
        <f>2*(1-ABS(SIN(S0P5022[[#This Row],[Rad]]*2)))^(S0P5022[[#This Row],[-LOG(1-p)]])</f>
        <v>#NUM!</v>
      </c>
      <c r="V1786" s="26" t="e">
        <f>S0P5022[[#This Row],[f(p)]]*LOG(1-S0P5022[[#This Row],[p]],2)^-16</f>
        <v>#NUM!</v>
      </c>
      <c r="W1786" s="26" t="e">
        <f>S0P5022[[#This Row],[f(p)]]*2*((1-ABS(SIN(S0P5022[[#This Row],[Rad]]*2)))^(S0P5022[[#This Row],[-LOG(1-p)]]^2))</f>
        <v>#NUM!</v>
      </c>
      <c r="X1786" s="26" t="e">
        <f>S0P5022[[#This Row],[F3]]+S0P5022[[#This Row],[F2]]</f>
        <v>#NUM!</v>
      </c>
      <c r="Y1786" s="26"/>
      <c r="Z1786"/>
      <c r="AD1786" s="16"/>
      <c r="AE1786" s="20"/>
      <c r="AF1786" s="16"/>
      <c r="AG1786" s="20"/>
      <c r="AN1786" s="15"/>
      <c r="AO1786" s="20"/>
      <c r="AT1786" s="15"/>
      <c r="AU1786" s="17"/>
      <c r="AW1786" s="15"/>
      <c r="AX1786" s="20"/>
    </row>
    <row r="1787" spans="1:50" x14ac:dyDescent="0.3">
      <c r="A1787" s="28">
        <v>153</v>
      </c>
      <c r="B1787" s="28">
        <f>RADIANS(S0P5022[[#This Row],[Deg]])</f>
        <v>2.6703537555513241</v>
      </c>
      <c r="C1787" s="29">
        <v>0</v>
      </c>
      <c r="D1787" s="30">
        <v>1</v>
      </c>
      <c r="E1787" s="30">
        <f>-LOG(S0P5022[[#This Row],[p]]-0.5,2)</f>
        <v>1</v>
      </c>
      <c r="F1787" s="30" t="e">
        <f>-LOG(1-S0P5022[[#This Row],[p]],2)^2</f>
        <v>#NUM!</v>
      </c>
      <c r="G1787" s="30">
        <f>-LOG(S0P5022[[#This Row],[p]]-0.5,2)^2</f>
        <v>1</v>
      </c>
      <c r="H1787" s="30" t="e">
        <f>-LOG(1-S0P5022[[#This Row],[p]],2)</f>
        <v>#NUM!</v>
      </c>
      <c r="I1787" s="30">
        <f>1/S0P5022[[#This Row],[-LOG(p-0.5)^2]]</f>
        <v>1</v>
      </c>
      <c r="J1787" s="30">
        <f>1-S0P5022[[#This Row],[p]]</f>
        <v>0</v>
      </c>
      <c r="K1787" s="30" t="e">
        <f>1/S0P5022[[#This Row],[1-p]]</f>
        <v>#DIV/0!</v>
      </c>
      <c r="L1787" s="30">
        <f>S0P5022[[#This Row],[p]]*2-1</f>
        <v>1</v>
      </c>
      <c r="M1787" s="30">
        <f>S0P5022[[#This Row],[1-p]]*2</f>
        <v>0</v>
      </c>
      <c r="N1787" s="30">
        <f>S0P5022[[#This Row],[2p-1]]*2</f>
        <v>2</v>
      </c>
      <c r="O1787" s="30">
        <f>S0P5022[[#This Row],[2-2p]]*2</f>
        <v>0</v>
      </c>
      <c r="P1787" s="30">
        <f>2^S0P5022[[#This Row],[4p-2]]</f>
        <v>4</v>
      </c>
      <c r="Q1787" s="30">
        <f>2^S0P5022[[#This Row],[4-4p]]</f>
        <v>1</v>
      </c>
      <c r="R1787" s="30">
        <f>2^S0P5022[[#This Row],[2^(4p-2)]]</f>
        <v>16</v>
      </c>
      <c r="S1787" s="29">
        <f>S0P5022[[#This Row],[1-p]]/2</f>
        <v>0</v>
      </c>
      <c r="T1787" s="29" t="e">
        <f>S0P5022[[#This Row],[f(p)]]/LOG(1-S0P5022[[#This Row],[p]],2)^16</f>
        <v>#NUM!</v>
      </c>
      <c r="U1787" s="26" t="e">
        <f>2*(1-ABS(SIN(S0P5022[[#This Row],[Rad]]*2)))^(S0P5022[[#This Row],[-LOG(1-p)]])</f>
        <v>#NUM!</v>
      </c>
      <c r="V1787" s="26" t="e">
        <f>S0P5022[[#This Row],[f(p)]]*LOG(1-S0P5022[[#This Row],[p]],2)^-16</f>
        <v>#NUM!</v>
      </c>
      <c r="W1787" s="26" t="e">
        <f>S0P5022[[#This Row],[f(p)]]*2*((1-ABS(SIN(S0P5022[[#This Row],[Rad]]*2)))^(S0P5022[[#This Row],[-LOG(1-p)]]^2))</f>
        <v>#NUM!</v>
      </c>
      <c r="X1787" s="26" t="e">
        <f>S0P5022[[#This Row],[F3]]+S0P5022[[#This Row],[F2]]</f>
        <v>#NUM!</v>
      </c>
      <c r="Y1787" s="26"/>
      <c r="Z1787"/>
      <c r="AD1787" s="16"/>
      <c r="AE1787" s="20"/>
      <c r="AF1787" s="16"/>
      <c r="AG1787" s="20"/>
      <c r="AN1787" s="15"/>
      <c r="AO1787" s="20"/>
      <c r="AT1787" s="15"/>
      <c r="AU1787" s="17"/>
      <c r="AW1787" s="15"/>
      <c r="AX1787" s="20"/>
    </row>
    <row r="1788" spans="1:50" x14ac:dyDescent="0.3">
      <c r="A1788" s="28">
        <v>154</v>
      </c>
      <c r="B1788" s="28">
        <f>RADIANS(S0P5022[[#This Row],[Deg]])</f>
        <v>2.6878070480712677</v>
      </c>
      <c r="C1788" s="29">
        <v>0</v>
      </c>
      <c r="D1788" s="30">
        <v>1</v>
      </c>
      <c r="E1788" s="30">
        <f>-LOG(S0P5022[[#This Row],[p]]-0.5,2)</f>
        <v>1</v>
      </c>
      <c r="F1788" s="30" t="e">
        <f>-LOG(1-S0P5022[[#This Row],[p]],2)^2</f>
        <v>#NUM!</v>
      </c>
      <c r="G1788" s="30">
        <f>-LOG(S0P5022[[#This Row],[p]]-0.5,2)^2</f>
        <v>1</v>
      </c>
      <c r="H1788" s="30" t="e">
        <f>-LOG(1-S0P5022[[#This Row],[p]],2)</f>
        <v>#NUM!</v>
      </c>
      <c r="I1788" s="30">
        <f>1/S0P5022[[#This Row],[-LOG(p-0.5)^2]]</f>
        <v>1</v>
      </c>
      <c r="J1788" s="30">
        <f>1-S0P5022[[#This Row],[p]]</f>
        <v>0</v>
      </c>
      <c r="K1788" s="30" t="e">
        <f>1/S0P5022[[#This Row],[1-p]]</f>
        <v>#DIV/0!</v>
      </c>
      <c r="L1788" s="30">
        <f>S0P5022[[#This Row],[p]]*2-1</f>
        <v>1</v>
      </c>
      <c r="M1788" s="30">
        <f>S0P5022[[#This Row],[1-p]]*2</f>
        <v>0</v>
      </c>
      <c r="N1788" s="30">
        <f>S0P5022[[#This Row],[2p-1]]*2</f>
        <v>2</v>
      </c>
      <c r="O1788" s="30">
        <f>S0P5022[[#This Row],[2-2p]]*2</f>
        <v>0</v>
      </c>
      <c r="P1788" s="30">
        <f>2^S0P5022[[#This Row],[4p-2]]</f>
        <v>4</v>
      </c>
      <c r="Q1788" s="30">
        <f>2^S0P5022[[#This Row],[4-4p]]</f>
        <v>1</v>
      </c>
      <c r="R1788" s="30">
        <f>2^S0P5022[[#This Row],[2^(4p-2)]]</f>
        <v>16</v>
      </c>
      <c r="S1788" s="29">
        <f>S0P5022[[#This Row],[1-p]]/2</f>
        <v>0</v>
      </c>
      <c r="T1788" s="29" t="e">
        <f>S0P5022[[#This Row],[f(p)]]/LOG(1-S0P5022[[#This Row],[p]],2)^16</f>
        <v>#NUM!</v>
      </c>
      <c r="U1788" s="26" t="e">
        <f>2*(1-ABS(SIN(S0P5022[[#This Row],[Rad]]*2)))^(S0P5022[[#This Row],[-LOG(1-p)]])</f>
        <v>#NUM!</v>
      </c>
      <c r="V1788" s="26" t="e">
        <f>S0P5022[[#This Row],[f(p)]]*LOG(1-S0P5022[[#This Row],[p]],2)^-16</f>
        <v>#NUM!</v>
      </c>
      <c r="W1788" s="26" t="e">
        <f>S0P5022[[#This Row],[f(p)]]*2*((1-ABS(SIN(S0P5022[[#This Row],[Rad]]*2)))^(S0P5022[[#This Row],[-LOG(1-p)]]^2))</f>
        <v>#NUM!</v>
      </c>
      <c r="X1788" s="26" t="e">
        <f>S0P5022[[#This Row],[F3]]+S0P5022[[#This Row],[F2]]</f>
        <v>#NUM!</v>
      </c>
      <c r="Y1788" s="26"/>
      <c r="Z1788"/>
      <c r="AD1788" s="16"/>
      <c r="AE1788" s="20"/>
      <c r="AF1788" s="16"/>
      <c r="AG1788" s="20"/>
      <c r="AN1788" s="15"/>
      <c r="AO1788" s="20"/>
      <c r="AT1788" s="15"/>
      <c r="AU1788" s="17"/>
      <c r="AW1788" s="15"/>
      <c r="AX1788" s="20"/>
    </row>
    <row r="1789" spans="1:50" x14ac:dyDescent="0.3">
      <c r="A1789" s="28">
        <v>155</v>
      </c>
      <c r="B1789" s="28">
        <f>RADIANS(S0P5022[[#This Row],[Deg]])</f>
        <v>2.7052603405912108</v>
      </c>
      <c r="C1789" s="29">
        <v>0</v>
      </c>
      <c r="D1789" s="30">
        <v>1</v>
      </c>
      <c r="E1789" s="30">
        <f>-LOG(S0P5022[[#This Row],[p]]-0.5,2)</f>
        <v>1</v>
      </c>
      <c r="F1789" s="30" t="e">
        <f>-LOG(1-S0P5022[[#This Row],[p]],2)^2</f>
        <v>#NUM!</v>
      </c>
      <c r="G1789" s="30">
        <f>-LOG(S0P5022[[#This Row],[p]]-0.5,2)^2</f>
        <v>1</v>
      </c>
      <c r="H1789" s="30" t="e">
        <f>-LOG(1-S0P5022[[#This Row],[p]],2)</f>
        <v>#NUM!</v>
      </c>
      <c r="I1789" s="30">
        <f>1/S0P5022[[#This Row],[-LOG(p-0.5)^2]]</f>
        <v>1</v>
      </c>
      <c r="J1789" s="30">
        <f>1-S0P5022[[#This Row],[p]]</f>
        <v>0</v>
      </c>
      <c r="K1789" s="30" t="e">
        <f>1/S0P5022[[#This Row],[1-p]]</f>
        <v>#DIV/0!</v>
      </c>
      <c r="L1789" s="30">
        <f>S0P5022[[#This Row],[p]]*2-1</f>
        <v>1</v>
      </c>
      <c r="M1789" s="30">
        <f>S0P5022[[#This Row],[1-p]]*2</f>
        <v>0</v>
      </c>
      <c r="N1789" s="30">
        <f>S0P5022[[#This Row],[2p-1]]*2</f>
        <v>2</v>
      </c>
      <c r="O1789" s="30">
        <f>S0P5022[[#This Row],[2-2p]]*2</f>
        <v>0</v>
      </c>
      <c r="P1789" s="30">
        <f>2^S0P5022[[#This Row],[4p-2]]</f>
        <v>4</v>
      </c>
      <c r="Q1789" s="30">
        <f>2^S0P5022[[#This Row],[4-4p]]</f>
        <v>1</v>
      </c>
      <c r="R1789" s="30">
        <f>2^S0P5022[[#This Row],[2^(4p-2)]]</f>
        <v>16</v>
      </c>
      <c r="S1789" s="29">
        <f>S0P5022[[#This Row],[1-p]]/2</f>
        <v>0</v>
      </c>
      <c r="T1789" s="29" t="e">
        <f>S0P5022[[#This Row],[f(p)]]/LOG(1-S0P5022[[#This Row],[p]],2)^16</f>
        <v>#NUM!</v>
      </c>
      <c r="U1789" s="26" t="e">
        <f>2*(1-ABS(SIN(S0P5022[[#This Row],[Rad]]*2)))^(S0P5022[[#This Row],[-LOG(1-p)]])</f>
        <v>#NUM!</v>
      </c>
      <c r="V1789" s="26" t="e">
        <f>S0P5022[[#This Row],[f(p)]]*LOG(1-S0P5022[[#This Row],[p]],2)^-16</f>
        <v>#NUM!</v>
      </c>
      <c r="W1789" s="26" t="e">
        <f>S0P5022[[#This Row],[f(p)]]*2*((1-ABS(SIN(S0P5022[[#This Row],[Rad]]*2)))^(S0P5022[[#This Row],[-LOG(1-p)]]^2))</f>
        <v>#NUM!</v>
      </c>
      <c r="X1789" s="26" t="e">
        <f>S0P5022[[#This Row],[F3]]+S0P5022[[#This Row],[F2]]</f>
        <v>#NUM!</v>
      </c>
      <c r="Y1789" s="26"/>
      <c r="Z1789"/>
      <c r="AD1789" s="16"/>
      <c r="AE1789" s="20"/>
      <c r="AF1789" s="16"/>
      <c r="AG1789" s="20"/>
      <c r="AN1789" s="15"/>
      <c r="AO1789" s="20"/>
      <c r="AT1789" s="15"/>
      <c r="AU1789" s="17"/>
      <c r="AW1789" s="15"/>
      <c r="AX1789" s="20"/>
    </row>
    <row r="1790" spans="1:50" x14ac:dyDescent="0.3">
      <c r="A1790" s="28">
        <v>156</v>
      </c>
      <c r="B1790" s="28">
        <f>RADIANS(S0P5022[[#This Row],[Deg]])</f>
        <v>2.7227136331111539</v>
      </c>
      <c r="C1790" s="29">
        <v>0</v>
      </c>
      <c r="D1790" s="30">
        <v>1</v>
      </c>
      <c r="E1790" s="30">
        <f>-LOG(S0P5022[[#This Row],[p]]-0.5,2)</f>
        <v>1</v>
      </c>
      <c r="F1790" s="30" t="e">
        <f>-LOG(1-S0P5022[[#This Row],[p]],2)^2</f>
        <v>#NUM!</v>
      </c>
      <c r="G1790" s="30">
        <f>-LOG(S0P5022[[#This Row],[p]]-0.5,2)^2</f>
        <v>1</v>
      </c>
      <c r="H1790" s="30" t="e">
        <f>-LOG(1-S0P5022[[#This Row],[p]],2)</f>
        <v>#NUM!</v>
      </c>
      <c r="I1790" s="30">
        <f>1/S0P5022[[#This Row],[-LOG(p-0.5)^2]]</f>
        <v>1</v>
      </c>
      <c r="J1790" s="30">
        <f>1-S0P5022[[#This Row],[p]]</f>
        <v>0</v>
      </c>
      <c r="K1790" s="30" t="e">
        <f>1/S0P5022[[#This Row],[1-p]]</f>
        <v>#DIV/0!</v>
      </c>
      <c r="L1790" s="30">
        <f>S0P5022[[#This Row],[p]]*2-1</f>
        <v>1</v>
      </c>
      <c r="M1790" s="30">
        <f>S0P5022[[#This Row],[1-p]]*2</f>
        <v>0</v>
      </c>
      <c r="N1790" s="30">
        <f>S0P5022[[#This Row],[2p-1]]*2</f>
        <v>2</v>
      </c>
      <c r="O1790" s="30">
        <f>S0P5022[[#This Row],[2-2p]]*2</f>
        <v>0</v>
      </c>
      <c r="P1790" s="30">
        <f>2^S0P5022[[#This Row],[4p-2]]</f>
        <v>4</v>
      </c>
      <c r="Q1790" s="30">
        <f>2^S0P5022[[#This Row],[4-4p]]</f>
        <v>1</v>
      </c>
      <c r="R1790" s="30">
        <f>2^S0P5022[[#This Row],[2^(4p-2)]]</f>
        <v>16</v>
      </c>
      <c r="S1790" s="29">
        <f>S0P5022[[#This Row],[1-p]]/2</f>
        <v>0</v>
      </c>
      <c r="T1790" s="29" t="e">
        <f>S0P5022[[#This Row],[f(p)]]/LOG(1-S0P5022[[#This Row],[p]],2)^16</f>
        <v>#NUM!</v>
      </c>
      <c r="U1790" s="26" t="e">
        <f>2*(1-ABS(SIN(S0P5022[[#This Row],[Rad]]*2)))^(S0P5022[[#This Row],[-LOG(1-p)]])</f>
        <v>#NUM!</v>
      </c>
      <c r="V1790" s="26" t="e">
        <f>S0P5022[[#This Row],[f(p)]]*LOG(1-S0P5022[[#This Row],[p]],2)^-16</f>
        <v>#NUM!</v>
      </c>
      <c r="W1790" s="26" t="e">
        <f>S0P5022[[#This Row],[f(p)]]*2*((1-ABS(SIN(S0P5022[[#This Row],[Rad]]*2)))^(S0P5022[[#This Row],[-LOG(1-p)]]^2))</f>
        <v>#NUM!</v>
      </c>
      <c r="X1790" s="26" t="e">
        <f>S0P5022[[#This Row],[F3]]+S0P5022[[#This Row],[F2]]</f>
        <v>#NUM!</v>
      </c>
      <c r="Y1790" s="26"/>
      <c r="Z1790"/>
      <c r="AD1790" s="16"/>
      <c r="AE1790" s="20"/>
      <c r="AF1790" s="16"/>
      <c r="AG1790" s="20"/>
      <c r="AN1790" s="15"/>
      <c r="AO1790" s="20"/>
      <c r="AT1790" s="15"/>
      <c r="AU1790" s="17"/>
      <c r="AW1790" s="15"/>
      <c r="AX1790" s="20"/>
    </row>
    <row r="1791" spans="1:50" x14ac:dyDescent="0.3">
      <c r="A1791" s="28">
        <v>157</v>
      </c>
      <c r="B1791" s="28">
        <f>RADIANS(S0P5022[[#This Row],[Deg]])</f>
        <v>2.7401669256310974</v>
      </c>
      <c r="C1791" s="29">
        <v>0</v>
      </c>
      <c r="D1791" s="30">
        <v>1</v>
      </c>
      <c r="E1791" s="30">
        <f>-LOG(S0P5022[[#This Row],[p]]-0.5,2)</f>
        <v>1</v>
      </c>
      <c r="F1791" s="30" t="e">
        <f>-LOG(1-S0P5022[[#This Row],[p]],2)^2</f>
        <v>#NUM!</v>
      </c>
      <c r="G1791" s="30">
        <f>-LOG(S0P5022[[#This Row],[p]]-0.5,2)^2</f>
        <v>1</v>
      </c>
      <c r="H1791" s="30" t="e">
        <f>-LOG(1-S0P5022[[#This Row],[p]],2)</f>
        <v>#NUM!</v>
      </c>
      <c r="I1791" s="30">
        <f>1/S0P5022[[#This Row],[-LOG(p-0.5)^2]]</f>
        <v>1</v>
      </c>
      <c r="J1791" s="30">
        <f>1-S0P5022[[#This Row],[p]]</f>
        <v>0</v>
      </c>
      <c r="K1791" s="30" t="e">
        <f>1/S0P5022[[#This Row],[1-p]]</f>
        <v>#DIV/0!</v>
      </c>
      <c r="L1791" s="30">
        <f>S0P5022[[#This Row],[p]]*2-1</f>
        <v>1</v>
      </c>
      <c r="M1791" s="30">
        <f>S0P5022[[#This Row],[1-p]]*2</f>
        <v>0</v>
      </c>
      <c r="N1791" s="30">
        <f>S0P5022[[#This Row],[2p-1]]*2</f>
        <v>2</v>
      </c>
      <c r="O1791" s="30">
        <f>S0P5022[[#This Row],[2-2p]]*2</f>
        <v>0</v>
      </c>
      <c r="P1791" s="30">
        <f>2^S0P5022[[#This Row],[4p-2]]</f>
        <v>4</v>
      </c>
      <c r="Q1791" s="30">
        <f>2^S0P5022[[#This Row],[4-4p]]</f>
        <v>1</v>
      </c>
      <c r="R1791" s="30">
        <f>2^S0P5022[[#This Row],[2^(4p-2)]]</f>
        <v>16</v>
      </c>
      <c r="S1791" s="29">
        <f>S0P5022[[#This Row],[1-p]]/2</f>
        <v>0</v>
      </c>
      <c r="T1791" s="29" t="e">
        <f>S0P5022[[#This Row],[f(p)]]/LOG(1-S0P5022[[#This Row],[p]],2)^16</f>
        <v>#NUM!</v>
      </c>
      <c r="U1791" s="26" t="e">
        <f>2*(1-ABS(SIN(S0P5022[[#This Row],[Rad]]*2)))^(S0P5022[[#This Row],[-LOG(1-p)]])</f>
        <v>#NUM!</v>
      </c>
      <c r="V1791" s="26" t="e">
        <f>S0P5022[[#This Row],[f(p)]]*LOG(1-S0P5022[[#This Row],[p]],2)^-16</f>
        <v>#NUM!</v>
      </c>
      <c r="W1791" s="26" t="e">
        <f>S0P5022[[#This Row],[f(p)]]*2*((1-ABS(SIN(S0P5022[[#This Row],[Rad]]*2)))^(S0P5022[[#This Row],[-LOG(1-p)]]^2))</f>
        <v>#NUM!</v>
      </c>
      <c r="X1791" s="26" t="e">
        <f>S0P5022[[#This Row],[F3]]+S0P5022[[#This Row],[F2]]</f>
        <v>#NUM!</v>
      </c>
      <c r="Y1791" s="26"/>
      <c r="Z1791"/>
      <c r="AD1791" s="16"/>
      <c r="AE1791" s="20"/>
      <c r="AF1791" s="16"/>
      <c r="AG1791" s="20"/>
      <c r="AN1791" s="15"/>
      <c r="AO1791" s="20"/>
      <c r="AT1791" s="15"/>
      <c r="AU1791" s="17"/>
      <c r="AW1791" s="15"/>
      <c r="AX1791" s="20"/>
    </row>
    <row r="1792" spans="1:50" x14ac:dyDescent="0.3">
      <c r="A1792" s="28">
        <v>158</v>
      </c>
      <c r="B1792" s="28">
        <f>RADIANS(S0P5022[[#This Row],[Deg]])</f>
        <v>2.7576202181510405</v>
      </c>
      <c r="C1792" s="29">
        <v>0</v>
      </c>
      <c r="D1792" s="30">
        <v>1</v>
      </c>
      <c r="E1792" s="30">
        <f>-LOG(S0P5022[[#This Row],[p]]-0.5,2)</f>
        <v>1</v>
      </c>
      <c r="F1792" s="30" t="e">
        <f>-LOG(1-S0P5022[[#This Row],[p]],2)^2</f>
        <v>#NUM!</v>
      </c>
      <c r="G1792" s="30">
        <f>-LOG(S0P5022[[#This Row],[p]]-0.5,2)^2</f>
        <v>1</v>
      </c>
      <c r="H1792" s="30" t="e">
        <f>-LOG(1-S0P5022[[#This Row],[p]],2)</f>
        <v>#NUM!</v>
      </c>
      <c r="I1792" s="30">
        <f>1/S0P5022[[#This Row],[-LOG(p-0.5)^2]]</f>
        <v>1</v>
      </c>
      <c r="J1792" s="30">
        <f>1-S0P5022[[#This Row],[p]]</f>
        <v>0</v>
      </c>
      <c r="K1792" s="30" t="e">
        <f>1/S0P5022[[#This Row],[1-p]]</f>
        <v>#DIV/0!</v>
      </c>
      <c r="L1792" s="30">
        <f>S0P5022[[#This Row],[p]]*2-1</f>
        <v>1</v>
      </c>
      <c r="M1792" s="30">
        <f>S0P5022[[#This Row],[1-p]]*2</f>
        <v>0</v>
      </c>
      <c r="N1792" s="30">
        <f>S0P5022[[#This Row],[2p-1]]*2</f>
        <v>2</v>
      </c>
      <c r="O1792" s="30">
        <f>S0P5022[[#This Row],[2-2p]]*2</f>
        <v>0</v>
      </c>
      <c r="P1792" s="30">
        <f>2^S0P5022[[#This Row],[4p-2]]</f>
        <v>4</v>
      </c>
      <c r="Q1792" s="30">
        <f>2^S0P5022[[#This Row],[4-4p]]</f>
        <v>1</v>
      </c>
      <c r="R1792" s="30">
        <f>2^S0P5022[[#This Row],[2^(4p-2)]]</f>
        <v>16</v>
      </c>
      <c r="S1792" s="29">
        <f>S0P5022[[#This Row],[1-p]]/2</f>
        <v>0</v>
      </c>
      <c r="T1792" s="29" t="e">
        <f>S0P5022[[#This Row],[f(p)]]/LOG(1-S0P5022[[#This Row],[p]],2)^16</f>
        <v>#NUM!</v>
      </c>
      <c r="U1792" s="26" t="e">
        <f>2*(1-ABS(SIN(S0P5022[[#This Row],[Rad]]*2)))^(S0P5022[[#This Row],[-LOG(1-p)]])</f>
        <v>#NUM!</v>
      </c>
      <c r="V1792" s="26" t="e">
        <f>S0P5022[[#This Row],[f(p)]]*LOG(1-S0P5022[[#This Row],[p]],2)^-16</f>
        <v>#NUM!</v>
      </c>
      <c r="W1792" s="26" t="e">
        <f>S0P5022[[#This Row],[f(p)]]*2*((1-ABS(SIN(S0P5022[[#This Row],[Rad]]*2)))^(S0P5022[[#This Row],[-LOG(1-p)]]^2))</f>
        <v>#NUM!</v>
      </c>
      <c r="X1792" s="26" t="e">
        <f>S0P5022[[#This Row],[F3]]+S0P5022[[#This Row],[F2]]</f>
        <v>#NUM!</v>
      </c>
      <c r="Y1792" s="26"/>
      <c r="Z1792"/>
      <c r="AD1792" s="16"/>
      <c r="AE1792" s="20"/>
      <c r="AF1792" s="16"/>
      <c r="AG1792" s="20"/>
      <c r="AN1792" s="15"/>
      <c r="AO1792" s="20"/>
      <c r="AT1792" s="15"/>
      <c r="AU1792" s="17"/>
      <c r="AW1792" s="15"/>
      <c r="AX1792" s="20"/>
    </row>
    <row r="1793" spans="1:50" x14ac:dyDescent="0.3">
      <c r="A1793" s="28">
        <v>159</v>
      </c>
      <c r="B1793" s="28">
        <f>RADIANS(S0P5022[[#This Row],[Deg]])</f>
        <v>2.7750735106709841</v>
      </c>
      <c r="C1793" s="29">
        <v>0</v>
      </c>
      <c r="D1793" s="30">
        <v>1</v>
      </c>
      <c r="E1793" s="30">
        <f>-LOG(S0P5022[[#This Row],[p]]-0.5,2)</f>
        <v>1</v>
      </c>
      <c r="F1793" s="30" t="e">
        <f>-LOG(1-S0P5022[[#This Row],[p]],2)^2</f>
        <v>#NUM!</v>
      </c>
      <c r="G1793" s="30">
        <f>-LOG(S0P5022[[#This Row],[p]]-0.5,2)^2</f>
        <v>1</v>
      </c>
      <c r="H1793" s="30" t="e">
        <f>-LOG(1-S0P5022[[#This Row],[p]],2)</f>
        <v>#NUM!</v>
      </c>
      <c r="I1793" s="30">
        <f>1/S0P5022[[#This Row],[-LOG(p-0.5)^2]]</f>
        <v>1</v>
      </c>
      <c r="J1793" s="30">
        <f>1-S0P5022[[#This Row],[p]]</f>
        <v>0</v>
      </c>
      <c r="K1793" s="30" t="e">
        <f>1/S0P5022[[#This Row],[1-p]]</f>
        <v>#DIV/0!</v>
      </c>
      <c r="L1793" s="30">
        <f>S0P5022[[#This Row],[p]]*2-1</f>
        <v>1</v>
      </c>
      <c r="M1793" s="30">
        <f>S0P5022[[#This Row],[1-p]]*2</f>
        <v>0</v>
      </c>
      <c r="N1793" s="30">
        <f>S0P5022[[#This Row],[2p-1]]*2</f>
        <v>2</v>
      </c>
      <c r="O1793" s="30">
        <f>S0P5022[[#This Row],[2-2p]]*2</f>
        <v>0</v>
      </c>
      <c r="P1793" s="30">
        <f>2^S0P5022[[#This Row],[4p-2]]</f>
        <v>4</v>
      </c>
      <c r="Q1793" s="30">
        <f>2^S0P5022[[#This Row],[4-4p]]</f>
        <v>1</v>
      </c>
      <c r="R1793" s="30">
        <f>2^S0P5022[[#This Row],[2^(4p-2)]]</f>
        <v>16</v>
      </c>
      <c r="S1793" s="29">
        <f>S0P5022[[#This Row],[1-p]]/2</f>
        <v>0</v>
      </c>
      <c r="T1793" s="29" t="e">
        <f>S0P5022[[#This Row],[f(p)]]/LOG(1-S0P5022[[#This Row],[p]],2)^16</f>
        <v>#NUM!</v>
      </c>
      <c r="U1793" s="26" t="e">
        <f>2*(1-ABS(SIN(S0P5022[[#This Row],[Rad]]*2)))^(S0P5022[[#This Row],[-LOG(1-p)]])</f>
        <v>#NUM!</v>
      </c>
      <c r="V1793" s="26" t="e">
        <f>S0P5022[[#This Row],[f(p)]]*LOG(1-S0P5022[[#This Row],[p]],2)^-16</f>
        <v>#NUM!</v>
      </c>
      <c r="W1793" s="26" t="e">
        <f>S0P5022[[#This Row],[f(p)]]*2*((1-ABS(SIN(S0P5022[[#This Row],[Rad]]*2)))^(S0P5022[[#This Row],[-LOG(1-p)]]^2))</f>
        <v>#NUM!</v>
      </c>
      <c r="X1793" s="26" t="e">
        <f>S0P5022[[#This Row],[F3]]+S0P5022[[#This Row],[F2]]</f>
        <v>#NUM!</v>
      </c>
      <c r="Y1793" s="26"/>
      <c r="Z1793"/>
      <c r="AD1793" s="16"/>
      <c r="AE1793" s="20"/>
      <c r="AF1793" s="16"/>
      <c r="AG1793" s="20"/>
      <c r="AN1793" s="15"/>
      <c r="AO1793" s="20"/>
      <c r="AT1793" s="15"/>
      <c r="AU1793" s="17"/>
      <c r="AW1793" s="15"/>
      <c r="AX1793" s="20"/>
    </row>
    <row r="1794" spans="1:50" x14ac:dyDescent="0.3">
      <c r="A1794" s="28">
        <v>160</v>
      </c>
      <c r="B1794" s="28">
        <f>RADIANS(S0P5022[[#This Row],[Deg]])</f>
        <v>2.7925268031909272</v>
      </c>
      <c r="C1794" s="29">
        <v>0</v>
      </c>
      <c r="D1794" s="30">
        <v>1</v>
      </c>
      <c r="E1794" s="30">
        <f>-LOG(S0P5022[[#This Row],[p]]-0.5,2)</f>
        <v>1</v>
      </c>
      <c r="F1794" s="30" t="e">
        <f>-LOG(1-S0P5022[[#This Row],[p]],2)^2</f>
        <v>#NUM!</v>
      </c>
      <c r="G1794" s="30">
        <f>-LOG(S0P5022[[#This Row],[p]]-0.5,2)^2</f>
        <v>1</v>
      </c>
      <c r="H1794" s="30" t="e">
        <f>-LOG(1-S0P5022[[#This Row],[p]],2)</f>
        <v>#NUM!</v>
      </c>
      <c r="I1794" s="30">
        <f>1/S0P5022[[#This Row],[-LOG(p-0.5)^2]]</f>
        <v>1</v>
      </c>
      <c r="J1794" s="30">
        <f>1-S0P5022[[#This Row],[p]]</f>
        <v>0</v>
      </c>
      <c r="K1794" s="30" t="e">
        <f>1/S0P5022[[#This Row],[1-p]]</f>
        <v>#DIV/0!</v>
      </c>
      <c r="L1794" s="30">
        <f>S0P5022[[#This Row],[p]]*2-1</f>
        <v>1</v>
      </c>
      <c r="M1794" s="30">
        <f>S0P5022[[#This Row],[1-p]]*2</f>
        <v>0</v>
      </c>
      <c r="N1794" s="30">
        <f>S0P5022[[#This Row],[2p-1]]*2</f>
        <v>2</v>
      </c>
      <c r="O1794" s="30">
        <f>S0P5022[[#This Row],[2-2p]]*2</f>
        <v>0</v>
      </c>
      <c r="P1794" s="30">
        <f>2^S0P5022[[#This Row],[4p-2]]</f>
        <v>4</v>
      </c>
      <c r="Q1794" s="30">
        <f>2^S0P5022[[#This Row],[4-4p]]</f>
        <v>1</v>
      </c>
      <c r="R1794" s="30">
        <f>2^S0P5022[[#This Row],[2^(4p-2)]]</f>
        <v>16</v>
      </c>
      <c r="S1794" s="29">
        <f>S0P5022[[#This Row],[1-p]]/2</f>
        <v>0</v>
      </c>
      <c r="T1794" s="29" t="e">
        <f>S0P5022[[#This Row],[f(p)]]/LOG(1-S0P5022[[#This Row],[p]],2)^16</f>
        <v>#NUM!</v>
      </c>
      <c r="U1794" s="26" t="e">
        <f>2*(1-ABS(SIN(S0P5022[[#This Row],[Rad]]*2)))^(S0P5022[[#This Row],[-LOG(1-p)]])</f>
        <v>#NUM!</v>
      </c>
      <c r="V1794" s="26" t="e">
        <f>S0P5022[[#This Row],[f(p)]]*LOG(1-S0P5022[[#This Row],[p]],2)^-16</f>
        <v>#NUM!</v>
      </c>
      <c r="W1794" s="26" t="e">
        <f>S0P5022[[#This Row],[f(p)]]*2*((1-ABS(SIN(S0P5022[[#This Row],[Rad]]*2)))^(S0P5022[[#This Row],[-LOG(1-p)]]^2))</f>
        <v>#NUM!</v>
      </c>
      <c r="X1794" s="26" t="e">
        <f>S0P5022[[#This Row],[F3]]+S0P5022[[#This Row],[F2]]</f>
        <v>#NUM!</v>
      </c>
      <c r="Y1794" s="26"/>
      <c r="Z1794"/>
      <c r="AD1794" s="16"/>
      <c r="AE1794" s="20"/>
      <c r="AF1794" s="16"/>
      <c r="AG1794" s="20"/>
      <c r="AN1794" s="15"/>
      <c r="AO1794" s="20"/>
      <c r="AT1794" s="15"/>
      <c r="AU1794" s="17"/>
      <c r="AW1794" s="15"/>
      <c r="AX1794" s="20"/>
    </row>
    <row r="1795" spans="1:50" x14ac:dyDescent="0.3">
      <c r="A1795" s="28">
        <v>161</v>
      </c>
      <c r="B1795" s="28">
        <f>RADIANS(S0P5022[[#This Row],[Deg]])</f>
        <v>2.8099800957108707</v>
      </c>
      <c r="C1795" s="29">
        <v>0</v>
      </c>
      <c r="D1795" s="30">
        <v>1</v>
      </c>
      <c r="E1795" s="30">
        <f>-LOG(S0P5022[[#This Row],[p]]-0.5,2)</f>
        <v>1</v>
      </c>
      <c r="F1795" s="30" t="e">
        <f>-LOG(1-S0P5022[[#This Row],[p]],2)^2</f>
        <v>#NUM!</v>
      </c>
      <c r="G1795" s="30">
        <f>-LOG(S0P5022[[#This Row],[p]]-0.5,2)^2</f>
        <v>1</v>
      </c>
      <c r="H1795" s="30" t="e">
        <f>-LOG(1-S0P5022[[#This Row],[p]],2)</f>
        <v>#NUM!</v>
      </c>
      <c r="I1795" s="30">
        <f>1/S0P5022[[#This Row],[-LOG(p-0.5)^2]]</f>
        <v>1</v>
      </c>
      <c r="J1795" s="30">
        <f>1-S0P5022[[#This Row],[p]]</f>
        <v>0</v>
      </c>
      <c r="K1795" s="30" t="e">
        <f>1/S0P5022[[#This Row],[1-p]]</f>
        <v>#DIV/0!</v>
      </c>
      <c r="L1795" s="30">
        <f>S0P5022[[#This Row],[p]]*2-1</f>
        <v>1</v>
      </c>
      <c r="M1795" s="30">
        <f>S0P5022[[#This Row],[1-p]]*2</f>
        <v>0</v>
      </c>
      <c r="N1795" s="30">
        <f>S0P5022[[#This Row],[2p-1]]*2</f>
        <v>2</v>
      </c>
      <c r="O1795" s="30">
        <f>S0P5022[[#This Row],[2-2p]]*2</f>
        <v>0</v>
      </c>
      <c r="P1795" s="30">
        <f>2^S0P5022[[#This Row],[4p-2]]</f>
        <v>4</v>
      </c>
      <c r="Q1795" s="30">
        <f>2^S0P5022[[#This Row],[4-4p]]</f>
        <v>1</v>
      </c>
      <c r="R1795" s="30">
        <f>2^S0P5022[[#This Row],[2^(4p-2)]]</f>
        <v>16</v>
      </c>
      <c r="S1795" s="29">
        <f>S0P5022[[#This Row],[1-p]]/2</f>
        <v>0</v>
      </c>
      <c r="T1795" s="29" t="e">
        <f>S0P5022[[#This Row],[f(p)]]/LOG(1-S0P5022[[#This Row],[p]],2)^16</f>
        <v>#NUM!</v>
      </c>
      <c r="U1795" s="26" t="e">
        <f>2*(1-ABS(SIN(S0P5022[[#This Row],[Rad]]*2)))^(S0P5022[[#This Row],[-LOG(1-p)]])</f>
        <v>#NUM!</v>
      </c>
      <c r="V1795" s="26" t="e">
        <f>S0P5022[[#This Row],[f(p)]]*LOG(1-S0P5022[[#This Row],[p]],2)^-16</f>
        <v>#NUM!</v>
      </c>
      <c r="W1795" s="26" t="e">
        <f>S0P5022[[#This Row],[f(p)]]*2*((1-ABS(SIN(S0P5022[[#This Row],[Rad]]*2)))^(S0P5022[[#This Row],[-LOG(1-p)]]^2))</f>
        <v>#NUM!</v>
      </c>
      <c r="X1795" s="26" t="e">
        <f>S0P5022[[#This Row],[F3]]+S0P5022[[#This Row],[F2]]</f>
        <v>#NUM!</v>
      </c>
      <c r="Y1795" s="26"/>
      <c r="Z1795"/>
      <c r="AD1795" s="16"/>
      <c r="AE1795" s="20"/>
      <c r="AF1795" s="16"/>
      <c r="AG1795" s="20"/>
      <c r="AN1795" s="15"/>
      <c r="AO1795" s="20"/>
      <c r="AT1795" s="15"/>
      <c r="AU1795" s="17"/>
      <c r="AW1795" s="15"/>
      <c r="AX1795" s="20"/>
    </row>
    <row r="1796" spans="1:50" x14ac:dyDescent="0.3">
      <c r="A1796" s="28">
        <v>162</v>
      </c>
      <c r="B1796" s="28">
        <f>RADIANS(S0P5022[[#This Row],[Deg]])</f>
        <v>2.8274333882308138</v>
      </c>
      <c r="C1796" s="29">
        <v>0</v>
      </c>
      <c r="D1796" s="30">
        <v>1</v>
      </c>
      <c r="E1796" s="30">
        <f>-LOG(S0P5022[[#This Row],[p]]-0.5,2)</f>
        <v>1</v>
      </c>
      <c r="F1796" s="30" t="e">
        <f>-LOG(1-S0P5022[[#This Row],[p]],2)^2</f>
        <v>#NUM!</v>
      </c>
      <c r="G1796" s="30">
        <f>-LOG(S0P5022[[#This Row],[p]]-0.5,2)^2</f>
        <v>1</v>
      </c>
      <c r="H1796" s="30" t="e">
        <f>-LOG(1-S0P5022[[#This Row],[p]],2)</f>
        <v>#NUM!</v>
      </c>
      <c r="I1796" s="30">
        <f>1/S0P5022[[#This Row],[-LOG(p-0.5)^2]]</f>
        <v>1</v>
      </c>
      <c r="J1796" s="30">
        <f>1-S0P5022[[#This Row],[p]]</f>
        <v>0</v>
      </c>
      <c r="K1796" s="30" t="e">
        <f>1/S0P5022[[#This Row],[1-p]]</f>
        <v>#DIV/0!</v>
      </c>
      <c r="L1796" s="30">
        <f>S0P5022[[#This Row],[p]]*2-1</f>
        <v>1</v>
      </c>
      <c r="M1796" s="30">
        <f>S0P5022[[#This Row],[1-p]]*2</f>
        <v>0</v>
      </c>
      <c r="N1796" s="30">
        <f>S0P5022[[#This Row],[2p-1]]*2</f>
        <v>2</v>
      </c>
      <c r="O1796" s="30">
        <f>S0P5022[[#This Row],[2-2p]]*2</f>
        <v>0</v>
      </c>
      <c r="P1796" s="30">
        <f>2^S0P5022[[#This Row],[4p-2]]</f>
        <v>4</v>
      </c>
      <c r="Q1796" s="30">
        <f>2^S0P5022[[#This Row],[4-4p]]</f>
        <v>1</v>
      </c>
      <c r="R1796" s="30">
        <f>2^S0P5022[[#This Row],[2^(4p-2)]]</f>
        <v>16</v>
      </c>
      <c r="S1796" s="29">
        <f>S0P5022[[#This Row],[1-p]]/2</f>
        <v>0</v>
      </c>
      <c r="T1796" s="29" t="e">
        <f>S0P5022[[#This Row],[f(p)]]/LOG(1-S0P5022[[#This Row],[p]],2)^16</f>
        <v>#NUM!</v>
      </c>
      <c r="U1796" s="26" t="e">
        <f>2*(1-ABS(SIN(S0P5022[[#This Row],[Rad]]*2)))^(S0P5022[[#This Row],[-LOG(1-p)]])</f>
        <v>#NUM!</v>
      </c>
      <c r="V1796" s="26" t="e">
        <f>S0P5022[[#This Row],[f(p)]]*LOG(1-S0P5022[[#This Row],[p]],2)^-16</f>
        <v>#NUM!</v>
      </c>
      <c r="W1796" s="26" t="e">
        <f>S0P5022[[#This Row],[f(p)]]*2*((1-ABS(SIN(S0P5022[[#This Row],[Rad]]*2)))^(S0P5022[[#This Row],[-LOG(1-p)]]^2))</f>
        <v>#NUM!</v>
      </c>
      <c r="X1796" s="26" t="e">
        <f>S0P5022[[#This Row],[F3]]+S0P5022[[#This Row],[F2]]</f>
        <v>#NUM!</v>
      </c>
      <c r="Y1796" s="26"/>
      <c r="Z1796"/>
      <c r="AD1796" s="16"/>
      <c r="AE1796" s="20"/>
      <c r="AF1796" s="16"/>
      <c r="AG1796" s="20"/>
      <c r="AN1796" s="15"/>
      <c r="AO1796" s="20"/>
      <c r="AT1796" s="15"/>
      <c r="AU1796" s="17"/>
      <c r="AW1796" s="15"/>
      <c r="AX1796" s="20"/>
    </row>
    <row r="1797" spans="1:50" x14ac:dyDescent="0.3">
      <c r="A1797" s="28">
        <v>163</v>
      </c>
      <c r="B1797" s="28">
        <f>RADIANS(S0P5022[[#This Row],[Deg]])</f>
        <v>2.8448866807507573</v>
      </c>
      <c r="C1797" s="29">
        <v>0</v>
      </c>
      <c r="D1797" s="30">
        <v>1</v>
      </c>
      <c r="E1797" s="30">
        <f>-LOG(S0P5022[[#This Row],[p]]-0.5,2)</f>
        <v>1</v>
      </c>
      <c r="F1797" s="30" t="e">
        <f>-LOG(1-S0P5022[[#This Row],[p]],2)^2</f>
        <v>#NUM!</v>
      </c>
      <c r="G1797" s="30">
        <f>-LOG(S0P5022[[#This Row],[p]]-0.5,2)^2</f>
        <v>1</v>
      </c>
      <c r="H1797" s="30" t="e">
        <f>-LOG(1-S0P5022[[#This Row],[p]],2)</f>
        <v>#NUM!</v>
      </c>
      <c r="I1797" s="30">
        <f>1/S0P5022[[#This Row],[-LOG(p-0.5)^2]]</f>
        <v>1</v>
      </c>
      <c r="J1797" s="30">
        <f>1-S0P5022[[#This Row],[p]]</f>
        <v>0</v>
      </c>
      <c r="K1797" s="30" t="e">
        <f>1/S0P5022[[#This Row],[1-p]]</f>
        <v>#DIV/0!</v>
      </c>
      <c r="L1797" s="30">
        <f>S0P5022[[#This Row],[p]]*2-1</f>
        <v>1</v>
      </c>
      <c r="M1797" s="30">
        <f>S0P5022[[#This Row],[1-p]]*2</f>
        <v>0</v>
      </c>
      <c r="N1797" s="30">
        <f>S0P5022[[#This Row],[2p-1]]*2</f>
        <v>2</v>
      </c>
      <c r="O1797" s="30">
        <f>S0P5022[[#This Row],[2-2p]]*2</f>
        <v>0</v>
      </c>
      <c r="P1797" s="30">
        <f>2^S0P5022[[#This Row],[4p-2]]</f>
        <v>4</v>
      </c>
      <c r="Q1797" s="30">
        <f>2^S0P5022[[#This Row],[4-4p]]</f>
        <v>1</v>
      </c>
      <c r="R1797" s="30">
        <f>2^S0P5022[[#This Row],[2^(4p-2)]]</f>
        <v>16</v>
      </c>
      <c r="S1797" s="29">
        <f>S0P5022[[#This Row],[1-p]]/2</f>
        <v>0</v>
      </c>
      <c r="T1797" s="29" t="e">
        <f>S0P5022[[#This Row],[f(p)]]/LOG(1-S0P5022[[#This Row],[p]],2)^16</f>
        <v>#NUM!</v>
      </c>
      <c r="U1797" s="26" t="e">
        <f>2*(1-ABS(SIN(S0P5022[[#This Row],[Rad]]*2)))^(S0P5022[[#This Row],[-LOG(1-p)]])</f>
        <v>#NUM!</v>
      </c>
      <c r="V1797" s="26" t="e">
        <f>S0P5022[[#This Row],[f(p)]]*LOG(1-S0P5022[[#This Row],[p]],2)^-16</f>
        <v>#NUM!</v>
      </c>
      <c r="W1797" s="26" t="e">
        <f>S0P5022[[#This Row],[f(p)]]*2*((1-ABS(SIN(S0P5022[[#This Row],[Rad]]*2)))^(S0P5022[[#This Row],[-LOG(1-p)]]^2))</f>
        <v>#NUM!</v>
      </c>
      <c r="X1797" s="26" t="e">
        <f>S0P5022[[#This Row],[F3]]+S0P5022[[#This Row],[F2]]</f>
        <v>#NUM!</v>
      </c>
      <c r="Y1797" s="26"/>
      <c r="Z1797"/>
      <c r="AD1797" s="16"/>
      <c r="AE1797" s="20"/>
      <c r="AF1797" s="16"/>
      <c r="AG1797" s="20"/>
      <c r="AN1797" s="15"/>
      <c r="AO1797" s="20"/>
      <c r="AT1797" s="15"/>
      <c r="AU1797" s="17"/>
      <c r="AW1797" s="15"/>
      <c r="AX1797" s="20"/>
    </row>
    <row r="1798" spans="1:50" x14ac:dyDescent="0.3">
      <c r="A1798" s="28">
        <v>164</v>
      </c>
      <c r="B1798" s="28">
        <f>RADIANS(S0P5022[[#This Row],[Deg]])</f>
        <v>2.8623399732707004</v>
      </c>
      <c r="C1798" s="29">
        <v>0</v>
      </c>
      <c r="D1798" s="30">
        <v>1</v>
      </c>
      <c r="E1798" s="30">
        <f>-LOG(S0P5022[[#This Row],[p]]-0.5,2)</f>
        <v>1</v>
      </c>
      <c r="F1798" s="30" t="e">
        <f>-LOG(1-S0P5022[[#This Row],[p]],2)^2</f>
        <v>#NUM!</v>
      </c>
      <c r="G1798" s="30">
        <f>-LOG(S0P5022[[#This Row],[p]]-0.5,2)^2</f>
        <v>1</v>
      </c>
      <c r="H1798" s="30" t="e">
        <f>-LOG(1-S0P5022[[#This Row],[p]],2)</f>
        <v>#NUM!</v>
      </c>
      <c r="I1798" s="30">
        <f>1/S0P5022[[#This Row],[-LOG(p-0.5)^2]]</f>
        <v>1</v>
      </c>
      <c r="J1798" s="30">
        <f>1-S0P5022[[#This Row],[p]]</f>
        <v>0</v>
      </c>
      <c r="K1798" s="30" t="e">
        <f>1/S0P5022[[#This Row],[1-p]]</f>
        <v>#DIV/0!</v>
      </c>
      <c r="L1798" s="30">
        <f>S0P5022[[#This Row],[p]]*2-1</f>
        <v>1</v>
      </c>
      <c r="M1798" s="30">
        <f>S0P5022[[#This Row],[1-p]]*2</f>
        <v>0</v>
      </c>
      <c r="N1798" s="30">
        <f>S0P5022[[#This Row],[2p-1]]*2</f>
        <v>2</v>
      </c>
      <c r="O1798" s="30">
        <f>S0P5022[[#This Row],[2-2p]]*2</f>
        <v>0</v>
      </c>
      <c r="P1798" s="30">
        <f>2^S0P5022[[#This Row],[4p-2]]</f>
        <v>4</v>
      </c>
      <c r="Q1798" s="30">
        <f>2^S0P5022[[#This Row],[4-4p]]</f>
        <v>1</v>
      </c>
      <c r="R1798" s="30">
        <f>2^S0P5022[[#This Row],[2^(4p-2)]]</f>
        <v>16</v>
      </c>
      <c r="S1798" s="29">
        <f>S0P5022[[#This Row],[1-p]]/2</f>
        <v>0</v>
      </c>
      <c r="T1798" s="29" t="e">
        <f>S0P5022[[#This Row],[f(p)]]/LOG(1-S0P5022[[#This Row],[p]],2)^16</f>
        <v>#NUM!</v>
      </c>
      <c r="U1798" s="26" t="e">
        <f>2*(1-ABS(SIN(S0P5022[[#This Row],[Rad]]*2)))^(S0P5022[[#This Row],[-LOG(1-p)]])</f>
        <v>#NUM!</v>
      </c>
      <c r="V1798" s="26" t="e">
        <f>S0P5022[[#This Row],[f(p)]]*LOG(1-S0P5022[[#This Row],[p]],2)^-16</f>
        <v>#NUM!</v>
      </c>
      <c r="W1798" s="26" t="e">
        <f>S0P5022[[#This Row],[f(p)]]*2*((1-ABS(SIN(S0P5022[[#This Row],[Rad]]*2)))^(S0P5022[[#This Row],[-LOG(1-p)]]^2))</f>
        <v>#NUM!</v>
      </c>
      <c r="X1798" s="26" t="e">
        <f>S0P5022[[#This Row],[F3]]+S0P5022[[#This Row],[F2]]</f>
        <v>#NUM!</v>
      </c>
      <c r="Y1798" s="26"/>
      <c r="Z1798"/>
      <c r="AD1798" s="16"/>
      <c r="AE1798" s="20"/>
      <c r="AF1798" s="16"/>
      <c r="AG1798" s="20"/>
      <c r="AN1798" s="15"/>
      <c r="AO1798" s="20"/>
      <c r="AT1798" s="15"/>
      <c r="AU1798" s="17"/>
      <c r="AW1798" s="15"/>
      <c r="AX1798" s="20"/>
    </row>
    <row r="1799" spans="1:50" x14ac:dyDescent="0.3">
      <c r="A1799" s="28">
        <v>165</v>
      </c>
      <c r="B1799" s="28">
        <f>RADIANS(S0P5022[[#This Row],[Deg]])</f>
        <v>2.8797932657906435</v>
      </c>
      <c r="C1799" s="29">
        <v>0</v>
      </c>
      <c r="D1799" s="30">
        <v>1</v>
      </c>
      <c r="E1799" s="30">
        <f>-LOG(S0P5022[[#This Row],[p]]-0.5,2)</f>
        <v>1</v>
      </c>
      <c r="F1799" s="30" t="e">
        <f>-LOG(1-S0P5022[[#This Row],[p]],2)^2</f>
        <v>#NUM!</v>
      </c>
      <c r="G1799" s="30">
        <f>-LOG(S0P5022[[#This Row],[p]]-0.5,2)^2</f>
        <v>1</v>
      </c>
      <c r="H1799" s="30" t="e">
        <f>-LOG(1-S0P5022[[#This Row],[p]],2)</f>
        <v>#NUM!</v>
      </c>
      <c r="I1799" s="30">
        <f>1/S0P5022[[#This Row],[-LOG(p-0.5)^2]]</f>
        <v>1</v>
      </c>
      <c r="J1799" s="30">
        <f>1-S0P5022[[#This Row],[p]]</f>
        <v>0</v>
      </c>
      <c r="K1799" s="30" t="e">
        <f>1/S0P5022[[#This Row],[1-p]]</f>
        <v>#DIV/0!</v>
      </c>
      <c r="L1799" s="30">
        <f>S0P5022[[#This Row],[p]]*2-1</f>
        <v>1</v>
      </c>
      <c r="M1799" s="30">
        <f>S0P5022[[#This Row],[1-p]]*2</f>
        <v>0</v>
      </c>
      <c r="N1799" s="30">
        <f>S0P5022[[#This Row],[2p-1]]*2</f>
        <v>2</v>
      </c>
      <c r="O1799" s="30">
        <f>S0P5022[[#This Row],[2-2p]]*2</f>
        <v>0</v>
      </c>
      <c r="P1799" s="30">
        <f>2^S0P5022[[#This Row],[4p-2]]</f>
        <v>4</v>
      </c>
      <c r="Q1799" s="30">
        <f>2^S0P5022[[#This Row],[4-4p]]</f>
        <v>1</v>
      </c>
      <c r="R1799" s="30">
        <f>2^S0P5022[[#This Row],[2^(4p-2)]]</f>
        <v>16</v>
      </c>
      <c r="S1799" s="29">
        <f>S0P5022[[#This Row],[1-p]]/2</f>
        <v>0</v>
      </c>
      <c r="T1799" s="29" t="e">
        <f>S0P5022[[#This Row],[f(p)]]/LOG(1-S0P5022[[#This Row],[p]],2)^16</f>
        <v>#NUM!</v>
      </c>
      <c r="U1799" s="26" t="e">
        <f>2*(1-ABS(SIN(S0P5022[[#This Row],[Rad]]*2)))^(S0P5022[[#This Row],[-LOG(1-p)]])</f>
        <v>#NUM!</v>
      </c>
      <c r="V1799" s="26" t="e">
        <f>S0P5022[[#This Row],[f(p)]]*LOG(1-S0P5022[[#This Row],[p]],2)^-16</f>
        <v>#NUM!</v>
      </c>
      <c r="W1799" s="26" t="e">
        <f>S0P5022[[#This Row],[f(p)]]*2*((1-ABS(SIN(S0P5022[[#This Row],[Rad]]*2)))^(S0P5022[[#This Row],[-LOG(1-p)]]^2))</f>
        <v>#NUM!</v>
      </c>
      <c r="X1799" s="26" t="e">
        <f>S0P5022[[#This Row],[F3]]+S0P5022[[#This Row],[F2]]</f>
        <v>#NUM!</v>
      </c>
      <c r="Y1799" s="26"/>
      <c r="Z1799"/>
      <c r="AD1799" s="16"/>
      <c r="AE1799" s="20"/>
      <c r="AF1799" s="16"/>
      <c r="AG1799" s="20"/>
      <c r="AN1799" s="15"/>
      <c r="AO1799" s="20"/>
      <c r="AT1799" s="15"/>
      <c r="AU1799" s="17"/>
      <c r="AW1799" s="15"/>
      <c r="AX1799" s="20"/>
    </row>
    <row r="1800" spans="1:50" x14ac:dyDescent="0.3">
      <c r="A1800" s="28">
        <v>166</v>
      </c>
      <c r="B1800" s="28">
        <f>RADIANS(S0P5022[[#This Row],[Deg]])</f>
        <v>2.8972465583105871</v>
      </c>
      <c r="C1800" s="29">
        <v>0</v>
      </c>
      <c r="D1800" s="30">
        <v>1</v>
      </c>
      <c r="E1800" s="30">
        <f>-LOG(S0P5022[[#This Row],[p]]-0.5,2)</f>
        <v>1</v>
      </c>
      <c r="F1800" s="30" t="e">
        <f>-LOG(1-S0P5022[[#This Row],[p]],2)^2</f>
        <v>#NUM!</v>
      </c>
      <c r="G1800" s="30">
        <f>-LOG(S0P5022[[#This Row],[p]]-0.5,2)^2</f>
        <v>1</v>
      </c>
      <c r="H1800" s="30" t="e">
        <f>-LOG(1-S0P5022[[#This Row],[p]],2)</f>
        <v>#NUM!</v>
      </c>
      <c r="I1800" s="30">
        <f>1/S0P5022[[#This Row],[-LOG(p-0.5)^2]]</f>
        <v>1</v>
      </c>
      <c r="J1800" s="30">
        <f>1-S0P5022[[#This Row],[p]]</f>
        <v>0</v>
      </c>
      <c r="K1800" s="30" t="e">
        <f>1/S0P5022[[#This Row],[1-p]]</f>
        <v>#DIV/0!</v>
      </c>
      <c r="L1800" s="30">
        <f>S0P5022[[#This Row],[p]]*2-1</f>
        <v>1</v>
      </c>
      <c r="M1800" s="30">
        <f>S0P5022[[#This Row],[1-p]]*2</f>
        <v>0</v>
      </c>
      <c r="N1800" s="30">
        <f>S0P5022[[#This Row],[2p-1]]*2</f>
        <v>2</v>
      </c>
      <c r="O1800" s="30">
        <f>S0P5022[[#This Row],[2-2p]]*2</f>
        <v>0</v>
      </c>
      <c r="P1800" s="30">
        <f>2^S0P5022[[#This Row],[4p-2]]</f>
        <v>4</v>
      </c>
      <c r="Q1800" s="30">
        <f>2^S0P5022[[#This Row],[4-4p]]</f>
        <v>1</v>
      </c>
      <c r="R1800" s="30">
        <f>2^S0P5022[[#This Row],[2^(4p-2)]]</f>
        <v>16</v>
      </c>
      <c r="S1800" s="29">
        <f>S0P5022[[#This Row],[1-p]]/2</f>
        <v>0</v>
      </c>
      <c r="T1800" s="29" t="e">
        <f>S0P5022[[#This Row],[f(p)]]/LOG(1-S0P5022[[#This Row],[p]],2)^16</f>
        <v>#NUM!</v>
      </c>
      <c r="U1800" s="26" t="e">
        <f>2*(1-ABS(SIN(S0P5022[[#This Row],[Rad]]*2)))^(S0P5022[[#This Row],[-LOG(1-p)]])</f>
        <v>#NUM!</v>
      </c>
      <c r="V1800" s="26" t="e">
        <f>S0P5022[[#This Row],[f(p)]]*LOG(1-S0P5022[[#This Row],[p]],2)^-16</f>
        <v>#NUM!</v>
      </c>
      <c r="W1800" s="26" t="e">
        <f>S0P5022[[#This Row],[f(p)]]*2*((1-ABS(SIN(S0P5022[[#This Row],[Rad]]*2)))^(S0P5022[[#This Row],[-LOG(1-p)]]^2))</f>
        <v>#NUM!</v>
      </c>
      <c r="X1800" s="26" t="e">
        <f>S0P5022[[#This Row],[F3]]+S0P5022[[#This Row],[F2]]</f>
        <v>#NUM!</v>
      </c>
      <c r="Y1800" s="26"/>
      <c r="Z1800"/>
      <c r="AD1800" s="16"/>
      <c r="AE1800" s="20"/>
      <c r="AF1800" s="16"/>
      <c r="AG1800" s="20"/>
      <c r="AN1800" s="15"/>
      <c r="AO1800" s="20"/>
      <c r="AT1800" s="15"/>
      <c r="AU1800" s="17"/>
      <c r="AW1800" s="15"/>
      <c r="AX1800" s="20"/>
    </row>
    <row r="1801" spans="1:50" x14ac:dyDescent="0.3">
      <c r="A1801" s="28">
        <v>167</v>
      </c>
      <c r="B1801" s="28">
        <f>RADIANS(S0P5022[[#This Row],[Deg]])</f>
        <v>2.9146998508305302</v>
      </c>
      <c r="C1801" s="29">
        <v>0</v>
      </c>
      <c r="D1801" s="30">
        <v>1</v>
      </c>
      <c r="E1801" s="30">
        <f>-LOG(S0P5022[[#This Row],[p]]-0.5,2)</f>
        <v>1</v>
      </c>
      <c r="F1801" s="30" t="e">
        <f>-LOG(1-S0P5022[[#This Row],[p]],2)^2</f>
        <v>#NUM!</v>
      </c>
      <c r="G1801" s="30">
        <f>-LOG(S0P5022[[#This Row],[p]]-0.5,2)^2</f>
        <v>1</v>
      </c>
      <c r="H1801" s="30" t="e">
        <f>-LOG(1-S0P5022[[#This Row],[p]],2)</f>
        <v>#NUM!</v>
      </c>
      <c r="I1801" s="30">
        <f>1/S0P5022[[#This Row],[-LOG(p-0.5)^2]]</f>
        <v>1</v>
      </c>
      <c r="J1801" s="30">
        <f>1-S0P5022[[#This Row],[p]]</f>
        <v>0</v>
      </c>
      <c r="K1801" s="30" t="e">
        <f>1/S0P5022[[#This Row],[1-p]]</f>
        <v>#DIV/0!</v>
      </c>
      <c r="L1801" s="30">
        <f>S0P5022[[#This Row],[p]]*2-1</f>
        <v>1</v>
      </c>
      <c r="M1801" s="30">
        <f>S0P5022[[#This Row],[1-p]]*2</f>
        <v>0</v>
      </c>
      <c r="N1801" s="30">
        <f>S0P5022[[#This Row],[2p-1]]*2</f>
        <v>2</v>
      </c>
      <c r="O1801" s="30">
        <f>S0P5022[[#This Row],[2-2p]]*2</f>
        <v>0</v>
      </c>
      <c r="P1801" s="30">
        <f>2^S0P5022[[#This Row],[4p-2]]</f>
        <v>4</v>
      </c>
      <c r="Q1801" s="30">
        <f>2^S0P5022[[#This Row],[4-4p]]</f>
        <v>1</v>
      </c>
      <c r="R1801" s="30">
        <f>2^S0P5022[[#This Row],[2^(4p-2)]]</f>
        <v>16</v>
      </c>
      <c r="S1801" s="29">
        <f>S0P5022[[#This Row],[1-p]]/2</f>
        <v>0</v>
      </c>
      <c r="T1801" s="29" t="e">
        <f>S0P5022[[#This Row],[f(p)]]/LOG(1-S0P5022[[#This Row],[p]],2)^16</f>
        <v>#NUM!</v>
      </c>
      <c r="U1801" s="26" t="e">
        <f>2*(1-ABS(SIN(S0P5022[[#This Row],[Rad]]*2)))^(S0P5022[[#This Row],[-LOG(1-p)]])</f>
        <v>#NUM!</v>
      </c>
      <c r="V1801" s="26" t="e">
        <f>S0P5022[[#This Row],[f(p)]]*LOG(1-S0P5022[[#This Row],[p]],2)^-16</f>
        <v>#NUM!</v>
      </c>
      <c r="W1801" s="26" t="e">
        <f>S0P5022[[#This Row],[f(p)]]*2*((1-ABS(SIN(S0P5022[[#This Row],[Rad]]*2)))^(S0P5022[[#This Row],[-LOG(1-p)]]^2))</f>
        <v>#NUM!</v>
      </c>
      <c r="X1801" s="26" t="e">
        <f>S0P5022[[#This Row],[F3]]+S0P5022[[#This Row],[F2]]</f>
        <v>#NUM!</v>
      </c>
      <c r="Y1801" s="26"/>
      <c r="Z1801"/>
      <c r="AD1801" s="16"/>
      <c r="AE1801" s="20"/>
      <c r="AF1801" s="16"/>
      <c r="AG1801" s="20"/>
      <c r="AN1801" s="15"/>
      <c r="AO1801" s="20"/>
      <c r="AT1801" s="15"/>
      <c r="AU1801" s="17"/>
      <c r="AW1801" s="15"/>
      <c r="AX1801" s="20"/>
    </row>
    <row r="1802" spans="1:50" x14ac:dyDescent="0.3">
      <c r="A1802" s="28">
        <v>168</v>
      </c>
      <c r="B1802" s="28">
        <f>RADIANS(S0P5022[[#This Row],[Deg]])</f>
        <v>2.9321531433504737</v>
      </c>
      <c r="C1802" s="29">
        <v>0</v>
      </c>
      <c r="D1802" s="30">
        <v>1</v>
      </c>
      <c r="E1802" s="30">
        <f>-LOG(S0P5022[[#This Row],[p]]-0.5,2)</f>
        <v>1</v>
      </c>
      <c r="F1802" s="30" t="e">
        <f>-LOG(1-S0P5022[[#This Row],[p]],2)^2</f>
        <v>#NUM!</v>
      </c>
      <c r="G1802" s="30">
        <f>-LOG(S0P5022[[#This Row],[p]]-0.5,2)^2</f>
        <v>1</v>
      </c>
      <c r="H1802" s="30" t="e">
        <f>-LOG(1-S0P5022[[#This Row],[p]],2)</f>
        <v>#NUM!</v>
      </c>
      <c r="I1802" s="30">
        <f>1/S0P5022[[#This Row],[-LOG(p-0.5)^2]]</f>
        <v>1</v>
      </c>
      <c r="J1802" s="30">
        <f>1-S0P5022[[#This Row],[p]]</f>
        <v>0</v>
      </c>
      <c r="K1802" s="30" t="e">
        <f>1/S0P5022[[#This Row],[1-p]]</f>
        <v>#DIV/0!</v>
      </c>
      <c r="L1802" s="30">
        <f>S0P5022[[#This Row],[p]]*2-1</f>
        <v>1</v>
      </c>
      <c r="M1802" s="30">
        <f>S0P5022[[#This Row],[1-p]]*2</f>
        <v>0</v>
      </c>
      <c r="N1802" s="30">
        <f>S0P5022[[#This Row],[2p-1]]*2</f>
        <v>2</v>
      </c>
      <c r="O1802" s="30">
        <f>S0P5022[[#This Row],[2-2p]]*2</f>
        <v>0</v>
      </c>
      <c r="P1802" s="30">
        <f>2^S0P5022[[#This Row],[4p-2]]</f>
        <v>4</v>
      </c>
      <c r="Q1802" s="30">
        <f>2^S0P5022[[#This Row],[4-4p]]</f>
        <v>1</v>
      </c>
      <c r="R1802" s="30">
        <f>2^S0P5022[[#This Row],[2^(4p-2)]]</f>
        <v>16</v>
      </c>
      <c r="S1802" s="29">
        <f>S0P5022[[#This Row],[1-p]]/2</f>
        <v>0</v>
      </c>
      <c r="T1802" s="29" t="e">
        <f>S0P5022[[#This Row],[f(p)]]/LOG(1-S0P5022[[#This Row],[p]],2)^16</f>
        <v>#NUM!</v>
      </c>
      <c r="U1802" s="26" t="e">
        <f>2*(1-ABS(SIN(S0P5022[[#This Row],[Rad]]*2)))^(S0P5022[[#This Row],[-LOG(1-p)]])</f>
        <v>#NUM!</v>
      </c>
      <c r="V1802" s="26" t="e">
        <f>S0P5022[[#This Row],[f(p)]]*LOG(1-S0P5022[[#This Row],[p]],2)^-16</f>
        <v>#NUM!</v>
      </c>
      <c r="W1802" s="26" t="e">
        <f>S0P5022[[#This Row],[f(p)]]*2*((1-ABS(SIN(S0P5022[[#This Row],[Rad]]*2)))^(S0P5022[[#This Row],[-LOG(1-p)]]^2))</f>
        <v>#NUM!</v>
      </c>
      <c r="X1802" s="26" t="e">
        <f>S0P5022[[#This Row],[F3]]+S0P5022[[#This Row],[F2]]</f>
        <v>#NUM!</v>
      </c>
      <c r="Y1802" s="26"/>
      <c r="Z1802"/>
      <c r="AD1802" s="16"/>
      <c r="AE1802" s="20"/>
      <c r="AF1802" s="16"/>
      <c r="AG1802" s="20"/>
      <c r="AN1802" s="15"/>
      <c r="AO1802" s="20"/>
      <c r="AT1802" s="15"/>
      <c r="AU1802" s="17"/>
      <c r="AW1802" s="15"/>
      <c r="AX1802" s="20"/>
    </row>
    <row r="1803" spans="1:50" x14ac:dyDescent="0.3">
      <c r="A1803" s="28">
        <v>169</v>
      </c>
      <c r="B1803" s="28">
        <f>RADIANS(S0P5022[[#This Row],[Deg]])</f>
        <v>2.9496064358704168</v>
      </c>
      <c r="C1803" s="29">
        <v>0</v>
      </c>
      <c r="D1803" s="30">
        <v>1</v>
      </c>
      <c r="E1803" s="30">
        <f>-LOG(S0P5022[[#This Row],[p]]-0.5,2)</f>
        <v>1</v>
      </c>
      <c r="F1803" s="30" t="e">
        <f>-LOG(1-S0P5022[[#This Row],[p]],2)^2</f>
        <v>#NUM!</v>
      </c>
      <c r="G1803" s="30">
        <f>-LOG(S0P5022[[#This Row],[p]]-0.5,2)^2</f>
        <v>1</v>
      </c>
      <c r="H1803" s="30" t="e">
        <f>-LOG(1-S0P5022[[#This Row],[p]],2)</f>
        <v>#NUM!</v>
      </c>
      <c r="I1803" s="30">
        <f>1/S0P5022[[#This Row],[-LOG(p-0.5)^2]]</f>
        <v>1</v>
      </c>
      <c r="J1803" s="30">
        <f>1-S0P5022[[#This Row],[p]]</f>
        <v>0</v>
      </c>
      <c r="K1803" s="30" t="e">
        <f>1/S0P5022[[#This Row],[1-p]]</f>
        <v>#DIV/0!</v>
      </c>
      <c r="L1803" s="30">
        <f>S0P5022[[#This Row],[p]]*2-1</f>
        <v>1</v>
      </c>
      <c r="M1803" s="30">
        <f>S0P5022[[#This Row],[1-p]]*2</f>
        <v>0</v>
      </c>
      <c r="N1803" s="30">
        <f>S0P5022[[#This Row],[2p-1]]*2</f>
        <v>2</v>
      </c>
      <c r="O1803" s="30">
        <f>S0P5022[[#This Row],[2-2p]]*2</f>
        <v>0</v>
      </c>
      <c r="P1803" s="30">
        <f>2^S0P5022[[#This Row],[4p-2]]</f>
        <v>4</v>
      </c>
      <c r="Q1803" s="30">
        <f>2^S0P5022[[#This Row],[4-4p]]</f>
        <v>1</v>
      </c>
      <c r="R1803" s="30">
        <f>2^S0P5022[[#This Row],[2^(4p-2)]]</f>
        <v>16</v>
      </c>
      <c r="S1803" s="29">
        <f>S0P5022[[#This Row],[1-p]]/2</f>
        <v>0</v>
      </c>
      <c r="T1803" s="29" t="e">
        <f>S0P5022[[#This Row],[f(p)]]/LOG(1-S0P5022[[#This Row],[p]],2)^16</f>
        <v>#NUM!</v>
      </c>
      <c r="U1803" s="26" t="e">
        <f>2*(1-ABS(SIN(S0P5022[[#This Row],[Rad]]*2)))^(S0P5022[[#This Row],[-LOG(1-p)]])</f>
        <v>#NUM!</v>
      </c>
      <c r="V1803" s="26" t="e">
        <f>S0P5022[[#This Row],[f(p)]]*LOG(1-S0P5022[[#This Row],[p]],2)^-16</f>
        <v>#NUM!</v>
      </c>
      <c r="W1803" s="26" t="e">
        <f>S0P5022[[#This Row],[f(p)]]*2*((1-ABS(SIN(S0P5022[[#This Row],[Rad]]*2)))^(S0P5022[[#This Row],[-LOG(1-p)]]^2))</f>
        <v>#NUM!</v>
      </c>
      <c r="X1803" s="26" t="e">
        <f>S0P5022[[#This Row],[F3]]+S0P5022[[#This Row],[F2]]</f>
        <v>#NUM!</v>
      </c>
      <c r="Y1803" s="26"/>
      <c r="Z1803"/>
      <c r="AD1803" s="16"/>
      <c r="AE1803" s="20"/>
      <c r="AF1803" s="16"/>
      <c r="AG1803" s="20"/>
      <c r="AN1803" s="15"/>
      <c r="AO1803" s="20"/>
      <c r="AT1803" s="15"/>
      <c r="AU1803" s="17"/>
      <c r="AW1803" s="15"/>
      <c r="AX1803" s="20"/>
    </row>
    <row r="1804" spans="1:50" x14ac:dyDescent="0.3">
      <c r="A1804" s="28">
        <v>170</v>
      </c>
      <c r="B1804" s="28">
        <f>RADIANS(S0P5022[[#This Row],[Deg]])</f>
        <v>2.9670597283903604</v>
      </c>
      <c r="C1804" s="29">
        <v>0</v>
      </c>
      <c r="D1804" s="30">
        <v>1</v>
      </c>
      <c r="E1804" s="30">
        <f>-LOG(S0P5022[[#This Row],[p]]-0.5,2)</f>
        <v>1</v>
      </c>
      <c r="F1804" s="30" t="e">
        <f>-LOG(1-S0P5022[[#This Row],[p]],2)^2</f>
        <v>#NUM!</v>
      </c>
      <c r="G1804" s="30">
        <f>-LOG(S0P5022[[#This Row],[p]]-0.5,2)^2</f>
        <v>1</v>
      </c>
      <c r="H1804" s="30" t="e">
        <f>-LOG(1-S0P5022[[#This Row],[p]],2)</f>
        <v>#NUM!</v>
      </c>
      <c r="I1804" s="30">
        <f>1/S0P5022[[#This Row],[-LOG(p-0.5)^2]]</f>
        <v>1</v>
      </c>
      <c r="J1804" s="30">
        <f>1-S0P5022[[#This Row],[p]]</f>
        <v>0</v>
      </c>
      <c r="K1804" s="30" t="e">
        <f>1/S0P5022[[#This Row],[1-p]]</f>
        <v>#DIV/0!</v>
      </c>
      <c r="L1804" s="30">
        <f>S0P5022[[#This Row],[p]]*2-1</f>
        <v>1</v>
      </c>
      <c r="M1804" s="30">
        <f>S0P5022[[#This Row],[1-p]]*2</f>
        <v>0</v>
      </c>
      <c r="N1804" s="30">
        <f>S0P5022[[#This Row],[2p-1]]*2</f>
        <v>2</v>
      </c>
      <c r="O1804" s="30">
        <f>S0P5022[[#This Row],[2-2p]]*2</f>
        <v>0</v>
      </c>
      <c r="P1804" s="30">
        <f>2^S0P5022[[#This Row],[4p-2]]</f>
        <v>4</v>
      </c>
      <c r="Q1804" s="30">
        <f>2^S0P5022[[#This Row],[4-4p]]</f>
        <v>1</v>
      </c>
      <c r="R1804" s="30">
        <f>2^S0P5022[[#This Row],[2^(4p-2)]]</f>
        <v>16</v>
      </c>
      <c r="S1804" s="29">
        <f>S0P5022[[#This Row],[1-p]]/2</f>
        <v>0</v>
      </c>
      <c r="T1804" s="29" t="e">
        <f>S0P5022[[#This Row],[f(p)]]/LOG(1-S0P5022[[#This Row],[p]],2)^16</f>
        <v>#NUM!</v>
      </c>
      <c r="U1804" s="26" t="e">
        <f>2*(1-ABS(SIN(S0P5022[[#This Row],[Rad]]*2)))^(S0P5022[[#This Row],[-LOG(1-p)]])</f>
        <v>#NUM!</v>
      </c>
      <c r="V1804" s="26" t="e">
        <f>S0P5022[[#This Row],[f(p)]]*LOG(1-S0P5022[[#This Row],[p]],2)^-16</f>
        <v>#NUM!</v>
      </c>
      <c r="W1804" s="26" t="e">
        <f>S0P5022[[#This Row],[f(p)]]*2*((1-ABS(SIN(S0P5022[[#This Row],[Rad]]*2)))^(S0P5022[[#This Row],[-LOG(1-p)]]^2))</f>
        <v>#NUM!</v>
      </c>
      <c r="X1804" s="26" t="e">
        <f>S0P5022[[#This Row],[F3]]+S0P5022[[#This Row],[F2]]</f>
        <v>#NUM!</v>
      </c>
      <c r="Y1804" s="26"/>
      <c r="Z1804"/>
      <c r="AD1804" s="16"/>
      <c r="AE1804" s="20"/>
      <c r="AF1804" s="16"/>
      <c r="AG1804" s="20"/>
      <c r="AN1804" s="15"/>
      <c r="AO1804" s="20"/>
      <c r="AT1804" s="15"/>
      <c r="AU1804" s="17"/>
      <c r="AW1804" s="15"/>
      <c r="AX1804" s="20"/>
    </row>
    <row r="1805" spans="1:50" x14ac:dyDescent="0.3">
      <c r="A1805" s="28">
        <v>171</v>
      </c>
      <c r="B1805" s="28">
        <f>RADIANS(S0P5022[[#This Row],[Deg]])</f>
        <v>2.9845130209103035</v>
      </c>
      <c r="C1805" s="29">
        <v>0</v>
      </c>
      <c r="D1805" s="30">
        <v>1</v>
      </c>
      <c r="E1805" s="30">
        <f>-LOG(S0P5022[[#This Row],[p]]-0.5,2)</f>
        <v>1</v>
      </c>
      <c r="F1805" s="30" t="e">
        <f>-LOG(1-S0P5022[[#This Row],[p]],2)^2</f>
        <v>#NUM!</v>
      </c>
      <c r="G1805" s="30">
        <f>-LOG(S0P5022[[#This Row],[p]]-0.5,2)^2</f>
        <v>1</v>
      </c>
      <c r="H1805" s="30" t="e">
        <f>-LOG(1-S0P5022[[#This Row],[p]],2)</f>
        <v>#NUM!</v>
      </c>
      <c r="I1805" s="30">
        <f>1/S0P5022[[#This Row],[-LOG(p-0.5)^2]]</f>
        <v>1</v>
      </c>
      <c r="J1805" s="30">
        <f>1-S0P5022[[#This Row],[p]]</f>
        <v>0</v>
      </c>
      <c r="K1805" s="30" t="e">
        <f>1/S0P5022[[#This Row],[1-p]]</f>
        <v>#DIV/0!</v>
      </c>
      <c r="L1805" s="30">
        <f>S0P5022[[#This Row],[p]]*2-1</f>
        <v>1</v>
      </c>
      <c r="M1805" s="30">
        <f>S0P5022[[#This Row],[1-p]]*2</f>
        <v>0</v>
      </c>
      <c r="N1805" s="30">
        <f>S0P5022[[#This Row],[2p-1]]*2</f>
        <v>2</v>
      </c>
      <c r="O1805" s="30">
        <f>S0P5022[[#This Row],[2-2p]]*2</f>
        <v>0</v>
      </c>
      <c r="P1805" s="30">
        <f>2^S0P5022[[#This Row],[4p-2]]</f>
        <v>4</v>
      </c>
      <c r="Q1805" s="30">
        <f>2^S0P5022[[#This Row],[4-4p]]</f>
        <v>1</v>
      </c>
      <c r="R1805" s="30">
        <f>2^S0P5022[[#This Row],[2^(4p-2)]]</f>
        <v>16</v>
      </c>
      <c r="S1805" s="29">
        <f>S0P5022[[#This Row],[1-p]]/2</f>
        <v>0</v>
      </c>
      <c r="T1805" s="29" t="e">
        <f>S0P5022[[#This Row],[f(p)]]/LOG(1-S0P5022[[#This Row],[p]],2)^16</f>
        <v>#NUM!</v>
      </c>
      <c r="U1805" s="26" t="e">
        <f>2*(1-ABS(SIN(S0P5022[[#This Row],[Rad]]*2)))^(S0P5022[[#This Row],[-LOG(1-p)]])</f>
        <v>#NUM!</v>
      </c>
      <c r="V1805" s="26" t="e">
        <f>S0P5022[[#This Row],[f(p)]]*LOG(1-S0P5022[[#This Row],[p]],2)^-16</f>
        <v>#NUM!</v>
      </c>
      <c r="W1805" s="26" t="e">
        <f>S0P5022[[#This Row],[f(p)]]*2*((1-ABS(SIN(S0P5022[[#This Row],[Rad]]*2)))^(S0P5022[[#This Row],[-LOG(1-p)]]^2))</f>
        <v>#NUM!</v>
      </c>
      <c r="X1805" s="26" t="e">
        <f>S0P5022[[#This Row],[F3]]+S0P5022[[#This Row],[F2]]</f>
        <v>#NUM!</v>
      </c>
      <c r="Y1805" s="26"/>
      <c r="Z1805"/>
      <c r="AD1805" s="16"/>
      <c r="AE1805" s="20"/>
      <c r="AF1805" s="16"/>
      <c r="AG1805" s="20"/>
      <c r="AN1805" s="15"/>
      <c r="AO1805" s="20"/>
      <c r="AT1805" s="15"/>
      <c r="AU1805" s="17"/>
      <c r="AW1805" s="15"/>
      <c r="AX1805" s="20"/>
    </row>
    <row r="1806" spans="1:50" x14ac:dyDescent="0.3">
      <c r="A1806" s="28">
        <v>172</v>
      </c>
      <c r="B1806" s="28">
        <f>RADIANS(S0P5022[[#This Row],[Deg]])</f>
        <v>3.001966313430247</v>
      </c>
      <c r="C1806" s="29">
        <v>0</v>
      </c>
      <c r="D1806" s="30">
        <v>1</v>
      </c>
      <c r="E1806" s="30">
        <f>-LOG(S0P5022[[#This Row],[p]]-0.5,2)</f>
        <v>1</v>
      </c>
      <c r="F1806" s="30" t="e">
        <f>-LOG(1-S0P5022[[#This Row],[p]],2)^2</f>
        <v>#NUM!</v>
      </c>
      <c r="G1806" s="30">
        <f>-LOG(S0P5022[[#This Row],[p]]-0.5,2)^2</f>
        <v>1</v>
      </c>
      <c r="H1806" s="30" t="e">
        <f>-LOG(1-S0P5022[[#This Row],[p]],2)</f>
        <v>#NUM!</v>
      </c>
      <c r="I1806" s="30">
        <f>1/S0P5022[[#This Row],[-LOG(p-0.5)^2]]</f>
        <v>1</v>
      </c>
      <c r="J1806" s="30">
        <f>1-S0P5022[[#This Row],[p]]</f>
        <v>0</v>
      </c>
      <c r="K1806" s="30" t="e">
        <f>1/S0P5022[[#This Row],[1-p]]</f>
        <v>#DIV/0!</v>
      </c>
      <c r="L1806" s="30">
        <f>S0P5022[[#This Row],[p]]*2-1</f>
        <v>1</v>
      </c>
      <c r="M1806" s="30">
        <f>S0P5022[[#This Row],[1-p]]*2</f>
        <v>0</v>
      </c>
      <c r="N1806" s="30">
        <f>S0P5022[[#This Row],[2p-1]]*2</f>
        <v>2</v>
      </c>
      <c r="O1806" s="30">
        <f>S0P5022[[#This Row],[2-2p]]*2</f>
        <v>0</v>
      </c>
      <c r="P1806" s="30">
        <f>2^S0P5022[[#This Row],[4p-2]]</f>
        <v>4</v>
      </c>
      <c r="Q1806" s="30">
        <f>2^S0P5022[[#This Row],[4-4p]]</f>
        <v>1</v>
      </c>
      <c r="R1806" s="30">
        <f>2^S0P5022[[#This Row],[2^(4p-2)]]</f>
        <v>16</v>
      </c>
      <c r="S1806" s="29">
        <f>S0P5022[[#This Row],[1-p]]/2</f>
        <v>0</v>
      </c>
      <c r="T1806" s="29" t="e">
        <f>S0P5022[[#This Row],[f(p)]]/LOG(1-S0P5022[[#This Row],[p]],2)^16</f>
        <v>#NUM!</v>
      </c>
      <c r="U1806" s="26" t="e">
        <f>2*(1-ABS(SIN(S0P5022[[#This Row],[Rad]]*2)))^(S0P5022[[#This Row],[-LOG(1-p)]])</f>
        <v>#NUM!</v>
      </c>
      <c r="V1806" s="26" t="e">
        <f>S0P5022[[#This Row],[f(p)]]*LOG(1-S0P5022[[#This Row],[p]],2)^-16</f>
        <v>#NUM!</v>
      </c>
      <c r="W1806" s="26" t="e">
        <f>S0P5022[[#This Row],[f(p)]]*2*((1-ABS(SIN(S0P5022[[#This Row],[Rad]]*2)))^(S0P5022[[#This Row],[-LOG(1-p)]]^2))</f>
        <v>#NUM!</v>
      </c>
      <c r="X1806" s="26" t="e">
        <f>S0P5022[[#This Row],[F3]]+S0P5022[[#This Row],[F2]]</f>
        <v>#NUM!</v>
      </c>
      <c r="Y1806" s="26"/>
      <c r="Z1806"/>
      <c r="AD1806" s="16"/>
      <c r="AE1806" s="20"/>
      <c r="AF1806" s="16"/>
      <c r="AG1806" s="20"/>
      <c r="AN1806" s="15"/>
      <c r="AO1806" s="20"/>
      <c r="AT1806" s="15"/>
      <c r="AU1806" s="17"/>
      <c r="AW1806" s="15"/>
      <c r="AX1806" s="20"/>
    </row>
    <row r="1807" spans="1:50" x14ac:dyDescent="0.3">
      <c r="A1807" s="28">
        <v>173</v>
      </c>
      <c r="B1807" s="28">
        <f>RADIANS(S0P5022[[#This Row],[Deg]])</f>
        <v>3.0194196059501901</v>
      </c>
      <c r="C1807" s="29">
        <v>0</v>
      </c>
      <c r="D1807" s="30">
        <v>1</v>
      </c>
      <c r="E1807" s="30">
        <f>-LOG(S0P5022[[#This Row],[p]]-0.5,2)</f>
        <v>1</v>
      </c>
      <c r="F1807" s="30" t="e">
        <f>-LOG(1-S0P5022[[#This Row],[p]],2)^2</f>
        <v>#NUM!</v>
      </c>
      <c r="G1807" s="30">
        <f>-LOG(S0P5022[[#This Row],[p]]-0.5,2)^2</f>
        <v>1</v>
      </c>
      <c r="H1807" s="30" t="e">
        <f>-LOG(1-S0P5022[[#This Row],[p]],2)</f>
        <v>#NUM!</v>
      </c>
      <c r="I1807" s="30">
        <f>1/S0P5022[[#This Row],[-LOG(p-0.5)^2]]</f>
        <v>1</v>
      </c>
      <c r="J1807" s="30">
        <f>1-S0P5022[[#This Row],[p]]</f>
        <v>0</v>
      </c>
      <c r="K1807" s="30" t="e">
        <f>1/S0P5022[[#This Row],[1-p]]</f>
        <v>#DIV/0!</v>
      </c>
      <c r="L1807" s="30">
        <f>S0P5022[[#This Row],[p]]*2-1</f>
        <v>1</v>
      </c>
      <c r="M1807" s="30">
        <f>S0P5022[[#This Row],[1-p]]*2</f>
        <v>0</v>
      </c>
      <c r="N1807" s="30">
        <f>S0P5022[[#This Row],[2p-1]]*2</f>
        <v>2</v>
      </c>
      <c r="O1807" s="30">
        <f>S0P5022[[#This Row],[2-2p]]*2</f>
        <v>0</v>
      </c>
      <c r="P1807" s="30">
        <f>2^S0P5022[[#This Row],[4p-2]]</f>
        <v>4</v>
      </c>
      <c r="Q1807" s="30">
        <f>2^S0P5022[[#This Row],[4-4p]]</f>
        <v>1</v>
      </c>
      <c r="R1807" s="30">
        <f>2^S0P5022[[#This Row],[2^(4p-2)]]</f>
        <v>16</v>
      </c>
      <c r="S1807" s="29">
        <f>S0P5022[[#This Row],[1-p]]/2</f>
        <v>0</v>
      </c>
      <c r="T1807" s="29" t="e">
        <f>S0P5022[[#This Row],[f(p)]]/LOG(1-S0P5022[[#This Row],[p]],2)^16</f>
        <v>#NUM!</v>
      </c>
      <c r="U1807" s="26" t="e">
        <f>2*(1-ABS(SIN(S0P5022[[#This Row],[Rad]]*2)))^(S0P5022[[#This Row],[-LOG(1-p)]])</f>
        <v>#NUM!</v>
      </c>
      <c r="V1807" s="26" t="e">
        <f>S0P5022[[#This Row],[f(p)]]*LOG(1-S0P5022[[#This Row],[p]],2)^-16</f>
        <v>#NUM!</v>
      </c>
      <c r="W1807" s="26" t="e">
        <f>S0P5022[[#This Row],[f(p)]]*2*((1-ABS(SIN(S0P5022[[#This Row],[Rad]]*2)))^(S0P5022[[#This Row],[-LOG(1-p)]]^2))</f>
        <v>#NUM!</v>
      </c>
      <c r="X1807" s="26" t="e">
        <f>S0P5022[[#This Row],[F3]]+S0P5022[[#This Row],[F2]]</f>
        <v>#NUM!</v>
      </c>
      <c r="Y1807" s="26"/>
      <c r="Z1807"/>
      <c r="AD1807" s="16"/>
      <c r="AE1807" s="20"/>
      <c r="AF1807" s="16"/>
      <c r="AG1807" s="20"/>
      <c r="AN1807" s="15"/>
      <c r="AO1807" s="20"/>
      <c r="AT1807" s="15"/>
      <c r="AU1807" s="17"/>
      <c r="AW1807" s="15"/>
      <c r="AX1807" s="20"/>
    </row>
    <row r="1808" spans="1:50" x14ac:dyDescent="0.3">
      <c r="A1808" s="28">
        <v>174</v>
      </c>
      <c r="B1808" s="28">
        <f>RADIANS(S0P5022[[#This Row],[Deg]])</f>
        <v>3.0368728984701332</v>
      </c>
      <c r="C1808" s="29">
        <v>0</v>
      </c>
      <c r="D1808" s="30">
        <v>1</v>
      </c>
      <c r="E1808" s="30">
        <f>-LOG(S0P5022[[#This Row],[p]]-0.5,2)</f>
        <v>1</v>
      </c>
      <c r="F1808" s="30" t="e">
        <f>-LOG(1-S0P5022[[#This Row],[p]],2)^2</f>
        <v>#NUM!</v>
      </c>
      <c r="G1808" s="30">
        <f>-LOG(S0P5022[[#This Row],[p]]-0.5,2)^2</f>
        <v>1</v>
      </c>
      <c r="H1808" s="30" t="e">
        <f>-LOG(1-S0P5022[[#This Row],[p]],2)</f>
        <v>#NUM!</v>
      </c>
      <c r="I1808" s="30">
        <f>1/S0P5022[[#This Row],[-LOG(p-0.5)^2]]</f>
        <v>1</v>
      </c>
      <c r="J1808" s="30">
        <f>1-S0P5022[[#This Row],[p]]</f>
        <v>0</v>
      </c>
      <c r="K1808" s="30" t="e">
        <f>1/S0P5022[[#This Row],[1-p]]</f>
        <v>#DIV/0!</v>
      </c>
      <c r="L1808" s="30">
        <f>S0P5022[[#This Row],[p]]*2-1</f>
        <v>1</v>
      </c>
      <c r="M1808" s="30">
        <f>S0P5022[[#This Row],[1-p]]*2</f>
        <v>0</v>
      </c>
      <c r="N1808" s="30">
        <f>S0P5022[[#This Row],[2p-1]]*2</f>
        <v>2</v>
      </c>
      <c r="O1808" s="30">
        <f>S0P5022[[#This Row],[2-2p]]*2</f>
        <v>0</v>
      </c>
      <c r="P1808" s="30">
        <f>2^S0P5022[[#This Row],[4p-2]]</f>
        <v>4</v>
      </c>
      <c r="Q1808" s="30">
        <f>2^S0P5022[[#This Row],[4-4p]]</f>
        <v>1</v>
      </c>
      <c r="R1808" s="30">
        <f>2^S0P5022[[#This Row],[2^(4p-2)]]</f>
        <v>16</v>
      </c>
      <c r="S1808" s="29">
        <f>S0P5022[[#This Row],[1-p]]/2</f>
        <v>0</v>
      </c>
      <c r="T1808" s="29" t="e">
        <f>S0P5022[[#This Row],[f(p)]]/LOG(1-S0P5022[[#This Row],[p]],2)^16</f>
        <v>#NUM!</v>
      </c>
      <c r="U1808" s="26" t="e">
        <f>2*(1-ABS(SIN(S0P5022[[#This Row],[Rad]]*2)))^(S0P5022[[#This Row],[-LOG(1-p)]])</f>
        <v>#NUM!</v>
      </c>
      <c r="V1808" s="26" t="e">
        <f>S0P5022[[#This Row],[f(p)]]*LOG(1-S0P5022[[#This Row],[p]],2)^-16</f>
        <v>#NUM!</v>
      </c>
      <c r="W1808" s="26" t="e">
        <f>S0P5022[[#This Row],[f(p)]]*2*((1-ABS(SIN(S0P5022[[#This Row],[Rad]]*2)))^(S0P5022[[#This Row],[-LOG(1-p)]]^2))</f>
        <v>#NUM!</v>
      </c>
      <c r="X1808" s="26" t="e">
        <f>S0P5022[[#This Row],[F3]]+S0P5022[[#This Row],[F2]]</f>
        <v>#NUM!</v>
      </c>
      <c r="Y1808" s="26"/>
      <c r="Z1808"/>
      <c r="AD1808" s="16"/>
      <c r="AE1808" s="20"/>
      <c r="AF1808" s="16"/>
      <c r="AG1808" s="20"/>
      <c r="AN1808" s="15"/>
      <c r="AO1808" s="20"/>
      <c r="AT1808" s="15"/>
      <c r="AU1808" s="17"/>
      <c r="AW1808" s="15"/>
      <c r="AX1808" s="20"/>
    </row>
    <row r="1809" spans="1:50" x14ac:dyDescent="0.3">
      <c r="A1809" s="28">
        <v>175</v>
      </c>
      <c r="B1809" s="28">
        <f>RADIANS(S0P5022[[#This Row],[Deg]])</f>
        <v>3.0543261909900767</v>
      </c>
      <c r="C1809" s="29">
        <v>0</v>
      </c>
      <c r="D1809" s="30">
        <v>1</v>
      </c>
      <c r="E1809" s="30">
        <f>-LOG(S0P5022[[#This Row],[p]]-0.5,2)</f>
        <v>1</v>
      </c>
      <c r="F1809" s="30" t="e">
        <f>-LOG(1-S0P5022[[#This Row],[p]],2)^2</f>
        <v>#NUM!</v>
      </c>
      <c r="G1809" s="30">
        <f>-LOG(S0P5022[[#This Row],[p]]-0.5,2)^2</f>
        <v>1</v>
      </c>
      <c r="H1809" s="30" t="e">
        <f>-LOG(1-S0P5022[[#This Row],[p]],2)</f>
        <v>#NUM!</v>
      </c>
      <c r="I1809" s="30">
        <f>1/S0P5022[[#This Row],[-LOG(p-0.5)^2]]</f>
        <v>1</v>
      </c>
      <c r="J1809" s="30">
        <f>1-S0P5022[[#This Row],[p]]</f>
        <v>0</v>
      </c>
      <c r="K1809" s="30" t="e">
        <f>1/S0P5022[[#This Row],[1-p]]</f>
        <v>#DIV/0!</v>
      </c>
      <c r="L1809" s="30">
        <f>S0P5022[[#This Row],[p]]*2-1</f>
        <v>1</v>
      </c>
      <c r="M1809" s="30">
        <f>S0P5022[[#This Row],[1-p]]*2</f>
        <v>0</v>
      </c>
      <c r="N1809" s="30">
        <f>S0P5022[[#This Row],[2p-1]]*2</f>
        <v>2</v>
      </c>
      <c r="O1809" s="30">
        <f>S0P5022[[#This Row],[2-2p]]*2</f>
        <v>0</v>
      </c>
      <c r="P1809" s="30">
        <f>2^S0P5022[[#This Row],[4p-2]]</f>
        <v>4</v>
      </c>
      <c r="Q1809" s="30">
        <f>2^S0P5022[[#This Row],[4-4p]]</f>
        <v>1</v>
      </c>
      <c r="R1809" s="30">
        <f>2^S0P5022[[#This Row],[2^(4p-2)]]</f>
        <v>16</v>
      </c>
      <c r="S1809" s="29">
        <f>S0P5022[[#This Row],[1-p]]/2</f>
        <v>0</v>
      </c>
      <c r="T1809" s="29" t="e">
        <f>S0P5022[[#This Row],[f(p)]]/LOG(1-S0P5022[[#This Row],[p]],2)^16</f>
        <v>#NUM!</v>
      </c>
      <c r="U1809" s="26" t="e">
        <f>2*(1-ABS(SIN(S0P5022[[#This Row],[Rad]]*2)))^(S0P5022[[#This Row],[-LOG(1-p)]])</f>
        <v>#NUM!</v>
      </c>
      <c r="V1809" s="26" t="e">
        <f>S0P5022[[#This Row],[f(p)]]*LOG(1-S0P5022[[#This Row],[p]],2)^-16</f>
        <v>#NUM!</v>
      </c>
      <c r="W1809" s="26" t="e">
        <f>S0P5022[[#This Row],[f(p)]]*2*((1-ABS(SIN(S0P5022[[#This Row],[Rad]]*2)))^(S0P5022[[#This Row],[-LOG(1-p)]]^2))</f>
        <v>#NUM!</v>
      </c>
      <c r="X1809" s="26" t="e">
        <f>S0P5022[[#This Row],[F3]]+S0P5022[[#This Row],[F2]]</f>
        <v>#NUM!</v>
      </c>
      <c r="Y1809" s="26"/>
      <c r="Z1809"/>
      <c r="AD1809" s="16"/>
      <c r="AE1809" s="20"/>
      <c r="AF1809" s="16"/>
      <c r="AG1809" s="20"/>
      <c r="AN1809" s="15"/>
      <c r="AO1809" s="20"/>
      <c r="AT1809" s="15"/>
      <c r="AU1809" s="17"/>
      <c r="AW1809" s="15"/>
      <c r="AX1809" s="20"/>
    </row>
    <row r="1810" spans="1:50" x14ac:dyDescent="0.3">
      <c r="A1810" s="28">
        <v>176</v>
      </c>
      <c r="B1810" s="28">
        <f>RADIANS(S0P5022[[#This Row],[Deg]])</f>
        <v>3.0717794835100198</v>
      </c>
      <c r="C1810" s="29">
        <v>0</v>
      </c>
      <c r="D1810" s="30">
        <v>1</v>
      </c>
      <c r="E1810" s="30">
        <f>-LOG(S0P5022[[#This Row],[p]]-0.5,2)</f>
        <v>1</v>
      </c>
      <c r="F1810" s="30" t="e">
        <f>-LOG(1-S0P5022[[#This Row],[p]],2)^2</f>
        <v>#NUM!</v>
      </c>
      <c r="G1810" s="30">
        <f>-LOG(S0P5022[[#This Row],[p]]-0.5,2)^2</f>
        <v>1</v>
      </c>
      <c r="H1810" s="30" t="e">
        <f>-LOG(1-S0P5022[[#This Row],[p]],2)</f>
        <v>#NUM!</v>
      </c>
      <c r="I1810" s="30">
        <f>1/S0P5022[[#This Row],[-LOG(p-0.5)^2]]</f>
        <v>1</v>
      </c>
      <c r="J1810" s="30">
        <f>1-S0P5022[[#This Row],[p]]</f>
        <v>0</v>
      </c>
      <c r="K1810" s="30" t="e">
        <f>1/S0P5022[[#This Row],[1-p]]</f>
        <v>#DIV/0!</v>
      </c>
      <c r="L1810" s="30">
        <f>S0P5022[[#This Row],[p]]*2-1</f>
        <v>1</v>
      </c>
      <c r="M1810" s="30">
        <f>S0P5022[[#This Row],[1-p]]*2</f>
        <v>0</v>
      </c>
      <c r="N1810" s="30">
        <f>S0P5022[[#This Row],[2p-1]]*2</f>
        <v>2</v>
      </c>
      <c r="O1810" s="30">
        <f>S0P5022[[#This Row],[2-2p]]*2</f>
        <v>0</v>
      </c>
      <c r="P1810" s="30">
        <f>2^S0P5022[[#This Row],[4p-2]]</f>
        <v>4</v>
      </c>
      <c r="Q1810" s="30">
        <f>2^S0P5022[[#This Row],[4-4p]]</f>
        <v>1</v>
      </c>
      <c r="R1810" s="30">
        <f>2^S0P5022[[#This Row],[2^(4p-2)]]</f>
        <v>16</v>
      </c>
      <c r="S1810" s="29">
        <f>S0P5022[[#This Row],[1-p]]/2</f>
        <v>0</v>
      </c>
      <c r="T1810" s="29" t="e">
        <f>S0P5022[[#This Row],[f(p)]]/LOG(1-S0P5022[[#This Row],[p]],2)^16</f>
        <v>#NUM!</v>
      </c>
      <c r="U1810" s="26" t="e">
        <f>2*(1-ABS(SIN(S0P5022[[#This Row],[Rad]]*2)))^(S0P5022[[#This Row],[-LOG(1-p)]])</f>
        <v>#NUM!</v>
      </c>
      <c r="V1810" s="26" t="e">
        <f>S0P5022[[#This Row],[f(p)]]*LOG(1-S0P5022[[#This Row],[p]],2)^-16</f>
        <v>#NUM!</v>
      </c>
      <c r="W1810" s="26" t="e">
        <f>S0P5022[[#This Row],[f(p)]]*2*((1-ABS(SIN(S0P5022[[#This Row],[Rad]]*2)))^(S0P5022[[#This Row],[-LOG(1-p)]]^2))</f>
        <v>#NUM!</v>
      </c>
      <c r="X1810" s="26" t="e">
        <f>S0P5022[[#This Row],[F3]]+S0P5022[[#This Row],[F2]]</f>
        <v>#NUM!</v>
      </c>
      <c r="Y1810" s="26"/>
      <c r="Z1810"/>
      <c r="AD1810" s="16"/>
      <c r="AE1810" s="20"/>
      <c r="AF1810" s="16"/>
      <c r="AG1810" s="20"/>
      <c r="AN1810" s="15"/>
      <c r="AO1810" s="20"/>
      <c r="AT1810" s="15"/>
      <c r="AU1810" s="17"/>
      <c r="AW1810" s="15"/>
      <c r="AX1810" s="20"/>
    </row>
    <row r="1811" spans="1:50" x14ac:dyDescent="0.3">
      <c r="A1811" s="28">
        <v>177</v>
      </c>
      <c r="B1811" s="28">
        <f>RADIANS(S0P5022[[#This Row],[Deg]])</f>
        <v>3.0892327760299634</v>
      </c>
      <c r="C1811" s="29">
        <v>0</v>
      </c>
      <c r="D1811" s="30">
        <v>1</v>
      </c>
      <c r="E1811" s="30">
        <f>-LOG(S0P5022[[#This Row],[p]]-0.5,2)</f>
        <v>1</v>
      </c>
      <c r="F1811" s="30" t="e">
        <f>-LOG(1-S0P5022[[#This Row],[p]],2)^2</f>
        <v>#NUM!</v>
      </c>
      <c r="G1811" s="30">
        <f>-LOG(S0P5022[[#This Row],[p]]-0.5,2)^2</f>
        <v>1</v>
      </c>
      <c r="H1811" s="30" t="e">
        <f>-LOG(1-S0P5022[[#This Row],[p]],2)</f>
        <v>#NUM!</v>
      </c>
      <c r="I1811" s="30">
        <f>1/S0P5022[[#This Row],[-LOG(p-0.5)^2]]</f>
        <v>1</v>
      </c>
      <c r="J1811" s="30">
        <f>1-S0P5022[[#This Row],[p]]</f>
        <v>0</v>
      </c>
      <c r="K1811" s="30" t="e">
        <f>1/S0P5022[[#This Row],[1-p]]</f>
        <v>#DIV/0!</v>
      </c>
      <c r="L1811" s="30">
        <f>S0P5022[[#This Row],[p]]*2-1</f>
        <v>1</v>
      </c>
      <c r="M1811" s="30">
        <f>S0P5022[[#This Row],[1-p]]*2</f>
        <v>0</v>
      </c>
      <c r="N1811" s="30">
        <f>S0P5022[[#This Row],[2p-1]]*2</f>
        <v>2</v>
      </c>
      <c r="O1811" s="30">
        <f>S0P5022[[#This Row],[2-2p]]*2</f>
        <v>0</v>
      </c>
      <c r="P1811" s="30">
        <f>2^S0P5022[[#This Row],[4p-2]]</f>
        <v>4</v>
      </c>
      <c r="Q1811" s="30">
        <f>2^S0P5022[[#This Row],[4-4p]]</f>
        <v>1</v>
      </c>
      <c r="R1811" s="30">
        <f>2^S0P5022[[#This Row],[2^(4p-2)]]</f>
        <v>16</v>
      </c>
      <c r="S1811" s="29">
        <f>S0P5022[[#This Row],[1-p]]/2</f>
        <v>0</v>
      </c>
      <c r="T1811" s="29" t="e">
        <f>S0P5022[[#This Row],[f(p)]]/LOG(1-S0P5022[[#This Row],[p]],2)^16</f>
        <v>#NUM!</v>
      </c>
      <c r="U1811" s="26" t="e">
        <f>2*(1-ABS(SIN(S0P5022[[#This Row],[Rad]]*2)))^(S0P5022[[#This Row],[-LOG(1-p)]])</f>
        <v>#NUM!</v>
      </c>
      <c r="V1811" s="26" t="e">
        <f>S0P5022[[#This Row],[f(p)]]*LOG(1-S0P5022[[#This Row],[p]],2)^-16</f>
        <v>#NUM!</v>
      </c>
      <c r="W1811" s="26" t="e">
        <f>S0P5022[[#This Row],[f(p)]]*2*((1-ABS(SIN(S0P5022[[#This Row],[Rad]]*2)))^(S0P5022[[#This Row],[-LOG(1-p)]]^2))</f>
        <v>#NUM!</v>
      </c>
      <c r="X1811" s="26" t="e">
        <f>S0P5022[[#This Row],[F3]]+S0P5022[[#This Row],[F2]]</f>
        <v>#NUM!</v>
      </c>
      <c r="Y1811" s="26"/>
      <c r="Z1811"/>
      <c r="AD1811" s="16"/>
      <c r="AE1811" s="20"/>
      <c r="AF1811" s="16"/>
      <c r="AG1811" s="20"/>
      <c r="AN1811" s="15"/>
      <c r="AO1811" s="20"/>
      <c r="AT1811" s="15"/>
      <c r="AU1811" s="17"/>
      <c r="AW1811" s="15"/>
      <c r="AX1811" s="20"/>
    </row>
    <row r="1812" spans="1:50" x14ac:dyDescent="0.3">
      <c r="A1812" s="28">
        <v>178</v>
      </c>
      <c r="B1812" s="28">
        <f>RADIANS(S0P5022[[#This Row],[Deg]])</f>
        <v>3.1066860685499065</v>
      </c>
      <c r="C1812" s="29">
        <v>0</v>
      </c>
      <c r="D1812" s="30">
        <v>1</v>
      </c>
      <c r="E1812" s="30">
        <f>-LOG(S0P5022[[#This Row],[p]]-0.5,2)</f>
        <v>1</v>
      </c>
      <c r="F1812" s="30" t="e">
        <f>-LOG(1-S0P5022[[#This Row],[p]],2)^2</f>
        <v>#NUM!</v>
      </c>
      <c r="G1812" s="30">
        <f>-LOG(S0P5022[[#This Row],[p]]-0.5,2)^2</f>
        <v>1</v>
      </c>
      <c r="H1812" s="30" t="e">
        <f>-LOG(1-S0P5022[[#This Row],[p]],2)</f>
        <v>#NUM!</v>
      </c>
      <c r="I1812" s="30">
        <f>1/S0P5022[[#This Row],[-LOG(p-0.5)^2]]</f>
        <v>1</v>
      </c>
      <c r="J1812" s="30">
        <f>1-S0P5022[[#This Row],[p]]</f>
        <v>0</v>
      </c>
      <c r="K1812" s="30" t="e">
        <f>1/S0P5022[[#This Row],[1-p]]</f>
        <v>#DIV/0!</v>
      </c>
      <c r="L1812" s="30">
        <f>S0P5022[[#This Row],[p]]*2-1</f>
        <v>1</v>
      </c>
      <c r="M1812" s="30">
        <f>S0P5022[[#This Row],[1-p]]*2</f>
        <v>0</v>
      </c>
      <c r="N1812" s="30">
        <f>S0P5022[[#This Row],[2p-1]]*2</f>
        <v>2</v>
      </c>
      <c r="O1812" s="30">
        <f>S0P5022[[#This Row],[2-2p]]*2</f>
        <v>0</v>
      </c>
      <c r="P1812" s="30">
        <f>2^S0P5022[[#This Row],[4p-2]]</f>
        <v>4</v>
      </c>
      <c r="Q1812" s="30">
        <f>2^S0P5022[[#This Row],[4-4p]]</f>
        <v>1</v>
      </c>
      <c r="R1812" s="30">
        <f>2^S0P5022[[#This Row],[2^(4p-2)]]</f>
        <v>16</v>
      </c>
      <c r="S1812" s="29">
        <f>S0P5022[[#This Row],[1-p]]/2</f>
        <v>0</v>
      </c>
      <c r="T1812" s="29" t="e">
        <f>S0P5022[[#This Row],[f(p)]]/LOG(1-S0P5022[[#This Row],[p]],2)^16</f>
        <v>#NUM!</v>
      </c>
      <c r="U1812" s="26" t="e">
        <f>2*(1-ABS(SIN(S0P5022[[#This Row],[Rad]]*2)))^(S0P5022[[#This Row],[-LOG(1-p)]])</f>
        <v>#NUM!</v>
      </c>
      <c r="V1812" s="26" t="e">
        <f>S0P5022[[#This Row],[f(p)]]*LOG(1-S0P5022[[#This Row],[p]],2)^-16</f>
        <v>#NUM!</v>
      </c>
      <c r="W1812" s="26" t="e">
        <f>S0P5022[[#This Row],[f(p)]]*2*((1-ABS(SIN(S0P5022[[#This Row],[Rad]]*2)))^(S0P5022[[#This Row],[-LOG(1-p)]]^2))</f>
        <v>#NUM!</v>
      </c>
      <c r="X1812" s="26" t="e">
        <f>S0P5022[[#This Row],[F3]]+S0P5022[[#This Row],[F2]]</f>
        <v>#NUM!</v>
      </c>
      <c r="Y1812" s="26"/>
      <c r="Z1812"/>
      <c r="AD1812" s="16"/>
      <c r="AE1812" s="20"/>
      <c r="AF1812" s="16"/>
      <c r="AG1812" s="20"/>
      <c r="AN1812" s="15"/>
      <c r="AO1812" s="20"/>
      <c r="AT1812" s="15"/>
      <c r="AU1812" s="17"/>
      <c r="AW1812" s="15"/>
      <c r="AX1812" s="20"/>
    </row>
    <row r="1813" spans="1:50" x14ac:dyDescent="0.3">
      <c r="A1813" s="28">
        <v>179</v>
      </c>
      <c r="B1813" s="28">
        <f>RADIANS(S0P5022[[#This Row],[Deg]])</f>
        <v>3.12413936106985</v>
      </c>
      <c r="C1813" s="29">
        <v>0</v>
      </c>
      <c r="D1813" s="30">
        <v>1</v>
      </c>
      <c r="E1813" s="30">
        <f>-LOG(S0P5022[[#This Row],[p]]-0.5,2)</f>
        <v>1</v>
      </c>
      <c r="F1813" s="30" t="e">
        <f>-LOG(1-S0P5022[[#This Row],[p]],2)^2</f>
        <v>#NUM!</v>
      </c>
      <c r="G1813" s="30">
        <f>-LOG(S0P5022[[#This Row],[p]]-0.5,2)^2</f>
        <v>1</v>
      </c>
      <c r="H1813" s="30" t="e">
        <f>-LOG(1-S0P5022[[#This Row],[p]],2)</f>
        <v>#NUM!</v>
      </c>
      <c r="I1813" s="30">
        <f>1/S0P5022[[#This Row],[-LOG(p-0.5)^2]]</f>
        <v>1</v>
      </c>
      <c r="J1813" s="30">
        <f>1-S0P5022[[#This Row],[p]]</f>
        <v>0</v>
      </c>
      <c r="K1813" s="30" t="e">
        <f>1/S0P5022[[#This Row],[1-p]]</f>
        <v>#DIV/0!</v>
      </c>
      <c r="L1813" s="30">
        <f>S0P5022[[#This Row],[p]]*2-1</f>
        <v>1</v>
      </c>
      <c r="M1813" s="30">
        <f>S0P5022[[#This Row],[1-p]]*2</f>
        <v>0</v>
      </c>
      <c r="N1813" s="30">
        <f>S0P5022[[#This Row],[2p-1]]*2</f>
        <v>2</v>
      </c>
      <c r="O1813" s="30">
        <f>S0P5022[[#This Row],[2-2p]]*2</f>
        <v>0</v>
      </c>
      <c r="P1813" s="30">
        <f>2^S0P5022[[#This Row],[4p-2]]</f>
        <v>4</v>
      </c>
      <c r="Q1813" s="30">
        <f>2^S0P5022[[#This Row],[4-4p]]</f>
        <v>1</v>
      </c>
      <c r="R1813" s="30">
        <f>2^S0P5022[[#This Row],[2^(4p-2)]]</f>
        <v>16</v>
      </c>
      <c r="S1813" s="29">
        <f>S0P5022[[#This Row],[1-p]]/2</f>
        <v>0</v>
      </c>
      <c r="T1813" s="29" t="e">
        <f>S0P5022[[#This Row],[f(p)]]/LOG(1-S0P5022[[#This Row],[p]],2)^16</f>
        <v>#NUM!</v>
      </c>
      <c r="U1813" s="26" t="e">
        <f>2*(1-ABS(SIN(S0P5022[[#This Row],[Rad]]*2)))^(S0P5022[[#This Row],[-LOG(1-p)]])</f>
        <v>#NUM!</v>
      </c>
      <c r="V1813" s="26" t="e">
        <f>S0P5022[[#This Row],[f(p)]]*LOG(1-S0P5022[[#This Row],[p]],2)^-16</f>
        <v>#NUM!</v>
      </c>
      <c r="W1813" s="26" t="e">
        <f>S0P5022[[#This Row],[f(p)]]*2*((1-ABS(SIN(S0P5022[[#This Row],[Rad]]*2)))^(S0P5022[[#This Row],[-LOG(1-p)]]^2))</f>
        <v>#NUM!</v>
      </c>
      <c r="X1813" s="26" t="e">
        <f>S0P5022[[#This Row],[F3]]+S0P5022[[#This Row],[F2]]</f>
        <v>#NUM!</v>
      </c>
      <c r="Y1813" s="26"/>
      <c r="Z1813"/>
      <c r="AD1813" s="16"/>
      <c r="AE1813" s="20"/>
      <c r="AF1813" s="16"/>
      <c r="AG1813" s="20"/>
      <c r="AN1813" s="15"/>
      <c r="AO1813" s="20"/>
      <c r="AT1813" s="15"/>
      <c r="AU1813" s="17"/>
      <c r="AW1813" s="15"/>
      <c r="AX1813" s="20"/>
    </row>
    <row r="1814" spans="1:50" x14ac:dyDescent="0.3">
      <c r="A1814" s="28">
        <v>180</v>
      </c>
      <c r="B1814" s="28">
        <f>RADIANS(S0P5022[[#This Row],[Deg]])</f>
        <v>3.1415926535897931</v>
      </c>
      <c r="C1814" s="29">
        <v>0</v>
      </c>
      <c r="D1814" s="30">
        <v>1</v>
      </c>
      <c r="E1814" s="30">
        <f>-LOG(S0P5022[[#This Row],[p]]-0.5,2)</f>
        <v>1</v>
      </c>
      <c r="F1814" s="30" t="e">
        <f>-LOG(1-S0P5022[[#This Row],[p]],2)^2</f>
        <v>#NUM!</v>
      </c>
      <c r="G1814" s="30">
        <f>-LOG(S0P5022[[#This Row],[p]]-0.5,2)^2</f>
        <v>1</v>
      </c>
      <c r="H1814" s="30" t="e">
        <f>-LOG(1-S0P5022[[#This Row],[p]],2)</f>
        <v>#NUM!</v>
      </c>
      <c r="I1814" s="30">
        <f>1/S0P5022[[#This Row],[-LOG(p-0.5)^2]]</f>
        <v>1</v>
      </c>
      <c r="J1814" s="30">
        <f>1-S0P5022[[#This Row],[p]]</f>
        <v>0</v>
      </c>
      <c r="K1814" s="30" t="e">
        <f>1/S0P5022[[#This Row],[1-p]]</f>
        <v>#DIV/0!</v>
      </c>
      <c r="L1814" s="30">
        <f>S0P5022[[#This Row],[p]]*2-1</f>
        <v>1</v>
      </c>
      <c r="M1814" s="30">
        <f>S0P5022[[#This Row],[1-p]]*2</f>
        <v>0</v>
      </c>
      <c r="N1814" s="30">
        <f>S0P5022[[#This Row],[2p-1]]*2</f>
        <v>2</v>
      </c>
      <c r="O1814" s="30">
        <f>S0P5022[[#This Row],[2-2p]]*2</f>
        <v>0</v>
      </c>
      <c r="P1814" s="30">
        <f>2^S0P5022[[#This Row],[4p-2]]</f>
        <v>4</v>
      </c>
      <c r="Q1814" s="30">
        <f>2^S0P5022[[#This Row],[4-4p]]</f>
        <v>1</v>
      </c>
      <c r="R1814" s="30">
        <f>2^S0P5022[[#This Row],[2^(4p-2)]]</f>
        <v>16</v>
      </c>
      <c r="S1814" s="29">
        <f>S0P5022[[#This Row],[1-p]]/2</f>
        <v>0</v>
      </c>
      <c r="T1814" s="29" t="e">
        <f>S0P5022[[#This Row],[f(p)]]/LOG(1-S0P5022[[#This Row],[p]],2)^16</f>
        <v>#NUM!</v>
      </c>
      <c r="U1814" s="26" t="e">
        <f>2*(1-ABS(SIN(S0P5022[[#This Row],[Rad]]*2)))^(S0P5022[[#This Row],[-LOG(1-p)]])</f>
        <v>#NUM!</v>
      </c>
      <c r="V1814" s="26" t="e">
        <f>S0P5022[[#This Row],[f(p)]]*LOG(1-S0P5022[[#This Row],[p]],2)^-16</f>
        <v>#NUM!</v>
      </c>
      <c r="W1814" s="26" t="e">
        <f>S0P5022[[#This Row],[f(p)]]*2*((1-ABS(SIN(S0P5022[[#This Row],[Rad]]*2)))^(S0P5022[[#This Row],[-LOG(1-p)]]^2))</f>
        <v>#NUM!</v>
      </c>
      <c r="X1814" s="26" t="e">
        <f>S0P5022[[#This Row],[F3]]+S0P5022[[#This Row],[F2]]</f>
        <v>#NUM!</v>
      </c>
      <c r="Y1814" s="26"/>
      <c r="Z1814"/>
      <c r="AD1814" s="16"/>
      <c r="AE1814" s="20"/>
      <c r="AF1814" s="16"/>
      <c r="AG1814" s="20"/>
      <c r="AN1814" s="15"/>
      <c r="AO1814" s="20"/>
      <c r="AT1814" s="15"/>
      <c r="AU1814" s="17"/>
      <c r="AW1814" s="15"/>
      <c r="AX1814" s="20"/>
    </row>
  </sheetData>
  <phoneticPr fontId="2" type="noConversion"/>
  <conditionalFormatting sqref="A10:Y1814">
    <cfRule type="expression" dxfId="4" priority="2">
      <formula>MOD(ROW()-10,722)&gt;360</formula>
    </cfRule>
  </conditionalFormatting>
  <pageMargins left="0.7" right="0.7" top="0.75" bottom="0.75" header="0.3" footer="0.3"/>
  <pageSetup paperSize="9" orientation="portrait" r:id="rId1"/>
  <drawing r:id="rId2"/>
  <tableParts count="2"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36BB9-6805-412A-9665-6369E4C34F51}">
  <dimension ref="B2:D101"/>
  <sheetViews>
    <sheetView zoomScaleNormal="100" workbookViewId="0">
      <selection activeCell="D3" sqref="D3"/>
    </sheetView>
  </sheetViews>
  <sheetFormatPr defaultRowHeight="14.4" x14ac:dyDescent="0.3"/>
  <cols>
    <col min="2" max="3" width="10.109375" customWidth="1"/>
    <col min="4" max="4" width="14" customWidth="1"/>
  </cols>
  <sheetData>
    <row r="2" spans="2:4" x14ac:dyDescent="0.3">
      <c r="B2" s="15" t="s">
        <v>31</v>
      </c>
      <c r="C2" s="15" t="s">
        <v>49</v>
      </c>
      <c r="D2" s="15" t="s">
        <v>43</v>
      </c>
    </row>
    <row r="3" spans="2:4" x14ac:dyDescent="0.3">
      <c r="B3" s="15">
        <f>0.01</f>
        <v>0.01</v>
      </c>
      <c r="C3" s="15">
        <f>1/LOG(1-Table24[[#This Row],[p]],2)</f>
        <v>-68.967563936528421</v>
      </c>
      <c r="D3" s="15">
        <f>1/LOG(1-Table24[[#This Row],[p]]/100,2)^16</f>
        <v>2.8370038597843092E+61</v>
      </c>
    </row>
    <row r="4" spans="2:4" x14ac:dyDescent="0.3">
      <c r="B4" s="15">
        <f>B3+0.01</f>
        <v>0.02</v>
      </c>
      <c r="C4" s="15">
        <f>1/LOG(1-Table24[[#This Row],[p]],2)</f>
        <v>-34.309618491520645</v>
      </c>
      <c r="D4" s="15">
        <f>1/LOG(1-Table24[[#This Row],[p]]/100,2)^16</f>
        <v>4.3254621593970988E+56</v>
      </c>
    </row>
    <row r="5" spans="2:4" x14ac:dyDescent="0.3">
      <c r="B5" s="15">
        <f t="shared" ref="B5:B68" si="0">B4+0.01</f>
        <v>0.03</v>
      </c>
      <c r="C5" s="15">
        <f>1/LOG(1-Table24[[#This Row],[p]],2)</f>
        <v>-22.756573062773409</v>
      </c>
      <c r="D5" s="15">
        <f>1/LOG(1-Table24[[#This Row],[p]]/100,2)^16</f>
        <v>6.5799844024485605E+53</v>
      </c>
    </row>
    <row r="6" spans="2:4" x14ac:dyDescent="0.3">
      <c r="B6" s="15">
        <f t="shared" si="0"/>
        <v>0.04</v>
      </c>
      <c r="C6" s="15">
        <f>1/LOG(1-Table24[[#This Row],[p]],2)</f>
        <v>-16.979748018338931</v>
      </c>
      <c r="D6" s="15">
        <f>1/LOG(1-Table24[[#This Row],[p]]/100,2)^16</f>
        <v>6.5895770655512931E+51</v>
      </c>
    </row>
    <row r="7" spans="2:4" x14ac:dyDescent="0.3">
      <c r="B7" s="15">
        <f t="shared" si="0"/>
        <v>0.05</v>
      </c>
      <c r="C7" s="15">
        <f>1/LOG(1-Table24[[#This Row],[p]],2)</f>
        <v>-13.513407333964873</v>
      </c>
      <c r="D7" s="15">
        <f>1/LOG(1-Table24[[#This Row],[p]]/100,2)^16</f>
        <v>1.8533172473749065E+50</v>
      </c>
    </row>
    <row r="8" spans="2:4" x14ac:dyDescent="0.3">
      <c r="B8" s="15">
        <f t="shared" si="0"/>
        <v>6.0000000000000005E-2</v>
      </c>
      <c r="C8" s="15">
        <f>1/LOG(1-Table24[[#This Row],[p]],2)</f>
        <v>-11.202305583621158</v>
      </c>
      <c r="D8" s="15">
        <f>1/LOG(1-Table24[[#This Row],[p]]/100,2)^16</f>
        <v>1.0016182655024963E+49</v>
      </c>
    </row>
    <row r="9" spans="2:4" x14ac:dyDescent="0.3">
      <c r="B9" s="15">
        <f t="shared" si="0"/>
        <v>7.0000000000000007E-2</v>
      </c>
      <c r="C9" s="15">
        <f>1/LOG(1-Table24[[#This Row],[p]],2)</f>
        <v>-9.5513375094473361</v>
      </c>
      <c r="D9" s="15">
        <f>1/LOG(1-Table24[[#This Row],[p]]/100,2)^16</f>
        <v>8.4958332097548683E+47</v>
      </c>
    </row>
    <row r="10" spans="2:4" x14ac:dyDescent="0.3">
      <c r="B10" s="15">
        <f t="shared" si="0"/>
        <v>0.08</v>
      </c>
      <c r="C10" s="15">
        <f>1/LOG(1-Table24[[#This Row],[p]],2)</f>
        <v>-8.3129504141208308</v>
      </c>
      <c r="D10" s="15">
        <f>1/LOG(1-Table24[[#This Row],[p]]/100,2)^16</f>
        <v>1.0022756356938666E+47</v>
      </c>
    </row>
    <row r="11" spans="2:4" x14ac:dyDescent="0.3">
      <c r="B11" s="15">
        <f t="shared" si="0"/>
        <v>0.09</v>
      </c>
      <c r="C11" s="15">
        <f>1/LOG(1-Table24[[#This Row],[p]],2)</f>
        <v>-7.3496149582011103</v>
      </c>
      <c r="D11" s="15">
        <f>1/LOG(1-Table24[[#This Row],[p]]/100,2)^16</f>
        <v>1.5212448892596125E+46</v>
      </c>
    </row>
    <row r="12" spans="2:4" x14ac:dyDescent="0.3">
      <c r="B12" s="15">
        <f t="shared" si="0"/>
        <v>9.9999999999999992E-2</v>
      </c>
      <c r="C12" s="15">
        <f>1/LOG(1-Table24[[#This Row],[p]],2)</f>
        <v>-6.5788134789605843</v>
      </c>
      <c r="D12" s="15">
        <f>1/LOG(1-Table24[[#This Row],[p]]/100,2)^16</f>
        <v>2.8166414903979311E+45</v>
      </c>
    </row>
    <row r="13" spans="2:4" x14ac:dyDescent="0.3">
      <c r="B13" s="15">
        <f t="shared" si="0"/>
        <v>0.10999999999999999</v>
      </c>
      <c r="C13" s="15">
        <f>1/LOG(1-Table24[[#This Row],[p]],2)</f>
        <v>-5.9480346806590187</v>
      </c>
      <c r="D13" s="15">
        <f>1/LOG(1-Table24[[#This Row],[p]]/100,2)^16</f>
        <v>6.1249263373485115E+44</v>
      </c>
    </row>
    <row r="14" spans="2:4" x14ac:dyDescent="0.3">
      <c r="B14" s="15">
        <f t="shared" si="0"/>
        <v>0.11999999999999998</v>
      </c>
      <c r="C14" s="15">
        <f>1/LOG(1-Table24[[#This Row],[p]],2)</f>
        <v>-5.4222709795802162</v>
      </c>
      <c r="D14" s="15">
        <f>1/LOG(1-Table24[[#This Row],[p]]/100,2)^16</f>
        <v>1.5210242103002872E+44</v>
      </c>
    </row>
    <row r="15" spans="2:4" x14ac:dyDescent="0.3">
      <c r="B15" s="15">
        <f t="shared" si="0"/>
        <v>0.12999999999999998</v>
      </c>
      <c r="C15" s="15">
        <f>1/LOG(1-Table24[[#This Row],[p]],2)</f>
        <v>-4.9772863051069187</v>
      </c>
      <c r="D15" s="15">
        <f>1/LOG(1-Table24[[#This Row],[p]]/100,2)^16</f>
        <v>4.2227427870192026E+43</v>
      </c>
    </row>
    <row r="16" spans="2:4" x14ac:dyDescent="0.3">
      <c r="B16" s="15">
        <f t="shared" si="0"/>
        <v>0.13999999999999999</v>
      </c>
      <c r="C16" s="15">
        <f>1/LOG(1-Table24[[#This Row],[p]],2)</f>
        <v>-4.5957691288088798</v>
      </c>
      <c r="D16" s="15">
        <f>1/LOG(1-Table24[[#This Row],[p]]/100,2)^16</f>
        <v>1.289115611651223E+43</v>
      </c>
    </row>
    <row r="17" spans="2:4" x14ac:dyDescent="0.3">
      <c r="B17" s="15">
        <f t="shared" si="0"/>
        <v>0.15</v>
      </c>
      <c r="C17" s="15">
        <f>1/LOG(1-Table24[[#This Row],[p]],2)</f>
        <v>-4.2650242817987261</v>
      </c>
      <c r="D17" s="15">
        <f>1/LOG(1-Table24[[#This Row],[p]]/100,2)^16</f>
        <v>4.2710281900221427E+42</v>
      </c>
    </row>
    <row r="18" spans="2:4" x14ac:dyDescent="0.3">
      <c r="B18" s="15">
        <f t="shared" si="0"/>
        <v>0.16</v>
      </c>
      <c r="C18" s="15">
        <f>1/LOG(1-Table24[[#This Row],[p]],2)</f>
        <v>-3.9755303404824405</v>
      </c>
      <c r="D18" s="15">
        <f>1/LOG(1-Table24[[#This Row],[p]]/100,2)^16</f>
        <v>1.5195849208706669E+42</v>
      </c>
    </row>
    <row r="19" spans="2:4" x14ac:dyDescent="0.3">
      <c r="B19" s="15">
        <f t="shared" si="0"/>
        <v>0.17</v>
      </c>
      <c r="C19" s="15">
        <f>1/LOG(1-Table24[[#This Row],[p]],2)</f>
        <v>-3.7200061701829665</v>
      </c>
      <c r="D19" s="15">
        <f>1/LOG(1-Table24[[#This Row],[p]]/100,2)^16</f>
        <v>5.7559106241766466E+41</v>
      </c>
    </row>
    <row r="20" spans="2:4" x14ac:dyDescent="0.3">
      <c r="B20" s="15">
        <f t="shared" si="0"/>
        <v>0.18000000000000002</v>
      </c>
      <c r="C20" s="15">
        <f>1/LOG(1-Table24[[#This Row],[p]],2)</f>
        <v>-3.4927886207911554</v>
      </c>
      <c r="D20" s="15">
        <f>1/LOG(1-Table24[[#This Row],[p]]/100,2)^16</f>
        <v>2.3045639239383171E+41</v>
      </c>
    </row>
    <row r="21" spans="2:4" x14ac:dyDescent="0.3">
      <c r="B21" s="15">
        <f t="shared" si="0"/>
        <v>0.19000000000000003</v>
      </c>
      <c r="C21" s="15">
        <f>1/LOG(1-Table24[[#This Row],[p]],2)</f>
        <v>-3.2894067394802908</v>
      </c>
      <c r="D21" s="15">
        <f>1/LOG(1-Table24[[#This Row],[p]]/100,2)^16</f>
        <v>9.6948982042285065E+40</v>
      </c>
    </row>
    <row r="22" spans="2:4" x14ac:dyDescent="0.3">
      <c r="B22" s="15">
        <f t="shared" si="0"/>
        <v>0.20000000000000004</v>
      </c>
      <c r="C22" s="15">
        <f>1/LOG(1-Table24[[#This Row],[p]],2)</f>
        <v>-3.1062837195053881</v>
      </c>
      <c r="D22" s="15">
        <f>1/LOG(1-Table24[[#This Row],[p]]/100,2)^16</f>
        <v>4.2635654756305617E+40</v>
      </c>
    </row>
    <row r="23" spans="2:4" x14ac:dyDescent="0.3">
      <c r="B23" s="15">
        <f t="shared" si="0"/>
        <v>0.21000000000000005</v>
      </c>
      <c r="C23" s="15">
        <f>1/LOG(1-Table24[[#This Row],[p]],2)</f>
        <v>-2.9405240063856253</v>
      </c>
      <c r="D23" s="15">
        <f>1/LOG(1-Table24[[#This Row],[p]]/100,2)^16</f>
        <v>1.9516238710771035E+40</v>
      </c>
    </row>
    <row r="24" spans="2:4" x14ac:dyDescent="0.3">
      <c r="B24" s="15">
        <f t="shared" si="0"/>
        <v>0.22000000000000006</v>
      </c>
      <c r="C24" s="15">
        <f>1/LOG(1-Table24[[#This Row],[p]],2)</f>
        <v>-2.7897584659319321</v>
      </c>
      <c r="D24" s="15">
        <f>1/LOG(1-Table24[[#This Row],[p]]/100,2)^16</f>
        <v>9.2639005637120562E+39</v>
      </c>
    </row>
    <row r="25" spans="2:4" x14ac:dyDescent="0.3">
      <c r="B25" s="15">
        <f t="shared" si="0"/>
        <v>0.23000000000000007</v>
      </c>
      <c r="C25" s="15">
        <f>1/LOG(1-Table24[[#This Row],[p]],2)</f>
        <v>-2.6520299431161742</v>
      </c>
      <c r="D25" s="15">
        <f>1/LOG(1-Table24[[#This Row],[p]]/100,2)^16</f>
        <v>4.5453079584643189E+39</v>
      </c>
    </row>
    <row r="26" spans="2:4" x14ac:dyDescent="0.3">
      <c r="B26" s="15">
        <f t="shared" si="0"/>
        <v>0.24000000000000007</v>
      </c>
      <c r="C26" s="15">
        <f>1/LOG(1-Table24[[#This Row],[p]],2)</f>
        <v>-2.5257074311122611</v>
      </c>
      <c r="D26" s="15">
        <f>1/LOG(1-Table24[[#This Row],[p]]/100,2)^16</f>
        <v>2.2986915788086169E+39</v>
      </c>
    </row>
    <row r="27" spans="2:4" x14ac:dyDescent="0.3">
      <c r="B27" s="15">
        <f t="shared" si="0"/>
        <v>0.25000000000000006</v>
      </c>
      <c r="C27" s="15">
        <f>1/LOG(1-Table24[[#This Row],[p]],2)</f>
        <v>-2.4094208396532091</v>
      </c>
      <c r="D27" s="15">
        <f>1/LOG(1-Table24[[#This Row],[p]]/100,2)^16</f>
        <v>1.1952872499390884E+39</v>
      </c>
    </row>
    <row r="28" spans="2:4" x14ac:dyDescent="0.3">
      <c r="B28" s="15">
        <f t="shared" si="0"/>
        <v>0.26000000000000006</v>
      </c>
      <c r="C28" s="15">
        <f>1/LOG(1-Table24[[#This Row],[p]],2)</f>
        <v>-2.3020108167262388</v>
      </c>
      <c r="D28" s="15">
        <f>1/LOG(1-Table24[[#This Row],[p]]/100,2)^16</f>
        <v>6.3766221376745238E+38</v>
      </c>
    </row>
    <row r="29" spans="2:4" x14ac:dyDescent="0.3">
      <c r="B29" s="15">
        <f t="shared" si="0"/>
        <v>0.27000000000000007</v>
      </c>
      <c r="C29" s="15">
        <f>1/LOG(1-Table24[[#This Row],[p]],2)</f>
        <v>-2.2024897208800538</v>
      </c>
      <c r="D29" s="15">
        <f>1/LOG(1-Table24[[#This Row],[p]]/100,2)^16</f>
        <v>3.4833396147856226E+38</v>
      </c>
    </row>
    <row r="30" spans="2:4" x14ac:dyDescent="0.3">
      <c r="B30" s="15">
        <f t="shared" si="0"/>
        <v>0.28000000000000008</v>
      </c>
      <c r="C30" s="15">
        <f>1/LOG(1-Table24[[#This Row],[p]],2)</f>
        <v>-2.1100109564821596</v>
      </c>
      <c r="D30" s="15">
        <f>1/LOG(1-Table24[[#This Row],[p]]/100,2)^16</f>
        <v>1.9450882492612318E+38</v>
      </c>
    </row>
    <row r="31" spans="2:4" x14ac:dyDescent="0.3">
      <c r="B31" s="15">
        <f t="shared" si="0"/>
        <v>0.29000000000000009</v>
      </c>
      <c r="C31" s="15">
        <f>1/LOG(1-Table24[[#This Row],[p]],2)</f>
        <v>-2.0238446532735686</v>
      </c>
      <c r="D31" s="15">
        <f>1/LOG(1-Table24[[#This Row],[p]]/100,2)^16</f>
        <v>1.1085405457590468E+38</v>
      </c>
    </row>
    <row r="32" spans="2:4" x14ac:dyDescent="0.3">
      <c r="B32" s="15">
        <f t="shared" si="0"/>
        <v>0.3000000000000001</v>
      </c>
      <c r="C32" s="15">
        <f>1/LOG(1-Table24[[#This Row],[p]],2)</f>
        <v>-1.9433582098747315</v>
      </c>
      <c r="D32" s="15">
        <f>1/LOG(1-Table24[[#This Row],[p]]/100,2)^16</f>
        <v>6.4391891308167157E+37</v>
      </c>
    </row>
    <row r="33" spans="2:4" x14ac:dyDescent="0.3">
      <c r="B33" s="15">
        <f t="shared" si="0"/>
        <v>0.31000000000000011</v>
      </c>
      <c r="C33" s="15">
        <f>1/LOG(1-Table24[[#This Row],[p]],2)</f>
        <v>-1.868000602920421</v>
      </c>
      <c r="D33" s="15">
        <f>1/LOG(1-Table24[[#This Row],[p]]/100,2)^16</f>
        <v>3.8074642513169705E+37</v>
      </c>
    </row>
    <row r="34" spans="2:4" x14ac:dyDescent="0.3">
      <c r="B34" s="15">
        <f t="shared" si="0"/>
        <v>0.32000000000000012</v>
      </c>
      <c r="C34" s="15">
        <f>1/LOG(1-Table24[[#This Row],[p]],2)</f>
        <v>-1.7972896380808769</v>
      </c>
      <c r="D34" s="15">
        <f>1/LOG(1-Table24[[#This Row],[p]]/100,2)^16</f>
        <v>2.2891535896150668E+37</v>
      </c>
    </row>
    <row r="35" spans="2:4" x14ac:dyDescent="0.3">
      <c r="B35" s="15">
        <f t="shared" si="0"/>
        <v>0.33000000000000013</v>
      </c>
      <c r="C35" s="15">
        <f>1/LOG(1-Table24[[#This Row],[p]],2)</f>
        <v>-1.7308015189206372</v>
      </c>
      <c r="D35" s="15">
        <f>1/LOG(1-Table24[[#This Row],[p]]/100,2)^16</f>
        <v>1.3979871135996867E+37</v>
      </c>
    </row>
    <row r="36" spans="2:4" x14ac:dyDescent="0.3">
      <c r="B36" s="15">
        <f t="shared" si="0"/>
        <v>0.34000000000000014</v>
      </c>
      <c r="C36" s="15">
        <f>1/LOG(1-Table24[[#This Row],[p]],2)</f>
        <v>-1.6681622563802774</v>
      </c>
      <c r="D36" s="15">
        <f>1/LOG(1-Table24[[#This Row],[p]]/100,2)^16</f>
        <v>8.6639337972549416E+36</v>
      </c>
    </row>
    <row r="37" spans="2:4" x14ac:dyDescent="0.3">
      <c r="B37" s="15">
        <f t="shared" si="0"/>
        <v>0.35000000000000014</v>
      </c>
      <c r="C37" s="15">
        <f>1/LOG(1-Table24[[#This Row],[p]],2)</f>
        <v>-1.609040550742691</v>
      </c>
      <c r="D37" s="15">
        <f>1/LOG(1-Table24[[#This Row],[p]]/100,2)^16</f>
        <v>5.4442824780544683E+36</v>
      </c>
    </row>
    <row r="38" spans="2:4" x14ac:dyDescent="0.3">
      <c r="B38" s="15">
        <f t="shared" si="0"/>
        <v>0.36000000000000015</v>
      </c>
      <c r="C38" s="15">
        <f>1/LOG(1-Table24[[#This Row],[p]],2)</f>
        <v>-1.5531418597526945</v>
      </c>
      <c r="D38" s="15">
        <f>1/LOG(1-Table24[[#This Row],[p]]/100,2)^16</f>
        <v>3.4660983470254865E+36</v>
      </c>
    </row>
    <row r="39" spans="2:4" x14ac:dyDescent="0.3">
      <c r="B39" s="15">
        <f t="shared" si="0"/>
        <v>0.37000000000000016</v>
      </c>
      <c r="C39" s="15">
        <f>1/LOG(1-Table24[[#This Row],[p]],2)</f>
        <v>-1.5002034284667005</v>
      </c>
      <c r="D39" s="15">
        <f>1/LOG(1-Table24[[#This Row],[p]]/100,2)^16</f>
        <v>2.2341113378961875E+36</v>
      </c>
    </row>
    <row r="40" spans="2:4" x14ac:dyDescent="0.3">
      <c r="B40" s="15">
        <f t="shared" si="0"/>
        <v>0.38000000000000017</v>
      </c>
      <c r="C40" s="15">
        <f>1/LOG(1-Table24[[#This Row],[p]],2)</f>
        <v>-1.4499901036545895</v>
      </c>
      <c r="D40" s="15">
        <f>1/LOG(1-Table24[[#This Row],[p]]/100,2)^16</f>
        <v>1.4569556325812252E+36</v>
      </c>
    </row>
    <row r="41" spans="2:4" x14ac:dyDescent="0.3">
      <c r="B41" s="15">
        <f t="shared" si="0"/>
        <v>0.39000000000000018</v>
      </c>
      <c r="C41" s="15">
        <f>1/LOG(1-Table24[[#This Row],[p]],2)</f>
        <v>-1.4022907919182881</v>
      </c>
      <c r="D41" s="15">
        <f>1/LOG(1-Table24[[#This Row],[p]]/100,2)^16</f>
        <v>9.607305613686843E+35</v>
      </c>
    </row>
    <row r="42" spans="2:4" x14ac:dyDescent="0.3">
      <c r="B42" s="15">
        <f t="shared" si="0"/>
        <v>0.40000000000000019</v>
      </c>
      <c r="C42" s="15">
        <f>1/LOG(1-Table24[[#This Row],[p]],2)</f>
        <v>-1.3569154488567234</v>
      </c>
      <c r="D42" s="15">
        <f>1/LOG(1-Table24[[#This Row],[p]]/100,2)^16</f>
        <v>6.4021651638626494E+35</v>
      </c>
    </row>
    <row r="43" spans="2:4" x14ac:dyDescent="0.3">
      <c r="B43" s="15">
        <f t="shared" si="0"/>
        <v>0.4100000000000002</v>
      </c>
      <c r="C43" s="15">
        <f>1/LOG(1-Table24[[#This Row],[p]],2)</f>
        <v>-1.3136925085891153</v>
      </c>
      <c r="D43" s="15">
        <f>1/LOG(1-Table24[[#This Row],[p]]/100,2)^16</f>
        <v>4.3091976585679526E+35</v>
      </c>
    </row>
    <row r="44" spans="2:4" x14ac:dyDescent="0.3">
      <c r="B44" s="15">
        <f t="shared" si="0"/>
        <v>0.42000000000000021</v>
      </c>
      <c r="C44" s="15">
        <f>1/LOG(1-Table24[[#This Row],[p]],2)</f>
        <v>-1.2724666802201157</v>
      </c>
      <c r="D44" s="15">
        <f>1/LOG(1-Table24[[#This Row],[p]]/100,2)^16</f>
        <v>2.9282006635253212E+35</v>
      </c>
    </row>
    <row r="45" spans="2:4" x14ac:dyDescent="0.3">
      <c r="B45" s="15">
        <f t="shared" si="0"/>
        <v>0.43000000000000022</v>
      </c>
      <c r="C45" s="15">
        <f>1/LOG(1-Table24[[#This Row],[p]],2)</f>
        <v>-1.2330970514865569</v>
      </c>
      <c r="D45" s="15">
        <f>1/LOG(1-Table24[[#This Row],[p]]/100,2)^16</f>
        <v>2.0079159102723261E+35</v>
      </c>
    </row>
    <row r="46" spans="2:4" x14ac:dyDescent="0.3">
      <c r="B46" s="15">
        <f t="shared" si="0"/>
        <v>0.44000000000000022</v>
      </c>
      <c r="C46" s="15">
        <f>1/LOG(1-Table24[[#This Row],[p]],2)</f>
        <v>-1.195455450688174</v>
      </c>
      <c r="D46" s="15">
        <f>1/LOG(1-Table24[[#This Row],[p]]/100,2)^16</f>
        <v>1.3888306312647691E+35</v>
      </c>
    </row>
    <row r="47" spans="2:4" x14ac:dyDescent="0.3">
      <c r="B47" s="15">
        <f t="shared" si="0"/>
        <v>0.45000000000000023</v>
      </c>
      <c r="C47" s="15">
        <f>1/LOG(1-Table24[[#This Row],[p]],2)</f>
        <v>-1.1594250266943325</v>
      </c>
      <c r="D47" s="15">
        <f>1/LOG(1-Table24[[#This Row],[p]]/100,2)^16</f>
        <v>9.6859709167148359E+34</v>
      </c>
    </row>
    <row r="48" spans="2:4" x14ac:dyDescent="0.3">
      <c r="B48" s="15">
        <f t="shared" si="0"/>
        <v>0.46000000000000024</v>
      </c>
      <c r="C48" s="15">
        <f>1/LOG(1-Table24[[#This Row],[p]],2)</f>
        <v>-1.1248990138078936</v>
      </c>
      <c r="D48" s="15">
        <f>1/LOG(1-Table24[[#This Row],[p]]/100,2)^16</f>
        <v>6.8087802196242824E+34</v>
      </c>
    </row>
    <row r="49" spans="2:4" x14ac:dyDescent="0.3">
      <c r="B49" s="15">
        <f t="shared" si="0"/>
        <v>0.47000000000000025</v>
      </c>
      <c r="C49" s="15">
        <f>1/LOG(1-Table24[[#This Row],[p]],2)</f>
        <v>-1.0917796539175972</v>
      </c>
      <c r="D49" s="15">
        <f>1/LOG(1-Table24[[#This Row],[p]]/100,2)^16</f>
        <v>4.8225874119501731E+34</v>
      </c>
    </row>
    <row r="50" spans="2:4" x14ac:dyDescent="0.3">
      <c r="B50" s="15">
        <f t="shared" si="0"/>
        <v>0.48000000000000026</v>
      </c>
      <c r="C50" s="15">
        <f>1/LOG(1-Table24[[#This Row],[p]],2)</f>
        <v>-1.0599772529605997</v>
      </c>
      <c r="D50" s="15">
        <f>1/LOG(1-Table24[[#This Row],[p]]/100,2)^16</f>
        <v>3.4406240474030952E+34</v>
      </c>
    </row>
    <row r="51" spans="2:4" x14ac:dyDescent="0.3">
      <c r="B51" s="15">
        <f t="shared" si="0"/>
        <v>0.49000000000000027</v>
      </c>
      <c r="C51" s="15">
        <f>1/LOG(1-Table24[[#This Row],[p]],2)</f>
        <v>-1.029409352463303</v>
      </c>
      <c r="D51" s="15">
        <f>1/LOG(1-Table24[[#This Row],[p]]/100,2)^16</f>
        <v>2.471786136041353E+34</v>
      </c>
    </row>
    <row r="52" spans="2:4" x14ac:dyDescent="0.3">
      <c r="B52" s="15">
        <f t="shared" si="0"/>
        <v>0.50000000000000022</v>
      </c>
      <c r="C52" s="15">
        <f>1/LOG(1-Table24[[#This Row],[p]],2)</f>
        <v>-0.99999999999999933</v>
      </c>
      <c r="D52" s="15">
        <f>1/LOG(1-Table24[[#This Row],[p]]/100,2)^16</f>
        <v>1.7876365592590459E+34</v>
      </c>
    </row>
    <row r="53" spans="2:4" x14ac:dyDescent="0.3">
      <c r="B53" s="15">
        <f t="shared" si="0"/>
        <v>0.51000000000000023</v>
      </c>
      <c r="C53" s="15">
        <f>1/LOG(1-Table24[[#This Row],[p]],2)</f>
        <v>-0.97167910493736531</v>
      </c>
      <c r="D53" s="15">
        <f>1/LOG(1-Table24[[#This Row],[p]]/100,2)^16</f>
        <v>1.3011506269801075E+34</v>
      </c>
    </row>
    <row r="54" spans="2:4" x14ac:dyDescent="0.3">
      <c r="B54" s="15">
        <f t="shared" si="0"/>
        <v>0.52000000000000024</v>
      </c>
      <c r="C54" s="15">
        <f>1/LOG(1-Table24[[#This Row],[p]],2)</f>
        <v>-0.94438186792272971</v>
      </c>
      <c r="D54" s="15">
        <f>1/LOG(1-Table24[[#This Row],[p]]/100,2)^16</f>
        <v>9.529013914894627E+33</v>
      </c>
    </row>
    <row r="55" spans="2:4" x14ac:dyDescent="0.3">
      <c r="B55" s="15">
        <f t="shared" si="0"/>
        <v>0.53000000000000025</v>
      </c>
      <c r="C55" s="15">
        <f>1/LOG(1-Table24[[#This Row],[p]],2)</f>
        <v>-0.9180482743079077</v>
      </c>
      <c r="D55" s="15">
        <f>1/LOG(1-Table24[[#This Row],[p]]/100,2)^16</f>
        <v>7.0200237728852265E+33</v>
      </c>
    </row>
    <row r="56" spans="2:4" x14ac:dyDescent="0.3">
      <c r="B56" s="15">
        <f t="shared" si="0"/>
        <v>0.54000000000000026</v>
      </c>
      <c r="C56" s="15">
        <f>1/LOG(1-Table24[[#This Row],[p]],2)</f>
        <v>-0.89262264314392259</v>
      </c>
      <c r="D56" s="15">
        <f>1/LOG(1-Table24[[#This Row],[p]]/100,2)^16</f>
        <v>5.2011975250975464E+33</v>
      </c>
    </row>
    <row r="57" spans="2:4" x14ac:dyDescent="0.3">
      <c r="B57" s="15">
        <f t="shared" si="0"/>
        <v>0.55000000000000027</v>
      </c>
      <c r="C57" s="15">
        <f>1/LOG(1-Table24[[#This Row],[p]],2)</f>
        <v>-0.86805322458771572</v>
      </c>
      <c r="D57" s="15">
        <f>1/LOG(1-Table24[[#This Row],[p]]/100,2)^16</f>
        <v>3.8748192727398648E+33</v>
      </c>
    </row>
    <row r="58" spans="2:4" x14ac:dyDescent="0.3">
      <c r="B58" s="15">
        <f t="shared" si="0"/>
        <v>0.56000000000000028</v>
      </c>
      <c r="C58" s="15">
        <f>1/LOG(1-Table24[[#This Row],[p]],2)</f>
        <v>-0.84429183957208731</v>
      </c>
      <c r="D58" s="15">
        <f>1/LOG(1-Table24[[#This Row],[p]]/100,2)^16</f>
        <v>2.9019972760149576E+33</v>
      </c>
    </row>
    <row r="59" spans="2:4" x14ac:dyDescent="0.3">
      <c r="B59" s="15">
        <f t="shared" si="0"/>
        <v>0.57000000000000028</v>
      </c>
      <c r="C59" s="15">
        <f>1/LOG(1-Table24[[#This Row],[p]],2)</f>
        <v>-0.82129355643861868</v>
      </c>
      <c r="D59" s="15">
        <f>1/LOG(1-Table24[[#This Row],[p]]/100,2)^16</f>
        <v>2.1845332633773443E+33</v>
      </c>
    </row>
    <row r="60" spans="2:4" x14ac:dyDescent="0.3">
      <c r="B60" s="15">
        <f t="shared" si="0"/>
        <v>0.58000000000000029</v>
      </c>
      <c r="C60" s="15">
        <f>1/LOG(1-Table24[[#This Row],[p]],2)</f>
        <v>-0.79901639994762041</v>
      </c>
      <c r="D60" s="15">
        <f>1/LOG(1-Table24[[#This Row],[p]]/100,2)^16</f>
        <v>1.652568029669443E+33</v>
      </c>
    </row>
    <row r="61" spans="2:4" x14ac:dyDescent="0.3">
      <c r="B61" s="15">
        <f t="shared" si="0"/>
        <v>0.5900000000000003</v>
      </c>
      <c r="C61" s="15">
        <f>1/LOG(1-Table24[[#This Row],[p]],2)</f>
        <v>-0.77742108868146387</v>
      </c>
      <c r="D61" s="15">
        <f>1/LOG(1-Table24[[#This Row],[p]]/100,2)^16</f>
        <v>1.2561049270839544E+33</v>
      </c>
    </row>
    <row r="62" spans="2:4" x14ac:dyDescent="0.3">
      <c r="B62" s="15">
        <f t="shared" si="0"/>
        <v>0.60000000000000031</v>
      </c>
      <c r="C62" s="15">
        <f>1/LOG(1-Table24[[#This Row],[p]],2)</f>
        <v>-0.7564707973660294</v>
      </c>
      <c r="D62" s="15">
        <f>1/LOG(1-Table24[[#This Row],[p]]/100,2)^16</f>
        <v>9.5915530175416995E+32</v>
      </c>
    </row>
    <row r="63" spans="2:4" x14ac:dyDescent="0.3">
      <c r="B63" s="15">
        <f t="shared" si="0"/>
        <v>0.61000000000000032</v>
      </c>
      <c r="C63" s="15">
        <f>1/LOG(1-Table24[[#This Row],[p]],2)</f>
        <v>-0.73613094106405175</v>
      </c>
      <c r="D63" s="15">
        <f>1/LOG(1-Table24[[#This Row],[p]]/100,2)^16</f>
        <v>7.3566887285655884E+32</v>
      </c>
    </row>
    <row r="64" spans="2:4" x14ac:dyDescent="0.3">
      <c r="B64" s="15">
        <f t="shared" si="0"/>
        <v>0.62000000000000033</v>
      </c>
      <c r="C64" s="15">
        <f>1/LOG(1-Table24[[#This Row],[p]],2)</f>
        <v>-0.71636897855573622</v>
      </c>
      <c r="D64" s="15">
        <f>1/LOG(1-Table24[[#This Row],[p]]/100,2)^16</f>
        <v>5.6668730409826151E+32</v>
      </c>
    </row>
    <row r="65" spans="2:4" x14ac:dyDescent="0.3">
      <c r="B65" s="15">
        <f t="shared" si="0"/>
        <v>0.63000000000000034</v>
      </c>
      <c r="C65" s="15">
        <f>1/LOG(1-Table24[[#This Row],[p]],2)</f>
        <v>-0.69715423252566844</v>
      </c>
      <c r="D65" s="15">
        <f>1/LOG(1-Table24[[#This Row],[p]]/100,2)^16</f>
        <v>4.3834137769238338E+32</v>
      </c>
    </row>
    <row r="66" spans="2:4" x14ac:dyDescent="0.3">
      <c r="B66" s="15">
        <f t="shared" si="0"/>
        <v>0.64000000000000035</v>
      </c>
      <c r="C66" s="15">
        <f>1/LOG(1-Table24[[#This Row],[p]],2)</f>
        <v>-0.67845772442836139</v>
      </c>
      <c r="D66" s="15">
        <f>1/LOG(1-Table24[[#This Row],[p]]/100,2)^16</f>
        <v>3.4043357941501444E+32</v>
      </c>
    </row>
    <row r="67" spans="2:4" x14ac:dyDescent="0.3">
      <c r="B67" s="15">
        <f t="shared" si="0"/>
        <v>0.65000000000000036</v>
      </c>
      <c r="C67" s="15">
        <f>1/LOG(1-Table24[[#This Row],[p]],2)</f>
        <v>-0.66025202211369249</v>
      </c>
      <c r="D67" s="15">
        <f>1/LOG(1-Table24[[#This Row],[p]]/100,2)^16</f>
        <v>2.6542935676852735E+32</v>
      </c>
    </row>
    <row r="68" spans="2:4" x14ac:dyDescent="0.3">
      <c r="B68" s="15">
        <f t="shared" si="0"/>
        <v>0.66000000000000036</v>
      </c>
      <c r="C68" s="15">
        <f>1/LOG(1-Table24[[#This Row],[p]],2)</f>
        <v>-0.64251109846241483</v>
      </c>
      <c r="D68" s="15">
        <f>1/LOG(1-Table24[[#This Row],[p]]/100,2)^16</f>
        <v>2.0773532270701587E+32</v>
      </c>
    </row>
    <row r="69" spans="2:4" x14ac:dyDescent="0.3">
      <c r="B69" s="15">
        <f t="shared" ref="B69:B101" si="1">B68+0.01</f>
        <v>0.67000000000000037</v>
      </c>
      <c r="C69" s="15">
        <f>1/LOG(1-Table24[[#This Row],[p]],2)</f>
        <v>-0.6252101994139454</v>
      </c>
      <c r="D69" s="15">
        <f>1/LOG(1-Table24[[#This Row],[p]]/100,2)^16</f>
        <v>1.6318006503558077E+32</v>
      </c>
    </row>
    <row r="70" spans="2:4" x14ac:dyDescent="0.3">
      <c r="B70" s="15">
        <f t="shared" si="1"/>
        <v>0.68000000000000038</v>
      </c>
      <c r="C70" s="15">
        <f>1/LOG(1-Table24[[#This Row],[p]],2)</f>
        <v>-0.60832571986545836</v>
      </c>
      <c r="D70" s="15">
        <f>1/LOG(1-Table24[[#This Row],[p]]/100,2)^16</f>
        <v>1.2863878809447121E+32</v>
      </c>
    </row>
    <row r="71" spans="2:4" x14ac:dyDescent="0.3">
      <c r="B71" s="15">
        <f t="shared" si="1"/>
        <v>0.69000000000000039</v>
      </c>
      <c r="C71" s="15">
        <f>1/LOG(1-Table24[[#This Row],[p]],2)</f>
        <v>-0.5918350859832755</v>
      </c>
      <c r="D71" s="15">
        <f>1/LOG(1-Table24[[#This Row],[p]]/100,2)^16</f>
        <v>1.0176060029902195E+32</v>
      </c>
    </row>
    <row r="72" spans="2:4" x14ac:dyDescent="0.3">
      <c r="B72" s="15">
        <f t="shared" si="1"/>
        <v>0.7000000000000004</v>
      </c>
      <c r="C72" s="15">
        <f>1/LOG(1-Table24[[#This Row],[p]],2)</f>
        <v>-0.57571664249344434</v>
      </c>
      <c r="D72" s="15">
        <f>1/LOG(1-Table24[[#This Row],[p]]/100,2)^16</f>
        <v>8.0769428760049786E+31</v>
      </c>
    </row>
    <row r="73" spans="2:4" x14ac:dyDescent="0.3">
      <c r="B73" s="15">
        <f t="shared" si="1"/>
        <v>0.71000000000000041</v>
      </c>
      <c r="C73" s="15">
        <f>1/LOG(1-Table24[[#This Row],[p]],2)</f>
        <v>-0.55994954350523674</v>
      </c>
      <c r="D73" s="15">
        <f>1/LOG(1-Table24[[#This Row],[p]]/100,2)^16</f>
        <v>6.4318007541413226E+31</v>
      </c>
    </row>
    <row r="74" spans="2:4" x14ac:dyDescent="0.3">
      <c r="B74" s="15">
        <f t="shared" si="1"/>
        <v>0.72000000000000042</v>
      </c>
      <c r="C74" s="15">
        <f>1/LOG(1-Table24[[#This Row],[p]],2)</f>
        <v>-0.54451364536385971</v>
      </c>
      <c r="D74" s="15">
        <f>1/LOG(1-Table24[[#This Row],[p]]/100,2)^16</f>
        <v>5.1380307576417812E+31</v>
      </c>
    </row>
    <row r="75" spans="2:4" x14ac:dyDescent="0.3">
      <c r="B75" s="15">
        <f t="shared" si="1"/>
        <v>0.73000000000000043</v>
      </c>
      <c r="C75" s="15">
        <f>1/LOG(1-Table24[[#This Row],[p]],2)</f>
        <v>-0.52938939991883849</v>
      </c>
      <c r="D75" s="15">
        <f>1/LOG(1-Table24[[#This Row],[p]]/100,2)^16</f>
        <v>4.1171940099028087E+31</v>
      </c>
    </row>
    <row r="76" spans="2:4" x14ac:dyDescent="0.3">
      <c r="B76" s="15">
        <f t="shared" si="1"/>
        <v>0.74000000000000044</v>
      </c>
      <c r="C76" s="15">
        <f>1/LOG(1-Table24[[#This Row],[p]],2)</f>
        <v>-0.51455774642035446</v>
      </c>
      <c r="D76" s="15">
        <f>1/LOG(1-Table24[[#This Row],[p]]/100,2)^16</f>
        <v>3.3091008310825231E+31</v>
      </c>
    </row>
    <row r="77" spans="2:4" x14ac:dyDescent="0.3">
      <c r="B77" s="15">
        <f t="shared" si="1"/>
        <v>0.75000000000000044</v>
      </c>
      <c r="C77" s="15">
        <f>1/LOG(1-Table24[[#This Row],[p]],2)</f>
        <v>-0.49999999999999933</v>
      </c>
      <c r="D77" s="15">
        <f>1/LOG(1-Table24[[#This Row],[p]]/100,2)^16</f>
        <v>2.6673972246318949E+31</v>
      </c>
    </row>
    <row r="78" spans="2:4" x14ac:dyDescent="0.3">
      <c r="B78" s="15">
        <f t="shared" si="1"/>
        <v>0.76000000000000045</v>
      </c>
      <c r="C78" s="15">
        <f>1/LOG(1-Table24[[#This Row],[p]],2)</f>
        <v>-0.4856977343301675</v>
      </c>
      <c r="D78" s="15">
        <f>1/LOG(1-Table24[[#This Row],[p]]/100,2)^16</f>
        <v>2.1562583601284628E+31</v>
      </c>
    </row>
    <row r="79" spans="2:4" x14ac:dyDescent="0.3">
      <c r="B79" s="15">
        <f t="shared" si="1"/>
        <v>0.77000000000000046</v>
      </c>
      <c r="C79" s="15">
        <f>1/LOG(1-Table24[[#This Row],[p]],2)</f>
        <v>-0.47163265555205719</v>
      </c>
      <c r="D79" s="15">
        <f>1/LOG(1-Table24[[#This Row],[p]]/100,2)^16</f>
        <v>1.7479016974721086E+31</v>
      </c>
    </row>
    <row r="80" spans="2:4" x14ac:dyDescent="0.3">
      <c r="B80" s="15">
        <f t="shared" si="1"/>
        <v>0.78000000000000047</v>
      </c>
      <c r="C80" s="15">
        <f>1/LOG(1-Table24[[#This Row],[p]],2)</f>
        <v>-0.45778646386462302</v>
      </c>
      <c r="D80" s="15">
        <f>1/LOG(1-Table24[[#This Row],[p]]/100,2)^16</f>
        <v>1.4207094480717756E+31</v>
      </c>
    </row>
    <row r="81" spans="2:4" x14ac:dyDescent="0.3">
      <c r="B81" s="15">
        <f t="shared" si="1"/>
        <v>0.79000000000000048</v>
      </c>
      <c r="C81" s="15">
        <f>1/LOG(1-Table24[[#This Row],[p]],2)</f>
        <v>-0.44414069820090774</v>
      </c>
      <c r="D81" s="15">
        <f>1/LOG(1-Table24[[#This Row],[p]]/100,2)^16</f>
        <v>1.1578058150492845E+31</v>
      </c>
    </row>
    <row r="82" spans="2:4" x14ac:dyDescent="0.3">
      <c r="B82" s="15">
        <f t="shared" si="1"/>
        <v>0.80000000000000049</v>
      </c>
      <c r="C82" s="15">
        <f>1/LOG(1-Table24[[#This Row],[p]],2)</f>
        <v>-0.43067655807339245</v>
      </c>
      <c r="D82" s="15">
        <f>1/LOG(1-Table24[[#This Row],[p]]/100,2)^16</f>
        <v>9.4597496119207571E+30</v>
      </c>
    </row>
    <row r="83" spans="2:4" x14ac:dyDescent="0.3">
      <c r="B83" s="15">
        <f t="shared" si="1"/>
        <v>0.8100000000000005</v>
      </c>
      <c r="C83" s="15">
        <f>1/LOG(1-Table24[[#This Row],[p]],2)</f>
        <v>-0.4173746947806844</v>
      </c>
      <c r="D83" s="15">
        <f>1/LOG(1-Table24[[#This Row],[p]]/100,2)^16</f>
        <v>7.74835210242131E+30</v>
      </c>
    </row>
    <row r="84" spans="2:4" x14ac:dyDescent="0.3">
      <c r="B84" s="15">
        <f t="shared" si="1"/>
        <v>0.82000000000000051</v>
      </c>
      <c r="C84" s="15">
        <f>1/LOG(1-Table24[[#This Row],[p]],2)</f>
        <v>-0.40421496148163366</v>
      </c>
      <c r="D84" s="15">
        <f>1/LOG(1-Table24[[#This Row],[p]]/100,2)^16</f>
        <v>6.3620664229517727E+30</v>
      </c>
    </row>
    <row r="85" spans="2:4" x14ac:dyDescent="0.3">
      <c r="B85" s="15">
        <f t="shared" si="1"/>
        <v>0.83000000000000052</v>
      </c>
      <c r="C85" s="15">
        <f>1/LOG(1-Table24[[#This Row],[p]],2)</f>
        <v>-0.39117610776808798</v>
      </c>
      <c r="D85" s="15">
        <f>1/LOG(1-Table24[[#This Row],[p]]/100,2)^16</f>
        <v>5.2362517326717911E+30</v>
      </c>
    </row>
    <row r="86" spans="2:4" x14ac:dyDescent="0.3">
      <c r="B86" s="15">
        <f t="shared" si="1"/>
        <v>0.84000000000000052</v>
      </c>
      <c r="C86" s="15">
        <f>1/LOG(1-Table24[[#This Row],[p]],2)</f>
        <v>-0.37823539868301437</v>
      </c>
      <c r="D86" s="15">
        <f>1/LOG(1-Table24[[#This Row],[p]]/100,2)^16</f>
        <v>4.319679711292776E+30</v>
      </c>
    </row>
    <row r="87" spans="2:4" x14ac:dyDescent="0.3">
      <c r="B87" s="15">
        <f t="shared" si="1"/>
        <v>0.85000000000000053</v>
      </c>
      <c r="C87" s="15">
        <f>1/LOG(1-Table24[[#This Row],[p]],2)</f>
        <v>-0.36536812962920706</v>
      </c>
      <c r="D87" s="15">
        <f>1/LOG(1-Table24[[#This Row],[p]]/100,2)^16</f>
        <v>3.5716378058555764E+30</v>
      </c>
    </row>
    <row r="88" spans="2:4" x14ac:dyDescent="0.3">
      <c r="B88" s="15">
        <f t="shared" si="1"/>
        <v>0.86000000000000054</v>
      </c>
      <c r="C88" s="15">
        <f>1/LOG(1-Table24[[#This Row],[p]],2)</f>
        <v>-0.35254699561788677</v>
      </c>
      <c r="D88" s="15">
        <f>1/LOG(1-Table24[[#This Row],[p]]/100,2)^16</f>
        <v>2.9596821455553502E+30</v>
      </c>
    </row>
    <row r="89" spans="2:4" x14ac:dyDescent="0.3">
      <c r="B89" s="15">
        <f t="shared" si="1"/>
        <v>0.87000000000000055</v>
      </c>
      <c r="C89" s="15">
        <f>1/LOG(1-Table24[[#This Row],[p]],2)</f>
        <v>-0.33974125294100344</v>
      </c>
      <c r="D89" s="15">
        <f>1/LOG(1-Table24[[#This Row],[p]]/100,2)^16</f>
        <v>2.4578891413561832E+30</v>
      </c>
    </row>
    <row r="90" spans="2:4" x14ac:dyDescent="0.3">
      <c r="B90" s="15">
        <f t="shared" si="1"/>
        <v>0.88000000000000056</v>
      </c>
      <c r="C90" s="15">
        <f>1/LOG(1-Table24[[#This Row],[p]],2)</f>
        <v>-0.32691557852388159</v>
      </c>
      <c r="D90" s="15">
        <f>1/LOG(1-Table24[[#This Row],[p]]/100,2)^16</f>
        <v>2.0454910770501699E+30</v>
      </c>
    </row>
    <row r="91" spans="2:4" x14ac:dyDescent="0.3">
      <c r="B91" s="15">
        <f t="shared" si="1"/>
        <v>0.89000000000000057</v>
      </c>
      <c r="C91" s="15">
        <f>1/LOG(1-Table24[[#This Row],[p]],2)</f>
        <v>-0.31402847756661201</v>
      </c>
      <c r="D91" s="15">
        <f>1/LOG(1-Table24[[#This Row],[p]]/100,2)^16</f>
        <v>1.7058082830335577E+30</v>
      </c>
    </row>
    <row r="92" spans="2:4" x14ac:dyDescent="0.3">
      <c r="B92" s="15">
        <f t="shared" si="1"/>
        <v>0.90000000000000058</v>
      </c>
      <c r="C92" s="15">
        <f>1/LOG(1-Table24[[#This Row],[p]],2)</f>
        <v>-0.30102999566398042</v>
      </c>
      <c r="D92" s="15">
        <f>1/LOG(1-Table24[[#This Row],[p]]/100,2)^16</f>
        <v>1.4254110667192815E+30</v>
      </c>
    </row>
    <row r="93" spans="2:4" x14ac:dyDescent="0.3">
      <c r="B93" s="15">
        <f t="shared" si="1"/>
        <v>0.91000000000000059</v>
      </c>
      <c r="C93" s="15">
        <f>1/LOG(1-Table24[[#This Row],[p]],2)</f>
        <v>-0.28785832124672173</v>
      </c>
      <c r="D93" s="15">
        <f>1/LOG(1-Table24[[#This Row],[p]]/100,2)^16</f>
        <v>1.1934601512762662E+30</v>
      </c>
    </row>
    <row r="94" spans="2:4" x14ac:dyDescent="0.3">
      <c r="B94" s="15">
        <f t="shared" si="1"/>
        <v>0.9200000000000006</v>
      </c>
      <c r="C94" s="15">
        <f>1/LOG(1-Table24[[#This Row],[p]],2)</f>
        <v>-0.27443454075003448</v>
      </c>
      <c r="D94" s="15">
        <f>1/LOG(1-Table24[[#This Row],[p]]/100,2)^16</f>
        <v>1.0011862019188181E+30</v>
      </c>
    </row>
    <row r="95" spans="2:4" x14ac:dyDescent="0.3">
      <c r="B95" s="15">
        <f t="shared" si="1"/>
        <v>0.9300000000000006</v>
      </c>
      <c r="C95" s="15">
        <f>1/LOG(1-Table24[[#This Row],[p]],2)</f>
        <v>-0.26065415601831371</v>
      </c>
      <c r="D95" s="15">
        <f>1/LOG(1-Table24[[#This Row],[p]]/100,2)^16</f>
        <v>8.4147802718276839E+29</v>
      </c>
    </row>
    <row r="96" spans="2:4" x14ac:dyDescent="0.3">
      <c r="B96" s="15">
        <f t="shared" si="1"/>
        <v>0.94000000000000061</v>
      </c>
      <c r="C96" s="15">
        <f>1/LOG(1-Table24[[#This Row],[p]],2)</f>
        <v>-0.24637255286998441</v>
      </c>
      <c r="D96" s="15">
        <f>1/LOG(1-Table24[[#This Row],[p]]/100,2)^16</f>
        <v>7.0855592450585102E+29</v>
      </c>
    </row>
    <row r="97" spans="2:4" x14ac:dyDescent="0.3">
      <c r="B97" s="15">
        <f t="shared" si="1"/>
        <v>0.95000000000000062</v>
      </c>
      <c r="C97" s="15">
        <f>1/LOG(1-Table24[[#This Row],[p]],2)</f>
        <v>-0.23137821315975821</v>
      </c>
      <c r="D97" s="15">
        <f>1/LOG(1-Table24[[#This Row],[p]]/100,2)^16</f>
        <v>5.9771191258502117E+29</v>
      </c>
    </row>
    <row r="98" spans="2:4" x14ac:dyDescent="0.3">
      <c r="B98" s="15">
        <f t="shared" si="1"/>
        <v>0.96000000000000063</v>
      </c>
      <c r="C98" s="15">
        <f>1/LOG(1-Table24[[#This Row],[p]],2)</f>
        <v>-0.21533827903669547</v>
      </c>
      <c r="D98" s="15">
        <f>1/LOG(1-Table24[[#This Row],[p]]/100,2)^16</f>
        <v>5.0510264527178726E+29</v>
      </c>
    </row>
    <row r="99" spans="2:4" x14ac:dyDescent="0.3">
      <c r="B99" s="15">
        <f t="shared" si="1"/>
        <v>0.97000000000000064</v>
      </c>
      <c r="C99" s="15">
        <f>1/LOG(1-Table24[[#This Row],[p]],2)</f>
        <v>-0.19767167714233516</v>
      </c>
      <c r="D99" s="15">
        <f>1/LOG(1-Table24[[#This Row],[p]]/100,2)^16</f>
        <v>4.275839247453313E+29</v>
      </c>
    </row>
    <row r="100" spans="2:4" x14ac:dyDescent="0.3">
      <c r="B100" s="15">
        <f t="shared" si="1"/>
        <v>0.98000000000000065</v>
      </c>
      <c r="C100" s="15">
        <f>1/LOG(1-Table24[[#This Row],[p]],2)</f>
        <v>-0.17718382013555645</v>
      </c>
      <c r="D100" s="15">
        <f>1/LOG(1-Table24[[#This Row],[p]]/100,2)^16</f>
        <v>3.6257814521476218E+29</v>
      </c>
    </row>
    <row r="101" spans="2:4" x14ac:dyDescent="0.3">
      <c r="B101" s="15">
        <f t="shared" si="1"/>
        <v>0.99000000000000066</v>
      </c>
      <c r="C101" s="15">
        <f>1/LOG(1-Table24[[#This Row],[p]],2)</f>
        <v>-0.15051499783198843</v>
      </c>
      <c r="D101" s="15">
        <f>1/LOG(1-Table24[[#This Row],[p]]/100,2)^16</f>
        <v>3.079678687296923E+29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1F9EE-E945-4181-8F0F-EB889F841E96}">
  <sheetPr codeName="Sheet3"/>
  <dimension ref="A1:AO3186"/>
  <sheetViews>
    <sheetView topLeftCell="B67" zoomScale="70" zoomScaleNormal="70" workbookViewId="0">
      <selection activeCell="Z119" sqref="Z119"/>
    </sheetView>
  </sheetViews>
  <sheetFormatPr defaultRowHeight="14.4" x14ac:dyDescent="0.3"/>
  <cols>
    <col min="1" max="1" width="11.5546875" customWidth="1"/>
    <col min="3" max="3" width="9.88671875" customWidth="1"/>
    <col min="5" max="5" width="16.6640625" bestFit="1" customWidth="1"/>
    <col min="6" max="6" width="15.5546875" bestFit="1" customWidth="1"/>
    <col min="7" max="17" width="12" bestFit="1" customWidth="1"/>
    <col min="18" max="18" width="11" bestFit="1" customWidth="1"/>
    <col min="19" max="27" width="12" bestFit="1" customWidth="1"/>
    <col min="28" max="28" width="7" bestFit="1" customWidth="1"/>
    <col min="29" max="42" width="12" bestFit="1" customWidth="1"/>
    <col min="43" max="43" width="3" bestFit="1" customWidth="1"/>
    <col min="44" max="45" width="10.77734375" bestFit="1" customWidth="1"/>
    <col min="46" max="46" width="6" bestFit="1" customWidth="1"/>
    <col min="47" max="47" width="10.77734375" bestFit="1" customWidth="1"/>
    <col min="48" max="49" width="7" bestFit="1" customWidth="1"/>
    <col min="50" max="50" width="6" bestFit="1" customWidth="1"/>
    <col min="51" max="57" width="7" bestFit="1" customWidth="1"/>
    <col min="58" max="59" width="8" bestFit="1" customWidth="1"/>
    <col min="60" max="60" width="10.77734375" bestFit="1" customWidth="1"/>
    <col min="61" max="72" width="6" bestFit="1" customWidth="1"/>
    <col min="73" max="73" width="4" bestFit="1" customWidth="1"/>
    <col min="74" max="81" width="6" bestFit="1" customWidth="1"/>
    <col min="82" max="83" width="5" bestFit="1" customWidth="1"/>
    <col min="84" max="84" width="6" bestFit="1" customWidth="1"/>
    <col min="85" max="85" width="5" bestFit="1" customWidth="1"/>
    <col min="86" max="94" width="6" bestFit="1" customWidth="1"/>
    <col min="95" max="95" width="5" bestFit="1" customWidth="1"/>
    <col min="96" max="107" width="6" bestFit="1" customWidth="1"/>
    <col min="108" max="108" width="4" bestFit="1" customWidth="1"/>
    <col min="109" max="109" width="7" bestFit="1" customWidth="1"/>
    <col min="110" max="111" width="6" bestFit="1" customWidth="1"/>
    <col min="112" max="112" width="5" bestFit="1" customWidth="1"/>
    <col min="113" max="140" width="6" bestFit="1" customWidth="1"/>
    <col min="141" max="141" width="5" bestFit="1" customWidth="1"/>
    <col min="142" max="149" width="6" bestFit="1" customWidth="1"/>
    <col min="150" max="150" width="5" bestFit="1" customWidth="1"/>
    <col min="151" max="156" width="6" bestFit="1" customWidth="1"/>
    <col min="157" max="158" width="3" bestFit="1" customWidth="1"/>
    <col min="159" max="159" width="7" bestFit="1" customWidth="1"/>
    <col min="160" max="160" width="5" bestFit="1" customWidth="1"/>
    <col min="161" max="165" width="6" bestFit="1" customWidth="1"/>
    <col min="166" max="166" width="4" bestFit="1" customWidth="1"/>
    <col min="167" max="173" width="6" bestFit="1" customWidth="1"/>
    <col min="174" max="174" width="5" bestFit="1" customWidth="1"/>
    <col min="175" max="177" width="6" bestFit="1" customWidth="1"/>
    <col min="178" max="178" width="4" bestFit="1" customWidth="1"/>
    <col min="179" max="188" width="6" bestFit="1" customWidth="1"/>
    <col min="189" max="189" width="5" bestFit="1" customWidth="1"/>
    <col min="190" max="195" width="6" bestFit="1" customWidth="1"/>
    <col min="196" max="196" width="5" bestFit="1" customWidth="1"/>
    <col min="197" max="201" width="6" bestFit="1" customWidth="1"/>
    <col min="202" max="202" width="5" bestFit="1" customWidth="1"/>
    <col min="203" max="205" width="6" bestFit="1" customWidth="1"/>
    <col min="206" max="207" width="3" bestFit="1" customWidth="1"/>
    <col min="208" max="208" width="7" bestFit="1" customWidth="1"/>
    <col min="209" max="212" width="6" bestFit="1" customWidth="1"/>
    <col min="213" max="213" width="4" bestFit="1" customWidth="1"/>
    <col min="214" max="216" width="6" bestFit="1" customWidth="1"/>
    <col min="217" max="217" width="5" bestFit="1" customWidth="1"/>
    <col min="218" max="221" width="6" bestFit="1" customWidth="1"/>
    <col min="222" max="223" width="5" bestFit="1" customWidth="1"/>
    <col min="224" max="225" width="6" bestFit="1" customWidth="1"/>
    <col min="226" max="226" width="5" bestFit="1" customWidth="1"/>
    <col min="227" max="228" width="6" bestFit="1" customWidth="1"/>
    <col min="229" max="229" width="5" bestFit="1" customWidth="1"/>
    <col min="230" max="234" width="6" bestFit="1" customWidth="1"/>
    <col min="235" max="235" width="5" bestFit="1" customWidth="1"/>
    <col min="236" max="243" width="6" bestFit="1" customWidth="1"/>
    <col min="244" max="244" width="5" bestFit="1" customWidth="1"/>
    <col min="245" max="245" width="6" bestFit="1" customWidth="1"/>
    <col min="246" max="246" width="5" bestFit="1" customWidth="1"/>
    <col min="247" max="247" width="6" bestFit="1" customWidth="1"/>
    <col min="248" max="248" width="5" bestFit="1" customWidth="1"/>
    <col min="249" max="253" width="6" bestFit="1" customWidth="1"/>
    <col min="254" max="257" width="3" bestFit="1" customWidth="1"/>
    <col min="258" max="258" width="7" bestFit="1" customWidth="1"/>
    <col min="259" max="260" width="6" bestFit="1" customWidth="1"/>
    <col min="261" max="261" width="5" bestFit="1" customWidth="1"/>
    <col min="262" max="276" width="6" bestFit="1" customWidth="1"/>
    <col min="277" max="277" width="5" bestFit="1" customWidth="1"/>
    <col min="278" max="298" width="6" bestFit="1" customWidth="1"/>
    <col min="299" max="299" width="5" bestFit="1" customWidth="1"/>
    <col min="300" max="302" width="6" bestFit="1" customWidth="1"/>
    <col min="303" max="307" width="3" bestFit="1" customWidth="1"/>
    <col min="308" max="308" width="6.6640625" bestFit="1" customWidth="1"/>
    <col min="309" max="315" width="6" bestFit="1" customWidth="1"/>
    <col min="316" max="316" width="5" bestFit="1" customWidth="1"/>
    <col min="317" max="318" width="6" bestFit="1" customWidth="1"/>
    <col min="319" max="319" width="5" bestFit="1" customWidth="1"/>
    <col min="320" max="322" width="6" bestFit="1" customWidth="1"/>
    <col min="323" max="323" width="5" bestFit="1" customWidth="1"/>
    <col min="324" max="342" width="6" bestFit="1" customWidth="1"/>
    <col min="343" max="343" width="5" bestFit="1" customWidth="1"/>
    <col min="344" max="344" width="6" bestFit="1" customWidth="1"/>
    <col min="345" max="345" width="5" bestFit="1" customWidth="1"/>
    <col min="346" max="346" width="6" bestFit="1" customWidth="1"/>
    <col min="347" max="347" width="5" bestFit="1" customWidth="1"/>
    <col min="348" max="352" width="6" bestFit="1" customWidth="1"/>
    <col min="353" max="356" width="3" bestFit="1" customWidth="1"/>
    <col min="357" max="357" width="7" bestFit="1" customWidth="1"/>
    <col min="358" max="358" width="5" bestFit="1" customWidth="1"/>
    <col min="359" max="381" width="6" bestFit="1" customWidth="1"/>
    <col min="382" max="382" width="5" bestFit="1" customWidth="1"/>
    <col min="383" max="394" width="6" bestFit="1" customWidth="1"/>
    <col min="395" max="395" width="5" bestFit="1" customWidth="1"/>
    <col min="396" max="399" width="6" bestFit="1" customWidth="1"/>
    <col min="400" max="405" width="3" bestFit="1" customWidth="1"/>
    <col min="406" max="406" width="7" bestFit="1" customWidth="1"/>
    <col min="407" max="408" width="6" bestFit="1" customWidth="1"/>
    <col min="409" max="409" width="5" bestFit="1" customWidth="1"/>
    <col min="410" max="435" width="6" bestFit="1" customWidth="1"/>
    <col min="436" max="436" width="5" bestFit="1" customWidth="1"/>
    <col min="437" max="437" width="6" bestFit="1" customWidth="1"/>
    <col min="438" max="438" width="5" bestFit="1" customWidth="1"/>
    <col min="439" max="447" width="6" bestFit="1" customWidth="1"/>
    <col min="448" max="448" width="3" bestFit="1" customWidth="1"/>
    <col min="449" max="449" width="6" bestFit="1" customWidth="1"/>
    <col min="450" max="451" width="3" bestFit="1" customWidth="1"/>
    <col min="452" max="452" width="7" bestFit="1" customWidth="1"/>
    <col min="453" max="455" width="6" bestFit="1" customWidth="1"/>
    <col min="456" max="456" width="5" bestFit="1" customWidth="1"/>
    <col min="457" max="459" width="6" bestFit="1" customWidth="1"/>
    <col min="460" max="460" width="5" bestFit="1" customWidth="1"/>
    <col min="461" max="469" width="6" bestFit="1" customWidth="1"/>
    <col min="470" max="470" width="5" bestFit="1" customWidth="1"/>
    <col min="471" max="480" width="6" bestFit="1" customWidth="1"/>
    <col min="481" max="481" width="5" bestFit="1" customWidth="1"/>
    <col min="482" max="484" width="6" bestFit="1" customWidth="1"/>
    <col min="485" max="485" width="5" bestFit="1" customWidth="1"/>
    <col min="486" max="486" width="6" bestFit="1" customWidth="1"/>
    <col min="487" max="487" width="5" bestFit="1" customWidth="1"/>
    <col min="488" max="491" width="6" bestFit="1" customWidth="1"/>
    <col min="492" max="496" width="3" bestFit="1" customWidth="1"/>
    <col min="497" max="497" width="7" bestFit="1" customWidth="1"/>
    <col min="498" max="501" width="6" bestFit="1" customWidth="1"/>
    <col min="502" max="502" width="5" bestFit="1" customWidth="1"/>
    <col min="503" max="509" width="6" bestFit="1" customWidth="1"/>
    <col min="510" max="510" width="5" bestFit="1" customWidth="1"/>
    <col min="511" max="537" width="6" bestFit="1" customWidth="1"/>
    <col min="538" max="542" width="3" bestFit="1" customWidth="1"/>
    <col min="543" max="543" width="7.6640625" bestFit="1" customWidth="1"/>
    <col min="544" max="557" width="6" bestFit="1" customWidth="1"/>
    <col min="558" max="558" width="5" bestFit="1" customWidth="1"/>
    <col min="559" max="567" width="6" bestFit="1" customWidth="1"/>
    <col min="568" max="568" width="5" bestFit="1" customWidth="1"/>
    <col min="569" max="575" width="6" bestFit="1" customWidth="1"/>
    <col min="576" max="576" width="5" bestFit="1" customWidth="1"/>
    <col min="577" max="583" width="6" bestFit="1" customWidth="1"/>
    <col min="584" max="587" width="3" bestFit="1" customWidth="1"/>
    <col min="588" max="588" width="7.6640625" bestFit="1" customWidth="1"/>
    <col min="589" max="595" width="6" bestFit="1" customWidth="1"/>
    <col min="596" max="596" width="5" bestFit="1" customWidth="1"/>
    <col min="597" max="604" width="6" bestFit="1" customWidth="1"/>
    <col min="605" max="605" width="5" bestFit="1" customWidth="1"/>
    <col min="606" max="616" width="6" bestFit="1" customWidth="1"/>
    <col min="617" max="617" width="5" bestFit="1" customWidth="1"/>
    <col min="618" max="626" width="6" bestFit="1" customWidth="1"/>
    <col min="627" max="634" width="3" bestFit="1" customWidth="1"/>
    <col min="635" max="635" width="7.6640625" bestFit="1" customWidth="1"/>
    <col min="636" max="643" width="6" bestFit="1" customWidth="1"/>
    <col min="644" max="644" width="5" bestFit="1" customWidth="1"/>
    <col min="645" max="651" width="6" bestFit="1" customWidth="1"/>
    <col min="652" max="652" width="5" bestFit="1" customWidth="1"/>
    <col min="653" max="656" width="6" bestFit="1" customWidth="1"/>
    <col min="657" max="657" width="5" bestFit="1" customWidth="1"/>
    <col min="658" max="670" width="6" bestFit="1" customWidth="1"/>
    <col min="671" max="671" width="3" bestFit="1" customWidth="1"/>
    <col min="672" max="672" width="6" bestFit="1" customWidth="1"/>
    <col min="673" max="675" width="3" bestFit="1" customWidth="1"/>
    <col min="676" max="676" width="6" bestFit="1" customWidth="1"/>
    <col min="677" max="681" width="3" bestFit="1" customWidth="1"/>
    <col min="682" max="682" width="7.6640625" bestFit="1" customWidth="1"/>
    <col min="683" max="690" width="6" bestFit="1" customWidth="1"/>
    <col min="691" max="691" width="5" bestFit="1" customWidth="1"/>
    <col min="692" max="699" width="6" bestFit="1" customWidth="1"/>
    <col min="700" max="701" width="5" bestFit="1" customWidth="1"/>
    <col min="702" max="717" width="6" bestFit="1" customWidth="1"/>
    <col min="718" max="725" width="3" bestFit="1" customWidth="1"/>
    <col min="726" max="726" width="7.6640625" bestFit="1" customWidth="1"/>
    <col min="727" max="731" width="6" bestFit="1" customWidth="1"/>
    <col min="732" max="732" width="5" bestFit="1" customWidth="1"/>
    <col min="733" max="740" width="6" bestFit="1" customWidth="1"/>
    <col min="741" max="741" width="5" bestFit="1" customWidth="1"/>
    <col min="742" max="761" width="6" bestFit="1" customWidth="1"/>
    <col min="762" max="762" width="3" bestFit="1" customWidth="1"/>
    <col min="763" max="763" width="6" bestFit="1" customWidth="1"/>
    <col min="764" max="765" width="3" bestFit="1" customWidth="1"/>
    <col min="766" max="766" width="6" bestFit="1" customWidth="1"/>
    <col min="767" max="771" width="3" bestFit="1" customWidth="1"/>
    <col min="772" max="772" width="4" bestFit="1" customWidth="1"/>
    <col min="773" max="773" width="7.6640625" bestFit="1" customWidth="1"/>
    <col min="774" max="774" width="5" bestFit="1" customWidth="1"/>
    <col min="775" max="775" width="6" bestFit="1" customWidth="1"/>
    <col min="776" max="776" width="5" bestFit="1" customWidth="1"/>
    <col min="777" max="780" width="6" bestFit="1" customWidth="1"/>
    <col min="781" max="781" width="5" bestFit="1" customWidth="1"/>
    <col min="782" max="784" width="6" bestFit="1" customWidth="1"/>
    <col min="785" max="785" width="5" bestFit="1" customWidth="1"/>
    <col min="786" max="800" width="6" bestFit="1" customWidth="1"/>
    <col min="801" max="801" width="5" bestFit="1" customWidth="1"/>
    <col min="802" max="807" width="6" bestFit="1" customWidth="1"/>
    <col min="808" max="809" width="3" bestFit="1" customWidth="1"/>
    <col min="810" max="810" width="6" bestFit="1" customWidth="1"/>
    <col min="811" max="816" width="3" bestFit="1" customWidth="1"/>
    <col min="817" max="817" width="7.6640625" bestFit="1" customWidth="1"/>
    <col min="818" max="818" width="5" bestFit="1" customWidth="1"/>
    <col min="819" max="824" width="6" bestFit="1" customWidth="1"/>
    <col min="825" max="825" width="5" bestFit="1" customWidth="1"/>
    <col min="826" max="832" width="6" bestFit="1" customWidth="1"/>
    <col min="833" max="835" width="5" bestFit="1" customWidth="1"/>
    <col min="836" max="841" width="6" bestFit="1" customWidth="1"/>
    <col min="842" max="842" width="5" bestFit="1" customWidth="1"/>
    <col min="843" max="851" width="6" bestFit="1" customWidth="1"/>
    <col min="852" max="859" width="3" bestFit="1" customWidth="1"/>
    <col min="860" max="860" width="7.6640625" bestFit="1" customWidth="1"/>
    <col min="861" max="866" width="6" bestFit="1" customWidth="1"/>
    <col min="867" max="867" width="5" bestFit="1" customWidth="1"/>
    <col min="868" max="868" width="6" bestFit="1" customWidth="1"/>
    <col min="869" max="869" width="5" bestFit="1" customWidth="1"/>
    <col min="870" max="886" width="6" bestFit="1" customWidth="1"/>
    <col min="887" max="887" width="5" bestFit="1" customWidth="1"/>
    <col min="888" max="893" width="6" bestFit="1" customWidth="1"/>
    <col min="894" max="895" width="3" bestFit="1" customWidth="1"/>
    <col min="896" max="896" width="6" bestFit="1" customWidth="1"/>
    <col min="897" max="901" width="3" bestFit="1" customWidth="1"/>
    <col min="902" max="902" width="6" bestFit="1" customWidth="1"/>
    <col min="903" max="906" width="3" bestFit="1" customWidth="1"/>
    <col min="907" max="907" width="7.6640625" bestFit="1" customWidth="1"/>
    <col min="908" max="912" width="6" bestFit="1" customWidth="1"/>
    <col min="913" max="913" width="5" bestFit="1" customWidth="1"/>
    <col min="914" max="921" width="6" bestFit="1" customWidth="1"/>
    <col min="922" max="922" width="5" bestFit="1" customWidth="1"/>
    <col min="923" max="926" width="6" bestFit="1" customWidth="1"/>
    <col min="927" max="927" width="5" bestFit="1" customWidth="1"/>
    <col min="928" max="939" width="6" bestFit="1" customWidth="1"/>
    <col min="940" max="942" width="3" bestFit="1" customWidth="1"/>
    <col min="943" max="944" width="6" bestFit="1" customWidth="1"/>
    <col min="945" max="949" width="3" bestFit="1" customWidth="1"/>
    <col min="950" max="950" width="7.6640625" bestFit="1" customWidth="1"/>
    <col min="951" max="974" width="6" bestFit="1" customWidth="1"/>
    <col min="975" max="975" width="5" bestFit="1" customWidth="1"/>
    <col min="976" max="982" width="6" bestFit="1" customWidth="1"/>
    <col min="983" max="988" width="3" bestFit="1" customWidth="1"/>
    <col min="989" max="989" width="6" bestFit="1" customWidth="1"/>
    <col min="990" max="995" width="3" bestFit="1" customWidth="1"/>
    <col min="996" max="996" width="7.6640625" bestFit="1" customWidth="1"/>
    <col min="997" max="1006" width="6" bestFit="1" customWidth="1"/>
    <col min="1007" max="1007" width="5" bestFit="1" customWidth="1"/>
    <col min="1008" max="1009" width="6" bestFit="1" customWidth="1"/>
    <col min="1010" max="1010" width="5" bestFit="1" customWidth="1"/>
    <col min="1011" max="1027" width="6" bestFit="1" customWidth="1"/>
    <col min="1028" max="1030" width="3" bestFit="1" customWidth="1"/>
    <col min="1031" max="1031" width="6" bestFit="1" customWidth="1"/>
    <col min="1032" max="1037" width="3" bestFit="1" customWidth="1"/>
    <col min="1038" max="1038" width="7.6640625" bestFit="1" customWidth="1"/>
    <col min="1039" max="1042" width="6" bestFit="1" customWidth="1"/>
    <col min="1043" max="1043" width="5" bestFit="1" customWidth="1"/>
    <col min="1044" max="1053" width="6" bestFit="1" customWidth="1"/>
    <col min="1054" max="1054" width="5" bestFit="1" customWidth="1"/>
    <col min="1055" max="1061" width="6" bestFit="1" customWidth="1"/>
    <col min="1062" max="1062" width="5" bestFit="1" customWidth="1"/>
    <col min="1063" max="1068" width="6" bestFit="1" customWidth="1"/>
    <col min="1069" max="1069" width="3" bestFit="1" customWidth="1"/>
    <col min="1070" max="1071" width="6" bestFit="1" customWidth="1"/>
    <col min="1072" max="1072" width="3" bestFit="1" customWidth="1"/>
    <col min="1073" max="1073" width="6" bestFit="1" customWidth="1"/>
    <col min="1074" max="1082" width="3" bestFit="1" customWidth="1"/>
    <col min="1083" max="1083" width="7.6640625" bestFit="1" customWidth="1"/>
    <col min="1084" max="1092" width="6" bestFit="1" customWidth="1"/>
    <col min="1093" max="1093" width="5" bestFit="1" customWidth="1"/>
    <col min="1094" max="1114" width="6" bestFit="1" customWidth="1"/>
    <col min="1115" max="1116" width="3" bestFit="1" customWidth="1"/>
    <col min="1117" max="1118" width="6" bestFit="1" customWidth="1"/>
    <col min="1119" max="1121" width="3" bestFit="1" customWidth="1"/>
    <col min="1122" max="1122" width="6" bestFit="1" customWidth="1"/>
    <col min="1123" max="1127" width="3" bestFit="1" customWidth="1"/>
    <col min="1128" max="1128" width="7.6640625" bestFit="1" customWidth="1"/>
    <col min="1129" max="1158" width="6" bestFit="1" customWidth="1"/>
    <col min="1159" max="1159" width="3" bestFit="1" customWidth="1"/>
    <col min="1160" max="1161" width="6" bestFit="1" customWidth="1"/>
    <col min="1162" max="1168" width="3" bestFit="1" customWidth="1"/>
    <col min="1169" max="1169" width="6" bestFit="1" customWidth="1"/>
    <col min="1170" max="1172" width="3" bestFit="1" customWidth="1"/>
    <col min="1173" max="1173" width="7.6640625" bestFit="1" customWidth="1"/>
    <col min="1174" max="1174" width="6" bestFit="1" customWidth="1"/>
    <col min="1175" max="1175" width="5" bestFit="1" customWidth="1"/>
    <col min="1176" max="1189" width="6" bestFit="1" customWidth="1"/>
    <col min="1190" max="1190" width="5" bestFit="1" customWidth="1"/>
    <col min="1191" max="1203" width="6" bestFit="1" customWidth="1"/>
    <col min="1204" max="1204" width="3" bestFit="1" customWidth="1"/>
    <col min="1205" max="1205" width="6" bestFit="1" customWidth="1"/>
    <col min="1206" max="1207" width="3" bestFit="1" customWidth="1"/>
    <col min="1208" max="1208" width="6" bestFit="1" customWidth="1"/>
    <col min="1209" max="1209" width="3" bestFit="1" customWidth="1"/>
    <col min="1210" max="1210" width="6" bestFit="1" customWidth="1"/>
    <col min="1211" max="1215" width="3" bestFit="1" customWidth="1"/>
    <col min="1216" max="1216" width="7.6640625" bestFit="1" customWidth="1"/>
    <col min="1217" max="1217" width="6" bestFit="1" customWidth="1"/>
    <col min="1218" max="1218" width="4" bestFit="1" customWidth="1"/>
    <col min="1219" max="1245" width="6" bestFit="1" customWidth="1"/>
    <col min="1246" max="1246" width="3" bestFit="1" customWidth="1"/>
    <col min="1247" max="1250" width="6" bestFit="1" customWidth="1"/>
    <col min="1251" max="1251" width="3" bestFit="1" customWidth="1"/>
    <col min="1252" max="1252" width="6" bestFit="1" customWidth="1"/>
    <col min="1253" max="1261" width="3" bestFit="1" customWidth="1"/>
    <col min="1262" max="1262" width="7.6640625" bestFit="1" customWidth="1"/>
    <col min="1263" max="1265" width="6" bestFit="1" customWidth="1"/>
    <col min="1266" max="1266" width="5" bestFit="1" customWidth="1"/>
    <col min="1267" max="1281" width="6" bestFit="1" customWidth="1"/>
    <col min="1282" max="1282" width="5" bestFit="1" customWidth="1"/>
    <col min="1283" max="1289" width="6" bestFit="1" customWidth="1"/>
    <col min="1290" max="1290" width="3" bestFit="1" customWidth="1"/>
    <col min="1291" max="1292" width="6" bestFit="1" customWidth="1"/>
    <col min="1293" max="1293" width="3" bestFit="1" customWidth="1"/>
    <col min="1294" max="1295" width="6" bestFit="1" customWidth="1"/>
    <col min="1296" max="1302" width="3" bestFit="1" customWidth="1"/>
    <col min="1303" max="1303" width="7.6640625" bestFit="1" customWidth="1"/>
    <col min="1304" max="1306" width="6" bestFit="1" customWidth="1"/>
    <col min="1307" max="1307" width="5" bestFit="1" customWidth="1"/>
    <col min="1308" max="1332" width="6" bestFit="1" customWidth="1"/>
    <col min="1333" max="1335" width="3" bestFit="1" customWidth="1"/>
    <col min="1336" max="1336" width="6" bestFit="1" customWidth="1"/>
    <col min="1337" max="1337" width="3" bestFit="1" customWidth="1"/>
    <col min="1338" max="1338" width="6" bestFit="1" customWidth="1"/>
    <col min="1339" max="1345" width="3" bestFit="1" customWidth="1"/>
    <col min="1346" max="1346" width="7.6640625" bestFit="1" customWidth="1"/>
    <col min="1347" max="1347" width="5" bestFit="1" customWidth="1"/>
    <col min="1348" max="1363" width="6" bestFit="1" customWidth="1"/>
    <col min="1364" max="1364" width="5" bestFit="1" customWidth="1"/>
    <col min="1365" max="1378" width="6" bestFit="1" customWidth="1"/>
    <col min="1379" max="1381" width="3" bestFit="1" customWidth="1"/>
    <col min="1382" max="1382" width="6" bestFit="1" customWidth="1"/>
    <col min="1383" max="1390" width="3" bestFit="1" customWidth="1"/>
    <col min="1391" max="1391" width="7.6640625" bestFit="1" customWidth="1"/>
    <col min="1392" max="1398" width="6" bestFit="1" customWidth="1"/>
    <col min="1399" max="1399" width="5" bestFit="1" customWidth="1"/>
    <col min="1400" max="1421" width="6" bestFit="1" customWidth="1"/>
    <col min="1422" max="1424" width="3" bestFit="1" customWidth="1"/>
    <col min="1425" max="1426" width="6" bestFit="1" customWidth="1"/>
    <col min="1427" max="1432" width="3" bestFit="1" customWidth="1"/>
    <col min="1433" max="1433" width="7.6640625" bestFit="1" customWidth="1"/>
    <col min="1434" max="1436" width="6" bestFit="1" customWidth="1"/>
    <col min="1437" max="1437" width="5" bestFit="1" customWidth="1"/>
    <col min="1438" max="1464" width="6" bestFit="1" customWidth="1"/>
    <col min="1465" max="1466" width="3" bestFit="1" customWidth="1"/>
    <col min="1467" max="1467" width="6" bestFit="1" customWidth="1"/>
    <col min="1468" max="1476" width="3" bestFit="1" customWidth="1"/>
    <col min="1477" max="1477" width="7.6640625" bestFit="1" customWidth="1"/>
    <col min="1478" max="1480" width="6" bestFit="1" customWidth="1"/>
    <col min="1481" max="1481" width="5" bestFit="1" customWidth="1"/>
    <col min="1482" max="1505" width="6" bestFit="1" customWidth="1"/>
    <col min="1506" max="1506" width="3" bestFit="1" customWidth="1"/>
    <col min="1507" max="1510" width="6" bestFit="1" customWidth="1"/>
    <col min="1511" max="1522" width="3" bestFit="1" customWidth="1"/>
    <col min="1523" max="1523" width="7.6640625" bestFit="1" customWidth="1"/>
    <col min="1524" max="1524" width="5" bestFit="1" customWidth="1"/>
    <col min="1525" max="1541" width="6" bestFit="1" customWidth="1"/>
    <col min="1542" max="1542" width="5" bestFit="1" customWidth="1"/>
    <col min="1543" max="1551" width="6" bestFit="1" customWidth="1"/>
    <col min="1552" max="1552" width="3" bestFit="1" customWidth="1"/>
    <col min="1553" max="1554" width="6" bestFit="1" customWidth="1"/>
    <col min="1555" max="1561" width="3" bestFit="1" customWidth="1"/>
    <col min="1562" max="1562" width="7.6640625" bestFit="1" customWidth="1"/>
    <col min="1563" max="1564" width="6" bestFit="1" customWidth="1"/>
    <col min="1565" max="1565" width="4" bestFit="1" customWidth="1"/>
    <col min="1566" max="1569" width="6" bestFit="1" customWidth="1"/>
    <col min="1570" max="1571" width="5" bestFit="1" customWidth="1"/>
    <col min="1572" max="1576" width="6" bestFit="1" customWidth="1"/>
    <col min="1577" max="1577" width="5" bestFit="1" customWidth="1"/>
    <col min="1578" max="1582" width="6" bestFit="1" customWidth="1"/>
    <col min="1583" max="1583" width="5" bestFit="1" customWidth="1"/>
    <col min="1584" max="1590" width="6" bestFit="1" customWidth="1"/>
    <col min="1591" max="1591" width="3" bestFit="1" customWidth="1"/>
    <col min="1592" max="1593" width="6" bestFit="1" customWidth="1"/>
    <col min="1594" max="1605" width="3" bestFit="1" customWidth="1"/>
    <col min="1606" max="1606" width="4" bestFit="1" customWidth="1"/>
    <col min="1607" max="1607" width="7.6640625" bestFit="1" customWidth="1"/>
    <col min="1608" max="1609" width="6" bestFit="1" customWidth="1"/>
    <col min="1610" max="1610" width="5" bestFit="1" customWidth="1"/>
    <col min="1611" max="1627" width="6" bestFit="1" customWidth="1"/>
    <col min="1628" max="1628" width="5" bestFit="1" customWidth="1"/>
    <col min="1629" max="1635" width="6" bestFit="1" customWidth="1"/>
    <col min="1636" max="1636" width="3" bestFit="1" customWidth="1"/>
    <col min="1637" max="1637" width="6" bestFit="1" customWidth="1"/>
    <col min="1638" max="1640" width="3" bestFit="1" customWidth="1"/>
    <col min="1641" max="1641" width="6" bestFit="1" customWidth="1"/>
    <col min="1642" max="1650" width="3" bestFit="1" customWidth="1"/>
    <col min="1651" max="1651" width="7.6640625" bestFit="1" customWidth="1"/>
    <col min="1652" max="1656" width="6" bestFit="1" customWidth="1"/>
    <col min="1657" max="1657" width="4" bestFit="1" customWidth="1"/>
    <col min="1658" max="1660" width="6" bestFit="1" customWidth="1"/>
    <col min="1661" max="1661" width="5" bestFit="1" customWidth="1"/>
    <col min="1662" max="1686" width="6" bestFit="1" customWidth="1"/>
    <col min="1687" max="1693" width="3" bestFit="1" customWidth="1"/>
    <col min="1694" max="1694" width="7.6640625" bestFit="1" customWidth="1"/>
    <col min="1695" max="1697" width="6" bestFit="1" customWidth="1"/>
    <col min="1698" max="1698" width="5" bestFit="1" customWidth="1"/>
    <col min="1699" max="1714" width="6" bestFit="1" customWidth="1"/>
    <col min="1715" max="1715" width="5" bestFit="1" customWidth="1"/>
    <col min="1716" max="1723" width="6" bestFit="1" customWidth="1"/>
    <col min="1724" max="1737" width="3" bestFit="1" customWidth="1"/>
    <col min="1738" max="1738" width="7.6640625" bestFit="1" customWidth="1"/>
    <col min="1739" max="1758" width="6" bestFit="1" customWidth="1"/>
    <col min="1759" max="1759" width="5" bestFit="1" customWidth="1"/>
    <col min="1760" max="1769" width="6" bestFit="1" customWidth="1"/>
    <col min="1770" max="1771" width="3" bestFit="1" customWidth="1"/>
    <col min="1772" max="1772" width="6" bestFit="1" customWidth="1"/>
    <col min="1773" max="1774" width="3" bestFit="1" customWidth="1"/>
    <col min="1775" max="1775" width="6" bestFit="1" customWidth="1"/>
    <col min="1776" max="1781" width="3" bestFit="1" customWidth="1"/>
    <col min="1782" max="1782" width="7.6640625" bestFit="1" customWidth="1"/>
    <col min="1783" max="1788" width="6" bestFit="1" customWidth="1"/>
    <col min="1789" max="1789" width="5" bestFit="1" customWidth="1"/>
    <col min="1790" max="1810" width="6" bestFit="1" customWidth="1"/>
    <col min="1811" max="1811" width="3" bestFit="1" customWidth="1"/>
    <col min="1812" max="1815" width="6" bestFit="1" customWidth="1"/>
    <col min="1816" max="1816" width="3" bestFit="1" customWidth="1"/>
    <col min="1817" max="1817" width="6" bestFit="1" customWidth="1"/>
    <col min="1818" max="1826" width="3" bestFit="1" customWidth="1"/>
    <col min="1827" max="1827" width="7.6640625" bestFit="1" customWidth="1"/>
    <col min="1828" max="1857" width="6" bestFit="1" customWidth="1"/>
    <col min="1858" max="1858" width="3" bestFit="1" customWidth="1"/>
    <col min="1859" max="1860" width="6" bestFit="1" customWidth="1"/>
    <col min="1861" max="1861" width="3" bestFit="1" customWidth="1"/>
    <col min="1862" max="1862" width="6" bestFit="1" customWidth="1"/>
    <col min="1863" max="1864" width="3" bestFit="1" customWidth="1"/>
    <col min="1865" max="1865" width="6" bestFit="1" customWidth="1"/>
    <col min="1866" max="1869" width="3" bestFit="1" customWidth="1"/>
    <col min="1870" max="1870" width="7.6640625" bestFit="1" customWidth="1"/>
    <col min="1871" max="1876" width="6" bestFit="1" customWidth="1"/>
    <col min="1877" max="1877" width="5" bestFit="1" customWidth="1"/>
    <col min="1878" max="1881" width="6" bestFit="1" customWidth="1"/>
    <col min="1882" max="1884" width="5" bestFit="1" customWidth="1"/>
    <col min="1885" max="1903" width="6" bestFit="1" customWidth="1"/>
    <col min="1904" max="1910" width="3" bestFit="1" customWidth="1"/>
    <col min="1911" max="1911" width="7.6640625" bestFit="1" customWidth="1"/>
    <col min="1912" max="1922" width="6" bestFit="1" customWidth="1"/>
    <col min="1923" max="1924" width="5" bestFit="1" customWidth="1"/>
    <col min="1925" max="1940" width="6" bestFit="1" customWidth="1"/>
    <col min="1941" max="1952" width="3" bestFit="1" customWidth="1"/>
    <col min="1953" max="1953" width="7.6640625" bestFit="1" customWidth="1"/>
    <col min="1954" max="1956" width="6" bestFit="1" customWidth="1"/>
    <col min="1957" max="1957" width="4" bestFit="1" customWidth="1"/>
    <col min="1958" max="1958" width="6" bestFit="1" customWidth="1"/>
    <col min="1959" max="1959" width="5" bestFit="1" customWidth="1"/>
    <col min="1960" max="1964" width="6" bestFit="1" customWidth="1"/>
    <col min="1965" max="1965" width="5" bestFit="1" customWidth="1"/>
    <col min="1966" max="1982" width="6" bestFit="1" customWidth="1"/>
    <col min="1983" max="1993" width="3" bestFit="1" customWidth="1"/>
    <col min="1994" max="1994" width="7.6640625" bestFit="1" customWidth="1"/>
    <col min="1995" max="1998" width="6" bestFit="1" customWidth="1"/>
    <col min="1999" max="1999" width="5" bestFit="1" customWidth="1"/>
    <col min="2000" max="2001" width="6" bestFit="1" customWidth="1"/>
    <col min="2002" max="2002" width="4" bestFit="1" customWidth="1"/>
    <col min="2003" max="2013" width="6" bestFit="1" customWidth="1"/>
    <col min="2014" max="2014" width="5" bestFit="1" customWidth="1"/>
    <col min="2015" max="2023" width="6" bestFit="1" customWidth="1"/>
    <col min="2024" max="2025" width="3" bestFit="1" customWidth="1"/>
    <col min="2026" max="2026" width="6" bestFit="1" customWidth="1"/>
    <col min="2027" max="2027" width="3" bestFit="1" customWidth="1"/>
    <col min="2028" max="2028" width="6" bestFit="1" customWidth="1"/>
    <col min="2029" max="2029" width="3" bestFit="1" customWidth="1"/>
    <col min="2030" max="2030" width="6" bestFit="1" customWidth="1"/>
    <col min="2031" max="2035" width="3" bestFit="1" customWidth="1"/>
    <col min="2036" max="2036" width="7.6640625" bestFit="1" customWidth="1"/>
    <col min="2037" max="2040" width="6" bestFit="1" customWidth="1"/>
    <col min="2041" max="2041" width="4" bestFit="1" customWidth="1"/>
    <col min="2042" max="2042" width="5" bestFit="1" customWidth="1"/>
    <col min="2043" max="2050" width="6" bestFit="1" customWidth="1"/>
    <col min="2051" max="2051" width="5" bestFit="1" customWidth="1"/>
    <col min="2052" max="2065" width="6" bestFit="1" customWidth="1"/>
    <col min="2066" max="2068" width="3" bestFit="1" customWidth="1"/>
    <col min="2069" max="2069" width="6" bestFit="1" customWidth="1"/>
    <col min="2070" max="2077" width="3" bestFit="1" customWidth="1"/>
    <col min="2078" max="2078" width="7.6640625" bestFit="1" customWidth="1"/>
    <col min="2079" max="2088" width="6" bestFit="1" customWidth="1"/>
    <col min="2089" max="2089" width="5" bestFit="1" customWidth="1"/>
    <col min="2090" max="2094" width="6" bestFit="1" customWidth="1"/>
    <col min="2095" max="2095" width="5" bestFit="1" customWidth="1"/>
    <col min="2096" max="2105" width="6" bestFit="1" customWidth="1"/>
    <col min="2106" max="2106" width="3" bestFit="1" customWidth="1"/>
    <col min="2107" max="2107" width="6" bestFit="1" customWidth="1"/>
    <col min="2108" max="2108" width="3" bestFit="1" customWidth="1"/>
    <col min="2109" max="2109" width="6" bestFit="1" customWidth="1"/>
    <col min="2110" max="2110" width="3" bestFit="1" customWidth="1"/>
    <col min="2111" max="2112" width="6" bestFit="1" customWidth="1"/>
    <col min="2113" max="2120" width="3" bestFit="1" customWidth="1"/>
    <col min="2121" max="2121" width="7.6640625" bestFit="1" customWidth="1"/>
    <col min="2122" max="2123" width="6" bestFit="1" customWidth="1"/>
    <col min="2124" max="2124" width="5" bestFit="1" customWidth="1"/>
    <col min="2125" max="2129" width="6" bestFit="1" customWidth="1"/>
    <col min="2130" max="2130" width="4" bestFit="1" customWidth="1"/>
    <col min="2131" max="2150" width="6" bestFit="1" customWidth="1"/>
    <col min="2151" max="2152" width="3" bestFit="1" customWidth="1"/>
    <col min="2153" max="2155" width="6" bestFit="1" customWidth="1"/>
    <col min="2156" max="2165" width="3" bestFit="1" customWidth="1"/>
    <col min="2166" max="2166" width="7.6640625" bestFit="1" customWidth="1"/>
    <col min="2167" max="2172" width="6" bestFit="1" customWidth="1"/>
    <col min="2173" max="2173" width="5" bestFit="1" customWidth="1"/>
    <col min="2174" max="2197" width="6" bestFit="1" customWidth="1"/>
    <col min="2198" max="2207" width="3" bestFit="1" customWidth="1"/>
    <col min="2208" max="2208" width="6" bestFit="1" customWidth="1"/>
    <col min="2209" max="2214" width="3" bestFit="1" customWidth="1"/>
    <col min="2215" max="2215" width="7.6640625" bestFit="1" customWidth="1"/>
    <col min="2216" max="2221" width="6" bestFit="1" customWidth="1"/>
    <col min="2222" max="2222" width="5" bestFit="1" customWidth="1"/>
    <col min="2223" max="2244" width="6" bestFit="1" customWidth="1"/>
    <col min="2245" max="2247" width="3" bestFit="1" customWidth="1"/>
    <col min="2248" max="2248" width="6" bestFit="1" customWidth="1"/>
    <col min="2249" max="2254" width="3" bestFit="1" customWidth="1"/>
    <col min="2255" max="2255" width="7.6640625" bestFit="1" customWidth="1"/>
    <col min="2256" max="2258" width="6" bestFit="1" customWidth="1"/>
    <col min="2259" max="2260" width="5" bestFit="1" customWidth="1"/>
    <col min="2261" max="2267" width="6" bestFit="1" customWidth="1"/>
    <col min="2268" max="2268" width="5" bestFit="1" customWidth="1"/>
    <col min="2269" max="2286" width="6" bestFit="1" customWidth="1"/>
    <col min="2287" max="2288" width="3" bestFit="1" customWidth="1"/>
    <col min="2289" max="2290" width="6" bestFit="1" customWidth="1"/>
    <col min="2291" max="2301" width="3" bestFit="1" customWidth="1"/>
    <col min="2302" max="2302" width="7.6640625" bestFit="1" customWidth="1"/>
    <col min="2303" max="2313" width="6" bestFit="1" customWidth="1"/>
    <col min="2314" max="2314" width="5" bestFit="1" customWidth="1"/>
    <col min="2315" max="2331" width="6" bestFit="1" customWidth="1"/>
    <col min="2332" max="2334" width="3" bestFit="1" customWidth="1"/>
    <col min="2335" max="2336" width="6" bestFit="1" customWidth="1"/>
    <col min="2337" max="2347" width="3" bestFit="1" customWidth="1"/>
    <col min="2348" max="2348" width="7.6640625" bestFit="1" customWidth="1"/>
    <col min="2349" max="2351" width="6" bestFit="1" customWidth="1"/>
    <col min="2352" max="2352" width="5" bestFit="1" customWidth="1"/>
    <col min="2353" max="2363" width="6" bestFit="1" customWidth="1"/>
    <col min="2364" max="2364" width="5" bestFit="1" customWidth="1"/>
    <col min="2365" max="2366" width="6" bestFit="1" customWidth="1"/>
    <col min="2367" max="2367" width="5" bestFit="1" customWidth="1"/>
    <col min="2368" max="2378" width="6" bestFit="1" customWidth="1"/>
    <col min="2379" max="2381" width="3" bestFit="1" customWidth="1"/>
    <col min="2382" max="2382" width="6" bestFit="1" customWidth="1"/>
    <col min="2383" max="2392" width="3" bestFit="1" customWidth="1"/>
    <col min="2393" max="2393" width="7.6640625" bestFit="1" customWidth="1"/>
    <col min="2394" max="2408" width="6" bestFit="1" customWidth="1"/>
    <col min="2409" max="2409" width="5" bestFit="1" customWidth="1"/>
    <col min="2410" max="2424" width="6" bestFit="1" customWidth="1"/>
    <col min="2425" max="2426" width="3" bestFit="1" customWidth="1"/>
    <col min="2427" max="2428" width="6" bestFit="1" customWidth="1"/>
    <col min="2429" max="2437" width="3" bestFit="1" customWidth="1"/>
    <col min="2438" max="2438" width="7.6640625" bestFit="1" customWidth="1"/>
    <col min="2439" max="2440" width="6" bestFit="1" customWidth="1"/>
    <col min="2441" max="2441" width="5" bestFit="1" customWidth="1"/>
    <col min="2442" max="2443" width="6" bestFit="1" customWidth="1"/>
    <col min="2444" max="2444" width="4" bestFit="1" customWidth="1"/>
    <col min="2445" max="2445" width="6" bestFit="1" customWidth="1"/>
    <col min="2446" max="2447" width="5" bestFit="1" customWidth="1"/>
    <col min="2448" max="2453" width="6" bestFit="1" customWidth="1"/>
    <col min="2454" max="2454" width="5" bestFit="1" customWidth="1"/>
    <col min="2455" max="2458" width="6" bestFit="1" customWidth="1"/>
    <col min="2459" max="2459" width="5" bestFit="1" customWidth="1"/>
    <col min="2460" max="2466" width="6" bestFit="1" customWidth="1"/>
    <col min="2467" max="2468" width="3" bestFit="1" customWidth="1"/>
    <col min="2469" max="2469" width="6" bestFit="1" customWidth="1"/>
    <col min="2470" max="2478" width="3" bestFit="1" customWidth="1"/>
    <col min="2479" max="2479" width="7.6640625" bestFit="1" customWidth="1"/>
    <col min="2480" max="2483" width="6" bestFit="1" customWidth="1"/>
    <col min="2484" max="2484" width="5" bestFit="1" customWidth="1"/>
    <col min="2485" max="2486" width="6" bestFit="1" customWidth="1"/>
    <col min="2487" max="2487" width="5" bestFit="1" customWidth="1"/>
    <col min="2488" max="2511" width="6" bestFit="1" customWidth="1"/>
    <col min="2512" max="2523" width="3" bestFit="1" customWidth="1"/>
    <col min="2524" max="2524" width="7.6640625" bestFit="1" customWidth="1"/>
    <col min="2525" max="2529" width="6" bestFit="1" customWidth="1"/>
    <col min="2530" max="2530" width="4" bestFit="1" customWidth="1"/>
    <col min="2531" max="2531" width="5" bestFit="1" customWidth="1"/>
    <col min="2532" max="2535" width="6" bestFit="1" customWidth="1"/>
    <col min="2536" max="2536" width="5" bestFit="1" customWidth="1"/>
    <col min="2537" max="2554" width="6" bestFit="1" customWidth="1"/>
    <col min="2555" max="2557" width="3" bestFit="1" customWidth="1"/>
    <col min="2558" max="2558" width="6" bestFit="1" customWidth="1"/>
    <col min="2559" max="2559" width="3" bestFit="1" customWidth="1"/>
    <col min="2560" max="2560" width="6" bestFit="1" customWidth="1"/>
    <col min="2561" max="2566" width="3" bestFit="1" customWidth="1"/>
    <col min="2567" max="2567" width="4" bestFit="1" customWidth="1"/>
    <col min="2568" max="2568" width="7.6640625" bestFit="1" customWidth="1"/>
    <col min="2569" max="2580" width="6" bestFit="1" customWidth="1"/>
    <col min="2581" max="2581" width="5" bestFit="1" customWidth="1"/>
    <col min="2582" max="2582" width="6" bestFit="1" customWidth="1"/>
    <col min="2583" max="2583" width="5" bestFit="1" customWidth="1"/>
    <col min="2584" max="2586" width="6" bestFit="1" customWidth="1"/>
    <col min="2587" max="2587" width="5" bestFit="1" customWidth="1"/>
    <col min="2588" max="2596" width="6" bestFit="1" customWidth="1"/>
    <col min="2597" max="2597" width="3" bestFit="1" customWidth="1"/>
    <col min="2598" max="2599" width="6" bestFit="1" customWidth="1"/>
    <col min="2600" max="2602" width="3" bestFit="1" customWidth="1"/>
    <col min="2603" max="2603" width="6" bestFit="1" customWidth="1"/>
    <col min="2604" max="2614" width="3" bestFit="1" customWidth="1"/>
    <col min="2615" max="2615" width="7.6640625" bestFit="1" customWidth="1"/>
    <col min="2616" max="2618" width="6" bestFit="1" customWidth="1"/>
    <col min="2619" max="2619" width="5" bestFit="1" customWidth="1"/>
    <col min="2620" max="2622" width="6" bestFit="1" customWidth="1"/>
    <col min="2623" max="2623" width="5" bestFit="1" customWidth="1"/>
    <col min="2624" max="2633" width="6" bestFit="1" customWidth="1"/>
    <col min="2634" max="2634" width="5" bestFit="1" customWidth="1"/>
    <col min="2635" max="2644" width="6" bestFit="1" customWidth="1"/>
    <col min="2645" max="2646" width="3" bestFit="1" customWidth="1"/>
    <col min="2647" max="2648" width="6" bestFit="1" customWidth="1"/>
    <col min="2649" max="2652" width="3" bestFit="1" customWidth="1"/>
    <col min="2653" max="2653" width="6" bestFit="1" customWidth="1"/>
    <col min="2654" max="2660" width="3" bestFit="1" customWidth="1"/>
    <col min="2661" max="2661" width="7.6640625" bestFit="1" customWidth="1"/>
    <col min="2662" max="2667" width="6" bestFit="1" customWidth="1"/>
    <col min="2668" max="2668" width="5" bestFit="1" customWidth="1"/>
    <col min="2669" max="2689" width="6" bestFit="1" customWidth="1"/>
    <col min="2690" max="2692" width="3" bestFit="1" customWidth="1"/>
    <col min="2693" max="2693" width="6" bestFit="1" customWidth="1"/>
    <col min="2694" max="2694" width="3" bestFit="1" customWidth="1"/>
    <col min="2695" max="2695" width="6" bestFit="1" customWidth="1"/>
    <col min="2696" max="2698" width="3" bestFit="1" customWidth="1"/>
    <col min="2699" max="2699" width="6" bestFit="1" customWidth="1"/>
    <col min="2700" max="2705" width="3" bestFit="1" customWidth="1"/>
    <col min="2706" max="2706" width="7.6640625" bestFit="1" customWidth="1"/>
    <col min="2707" max="2709" width="6" bestFit="1" customWidth="1"/>
    <col min="2710" max="2710" width="5" bestFit="1" customWidth="1"/>
    <col min="2711" max="2718" width="6" bestFit="1" customWidth="1"/>
    <col min="2719" max="2719" width="5" bestFit="1" customWidth="1"/>
    <col min="2720" max="2721" width="6" bestFit="1" customWidth="1"/>
    <col min="2722" max="2722" width="5" bestFit="1" customWidth="1"/>
    <col min="2723" max="2735" width="6" bestFit="1" customWidth="1"/>
    <col min="2736" max="2736" width="3" bestFit="1" customWidth="1"/>
    <col min="2737" max="2737" width="6" bestFit="1" customWidth="1"/>
    <col min="2738" max="2741" width="3" bestFit="1" customWidth="1"/>
    <col min="2742" max="2742" width="6" bestFit="1" customWidth="1"/>
    <col min="2743" max="2748" width="3" bestFit="1" customWidth="1"/>
    <col min="2749" max="2749" width="7.6640625" bestFit="1" customWidth="1"/>
    <col min="2750" max="2750" width="5" bestFit="1" customWidth="1"/>
    <col min="2751" max="2759" width="6" bestFit="1" customWidth="1"/>
    <col min="2760" max="2760" width="5" bestFit="1" customWidth="1"/>
    <col min="2761" max="2762" width="6" bestFit="1" customWidth="1"/>
    <col min="2763" max="2763" width="5" bestFit="1" customWidth="1"/>
    <col min="2764" max="2766" width="6" bestFit="1" customWidth="1"/>
    <col min="2767" max="2767" width="5" bestFit="1" customWidth="1"/>
    <col min="2768" max="2781" width="6" bestFit="1" customWidth="1"/>
    <col min="2782" max="2782" width="3" bestFit="1" customWidth="1"/>
    <col min="2783" max="2784" width="6" bestFit="1" customWidth="1"/>
    <col min="2785" max="2793" width="3" bestFit="1" customWidth="1"/>
    <col min="2794" max="2794" width="7.6640625" bestFit="1" customWidth="1"/>
    <col min="2795" max="2799" width="6" bestFit="1" customWidth="1"/>
    <col min="2800" max="2800" width="5" bestFit="1" customWidth="1"/>
    <col min="2801" max="2822" width="6" bestFit="1" customWidth="1"/>
    <col min="2823" max="2828" width="3" bestFit="1" customWidth="1"/>
    <col min="2829" max="2829" width="6" bestFit="1" customWidth="1"/>
    <col min="2830" max="2830" width="3" bestFit="1" customWidth="1"/>
    <col min="2831" max="2831" width="6" bestFit="1" customWidth="1"/>
    <col min="2832" max="2837" width="3" bestFit="1" customWidth="1"/>
    <col min="2838" max="2838" width="7.6640625" bestFit="1" customWidth="1"/>
    <col min="2839" max="2844" width="6" bestFit="1" customWidth="1"/>
    <col min="2845" max="2845" width="5" bestFit="1" customWidth="1"/>
    <col min="2846" max="2854" width="6" bestFit="1" customWidth="1"/>
    <col min="2855" max="2855" width="5" bestFit="1" customWidth="1"/>
    <col min="2856" max="2866" width="6" bestFit="1" customWidth="1"/>
    <col min="2867" max="2867" width="3" bestFit="1" customWidth="1"/>
    <col min="2868" max="2870" width="6" bestFit="1" customWidth="1"/>
    <col min="2871" max="2879" width="3" bestFit="1" customWidth="1"/>
    <col min="2880" max="2880" width="7.6640625" bestFit="1" customWidth="1"/>
    <col min="2881" max="2881" width="6" bestFit="1" customWidth="1"/>
    <col min="2882" max="2882" width="5" bestFit="1" customWidth="1"/>
    <col min="2883" max="2891" width="6" bestFit="1" customWidth="1"/>
    <col min="2892" max="2892" width="5" bestFit="1" customWidth="1"/>
    <col min="2893" max="2898" width="6" bestFit="1" customWidth="1"/>
    <col min="2899" max="2899" width="5" bestFit="1" customWidth="1"/>
    <col min="2900" max="2909" width="6" bestFit="1" customWidth="1"/>
    <col min="2910" max="2913" width="3" bestFit="1" customWidth="1"/>
    <col min="2914" max="2914" width="6" bestFit="1" customWidth="1"/>
    <col min="2915" max="2924" width="3" bestFit="1" customWidth="1"/>
    <col min="2925" max="2925" width="7.6640625" bestFit="1" customWidth="1"/>
    <col min="2926" max="2931" width="6" bestFit="1" customWidth="1"/>
    <col min="2932" max="2932" width="5" bestFit="1" customWidth="1"/>
    <col min="2933" max="2942" width="6" bestFit="1" customWidth="1"/>
    <col min="2943" max="2943" width="5" bestFit="1" customWidth="1"/>
    <col min="2944" max="2946" width="6" bestFit="1" customWidth="1"/>
    <col min="2947" max="2947" width="5" bestFit="1" customWidth="1"/>
    <col min="2948" max="2959" width="6" bestFit="1" customWidth="1"/>
    <col min="2960" max="2969" width="3" bestFit="1" customWidth="1"/>
    <col min="2970" max="2970" width="7.6640625" bestFit="1" customWidth="1"/>
    <col min="2971" max="2986" width="6" bestFit="1" customWidth="1"/>
    <col min="2987" max="2987" width="5" bestFit="1" customWidth="1"/>
    <col min="2988" max="2989" width="6" bestFit="1" customWidth="1"/>
    <col min="2990" max="2990" width="5" bestFit="1" customWidth="1"/>
    <col min="2991" max="3002" width="6" bestFit="1" customWidth="1"/>
    <col min="3003" max="3004" width="3" bestFit="1" customWidth="1"/>
    <col min="3005" max="3005" width="6" bestFit="1" customWidth="1"/>
    <col min="3006" max="3007" width="3" bestFit="1" customWidth="1"/>
    <col min="3008" max="3008" width="6" bestFit="1" customWidth="1"/>
    <col min="3009" max="3015" width="3" bestFit="1" customWidth="1"/>
    <col min="3016" max="3016" width="7.6640625" bestFit="1" customWidth="1"/>
    <col min="3017" max="3022" width="6" bestFit="1" customWidth="1"/>
    <col min="3023" max="3023" width="4" bestFit="1" customWidth="1"/>
    <col min="3024" max="3047" width="6" bestFit="1" customWidth="1"/>
    <col min="3048" max="3060" width="3" bestFit="1" customWidth="1"/>
    <col min="3061" max="3061" width="7.6640625" bestFit="1" customWidth="1"/>
    <col min="3062" max="3091" width="6" bestFit="1" customWidth="1"/>
    <col min="3092" max="3092" width="3" bestFit="1" customWidth="1"/>
    <col min="3093" max="3093" width="6" bestFit="1" customWidth="1"/>
    <col min="3094" max="3094" width="3" bestFit="1" customWidth="1"/>
    <col min="3095" max="3096" width="6" bestFit="1" customWidth="1"/>
    <col min="3097" max="3099" width="3" bestFit="1" customWidth="1"/>
    <col min="3100" max="3100" width="6" bestFit="1" customWidth="1"/>
    <col min="3101" max="3106" width="3" bestFit="1" customWidth="1"/>
    <col min="3107" max="3107" width="7.6640625" bestFit="1" customWidth="1"/>
    <col min="3108" max="3114" width="6" bestFit="1" customWidth="1"/>
    <col min="3115" max="3115" width="5" bestFit="1" customWidth="1"/>
    <col min="3116" max="3119" width="6" bestFit="1" customWidth="1"/>
    <col min="3120" max="3120" width="4" bestFit="1" customWidth="1"/>
    <col min="3121" max="3130" width="6" bestFit="1" customWidth="1"/>
    <col min="3131" max="3131" width="5" bestFit="1" customWidth="1"/>
    <col min="3132" max="3136" width="6" bestFit="1" customWidth="1"/>
    <col min="3137" max="3137" width="3" bestFit="1" customWidth="1"/>
    <col min="3138" max="3138" width="6" bestFit="1" customWidth="1"/>
    <col min="3139" max="3140" width="3" bestFit="1" customWidth="1"/>
    <col min="3141" max="3141" width="6" bestFit="1" customWidth="1"/>
    <col min="3142" max="3144" width="3" bestFit="1" customWidth="1"/>
    <col min="3145" max="3145" width="6" bestFit="1" customWidth="1"/>
    <col min="3146" max="3153" width="3" bestFit="1" customWidth="1"/>
    <col min="3154" max="3154" width="4" bestFit="1" customWidth="1"/>
    <col min="3155" max="3155" width="7.6640625" bestFit="1" customWidth="1"/>
    <col min="3156" max="3169" width="6" bestFit="1" customWidth="1"/>
    <col min="3170" max="3170" width="5" bestFit="1" customWidth="1"/>
    <col min="3171" max="3187" width="6" bestFit="1" customWidth="1"/>
    <col min="3188" max="3188" width="3" bestFit="1" customWidth="1"/>
    <col min="3189" max="3189" width="6" bestFit="1" customWidth="1"/>
    <col min="3190" max="3191" width="3" bestFit="1" customWidth="1"/>
    <col min="3192" max="3192" width="6" bestFit="1" customWidth="1"/>
    <col min="3193" max="3201" width="3" bestFit="1" customWidth="1"/>
    <col min="3202" max="3202" width="7.6640625" bestFit="1" customWidth="1"/>
    <col min="3203" max="3224" width="6" bestFit="1" customWidth="1"/>
    <col min="3225" max="3225" width="5" bestFit="1" customWidth="1"/>
    <col min="3226" max="3238" width="6" bestFit="1" customWidth="1"/>
    <col min="3239" max="3245" width="3" bestFit="1" customWidth="1"/>
    <col min="3246" max="3246" width="7.6640625" bestFit="1" customWidth="1"/>
    <col min="3247" max="3257" width="6" bestFit="1" customWidth="1"/>
    <col min="3258" max="3258" width="5" bestFit="1" customWidth="1"/>
    <col min="3259" max="3278" width="6" bestFit="1" customWidth="1"/>
    <col min="3279" max="3284" width="3" bestFit="1" customWidth="1"/>
    <col min="3285" max="3285" width="6" bestFit="1" customWidth="1"/>
    <col min="3286" max="3288" width="3" bestFit="1" customWidth="1"/>
    <col min="3289" max="3289" width="7.6640625" bestFit="1" customWidth="1"/>
    <col min="3290" max="3300" width="6" bestFit="1" customWidth="1"/>
    <col min="3301" max="3301" width="5" bestFit="1" customWidth="1"/>
    <col min="3302" max="3323" width="6" bestFit="1" customWidth="1"/>
    <col min="3324" max="3324" width="3" bestFit="1" customWidth="1"/>
    <col min="3325" max="3325" width="6" bestFit="1" customWidth="1"/>
    <col min="3326" max="3332" width="3" bestFit="1" customWidth="1"/>
    <col min="3333" max="3333" width="7.6640625" bestFit="1" customWidth="1"/>
    <col min="3334" max="3345" width="6" bestFit="1" customWidth="1"/>
    <col min="3346" max="3346" width="5" bestFit="1" customWidth="1"/>
    <col min="3347" max="3368" width="6" bestFit="1" customWidth="1"/>
    <col min="3369" max="3371" width="3" bestFit="1" customWidth="1"/>
    <col min="3372" max="3372" width="6" bestFit="1" customWidth="1"/>
    <col min="3373" max="3376" width="3" bestFit="1" customWidth="1"/>
    <col min="3377" max="3377" width="7.6640625" bestFit="1" customWidth="1"/>
    <col min="3378" max="3389" width="6" bestFit="1" customWidth="1"/>
    <col min="3390" max="3390" width="5" bestFit="1" customWidth="1"/>
    <col min="3391" max="3394" width="6" bestFit="1" customWidth="1"/>
    <col min="3395" max="3395" width="5" bestFit="1" customWidth="1"/>
    <col min="3396" max="3411" width="6" bestFit="1" customWidth="1"/>
    <col min="3412" max="3412" width="3" bestFit="1" customWidth="1"/>
    <col min="3413" max="3414" width="6" bestFit="1" customWidth="1"/>
    <col min="3415" max="3421" width="3" bestFit="1" customWidth="1"/>
    <col min="3422" max="3422" width="7.6640625" bestFit="1" customWidth="1"/>
    <col min="3423" max="3426" width="6" bestFit="1" customWidth="1"/>
    <col min="3427" max="3427" width="5" bestFit="1" customWidth="1"/>
    <col min="3428" max="3432" width="6" bestFit="1" customWidth="1"/>
    <col min="3433" max="3433" width="4" bestFit="1" customWidth="1"/>
    <col min="3434" max="3441" width="6" bestFit="1" customWidth="1"/>
    <col min="3442" max="3442" width="5" bestFit="1" customWidth="1"/>
    <col min="3443" max="3457" width="6" bestFit="1" customWidth="1"/>
    <col min="3458" max="3458" width="3" bestFit="1" customWidth="1"/>
    <col min="3459" max="3460" width="6" bestFit="1" customWidth="1"/>
    <col min="3461" max="3462" width="3" bestFit="1" customWidth="1"/>
    <col min="3463" max="3463" width="6" bestFit="1" customWidth="1"/>
    <col min="3464" max="3467" width="3" bestFit="1" customWidth="1"/>
    <col min="3468" max="3468" width="7.6640625" bestFit="1" customWidth="1"/>
    <col min="3469" max="3481" width="6" bestFit="1" customWidth="1"/>
    <col min="3482" max="3482" width="5" bestFit="1" customWidth="1"/>
    <col min="3483" max="3504" width="6" bestFit="1" customWidth="1"/>
    <col min="3505" max="3505" width="3" bestFit="1" customWidth="1"/>
    <col min="3506" max="3506" width="6" bestFit="1" customWidth="1"/>
    <col min="3507" max="3507" width="3" bestFit="1" customWidth="1"/>
    <col min="3508" max="3508" width="6" bestFit="1" customWidth="1"/>
    <col min="3509" max="3513" width="3" bestFit="1" customWidth="1"/>
    <col min="3514" max="3514" width="7.6640625" bestFit="1" customWidth="1"/>
    <col min="3515" max="3526" width="6" bestFit="1" customWidth="1"/>
    <col min="3527" max="3527" width="5" bestFit="1" customWidth="1"/>
    <col min="3528" max="3537" width="6" bestFit="1" customWidth="1"/>
    <col min="3538" max="3538" width="5" bestFit="1" customWidth="1"/>
    <col min="3539" max="3540" width="6" bestFit="1" customWidth="1"/>
    <col min="3541" max="3541" width="5" bestFit="1" customWidth="1"/>
    <col min="3542" max="3542" width="6" bestFit="1" customWidth="1"/>
    <col min="3543" max="3543" width="5" bestFit="1" customWidth="1"/>
    <col min="3544" max="3550" width="6" bestFit="1" customWidth="1"/>
    <col min="3551" max="3560" width="3" bestFit="1" customWidth="1"/>
    <col min="3561" max="3561" width="7.6640625" bestFit="1" customWidth="1"/>
    <col min="3562" max="3573" width="6" bestFit="1" customWidth="1"/>
    <col min="3574" max="3574" width="5" bestFit="1" customWidth="1"/>
    <col min="3575" max="3593" width="6" bestFit="1" customWidth="1"/>
    <col min="3594" max="3594" width="5" bestFit="1" customWidth="1"/>
    <col min="3595" max="3599" width="6" bestFit="1" customWidth="1"/>
    <col min="3600" max="3609" width="3" bestFit="1" customWidth="1"/>
    <col min="3610" max="3610" width="7.6640625" bestFit="1" customWidth="1"/>
    <col min="3611" max="3624" width="6" bestFit="1" customWidth="1"/>
    <col min="3625" max="3625" width="5" bestFit="1" customWidth="1"/>
    <col min="3626" max="3634" width="6" bestFit="1" customWidth="1"/>
    <col min="3635" max="3635" width="5" bestFit="1" customWidth="1"/>
    <col min="3636" max="3649" width="6" bestFit="1" customWidth="1"/>
    <col min="3650" max="3655" width="3" bestFit="1" customWidth="1"/>
    <col min="3656" max="3656" width="7.6640625" bestFit="1" customWidth="1"/>
    <col min="3657" max="3657" width="5" bestFit="1" customWidth="1"/>
    <col min="3658" max="3688" width="6" bestFit="1" customWidth="1"/>
    <col min="3689" max="3689" width="5" bestFit="1" customWidth="1"/>
    <col min="3690" max="3695" width="6" bestFit="1" customWidth="1"/>
    <col min="3696" max="3701" width="3" bestFit="1" customWidth="1"/>
    <col min="3702" max="3702" width="7.6640625" bestFit="1" customWidth="1"/>
    <col min="3703" max="3707" width="6" bestFit="1" customWidth="1"/>
    <col min="3708" max="3708" width="5" bestFit="1" customWidth="1"/>
    <col min="3709" max="3709" width="6" bestFit="1" customWidth="1"/>
    <col min="3710" max="3710" width="4" bestFit="1" customWidth="1"/>
    <col min="3711" max="3717" width="6" bestFit="1" customWidth="1"/>
    <col min="3718" max="3718" width="5" bestFit="1" customWidth="1"/>
    <col min="3719" max="3728" width="6" bestFit="1" customWidth="1"/>
    <col min="3729" max="3729" width="5" bestFit="1" customWidth="1"/>
    <col min="3730" max="3735" width="6" bestFit="1" customWidth="1"/>
    <col min="3736" max="3736" width="5" bestFit="1" customWidth="1"/>
    <col min="3737" max="3737" width="6" bestFit="1" customWidth="1"/>
    <col min="3738" max="3738" width="5" bestFit="1" customWidth="1"/>
    <col min="3739" max="3743" width="6" bestFit="1" customWidth="1"/>
    <col min="3744" max="3747" width="3" bestFit="1" customWidth="1"/>
    <col min="3748" max="3748" width="7.6640625" bestFit="1" customWidth="1"/>
    <col min="3749" max="3749" width="5" bestFit="1" customWidth="1"/>
    <col min="3750" max="3762" width="6" bestFit="1" customWidth="1"/>
    <col min="3763" max="3763" width="5" bestFit="1" customWidth="1"/>
    <col min="3764" max="3764" width="6" bestFit="1" customWidth="1"/>
    <col min="3765" max="3765" width="5" bestFit="1" customWidth="1"/>
    <col min="3766" max="3767" width="6" bestFit="1" customWidth="1"/>
    <col min="3768" max="3768" width="5" bestFit="1" customWidth="1"/>
    <col min="3769" max="3773" width="6" bestFit="1" customWidth="1"/>
    <col min="3774" max="3774" width="5" bestFit="1" customWidth="1"/>
    <col min="3775" max="3777" width="6" bestFit="1" customWidth="1"/>
    <col min="3778" max="3778" width="5" bestFit="1" customWidth="1"/>
    <col min="3779" max="3791" width="6" bestFit="1" customWidth="1"/>
    <col min="3792" max="3795" width="3" bestFit="1" customWidth="1"/>
    <col min="3796" max="3796" width="7.6640625" bestFit="1" customWidth="1"/>
    <col min="3797" max="3802" width="6" bestFit="1" customWidth="1"/>
    <col min="3803" max="3803" width="5" bestFit="1" customWidth="1"/>
    <col min="3804" max="3839" width="6" bestFit="1" customWidth="1"/>
    <col min="3840" max="3845" width="3" bestFit="1" customWidth="1"/>
    <col min="3846" max="3846" width="7.6640625" bestFit="1" customWidth="1"/>
    <col min="3847" max="3847" width="6" bestFit="1" customWidth="1"/>
    <col min="3848" max="3848" width="5" bestFit="1" customWidth="1"/>
    <col min="3849" max="3858" width="6" bestFit="1" customWidth="1"/>
    <col min="3859" max="3860" width="5" bestFit="1" customWidth="1"/>
    <col min="3861" max="3865" width="6" bestFit="1" customWidth="1"/>
    <col min="3866" max="3866" width="5" bestFit="1" customWidth="1"/>
    <col min="3867" max="3880" width="6" bestFit="1" customWidth="1"/>
    <col min="3881" max="3881" width="5" bestFit="1" customWidth="1"/>
    <col min="3882" max="3890" width="6" bestFit="1" customWidth="1"/>
    <col min="3891" max="3894" width="3" bestFit="1" customWidth="1"/>
    <col min="3895" max="3895" width="7.6640625" bestFit="1" customWidth="1"/>
    <col min="3896" max="3900" width="6" bestFit="1" customWidth="1"/>
    <col min="3901" max="3901" width="5" bestFit="1" customWidth="1"/>
    <col min="3902" max="3903" width="6" bestFit="1" customWidth="1"/>
    <col min="3904" max="3904" width="5" bestFit="1" customWidth="1"/>
    <col min="3905" max="3912" width="6" bestFit="1" customWidth="1"/>
    <col min="3913" max="3913" width="5" bestFit="1" customWidth="1"/>
    <col min="3914" max="3915" width="6" bestFit="1" customWidth="1"/>
    <col min="3916" max="3916" width="5" bestFit="1" customWidth="1"/>
    <col min="3917" max="3919" width="6" bestFit="1" customWidth="1"/>
    <col min="3920" max="3922" width="5" bestFit="1" customWidth="1"/>
    <col min="3923" max="3929" width="6" bestFit="1" customWidth="1"/>
    <col min="3930" max="3930" width="5" bestFit="1" customWidth="1"/>
    <col min="3931" max="3940" width="6" bestFit="1" customWidth="1"/>
    <col min="3941" max="3944" width="3" bestFit="1" customWidth="1"/>
    <col min="3945" max="3945" width="7.6640625" bestFit="1" customWidth="1"/>
    <col min="3946" max="3946" width="5" bestFit="1" customWidth="1"/>
    <col min="3947" max="3948" width="6" bestFit="1" customWidth="1"/>
    <col min="3949" max="3949" width="5" bestFit="1" customWidth="1"/>
    <col min="3950" max="3950" width="6" bestFit="1" customWidth="1"/>
    <col min="3951" max="3952" width="5" bestFit="1" customWidth="1"/>
    <col min="3953" max="3953" width="4" bestFit="1" customWidth="1"/>
    <col min="3954" max="3978" width="6" bestFit="1" customWidth="1"/>
    <col min="3979" max="3979" width="5" bestFit="1" customWidth="1"/>
    <col min="3980" max="3986" width="6" bestFit="1" customWidth="1"/>
    <col min="3987" max="3987" width="5" bestFit="1" customWidth="1"/>
    <col min="3988" max="3988" width="6" bestFit="1" customWidth="1"/>
    <col min="3989" max="3989" width="5" bestFit="1" customWidth="1"/>
    <col min="3990" max="3992" width="6" bestFit="1" customWidth="1"/>
    <col min="3993" max="3994" width="3" bestFit="1" customWidth="1"/>
    <col min="3995" max="3995" width="7.6640625" bestFit="1" customWidth="1"/>
    <col min="3996" max="3996" width="6" bestFit="1" customWidth="1"/>
    <col min="3997" max="3997" width="5" bestFit="1" customWidth="1"/>
    <col min="3998" max="4001" width="6" bestFit="1" customWidth="1"/>
    <col min="4002" max="4002" width="5" bestFit="1" customWidth="1"/>
    <col min="4003" max="4014" width="6" bestFit="1" customWidth="1"/>
    <col min="4015" max="4015" width="5" bestFit="1" customWidth="1"/>
    <col min="4016" max="4017" width="6" bestFit="1" customWidth="1"/>
    <col min="4018" max="4019" width="5" bestFit="1" customWidth="1"/>
    <col min="4020" max="4026" width="6" bestFit="1" customWidth="1"/>
    <col min="4027" max="4027" width="4" bestFit="1" customWidth="1"/>
    <col min="4028" max="4036" width="6" bestFit="1" customWidth="1"/>
    <col min="4037" max="4037" width="5" bestFit="1" customWidth="1"/>
    <col min="4038" max="4043" width="6" bestFit="1" customWidth="1"/>
    <col min="4044" max="4045" width="3" bestFit="1" customWidth="1"/>
    <col min="4046" max="4046" width="7.6640625" bestFit="1" customWidth="1"/>
    <col min="4047" max="4054" width="6" bestFit="1" customWidth="1"/>
    <col min="4055" max="4055" width="5" bestFit="1" customWidth="1"/>
    <col min="4056" max="4058" width="6" bestFit="1" customWidth="1"/>
    <col min="4059" max="4059" width="5" bestFit="1" customWidth="1"/>
    <col min="4060" max="4067" width="6" bestFit="1" customWidth="1"/>
    <col min="4068" max="4068" width="5" bestFit="1" customWidth="1"/>
    <col min="4069" max="4071" width="6" bestFit="1" customWidth="1"/>
    <col min="4072" max="4073" width="5" bestFit="1" customWidth="1"/>
    <col min="4074" max="4074" width="6" bestFit="1" customWidth="1"/>
    <col min="4075" max="4075" width="5" bestFit="1" customWidth="1"/>
    <col min="4076" max="4086" width="6" bestFit="1" customWidth="1"/>
    <col min="4087" max="4087" width="5" bestFit="1" customWidth="1"/>
    <col min="4088" max="4096" width="6" bestFit="1" customWidth="1"/>
    <col min="4097" max="4097" width="4" bestFit="1" customWidth="1"/>
    <col min="4098" max="4098" width="7.6640625" bestFit="1" customWidth="1"/>
    <col min="4099" max="4134" width="6" bestFit="1" customWidth="1"/>
    <col min="4135" max="4135" width="5" bestFit="1" customWidth="1"/>
    <col min="4136" max="4139" width="6" bestFit="1" customWidth="1"/>
    <col min="4140" max="4140" width="5" bestFit="1" customWidth="1"/>
    <col min="4141" max="4142" width="6" bestFit="1" customWidth="1"/>
    <col min="4143" max="4143" width="5" bestFit="1" customWidth="1"/>
    <col min="4144" max="4147" width="6" bestFit="1" customWidth="1"/>
    <col min="4148" max="4148" width="4" bestFit="1" customWidth="1"/>
    <col min="4149" max="4149" width="7.6640625" bestFit="1" customWidth="1"/>
    <col min="4150" max="4150" width="10.77734375" bestFit="1" customWidth="1"/>
  </cols>
  <sheetData>
    <row r="1" spans="1:41" x14ac:dyDescent="0.3">
      <c r="A1" s="15" t="s">
        <v>20</v>
      </c>
      <c r="B1" s="15" t="s">
        <v>1</v>
      </c>
      <c r="C1" s="15" t="s">
        <v>5</v>
      </c>
      <c r="E1" s="1" t="s">
        <v>23</v>
      </c>
      <c r="F1" s="1" t="s">
        <v>22</v>
      </c>
    </row>
    <row r="2" spans="1:41" x14ac:dyDescent="0.3">
      <c r="A2" s="15">
        <v>66</v>
      </c>
      <c r="B2" s="15">
        <v>0</v>
      </c>
      <c r="C2" s="16">
        <v>2.2888999999999999</v>
      </c>
      <c r="E2" s="1" t="s">
        <v>21</v>
      </c>
      <c r="F2">
        <v>66</v>
      </c>
      <c r="G2">
        <v>67</v>
      </c>
      <c r="H2">
        <v>68</v>
      </c>
      <c r="I2">
        <v>69</v>
      </c>
      <c r="J2">
        <v>70</v>
      </c>
      <c r="K2">
        <v>71</v>
      </c>
      <c r="L2">
        <v>72</v>
      </c>
      <c r="M2">
        <v>73</v>
      </c>
      <c r="N2">
        <v>74</v>
      </c>
      <c r="O2">
        <v>75</v>
      </c>
      <c r="P2">
        <v>76</v>
      </c>
      <c r="Q2">
        <v>77</v>
      </c>
      <c r="R2">
        <v>78</v>
      </c>
      <c r="S2">
        <v>79</v>
      </c>
      <c r="T2">
        <v>80</v>
      </c>
      <c r="U2">
        <v>81</v>
      </c>
      <c r="V2">
        <v>82</v>
      </c>
      <c r="W2">
        <v>83</v>
      </c>
      <c r="X2">
        <v>84</v>
      </c>
      <c r="Y2">
        <v>85</v>
      </c>
      <c r="Z2">
        <v>86</v>
      </c>
      <c r="AA2">
        <v>87</v>
      </c>
      <c r="AB2">
        <v>88</v>
      </c>
      <c r="AC2">
        <v>89</v>
      </c>
      <c r="AD2">
        <v>90</v>
      </c>
      <c r="AE2">
        <v>91</v>
      </c>
      <c r="AF2">
        <v>92</v>
      </c>
      <c r="AG2">
        <v>93</v>
      </c>
      <c r="AH2">
        <v>94</v>
      </c>
      <c r="AI2">
        <v>95</v>
      </c>
      <c r="AJ2">
        <v>96</v>
      </c>
      <c r="AK2">
        <v>97</v>
      </c>
      <c r="AL2">
        <v>98</v>
      </c>
      <c r="AM2">
        <v>99</v>
      </c>
      <c r="AN2">
        <v>100</v>
      </c>
      <c r="AO2" t="s">
        <v>3</v>
      </c>
    </row>
    <row r="3" spans="1:41" x14ac:dyDescent="0.3">
      <c r="A3" s="15">
        <v>66</v>
      </c>
      <c r="B3" s="15">
        <v>1</v>
      </c>
      <c r="C3" s="16">
        <v>2.2450999999999999</v>
      </c>
      <c r="E3" s="2">
        <v>0</v>
      </c>
      <c r="F3">
        <v>2.2888999999999999</v>
      </c>
      <c r="G3">
        <v>1.7730999999999999</v>
      </c>
      <c r="H3">
        <v>1.5569</v>
      </c>
      <c r="I3">
        <v>1.4214</v>
      </c>
      <c r="J3">
        <v>1.3291999999999999</v>
      </c>
      <c r="K3">
        <v>1.2581</v>
      </c>
      <c r="L3">
        <v>1.2033</v>
      </c>
      <c r="M3">
        <v>1.1592</v>
      </c>
      <c r="N3">
        <v>1.1231</v>
      </c>
      <c r="O3">
        <v>1.0928</v>
      </c>
      <c r="P3">
        <v>1.0671999999999999</v>
      </c>
      <c r="Q3">
        <v>1.0467</v>
      </c>
      <c r="R3">
        <v>1.03</v>
      </c>
      <c r="S3">
        <v>1.0156000000000001</v>
      </c>
      <c r="T3">
        <v>1.0053000000000001</v>
      </c>
      <c r="U3">
        <v>0.99750000000000005</v>
      </c>
      <c r="V3">
        <v>0.99390000000000001</v>
      </c>
      <c r="W3">
        <v>0.99250000000000005</v>
      </c>
      <c r="X3">
        <v>0.99219999999999997</v>
      </c>
      <c r="Y3">
        <v>0.99219999999999997</v>
      </c>
      <c r="Z3">
        <v>0.9919</v>
      </c>
      <c r="AA3">
        <v>0.9919</v>
      </c>
      <c r="AB3">
        <v>0.9919</v>
      </c>
      <c r="AC3">
        <v>0.9919</v>
      </c>
      <c r="AD3">
        <v>0.9919</v>
      </c>
      <c r="AE3">
        <v>0.99170000000000003</v>
      </c>
      <c r="AF3">
        <v>0.99170000000000003</v>
      </c>
      <c r="AG3">
        <v>0.99170000000000003</v>
      </c>
      <c r="AH3">
        <v>0.99170000000000003</v>
      </c>
      <c r="AI3">
        <v>0.99170000000000003</v>
      </c>
      <c r="AJ3">
        <v>0.99170000000000003</v>
      </c>
      <c r="AK3">
        <v>0.99170000000000003</v>
      </c>
      <c r="AL3">
        <v>0.99170000000000003</v>
      </c>
      <c r="AM3">
        <v>0.99170000000000003</v>
      </c>
      <c r="AN3">
        <v>0.99170000000000003</v>
      </c>
      <c r="AO3">
        <v>1.1204457142857149</v>
      </c>
    </row>
    <row r="4" spans="1:41" x14ac:dyDescent="0.3">
      <c r="A4" s="15">
        <v>66</v>
      </c>
      <c r="B4" s="15">
        <v>2</v>
      </c>
      <c r="C4" s="16">
        <v>2.1930000000000001</v>
      </c>
      <c r="E4" s="2">
        <v>1</v>
      </c>
      <c r="F4">
        <v>2.2450999999999999</v>
      </c>
      <c r="G4">
        <v>1.7393000000000001</v>
      </c>
      <c r="H4">
        <v>1.5239</v>
      </c>
      <c r="I4">
        <v>1.3906000000000001</v>
      </c>
      <c r="J4">
        <v>1.2988</v>
      </c>
      <c r="K4">
        <v>1.2291000000000001</v>
      </c>
      <c r="L4">
        <v>1.1749000000000001</v>
      </c>
      <c r="M4">
        <v>1.1318999999999999</v>
      </c>
      <c r="N4">
        <v>1.0954999999999999</v>
      </c>
      <c r="O4">
        <v>1.0657000000000001</v>
      </c>
      <c r="P4">
        <v>1.0411999999999999</v>
      </c>
      <c r="Q4">
        <v>1.0208999999999999</v>
      </c>
      <c r="R4">
        <v>1.0042</v>
      </c>
      <c r="S4">
        <v>0.99029999999999996</v>
      </c>
      <c r="T4">
        <v>0.97970000000000002</v>
      </c>
      <c r="U4">
        <v>0.97250000000000003</v>
      </c>
      <c r="V4">
        <v>0.96750000000000003</v>
      </c>
      <c r="W4">
        <v>0.96640000000000004</v>
      </c>
      <c r="X4">
        <v>0.96619999999999995</v>
      </c>
      <c r="Y4">
        <v>0.96619999999999995</v>
      </c>
      <c r="Z4">
        <v>0.96589999999999998</v>
      </c>
      <c r="AA4">
        <v>0.96589999999999998</v>
      </c>
      <c r="AB4">
        <v>0.96589999999999998</v>
      </c>
      <c r="AC4">
        <v>0.96589999999999998</v>
      </c>
      <c r="AD4">
        <v>0.96579999999999999</v>
      </c>
      <c r="AE4">
        <v>0.96579999999999999</v>
      </c>
      <c r="AF4">
        <v>0.96579999999999999</v>
      </c>
      <c r="AG4">
        <v>0.96579999999999999</v>
      </c>
      <c r="AH4">
        <v>0.96579999999999999</v>
      </c>
      <c r="AI4">
        <v>0.96579999999999999</v>
      </c>
      <c r="AJ4">
        <v>0.96579999999999999</v>
      </c>
      <c r="AK4">
        <v>0.96579999999999999</v>
      </c>
      <c r="AL4">
        <v>0.96579999999999999</v>
      </c>
      <c r="AM4">
        <v>0.96579999999999999</v>
      </c>
      <c r="AN4">
        <v>0.96579999999999999</v>
      </c>
      <c r="AO4">
        <v>1.093065714285715</v>
      </c>
    </row>
    <row r="5" spans="1:41" x14ac:dyDescent="0.3">
      <c r="A5" s="15">
        <v>66</v>
      </c>
      <c r="B5" s="15">
        <v>3</v>
      </c>
      <c r="C5" s="16">
        <v>2.1394000000000002</v>
      </c>
      <c r="E5" s="2">
        <v>2</v>
      </c>
      <c r="F5">
        <v>2.1930000000000001</v>
      </c>
      <c r="G5">
        <v>1.6927000000000001</v>
      </c>
      <c r="H5">
        <v>1.4815</v>
      </c>
      <c r="I5">
        <v>1.3512</v>
      </c>
      <c r="J5">
        <v>1.2609999999999999</v>
      </c>
      <c r="K5">
        <v>1.1923999999999999</v>
      </c>
      <c r="L5">
        <v>1.1387</v>
      </c>
      <c r="M5">
        <v>1.0961000000000001</v>
      </c>
      <c r="N5">
        <v>1.0609</v>
      </c>
      <c r="O5">
        <v>1.0316000000000001</v>
      </c>
      <c r="P5">
        <v>1.0066999999999999</v>
      </c>
      <c r="Q5">
        <v>0.9869</v>
      </c>
      <c r="R5">
        <v>0.97060000000000002</v>
      </c>
      <c r="S5">
        <v>0.95689999999999997</v>
      </c>
      <c r="T5">
        <v>0.94640000000000002</v>
      </c>
      <c r="U5">
        <v>0.93879999999999997</v>
      </c>
      <c r="V5">
        <v>0.93459999999999999</v>
      </c>
      <c r="W5">
        <v>0.93359999999999999</v>
      </c>
      <c r="X5">
        <v>0.93330000000000002</v>
      </c>
      <c r="Y5">
        <v>0.93310000000000004</v>
      </c>
      <c r="Z5">
        <v>0.93310000000000004</v>
      </c>
      <c r="AA5">
        <v>0.93310000000000004</v>
      </c>
      <c r="AB5">
        <v>0.93310000000000004</v>
      </c>
      <c r="AC5">
        <v>0.93300000000000005</v>
      </c>
      <c r="AD5">
        <v>0.93279999999999996</v>
      </c>
      <c r="AE5">
        <v>0.93279999999999996</v>
      </c>
      <c r="AF5">
        <v>0.93279999999999996</v>
      </c>
      <c r="AG5">
        <v>0.93279999999999996</v>
      </c>
      <c r="AH5">
        <v>0.93279999999999996</v>
      </c>
      <c r="AI5">
        <v>0.93279999999999996</v>
      </c>
      <c r="AJ5">
        <v>0.93279999999999996</v>
      </c>
      <c r="AK5">
        <v>0.93279999999999996</v>
      </c>
      <c r="AL5">
        <v>0.93279999999999996</v>
      </c>
      <c r="AM5">
        <v>0.93279999999999996</v>
      </c>
      <c r="AN5">
        <v>0.93279999999999996</v>
      </c>
      <c r="AO5">
        <v>1.0580885714285715</v>
      </c>
    </row>
    <row r="6" spans="1:41" x14ac:dyDescent="0.3">
      <c r="A6" s="15">
        <v>66</v>
      </c>
      <c r="B6" s="15">
        <v>4</v>
      </c>
      <c r="C6" s="16">
        <v>2.0922999999999998</v>
      </c>
      <c r="E6" s="2">
        <v>3</v>
      </c>
      <c r="F6">
        <v>2.1394000000000002</v>
      </c>
      <c r="G6">
        <v>1.6501999999999999</v>
      </c>
      <c r="H6">
        <v>1.4415</v>
      </c>
      <c r="I6">
        <v>1.3129</v>
      </c>
      <c r="J6">
        <v>1.2238</v>
      </c>
      <c r="K6">
        <v>1.1557999999999999</v>
      </c>
      <c r="L6">
        <v>1.1037999999999999</v>
      </c>
      <c r="M6">
        <v>1.0620000000000001</v>
      </c>
      <c r="N6">
        <v>1.0267999999999999</v>
      </c>
      <c r="O6">
        <v>0.998</v>
      </c>
      <c r="P6">
        <v>0.97430000000000005</v>
      </c>
      <c r="Q6">
        <v>0.95450000000000002</v>
      </c>
      <c r="R6">
        <v>0.93779999999999997</v>
      </c>
      <c r="S6">
        <v>0.92459999999999998</v>
      </c>
      <c r="T6">
        <v>0.91449999999999998</v>
      </c>
      <c r="U6">
        <v>0.90690000000000004</v>
      </c>
      <c r="V6">
        <v>0.90280000000000005</v>
      </c>
      <c r="W6">
        <v>0.90139999999999998</v>
      </c>
      <c r="X6">
        <v>0.9012</v>
      </c>
      <c r="Y6">
        <v>0.90090000000000003</v>
      </c>
      <c r="Z6">
        <v>0.90090000000000003</v>
      </c>
      <c r="AA6">
        <v>0.90090000000000003</v>
      </c>
      <c r="AB6">
        <v>0.90059999999999996</v>
      </c>
      <c r="AC6">
        <v>0.90059999999999996</v>
      </c>
      <c r="AD6">
        <v>0.90059999999999996</v>
      </c>
      <c r="AE6">
        <v>0.90059999999999996</v>
      </c>
      <c r="AF6">
        <v>0.90059999999999996</v>
      </c>
      <c r="AG6">
        <v>0.90059999999999996</v>
      </c>
      <c r="AH6">
        <v>0.90059999999999996</v>
      </c>
      <c r="AI6">
        <v>0.90059999999999996</v>
      </c>
      <c r="AJ6">
        <v>0.90059999999999996</v>
      </c>
      <c r="AK6">
        <v>0.90059999999999996</v>
      </c>
      <c r="AL6">
        <v>0.90059999999999996</v>
      </c>
      <c r="AM6">
        <v>0.90059999999999996</v>
      </c>
      <c r="AN6">
        <v>0.90059999999999996</v>
      </c>
      <c r="AO6">
        <v>1.0240771428571425</v>
      </c>
    </row>
    <row r="7" spans="1:41" x14ac:dyDescent="0.3">
      <c r="A7" s="15">
        <v>66</v>
      </c>
      <c r="B7" s="15">
        <v>5</v>
      </c>
      <c r="C7" s="16">
        <v>2.0507</v>
      </c>
      <c r="E7" s="2">
        <v>4</v>
      </c>
      <c r="F7">
        <v>2.0922999999999998</v>
      </c>
      <c r="G7">
        <v>1.6076999999999999</v>
      </c>
      <c r="H7">
        <v>1.4020999999999999</v>
      </c>
      <c r="I7">
        <v>1.2751999999999999</v>
      </c>
      <c r="J7">
        <v>1.1880999999999999</v>
      </c>
      <c r="K7">
        <v>1.1221000000000001</v>
      </c>
      <c r="L7">
        <v>1.0703</v>
      </c>
      <c r="M7">
        <v>1.0286999999999999</v>
      </c>
      <c r="N7">
        <v>0.99470000000000003</v>
      </c>
      <c r="O7">
        <v>0.96650000000000003</v>
      </c>
      <c r="P7">
        <v>0.94269999999999998</v>
      </c>
      <c r="Q7">
        <v>0.92320000000000002</v>
      </c>
      <c r="R7">
        <v>0.90710000000000002</v>
      </c>
      <c r="S7">
        <v>0.89390000000000003</v>
      </c>
      <c r="T7">
        <v>0.88370000000000004</v>
      </c>
      <c r="U7">
        <v>0.87629999999999997</v>
      </c>
      <c r="V7">
        <v>0.87180000000000002</v>
      </c>
      <c r="W7">
        <v>0.87029999999999996</v>
      </c>
      <c r="X7">
        <v>0.87</v>
      </c>
      <c r="Y7">
        <v>0.86970000000000003</v>
      </c>
      <c r="Z7">
        <v>0.86970000000000003</v>
      </c>
      <c r="AA7">
        <v>0.86970000000000003</v>
      </c>
      <c r="AB7">
        <v>0.86950000000000005</v>
      </c>
      <c r="AC7">
        <v>0.86950000000000005</v>
      </c>
      <c r="AD7">
        <v>0.86950000000000005</v>
      </c>
      <c r="AE7">
        <v>0.86950000000000005</v>
      </c>
      <c r="AF7">
        <v>0.86950000000000005</v>
      </c>
      <c r="AG7">
        <v>0.86950000000000005</v>
      </c>
      <c r="AH7">
        <v>0.86950000000000005</v>
      </c>
      <c r="AI7">
        <v>0.86950000000000005</v>
      </c>
      <c r="AJ7">
        <v>0.86950000000000005</v>
      </c>
      <c r="AK7">
        <v>0.86939999999999995</v>
      </c>
      <c r="AL7">
        <v>0.86939999999999995</v>
      </c>
      <c r="AM7">
        <v>0.86939999999999995</v>
      </c>
      <c r="AN7">
        <v>0.86939999999999995</v>
      </c>
      <c r="AO7">
        <v>0.99139714285714275</v>
      </c>
    </row>
    <row r="8" spans="1:41" x14ac:dyDescent="0.3">
      <c r="A8" s="15">
        <v>66</v>
      </c>
      <c r="B8" s="15">
        <v>6</v>
      </c>
      <c r="C8" s="16">
        <v>1.9983</v>
      </c>
      <c r="E8" s="2">
        <v>5</v>
      </c>
      <c r="F8">
        <v>2.0507</v>
      </c>
      <c r="G8">
        <v>1.5677000000000001</v>
      </c>
      <c r="H8">
        <v>1.3652</v>
      </c>
      <c r="I8">
        <v>1.24</v>
      </c>
      <c r="J8">
        <v>1.1538999999999999</v>
      </c>
      <c r="K8">
        <v>1.0884</v>
      </c>
      <c r="L8">
        <v>1.0377000000000001</v>
      </c>
      <c r="M8">
        <v>0.997</v>
      </c>
      <c r="N8">
        <v>0.96379999999999999</v>
      </c>
      <c r="O8">
        <v>0.93569999999999998</v>
      </c>
      <c r="P8">
        <v>0.91259999999999997</v>
      </c>
      <c r="Q8">
        <v>0.89329999999999998</v>
      </c>
      <c r="R8">
        <v>0.87719999999999998</v>
      </c>
      <c r="S8">
        <v>0.86429999999999996</v>
      </c>
      <c r="T8">
        <v>0.85389999999999999</v>
      </c>
      <c r="U8">
        <v>0.84660000000000002</v>
      </c>
      <c r="V8">
        <v>0.84199999999999997</v>
      </c>
      <c r="W8">
        <v>0.84019999999999995</v>
      </c>
      <c r="X8">
        <v>0.84</v>
      </c>
      <c r="Y8">
        <v>0.83979999999999999</v>
      </c>
      <c r="Z8">
        <v>0.83979999999999999</v>
      </c>
      <c r="AA8">
        <v>0.83950000000000002</v>
      </c>
      <c r="AB8">
        <v>0.83950000000000002</v>
      </c>
      <c r="AC8">
        <v>0.83950000000000002</v>
      </c>
      <c r="AD8">
        <v>0.83950000000000002</v>
      </c>
      <c r="AE8">
        <v>0.83950000000000002</v>
      </c>
      <c r="AF8">
        <v>0.83950000000000002</v>
      </c>
      <c r="AG8">
        <v>0.83950000000000002</v>
      </c>
      <c r="AH8">
        <v>0.83950000000000002</v>
      </c>
      <c r="AI8">
        <v>0.83950000000000002</v>
      </c>
      <c r="AJ8">
        <v>0.83930000000000005</v>
      </c>
      <c r="AK8">
        <v>0.83930000000000005</v>
      </c>
      <c r="AL8">
        <v>0.83930000000000005</v>
      </c>
      <c r="AM8">
        <v>0.83930000000000005</v>
      </c>
      <c r="AN8">
        <v>0.83930000000000005</v>
      </c>
      <c r="AO8">
        <v>0.96005142857142889</v>
      </c>
    </row>
    <row r="9" spans="1:41" x14ac:dyDescent="0.3">
      <c r="A9" s="15">
        <v>66</v>
      </c>
      <c r="B9" s="15">
        <v>7</v>
      </c>
      <c r="C9" s="16">
        <v>1.9550000000000001</v>
      </c>
      <c r="E9" s="2">
        <v>6</v>
      </c>
      <c r="F9">
        <v>1.9983</v>
      </c>
      <c r="G9">
        <v>1.5305</v>
      </c>
      <c r="H9">
        <v>1.33</v>
      </c>
      <c r="I9">
        <v>1.2065999999999999</v>
      </c>
      <c r="J9">
        <v>1.1218999999999999</v>
      </c>
      <c r="K9">
        <v>1.0568</v>
      </c>
      <c r="L9">
        <v>1.0067999999999999</v>
      </c>
      <c r="M9">
        <v>0.96640000000000004</v>
      </c>
      <c r="N9">
        <v>0.93369999999999997</v>
      </c>
      <c r="O9">
        <v>0.90629999999999999</v>
      </c>
      <c r="P9">
        <v>0.8831</v>
      </c>
      <c r="Q9">
        <v>0.86370000000000002</v>
      </c>
      <c r="R9">
        <v>0.84809999999999997</v>
      </c>
      <c r="S9">
        <v>0.83530000000000004</v>
      </c>
      <c r="T9">
        <v>0.82530000000000003</v>
      </c>
      <c r="U9">
        <v>0.81779999999999997</v>
      </c>
      <c r="V9">
        <v>0.81289999999999996</v>
      </c>
      <c r="W9">
        <v>0.81079999999999997</v>
      </c>
      <c r="X9">
        <v>0.81030000000000002</v>
      </c>
      <c r="Y9">
        <v>0.81030000000000002</v>
      </c>
      <c r="Z9">
        <v>0.81030000000000002</v>
      </c>
      <c r="AA9">
        <v>0.81020000000000003</v>
      </c>
      <c r="AB9">
        <v>0.81020000000000003</v>
      </c>
      <c r="AC9">
        <v>0.81020000000000003</v>
      </c>
      <c r="AD9">
        <v>0.81020000000000003</v>
      </c>
      <c r="AE9">
        <v>0.81020000000000003</v>
      </c>
      <c r="AF9">
        <v>0.81020000000000003</v>
      </c>
      <c r="AG9">
        <v>0.81020000000000003</v>
      </c>
      <c r="AH9">
        <v>0.81020000000000003</v>
      </c>
      <c r="AI9">
        <v>0.81</v>
      </c>
      <c r="AJ9">
        <v>0.81</v>
      </c>
      <c r="AK9">
        <v>0.81</v>
      </c>
      <c r="AL9">
        <v>0.81</v>
      </c>
      <c r="AM9">
        <v>0.81</v>
      </c>
      <c r="AN9">
        <v>0.81</v>
      </c>
      <c r="AO9">
        <v>0.92933714285714308</v>
      </c>
    </row>
    <row r="10" spans="1:41" x14ac:dyDescent="0.3">
      <c r="A10" s="15">
        <v>66</v>
      </c>
      <c r="B10" s="15">
        <v>8</v>
      </c>
      <c r="C10" s="16">
        <v>1.9162999999999999</v>
      </c>
      <c r="E10" s="2">
        <v>7</v>
      </c>
      <c r="F10">
        <v>1.9550000000000001</v>
      </c>
      <c r="G10">
        <v>1.4921</v>
      </c>
      <c r="H10">
        <v>1.2949999999999999</v>
      </c>
      <c r="I10">
        <v>1.1742999999999999</v>
      </c>
      <c r="J10">
        <v>1.0902000000000001</v>
      </c>
      <c r="K10">
        <v>1.0264</v>
      </c>
      <c r="L10">
        <v>0.97689999999999999</v>
      </c>
      <c r="M10">
        <v>0.93710000000000004</v>
      </c>
      <c r="N10">
        <v>0.90429999999999999</v>
      </c>
      <c r="O10">
        <v>0.87739999999999996</v>
      </c>
      <c r="P10">
        <v>0.85470000000000002</v>
      </c>
      <c r="Q10">
        <v>0.83550000000000002</v>
      </c>
      <c r="R10">
        <v>0.81979999999999997</v>
      </c>
      <c r="S10">
        <v>0.80710000000000004</v>
      </c>
      <c r="T10">
        <v>0.79759999999999998</v>
      </c>
      <c r="U10">
        <v>0.78979999999999995</v>
      </c>
      <c r="V10">
        <v>0.78480000000000005</v>
      </c>
      <c r="W10">
        <v>0.78220000000000001</v>
      </c>
      <c r="X10">
        <v>0.78169999999999995</v>
      </c>
      <c r="Y10">
        <v>0.78169999999999995</v>
      </c>
      <c r="Z10">
        <v>0.78159999999999996</v>
      </c>
      <c r="AA10">
        <v>0.78159999999999996</v>
      </c>
      <c r="AB10">
        <v>0.78159999999999996</v>
      </c>
      <c r="AC10">
        <v>0.78159999999999996</v>
      </c>
      <c r="AD10">
        <v>0.78159999999999996</v>
      </c>
      <c r="AE10">
        <v>0.78159999999999996</v>
      </c>
      <c r="AF10">
        <v>0.78139999999999998</v>
      </c>
      <c r="AG10">
        <v>0.78120000000000001</v>
      </c>
      <c r="AH10">
        <v>0.78120000000000001</v>
      </c>
      <c r="AI10">
        <v>0.78120000000000001</v>
      </c>
      <c r="AJ10">
        <v>0.78120000000000001</v>
      </c>
      <c r="AK10">
        <v>0.78120000000000001</v>
      </c>
      <c r="AL10">
        <v>0.78120000000000001</v>
      </c>
      <c r="AM10">
        <v>0.78120000000000001</v>
      </c>
      <c r="AN10">
        <v>0.78120000000000001</v>
      </c>
      <c r="AO10">
        <v>0.89954857142857125</v>
      </c>
    </row>
    <row r="11" spans="1:41" x14ac:dyDescent="0.3">
      <c r="A11" s="15">
        <v>66</v>
      </c>
      <c r="B11" s="15">
        <v>9</v>
      </c>
      <c r="C11" s="16">
        <v>1.8773</v>
      </c>
      <c r="E11" s="2">
        <v>8</v>
      </c>
      <c r="F11">
        <v>1.9162999999999999</v>
      </c>
      <c r="G11">
        <v>1.4554</v>
      </c>
      <c r="H11">
        <v>1.2629999999999999</v>
      </c>
      <c r="I11">
        <v>1.1423000000000001</v>
      </c>
      <c r="J11">
        <v>1.0595000000000001</v>
      </c>
      <c r="K11">
        <v>0.99639999999999995</v>
      </c>
      <c r="L11">
        <v>0.94789999999999996</v>
      </c>
      <c r="M11">
        <v>0.90880000000000005</v>
      </c>
      <c r="N11">
        <v>0.87629999999999997</v>
      </c>
      <c r="O11">
        <v>0.84950000000000003</v>
      </c>
      <c r="P11">
        <v>0.82709999999999995</v>
      </c>
      <c r="Q11">
        <v>0.80869999999999997</v>
      </c>
      <c r="R11">
        <v>0.7923</v>
      </c>
      <c r="S11">
        <v>0.77980000000000005</v>
      </c>
      <c r="T11">
        <v>0.76980000000000004</v>
      </c>
      <c r="U11">
        <v>0.76200000000000001</v>
      </c>
      <c r="V11">
        <v>0.75770000000000004</v>
      </c>
      <c r="W11">
        <v>0.75480000000000003</v>
      </c>
      <c r="X11">
        <v>0.75409999999999999</v>
      </c>
      <c r="Y11">
        <v>0.75409999999999999</v>
      </c>
      <c r="Z11">
        <v>0.75390000000000001</v>
      </c>
      <c r="AA11">
        <v>0.75380000000000003</v>
      </c>
      <c r="AB11">
        <v>0.75380000000000003</v>
      </c>
      <c r="AC11">
        <v>0.75380000000000003</v>
      </c>
      <c r="AD11">
        <v>0.75380000000000003</v>
      </c>
      <c r="AE11">
        <v>0.75360000000000005</v>
      </c>
      <c r="AF11">
        <v>0.75360000000000005</v>
      </c>
      <c r="AG11">
        <v>0.75360000000000005</v>
      </c>
      <c r="AH11">
        <v>0.75360000000000005</v>
      </c>
      <c r="AI11">
        <v>0.75360000000000005</v>
      </c>
      <c r="AJ11">
        <v>0.75360000000000005</v>
      </c>
      <c r="AK11">
        <v>0.75360000000000005</v>
      </c>
      <c r="AL11">
        <v>0.75360000000000005</v>
      </c>
      <c r="AM11">
        <v>0.75360000000000005</v>
      </c>
      <c r="AN11">
        <v>0.75360000000000005</v>
      </c>
      <c r="AO11">
        <v>0.87088285714285674</v>
      </c>
    </row>
    <row r="12" spans="1:41" x14ac:dyDescent="0.3">
      <c r="A12" s="15">
        <v>66</v>
      </c>
      <c r="B12" s="15">
        <v>10</v>
      </c>
      <c r="C12" s="16">
        <v>1.8385</v>
      </c>
      <c r="E12" s="2">
        <v>9</v>
      </c>
      <c r="F12">
        <v>1.8773</v>
      </c>
      <c r="G12">
        <v>1.4196</v>
      </c>
      <c r="H12">
        <v>1.2296</v>
      </c>
      <c r="I12">
        <v>1.1115999999999999</v>
      </c>
      <c r="J12">
        <v>1.0298</v>
      </c>
      <c r="K12">
        <v>0.96760000000000002</v>
      </c>
      <c r="L12">
        <v>0.91959999999999997</v>
      </c>
      <c r="M12">
        <v>0.88049999999999995</v>
      </c>
      <c r="N12">
        <v>0.84909999999999997</v>
      </c>
      <c r="O12">
        <v>0.82199999999999995</v>
      </c>
      <c r="P12">
        <v>0.80020000000000002</v>
      </c>
      <c r="Q12">
        <v>0.78129999999999999</v>
      </c>
      <c r="R12">
        <v>0.76639999999999997</v>
      </c>
      <c r="S12">
        <v>0.75329999999999997</v>
      </c>
      <c r="T12">
        <v>0.74360000000000004</v>
      </c>
      <c r="U12">
        <v>0.73640000000000005</v>
      </c>
      <c r="V12">
        <v>0.73070000000000002</v>
      </c>
      <c r="W12">
        <v>0.72840000000000005</v>
      </c>
      <c r="X12">
        <v>0.72729999999999995</v>
      </c>
      <c r="Y12">
        <v>0.72729999999999995</v>
      </c>
      <c r="Z12">
        <v>0.72709999999999997</v>
      </c>
      <c r="AA12">
        <v>0.72709999999999997</v>
      </c>
      <c r="AB12">
        <v>0.72709999999999997</v>
      </c>
      <c r="AC12">
        <v>0.72709999999999997</v>
      </c>
      <c r="AD12">
        <v>0.72670000000000001</v>
      </c>
      <c r="AE12">
        <v>0.72670000000000001</v>
      </c>
      <c r="AF12">
        <v>0.72670000000000001</v>
      </c>
      <c r="AG12">
        <v>0.72670000000000001</v>
      </c>
      <c r="AH12">
        <v>0.72670000000000001</v>
      </c>
      <c r="AI12">
        <v>0.72670000000000001</v>
      </c>
      <c r="AJ12">
        <v>0.72670000000000001</v>
      </c>
      <c r="AK12">
        <v>0.72670000000000001</v>
      </c>
      <c r="AL12">
        <v>0.72670000000000001</v>
      </c>
      <c r="AM12">
        <v>0.72670000000000001</v>
      </c>
      <c r="AN12">
        <v>0.72670000000000001</v>
      </c>
      <c r="AO12">
        <v>0.84296285714285746</v>
      </c>
    </row>
    <row r="13" spans="1:41" x14ac:dyDescent="0.3">
      <c r="A13" s="15">
        <v>66</v>
      </c>
      <c r="B13" s="15">
        <v>11</v>
      </c>
      <c r="C13" s="16">
        <v>1.7956000000000001</v>
      </c>
      <c r="E13" s="2">
        <v>10</v>
      </c>
      <c r="F13">
        <v>1.8385</v>
      </c>
      <c r="G13">
        <v>1.3843000000000001</v>
      </c>
      <c r="H13">
        <v>1.1980999999999999</v>
      </c>
      <c r="I13">
        <v>1.0817000000000001</v>
      </c>
      <c r="J13">
        <v>1.0004</v>
      </c>
      <c r="K13">
        <v>0.93959999999999999</v>
      </c>
      <c r="L13">
        <v>0.89170000000000005</v>
      </c>
      <c r="M13">
        <v>0.85360000000000003</v>
      </c>
      <c r="N13">
        <v>0.82210000000000005</v>
      </c>
      <c r="O13">
        <v>0.79659999999999997</v>
      </c>
      <c r="P13">
        <v>0.7742</v>
      </c>
      <c r="Q13">
        <v>0.75619999999999998</v>
      </c>
      <c r="R13">
        <v>0.74060000000000004</v>
      </c>
      <c r="S13">
        <v>0.72850000000000004</v>
      </c>
      <c r="T13">
        <v>0.71850000000000003</v>
      </c>
      <c r="U13">
        <v>0.71040000000000003</v>
      </c>
      <c r="V13">
        <v>0.70530000000000004</v>
      </c>
      <c r="W13">
        <v>0.70150000000000001</v>
      </c>
      <c r="X13">
        <v>0.7006</v>
      </c>
      <c r="Y13">
        <v>0.7006</v>
      </c>
      <c r="Z13">
        <v>0.70040000000000002</v>
      </c>
      <c r="AA13">
        <v>0.70040000000000002</v>
      </c>
      <c r="AB13">
        <v>0.70040000000000002</v>
      </c>
      <c r="AC13">
        <v>0.70020000000000004</v>
      </c>
      <c r="AD13">
        <v>0.70020000000000004</v>
      </c>
      <c r="AE13">
        <v>0.70020000000000004</v>
      </c>
      <c r="AF13">
        <v>0.70020000000000004</v>
      </c>
      <c r="AG13">
        <v>0.70020000000000004</v>
      </c>
      <c r="AH13">
        <v>0.70020000000000004</v>
      </c>
      <c r="AI13">
        <v>0.70020000000000004</v>
      </c>
      <c r="AJ13">
        <v>0.70020000000000004</v>
      </c>
      <c r="AK13">
        <v>0.70020000000000004</v>
      </c>
      <c r="AL13">
        <v>0.70020000000000004</v>
      </c>
      <c r="AM13">
        <v>0.70020000000000004</v>
      </c>
      <c r="AN13">
        <v>0.70020000000000004</v>
      </c>
      <c r="AO13">
        <v>0.81561714285714249</v>
      </c>
    </row>
    <row r="14" spans="1:41" x14ac:dyDescent="0.3">
      <c r="A14" s="15">
        <v>66</v>
      </c>
      <c r="B14" s="15">
        <v>12</v>
      </c>
      <c r="C14" s="16">
        <v>1.7553000000000001</v>
      </c>
      <c r="E14" s="2">
        <v>11</v>
      </c>
      <c r="F14">
        <v>1.7956000000000001</v>
      </c>
      <c r="G14">
        <v>1.3516999999999999</v>
      </c>
      <c r="H14">
        <v>1.1675</v>
      </c>
      <c r="I14">
        <v>1.0519000000000001</v>
      </c>
      <c r="J14">
        <v>0.97209999999999996</v>
      </c>
      <c r="K14">
        <v>0.91190000000000004</v>
      </c>
      <c r="L14">
        <v>0.86560000000000004</v>
      </c>
      <c r="M14">
        <v>0.82809999999999995</v>
      </c>
      <c r="N14">
        <v>0.79710000000000003</v>
      </c>
      <c r="O14">
        <v>0.77100000000000002</v>
      </c>
      <c r="P14">
        <v>0.74960000000000004</v>
      </c>
      <c r="Q14">
        <v>0.73099999999999998</v>
      </c>
      <c r="R14">
        <v>0.71619999999999995</v>
      </c>
      <c r="S14">
        <v>0.70309999999999995</v>
      </c>
      <c r="T14">
        <v>0.69310000000000005</v>
      </c>
      <c r="U14">
        <v>0.68559999999999999</v>
      </c>
      <c r="V14">
        <v>0.68020000000000003</v>
      </c>
      <c r="W14">
        <v>0.67710000000000004</v>
      </c>
      <c r="X14">
        <v>0.67520000000000002</v>
      </c>
      <c r="Y14">
        <v>0.67500000000000004</v>
      </c>
      <c r="Z14">
        <v>0.67479999999999996</v>
      </c>
      <c r="AA14">
        <v>0.67479999999999996</v>
      </c>
      <c r="AB14">
        <v>0.67479999999999996</v>
      </c>
      <c r="AC14">
        <v>0.67459999999999998</v>
      </c>
      <c r="AD14">
        <v>0.67459999999999998</v>
      </c>
      <c r="AE14">
        <v>0.67459999999999998</v>
      </c>
      <c r="AF14">
        <v>0.67459999999999998</v>
      </c>
      <c r="AG14">
        <v>0.67459999999999998</v>
      </c>
      <c r="AH14">
        <v>0.67459999999999998</v>
      </c>
      <c r="AI14">
        <v>0.67459999999999998</v>
      </c>
      <c r="AJ14">
        <v>0.67459999999999998</v>
      </c>
      <c r="AK14">
        <v>0.67459999999999998</v>
      </c>
      <c r="AL14">
        <v>0.67459999999999998</v>
      </c>
      <c r="AM14">
        <v>0.67459999999999998</v>
      </c>
      <c r="AN14">
        <v>0.67459999999999998</v>
      </c>
      <c r="AO14">
        <v>0.78909142857142922</v>
      </c>
    </row>
    <row r="15" spans="1:41" x14ac:dyDescent="0.3">
      <c r="A15" s="15">
        <v>66</v>
      </c>
      <c r="B15" s="15">
        <v>13</v>
      </c>
      <c r="C15" s="16">
        <v>1.7183999999999999</v>
      </c>
      <c r="E15" s="2">
        <v>12</v>
      </c>
      <c r="F15">
        <v>1.7553000000000001</v>
      </c>
      <c r="G15">
        <v>1.3216000000000001</v>
      </c>
      <c r="H15">
        <v>1.1375</v>
      </c>
      <c r="I15">
        <v>1.0239</v>
      </c>
      <c r="J15">
        <v>0.94489999999999996</v>
      </c>
      <c r="K15">
        <v>0.8861</v>
      </c>
      <c r="L15">
        <v>0.83979999999999999</v>
      </c>
      <c r="M15">
        <v>0.80220000000000002</v>
      </c>
      <c r="N15">
        <v>0.77180000000000004</v>
      </c>
      <c r="O15">
        <v>0.74690000000000001</v>
      </c>
      <c r="P15">
        <v>0.72509999999999997</v>
      </c>
      <c r="Q15">
        <v>0.70750000000000002</v>
      </c>
      <c r="R15">
        <v>0.69159999999999999</v>
      </c>
      <c r="S15">
        <v>0.6794</v>
      </c>
      <c r="T15">
        <v>0.66959999999999997</v>
      </c>
      <c r="U15">
        <v>0.66120000000000001</v>
      </c>
      <c r="V15">
        <v>0.65590000000000004</v>
      </c>
      <c r="W15">
        <v>0.65159999999999996</v>
      </c>
      <c r="X15">
        <v>0.6502</v>
      </c>
      <c r="Y15">
        <v>0.64980000000000004</v>
      </c>
      <c r="Z15">
        <v>0.64980000000000004</v>
      </c>
      <c r="AA15">
        <v>0.64980000000000004</v>
      </c>
      <c r="AB15">
        <v>0.64980000000000004</v>
      </c>
      <c r="AC15">
        <v>0.64959999999999996</v>
      </c>
      <c r="AD15">
        <v>0.64959999999999996</v>
      </c>
      <c r="AE15">
        <v>0.64959999999999996</v>
      </c>
      <c r="AF15">
        <v>0.64959999999999996</v>
      </c>
      <c r="AG15">
        <v>0.64959999999999996</v>
      </c>
      <c r="AH15">
        <v>0.64959999999999996</v>
      </c>
      <c r="AI15">
        <v>0.64959999999999996</v>
      </c>
      <c r="AJ15">
        <v>0.64959999999999996</v>
      </c>
      <c r="AK15">
        <v>0.64959999999999996</v>
      </c>
      <c r="AL15">
        <v>0.64959999999999996</v>
      </c>
      <c r="AM15">
        <v>0.64959999999999996</v>
      </c>
      <c r="AN15">
        <v>0.64959999999999996</v>
      </c>
      <c r="AO15">
        <v>0.76332857142857125</v>
      </c>
    </row>
    <row r="16" spans="1:41" x14ac:dyDescent="0.3">
      <c r="A16" s="15">
        <v>66</v>
      </c>
      <c r="B16" s="15">
        <v>14</v>
      </c>
      <c r="C16" s="16">
        <v>1.6816</v>
      </c>
      <c r="E16" s="2">
        <v>13</v>
      </c>
      <c r="F16">
        <v>1.7183999999999999</v>
      </c>
      <c r="G16">
        <v>1.2902</v>
      </c>
      <c r="H16">
        <v>1.1088</v>
      </c>
      <c r="I16">
        <v>0.99729999999999996</v>
      </c>
      <c r="J16">
        <v>0.91900000000000004</v>
      </c>
      <c r="K16">
        <v>0.86040000000000005</v>
      </c>
      <c r="L16">
        <v>0.81469999999999998</v>
      </c>
      <c r="M16">
        <v>0.77839999999999998</v>
      </c>
      <c r="N16">
        <v>0.74860000000000004</v>
      </c>
      <c r="O16">
        <v>0.72219999999999995</v>
      </c>
      <c r="P16">
        <v>0.70140000000000002</v>
      </c>
      <c r="Q16">
        <v>0.6835</v>
      </c>
      <c r="R16">
        <v>0.66900000000000004</v>
      </c>
      <c r="S16">
        <v>0.65649999999999997</v>
      </c>
      <c r="T16">
        <v>0.64649999999999996</v>
      </c>
      <c r="U16">
        <v>0.63839999999999997</v>
      </c>
      <c r="V16">
        <v>0.63200000000000001</v>
      </c>
      <c r="W16">
        <v>0.62839999999999996</v>
      </c>
      <c r="X16">
        <v>0.62629999999999997</v>
      </c>
      <c r="Y16">
        <v>0.62549999999999994</v>
      </c>
      <c r="Z16">
        <v>0.62549999999999994</v>
      </c>
      <c r="AA16">
        <v>0.62529999999999997</v>
      </c>
      <c r="AB16">
        <v>0.62509999999999999</v>
      </c>
      <c r="AC16">
        <v>0.62509999999999999</v>
      </c>
      <c r="AD16">
        <v>0.62509999999999999</v>
      </c>
      <c r="AE16">
        <v>0.62509999999999999</v>
      </c>
      <c r="AF16">
        <v>0.62509999999999999</v>
      </c>
      <c r="AG16">
        <v>0.62509999999999999</v>
      </c>
      <c r="AH16">
        <v>0.62509999999999999</v>
      </c>
      <c r="AI16">
        <v>0.62509999999999999</v>
      </c>
      <c r="AJ16">
        <v>0.62509999999999999</v>
      </c>
      <c r="AK16">
        <v>0.62509999999999999</v>
      </c>
      <c r="AL16">
        <v>0.62509999999999999</v>
      </c>
      <c r="AM16">
        <v>0.62509999999999999</v>
      </c>
      <c r="AN16">
        <v>0.62490000000000001</v>
      </c>
      <c r="AO16">
        <v>0.73835428571428552</v>
      </c>
    </row>
    <row r="17" spans="1:41" x14ac:dyDescent="0.3">
      <c r="A17" s="15">
        <v>66</v>
      </c>
      <c r="B17" s="15">
        <v>15</v>
      </c>
      <c r="C17" s="16">
        <v>1.6492</v>
      </c>
      <c r="E17" s="2">
        <v>14</v>
      </c>
      <c r="F17">
        <v>1.6816</v>
      </c>
      <c r="G17">
        <v>1.2607999999999999</v>
      </c>
      <c r="H17">
        <v>1.0808</v>
      </c>
      <c r="I17">
        <v>0.97119999999999995</v>
      </c>
      <c r="J17">
        <v>0.89290000000000003</v>
      </c>
      <c r="K17">
        <v>0.83609999999999995</v>
      </c>
      <c r="L17">
        <v>0.79059999999999997</v>
      </c>
      <c r="M17">
        <v>0.75470000000000004</v>
      </c>
      <c r="N17">
        <v>0.72509999999999997</v>
      </c>
      <c r="O17">
        <v>0.6996</v>
      </c>
      <c r="P17">
        <v>0.67920000000000003</v>
      </c>
      <c r="Q17">
        <v>0.66100000000000003</v>
      </c>
      <c r="R17">
        <v>0.64649999999999996</v>
      </c>
      <c r="S17">
        <v>0.63329999999999997</v>
      </c>
      <c r="T17">
        <v>0.62329999999999997</v>
      </c>
      <c r="U17">
        <v>0.61550000000000005</v>
      </c>
      <c r="V17">
        <v>0.60940000000000005</v>
      </c>
      <c r="W17">
        <v>0.60509999999999997</v>
      </c>
      <c r="X17">
        <v>0.60199999999999998</v>
      </c>
      <c r="Y17">
        <v>0.60119999999999996</v>
      </c>
      <c r="Z17">
        <v>0.60119999999999996</v>
      </c>
      <c r="AA17">
        <v>0.60119999999999996</v>
      </c>
      <c r="AB17">
        <v>0.60099999999999998</v>
      </c>
      <c r="AC17">
        <v>0.60099999999999998</v>
      </c>
      <c r="AD17">
        <v>0.60099999999999998</v>
      </c>
      <c r="AE17">
        <v>0.60099999999999998</v>
      </c>
      <c r="AF17">
        <v>0.60099999999999998</v>
      </c>
      <c r="AG17">
        <v>0.60099999999999998</v>
      </c>
      <c r="AH17">
        <v>0.60099999999999998</v>
      </c>
      <c r="AI17">
        <v>0.60099999999999998</v>
      </c>
      <c r="AJ17">
        <v>0.60099999999999998</v>
      </c>
      <c r="AK17">
        <v>0.6008</v>
      </c>
      <c r="AL17">
        <v>0.6008</v>
      </c>
      <c r="AM17">
        <v>0.6008</v>
      </c>
      <c r="AN17">
        <v>0.6008</v>
      </c>
      <c r="AO17">
        <v>0.71384285714285689</v>
      </c>
    </row>
    <row r="18" spans="1:41" x14ac:dyDescent="0.3">
      <c r="A18" s="15">
        <v>66</v>
      </c>
      <c r="B18" s="15">
        <v>16</v>
      </c>
      <c r="C18" s="16">
        <v>1.6164000000000001</v>
      </c>
      <c r="E18" s="2">
        <v>15</v>
      </c>
      <c r="F18">
        <v>1.6492</v>
      </c>
      <c r="G18">
        <v>1.2315</v>
      </c>
      <c r="H18">
        <v>1.0542</v>
      </c>
      <c r="I18">
        <v>0.94520000000000004</v>
      </c>
      <c r="J18">
        <v>0.86880000000000002</v>
      </c>
      <c r="K18">
        <v>0.8115</v>
      </c>
      <c r="L18">
        <v>0.76729999999999998</v>
      </c>
      <c r="M18">
        <v>0.73119999999999996</v>
      </c>
      <c r="N18">
        <v>0.70209999999999995</v>
      </c>
      <c r="O18">
        <v>0.67749999999999999</v>
      </c>
      <c r="P18">
        <v>0.65669999999999995</v>
      </c>
      <c r="Q18">
        <v>0.63919999999999999</v>
      </c>
      <c r="R18">
        <v>0.62370000000000003</v>
      </c>
      <c r="S18">
        <v>0.61150000000000004</v>
      </c>
      <c r="T18">
        <v>0.60119999999999996</v>
      </c>
      <c r="U18">
        <v>0.5927</v>
      </c>
      <c r="V18">
        <v>0.58709999999999996</v>
      </c>
      <c r="W18">
        <v>0.58189999999999997</v>
      </c>
      <c r="X18">
        <v>0.57940000000000003</v>
      </c>
      <c r="Y18">
        <v>0.57809999999999995</v>
      </c>
      <c r="Z18">
        <v>0.57809999999999995</v>
      </c>
      <c r="AA18">
        <v>0.57789999999999997</v>
      </c>
      <c r="AB18">
        <v>0.57789999999999997</v>
      </c>
      <c r="AC18">
        <v>0.57789999999999997</v>
      </c>
      <c r="AD18">
        <v>0.57789999999999997</v>
      </c>
      <c r="AE18">
        <v>0.57789999999999997</v>
      </c>
      <c r="AF18">
        <v>0.57789999999999997</v>
      </c>
      <c r="AG18">
        <v>0.57789999999999997</v>
      </c>
      <c r="AH18">
        <v>0.57789999999999997</v>
      </c>
      <c r="AI18">
        <v>0.57769999999999999</v>
      </c>
      <c r="AJ18">
        <v>0.57769999999999999</v>
      </c>
      <c r="AK18">
        <v>0.57769999999999999</v>
      </c>
      <c r="AL18">
        <v>0.57769999999999999</v>
      </c>
      <c r="AM18">
        <v>0.57769999999999999</v>
      </c>
      <c r="AN18">
        <v>0.57769999999999999</v>
      </c>
      <c r="AO18">
        <v>0.69021428571428556</v>
      </c>
    </row>
    <row r="19" spans="1:41" x14ac:dyDescent="0.3">
      <c r="A19" s="15">
        <v>66</v>
      </c>
      <c r="B19" s="15">
        <v>17</v>
      </c>
      <c r="C19" s="16">
        <v>1.5898000000000001</v>
      </c>
      <c r="E19" s="2">
        <v>16</v>
      </c>
      <c r="F19">
        <v>1.6164000000000001</v>
      </c>
      <c r="G19">
        <v>1.2028000000000001</v>
      </c>
      <c r="H19">
        <v>1.0285</v>
      </c>
      <c r="I19">
        <v>0.92020000000000002</v>
      </c>
      <c r="J19">
        <v>0.84399999999999997</v>
      </c>
      <c r="K19">
        <v>0.78869999999999996</v>
      </c>
      <c r="L19">
        <v>0.74360000000000004</v>
      </c>
      <c r="M19">
        <v>0.70940000000000003</v>
      </c>
      <c r="N19">
        <v>0.68020000000000003</v>
      </c>
      <c r="O19">
        <v>0.65529999999999999</v>
      </c>
      <c r="P19">
        <v>0.63470000000000004</v>
      </c>
      <c r="Q19">
        <v>0.61770000000000003</v>
      </c>
      <c r="R19">
        <v>0.60229999999999995</v>
      </c>
      <c r="S19">
        <v>0.59019999999999995</v>
      </c>
      <c r="T19">
        <v>0.57979999999999998</v>
      </c>
      <c r="U19">
        <v>0.57110000000000005</v>
      </c>
      <c r="V19">
        <v>0.56469999999999998</v>
      </c>
      <c r="W19">
        <v>0.56000000000000005</v>
      </c>
      <c r="X19">
        <v>0.55700000000000005</v>
      </c>
      <c r="Y19">
        <v>0.55489999999999995</v>
      </c>
      <c r="Z19">
        <v>0.55449999999999999</v>
      </c>
      <c r="AA19">
        <v>0.55430000000000001</v>
      </c>
      <c r="AB19">
        <v>0.55430000000000001</v>
      </c>
      <c r="AC19">
        <v>0.55430000000000001</v>
      </c>
      <c r="AD19">
        <v>0.55430000000000001</v>
      </c>
      <c r="AE19">
        <v>0.55430000000000001</v>
      </c>
      <c r="AF19">
        <v>0.55430000000000001</v>
      </c>
      <c r="AG19">
        <v>0.55400000000000005</v>
      </c>
      <c r="AH19">
        <v>0.55379999999999996</v>
      </c>
      <c r="AI19">
        <v>0.55379999999999996</v>
      </c>
      <c r="AJ19">
        <v>0.55379999999999996</v>
      </c>
      <c r="AK19">
        <v>0.55379999999999996</v>
      </c>
      <c r="AL19">
        <v>0.55379999999999996</v>
      </c>
      <c r="AM19">
        <v>0.55379999999999996</v>
      </c>
      <c r="AN19">
        <v>0.55379999999999996</v>
      </c>
      <c r="AO19">
        <v>0.66664000000000001</v>
      </c>
    </row>
    <row r="20" spans="1:41" x14ac:dyDescent="0.3">
      <c r="A20" s="15">
        <v>66</v>
      </c>
      <c r="B20" s="15">
        <v>18</v>
      </c>
      <c r="C20" s="16">
        <v>1.5562</v>
      </c>
      <c r="E20" s="2">
        <v>17</v>
      </c>
      <c r="F20">
        <v>1.5898000000000001</v>
      </c>
      <c r="G20">
        <v>1.1767000000000001</v>
      </c>
      <c r="H20">
        <v>1.0018</v>
      </c>
      <c r="I20">
        <v>0.89580000000000004</v>
      </c>
      <c r="J20">
        <v>0.82040000000000002</v>
      </c>
      <c r="K20">
        <v>0.76600000000000001</v>
      </c>
      <c r="L20">
        <v>0.72199999999999998</v>
      </c>
      <c r="M20">
        <v>0.68759999999999999</v>
      </c>
      <c r="N20">
        <v>0.65890000000000004</v>
      </c>
      <c r="O20">
        <v>0.63419999999999999</v>
      </c>
      <c r="P20">
        <v>0.61380000000000001</v>
      </c>
      <c r="Q20">
        <v>0.59670000000000001</v>
      </c>
      <c r="R20">
        <v>0.58160000000000001</v>
      </c>
      <c r="S20">
        <v>0.56930000000000003</v>
      </c>
      <c r="T20">
        <v>0.55889999999999995</v>
      </c>
      <c r="U20">
        <v>0.55020000000000002</v>
      </c>
      <c r="V20">
        <v>0.54330000000000001</v>
      </c>
      <c r="W20">
        <v>0.53839999999999999</v>
      </c>
      <c r="X20">
        <v>0.53469999999999995</v>
      </c>
      <c r="Y20">
        <v>0.53269999999999995</v>
      </c>
      <c r="Z20">
        <v>0.53180000000000005</v>
      </c>
      <c r="AA20">
        <v>0.53180000000000005</v>
      </c>
      <c r="AB20">
        <v>0.53180000000000005</v>
      </c>
      <c r="AC20">
        <v>0.53180000000000005</v>
      </c>
      <c r="AD20">
        <v>0.53180000000000005</v>
      </c>
      <c r="AE20">
        <v>0.53180000000000005</v>
      </c>
      <c r="AF20">
        <v>0.53180000000000005</v>
      </c>
      <c r="AG20">
        <v>0.53159999999999996</v>
      </c>
      <c r="AH20">
        <v>0.53159999999999996</v>
      </c>
      <c r="AI20">
        <v>0.53159999999999996</v>
      </c>
      <c r="AJ20">
        <v>0.53159999999999996</v>
      </c>
      <c r="AK20">
        <v>0.53159999999999996</v>
      </c>
      <c r="AL20">
        <v>0.53159999999999996</v>
      </c>
      <c r="AM20">
        <v>0.53159999999999996</v>
      </c>
      <c r="AN20">
        <v>0.53159999999999996</v>
      </c>
      <c r="AO20">
        <v>0.64423428571428598</v>
      </c>
    </row>
    <row r="21" spans="1:41" x14ac:dyDescent="0.3">
      <c r="A21" s="15">
        <v>66</v>
      </c>
      <c r="B21" s="15">
        <v>19</v>
      </c>
      <c r="C21" s="16">
        <v>1.528</v>
      </c>
      <c r="E21" s="2">
        <v>18</v>
      </c>
      <c r="F21">
        <v>1.5562</v>
      </c>
      <c r="G21">
        <v>1.1497999999999999</v>
      </c>
      <c r="H21">
        <v>0.9778</v>
      </c>
      <c r="I21">
        <v>0.87219999999999998</v>
      </c>
      <c r="J21">
        <v>0.79820000000000002</v>
      </c>
      <c r="K21">
        <v>0.74360000000000004</v>
      </c>
      <c r="L21">
        <v>0.70089999999999997</v>
      </c>
      <c r="M21">
        <v>0.66690000000000005</v>
      </c>
      <c r="N21">
        <v>0.63839999999999997</v>
      </c>
      <c r="O21">
        <v>0.61380000000000001</v>
      </c>
      <c r="P21">
        <v>0.59360000000000002</v>
      </c>
      <c r="Q21">
        <v>0.57640000000000002</v>
      </c>
      <c r="R21">
        <v>0.56159999999999999</v>
      </c>
      <c r="S21">
        <v>0.54930000000000001</v>
      </c>
      <c r="T21">
        <v>0.53890000000000005</v>
      </c>
      <c r="U21">
        <v>0.52980000000000005</v>
      </c>
      <c r="V21">
        <v>0.52290000000000003</v>
      </c>
      <c r="W21">
        <v>0.51780000000000004</v>
      </c>
      <c r="X21">
        <v>0.51359999999999995</v>
      </c>
      <c r="Y21">
        <v>0.51129999999999998</v>
      </c>
      <c r="Z21">
        <v>0.51019999999999999</v>
      </c>
      <c r="AA21">
        <v>0.51</v>
      </c>
      <c r="AB21">
        <v>0.51</v>
      </c>
      <c r="AC21">
        <v>0.51</v>
      </c>
      <c r="AD21">
        <v>0.51</v>
      </c>
      <c r="AE21">
        <v>0.50980000000000003</v>
      </c>
      <c r="AF21">
        <v>0.50980000000000003</v>
      </c>
      <c r="AG21">
        <v>0.50980000000000003</v>
      </c>
      <c r="AH21">
        <v>0.50980000000000003</v>
      </c>
      <c r="AI21">
        <v>0.50980000000000003</v>
      </c>
      <c r="AJ21">
        <v>0.50980000000000003</v>
      </c>
      <c r="AK21">
        <v>0.50980000000000003</v>
      </c>
      <c r="AL21">
        <v>0.50980000000000003</v>
      </c>
      <c r="AM21">
        <v>0.50980000000000003</v>
      </c>
      <c r="AN21">
        <v>0.50980000000000003</v>
      </c>
      <c r="AO21">
        <v>0.62231999999999965</v>
      </c>
    </row>
    <row r="22" spans="1:41" x14ac:dyDescent="0.3">
      <c r="A22" s="15">
        <v>66</v>
      </c>
      <c r="B22" s="15">
        <v>20</v>
      </c>
      <c r="C22" s="16">
        <v>1.4972000000000001</v>
      </c>
      <c r="E22" s="2">
        <v>19</v>
      </c>
      <c r="F22">
        <v>1.528</v>
      </c>
      <c r="G22">
        <v>1.1222000000000001</v>
      </c>
      <c r="H22">
        <v>0.95130000000000003</v>
      </c>
      <c r="I22">
        <v>0.84870000000000001</v>
      </c>
      <c r="J22">
        <v>0.77600000000000002</v>
      </c>
      <c r="K22">
        <v>0.72199999999999998</v>
      </c>
      <c r="L22">
        <v>0.67979999999999996</v>
      </c>
      <c r="M22">
        <v>0.6462</v>
      </c>
      <c r="N22">
        <v>0.61799999999999999</v>
      </c>
      <c r="O22">
        <v>0.59379999999999999</v>
      </c>
      <c r="P22">
        <v>0.5736</v>
      </c>
      <c r="Q22">
        <v>0.55640000000000001</v>
      </c>
      <c r="R22">
        <v>0.54179999999999995</v>
      </c>
      <c r="S22">
        <v>0.52910000000000001</v>
      </c>
      <c r="T22">
        <v>0.51870000000000005</v>
      </c>
      <c r="U22">
        <v>0.50980000000000003</v>
      </c>
      <c r="V22">
        <v>0.50239999999999996</v>
      </c>
      <c r="W22">
        <v>0.49709999999999999</v>
      </c>
      <c r="X22">
        <v>0.4924</v>
      </c>
      <c r="Y22">
        <v>0.49</v>
      </c>
      <c r="Z22">
        <v>0.4884</v>
      </c>
      <c r="AA22">
        <v>0.48820000000000002</v>
      </c>
      <c r="AB22">
        <v>0.48820000000000002</v>
      </c>
      <c r="AC22">
        <v>0.48820000000000002</v>
      </c>
      <c r="AD22">
        <v>0.48820000000000002</v>
      </c>
      <c r="AE22">
        <v>0.48799999999999999</v>
      </c>
      <c r="AF22">
        <v>0.48799999999999999</v>
      </c>
      <c r="AG22">
        <v>0.48799999999999999</v>
      </c>
      <c r="AH22">
        <v>0.48799999999999999</v>
      </c>
      <c r="AI22">
        <v>0.48799999999999999</v>
      </c>
      <c r="AJ22">
        <v>0.48799999999999999</v>
      </c>
      <c r="AK22">
        <v>0.48799999999999999</v>
      </c>
      <c r="AL22">
        <v>0.48799999999999999</v>
      </c>
      <c r="AM22">
        <v>0.48799999999999999</v>
      </c>
      <c r="AN22">
        <v>0.48799999999999999</v>
      </c>
      <c r="AO22">
        <v>0.60052857142857141</v>
      </c>
    </row>
    <row r="23" spans="1:41" x14ac:dyDescent="0.3">
      <c r="A23" s="15">
        <v>66</v>
      </c>
      <c r="B23" s="15">
        <v>21</v>
      </c>
      <c r="C23" s="16">
        <v>1.4683999999999999</v>
      </c>
      <c r="E23" s="2">
        <v>20</v>
      </c>
      <c r="F23">
        <v>1.4972000000000001</v>
      </c>
      <c r="G23">
        <v>1.0955999999999999</v>
      </c>
      <c r="H23">
        <v>0.92910000000000004</v>
      </c>
      <c r="I23">
        <v>0.82650000000000001</v>
      </c>
      <c r="J23">
        <v>0.754</v>
      </c>
      <c r="K23">
        <v>0.70120000000000005</v>
      </c>
      <c r="L23">
        <v>0.65980000000000005</v>
      </c>
      <c r="M23">
        <v>0.62560000000000004</v>
      </c>
      <c r="N23">
        <v>0.59789999999999999</v>
      </c>
      <c r="O23">
        <v>0.57440000000000002</v>
      </c>
      <c r="P23">
        <v>0.5544</v>
      </c>
      <c r="Q23">
        <v>0.53669999999999995</v>
      </c>
      <c r="R23">
        <v>0.52259999999999995</v>
      </c>
      <c r="S23">
        <v>0.50980000000000003</v>
      </c>
      <c r="T23">
        <v>0.49909999999999999</v>
      </c>
      <c r="U23">
        <v>0.49020000000000002</v>
      </c>
      <c r="V23">
        <v>0.48299999999999998</v>
      </c>
      <c r="W23">
        <v>0.47670000000000001</v>
      </c>
      <c r="X23">
        <v>0.4723</v>
      </c>
      <c r="Y23">
        <v>0.46910000000000002</v>
      </c>
      <c r="Z23">
        <v>0.4672</v>
      </c>
      <c r="AA23">
        <v>0.4667</v>
      </c>
      <c r="AB23">
        <v>0.4667</v>
      </c>
      <c r="AC23">
        <v>0.4667</v>
      </c>
      <c r="AD23">
        <v>0.46650000000000003</v>
      </c>
      <c r="AE23">
        <v>0.46650000000000003</v>
      </c>
      <c r="AF23">
        <v>0.46650000000000003</v>
      </c>
      <c r="AG23">
        <v>0.46650000000000003</v>
      </c>
      <c r="AH23">
        <v>0.46650000000000003</v>
      </c>
      <c r="AI23">
        <v>0.46650000000000003</v>
      </c>
      <c r="AJ23">
        <v>0.46650000000000003</v>
      </c>
      <c r="AK23">
        <v>0.46650000000000003</v>
      </c>
      <c r="AL23">
        <v>0.46650000000000003</v>
      </c>
      <c r="AM23">
        <v>0.46650000000000003</v>
      </c>
      <c r="AN23">
        <v>0.46650000000000003</v>
      </c>
      <c r="AO23">
        <v>0.5792571428571428</v>
      </c>
    </row>
    <row r="24" spans="1:41" x14ac:dyDescent="0.3">
      <c r="A24" s="15">
        <v>66</v>
      </c>
      <c r="B24" s="15">
        <v>22</v>
      </c>
      <c r="C24" s="16">
        <v>1.4369000000000001</v>
      </c>
      <c r="E24" s="2">
        <v>21</v>
      </c>
      <c r="F24">
        <v>1.4683999999999999</v>
      </c>
      <c r="G24">
        <v>1.0698000000000001</v>
      </c>
      <c r="H24">
        <v>0.90529999999999999</v>
      </c>
      <c r="I24">
        <v>0.80489999999999995</v>
      </c>
      <c r="J24">
        <v>0.73329999999999995</v>
      </c>
      <c r="K24">
        <v>0.68089999999999995</v>
      </c>
      <c r="L24">
        <v>0.63980000000000004</v>
      </c>
      <c r="M24">
        <v>0.60650000000000004</v>
      </c>
      <c r="N24">
        <v>0.57909999999999995</v>
      </c>
      <c r="O24">
        <v>0.55510000000000004</v>
      </c>
      <c r="P24">
        <v>0.53510000000000002</v>
      </c>
      <c r="Q24">
        <v>0.5181</v>
      </c>
      <c r="R24">
        <v>0.50370000000000004</v>
      </c>
      <c r="S24">
        <v>0.49120000000000003</v>
      </c>
      <c r="T24">
        <v>0.48049999999999998</v>
      </c>
      <c r="U24">
        <v>0.47139999999999999</v>
      </c>
      <c r="V24">
        <v>0.4637</v>
      </c>
      <c r="W24">
        <v>0.45739999999999997</v>
      </c>
      <c r="X24">
        <v>0.4526</v>
      </c>
      <c r="Y24">
        <v>0.44879999999999998</v>
      </c>
      <c r="Z24">
        <v>0.44669999999999999</v>
      </c>
      <c r="AA24">
        <v>0.44579999999999997</v>
      </c>
      <c r="AB24">
        <v>0.44579999999999997</v>
      </c>
      <c r="AC24">
        <v>0.44579999999999997</v>
      </c>
      <c r="AD24">
        <v>0.4456</v>
      </c>
      <c r="AE24">
        <v>0.4456</v>
      </c>
      <c r="AF24">
        <v>0.4456</v>
      </c>
      <c r="AG24">
        <v>0.4456</v>
      </c>
      <c r="AH24">
        <v>0.4456</v>
      </c>
      <c r="AI24">
        <v>0.4456</v>
      </c>
      <c r="AJ24">
        <v>0.4456</v>
      </c>
      <c r="AK24">
        <v>0.4456</v>
      </c>
      <c r="AL24">
        <v>0.4456</v>
      </c>
      <c r="AM24">
        <v>0.4456</v>
      </c>
      <c r="AN24">
        <v>0.4456</v>
      </c>
      <c r="AO24">
        <v>0.55860857142857123</v>
      </c>
    </row>
    <row r="25" spans="1:41" x14ac:dyDescent="0.3">
      <c r="A25" s="15">
        <v>66</v>
      </c>
      <c r="B25" s="15">
        <v>23</v>
      </c>
      <c r="C25" s="16">
        <v>1.4097999999999999</v>
      </c>
      <c r="E25" s="2">
        <v>22</v>
      </c>
      <c r="F25">
        <v>1.4369000000000001</v>
      </c>
      <c r="G25">
        <v>1.0443</v>
      </c>
      <c r="H25">
        <v>0.88190000000000002</v>
      </c>
      <c r="I25">
        <v>0.78259999999999996</v>
      </c>
      <c r="J25">
        <v>0.71260000000000001</v>
      </c>
      <c r="K25">
        <v>0.66120000000000001</v>
      </c>
      <c r="L25">
        <v>0.62</v>
      </c>
      <c r="M25">
        <v>0.58709999999999996</v>
      </c>
      <c r="N25">
        <v>0.56020000000000003</v>
      </c>
      <c r="O25">
        <v>0.53639999999999999</v>
      </c>
      <c r="P25">
        <v>0.51639999999999997</v>
      </c>
      <c r="Q25">
        <v>0.49980000000000002</v>
      </c>
      <c r="R25">
        <v>0.48499999999999999</v>
      </c>
      <c r="S25">
        <v>0.47310000000000002</v>
      </c>
      <c r="T25">
        <v>0.46210000000000001</v>
      </c>
      <c r="U25">
        <v>0.4526</v>
      </c>
      <c r="V25">
        <v>0.44479999999999997</v>
      </c>
      <c r="W25">
        <v>0.43809999999999999</v>
      </c>
      <c r="X25">
        <v>0.43330000000000002</v>
      </c>
      <c r="Y25">
        <v>0.42899999999999999</v>
      </c>
      <c r="Z25">
        <v>0.4264</v>
      </c>
      <c r="AA25">
        <v>0.42499999999999999</v>
      </c>
      <c r="AB25">
        <v>0.42480000000000001</v>
      </c>
      <c r="AC25">
        <v>0.42449999999999999</v>
      </c>
      <c r="AD25">
        <v>0.42449999999999999</v>
      </c>
      <c r="AE25">
        <v>0.42449999999999999</v>
      </c>
      <c r="AF25">
        <v>0.42449999999999999</v>
      </c>
      <c r="AG25">
        <v>0.42449999999999999</v>
      </c>
      <c r="AH25">
        <v>0.42449999999999999</v>
      </c>
      <c r="AI25">
        <v>0.42449999999999999</v>
      </c>
      <c r="AJ25">
        <v>0.42449999999999999</v>
      </c>
      <c r="AK25">
        <v>0.42449999999999999</v>
      </c>
      <c r="AL25">
        <v>0.42449999999999999</v>
      </c>
      <c r="AM25">
        <v>0.42449999999999999</v>
      </c>
      <c r="AN25">
        <v>0.42449999999999999</v>
      </c>
      <c r="AO25">
        <v>0.53793142857142828</v>
      </c>
    </row>
    <row r="26" spans="1:41" x14ac:dyDescent="0.3">
      <c r="A26" s="15">
        <v>66</v>
      </c>
      <c r="B26" s="15">
        <v>24</v>
      </c>
      <c r="C26" s="16">
        <v>1.3768</v>
      </c>
      <c r="E26" s="2">
        <v>23</v>
      </c>
      <c r="F26">
        <v>1.4097999999999999</v>
      </c>
      <c r="G26">
        <v>1.0214000000000001</v>
      </c>
      <c r="H26">
        <v>0.86050000000000004</v>
      </c>
      <c r="I26">
        <v>0.7621</v>
      </c>
      <c r="J26">
        <v>0.69310000000000005</v>
      </c>
      <c r="K26">
        <v>0.64170000000000005</v>
      </c>
      <c r="L26">
        <v>0.60170000000000001</v>
      </c>
      <c r="M26">
        <v>0.56879999999999997</v>
      </c>
      <c r="N26">
        <v>0.54169999999999996</v>
      </c>
      <c r="O26">
        <v>0.5181</v>
      </c>
      <c r="P26">
        <v>0.49830000000000002</v>
      </c>
      <c r="Q26">
        <v>0.4819</v>
      </c>
      <c r="R26">
        <v>0.46689999999999998</v>
      </c>
      <c r="S26">
        <v>0.45479999999999998</v>
      </c>
      <c r="T26">
        <v>0.44429999999999997</v>
      </c>
      <c r="U26">
        <v>0.4345</v>
      </c>
      <c r="V26">
        <v>0.42599999999999999</v>
      </c>
      <c r="W26">
        <v>0.41949999999999998</v>
      </c>
      <c r="X26">
        <v>0.4143</v>
      </c>
      <c r="Y26">
        <v>0.40949999999999998</v>
      </c>
      <c r="Z26">
        <v>0.40639999999999998</v>
      </c>
      <c r="AA26">
        <v>0.40500000000000003</v>
      </c>
      <c r="AB26">
        <v>0.40429999999999999</v>
      </c>
      <c r="AC26">
        <v>0.40400000000000003</v>
      </c>
      <c r="AD26">
        <v>0.40400000000000003</v>
      </c>
      <c r="AE26">
        <v>0.40400000000000003</v>
      </c>
      <c r="AF26">
        <v>0.40400000000000003</v>
      </c>
      <c r="AG26">
        <v>0.40400000000000003</v>
      </c>
      <c r="AH26">
        <v>0.40400000000000003</v>
      </c>
      <c r="AI26">
        <v>0.40400000000000003</v>
      </c>
      <c r="AJ26">
        <v>0.40400000000000003</v>
      </c>
      <c r="AK26">
        <v>0.40400000000000003</v>
      </c>
      <c r="AL26">
        <v>0.40400000000000003</v>
      </c>
      <c r="AM26">
        <v>0.40400000000000003</v>
      </c>
      <c r="AN26">
        <v>0.40400000000000003</v>
      </c>
      <c r="AO26">
        <v>0.51807428571428571</v>
      </c>
    </row>
    <row r="27" spans="1:41" x14ac:dyDescent="0.3">
      <c r="A27" s="15">
        <v>66</v>
      </c>
      <c r="B27" s="15">
        <v>25</v>
      </c>
      <c r="C27" s="16">
        <v>1.3468</v>
      </c>
      <c r="E27" s="2">
        <v>24</v>
      </c>
      <c r="F27">
        <v>1.3768</v>
      </c>
      <c r="G27">
        <v>0.99829999999999997</v>
      </c>
      <c r="H27">
        <v>0.83979999999999999</v>
      </c>
      <c r="I27">
        <v>0.74219999999999997</v>
      </c>
      <c r="J27">
        <v>0.67390000000000005</v>
      </c>
      <c r="K27">
        <v>0.62290000000000001</v>
      </c>
      <c r="L27">
        <v>0.58320000000000005</v>
      </c>
      <c r="M27">
        <v>0.55100000000000005</v>
      </c>
      <c r="N27">
        <v>0.52410000000000001</v>
      </c>
      <c r="O27">
        <v>0.50070000000000003</v>
      </c>
      <c r="P27">
        <v>0.48099999999999998</v>
      </c>
      <c r="Q27">
        <v>0.46460000000000001</v>
      </c>
      <c r="R27">
        <v>0.44979999999999998</v>
      </c>
      <c r="S27">
        <v>0.43680000000000002</v>
      </c>
      <c r="T27">
        <v>0.42559999999999998</v>
      </c>
      <c r="U27">
        <v>0.41610000000000003</v>
      </c>
      <c r="V27">
        <v>0.40799999999999997</v>
      </c>
      <c r="W27">
        <v>0.40150000000000002</v>
      </c>
      <c r="X27">
        <v>0.39539999999999997</v>
      </c>
      <c r="Y27">
        <v>0.39069999999999999</v>
      </c>
      <c r="Z27">
        <v>0.38729999999999998</v>
      </c>
      <c r="AA27">
        <v>0.3851</v>
      </c>
      <c r="AB27">
        <v>0.3841</v>
      </c>
      <c r="AC27">
        <v>0.38390000000000002</v>
      </c>
      <c r="AD27">
        <v>0.38390000000000002</v>
      </c>
      <c r="AE27">
        <v>0.38390000000000002</v>
      </c>
      <c r="AF27">
        <v>0.38390000000000002</v>
      </c>
      <c r="AG27">
        <v>0.38390000000000002</v>
      </c>
      <c r="AH27">
        <v>0.38390000000000002</v>
      </c>
      <c r="AI27">
        <v>0.38390000000000002</v>
      </c>
      <c r="AJ27">
        <v>0.38390000000000002</v>
      </c>
      <c r="AK27">
        <v>0.38390000000000002</v>
      </c>
      <c r="AL27">
        <v>0.38390000000000002</v>
      </c>
      <c r="AM27">
        <v>0.38390000000000002</v>
      </c>
      <c r="AN27">
        <v>0.38390000000000002</v>
      </c>
      <c r="AO27">
        <v>0.49844857142857157</v>
      </c>
    </row>
    <row r="28" spans="1:41" x14ac:dyDescent="0.3">
      <c r="A28" s="15">
        <v>66</v>
      </c>
      <c r="B28" s="15">
        <v>26</v>
      </c>
      <c r="C28" s="16">
        <v>1.3265</v>
      </c>
      <c r="E28" s="2">
        <v>25</v>
      </c>
      <c r="F28">
        <v>1.3468</v>
      </c>
      <c r="G28">
        <v>0.97650000000000003</v>
      </c>
      <c r="H28">
        <v>0.82020000000000004</v>
      </c>
      <c r="I28">
        <v>0.72350000000000003</v>
      </c>
      <c r="J28">
        <v>0.65480000000000005</v>
      </c>
      <c r="K28">
        <v>0.60450000000000004</v>
      </c>
      <c r="L28">
        <v>0.56499999999999995</v>
      </c>
      <c r="M28">
        <v>0.53369999999999995</v>
      </c>
      <c r="N28">
        <v>0.50580000000000003</v>
      </c>
      <c r="O28">
        <v>0.48399999999999999</v>
      </c>
      <c r="P28">
        <v>0.46429999999999999</v>
      </c>
      <c r="Q28">
        <v>0.44669999999999999</v>
      </c>
      <c r="R28">
        <v>0.4335</v>
      </c>
      <c r="S28">
        <v>0.42</v>
      </c>
      <c r="T28">
        <v>0.40899999999999997</v>
      </c>
      <c r="U28">
        <v>0.39929999999999999</v>
      </c>
      <c r="V28">
        <v>0.39100000000000001</v>
      </c>
      <c r="W28">
        <v>0.38429999999999997</v>
      </c>
      <c r="X28">
        <v>0.37730000000000002</v>
      </c>
      <c r="Y28">
        <v>0.373</v>
      </c>
      <c r="Z28">
        <v>0.36849999999999999</v>
      </c>
      <c r="AA28">
        <v>0.36570000000000003</v>
      </c>
      <c r="AB28">
        <v>0.36470000000000002</v>
      </c>
      <c r="AC28">
        <v>0.36420000000000002</v>
      </c>
      <c r="AD28">
        <v>0.36420000000000002</v>
      </c>
      <c r="AE28">
        <v>0.36420000000000002</v>
      </c>
      <c r="AF28">
        <v>0.36420000000000002</v>
      </c>
      <c r="AG28">
        <v>0.36420000000000002</v>
      </c>
      <c r="AH28">
        <v>0.36420000000000002</v>
      </c>
      <c r="AI28">
        <v>0.36420000000000002</v>
      </c>
      <c r="AJ28">
        <v>0.36420000000000002</v>
      </c>
      <c r="AK28">
        <v>0.36399999999999999</v>
      </c>
      <c r="AL28">
        <v>0.36399999999999999</v>
      </c>
      <c r="AM28">
        <v>0.36399999999999999</v>
      </c>
      <c r="AN28">
        <v>0.36399999999999999</v>
      </c>
      <c r="AO28">
        <v>0.47947714285714299</v>
      </c>
    </row>
    <row r="29" spans="1:41" x14ac:dyDescent="0.3">
      <c r="A29" s="15">
        <v>66</v>
      </c>
      <c r="B29" s="15">
        <v>27</v>
      </c>
      <c r="C29" s="16">
        <v>1.3015000000000001</v>
      </c>
      <c r="E29" s="2">
        <v>26</v>
      </c>
      <c r="F29">
        <v>1.3265</v>
      </c>
      <c r="G29">
        <v>0.95530000000000004</v>
      </c>
      <c r="H29">
        <v>0.8</v>
      </c>
      <c r="I29">
        <v>0.70430000000000004</v>
      </c>
      <c r="J29">
        <v>0.63629999999999998</v>
      </c>
      <c r="K29">
        <v>0.58620000000000005</v>
      </c>
      <c r="L29">
        <v>0.54730000000000001</v>
      </c>
      <c r="M29">
        <v>0.51549999999999996</v>
      </c>
      <c r="N29">
        <v>0.48899999999999999</v>
      </c>
      <c r="O29">
        <v>0.46579999999999999</v>
      </c>
      <c r="P29">
        <v>0.44650000000000001</v>
      </c>
      <c r="Q29">
        <v>0.43099999999999999</v>
      </c>
      <c r="R29">
        <v>0.4158</v>
      </c>
      <c r="S29">
        <v>0.40429999999999999</v>
      </c>
      <c r="T29">
        <v>0.39300000000000002</v>
      </c>
      <c r="U29">
        <v>0.38300000000000001</v>
      </c>
      <c r="V29">
        <v>0.3745</v>
      </c>
      <c r="W29">
        <v>0.36599999999999999</v>
      </c>
      <c r="X29">
        <v>0.36020000000000002</v>
      </c>
      <c r="Y29">
        <v>0.35499999999999998</v>
      </c>
      <c r="Z29">
        <v>0.35049999999999998</v>
      </c>
      <c r="AA29">
        <v>0.34720000000000001</v>
      </c>
      <c r="AB29">
        <v>0.34520000000000001</v>
      </c>
      <c r="AC29">
        <v>0.34470000000000001</v>
      </c>
      <c r="AD29">
        <v>0.34470000000000001</v>
      </c>
      <c r="AE29">
        <v>0.34470000000000001</v>
      </c>
      <c r="AF29">
        <v>0.34470000000000001</v>
      </c>
      <c r="AG29">
        <v>0.34470000000000001</v>
      </c>
      <c r="AH29">
        <v>0.34470000000000001</v>
      </c>
      <c r="AI29">
        <v>0.34470000000000001</v>
      </c>
      <c r="AJ29">
        <v>0.34449999999999997</v>
      </c>
      <c r="AK29">
        <v>0.34449999999999997</v>
      </c>
      <c r="AL29">
        <v>0.34449999999999997</v>
      </c>
      <c r="AM29">
        <v>0.34449999999999997</v>
      </c>
      <c r="AN29">
        <v>0.34449999999999997</v>
      </c>
      <c r="AO29">
        <v>0.4609657142857142</v>
      </c>
    </row>
    <row r="30" spans="1:41" x14ac:dyDescent="0.3">
      <c r="A30" s="15">
        <v>66</v>
      </c>
      <c r="B30" s="15">
        <v>28</v>
      </c>
      <c r="C30" s="16">
        <v>1.2771999999999999</v>
      </c>
      <c r="E30" s="2">
        <v>27</v>
      </c>
      <c r="F30">
        <v>1.3015000000000001</v>
      </c>
      <c r="G30">
        <v>0.93479999999999996</v>
      </c>
      <c r="H30">
        <v>0.78100000000000003</v>
      </c>
      <c r="I30">
        <v>0.68530000000000002</v>
      </c>
      <c r="J30">
        <v>0.61819999999999997</v>
      </c>
      <c r="K30">
        <v>0.56920000000000004</v>
      </c>
      <c r="L30">
        <v>0.53049999999999997</v>
      </c>
      <c r="M30">
        <v>0.499</v>
      </c>
      <c r="N30">
        <v>0.47299999999999998</v>
      </c>
      <c r="O30">
        <v>0.45</v>
      </c>
      <c r="P30">
        <v>0.43099999999999999</v>
      </c>
      <c r="Q30">
        <v>0.4148</v>
      </c>
      <c r="R30">
        <v>0.4</v>
      </c>
      <c r="S30">
        <v>0.38679999999999998</v>
      </c>
      <c r="T30">
        <v>0.3755</v>
      </c>
      <c r="U30">
        <v>0.36549999999999999</v>
      </c>
      <c r="V30">
        <v>0.35649999999999998</v>
      </c>
      <c r="W30">
        <v>0.34949999999999998</v>
      </c>
      <c r="X30">
        <v>0.34320000000000001</v>
      </c>
      <c r="Y30">
        <v>0.3367</v>
      </c>
      <c r="Z30">
        <v>0.33300000000000002</v>
      </c>
      <c r="AA30">
        <v>0.32900000000000001</v>
      </c>
      <c r="AB30">
        <v>0.32629999999999998</v>
      </c>
      <c r="AC30">
        <v>0.32529999999999998</v>
      </c>
      <c r="AD30">
        <v>0.32500000000000001</v>
      </c>
      <c r="AE30">
        <v>0.32500000000000001</v>
      </c>
      <c r="AF30">
        <v>0.32500000000000001</v>
      </c>
      <c r="AG30">
        <v>0.32500000000000001</v>
      </c>
      <c r="AH30">
        <v>0.32500000000000001</v>
      </c>
      <c r="AI30">
        <v>0.32500000000000001</v>
      </c>
      <c r="AJ30">
        <v>0.32500000000000001</v>
      </c>
      <c r="AK30">
        <v>0.32500000000000001</v>
      </c>
      <c r="AL30">
        <v>0.32500000000000001</v>
      </c>
      <c r="AM30">
        <v>0.32500000000000001</v>
      </c>
      <c r="AN30">
        <v>0.32500000000000001</v>
      </c>
      <c r="AO30">
        <v>0.44258857142857128</v>
      </c>
    </row>
    <row r="31" spans="1:41" x14ac:dyDescent="0.3">
      <c r="A31" s="15">
        <v>66</v>
      </c>
      <c r="B31" s="15">
        <v>29</v>
      </c>
      <c r="C31" s="16">
        <v>1.2536</v>
      </c>
      <c r="E31" s="2">
        <v>28</v>
      </c>
      <c r="F31">
        <v>1.2771999999999999</v>
      </c>
      <c r="G31">
        <v>0.91439999999999999</v>
      </c>
      <c r="H31">
        <v>0.76100000000000001</v>
      </c>
      <c r="I31">
        <v>0.66590000000000005</v>
      </c>
      <c r="J31">
        <v>0.6008</v>
      </c>
      <c r="K31">
        <v>0.55230000000000001</v>
      </c>
      <c r="L31">
        <v>0.5141</v>
      </c>
      <c r="M31">
        <v>0.48280000000000001</v>
      </c>
      <c r="N31">
        <v>0.4556</v>
      </c>
      <c r="O31">
        <v>0.43409999999999999</v>
      </c>
      <c r="P31">
        <v>0.41489999999999999</v>
      </c>
      <c r="Q31">
        <v>0.39789999999999998</v>
      </c>
      <c r="R31">
        <v>0.38440000000000002</v>
      </c>
      <c r="S31">
        <v>0.3715</v>
      </c>
      <c r="T31">
        <v>0.36</v>
      </c>
      <c r="U31">
        <v>0.34970000000000001</v>
      </c>
      <c r="V31">
        <v>0.34100000000000003</v>
      </c>
      <c r="W31">
        <v>0.33379999999999999</v>
      </c>
      <c r="X31">
        <v>0.3256</v>
      </c>
      <c r="Y31">
        <v>0.32</v>
      </c>
      <c r="Z31">
        <v>0.31509999999999999</v>
      </c>
      <c r="AA31">
        <v>0.31130000000000002</v>
      </c>
      <c r="AB31">
        <v>0.30790000000000001</v>
      </c>
      <c r="AC31">
        <v>0.30590000000000001</v>
      </c>
      <c r="AD31">
        <v>0.30559999999999998</v>
      </c>
      <c r="AE31">
        <v>0.30559999999999998</v>
      </c>
      <c r="AF31">
        <v>0.30559999999999998</v>
      </c>
      <c r="AG31">
        <v>0.30559999999999998</v>
      </c>
      <c r="AH31">
        <v>0.30559999999999998</v>
      </c>
      <c r="AI31">
        <v>0.3054</v>
      </c>
      <c r="AJ31">
        <v>0.3054</v>
      </c>
      <c r="AK31">
        <v>0.3054</v>
      </c>
      <c r="AL31">
        <v>0.3054</v>
      </c>
      <c r="AM31">
        <v>0.3054</v>
      </c>
      <c r="AN31">
        <v>0.3054</v>
      </c>
      <c r="AO31">
        <v>0.42450285714285718</v>
      </c>
    </row>
    <row r="32" spans="1:41" x14ac:dyDescent="0.3">
      <c r="A32" s="15">
        <v>66</v>
      </c>
      <c r="B32" s="15">
        <v>30</v>
      </c>
      <c r="C32" s="16">
        <v>1.2316</v>
      </c>
      <c r="E32" s="2">
        <v>29</v>
      </c>
      <c r="F32">
        <v>1.2536</v>
      </c>
      <c r="G32">
        <v>0.89229999999999998</v>
      </c>
      <c r="H32">
        <v>0.74180000000000001</v>
      </c>
      <c r="I32">
        <v>0.64790000000000003</v>
      </c>
      <c r="J32">
        <v>0.58440000000000003</v>
      </c>
      <c r="K32">
        <v>0.53510000000000002</v>
      </c>
      <c r="L32">
        <v>0.49640000000000001</v>
      </c>
      <c r="M32">
        <v>0.46589999999999998</v>
      </c>
      <c r="N32">
        <v>0.4405</v>
      </c>
      <c r="O32">
        <v>0.41739999999999999</v>
      </c>
      <c r="P32">
        <v>0.39900000000000002</v>
      </c>
      <c r="Q32">
        <v>0.38379999999999997</v>
      </c>
      <c r="R32">
        <v>0.36820000000000003</v>
      </c>
      <c r="S32">
        <v>0.35539999999999999</v>
      </c>
      <c r="T32">
        <v>0.34460000000000002</v>
      </c>
      <c r="U32">
        <v>0.33439999999999998</v>
      </c>
      <c r="V32">
        <v>0.32490000000000002</v>
      </c>
      <c r="W32">
        <v>0.31619999999999998</v>
      </c>
      <c r="X32">
        <v>0.30969999999999998</v>
      </c>
      <c r="Y32">
        <v>0.30409999999999998</v>
      </c>
      <c r="Z32">
        <v>0.2979</v>
      </c>
      <c r="AA32">
        <v>0.2944</v>
      </c>
      <c r="AB32">
        <v>0.2903</v>
      </c>
      <c r="AC32">
        <v>0.28789999999999999</v>
      </c>
      <c r="AD32">
        <v>0.28670000000000001</v>
      </c>
      <c r="AE32">
        <v>0.28670000000000001</v>
      </c>
      <c r="AF32">
        <v>0.28670000000000001</v>
      </c>
      <c r="AG32">
        <v>0.28639999999999999</v>
      </c>
      <c r="AH32">
        <v>0.28639999999999999</v>
      </c>
      <c r="AI32">
        <v>0.28639999999999999</v>
      </c>
      <c r="AJ32">
        <v>0.28639999999999999</v>
      </c>
      <c r="AK32">
        <v>0.28639999999999999</v>
      </c>
      <c r="AL32">
        <v>0.28639999999999999</v>
      </c>
      <c r="AM32">
        <v>0.28639999999999999</v>
      </c>
      <c r="AN32">
        <v>0.28639999999999999</v>
      </c>
      <c r="AO32">
        <v>0.40678285714285722</v>
      </c>
    </row>
    <row r="33" spans="1:41" x14ac:dyDescent="0.3">
      <c r="A33" s="15">
        <v>66</v>
      </c>
      <c r="B33" s="15">
        <v>31</v>
      </c>
      <c r="C33" s="16">
        <v>1.2121</v>
      </c>
      <c r="E33" s="2">
        <v>30</v>
      </c>
      <c r="F33">
        <v>1.2316</v>
      </c>
      <c r="G33">
        <v>0.87529999999999997</v>
      </c>
      <c r="H33">
        <v>0.72450000000000003</v>
      </c>
      <c r="I33">
        <v>0.6321</v>
      </c>
      <c r="J33">
        <v>0.56610000000000005</v>
      </c>
      <c r="K33">
        <v>0.51890000000000003</v>
      </c>
      <c r="L33">
        <v>0.48180000000000001</v>
      </c>
      <c r="M33">
        <v>0.4511</v>
      </c>
      <c r="N33">
        <v>0.42499999999999999</v>
      </c>
      <c r="O33">
        <v>0.40339999999999998</v>
      </c>
      <c r="P33">
        <v>0.38419999999999999</v>
      </c>
      <c r="Q33">
        <v>0.36680000000000001</v>
      </c>
      <c r="R33">
        <v>0.35389999999999999</v>
      </c>
      <c r="S33">
        <v>0.34079999999999999</v>
      </c>
      <c r="T33">
        <v>0.32869999999999999</v>
      </c>
      <c r="U33">
        <v>0.31819999999999998</v>
      </c>
      <c r="V33">
        <v>0.30919999999999997</v>
      </c>
      <c r="W33">
        <v>0.30130000000000001</v>
      </c>
      <c r="X33">
        <v>0.29420000000000002</v>
      </c>
      <c r="Y33">
        <v>0.2868</v>
      </c>
      <c r="Z33">
        <v>0.28210000000000002</v>
      </c>
      <c r="AA33">
        <v>0.27610000000000001</v>
      </c>
      <c r="AB33">
        <v>0.27339999999999998</v>
      </c>
      <c r="AC33">
        <v>0.27</v>
      </c>
      <c r="AD33">
        <v>0.26819999999999999</v>
      </c>
      <c r="AE33">
        <v>0.26790000000000003</v>
      </c>
      <c r="AF33">
        <v>0.2676</v>
      </c>
      <c r="AG33">
        <v>0.2676</v>
      </c>
      <c r="AH33">
        <v>0.2676</v>
      </c>
      <c r="AI33">
        <v>0.2676</v>
      </c>
      <c r="AJ33">
        <v>0.2676</v>
      </c>
      <c r="AK33">
        <v>0.2676</v>
      </c>
      <c r="AL33">
        <v>0.2676</v>
      </c>
      <c r="AM33">
        <v>0.2676</v>
      </c>
      <c r="AN33">
        <v>0.2676</v>
      </c>
      <c r="AO33">
        <v>0.38971428571428568</v>
      </c>
    </row>
    <row r="34" spans="1:41" x14ac:dyDescent="0.3">
      <c r="A34" s="15">
        <v>66</v>
      </c>
      <c r="B34" s="15">
        <v>32</v>
      </c>
      <c r="C34" s="16">
        <v>1.1854</v>
      </c>
      <c r="E34" s="2">
        <v>31</v>
      </c>
      <c r="F34">
        <v>1.2121</v>
      </c>
      <c r="G34">
        <v>0.85499999999999998</v>
      </c>
      <c r="H34">
        <v>0.70679999999999998</v>
      </c>
      <c r="I34">
        <v>0.61419999999999997</v>
      </c>
      <c r="J34">
        <v>0.55030000000000001</v>
      </c>
      <c r="K34">
        <v>0.50390000000000001</v>
      </c>
      <c r="L34">
        <v>0.46550000000000002</v>
      </c>
      <c r="M34">
        <v>0.435</v>
      </c>
      <c r="N34">
        <v>0.40949999999999998</v>
      </c>
      <c r="O34">
        <v>0.38679999999999998</v>
      </c>
      <c r="P34">
        <v>0.36870000000000003</v>
      </c>
      <c r="Q34">
        <v>0.35370000000000001</v>
      </c>
      <c r="R34">
        <v>0.33839999999999998</v>
      </c>
      <c r="S34">
        <v>0.32550000000000001</v>
      </c>
      <c r="T34">
        <v>0.3145</v>
      </c>
      <c r="U34">
        <v>0.30420000000000003</v>
      </c>
      <c r="V34">
        <v>0.29449999999999998</v>
      </c>
      <c r="W34">
        <v>0.28549999999999998</v>
      </c>
      <c r="X34">
        <v>0.27789999999999998</v>
      </c>
      <c r="Y34">
        <v>0.27210000000000001</v>
      </c>
      <c r="Z34">
        <v>0.26529999999999998</v>
      </c>
      <c r="AA34">
        <v>0.26050000000000001</v>
      </c>
      <c r="AB34">
        <v>0.25580000000000003</v>
      </c>
      <c r="AC34">
        <v>0.25319999999999998</v>
      </c>
      <c r="AD34">
        <v>0.25080000000000002</v>
      </c>
      <c r="AE34">
        <v>0.2495</v>
      </c>
      <c r="AF34">
        <v>0.2492</v>
      </c>
      <c r="AG34">
        <v>0.2492</v>
      </c>
      <c r="AH34">
        <v>0.2492</v>
      </c>
      <c r="AI34">
        <v>0.2492</v>
      </c>
      <c r="AJ34">
        <v>0.2492</v>
      </c>
      <c r="AK34">
        <v>0.2492</v>
      </c>
      <c r="AL34">
        <v>0.2492</v>
      </c>
      <c r="AM34">
        <v>0.2492</v>
      </c>
      <c r="AN34">
        <v>0.2492</v>
      </c>
      <c r="AO34">
        <v>0.37291428571428575</v>
      </c>
    </row>
    <row r="35" spans="1:41" x14ac:dyDescent="0.3">
      <c r="A35" s="15">
        <v>66</v>
      </c>
      <c r="B35" s="15">
        <v>33</v>
      </c>
      <c r="C35" s="16">
        <v>1.1653</v>
      </c>
      <c r="E35" s="2">
        <v>32</v>
      </c>
      <c r="F35">
        <v>1.1854</v>
      </c>
      <c r="G35">
        <v>0.83509999999999995</v>
      </c>
      <c r="H35">
        <v>0.68810000000000004</v>
      </c>
      <c r="I35">
        <v>0.59619999999999995</v>
      </c>
      <c r="J35">
        <v>0.53510000000000002</v>
      </c>
      <c r="K35">
        <v>0.48680000000000001</v>
      </c>
      <c r="L35">
        <v>0.4511</v>
      </c>
      <c r="M35">
        <v>0.42049999999999998</v>
      </c>
      <c r="N35">
        <v>0.39489999999999997</v>
      </c>
      <c r="O35">
        <v>0.3735</v>
      </c>
      <c r="P35">
        <v>0.35460000000000003</v>
      </c>
      <c r="Q35">
        <v>0.33810000000000001</v>
      </c>
      <c r="R35">
        <v>0.3246</v>
      </c>
      <c r="S35">
        <v>0.31219999999999998</v>
      </c>
      <c r="T35">
        <v>0.29970000000000002</v>
      </c>
      <c r="U35">
        <v>0.28920000000000001</v>
      </c>
      <c r="V35">
        <v>0.2797</v>
      </c>
      <c r="W35">
        <v>0.27189999999999998</v>
      </c>
      <c r="X35">
        <v>0.2641</v>
      </c>
      <c r="Y35">
        <v>0.25590000000000002</v>
      </c>
      <c r="Z35">
        <v>0.25030000000000002</v>
      </c>
      <c r="AA35">
        <v>0.24490000000000001</v>
      </c>
      <c r="AB35">
        <v>0.24</v>
      </c>
      <c r="AC35">
        <v>0.23569999999999999</v>
      </c>
      <c r="AD35">
        <v>0.2341</v>
      </c>
      <c r="AE35">
        <v>0.2316</v>
      </c>
      <c r="AF35">
        <v>0.2311</v>
      </c>
      <c r="AG35">
        <v>0.2311</v>
      </c>
      <c r="AH35">
        <v>0.2311</v>
      </c>
      <c r="AI35">
        <v>0.2311</v>
      </c>
      <c r="AJ35">
        <v>0.2311</v>
      </c>
      <c r="AK35">
        <v>0.2311</v>
      </c>
      <c r="AL35">
        <v>0.2311</v>
      </c>
      <c r="AM35">
        <v>0.2311</v>
      </c>
      <c r="AN35">
        <v>0.2311</v>
      </c>
      <c r="AO35">
        <v>0.35637714285714267</v>
      </c>
    </row>
    <row r="36" spans="1:41" x14ac:dyDescent="0.3">
      <c r="A36" s="15">
        <v>66</v>
      </c>
      <c r="B36" s="15">
        <v>34</v>
      </c>
      <c r="C36" s="16">
        <v>1.1477999999999999</v>
      </c>
      <c r="E36" s="2">
        <v>33</v>
      </c>
      <c r="F36">
        <v>1.1653</v>
      </c>
      <c r="G36">
        <v>0.81740000000000002</v>
      </c>
      <c r="H36">
        <v>0.67159999999999997</v>
      </c>
      <c r="I36">
        <v>0.58109999999999995</v>
      </c>
      <c r="J36">
        <v>0.51890000000000003</v>
      </c>
      <c r="K36">
        <v>0.47370000000000001</v>
      </c>
      <c r="L36">
        <v>0.43580000000000002</v>
      </c>
      <c r="M36">
        <v>0.40550000000000003</v>
      </c>
      <c r="N36">
        <v>0.3805</v>
      </c>
      <c r="O36">
        <v>0.3584</v>
      </c>
      <c r="P36">
        <v>0.34079999999999999</v>
      </c>
      <c r="Q36">
        <v>0.32469999999999999</v>
      </c>
      <c r="R36">
        <v>0.3105</v>
      </c>
      <c r="S36">
        <v>0.29659999999999997</v>
      </c>
      <c r="T36">
        <v>0.28549999999999998</v>
      </c>
      <c r="U36">
        <v>0.27500000000000002</v>
      </c>
      <c r="V36">
        <v>0.26550000000000001</v>
      </c>
      <c r="W36">
        <v>0.25629999999999997</v>
      </c>
      <c r="X36">
        <v>0.24840000000000001</v>
      </c>
      <c r="Y36">
        <v>0.24210000000000001</v>
      </c>
      <c r="Z36">
        <v>0.23499999999999999</v>
      </c>
      <c r="AA36">
        <v>0.22889999999999999</v>
      </c>
      <c r="AB36">
        <v>0.22450000000000001</v>
      </c>
      <c r="AC36">
        <v>0.21970000000000001</v>
      </c>
      <c r="AD36">
        <v>0.21579999999999999</v>
      </c>
      <c r="AE36">
        <v>0.2145</v>
      </c>
      <c r="AF36">
        <v>0.2132</v>
      </c>
      <c r="AG36">
        <v>0.21290000000000001</v>
      </c>
      <c r="AH36">
        <v>0.21290000000000001</v>
      </c>
      <c r="AI36">
        <v>0.21290000000000001</v>
      </c>
      <c r="AJ36">
        <v>0.21290000000000001</v>
      </c>
      <c r="AK36">
        <v>0.21290000000000001</v>
      </c>
      <c r="AL36">
        <v>0.21290000000000001</v>
      </c>
      <c r="AM36">
        <v>0.21290000000000001</v>
      </c>
      <c r="AN36">
        <v>0.21290000000000001</v>
      </c>
      <c r="AO36">
        <v>0.34023999999999988</v>
      </c>
    </row>
    <row r="37" spans="1:41" x14ac:dyDescent="0.3">
      <c r="A37" s="15">
        <v>66</v>
      </c>
      <c r="B37" s="15">
        <v>35</v>
      </c>
      <c r="C37" s="16">
        <v>1.1243000000000001</v>
      </c>
      <c r="E37" s="2">
        <v>34</v>
      </c>
      <c r="F37">
        <v>1.1477999999999999</v>
      </c>
      <c r="G37">
        <v>0.79949999999999999</v>
      </c>
      <c r="H37">
        <v>0.6532</v>
      </c>
      <c r="I37">
        <v>0.56430000000000002</v>
      </c>
      <c r="J37">
        <v>0.50409999999999999</v>
      </c>
      <c r="K37">
        <v>0.45679999999999998</v>
      </c>
      <c r="L37">
        <v>0.42159999999999997</v>
      </c>
      <c r="M37">
        <v>0.39190000000000003</v>
      </c>
      <c r="N37">
        <v>0.3659</v>
      </c>
      <c r="O37">
        <v>0.34510000000000002</v>
      </c>
      <c r="P37">
        <v>0.32619999999999999</v>
      </c>
      <c r="Q37">
        <v>0.31140000000000001</v>
      </c>
      <c r="R37">
        <v>0.2959</v>
      </c>
      <c r="S37">
        <v>0.2838</v>
      </c>
      <c r="T37">
        <v>0.2727</v>
      </c>
      <c r="U37">
        <v>0.2616</v>
      </c>
      <c r="V37">
        <v>0.25219999999999998</v>
      </c>
      <c r="W37">
        <v>0.2432</v>
      </c>
      <c r="X37">
        <v>0.2346</v>
      </c>
      <c r="Y37">
        <v>0.22650000000000001</v>
      </c>
      <c r="Z37">
        <v>0.2203</v>
      </c>
      <c r="AA37">
        <v>0.21429999999999999</v>
      </c>
      <c r="AB37">
        <v>0.20810000000000001</v>
      </c>
      <c r="AC37">
        <v>0.20430000000000001</v>
      </c>
      <c r="AD37">
        <v>0.2</v>
      </c>
      <c r="AE37">
        <v>0.19650000000000001</v>
      </c>
      <c r="AF37">
        <v>0.1951</v>
      </c>
      <c r="AG37">
        <v>0.1946</v>
      </c>
      <c r="AH37">
        <v>0.1946</v>
      </c>
      <c r="AI37">
        <v>0.1946</v>
      </c>
      <c r="AJ37">
        <v>0.1946</v>
      </c>
      <c r="AK37">
        <v>0.1946</v>
      </c>
      <c r="AL37">
        <v>0.1946</v>
      </c>
      <c r="AM37">
        <v>0.1946</v>
      </c>
      <c r="AN37">
        <v>0.1946</v>
      </c>
      <c r="AO37">
        <v>0.32439142857142844</v>
      </c>
    </row>
    <row r="38" spans="1:41" x14ac:dyDescent="0.3">
      <c r="A38" s="15">
        <v>66</v>
      </c>
      <c r="B38" s="15">
        <v>36</v>
      </c>
      <c r="C38" s="16">
        <v>1.1028</v>
      </c>
      <c r="E38" s="2">
        <v>35</v>
      </c>
      <c r="F38">
        <v>1.1243000000000001</v>
      </c>
      <c r="G38">
        <v>0.78080000000000005</v>
      </c>
      <c r="H38">
        <v>0.63590000000000002</v>
      </c>
      <c r="I38">
        <v>0.54779999999999995</v>
      </c>
      <c r="J38">
        <v>0.48780000000000001</v>
      </c>
      <c r="K38">
        <v>0.44319999999999998</v>
      </c>
      <c r="L38">
        <v>0.40620000000000001</v>
      </c>
      <c r="M38">
        <v>0.37680000000000002</v>
      </c>
      <c r="N38">
        <v>0.35270000000000001</v>
      </c>
      <c r="O38">
        <v>0.33189999999999997</v>
      </c>
      <c r="P38">
        <v>0.3135</v>
      </c>
      <c r="Q38">
        <v>0.29680000000000001</v>
      </c>
      <c r="R38">
        <v>0.28349999999999997</v>
      </c>
      <c r="S38">
        <v>0.2697</v>
      </c>
      <c r="T38">
        <v>0.25729999999999997</v>
      </c>
      <c r="U38">
        <v>0.247</v>
      </c>
      <c r="V38">
        <v>0.23699999999999999</v>
      </c>
      <c r="W38">
        <v>0.22839999999999999</v>
      </c>
      <c r="X38">
        <v>0.2205</v>
      </c>
      <c r="Y38">
        <v>0.2135</v>
      </c>
      <c r="Z38">
        <v>0.20569999999999999</v>
      </c>
      <c r="AA38">
        <v>0.19919999999999999</v>
      </c>
      <c r="AB38">
        <v>0.19409999999999999</v>
      </c>
      <c r="AC38">
        <v>0.18779999999999999</v>
      </c>
      <c r="AD38">
        <v>0.18429999999999999</v>
      </c>
      <c r="AE38">
        <v>0.18049999999999999</v>
      </c>
      <c r="AF38">
        <v>0.17760000000000001</v>
      </c>
      <c r="AG38">
        <v>0.1762</v>
      </c>
      <c r="AH38">
        <v>0.1759</v>
      </c>
      <c r="AI38">
        <v>0.1759</v>
      </c>
      <c r="AJ38">
        <v>0.1759</v>
      </c>
      <c r="AK38">
        <v>0.1759</v>
      </c>
      <c r="AL38">
        <v>0.1759</v>
      </c>
      <c r="AM38">
        <v>0.1759</v>
      </c>
      <c r="AN38">
        <v>0.1759</v>
      </c>
      <c r="AO38">
        <v>0.30832285714285723</v>
      </c>
    </row>
    <row r="39" spans="1:41" x14ac:dyDescent="0.3">
      <c r="A39" s="15">
        <v>66</v>
      </c>
      <c r="B39" s="15">
        <v>37</v>
      </c>
      <c r="C39" s="16">
        <v>1.0805</v>
      </c>
      <c r="E39" s="2">
        <v>36</v>
      </c>
      <c r="F39">
        <v>1.1028</v>
      </c>
      <c r="G39">
        <v>0.76390000000000002</v>
      </c>
      <c r="H39">
        <v>0.62080000000000002</v>
      </c>
      <c r="I39">
        <v>0.53390000000000004</v>
      </c>
      <c r="J39">
        <v>0.47389999999999999</v>
      </c>
      <c r="K39">
        <v>0.42809999999999998</v>
      </c>
      <c r="L39">
        <v>0.39329999999999998</v>
      </c>
      <c r="M39">
        <v>0.3639</v>
      </c>
      <c r="N39">
        <v>0.33810000000000001</v>
      </c>
      <c r="O39">
        <v>0.31719999999999998</v>
      </c>
      <c r="P39">
        <v>0.2994</v>
      </c>
      <c r="Q39">
        <v>0.28439999999999999</v>
      </c>
      <c r="R39">
        <v>0.27</v>
      </c>
      <c r="S39">
        <v>0.25640000000000002</v>
      </c>
      <c r="T39">
        <v>0.245</v>
      </c>
      <c r="U39">
        <v>0.23469999999999999</v>
      </c>
      <c r="V39">
        <v>0.22470000000000001</v>
      </c>
      <c r="W39">
        <v>0.21560000000000001</v>
      </c>
      <c r="X39">
        <v>0.20669999999999999</v>
      </c>
      <c r="Y39">
        <v>0.19919999999999999</v>
      </c>
      <c r="Z39">
        <v>0.1928</v>
      </c>
      <c r="AA39">
        <v>0.18529999999999999</v>
      </c>
      <c r="AB39">
        <v>0.1789</v>
      </c>
      <c r="AC39">
        <v>0.17419999999999999</v>
      </c>
      <c r="AD39">
        <v>0.1686</v>
      </c>
      <c r="AE39">
        <v>0.16500000000000001</v>
      </c>
      <c r="AF39">
        <v>0.16189999999999999</v>
      </c>
      <c r="AG39">
        <v>0.15920000000000001</v>
      </c>
      <c r="AH39">
        <v>0.1583</v>
      </c>
      <c r="AI39">
        <v>0.1583</v>
      </c>
      <c r="AJ39">
        <v>0.1583</v>
      </c>
      <c r="AK39">
        <v>0.1583</v>
      </c>
      <c r="AL39">
        <v>0.1583</v>
      </c>
      <c r="AM39">
        <v>0.1583</v>
      </c>
      <c r="AN39">
        <v>0.1583</v>
      </c>
      <c r="AO39">
        <v>0.29331428571428586</v>
      </c>
    </row>
    <row r="40" spans="1:41" x14ac:dyDescent="0.3">
      <c r="A40" s="15">
        <v>66</v>
      </c>
      <c r="B40" s="15">
        <v>38</v>
      </c>
      <c r="C40" s="16">
        <v>1.0649999999999999</v>
      </c>
      <c r="E40" s="2">
        <v>37</v>
      </c>
      <c r="F40">
        <v>1.0805</v>
      </c>
      <c r="G40">
        <v>0.74590000000000001</v>
      </c>
      <c r="H40">
        <v>0.60409999999999997</v>
      </c>
      <c r="I40">
        <v>0.51759999999999995</v>
      </c>
      <c r="J40">
        <v>0.45860000000000001</v>
      </c>
      <c r="K40">
        <v>0.4143</v>
      </c>
      <c r="L40">
        <v>0.37859999999999999</v>
      </c>
      <c r="M40">
        <v>0.35</v>
      </c>
      <c r="N40">
        <v>0.32540000000000002</v>
      </c>
      <c r="O40">
        <v>0.3049</v>
      </c>
      <c r="P40">
        <v>0.28649999999999998</v>
      </c>
      <c r="Q40">
        <v>0.27239999999999998</v>
      </c>
      <c r="R40">
        <v>0.25679999999999997</v>
      </c>
      <c r="S40">
        <v>0.24429999999999999</v>
      </c>
      <c r="T40">
        <v>0.23300000000000001</v>
      </c>
      <c r="U40">
        <v>0.22239999999999999</v>
      </c>
      <c r="V40">
        <v>0.21240000000000001</v>
      </c>
      <c r="W40">
        <v>0.20319999999999999</v>
      </c>
      <c r="X40">
        <v>0.1943</v>
      </c>
      <c r="Y40">
        <v>0.18590000000000001</v>
      </c>
      <c r="Z40">
        <v>0.17810000000000001</v>
      </c>
      <c r="AA40">
        <v>0.17269999999999999</v>
      </c>
      <c r="AB40">
        <v>0.16539999999999999</v>
      </c>
      <c r="AC40">
        <v>0.15920000000000001</v>
      </c>
      <c r="AD40">
        <v>0.15459999999999999</v>
      </c>
      <c r="AE40">
        <v>0.14949999999999999</v>
      </c>
      <c r="AF40">
        <v>0.1454</v>
      </c>
      <c r="AG40">
        <v>0.14349999999999999</v>
      </c>
      <c r="AH40">
        <v>0.1411</v>
      </c>
      <c r="AI40">
        <v>0.14080000000000001</v>
      </c>
      <c r="AJ40">
        <v>0.14080000000000001</v>
      </c>
      <c r="AK40">
        <v>0.14080000000000001</v>
      </c>
      <c r="AL40">
        <v>0.14080000000000001</v>
      </c>
      <c r="AM40">
        <v>0.14080000000000001</v>
      </c>
      <c r="AN40">
        <v>0.14080000000000001</v>
      </c>
      <c r="AO40">
        <v>0.27844000000000008</v>
      </c>
    </row>
    <row r="41" spans="1:41" x14ac:dyDescent="0.3">
      <c r="A41" s="15">
        <v>66</v>
      </c>
      <c r="B41" s="15">
        <v>39</v>
      </c>
      <c r="C41" s="16">
        <v>1.0452999999999999</v>
      </c>
      <c r="E41" s="2">
        <v>38</v>
      </c>
      <c r="F41">
        <v>1.0649999999999999</v>
      </c>
      <c r="G41">
        <v>0.73080000000000001</v>
      </c>
      <c r="H41">
        <v>0.5897</v>
      </c>
      <c r="I41">
        <v>0.50470000000000004</v>
      </c>
      <c r="J41">
        <v>0.44500000000000001</v>
      </c>
      <c r="K41">
        <v>0.40079999999999999</v>
      </c>
      <c r="L41">
        <v>0.36530000000000001</v>
      </c>
      <c r="M41">
        <v>0.33639999999999998</v>
      </c>
      <c r="N41">
        <v>0.31330000000000002</v>
      </c>
      <c r="O41">
        <v>0.29249999999999998</v>
      </c>
      <c r="P41">
        <v>0.27439999999999998</v>
      </c>
      <c r="Q41">
        <v>0.25829999999999997</v>
      </c>
      <c r="R41">
        <v>0.2447</v>
      </c>
      <c r="S41">
        <v>0.23219999999999999</v>
      </c>
      <c r="T41">
        <v>0.22</v>
      </c>
      <c r="U41">
        <v>0.2089</v>
      </c>
      <c r="V41">
        <v>0.19889999999999999</v>
      </c>
      <c r="W41">
        <v>0.19</v>
      </c>
      <c r="X41">
        <v>0.1822</v>
      </c>
      <c r="Y41">
        <v>0.1736</v>
      </c>
      <c r="Z41">
        <v>0.1656</v>
      </c>
      <c r="AA41">
        <v>0.1578</v>
      </c>
      <c r="AB41">
        <v>0.15279999999999999</v>
      </c>
      <c r="AC41">
        <v>0.14560000000000001</v>
      </c>
      <c r="AD41">
        <v>0.14030000000000001</v>
      </c>
      <c r="AE41">
        <v>0.13500000000000001</v>
      </c>
      <c r="AF41">
        <v>0.1308</v>
      </c>
      <c r="AG41">
        <v>0.12609999999999999</v>
      </c>
      <c r="AH41">
        <v>0.1244</v>
      </c>
      <c r="AI41">
        <v>0.1236</v>
      </c>
      <c r="AJ41">
        <v>0.12330000000000001</v>
      </c>
      <c r="AK41">
        <v>0.12330000000000001</v>
      </c>
      <c r="AL41">
        <v>0.12330000000000001</v>
      </c>
      <c r="AM41">
        <v>0.12330000000000001</v>
      </c>
      <c r="AN41">
        <v>0.1231</v>
      </c>
      <c r="AO41">
        <v>0.26414285714285723</v>
      </c>
    </row>
    <row r="42" spans="1:41" x14ac:dyDescent="0.3">
      <c r="A42" s="15">
        <v>66</v>
      </c>
      <c r="B42" s="15">
        <v>40</v>
      </c>
      <c r="C42" s="16">
        <v>1.0253000000000001</v>
      </c>
      <c r="E42" s="2">
        <v>39</v>
      </c>
      <c r="F42">
        <v>1.0452999999999999</v>
      </c>
      <c r="G42">
        <v>0.71360000000000001</v>
      </c>
      <c r="H42">
        <v>0.57469999999999999</v>
      </c>
      <c r="I42">
        <v>0.49</v>
      </c>
      <c r="J42">
        <v>0.43140000000000001</v>
      </c>
      <c r="K42">
        <v>0.38669999999999999</v>
      </c>
      <c r="L42">
        <v>0.3528</v>
      </c>
      <c r="M42">
        <v>0.32390000000000002</v>
      </c>
      <c r="N42">
        <v>0.3</v>
      </c>
      <c r="O42">
        <v>0.2797</v>
      </c>
      <c r="P42">
        <v>0.26250000000000001</v>
      </c>
      <c r="Q42">
        <v>0.24640000000000001</v>
      </c>
      <c r="R42">
        <v>0.23280000000000001</v>
      </c>
      <c r="S42">
        <v>0.21940000000000001</v>
      </c>
      <c r="T42">
        <v>0.20749999999999999</v>
      </c>
      <c r="U42">
        <v>0.19670000000000001</v>
      </c>
      <c r="V42">
        <v>0.1867</v>
      </c>
      <c r="W42">
        <v>0.17749999999999999</v>
      </c>
      <c r="X42">
        <v>0.16889999999999999</v>
      </c>
      <c r="Y42">
        <v>0.16170000000000001</v>
      </c>
      <c r="Z42">
        <v>0.15359999999999999</v>
      </c>
      <c r="AA42">
        <v>0.14580000000000001</v>
      </c>
      <c r="AB42">
        <v>0.1386</v>
      </c>
      <c r="AC42">
        <v>0.1331</v>
      </c>
      <c r="AD42">
        <v>0.12640000000000001</v>
      </c>
      <c r="AE42">
        <v>0.12189999999999999</v>
      </c>
      <c r="AF42">
        <v>0.1158</v>
      </c>
      <c r="AG42">
        <v>0.1125</v>
      </c>
      <c r="AH42">
        <v>0.1081</v>
      </c>
      <c r="AI42">
        <v>0.1056</v>
      </c>
      <c r="AJ42">
        <v>0.1053</v>
      </c>
      <c r="AK42">
        <v>0.105</v>
      </c>
      <c r="AL42">
        <v>0.105</v>
      </c>
      <c r="AM42">
        <v>0.105</v>
      </c>
      <c r="AN42">
        <v>0.105</v>
      </c>
      <c r="AO42">
        <v>0.24985428571428581</v>
      </c>
    </row>
    <row r="43" spans="1:41" x14ac:dyDescent="0.3">
      <c r="A43" s="15">
        <v>66</v>
      </c>
      <c r="B43" s="15">
        <v>41</v>
      </c>
      <c r="C43" s="16">
        <v>1.0092000000000001</v>
      </c>
      <c r="E43" s="2">
        <v>40</v>
      </c>
      <c r="F43">
        <v>1.0253000000000001</v>
      </c>
      <c r="G43">
        <v>0.69669999999999999</v>
      </c>
      <c r="H43">
        <v>0.56030000000000002</v>
      </c>
      <c r="I43">
        <v>0.47499999999999998</v>
      </c>
      <c r="J43">
        <v>0.41689999999999999</v>
      </c>
      <c r="K43">
        <v>0.37390000000000001</v>
      </c>
      <c r="L43">
        <v>0.3392</v>
      </c>
      <c r="M43">
        <v>0.31190000000000001</v>
      </c>
      <c r="N43">
        <v>0.28720000000000001</v>
      </c>
      <c r="O43">
        <v>0.26690000000000003</v>
      </c>
      <c r="P43">
        <v>0.25</v>
      </c>
      <c r="Q43">
        <v>0.2344</v>
      </c>
      <c r="R43">
        <v>0.2208</v>
      </c>
      <c r="S43">
        <v>0.2072</v>
      </c>
      <c r="T43">
        <v>0.1958</v>
      </c>
      <c r="U43">
        <v>0.185</v>
      </c>
      <c r="V43">
        <v>0.17530000000000001</v>
      </c>
      <c r="W43">
        <v>0.1658</v>
      </c>
      <c r="X43">
        <v>0.15690000000000001</v>
      </c>
      <c r="Y43">
        <v>0.14829999999999999</v>
      </c>
      <c r="Z43">
        <v>0.1419</v>
      </c>
      <c r="AA43">
        <v>0.13389999999999999</v>
      </c>
      <c r="AB43">
        <v>0.12640000000000001</v>
      </c>
      <c r="AC43">
        <v>0.1203</v>
      </c>
      <c r="AD43">
        <v>0.1142</v>
      </c>
      <c r="AE43">
        <v>0.1072</v>
      </c>
      <c r="AF43">
        <v>0.1033</v>
      </c>
      <c r="AG43">
        <v>9.69E-2</v>
      </c>
      <c r="AH43">
        <v>9.3899999999999997E-2</v>
      </c>
      <c r="AI43">
        <v>9.0300000000000005E-2</v>
      </c>
      <c r="AJ43">
        <v>8.7499999999999994E-2</v>
      </c>
      <c r="AK43">
        <v>8.72E-2</v>
      </c>
      <c r="AL43">
        <v>8.72E-2</v>
      </c>
      <c r="AM43">
        <v>8.72E-2</v>
      </c>
      <c r="AN43">
        <v>8.72E-2</v>
      </c>
      <c r="AO43">
        <v>0.23592571428571424</v>
      </c>
    </row>
    <row r="44" spans="1:41" x14ac:dyDescent="0.3">
      <c r="A44" s="15">
        <v>66</v>
      </c>
      <c r="B44" s="15">
        <v>42</v>
      </c>
      <c r="C44" s="16">
        <v>0.98970000000000002</v>
      </c>
      <c r="E44" s="2">
        <v>41</v>
      </c>
      <c r="F44">
        <v>1.0092000000000001</v>
      </c>
      <c r="G44">
        <v>0.68310000000000004</v>
      </c>
      <c r="H44">
        <v>0.54690000000000005</v>
      </c>
      <c r="I44">
        <v>0.46310000000000001</v>
      </c>
      <c r="J44">
        <v>0.40439999999999998</v>
      </c>
      <c r="K44">
        <v>0.36170000000000002</v>
      </c>
      <c r="L44">
        <v>0.32669999999999999</v>
      </c>
      <c r="M44">
        <v>0.29859999999999998</v>
      </c>
      <c r="N44">
        <v>0.27560000000000001</v>
      </c>
      <c r="O44">
        <v>0.25559999999999999</v>
      </c>
      <c r="P44">
        <v>0.23780000000000001</v>
      </c>
      <c r="Q44">
        <v>0.2233</v>
      </c>
      <c r="R44">
        <v>0.20860000000000001</v>
      </c>
      <c r="S44">
        <v>0.1961</v>
      </c>
      <c r="T44">
        <v>0.1847</v>
      </c>
      <c r="U44">
        <v>0.1739</v>
      </c>
      <c r="V44">
        <v>0.16389999999999999</v>
      </c>
      <c r="W44">
        <v>0.15440000000000001</v>
      </c>
      <c r="X44">
        <v>0.14560000000000001</v>
      </c>
      <c r="Y44">
        <v>0.13719999999999999</v>
      </c>
      <c r="Z44">
        <v>0.12939999999999999</v>
      </c>
      <c r="AA44">
        <v>0.1222</v>
      </c>
      <c r="AB44">
        <v>0.1147</v>
      </c>
      <c r="AC44">
        <v>0.1075</v>
      </c>
      <c r="AD44">
        <v>0.1022</v>
      </c>
      <c r="AE44">
        <v>9.5299999999999996E-2</v>
      </c>
      <c r="AF44">
        <v>8.9700000000000002E-2</v>
      </c>
      <c r="AG44">
        <v>8.4400000000000003E-2</v>
      </c>
      <c r="AH44">
        <v>7.9200000000000007E-2</v>
      </c>
      <c r="AI44">
        <v>7.4999999999999997E-2</v>
      </c>
      <c r="AJ44">
        <v>7.2499999999999995E-2</v>
      </c>
      <c r="AK44">
        <v>7.0300000000000001E-2</v>
      </c>
      <c r="AL44">
        <v>7.0000000000000007E-2</v>
      </c>
      <c r="AM44">
        <v>7.0000000000000007E-2</v>
      </c>
      <c r="AN44">
        <v>7.0000000000000007E-2</v>
      </c>
      <c r="AO44">
        <v>0.22293714285714286</v>
      </c>
    </row>
    <row r="45" spans="1:41" x14ac:dyDescent="0.3">
      <c r="A45" s="15">
        <v>66</v>
      </c>
      <c r="B45" s="15">
        <v>43</v>
      </c>
      <c r="C45" s="16">
        <v>0.97640000000000005</v>
      </c>
      <c r="E45" s="2">
        <v>42</v>
      </c>
      <c r="F45">
        <v>0.98970000000000002</v>
      </c>
      <c r="G45">
        <v>0.66720000000000002</v>
      </c>
      <c r="H45">
        <v>0.53359999999999996</v>
      </c>
      <c r="I45">
        <v>0.44919999999999999</v>
      </c>
      <c r="J45">
        <v>0.39279999999999998</v>
      </c>
      <c r="K45">
        <v>0.34810000000000002</v>
      </c>
      <c r="L45">
        <v>0.31469999999999998</v>
      </c>
      <c r="M45">
        <v>0.28689999999999999</v>
      </c>
      <c r="N45">
        <v>0.26419999999999999</v>
      </c>
      <c r="O45">
        <v>0.2442</v>
      </c>
      <c r="P45">
        <v>0.22639999999999999</v>
      </c>
      <c r="Q45">
        <v>0.21190000000000001</v>
      </c>
      <c r="R45">
        <v>0.19750000000000001</v>
      </c>
      <c r="S45">
        <v>0.185</v>
      </c>
      <c r="T45">
        <v>0.1739</v>
      </c>
      <c r="U45">
        <v>0.16309999999999999</v>
      </c>
      <c r="V45">
        <v>0.15310000000000001</v>
      </c>
      <c r="W45">
        <v>0.14360000000000001</v>
      </c>
      <c r="X45">
        <v>0.13469999999999999</v>
      </c>
      <c r="Y45">
        <v>0.12609999999999999</v>
      </c>
      <c r="Z45">
        <v>0.1181</v>
      </c>
      <c r="AA45">
        <v>0.1111</v>
      </c>
      <c r="AB45">
        <v>0.1036</v>
      </c>
      <c r="AC45">
        <v>9.64E-2</v>
      </c>
      <c r="AD45">
        <v>0.09</v>
      </c>
      <c r="AE45">
        <v>8.3599999999999994E-2</v>
      </c>
      <c r="AF45">
        <v>7.7200000000000005E-2</v>
      </c>
      <c r="AG45">
        <v>7.2499999999999995E-2</v>
      </c>
      <c r="AH45">
        <v>6.6100000000000006E-2</v>
      </c>
      <c r="AI45">
        <v>6.2199999999999998E-2</v>
      </c>
      <c r="AJ45">
        <v>5.67E-2</v>
      </c>
      <c r="AK45">
        <v>5.4199999999999998E-2</v>
      </c>
      <c r="AL45">
        <v>5.3100000000000001E-2</v>
      </c>
      <c r="AM45">
        <v>5.28E-2</v>
      </c>
      <c r="AN45">
        <v>5.28E-2</v>
      </c>
      <c r="AO45">
        <v>0.21017999999999998</v>
      </c>
    </row>
    <row r="46" spans="1:41" x14ac:dyDescent="0.3">
      <c r="A46" s="15">
        <v>66</v>
      </c>
      <c r="B46" s="15">
        <v>44</v>
      </c>
      <c r="C46" s="16">
        <v>0.96030000000000004</v>
      </c>
      <c r="E46" s="2">
        <v>43</v>
      </c>
      <c r="F46">
        <v>0.97640000000000005</v>
      </c>
      <c r="G46">
        <v>0.65529999999999999</v>
      </c>
      <c r="H46">
        <v>0.51939999999999997</v>
      </c>
      <c r="I46">
        <v>0.43580000000000002</v>
      </c>
      <c r="J46">
        <v>0.37890000000000001</v>
      </c>
      <c r="K46">
        <v>0.33639999999999998</v>
      </c>
      <c r="L46">
        <v>0.30330000000000001</v>
      </c>
      <c r="M46">
        <v>0.27560000000000001</v>
      </c>
      <c r="N46">
        <v>0.25280000000000002</v>
      </c>
      <c r="O46">
        <v>0.2331</v>
      </c>
      <c r="P46">
        <v>0.21560000000000001</v>
      </c>
      <c r="Q46">
        <v>0.20080000000000001</v>
      </c>
      <c r="R46">
        <v>0.1867</v>
      </c>
      <c r="S46">
        <v>0.17419999999999999</v>
      </c>
      <c r="T46">
        <v>0.1628</v>
      </c>
      <c r="U46">
        <v>0.1522</v>
      </c>
      <c r="V46">
        <v>0.14219999999999999</v>
      </c>
      <c r="W46">
        <v>0.1328</v>
      </c>
      <c r="X46">
        <v>0.1239</v>
      </c>
      <c r="Y46">
        <v>0.11559999999999999</v>
      </c>
      <c r="Z46">
        <v>0.1075</v>
      </c>
      <c r="AA46">
        <v>0.1</v>
      </c>
      <c r="AB46">
        <v>9.3100000000000002E-2</v>
      </c>
      <c r="AC46">
        <v>8.5800000000000001E-2</v>
      </c>
      <c r="AD46">
        <v>7.8600000000000003E-2</v>
      </c>
      <c r="AE46">
        <v>7.2800000000000004E-2</v>
      </c>
      <c r="AF46">
        <v>6.6100000000000006E-2</v>
      </c>
      <c r="AG46">
        <v>6.0600000000000001E-2</v>
      </c>
      <c r="AH46">
        <v>5.4399999999999997E-2</v>
      </c>
      <c r="AI46">
        <v>4.8300000000000003E-2</v>
      </c>
      <c r="AJ46">
        <v>4.4200000000000003E-2</v>
      </c>
      <c r="AK46">
        <v>3.9199999999999999E-2</v>
      </c>
      <c r="AL46">
        <v>3.56E-2</v>
      </c>
      <c r="AM46">
        <v>3.5000000000000003E-2</v>
      </c>
      <c r="AN46">
        <v>3.5000000000000003E-2</v>
      </c>
      <c r="AO46">
        <v>0.19799999999999995</v>
      </c>
    </row>
    <row r="47" spans="1:41" x14ac:dyDescent="0.3">
      <c r="A47" s="15">
        <v>66</v>
      </c>
      <c r="B47" s="15">
        <v>45</v>
      </c>
      <c r="C47" s="16">
        <v>0.94689999999999996</v>
      </c>
      <c r="E47" s="2">
        <v>44</v>
      </c>
      <c r="F47">
        <v>0.96030000000000004</v>
      </c>
      <c r="G47">
        <v>0.63919999999999999</v>
      </c>
      <c r="H47">
        <v>0.50580000000000003</v>
      </c>
      <c r="I47">
        <v>0.42420000000000002</v>
      </c>
      <c r="J47">
        <v>0.3669</v>
      </c>
      <c r="K47">
        <v>0.32469999999999999</v>
      </c>
      <c r="L47">
        <v>0.29139999999999999</v>
      </c>
      <c r="M47">
        <v>0.26419999999999999</v>
      </c>
      <c r="N47">
        <v>0.2417</v>
      </c>
      <c r="O47">
        <v>0.22220000000000001</v>
      </c>
      <c r="P47">
        <v>0.20469999999999999</v>
      </c>
      <c r="Q47">
        <v>0.18940000000000001</v>
      </c>
      <c r="R47">
        <v>0.17580000000000001</v>
      </c>
      <c r="S47">
        <v>0.1636</v>
      </c>
      <c r="T47">
        <v>0.1522</v>
      </c>
      <c r="U47">
        <v>0.1414</v>
      </c>
      <c r="V47">
        <v>0.13170000000000001</v>
      </c>
      <c r="W47">
        <v>0.1222</v>
      </c>
      <c r="X47">
        <v>0.11360000000000001</v>
      </c>
      <c r="Y47">
        <v>0.1053</v>
      </c>
      <c r="Z47">
        <v>9.7199999999999995E-2</v>
      </c>
      <c r="AA47">
        <v>8.9700000000000002E-2</v>
      </c>
      <c r="AB47">
        <v>8.2500000000000004E-2</v>
      </c>
      <c r="AC47">
        <v>7.5600000000000001E-2</v>
      </c>
      <c r="AD47">
        <v>6.8599999999999994E-2</v>
      </c>
      <c r="AE47">
        <v>6.1899999999999997E-2</v>
      </c>
      <c r="AF47">
        <v>5.5599999999999997E-2</v>
      </c>
      <c r="AG47">
        <v>4.9700000000000001E-2</v>
      </c>
      <c r="AH47">
        <v>4.36E-2</v>
      </c>
      <c r="AI47">
        <v>3.78E-2</v>
      </c>
      <c r="AJ47">
        <v>3.2500000000000001E-2</v>
      </c>
      <c r="AK47">
        <v>2.6700000000000002E-2</v>
      </c>
      <c r="AL47">
        <v>2.2499999999999999E-2</v>
      </c>
      <c r="AM47">
        <v>1.7500000000000002E-2</v>
      </c>
      <c r="AN47">
        <v>1.6899999999999998E-2</v>
      </c>
      <c r="AO47">
        <v>0.18625142857142846</v>
      </c>
    </row>
    <row r="48" spans="1:41" x14ac:dyDescent="0.3">
      <c r="A48" s="15">
        <v>66</v>
      </c>
      <c r="B48" s="15">
        <v>46</v>
      </c>
      <c r="C48" s="16">
        <v>0.9264</v>
      </c>
      <c r="E48" s="2">
        <v>45</v>
      </c>
      <c r="F48">
        <v>0.94689999999999996</v>
      </c>
      <c r="G48">
        <v>0.62690000000000001</v>
      </c>
      <c r="H48">
        <v>0.49340000000000001</v>
      </c>
      <c r="I48">
        <v>0.41170000000000001</v>
      </c>
      <c r="J48">
        <v>0.35489999999999999</v>
      </c>
      <c r="K48">
        <v>0.31340000000000001</v>
      </c>
      <c r="L48">
        <v>0.28060000000000002</v>
      </c>
      <c r="M48">
        <v>0.25340000000000001</v>
      </c>
      <c r="N48">
        <v>0.23089999999999999</v>
      </c>
      <c r="O48">
        <v>0.21110000000000001</v>
      </c>
      <c r="P48">
        <v>0.1943</v>
      </c>
      <c r="Q48">
        <v>0.17910000000000001</v>
      </c>
      <c r="R48">
        <v>0.16569999999999999</v>
      </c>
      <c r="S48">
        <v>0.15310000000000001</v>
      </c>
      <c r="T48">
        <v>0.14169999999999999</v>
      </c>
      <c r="U48">
        <v>0.13109999999999999</v>
      </c>
      <c r="V48">
        <v>0.12139999999999999</v>
      </c>
      <c r="W48">
        <v>0.1123</v>
      </c>
      <c r="X48">
        <v>0.1037</v>
      </c>
      <c r="Y48">
        <v>9.5699999999999993E-2</v>
      </c>
      <c r="Z48">
        <v>8.77E-2</v>
      </c>
      <c r="AA48">
        <v>0.08</v>
      </c>
      <c r="AB48">
        <v>7.2599999999999998E-2</v>
      </c>
      <c r="AC48">
        <v>6.6000000000000003E-2</v>
      </c>
      <c r="AD48">
        <v>5.9700000000000003E-2</v>
      </c>
      <c r="AE48">
        <v>5.2299999999999999E-2</v>
      </c>
      <c r="AF48">
        <v>4.6300000000000001E-2</v>
      </c>
      <c r="AG48">
        <v>0.04</v>
      </c>
      <c r="AH48">
        <v>3.4000000000000002E-2</v>
      </c>
      <c r="AI48">
        <v>2.8899999999999999E-2</v>
      </c>
      <c r="AJ48">
        <v>2.23E-2</v>
      </c>
      <c r="AK48">
        <v>1.7399999999999999E-2</v>
      </c>
      <c r="AL48">
        <v>1.11E-2</v>
      </c>
      <c r="AM48">
        <v>6.3E-3</v>
      </c>
      <c r="AN48">
        <v>2E-3</v>
      </c>
      <c r="AO48">
        <v>0.17565428571428576</v>
      </c>
    </row>
    <row r="49" spans="1:41" x14ac:dyDescent="0.3">
      <c r="A49" s="15">
        <v>66</v>
      </c>
      <c r="B49" s="15">
        <v>47</v>
      </c>
      <c r="C49" s="16">
        <v>0.91249999999999998</v>
      </c>
      <c r="E49" s="2">
        <v>46</v>
      </c>
      <c r="F49">
        <v>0.9264</v>
      </c>
      <c r="G49">
        <v>0.61309999999999998</v>
      </c>
      <c r="H49">
        <v>0.4803</v>
      </c>
      <c r="I49">
        <v>0.3997</v>
      </c>
      <c r="J49">
        <v>0.34420000000000001</v>
      </c>
      <c r="K49">
        <v>0.30249999999999999</v>
      </c>
      <c r="L49">
        <v>0.26889999999999997</v>
      </c>
      <c r="M49">
        <v>0.24310000000000001</v>
      </c>
      <c r="N49">
        <v>0.22059999999999999</v>
      </c>
      <c r="O49">
        <v>0.2011</v>
      </c>
      <c r="P49">
        <v>0.1842</v>
      </c>
      <c r="Q49">
        <v>0.16919999999999999</v>
      </c>
      <c r="R49">
        <v>0.15579999999999999</v>
      </c>
      <c r="S49">
        <v>0.14330000000000001</v>
      </c>
      <c r="T49">
        <v>0.13220000000000001</v>
      </c>
      <c r="U49">
        <v>0.1217</v>
      </c>
      <c r="V49">
        <v>0.1119</v>
      </c>
      <c r="W49">
        <v>0.1031</v>
      </c>
      <c r="X49">
        <v>9.4399999999999998E-2</v>
      </c>
      <c r="Y49">
        <v>8.6400000000000005E-2</v>
      </c>
      <c r="Z49">
        <v>7.8899999999999998E-2</v>
      </c>
      <c r="AA49">
        <v>7.0599999999999996E-2</v>
      </c>
      <c r="AB49">
        <v>6.3600000000000004E-2</v>
      </c>
      <c r="AC49">
        <v>5.7500000000000002E-2</v>
      </c>
      <c r="AD49">
        <v>0.05</v>
      </c>
      <c r="AE49">
        <v>4.3900000000000002E-2</v>
      </c>
      <c r="AF49">
        <v>3.8300000000000001E-2</v>
      </c>
      <c r="AG49">
        <v>3.1099999999999999E-2</v>
      </c>
      <c r="AH49">
        <v>2.58E-2</v>
      </c>
      <c r="AI49">
        <v>0.02</v>
      </c>
      <c r="AJ49">
        <v>1.44E-2</v>
      </c>
      <c r="AK49">
        <v>0.01</v>
      </c>
      <c r="AL49">
        <v>4.1999999999999997E-3</v>
      </c>
      <c r="AM49">
        <v>0</v>
      </c>
      <c r="AN49">
        <v>0</v>
      </c>
      <c r="AO49">
        <v>0.16601142857142859</v>
      </c>
    </row>
    <row r="50" spans="1:41" x14ac:dyDescent="0.3">
      <c r="A50" s="15">
        <v>66</v>
      </c>
      <c r="B50" s="15">
        <v>48</v>
      </c>
      <c r="C50" s="16">
        <v>0.89500000000000002</v>
      </c>
      <c r="E50" s="2">
        <v>47</v>
      </c>
      <c r="F50">
        <v>0.91249999999999998</v>
      </c>
      <c r="G50">
        <v>0.60029999999999994</v>
      </c>
      <c r="H50">
        <v>0.46750000000000003</v>
      </c>
      <c r="I50">
        <v>0.38719999999999999</v>
      </c>
      <c r="J50">
        <v>0.33250000000000002</v>
      </c>
      <c r="K50">
        <v>0.29139999999999999</v>
      </c>
      <c r="L50">
        <v>0.2586</v>
      </c>
      <c r="M50">
        <v>0.23250000000000001</v>
      </c>
      <c r="N50">
        <v>0.2097</v>
      </c>
      <c r="O50">
        <v>0.19059999999999999</v>
      </c>
      <c r="P50">
        <v>0.1739</v>
      </c>
      <c r="Q50">
        <v>0.15970000000000001</v>
      </c>
      <c r="R50">
        <v>0.14610000000000001</v>
      </c>
      <c r="S50">
        <v>0.1336</v>
      </c>
      <c r="T50">
        <v>0.12280000000000001</v>
      </c>
      <c r="U50">
        <v>0.11219999999999999</v>
      </c>
      <c r="V50">
        <v>0.1028</v>
      </c>
      <c r="W50">
        <v>9.3899999999999997E-2</v>
      </c>
      <c r="X50">
        <v>8.5300000000000001E-2</v>
      </c>
      <c r="Y50">
        <v>7.7799999999999994E-2</v>
      </c>
      <c r="Z50">
        <v>7.0000000000000007E-2</v>
      </c>
      <c r="AA50">
        <v>6.1899999999999997E-2</v>
      </c>
      <c r="AB50">
        <v>5.5599999999999997E-2</v>
      </c>
      <c r="AC50">
        <v>4.9399999999999999E-2</v>
      </c>
      <c r="AD50">
        <v>4.1399999999999999E-2</v>
      </c>
      <c r="AE50">
        <v>3.61E-2</v>
      </c>
      <c r="AF50">
        <v>0.03</v>
      </c>
      <c r="AG50">
        <v>2.3599999999999999E-2</v>
      </c>
      <c r="AH50">
        <v>0.02</v>
      </c>
      <c r="AI50">
        <v>1.1900000000000001E-2</v>
      </c>
      <c r="AJ50">
        <v>0.01</v>
      </c>
      <c r="AK50">
        <v>2.8E-3</v>
      </c>
      <c r="AL50">
        <v>0</v>
      </c>
      <c r="AM50">
        <v>0</v>
      </c>
      <c r="AN50">
        <v>0</v>
      </c>
      <c r="AO50">
        <v>0.15724571428571424</v>
      </c>
    </row>
    <row r="51" spans="1:41" x14ac:dyDescent="0.3">
      <c r="A51" s="15">
        <v>66</v>
      </c>
      <c r="B51" s="15">
        <v>49</v>
      </c>
      <c r="C51" s="16">
        <v>0.87829999999999997</v>
      </c>
      <c r="E51" s="2">
        <v>48</v>
      </c>
      <c r="F51">
        <v>0.89500000000000002</v>
      </c>
      <c r="G51">
        <v>0.58609999999999995</v>
      </c>
      <c r="H51">
        <v>0.45579999999999998</v>
      </c>
      <c r="I51">
        <v>0.37669999999999998</v>
      </c>
      <c r="J51">
        <v>0.32140000000000002</v>
      </c>
      <c r="K51">
        <v>0.28079999999999999</v>
      </c>
      <c r="L51">
        <v>0.24829999999999999</v>
      </c>
      <c r="M51">
        <v>0.22220000000000001</v>
      </c>
      <c r="N51">
        <v>0.2</v>
      </c>
      <c r="O51">
        <v>0.18079999999999999</v>
      </c>
      <c r="P51">
        <v>0.16420000000000001</v>
      </c>
      <c r="Q51">
        <v>0.15</v>
      </c>
      <c r="R51">
        <v>0.13669999999999999</v>
      </c>
      <c r="S51">
        <v>0.1244</v>
      </c>
      <c r="T51">
        <v>0.11360000000000001</v>
      </c>
      <c r="U51">
        <v>0.1033</v>
      </c>
      <c r="V51">
        <v>9.3899999999999997E-2</v>
      </c>
      <c r="W51">
        <v>8.5300000000000001E-2</v>
      </c>
      <c r="X51">
        <v>7.7200000000000005E-2</v>
      </c>
      <c r="Y51">
        <v>7.0000000000000007E-2</v>
      </c>
      <c r="Z51">
        <v>6.0600000000000001E-2</v>
      </c>
      <c r="AA51">
        <v>5.4199999999999998E-2</v>
      </c>
      <c r="AB51">
        <v>4.8300000000000003E-2</v>
      </c>
      <c r="AC51">
        <v>0.04</v>
      </c>
      <c r="AD51">
        <v>3.44E-2</v>
      </c>
      <c r="AE51">
        <v>0.03</v>
      </c>
      <c r="AF51">
        <v>2.1899999999999999E-2</v>
      </c>
      <c r="AG51">
        <v>1.9400000000000001E-2</v>
      </c>
      <c r="AH51">
        <v>1.06E-2</v>
      </c>
      <c r="AI51">
        <v>0.01</v>
      </c>
      <c r="AJ51">
        <v>1.9E-3</v>
      </c>
      <c r="AK51">
        <v>0</v>
      </c>
      <c r="AL51">
        <v>0</v>
      </c>
      <c r="AM51">
        <v>0</v>
      </c>
      <c r="AN51">
        <v>0</v>
      </c>
      <c r="AO51">
        <v>0.14905714285714286</v>
      </c>
    </row>
    <row r="52" spans="1:41" x14ac:dyDescent="0.3">
      <c r="A52" s="15">
        <v>66</v>
      </c>
      <c r="B52" s="15">
        <v>50</v>
      </c>
      <c r="C52" s="16">
        <v>0.86140000000000005</v>
      </c>
      <c r="E52" s="2">
        <v>49</v>
      </c>
      <c r="F52">
        <v>0.87829999999999997</v>
      </c>
      <c r="G52">
        <v>0.57440000000000002</v>
      </c>
      <c r="H52">
        <v>0.4456</v>
      </c>
      <c r="I52">
        <v>0.36559999999999998</v>
      </c>
      <c r="J52">
        <v>0.31030000000000002</v>
      </c>
      <c r="K52">
        <v>0.27029999999999998</v>
      </c>
      <c r="L52">
        <v>0.23830000000000001</v>
      </c>
      <c r="M52">
        <v>0.21190000000000001</v>
      </c>
      <c r="N52">
        <v>0.19</v>
      </c>
      <c r="O52">
        <v>0.1711</v>
      </c>
      <c r="P52">
        <v>0.155</v>
      </c>
      <c r="Q52">
        <v>0.14030000000000001</v>
      </c>
      <c r="R52">
        <v>0.1283</v>
      </c>
      <c r="S52">
        <v>0.1158</v>
      </c>
      <c r="T52">
        <v>0.105</v>
      </c>
      <c r="U52">
        <v>9.5000000000000001E-2</v>
      </c>
      <c r="V52">
        <v>8.5800000000000001E-2</v>
      </c>
      <c r="W52">
        <v>7.7499999999999999E-2</v>
      </c>
      <c r="X52">
        <v>7.0000000000000007E-2</v>
      </c>
      <c r="Y52">
        <v>0.06</v>
      </c>
      <c r="Z52">
        <v>5.3600000000000002E-2</v>
      </c>
      <c r="AA52">
        <v>4.7500000000000001E-2</v>
      </c>
      <c r="AB52">
        <v>0.04</v>
      </c>
      <c r="AC52">
        <v>3.3300000000000003E-2</v>
      </c>
      <c r="AD52">
        <v>2.9399999999999999E-2</v>
      </c>
      <c r="AE52">
        <v>2.06E-2</v>
      </c>
      <c r="AF52">
        <v>1.8599999999999998E-2</v>
      </c>
      <c r="AG52">
        <v>0.01</v>
      </c>
      <c r="AH52">
        <v>0.01</v>
      </c>
      <c r="AI52">
        <v>1.9E-3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0.14152571428571425</v>
      </c>
    </row>
    <row r="53" spans="1:41" x14ac:dyDescent="0.3">
      <c r="A53" s="15">
        <v>66</v>
      </c>
      <c r="B53" s="15">
        <v>51</v>
      </c>
      <c r="C53" s="16">
        <v>0.84670000000000001</v>
      </c>
      <c r="E53" s="2">
        <v>50</v>
      </c>
      <c r="F53">
        <v>0.86140000000000005</v>
      </c>
      <c r="G53">
        <v>0.56030000000000002</v>
      </c>
      <c r="H53">
        <v>0.43359999999999999</v>
      </c>
      <c r="I53">
        <v>0.35439999999999999</v>
      </c>
      <c r="J53">
        <v>0.3</v>
      </c>
      <c r="K53">
        <v>0.25969999999999999</v>
      </c>
      <c r="L53">
        <v>0.2283</v>
      </c>
      <c r="M53">
        <v>0.20219999999999999</v>
      </c>
      <c r="N53">
        <v>0.18060000000000001</v>
      </c>
      <c r="O53">
        <v>0.16189999999999999</v>
      </c>
      <c r="P53">
        <v>0.14610000000000001</v>
      </c>
      <c r="Q53">
        <v>0.13109999999999999</v>
      </c>
      <c r="R53">
        <v>0.1197</v>
      </c>
      <c r="S53">
        <v>0.1075</v>
      </c>
      <c r="T53">
        <v>9.69E-2</v>
      </c>
      <c r="U53">
        <v>8.72E-2</v>
      </c>
      <c r="V53">
        <v>7.8299999999999995E-2</v>
      </c>
      <c r="W53">
        <v>7.0000000000000007E-2</v>
      </c>
      <c r="X53">
        <v>0.06</v>
      </c>
      <c r="Y53">
        <v>5.3100000000000001E-2</v>
      </c>
      <c r="Z53">
        <v>4.7500000000000001E-2</v>
      </c>
      <c r="AA53">
        <v>0.04</v>
      </c>
      <c r="AB53">
        <v>3.2800000000000003E-2</v>
      </c>
      <c r="AC53">
        <v>2.92E-2</v>
      </c>
      <c r="AD53">
        <v>0.02</v>
      </c>
      <c r="AE53">
        <v>1.83E-2</v>
      </c>
      <c r="AF53">
        <v>0.01</v>
      </c>
      <c r="AG53">
        <v>0.01</v>
      </c>
      <c r="AH53">
        <v>1.9E-3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0.13434285714285712</v>
      </c>
    </row>
    <row r="54" spans="1:41" x14ac:dyDescent="0.3">
      <c r="A54" s="15">
        <v>66</v>
      </c>
      <c r="B54" s="15">
        <v>52</v>
      </c>
      <c r="C54" s="16">
        <v>0.84189999999999998</v>
      </c>
      <c r="E54" s="2">
        <v>51</v>
      </c>
      <c r="F54">
        <v>0.84670000000000001</v>
      </c>
      <c r="G54">
        <v>0.54779999999999995</v>
      </c>
      <c r="H54">
        <v>0.42220000000000002</v>
      </c>
      <c r="I54">
        <v>0.34389999999999998</v>
      </c>
      <c r="J54">
        <v>0.28999999999999998</v>
      </c>
      <c r="K54">
        <v>0.25</v>
      </c>
      <c r="L54">
        <v>0.21940000000000001</v>
      </c>
      <c r="M54">
        <v>0.19309999999999999</v>
      </c>
      <c r="N54">
        <v>0.17169999999999999</v>
      </c>
      <c r="O54">
        <v>0.15329999999999999</v>
      </c>
      <c r="P54">
        <v>0.13780000000000001</v>
      </c>
      <c r="Q54">
        <v>0.12280000000000001</v>
      </c>
      <c r="R54">
        <v>0.11</v>
      </c>
      <c r="S54">
        <v>0.1</v>
      </c>
      <c r="T54">
        <v>0.09</v>
      </c>
      <c r="U54">
        <v>0.08</v>
      </c>
      <c r="V54">
        <v>7.0000000000000007E-2</v>
      </c>
      <c r="W54">
        <v>6.0299999999999999E-2</v>
      </c>
      <c r="X54">
        <v>5.3600000000000002E-2</v>
      </c>
      <c r="Y54">
        <v>4.7800000000000002E-2</v>
      </c>
      <c r="Z54">
        <v>0.04</v>
      </c>
      <c r="AA54">
        <v>3.2500000000000001E-2</v>
      </c>
      <c r="AB54">
        <v>2.9399999999999999E-2</v>
      </c>
      <c r="AC54">
        <v>0.02</v>
      </c>
      <c r="AD54">
        <v>1.83E-2</v>
      </c>
      <c r="AE54">
        <v>0.01</v>
      </c>
      <c r="AF54">
        <v>0.01</v>
      </c>
      <c r="AG54">
        <v>2.5000000000000001E-3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0.12780285714285708</v>
      </c>
    </row>
    <row r="55" spans="1:41" x14ac:dyDescent="0.3">
      <c r="A55" s="15">
        <v>66</v>
      </c>
      <c r="B55" s="15">
        <v>53</v>
      </c>
      <c r="C55" s="16">
        <v>0.82950000000000002</v>
      </c>
      <c r="E55" s="2">
        <v>52</v>
      </c>
      <c r="F55">
        <v>0.84189999999999998</v>
      </c>
      <c r="G55">
        <v>0.5383</v>
      </c>
      <c r="H55">
        <v>0.41170000000000001</v>
      </c>
      <c r="I55">
        <v>0.33439999999999998</v>
      </c>
      <c r="J55">
        <v>0.28000000000000003</v>
      </c>
      <c r="K55">
        <v>0.24060000000000001</v>
      </c>
      <c r="L55">
        <v>0.21</v>
      </c>
      <c r="M55">
        <v>0.1847</v>
      </c>
      <c r="N55">
        <v>0.16309999999999999</v>
      </c>
      <c r="O55">
        <v>0.14499999999999999</v>
      </c>
      <c r="P55">
        <v>0.13</v>
      </c>
      <c r="Q55">
        <v>0.115</v>
      </c>
      <c r="R55">
        <v>0.1017</v>
      </c>
      <c r="S55">
        <v>0.09</v>
      </c>
      <c r="T55">
        <v>0.08</v>
      </c>
      <c r="U55">
        <v>7.0300000000000001E-2</v>
      </c>
      <c r="V55">
        <v>6.2199999999999998E-2</v>
      </c>
      <c r="W55">
        <v>5.4699999999999999E-2</v>
      </c>
      <c r="X55">
        <v>4.8899999999999999E-2</v>
      </c>
      <c r="Y55">
        <v>0.04</v>
      </c>
      <c r="Z55">
        <v>3.3099999999999997E-2</v>
      </c>
      <c r="AA55">
        <v>0.03</v>
      </c>
      <c r="AB55">
        <v>0.02</v>
      </c>
      <c r="AC55">
        <v>1.89E-2</v>
      </c>
      <c r="AD55">
        <v>0.01</v>
      </c>
      <c r="AE55">
        <v>0.01</v>
      </c>
      <c r="AF55">
        <v>3.5999999999999999E-3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0.12194571428571427</v>
      </c>
    </row>
    <row r="56" spans="1:41" x14ac:dyDescent="0.3">
      <c r="A56" s="15">
        <v>66</v>
      </c>
      <c r="B56" s="15">
        <v>54</v>
      </c>
      <c r="C56" s="16">
        <v>0.81359999999999999</v>
      </c>
      <c r="E56" s="2">
        <v>53</v>
      </c>
      <c r="F56">
        <v>0.82950000000000002</v>
      </c>
      <c r="G56">
        <v>0.52810000000000001</v>
      </c>
      <c r="H56">
        <v>0.40189999999999998</v>
      </c>
      <c r="I56">
        <v>0.32490000000000002</v>
      </c>
      <c r="J56">
        <v>0.27079999999999999</v>
      </c>
      <c r="K56">
        <v>0.2319</v>
      </c>
      <c r="L56">
        <v>0.20080000000000001</v>
      </c>
      <c r="M56">
        <v>0.17649999999999999</v>
      </c>
      <c r="N56">
        <v>0.15509999999999999</v>
      </c>
      <c r="O56">
        <v>0.13730000000000001</v>
      </c>
      <c r="P56">
        <v>0.12</v>
      </c>
      <c r="Q56">
        <v>0.1081</v>
      </c>
      <c r="R56">
        <v>9.5100000000000004E-2</v>
      </c>
      <c r="S56">
        <v>8.3500000000000005E-2</v>
      </c>
      <c r="T56">
        <v>7.3200000000000001E-2</v>
      </c>
      <c r="U56">
        <v>6.4600000000000005E-2</v>
      </c>
      <c r="V56">
        <v>5.6800000000000003E-2</v>
      </c>
      <c r="W56">
        <v>0.05</v>
      </c>
      <c r="X56">
        <v>0.04</v>
      </c>
      <c r="Y56">
        <v>3.4099999999999998E-2</v>
      </c>
      <c r="Z56">
        <v>0.03</v>
      </c>
      <c r="AA56">
        <v>0.02</v>
      </c>
      <c r="AB56">
        <v>0.02</v>
      </c>
      <c r="AC56">
        <v>0.01</v>
      </c>
      <c r="AD56">
        <v>0.01</v>
      </c>
      <c r="AE56">
        <v>4.5999999999999999E-3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0.11647999999999996</v>
      </c>
    </row>
    <row r="57" spans="1:41" x14ac:dyDescent="0.3">
      <c r="A57" s="15">
        <v>66</v>
      </c>
      <c r="B57" s="15">
        <v>55</v>
      </c>
      <c r="C57" s="16">
        <v>0.80159999999999998</v>
      </c>
      <c r="E57" s="2">
        <v>54</v>
      </c>
      <c r="F57">
        <v>0.81359999999999999</v>
      </c>
      <c r="G57">
        <v>0.51559999999999995</v>
      </c>
      <c r="H57">
        <v>0.39190000000000003</v>
      </c>
      <c r="I57">
        <v>0.31530000000000002</v>
      </c>
      <c r="J57">
        <v>0.26219999999999999</v>
      </c>
      <c r="K57">
        <v>0.22359999999999999</v>
      </c>
      <c r="L57">
        <v>0.19309999999999999</v>
      </c>
      <c r="M57">
        <v>0.16830000000000001</v>
      </c>
      <c r="N57">
        <v>0.14749999999999999</v>
      </c>
      <c r="O57">
        <v>0.13</v>
      </c>
      <c r="P57">
        <v>0.11310000000000001</v>
      </c>
      <c r="Q57">
        <v>0.1</v>
      </c>
      <c r="R57">
        <v>8.8900000000000007E-2</v>
      </c>
      <c r="S57">
        <v>7.7799999999999994E-2</v>
      </c>
      <c r="T57">
        <v>6.8099999999999994E-2</v>
      </c>
      <c r="U57">
        <v>5.9700000000000003E-2</v>
      </c>
      <c r="V57">
        <v>0.05</v>
      </c>
      <c r="W57">
        <v>4.0300000000000002E-2</v>
      </c>
      <c r="X57">
        <v>3.56E-2</v>
      </c>
      <c r="Y57">
        <v>0.03</v>
      </c>
      <c r="Z57">
        <v>2.1399999999999999E-2</v>
      </c>
      <c r="AA57">
        <v>0.02</v>
      </c>
      <c r="AB57">
        <v>0.01</v>
      </c>
      <c r="AC57">
        <v>0.01</v>
      </c>
      <c r="AD57">
        <v>6.4000000000000003E-3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0.11121142857142854</v>
      </c>
    </row>
    <row r="58" spans="1:41" x14ac:dyDescent="0.3">
      <c r="A58" s="15">
        <v>66</v>
      </c>
      <c r="B58" s="15">
        <v>56</v>
      </c>
      <c r="C58" s="16">
        <v>0.78969999999999996</v>
      </c>
      <c r="E58" s="2">
        <v>55</v>
      </c>
      <c r="F58">
        <v>0.80159999999999998</v>
      </c>
      <c r="G58">
        <v>0.50490000000000002</v>
      </c>
      <c r="H58">
        <v>0.38190000000000002</v>
      </c>
      <c r="I58">
        <v>0.30620000000000003</v>
      </c>
      <c r="J58">
        <v>0.253</v>
      </c>
      <c r="K58">
        <v>0.21490000000000001</v>
      </c>
      <c r="L58">
        <v>0.18429999999999999</v>
      </c>
      <c r="M58">
        <v>0.16</v>
      </c>
      <c r="N58">
        <v>0.14000000000000001</v>
      </c>
      <c r="O58">
        <v>0.1203</v>
      </c>
      <c r="P58">
        <v>0.10589999999999999</v>
      </c>
      <c r="Q58">
        <v>9.1899999999999996E-2</v>
      </c>
      <c r="R58">
        <v>0.08</v>
      </c>
      <c r="S58">
        <v>7.0000000000000007E-2</v>
      </c>
      <c r="T58">
        <v>0.06</v>
      </c>
      <c r="U58">
        <v>0.05</v>
      </c>
      <c r="V58">
        <v>4.3200000000000002E-2</v>
      </c>
      <c r="W58">
        <v>3.78E-2</v>
      </c>
      <c r="X58">
        <v>0.03</v>
      </c>
      <c r="Y58">
        <v>2.3E-2</v>
      </c>
      <c r="Z58">
        <v>0.02</v>
      </c>
      <c r="AA58">
        <v>1.1599999999999999E-2</v>
      </c>
      <c r="AB58">
        <v>0.01</v>
      </c>
      <c r="AC58">
        <v>8.6E-3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0.10597428571428572</v>
      </c>
    </row>
    <row r="59" spans="1:41" x14ac:dyDescent="0.3">
      <c r="A59" s="15">
        <v>66</v>
      </c>
      <c r="B59" s="15">
        <v>57</v>
      </c>
      <c r="C59" s="16">
        <v>0.78390000000000004</v>
      </c>
      <c r="E59" s="2">
        <v>56</v>
      </c>
      <c r="F59">
        <v>0.78969999999999996</v>
      </c>
      <c r="G59">
        <v>0.49540000000000001</v>
      </c>
      <c r="H59">
        <v>0.37409999999999999</v>
      </c>
      <c r="I59">
        <v>0.2984</v>
      </c>
      <c r="J59">
        <v>0.24510000000000001</v>
      </c>
      <c r="K59">
        <v>0.20730000000000001</v>
      </c>
      <c r="L59">
        <v>0.17649999999999999</v>
      </c>
      <c r="M59">
        <v>0.15110000000000001</v>
      </c>
      <c r="N59">
        <v>0.1305</v>
      </c>
      <c r="O59">
        <v>0.1135</v>
      </c>
      <c r="P59">
        <v>0.1</v>
      </c>
      <c r="Q59">
        <v>8.5900000000000004E-2</v>
      </c>
      <c r="R59">
        <v>7.3499999999999996E-2</v>
      </c>
      <c r="S59">
        <v>6.3E-2</v>
      </c>
      <c r="T59">
        <v>5.3800000000000001E-2</v>
      </c>
      <c r="U59">
        <v>4.65E-2</v>
      </c>
      <c r="V59">
        <v>0.04</v>
      </c>
      <c r="W59">
        <v>0.03</v>
      </c>
      <c r="X59">
        <v>2.5100000000000001E-2</v>
      </c>
      <c r="Y59">
        <v>0.02</v>
      </c>
      <c r="Z59">
        <v>1.38E-2</v>
      </c>
      <c r="AA59">
        <v>0.01</v>
      </c>
      <c r="AB59">
        <v>0.01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0.10151999999999999</v>
      </c>
    </row>
    <row r="60" spans="1:41" x14ac:dyDescent="0.3">
      <c r="A60" s="15">
        <v>66</v>
      </c>
      <c r="B60" s="15">
        <v>58</v>
      </c>
      <c r="C60" s="16">
        <v>0.77510000000000001</v>
      </c>
      <c r="E60" s="2">
        <v>57</v>
      </c>
      <c r="F60">
        <v>0.78390000000000004</v>
      </c>
      <c r="G60">
        <v>0.48870000000000002</v>
      </c>
      <c r="H60">
        <v>0.36499999999999999</v>
      </c>
      <c r="I60">
        <v>0.28999999999999998</v>
      </c>
      <c r="J60">
        <v>0.23760000000000001</v>
      </c>
      <c r="K60">
        <v>0.2</v>
      </c>
      <c r="L60">
        <v>0.17</v>
      </c>
      <c r="M60">
        <v>0.14499999999999999</v>
      </c>
      <c r="N60">
        <v>0.12470000000000001</v>
      </c>
      <c r="O60">
        <v>0.1084</v>
      </c>
      <c r="P60">
        <v>9.11E-2</v>
      </c>
      <c r="Q60">
        <v>0.08</v>
      </c>
      <c r="R60">
        <v>6.9699999999999998E-2</v>
      </c>
      <c r="S60">
        <v>5.9499999999999997E-2</v>
      </c>
      <c r="T60">
        <v>0.05</v>
      </c>
      <c r="U60">
        <v>0.04</v>
      </c>
      <c r="V60">
        <v>3.1300000000000001E-2</v>
      </c>
      <c r="W60">
        <v>2.8199999999999999E-2</v>
      </c>
      <c r="X60">
        <v>0.02</v>
      </c>
      <c r="Y60">
        <v>1.66E-2</v>
      </c>
      <c r="Z60">
        <v>0.01</v>
      </c>
      <c r="AA60">
        <v>0.01</v>
      </c>
      <c r="AB60">
        <v>1.1000000000000001E-3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9.7737142857142842E-2</v>
      </c>
    </row>
    <row r="61" spans="1:41" x14ac:dyDescent="0.3">
      <c r="A61" s="15">
        <v>66</v>
      </c>
      <c r="B61" s="15">
        <v>59</v>
      </c>
      <c r="C61" s="16">
        <v>0.76319999999999999</v>
      </c>
      <c r="E61" s="2">
        <v>58</v>
      </c>
      <c r="F61">
        <v>0.77510000000000001</v>
      </c>
      <c r="G61">
        <v>0.47970000000000002</v>
      </c>
      <c r="H61">
        <v>0.3584</v>
      </c>
      <c r="I61">
        <v>0.28110000000000002</v>
      </c>
      <c r="J61">
        <v>0.23</v>
      </c>
      <c r="K61">
        <v>0.19109999999999999</v>
      </c>
      <c r="L61">
        <v>0.1605</v>
      </c>
      <c r="M61">
        <v>0.14000000000000001</v>
      </c>
      <c r="N61">
        <v>0.12</v>
      </c>
      <c r="O61">
        <v>0.1</v>
      </c>
      <c r="P61">
        <v>8.6800000000000002E-2</v>
      </c>
      <c r="Q61">
        <v>7.1599999999999997E-2</v>
      </c>
      <c r="R61">
        <v>0.06</v>
      </c>
      <c r="S61">
        <v>0.05</v>
      </c>
      <c r="T61">
        <v>4.1399999999999999E-2</v>
      </c>
      <c r="U61">
        <v>3.5900000000000001E-2</v>
      </c>
      <c r="V61">
        <v>0.03</v>
      </c>
      <c r="W61">
        <v>0.02</v>
      </c>
      <c r="X61">
        <v>0.02</v>
      </c>
      <c r="Y61">
        <v>0.01</v>
      </c>
      <c r="Z61">
        <v>0.01</v>
      </c>
      <c r="AA61">
        <v>4.1000000000000003E-3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9.3591428571428562E-2</v>
      </c>
    </row>
    <row r="62" spans="1:41" x14ac:dyDescent="0.3">
      <c r="A62" s="15">
        <v>66</v>
      </c>
      <c r="B62" s="15">
        <v>60</v>
      </c>
      <c r="C62" s="16">
        <v>0.75609999999999999</v>
      </c>
      <c r="E62" s="2">
        <v>59</v>
      </c>
      <c r="F62">
        <v>0.76319999999999999</v>
      </c>
      <c r="G62">
        <v>0.4703</v>
      </c>
      <c r="H62">
        <v>0.35</v>
      </c>
      <c r="I62">
        <v>0.27450000000000002</v>
      </c>
      <c r="J62">
        <v>0.22239999999999999</v>
      </c>
      <c r="K62">
        <v>0.1855</v>
      </c>
      <c r="L62">
        <v>0.1555</v>
      </c>
      <c r="M62">
        <v>0.1303</v>
      </c>
      <c r="N62">
        <v>0.11</v>
      </c>
      <c r="O62">
        <v>9.4700000000000006E-2</v>
      </c>
      <c r="P62">
        <v>0.08</v>
      </c>
      <c r="Q62">
        <v>6.9199999999999998E-2</v>
      </c>
      <c r="R62">
        <v>5.7599999999999998E-2</v>
      </c>
      <c r="S62">
        <v>4.8399999999999999E-2</v>
      </c>
      <c r="T62">
        <v>0.04</v>
      </c>
      <c r="U62">
        <v>0.03</v>
      </c>
      <c r="V62">
        <v>2.2599999999999999E-2</v>
      </c>
      <c r="W62">
        <v>0.02</v>
      </c>
      <c r="X62">
        <v>0.01</v>
      </c>
      <c r="Y62">
        <v>0.01</v>
      </c>
      <c r="Z62">
        <v>7.9000000000000008E-3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9.0059999999999987E-2</v>
      </c>
    </row>
    <row r="63" spans="1:41" x14ac:dyDescent="0.3">
      <c r="A63" s="15">
        <v>66</v>
      </c>
      <c r="B63" s="15">
        <v>61</v>
      </c>
      <c r="C63" s="16">
        <v>0.74870000000000003</v>
      </c>
      <c r="E63" s="2">
        <v>60</v>
      </c>
      <c r="F63">
        <v>0.75609999999999999</v>
      </c>
      <c r="G63">
        <v>0.46260000000000001</v>
      </c>
      <c r="H63">
        <v>0.34179999999999999</v>
      </c>
      <c r="I63">
        <v>0.26889999999999997</v>
      </c>
      <c r="J63">
        <v>0.21820000000000001</v>
      </c>
      <c r="K63">
        <v>0.18</v>
      </c>
      <c r="L63">
        <v>0.15</v>
      </c>
      <c r="M63">
        <v>0.1255</v>
      </c>
      <c r="N63">
        <v>0.1061</v>
      </c>
      <c r="O63">
        <v>0.09</v>
      </c>
      <c r="P63">
        <v>7.4200000000000002E-2</v>
      </c>
      <c r="Q63">
        <v>0.06</v>
      </c>
      <c r="R63">
        <v>0.05</v>
      </c>
      <c r="S63">
        <v>0.04</v>
      </c>
      <c r="T63">
        <v>3.2099999999999997E-2</v>
      </c>
      <c r="U63">
        <v>2.8899999999999999E-2</v>
      </c>
      <c r="V63">
        <v>0.02</v>
      </c>
      <c r="W63">
        <v>1.4500000000000001E-2</v>
      </c>
      <c r="X63">
        <v>0.01</v>
      </c>
      <c r="Y63">
        <v>0.01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8.682571428571427E-2</v>
      </c>
    </row>
    <row r="64" spans="1:41" x14ac:dyDescent="0.3">
      <c r="A64" s="15">
        <v>66</v>
      </c>
      <c r="B64" s="15">
        <v>62</v>
      </c>
      <c r="C64" s="16">
        <v>0.74539999999999995</v>
      </c>
      <c r="E64" s="2">
        <v>61</v>
      </c>
      <c r="F64">
        <v>0.74870000000000003</v>
      </c>
      <c r="G64">
        <v>0.4592</v>
      </c>
      <c r="H64">
        <v>0.33639999999999998</v>
      </c>
      <c r="I64">
        <v>0.26</v>
      </c>
      <c r="J64">
        <v>0.21</v>
      </c>
      <c r="K64">
        <v>0.17100000000000001</v>
      </c>
      <c r="L64">
        <v>0.14130000000000001</v>
      </c>
      <c r="M64">
        <v>0.12</v>
      </c>
      <c r="N64">
        <v>0.1</v>
      </c>
      <c r="O64">
        <v>8.1500000000000003E-2</v>
      </c>
      <c r="P64">
        <v>7.0000000000000007E-2</v>
      </c>
      <c r="Q64">
        <v>5.8700000000000002E-2</v>
      </c>
      <c r="R64">
        <v>4.82E-2</v>
      </c>
      <c r="S64">
        <v>0.04</v>
      </c>
      <c r="T64">
        <v>0.03</v>
      </c>
      <c r="U64">
        <v>0.02</v>
      </c>
      <c r="V64">
        <v>0.02</v>
      </c>
      <c r="W64">
        <v>0.01</v>
      </c>
      <c r="X64">
        <v>0.01</v>
      </c>
      <c r="Y64">
        <v>2.8E-3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8.3937142857142849E-2</v>
      </c>
    </row>
    <row r="65" spans="1:41" x14ac:dyDescent="0.3">
      <c r="A65" s="15">
        <v>66</v>
      </c>
      <c r="B65" s="15">
        <v>63</v>
      </c>
      <c r="C65" s="16">
        <v>0.73799999999999999</v>
      </c>
      <c r="E65" s="2">
        <v>62</v>
      </c>
      <c r="F65">
        <v>0.74539999999999995</v>
      </c>
      <c r="G65">
        <v>0.45029999999999998</v>
      </c>
      <c r="H65">
        <v>0.33</v>
      </c>
      <c r="I65">
        <v>0.25559999999999999</v>
      </c>
      <c r="J65">
        <v>0.2036</v>
      </c>
      <c r="K65">
        <v>0.16900000000000001</v>
      </c>
      <c r="L65">
        <v>0.14000000000000001</v>
      </c>
      <c r="M65">
        <v>0.1133</v>
      </c>
      <c r="N65">
        <v>9.4100000000000003E-2</v>
      </c>
      <c r="O65">
        <v>0.08</v>
      </c>
      <c r="P65">
        <v>6.3299999999999995E-2</v>
      </c>
      <c r="Q65">
        <v>0.05</v>
      </c>
      <c r="R65">
        <v>0.04</v>
      </c>
      <c r="S65">
        <v>3.0499999999999999E-2</v>
      </c>
      <c r="T65">
        <v>2.64E-2</v>
      </c>
      <c r="U65">
        <v>0.02</v>
      </c>
      <c r="V65">
        <v>0.01</v>
      </c>
      <c r="W65">
        <v>0.01</v>
      </c>
      <c r="X65">
        <v>7.9000000000000008E-3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8.1125714285714287E-2</v>
      </c>
    </row>
    <row r="66" spans="1:41" x14ac:dyDescent="0.3">
      <c r="A66" s="15">
        <v>66</v>
      </c>
      <c r="B66" s="15">
        <v>64</v>
      </c>
      <c r="C66" s="16">
        <v>0.73050000000000004</v>
      </c>
      <c r="E66" s="2">
        <v>63</v>
      </c>
      <c r="F66">
        <v>0.73799999999999999</v>
      </c>
      <c r="G66">
        <v>0.44219999999999998</v>
      </c>
      <c r="H66">
        <v>0.32279999999999998</v>
      </c>
      <c r="I66">
        <v>0.25</v>
      </c>
      <c r="J66">
        <v>0.2</v>
      </c>
      <c r="K66">
        <v>0.16</v>
      </c>
      <c r="L66">
        <v>0.1305</v>
      </c>
      <c r="M66">
        <v>0.11</v>
      </c>
      <c r="N66">
        <v>0.09</v>
      </c>
      <c r="O66">
        <v>7.1800000000000003E-2</v>
      </c>
      <c r="P66">
        <v>0.06</v>
      </c>
      <c r="Q66">
        <v>0.05</v>
      </c>
      <c r="R66">
        <v>0.04</v>
      </c>
      <c r="S66">
        <v>0.03</v>
      </c>
      <c r="T66">
        <v>0.02</v>
      </c>
      <c r="U66">
        <v>1.8499999999999999E-2</v>
      </c>
      <c r="V66">
        <v>0.01</v>
      </c>
      <c r="W66">
        <v>0.01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7.8679999999999972E-2</v>
      </c>
    </row>
    <row r="67" spans="1:41" x14ac:dyDescent="0.3">
      <c r="A67" s="15">
        <v>66</v>
      </c>
      <c r="B67" s="15">
        <v>65</v>
      </c>
      <c r="C67" s="16">
        <v>0.7278</v>
      </c>
      <c r="E67" s="2">
        <v>64</v>
      </c>
      <c r="F67">
        <v>0.73050000000000004</v>
      </c>
      <c r="G67">
        <v>0.44</v>
      </c>
      <c r="H67">
        <v>0.32</v>
      </c>
      <c r="I67">
        <v>0.24479999999999999</v>
      </c>
      <c r="J67">
        <v>0.1928</v>
      </c>
      <c r="K67">
        <v>0.16</v>
      </c>
      <c r="L67">
        <v>0.13</v>
      </c>
      <c r="M67">
        <v>0.1052</v>
      </c>
      <c r="N67">
        <v>8.5699999999999998E-2</v>
      </c>
      <c r="O67">
        <v>7.0000000000000007E-2</v>
      </c>
      <c r="P67">
        <v>5.6500000000000002E-2</v>
      </c>
      <c r="Q67">
        <v>4.2299999999999997E-2</v>
      </c>
      <c r="R67">
        <v>3.3000000000000002E-2</v>
      </c>
      <c r="S67">
        <v>2.8299999999999999E-2</v>
      </c>
      <c r="T67">
        <v>0.02</v>
      </c>
      <c r="U67">
        <v>0.01</v>
      </c>
      <c r="V67">
        <v>0.01</v>
      </c>
      <c r="W67">
        <v>5.0000000000000001E-3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7.6688571428571425E-2</v>
      </c>
    </row>
    <row r="68" spans="1:41" x14ac:dyDescent="0.3">
      <c r="A68" s="15">
        <v>66</v>
      </c>
      <c r="B68" s="15">
        <v>66</v>
      </c>
      <c r="C68" s="16">
        <v>0.72389999999999999</v>
      </c>
      <c r="E68" s="2">
        <v>65</v>
      </c>
      <c r="F68">
        <v>0.7278</v>
      </c>
      <c r="G68">
        <v>0.4335</v>
      </c>
      <c r="H68">
        <v>0.311</v>
      </c>
      <c r="I68">
        <v>0.24</v>
      </c>
      <c r="J68">
        <v>0.19</v>
      </c>
      <c r="K68">
        <v>0.15</v>
      </c>
      <c r="L68">
        <v>0.12230000000000001</v>
      </c>
      <c r="M68">
        <v>0.1</v>
      </c>
      <c r="N68">
        <v>0.08</v>
      </c>
      <c r="O68">
        <v>6.7199999999999996E-2</v>
      </c>
      <c r="P68">
        <v>0.05</v>
      </c>
      <c r="Q68">
        <v>0.04</v>
      </c>
      <c r="R68">
        <v>0.03</v>
      </c>
      <c r="S68">
        <v>0.02</v>
      </c>
      <c r="T68">
        <v>0.02</v>
      </c>
      <c r="U68">
        <v>0.01</v>
      </c>
      <c r="V68">
        <v>0.01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7.4337142857142838E-2</v>
      </c>
    </row>
    <row r="69" spans="1:41" x14ac:dyDescent="0.3">
      <c r="A69" s="15">
        <v>66</v>
      </c>
      <c r="B69" s="15">
        <v>67</v>
      </c>
      <c r="C69" s="16">
        <v>0.7167</v>
      </c>
      <c r="E69" s="2">
        <v>66</v>
      </c>
      <c r="F69">
        <v>0.72389999999999999</v>
      </c>
      <c r="G69">
        <v>0.43</v>
      </c>
      <c r="H69">
        <v>0.31</v>
      </c>
      <c r="I69">
        <v>0.23849999999999999</v>
      </c>
      <c r="J69">
        <v>0.188</v>
      </c>
      <c r="K69">
        <v>0.15</v>
      </c>
      <c r="L69">
        <v>0.12</v>
      </c>
      <c r="M69">
        <v>0.1</v>
      </c>
      <c r="N69">
        <v>0.08</v>
      </c>
      <c r="O69">
        <v>0.06</v>
      </c>
      <c r="P69">
        <v>0.05</v>
      </c>
      <c r="Q69">
        <v>0.04</v>
      </c>
      <c r="R69">
        <v>0.03</v>
      </c>
      <c r="S69">
        <v>0.02</v>
      </c>
      <c r="T69">
        <v>1.0699999999999999E-2</v>
      </c>
      <c r="U69">
        <v>0.01</v>
      </c>
      <c r="V69">
        <v>6.6E-3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7.3362857142857132E-2</v>
      </c>
    </row>
    <row r="70" spans="1:41" x14ac:dyDescent="0.3">
      <c r="A70" s="15">
        <v>66</v>
      </c>
      <c r="B70" s="15">
        <v>68</v>
      </c>
      <c r="C70" s="16">
        <v>0.71099999999999997</v>
      </c>
      <c r="E70" s="2">
        <v>67</v>
      </c>
      <c r="F70">
        <v>0.7167</v>
      </c>
      <c r="G70">
        <v>0.4279</v>
      </c>
      <c r="H70">
        <v>0.30599999999999999</v>
      </c>
      <c r="I70">
        <v>0.23</v>
      </c>
      <c r="J70">
        <v>0.18</v>
      </c>
      <c r="K70">
        <v>0.14760000000000001</v>
      </c>
      <c r="L70">
        <v>0.12</v>
      </c>
      <c r="M70">
        <v>9.3100000000000002E-2</v>
      </c>
      <c r="N70">
        <v>7.5499999999999998E-2</v>
      </c>
      <c r="O70">
        <v>0.06</v>
      </c>
      <c r="P70">
        <v>0.05</v>
      </c>
      <c r="Q70">
        <v>3.5499999999999997E-2</v>
      </c>
      <c r="R70">
        <v>2.98E-2</v>
      </c>
      <c r="S70">
        <v>0.02</v>
      </c>
      <c r="T70">
        <v>0.01</v>
      </c>
      <c r="U70">
        <v>0.01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7.1774285714285693E-2</v>
      </c>
    </row>
    <row r="71" spans="1:41" x14ac:dyDescent="0.3">
      <c r="A71" s="15">
        <v>66</v>
      </c>
      <c r="B71" s="15">
        <v>69</v>
      </c>
      <c r="C71" s="16">
        <v>0.70369999999999999</v>
      </c>
      <c r="E71" s="2">
        <v>68</v>
      </c>
      <c r="F71">
        <v>0.71099999999999997</v>
      </c>
      <c r="G71">
        <v>0.42099999999999999</v>
      </c>
      <c r="H71">
        <v>0.30099999999999999</v>
      </c>
      <c r="I71">
        <v>0.23</v>
      </c>
      <c r="J71">
        <v>0.18</v>
      </c>
      <c r="K71">
        <v>0.14000000000000001</v>
      </c>
      <c r="L71">
        <v>0.1145</v>
      </c>
      <c r="M71">
        <v>0.09</v>
      </c>
      <c r="N71">
        <v>7.0000000000000007E-2</v>
      </c>
      <c r="O71">
        <v>0.06</v>
      </c>
      <c r="P71">
        <v>4.1000000000000002E-2</v>
      </c>
      <c r="Q71">
        <v>0.03</v>
      </c>
      <c r="R71">
        <v>0.02</v>
      </c>
      <c r="S71">
        <v>0.02</v>
      </c>
      <c r="T71">
        <v>0.01</v>
      </c>
      <c r="U71">
        <v>0.01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6.9957142857142829E-2</v>
      </c>
    </row>
    <row r="72" spans="1:41" x14ac:dyDescent="0.3">
      <c r="A72" s="15">
        <v>66</v>
      </c>
      <c r="B72" s="15">
        <v>70</v>
      </c>
      <c r="C72" s="16">
        <v>0.70399999999999996</v>
      </c>
      <c r="E72" s="2">
        <v>69</v>
      </c>
      <c r="F72">
        <v>0.70369999999999999</v>
      </c>
      <c r="G72">
        <v>0.41980000000000001</v>
      </c>
      <c r="H72">
        <v>0.3</v>
      </c>
      <c r="I72">
        <v>0.23</v>
      </c>
      <c r="J72">
        <v>0.18</v>
      </c>
      <c r="K72">
        <v>0.14000000000000001</v>
      </c>
      <c r="L72">
        <v>0.11</v>
      </c>
      <c r="M72">
        <v>0.09</v>
      </c>
      <c r="N72">
        <v>7.0000000000000007E-2</v>
      </c>
      <c r="O72">
        <v>5.91E-2</v>
      </c>
      <c r="P72">
        <v>0.04</v>
      </c>
      <c r="Q72">
        <v>0.03</v>
      </c>
      <c r="R72">
        <v>0.02</v>
      </c>
      <c r="S72">
        <v>1.72E-2</v>
      </c>
      <c r="T72">
        <v>0.01</v>
      </c>
      <c r="U72">
        <v>7.7000000000000002E-3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6.9357142857142826E-2</v>
      </c>
    </row>
    <row r="73" spans="1:41" x14ac:dyDescent="0.3">
      <c r="A73" s="15">
        <v>66</v>
      </c>
      <c r="B73" s="15">
        <v>71</v>
      </c>
      <c r="C73" s="16">
        <v>0.70640000000000003</v>
      </c>
      <c r="E73" s="2">
        <v>70</v>
      </c>
      <c r="F73">
        <v>0.70399999999999996</v>
      </c>
      <c r="G73">
        <v>0.41810000000000003</v>
      </c>
      <c r="H73">
        <v>0.3</v>
      </c>
      <c r="I73">
        <v>0.23</v>
      </c>
      <c r="J73">
        <v>0.18</v>
      </c>
      <c r="K73">
        <v>0.14000000000000001</v>
      </c>
      <c r="L73">
        <v>0.11</v>
      </c>
      <c r="M73">
        <v>0.09</v>
      </c>
      <c r="N73">
        <v>7.0000000000000007E-2</v>
      </c>
      <c r="O73">
        <v>0.05</v>
      </c>
      <c r="P73">
        <v>0.04</v>
      </c>
      <c r="Q73">
        <v>0.03</v>
      </c>
      <c r="R73">
        <v>0.02</v>
      </c>
      <c r="S73">
        <v>0.01</v>
      </c>
      <c r="T73">
        <v>0.01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6.8631428571428538E-2</v>
      </c>
    </row>
    <row r="74" spans="1:41" x14ac:dyDescent="0.3">
      <c r="A74" s="15">
        <v>66</v>
      </c>
      <c r="B74" s="15">
        <v>72</v>
      </c>
      <c r="C74" s="16">
        <v>0.70820000000000005</v>
      </c>
      <c r="E74" s="2">
        <v>71</v>
      </c>
      <c r="F74">
        <v>0.70640000000000003</v>
      </c>
      <c r="G74">
        <v>0.41930000000000001</v>
      </c>
      <c r="H74">
        <v>0.3</v>
      </c>
      <c r="I74">
        <v>0.22889999999999999</v>
      </c>
      <c r="J74">
        <v>0.18</v>
      </c>
      <c r="K74">
        <v>0.14000000000000001</v>
      </c>
      <c r="L74">
        <v>0.11</v>
      </c>
      <c r="M74">
        <v>0.09</v>
      </c>
      <c r="N74">
        <v>7.0000000000000007E-2</v>
      </c>
      <c r="O74">
        <v>0.05</v>
      </c>
      <c r="P74">
        <v>0.04</v>
      </c>
      <c r="Q74">
        <v>0.03</v>
      </c>
      <c r="R74">
        <v>0.02</v>
      </c>
      <c r="S74">
        <v>0.01</v>
      </c>
      <c r="T74">
        <v>0.01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6.8702857142857107E-2</v>
      </c>
    </row>
    <row r="75" spans="1:41" x14ac:dyDescent="0.3">
      <c r="A75" s="15">
        <v>66</v>
      </c>
      <c r="B75" s="15">
        <v>73</v>
      </c>
      <c r="C75" s="16">
        <v>0.70269999999999999</v>
      </c>
      <c r="E75" s="2">
        <v>72</v>
      </c>
      <c r="F75">
        <v>0.70820000000000005</v>
      </c>
      <c r="G75">
        <v>0.41820000000000002</v>
      </c>
      <c r="H75">
        <v>0.3</v>
      </c>
      <c r="I75">
        <v>0.22889999999999999</v>
      </c>
      <c r="J75">
        <v>0.18</v>
      </c>
      <c r="K75">
        <v>0.14000000000000001</v>
      </c>
      <c r="L75">
        <v>0.11</v>
      </c>
      <c r="M75">
        <v>0.09</v>
      </c>
      <c r="N75">
        <v>7.0000000000000007E-2</v>
      </c>
      <c r="O75">
        <v>0.05</v>
      </c>
      <c r="P75">
        <v>0.04</v>
      </c>
      <c r="Q75">
        <v>0.03</v>
      </c>
      <c r="R75">
        <v>0.02</v>
      </c>
      <c r="S75">
        <v>0.01</v>
      </c>
      <c r="T75">
        <v>0.01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6.8722857142857099E-2</v>
      </c>
    </row>
    <row r="76" spans="1:41" x14ac:dyDescent="0.3">
      <c r="A76" s="15">
        <v>66</v>
      </c>
      <c r="B76" s="15">
        <v>74</v>
      </c>
      <c r="C76" s="16">
        <v>0.70850000000000002</v>
      </c>
      <c r="E76" s="2">
        <v>73</v>
      </c>
      <c r="F76">
        <v>0.70269999999999999</v>
      </c>
      <c r="G76">
        <v>0.41270000000000001</v>
      </c>
      <c r="H76">
        <v>0.3</v>
      </c>
      <c r="I76">
        <v>0.23</v>
      </c>
      <c r="J76">
        <v>0.18</v>
      </c>
      <c r="K76">
        <v>0.14000000000000001</v>
      </c>
      <c r="L76">
        <v>0.11</v>
      </c>
      <c r="M76">
        <v>0.09</v>
      </c>
      <c r="N76">
        <v>7.0000000000000007E-2</v>
      </c>
      <c r="O76">
        <v>0.05</v>
      </c>
      <c r="P76">
        <v>0.04</v>
      </c>
      <c r="Q76">
        <v>0.03</v>
      </c>
      <c r="R76">
        <v>0.02</v>
      </c>
      <c r="S76">
        <v>0.01</v>
      </c>
      <c r="T76">
        <v>0.01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6.8439999999999959E-2</v>
      </c>
    </row>
    <row r="77" spans="1:41" x14ac:dyDescent="0.3">
      <c r="A77" s="15">
        <v>66</v>
      </c>
      <c r="B77" s="15">
        <v>75</v>
      </c>
      <c r="C77" s="16">
        <v>0.71060000000000001</v>
      </c>
      <c r="E77" s="2">
        <v>74</v>
      </c>
      <c r="F77">
        <v>0.70850000000000002</v>
      </c>
      <c r="G77">
        <v>0.41660000000000003</v>
      </c>
      <c r="H77">
        <v>0.3</v>
      </c>
      <c r="I77">
        <v>0.23</v>
      </c>
      <c r="J77">
        <v>0.18</v>
      </c>
      <c r="K77">
        <v>0.14000000000000001</v>
      </c>
      <c r="L77">
        <v>0.11</v>
      </c>
      <c r="M77">
        <v>0.09</v>
      </c>
      <c r="N77">
        <v>7.0000000000000007E-2</v>
      </c>
      <c r="O77">
        <v>5.62E-2</v>
      </c>
      <c r="P77">
        <v>0.04</v>
      </c>
      <c r="Q77">
        <v>0.03</v>
      </c>
      <c r="R77">
        <v>0.02</v>
      </c>
      <c r="S77">
        <v>1.6400000000000001E-2</v>
      </c>
      <c r="T77">
        <v>0.01</v>
      </c>
      <c r="U77">
        <v>6.6E-3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6.9265714285714264E-2</v>
      </c>
    </row>
    <row r="78" spans="1:41" x14ac:dyDescent="0.3">
      <c r="A78" s="15">
        <v>66</v>
      </c>
      <c r="B78" s="15">
        <v>76</v>
      </c>
      <c r="C78" s="16">
        <v>0.71630000000000005</v>
      </c>
      <c r="E78" s="2">
        <v>75</v>
      </c>
      <c r="F78">
        <v>0.71060000000000001</v>
      </c>
      <c r="G78">
        <v>0.42</v>
      </c>
      <c r="H78">
        <v>0.3</v>
      </c>
      <c r="I78">
        <v>0.23</v>
      </c>
      <c r="J78">
        <v>0.18</v>
      </c>
      <c r="K78">
        <v>0.14000000000000001</v>
      </c>
      <c r="L78">
        <v>0.11459999999999999</v>
      </c>
      <c r="M78">
        <v>0.09</v>
      </c>
      <c r="N78">
        <v>7.0000000000000007E-2</v>
      </c>
      <c r="O78">
        <v>0.06</v>
      </c>
      <c r="P78">
        <v>4.1500000000000002E-2</v>
      </c>
      <c r="Q78">
        <v>0.03</v>
      </c>
      <c r="R78">
        <v>2.0199999999999999E-2</v>
      </c>
      <c r="S78">
        <v>0.02</v>
      </c>
      <c r="T78">
        <v>0.01</v>
      </c>
      <c r="U78">
        <v>0.01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6.9911428571428541E-2</v>
      </c>
    </row>
    <row r="79" spans="1:41" x14ac:dyDescent="0.3">
      <c r="A79" s="15">
        <v>66</v>
      </c>
      <c r="B79" s="15">
        <v>77</v>
      </c>
      <c r="C79" s="16">
        <v>0.72729999999999995</v>
      </c>
      <c r="E79" s="2">
        <v>76</v>
      </c>
      <c r="F79">
        <v>0.71630000000000005</v>
      </c>
      <c r="G79">
        <v>0.4229</v>
      </c>
      <c r="H79">
        <v>0.30549999999999999</v>
      </c>
      <c r="I79">
        <v>0.23019999999999999</v>
      </c>
      <c r="J79">
        <v>0.18079999999999999</v>
      </c>
      <c r="K79">
        <v>0.1482</v>
      </c>
      <c r="L79">
        <v>0.12</v>
      </c>
      <c r="M79">
        <v>9.5299999999999996E-2</v>
      </c>
      <c r="N79">
        <v>7.8E-2</v>
      </c>
      <c r="O79">
        <v>0.06</v>
      </c>
      <c r="P79">
        <v>0.05</v>
      </c>
      <c r="Q79">
        <v>3.7600000000000001E-2</v>
      </c>
      <c r="R79">
        <v>0.03</v>
      </c>
      <c r="S79">
        <v>0.02</v>
      </c>
      <c r="T79">
        <v>0.01</v>
      </c>
      <c r="U79">
        <v>0.01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7.1851428571428552E-2</v>
      </c>
    </row>
    <row r="80" spans="1:41" x14ac:dyDescent="0.3">
      <c r="A80" s="15">
        <v>66</v>
      </c>
      <c r="B80" s="15">
        <v>78</v>
      </c>
      <c r="C80" s="16">
        <v>0.73839999999999995</v>
      </c>
      <c r="E80" s="2">
        <v>77</v>
      </c>
      <c r="F80">
        <v>0.72729999999999995</v>
      </c>
      <c r="G80">
        <v>0.43</v>
      </c>
      <c r="H80">
        <v>0.31</v>
      </c>
      <c r="I80">
        <v>0.2394</v>
      </c>
      <c r="J80">
        <v>0.19</v>
      </c>
      <c r="K80">
        <v>0.15</v>
      </c>
      <c r="L80">
        <v>0.12</v>
      </c>
      <c r="M80">
        <v>0.1</v>
      </c>
      <c r="N80">
        <v>0.08</v>
      </c>
      <c r="O80">
        <v>6.2E-2</v>
      </c>
      <c r="P80">
        <v>0.05</v>
      </c>
      <c r="Q80">
        <v>0.04</v>
      </c>
      <c r="R80">
        <v>0.03</v>
      </c>
      <c r="S80">
        <v>0.02</v>
      </c>
      <c r="T80">
        <v>1.55E-2</v>
      </c>
      <c r="U80">
        <v>0.01</v>
      </c>
      <c r="V80">
        <v>9.4000000000000004E-3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7.3817142857142831E-2</v>
      </c>
    </row>
    <row r="81" spans="1:41" x14ac:dyDescent="0.3">
      <c r="A81" s="15">
        <v>66</v>
      </c>
      <c r="B81" s="15">
        <v>79</v>
      </c>
      <c r="C81" s="16">
        <v>0.74060000000000004</v>
      </c>
      <c r="E81" s="2">
        <v>78</v>
      </c>
      <c r="F81">
        <v>0.73839999999999995</v>
      </c>
      <c r="G81">
        <v>0.43530000000000002</v>
      </c>
      <c r="H81">
        <v>0.3155</v>
      </c>
      <c r="I81">
        <v>0.24099999999999999</v>
      </c>
      <c r="J81">
        <v>0.1908</v>
      </c>
      <c r="K81">
        <v>0.15629999999999999</v>
      </c>
      <c r="L81">
        <v>0.12820000000000001</v>
      </c>
      <c r="M81">
        <v>0.10199999999999999</v>
      </c>
      <c r="N81">
        <v>8.3099999999999993E-2</v>
      </c>
      <c r="O81">
        <v>7.0000000000000007E-2</v>
      </c>
      <c r="P81">
        <v>5.4100000000000002E-2</v>
      </c>
      <c r="Q81">
        <v>4.0599999999999997E-2</v>
      </c>
      <c r="R81">
        <v>3.0800000000000001E-2</v>
      </c>
      <c r="S81">
        <v>2.47E-2</v>
      </c>
      <c r="T81">
        <v>0.02</v>
      </c>
      <c r="U81">
        <v>0.01</v>
      </c>
      <c r="V81">
        <v>0.01</v>
      </c>
      <c r="W81">
        <v>2.5000000000000001E-3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7.580857142857142E-2</v>
      </c>
    </row>
    <row r="82" spans="1:41" x14ac:dyDescent="0.3">
      <c r="A82" s="15">
        <v>66</v>
      </c>
      <c r="B82" s="15">
        <v>80</v>
      </c>
      <c r="C82" s="16">
        <v>0.74639999999999995</v>
      </c>
      <c r="E82" s="2">
        <v>79</v>
      </c>
      <c r="F82">
        <v>0.74060000000000004</v>
      </c>
      <c r="G82">
        <v>0.44169999999999998</v>
      </c>
      <c r="H82">
        <v>0.32040000000000002</v>
      </c>
      <c r="I82">
        <v>0.24979999999999999</v>
      </c>
      <c r="J82">
        <v>0.2</v>
      </c>
      <c r="K82">
        <v>0.16</v>
      </c>
      <c r="L82">
        <v>0.13120000000000001</v>
      </c>
      <c r="M82">
        <v>0.11</v>
      </c>
      <c r="N82">
        <v>0.09</v>
      </c>
      <c r="O82">
        <v>7.2099999999999997E-2</v>
      </c>
      <c r="P82">
        <v>0.06</v>
      </c>
      <c r="Q82">
        <v>0.05</v>
      </c>
      <c r="R82">
        <v>0.04</v>
      </c>
      <c r="S82">
        <v>0.03</v>
      </c>
      <c r="T82">
        <v>0.02</v>
      </c>
      <c r="U82">
        <v>1.7100000000000001E-2</v>
      </c>
      <c r="V82">
        <v>0.01</v>
      </c>
      <c r="W82">
        <v>0.01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7.8654285714285704E-2</v>
      </c>
    </row>
    <row r="83" spans="1:41" x14ac:dyDescent="0.3">
      <c r="A83" s="15">
        <v>66</v>
      </c>
      <c r="B83" s="15">
        <v>81</v>
      </c>
      <c r="C83" s="16">
        <v>0.76019999999999999</v>
      </c>
      <c r="E83" s="2">
        <v>80</v>
      </c>
      <c r="F83">
        <v>0.74639999999999995</v>
      </c>
      <c r="G83">
        <v>0.44979999999999998</v>
      </c>
      <c r="H83">
        <v>0.33</v>
      </c>
      <c r="I83">
        <v>0.25619999999999998</v>
      </c>
      <c r="J83">
        <v>0.20530000000000001</v>
      </c>
      <c r="K83">
        <v>0.17</v>
      </c>
      <c r="L83">
        <v>0.14000000000000001</v>
      </c>
      <c r="M83">
        <v>0.11550000000000001</v>
      </c>
      <c r="N83">
        <v>9.6199999999999994E-2</v>
      </c>
      <c r="O83">
        <v>0.08</v>
      </c>
      <c r="P83">
        <v>6.5500000000000003E-2</v>
      </c>
      <c r="Q83">
        <v>5.2299999999999999E-2</v>
      </c>
      <c r="R83">
        <v>4.1500000000000002E-2</v>
      </c>
      <c r="S83">
        <v>3.3399999999999999E-2</v>
      </c>
      <c r="T83">
        <v>2.81E-2</v>
      </c>
      <c r="U83">
        <v>0.02</v>
      </c>
      <c r="V83">
        <v>1.3599999999999999E-2</v>
      </c>
      <c r="W83">
        <v>0.01</v>
      </c>
      <c r="X83">
        <v>9.4000000000000004E-3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8.1805714285714273E-2</v>
      </c>
    </row>
    <row r="84" spans="1:41" x14ac:dyDescent="0.3">
      <c r="A84" s="15">
        <v>66</v>
      </c>
      <c r="B84" s="15">
        <v>82</v>
      </c>
      <c r="C84" s="16">
        <v>0.76859999999999995</v>
      </c>
      <c r="E84" s="2">
        <v>81</v>
      </c>
      <c r="F84">
        <v>0.76019999999999999</v>
      </c>
      <c r="G84">
        <v>0.45779999999999998</v>
      </c>
      <c r="H84">
        <v>0.33929999999999999</v>
      </c>
      <c r="I84">
        <v>0.2651</v>
      </c>
      <c r="J84">
        <v>0.21379999999999999</v>
      </c>
      <c r="K84">
        <v>0.17749999999999999</v>
      </c>
      <c r="L84">
        <v>0.14779999999999999</v>
      </c>
      <c r="M84">
        <v>0.12330000000000001</v>
      </c>
      <c r="N84">
        <v>0.10349999999999999</v>
      </c>
      <c r="O84">
        <v>8.7499999999999994E-2</v>
      </c>
      <c r="P84">
        <v>7.1599999999999997E-2</v>
      </c>
      <c r="Q84">
        <v>0.06</v>
      </c>
      <c r="R84">
        <v>0.05</v>
      </c>
      <c r="S84">
        <v>0.04</v>
      </c>
      <c r="T84">
        <v>3.0499999999999999E-2</v>
      </c>
      <c r="U84">
        <v>2.5100000000000001E-2</v>
      </c>
      <c r="V84">
        <v>0.02</v>
      </c>
      <c r="W84">
        <v>1.2200000000000001E-2</v>
      </c>
      <c r="X84">
        <v>0.01</v>
      </c>
      <c r="Y84">
        <v>8.0000000000000002E-3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8.5805714285714291E-2</v>
      </c>
    </row>
    <row r="85" spans="1:41" x14ac:dyDescent="0.3">
      <c r="A85" s="15">
        <v>66</v>
      </c>
      <c r="B85" s="15">
        <v>83</v>
      </c>
      <c r="C85" s="16">
        <v>0.78810000000000002</v>
      </c>
      <c r="E85" s="2">
        <v>82</v>
      </c>
      <c r="F85">
        <v>0.76859999999999995</v>
      </c>
      <c r="G85">
        <v>0.46929999999999999</v>
      </c>
      <c r="H85">
        <v>0.34889999999999999</v>
      </c>
      <c r="I85">
        <v>0.27500000000000002</v>
      </c>
      <c r="J85">
        <v>0.22389999999999999</v>
      </c>
      <c r="K85">
        <v>0.1862</v>
      </c>
      <c r="L85">
        <v>0.15659999999999999</v>
      </c>
      <c r="M85">
        <v>0.13250000000000001</v>
      </c>
      <c r="N85">
        <v>0.1123</v>
      </c>
      <c r="O85">
        <v>9.5399999999999999E-2</v>
      </c>
      <c r="P85">
        <v>0.08</v>
      </c>
      <c r="Q85">
        <v>6.8699999999999997E-2</v>
      </c>
      <c r="R85">
        <v>5.7500000000000002E-2</v>
      </c>
      <c r="S85">
        <v>4.82E-2</v>
      </c>
      <c r="T85">
        <v>0.04</v>
      </c>
      <c r="U85">
        <v>0.03</v>
      </c>
      <c r="V85">
        <v>2.4500000000000001E-2</v>
      </c>
      <c r="W85">
        <v>0.02</v>
      </c>
      <c r="X85">
        <v>1.2500000000000001E-2</v>
      </c>
      <c r="Y85">
        <v>0.01</v>
      </c>
      <c r="Z85">
        <v>8.2000000000000007E-3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9.0522857142857155E-2</v>
      </c>
    </row>
    <row r="86" spans="1:41" x14ac:dyDescent="0.3">
      <c r="A86" s="15">
        <v>66</v>
      </c>
      <c r="B86" s="15">
        <v>84</v>
      </c>
      <c r="C86" s="16">
        <v>0.80689999999999995</v>
      </c>
      <c r="E86" s="2">
        <v>83</v>
      </c>
      <c r="F86">
        <v>0.78810000000000002</v>
      </c>
      <c r="G86">
        <v>0.4824</v>
      </c>
      <c r="H86">
        <v>0.3619</v>
      </c>
      <c r="I86">
        <v>0.28639999999999999</v>
      </c>
      <c r="J86">
        <v>0.23480000000000001</v>
      </c>
      <c r="K86">
        <v>0.19670000000000001</v>
      </c>
      <c r="L86">
        <v>0.1666</v>
      </c>
      <c r="M86">
        <v>0.1424</v>
      </c>
      <c r="N86">
        <v>0.12239999999999999</v>
      </c>
      <c r="O86">
        <v>0.1047</v>
      </c>
      <c r="P86">
        <v>0.09</v>
      </c>
      <c r="Q86">
        <v>7.7100000000000002E-2</v>
      </c>
      <c r="R86">
        <v>6.5699999999999995E-2</v>
      </c>
      <c r="S86">
        <v>5.5500000000000001E-2</v>
      </c>
      <c r="T86">
        <v>4.6899999999999997E-2</v>
      </c>
      <c r="U86">
        <v>3.95E-2</v>
      </c>
      <c r="V86">
        <v>3.0200000000000001E-2</v>
      </c>
      <c r="W86">
        <v>2.4799999999999999E-2</v>
      </c>
      <c r="X86">
        <v>0.02</v>
      </c>
      <c r="Y86">
        <v>1.38E-2</v>
      </c>
      <c r="Z86">
        <v>0.01</v>
      </c>
      <c r="AA86">
        <v>8.9999999999999993E-3</v>
      </c>
      <c r="AB86">
        <v>2.9999999999999997E-4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9.6262857142857094E-2</v>
      </c>
    </row>
    <row r="87" spans="1:41" x14ac:dyDescent="0.3">
      <c r="A87" s="15">
        <v>66</v>
      </c>
      <c r="B87" s="15">
        <v>85</v>
      </c>
      <c r="C87" s="16">
        <v>0.82969999999999999</v>
      </c>
      <c r="E87" s="2">
        <v>84</v>
      </c>
      <c r="F87">
        <v>0.80689999999999995</v>
      </c>
      <c r="G87">
        <v>0.4975</v>
      </c>
      <c r="H87">
        <v>0.37559999999999999</v>
      </c>
      <c r="I87">
        <v>0.3</v>
      </c>
      <c r="J87">
        <v>0.24709999999999999</v>
      </c>
      <c r="K87">
        <v>0.20849999999999999</v>
      </c>
      <c r="L87">
        <v>0.17799999999999999</v>
      </c>
      <c r="M87">
        <v>0.15390000000000001</v>
      </c>
      <c r="N87">
        <v>0.1336</v>
      </c>
      <c r="O87">
        <v>0.1154</v>
      </c>
      <c r="P87">
        <v>0.1008</v>
      </c>
      <c r="Q87">
        <v>8.7099999999999997E-2</v>
      </c>
      <c r="R87">
        <v>7.5399999999999995E-2</v>
      </c>
      <c r="S87">
        <v>6.4899999999999999E-2</v>
      </c>
      <c r="T87">
        <v>5.5599999999999997E-2</v>
      </c>
      <c r="U87">
        <v>4.7500000000000001E-2</v>
      </c>
      <c r="V87">
        <v>0.04</v>
      </c>
      <c r="W87">
        <v>3.1899999999999998E-2</v>
      </c>
      <c r="X87">
        <v>2.6800000000000001E-2</v>
      </c>
      <c r="Y87">
        <v>0.02</v>
      </c>
      <c r="Z87">
        <v>1.5800000000000002E-2</v>
      </c>
      <c r="AA87">
        <v>0.01</v>
      </c>
      <c r="AB87">
        <v>0.01</v>
      </c>
      <c r="AC87">
        <v>2.5000000000000001E-3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0.10299428571428572</v>
      </c>
    </row>
    <row r="88" spans="1:41" x14ac:dyDescent="0.3">
      <c r="A88" s="15">
        <v>66</v>
      </c>
      <c r="B88" s="15">
        <v>86</v>
      </c>
      <c r="C88" s="16">
        <v>0.84319999999999995</v>
      </c>
      <c r="E88" s="2">
        <v>85</v>
      </c>
      <c r="F88">
        <v>0.82969999999999999</v>
      </c>
      <c r="G88">
        <v>0.51339999999999997</v>
      </c>
      <c r="H88">
        <v>0.39100000000000001</v>
      </c>
      <c r="I88">
        <v>0.31390000000000001</v>
      </c>
      <c r="J88">
        <v>0.26200000000000001</v>
      </c>
      <c r="K88">
        <v>0.22259999999999999</v>
      </c>
      <c r="L88">
        <v>0.192</v>
      </c>
      <c r="M88">
        <v>0.16619999999999999</v>
      </c>
      <c r="N88">
        <v>0.1459</v>
      </c>
      <c r="O88">
        <v>0.1275</v>
      </c>
      <c r="P88">
        <v>0.113</v>
      </c>
      <c r="Q88">
        <v>9.8199999999999996E-2</v>
      </c>
      <c r="R88">
        <v>8.6400000000000005E-2</v>
      </c>
      <c r="S88">
        <v>7.5700000000000003E-2</v>
      </c>
      <c r="T88">
        <v>6.59E-2</v>
      </c>
      <c r="U88">
        <v>5.6899999999999999E-2</v>
      </c>
      <c r="V88">
        <v>4.8899999999999999E-2</v>
      </c>
      <c r="W88">
        <v>4.1300000000000003E-2</v>
      </c>
      <c r="X88">
        <v>3.4599999999999999E-2</v>
      </c>
      <c r="Y88">
        <v>2.9000000000000001E-2</v>
      </c>
      <c r="Z88">
        <v>2.1999999999999999E-2</v>
      </c>
      <c r="AA88">
        <v>1.84E-2</v>
      </c>
      <c r="AB88">
        <v>1.1299999999999999E-2</v>
      </c>
      <c r="AC88">
        <v>0.01</v>
      </c>
      <c r="AD88">
        <v>5.4000000000000003E-3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0.11089142857142857</v>
      </c>
    </row>
    <row r="89" spans="1:41" x14ac:dyDescent="0.3">
      <c r="A89" s="15">
        <v>66</v>
      </c>
      <c r="B89" s="15">
        <v>87</v>
      </c>
      <c r="C89" s="16">
        <v>0.86780000000000002</v>
      </c>
      <c r="E89" s="2">
        <v>86</v>
      </c>
      <c r="F89">
        <v>0.84319999999999995</v>
      </c>
      <c r="G89">
        <v>0.53059999999999996</v>
      </c>
      <c r="H89">
        <v>0.4052</v>
      </c>
      <c r="I89">
        <v>0.32919999999999999</v>
      </c>
      <c r="J89">
        <v>0.27550000000000002</v>
      </c>
      <c r="K89">
        <v>0.23580000000000001</v>
      </c>
      <c r="L89">
        <v>0.20530000000000001</v>
      </c>
      <c r="M89">
        <v>0.18099999999999999</v>
      </c>
      <c r="N89">
        <v>0.1595</v>
      </c>
      <c r="O89">
        <v>0.1419</v>
      </c>
      <c r="P89">
        <v>0.1255</v>
      </c>
      <c r="Q89">
        <v>0.11269999999999999</v>
      </c>
      <c r="R89">
        <v>9.8900000000000002E-2</v>
      </c>
      <c r="S89">
        <v>8.7400000000000005E-2</v>
      </c>
      <c r="T89">
        <v>7.7299999999999994E-2</v>
      </c>
      <c r="U89">
        <v>6.7900000000000002E-2</v>
      </c>
      <c r="V89">
        <v>0.06</v>
      </c>
      <c r="W89">
        <v>5.2400000000000002E-2</v>
      </c>
      <c r="X89">
        <v>4.4499999999999998E-2</v>
      </c>
      <c r="Y89">
        <v>3.7900000000000003E-2</v>
      </c>
      <c r="Z89">
        <v>3.1300000000000001E-2</v>
      </c>
      <c r="AA89">
        <v>2.53E-2</v>
      </c>
      <c r="AB89">
        <v>0.02</v>
      </c>
      <c r="AC89">
        <v>1.4800000000000001E-2</v>
      </c>
      <c r="AD89">
        <v>0.01</v>
      </c>
      <c r="AE89">
        <v>8.3999999999999995E-3</v>
      </c>
      <c r="AF89">
        <v>1.6000000000000001E-3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0.11951714285714282</v>
      </c>
    </row>
    <row r="90" spans="1:41" x14ac:dyDescent="0.3">
      <c r="A90" s="15">
        <v>66</v>
      </c>
      <c r="B90" s="15">
        <v>88</v>
      </c>
      <c r="C90" s="16">
        <v>0.89359999999999995</v>
      </c>
      <c r="E90" s="2">
        <v>87</v>
      </c>
      <c r="F90">
        <v>0.86780000000000002</v>
      </c>
      <c r="G90">
        <v>0.55059999999999998</v>
      </c>
      <c r="H90">
        <v>0.4249</v>
      </c>
      <c r="I90">
        <v>0.34620000000000001</v>
      </c>
      <c r="J90">
        <v>0.29310000000000003</v>
      </c>
      <c r="K90">
        <v>0.25290000000000001</v>
      </c>
      <c r="L90">
        <v>0.22170000000000001</v>
      </c>
      <c r="M90">
        <v>0.1958</v>
      </c>
      <c r="N90">
        <v>0.1749</v>
      </c>
      <c r="O90">
        <v>0.15579999999999999</v>
      </c>
      <c r="P90">
        <v>0.14019999999999999</v>
      </c>
      <c r="Q90">
        <v>0.12570000000000001</v>
      </c>
      <c r="R90">
        <v>0.1137</v>
      </c>
      <c r="S90">
        <v>0.10199999999999999</v>
      </c>
      <c r="T90">
        <v>9.1499999999999998E-2</v>
      </c>
      <c r="U90">
        <v>8.2199999999999995E-2</v>
      </c>
      <c r="V90">
        <v>7.3099999999999998E-2</v>
      </c>
      <c r="W90">
        <v>6.4299999999999996E-2</v>
      </c>
      <c r="X90">
        <v>5.62E-2</v>
      </c>
      <c r="Y90">
        <v>4.8500000000000001E-2</v>
      </c>
      <c r="Z90">
        <v>4.2500000000000003E-2</v>
      </c>
      <c r="AA90">
        <v>3.5400000000000001E-2</v>
      </c>
      <c r="AB90">
        <v>2.92E-2</v>
      </c>
      <c r="AC90">
        <v>2.35E-2</v>
      </c>
      <c r="AD90">
        <v>1.8800000000000001E-2</v>
      </c>
      <c r="AE90">
        <v>1.3100000000000001E-2</v>
      </c>
      <c r="AF90">
        <v>0.01</v>
      </c>
      <c r="AG90">
        <v>5.4999999999999997E-3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0.13026000000000001</v>
      </c>
    </row>
    <row r="91" spans="1:41" x14ac:dyDescent="0.3">
      <c r="A91" s="15">
        <v>66</v>
      </c>
      <c r="B91" s="15">
        <v>89</v>
      </c>
      <c r="C91" s="16">
        <v>0.91539999999999999</v>
      </c>
      <c r="E91" s="2">
        <v>88</v>
      </c>
      <c r="F91">
        <v>0.89359999999999995</v>
      </c>
      <c r="G91">
        <v>0.57220000000000004</v>
      </c>
      <c r="H91">
        <v>0.44540000000000002</v>
      </c>
      <c r="I91">
        <v>0.3654</v>
      </c>
      <c r="J91">
        <v>0.31130000000000002</v>
      </c>
      <c r="K91">
        <v>0.27100000000000002</v>
      </c>
      <c r="L91">
        <v>0.23930000000000001</v>
      </c>
      <c r="M91">
        <v>0.2142</v>
      </c>
      <c r="N91">
        <v>0.19189999999999999</v>
      </c>
      <c r="O91">
        <v>0.1734</v>
      </c>
      <c r="P91">
        <v>0.156</v>
      </c>
      <c r="Q91">
        <v>0.14249999999999999</v>
      </c>
      <c r="R91">
        <v>0.129</v>
      </c>
      <c r="S91">
        <v>0.1163</v>
      </c>
      <c r="T91">
        <v>0.10580000000000001</v>
      </c>
      <c r="U91">
        <v>9.5799999999999996E-2</v>
      </c>
      <c r="V91">
        <v>8.6300000000000002E-2</v>
      </c>
      <c r="W91">
        <v>7.7799999999999994E-2</v>
      </c>
      <c r="X91">
        <v>7.0099999999999996E-2</v>
      </c>
      <c r="Y91">
        <v>6.3100000000000003E-2</v>
      </c>
      <c r="Z91">
        <v>5.4899999999999997E-2</v>
      </c>
      <c r="AA91">
        <v>4.7199999999999999E-2</v>
      </c>
      <c r="AB91">
        <v>4.19E-2</v>
      </c>
      <c r="AC91">
        <v>3.4799999999999998E-2</v>
      </c>
      <c r="AD91">
        <v>2.8500000000000001E-2</v>
      </c>
      <c r="AE91">
        <v>2.3300000000000001E-2</v>
      </c>
      <c r="AF91">
        <v>1.78E-2</v>
      </c>
      <c r="AG91">
        <v>1.2800000000000001E-2</v>
      </c>
      <c r="AH91">
        <v>9.7000000000000003E-3</v>
      </c>
      <c r="AI91">
        <v>4.1999999999999997E-3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0.14272857142857143</v>
      </c>
    </row>
    <row r="92" spans="1:41" x14ac:dyDescent="0.3">
      <c r="A92" s="15">
        <v>66</v>
      </c>
      <c r="B92" s="15">
        <v>90</v>
      </c>
      <c r="C92" s="16">
        <v>0.94330000000000003</v>
      </c>
      <c r="E92" s="2">
        <v>89</v>
      </c>
      <c r="F92">
        <v>0.91539999999999999</v>
      </c>
      <c r="G92">
        <v>0.59670000000000001</v>
      </c>
      <c r="H92">
        <v>0.46810000000000002</v>
      </c>
      <c r="I92">
        <v>0.38740000000000002</v>
      </c>
      <c r="J92">
        <v>0.3322</v>
      </c>
      <c r="K92">
        <v>0.2913</v>
      </c>
      <c r="L92">
        <v>0.25900000000000001</v>
      </c>
      <c r="M92">
        <v>0.23280000000000001</v>
      </c>
      <c r="N92">
        <v>0.2104</v>
      </c>
      <c r="O92">
        <v>0.1913</v>
      </c>
      <c r="P92">
        <v>0.17480000000000001</v>
      </c>
      <c r="Q92">
        <v>0.16</v>
      </c>
      <c r="R92">
        <v>0.1462</v>
      </c>
      <c r="S92">
        <v>0.1346</v>
      </c>
      <c r="T92">
        <v>0.12379999999999999</v>
      </c>
      <c r="U92">
        <v>0.11360000000000001</v>
      </c>
      <c r="V92">
        <v>0.10390000000000001</v>
      </c>
      <c r="W92">
        <v>9.4600000000000004E-2</v>
      </c>
      <c r="X92">
        <v>8.5500000000000007E-2</v>
      </c>
      <c r="Y92">
        <v>7.7499999999999999E-2</v>
      </c>
      <c r="Z92">
        <v>7.0400000000000004E-2</v>
      </c>
      <c r="AA92">
        <v>6.3600000000000004E-2</v>
      </c>
      <c r="AB92">
        <v>5.5500000000000001E-2</v>
      </c>
      <c r="AC92">
        <v>4.87E-2</v>
      </c>
      <c r="AD92">
        <v>4.3299999999999998E-2</v>
      </c>
      <c r="AE92">
        <v>3.5700000000000003E-2</v>
      </c>
      <c r="AF92">
        <v>3.0300000000000001E-2</v>
      </c>
      <c r="AG92">
        <v>2.4500000000000001E-2</v>
      </c>
      <c r="AH92">
        <v>1.8599999999999998E-2</v>
      </c>
      <c r="AI92">
        <v>1.38E-2</v>
      </c>
      <c r="AJ92">
        <v>8.8000000000000005E-3</v>
      </c>
      <c r="AK92">
        <v>4.1000000000000003E-3</v>
      </c>
      <c r="AL92">
        <v>0</v>
      </c>
      <c r="AM92">
        <v>0</v>
      </c>
      <c r="AN92">
        <v>0</v>
      </c>
      <c r="AO92">
        <v>0.15761142857142862</v>
      </c>
    </row>
    <row r="93" spans="1:41" x14ac:dyDescent="0.3">
      <c r="A93" s="15">
        <v>67</v>
      </c>
      <c r="B93" s="15">
        <v>0</v>
      </c>
      <c r="C93" s="16">
        <v>1.7730999999999999</v>
      </c>
      <c r="E93" s="2">
        <v>90</v>
      </c>
      <c r="F93">
        <v>0.94330000000000003</v>
      </c>
      <c r="G93">
        <v>0.61919999999999997</v>
      </c>
      <c r="H93">
        <v>0.48609999999999998</v>
      </c>
      <c r="I93">
        <v>0.40439999999999998</v>
      </c>
      <c r="J93">
        <v>0.34810000000000002</v>
      </c>
      <c r="K93">
        <v>0.30719999999999997</v>
      </c>
      <c r="L93">
        <v>0.27439999999999998</v>
      </c>
      <c r="M93">
        <v>0.24809999999999999</v>
      </c>
      <c r="N93">
        <v>0.22559999999999999</v>
      </c>
      <c r="O93">
        <v>0.20610000000000001</v>
      </c>
      <c r="P93">
        <v>0.18920000000000001</v>
      </c>
      <c r="Q93">
        <v>0.1744</v>
      </c>
      <c r="R93">
        <v>0.16109999999999999</v>
      </c>
      <c r="S93">
        <v>0.14860000000000001</v>
      </c>
      <c r="T93">
        <v>0.13750000000000001</v>
      </c>
      <c r="U93">
        <v>0.12690000000000001</v>
      </c>
      <c r="V93">
        <v>0.1172</v>
      </c>
      <c r="W93">
        <v>0.1081</v>
      </c>
      <c r="X93">
        <v>9.9699999999999997E-2</v>
      </c>
      <c r="Y93">
        <v>9.0800000000000006E-2</v>
      </c>
      <c r="Z93">
        <v>8.3099999999999993E-2</v>
      </c>
      <c r="AA93">
        <v>7.5800000000000006E-2</v>
      </c>
      <c r="AB93">
        <v>6.8599999999999994E-2</v>
      </c>
      <c r="AC93">
        <v>6.1100000000000002E-2</v>
      </c>
      <c r="AD93">
        <v>5.4699999999999999E-2</v>
      </c>
      <c r="AE93">
        <v>4.8599999999999997E-2</v>
      </c>
      <c r="AF93">
        <v>4.1700000000000001E-2</v>
      </c>
      <c r="AG93">
        <v>3.61E-2</v>
      </c>
      <c r="AH93">
        <v>0.03</v>
      </c>
      <c r="AI93">
        <v>2.3900000000000001E-2</v>
      </c>
      <c r="AJ93">
        <v>1.9400000000000001E-2</v>
      </c>
      <c r="AK93">
        <v>1.2500000000000001E-2</v>
      </c>
      <c r="AL93">
        <v>8.8999999999999999E-3</v>
      </c>
      <c r="AM93">
        <v>1.4E-3</v>
      </c>
      <c r="AN93">
        <v>0</v>
      </c>
      <c r="AO93">
        <v>0.17090857142857149</v>
      </c>
    </row>
    <row r="94" spans="1:41" x14ac:dyDescent="0.3">
      <c r="A94" s="15">
        <v>67</v>
      </c>
      <c r="B94" s="15">
        <v>1</v>
      </c>
      <c r="C94" s="16">
        <v>1.7393000000000001</v>
      </c>
      <c r="E94" s="2" t="s">
        <v>3</v>
      </c>
      <c r="F94">
        <v>1.1406010989010984</v>
      </c>
      <c r="G94">
        <v>0.79200109890109927</v>
      </c>
      <c r="H94">
        <v>0.64715494505494475</v>
      </c>
      <c r="I94">
        <v>0.55810769230769242</v>
      </c>
      <c r="J94">
        <v>0.49638571428571449</v>
      </c>
      <c r="K94">
        <v>0.45029670329670324</v>
      </c>
      <c r="L94">
        <v>0.41425714285714282</v>
      </c>
      <c r="M94">
        <v>0.38536813186813212</v>
      </c>
      <c r="N94">
        <v>0.36106923076923086</v>
      </c>
      <c r="O94">
        <v>0.34050329670329665</v>
      </c>
      <c r="P94">
        <v>0.32304945054945056</v>
      </c>
      <c r="Q94">
        <v>0.30819450549450556</v>
      </c>
      <c r="R94">
        <v>0.29521978021978029</v>
      </c>
      <c r="S94">
        <v>0.28401758241758251</v>
      </c>
      <c r="T94">
        <v>0.27452307692307698</v>
      </c>
      <c r="U94">
        <v>0.26616703296703315</v>
      </c>
      <c r="V94">
        <v>0.25907912087912083</v>
      </c>
      <c r="W94">
        <v>0.25337362637362637</v>
      </c>
      <c r="X94">
        <v>0.24867142857142863</v>
      </c>
      <c r="Y94">
        <v>0.24468131868131882</v>
      </c>
      <c r="Z94">
        <v>0.24124725274725284</v>
      </c>
      <c r="AA94">
        <v>0.23826483516483538</v>
      </c>
      <c r="AB94">
        <v>0.23569999999999994</v>
      </c>
      <c r="AC94">
        <v>0.23346593406593411</v>
      </c>
      <c r="AD94">
        <v>0.23156923076923089</v>
      </c>
      <c r="AE94">
        <v>0.22991868131868143</v>
      </c>
      <c r="AF94">
        <v>0.22851098901098901</v>
      </c>
      <c r="AG94">
        <v>0.22732197802197812</v>
      </c>
      <c r="AH94">
        <v>0.2263142857142858</v>
      </c>
      <c r="AI94">
        <v>0.22550329670329675</v>
      </c>
      <c r="AJ94">
        <v>0.2248549450549451</v>
      </c>
      <c r="AK94">
        <v>0.2243428571428572</v>
      </c>
      <c r="AL94">
        <v>0.22399340659340661</v>
      </c>
      <c r="AM94">
        <v>0.22374725274725277</v>
      </c>
      <c r="AN94">
        <v>0.22367362637362639</v>
      </c>
      <c r="AO94">
        <v>0.3366043014128729</v>
      </c>
    </row>
    <row r="95" spans="1:41" x14ac:dyDescent="0.3">
      <c r="A95" s="15">
        <v>67</v>
      </c>
      <c r="B95" s="15">
        <v>2</v>
      </c>
      <c r="C95" s="16">
        <v>1.6927000000000001</v>
      </c>
    </row>
    <row r="96" spans="1:41" x14ac:dyDescent="0.3">
      <c r="A96" s="15">
        <v>67</v>
      </c>
      <c r="B96" s="15">
        <v>3</v>
      </c>
      <c r="C96" s="16">
        <v>1.6501999999999999</v>
      </c>
    </row>
    <row r="97" spans="1:3" x14ac:dyDescent="0.3">
      <c r="A97" s="15">
        <v>67</v>
      </c>
      <c r="B97" s="15">
        <v>4</v>
      </c>
      <c r="C97" s="16">
        <v>1.6076999999999999</v>
      </c>
    </row>
    <row r="98" spans="1:3" x14ac:dyDescent="0.3">
      <c r="A98" s="15">
        <v>67</v>
      </c>
      <c r="B98" s="15">
        <v>5</v>
      </c>
      <c r="C98" s="16">
        <v>1.5677000000000001</v>
      </c>
    </row>
    <row r="99" spans="1:3" x14ac:dyDescent="0.3">
      <c r="A99" s="15">
        <v>67</v>
      </c>
      <c r="B99" s="15">
        <v>6</v>
      </c>
      <c r="C99" s="16">
        <v>1.5305</v>
      </c>
    </row>
    <row r="100" spans="1:3" x14ac:dyDescent="0.3">
      <c r="A100" s="15">
        <v>67</v>
      </c>
      <c r="B100" s="15">
        <v>7</v>
      </c>
      <c r="C100" s="16">
        <v>1.4921</v>
      </c>
    </row>
    <row r="101" spans="1:3" x14ac:dyDescent="0.3">
      <c r="A101" s="15">
        <v>67</v>
      </c>
      <c r="B101" s="15">
        <v>8</v>
      </c>
      <c r="C101" s="16">
        <v>1.4554</v>
      </c>
    </row>
    <row r="102" spans="1:3" x14ac:dyDescent="0.3">
      <c r="A102" s="15">
        <v>67</v>
      </c>
      <c r="B102" s="15">
        <v>9</v>
      </c>
      <c r="C102" s="16">
        <v>1.4196</v>
      </c>
    </row>
    <row r="103" spans="1:3" x14ac:dyDescent="0.3">
      <c r="A103" s="15">
        <v>67</v>
      </c>
      <c r="B103" s="15">
        <v>10</v>
      </c>
      <c r="C103" s="16">
        <v>1.3843000000000001</v>
      </c>
    </row>
    <row r="104" spans="1:3" x14ac:dyDescent="0.3">
      <c r="A104" s="15">
        <v>67</v>
      </c>
      <c r="B104" s="15">
        <v>11</v>
      </c>
      <c r="C104" s="16">
        <v>1.3516999999999999</v>
      </c>
    </row>
    <row r="105" spans="1:3" x14ac:dyDescent="0.3">
      <c r="A105" s="15">
        <v>67</v>
      </c>
      <c r="B105" s="15">
        <v>12</v>
      </c>
      <c r="C105" s="16">
        <v>1.3216000000000001</v>
      </c>
    </row>
    <row r="106" spans="1:3" x14ac:dyDescent="0.3">
      <c r="A106" s="15">
        <v>67</v>
      </c>
      <c r="B106" s="15">
        <v>13</v>
      </c>
      <c r="C106" s="16">
        <v>1.2902</v>
      </c>
    </row>
    <row r="107" spans="1:3" x14ac:dyDescent="0.3">
      <c r="A107" s="15">
        <v>67</v>
      </c>
      <c r="B107" s="15">
        <v>14</v>
      </c>
      <c r="C107" s="16">
        <v>1.2607999999999999</v>
      </c>
    </row>
    <row r="108" spans="1:3" x14ac:dyDescent="0.3">
      <c r="A108" s="15">
        <v>67</v>
      </c>
      <c r="B108" s="15">
        <v>15</v>
      </c>
      <c r="C108" s="16">
        <v>1.2315</v>
      </c>
    </row>
    <row r="109" spans="1:3" x14ac:dyDescent="0.3">
      <c r="A109" s="15">
        <v>67</v>
      </c>
      <c r="B109" s="15">
        <v>16</v>
      </c>
      <c r="C109" s="16">
        <v>1.2028000000000001</v>
      </c>
    </row>
    <row r="110" spans="1:3" x14ac:dyDescent="0.3">
      <c r="A110" s="15">
        <v>67</v>
      </c>
      <c r="B110" s="15">
        <v>17</v>
      </c>
      <c r="C110" s="16">
        <v>1.1767000000000001</v>
      </c>
    </row>
    <row r="111" spans="1:3" x14ac:dyDescent="0.3">
      <c r="A111" s="15">
        <v>67</v>
      </c>
      <c r="B111" s="15">
        <v>18</v>
      </c>
      <c r="C111" s="16">
        <v>1.1497999999999999</v>
      </c>
    </row>
    <row r="112" spans="1:3" x14ac:dyDescent="0.3">
      <c r="A112" s="15">
        <v>67</v>
      </c>
      <c r="B112" s="15">
        <v>19</v>
      </c>
      <c r="C112" s="16">
        <v>1.1222000000000001</v>
      </c>
    </row>
    <row r="113" spans="1:3" x14ac:dyDescent="0.3">
      <c r="A113" s="15">
        <v>67</v>
      </c>
      <c r="B113" s="15">
        <v>20</v>
      </c>
      <c r="C113" s="16">
        <v>1.0955999999999999</v>
      </c>
    </row>
    <row r="114" spans="1:3" x14ac:dyDescent="0.3">
      <c r="A114" s="15">
        <v>67</v>
      </c>
      <c r="B114" s="15">
        <v>21</v>
      </c>
      <c r="C114" s="16">
        <v>1.0698000000000001</v>
      </c>
    </row>
    <row r="115" spans="1:3" x14ac:dyDescent="0.3">
      <c r="A115" s="15">
        <v>67</v>
      </c>
      <c r="B115" s="15">
        <v>22</v>
      </c>
      <c r="C115" s="16">
        <v>1.0443</v>
      </c>
    </row>
    <row r="116" spans="1:3" x14ac:dyDescent="0.3">
      <c r="A116" s="15">
        <v>67</v>
      </c>
      <c r="B116" s="15">
        <v>23</v>
      </c>
      <c r="C116" s="16">
        <v>1.0214000000000001</v>
      </c>
    </row>
    <row r="117" spans="1:3" x14ac:dyDescent="0.3">
      <c r="A117" s="15">
        <v>67</v>
      </c>
      <c r="B117" s="15">
        <v>24</v>
      </c>
      <c r="C117" s="16">
        <v>0.99829999999999997</v>
      </c>
    </row>
    <row r="118" spans="1:3" x14ac:dyDescent="0.3">
      <c r="A118" s="15">
        <v>67</v>
      </c>
      <c r="B118" s="15">
        <v>25</v>
      </c>
      <c r="C118" s="16">
        <v>0.97650000000000003</v>
      </c>
    </row>
    <row r="119" spans="1:3" x14ac:dyDescent="0.3">
      <c r="A119" s="15">
        <v>67</v>
      </c>
      <c r="B119" s="15">
        <v>26</v>
      </c>
      <c r="C119" s="16">
        <v>0.95530000000000004</v>
      </c>
    </row>
    <row r="120" spans="1:3" x14ac:dyDescent="0.3">
      <c r="A120" s="15">
        <v>67</v>
      </c>
      <c r="B120" s="15">
        <v>27</v>
      </c>
      <c r="C120" s="16">
        <v>0.93479999999999996</v>
      </c>
    </row>
    <row r="121" spans="1:3" x14ac:dyDescent="0.3">
      <c r="A121" s="15">
        <v>67</v>
      </c>
      <c r="B121" s="15">
        <v>28</v>
      </c>
      <c r="C121" s="16">
        <v>0.91439999999999999</v>
      </c>
    </row>
    <row r="122" spans="1:3" x14ac:dyDescent="0.3">
      <c r="A122" s="15">
        <v>67</v>
      </c>
      <c r="B122" s="15">
        <v>29</v>
      </c>
      <c r="C122" s="16">
        <v>0.89229999999999998</v>
      </c>
    </row>
    <row r="123" spans="1:3" x14ac:dyDescent="0.3">
      <c r="A123" s="15">
        <v>67</v>
      </c>
      <c r="B123" s="15">
        <v>30</v>
      </c>
      <c r="C123" s="16">
        <v>0.87529999999999997</v>
      </c>
    </row>
    <row r="124" spans="1:3" x14ac:dyDescent="0.3">
      <c r="A124" s="15">
        <v>67</v>
      </c>
      <c r="B124" s="15">
        <v>31</v>
      </c>
      <c r="C124" s="16">
        <v>0.85499999999999998</v>
      </c>
    </row>
    <row r="125" spans="1:3" x14ac:dyDescent="0.3">
      <c r="A125" s="15">
        <v>67</v>
      </c>
      <c r="B125" s="15">
        <v>32</v>
      </c>
      <c r="C125" s="16">
        <v>0.83509999999999995</v>
      </c>
    </row>
    <row r="126" spans="1:3" x14ac:dyDescent="0.3">
      <c r="A126" s="15">
        <v>67</v>
      </c>
      <c r="B126" s="15">
        <v>33</v>
      </c>
      <c r="C126" s="16">
        <v>0.81740000000000002</v>
      </c>
    </row>
    <row r="127" spans="1:3" x14ac:dyDescent="0.3">
      <c r="A127" s="15">
        <v>67</v>
      </c>
      <c r="B127" s="15">
        <v>34</v>
      </c>
      <c r="C127" s="16">
        <v>0.79949999999999999</v>
      </c>
    </row>
    <row r="128" spans="1:3" x14ac:dyDescent="0.3">
      <c r="A128" s="15">
        <v>67</v>
      </c>
      <c r="B128" s="15">
        <v>35</v>
      </c>
      <c r="C128" s="16">
        <v>0.78080000000000005</v>
      </c>
    </row>
    <row r="129" spans="1:3" x14ac:dyDescent="0.3">
      <c r="A129" s="15">
        <v>67</v>
      </c>
      <c r="B129" s="15">
        <v>36</v>
      </c>
      <c r="C129" s="16">
        <v>0.76390000000000002</v>
      </c>
    </row>
    <row r="130" spans="1:3" x14ac:dyDescent="0.3">
      <c r="A130" s="15">
        <v>67</v>
      </c>
      <c r="B130" s="15">
        <v>37</v>
      </c>
      <c r="C130" s="16">
        <v>0.74590000000000001</v>
      </c>
    </row>
    <row r="131" spans="1:3" x14ac:dyDescent="0.3">
      <c r="A131" s="15">
        <v>67</v>
      </c>
      <c r="B131" s="15">
        <v>38</v>
      </c>
      <c r="C131" s="16">
        <v>0.73080000000000001</v>
      </c>
    </row>
    <row r="132" spans="1:3" x14ac:dyDescent="0.3">
      <c r="A132" s="15">
        <v>67</v>
      </c>
      <c r="B132" s="15">
        <v>39</v>
      </c>
      <c r="C132" s="16">
        <v>0.71360000000000001</v>
      </c>
    </row>
    <row r="133" spans="1:3" x14ac:dyDescent="0.3">
      <c r="A133" s="15">
        <v>67</v>
      </c>
      <c r="B133" s="15">
        <v>40</v>
      </c>
      <c r="C133" s="16">
        <v>0.69669999999999999</v>
      </c>
    </row>
    <row r="134" spans="1:3" x14ac:dyDescent="0.3">
      <c r="A134" s="15">
        <v>67</v>
      </c>
      <c r="B134" s="15">
        <v>41</v>
      </c>
      <c r="C134" s="16">
        <v>0.68310000000000004</v>
      </c>
    </row>
    <row r="135" spans="1:3" x14ac:dyDescent="0.3">
      <c r="A135" s="15">
        <v>67</v>
      </c>
      <c r="B135" s="15">
        <v>42</v>
      </c>
      <c r="C135" s="16">
        <v>0.66720000000000002</v>
      </c>
    </row>
    <row r="136" spans="1:3" x14ac:dyDescent="0.3">
      <c r="A136" s="15">
        <v>67</v>
      </c>
      <c r="B136" s="15">
        <v>43</v>
      </c>
      <c r="C136" s="16">
        <v>0.65529999999999999</v>
      </c>
    </row>
    <row r="137" spans="1:3" x14ac:dyDescent="0.3">
      <c r="A137" s="15">
        <v>67</v>
      </c>
      <c r="B137" s="15">
        <v>44</v>
      </c>
      <c r="C137" s="16">
        <v>0.63919999999999999</v>
      </c>
    </row>
    <row r="138" spans="1:3" x14ac:dyDescent="0.3">
      <c r="A138" s="15">
        <v>67</v>
      </c>
      <c r="B138" s="15">
        <v>45</v>
      </c>
      <c r="C138" s="16">
        <v>0.62690000000000001</v>
      </c>
    </row>
    <row r="139" spans="1:3" x14ac:dyDescent="0.3">
      <c r="A139" s="15">
        <v>67</v>
      </c>
      <c r="B139" s="15">
        <v>46</v>
      </c>
      <c r="C139" s="16">
        <v>0.61309999999999998</v>
      </c>
    </row>
    <row r="140" spans="1:3" x14ac:dyDescent="0.3">
      <c r="A140" s="15">
        <v>67</v>
      </c>
      <c r="B140" s="15">
        <v>47</v>
      </c>
      <c r="C140" s="16">
        <v>0.60029999999999994</v>
      </c>
    </row>
    <row r="141" spans="1:3" x14ac:dyDescent="0.3">
      <c r="A141" s="15">
        <v>67</v>
      </c>
      <c r="B141" s="15">
        <v>48</v>
      </c>
      <c r="C141" s="16">
        <v>0.58609999999999995</v>
      </c>
    </row>
    <row r="142" spans="1:3" x14ac:dyDescent="0.3">
      <c r="A142" s="15">
        <v>67</v>
      </c>
      <c r="B142" s="15">
        <v>49</v>
      </c>
      <c r="C142" s="16">
        <v>0.57440000000000002</v>
      </c>
    </row>
    <row r="143" spans="1:3" x14ac:dyDescent="0.3">
      <c r="A143" s="15">
        <v>67</v>
      </c>
      <c r="B143" s="15">
        <v>50</v>
      </c>
      <c r="C143" s="16">
        <v>0.56030000000000002</v>
      </c>
    </row>
    <row r="144" spans="1:3" x14ac:dyDescent="0.3">
      <c r="A144" s="15">
        <v>67</v>
      </c>
      <c r="B144" s="15">
        <v>51</v>
      </c>
      <c r="C144" s="16">
        <v>0.54779999999999995</v>
      </c>
    </row>
    <row r="145" spans="1:3" x14ac:dyDescent="0.3">
      <c r="A145" s="15">
        <v>67</v>
      </c>
      <c r="B145" s="15">
        <v>52</v>
      </c>
      <c r="C145" s="16">
        <v>0.5383</v>
      </c>
    </row>
    <row r="146" spans="1:3" x14ac:dyDescent="0.3">
      <c r="A146" s="15">
        <v>67</v>
      </c>
      <c r="B146" s="15">
        <v>53</v>
      </c>
      <c r="C146" s="16">
        <v>0.52810000000000001</v>
      </c>
    </row>
    <row r="147" spans="1:3" x14ac:dyDescent="0.3">
      <c r="A147" s="15">
        <v>67</v>
      </c>
      <c r="B147" s="15">
        <v>54</v>
      </c>
      <c r="C147" s="16">
        <v>0.51559999999999995</v>
      </c>
    </row>
    <row r="148" spans="1:3" x14ac:dyDescent="0.3">
      <c r="A148" s="15">
        <v>67</v>
      </c>
      <c r="B148" s="15">
        <v>55</v>
      </c>
      <c r="C148" s="16">
        <v>0.50490000000000002</v>
      </c>
    </row>
    <row r="149" spans="1:3" x14ac:dyDescent="0.3">
      <c r="A149" s="15">
        <v>67</v>
      </c>
      <c r="B149" s="15">
        <v>56</v>
      </c>
      <c r="C149" s="16">
        <v>0.49540000000000001</v>
      </c>
    </row>
    <row r="150" spans="1:3" x14ac:dyDescent="0.3">
      <c r="A150" s="15">
        <v>67</v>
      </c>
      <c r="B150" s="15">
        <v>57</v>
      </c>
      <c r="C150" s="16">
        <v>0.48870000000000002</v>
      </c>
    </row>
    <row r="151" spans="1:3" x14ac:dyDescent="0.3">
      <c r="A151" s="15">
        <v>67</v>
      </c>
      <c r="B151" s="15">
        <v>58</v>
      </c>
      <c r="C151" s="16">
        <v>0.47970000000000002</v>
      </c>
    </row>
    <row r="152" spans="1:3" x14ac:dyDescent="0.3">
      <c r="A152" s="15">
        <v>67</v>
      </c>
      <c r="B152" s="15">
        <v>59</v>
      </c>
      <c r="C152" s="16">
        <v>0.4703</v>
      </c>
    </row>
    <row r="153" spans="1:3" x14ac:dyDescent="0.3">
      <c r="A153" s="15">
        <v>67</v>
      </c>
      <c r="B153" s="15">
        <v>60</v>
      </c>
      <c r="C153" s="16">
        <v>0.46260000000000001</v>
      </c>
    </row>
    <row r="154" spans="1:3" x14ac:dyDescent="0.3">
      <c r="A154" s="15">
        <v>67</v>
      </c>
      <c r="B154" s="15">
        <v>61</v>
      </c>
      <c r="C154" s="16">
        <v>0.4592</v>
      </c>
    </row>
    <row r="155" spans="1:3" x14ac:dyDescent="0.3">
      <c r="A155" s="15">
        <v>67</v>
      </c>
      <c r="B155" s="15">
        <v>62</v>
      </c>
      <c r="C155" s="16">
        <v>0.45029999999999998</v>
      </c>
    </row>
    <row r="156" spans="1:3" x14ac:dyDescent="0.3">
      <c r="A156" s="15">
        <v>67</v>
      </c>
      <c r="B156" s="15">
        <v>63</v>
      </c>
      <c r="C156" s="16">
        <v>0.44219999999999998</v>
      </c>
    </row>
    <row r="157" spans="1:3" x14ac:dyDescent="0.3">
      <c r="A157" s="15">
        <v>67</v>
      </c>
      <c r="B157" s="15">
        <v>64</v>
      </c>
      <c r="C157" s="16">
        <v>0.44</v>
      </c>
    </row>
    <row r="158" spans="1:3" x14ac:dyDescent="0.3">
      <c r="A158" s="15">
        <v>67</v>
      </c>
      <c r="B158" s="15">
        <v>65</v>
      </c>
      <c r="C158" s="16">
        <v>0.4335</v>
      </c>
    </row>
    <row r="159" spans="1:3" x14ac:dyDescent="0.3">
      <c r="A159" s="15">
        <v>67</v>
      </c>
      <c r="B159" s="15">
        <v>66</v>
      </c>
      <c r="C159" s="16">
        <v>0.43</v>
      </c>
    </row>
    <row r="160" spans="1:3" x14ac:dyDescent="0.3">
      <c r="A160" s="15">
        <v>67</v>
      </c>
      <c r="B160" s="15">
        <v>67</v>
      </c>
      <c r="C160" s="16">
        <v>0.4279</v>
      </c>
    </row>
    <row r="161" spans="1:3" x14ac:dyDescent="0.3">
      <c r="A161" s="15">
        <v>67</v>
      </c>
      <c r="B161" s="15">
        <v>68</v>
      </c>
      <c r="C161" s="16">
        <v>0.42099999999999999</v>
      </c>
    </row>
    <row r="162" spans="1:3" x14ac:dyDescent="0.3">
      <c r="A162" s="15">
        <v>67</v>
      </c>
      <c r="B162" s="15">
        <v>69</v>
      </c>
      <c r="C162" s="16">
        <v>0.41980000000000001</v>
      </c>
    </row>
    <row r="163" spans="1:3" x14ac:dyDescent="0.3">
      <c r="A163" s="15">
        <v>67</v>
      </c>
      <c r="B163" s="15">
        <v>70</v>
      </c>
      <c r="C163" s="16">
        <v>0.41810000000000003</v>
      </c>
    </row>
    <row r="164" spans="1:3" x14ac:dyDescent="0.3">
      <c r="A164" s="15">
        <v>67</v>
      </c>
      <c r="B164" s="15">
        <v>71</v>
      </c>
      <c r="C164" s="16">
        <v>0.41930000000000001</v>
      </c>
    </row>
    <row r="165" spans="1:3" x14ac:dyDescent="0.3">
      <c r="A165" s="15">
        <v>67</v>
      </c>
      <c r="B165" s="15">
        <v>72</v>
      </c>
      <c r="C165" s="16">
        <v>0.41820000000000002</v>
      </c>
    </row>
    <row r="166" spans="1:3" x14ac:dyDescent="0.3">
      <c r="A166" s="15">
        <v>67</v>
      </c>
      <c r="B166" s="15">
        <v>73</v>
      </c>
      <c r="C166" s="16">
        <v>0.41270000000000001</v>
      </c>
    </row>
    <row r="167" spans="1:3" x14ac:dyDescent="0.3">
      <c r="A167" s="15">
        <v>67</v>
      </c>
      <c r="B167" s="15">
        <v>74</v>
      </c>
      <c r="C167" s="16">
        <v>0.41660000000000003</v>
      </c>
    </row>
    <row r="168" spans="1:3" x14ac:dyDescent="0.3">
      <c r="A168" s="15">
        <v>67</v>
      </c>
      <c r="B168" s="15">
        <v>75</v>
      </c>
      <c r="C168" s="16">
        <v>0.42</v>
      </c>
    </row>
    <row r="169" spans="1:3" x14ac:dyDescent="0.3">
      <c r="A169" s="15">
        <v>67</v>
      </c>
      <c r="B169" s="15">
        <v>76</v>
      </c>
      <c r="C169" s="16">
        <v>0.4229</v>
      </c>
    </row>
    <row r="170" spans="1:3" x14ac:dyDescent="0.3">
      <c r="A170" s="15">
        <v>67</v>
      </c>
      <c r="B170" s="15">
        <v>77</v>
      </c>
      <c r="C170" s="16">
        <v>0.43</v>
      </c>
    </row>
    <row r="171" spans="1:3" x14ac:dyDescent="0.3">
      <c r="A171" s="15">
        <v>67</v>
      </c>
      <c r="B171" s="15">
        <v>78</v>
      </c>
      <c r="C171" s="16">
        <v>0.43530000000000002</v>
      </c>
    </row>
    <row r="172" spans="1:3" x14ac:dyDescent="0.3">
      <c r="A172" s="15">
        <v>67</v>
      </c>
      <c r="B172" s="15">
        <v>79</v>
      </c>
      <c r="C172" s="16">
        <v>0.44169999999999998</v>
      </c>
    </row>
    <row r="173" spans="1:3" x14ac:dyDescent="0.3">
      <c r="A173" s="15">
        <v>67</v>
      </c>
      <c r="B173" s="15">
        <v>80</v>
      </c>
      <c r="C173" s="16">
        <v>0.44979999999999998</v>
      </c>
    </row>
    <row r="174" spans="1:3" x14ac:dyDescent="0.3">
      <c r="A174" s="15">
        <v>67</v>
      </c>
      <c r="B174" s="15">
        <v>81</v>
      </c>
      <c r="C174" s="16">
        <v>0.45779999999999998</v>
      </c>
    </row>
    <row r="175" spans="1:3" x14ac:dyDescent="0.3">
      <c r="A175" s="15">
        <v>67</v>
      </c>
      <c r="B175" s="15">
        <v>82</v>
      </c>
      <c r="C175" s="16">
        <v>0.46929999999999999</v>
      </c>
    </row>
    <row r="176" spans="1:3" x14ac:dyDescent="0.3">
      <c r="A176" s="15">
        <v>67</v>
      </c>
      <c r="B176" s="15">
        <v>83</v>
      </c>
      <c r="C176" s="16">
        <v>0.4824</v>
      </c>
    </row>
    <row r="177" spans="1:3" x14ac:dyDescent="0.3">
      <c r="A177" s="15">
        <v>67</v>
      </c>
      <c r="B177" s="15">
        <v>84</v>
      </c>
      <c r="C177" s="16">
        <v>0.4975</v>
      </c>
    </row>
    <row r="178" spans="1:3" x14ac:dyDescent="0.3">
      <c r="A178" s="15">
        <v>67</v>
      </c>
      <c r="B178" s="15">
        <v>85</v>
      </c>
      <c r="C178" s="16">
        <v>0.51339999999999997</v>
      </c>
    </row>
    <row r="179" spans="1:3" x14ac:dyDescent="0.3">
      <c r="A179" s="15">
        <v>67</v>
      </c>
      <c r="B179" s="15">
        <v>86</v>
      </c>
      <c r="C179" s="16">
        <v>0.53059999999999996</v>
      </c>
    </row>
    <row r="180" spans="1:3" x14ac:dyDescent="0.3">
      <c r="A180" s="15">
        <v>67</v>
      </c>
      <c r="B180" s="15">
        <v>87</v>
      </c>
      <c r="C180" s="16">
        <v>0.55059999999999998</v>
      </c>
    </row>
    <row r="181" spans="1:3" x14ac:dyDescent="0.3">
      <c r="A181" s="15">
        <v>67</v>
      </c>
      <c r="B181" s="15">
        <v>88</v>
      </c>
      <c r="C181" s="16">
        <v>0.57220000000000004</v>
      </c>
    </row>
    <row r="182" spans="1:3" x14ac:dyDescent="0.3">
      <c r="A182" s="15">
        <v>67</v>
      </c>
      <c r="B182" s="15">
        <v>89</v>
      </c>
      <c r="C182" s="16">
        <v>0.59670000000000001</v>
      </c>
    </row>
    <row r="183" spans="1:3" x14ac:dyDescent="0.3">
      <c r="A183" s="15">
        <v>67</v>
      </c>
      <c r="B183" s="15">
        <v>90</v>
      </c>
      <c r="C183" s="16">
        <v>0.61919999999999997</v>
      </c>
    </row>
    <row r="184" spans="1:3" x14ac:dyDescent="0.3">
      <c r="A184" s="15">
        <v>68</v>
      </c>
      <c r="B184" s="15">
        <v>0</v>
      </c>
      <c r="C184" s="16">
        <v>1.5569</v>
      </c>
    </row>
    <row r="185" spans="1:3" x14ac:dyDescent="0.3">
      <c r="A185" s="15">
        <v>68</v>
      </c>
      <c r="B185" s="15">
        <v>1</v>
      </c>
      <c r="C185" s="16">
        <v>1.5239</v>
      </c>
    </row>
    <row r="186" spans="1:3" x14ac:dyDescent="0.3">
      <c r="A186" s="15">
        <v>68</v>
      </c>
      <c r="B186" s="15">
        <v>2</v>
      </c>
      <c r="C186" s="16">
        <v>1.4815</v>
      </c>
    </row>
    <row r="187" spans="1:3" x14ac:dyDescent="0.3">
      <c r="A187" s="15">
        <v>68</v>
      </c>
      <c r="B187" s="15">
        <v>3</v>
      </c>
      <c r="C187" s="16">
        <v>1.4415</v>
      </c>
    </row>
    <row r="188" spans="1:3" x14ac:dyDescent="0.3">
      <c r="A188" s="15">
        <v>68</v>
      </c>
      <c r="B188" s="15">
        <v>4</v>
      </c>
      <c r="C188" s="16">
        <v>1.4020999999999999</v>
      </c>
    </row>
    <row r="189" spans="1:3" x14ac:dyDescent="0.3">
      <c r="A189" s="15">
        <v>68</v>
      </c>
      <c r="B189" s="15">
        <v>5</v>
      </c>
      <c r="C189" s="16">
        <v>1.3652</v>
      </c>
    </row>
    <row r="190" spans="1:3" x14ac:dyDescent="0.3">
      <c r="A190" s="15">
        <v>68</v>
      </c>
      <c r="B190" s="15">
        <v>6</v>
      </c>
      <c r="C190" s="16">
        <v>1.33</v>
      </c>
    </row>
    <row r="191" spans="1:3" x14ac:dyDescent="0.3">
      <c r="A191" s="15">
        <v>68</v>
      </c>
      <c r="B191" s="15">
        <v>7</v>
      </c>
      <c r="C191" s="16">
        <v>1.2949999999999999</v>
      </c>
    </row>
    <row r="192" spans="1:3" x14ac:dyDescent="0.3">
      <c r="A192" s="15">
        <v>68</v>
      </c>
      <c r="B192" s="15">
        <v>8</v>
      </c>
      <c r="C192" s="16">
        <v>1.2629999999999999</v>
      </c>
    </row>
    <row r="193" spans="1:3" x14ac:dyDescent="0.3">
      <c r="A193" s="15">
        <v>68</v>
      </c>
      <c r="B193" s="15">
        <v>9</v>
      </c>
      <c r="C193" s="16">
        <v>1.2296</v>
      </c>
    </row>
    <row r="194" spans="1:3" x14ac:dyDescent="0.3">
      <c r="A194" s="15">
        <v>68</v>
      </c>
      <c r="B194" s="15">
        <v>10</v>
      </c>
      <c r="C194" s="16">
        <v>1.1980999999999999</v>
      </c>
    </row>
    <row r="195" spans="1:3" x14ac:dyDescent="0.3">
      <c r="A195" s="15">
        <v>68</v>
      </c>
      <c r="B195" s="15">
        <v>11</v>
      </c>
      <c r="C195" s="16">
        <v>1.1675</v>
      </c>
    </row>
    <row r="196" spans="1:3" x14ac:dyDescent="0.3">
      <c r="A196" s="15">
        <v>68</v>
      </c>
      <c r="B196" s="15">
        <v>12</v>
      </c>
      <c r="C196" s="16">
        <v>1.1375</v>
      </c>
    </row>
    <row r="197" spans="1:3" x14ac:dyDescent="0.3">
      <c r="A197" s="15">
        <v>68</v>
      </c>
      <c r="B197" s="15">
        <v>13</v>
      </c>
      <c r="C197" s="16">
        <v>1.1088</v>
      </c>
    </row>
    <row r="198" spans="1:3" x14ac:dyDescent="0.3">
      <c r="A198" s="15">
        <v>68</v>
      </c>
      <c r="B198" s="15">
        <v>14</v>
      </c>
      <c r="C198" s="16">
        <v>1.0808</v>
      </c>
    </row>
    <row r="199" spans="1:3" x14ac:dyDescent="0.3">
      <c r="A199" s="15">
        <v>68</v>
      </c>
      <c r="B199" s="15">
        <v>15</v>
      </c>
      <c r="C199" s="16">
        <v>1.0542</v>
      </c>
    </row>
    <row r="200" spans="1:3" x14ac:dyDescent="0.3">
      <c r="A200" s="15">
        <v>68</v>
      </c>
      <c r="B200" s="15">
        <v>16</v>
      </c>
      <c r="C200" s="16">
        <v>1.0285</v>
      </c>
    </row>
    <row r="201" spans="1:3" x14ac:dyDescent="0.3">
      <c r="A201" s="15">
        <v>68</v>
      </c>
      <c r="B201" s="15">
        <v>17</v>
      </c>
      <c r="C201" s="16">
        <v>1.0018</v>
      </c>
    </row>
    <row r="202" spans="1:3" x14ac:dyDescent="0.3">
      <c r="A202" s="15">
        <v>68</v>
      </c>
      <c r="B202" s="15">
        <v>18</v>
      </c>
      <c r="C202" s="16">
        <v>0.9778</v>
      </c>
    </row>
    <row r="203" spans="1:3" x14ac:dyDescent="0.3">
      <c r="A203" s="15">
        <v>68</v>
      </c>
      <c r="B203" s="15">
        <v>19</v>
      </c>
      <c r="C203" s="16">
        <v>0.95130000000000003</v>
      </c>
    </row>
    <row r="204" spans="1:3" x14ac:dyDescent="0.3">
      <c r="A204" s="15">
        <v>68</v>
      </c>
      <c r="B204" s="15">
        <v>20</v>
      </c>
      <c r="C204" s="16">
        <v>0.92910000000000004</v>
      </c>
    </row>
    <row r="205" spans="1:3" x14ac:dyDescent="0.3">
      <c r="A205" s="15">
        <v>68</v>
      </c>
      <c r="B205" s="15">
        <v>21</v>
      </c>
      <c r="C205" s="16">
        <v>0.90529999999999999</v>
      </c>
    </row>
    <row r="206" spans="1:3" x14ac:dyDescent="0.3">
      <c r="A206" s="15">
        <v>68</v>
      </c>
      <c r="B206" s="15">
        <v>22</v>
      </c>
      <c r="C206" s="16">
        <v>0.88190000000000002</v>
      </c>
    </row>
    <row r="207" spans="1:3" x14ac:dyDescent="0.3">
      <c r="A207" s="15">
        <v>68</v>
      </c>
      <c r="B207" s="15">
        <v>23</v>
      </c>
      <c r="C207" s="16">
        <v>0.86050000000000004</v>
      </c>
    </row>
    <row r="208" spans="1:3" x14ac:dyDescent="0.3">
      <c r="A208" s="15">
        <v>68</v>
      </c>
      <c r="B208" s="15">
        <v>24</v>
      </c>
      <c r="C208" s="16">
        <v>0.83979999999999999</v>
      </c>
    </row>
    <row r="209" spans="1:3" x14ac:dyDescent="0.3">
      <c r="A209" s="15">
        <v>68</v>
      </c>
      <c r="B209" s="15">
        <v>25</v>
      </c>
      <c r="C209" s="16">
        <v>0.82020000000000004</v>
      </c>
    </row>
    <row r="210" spans="1:3" x14ac:dyDescent="0.3">
      <c r="A210" s="15">
        <v>68</v>
      </c>
      <c r="B210" s="15">
        <v>26</v>
      </c>
      <c r="C210" s="16">
        <v>0.8</v>
      </c>
    </row>
    <row r="211" spans="1:3" x14ac:dyDescent="0.3">
      <c r="A211" s="15">
        <v>68</v>
      </c>
      <c r="B211" s="15">
        <v>27</v>
      </c>
      <c r="C211" s="16">
        <v>0.78100000000000003</v>
      </c>
    </row>
    <row r="212" spans="1:3" x14ac:dyDescent="0.3">
      <c r="A212" s="15">
        <v>68</v>
      </c>
      <c r="B212" s="15">
        <v>28</v>
      </c>
      <c r="C212" s="16">
        <v>0.76100000000000001</v>
      </c>
    </row>
    <row r="213" spans="1:3" x14ac:dyDescent="0.3">
      <c r="A213" s="15">
        <v>68</v>
      </c>
      <c r="B213" s="15">
        <v>29</v>
      </c>
      <c r="C213" s="16">
        <v>0.74180000000000001</v>
      </c>
    </row>
    <row r="214" spans="1:3" x14ac:dyDescent="0.3">
      <c r="A214" s="15">
        <v>68</v>
      </c>
      <c r="B214" s="15">
        <v>30</v>
      </c>
      <c r="C214" s="16">
        <v>0.72450000000000003</v>
      </c>
    </row>
    <row r="215" spans="1:3" x14ac:dyDescent="0.3">
      <c r="A215" s="15">
        <v>68</v>
      </c>
      <c r="B215" s="15">
        <v>31</v>
      </c>
      <c r="C215" s="16">
        <v>0.70679999999999998</v>
      </c>
    </row>
    <row r="216" spans="1:3" x14ac:dyDescent="0.3">
      <c r="A216" s="15">
        <v>68</v>
      </c>
      <c r="B216" s="15">
        <v>32</v>
      </c>
      <c r="C216" s="16">
        <v>0.68810000000000004</v>
      </c>
    </row>
    <row r="217" spans="1:3" x14ac:dyDescent="0.3">
      <c r="A217" s="15">
        <v>68</v>
      </c>
      <c r="B217" s="15">
        <v>33</v>
      </c>
      <c r="C217" s="16">
        <v>0.67159999999999997</v>
      </c>
    </row>
    <row r="218" spans="1:3" x14ac:dyDescent="0.3">
      <c r="A218" s="15">
        <v>68</v>
      </c>
      <c r="B218" s="15">
        <v>34</v>
      </c>
      <c r="C218" s="16">
        <v>0.6532</v>
      </c>
    </row>
    <row r="219" spans="1:3" x14ac:dyDescent="0.3">
      <c r="A219" s="15">
        <v>68</v>
      </c>
      <c r="B219" s="15">
        <v>35</v>
      </c>
      <c r="C219" s="16">
        <v>0.63590000000000002</v>
      </c>
    </row>
    <row r="220" spans="1:3" x14ac:dyDescent="0.3">
      <c r="A220" s="15">
        <v>68</v>
      </c>
      <c r="B220" s="15">
        <v>36</v>
      </c>
      <c r="C220" s="16">
        <v>0.62080000000000002</v>
      </c>
    </row>
    <row r="221" spans="1:3" x14ac:dyDescent="0.3">
      <c r="A221" s="15">
        <v>68</v>
      </c>
      <c r="B221" s="15">
        <v>37</v>
      </c>
      <c r="C221" s="16">
        <v>0.60409999999999997</v>
      </c>
    </row>
    <row r="222" spans="1:3" x14ac:dyDescent="0.3">
      <c r="A222" s="15">
        <v>68</v>
      </c>
      <c r="B222" s="15">
        <v>38</v>
      </c>
      <c r="C222" s="16">
        <v>0.5897</v>
      </c>
    </row>
    <row r="223" spans="1:3" x14ac:dyDescent="0.3">
      <c r="A223" s="15">
        <v>68</v>
      </c>
      <c r="B223" s="15">
        <v>39</v>
      </c>
      <c r="C223" s="16">
        <v>0.57469999999999999</v>
      </c>
    </row>
    <row r="224" spans="1:3" x14ac:dyDescent="0.3">
      <c r="A224" s="15">
        <v>68</v>
      </c>
      <c r="B224" s="15">
        <v>40</v>
      </c>
      <c r="C224" s="16">
        <v>0.56030000000000002</v>
      </c>
    </row>
    <row r="225" spans="1:3" x14ac:dyDescent="0.3">
      <c r="A225" s="15">
        <v>68</v>
      </c>
      <c r="B225" s="15">
        <v>41</v>
      </c>
      <c r="C225" s="16">
        <v>0.54690000000000005</v>
      </c>
    </row>
    <row r="226" spans="1:3" x14ac:dyDescent="0.3">
      <c r="A226" s="15">
        <v>68</v>
      </c>
      <c r="B226" s="15">
        <v>42</v>
      </c>
      <c r="C226" s="16">
        <v>0.53359999999999996</v>
      </c>
    </row>
    <row r="227" spans="1:3" x14ac:dyDescent="0.3">
      <c r="A227" s="15">
        <v>68</v>
      </c>
      <c r="B227" s="15">
        <v>43</v>
      </c>
      <c r="C227" s="16">
        <v>0.51939999999999997</v>
      </c>
    </row>
    <row r="228" spans="1:3" x14ac:dyDescent="0.3">
      <c r="A228" s="15">
        <v>68</v>
      </c>
      <c r="B228" s="15">
        <v>44</v>
      </c>
      <c r="C228" s="16">
        <v>0.50580000000000003</v>
      </c>
    </row>
    <row r="229" spans="1:3" x14ac:dyDescent="0.3">
      <c r="A229" s="15">
        <v>68</v>
      </c>
      <c r="B229" s="15">
        <v>45</v>
      </c>
      <c r="C229" s="16">
        <v>0.49340000000000001</v>
      </c>
    </row>
    <row r="230" spans="1:3" x14ac:dyDescent="0.3">
      <c r="A230" s="15">
        <v>68</v>
      </c>
      <c r="B230" s="15">
        <v>46</v>
      </c>
      <c r="C230" s="16">
        <v>0.4803</v>
      </c>
    </row>
    <row r="231" spans="1:3" x14ac:dyDescent="0.3">
      <c r="A231" s="15">
        <v>68</v>
      </c>
      <c r="B231" s="15">
        <v>47</v>
      </c>
      <c r="C231" s="16">
        <v>0.46750000000000003</v>
      </c>
    </row>
    <row r="232" spans="1:3" x14ac:dyDescent="0.3">
      <c r="A232" s="15">
        <v>68</v>
      </c>
      <c r="B232" s="15">
        <v>48</v>
      </c>
      <c r="C232" s="16">
        <v>0.45579999999999998</v>
      </c>
    </row>
    <row r="233" spans="1:3" x14ac:dyDescent="0.3">
      <c r="A233" s="15">
        <v>68</v>
      </c>
      <c r="B233" s="15">
        <v>49</v>
      </c>
      <c r="C233" s="16">
        <v>0.4456</v>
      </c>
    </row>
    <row r="234" spans="1:3" x14ac:dyDescent="0.3">
      <c r="A234" s="15">
        <v>68</v>
      </c>
      <c r="B234" s="15">
        <v>50</v>
      </c>
      <c r="C234" s="16">
        <v>0.43359999999999999</v>
      </c>
    </row>
    <row r="235" spans="1:3" x14ac:dyDescent="0.3">
      <c r="A235" s="15">
        <v>68</v>
      </c>
      <c r="B235" s="15">
        <v>51</v>
      </c>
      <c r="C235" s="16">
        <v>0.42220000000000002</v>
      </c>
    </row>
    <row r="236" spans="1:3" x14ac:dyDescent="0.3">
      <c r="A236" s="15">
        <v>68</v>
      </c>
      <c r="B236" s="15">
        <v>52</v>
      </c>
      <c r="C236" s="16">
        <v>0.41170000000000001</v>
      </c>
    </row>
    <row r="237" spans="1:3" x14ac:dyDescent="0.3">
      <c r="A237" s="15">
        <v>68</v>
      </c>
      <c r="B237" s="15">
        <v>53</v>
      </c>
      <c r="C237" s="16">
        <v>0.40189999999999998</v>
      </c>
    </row>
    <row r="238" spans="1:3" x14ac:dyDescent="0.3">
      <c r="A238" s="15">
        <v>68</v>
      </c>
      <c r="B238" s="15">
        <v>54</v>
      </c>
      <c r="C238" s="16">
        <v>0.39190000000000003</v>
      </c>
    </row>
    <row r="239" spans="1:3" x14ac:dyDescent="0.3">
      <c r="A239" s="15">
        <v>68</v>
      </c>
      <c r="B239" s="15">
        <v>55</v>
      </c>
      <c r="C239" s="16">
        <v>0.38190000000000002</v>
      </c>
    </row>
    <row r="240" spans="1:3" x14ac:dyDescent="0.3">
      <c r="A240" s="15">
        <v>68</v>
      </c>
      <c r="B240" s="15">
        <v>56</v>
      </c>
      <c r="C240" s="16">
        <v>0.37409999999999999</v>
      </c>
    </row>
    <row r="241" spans="1:3" x14ac:dyDescent="0.3">
      <c r="A241" s="15">
        <v>68</v>
      </c>
      <c r="B241" s="15">
        <v>57</v>
      </c>
      <c r="C241" s="16">
        <v>0.36499999999999999</v>
      </c>
    </row>
    <row r="242" spans="1:3" x14ac:dyDescent="0.3">
      <c r="A242" s="15">
        <v>68</v>
      </c>
      <c r="B242" s="15">
        <v>58</v>
      </c>
      <c r="C242" s="16">
        <v>0.3584</v>
      </c>
    </row>
    <row r="243" spans="1:3" x14ac:dyDescent="0.3">
      <c r="A243" s="15">
        <v>68</v>
      </c>
      <c r="B243" s="15">
        <v>59</v>
      </c>
      <c r="C243" s="16">
        <v>0.35</v>
      </c>
    </row>
    <row r="244" spans="1:3" x14ac:dyDescent="0.3">
      <c r="A244" s="15">
        <v>68</v>
      </c>
      <c r="B244" s="15">
        <v>60</v>
      </c>
      <c r="C244" s="16">
        <v>0.34179999999999999</v>
      </c>
    </row>
    <row r="245" spans="1:3" x14ac:dyDescent="0.3">
      <c r="A245" s="15">
        <v>68</v>
      </c>
      <c r="B245" s="15">
        <v>61</v>
      </c>
      <c r="C245" s="16">
        <v>0.33639999999999998</v>
      </c>
    </row>
    <row r="246" spans="1:3" x14ac:dyDescent="0.3">
      <c r="A246" s="15">
        <v>68</v>
      </c>
      <c r="B246" s="15">
        <v>62</v>
      </c>
      <c r="C246" s="16">
        <v>0.33</v>
      </c>
    </row>
    <row r="247" spans="1:3" x14ac:dyDescent="0.3">
      <c r="A247" s="15">
        <v>68</v>
      </c>
      <c r="B247" s="15">
        <v>63</v>
      </c>
      <c r="C247" s="16">
        <v>0.32279999999999998</v>
      </c>
    </row>
    <row r="248" spans="1:3" x14ac:dyDescent="0.3">
      <c r="A248" s="15">
        <v>68</v>
      </c>
      <c r="B248" s="15">
        <v>64</v>
      </c>
      <c r="C248" s="16">
        <v>0.32</v>
      </c>
    </row>
    <row r="249" spans="1:3" x14ac:dyDescent="0.3">
      <c r="A249" s="15">
        <v>68</v>
      </c>
      <c r="B249" s="15">
        <v>65</v>
      </c>
      <c r="C249" s="16">
        <v>0.311</v>
      </c>
    </row>
    <row r="250" spans="1:3" x14ac:dyDescent="0.3">
      <c r="A250" s="15">
        <v>68</v>
      </c>
      <c r="B250" s="15">
        <v>66</v>
      </c>
      <c r="C250" s="16">
        <v>0.31</v>
      </c>
    </row>
    <row r="251" spans="1:3" x14ac:dyDescent="0.3">
      <c r="A251" s="15">
        <v>68</v>
      </c>
      <c r="B251" s="15">
        <v>67</v>
      </c>
      <c r="C251" s="16">
        <v>0.30599999999999999</v>
      </c>
    </row>
    <row r="252" spans="1:3" x14ac:dyDescent="0.3">
      <c r="A252" s="15">
        <v>68</v>
      </c>
      <c r="B252" s="15">
        <v>68</v>
      </c>
      <c r="C252" s="16">
        <v>0.30099999999999999</v>
      </c>
    </row>
    <row r="253" spans="1:3" x14ac:dyDescent="0.3">
      <c r="A253" s="15">
        <v>68</v>
      </c>
      <c r="B253" s="15">
        <v>69</v>
      </c>
      <c r="C253" s="16">
        <v>0.3</v>
      </c>
    </row>
    <row r="254" spans="1:3" x14ac:dyDescent="0.3">
      <c r="A254" s="15">
        <v>68</v>
      </c>
      <c r="B254" s="15">
        <v>70</v>
      </c>
      <c r="C254" s="16">
        <v>0.3</v>
      </c>
    </row>
    <row r="255" spans="1:3" x14ac:dyDescent="0.3">
      <c r="A255" s="15">
        <v>68</v>
      </c>
      <c r="B255" s="15">
        <v>71</v>
      </c>
      <c r="C255" s="16">
        <v>0.3</v>
      </c>
    </row>
    <row r="256" spans="1:3" x14ac:dyDescent="0.3">
      <c r="A256" s="15">
        <v>68</v>
      </c>
      <c r="B256" s="15">
        <v>72</v>
      </c>
      <c r="C256" s="16">
        <v>0.3</v>
      </c>
    </row>
    <row r="257" spans="1:3" x14ac:dyDescent="0.3">
      <c r="A257" s="15">
        <v>68</v>
      </c>
      <c r="B257" s="15">
        <v>73</v>
      </c>
      <c r="C257" s="16">
        <v>0.3</v>
      </c>
    </row>
    <row r="258" spans="1:3" x14ac:dyDescent="0.3">
      <c r="A258" s="15">
        <v>68</v>
      </c>
      <c r="B258" s="15">
        <v>74</v>
      </c>
      <c r="C258" s="16">
        <v>0.3</v>
      </c>
    </row>
    <row r="259" spans="1:3" x14ac:dyDescent="0.3">
      <c r="A259" s="15">
        <v>68</v>
      </c>
      <c r="B259" s="15">
        <v>75</v>
      </c>
      <c r="C259" s="16">
        <v>0.3</v>
      </c>
    </row>
    <row r="260" spans="1:3" x14ac:dyDescent="0.3">
      <c r="A260" s="15">
        <v>68</v>
      </c>
      <c r="B260" s="15">
        <v>76</v>
      </c>
      <c r="C260" s="16">
        <v>0.30549999999999999</v>
      </c>
    </row>
    <row r="261" spans="1:3" x14ac:dyDescent="0.3">
      <c r="A261" s="15">
        <v>68</v>
      </c>
      <c r="B261" s="15">
        <v>77</v>
      </c>
      <c r="C261" s="16">
        <v>0.31</v>
      </c>
    </row>
    <row r="262" spans="1:3" x14ac:dyDescent="0.3">
      <c r="A262" s="15">
        <v>68</v>
      </c>
      <c r="B262" s="15">
        <v>78</v>
      </c>
      <c r="C262" s="16">
        <v>0.3155</v>
      </c>
    </row>
    <row r="263" spans="1:3" x14ac:dyDescent="0.3">
      <c r="A263" s="15">
        <v>68</v>
      </c>
      <c r="B263" s="15">
        <v>79</v>
      </c>
      <c r="C263" s="16">
        <v>0.32040000000000002</v>
      </c>
    </row>
    <row r="264" spans="1:3" x14ac:dyDescent="0.3">
      <c r="A264" s="15">
        <v>68</v>
      </c>
      <c r="B264" s="15">
        <v>80</v>
      </c>
      <c r="C264" s="16">
        <v>0.33</v>
      </c>
    </row>
    <row r="265" spans="1:3" x14ac:dyDescent="0.3">
      <c r="A265" s="15">
        <v>68</v>
      </c>
      <c r="B265" s="15">
        <v>81</v>
      </c>
      <c r="C265" s="16">
        <v>0.33929999999999999</v>
      </c>
    </row>
    <row r="266" spans="1:3" x14ac:dyDescent="0.3">
      <c r="A266" s="15">
        <v>68</v>
      </c>
      <c r="B266" s="15">
        <v>82</v>
      </c>
      <c r="C266" s="16">
        <v>0.34889999999999999</v>
      </c>
    </row>
    <row r="267" spans="1:3" x14ac:dyDescent="0.3">
      <c r="A267" s="15">
        <v>68</v>
      </c>
      <c r="B267" s="15">
        <v>83</v>
      </c>
      <c r="C267" s="16">
        <v>0.3619</v>
      </c>
    </row>
    <row r="268" spans="1:3" x14ac:dyDescent="0.3">
      <c r="A268" s="15">
        <v>68</v>
      </c>
      <c r="B268" s="15">
        <v>84</v>
      </c>
      <c r="C268" s="16">
        <v>0.37559999999999999</v>
      </c>
    </row>
    <row r="269" spans="1:3" x14ac:dyDescent="0.3">
      <c r="A269" s="15">
        <v>68</v>
      </c>
      <c r="B269" s="15">
        <v>85</v>
      </c>
      <c r="C269" s="16">
        <v>0.39100000000000001</v>
      </c>
    </row>
    <row r="270" spans="1:3" x14ac:dyDescent="0.3">
      <c r="A270" s="15">
        <v>68</v>
      </c>
      <c r="B270" s="15">
        <v>86</v>
      </c>
      <c r="C270" s="16">
        <v>0.4052</v>
      </c>
    </row>
    <row r="271" spans="1:3" x14ac:dyDescent="0.3">
      <c r="A271" s="15">
        <v>68</v>
      </c>
      <c r="B271" s="15">
        <v>87</v>
      </c>
      <c r="C271" s="16">
        <v>0.4249</v>
      </c>
    </row>
    <row r="272" spans="1:3" x14ac:dyDescent="0.3">
      <c r="A272" s="15">
        <v>68</v>
      </c>
      <c r="B272" s="15">
        <v>88</v>
      </c>
      <c r="C272" s="16">
        <v>0.44540000000000002</v>
      </c>
    </row>
    <row r="273" spans="1:3" x14ac:dyDescent="0.3">
      <c r="A273" s="15">
        <v>68</v>
      </c>
      <c r="B273" s="15">
        <v>89</v>
      </c>
      <c r="C273" s="16">
        <v>0.46810000000000002</v>
      </c>
    </row>
    <row r="274" spans="1:3" x14ac:dyDescent="0.3">
      <c r="A274" s="15">
        <v>68</v>
      </c>
      <c r="B274" s="15">
        <v>90</v>
      </c>
      <c r="C274" s="16">
        <v>0.48609999999999998</v>
      </c>
    </row>
    <row r="275" spans="1:3" x14ac:dyDescent="0.3">
      <c r="A275" s="15">
        <v>69</v>
      </c>
      <c r="B275" s="15">
        <v>0</v>
      </c>
      <c r="C275" s="16">
        <v>1.4214</v>
      </c>
    </row>
    <row r="276" spans="1:3" x14ac:dyDescent="0.3">
      <c r="A276" s="15">
        <v>69</v>
      </c>
      <c r="B276" s="15">
        <v>1</v>
      </c>
      <c r="C276" s="16">
        <v>1.3906000000000001</v>
      </c>
    </row>
    <row r="277" spans="1:3" x14ac:dyDescent="0.3">
      <c r="A277" s="15">
        <v>69</v>
      </c>
      <c r="B277" s="15">
        <v>2</v>
      </c>
      <c r="C277" s="16">
        <v>1.3512</v>
      </c>
    </row>
    <row r="278" spans="1:3" x14ac:dyDescent="0.3">
      <c r="A278" s="15">
        <v>69</v>
      </c>
      <c r="B278" s="15">
        <v>3</v>
      </c>
      <c r="C278" s="16">
        <v>1.3129</v>
      </c>
    </row>
    <row r="279" spans="1:3" x14ac:dyDescent="0.3">
      <c r="A279" s="15">
        <v>69</v>
      </c>
      <c r="B279" s="15">
        <v>4</v>
      </c>
      <c r="C279" s="16">
        <v>1.2751999999999999</v>
      </c>
    </row>
    <row r="280" spans="1:3" x14ac:dyDescent="0.3">
      <c r="A280" s="15">
        <v>69</v>
      </c>
      <c r="B280" s="15">
        <v>5</v>
      </c>
      <c r="C280" s="16">
        <v>1.24</v>
      </c>
    </row>
    <row r="281" spans="1:3" x14ac:dyDescent="0.3">
      <c r="A281" s="15">
        <v>69</v>
      </c>
      <c r="B281" s="15">
        <v>6</v>
      </c>
      <c r="C281" s="16">
        <v>1.2065999999999999</v>
      </c>
    </row>
    <row r="282" spans="1:3" x14ac:dyDescent="0.3">
      <c r="A282" s="15">
        <v>69</v>
      </c>
      <c r="B282" s="15">
        <v>7</v>
      </c>
      <c r="C282" s="16">
        <v>1.1742999999999999</v>
      </c>
    </row>
    <row r="283" spans="1:3" x14ac:dyDescent="0.3">
      <c r="A283" s="15">
        <v>69</v>
      </c>
      <c r="B283" s="15">
        <v>8</v>
      </c>
      <c r="C283" s="16">
        <v>1.1423000000000001</v>
      </c>
    </row>
    <row r="284" spans="1:3" x14ac:dyDescent="0.3">
      <c r="A284" s="15">
        <v>69</v>
      </c>
      <c r="B284" s="15">
        <v>9</v>
      </c>
      <c r="C284" s="16">
        <v>1.1115999999999999</v>
      </c>
    </row>
    <row r="285" spans="1:3" x14ac:dyDescent="0.3">
      <c r="A285" s="15">
        <v>69</v>
      </c>
      <c r="B285" s="15">
        <v>10</v>
      </c>
      <c r="C285" s="16">
        <v>1.0817000000000001</v>
      </c>
    </row>
    <row r="286" spans="1:3" x14ac:dyDescent="0.3">
      <c r="A286" s="15">
        <v>69</v>
      </c>
      <c r="B286" s="15">
        <v>11</v>
      </c>
      <c r="C286" s="16">
        <v>1.0519000000000001</v>
      </c>
    </row>
    <row r="287" spans="1:3" x14ac:dyDescent="0.3">
      <c r="A287" s="15">
        <v>69</v>
      </c>
      <c r="B287" s="15">
        <v>12</v>
      </c>
      <c r="C287" s="16">
        <v>1.0239</v>
      </c>
    </row>
    <row r="288" spans="1:3" x14ac:dyDescent="0.3">
      <c r="A288" s="15">
        <v>69</v>
      </c>
      <c r="B288" s="15">
        <v>13</v>
      </c>
      <c r="C288" s="16">
        <v>0.99729999999999996</v>
      </c>
    </row>
    <row r="289" spans="1:3" x14ac:dyDescent="0.3">
      <c r="A289" s="15">
        <v>69</v>
      </c>
      <c r="B289" s="15">
        <v>14</v>
      </c>
      <c r="C289" s="16">
        <v>0.97119999999999995</v>
      </c>
    </row>
    <row r="290" spans="1:3" x14ac:dyDescent="0.3">
      <c r="A290" s="15">
        <v>69</v>
      </c>
      <c r="B290" s="15">
        <v>15</v>
      </c>
      <c r="C290" s="16">
        <v>0.94520000000000004</v>
      </c>
    </row>
    <row r="291" spans="1:3" x14ac:dyDescent="0.3">
      <c r="A291" s="15">
        <v>69</v>
      </c>
      <c r="B291" s="15">
        <v>16</v>
      </c>
      <c r="C291" s="16">
        <v>0.92020000000000002</v>
      </c>
    </row>
    <row r="292" spans="1:3" x14ac:dyDescent="0.3">
      <c r="A292" s="15">
        <v>69</v>
      </c>
      <c r="B292" s="15">
        <v>17</v>
      </c>
      <c r="C292" s="16">
        <v>0.89580000000000004</v>
      </c>
    </row>
    <row r="293" spans="1:3" x14ac:dyDescent="0.3">
      <c r="A293" s="15">
        <v>69</v>
      </c>
      <c r="B293" s="15">
        <v>18</v>
      </c>
      <c r="C293" s="16">
        <v>0.87219999999999998</v>
      </c>
    </row>
    <row r="294" spans="1:3" x14ac:dyDescent="0.3">
      <c r="A294" s="15">
        <v>69</v>
      </c>
      <c r="B294" s="15">
        <v>19</v>
      </c>
      <c r="C294" s="16">
        <v>0.84870000000000001</v>
      </c>
    </row>
    <row r="295" spans="1:3" x14ac:dyDescent="0.3">
      <c r="A295" s="15">
        <v>69</v>
      </c>
      <c r="B295" s="15">
        <v>20</v>
      </c>
      <c r="C295" s="16">
        <v>0.82650000000000001</v>
      </c>
    </row>
    <row r="296" spans="1:3" x14ac:dyDescent="0.3">
      <c r="A296" s="15">
        <v>69</v>
      </c>
      <c r="B296" s="15">
        <v>21</v>
      </c>
      <c r="C296" s="16">
        <v>0.80489999999999995</v>
      </c>
    </row>
    <row r="297" spans="1:3" x14ac:dyDescent="0.3">
      <c r="A297" s="15">
        <v>69</v>
      </c>
      <c r="B297" s="15">
        <v>22</v>
      </c>
      <c r="C297" s="16">
        <v>0.78259999999999996</v>
      </c>
    </row>
    <row r="298" spans="1:3" x14ac:dyDescent="0.3">
      <c r="A298" s="15">
        <v>69</v>
      </c>
      <c r="B298" s="15">
        <v>23</v>
      </c>
      <c r="C298" s="16">
        <v>0.7621</v>
      </c>
    </row>
    <row r="299" spans="1:3" x14ac:dyDescent="0.3">
      <c r="A299" s="15">
        <v>69</v>
      </c>
      <c r="B299" s="15">
        <v>24</v>
      </c>
      <c r="C299" s="16">
        <v>0.74219999999999997</v>
      </c>
    </row>
    <row r="300" spans="1:3" x14ac:dyDescent="0.3">
      <c r="A300" s="15">
        <v>69</v>
      </c>
      <c r="B300" s="15">
        <v>25</v>
      </c>
      <c r="C300" s="16">
        <v>0.72350000000000003</v>
      </c>
    </row>
    <row r="301" spans="1:3" x14ac:dyDescent="0.3">
      <c r="A301" s="15">
        <v>69</v>
      </c>
      <c r="B301" s="15">
        <v>26</v>
      </c>
      <c r="C301" s="16">
        <v>0.70430000000000004</v>
      </c>
    </row>
    <row r="302" spans="1:3" x14ac:dyDescent="0.3">
      <c r="A302" s="15">
        <v>69</v>
      </c>
      <c r="B302" s="15">
        <v>27</v>
      </c>
      <c r="C302" s="16">
        <v>0.68530000000000002</v>
      </c>
    </row>
    <row r="303" spans="1:3" x14ac:dyDescent="0.3">
      <c r="A303" s="15">
        <v>69</v>
      </c>
      <c r="B303" s="15">
        <v>28</v>
      </c>
      <c r="C303" s="16">
        <v>0.66590000000000005</v>
      </c>
    </row>
    <row r="304" spans="1:3" x14ac:dyDescent="0.3">
      <c r="A304" s="15">
        <v>69</v>
      </c>
      <c r="B304" s="15">
        <v>29</v>
      </c>
      <c r="C304" s="16">
        <v>0.64790000000000003</v>
      </c>
    </row>
    <row r="305" spans="1:3" x14ac:dyDescent="0.3">
      <c r="A305" s="15">
        <v>69</v>
      </c>
      <c r="B305" s="15">
        <v>30</v>
      </c>
      <c r="C305" s="16">
        <v>0.6321</v>
      </c>
    </row>
    <row r="306" spans="1:3" x14ac:dyDescent="0.3">
      <c r="A306" s="15">
        <v>69</v>
      </c>
      <c r="B306" s="15">
        <v>31</v>
      </c>
      <c r="C306" s="16">
        <v>0.61419999999999997</v>
      </c>
    </row>
    <row r="307" spans="1:3" x14ac:dyDescent="0.3">
      <c r="A307" s="15">
        <v>69</v>
      </c>
      <c r="B307" s="15">
        <v>32</v>
      </c>
      <c r="C307" s="16">
        <v>0.59619999999999995</v>
      </c>
    </row>
    <row r="308" spans="1:3" x14ac:dyDescent="0.3">
      <c r="A308" s="15">
        <v>69</v>
      </c>
      <c r="B308" s="15">
        <v>33</v>
      </c>
      <c r="C308" s="16">
        <v>0.58109999999999995</v>
      </c>
    </row>
    <row r="309" spans="1:3" x14ac:dyDescent="0.3">
      <c r="A309" s="15">
        <v>69</v>
      </c>
      <c r="B309" s="15">
        <v>34</v>
      </c>
      <c r="C309" s="16">
        <v>0.56430000000000002</v>
      </c>
    </row>
    <row r="310" spans="1:3" x14ac:dyDescent="0.3">
      <c r="A310" s="15">
        <v>69</v>
      </c>
      <c r="B310" s="15">
        <v>35</v>
      </c>
      <c r="C310" s="16">
        <v>0.54779999999999995</v>
      </c>
    </row>
    <row r="311" spans="1:3" x14ac:dyDescent="0.3">
      <c r="A311" s="15">
        <v>69</v>
      </c>
      <c r="B311" s="15">
        <v>36</v>
      </c>
      <c r="C311" s="16">
        <v>0.53390000000000004</v>
      </c>
    </row>
    <row r="312" spans="1:3" x14ac:dyDescent="0.3">
      <c r="A312" s="15">
        <v>69</v>
      </c>
      <c r="B312" s="15">
        <v>37</v>
      </c>
      <c r="C312" s="16">
        <v>0.51759999999999995</v>
      </c>
    </row>
    <row r="313" spans="1:3" x14ac:dyDescent="0.3">
      <c r="A313" s="15">
        <v>69</v>
      </c>
      <c r="B313" s="15">
        <v>38</v>
      </c>
      <c r="C313" s="16">
        <v>0.50470000000000004</v>
      </c>
    </row>
    <row r="314" spans="1:3" x14ac:dyDescent="0.3">
      <c r="A314" s="15">
        <v>69</v>
      </c>
      <c r="B314" s="15">
        <v>39</v>
      </c>
      <c r="C314" s="16">
        <v>0.49</v>
      </c>
    </row>
    <row r="315" spans="1:3" x14ac:dyDescent="0.3">
      <c r="A315" s="15">
        <v>69</v>
      </c>
      <c r="B315" s="15">
        <v>40</v>
      </c>
      <c r="C315" s="16">
        <v>0.47499999999999998</v>
      </c>
    </row>
    <row r="316" spans="1:3" x14ac:dyDescent="0.3">
      <c r="A316" s="15">
        <v>69</v>
      </c>
      <c r="B316" s="15">
        <v>41</v>
      </c>
      <c r="C316" s="16">
        <v>0.46310000000000001</v>
      </c>
    </row>
    <row r="317" spans="1:3" x14ac:dyDescent="0.3">
      <c r="A317" s="15">
        <v>69</v>
      </c>
      <c r="B317" s="15">
        <v>42</v>
      </c>
      <c r="C317" s="16">
        <v>0.44919999999999999</v>
      </c>
    </row>
    <row r="318" spans="1:3" x14ac:dyDescent="0.3">
      <c r="A318" s="15">
        <v>69</v>
      </c>
      <c r="B318" s="15">
        <v>43</v>
      </c>
      <c r="C318" s="16">
        <v>0.43580000000000002</v>
      </c>
    </row>
    <row r="319" spans="1:3" x14ac:dyDescent="0.3">
      <c r="A319" s="15">
        <v>69</v>
      </c>
      <c r="B319" s="15">
        <v>44</v>
      </c>
      <c r="C319" s="16">
        <v>0.42420000000000002</v>
      </c>
    </row>
    <row r="320" spans="1:3" x14ac:dyDescent="0.3">
      <c r="A320" s="15">
        <v>69</v>
      </c>
      <c r="B320" s="15">
        <v>45</v>
      </c>
      <c r="C320" s="16">
        <v>0.41170000000000001</v>
      </c>
    </row>
    <row r="321" spans="1:3" x14ac:dyDescent="0.3">
      <c r="A321" s="15">
        <v>69</v>
      </c>
      <c r="B321" s="15">
        <v>46</v>
      </c>
      <c r="C321" s="16">
        <v>0.3997</v>
      </c>
    </row>
    <row r="322" spans="1:3" x14ac:dyDescent="0.3">
      <c r="A322" s="15">
        <v>69</v>
      </c>
      <c r="B322" s="15">
        <v>47</v>
      </c>
      <c r="C322" s="16">
        <v>0.38719999999999999</v>
      </c>
    </row>
    <row r="323" spans="1:3" x14ac:dyDescent="0.3">
      <c r="A323" s="15">
        <v>69</v>
      </c>
      <c r="B323" s="15">
        <v>48</v>
      </c>
      <c r="C323" s="16">
        <v>0.37669999999999998</v>
      </c>
    </row>
    <row r="324" spans="1:3" x14ac:dyDescent="0.3">
      <c r="A324" s="15">
        <v>69</v>
      </c>
      <c r="B324" s="15">
        <v>49</v>
      </c>
      <c r="C324" s="16">
        <v>0.36559999999999998</v>
      </c>
    </row>
    <row r="325" spans="1:3" x14ac:dyDescent="0.3">
      <c r="A325" s="15">
        <v>69</v>
      </c>
      <c r="B325" s="15">
        <v>50</v>
      </c>
      <c r="C325" s="16">
        <v>0.35439999999999999</v>
      </c>
    </row>
    <row r="326" spans="1:3" x14ac:dyDescent="0.3">
      <c r="A326" s="15">
        <v>69</v>
      </c>
      <c r="B326" s="15">
        <v>51</v>
      </c>
      <c r="C326" s="16">
        <v>0.34389999999999998</v>
      </c>
    </row>
    <row r="327" spans="1:3" x14ac:dyDescent="0.3">
      <c r="A327" s="15">
        <v>69</v>
      </c>
      <c r="B327" s="15">
        <v>52</v>
      </c>
      <c r="C327" s="16">
        <v>0.33439999999999998</v>
      </c>
    </row>
    <row r="328" spans="1:3" x14ac:dyDescent="0.3">
      <c r="A328" s="15">
        <v>69</v>
      </c>
      <c r="B328" s="15">
        <v>53</v>
      </c>
      <c r="C328" s="16">
        <v>0.32490000000000002</v>
      </c>
    </row>
    <row r="329" spans="1:3" x14ac:dyDescent="0.3">
      <c r="A329" s="15">
        <v>69</v>
      </c>
      <c r="B329" s="15">
        <v>54</v>
      </c>
      <c r="C329" s="16">
        <v>0.31530000000000002</v>
      </c>
    </row>
    <row r="330" spans="1:3" x14ac:dyDescent="0.3">
      <c r="A330" s="15">
        <v>69</v>
      </c>
      <c r="B330" s="15">
        <v>55</v>
      </c>
      <c r="C330" s="16">
        <v>0.30620000000000003</v>
      </c>
    </row>
    <row r="331" spans="1:3" x14ac:dyDescent="0.3">
      <c r="A331" s="15">
        <v>69</v>
      </c>
      <c r="B331" s="15">
        <v>56</v>
      </c>
      <c r="C331" s="16">
        <v>0.2984</v>
      </c>
    </row>
    <row r="332" spans="1:3" x14ac:dyDescent="0.3">
      <c r="A332" s="15">
        <v>69</v>
      </c>
      <c r="B332" s="15">
        <v>57</v>
      </c>
      <c r="C332" s="16">
        <v>0.28999999999999998</v>
      </c>
    </row>
    <row r="333" spans="1:3" x14ac:dyDescent="0.3">
      <c r="A333" s="15">
        <v>69</v>
      </c>
      <c r="B333" s="15">
        <v>58</v>
      </c>
      <c r="C333" s="16">
        <v>0.28110000000000002</v>
      </c>
    </row>
    <row r="334" spans="1:3" x14ac:dyDescent="0.3">
      <c r="A334" s="15">
        <v>69</v>
      </c>
      <c r="B334" s="15">
        <v>59</v>
      </c>
      <c r="C334" s="16">
        <v>0.27450000000000002</v>
      </c>
    </row>
    <row r="335" spans="1:3" x14ac:dyDescent="0.3">
      <c r="A335" s="15">
        <v>69</v>
      </c>
      <c r="B335" s="15">
        <v>60</v>
      </c>
      <c r="C335" s="16">
        <v>0.26889999999999997</v>
      </c>
    </row>
    <row r="336" spans="1:3" x14ac:dyDescent="0.3">
      <c r="A336" s="15">
        <v>69</v>
      </c>
      <c r="B336" s="15">
        <v>61</v>
      </c>
      <c r="C336" s="16">
        <v>0.26</v>
      </c>
    </row>
    <row r="337" spans="1:3" x14ac:dyDescent="0.3">
      <c r="A337" s="15">
        <v>69</v>
      </c>
      <c r="B337" s="15">
        <v>62</v>
      </c>
      <c r="C337" s="16">
        <v>0.25559999999999999</v>
      </c>
    </row>
    <row r="338" spans="1:3" x14ac:dyDescent="0.3">
      <c r="A338" s="15">
        <v>69</v>
      </c>
      <c r="B338" s="15">
        <v>63</v>
      </c>
      <c r="C338" s="16">
        <v>0.25</v>
      </c>
    </row>
    <row r="339" spans="1:3" x14ac:dyDescent="0.3">
      <c r="A339" s="15">
        <v>69</v>
      </c>
      <c r="B339" s="15">
        <v>64</v>
      </c>
      <c r="C339" s="16">
        <v>0.24479999999999999</v>
      </c>
    </row>
    <row r="340" spans="1:3" x14ac:dyDescent="0.3">
      <c r="A340" s="15">
        <v>69</v>
      </c>
      <c r="B340" s="15">
        <v>65</v>
      </c>
      <c r="C340" s="16">
        <v>0.24</v>
      </c>
    </row>
    <row r="341" spans="1:3" x14ac:dyDescent="0.3">
      <c r="A341" s="15">
        <v>69</v>
      </c>
      <c r="B341" s="15">
        <v>66</v>
      </c>
      <c r="C341" s="16">
        <v>0.23849999999999999</v>
      </c>
    </row>
    <row r="342" spans="1:3" x14ac:dyDescent="0.3">
      <c r="A342" s="15">
        <v>69</v>
      </c>
      <c r="B342" s="15">
        <v>67</v>
      </c>
      <c r="C342" s="16">
        <v>0.23</v>
      </c>
    </row>
    <row r="343" spans="1:3" x14ac:dyDescent="0.3">
      <c r="A343" s="15">
        <v>69</v>
      </c>
      <c r="B343" s="15">
        <v>68</v>
      </c>
      <c r="C343" s="16">
        <v>0.23</v>
      </c>
    </row>
    <row r="344" spans="1:3" x14ac:dyDescent="0.3">
      <c r="A344" s="15">
        <v>69</v>
      </c>
      <c r="B344" s="15">
        <v>69</v>
      </c>
      <c r="C344" s="16">
        <v>0.23</v>
      </c>
    </row>
    <row r="345" spans="1:3" x14ac:dyDescent="0.3">
      <c r="A345" s="15">
        <v>69</v>
      </c>
      <c r="B345" s="15">
        <v>70</v>
      </c>
      <c r="C345" s="16">
        <v>0.23</v>
      </c>
    </row>
    <row r="346" spans="1:3" x14ac:dyDescent="0.3">
      <c r="A346" s="15">
        <v>69</v>
      </c>
      <c r="B346" s="15">
        <v>71</v>
      </c>
      <c r="C346" s="16">
        <v>0.22889999999999999</v>
      </c>
    </row>
    <row r="347" spans="1:3" x14ac:dyDescent="0.3">
      <c r="A347" s="15">
        <v>69</v>
      </c>
      <c r="B347" s="15">
        <v>72</v>
      </c>
      <c r="C347" s="16">
        <v>0.22889999999999999</v>
      </c>
    </row>
    <row r="348" spans="1:3" x14ac:dyDescent="0.3">
      <c r="A348" s="15">
        <v>69</v>
      </c>
      <c r="B348" s="15">
        <v>73</v>
      </c>
      <c r="C348" s="16">
        <v>0.23</v>
      </c>
    </row>
    <row r="349" spans="1:3" x14ac:dyDescent="0.3">
      <c r="A349" s="15">
        <v>69</v>
      </c>
      <c r="B349" s="15">
        <v>74</v>
      </c>
      <c r="C349" s="16">
        <v>0.23</v>
      </c>
    </row>
    <row r="350" spans="1:3" x14ac:dyDescent="0.3">
      <c r="A350" s="15">
        <v>69</v>
      </c>
      <c r="B350" s="15">
        <v>75</v>
      </c>
      <c r="C350" s="16">
        <v>0.23</v>
      </c>
    </row>
    <row r="351" spans="1:3" x14ac:dyDescent="0.3">
      <c r="A351" s="15">
        <v>69</v>
      </c>
      <c r="B351" s="15">
        <v>76</v>
      </c>
      <c r="C351" s="16">
        <v>0.23019999999999999</v>
      </c>
    </row>
    <row r="352" spans="1:3" x14ac:dyDescent="0.3">
      <c r="A352" s="15">
        <v>69</v>
      </c>
      <c r="B352" s="15">
        <v>77</v>
      </c>
      <c r="C352" s="16">
        <v>0.2394</v>
      </c>
    </row>
    <row r="353" spans="1:3" x14ac:dyDescent="0.3">
      <c r="A353" s="15">
        <v>69</v>
      </c>
      <c r="B353" s="15">
        <v>78</v>
      </c>
      <c r="C353" s="16">
        <v>0.24099999999999999</v>
      </c>
    </row>
    <row r="354" spans="1:3" x14ac:dyDescent="0.3">
      <c r="A354" s="15">
        <v>69</v>
      </c>
      <c r="B354" s="15">
        <v>79</v>
      </c>
      <c r="C354" s="16">
        <v>0.24979999999999999</v>
      </c>
    </row>
    <row r="355" spans="1:3" x14ac:dyDescent="0.3">
      <c r="A355" s="15">
        <v>69</v>
      </c>
      <c r="B355" s="15">
        <v>80</v>
      </c>
      <c r="C355" s="16">
        <v>0.25619999999999998</v>
      </c>
    </row>
    <row r="356" spans="1:3" x14ac:dyDescent="0.3">
      <c r="A356" s="15">
        <v>69</v>
      </c>
      <c r="B356" s="15">
        <v>81</v>
      </c>
      <c r="C356" s="16">
        <v>0.2651</v>
      </c>
    </row>
    <row r="357" spans="1:3" x14ac:dyDescent="0.3">
      <c r="A357" s="15">
        <v>69</v>
      </c>
      <c r="B357" s="15">
        <v>82</v>
      </c>
      <c r="C357" s="16">
        <v>0.27500000000000002</v>
      </c>
    </row>
    <row r="358" spans="1:3" x14ac:dyDescent="0.3">
      <c r="A358" s="15">
        <v>69</v>
      </c>
      <c r="B358" s="15">
        <v>83</v>
      </c>
      <c r="C358" s="16">
        <v>0.28639999999999999</v>
      </c>
    </row>
    <row r="359" spans="1:3" x14ac:dyDescent="0.3">
      <c r="A359" s="15">
        <v>69</v>
      </c>
      <c r="B359" s="15">
        <v>84</v>
      </c>
      <c r="C359" s="16">
        <v>0.3</v>
      </c>
    </row>
    <row r="360" spans="1:3" x14ac:dyDescent="0.3">
      <c r="A360" s="15">
        <v>69</v>
      </c>
      <c r="B360" s="15">
        <v>85</v>
      </c>
      <c r="C360" s="16">
        <v>0.31390000000000001</v>
      </c>
    </row>
    <row r="361" spans="1:3" x14ac:dyDescent="0.3">
      <c r="A361" s="15">
        <v>69</v>
      </c>
      <c r="B361" s="15">
        <v>86</v>
      </c>
      <c r="C361" s="16">
        <v>0.32919999999999999</v>
      </c>
    </row>
    <row r="362" spans="1:3" x14ac:dyDescent="0.3">
      <c r="A362" s="15">
        <v>69</v>
      </c>
      <c r="B362" s="15">
        <v>87</v>
      </c>
      <c r="C362" s="16">
        <v>0.34620000000000001</v>
      </c>
    </row>
    <row r="363" spans="1:3" x14ac:dyDescent="0.3">
      <c r="A363" s="15">
        <v>69</v>
      </c>
      <c r="B363" s="15">
        <v>88</v>
      </c>
      <c r="C363" s="16">
        <v>0.3654</v>
      </c>
    </row>
    <row r="364" spans="1:3" x14ac:dyDescent="0.3">
      <c r="A364" s="15">
        <v>69</v>
      </c>
      <c r="B364" s="15">
        <v>89</v>
      </c>
      <c r="C364" s="16">
        <v>0.38740000000000002</v>
      </c>
    </row>
    <row r="365" spans="1:3" x14ac:dyDescent="0.3">
      <c r="A365" s="15">
        <v>69</v>
      </c>
      <c r="B365" s="15">
        <v>90</v>
      </c>
      <c r="C365" s="16">
        <v>0.40439999999999998</v>
      </c>
    </row>
    <row r="366" spans="1:3" x14ac:dyDescent="0.3">
      <c r="A366" s="15">
        <v>70</v>
      </c>
      <c r="B366" s="15">
        <v>0</v>
      </c>
      <c r="C366" s="16">
        <v>1.3291999999999999</v>
      </c>
    </row>
    <row r="367" spans="1:3" x14ac:dyDescent="0.3">
      <c r="A367" s="15">
        <v>70</v>
      </c>
      <c r="B367" s="15">
        <v>1</v>
      </c>
      <c r="C367" s="16">
        <v>1.2988</v>
      </c>
    </row>
    <row r="368" spans="1:3" x14ac:dyDescent="0.3">
      <c r="A368" s="15">
        <v>70</v>
      </c>
      <c r="B368" s="15">
        <v>2</v>
      </c>
      <c r="C368" s="16">
        <v>1.2609999999999999</v>
      </c>
    </row>
    <row r="369" spans="1:3" x14ac:dyDescent="0.3">
      <c r="A369" s="15">
        <v>70</v>
      </c>
      <c r="B369" s="15">
        <v>3</v>
      </c>
      <c r="C369" s="16">
        <v>1.2238</v>
      </c>
    </row>
    <row r="370" spans="1:3" x14ac:dyDescent="0.3">
      <c r="A370" s="15">
        <v>70</v>
      </c>
      <c r="B370" s="15">
        <v>4</v>
      </c>
      <c r="C370" s="16">
        <v>1.1880999999999999</v>
      </c>
    </row>
    <row r="371" spans="1:3" x14ac:dyDescent="0.3">
      <c r="A371" s="15">
        <v>70</v>
      </c>
      <c r="B371" s="15">
        <v>5</v>
      </c>
      <c r="C371" s="16">
        <v>1.1538999999999999</v>
      </c>
    </row>
    <row r="372" spans="1:3" x14ac:dyDescent="0.3">
      <c r="A372" s="15">
        <v>70</v>
      </c>
      <c r="B372" s="15">
        <v>6</v>
      </c>
      <c r="C372" s="16">
        <v>1.1218999999999999</v>
      </c>
    </row>
    <row r="373" spans="1:3" x14ac:dyDescent="0.3">
      <c r="A373" s="15">
        <v>70</v>
      </c>
      <c r="B373" s="15">
        <v>7</v>
      </c>
      <c r="C373" s="16">
        <v>1.0902000000000001</v>
      </c>
    </row>
    <row r="374" spans="1:3" x14ac:dyDescent="0.3">
      <c r="A374" s="15">
        <v>70</v>
      </c>
      <c r="B374" s="15">
        <v>8</v>
      </c>
      <c r="C374" s="16">
        <v>1.0595000000000001</v>
      </c>
    </row>
    <row r="375" spans="1:3" x14ac:dyDescent="0.3">
      <c r="A375" s="15">
        <v>70</v>
      </c>
      <c r="B375" s="15">
        <v>9</v>
      </c>
      <c r="C375" s="16">
        <v>1.0298</v>
      </c>
    </row>
    <row r="376" spans="1:3" x14ac:dyDescent="0.3">
      <c r="A376" s="15">
        <v>70</v>
      </c>
      <c r="B376" s="15">
        <v>10</v>
      </c>
      <c r="C376" s="16">
        <v>1.0004</v>
      </c>
    </row>
    <row r="377" spans="1:3" x14ac:dyDescent="0.3">
      <c r="A377" s="15">
        <v>70</v>
      </c>
      <c r="B377" s="15">
        <v>11</v>
      </c>
      <c r="C377" s="16">
        <v>0.97209999999999996</v>
      </c>
    </row>
    <row r="378" spans="1:3" x14ac:dyDescent="0.3">
      <c r="A378" s="15">
        <v>70</v>
      </c>
      <c r="B378" s="15">
        <v>12</v>
      </c>
      <c r="C378" s="16">
        <v>0.94489999999999996</v>
      </c>
    </row>
    <row r="379" spans="1:3" x14ac:dyDescent="0.3">
      <c r="A379" s="15">
        <v>70</v>
      </c>
      <c r="B379" s="15">
        <v>13</v>
      </c>
      <c r="C379" s="16">
        <v>0.91900000000000004</v>
      </c>
    </row>
    <row r="380" spans="1:3" x14ac:dyDescent="0.3">
      <c r="A380" s="15">
        <v>70</v>
      </c>
      <c r="B380" s="15">
        <v>14</v>
      </c>
      <c r="C380" s="16">
        <v>0.89290000000000003</v>
      </c>
    </row>
    <row r="381" spans="1:3" x14ac:dyDescent="0.3">
      <c r="A381" s="15">
        <v>70</v>
      </c>
      <c r="B381" s="15">
        <v>15</v>
      </c>
      <c r="C381" s="16">
        <v>0.86880000000000002</v>
      </c>
    </row>
    <row r="382" spans="1:3" x14ac:dyDescent="0.3">
      <c r="A382" s="15">
        <v>70</v>
      </c>
      <c r="B382" s="15">
        <v>16</v>
      </c>
      <c r="C382" s="16">
        <v>0.84399999999999997</v>
      </c>
    </row>
    <row r="383" spans="1:3" x14ac:dyDescent="0.3">
      <c r="A383" s="15">
        <v>70</v>
      </c>
      <c r="B383" s="15">
        <v>17</v>
      </c>
      <c r="C383" s="16">
        <v>0.82040000000000002</v>
      </c>
    </row>
    <row r="384" spans="1:3" x14ac:dyDescent="0.3">
      <c r="A384" s="15">
        <v>70</v>
      </c>
      <c r="B384" s="15">
        <v>18</v>
      </c>
      <c r="C384" s="16">
        <v>0.79820000000000002</v>
      </c>
    </row>
    <row r="385" spans="1:3" x14ac:dyDescent="0.3">
      <c r="A385" s="15">
        <v>70</v>
      </c>
      <c r="B385" s="15">
        <v>19</v>
      </c>
      <c r="C385" s="16">
        <v>0.77600000000000002</v>
      </c>
    </row>
    <row r="386" spans="1:3" x14ac:dyDescent="0.3">
      <c r="A386" s="15">
        <v>70</v>
      </c>
      <c r="B386" s="15">
        <v>20</v>
      </c>
      <c r="C386" s="16">
        <v>0.754</v>
      </c>
    </row>
    <row r="387" spans="1:3" x14ac:dyDescent="0.3">
      <c r="A387" s="15">
        <v>70</v>
      </c>
      <c r="B387" s="15">
        <v>21</v>
      </c>
      <c r="C387" s="16">
        <v>0.73329999999999995</v>
      </c>
    </row>
    <row r="388" spans="1:3" x14ac:dyDescent="0.3">
      <c r="A388" s="15">
        <v>70</v>
      </c>
      <c r="B388" s="15">
        <v>22</v>
      </c>
      <c r="C388" s="16">
        <v>0.71260000000000001</v>
      </c>
    </row>
    <row r="389" spans="1:3" x14ac:dyDescent="0.3">
      <c r="A389" s="15">
        <v>70</v>
      </c>
      <c r="B389" s="15">
        <v>23</v>
      </c>
      <c r="C389" s="16">
        <v>0.69310000000000005</v>
      </c>
    </row>
    <row r="390" spans="1:3" x14ac:dyDescent="0.3">
      <c r="A390" s="15">
        <v>70</v>
      </c>
      <c r="B390" s="15">
        <v>24</v>
      </c>
      <c r="C390" s="16">
        <v>0.67390000000000005</v>
      </c>
    </row>
    <row r="391" spans="1:3" x14ac:dyDescent="0.3">
      <c r="A391" s="15">
        <v>70</v>
      </c>
      <c r="B391" s="15">
        <v>25</v>
      </c>
      <c r="C391" s="16">
        <v>0.65480000000000005</v>
      </c>
    </row>
    <row r="392" spans="1:3" x14ac:dyDescent="0.3">
      <c r="A392" s="15">
        <v>70</v>
      </c>
      <c r="B392" s="15">
        <v>26</v>
      </c>
      <c r="C392" s="16">
        <v>0.63629999999999998</v>
      </c>
    </row>
    <row r="393" spans="1:3" x14ac:dyDescent="0.3">
      <c r="A393" s="15">
        <v>70</v>
      </c>
      <c r="B393" s="15">
        <v>27</v>
      </c>
      <c r="C393" s="16">
        <v>0.61819999999999997</v>
      </c>
    </row>
    <row r="394" spans="1:3" x14ac:dyDescent="0.3">
      <c r="A394" s="15">
        <v>70</v>
      </c>
      <c r="B394" s="15">
        <v>28</v>
      </c>
      <c r="C394" s="16">
        <v>0.6008</v>
      </c>
    </row>
    <row r="395" spans="1:3" x14ac:dyDescent="0.3">
      <c r="A395" s="15">
        <v>70</v>
      </c>
      <c r="B395" s="15">
        <v>29</v>
      </c>
      <c r="C395" s="16">
        <v>0.58440000000000003</v>
      </c>
    </row>
    <row r="396" spans="1:3" x14ac:dyDescent="0.3">
      <c r="A396" s="15">
        <v>70</v>
      </c>
      <c r="B396" s="15">
        <v>30</v>
      </c>
      <c r="C396" s="16">
        <v>0.56610000000000005</v>
      </c>
    </row>
    <row r="397" spans="1:3" x14ac:dyDescent="0.3">
      <c r="A397" s="15">
        <v>70</v>
      </c>
      <c r="B397" s="15">
        <v>31</v>
      </c>
      <c r="C397" s="16">
        <v>0.55030000000000001</v>
      </c>
    </row>
    <row r="398" spans="1:3" x14ac:dyDescent="0.3">
      <c r="A398" s="15">
        <v>70</v>
      </c>
      <c r="B398" s="15">
        <v>32</v>
      </c>
      <c r="C398" s="16">
        <v>0.53510000000000002</v>
      </c>
    </row>
    <row r="399" spans="1:3" x14ac:dyDescent="0.3">
      <c r="A399" s="15">
        <v>70</v>
      </c>
      <c r="B399" s="15">
        <v>33</v>
      </c>
      <c r="C399" s="16">
        <v>0.51890000000000003</v>
      </c>
    </row>
    <row r="400" spans="1:3" x14ac:dyDescent="0.3">
      <c r="A400" s="15">
        <v>70</v>
      </c>
      <c r="B400" s="15">
        <v>34</v>
      </c>
      <c r="C400" s="16">
        <v>0.50409999999999999</v>
      </c>
    </row>
    <row r="401" spans="1:3" x14ac:dyDescent="0.3">
      <c r="A401" s="15">
        <v>70</v>
      </c>
      <c r="B401" s="15">
        <v>35</v>
      </c>
      <c r="C401" s="16">
        <v>0.48780000000000001</v>
      </c>
    </row>
    <row r="402" spans="1:3" x14ac:dyDescent="0.3">
      <c r="A402" s="15">
        <v>70</v>
      </c>
      <c r="B402" s="15">
        <v>36</v>
      </c>
      <c r="C402" s="16">
        <v>0.47389999999999999</v>
      </c>
    </row>
    <row r="403" spans="1:3" x14ac:dyDescent="0.3">
      <c r="A403" s="15">
        <v>70</v>
      </c>
      <c r="B403" s="15">
        <v>37</v>
      </c>
      <c r="C403" s="16">
        <v>0.45860000000000001</v>
      </c>
    </row>
    <row r="404" spans="1:3" x14ac:dyDescent="0.3">
      <c r="A404" s="15">
        <v>70</v>
      </c>
      <c r="B404" s="15">
        <v>38</v>
      </c>
      <c r="C404" s="16">
        <v>0.44500000000000001</v>
      </c>
    </row>
    <row r="405" spans="1:3" x14ac:dyDescent="0.3">
      <c r="A405" s="15">
        <v>70</v>
      </c>
      <c r="B405" s="15">
        <v>39</v>
      </c>
      <c r="C405" s="16">
        <v>0.43140000000000001</v>
      </c>
    </row>
    <row r="406" spans="1:3" x14ac:dyDescent="0.3">
      <c r="A406" s="15">
        <v>70</v>
      </c>
      <c r="B406" s="15">
        <v>40</v>
      </c>
      <c r="C406" s="16">
        <v>0.41689999999999999</v>
      </c>
    </row>
    <row r="407" spans="1:3" x14ac:dyDescent="0.3">
      <c r="A407" s="15">
        <v>70</v>
      </c>
      <c r="B407" s="15">
        <v>41</v>
      </c>
      <c r="C407" s="16">
        <v>0.40439999999999998</v>
      </c>
    </row>
    <row r="408" spans="1:3" x14ac:dyDescent="0.3">
      <c r="A408" s="15">
        <v>70</v>
      </c>
      <c r="B408" s="15">
        <v>42</v>
      </c>
      <c r="C408" s="16">
        <v>0.39279999999999998</v>
      </c>
    </row>
    <row r="409" spans="1:3" x14ac:dyDescent="0.3">
      <c r="A409" s="15">
        <v>70</v>
      </c>
      <c r="B409" s="15">
        <v>43</v>
      </c>
      <c r="C409" s="16">
        <v>0.37890000000000001</v>
      </c>
    </row>
    <row r="410" spans="1:3" x14ac:dyDescent="0.3">
      <c r="A410" s="15">
        <v>70</v>
      </c>
      <c r="B410" s="15">
        <v>44</v>
      </c>
      <c r="C410" s="16">
        <v>0.3669</v>
      </c>
    </row>
    <row r="411" spans="1:3" x14ac:dyDescent="0.3">
      <c r="A411" s="15">
        <v>70</v>
      </c>
      <c r="B411" s="15">
        <v>45</v>
      </c>
      <c r="C411" s="16">
        <v>0.35489999999999999</v>
      </c>
    </row>
    <row r="412" spans="1:3" x14ac:dyDescent="0.3">
      <c r="A412" s="15">
        <v>70</v>
      </c>
      <c r="B412" s="15">
        <v>46</v>
      </c>
      <c r="C412" s="16">
        <v>0.34420000000000001</v>
      </c>
    </row>
    <row r="413" spans="1:3" x14ac:dyDescent="0.3">
      <c r="A413" s="15">
        <v>70</v>
      </c>
      <c r="B413" s="15">
        <v>47</v>
      </c>
      <c r="C413" s="16">
        <v>0.33250000000000002</v>
      </c>
    </row>
    <row r="414" spans="1:3" x14ac:dyDescent="0.3">
      <c r="A414" s="15">
        <v>70</v>
      </c>
      <c r="B414" s="15">
        <v>48</v>
      </c>
      <c r="C414" s="16">
        <v>0.32140000000000002</v>
      </c>
    </row>
    <row r="415" spans="1:3" x14ac:dyDescent="0.3">
      <c r="A415" s="15">
        <v>70</v>
      </c>
      <c r="B415" s="15">
        <v>49</v>
      </c>
      <c r="C415" s="16">
        <v>0.31030000000000002</v>
      </c>
    </row>
    <row r="416" spans="1:3" x14ac:dyDescent="0.3">
      <c r="A416" s="15">
        <v>70</v>
      </c>
      <c r="B416" s="15">
        <v>50</v>
      </c>
      <c r="C416" s="16">
        <v>0.3</v>
      </c>
    </row>
    <row r="417" spans="1:3" x14ac:dyDescent="0.3">
      <c r="A417" s="15">
        <v>70</v>
      </c>
      <c r="B417" s="15">
        <v>51</v>
      </c>
      <c r="C417" s="16">
        <v>0.28999999999999998</v>
      </c>
    </row>
    <row r="418" spans="1:3" x14ac:dyDescent="0.3">
      <c r="A418" s="15">
        <v>70</v>
      </c>
      <c r="B418" s="15">
        <v>52</v>
      </c>
      <c r="C418" s="16">
        <v>0.28000000000000003</v>
      </c>
    </row>
    <row r="419" spans="1:3" x14ac:dyDescent="0.3">
      <c r="A419" s="15">
        <v>70</v>
      </c>
      <c r="B419" s="15">
        <v>53</v>
      </c>
      <c r="C419" s="16">
        <v>0.27079999999999999</v>
      </c>
    </row>
    <row r="420" spans="1:3" x14ac:dyDescent="0.3">
      <c r="A420" s="15">
        <v>70</v>
      </c>
      <c r="B420" s="15">
        <v>54</v>
      </c>
      <c r="C420" s="16">
        <v>0.26219999999999999</v>
      </c>
    </row>
    <row r="421" spans="1:3" x14ac:dyDescent="0.3">
      <c r="A421" s="15">
        <v>70</v>
      </c>
      <c r="B421" s="15">
        <v>55</v>
      </c>
      <c r="C421" s="16">
        <v>0.253</v>
      </c>
    </row>
    <row r="422" spans="1:3" x14ac:dyDescent="0.3">
      <c r="A422" s="15">
        <v>70</v>
      </c>
      <c r="B422" s="15">
        <v>56</v>
      </c>
      <c r="C422" s="16">
        <v>0.24510000000000001</v>
      </c>
    </row>
    <row r="423" spans="1:3" x14ac:dyDescent="0.3">
      <c r="A423" s="15">
        <v>70</v>
      </c>
      <c r="B423" s="15">
        <v>57</v>
      </c>
      <c r="C423" s="16">
        <v>0.23760000000000001</v>
      </c>
    </row>
    <row r="424" spans="1:3" x14ac:dyDescent="0.3">
      <c r="A424" s="15">
        <v>70</v>
      </c>
      <c r="B424" s="15">
        <v>58</v>
      </c>
      <c r="C424" s="16">
        <v>0.23</v>
      </c>
    </row>
    <row r="425" spans="1:3" x14ac:dyDescent="0.3">
      <c r="A425" s="15">
        <v>70</v>
      </c>
      <c r="B425" s="15">
        <v>59</v>
      </c>
      <c r="C425" s="16">
        <v>0.22239999999999999</v>
      </c>
    </row>
    <row r="426" spans="1:3" x14ac:dyDescent="0.3">
      <c r="A426" s="15">
        <v>70</v>
      </c>
      <c r="B426" s="15">
        <v>60</v>
      </c>
      <c r="C426" s="16">
        <v>0.21820000000000001</v>
      </c>
    </row>
    <row r="427" spans="1:3" x14ac:dyDescent="0.3">
      <c r="A427" s="15">
        <v>70</v>
      </c>
      <c r="B427" s="15">
        <v>61</v>
      </c>
      <c r="C427" s="16">
        <v>0.21</v>
      </c>
    </row>
    <row r="428" spans="1:3" x14ac:dyDescent="0.3">
      <c r="A428" s="15">
        <v>70</v>
      </c>
      <c r="B428" s="15">
        <v>62</v>
      </c>
      <c r="C428" s="16">
        <v>0.2036</v>
      </c>
    </row>
    <row r="429" spans="1:3" x14ac:dyDescent="0.3">
      <c r="A429" s="15">
        <v>70</v>
      </c>
      <c r="B429" s="15">
        <v>63</v>
      </c>
      <c r="C429" s="16">
        <v>0.2</v>
      </c>
    </row>
    <row r="430" spans="1:3" x14ac:dyDescent="0.3">
      <c r="A430" s="15">
        <v>70</v>
      </c>
      <c r="B430" s="15">
        <v>64</v>
      </c>
      <c r="C430" s="16">
        <v>0.1928</v>
      </c>
    </row>
    <row r="431" spans="1:3" x14ac:dyDescent="0.3">
      <c r="A431" s="15">
        <v>70</v>
      </c>
      <c r="B431" s="15">
        <v>65</v>
      </c>
      <c r="C431" s="16">
        <v>0.19</v>
      </c>
    </row>
    <row r="432" spans="1:3" x14ac:dyDescent="0.3">
      <c r="A432" s="15">
        <v>70</v>
      </c>
      <c r="B432" s="15">
        <v>66</v>
      </c>
      <c r="C432" s="16">
        <v>0.188</v>
      </c>
    </row>
    <row r="433" spans="1:3" x14ac:dyDescent="0.3">
      <c r="A433" s="15">
        <v>70</v>
      </c>
      <c r="B433" s="15">
        <v>67</v>
      </c>
      <c r="C433" s="16">
        <v>0.18</v>
      </c>
    </row>
    <row r="434" spans="1:3" x14ac:dyDescent="0.3">
      <c r="A434" s="15">
        <v>70</v>
      </c>
      <c r="B434" s="15">
        <v>68</v>
      </c>
      <c r="C434" s="16">
        <v>0.18</v>
      </c>
    </row>
    <row r="435" spans="1:3" x14ac:dyDescent="0.3">
      <c r="A435" s="15">
        <v>70</v>
      </c>
      <c r="B435" s="15">
        <v>69</v>
      </c>
      <c r="C435" s="16">
        <v>0.18</v>
      </c>
    </row>
    <row r="436" spans="1:3" x14ac:dyDescent="0.3">
      <c r="A436" s="15">
        <v>70</v>
      </c>
      <c r="B436" s="15">
        <v>70</v>
      </c>
      <c r="C436" s="16">
        <v>0.18</v>
      </c>
    </row>
    <row r="437" spans="1:3" x14ac:dyDescent="0.3">
      <c r="A437" s="15">
        <v>70</v>
      </c>
      <c r="B437" s="15">
        <v>71</v>
      </c>
      <c r="C437" s="16">
        <v>0.18</v>
      </c>
    </row>
    <row r="438" spans="1:3" x14ac:dyDescent="0.3">
      <c r="A438" s="15">
        <v>70</v>
      </c>
      <c r="B438" s="15">
        <v>72</v>
      </c>
      <c r="C438" s="16">
        <v>0.18</v>
      </c>
    </row>
    <row r="439" spans="1:3" x14ac:dyDescent="0.3">
      <c r="A439" s="15">
        <v>70</v>
      </c>
      <c r="B439" s="15">
        <v>73</v>
      </c>
      <c r="C439" s="16">
        <v>0.18</v>
      </c>
    </row>
    <row r="440" spans="1:3" x14ac:dyDescent="0.3">
      <c r="A440" s="15">
        <v>70</v>
      </c>
      <c r="B440" s="15">
        <v>74</v>
      </c>
      <c r="C440" s="16">
        <v>0.18</v>
      </c>
    </row>
    <row r="441" spans="1:3" x14ac:dyDescent="0.3">
      <c r="A441" s="15">
        <v>70</v>
      </c>
      <c r="B441" s="15">
        <v>75</v>
      </c>
      <c r="C441" s="16">
        <v>0.18</v>
      </c>
    </row>
    <row r="442" spans="1:3" x14ac:dyDescent="0.3">
      <c r="A442" s="15">
        <v>70</v>
      </c>
      <c r="B442" s="15">
        <v>76</v>
      </c>
      <c r="C442" s="16">
        <v>0.18079999999999999</v>
      </c>
    </row>
    <row r="443" spans="1:3" x14ac:dyDescent="0.3">
      <c r="A443" s="15">
        <v>70</v>
      </c>
      <c r="B443" s="15">
        <v>77</v>
      </c>
      <c r="C443" s="16">
        <v>0.19</v>
      </c>
    </row>
    <row r="444" spans="1:3" x14ac:dyDescent="0.3">
      <c r="A444" s="15">
        <v>70</v>
      </c>
      <c r="B444" s="15">
        <v>78</v>
      </c>
      <c r="C444" s="16">
        <v>0.1908</v>
      </c>
    </row>
    <row r="445" spans="1:3" x14ac:dyDescent="0.3">
      <c r="A445" s="15">
        <v>70</v>
      </c>
      <c r="B445" s="15">
        <v>79</v>
      </c>
      <c r="C445" s="16">
        <v>0.2</v>
      </c>
    </row>
    <row r="446" spans="1:3" x14ac:dyDescent="0.3">
      <c r="A446" s="15">
        <v>70</v>
      </c>
      <c r="B446" s="15">
        <v>80</v>
      </c>
      <c r="C446" s="16">
        <v>0.20530000000000001</v>
      </c>
    </row>
    <row r="447" spans="1:3" x14ac:dyDescent="0.3">
      <c r="A447" s="15">
        <v>70</v>
      </c>
      <c r="B447" s="15">
        <v>81</v>
      </c>
      <c r="C447" s="16">
        <v>0.21379999999999999</v>
      </c>
    </row>
    <row r="448" spans="1:3" x14ac:dyDescent="0.3">
      <c r="A448" s="15">
        <v>70</v>
      </c>
      <c r="B448" s="15">
        <v>82</v>
      </c>
      <c r="C448" s="16">
        <v>0.22389999999999999</v>
      </c>
    </row>
    <row r="449" spans="1:3" x14ac:dyDescent="0.3">
      <c r="A449" s="15">
        <v>70</v>
      </c>
      <c r="B449" s="15">
        <v>83</v>
      </c>
      <c r="C449" s="16">
        <v>0.23480000000000001</v>
      </c>
    </row>
    <row r="450" spans="1:3" x14ac:dyDescent="0.3">
      <c r="A450" s="15">
        <v>70</v>
      </c>
      <c r="B450" s="15">
        <v>84</v>
      </c>
      <c r="C450" s="16">
        <v>0.24709999999999999</v>
      </c>
    </row>
    <row r="451" spans="1:3" x14ac:dyDescent="0.3">
      <c r="A451" s="15">
        <v>70</v>
      </c>
      <c r="B451" s="15">
        <v>85</v>
      </c>
      <c r="C451" s="16">
        <v>0.26200000000000001</v>
      </c>
    </row>
    <row r="452" spans="1:3" x14ac:dyDescent="0.3">
      <c r="A452" s="15">
        <v>70</v>
      </c>
      <c r="B452" s="15">
        <v>86</v>
      </c>
      <c r="C452" s="16">
        <v>0.27550000000000002</v>
      </c>
    </row>
    <row r="453" spans="1:3" x14ac:dyDescent="0.3">
      <c r="A453" s="15">
        <v>70</v>
      </c>
      <c r="B453" s="15">
        <v>87</v>
      </c>
      <c r="C453" s="16">
        <v>0.29310000000000003</v>
      </c>
    </row>
    <row r="454" spans="1:3" x14ac:dyDescent="0.3">
      <c r="A454" s="15">
        <v>70</v>
      </c>
      <c r="B454" s="15">
        <v>88</v>
      </c>
      <c r="C454" s="16">
        <v>0.31130000000000002</v>
      </c>
    </row>
    <row r="455" spans="1:3" x14ac:dyDescent="0.3">
      <c r="A455" s="15">
        <v>70</v>
      </c>
      <c r="B455" s="15">
        <v>89</v>
      </c>
      <c r="C455" s="16">
        <v>0.3322</v>
      </c>
    </row>
    <row r="456" spans="1:3" x14ac:dyDescent="0.3">
      <c r="A456" s="15">
        <v>70</v>
      </c>
      <c r="B456" s="15">
        <v>90</v>
      </c>
      <c r="C456" s="16">
        <v>0.34810000000000002</v>
      </c>
    </row>
    <row r="457" spans="1:3" x14ac:dyDescent="0.3">
      <c r="A457" s="15">
        <v>71</v>
      </c>
      <c r="B457" s="15">
        <v>0</v>
      </c>
      <c r="C457" s="16">
        <v>1.2581</v>
      </c>
    </row>
    <row r="458" spans="1:3" x14ac:dyDescent="0.3">
      <c r="A458" s="15">
        <v>71</v>
      </c>
      <c r="B458" s="15">
        <v>1</v>
      </c>
      <c r="C458" s="16">
        <v>1.2291000000000001</v>
      </c>
    </row>
    <row r="459" spans="1:3" x14ac:dyDescent="0.3">
      <c r="A459" s="15">
        <v>71</v>
      </c>
      <c r="B459" s="15">
        <v>2</v>
      </c>
      <c r="C459" s="16">
        <v>1.1923999999999999</v>
      </c>
    </row>
    <row r="460" spans="1:3" x14ac:dyDescent="0.3">
      <c r="A460" s="15">
        <v>71</v>
      </c>
      <c r="B460" s="15">
        <v>3</v>
      </c>
      <c r="C460" s="16">
        <v>1.1557999999999999</v>
      </c>
    </row>
    <row r="461" spans="1:3" x14ac:dyDescent="0.3">
      <c r="A461" s="15">
        <v>71</v>
      </c>
      <c r="B461" s="15">
        <v>4</v>
      </c>
      <c r="C461" s="16">
        <v>1.1221000000000001</v>
      </c>
    </row>
    <row r="462" spans="1:3" x14ac:dyDescent="0.3">
      <c r="A462" s="15">
        <v>71</v>
      </c>
      <c r="B462" s="15">
        <v>5</v>
      </c>
      <c r="C462" s="16">
        <v>1.0884</v>
      </c>
    </row>
    <row r="463" spans="1:3" x14ac:dyDescent="0.3">
      <c r="A463" s="15">
        <v>71</v>
      </c>
      <c r="B463" s="15">
        <v>6</v>
      </c>
      <c r="C463" s="16">
        <v>1.0568</v>
      </c>
    </row>
    <row r="464" spans="1:3" x14ac:dyDescent="0.3">
      <c r="A464" s="15">
        <v>71</v>
      </c>
      <c r="B464" s="15">
        <v>7</v>
      </c>
      <c r="C464" s="16">
        <v>1.0264</v>
      </c>
    </row>
    <row r="465" spans="1:3" x14ac:dyDescent="0.3">
      <c r="A465" s="15">
        <v>71</v>
      </c>
      <c r="B465" s="15">
        <v>8</v>
      </c>
      <c r="C465" s="16">
        <v>0.99639999999999995</v>
      </c>
    </row>
    <row r="466" spans="1:3" x14ac:dyDescent="0.3">
      <c r="A466" s="15">
        <v>71</v>
      </c>
      <c r="B466" s="15">
        <v>9</v>
      </c>
      <c r="C466" s="16">
        <v>0.96760000000000002</v>
      </c>
    </row>
    <row r="467" spans="1:3" x14ac:dyDescent="0.3">
      <c r="A467" s="15">
        <v>71</v>
      </c>
      <c r="B467" s="15">
        <v>10</v>
      </c>
      <c r="C467" s="16">
        <v>0.93959999999999999</v>
      </c>
    </row>
    <row r="468" spans="1:3" x14ac:dyDescent="0.3">
      <c r="A468" s="15">
        <v>71</v>
      </c>
      <c r="B468" s="15">
        <v>11</v>
      </c>
      <c r="C468" s="16">
        <v>0.91190000000000004</v>
      </c>
    </row>
    <row r="469" spans="1:3" x14ac:dyDescent="0.3">
      <c r="A469" s="15">
        <v>71</v>
      </c>
      <c r="B469" s="15">
        <v>12</v>
      </c>
      <c r="C469" s="16">
        <v>0.8861</v>
      </c>
    </row>
    <row r="470" spans="1:3" x14ac:dyDescent="0.3">
      <c r="A470" s="15">
        <v>71</v>
      </c>
      <c r="B470" s="15">
        <v>13</v>
      </c>
      <c r="C470" s="16">
        <v>0.86040000000000005</v>
      </c>
    </row>
    <row r="471" spans="1:3" x14ac:dyDescent="0.3">
      <c r="A471" s="15">
        <v>71</v>
      </c>
      <c r="B471" s="15">
        <v>14</v>
      </c>
      <c r="C471" s="16">
        <v>0.83609999999999995</v>
      </c>
    </row>
    <row r="472" spans="1:3" x14ac:dyDescent="0.3">
      <c r="A472" s="15">
        <v>71</v>
      </c>
      <c r="B472" s="15">
        <v>15</v>
      </c>
      <c r="C472" s="16">
        <v>0.8115</v>
      </c>
    </row>
    <row r="473" spans="1:3" x14ac:dyDescent="0.3">
      <c r="A473" s="15">
        <v>71</v>
      </c>
      <c r="B473" s="15">
        <v>16</v>
      </c>
      <c r="C473" s="16">
        <v>0.78869999999999996</v>
      </c>
    </row>
    <row r="474" spans="1:3" x14ac:dyDescent="0.3">
      <c r="A474" s="15">
        <v>71</v>
      </c>
      <c r="B474" s="15">
        <v>17</v>
      </c>
      <c r="C474" s="16">
        <v>0.76600000000000001</v>
      </c>
    </row>
    <row r="475" spans="1:3" x14ac:dyDescent="0.3">
      <c r="A475" s="15">
        <v>71</v>
      </c>
      <c r="B475" s="15">
        <v>18</v>
      </c>
      <c r="C475" s="16">
        <v>0.74360000000000004</v>
      </c>
    </row>
    <row r="476" spans="1:3" x14ac:dyDescent="0.3">
      <c r="A476" s="15">
        <v>71</v>
      </c>
      <c r="B476" s="15">
        <v>19</v>
      </c>
      <c r="C476" s="16">
        <v>0.72199999999999998</v>
      </c>
    </row>
    <row r="477" spans="1:3" x14ac:dyDescent="0.3">
      <c r="A477" s="15">
        <v>71</v>
      </c>
      <c r="B477" s="15">
        <v>20</v>
      </c>
      <c r="C477" s="16">
        <v>0.70120000000000005</v>
      </c>
    </row>
    <row r="478" spans="1:3" x14ac:dyDescent="0.3">
      <c r="A478" s="15">
        <v>71</v>
      </c>
      <c r="B478" s="15">
        <v>21</v>
      </c>
      <c r="C478" s="16">
        <v>0.68089999999999995</v>
      </c>
    </row>
    <row r="479" spans="1:3" x14ac:dyDescent="0.3">
      <c r="A479" s="15">
        <v>71</v>
      </c>
      <c r="B479" s="15">
        <v>22</v>
      </c>
      <c r="C479" s="16">
        <v>0.66120000000000001</v>
      </c>
    </row>
    <row r="480" spans="1:3" x14ac:dyDescent="0.3">
      <c r="A480" s="15">
        <v>71</v>
      </c>
      <c r="B480" s="15">
        <v>23</v>
      </c>
      <c r="C480" s="16">
        <v>0.64170000000000005</v>
      </c>
    </row>
    <row r="481" spans="1:3" x14ac:dyDescent="0.3">
      <c r="A481" s="15">
        <v>71</v>
      </c>
      <c r="B481" s="15">
        <v>24</v>
      </c>
      <c r="C481" s="16">
        <v>0.62290000000000001</v>
      </c>
    </row>
    <row r="482" spans="1:3" x14ac:dyDescent="0.3">
      <c r="A482" s="15">
        <v>71</v>
      </c>
      <c r="B482" s="15">
        <v>25</v>
      </c>
      <c r="C482" s="16">
        <v>0.60450000000000004</v>
      </c>
    </row>
    <row r="483" spans="1:3" x14ac:dyDescent="0.3">
      <c r="A483" s="15">
        <v>71</v>
      </c>
      <c r="B483" s="15">
        <v>26</v>
      </c>
      <c r="C483" s="16">
        <v>0.58620000000000005</v>
      </c>
    </row>
    <row r="484" spans="1:3" x14ac:dyDescent="0.3">
      <c r="A484" s="15">
        <v>71</v>
      </c>
      <c r="B484" s="15">
        <v>27</v>
      </c>
      <c r="C484" s="16">
        <v>0.56920000000000004</v>
      </c>
    </row>
    <row r="485" spans="1:3" x14ac:dyDescent="0.3">
      <c r="A485" s="15">
        <v>71</v>
      </c>
      <c r="B485" s="15">
        <v>28</v>
      </c>
      <c r="C485" s="16">
        <v>0.55230000000000001</v>
      </c>
    </row>
    <row r="486" spans="1:3" x14ac:dyDescent="0.3">
      <c r="A486" s="15">
        <v>71</v>
      </c>
      <c r="B486" s="15">
        <v>29</v>
      </c>
      <c r="C486" s="16">
        <v>0.53510000000000002</v>
      </c>
    </row>
    <row r="487" spans="1:3" x14ac:dyDescent="0.3">
      <c r="A487" s="15">
        <v>71</v>
      </c>
      <c r="B487" s="15">
        <v>30</v>
      </c>
      <c r="C487" s="16">
        <v>0.51890000000000003</v>
      </c>
    </row>
    <row r="488" spans="1:3" x14ac:dyDescent="0.3">
      <c r="A488" s="15">
        <v>71</v>
      </c>
      <c r="B488" s="15">
        <v>31</v>
      </c>
      <c r="C488" s="16">
        <v>0.50390000000000001</v>
      </c>
    </row>
    <row r="489" spans="1:3" x14ac:dyDescent="0.3">
      <c r="A489" s="15">
        <v>71</v>
      </c>
      <c r="B489" s="15">
        <v>32</v>
      </c>
      <c r="C489" s="16">
        <v>0.48680000000000001</v>
      </c>
    </row>
    <row r="490" spans="1:3" x14ac:dyDescent="0.3">
      <c r="A490" s="15">
        <v>71</v>
      </c>
      <c r="B490" s="15">
        <v>33</v>
      </c>
      <c r="C490" s="16">
        <v>0.47370000000000001</v>
      </c>
    </row>
    <row r="491" spans="1:3" x14ac:dyDescent="0.3">
      <c r="A491" s="15">
        <v>71</v>
      </c>
      <c r="B491" s="15">
        <v>34</v>
      </c>
      <c r="C491" s="16">
        <v>0.45679999999999998</v>
      </c>
    </row>
    <row r="492" spans="1:3" x14ac:dyDescent="0.3">
      <c r="A492" s="15">
        <v>71</v>
      </c>
      <c r="B492" s="15">
        <v>35</v>
      </c>
      <c r="C492" s="16">
        <v>0.44319999999999998</v>
      </c>
    </row>
    <row r="493" spans="1:3" x14ac:dyDescent="0.3">
      <c r="A493" s="15">
        <v>71</v>
      </c>
      <c r="B493" s="15">
        <v>36</v>
      </c>
      <c r="C493" s="16">
        <v>0.42809999999999998</v>
      </c>
    </row>
    <row r="494" spans="1:3" x14ac:dyDescent="0.3">
      <c r="A494" s="15">
        <v>71</v>
      </c>
      <c r="B494" s="15">
        <v>37</v>
      </c>
      <c r="C494" s="16">
        <v>0.4143</v>
      </c>
    </row>
    <row r="495" spans="1:3" x14ac:dyDescent="0.3">
      <c r="A495" s="15">
        <v>71</v>
      </c>
      <c r="B495" s="15">
        <v>38</v>
      </c>
      <c r="C495" s="16">
        <v>0.40079999999999999</v>
      </c>
    </row>
    <row r="496" spans="1:3" x14ac:dyDescent="0.3">
      <c r="A496" s="15">
        <v>71</v>
      </c>
      <c r="B496" s="15">
        <v>39</v>
      </c>
      <c r="C496" s="16">
        <v>0.38669999999999999</v>
      </c>
    </row>
    <row r="497" spans="1:3" x14ac:dyDescent="0.3">
      <c r="A497" s="15">
        <v>71</v>
      </c>
      <c r="B497" s="15">
        <v>40</v>
      </c>
      <c r="C497" s="16">
        <v>0.37390000000000001</v>
      </c>
    </row>
    <row r="498" spans="1:3" x14ac:dyDescent="0.3">
      <c r="A498" s="15">
        <v>71</v>
      </c>
      <c r="B498" s="15">
        <v>41</v>
      </c>
      <c r="C498" s="16">
        <v>0.36170000000000002</v>
      </c>
    </row>
    <row r="499" spans="1:3" x14ac:dyDescent="0.3">
      <c r="A499" s="15">
        <v>71</v>
      </c>
      <c r="B499" s="15">
        <v>42</v>
      </c>
      <c r="C499" s="16">
        <v>0.34810000000000002</v>
      </c>
    </row>
    <row r="500" spans="1:3" x14ac:dyDescent="0.3">
      <c r="A500" s="15">
        <v>71</v>
      </c>
      <c r="B500" s="15">
        <v>43</v>
      </c>
      <c r="C500" s="16">
        <v>0.33639999999999998</v>
      </c>
    </row>
    <row r="501" spans="1:3" x14ac:dyDescent="0.3">
      <c r="A501" s="15">
        <v>71</v>
      </c>
      <c r="B501" s="15">
        <v>44</v>
      </c>
      <c r="C501" s="16">
        <v>0.32469999999999999</v>
      </c>
    </row>
    <row r="502" spans="1:3" x14ac:dyDescent="0.3">
      <c r="A502" s="15">
        <v>71</v>
      </c>
      <c r="B502" s="15">
        <v>45</v>
      </c>
      <c r="C502" s="16">
        <v>0.31340000000000001</v>
      </c>
    </row>
    <row r="503" spans="1:3" x14ac:dyDescent="0.3">
      <c r="A503" s="15">
        <v>71</v>
      </c>
      <c r="B503" s="15">
        <v>46</v>
      </c>
      <c r="C503" s="16">
        <v>0.30249999999999999</v>
      </c>
    </row>
    <row r="504" spans="1:3" x14ac:dyDescent="0.3">
      <c r="A504" s="15">
        <v>71</v>
      </c>
      <c r="B504" s="15">
        <v>47</v>
      </c>
      <c r="C504" s="16">
        <v>0.29139999999999999</v>
      </c>
    </row>
    <row r="505" spans="1:3" x14ac:dyDescent="0.3">
      <c r="A505" s="15">
        <v>71</v>
      </c>
      <c r="B505" s="15">
        <v>48</v>
      </c>
      <c r="C505" s="16">
        <v>0.28079999999999999</v>
      </c>
    </row>
    <row r="506" spans="1:3" x14ac:dyDescent="0.3">
      <c r="A506" s="15">
        <v>71</v>
      </c>
      <c r="B506" s="15">
        <v>49</v>
      </c>
      <c r="C506" s="16">
        <v>0.27029999999999998</v>
      </c>
    </row>
    <row r="507" spans="1:3" x14ac:dyDescent="0.3">
      <c r="A507" s="15">
        <v>71</v>
      </c>
      <c r="B507" s="15">
        <v>50</v>
      </c>
      <c r="C507" s="16">
        <v>0.25969999999999999</v>
      </c>
    </row>
    <row r="508" spans="1:3" x14ac:dyDescent="0.3">
      <c r="A508" s="15">
        <v>71</v>
      </c>
      <c r="B508" s="15">
        <v>51</v>
      </c>
      <c r="C508" s="16">
        <v>0.25</v>
      </c>
    </row>
    <row r="509" spans="1:3" x14ac:dyDescent="0.3">
      <c r="A509" s="15">
        <v>71</v>
      </c>
      <c r="B509" s="15">
        <v>52</v>
      </c>
      <c r="C509" s="16">
        <v>0.24060000000000001</v>
      </c>
    </row>
    <row r="510" spans="1:3" x14ac:dyDescent="0.3">
      <c r="A510" s="15">
        <v>71</v>
      </c>
      <c r="B510" s="15">
        <v>53</v>
      </c>
      <c r="C510" s="16">
        <v>0.2319</v>
      </c>
    </row>
    <row r="511" spans="1:3" x14ac:dyDescent="0.3">
      <c r="A511" s="15">
        <v>71</v>
      </c>
      <c r="B511" s="15">
        <v>54</v>
      </c>
      <c r="C511" s="16">
        <v>0.22359999999999999</v>
      </c>
    </row>
    <row r="512" spans="1:3" x14ac:dyDescent="0.3">
      <c r="A512" s="15">
        <v>71</v>
      </c>
      <c r="B512" s="15">
        <v>55</v>
      </c>
      <c r="C512" s="16">
        <v>0.21490000000000001</v>
      </c>
    </row>
    <row r="513" spans="1:3" x14ac:dyDescent="0.3">
      <c r="A513" s="15">
        <v>71</v>
      </c>
      <c r="B513" s="15">
        <v>56</v>
      </c>
      <c r="C513" s="16">
        <v>0.20730000000000001</v>
      </c>
    </row>
    <row r="514" spans="1:3" x14ac:dyDescent="0.3">
      <c r="A514" s="15">
        <v>71</v>
      </c>
      <c r="B514" s="15">
        <v>57</v>
      </c>
      <c r="C514" s="16">
        <v>0.2</v>
      </c>
    </row>
    <row r="515" spans="1:3" x14ac:dyDescent="0.3">
      <c r="A515" s="15">
        <v>71</v>
      </c>
      <c r="B515" s="15">
        <v>58</v>
      </c>
      <c r="C515" s="16">
        <v>0.19109999999999999</v>
      </c>
    </row>
    <row r="516" spans="1:3" x14ac:dyDescent="0.3">
      <c r="A516" s="15">
        <v>71</v>
      </c>
      <c r="B516" s="15">
        <v>59</v>
      </c>
      <c r="C516" s="16">
        <v>0.1855</v>
      </c>
    </row>
    <row r="517" spans="1:3" x14ac:dyDescent="0.3">
      <c r="A517" s="15">
        <v>71</v>
      </c>
      <c r="B517" s="15">
        <v>60</v>
      </c>
      <c r="C517" s="16">
        <v>0.18</v>
      </c>
    </row>
    <row r="518" spans="1:3" x14ac:dyDescent="0.3">
      <c r="A518" s="15">
        <v>71</v>
      </c>
      <c r="B518" s="15">
        <v>61</v>
      </c>
      <c r="C518" s="16">
        <v>0.17100000000000001</v>
      </c>
    </row>
    <row r="519" spans="1:3" x14ac:dyDescent="0.3">
      <c r="A519" s="15">
        <v>71</v>
      </c>
      <c r="B519" s="15">
        <v>62</v>
      </c>
      <c r="C519" s="16">
        <v>0.16900000000000001</v>
      </c>
    </row>
    <row r="520" spans="1:3" x14ac:dyDescent="0.3">
      <c r="A520" s="15">
        <v>71</v>
      </c>
      <c r="B520" s="15">
        <v>63</v>
      </c>
      <c r="C520" s="16">
        <v>0.16</v>
      </c>
    </row>
    <row r="521" spans="1:3" x14ac:dyDescent="0.3">
      <c r="A521" s="15">
        <v>71</v>
      </c>
      <c r="B521" s="15">
        <v>64</v>
      </c>
      <c r="C521" s="16">
        <v>0.16</v>
      </c>
    </row>
    <row r="522" spans="1:3" x14ac:dyDescent="0.3">
      <c r="A522" s="15">
        <v>71</v>
      </c>
      <c r="B522" s="15">
        <v>65</v>
      </c>
      <c r="C522" s="16">
        <v>0.15</v>
      </c>
    </row>
    <row r="523" spans="1:3" x14ac:dyDescent="0.3">
      <c r="A523" s="15">
        <v>71</v>
      </c>
      <c r="B523" s="15">
        <v>66</v>
      </c>
      <c r="C523" s="16">
        <v>0.15</v>
      </c>
    </row>
    <row r="524" spans="1:3" x14ac:dyDescent="0.3">
      <c r="A524" s="15">
        <v>71</v>
      </c>
      <c r="B524" s="15">
        <v>67</v>
      </c>
      <c r="C524" s="16">
        <v>0.14760000000000001</v>
      </c>
    </row>
    <row r="525" spans="1:3" x14ac:dyDescent="0.3">
      <c r="A525" s="15">
        <v>71</v>
      </c>
      <c r="B525" s="15">
        <v>68</v>
      </c>
      <c r="C525" s="16">
        <v>0.14000000000000001</v>
      </c>
    </row>
    <row r="526" spans="1:3" x14ac:dyDescent="0.3">
      <c r="A526" s="15">
        <v>71</v>
      </c>
      <c r="B526" s="15">
        <v>69</v>
      </c>
      <c r="C526" s="16">
        <v>0.14000000000000001</v>
      </c>
    </row>
    <row r="527" spans="1:3" x14ac:dyDescent="0.3">
      <c r="A527" s="15">
        <v>71</v>
      </c>
      <c r="B527" s="15">
        <v>70</v>
      </c>
      <c r="C527" s="16">
        <v>0.14000000000000001</v>
      </c>
    </row>
    <row r="528" spans="1:3" x14ac:dyDescent="0.3">
      <c r="A528" s="15">
        <v>71</v>
      </c>
      <c r="B528" s="15">
        <v>71</v>
      </c>
      <c r="C528" s="16">
        <v>0.14000000000000001</v>
      </c>
    </row>
    <row r="529" spans="1:3" x14ac:dyDescent="0.3">
      <c r="A529" s="15">
        <v>71</v>
      </c>
      <c r="B529" s="15">
        <v>72</v>
      </c>
      <c r="C529" s="16">
        <v>0.14000000000000001</v>
      </c>
    </row>
    <row r="530" spans="1:3" x14ac:dyDescent="0.3">
      <c r="A530" s="15">
        <v>71</v>
      </c>
      <c r="B530" s="15">
        <v>73</v>
      </c>
      <c r="C530" s="16">
        <v>0.14000000000000001</v>
      </c>
    </row>
    <row r="531" spans="1:3" x14ac:dyDescent="0.3">
      <c r="A531" s="15">
        <v>71</v>
      </c>
      <c r="B531" s="15">
        <v>74</v>
      </c>
      <c r="C531" s="16">
        <v>0.14000000000000001</v>
      </c>
    </row>
    <row r="532" spans="1:3" x14ac:dyDescent="0.3">
      <c r="A532" s="15">
        <v>71</v>
      </c>
      <c r="B532" s="15">
        <v>75</v>
      </c>
      <c r="C532" s="16">
        <v>0.14000000000000001</v>
      </c>
    </row>
    <row r="533" spans="1:3" x14ac:dyDescent="0.3">
      <c r="A533" s="15">
        <v>71</v>
      </c>
      <c r="B533" s="15">
        <v>76</v>
      </c>
      <c r="C533" s="16">
        <v>0.1482</v>
      </c>
    </row>
    <row r="534" spans="1:3" x14ac:dyDescent="0.3">
      <c r="A534" s="15">
        <v>71</v>
      </c>
      <c r="B534" s="15">
        <v>77</v>
      </c>
      <c r="C534" s="16">
        <v>0.15</v>
      </c>
    </row>
    <row r="535" spans="1:3" x14ac:dyDescent="0.3">
      <c r="A535" s="15">
        <v>71</v>
      </c>
      <c r="B535" s="15">
        <v>78</v>
      </c>
      <c r="C535" s="16">
        <v>0.15629999999999999</v>
      </c>
    </row>
    <row r="536" spans="1:3" x14ac:dyDescent="0.3">
      <c r="A536" s="15">
        <v>71</v>
      </c>
      <c r="B536" s="15">
        <v>79</v>
      </c>
      <c r="C536" s="16">
        <v>0.16</v>
      </c>
    </row>
    <row r="537" spans="1:3" x14ac:dyDescent="0.3">
      <c r="A537" s="15">
        <v>71</v>
      </c>
      <c r="B537" s="15">
        <v>80</v>
      </c>
      <c r="C537" s="16">
        <v>0.17</v>
      </c>
    </row>
    <row r="538" spans="1:3" x14ac:dyDescent="0.3">
      <c r="A538" s="15">
        <v>71</v>
      </c>
      <c r="B538" s="15">
        <v>81</v>
      </c>
      <c r="C538" s="16">
        <v>0.17749999999999999</v>
      </c>
    </row>
    <row r="539" spans="1:3" x14ac:dyDescent="0.3">
      <c r="A539" s="15">
        <v>71</v>
      </c>
      <c r="B539" s="15">
        <v>82</v>
      </c>
      <c r="C539" s="16">
        <v>0.1862</v>
      </c>
    </row>
    <row r="540" spans="1:3" x14ac:dyDescent="0.3">
      <c r="A540" s="15">
        <v>71</v>
      </c>
      <c r="B540" s="15">
        <v>83</v>
      </c>
      <c r="C540" s="16">
        <v>0.19670000000000001</v>
      </c>
    </row>
    <row r="541" spans="1:3" x14ac:dyDescent="0.3">
      <c r="A541" s="15">
        <v>71</v>
      </c>
      <c r="B541" s="15">
        <v>84</v>
      </c>
      <c r="C541" s="16">
        <v>0.20849999999999999</v>
      </c>
    </row>
    <row r="542" spans="1:3" x14ac:dyDescent="0.3">
      <c r="A542" s="15">
        <v>71</v>
      </c>
      <c r="B542" s="15">
        <v>85</v>
      </c>
      <c r="C542" s="16">
        <v>0.22259999999999999</v>
      </c>
    </row>
    <row r="543" spans="1:3" x14ac:dyDescent="0.3">
      <c r="A543" s="15">
        <v>71</v>
      </c>
      <c r="B543" s="15">
        <v>86</v>
      </c>
      <c r="C543" s="16">
        <v>0.23580000000000001</v>
      </c>
    </row>
    <row r="544" spans="1:3" x14ac:dyDescent="0.3">
      <c r="A544" s="15">
        <v>71</v>
      </c>
      <c r="B544" s="15">
        <v>87</v>
      </c>
      <c r="C544" s="16">
        <v>0.25290000000000001</v>
      </c>
    </row>
    <row r="545" spans="1:3" x14ac:dyDescent="0.3">
      <c r="A545" s="15">
        <v>71</v>
      </c>
      <c r="B545" s="15">
        <v>88</v>
      </c>
      <c r="C545" s="16">
        <v>0.27100000000000002</v>
      </c>
    </row>
    <row r="546" spans="1:3" x14ac:dyDescent="0.3">
      <c r="A546" s="15">
        <v>71</v>
      </c>
      <c r="B546" s="15">
        <v>89</v>
      </c>
      <c r="C546" s="16">
        <v>0.2913</v>
      </c>
    </row>
    <row r="547" spans="1:3" x14ac:dyDescent="0.3">
      <c r="A547" s="15">
        <v>71</v>
      </c>
      <c r="B547" s="15">
        <v>90</v>
      </c>
      <c r="C547" s="16">
        <v>0.30719999999999997</v>
      </c>
    </row>
    <row r="548" spans="1:3" x14ac:dyDescent="0.3">
      <c r="A548" s="15">
        <v>72</v>
      </c>
      <c r="B548" s="15">
        <v>0</v>
      </c>
      <c r="C548" s="16">
        <v>1.2033</v>
      </c>
    </row>
    <row r="549" spans="1:3" x14ac:dyDescent="0.3">
      <c r="A549" s="15">
        <v>72</v>
      </c>
      <c r="B549" s="15">
        <v>1</v>
      </c>
      <c r="C549" s="16">
        <v>1.1749000000000001</v>
      </c>
    </row>
    <row r="550" spans="1:3" x14ac:dyDescent="0.3">
      <c r="A550" s="15">
        <v>72</v>
      </c>
      <c r="B550" s="15">
        <v>2</v>
      </c>
      <c r="C550" s="16">
        <v>1.1387</v>
      </c>
    </row>
    <row r="551" spans="1:3" x14ac:dyDescent="0.3">
      <c r="A551" s="15">
        <v>72</v>
      </c>
      <c r="B551" s="15">
        <v>3</v>
      </c>
      <c r="C551" s="16">
        <v>1.1037999999999999</v>
      </c>
    </row>
    <row r="552" spans="1:3" x14ac:dyDescent="0.3">
      <c r="A552" s="15">
        <v>72</v>
      </c>
      <c r="B552" s="15">
        <v>4</v>
      </c>
      <c r="C552" s="16">
        <v>1.0703</v>
      </c>
    </row>
    <row r="553" spans="1:3" x14ac:dyDescent="0.3">
      <c r="A553" s="15">
        <v>72</v>
      </c>
      <c r="B553" s="15">
        <v>5</v>
      </c>
      <c r="C553" s="16">
        <v>1.0377000000000001</v>
      </c>
    </row>
    <row r="554" spans="1:3" x14ac:dyDescent="0.3">
      <c r="A554" s="15">
        <v>72</v>
      </c>
      <c r="B554" s="15">
        <v>6</v>
      </c>
      <c r="C554" s="16">
        <v>1.0067999999999999</v>
      </c>
    </row>
    <row r="555" spans="1:3" x14ac:dyDescent="0.3">
      <c r="A555" s="15">
        <v>72</v>
      </c>
      <c r="B555" s="15">
        <v>7</v>
      </c>
      <c r="C555" s="16">
        <v>0.97689999999999999</v>
      </c>
    </row>
    <row r="556" spans="1:3" x14ac:dyDescent="0.3">
      <c r="A556" s="15">
        <v>72</v>
      </c>
      <c r="B556" s="15">
        <v>8</v>
      </c>
      <c r="C556" s="16">
        <v>0.94789999999999996</v>
      </c>
    </row>
    <row r="557" spans="1:3" x14ac:dyDescent="0.3">
      <c r="A557" s="15">
        <v>72</v>
      </c>
      <c r="B557" s="15">
        <v>9</v>
      </c>
      <c r="C557" s="16">
        <v>0.91959999999999997</v>
      </c>
    </row>
    <row r="558" spans="1:3" x14ac:dyDescent="0.3">
      <c r="A558" s="15">
        <v>72</v>
      </c>
      <c r="B558" s="15">
        <v>10</v>
      </c>
      <c r="C558" s="16">
        <v>0.89170000000000005</v>
      </c>
    </row>
    <row r="559" spans="1:3" x14ac:dyDescent="0.3">
      <c r="A559" s="15">
        <v>72</v>
      </c>
      <c r="B559" s="15">
        <v>11</v>
      </c>
      <c r="C559" s="16">
        <v>0.86560000000000004</v>
      </c>
    </row>
    <row r="560" spans="1:3" x14ac:dyDescent="0.3">
      <c r="A560" s="15">
        <v>72</v>
      </c>
      <c r="B560" s="15">
        <v>12</v>
      </c>
      <c r="C560" s="16">
        <v>0.83979999999999999</v>
      </c>
    </row>
    <row r="561" spans="1:3" x14ac:dyDescent="0.3">
      <c r="A561" s="15">
        <v>72</v>
      </c>
      <c r="B561" s="15">
        <v>13</v>
      </c>
      <c r="C561" s="16">
        <v>0.81469999999999998</v>
      </c>
    </row>
    <row r="562" spans="1:3" x14ac:dyDescent="0.3">
      <c r="A562" s="15">
        <v>72</v>
      </c>
      <c r="B562" s="15">
        <v>14</v>
      </c>
      <c r="C562" s="16">
        <v>0.79059999999999997</v>
      </c>
    </row>
    <row r="563" spans="1:3" x14ac:dyDescent="0.3">
      <c r="A563" s="15">
        <v>72</v>
      </c>
      <c r="B563" s="15">
        <v>15</v>
      </c>
      <c r="C563" s="16">
        <v>0.76729999999999998</v>
      </c>
    </row>
    <row r="564" spans="1:3" x14ac:dyDescent="0.3">
      <c r="A564" s="15">
        <v>72</v>
      </c>
      <c r="B564" s="15">
        <v>16</v>
      </c>
      <c r="C564" s="16">
        <v>0.74360000000000004</v>
      </c>
    </row>
    <row r="565" spans="1:3" x14ac:dyDescent="0.3">
      <c r="A565" s="15">
        <v>72</v>
      </c>
      <c r="B565" s="15">
        <v>17</v>
      </c>
      <c r="C565" s="16">
        <v>0.72199999999999998</v>
      </c>
    </row>
    <row r="566" spans="1:3" x14ac:dyDescent="0.3">
      <c r="A566" s="15">
        <v>72</v>
      </c>
      <c r="B566" s="15">
        <v>18</v>
      </c>
      <c r="C566" s="16">
        <v>0.70089999999999997</v>
      </c>
    </row>
    <row r="567" spans="1:3" x14ac:dyDescent="0.3">
      <c r="A567" s="15">
        <v>72</v>
      </c>
      <c r="B567" s="15">
        <v>19</v>
      </c>
      <c r="C567" s="16">
        <v>0.67979999999999996</v>
      </c>
    </row>
    <row r="568" spans="1:3" x14ac:dyDescent="0.3">
      <c r="A568" s="15">
        <v>72</v>
      </c>
      <c r="B568" s="15">
        <v>20</v>
      </c>
      <c r="C568" s="16">
        <v>0.65980000000000005</v>
      </c>
    </row>
    <row r="569" spans="1:3" x14ac:dyDescent="0.3">
      <c r="A569" s="15">
        <v>72</v>
      </c>
      <c r="B569" s="15">
        <v>21</v>
      </c>
      <c r="C569" s="16">
        <v>0.63980000000000004</v>
      </c>
    </row>
    <row r="570" spans="1:3" x14ac:dyDescent="0.3">
      <c r="A570" s="15">
        <v>72</v>
      </c>
      <c r="B570" s="15">
        <v>22</v>
      </c>
      <c r="C570" s="16">
        <v>0.62</v>
      </c>
    </row>
    <row r="571" spans="1:3" x14ac:dyDescent="0.3">
      <c r="A571" s="15">
        <v>72</v>
      </c>
      <c r="B571" s="15">
        <v>23</v>
      </c>
      <c r="C571" s="16">
        <v>0.60170000000000001</v>
      </c>
    </row>
    <row r="572" spans="1:3" x14ac:dyDescent="0.3">
      <c r="A572" s="15">
        <v>72</v>
      </c>
      <c r="B572" s="15">
        <v>24</v>
      </c>
      <c r="C572" s="16">
        <v>0.58320000000000005</v>
      </c>
    </row>
    <row r="573" spans="1:3" x14ac:dyDescent="0.3">
      <c r="A573" s="15">
        <v>72</v>
      </c>
      <c r="B573" s="15">
        <v>25</v>
      </c>
      <c r="C573" s="16">
        <v>0.56499999999999995</v>
      </c>
    </row>
    <row r="574" spans="1:3" x14ac:dyDescent="0.3">
      <c r="A574" s="15">
        <v>72</v>
      </c>
      <c r="B574" s="15">
        <v>26</v>
      </c>
      <c r="C574" s="16">
        <v>0.54730000000000001</v>
      </c>
    </row>
    <row r="575" spans="1:3" x14ac:dyDescent="0.3">
      <c r="A575" s="15">
        <v>72</v>
      </c>
      <c r="B575" s="15">
        <v>27</v>
      </c>
      <c r="C575" s="16">
        <v>0.53049999999999997</v>
      </c>
    </row>
    <row r="576" spans="1:3" x14ac:dyDescent="0.3">
      <c r="A576" s="15">
        <v>72</v>
      </c>
      <c r="B576" s="15">
        <v>28</v>
      </c>
      <c r="C576" s="16">
        <v>0.5141</v>
      </c>
    </row>
    <row r="577" spans="1:3" x14ac:dyDescent="0.3">
      <c r="A577" s="15">
        <v>72</v>
      </c>
      <c r="B577" s="15">
        <v>29</v>
      </c>
      <c r="C577" s="16">
        <v>0.49640000000000001</v>
      </c>
    </row>
    <row r="578" spans="1:3" x14ac:dyDescent="0.3">
      <c r="A578" s="15">
        <v>72</v>
      </c>
      <c r="B578" s="15">
        <v>30</v>
      </c>
      <c r="C578" s="16">
        <v>0.48180000000000001</v>
      </c>
    </row>
    <row r="579" spans="1:3" x14ac:dyDescent="0.3">
      <c r="A579" s="15">
        <v>72</v>
      </c>
      <c r="B579" s="15">
        <v>31</v>
      </c>
      <c r="C579" s="16">
        <v>0.46550000000000002</v>
      </c>
    </row>
    <row r="580" spans="1:3" x14ac:dyDescent="0.3">
      <c r="A580" s="15">
        <v>72</v>
      </c>
      <c r="B580" s="15">
        <v>32</v>
      </c>
      <c r="C580" s="16">
        <v>0.4511</v>
      </c>
    </row>
    <row r="581" spans="1:3" x14ac:dyDescent="0.3">
      <c r="A581" s="15">
        <v>72</v>
      </c>
      <c r="B581" s="15">
        <v>33</v>
      </c>
      <c r="C581" s="16">
        <v>0.43580000000000002</v>
      </c>
    </row>
    <row r="582" spans="1:3" x14ac:dyDescent="0.3">
      <c r="A582" s="15">
        <v>72</v>
      </c>
      <c r="B582" s="15">
        <v>34</v>
      </c>
      <c r="C582" s="16">
        <v>0.42159999999999997</v>
      </c>
    </row>
    <row r="583" spans="1:3" x14ac:dyDescent="0.3">
      <c r="A583" s="15">
        <v>72</v>
      </c>
      <c r="B583" s="15">
        <v>35</v>
      </c>
      <c r="C583" s="16">
        <v>0.40620000000000001</v>
      </c>
    </row>
    <row r="584" spans="1:3" x14ac:dyDescent="0.3">
      <c r="A584" s="15">
        <v>72</v>
      </c>
      <c r="B584" s="15">
        <v>36</v>
      </c>
      <c r="C584" s="16">
        <v>0.39329999999999998</v>
      </c>
    </row>
    <row r="585" spans="1:3" x14ac:dyDescent="0.3">
      <c r="A585" s="15">
        <v>72</v>
      </c>
      <c r="B585" s="15">
        <v>37</v>
      </c>
      <c r="C585" s="16">
        <v>0.37859999999999999</v>
      </c>
    </row>
    <row r="586" spans="1:3" x14ac:dyDescent="0.3">
      <c r="A586" s="15">
        <v>72</v>
      </c>
      <c r="B586" s="15">
        <v>38</v>
      </c>
      <c r="C586" s="16">
        <v>0.36530000000000001</v>
      </c>
    </row>
    <row r="587" spans="1:3" x14ac:dyDescent="0.3">
      <c r="A587" s="15">
        <v>72</v>
      </c>
      <c r="B587" s="15">
        <v>39</v>
      </c>
      <c r="C587" s="16">
        <v>0.3528</v>
      </c>
    </row>
    <row r="588" spans="1:3" x14ac:dyDescent="0.3">
      <c r="A588" s="15">
        <v>72</v>
      </c>
      <c r="B588" s="15">
        <v>40</v>
      </c>
      <c r="C588" s="16">
        <v>0.3392</v>
      </c>
    </row>
    <row r="589" spans="1:3" x14ac:dyDescent="0.3">
      <c r="A589" s="15">
        <v>72</v>
      </c>
      <c r="B589" s="15">
        <v>41</v>
      </c>
      <c r="C589" s="16">
        <v>0.32669999999999999</v>
      </c>
    </row>
    <row r="590" spans="1:3" x14ac:dyDescent="0.3">
      <c r="A590" s="15">
        <v>72</v>
      </c>
      <c r="B590" s="15">
        <v>42</v>
      </c>
      <c r="C590" s="16">
        <v>0.31469999999999998</v>
      </c>
    </row>
    <row r="591" spans="1:3" x14ac:dyDescent="0.3">
      <c r="A591" s="15">
        <v>72</v>
      </c>
      <c r="B591" s="15">
        <v>43</v>
      </c>
      <c r="C591" s="16">
        <v>0.30330000000000001</v>
      </c>
    </row>
    <row r="592" spans="1:3" x14ac:dyDescent="0.3">
      <c r="A592" s="15">
        <v>72</v>
      </c>
      <c r="B592" s="15">
        <v>44</v>
      </c>
      <c r="C592" s="16">
        <v>0.29139999999999999</v>
      </c>
    </row>
    <row r="593" spans="1:3" x14ac:dyDescent="0.3">
      <c r="A593" s="15">
        <v>72</v>
      </c>
      <c r="B593" s="15">
        <v>45</v>
      </c>
      <c r="C593" s="16">
        <v>0.28060000000000002</v>
      </c>
    </row>
    <row r="594" spans="1:3" x14ac:dyDescent="0.3">
      <c r="A594" s="15">
        <v>72</v>
      </c>
      <c r="B594" s="15">
        <v>46</v>
      </c>
      <c r="C594" s="16">
        <v>0.26889999999999997</v>
      </c>
    </row>
    <row r="595" spans="1:3" x14ac:dyDescent="0.3">
      <c r="A595" s="15">
        <v>72</v>
      </c>
      <c r="B595" s="15">
        <v>47</v>
      </c>
      <c r="C595" s="16">
        <v>0.2586</v>
      </c>
    </row>
    <row r="596" spans="1:3" x14ac:dyDescent="0.3">
      <c r="A596" s="15">
        <v>72</v>
      </c>
      <c r="B596" s="15">
        <v>48</v>
      </c>
      <c r="C596" s="16">
        <v>0.24829999999999999</v>
      </c>
    </row>
    <row r="597" spans="1:3" x14ac:dyDescent="0.3">
      <c r="A597" s="15">
        <v>72</v>
      </c>
      <c r="B597" s="15">
        <v>49</v>
      </c>
      <c r="C597" s="16">
        <v>0.23830000000000001</v>
      </c>
    </row>
    <row r="598" spans="1:3" x14ac:dyDescent="0.3">
      <c r="A598" s="15">
        <v>72</v>
      </c>
      <c r="B598" s="15">
        <v>50</v>
      </c>
      <c r="C598" s="16">
        <v>0.2283</v>
      </c>
    </row>
    <row r="599" spans="1:3" x14ac:dyDescent="0.3">
      <c r="A599" s="15">
        <v>72</v>
      </c>
      <c r="B599" s="15">
        <v>51</v>
      </c>
      <c r="C599" s="16">
        <v>0.21940000000000001</v>
      </c>
    </row>
    <row r="600" spans="1:3" x14ac:dyDescent="0.3">
      <c r="A600" s="15">
        <v>72</v>
      </c>
      <c r="B600" s="15">
        <v>52</v>
      </c>
      <c r="C600" s="16">
        <v>0.21</v>
      </c>
    </row>
    <row r="601" spans="1:3" x14ac:dyDescent="0.3">
      <c r="A601" s="15">
        <v>72</v>
      </c>
      <c r="B601" s="15">
        <v>53</v>
      </c>
      <c r="C601" s="16">
        <v>0.20080000000000001</v>
      </c>
    </row>
    <row r="602" spans="1:3" x14ac:dyDescent="0.3">
      <c r="A602" s="15">
        <v>72</v>
      </c>
      <c r="B602" s="15">
        <v>54</v>
      </c>
      <c r="C602" s="16">
        <v>0.19309999999999999</v>
      </c>
    </row>
    <row r="603" spans="1:3" x14ac:dyDescent="0.3">
      <c r="A603" s="15">
        <v>72</v>
      </c>
      <c r="B603" s="15">
        <v>55</v>
      </c>
      <c r="C603" s="16">
        <v>0.18429999999999999</v>
      </c>
    </row>
    <row r="604" spans="1:3" x14ac:dyDescent="0.3">
      <c r="A604" s="15">
        <v>72</v>
      </c>
      <c r="B604" s="15">
        <v>56</v>
      </c>
      <c r="C604" s="16">
        <v>0.17649999999999999</v>
      </c>
    </row>
    <row r="605" spans="1:3" x14ac:dyDescent="0.3">
      <c r="A605" s="15">
        <v>72</v>
      </c>
      <c r="B605" s="15">
        <v>57</v>
      </c>
      <c r="C605" s="16">
        <v>0.17</v>
      </c>
    </row>
    <row r="606" spans="1:3" x14ac:dyDescent="0.3">
      <c r="A606" s="15">
        <v>72</v>
      </c>
      <c r="B606" s="15">
        <v>58</v>
      </c>
      <c r="C606" s="16">
        <v>0.1605</v>
      </c>
    </row>
    <row r="607" spans="1:3" x14ac:dyDescent="0.3">
      <c r="A607" s="15">
        <v>72</v>
      </c>
      <c r="B607" s="15">
        <v>59</v>
      </c>
      <c r="C607" s="16">
        <v>0.1555</v>
      </c>
    </row>
    <row r="608" spans="1:3" x14ac:dyDescent="0.3">
      <c r="A608" s="15">
        <v>72</v>
      </c>
      <c r="B608" s="15">
        <v>60</v>
      </c>
      <c r="C608" s="16">
        <v>0.15</v>
      </c>
    </row>
    <row r="609" spans="1:3" x14ac:dyDescent="0.3">
      <c r="A609" s="15">
        <v>72</v>
      </c>
      <c r="B609" s="15">
        <v>61</v>
      </c>
      <c r="C609" s="16">
        <v>0.14130000000000001</v>
      </c>
    </row>
    <row r="610" spans="1:3" x14ac:dyDescent="0.3">
      <c r="A610" s="15">
        <v>72</v>
      </c>
      <c r="B610" s="15">
        <v>62</v>
      </c>
      <c r="C610" s="16">
        <v>0.14000000000000001</v>
      </c>
    </row>
    <row r="611" spans="1:3" x14ac:dyDescent="0.3">
      <c r="A611" s="15">
        <v>72</v>
      </c>
      <c r="B611" s="15">
        <v>63</v>
      </c>
      <c r="C611" s="16">
        <v>0.1305</v>
      </c>
    </row>
    <row r="612" spans="1:3" x14ac:dyDescent="0.3">
      <c r="A612" s="15">
        <v>72</v>
      </c>
      <c r="B612" s="15">
        <v>64</v>
      </c>
      <c r="C612" s="16">
        <v>0.13</v>
      </c>
    </row>
    <row r="613" spans="1:3" x14ac:dyDescent="0.3">
      <c r="A613" s="15">
        <v>72</v>
      </c>
      <c r="B613" s="15">
        <v>65</v>
      </c>
      <c r="C613" s="16">
        <v>0.12230000000000001</v>
      </c>
    </row>
    <row r="614" spans="1:3" x14ac:dyDescent="0.3">
      <c r="A614" s="15">
        <v>72</v>
      </c>
      <c r="B614" s="15">
        <v>66</v>
      </c>
      <c r="C614" s="16">
        <v>0.12</v>
      </c>
    </row>
    <row r="615" spans="1:3" x14ac:dyDescent="0.3">
      <c r="A615" s="15">
        <v>72</v>
      </c>
      <c r="B615" s="15">
        <v>67</v>
      </c>
      <c r="C615" s="16">
        <v>0.12</v>
      </c>
    </row>
    <row r="616" spans="1:3" x14ac:dyDescent="0.3">
      <c r="A616" s="15">
        <v>72</v>
      </c>
      <c r="B616" s="15">
        <v>68</v>
      </c>
      <c r="C616" s="16">
        <v>0.1145</v>
      </c>
    </row>
    <row r="617" spans="1:3" x14ac:dyDescent="0.3">
      <c r="A617" s="15">
        <v>72</v>
      </c>
      <c r="B617" s="15">
        <v>69</v>
      </c>
      <c r="C617" s="16">
        <v>0.11</v>
      </c>
    </row>
    <row r="618" spans="1:3" x14ac:dyDescent="0.3">
      <c r="A618" s="15">
        <v>72</v>
      </c>
      <c r="B618" s="15">
        <v>70</v>
      </c>
      <c r="C618" s="16">
        <v>0.11</v>
      </c>
    </row>
    <row r="619" spans="1:3" x14ac:dyDescent="0.3">
      <c r="A619" s="15">
        <v>72</v>
      </c>
      <c r="B619" s="15">
        <v>71</v>
      </c>
      <c r="C619" s="16">
        <v>0.11</v>
      </c>
    </row>
    <row r="620" spans="1:3" x14ac:dyDescent="0.3">
      <c r="A620" s="15">
        <v>72</v>
      </c>
      <c r="B620" s="15">
        <v>72</v>
      </c>
      <c r="C620" s="16">
        <v>0.11</v>
      </c>
    </row>
    <row r="621" spans="1:3" x14ac:dyDescent="0.3">
      <c r="A621" s="15">
        <v>72</v>
      </c>
      <c r="B621" s="15">
        <v>73</v>
      </c>
      <c r="C621" s="16">
        <v>0.11</v>
      </c>
    </row>
    <row r="622" spans="1:3" x14ac:dyDescent="0.3">
      <c r="A622" s="15">
        <v>72</v>
      </c>
      <c r="B622" s="15">
        <v>74</v>
      </c>
      <c r="C622" s="16">
        <v>0.11</v>
      </c>
    </row>
    <row r="623" spans="1:3" x14ac:dyDescent="0.3">
      <c r="A623" s="15">
        <v>72</v>
      </c>
      <c r="B623" s="15">
        <v>75</v>
      </c>
      <c r="C623" s="16">
        <v>0.11459999999999999</v>
      </c>
    </row>
    <row r="624" spans="1:3" x14ac:dyDescent="0.3">
      <c r="A624" s="15">
        <v>72</v>
      </c>
      <c r="B624" s="15">
        <v>76</v>
      </c>
      <c r="C624" s="16">
        <v>0.12</v>
      </c>
    </row>
    <row r="625" spans="1:3" x14ac:dyDescent="0.3">
      <c r="A625" s="15">
        <v>72</v>
      </c>
      <c r="B625" s="15">
        <v>77</v>
      </c>
      <c r="C625" s="16">
        <v>0.12</v>
      </c>
    </row>
    <row r="626" spans="1:3" x14ac:dyDescent="0.3">
      <c r="A626" s="15">
        <v>72</v>
      </c>
      <c r="B626" s="15">
        <v>78</v>
      </c>
      <c r="C626" s="16">
        <v>0.12820000000000001</v>
      </c>
    </row>
    <row r="627" spans="1:3" x14ac:dyDescent="0.3">
      <c r="A627" s="15">
        <v>72</v>
      </c>
      <c r="B627" s="15">
        <v>79</v>
      </c>
      <c r="C627" s="16">
        <v>0.13120000000000001</v>
      </c>
    </row>
    <row r="628" spans="1:3" x14ac:dyDescent="0.3">
      <c r="A628" s="15">
        <v>72</v>
      </c>
      <c r="B628" s="15">
        <v>80</v>
      </c>
      <c r="C628" s="16">
        <v>0.14000000000000001</v>
      </c>
    </row>
    <row r="629" spans="1:3" x14ac:dyDescent="0.3">
      <c r="A629" s="15">
        <v>72</v>
      </c>
      <c r="B629" s="15">
        <v>81</v>
      </c>
      <c r="C629" s="16">
        <v>0.14779999999999999</v>
      </c>
    </row>
    <row r="630" spans="1:3" x14ac:dyDescent="0.3">
      <c r="A630" s="15">
        <v>72</v>
      </c>
      <c r="B630" s="15">
        <v>82</v>
      </c>
      <c r="C630" s="16">
        <v>0.15659999999999999</v>
      </c>
    </row>
    <row r="631" spans="1:3" x14ac:dyDescent="0.3">
      <c r="A631" s="15">
        <v>72</v>
      </c>
      <c r="B631" s="15">
        <v>83</v>
      </c>
      <c r="C631" s="16">
        <v>0.1666</v>
      </c>
    </row>
    <row r="632" spans="1:3" x14ac:dyDescent="0.3">
      <c r="A632" s="15">
        <v>72</v>
      </c>
      <c r="B632" s="15">
        <v>84</v>
      </c>
      <c r="C632" s="16">
        <v>0.17799999999999999</v>
      </c>
    </row>
    <row r="633" spans="1:3" x14ac:dyDescent="0.3">
      <c r="A633" s="15">
        <v>72</v>
      </c>
      <c r="B633" s="15">
        <v>85</v>
      </c>
      <c r="C633" s="16">
        <v>0.192</v>
      </c>
    </row>
    <row r="634" spans="1:3" x14ac:dyDescent="0.3">
      <c r="A634" s="15">
        <v>72</v>
      </c>
      <c r="B634" s="15">
        <v>86</v>
      </c>
      <c r="C634" s="16">
        <v>0.20530000000000001</v>
      </c>
    </row>
    <row r="635" spans="1:3" x14ac:dyDescent="0.3">
      <c r="A635" s="15">
        <v>72</v>
      </c>
      <c r="B635" s="15">
        <v>87</v>
      </c>
      <c r="C635" s="16">
        <v>0.22170000000000001</v>
      </c>
    </row>
    <row r="636" spans="1:3" x14ac:dyDescent="0.3">
      <c r="A636" s="15">
        <v>72</v>
      </c>
      <c r="B636" s="15">
        <v>88</v>
      </c>
      <c r="C636" s="16">
        <v>0.23930000000000001</v>
      </c>
    </row>
    <row r="637" spans="1:3" x14ac:dyDescent="0.3">
      <c r="A637" s="15">
        <v>72</v>
      </c>
      <c r="B637" s="15">
        <v>89</v>
      </c>
      <c r="C637" s="16">
        <v>0.25900000000000001</v>
      </c>
    </row>
    <row r="638" spans="1:3" x14ac:dyDescent="0.3">
      <c r="A638" s="15">
        <v>72</v>
      </c>
      <c r="B638" s="15">
        <v>90</v>
      </c>
      <c r="C638" s="16">
        <v>0.27439999999999998</v>
      </c>
    </row>
    <row r="639" spans="1:3" x14ac:dyDescent="0.3">
      <c r="A639" s="15">
        <v>73</v>
      </c>
      <c r="B639" s="15">
        <v>0</v>
      </c>
      <c r="C639" s="16">
        <v>1.1592</v>
      </c>
    </row>
    <row r="640" spans="1:3" x14ac:dyDescent="0.3">
      <c r="A640" s="15">
        <v>73</v>
      </c>
      <c r="B640" s="15">
        <v>1</v>
      </c>
      <c r="C640" s="16">
        <v>1.1318999999999999</v>
      </c>
    </row>
    <row r="641" spans="1:3" x14ac:dyDescent="0.3">
      <c r="A641" s="15">
        <v>73</v>
      </c>
      <c r="B641" s="15">
        <v>2</v>
      </c>
      <c r="C641" s="16">
        <v>1.0961000000000001</v>
      </c>
    </row>
    <row r="642" spans="1:3" x14ac:dyDescent="0.3">
      <c r="A642" s="15">
        <v>73</v>
      </c>
      <c r="B642" s="15">
        <v>3</v>
      </c>
      <c r="C642" s="16">
        <v>1.0620000000000001</v>
      </c>
    </row>
    <row r="643" spans="1:3" x14ac:dyDescent="0.3">
      <c r="A643" s="15">
        <v>73</v>
      </c>
      <c r="B643" s="15">
        <v>4</v>
      </c>
      <c r="C643" s="16">
        <v>1.0286999999999999</v>
      </c>
    </row>
    <row r="644" spans="1:3" x14ac:dyDescent="0.3">
      <c r="A644" s="15">
        <v>73</v>
      </c>
      <c r="B644" s="15">
        <v>5</v>
      </c>
      <c r="C644" s="16">
        <v>0.997</v>
      </c>
    </row>
    <row r="645" spans="1:3" x14ac:dyDescent="0.3">
      <c r="A645" s="15">
        <v>73</v>
      </c>
      <c r="B645" s="15">
        <v>6</v>
      </c>
      <c r="C645" s="16">
        <v>0.96640000000000004</v>
      </c>
    </row>
    <row r="646" spans="1:3" x14ac:dyDescent="0.3">
      <c r="A646" s="15">
        <v>73</v>
      </c>
      <c r="B646" s="15">
        <v>7</v>
      </c>
      <c r="C646" s="16">
        <v>0.93710000000000004</v>
      </c>
    </row>
    <row r="647" spans="1:3" x14ac:dyDescent="0.3">
      <c r="A647" s="15">
        <v>73</v>
      </c>
      <c r="B647" s="15">
        <v>8</v>
      </c>
      <c r="C647" s="16">
        <v>0.90880000000000005</v>
      </c>
    </row>
    <row r="648" spans="1:3" x14ac:dyDescent="0.3">
      <c r="A648" s="15">
        <v>73</v>
      </c>
      <c r="B648" s="15">
        <v>9</v>
      </c>
      <c r="C648" s="16">
        <v>0.88049999999999995</v>
      </c>
    </row>
    <row r="649" spans="1:3" x14ac:dyDescent="0.3">
      <c r="A649" s="15">
        <v>73</v>
      </c>
      <c r="B649" s="15">
        <v>10</v>
      </c>
      <c r="C649" s="16">
        <v>0.85360000000000003</v>
      </c>
    </row>
    <row r="650" spans="1:3" x14ac:dyDescent="0.3">
      <c r="A650" s="15">
        <v>73</v>
      </c>
      <c r="B650" s="15">
        <v>11</v>
      </c>
      <c r="C650" s="16">
        <v>0.82809999999999995</v>
      </c>
    </row>
    <row r="651" spans="1:3" x14ac:dyDescent="0.3">
      <c r="A651" s="15">
        <v>73</v>
      </c>
      <c r="B651" s="15">
        <v>12</v>
      </c>
      <c r="C651" s="16">
        <v>0.80220000000000002</v>
      </c>
    </row>
    <row r="652" spans="1:3" x14ac:dyDescent="0.3">
      <c r="A652" s="15">
        <v>73</v>
      </c>
      <c r="B652" s="15">
        <v>13</v>
      </c>
      <c r="C652" s="16">
        <v>0.77839999999999998</v>
      </c>
    </row>
    <row r="653" spans="1:3" x14ac:dyDescent="0.3">
      <c r="A653" s="15">
        <v>73</v>
      </c>
      <c r="B653" s="15">
        <v>14</v>
      </c>
      <c r="C653" s="16">
        <v>0.75470000000000004</v>
      </c>
    </row>
    <row r="654" spans="1:3" x14ac:dyDescent="0.3">
      <c r="A654" s="15">
        <v>73</v>
      </c>
      <c r="B654" s="15">
        <v>15</v>
      </c>
      <c r="C654" s="16">
        <v>0.73119999999999996</v>
      </c>
    </row>
    <row r="655" spans="1:3" x14ac:dyDescent="0.3">
      <c r="A655" s="15">
        <v>73</v>
      </c>
      <c r="B655" s="15">
        <v>16</v>
      </c>
      <c r="C655" s="16">
        <v>0.70940000000000003</v>
      </c>
    </row>
    <row r="656" spans="1:3" x14ac:dyDescent="0.3">
      <c r="A656" s="15">
        <v>73</v>
      </c>
      <c r="B656" s="15">
        <v>17</v>
      </c>
      <c r="C656" s="16">
        <v>0.68759999999999999</v>
      </c>
    </row>
    <row r="657" spans="1:3" x14ac:dyDescent="0.3">
      <c r="A657" s="15">
        <v>73</v>
      </c>
      <c r="B657" s="15">
        <v>18</v>
      </c>
      <c r="C657" s="16">
        <v>0.66690000000000005</v>
      </c>
    </row>
    <row r="658" spans="1:3" x14ac:dyDescent="0.3">
      <c r="A658" s="15">
        <v>73</v>
      </c>
      <c r="B658" s="15">
        <v>19</v>
      </c>
      <c r="C658" s="16">
        <v>0.6462</v>
      </c>
    </row>
    <row r="659" spans="1:3" x14ac:dyDescent="0.3">
      <c r="A659" s="15">
        <v>73</v>
      </c>
      <c r="B659" s="15">
        <v>20</v>
      </c>
      <c r="C659" s="16">
        <v>0.62560000000000004</v>
      </c>
    </row>
    <row r="660" spans="1:3" x14ac:dyDescent="0.3">
      <c r="A660" s="15">
        <v>73</v>
      </c>
      <c r="B660" s="15">
        <v>21</v>
      </c>
      <c r="C660" s="16">
        <v>0.60650000000000004</v>
      </c>
    </row>
    <row r="661" spans="1:3" x14ac:dyDescent="0.3">
      <c r="A661" s="15">
        <v>73</v>
      </c>
      <c r="B661" s="15">
        <v>22</v>
      </c>
      <c r="C661" s="16">
        <v>0.58709999999999996</v>
      </c>
    </row>
    <row r="662" spans="1:3" x14ac:dyDescent="0.3">
      <c r="A662" s="15">
        <v>73</v>
      </c>
      <c r="B662" s="15">
        <v>23</v>
      </c>
      <c r="C662" s="16">
        <v>0.56879999999999997</v>
      </c>
    </row>
    <row r="663" spans="1:3" x14ac:dyDescent="0.3">
      <c r="A663" s="15">
        <v>73</v>
      </c>
      <c r="B663" s="15">
        <v>24</v>
      </c>
      <c r="C663" s="16">
        <v>0.55100000000000005</v>
      </c>
    </row>
    <row r="664" spans="1:3" x14ac:dyDescent="0.3">
      <c r="A664" s="15">
        <v>73</v>
      </c>
      <c r="B664" s="15">
        <v>25</v>
      </c>
      <c r="C664" s="16">
        <v>0.53369999999999995</v>
      </c>
    </row>
    <row r="665" spans="1:3" x14ac:dyDescent="0.3">
      <c r="A665" s="15">
        <v>73</v>
      </c>
      <c r="B665" s="15">
        <v>26</v>
      </c>
      <c r="C665" s="16">
        <v>0.51549999999999996</v>
      </c>
    </row>
    <row r="666" spans="1:3" x14ac:dyDescent="0.3">
      <c r="A666" s="15">
        <v>73</v>
      </c>
      <c r="B666" s="15">
        <v>27</v>
      </c>
      <c r="C666" s="16">
        <v>0.499</v>
      </c>
    </row>
    <row r="667" spans="1:3" x14ac:dyDescent="0.3">
      <c r="A667" s="15">
        <v>73</v>
      </c>
      <c r="B667" s="15">
        <v>28</v>
      </c>
      <c r="C667" s="16">
        <v>0.48280000000000001</v>
      </c>
    </row>
    <row r="668" spans="1:3" x14ac:dyDescent="0.3">
      <c r="A668" s="15">
        <v>73</v>
      </c>
      <c r="B668" s="15">
        <v>29</v>
      </c>
      <c r="C668" s="16">
        <v>0.46589999999999998</v>
      </c>
    </row>
    <row r="669" spans="1:3" x14ac:dyDescent="0.3">
      <c r="A669" s="15">
        <v>73</v>
      </c>
      <c r="B669" s="15">
        <v>30</v>
      </c>
      <c r="C669" s="16">
        <v>0.4511</v>
      </c>
    </row>
    <row r="670" spans="1:3" x14ac:dyDescent="0.3">
      <c r="A670" s="15">
        <v>73</v>
      </c>
      <c r="B670" s="15">
        <v>31</v>
      </c>
      <c r="C670" s="16">
        <v>0.435</v>
      </c>
    </row>
    <row r="671" spans="1:3" x14ac:dyDescent="0.3">
      <c r="A671" s="15">
        <v>73</v>
      </c>
      <c r="B671" s="15">
        <v>32</v>
      </c>
      <c r="C671" s="16">
        <v>0.42049999999999998</v>
      </c>
    </row>
    <row r="672" spans="1:3" x14ac:dyDescent="0.3">
      <c r="A672" s="15">
        <v>73</v>
      </c>
      <c r="B672" s="15">
        <v>33</v>
      </c>
      <c r="C672" s="16">
        <v>0.40550000000000003</v>
      </c>
    </row>
    <row r="673" spans="1:3" x14ac:dyDescent="0.3">
      <c r="A673" s="15">
        <v>73</v>
      </c>
      <c r="B673" s="15">
        <v>34</v>
      </c>
      <c r="C673" s="16">
        <v>0.39190000000000003</v>
      </c>
    </row>
    <row r="674" spans="1:3" x14ac:dyDescent="0.3">
      <c r="A674" s="15">
        <v>73</v>
      </c>
      <c r="B674" s="15">
        <v>35</v>
      </c>
      <c r="C674" s="16">
        <v>0.37680000000000002</v>
      </c>
    </row>
    <row r="675" spans="1:3" x14ac:dyDescent="0.3">
      <c r="A675" s="15">
        <v>73</v>
      </c>
      <c r="B675" s="15">
        <v>36</v>
      </c>
      <c r="C675" s="16">
        <v>0.3639</v>
      </c>
    </row>
    <row r="676" spans="1:3" x14ac:dyDescent="0.3">
      <c r="A676" s="15">
        <v>73</v>
      </c>
      <c r="B676" s="15">
        <v>37</v>
      </c>
      <c r="C676" s="16">
        <v>0.35</v>
      </c>
    </row>
    <row r="677" spans="1:3" x14ac:dyDescent="0.3">
      <c r="A677" s="15">
        <v>73</v>
      </c>
      <c r="B677" s="15">
        <v>38</v>
      </c>
      <c r="C677" s="16">
        <v>0.33639999999999998</v>
      </c>
    </row>
    <row r="678" spans="1:3" x14ac:dyDescent="0.3">
      <c r="A678" s="15">
        <v>73</v>
      </c>
      <c r="B678" s="15">
        <v>39</v>
      </c>
      <c r="C678" s="16">
        <v>0.32390000000000002</v>
      </c>
    </row>
    <row r="679" spans="1:3" x14ac:dyDescent="0.3">
      <c r="A679" s="15">
        <v>73</v>
      </c>
      <c r="B679" s="15">
        <v>40</v>
      </c>
      <c r="C679" s="16">
        <v>0.31190000000000001</v>
      </c>
    </row>
    <row r="680" spans="1:3" x14ac:dyDescent="0.3">
      <c r="A680" s="15">
        <v>73</v>
      </c>
      <c r="B680" s="15">
        <v>41</v>
      </c>
      <c r="C680" s="16">
        <v>0.29859999999999998</v>
      </c>
    </row>
    <row r="681" spans="1:3" x14ac:dyDescent="0.3">
      <c r="A681" s="15">
        <v>73</v>
      </c>
      <c r="B681" s="15">
        <v>42</v>
      </c>
      <c r="C681" s="16">
        <v>0.28689999999999999</v>
      </c>
    </row>
    <row r="682" spans="1:3" x14ac:dyDescent="0.3">
      <c r="A682" s="15">
        <v>73</v>
      </c>
      <c r="B682" s="15">
        <v>43</v>
      </c>
      <c r="C682" s="16">
        <v>0.27560000000000001</v>
      </c>
    </row>
    <row r="683" spans="1:3" x14ac:dyDescent="0.3">
      <c r="A683" s="15">
        <v>73</v>
      </c>
      <c r="B683" s="15">
        <v>44</v>
      </c>
      <c r="C683" s="16">
        <v>0.26419999999999999</v>
      </c>
    </row>
    <row r="684" spans="1:3" x14ac:dyDescent="0.3">
      <c r="A684" s="15">
        <v>73</v>
      </c>
      <c r="B684" s="15">
        <v>45</v>
      </c>
      <c r="C684" s="16">
        <v>0.25340000000000001</v>
      </c>
    </row>
    <row r="685" spans="1:3" x14ac:dyDescent="0.3">
      <c r="A685" s="15">
        <v>73</v>
      </c>
      <c r="B685" s="15">
        <v>46</v>
      </c>
      <c r="C685" s="16">
        <v>0.24310000000000001</v>
      </c>
    </row>
    <row r="686" spans="1:3" x14ac:dyDescent="0.3">
      <c r="A686" s="15">
        <v>73</v>
      </c>
      <c r="B686" s="15">
        <v>47</v>
      </c>
      <c r="C686" s="16">
        <v>0.23250000000000001</v>
      </c>
    </row>
    <row r="687" spans="1:3" x14ac:dyDescent="0.3">
      <c r="A687" s="15">
        <v>73</v>
      </c>
      <c r="B687" s="15">
        <v>48</v>
      </c>
      <c r="C687" s="16">
        <v>0.22220000000000001</v>
      </c>
    </row>
    <row r="688" spans="1:3" x14ac:dyDescent="0.3">
      <c r="A688" s="15">
        <v>73</v>
      </c>
      <c r="B688" s="15">
        <v>49</v>
      </c>
      <c r="C688" s="16">
        <v>0.21190000000000001</v>
      </c>
    </row>
    <row r="689" spans="1:3" x14ac:dyDescent="0.3">
      <c r="A689" s="15">
        <v>73</v>
      </c>
      <c r="B689" s="15">
        <v>50</v>
      </c>
      <c r="C689" s="16">
        <v>0.20219999999999999</v>
      </c>
    </row>
    <row r="690" spans="1:3" x14ac:dyDescent="0.3">
      <c r="A690" s="15">
        <v>73</v>
      </c>
      <c r="B690" s="15">
        <v>51</v>
      </c>
      <c r="C690" s="16">
        <v>0.19309999999999999</v>
      </c>
    </row>
    <row r="691" spans="1:3" x14ac:dyDescent="0.3">
      <c r="A691" s="15">
        <v>73</v>
      </c>
      <c r="B691" s="15">
        <v>52</v>
      </c>
      <c r="C691" s="16">
        <v>0.1847</v>
      </c>
    </row>
    <row r="692" spans="1:3" x14ac:dyDescent="0.3">
      <c r="A692" s="15">
        <v>73</v>
      </c>
      <c r="B692" s="15">
        <v>53</v>
      </c>
      <c r="C692" s="16">
        <v>0.17649999999999999</v>
      </c>
    </row>
    <row r="693" spans="1:3" x14ac:dyDescent="0.3">
      <c r="A693" s="15">
        <v>73</v>
      </c>
      <c r="B693" s="15">
        <v>54</v>
      </c>
      <c r="C693" s="16">
        <v>0.16830000000000001</v>
      </c>
    </row>
    <row r="694" spans="1:3" x14ac:dyDescent="0.3">
      <c r="A694" s="15">
        <v>73</v>
      </c>
      <c r="B694" s="15">
        <v>55</v>
      </c>
      <c r="C694" s="16">
        <v>0.16</v>
      </c>
    </row>
    <row r="695" spans="1:3" x14ac:dyDescent="0.3">
      <c r="A695" s="15">
        <v>73</v>
      </c>
      <c r="B695" s="15">
        <v>56</v>
      </c>
      <c r="C695" s="16">
        <v>0.15110000000000001</v>
      </c>
    </row>
    <row r="696" spans="1:3" x14ac:dyDescent="0.3">
      <c r="A696" s="15">
        <v>73</v>
      </c>
      <c r="B696" s="15">
        <v>57</v>
      </c>
      <c r="C696" s="16">
        <v>0.14499999999999999</v>
      </c>
    </row>
    <row r="697" spans="1:3" x14ac:dyDescent="0.3">
      <c r="A697" s="15">
        <v>73</v>
      </c>
      <c r="B697" s="15">
        <v>58</v>
      </c>
      <c r="C697" s="16">
        <v>0.14000000000000001</v>
      </c>
    </row>
    <row r="698" spans="1:3" x14ac:dyDescent="0.3">
      <c r="A698" s="15">
        <v>73</v>
      </c>
      <c r="B698" s="15">
        <v>59</v>
      </c>
      <c r="C698" s="16">
        <v>0.1303</v>
      </c>
    </row>
    <row r="699" spans="1:3" x14ac:dyDescent="0.3">
      <c r="A699" s="15">
        <v>73</v>
      </c>
      <c r="B699" s="15">
        <v>60</v>
      </c>
      <c r="C699" s="16">
        <v>0.1255</v>
      </c>
    </row>
    <row r="700" spans="1:3" x14ac:dyDescent="0.3">
      <c r="A700" s="15">
        <v>73</v>
      </c>
      <c r="B700" s="15">
        <v>61</v>
      </c>
      <c r="C700" s="16">
        <v>0.12</v>
      </c>
    </row>
    <row r="701" spans="1:3" x14ac:dyDescent="0.3">
      <c r="A701" s="15">
        <v>73</v>
      </c>
      <c r="B701" s="15">
        <v>62</v>
      </c>
      <c r="C701" s="16">
        <v>0.1133</v>
      </c>
    </row>
    <row r="702" spans="1:3" x14ac:dyDescent="0.3">
      <c r="A702" s="15">
        <v>73</v>
      </c>
      <c r="B702" s="15">
        <v>63</v>
      </c>
      <c r="C702" s="16">
        <v>0.11</v>
      </c>
    </row>
    <row r="703" spans="1:3" x14ac:dyDescent="0.3">
      <c r="A703" s="15">
        <v>73</v>
      </c>
      <c r="B703" s="15">
        <v>64</v>
      </c>
      <c r="C703" s="16">
        <v>0.1052</v>
      </c>
    </row>
    <row r="704" spans="1:3" x14ac:dyDescent="0.3">
      <c r="A704" s="15">
        <v>73</v>
      </c>
      <c r="B704" s="15">
        <v>65</v>
      </c>
      <c r="C704" s="16">
        <v>0.1</v>
      </c>
    </row>
    <row r="705" spans="1:3" x14ac:dyDescent="0.3">
      <c r="A705" s="15">
        <v>73</v>
      </c>
      <c r="B705" s="15">
        <v>66</v>
      </c>
      <c r="C705" s="16">
        <v>0.1</v>
      </c>
    </row>
    <row r="706" spans="1:3" x14ac:dyDescent="0.3">
      <c r="A706" s="15">
        <v>73</v>
      </c>
      <c r="B706" s="15">
        <v>67</v>
      </c>
      <c r="C706" s="16">
        <v>9.3100000000000002E-2</v>
      </c>
    </row>
    <row r="707" spans="1:3" x14ac:dyDescent="0.3">
      <c r="A707" s="15">
        <v>73</v>
      </c>
      <c r="B707" s="15">
        <v>68</v>
      </c>
      <c r="C707" s="16">
        <v>0.09</v>
      </c>
    </row>
    <row r="708" spans="1:3" x14ac:dyDescent="0.3">
      <c r="A708" s="15">
        <v>73</v>
      </c>
      <c r="B708" s="15">
        <v>69</v>
      </c>
      <c r="C708" s="16">
        <v>0.09</v>
      </c>
    </row>
    <row r="709" spans="1:3" x14ac:dyDescent="0.3">
      <c r="A709" s="15">
        <v>73</v>
      </c>
      <c r="B709" s="15">
        <v>70</v>
      </c>
      <c r="C709" s="16">
        <v>0.09</v>
      </c>
    </row>
    <row r="710" spans="1:3" x14ac:dyDescent="0.3">
      <c r="A710" s="15">
        <v>73</v>
      </c>
      <c r="B710" s="15">
        <v>71</v>
      </c>
      <c r="C710" s="16">
        <v>0.09</v>
      </c>
    </row>
    <row r="711" spans="1:3" x14ac:dyDescent="0.3">
      <c r="A711" s="15">
        <v>73</v>
      </c>
      <c r="B711" s="15">
        <v>72</v>
      </c>
      <c r="C711" s="16">
        <v>0.09</v>
      </c>
    </row>
    <row r="712" spans="1:3" x14ac:dyDescent="0.3">
      <c r="A712" s="15">
        <v>73</v>
      </c>
      <c r="B712" s="15">
        <v>73</v>
      </c>
      <c r="C712" s="16">
        <v>0.09</v>
      </c>
    </row>
    <row r="713" spans="1:3" x14ac:dyDescent="0.3">
      <c r="A713" s="15">
        <v>73</v>
      </c>
      <c r="B713" s="15">
        <v>74</v>
      </c>
      <c r="C713" s="16">
        <v>0.09</v>
      </c>
    </row>
    <row r="714" spans="1:3" x14ac:dyDescent="0.3">
      <c r="A714" s="15">
        <v>73</v>
      </c>
      <c r="B714" s="15">
        <v>75</v>
      </c>
      <c r="C714" s="16">
        <v>0.09</v>
      </c>
    </row>
    <row r="715" spans="1:3" x14ac:dyDescent="0.3">
      <c r="A715" s="15">
        <v>73</v>
      </c>
      <c r="B715" s="15">
        <v>76</v>
      </c>
      <c r="C715" s="16">
        <v>9.5299999999999996E-2</v>
      </c>
    </row>
    <row r="716" spans="1:3" x14ac:dyDescent="0.3">
      <c r="A716" s="15">
        <v>73</v>
      </c>
      <c r="B716" s="15">
        <v>77</v>
      </c>
      <c r="C716" s="16">
        <v>0.1</v>
      </c>
    </row>
    <row r="717" spans="1:3" x14ac:dyDescent="0.3">
      <c r="A717" s="15">
        <v>73</v>
      </c>
      <c r="B717" s="15">
        <v>78</v>
      </c>
      <c r="C717" s="16">
        <v>0.10199999999999999</v>
      </c>
    </row>
    <row r="718" spans="1:3" x14ac:dyDescent="0.3">
      <c r="A718" s="15">
        <v>73</v>
      </c>
      <c r="B718" s="15">
        <v>79</v>
      </c>
      <c r="C718" s="16">
        <v>0.11</v>
      </c>
    </row>
    <row r="719" spans="1:3" x14ac:dyDescent="0.3">
      <c r="A719" s="15">
        <v>73</v>
      </c>
      <c r="B719" s="15">
        <v>80</v>
      </c>
      <c r="C719" s="16">
        <v>0.11550000000000001</v>
      </c>
    </row>
    <row r="720" spans="1:3" x14ac:dyDescent="0.3">
      <c r="A720" s="15">
        <v>73</v>
      </c>
      <c r="B720" s="15">
        <v>81</v>
      </c>
      <c r="C720" s="16">
        <v>0.12330000000000001</v>
      </c>
    </row>
    <row r="721" spans="1:3" x14ac:dyDescent="0.3">
      <c r="A721" s="15">
        <v>73</v>
      </c>
      <c r="B721" s="15">
        <v>82</v>
      </c>
      <c r="C721" s="16">
        <v>0.13250000000000001</v>
      </c>
    </row>
    <row r="722" spans="1:3" x14ac:dyDescent="0.3">
      <c r="A722" s="15">
        <v>73</v>
      </c>
      <c r="B722" s="15">
        <v>83</v>
      </c>
      <c r="C722" s="16">
        <v>0.1424</v>
      </c>
    </row>
    <row r="723" spans="1:3" x14ac:dyDescent="0.3">
      <c r="A723" s="15">
        <v>73</v>
      </c>
      <c r="B723" s="15">
        <v>84</v>
      </c>
      <c r="C723" s="16">
        <v>0.15390000000000001</v>
      </c>
    </row>
    <row r="724" spans="1:3" x14ac:dyDescent="0.3">
      <c r="A724" s="15">
        <v>73</v>
      </c>
      <c r="B724" s="15">
        <v>85</v>
      </c>
      <c r="C724" s="16">
        <v>0.16619999999999999</v>
      </c>
    </row>
    <row r="725" spans="1:3" x14ac:dyDescent="0.3">
      <c r="A725" s="15">
        <v>73</v>
      </c>
      <c r="B725" s="15">
        <v>86</v>
      </c>
      <c r="C725" s="16">
        <v>0.18099999999999999</v>
      </c>
    </row>
    <row r="726" spans="1:3" x14ac:dyDescent="0.3">
      <c r="A726" s="15">
        <v>73</v>
      </c>
      <c r="B726" s="15">
        <v>87</v>
      </c>
      <c r="C726" s="16">
        <v>0.1958</v>
      </c>
    </row>
    <row r="727" spans="1:3" x14ac:dyDescent="0.3">
      <c r="A727" s="15">
        <v>73</v>
      </c>
      <c r="B727" s="15">
        <v>88</v>
      </c>
      <c r="C727" s="16">
        <v>0.2142</v>
      </c>
    </row>
    <row r="728" spans="1:3" x14ac:dyDescent="0.3">
      <c r="A728" s="15">
        <v>73</v>
      </c>
      <c r="B728" s="15">
        <v>89</v>
      </c>
      <c r="C728" s="16">
        <v>0.23280000000000001</v>
      </c>
    </row>
    <row r="729" spans="1:3" x14ac:dyDescent="0.3">
      <c r="A729" s="15">
        <v>73</v>
      </c>
      <c r="B729" s="15">
        <v>90</v>
      </c>
      <c r="C729" s="16">
        <v>0.24809999999999999</v>
      </c>
    </row>
    <row r="730" spans="1:3" x14ac:dyDescent="0.3">
      <c r="A730" s="15">
        <v>74</v>
      </c>
      <c r="B730" s="15">
        <v>0</v>
      </c>
      <c r="C730" s="16">
        <v>1.1231</v>
      </c>
    </row>
    <row r="731" spans="1:3" x14ac:dyDescent="0.3">
      <c r="A731" s="15">
        <v>74</v>
      </c>
      <c r="B731" s="15">
        <v>1</v>
      </c>
      <c r="C731" s="16">
        <v>1.0954999999999999</v>
      </c>
    </row>
    <row r="732" spans="1:3" x14ac:dyDescent="0.3">
      <c r="A732" s="15">
        <v>74</v>
      </c>
      <c r="B732" s="15">
        <v>2</v>
      </c>
      <c r="C732" s="16">
        <v>1.0609</v>
      </c>
    </row>
    <row r="733" spans="1:3" x14ac:dyDescent="0.3">
      <c r="A733" s="15">
        <v>74</v>
      </c>
      <c r="B733" s="15">
        <v>3</v>
      </c>
      <c r="C733" s="16">
        <v>1.0267999999999999</v>
      </c>
    </row>
    <row r="734" spans="1:3" x14ac:dyDescent="0.3">
      <c r="A734" s="15">
        <v>74</v>
      </c>
      <c r="B734" s="15">
        <v>4</v>
      </c>
      <c r="C734" s="16">
        <v>0.99470000000000003</v>
      </c>
    </row>
    <row r="735" spans="1:3" x14ac:dyDescent="0.3">
      <c r="A735" s="15">
        <v>74</v>
      </c>
      <c r="B735" s="15">
        <v>5</v>
      </c>
      <c r="C735" s="16">
        <v>0.96379999999999999</v>
      </c>
    </row>
    <row r="736" spans="1:3" x14ac:dyDescent="0.3">
      <c r="A736" s="15">
        <v>74</v>
      </c>
      <c r="B736" s="15">
        <v>6</v>
      </c>
      <c r="C736" s="16">
        <v>0.93369999999999997</v>
      </c>
    </row>
    <row r="737" spans="1:3" x14ac:dyDescent="0.3">
      <c r="A737" s="15">
        <v>74</v>
      </c>
      <c r="B737" s="15">
        <v>7</v>
      </c>
      <c r="C737" s="16">
        <v>0.90429999999999999</v>
      </c>
    </row>
    <row r="738" spans="1:3" x14ac:dyDescent="0.3">
      <c r="A738" s="15">
        <v>74</v>
      </c>
      <c r="B738" s="15">
        <v>8</v>
      </c>
      <c r="C738" s="16">
        <v>0.87629999999999997</v>
      </c>
    </row>
    <row r="739" spans="1:3" x14ac:dyDescent="0.3">
      <c r="A739" s="15">
        <v>74</v>
      </c>
      <c r="B739" s="15">
        <v>9</v>
      </c>
      <c r="C739" s="16">
        <v>0.84909999999999997</v>
      </c>
    </row>
    <row r="740" spans="1:3" x14ac:dyDescent="0.3">
      <c r="A740" s="15">
        <v>74</v>
      </c>
      <c r="B740" s="15">
        <v>10</v>
      </c>
      <c r="C740" s="16">
        <v>0.82210000000000005</v>
      </c>
    </row>
    <row r="741" spans="1:3" x14ac:dyDescent="0.3">
      <c r="A741" s="15">
        <v>74</v>
      </c>
      <c r="B741" s="15">
        <v>11</v>
      </c>
      <c r="C741" s="16">
        <v>0.79710000000000003</v>
      </c>
    </row>
    <row r="742" spans="1:3" x14ac:dyDescent="0.3">
      <c r="A742" s="15">
        <v>74</v>
      </c>
      <c r="B742" s="15">
        <v>12</v>
      </c>
      <c r="C742" s="16">
        <v>0.77180000000000004</v>
      </c>
    </row>
    <row r="743" spans="1:3" x14ac:dyDescent="0.3">
      <c r="A743" s="15">
        <v>74</v>
      </c>
      <c r="B743" s="15">
        <v>13</v>
      </c>
      <c r="C743" s="16">
        <v>0.74860000000000004</v>
      </c>
    </row>
    <row r="744" spans="1:3" x14ac:dyDescent="0.3">
      <c r="A744" s="15">
        <v>74</v>
      </c>
      <c r="B744" s="15">
        <v>14</v>
      </c>
      <c r="C744" s="16">
        <v>0.72509999999999997</v>
      </c>
    </row>
    <row r="745" spans="1:3" x14ac:dyDescent="0.3">
      <c r="A745" s="15">
        <v>74</v>
      </c>
      <c r="B745" s="15">
        <v>15</v>
      </c>
      <c r="C745" s="16">
        <v>0.70209999999999995</v>
      </c>
    </row>
    <row r="746" spans="1:3" x14ac:dyDescent="0.3">
      <c r="A746" s="15">
        <v>74</v>
      </c>
      <c r="B746" s="15">
        <v>16</v>
      </c>
      <c r="C746" s="16">
        <v>0.68020000000000003</v>
      </c>
    </row>
    <row r="747" spans="1:3" x14ac:dyDescent="0.3">
      <c r="A747" s="15">
        <v>74</v>
      </c>
      <c r="B747" s="15">
        <v>17</v>
      </c>
      <c r="C747" s="16">
        <v>0.65890000000000004</v>
      </c>
    </row>
    <row r="748" spans="1:3" x14ac:dyDescent="0.3">
      <c r="A748" s="15">
        <v>74</v>
      </c>
      <c r="B748" s="15">
        <v>18</v>
      </c>
      <c r="C748" s="16">
        <v>0.63839999999999997</v>
      </c>
    </row>
    <row r="749" spans="1:3" x14ac:dyDescent="0.3">
      <c r="A749" s="15">
        <v>74</v>
      </c>
      <c r="B749" s="15">
        <v>19</v>
      </c>
      <c r="C749" s="16">
        <v>0.61799999999999999</v>
      </c>
    </row>
    <row r="750" spans="1:3" x14ac:dyDescent="0.3">
      <c r="A750" s="15">
        <v>74</v>
      </c>
      <c r="B750" s="15">
        <v>20</v>
      </c>
      <c r="C750" s="16">
        <v>0.59789999999999999</v>
      </c>
    </row>
    <row r="751" spans="1:3" x14ac:dyDescent="0.3">
      <c r="A751" s="15">
        <v>74</v>
      </c>
      <c r="B751" s="15">
        <v>21</v>
      </c>
      <c r="C751" s="16">
        <v>0.57909999999999995</v>
      </c>
    </row>
    <row r="752" spans="1:3" x14ac:dyDescent="0.3">
      <c r="A752" s="15">
        <v>74</v>
      </c>
      <c r="B752" s="15">
        <v>22</v>
      </c>
      <c r="C752" s="16">
        <v>0.56020000000000003</v>
      </c>
    </row>
    <row r="753" spans="1:3" x14ac:dyDescent="0.3">
      <c r="A753" s="15">
        <v>74</v>
      </c>
      <c r="B753" s="15">
        <v>23</v>
      </c>
      <c r="C753" s="16">
        <v>0.54169999999999996</v>
      </c>
    </row>
    <row r="754" spans="1:3" x14ac:dyDescent="0.3">
      <c r="A754" s="15">
        <v>74</v>
      </c>
      <c r="B754" s="15">
        <v>24</v>
      </c>
      <c r="C754" s="16">
        <v>0.52410000000000001</v>
      </c>
    </row>
    <row r="755" spans="1:3" x14ac:dyDescent="0.3">
      <c r="A755" s="15">
        <v>74</v>
      </c>
      <c r="B755" s="15">
        <v>25</v>
      </c>
      <c r="C755" s="16">
        <v>0.50580000000000003</v>
      </c>
    </row>
    <row r="756" spans="1:3" x14ac:dyDescent="0.3">
      <c r="A756" s="15">
        <v>74</v>
      </c>
      <c r="B756" s="15">
        <v>26</v>
      </c>
      <c r="C756" s="16">
        <v>0.48899999999999999</v>
      </c>
    </row>
    <row r="757" spans="1:3" x14ac:dyDescent="0.3">
      <c r="A757" s="15">
        <v>74</v>
      </c>
      <c r="B757" s="15">
        <v>27</v>
      </c>
      <c r="C757" s="16">
        <v>0.47299999999999998</v>
      </c>
    </row>
    <row r="758" spans="1:3" x14ac:dyDescent="0.3">
      <c r="A758" s="15">
        <v>74</v>
      </c>
      <c r="B758" s="15">
        <v>28</v>
      </c>
      <c r="C758" s="16">
        <v>0.4556</v>
      </c>
    </row>
    <row r="759" spans="1:3" x14ac:dyDescent="0.3">
      <c r="A759" s="15">
        <v>74</v>
      </c>
      <c r="B759" s="15">
        <v>29</v>
      </c>
      <c r="C759" s="16">
        <v>0.4405</v>
      </c>
    </row>
    <row r="760" spans="1:3" x14ac:dyDescent="0.3">
      <c r="A760" s="15">
        <v>74</v>
      </c>
      <c r="B760" s="15">
        <v>30</v>
      </c>
      <c r="C760" s="16">
        <v>0.42499999999999999</v>
      </c>
    </row>
    <row r="761" spans="1:3" x14ac:dyDescent="0.3">
      <c r="A761" s="15">
        <v>74</v>
      </c>
      <c r="B761" s="15">
        <v>31</v>
      </c>
      <c r="C761" s="16">
        <v>0.40949999999999998</v>
      </c>
    </row>
    <row r="762" spans="1:3" x14ac:dyDescent="0.3">
      <c r="A762" s="15">
        <v>74</v>
      </c>
      <c r="B762" s="15">
        <v>32</v>
      </c>
      <c r="C762" s="16">
        <v>0.39489999999999997</v>
      </c>
    </row>
    <row r="763" spans="1:3" x14ac:dyDescent="0.3">
      <c r="A763" s="15">
        <v>74</v>
      </c>
      <c r="B763" s="15">
        <v>33</v>
      </c>
      <c r="C763" s="16">
        <v>0.3805</v>
      </c>
    </row>
    <row r="764" spans="1:3" x14ac:dyDescent="0.3">
      <c r="A764" s="15">
        <v>74</v>
      </c>
      <c r="B764" s="15">
        <v>34</v>
      </c>
      <c r="C764" s="16">
        <v>0.3659</v>
      </c>
    </row>
    <row r="765" spans="1:3" x14ac:dyDescent="0.3">
      <c r="A765" s="15">
        <v>74</v>
      </c>
      <c r="B765" s="15">
        <v>35</v>
      </c>
      <c r="C765" s="16">
        <v>0.35270000000000001</v>
      </c>
    </row>
    <row r="766" spans="1:3" x14ac:dyDescent="0.3">
      <c r="A766" s="15">
        <v>74</v>
      </c>
      <c r="B766" s="15">
        <v>36</v>
      </c>
      <c r="C766" s="16">
        <v>0.33810000000000001</v>
      </c>
    </row>
    <row r="767" spans="1:3" x14ac:dyDescent="0.3">
      <c r="A767" s="15">
        <v>74</v>
      </c>
      <c r="B767" s="15">
        <v>37</v>
      </c>
      <c r="C767" s="16">
        <v>0.32540000000000002</v>
      </c>
    </row>
    <row r="768" spans="1:3" x14ac:dyDescent="0.3">
      <c r="A768" s="15">
        <v>74</v>
      </c>
      <c r="B768" s="15">
        <v>38</v>
      </c>
      <c r="C768" s="16">
        <v>0.31330000000000002</v>
      </c>
    </row>
    <row r="769" spans="1:3" x14ac:dyDescent="0.3">
      <c r="A769" s="15">
        <v>74</v>
      </c>
      <c r="B769" s="15">
        <v>39</v>
      </c>
      <c r="C769" s="16">
        <v>0.3</v>
      </c>
    </row>
    <row r="770" spans="1:3" x14ac:dyDescent="0.3">
      <c r="A770" s="15">
        <v>74</v>
      </c>
      <c r="B770" s="15">
        <v>40</v>
      </c>
      <c r="C770" s="16">
        <v>0.28720000000000001</v>
      </c>
    </row>
    <row r="771" spans="1:3" x14ac:dyDescent="0.3">
      <c r="A771" s="15">
        <v>74</v>
      </c>
      <c r="B771" s="15">
        <v>41</v>
      </c>
      <c r="C771" s="16">
        <v>0.27560000000000001</v>
      </c>
    </row>
    <row r="772" spans="1:3" x14ac:dyDescent="0.3">
      <c r="A772" s="15">
        <v>74</v>
      </c>
      <c r="B772" s="15">
        <v>42</v>
      </c>
      <c r="C772" s="16">
        <v>0.26419999999999999</v>
      </c>
    </row>
    <row r="773" spans="1:3" x14ac:dyDescent="0.3">
      <c r="A773" s="15">
        <v>74</v>
      </c>
      <c r="B773" s="15">
        <v>43</v>
      </c>
      <c r="C773" s="16">
        <v>0.25280000000000002</v>
      </c>
    </row>
    <row r="774" spans="1:3" x14ac:dyDescent="0.3">
      <c r="A774" s="15">
        <v>74</v>
      </c>
      <c r="B774" s="15">
        <v>44</v>
      </c>
      <c r="C774" s="16">
        <v>0.2417</v>
      </c>
    </row>
    <row r="775" spans="1:3" x14ac:dyDescent="0.3">
      <c r="A775" s="15">
        <v>74</v>
      </c>
      <c r="B775" s="15">
        <v>45</v>
      </c>
      <c r="C775" s="16">
        <v>0.23089999999999999</v>
      </c>
    </row>
    <row r="776" spans="1:3" x14ac:dyDescent="0.3">
      <c r="A776" s="15">
        <v>74</v>
      </c>
      <c r="B776" s="15">
        <v>46</v>
      </c>
      <c r="C776" s="16">
        <v>0.22059999999999999</v>
      </c>
    </row>
    <row r="777" spans="1:3" x14ac:dyDescent="0.3">
      <c r="A777" s="15">
        <v>74</v>
      </c>
      <c r="B777" s="15">
        <v>47</v>
      </c>
      <c r="C777" s="16">
        <v>0.2097</v>
      </c>
    </row>
    <row r="778" spans="1:3" x14ac:dyDescent="0.3">
      <c r="A778" s="15">
        <v>74</v>
      </c>
      <c r="B778" s="15">
        <v>48</v>
      </c>
      <c r="C778" s="16">
        <v>0.2</v>
      </c>
    </row>
    <row r="779" spans="1:3" x14ac:dyDescent="0.3">
      <c r="A779" s="15">
        <v>74</v>
      </c>
      <c r="B779" s="15">
        <v>49</v>
      </c>
      <c r="C779" s="16">
        <v>0.19</v>
      </c>
    </row>
    <row r="780" spans="1:3" x14ac:dyDescent="0.3">
      <c r="A780" s="15">
        <v>74</v>
      </c>
      <c r="B780" s="15">
        <v>50</v>
      </c>
      <c r="C780" s="16">
        <v>0.18060000000000001</v>
      </c>
    </row>
    <row r="781" spans="1:3" x14ac:dyDescent="0.3">
      <c r="A781" s="15">
        <v>74</v>
      </c>
      <c r="B781" s="15">
        <v>51</v>
      </c>
      <c r="C781" s="16">
        <v>0.17169999999999999</v>
      </c>
    </row>
    <row r="782" spans="1:3" x14ac:dyDescent="0.3">
      <c r="A782" s="15">
        <v>74</v>
      </c>
      <c r="B782" s="15">
        <v>52</v>
      </c>
      <c r="C782" s="16">
        <v>0.16309999999999999</v>
      </c>
    </row>
    <row r="783" spans="1:3" x14ac:dyDescent="0.3">
      <c r="A783" s="15">
        <v>74</v>
      </c>
      <c r="B783" s="15">
        <v>53</v>
      </c>
      <c r="C783" s="16">
        <v>0.15509999999999999</v>
      </c>
    </row>
    <row r="784" spans="1:3" x14ac:dyDescent="0.3">
      <c r="A784" s="15">
        <v>74</v>
      </c>
      <c r="B784" s="15">
        <v>54</v>
      </c>
      <c r="C784" s="16">
        <v>0.14749999999999999</v>
      </c>
    </row>
    <row r="785" spans="1:3" x14ac:dyDescent="0.3">
      <c r="A785" s="15">
        <v>74</v>
      </c>
      <c r="B785" s="15">
        <v>55</v>
      </c>
      <c r="C785" s="16">
        <v>0.14000000000000001</v>
      </c>
    </row>
    <row r="786" spans="1:3" x14ac:dyDescent="0.3">
      <c r="A786" s="15">
        <v>74</v>
      </c>
      <c r="B786" s="15">
        <v>56</v>
      </c>
      <c r="C786" s="16">
        <v>0.1305</v>
      </c>
    </row>
    <row r="787" spans="1:3" x14ac:dyDescent="0.3">
      <c r="A787" s="15">
        <v>74</v>
      </c>
      <c r="B787" s="15">
        <v>57</v>
      </c>
      <c r="C787" s="16">
        <v>0.12470000000000001</v>
      </c>
    </row>
    <row r="788" spans="1:3" x14ac:dyDescent="0.3">
      <c r="A788" s="15">
        <v>74</v>
      </c>
      <c r="B788" s="15">
        <v>58</v>
      </c>
      <c r="C788" s="16">
        <v>0.12</v>
      </c>
    </row>
    <row r="789" spans="1:3" x14ac:dyDescent="0.3">
      <c r="A789" s="15">
        <v>74</v>
      </c>
      <c r="B789" s="15">
        <v>59</v>
      </c>
      <c r="C789" s="16">
        <v>0.11</v>
      </c>
    </row>
    <row r="790" spans="1:3" x14ac:dyDescent="0.3">
      <c r="A790" s="15">
        <v>74</v>
      </c>
      <c r="B790" s="15">
        <v>60</v>
      </c>
      <c r="C790" s="16">
        <v>0.1061</v>
      </c>
    </row>
    <row r="791" spans="1:3" x14ac:dyDescent="0.3">
      <c r="A791" s="15">
        <v>74</v>
      </c>
      <c r="B791" s="15">
        <v>61</v>
      </c>
      <c r="C791" s="16">
        <v>0.1</v>
      </c>
    </row>
    <row r="792" spans="1:3" x14ac:dyDescent="0.3">
      <c r="A792" s="15">
        <v>74</v>
      </c>
      <c r="B792" s="15">
        <v>62</v>
      </c>
      <c r="C792" s="16">
        <v>9.4100000000000003E-2</v>
      </c>
    </row>
    <row r="793" spans="1:3" x14ac:dyDescent="0.3">
      <c r="A793" s="15">
        <v>74</v>
      </c>
      <c r="B793" s="15">
        <v>63</v>
      </c>
      <c r="C793" s="16">
        <v>0.09</v>
      </c>
    </row>
    <row r="794" spans="1:3" x14ac:dyDescent="0.3">
      <c r="A794" s="15">
        <v>74</v>
      </c>
      <c r="B794" s="15">
        <v>64</v>
      </c>
      <c r="C794" s="16">
        <v>8.5699999999999998E-2</v>
      </c>
    </row>
    <row r="795" spans="1:3" x14ac:dyDescent="0.3">
      <c r="A795" s="15">
        <v>74</v>
      </c>
      <c r="B795" s="15">
        <v>65</v>
      </c>
      <c r="C795" s="16">
        <v>0.08</v>
      </c>
    </row>
    <row r="796" spans="1:3" x14ac:dyDescent="0.3">
      <c r="A796" s="15">
        <v>74</v>
      </c>
      <c r="B796" s="15">
        <v>66</v>
      </c>
      <c r="C796" s="16">
        <v>0.08</v>
      </c>
    </row>
    <row r="797" spans="1:3" x14ac:dyDescent="0.3">
      <c r="A797" s="15">
        <v>74</v>
      </c>
      <c r="B797" s="15">
        <v>67</v>
      </c>
      <c r="C797" s="16">
        <v>7.5499999999999998E-2</v>
      </c>
    </row>
    <row r="798" spans="1:3" x14ac:dyDescent="0.3">
      <c r="A798" s="15">
        <v>74</v>
      </c>
      <c r="B798" s="15">
        <v>68</v>
      </c>
      <c r="C798" s="16">
        <v>7.0000000000000007E-2</v>
      </c>
    </row>
    <row r="799" spans="1:3" x14ac:dyDescent="0.3">
      <c r="A799" s="15">
        <v>74</v>
      </c>
      <c r="B799" s="15">
        <v>69</v>
      </c>
      <c r="C799" s="16">
        <v>7.0000000000000007E-2</v>
      </c>
    </row>
    <row r="800" spans="1:3" x14ac:dyDescent="0.3">
      <c r="A800" s="15">
        <v>74</v>
      </c>
      <c r="B800" s="15">
        <v>70</v>
      </c>
      <c r="C800" s="16">
        <v>7.0000000000000007E-2</v>
      </c>
    </row>
    <row r="801" spans="1:3" x14ac:dyDescent="0.3">
      <c r="A801" s="15">
        <v>74</v>
      </c>
      <c r="B801" s="15">
        <v>71</v>
      </c>
      <c r="C801" s="16">
        <v>7.0000000000000007E-2</v>
      </c>
    </row>
    <row r="802" spans="1:3" x14ac:dyDescent="0.3">
      <c r="A802" s="15">
        <v>74</v>
      </c>
      <c r="B802" s="15">
        <v>72</v>
      </c>
      <c r="C802" s="16">
        <v>7.0000000000000007E-2</v>
      </c>
    </row>
    <row r="803" spans="1:3" x14ac:dyDescent="0.3">
      <c r="A803" s="15">
        <v>74</v>
      </c>
      <c r="B803" s="15">
        <v>73</v>
      </c>
      <c r="C803" s="16">
        <v>7.0000000000000007E-2</v>
      </c>
    </row>
    <row r="804" spans="1:3" x14ac:dyDescent="0.3">
      <c r="A804" s="15">
        <v>74</v>
      </c>
      <c r="B804" s="15">
        <v>74</v>
      </c>
      <c r="C804" s="16">
        <v>7.0000000000000007E-2</v>
      </c>
    </row>
    <row r="805" spans="1:3" x14ac:dyDescent="0.3">
      <c r="A805" s="15">
        <v>74</v>
      </c>
      <c r="B805" s="15">
        <v>75</v>
      </c>
      <c r="C805" s="16">
        <v>7.0000000000000007E-2</v>
      </c>
    </row>
    <row r="806" spans="1:3" x14ac:dyDescent="0.3">
      <c r="A806" s="15">
        <v>74</v>
      </c>
      <c r="B806" s="15">
        <v>76</v>
      </c>
      <c r="C806" s="16">
        <v>7.8E-2</v>
      </c>
    </row>
    <row r="807" spans="1:3" x14ac:dyDescent="0.3">
      <c r="A807" s="15">
        <v>74</v>
      </c>
      <c r="B807" s="15">
        <v>77</v>
      </c>
      <c r="C807" s="16">
        <v>0.08</v>
      </c>
    </row>
    <row r="808" spans="1:3" x14ac:dyDescent="0.3">
      <c r="A808" s="15">
        <v>74</v>
      </c>
      <c r="B808" s="15">
        <v>78</v>
      </c>
      <c r="C808" s="16">
        <v>8.3099999999999993E-2</v>
      </c>
    </row>
    <row r="809" spans="1:3" x14ac:dyDescent="0.3">
      <c r="A809" s="15">
        <v>74</v>
      </c>
      <c r="B809" s="15">
        <v>79</v>
      </c>
      <c r="C809" s="16">
        <v>0.09</v>
      </c>
    </row>
    <row r="810" spans="1:3" x14ac:dyDescent="0.3">
      <c r="A810" s="15">
        <v>74</v>
      </c>
      <c r="B810" s="15">
        <v>80</v>
      </c>
      <c r="C810" s="16">
        <v>9.6199999999999994E-2</v>
      </c>
    </row>
    <row r="811" spans="1:3" x14ac:dyDescent="0.3">
      <c r="A811" s="15">
        <v>74</v>
      </c>
      <c r="B811" s="15">
        <v>81</v>
      </c>
      <c r="C811" s="16">
        <v>0.10349999999999999</v>
      </c>
    </row>
    <row r="812" spans="1:3" x14ac:dyDescent="0.3">
      <c r="A812" s="15">
        <v>74</v>
      </c>
      <c r="B812" s="15">
        <v>82</v>
      </c>
      <c r="C812" s="16">
        <v>0.1123</v>
      </c>
    </row>
    <row r="813" spans="1:3" x14ac:dyDescent="0.3">
      <c r="A813" s="15">
        <v>74</v>
      </c>
      <c r="B813" s="15">
        <v>83</v>
      </c>
      <c r="C813" s="16">
        <v>0.12239999999999999</v>
      </c>
    </row>
    <row r="814" spans="1:3" x14ac:dyDescent="0.3">
      <c r="A814" s="15">
        <v>74</v>
      </c>
      <c r="B814" s="15">
        <v>84</v>
      </c>
      <c r="C814" s="16">
        <v>0.1336</v>
      </c>
    </row>
    <row r="815" spans="1:3" x14ac:dyDescent="0.3">
      <c r="A815" s="15">
        <v>74</v>
      </c>
      <c r="B815" s="15">
        <v>85</v>
      </c>
      <c r="C815" s="16">
        <v>0.1459</v>
      </c>
    </row>
    <row r="816" spans="1:3" x14ac:dyDescent="0.3">
      <c r="A816" s="15">
        <v>74</v>
      </c>
      <c r="B816" s="15">
        <v>86</v>
      </c>
      <c r="C816" s="16">
        <v>0.1595</v>
      </c>
    </row>
    <row r="817" spans="1:3" x14ac:dyDescent="0.3">
      <c r="A817" s="15">
        <v>74</v>
      </c>
      <c r="B817" s="15">
        <v>87</v>
      </c>
      <c r="C817" s="16">
        <v>0.1749</v>
      </c>
    </row>
    <row r="818" spans="1:3" x14ac:dyDescent="0.3">
      <c r="A818" s="15">
        <v>74</v>
      </c>
      <c r="B818" s="15">
        <v>88</v>
      </c>
      <c r="C818" s="16">
        <v>0.19189999999999999</v>
      </c>
    </row>
    <row r="819" spans="1:3" x14ac:dyDescent="0.3">
      <c r="A819" s="15">
        <v>74</v>
      </c>
      <c r="B819" s="15">
        <v>89</v>
      </c>
      <c r="C819" s="16">
        <v>0.2104</v>
      </c>
    </row>
    <row r="820" spans="1:3" x14ac:dyDescent="0.3">
      <c r="A820" s="15">
        <v>74</v>
      </c>
      <c r="B820" s="15">
        <v>90</v>
      </c>
      <c r="C820" s="16">
        <v>0.22559999999999999</v>
      </c>
    </row>
    <row r="821" spans="1:3" x14ac:dyDescent="0.3">
      <c r="A821" s="15">
        <v>75</v>
      </c>
      <c r="B821" s="15">
        <v>0</v>
      </c>
      <c r="C821" s="16">
        <v>1.0928</v>
      </c>
    </row>
    <row r="822" spans="1:3" x14ac:dyDescent="0.3">
      <c r="A822" s="15">
        <v>75</v>
      </c>
      <c r="B822" s="15">
        <v>1</v>
      </c>
      <c r="C822" s="16">
        <v>1.0657000000000001</v>
      </c>
    </row>
    <row r="823" spans="1:3" x14ac:dyDescent="0.3">
      <c r="A823" s="15">
        <v>75</v>
      </c>
      <c r="B823" s="15">
        <v>2</v>
      </c>
      <c r="C823" s="16">
        <v>1.0316000000000001</v>
      </c>
    </row>
    <row r="824" spans="1:3" x14ac:dyDescent="0.3">
      <c r="A824" s="15">
        <v>75</v>
      </c>
      <c r="B824" s="15">
        <v>3</v>
      </c>
      <c r="C824" s="16">
        <v>0.998</v>
      </c>
    </row>
    <row r="825" spans="1:3" x14ac:dyDescent="0.3">
      <c r="A825" s="15">
        <v>75</v>
      </c>
      <c r="B825" s="15">
        <v>4</v>
      </c>
      <c r="C825" s="16">
        <v>0.96650000000000003</v>
      </c>
    </row>
    <row r="826" spans="1:3" x14ac:dyDescent="0.3">
      <c r="A826" s="15">
        <v>75</v>
      </c>
      <c r="B826" s="15">
        <v>5</v>
      </c>
      <c r="C826" s="16">
        <v>0.93569999999999998</v>
      </c>
    </row>
    <row r="827" spans="1:3" x14ac:dyDescent="0.3">
      <c r="A827" s="15">
        <v>75</v>
      </c>
      <c r="B827" s="15">
        <v>6</v>
      </c>
      <c r="C827" s="16">
        <v>0.90629999999999999</v>
      </c>
    </row>
    <row r="828" spans="1:3" x14ac:dyDescent="0.3">
      <c r="A828" s="15">
        <v>75</v>
      </c>
      <c r="B828" s="15">
        <v>7</v>
      </c>
      <c r="C828" s="16">
        <v>0.87739999999999996</v>
      </c>
    </row>
    <row r="829" spans="1:3" x14ac:dyDescent="0.3">
      <c r="A829" s="15">
        <v>75</v>
      </c>
      <c r="B829" s="15">
        <v>8</v>
      </c>
      <c r="C829" s="16">
        <v>0.84950000000000003</v>
      </c>
    </row>
    <row r="830" spans="1:3" x14ac:dyDescent="0.3">
      <c r="A830" s="15">
        <v>75</v>
      </c>
      <c r="B830" s="15">
        <v>9</v>
      </c>
      <c r="C830" s="16">
        <v>0.82199999999999995</v>
      </c>
    </row>
    <row r="831" spans="1:3" x14ac:dyDescent="0.3">
      <c r="A831" s="15">
        <v>75</v>
      </c>
      <c r="B831" s="15">
        <v>10</v>
      </c>
      <c r="C831" s="16">
        <v>0.79659999999999997</v>
      </c>
    </row>
    <row r="832" spans="1:3" x14ac:dyDescent="0.3">
      <c r="A832" s="15">
        <v>75</v>
      </c>
      <c r="B832" s="15">
        <v>11</v>
      </c>
      <c r="C832" s="16">
        <v>0.77100000000000002</v>
      </c>
    </row>
    <row r="833" spans="1:3" x14ac:dyDescent="0.3">
      <c r="A833" s="15">
        <v>75</v>
      </c>
      <c r="B833" s="15">
        <v>12</v>
      </c>
      <c r="C833" s="16">
        <v>0.74690000000000001</v>
      </c>
    </row>
    <row r="834" spans="1:3" x14ac:dyDescent="0.3">
      <c r="A834" s="15">
        <v>75</v>
      </c>
      <c r="B834" s="15">
        <v>13</v>
      </c>
      <c r="C834" s="16">
        <v>0.72219999999999995</v>
      </c>
    </row>
    <row r="835" spans="1:3" x14ac:dyDescent="0.3">
      <c r="A835" s="15">
        <v>75</v>
      </c>
      <c r="B835" s="15">
        <v>14</v>
      </c>
      <c r="C835" s="16">
        <v>0.6996</v>
      </c>
    </row>
    <row r="836" spans="1:3" x14ac:dyDescent="0.3">
      <c r="A836" s="15">
        <v>75</v>
      </c>
      <c r="B836" s="15">
        <v>15</v>
      </c>
      <c r="C836" s="16">
        <v>0.67749999999999999</v>
      </c>
    </row>
    <row r="837" spans="1:3" x14ac:dyDescent="0.3">
      <c r="A837" s="15">
        <v>75</v>
      </c>
      <c r="B837" s="15">
        <v>16</v>
      </c>
      <c r="C837" s="16">
        <v>0.65529999999999999</v>
      </c>
    </row>
    <row r="838" spans="1:3" x14ac:dyDescent="0.3">
      <c r="A838" s="15">
        <v>75</v>
      </c>
      <c r="B838" s="15">
        <v>17</v>
      </c>
      <c r="C838" s="16">
        <v>0.63419999999999999</v>
      </c>
    </row>
    <row r="839" spans="1:3" x14ac:dyDescent="0.3">
      <c r="A839" s="15">
        <v>75</v>
      </c>
      <c r="B839" s="15">
        <v>18</v>
      </c>
      <c r="C839" s="16">
        <v>0.61380000000000001</v>
      </c>
    </row>
    <row r="840" spans="1:3" x14ac:dyDescent="0.3">
      <c r="A840" s="15">
        <v>75</v>
      </c>
      <c r="B840" s="15">
        <v>19</v>
      </c>
      <c r="C840" s="16">
        <v>0.59379999999999999</v>
      </c>
    </row>
    <row r="841" spans="1:3" x14ac:dyDescent="0.3">
      <c r="A841" s="15">
        <v>75</v>
      </c>
      <c r="B841" s="15">
        <v>20</v>
      </c>
      <c r="C841" s="16">
        <v>0.57440000000000002</v>
      </c>
    </row>
    <row r="842" spans="1:3" x14ac:dyDescent="0.3">
      <c r="A842" s="15">
        <v>75</v>
      </c>
      <c r="B842" s="15">
        <v>21</v>
      </c>
      <c r="C842" s="16">
        <v>0.55510000000000004</v>
      </c>
    </row>
    <row r="843" spans="1:3" x14ac:dyDescent="0.3">
      <c r="A843" s="15">
        <v>75</v>
      </c>
      <c r="B843" s="15">
        <v>22</v>
      </c>
      <c r="C843" s="16">
        <v>0.53639999999999999</v>
      </c>
    </row>
    <row r="844" spans="1:3" x14ac:dyDescent="0.3">
      <c r="A844" s="15">
        <v>75</v>
      </c>
      <c r="B844" s="15">
        <v>23</v>
      </c>
      <c r="C844" s="16">
        <v>0.5181</v>
      </c>
    </row>
    <row r="845" spans="1:3" x14ac:dyDescent="0.3">
      <c r="A845" s="15">
        <v>75</v>
      </c>
      <c r="B845" s="15">
        <v>24</v>
      </c>
      <c r="C845" s="16">
        <v>0.50070000000000003</v>
      </c>
    </row>
    <row r="846" spans="1:3" x14ac:dyDescent="0.3">
      <c r="A846" s="15">
        <v>75</v>
      </c>
      <c r="B846" s="15">
        <v>25</v>
      </c>
      <c r="C846" s="16">
        <v>0.48399999999999999</v>
      </c>
    </row>
    <row r="847" spans="1:3" x14ac:dyDescent="0.3">
      <c r="A847" s="15">
        <v>75</v>
      </c>
      <c r="B847" s="15">
        <v>26</v>
      </c>
      <c r="C847" s="16">
        <v>0.46579999999999999</v>
      </c>
    </row>
    <row r="848" spans="1:3" x14ac:dyDescent="0.3">
      <c r="A848" s="15">
        <v>75</v>
      </c>
      <c r="B848" s="15">
        <v>27</v>
      </c>
      <c r="C848" s="16">
        <v>0.45</v>
      </c>
    </row>
    <row r="849" spans="1:3" x14ac:dyDescent="0.3">
      <c r="A849" s="15">
        <v>75</v>
      </c>
      <c r="B849" s="15">
        <v>28</v>
      </c>
      <c r="C849" s="16">
        <v>0.43409999999999999</v>
      </c>
    </row>
    <row r="850" spans="1:3" x14ac:dyDescent="0.3">
      <c r="A850" s="15">
        <v>75</v>
      </c>
      <c r="B850" s="15">
        <v>29</v>
      </c>
      <c r="C850" s="16">
        <v>0.41739999999999999</v>
      </c>
    </row>
    <row r="851" spans="1:3" x14ac:dyDescent="0.3">
      <c r="A851" s="15">
        <v>75</v>
      </c>
      <c r="B851" s="15">
        <v>30</v>
      </c>
      <c r="C851" s="16">
        <v>0.40339999999999998</v>
      </c>
    </row>
    <row r="852" spans="1:3" x14ac:dyDescent="0.3">
      <c r="A852" s="15">
        <v>75</v>
      </c>
      <c r="B852" s="15">
        <v>31</v>
      </c>
      <c r="C852" s="16">
        <v>0.38679999999999998</v>
      </c>
    </row>
    <row r="853" spans="1:3" x14ac:dyDescent="0.3">
      <c r="A853" s="15">
        <v>75</v>
      </c>
      <c r="B853" s="15">
        <v>32</v>
      </c>
      <c r="C853" s="16">
        <v>0.3735</v>
      </c>
    </row>
    <row r="854" spans="1:3" x14ac:dyDescent="0.3">
      <c r="A854" s="15">
        <v>75</v>
      </c>
      <c r="B854" s="15">
        <v>33</v>
      </c>
      <c r="C854" s="16">
        <v>0.3584</v>
      </c>
    </row>
    <row r="855" spans="1:3" x14ac:dyDescent="0.3">
      <c r="A855" s="15">
        <v>75</v>
      </c>
      <c r="B855" s="15">
        <v>34</v>
      </c>
      <c r="C855" s="16">
        <v>0.34510000000000002</v>
      </c>
    </row>
    <row r="856" spans="1:3" x14ac:dyDescent="0.3">
      <c r="A856" s="15">
        <v>75</v>
      </c>
      <c r="B856" s="15">
        <v>35</v>
      </c>
      <c r="C856" s="16">
        <v>0.33189999999999997</v>
      </c>
    </row>
    <row r="857" spans="1:3" x14ac:dyDescent="0.3">
      <c r="A857" s="15">
        <v>75</v>
      </c>
      <c r="B857" s="15">
        <v>36</v>
      </c>
      <c r="C857" s="16">
        <v>0.31719999999999998</v>
      </c>
    </row>
    <row r="858" spans="1:3" x14ac:dyDescent="0.3">
      <c r="A858" s="15">
        <v>75</v>
      </c>
      <c r="B858" s="15">
        <v>37</v>
      </c>
      <c r="C858" s="16">
        <v>0.3049</v>
      </c>
    </row>
    <row r="859" spans="1:3" x14ac:dyDescent="0.3">
      <c r="A859" s="15">
        <v>75</v>
      </c>
      <c r="B859" s="15">
        <v>38</v>
      </c>
      <c r="C859" s="16">
        <v>0.29249999999999998</v>
      </c>
    </row>
    <row r="860" spans="1:3" x14ac:dyDescent="0.3">
      <c r="A860" s="15">
        <v>75</v>
      </c>
      <c r="B860" s="15">
        <v>39</v>
      </c>
      <c r="C860" s="16">
        <v>0.2797</v>
      </c>
    </row>
    <row r="861" spans="1:3" x14ac:dyDescent="0.3">
      <c r="A861" s="15">
        <v>75</v>
      </c>
      <c r="B861" s="15">
        <v>40</v>
      </c>
      <c r="C861" s="16">
        <v>0.26690000000000003</v>
      </c>
    </row>
    <row r="862" spans="1:3" x14ac:dyDescent="0.3">
      <c r="A862" s="15">
        <v>75</v>
      </c>
      <c r="B862" s="15">
        <v>41</v>
      </c>
      <c r="C862" s="16">
        <v>0.25559999999999999</v>
      </c>
    </row>
    <row r="863" spans="1:3" x14ac:dyDescent="0.3">
      <c r="A863" s="15">
        <v>75</v>
      </c>
      <c r="B863" s="15">
        <v>42</v>
      </c>
      <c r="C863" s="16">
        <v>0.2442</v>
      </c>
    </row>
    <row r="864" spans="1:3" x14ac:dyDescent="0.3">
      <c r="A864" s="15">
        <v>75</v>
      </c>
      <c r="B864" s="15">
        <v>43</v>
      </c>
      <c r="C864" s="16">
        <v>0.2331</v>
      </c>
    </row>
    <row r="865" spans="1:3" x14ac:dyDescent="0.3">
      <c r="A865" s="15">
        <v>75</v>
      </c>
      <c r="B865" s="15">
        <v>44</v>
      </c>
      <c r="C865" s="16">
        <v>0.22220000000000001</v>
      </c>
    </row>
    <row r="866" spans="1:3" x14ac:dyDescent="0.3">
      <c r="A866" s="15">
        <v>75</v>
      </c>
      <c r="B866" s="15">
        <v>45</v>
      </c>
      <c r="C866" s="16">
        <v>0.21110000000000001</v>
      </c>
    </row>
    <row r="867" spans="1:3" x14ac:dyDescent="0.3">
      <c r="A867" s="15">
        <v>75</v>
      </c>
      <c r="B867" s="15">
        <v>46</v>
      </c>
      <c r="C867" s="16">
        <v>0.2011</v>
      </c>
    </row>
    <row r="868" spans="1:3" x14ac:dyDescent="0.3">
      <c r="A868" s="15">
        <v>75</v>
      </c>
      <c r="B868" s="15">
        <v>47</v>
      </c>
      <c r="C868" s="16">
        <v>0.19059999999999999</v>
      </c>
    </row>
    <row r="869" spans="1:3" x14ac:dyDescent="0.3">
      <c r="A869" s="15">
        <v>75</v>
      </c>
      <c r="B869" s="15">
        <v>48</v>
      </c>
      <c r="C869" s="16">
        <v>0.18079999999999999</v>
      </c>
    </row>
    <row r="870" spans="1:3" x14ac:dyDescent="0.3">
      <c r="A870" s="15">
        <v>75</v>
      </c>
      <c r="B870" s="15">
        <v>49</v>
      </c>
      <c r="C870" s="16">
        <v>0.1711</v>
      </c>
    </row>
    <row r="871" spans="1:3" x14ac:dyDescent="0.3">
      <c r="A871" s="15">
        <v>75</v>
      </c>
      <c r="B871" s="15">
        <v>50</v>
      </c>
      <c r="C871" s="16">
        <v>0.16189999999999999</v>
      </c>
    </row>
    <row r="872" spans="1:3" x14ac:dyDescent="0.3">
      <c r="A872" s="15">
        <v>75</v>
      </c>
      <c r="B872" s="15">
        <v>51</v>
      </c>
      <c r="C872" s="16">
        <v>0.15329999999999999</v>
      </c>
    </row>
    <row r="873" spans="1:3" x14ac:dyDescent="0.3">
      <c r="A873" s="15">
        <v>75</v>
      </c>
      <c r="B873" s="15">
        <v>52</v>
      </c>
      <c r="C873" s="16">
        <v>0.14499999999999999</v>
      </c>
    </row>
    <row r="874" spans="1:3" x14ac:dyDescent="0.3">
      <c r="A874" s="15">
        <v>75</v>
      </c>
      <c r="B874" s="15">
        <v>53</v>
      </c>
      <c r="C874" s="16">
        <v>0.13730000000000001</v>
      </c>
    </row>
    <row r="875" spans="1:3" x14ac:dyDescent="0.3">
      <c r="A875" s="15">
        <v>75</v>
      </c>
      <c r="B875" s="15">
        <v>54</v>
      </c>
      <c r="C875" s="16">
        <v>0.13</v>
      </c>
    </row>
    <row r="876" spans="1:3" x14ac:dyDescent="0.3">
      <c r="A876" s="15">
        <v>75</v>
      </c>
      <c r="B876" s="15">
        <v>55</v>
      </c>
      <c r="C876" s="16">
        <v>0.1203</v>
      </c>
    </row>
    <row r="877" spans="1:3" x14ac:dyDescent="0.3">
      <c r="A877" s="15">
        <v>75</v>
      </c>
      <c r="B877" s="15">
        <v>56</v>
      </c>
      <c r="C877" s="16">
        <v>0.1135</v>
      </c>
    </row>
    <row r="878" spans="1:3" x14ac:dyDescent="0.3">
      <c r="A878" s="15">
        <v>75</v>
      </c>
      <c r="B878" s="15">
        <v>57</v>
      </c>
      <c r="C878" s="16">
        <v>0.1084</v>
      </c>
    </row>
    <row r="879" spans="1:3" x14ac:dyDescent="0.3">
      <c r="A879" s="15">
        <v>75</v>
      </c>
      <c r="B879" s="15">
        <v>58</v>
      </c>
      <c r="C879" s="16">
        <v>0.1</v>
      </c>
    </row>
    <row r="880" spans="1:3" x14ac:dyDescent="0.3">
      <c r="A880" s="15">
        <v>75</v>
      </c>
      <c r="B880" s="15">
        <v>59</v>
      </c>
      <c r="C880" s="16">
        <v>9.4700000000000006E-2</v>
      </c>
    </row>
    <row r="881" spans="1:3" x14ac:dyDescent="0.3">
      <c r="A881" s="15">
        <v>75</v>
      </c>
      <c r="B881" s="15">
        <v>60</v>
      </c>
      <c r="C881" s="16">
        <v>0.09</v>
      </c>
    </row>
    <row r="882" spans="1:3" x14ac:dyDescent="0.3">
      <c r="A882" s="15">
        <v>75</v>
      </c>
      <c r="B882" s="15">
        <v>61</v>
      </c>
      <c r="C882" s="16">
        <v>8.1500000000000003E-2</v>
      </c>
    </row>
    <row r="883" spans="1:3" x14ac:dyDescent="0.3">
      <c r="A883" s="15">
        <v>75</v>
      </c>
      <c r="B883" s="15">
        <v>62</v>
      </c>
      <c r="C883" s="16">
        <v>0.08</v>
      </c>
    </row>
    <row r="884" spans="1:3" x14ac:dyDescent="0.3">
      <c r="A884" s="15">
        <v>75</v>
      </c>
      <c r="B884" s="15">
        <v>63</v>
      </c>
      <c r="C884" s="16">
        <v>7.1800000000000003E-2</v>
      </c>
    </row>
    <row r="885" spans="1:3" x14ac:dyDescent="0.3">
      <c r="A885" s="15">
        <v>75</v>
      </c>
      <c r="B885" s="15">
        <v>64</v>
      </c>
      <c r="C885" s="16">
        <v>7.0000000000000007E-2</v>
      </c>
    </row>
    <row r="886" spans="1:3" x14ac:dyDescent="0.3">
      <c r="A886" s="15">
        <v>75</v>
      </c>
      <c r="B886" s="15">
        <v>65</v>
      </c>
      <c r="C886" s="16">
        <v>6.7199999999999996E-2</v>
      </c>
    </row>
    <row r="887" spans="1:3" x14ac:dyDescent="0.3">
      <c r="A887" s="15">
        <v>75</v>
      </c>
      <c r="B887" s="15">
        <v>66</v>
      </c>
      <c r="C887" s="16">
        <v>0.06</v>
      </c>
    </row>
    <row r="888" spans="1:3" x14ac:dyDescent="0.3">
      <c r="A888" s="15">
        <v>75</v>
      </c>
      <c r="B888" s="15">
        <v>67</v>
      </c>
      <c r="C888" s="16">
        <v>0.06</v>
      </c>
    </row>
    <row r="889" spans="1:3" x14ac:dyDescent="0.3">
      <c r="A889" s="15">
        <v>75</v>
      </c>
      <c r="B889" s="15">
        <v>68</v>
      </c>
      <c r="C889" s="16">
        <v>0.06</v>
      </c>
    </row>
    <row r="890" spans="1:3" x14ac:dyDescent="0.3">
      <c r="A890" s="15">
        <v>75</v>
      </c>
      <c r="B890" s="15">
        <v>69</v>
      </c>
      <c r="C890" s="16">
        <v>5.91E-2</v>
      </c>
    </row>
    <row r="891" spans="1:3" x14ac:dyDescent="0.3">
      <c r="A891" s="15">
        <v>75</v>
      </c>
      <c r="B891" s="15">
        <v>70</v>
      </c>
      <c r="C891" s="16">
        <v>0.05</v>
      </c>
    </row>
    <row r="892" spans="1:3" x14ac:dyDescent="0.3">
      <c r="A892" s="15">
        <v>75</v>
      </c>
      <c r="B892" s="15">
        <v>71</v>
      </c>
      <c r="C892" s="16">
        <v>0.05</v>
      </c>
    </row>
    <row r="893" spans="1:3" x14ac:dyDescent="0.3">
      <c r="A893" s="15">
        <v>75</v>
      </c>
      <c r="B893" s="15">
        <v>72</v>
      </c>
      <c r="C893" s="16">
        <v>0.05</v>
      </c>
    </row>
    <row r="894" spans="1:3" x14ac:dyDescent="0.3">
      <c r="A894" s="15">
        <v>75</v>
      </c>
      <c r="B894" s="15">
        <v>73</v>
      </c>
      <c r="C894" s="16">
        <v>0.05</v>
      </c>
    </row>
    <row r="895" spans="1:3" x14ac:dyDescent="0.3">
      <c r="A895" s="15">
        <v>75</v>
      </c>
      <c r="B895" s="15">
        <v>74</v>
      </c>
      <c r="C895" s="16">
        <v>5.62E-2</v>
      </c>
    </row>
    <row r="896" spans="1:3" x14ac:dyDescent="0.3">
      <c r="A896" s="15">
        <v>75</v>
      </c>
      <c r="B896" s="15">
        <v>75</v>
      </c>
      <c r="C896" s="16">
        <v>0.06</v>
      </c>
    </row>
    <row r="897" spans="1:3" x14ac:dyDescent="0.3">
      <c r="A897" s="15">
        <v>75</v>
      </c>
      <c r="B897" s="15">
        <v>76</v>
      </c>
      <c r="C897" s="16">
        <v>0.06</v>
      </c>
    </row>
    <row r="898" spans="1:3" x14ac:dyDescent="0.3">
      <c r="A898" s="15">
        <v>75</v>
      </c>
      <c r="B898" s="15">
        <v>77</v>
      </c>
      <c r="C898" s="16">
        <v>6.2E-2</v>
      </c>
    </row>
    <row r="899" spans="1:3" x14ac:dyDescent="0.3">
      <c r="A899" s="15">
        <v>75</v>
      </c>
      <c r="B899" s="15">
        <v>78</v>
      </c>
      <c r="C899" s="16">
        <v>7.0000000000000007E-2</v>
      </c>
    </row>
    <row r="900" spans="1:3" x14ac:dyDescent="0.3">
      <c r="A900" s="15">
        <v>75</v>
      </c>
      <c r="B900" s="15">
        <v>79</v>
      </c>
      <c r="C900" s="16">
        <v>7.2099999999999997E-2</v>
      </c>
    </row>
    <row r="901" spans="1:3" x14ac:dyDescent="0.3">
      <c r="A901" s="15">
        <v>75</v>
      </c>
      <c r="B901" s="15">
        <v>80</v>
      </c>
      <c r="C901" s="16">
        <v>0.08</v>
      </c>
    </row>
    <row r="902" spans="1:3" x14ac:dyDescent="0.3">
      <c r="A902" s="15">
        <v>75</v>
      </c>
      <c r="B902" s="15">
        <v>81</v>
      </c>
      <c r="C902" s="16">
        <v>8.7499999999999994E-2</v>
      </c>
    </row>
    <row r="903" spans="1:3" x14ac:dyDescent="0.3">
      <c r="A903" s="15">
        <v>75</v>
      </c>
      <c r="B903" s="15">
        <v>82</v>
      </c>
      <c r="C903" s="16">
        <v>9.5399999999999999E-2</v>
      </c>
    </row>
    <row r="904" spans="1:3" x14ac:dyDescent="0.3">
      <c r="A904" s="15">
        <v>75</v>
      </c>
      <c r="B904" s="15">
        <v>83</v>
      </c>
      <c r="C904" s="16">
        <v>0.1047</v>
      </c>
    </row>
    <row r="905" spans="1:3" x14ac:dyDescent="0.3">
      <c r="A905" s="15">
        <v>75</v>
      </c>
      <c r="B905" s="15">
        <v>84</v>
      </c>
      <c r="C905" s="16">
        <v>0.1154</v>
      </c>
    </row>
    <row r="906" spans="1:3" x14ac:dyDescent="0.3">
      <c r="A906" s="15">
        <v>75</v>
      </c>
      <c r="B906" s="15">
        <v>85</v>
      </c>
      <c r="C906" s="16">
        <v>0.1275</v>
      </c>
    </row>
    <row r="907" spans="1:3" x14ac:dyDescent="0.3">
      <c r="A907" s="15">
        <v>75</v>
      </c>
      <c r="B907" s="15">
        <v>86</v>
      </c>
      <c r="C907" s="16">
        <v>0.1419</v>
      </c>
    </row>
    <row r="908" spans="1:3" x14ac:dyDescent="0.3">
      <c r="A908" s="15">
        <v>75</v>
      </c>
      <c r="B908" s="15">
        <v>87</v>
      </c>
      <c r="C908" s="16">
        <v>0.15579999999999999</v>
      </c>
    </row>
    <row r="909" spans="1:3" x14ac:dyDescent="0.3">
      <c r="A909" s="15">
        <v>75</v>
      </c>
      <c r="B909" s="15">
        <v>88</v>
      </c>
      <c r="C909" s="16">
        <v>0.1734</v>
      </c>
    </row>
    <row r="910" spans="1:3" x14ac:dyDescent="0.3">
      <c r="A910" s="15">
        <v>75</v>
      </c>
      <c r="B910" s="15">
        <v>89</v>
      </c>
      <c r="C910" s="16">
        <v>0.1913</v>
      </c>
    </row>
    <row r="911" spans="1:3" x14ac:dyDescent="0.3">
      <c r="A911" s="15">
        <v>75</v>
      </c>
      <c r="B911" s="15">
        <v>90</v>
      </c>
      <c r="C911" s="16">
        <v>0.20610000000000001</v>
      </c>
    </row>
    <row r="912" spans="1:3" x14ac:dyDescent="0.3">
      <c r="A912" s="15">
        <v>76</v>
      </c>
      <c r="B912" s="15">
        <v>0</v>
      </c>
      <c r="C912" s="16">
        <v>1.0671999999999999</v>
      </c>
    </row>
    <row r="913" spans="1:3" x14ac:dyDescent="0.3">
      <c r="A913" s="15">
        <v>76</v>
      </c>
      <c r="B913" s="15">
        <v>1</v>
      </c>
      <c r="C913" s="16">
        <v>1.0411999999999999</v>
      </c>
    </row>
    <row r="914" spans="1:3" x14ac:dyDescent="0.3">
      <c r="A914" s="15">
        <v>76</v>
      </c>
      <c r="B914" s="15">
        <v>2</v>
      </c>
      <c r="C914" s="16">
        <v>1.0066999999999999</v>
      </c>
    </row>
    <row r="915" spans="1:3" x14ac:dyDescent="0.3">
      <c r="A915" s="15">
        <v>76</v>
      </c>
      <c r="B915" s="15">
        <v>3</v>
      </c>
      <c r="C915" s="16">
        <v>0.97430000000000005</v>
      </c>
    </row>
    <row r="916" spans="1:3" x14ac:dyDescent="0.3">
      <c r="A916" s="15">
        <v>76</v>
      </c>
      <c r="B916" s="15">
        <v>4</v>
      </c>
      <c r="C916" s="16">
        <v>0.94269999999999998</v>
      </c>
    </row>
    <row r="917" spans="1:3" x14ac:dyDescent="0.3">
      <c r="A917" s="15">
        <v>76</v>
      </c>
      <c r="B917" s="15">
        <v>5</v>
      </c>
      <c r="C917" s="16">
        <v>0.91259999999999997</v>
      </c>
    </row>
    <row r="918" spans="1:3" x14ac:dyDescent="0.3">
      <c r="A918" s="15">
        <v>76</v>
      </c>
      <c r="B918" s="15">
        <v>6</v>
      </c>
      <c r="C918" s="16">
        <v>0.8831</v>
      </c>
    </row>
    <row r="919" spans="1:3" x14ac:dyDescent="0.3">
      <c r="A919" s="15">
        <v>76</v>
      </c>
      <c r="B919" s="15">
        <v>7</v>
      </c>
      <c r="C919" s="16">
        <v>0.85470000000000002</v>
      </c>
    </row>
    <row r="920" spans="1:3" x14ac:dyDescent="0.3">
      <c r="A920" s="15">
        <v>76</v>
      </c>
      <c r="B920" s="15">
        <v>8</v>
      </c>
      <c r="C920" s="16">
        <v>0.82709999999999995</v>
      </c>
    </row>
    <row r="921" spans="1:3" x14ac:dyDescent="0.3">
      <c r="A921" s="15">
        <v>76</v>
      </c>
      <c r="B921" s="15">
        <v>9</v>
      </c>
      <c r="C921" s="16">
        <v>0.80020000000000002</v>
      </c>
    </row>
    <row r="922" spans="1:3" x14ac:dyDescent="0.3">
      <c r="A922" s="15">
        <v>76</v>
      </c>
      <c r="B922" s="15">
        <v>10</v>
      </c>
      <c r="C922" s="16">
        <v>0.7742</v>
      </c>
    </row>
    <row r="923" spans="1:3" x14ac:dyDescent="0.3">
      <c r="A923" s="15">
        <v>76</v>
      </c>
      <c r="B923" s="15">
        <v>11</v>
      </c>
      <c r="C923" s="16">
        <v>0.74960000000000004</v>
      </c>
    </row>
    <row r="924" spans="1:3" x14ac:dyDescent="0.3">
      <c r="A924" s="15">
        <v>76</v>
      </c>
      <c r="B924" s="15">
        <v>12</v>
      </c>
      <c r="C924" s="16">
        <v>0.72509999999999997</v>
      </c>
    </row>
    <row r="925" spans="1:3" x14ac:dyDescent="0.3">
      <c r="A925" s="15">
        <v>76</v>
      </c>
      <c r="B925" s="15">
        <v>13</v>
      </c>
      <c r="C925" s="16">
        <v>0.70140000000000002</v>
      </c>
    </row>
    <row r="926" spans="1:3" x14ac:dyDescent="0.3">
      <c r="A926" s="15">
        <v>76</v>
      </c>
      <c r="B926" s="15">
        <v>14</v>
      </c>
      <c r="C926" s="16">
        <v>0.67920000000000003</v>
      </c>
    </row>
    <row r="927" spans="1:3" x14ac:dyDescent="0.3">
      <c r="A927" s="15">
        <v>76</v>
      </c>
      <c r="B927" s="15">
        <v>15</v>
      </c>
      <c r="C927" s="16">
        <v>0.65669999999999995</v>
      </c>
    </row>
    <row r="928" spans="1:3" x14ac:dyDescent="0.3">
      <c r="A928" s="15">
        <v>76</v>
      </c>
      <c r="B928" s="15">
        <v>16</v>
      </c>
      <c r="C928" s="16">
        <v>0.63470000000000004</v>
      </c>
    </row>
    <row r="929" spans="1:3" x14ac:dyDescent="0.3">
      <c r="A929" s="15">
        <v>76</v>
      </c>
      <c r="B929" s="15">
        <v>17</v>
      </c>
      <c r="C929" s="16">
        <v>0.61380000000000001</v>
      </c>
    </row>
    <row r="930" spans="1:3" x14ac:dyDescent="0.3">
      <c r="A930" s="15">
        <v>76</v>
      </c>
      <c r="B930" s="15">
        <v>18</v>
      </c>
      <c r="C930" s="16">
        <v>0.59360000000000002</v>
      </c>
    </row>
    <row r="931" spans="1:3" x14ac:dyDescent="0.3">
      <c r="A931" s="15">
        <v>76</v>
      </c>
      <c r="B931" s="15">
        <v>19</v>
      </c>
      <c r="C931" s="16">
        <v>0.5736</v>
      </c>
    </row>
    <row r="932" spans="1:3" x14ac:dyDescent="0.3">
      <c r="A932" s="15">
        <v>76</v>
      </c>
      <c r="B932" s="15">
        <v>20</v>
      </c>
      <c r="C932" s="16">
        <v>0.5544</v>
      </c>
    </row>
    <row r="933" spans="1:3" x14ac:dyDescent="0.3">
      <c r="A933" s="15">
        <v>76</v>
      </c>
      <c r="B933" s="15">
        <v>21</v>
      </c>
      <c r="C933" s="16">
        <v>0.53510000000000002</v>
      </c>
    </row>
    <row r="934" spans="1:3" x14ac:dyDescent="0.3">
      <c r="A934" s="15">
        <v>76</v>
      </c>
      <c r="B934" s="15">
        <v>22</v>
      </c>
      <c r="C934" s="16">
        <v>0.51639999999999997</v>
      </c>
    </row>
    <row r="935" spans="1:3" x14ac:dyDescent="0.3">
      <c r="A935" s="15">
        <v>76</v>
      </c>
      <c r="B935" s="15">
        <v>23</v>
      </c>
      <c r="C935" s="16">
        <v>0.49830000000000002</v>
      </c>
    </row>
    <row r="936" spans="1:3" x14ac:dyDescent="0.3">
      <c r="A936" s="15">
        <v>76</v>
      </c>
      <c r="B936" s="15">
        <v>24</v>
      </c>
      <c r="C936" s="16">
        <v>0.48099999999999998</v>
      </c>
    </row>
    <row r="937" spans="1:3" x14ac:dyDescent="0.3">
      <c r="A937" s="15">
        <v>76</v>
      </c>
      <c r="B937" s="15">
        <v>25</v>
      </c>
      <c r="C937" s="16">
        <v>0.46429999999999999</v>
      </c>
    </row>
    <row r="938" spans="1:3" x14ac:dyDescent="0.3">
      <c r="A938" s="15">
        <v>76</v>
      </c>
      <c r="B938" s="15">
        <v>26</v>
      </c>
      <c r="C938" s="16">
        <v>0.44650000000000001</v>
      </c>
    </row>
    <row r="939" spans="1:3" x14ac:dyDescent="0.3">
      <c r="A939" s="15">
        <v>76</v>
      </c>
      <c r="B939" s="15">
        <v>27</v>
      </c>
      <c r="C939" s="16">
        <v>0.43099999999999999</v>
      </c>
    </row>
    <row r="940" spans="1:3" x14ac:dyDescent="0.3">
      <c r="A940" s="15">
        <v>76</v>
      </c>
      <c r="B940" s="15">
        <v>28</v>
      </c>
      <c r="C940" s="16">
        <v>0.41489999999999999</v>
      </c>
    </row>
    <row r="941" spans="1:3" x14ac:dyDescent="0.3">
      <c r="A941" s="15">
        <v>76</v>
      </c>
      <c r="B941" s="15">
        <v>29</v>
      </c>
      <c r="C941" s="16">
        <v>0.39900000000000002</v>
      </c>
    </row>
    <row r="942" spans="1:3" x14ac:dyDescent="0.3">
      <c r="A942" s="15">
        <v>76</v>
      </c>
      <c r="B942" s="15">
        <v>30</v>
      </c>
      <c r="C942" s="16">
        <v>0.38419999999999999</v>
      </c>
    </row>
    <row r="943" spans="1:3" x14ac:dyDescent="0.3">
      <c r="A943" s="15">
        <v>76</v>
      </c>
      <c r="B943" s="15">
        <v>31</v>
      </c>
      <c r="C943" s="16">
        <v>0.36870000000000003</v>
      </c>
    </row>
    <row r="944" spans="1:3" x14ac:dyDescent="0.3">
      <c r="A944" s="15">
        <v>76</v>
      </c>
      <c r="B944" s="15">
        <v>32</v>
      </c>
      <c r="C944" s="16">
        <v>0.35460000000000003</v>
      </c>
    </row>
    <row r="945" spans="1:3" x14ac:dyDescent="0.3">
      <c r="A945" s="15">
        <v>76</v>
      </c>
      <c r="B945" s="15">
        <v>33</v>
      </c>
      <c r="C945" s="16">
        <v>0.34079999999999999</v>
      </c>
    </row>
    <row r="946" spans="1:3" x14ac:dyDescent="0.3">
      <c r="A946" s="15">
        <v>76</v>
      </c>
      <c r="B946" s="15">
        <v>34</v>
      </c>
      <c r="C946" s="16">
        <v>0.32619999999999999</v>
      </c>
    </row>
    <row r="947" spans="1:3" x14ac:dyDescent="0.3">
      <c r="A947" s="15">
        <v>76</v>
      </c>
      <c r="B947" s="15">
        <v>35</v>
      </c>
      <c r="C947" s="16">
        <v>0.3135</v>
      </c>
    </row>
    <row r="948" spans="1:3" x14ac:dyDescent="0.3">
      <c r="A948" s="15">
        <v>76</v>
      </c>
      <c r="B948" s="15">
        <v>36</v>
      </c>
      <c r="C948" s="16">
        <v>0.2994</v>
      </c>
    </row>
    <row r="949" spans="1:3" x14ac:dyDescent="0.3">
      <c r="A949" s="15">
        <v>76</v>
      </c>
      <c r="B949" s="15">
        <v>37</v>
      </c>
      <c r="C949" s="16">
        <v>0.28649999999999998</v>
      </c>
    </row>
    <row r="950" spans="1:3" x14ac:dyDescent="0.3">
      <c r="A950" s="15">
        <v>76</v>
      </c>
      <c r="B950" s="15">
        <v>38</v>
      </c>
      <c r="C950" s="16">
        <v>0.27439999999999998</v>
      </c>
    </row>
    <row r="951" spans="1:3" x14ac:dyDescent="0.3">
      <c r="A951" s="15">
        <v>76</v>
      </c>
      <c r="B951" s="15">
        <v>39</v>
      </c>
      <c r="C951" s="16">
        <v>0.26250000000000001</v>
      </c>
    </row>
    <row r="952" spans="1:3" x14ac:dyDescent="0.3">
      <c r="A952" s="15">
        <v>76</v>
      </c>
      <c r="B952" s="15">
        <v>40</v>
      </c>
      <c r="C952" s="16">
        <v>0.25</v>
      </c>
    </row>
    <row r="953" spans="1:3" x14ac:dyDescent="0.3">
      <c r="A953" s="15">
        <v>76</v>
      </c>
      <c r="B953" s="15">
        <v>41</v>
      </c>
      <c r="C953" s="16">
        <v>0.23780000000000001</v>
      </c>
    </row>
    <row r="954" spans="1:3" x14ac:dyDescent="0.3">
      <c r="A954" s="15">
        <v>76</v>
      </c>
      <c r="B954" s="15">
        <v>42</v>
      </c>
      <c r="C954" s="16">
        <v>0.22639999999999999</v>
      </c>
    </row>
    <row r="955" spans="1:3" x14ac:dyDescent="0.3">
      <c r="A955" s="15">
        <v>76</v>
      </c>
      <c r="B955" s="15">
        <v>43</v>
      </c>
      <c r="C955" s="16">
        <v>0.21560000000000001</v>
      </c>
    </row>
    <row r="956" spans="1:3" x14ac:dyDescent="0.3">
      <c r="A956" s="15">
        <v>76</v>
      </c>
      <c r="B956" s="15">
        <v>44</v>
      </c>
      <c r="C956" s="16">
        <v>0.20469999999999999</v>
      </c>
    </row>
    <row r="957" spans="1:3" x14ac:dyDescent="0.3">
      <c r="A957" s="15">
        <v>76</v>
      </c>
      <c r="B957" s="15">
        <v>45</v>
      </c>
      <c r="C957" s="16">
        <v>0.1943</v>
      </c>
    </row>
    <row r="958" spans="1:3" x14ac:dyDescent="0.3">
      <c r="A958" s="15">
        <v>76</v>
      </c>
      <c r="B958" s="15">
        <v>46</v>
      </c>
      <c r="C958" s="16">
        <v>0.1842</v>
      </c>
    </row>
    <row r="959" spans="1:3" x14ac:dyDescent="0.3">
      <c r="A959" s="15">
        <v>76</v>
      </c>
      <c r="B959" s="15">
        <v>47</v>
      </c>
      <c r="C959" s="16">
        <v>0.1739</v>
      </c>
    </row>
    <row r="960" spans="1:3" x14ac:dyDescent="0.3">
      <c r="A960" s="15">
        <v>76</v>
      </c>
      <c r="B960" s="15">
        <v>48</v>
      </c>
      <c r="C960" s="16">
        <v>0.16420000000000001</v>
      </c>
    </row>
    <row r="961" spans="1:3" x14ac:dyDescent="0.3">
      <c r="A961" s="15">
        <v>76</v>
      </c>
      <c r="B961" s="15">
        <v>49</v>
      </c>
      <c r="C961" s="16">
        <v>0.155</v>
      </c>
    </row>
    <row r="962" spans="1:3" x14ac:dyDescent="0.3">
      <c r="A962" s="15">
        <v>76</v>
      </c>
      <c r="B962" s="15">
        <v>50</v>
      </c>
      <c r="C962" s="16">
        <v>0.14610000000000001</v>
      </c>
    </row>
    <row r="963" spans="1:3" x14ac:dyDescent="0.3">
      <c r="A963" s="15">
        <v>76</v>
      </c>
      <c r="B963" s="15">
        <v>51</v>
      </c>
      <c r="C963" s="16">
        <v>0.13780000000000001</v>
      </c>
    </row>
    <row r="964" spans="1:3" x14ac:dyDescent="0.3">
      <c r="A964" s="15">
        <v>76</v>
      </c>
      <c r="B964" s="15">
        <v>52</v>
      </c>
      <c r="C964" s="16">
        <v>0.13</v>
      </c>
    </row>
    <row r="965" spans="1:3" x14ac:dyDescent="0.3">
      <c r="A965" s="15">
        <v>76</v>
      </c>
      <c r="B965" s="15">
        <v>53</v>
      </c>
      <c r="C965" s="16">
        <v>0.12</v>
      </c>
    </row>
    <row r="966" spans="1:3" x14ac:dyDescent="0.3">
      <c r="A966" s="15">
        <v>76</v>
      </c>
      <c r="B966" s="15">
        <v>54</v>
      </c>
      <c r="C966" s="16">
        <v>0.11310000000000001</v>
      </c>
    </row>
    <row r="967" spans="1:3" x14ac:dyDescent="0.3">
      <c r="A967" s="15">
        <v>76</v>
      </c>
      <c r="B967" s="15">
        <v>55</v>
      </c>
      <c r="C967" s="16">
        <v>0.10589999999999999</v>
      </c>
    </row>
    <row r="968" spans="1:3" x14ac:dyDescent="0.3">
      <c r="A968" s="15">
        <v>76</v>
      </c>
      <c r="B968" s="15">
        <v>56</v>
      </c>
      <c r="C968" s="16">
        <v>0.1</v>
      </c>
    </row>
    <row r="969" spans="1:3" x14ac:dyDescent="0.3">
      <c r="A969" s="15">
        <v>76</v>
      </c>
      <c r="B969" s="15">
        <v>57</v>
      </c>
      <c r="C969" s="16">
        <v>9.11E-2</v>
      </c>
    </row>
    <row r="970" spans="1:3" x14ac:dyDescent="0.3">
      <c r="A970" s="15">
        <v>76</v>
      </c>
      <c r="B970" s="15">
        <v>58</v>
      </c>
      <c r="C970" s="16">
        <v>8.6800000000000002E-2</v>
      </c>
    </row>
    <row r="971" spans="1:3" x14ac:dyDescent="0.3">
      <c r="A971" s="15">
        <v>76</v>
      </c>
      <c r="B971" s="15">
        <v>59</v>
      </c>
      <c r="C971" s="16">
        <v>0.08</v>
      </c>
    </row>
    <row r="972" spans="1:3" x14ac:dyDescent="0.3">
      <c r="A972" s="15">
        <v>76</v>
      </c>
      <c r="B972" s="15">
        <v>60</v>
      </c>
      <c r="C972" s="16">
        <v>7.4200000000000002E-2</v>
      </c>
    </row>
    <row r="973" spans="1:3" x14ac:dyDescent="0.3">
      <c r="A973" s="15">
        <v>76</v>
      </c>
      <c r="B973" s="15">
        <v>61</v>
      </c>
      <c r="C973" s="16">
        <v>7.0000000000000007E-2</v>
      </c>
    </row>
    <row r="974" spans="1:3" x14ac:dyDescent="0.3">
      <c r="A974" s="15">
        <v>76</v>
      </c>
      <c r="B974" s="15">
        <v>62</v>
      </c>
      <c r="C974" s="16">
        <v>6.3299999999999995E-2</v>
      </c>
    </row>
    <row r="975" spans="1:3" x14ac:dyDescent="0.3">
      <c r="A975" s="15">
        <v>76</v>
      </c>
      <c r="B975" s="15">
        <v>63</v>
      </c>
      <c r="C975" s="16">
        <v>0.06</v>
      </c>
    </row>
    <row r="976" spans="1:3" x14ac:dyDescent="0.3">
      <c r="A976" s="15">
        <v>76</v>
      </c>
      <c r="B976" s="15">
        <v>64</v>
      </c>
      <c r="C976" s="16">
        <v>5.6500000000000002E-2</v>
      </c>
    </row>
    <row r="977" spans="1:3" x14ac:dyDescent="0.3">
      <c r="A977" s="15">
        <v>76</v>
      </c>
      <c r="B977" s="15">
        <v>65</v>
      </c>
      <c r="C977" s="16">
        <v>0.05</v>
      </c>
    </row>
    <row r="978" spans="1:3" x14ac:dyDescent="0.3">
      <c r="A978" s="15">
        <v>76</v>
      </c>
      <c r="B978" s="15">
        <v>66</v>
      </c>
      <c r="C978" s="16">
        <v>0.05</v>
      </c>
    </row>
    <row r="979" spans="1:3" x14ac:dyDescent="0.3">
      <c r="A979" s="15">
        <v>76</v>
      </c>
      <c r="B979" s="15">
        <v>67</v>
      </c>
      <c r="C979" s="16">
        <v>0.05</v>
      </c>
    </row>
    <row r="980" spans="1:3" x14ac:dyDescent="0.3">
      <c r="A980" s="15">
        <v>76</v>
      </c>
      <c r="B980" s="15">
        <v>68</v>
      </c>
      <c r="C980" s="16">
        <v>4.1000000000000002E-2</v>
      </c>
    </row>
    <row r="981" spans="1:3" x14ac:dyDescent="0.3">
      <c r="A981" s="15">
        <v>76</v>
      </c>
      <c r="B981" s="15">
        <v>69</v>
      </c>
      <c r="C981" s="16">
        <v>0.04</v>
      </c>
    </row>
    <row r="982" spans="1:3" x14ac:dyDescent="0.3">
      <c r="A982" s="15">
        <v>76</v>
      </c>
      <c r="B982" s="15">
        <v>70</v>
      </c>
      <c r="C982" s="16">
        <v>0.04</v>
      </c>
    </row>
    <row r="983" spans="1:3" x14ac:dyDescent="0.3">
      <c r="A983" s="15">
        <v>76</v>
      </c>
      <c r="B983" s="15">
        <v>71</v>
      </c>
      <c r="C983" s="16">
        <v>0.04</v>
      </c>
    </row>
    <row r="984" spans="1:3" x14ac:dyDescent="0.3">
      <c r="A984" s="15">
        <v>76</v>
      </c>
      <c r="B984" s="15">
        <v>72</v>
      </c>
      <c r="C984" s="16">
        <v>0.04</v>
      </c>
    </row>
    <row r="985" spans="1:3" x14ac:dyDescent="0.3">
      <c r="A985" s="15">
        <v>76</v>
      </c>
      <c r="B985" s="15">
        <v>73</v>
      </c>
      <c r="C985" s="16">
        <v>0.04</v>
      </c>
    </row>
    <row r="986" spans="1:3" x14ac:dyDescent="0.3">
      <c r="A986" s="15">
        <v>76</v>
      </c>
      <c r="B986" s="15">
        <v>74</v>
      </c>
      <c r="C986" s="16">
        <v>0.04</v>
      </c>
    </row>
    <row r="987" spans="1:3" x14ac:dyDescent="0.3">
      <c r="A987" s="15">
        <v>76</v>
      </c>
      <c r="B987" s="15">
        <v>75</v>
      </c>
      <c r="C987" s="16">
        <v>4.1500000000000002E-2</v>
      </c>
    </row>
    <row r="988" spans="1:3" x14ac:dyDescent="0.3">
      <c r="A988" s="15">
        <v>76</v>
      </c>
      <c r="B988" s="15">
        <v>76</v>
      </c>
      <c r="C988" s="16">
        <v>0.05</v>
      </c>
    </row>
    <row r="989" spans="1:3" x14ac:dyDescent="0.3">
      <c r="A989" s="15">
        <v>76</v>
      </c>
      <c r="B989" s="15">
        <v>77</v>
      </c>
      <c r="C989" s="16">
        <v>0.05</v>
      </c>
    </row>
    <row r="990" spans="1:3" x14ac:dyDescent="0.3">
      <c r="A990" s="15">
        <v>76</v>
      </c>
      <c r="B990" s="15">
        <v>78</v>
      </c>
      <c r="C990" s="16">
        <v>5.4100000000000002E-2</v>
      </c>
    </row>
    <row r="991" spans="1:3" x14ac:dyDescent="0.3">
      <c r="A991" s="15">
        <v>76</v>
      </c>
      <c r="B991" s="15">
        <v>79</v>
      </c>
      <c r="C991" s="16">
        <v>0.06</v>
      </c>
    </row>
    <row r="992" spans="1:3" x14ac:dyDescent="0.3">
      <c r="A992" s="15">
        <v>76</v>
      </c>
      <c r="B992" s="15">
        <v>80</v>
      </c>
      <c r="C992" s="16">
        <v>6.5500000000000003E-2</v>
      </c>
    </row>
    <row r="993" spans="1:3" x14ac:dyDescent="0.3">
      <c r="A993" s="15">
        <v>76</v>
      </c>
      <c r="B993" s="15">
        <v>81</v>
      </c>
      <c r="C993" s="16">
        <v>7.1599999999999997E-2</v>
      </c>
    </row>
    <row r="994" spans="1:3" x14ac:dyDescent="0.3">
      <c r="A994" s="15">
        <v>76</v>
      </c>
      <c r="B994" s="15">
        <v>82</v>
      </c>
      <c r="C994" s="16">
        <v>0.08</v>
      </c>
    </row>
    <row r="995" spans="1:3" x14ac:dyDescent="0.3">
      <c r="A995" s="15">
        <v>76</v>
      </c>
      <c r="B995" s="15">
        <v>83</v>
      </c>
      <c r="C995" s="16">
        <v>0.09</v>
      </c>
    </row>
    <row r="996" spans="1:3" x14ac:dyDescent="0.3">
      <c r="A996" s="15">
        <v>76</v>
      </c>
      <c r="B996" s="15">
        <v>84</v>
      </c>
      <c r="C996" s="16">
        <v>0.1008</v>
      </c>
    </row>
    <row r="997" spans="1:3" x14ac:dyDescent="0.3">
      <c r="A997" s="15">
        <v>76</v>
      </c>
      <c r="B997" s="15">
        <v>85</v>
      </c>
      <c r="C997" s="16">
        <v>0.113</v>
      </c>
    </row>
    <row r="998" spans="1:3" x14ac:dyDescent="0.3">
      <c r="A998" s="15">
        <v>76</v>
      </c>
      <c r="B998" s="15">
        <v>86</v>
      </c>
      <c r="C998" s="16">
        <v>0.1255</v>
      </c>
    </row>
    <row r="999" spans="1:3" x14ac:dyDescent="0.3">
      <c r="A999" s="15">
        <v>76</v>
      </c>
      <c r="B999" s="15">
        <v>87</v>
      </c>
      <c r="C999" s="16">
        <v>0.14019999999999999</v>
      </c>
    </row>
    <row r="1000" spans="1:3" x14ac:dyDescent="0.3">
      <c r="A1000" s="15">
        <v>76</v>
      </c>
      <c r="B1000" s="15">
        <v>88</v>
      </c>
      <c r="C1000" s="16">
        <v>0.156</v>
      </c>
    </row>
    <row r="1001" spans="1:3" x14ac:dyDescent="0.3">
      <c r="A1001" s="15">
        <v>76</v>
      </c>
      <c r="B1001" s="15">
        <v>89</v>
      </c>
      <c r="C1001" s="16">
        <v>0.17480000000000001</v>
      </c>
    </row>
    <row r="1002" spans="1:3" x14ac:dyDescent="0.3">
      <c r="A1002" s="15">
        <v>76</v>
      </c>
      <c r="B1002" s="15">
        <v>90</v>
      </c>
      <c r="C1002" s="16">
        <v>0.18920000000000001</v>
      </c>
    </row>
    <row r="1003" spans="1:3" x14ac:dyDescent="0.3">
      <c r="A1003" s="15">
        <v>77</v>
      </c>
      <c r="B1003" s="15">
        <v>0</v>
      </c>
      <c r="C1003" s="16">
        <v>1.0467</v>
      </c>
    </row>
    <row r="1004" spans="1:3" x14ac:dyDescent="0.3">
      <c r="A1004" s="15">
        <v>77</v>
      </c>
      <c r="B1004" s="15">
        <v>1</v>
      </c>
      <c r="C1004" s="16">
        <v>1.0208999999999999</v>
      </c>
    </row>
    <row r="1005" spans="1:3" x14ac:dyDescent="0.3">
      <c r="A1005" s="15">
        <v>77</v>
      </c>
      <c r="B1005" s="15">
        <v>2</v>
      </c>
      <c r="C1005" s="16">
        <v>0.9869</v>
      </c>
    </row>
    <row r="1006" spans="1:3" x14ac:dyDescent="0.3">
      <c r="A1006" s="15">
        <v>77</v>
      </c>
      <c r="B1006" s="15">
        <v>3</v>
      </c>
      <c r="C1006" s="16">
        <v>0.95450000000000002</v>
      </c>
    </row>
    <row r="1007" spans="1:3" x14ac:dyDescent="0.3">
      <c r="A1007" s="15">
        <v>77</v>
      </c>
      <c r="B1007" s="15">
        <v>4</v>
      </c>
      <c r="C1007" s="16">
        <v>0.92320000000000002</v>
      </c>
    </row>
    <row r="1008" spans="1:3" x14ac:dyDescent="0.3">
      <c r="A1008" s="15">
        <v>77</v>
      </c>
      <c r="B1008" s="15">
        <v>5</v>
      </c>
      <c r="C1008" s="16">
        <v>0.89329999999999998</v>
      </c>
    </row>
    <row r="1009" spans="1:3" x14ac:dyDescent="0.3">
      <c r="A1009" s="15">
        <v>77</v>
      </c>
      <c r="B1009" s="15">
        <v>6</v>
      </c>
      <c r="C1009" s="16">
        <v>0.86370000000000002</v>
      </c>
    </row>
    <row r="1010" spans="1:3" x14ac:dyDescent="0.3">
      <c r="A1010" s="15">
        <v>77</v>
      </c>
      <c r="B1010" s="15">
        <v>7</v>
      </c>
      <c r="C1010" s="16">
        <v>0.83550000000000002</v>
      </c>
    </row>
    <row r="1011" spans="1:3" x14ac:dyDescent="0.3">
      <c r="A1011" s="15">
        <v>77</v>
      </c>
      <c r="B1011" s="15">
        <v>8</v>
      </c>
      <c r="C1011" s="16">
        <v>0.80869999999999997</v>
      </c>
    </row>
    <row r="1012" spans="1:3" x14ac:dyDescent="0.3">
      <c r="A1012" s="15">
        <v>77</v>
      </c>
      <c r="B1012" s="15">
        <v>9</v>
      </c>
      <c r="C1012" s="16">
        <v>0.78129999999999999</v>
      </c>
    </row>
    <row r="1013" spans="1:3" x14ac:dyDescent="0.3">
      <c r="A1013" s="15">
        <v>77</v>
      </c>
      <c r="B1013" s="15">
        <v>10</v>
      </c>
      <c r="C1013" s="16">
        <v>0.75619999999999998</v>
      </c>
    </row>
    <row r="1014" spans="1:3" x14ac:dyDescent="0.3">
      <c r="A1014" s="15">
        <v>77</v>
      </c>
      <c r="B1014" s="15">
        <v>11</v>
      </c>
      <c r="C1014" s="16">
        <v>0.73099999999999998</v>
      </c>
    </row>
    <row r="1015" spans="1:3" x14ac:dyDescent="0.3">
      <c r="A1015" s="15">
        <v>77</v>
      </c>
      <c r="B1015" s="15">
        <v>12</v>
      </c>
      <c r="C1015" s="16">
        <v>0.70750000000000002</v>
      </c>
    </row>
    <row r="1016" spans="1:3" x14ac:dyDescent="0.3">
      <c r="A1016" s="15">
        <v>77</v>
      </c>
      <c r="B1016" s="15">
        <v>13</v>
      </c>
      <c r="C1016" s="16">
        <v>0.6835</v>
      </c>
    </row>
    <row r="1017" spans="1:3" x14ac:dyDescent="0.3">
      <c r="A1017" s="15">
        <v>77</v>
      </c>
      <c r="B1017" s="15">
        <v>14</v>
      </c>
      <c r="C1017" s="16">
        <v>0.66100000000000003</v>
      </c>
    </row>
    <row r="1018" spans="1:3" x14ac:dyDescent="0.3">
      <c r="A1018" s="15">
        <v>77</v>
      </c>
      <c r="B1018" s="15">
        <v>15</v>
      </c>
      <c r="C1018" s="16">
        <v>0.63919999999999999</v>
      </c>
    </row>
    <row r="1019" spans="1:3" x14ac:dyDescent="0.3">
      <c r="A1019" s="15">
        <v>77</v>
      </c>
      <c r="B1019" s="15">
        <v>16</v>
      </c>
      <c r="C1019" s="16">
        <v>0.61770000000000003</v>
      </c>
    </row>
    <row r="1020" spans="1:3" x14ac:dyDescent="0.3">
      <c r="A1020" s="15">
        <v>77</v>
      </c>
      <c r="B1020" s="15">
        <v>17</v>
      </c>
      <c r="C1020" s="16">
        <v>0.59670000000000001</v>
      </c>
    </row>
    <row r="1021" spans="1:3" x14ac:dyDescent="0.3">
      <c r="A1021" s="15">
        <v>77</v>
      </c>
      <c r="B1021" s="15">
        <v>18</v>
      </c>
      <c r="C1021" s="16">
        <v>0.57640000000000002</v>
      </c>
    </row>
    <row r="1022" spans="1:3" x14ac:dyDescent="0.3">
      <c r="A1022" s="15">
        <v>77</v>
      </c>
      <c r="B1022" s="15">
        <v>19</v>
      </c>
      <c r="C1022" s="16">
        <v>0.55640000000000001</v>
      </c>
    </row>
    <row r="1023" spans="1:3" x14ac:dyDescent="0.3">
      <c r="A1023" s="15">
        <v>77</v>
      </c>
      <c r="B1023" s="15">
        <v>20</v>
      </c>
      <c r="C1023" s="16">
        <v>0.53669999999999995</v>
      </c>
    </row>
    <row r="1024" spans="1:3" x14ac:dyDescent="0.3">
      <c r="A1024" s="15">
        <v>77</v>
      </c>
      <c r="B1024" s="15">
        <v>21</v>
      </c>
      <c r="C1024" s="16">
        <v>0.5181</v>
      </c>
    </row>
    <row r="1025" spans="1:3" x14ac:dyDescent="0.3">
      <c r="A1025" s="15">
        <v>77</v>
      </c>
      <c r="B1025" s="15">
        <v>22</v>
      </c>
      <c r="C1025" s="16">
        <v>0.49980000000000002</v>
      </c>
    </row>
    <row r="1026" spans="1:3" x14ac:dyDescent="0.3">
      <c r="A1026" s="15">
        <v>77</v>
      </c>
      <c r="B1026" s="15">
        <v>23</v>
      </c>
      <c r="C1026" s="16">
        <v>0.4819</v>
      </c>
    </row>
    <row r="1027" spans="1:3" x14ac:dyDescent="0.3">
      <c r="A1027" s="15">
        <v>77</v>
      </c>
      <c r="B1027" s="15">
        <v>24</v>
      </c>
      <c r="C1027" s="16">
        <v>0.46460000000000001</v>
      </c>
    </row>
    <row r="1028" spans="1:3" x14ac:dyDescent="0.3">
      <c r="A1028" s="15">
        <v>77</v>
      </c>
      <c r="B1028" s="15">
        <v>25</v>
      </c>
      <c r="C1028" s="16">
        <v>0.44669999999999999</v>
      </c>
    </row>
    <row r="1029" spans="1:3" x14ac:dyDescent="0.3">
      <c r="A1029" s="15">
        <v>77</v>
      </c>
      <c r="B1029" s="15">
        <v>26</v>
      </c>
      <c r="C1029" s="16">
        <v>0.43099999999999999</v>
      </c>
    </row>
    <row r="1030" spans="1:3" x14ac:dyDescent="0.3">
      <c r="A1030" s="15">
        <v>77</v>
      </c>
      <c r="B1030" s="15">
        <v>27</v>
      </c>
      <c r="C1030" s="16">
        <v>0.4148</v>
      </c>
    </row>
    <row r="1031" spans="1:3" x14ac:dyDescent="0.3">
      <c r="A1031" s="15">
        <v>77</v>
      </c>
      <c r="B1031" s="15">
        <v>28</v>
      </c>
      <c r="C1031" s="16">
        <v>0.39789999999999998</v>
      </c>
    </row>
    <row r="1032" spans="1:3" x14ac:dyDescent="0.3">
      <c r="A1032" s="15">
        <v>77</v>
      </c>
      <c r="B1032" s="15">
        <v>29</v>
      </c>
      <c r="C1032" s="16">
        <v>0.38379999999999997</v>
      </c>
    </row>
    <row r="1033" spans="1:3" x14ac:dyDescent="0.3">
      <c r="A1033" s="15">
        <v>77</v>
      </c>
      <c r="B1033" s="15">
        <v>30</v>
      </c>
      <c r="C1033" s="16">
        <v>0.36680000000000001</v>
      </c>
    </row>
    <row r="1034" spans="1:3" x14ac:dyDescent="0.3">
      <c r="A1034" s="15">
        <v>77</v>
      </c>
      <c r="B1034" s="15">
        <v>31</v>
      </c>
      <c r="C1034" s="16">
        <v>0.35370000000000001</v>
      </c>
    </row>
    <row r="1035" spans="1:3" x14ac:dyDescent="0.3">
      <c r="A1035" s="15">
        <v>77</v>
      </c>
      <c r="B1035" s="15">
        <v>32</v>
      </c>
      <c r="C1035" s="16">
        <v>0.33810000000000001</v>
      </c>
    </row>
    <row r="1036" spans="1:3" x14ac:dyDescent="0.3">
      <c r="A1036" s="15">
        <v>77</v>
      </c>
      <c r="B1036" s="15">
        <v>33</v>
      </c>
      <c r="C1036" s="16">
        <v>0.32469999999999999</v>
      </c>
    </row>
    <row r="1037" spans="1:3" x14ac:dyDescent="0.3">
      <c r="A1037" s="15">
        <v>77</v>
      </c>
      <c r="B1037" s="15">
        <v>34</v>
      </c>
      <c r="C1037" s="16">
        <v>0.31140000000000001</v>
      </c>
    </row>
    <row r="1038" spans="1:3" x14ac:dyDescent="0.3">
      <c r="A1038" s="15">
        <v>77</v>
      </c>
      <c r="B1038" s="15">
        <v>35</v>
      </c>
      <c r="C1038" s="16">
        <v>0.29680000000000001</v>
      </c>
    </row>
    <row r="1039" spans="1:3" x14ac:dyDescent="0.3">
      <c r="A1039" s="15">
        <v>77</v>
      </c>
      <c r="B1039" s="15">
        <v>36</v>
      </c>
      <c r="C1039" s="16">
        <v>0.28439999999999999</v>
      </c>
    </row>
    <row r="1040" spans="1:3" x14ac:dyDescent="0.3">
      <c r="A1040" s="15">
        <v>77</v>
      </c>
      <c r="B1040" s="15">
        <v>37</v>
      </c>
      <c r="C1040" s="16">
        <v>0.27239999999999998</v>
      </c>
    </row>
    <row r="1041" spans="1:3" x14ac:dyDescent="0.3">
      <c r="A1041" s="15">
        <v>77</v>
      </c>
      <c r="B1041" s="15">
        <v>38</v>
      </c>
      <c r="C1041" s="16">
        <v>0.25829999999999997</v>
      </c>
    </row>
    <row r="1042" spans="1:3" x14ac:dyDescent="0.3">
      <c r="A1042" s="15">
        <v>77</v>
      </c>
      <c r="B1042" s="15">
        <v>39</v>
      </c>
      <c r="C1042" s="16">
        <v>0.24640000000000001</v>
      </c>
    </row>
    <row r="1043" spans="1:3" x14ac:dyDescent="0.3">
      <c r="A1043" s="15">
        <v>77</v>
      </c>
      <c r="B1043" s="15">
        <v>40</v>
      </c>
      <c r="C1043" s="16">
        <v>0.2344</v>
      </c>
    </row>
    <row r="1044" spans="1:3" x14ac:dyDescent="0.3">
      <c r="A1044" s="15">
        <v>77</v>
      </c>
      <c r="B1044" s="15">
        <v>41</v>
      </c>
      <c r="C1044" s="16">
        <v>0.2233</v>
      </c>
    </row>
    <row r="1045" spans="1:3" x14ac:dyDescent="0.3">
      <c r="A1045" s="15">
        <v>77</v>
      </c>
      <c r="B1045" s="15">
        <v>42</v>
      </c>
      <c r="C1045" s="16">
        <v>0.21190000000000001</v>
      </c>
    </row>
    <row r="1046" spans="1:3" x14ac:dyDescent="0.3">
      <c r="A1046" s="15">
        <v>77</v>
      </c>
      <c r="B1046" s="15">
        <v>43</v>
      </c>
      <c r="C1046" s="16">
        <v>0.20080000000000001</v>
      </c>
    </row>
    <row r="1047" spans="1:3" x14ac:dyDescent="0.3">
      <c r="A1047" s="15">
        <v>77</v>
      </c>
      <c r="B1047" s="15">
        <v>44</v>
      </c>
      <c r="C1047" s="16">
        <v>0.18940000000000001</v>
      </c>
    </row>
    <row r="1048" spans="1:3" x14ac:dyDescent="0.3">
      <c r="A1048" s="15">
        <v>77</v>
      </c>
      <c r="B1048" s="15">
        <v>45</v>
      </c>
      <c r="C1048" s="16">
        <v>0.17910000000000001</v>
      </c>
    </row>
    <row r="1049" spans="1:3" x14ac:dyDescent="0.3">
      <c r="A1049" s="15">
        <v>77</v>
      </c>
      <c r="B1049" s="15">
        <v>46</v>
      </c>
      <c r="C1049" s="16">
        <v>0.16919999999999999</v>
      </c>
    </row>
    <row r="1050" spans="1:3" x14ac:dyDescent="0.3">
      <c r="A1050" s="15">
        <v>77</v>
      </c>
      <c r="B1050" s="15">
        <v>47</v>
      </c>
      <c r="C1050" s="16">
        <v>0.15970000000000001</v>
      </c>
    </row>
    <row r="1051" spans="1:3" x14ac:dyDescent="0.3">
      <c r="A1051" s="15">
        <v>77</v>
      </c>
      <c r="B1051" s="15">
        <v>48</v>
      </c>
      <c r="C1051" s="16">
        <v>0.15</v>
      </c>
    </row>
    <row r="1052" spans="1:3" x14ac:dyDescent="0.3">
      <c r="A1052" s="15">
        <v>77</v>
      </c>
      <c r="B1052" s="15">
        <v>49</v>
      </c>
      <c r="C1052" s="16">
        <v>0.14030000000000001</v>
      </c>
    </row>
    <row r="1053" spans="1:3" x14ac:dyDescent="0.3">
      <c r="A1053" s="15">
        <v>77</v>
      </c>
      <c r="B1053" s="15">
        <v>50</v>
      </c>
      <c r="C1053" s="16">
        <v>0.13109999999999999</v>
      </c>
    </row>
    <row r="1054" spans="1:3" x14ac:dyDescent="0.3">
      <c r="A1054" s="15">
        <v>77</v>
      </c>
      <c r="B1054" s="15">
        <v>51</v>
      </c>
      <c r="C1054" s="16">
        <v>0.12280000000000001</v>
      </c>
    </row>
    <row r="1055" spans="1:3" x14ac:dyDescent="0.3">
      <c r="A1055" s="15">
        <v>77</v>
      </c>
      <c r="B1055" s="15">
        <v>52</v>
      </c>
      <c r="C1055" s="16">
        <v>0.115</v>
      </c>
    </row>
    <row r="1056" spans="1:3" x14ac:dyDescent="0.3">
      <c r="A1056" s="15">
        <v>77</v>
      </c>
      <c r="B1056" s="15">
        <v>53</v>
      </c>
      <c r="C1056" s="16">
        <v>0.1081</v>
      </c>
    </row>
    <row r="1057" spans="1:3" x14ac:dyDescent="0.3">
      <c r="A1057" s="15">
        <v>77</v>
      </c>
      <c r="B1057" s="15">
        <v>54</v>
      </c>
      <c r="C1057" s="16">
        <v>0.1</v>
      </c>
    </row>
    <row r="1058" spans="1:3" x14ac:dyDescent="0.3">
      <c r="A1058" s="15">
        <v>77</v>
      </c>
      <c r="B1058" s="15">
        <v>55</v>
      </c>
      <c r="C1058" s="16">
        <v>9.1899999999999996E-2</v>
      </c>
    </row>
    <row r="1059" spans="1:3" x14ac:dyDescent="0.3">
      <c r="A1059" s="15">
        <v>77</v>
      </c>
      <c r="B1059" s="15">
        <v>56</v>
      </c>
      <c r="C1059" s="16">
        <v>8.5900000000000004E-2</v>
      </c>
    </row>
    <row r="1060" spans="1:3" x14ac:dyDescent="0.3">
      <c r="A1060" s="15">
        <v>77</v>
      </c>
      <c r="B1060" s="15">
        <v>57</v>
      </c>
      <c r="C1060" s="16">
        <v>0.08</v>
      </c>
    </row>
    <row r="1061" spans="1:3" x14ac:dyDescent="0.3">
      <c r="A1061" s="15">
        <v>77</v>
      </c>
      <c r="B1061" s="15">
        <v>58</v>
      </c>
      <c r="C1061" s="16">
        <v>7.1599999999999997E-2</v>
      </c>
    </row>
    <row r="1062" spans="1:3" x14ac:dyDescent="0.3">
      <c r="A1062" s="15">
        <v>77</v>
      </c>
      <c r="B1062" s="15">
        <v>59</v>
      </c>
      <c r="C1062" s="16">
        <v>6.9199999999999998E-2</v>
      </c>
    </row>
    <row r="1063" spans="1:3" x14ac:dyDescent="0.3">
      <c r="A1063" s="15">
        <v>77</v>
      </c>
      <c r="B1063" s="15">
        <v>60</v>
      </c>
      <c r="C1063" s="16">
        <v>0.06</v>
      </c>
    </row>
    <row r="1064" spans="1:3" x14ac:dyDescent="0.3">
      <c r="A1064" s="15">
        <v>77</v>
      </c>
      <c r="B1064" s="15">
        <v>61</v>
      </c>
      <c r="C1064" s="16">
        <v>5.8700000000000002E-2</v>
      </c>
    </row>
    <row r="1065" spans="1:3" x14ac:dyDescent="0.3">
      <c r="A1065" s="15">
        <v>77</v>
      </c>
      <c r="B1065" s="15">
        <v>62</v>
      </c>
      <c r="C1065" s="16">
        <v>0.05</v>
      </c>
    </row>
    <row r="1066" spans="1:3" x14ac:dyDescent="0.3">
      <c r="A1066" s="15">
        <v>77</v>
      </c>
      <c r="B1066" s="15">
        <v>63</v>
      </c>
      <c r="C1066" s="16">
        <v>0.05</v>
      </c>
    </row>
    <row r="1067" spans="1:3" x14ac:dyDescent="0.3">
      <c r="A1067" s="15">
        <v>77</v>
      </c>
      <c r="B1067" s="15">
        <v>64</v>
      </c>
      <c r="C1067" s="16">
        <v>4.2299999999999997E-2</v>
      </c>
    </row>
    <row r="1068" spans="1:3" x14ac:dyDescent="0.3">
      <c r="A1068" s="15">
        <v>77</v>
      </c>
      <c r="B1068" s="15">
        <v>65</v>
      </c>
      <c r="C1068" s="16">
        <v>0.04</v>
      </c>
    </row>
    <row r="1069" spans="1:3" x14ac:dyDescent="0.3">
      <c r="A1069" s="15">
        <v>77</v>
      </c>
      <c r="B1069" s="15">
        <v>66</v>
      </c>
      <c r="C1069" s="16">
        <v>0.04</v>
      </c>
    </row>
    <row r="1070" spans="1:3" x14ac:dyDescent="0.3">
      <c r="A1070" s="15">
        <v>77</v>
      </c>
      <c r="B1070" s="15">
        <v>67</v>
      </c>
      <c r="C1070" s="16">
        <v>3.5499999999999997E-2</v>
      </c>
    </row>
    <row r="1071" spans="1:3" x14ac:dyDescent="0.3">
      <c r="A1071" s="15">
        <v>77</v>
      </c>
      <c r="B1071" s="15">
        <v>68</v>
      </c>
      <c r="C1071" s="16">
        <v>0.03</v>
      </c>
    </row>
    <row r="1072" spans="1:3" x14ac:dyDescent="0.3">
      <c r="A1072" s="15">
        <v>77</v>
      </c>
      <c r="B1072" s="15">
        <v>69</v>
      </c>
      <c r="C1072" s="16">
        <v>0.03</v>
      </c>
    </row>
    <row r="1073" spans="1:3" x14ac:dyDescent="0.3">
      <c r="A1073" s="15">
        <v>77</v>
      </c>
      <c r="B1073" s="15">
        <v>70</v>
      </c>
      <c r="C1073" s="16">
        <v>0.03</v>
      </c>
    </row>
    <row r="1074" spans="1:3" x14ac:dyDescent="0.3">
      <c r="A1074" s="15">
        <v>77</v>
      </c>
      <c r="B1074" s="15">
        <v>71</v>
      </c>
      <c r="C1074" s="16">
        <v>0.03</v>
      </c>
    </row>
    <row r="1075" spans="1:3" x14ac:dyDescent="0.3">
      <c r="A1075" s="15">
        <v>77</v>
      </c>
      <c r="B1075" s="15">
        <v>72</v>
      </c>
      <c r="C1075" s="16">
        <v>0.03</v>
      </c>
    </row>
    <row r="1076" spans="1:3" x14ac:dyDescent="0.3">
      <c r="A1076" s="15">
        <v>77</v>
      </c>
      <c r="B1076" s="15">
        <v>73</v>
      </c>
      <c r="C1076" s="16">
        <v>0.03</v>
      </c>
    </row>
    <row r="1077" spans="1:3" x14ac:dyDescent="0.3">
      <c r="A1077" s="15">
        <v>77</v>
      </c>
      <c r="B1077" s="15">
        <v>74</v>
      </c>
      <c r="C1077" s="16">
        <v>0.03</v>
      </c>
    </row>
    <row r="1078" spans="1:3" x14ac:dyDescent="0.3">
      <c r="A1078" s="15">
        <v>77</v>
      </c>
      <c r="B1078" s="15">
        <v>75</v>
      </c>
      <c r="C1078" s="16">
        <v>0.03</v>
      </c>
    </row>
    <row r="1079" spans="1:3" x14ac:dyDescent="0.3">
      <c r="A1079" s="15">
        <v>77</v>
      </c>
      <c r="B1079" s="15">
        <v>76</v>
      </c>
      <c r="C1079" s="16">
        <v>3.7600000000000001E-2</v>
      </c>
    </row>
    <row r="1080" spans="1:3" x14ac:dyDescent="0.3">
      <c r="A1080" s="15">
        <v>77</v>
      </c>
      <c r="B1080" s="15">
        <v>77</v>
      </c>
      <c r="C1080" s="16">
        <v>0.04</v>
      </c>
    </row>
    <row r="1081" spans="1:3" x14ac:dyDescent="0.3">
      <c r="A1081" s="15">
        <v>77</v>
      </c>
      <c r="B1081" s="15">
        <v>78</v>
      </c>
      <c r="C1081" s="16">
        <v>4.0599999999999997E-2</v>
      </c>
    </row>
    <row r="1082" spans="1:3" x14ac:dyDescent="0.3">
      <c r="A1082" s="15">
        <v>77</v>
      </c>
      <c r="B1082" s="15">
        <v>79</v>
      </c>
      <c r="C1082" s="16">
        <v>0.05</v>
      </c>
    </row>
    <row r="1083" spans="1:3" x14ac:dyDescent="0.3">
      <c r="A1083" s="15">
        <v>77</v>
      </c>
      <c r="B1083" s="15">
        <v>80</v>
      </c>
      <c r="C1083" s="16">
        <v>5.2299999999999999E-2</v>
      </c>
    </row>
    <row r="1084" spans="1:3" x14ac:dyDescent="0.3">
      <c r="A1084" s="15">
        <v>77</v>
      </c>
      <c r="B1084" s="15">
        <v>81</v>
      </c>
      <c r="C1084" s="16">
        <v>0.06</v>
      </c>
    </row>
    <row r="1085" spans="1:3" x14ac:dyDescent="0.3">
      <c r="A1085" s="15">
        <v>77</v>
      </c>
      <c r="B1085" s="15">
        <v>82</v>
      </c>
      <c r="C1085" s="16">
        <v>6.8699999999999997E-2</v>
      </c>
    </row>
    <row r="1086" spans="1:3" x14ac:dyDescent="0.3">
      <c r="A1086" s="15">
        <v>77</v>
      </c>
      <c r="B1086" s="15">
        <v>83</v>
      </c>
      <c r="C1086" s="16">
        <v>7.7100000000000002E-2</v>
      </c>
    </row>
    <row r="1087" spans="1:3" x14ac:dyDescent="0.3">
      <c r="A1087" s="15">
        <v>77</v>
      </c>
      <c r="B1087" s="15">
        <v>84</v>
      </c>
      <c r="C1087" s="16">
        <v>8.7099999999999997E-2</v>
      </c>
    </row>
    <row r="1088" spans="1:3" x14ac:dyDescent="0.3">
      <c r="A1088" s="15">
        <v>77</v>
      </c>
      <c r="B1088" s="15">
        <v>85</v>
      </c>
      <c r="C1088" s="16">
        <v>9.8199999999999996E-2</v>
      </c>
    </row>
    <row r="1089" spans="1:3" x14ac:dyDescent="0.3">
      <c r="A1089" s="15">
        <v>77</v>
      </c>
      <c r="B1089" s="15">
        <v>86</v>
      </c>
      <c r="C1089" s="16">
        <v>0.11269999999999999</v>
      </c>
    </row>
    <row r="1090" spans="1:3" x14ac:dyDescent="0.3">
      <c r="A1090" s="15">
        <v>77</v>
      </c>
      <c r="B1090" s="15">
        <v>87</v>
      </c>
      <c r="C1090" s="16">
        <v>0.12570000000000001</v>
      </c>
    </row>
    <row r="1091" spans="1:3" x14ac:dyDescent="0.3">
      <c r="A1091" s="15">
        <v>77</v>
      </c>
      <c r="B1091" s="15">
        <v>88</v>
      </c>
      <c r="C1091" s="16">
        <v>0.14249999999999999</v>
      </c>
    </row>
    <row r="1092" spans="1:3" x14ac:dyDescent="0.3">
      <c r="A1092" s="15">
        <v>77</v>
      </c>
      <c r="B1092" s="15">
        <v>89</v>
      </c>
      <c r="C1092" s="16">
        <v>0.16</v>
      </c>
    </row>
    <row r="1093" spans="1:3" x14ac:dyDescent="0.3">
      <c r="A1093" s="15">
        <v>77</v>
      </c>
      <c r="B1093" s="15">
        <v>90</v>
      </c>
      <c r="C1093" s="16">
        <v>0.1744</v>
      </c>
    </row>
    <row r="1094" spans="1:3" x14ac:dyDescent="0.3">
      <c r="A1094" s="15">
        <v>78</v>
      </c>
      <c r="B1094" s="15">
        <v>0</v>
      </c>
      <c r="C1094" s="16">
        <v>1.03</v>
      </c>
    </row>
    <row r="1095" spans="1:3" x14ac:dyDescent="0.3">
      <c r="A1095" s="15">
        <v>78</v>
      </c>
      <c r="B1095" s="15">
        <v>1</v>
      </c>
      <c r="C1095" s="16">
        <v>1.0042</v>
      </c>
    </row>
    <row r="1096" spans="1:3" x14ac:dyDescent="0.3">
      <c r="A1096" s="15">
        <v>78</v>
      </c>
      <c r="B1096" s="15">
        <v>2</v>
      </c>
      <c r="C1096" s="16">
        <v>0.97060000000000002</v>
      </c>
    </row>
    <row r="1097" spans="1:3" x14ac:dyDescent="0.3">
      <c r="A1097" s="15">
        <v>78</v>
      </c>
      <c r="B1097" s="15">
        <v>3</v>
      </c>
      <c r="C1097" s="16">
        <v>0.93779999999999997</v>
      </c>
    </row>
    <row r="1098" spans="1:3" x14ac:dyDescent="0.3">
      <c r="A1098" s="15">
        <v>78</v>
      </c>
      <c r="B1098" s="15">
        <v>4</v>
      </c>
      <c r="C1098" s="16">
        <v>0.90710000000000002</v>
      </c>
    </row>
    <row r="1099" spans="1:3" x14ac:dyDescent="0.3">
      <c r="A1099" s="15">
        <v>78</v>
      </c>
      <c r="B1099" s="15">
        <v>5</v>
      </c>
      <c r="C1099" s="16">
        <v>0.87719999999999998</v>
      </c>
    </row>
    <row r="1100" spans="1:3" x14ac:dyDescent="0.3">
      <c r="A1100" s="15">
        <v>78</v>
      </c>
      <c r="B1100" s="15">
        <v>6</v>
      </c>
      <c r="C1100" s="16">
        <v>0.84809999999999997</v>
      </c>
    </row>
    <row r="1101" spans="1:3" x14ac:dyDescent="0.3">
      <c r="A1101" s="15">
        <v>78</v>
      </c>
      <c r="B1101" s="15">
        <v>7</v>
      </c>
      <c r="C1101" s="16">
        <v>0.81979999999999997</v>
      </c>
    </row>
    <row r="1102" spans="1:3" x14ac:dyDescent="0.3">
      <c r="A1102" s="15">
        <v>78</v>
      </c>
      <c r="B1102" s="15">
        <v>8</v>
      </c>
      <c r="C1102" s="16">
        <v>0.7923</v>
      </c>
    </row>
    <row r="1103" spans="1:3" x14ac:dyDescent="0.3">
      <c r="A1103" s="15">
        <v>78</v>
      </c>
      <c r="B1103" s="15">
        <v>9</v>
      </c>
      <c r="C1103" s="16">
        <v>0.76639999999999997</v>
      </c>
    </row>
    <row r="1104" spans="1:3" x14ac:dyDescent="0.3">
      <c r="A1104" s="15">
        <v>78</v>
      </c>
      <c r="B1104" s="15">
        <v>10</v>
      </c>
      <c r="C1104" s="16">
        <v>0.74060000000000004</v>
      </c>
    </row>
    <row r="1105" spans="1:3" x14ac:dyDescent="0.3">
      <c r="A1105" s="15">
        <v>78</v>
      </c>
      <c r="B1105" s="15">
        <v>11</v>
      </c>
      <c r="C1105" s="16">
        <v>0.71619999999999995</v>
      </c>
    </row>
    <row r="1106" spans="1:3" x14ac:dyDescent="0.3">
      <c r="A1106" s="15">
        <v>78</v>
      </c>
      <c r="B1106" s="15">
        <v>12</v>
      </c>
      <c r="C1106" s="16">
        <v>0.69159999999999999</v>
      </c>
    </row>
    <row r="1107" spans="1:3" x14ac:dyDescent="0.3">
      <c r="A1107" s="15">
        <v>78</v>
      </c>
      <c r="B1107" s="15">
        <v>13</v>
      </c>
      <c r="C1107" s="16">
        <v>0.66900000000000004</v>
      </c>
    </row>
    <row r="1108" spans="1:3" x14ac:dyDescent="0.3">
      <c r="A1108" s="15">
        <v>78</v>
      </c>
      <c r="B1108" s="15">
        <v>14</v>
      </c>
      <c r="C1108" s="16">
        <v>0.64649999999999996</v>
      </c>
    </row>
    <row r="1109" spans="1:3" x14ac:dyDescent="0.3">
      <c r="A1109" s="15">
        <v>78</v>
      </c>
      <c r="B1109" s="15">
        <v>15</v>
      </c>
      <c r="C1109" s="16">
        <v>0.62370000000000003</v>
      </c>
    </row>
    <row r="1110" spans="1:3" x14ac:dyDescent="0.3">
      <c r="A1110" s="15">
        <v>78</v>
      </c>
      <c r="B1110" s="15">
        <v>16</v>
      </c>
      <c r="C1110" s="16">
        <v>0.60229999999999995</v>
      </c>
    </row>
    <row r="1111" spans="1:3" x14ac:dyDescent="0.3">
      <c r="A1111" s="15">
        <v>78</v>
      </c>
      <c r="B1111" s="15">
        <v>17</v>
      </c>
      <c r="C1111" s="16">
        <v>0.58160000000000001</v>
      </c>
    </row>
    <row r="1112" spans="1:3" x14ac:dyDescent="0.3">
      <c r="A1112" s="15">
        <v>78</v>
      </c>
      <c r="B1112" s="15">
        <v>18</v>
      </c>
      <c r="C1112" s="16">
        <v>0.56159999999999999</v>
      </c>
    </row>
    <row r="1113" spans="1:3" x14ac:dyDescent="0.3">
      <c r="A1113" s="15">
        <v>78</v>
      </c>
      <c r="B1113" s="15">
        <v>19</v>
      </c>
      <c r="C1113" s="16">
        <v>0.54179999999999995</v>
      </c>
    </row>
    <row r="1114" spans="1:3" x14ac:dyDescent="0.3">
      <c r="A1114" s="15">
        <v>78</v>
      </c>
      <c r="B1114" s="15">
        <v>20</v>
      </c>
      <c r="C1114" s="16">
        <v>0.52259999999999995</v>
      </c>
    </row>
    <row r="1115" spans="1:3" x14ac:dyDescent="0.3">
      <c r="A1115" s="15">
        <v>78</v>
      </c>
      <c r="B1115" s="15">
        <v>21</v>
      </c>
      <c r="C1115" s="16">
        <v>0.50370000000000004</v>
      </c>
    </row>
    <row r="1116" spans="1:3" x14ac:dyDescent="0.3">
      <c r="A1116" s="15">
        <v>78</v>
      </c>
      <c r="B1116" s="15">
        <v>22</v>
      </c>
      <c r="C1116" s="16">
        <v>0.48499999999999999</v>
      </c>
    </row>
    <row r="1117" spans="1:3" x14ac:dyDescent="0.3">
      <c r="A1117" s="15">
        <v>78</v>
      </c>
      <c r="B1117" s="15">
        <v>23</v>
      </c>
      <c r="C1117" s="16">
        <v>0.46689999999999998</v>
      </c>
    </row>
    <row r="1118" spans="1:3" x14ac:dyDescent="0.3">
      <c r="A1118" s="15">
        <v>78</v>
      </c>
      <c r="B1118" s="15">
        <v>24</v>
      </c>
      <c r="C1118" s="16">
        <v>0.44979999999999998</v>
      </c>
    </row>
    <row r="1119" spans="1:3" x14ac:dyDescent="0.3">
      <c r="A1119" s="15">
        <v>78</v>
      </c>
      <c r="B1119" s="15">
        <v>25</v>
      </c>
      <c r="C1119" s="16">
        <v>0.4335</v>
      </c>
    </row>
    <row r="1120" spans="1:3" x14ac:dyDescent="0.3">
      <c r="A1120" s="15">
        <v>78</v>
      </c>
      <c r="B1120" s="15">
        <v>26</v>
      </c>
      <c r="C1120" s="16">
        <v>0.4158</v>
      </c>
    </row>
    <row r="1121" spans="1:3" x14ac:dyDescent="0.3">
      <c r="A1121" s="15">
        <v>78</v>
      </c>
      <c r="B1121" s="15">
        <v>27</v>
      </c>
      <c r="C1121" s="16">
        <v>0.4</v>
      </c>
    </row>
    <row r="1122" spans="1:3" x14ac:dyDescent="0.3">
      <c r="A1122" s="15">
        <v>78</v>
      </c>
      <c r="B1122" s="15">
        <v>28</v>
      </c>
      <c r="C1122" s="16">
        <v>0.38440000000000002</v>
      </c>
    </row>
    <row r="1123" spans="1:3" x14ac:dyDescent="0.3">
      <c r="A1123" s="15">
        <v>78</v>
      </c>
      <c r="B1123" s="15">
        <v>29</v>
      </c>
      <c r="C1123" s="16">
        <v>0.36820000000000003</v>
      </c>
    </row>
    <row r="1124" spans="1:3" x14ac:dyDescent="0.3">
      <c r="A1124" s="15">
        <v>78</v>
      </c>
      <c r="B1124" s="15">
        <v>30</v>
      </c>
      <c r="C1124" s="16">
        <v>0.35389999999999999</v>
      </c>
    </row>
    <row r="1125" spans="1:3" x14ac:dyDescent="0.3">
      <c r="A1125" s="15">
        <v>78</v>
      </c>
      <c r="B1125" s="15">
        <v>31</v>
      </c>
      <c r="C1125" s="16">
        <v>0.33839999999999998</v>
      </c>
    </row>
    <row r="1126" spans="1:3" x14ac:dyDescent="0.3">
      <c r="A1126" s="15">
        <v>78</v>
      </c>
      <c r="B1126" s="15">
        <v>32</v>
      </c>
      <c r="C1126" s="16">
        <v>0.3246</v>
      </c>
    </row>
    <row r="1127" spans="1:3" x14ac:dyDescent="0.3">
      <c r="A1127" s="15">
        <v>78</v>
      </c>
      <c r="B1127" s="15">
        <v>33</v>
      </c>
      <c r="C1127" s="16">
        <v>0.3105</v>
      </c>
    </row>
    <row r="1128" spans="1:3" x14ac:dyDescent="0.3">
      <c r="A1128" s="15">
        <v>78</v>
      </c>
      <c r="B1128" s="15">
        <v>34</v>
      </c>
      <c r="C1128" s="16">
        <v>0.2959</v>
      </c>
    </row>
    <row r="1129" spans="1:3" x14ac:dyDescent="0.3">
      <c r="A1129" s="15">
        <v>78</v>
      </c>
      <c r="B1129" s="15">
        <v>35</v>
      </c>
      <c r="C1129" s="16">
        <v>0.28349999999999997</v>
      </c>
    </row>
    <row r="1130" spans="1:3" x14ac:dyDescent="0.3">
      <c r="A1130" s="15">
        <v>78</v>
      </c>
      <c r="B1130" s="15">
        <v>36</v>
      </c>
      <c r="C1130" s="16">
        <v>0.27</v>
      </c>
    </row>
    <row r="1131" spans="1:3" x14ac:dyDescent="0.3">
      <c r="A1131" s="15">
        <v>78</v>
      </c>
      <c r="B1131" s="15">
        <v>37</v>
      </c>
      <c r="C1131" s="16">
        <v>0.25679999999999997</v>
      </c>
    </row>
    <row r="1132" spans="1:3" x14ac:dyDescent="0.3">
      <c r="A1132" s="15">
        <v>78</v>
      </c>
      <c r="B1132" s="15">
        <v>38</v>
      </c>
      <c r="C1132" s="16">
        <v>0.2447</v>
      </c>
    </row>
    <row r="1133" spans="1:3" x14ac:dyDescent="0.3">
      <c r="A1133" s="15">
        <v>78</v>
      </c>
      <c r="B1133" s="15">
        <v>39</v>
      </c>
      <c r="C1133" s="16">
        <v>0.23280000000000001</v>
      </c>
    </row>
    <row r="1134" spans="1:3" x14ac:dyDescent="0.3">
      <c r="A1134" s="15">
        <v>78</v>
      </c>
      <c r="B1134" s="15">
        <v>40</v>
      </c>
      <c r="C1134" s="16">
        <v>0.2208</v>
      </c>
    </row>
    <row r="1135" spans="1:3" x14ac:dyDescent="0.3">
      <c r="A1135" s="15">
        <v>78</v>
      </c>
      <c r="B1135" s="15">
        <v>41</v>
      </c>
      <c r="C1135" s="16">
        <v>0.20860000000000001</v>
      </c>
    </row>
    <row r="1136" spans="1:3" x14ac:dyDescent="0.3">
      <c r="A1136" s="15">
        <v>78</v>
      </c>
      <c r="B1136" s="15">
        <v>42</v>
      </c>
      <c r="C1136" s="16">
        <v>0.19750000000000001</v>
      </c>
    </row>
    <row r="1137" spans="1:3" x14ac:dyDescent="0.3">
      <c r="A1137" s="15">
        <v>78</v>
      </c>
      <c r="B1137" s="15">
        <v>43</v>
      </c>
      <c r="C1137" s="16">
        <v>0.1867</v>
      </c>
    </row>
    <row r="1138" spans="1:3" x14ac:dyDescent="0.3">
      <c r="A1138" s="15">
        <v>78</v>
      </c>
      <c r="B1138" s="15">
        <v>44</v>
      </c>
      <c r="C1138" s="16">
        <v>0.17580000000000001</v>
      </c>
    </row>
    <row r="1139" spans="1:3" x14ac:dyDescent="0.3">
      <c r="A1139" s="15">
        <v>78</v>
      </c>
      <c r="B1139" s="15">
        <v>45</v>
      </c>
      <c r="C1139" s="16">
        <v>0.16569999999999999</v>
      </c>
    </row>
    <row r="1140" spans="1:3" x14ac:dyDescent="0.3">
      <c r="A1140" s="15">
        <v>78</v>
      </c>
      <c r="B1140" s="15">
        <v>46</v>
      </c>
      <c r="C1140" s="16">
        <v>0.15579999999999999</v>
      </c>
    </row>
    <row r="1141" spans="1:3" x14ac:dyDescent="0.3">
      <c r="A1141" s="15">
        <v>78</v>
      </c>
      <c r="B1141" s="15">
        <v>47</v>
      </c>
      <c r="C1141" s="16">
        <v>0.14610000000000001</v>
      </c>
    </row>
    <row r="1142" spans="1:3" x14ac:dyDescent="0.3">
      <c r="A1142" s="15">
        <v>78</v>
      </c>
      <c r="B1142" s="15">
        <v>48</v>
      </c>
      <c r="C1142" s="16">
        <v>0.13669999999999999</v>
      </c>
    </row>
    <row r="1143" spans="1:3" x14ac:dyDescent="0.3">
      <c r="A1143" s="15">
        <v>78</v>
      </c>
      <c r="B1143" s="15">
        <v>49</v>
      </c>
      <c r="C1143" s="16">
        <v>0.1283</v>
      </c>
    </row>
    <row r="1144" spans="1:3" x14ac:dyDescent="0.3">
      <c r="A1144" s="15">
        <v>78</v>
      </c>
      <c r="B1144" s="15">
        <v>50</v>
      </c>
      <c r="C1144" s="16">
        <v>0.1197</v>
      </c>
    </row>
    <row r="1145" spans="1:3" x14ac:dyDescent="0.3">
      <c r="A1145" s="15">
        <v>78</v>
      </c>
      <c r="B1145" s="15">
        <v>51</v>
      </c>
      <c r="C1145" s="16">
        <v>0.11</v>
      </c>
    </row>
    <row r="1146" spans="1:3" x14ac:dyDescent="0.3">
      <c r="A1146" s="15">
        <v>78</v>
      </c>
      <c r="B1146" s="15">
        <v>52</v>
      </c>
      <c r="C1146" s="16">
        <v>0.1017</v>
      </c>
    </row>
    <row r="1147" spans="1:3" x14ac:dyDescent="0.3">
      <c r="A1147" s="15">
        <v>78</v>
      </c>
      <c r="B1147" s="15">
        <v>53</v>
      </c>
      <c r="C1147" s="16">
        <v>9.5100000000000004E-2</v>
      </c>
    </row>
    <row r="1148" spans="1:3" x14ac:dyDescent="0.3">
      <c r="A1148" s="15">
        <v>78</v>
      </c>
      <c r="B1148" s="15">
        <v>54</v>
      </c>
      <c r="C1148" s="16">
        <v>8.8900000000000007E-2</v>
      </c>
    </row>
    <row r="1149" spans="1:3" x14ac:dyDescent="0.3">
      <c r="A1149" s="15">
        <v>78</v>
      </c>
      <c r="B1149" s="15">
        <v>55</v>
      </c>
      <c r="C1149" s="16">
        <v>0.08</v>
      </c>
    </row>
    <row r="1150" spans="1:3" x14ac:dyDescent="0.3">
      <c r="A1150" s="15">
        <v>78</v>
      </c>
      <c r="B1150" s="15">
        <v>56</v>
      </c>
      <c r="C1150" s="16">
        <v>7.3499999999999996E-2</v>
      </c>
    </row>
    <row r="1151" spans="1:3" x14ac:dyDescent="0.3">
      <c r="A1151" s="15">
        <v>78</v>
      </c>
      <c r="B1151" s="15">
        <v>57</v>
      </c>
      <c r="C1151" s="16">
        <v>6.9699999999999998E-2</v>
      </c>
    </row>
    <row r="1152" spans="1:3" x14ac:dyDescent="0.3">
      <c r="A1152" s="15">
        <v>78</v>
      </c>
      <c r="B1152" s="15">
        <v>58</v>
      </c>
      <c r="C1152" s="16">
        <v>0.06</v>
      </c>
    </row>
    <row r="1153" spans="1:3" x14ac:dyDescent="0.3">
      <c r="A1153" s="15">
        <v>78</v>
      </c>
      <c r="B1153" s="15">
        <v>59</v>
      </c>
      <c r="C1153" s="16">
        <v>5.7599999999999998E-2</v>
      </c>
    </row>
    <row r="1154" spans="1:3" x14ac:dyDescent="0.3">
      <c r="A1154" s="15">
        <v>78</v>
      </c>
      <c r="B1154" s="15">
        <v>60</v>
      </c>
      <c r="C1154" s="16">
        <v>0.05</v>
      </c>
    </row>
    <row r="1155" spans="1:3" x14ac:dyDescent="0.3">
      <c r="A1155" s="15">
        <v>78</v>
      </c>
      <c r="B1155" s="15">
        <v>61</v>
      </c>
      <c r="C1155" s="16">
        <v>4.82E-2</v>
      </c>
    </row>
    <row r="1156" spans="1:3" x14ac:dyDescent="0.3">
      <c r="A1156" s="15">
        <v>78</v>
      </c>
      <c r="B1156" s="15">
        <v>62</v>
      </c>
      <c r="C1156" s="16">
        <v>0.04</v>
      </c>
    </row>
    <row r="1157" spans="1:3" x14ac:dyDescent="0.3">
      <c r="A1157" s="15">
        <v>78</v>
      </c>
      <c r="B1157" s="15">
        <v>63</v>
      </c>
      <c r="C1157" s="16">
        <v>0.04</v>
      </c>
    </row>
    <row r="1158" spans="1:3" x14ac:dyDescent="0.3">
      <c r="A1158" s="15">
        <v>78</v>
      </c>
      <c r="B1158" s="15">
        <v>64</v>
      </c>
      <c r="C1158" s="16">
        <v>3.3000000000000002E-2</v>
      </c>
    </row>
    <row r="1159" spans="1:3" x14ac:dyDescent="0.3">
      <c r="A1159" s="15">
        <v>78</v>
      </c>
      <c r="B1159" s="15">
        <v>65</v>
      </c>
      <c r="C1159" s="16">
        <v>0.03</v>
      </c>
    </row>
    <row r="1160" spans="1:3" x14ac:dyDescent="0.3">
      <c r="A1160" s="15">
        <v>78</v>
      </c>
      <c r="B1160" s="15">
        <v>66</v>
      </c>
      <c r="C1160" s="16">
        <v>0.03</v>
      </c>
    </row>
    <row r="1161" spans="1:3" x14ac:dyDescent="0.3">
      <c r="A1161" s="15">
        <v>78</v>
      </c>
      <c r="B1161" s="15">
        <v>67</v>
      </c>
      <c r="C1161" s="16">
        <v>2.98E-2</v>
      </c>
    </row>
    <row r="1162" spans="1:3" x14ac:dyDescent="0.3">
      <c r="A1162" s="15">
        <v>78</v>
      </c>
      <c r="B1162" s="15">
        <v>68</v>
      </c>
      <c r="C1162" s="16">
        <v>0.02</v>
      </c>
    </row>
    <row r="1163" spans="1:3" x14ac:dyDescent="0.3">
      <c r="A1163" s="15">
        <v>78</v>
      </c>
      <c r="B1163" s="15">
        <v>69</v>
      </c>
      <c r="C1163" s="16">
        <v>0.02</v>
      </c>
    </row>
    <row r="1164" spans="1:3" x14ac:dyDescent="0.3">
      <c r="A1164" s="15">
        <v>78</v>
      </c>
      <c r="B1164" s="15">
        <v>70</v>
      </c>
      <c r="C1164" s="16">
        <v>0.02</v>
      </c>
    </row>
    <row r="1165" spans="1:3" x14ac:dyDescent="0.3">
      <c r="A1165" s="15">
        <v>78</v>
      </c>
      <c r="B1165" s="15">
        <v>71</v>
      </c>
      <c r="C1165" s="16">
        <v>0.02</v>
      </c>
    </row>
    <row r="1166" spans="1:3" x14ac:dyDescent="0.3">
      <c r="A1166" s="15">
        <v>78</v>
      </c>
      <c r="B1166" s="15">
        <v>72</v>
      </c>
      <c r="C1166" s="16">
        <v>0.02</v>
      </c>
    </row>
    <row r="1167" spans="1:3" x14ac:dyDescent="0.3">
      <c r="A1167" s="15">
        <v>78</v>
      </c>
      <c r="B1167" s="15">
        <v>73</v>
      </c>
      <c r="C1167" s="16">
        <v>0.02</v>
      </c>
    </row>
    <row r="1168" spans="1:3" x14ac:dyDescent="0.3">
      <c r="A1168" s="15">
        <v>78</v>
      </c>
      <c r="B1168" s="15">
        <v>74</v>
      </c>
      <c r="C1168" s="16">
        <v>0.02</v>
      </c>
    </row>
    <row r="1169" spans="1:3" x14ac:dyDescent="0.3">
      <c r="A1169" s="15">
        <v>78</v>
      </c>
      <c r="B1169" s="15">
        <v>75</v>
      </c>
      <c r="C1169" s="16">
        <v>2.0199999999999999E-2</v>
      </c>
    </row>
    <row r="1170" spans="1:3" x14ac:dyDescent="0.3">
      <c r="A1170" s="15">
        <v>78</v>
      </c>
      <c r="B1170" s="15">
        <v>76</v>
      </c>
      <c r="C1170" s="16">
        <v>0.03</v>
      </c>
    </row>
    <row r="1171" spans="1:3" x14ac:dyDescent="0.3">
      <c r="A1171" s="15">
        <v>78</v>
      </c>
      <c r="B1171" s="15">
        <v>77</v>
      </c>
      <c r="C1171" s="16">
        <v>0.03</v>
      </c>
    </row>
    <row r="1172" spans="1:3" x14ac:dyDescent="0.3">
      <c r="A1172" s="15">
        <v>78</v>
      </c>
      <c r="B1172" s="15">
        <v>78</v>
      </c>
      <c r="C1172" s="16">
        <v>3.0800000000000001E-2</v>
      </c>
    </row>
    <row r="1173" spans="1:3" x14ac:dyDescent="0.3">
      <c r="A1173" s="15">
        <v>78</v>
      </c>
      <c r="B1173" s="15">
        <v>79</v>
      </c>
      <c r="C1173" s="16">
        <v>0.04</v>
      </c>
    </row>
    <row r="1174" spans="1:3" x14ac:dyDescent="0.3">
      <c r="A1174" s="15">
        <v>78</v>
      </c>
      <c r="B1174" s="15">
        <v>80</v>
      </c>
      <c r="C1174" s="16">
        <v>4.1500000000000002E-2</v>
      </c>
    </row>
    <row r="1175" spans="1:3" x14ac:dyDescent="0.3">
      <c r="A1175" s="15">
        <v>78</v>
      </c>
      <c r="B1175" s="15">
        <v>81</v>
      </c>
      <c r="C1175" s="16">
        <v>0.05</v>
      </c>
    </row>
    <row r="1176" spans="1:3" x14ac:dyDescent="0.3">
      <c r="A1176" s="15">
        <v>78</v>
      </c>
      <c r="B1176" s="15">
        <v>82</v>
      </c>
      <c r="C1176" s="16">
        <v>5.7500000000000002E-2</v>
      </c>
    </row>
    <row r="1177" spans="1:3" x14ac:dyDescent="0.3">
      <c r="A1177" s="15">
        <v>78</v>
      </c>
      <c r="B1177" s="15">
        <v>83</v>
      </c>
      <c r="C1177" s="16">
        <v>6.5699999999999995E-2</v>
      </c>
    </row>
    <row r="1178" spans="1:3" x14ac:dyDescent="0.3">
      <c r="A1178" s="15">
        <v>78</v>
      </c>
      <c r="B1178" s="15">
        <v>84</v>
      </c>
      <c r="C1178" s="16">
        <v>7.5399999999999995E-2</v>
      </c>
    </row>
    <row r="1179" spans="1:3" x14ac:dyDescent="0.3">
      <c r="A1179" s="15">
        <v>78</v>
      </c>
      <c r="B1179" s="15">
        <v>85</v>
      </c>
      <c r="C1179" s="16">
        <v>8.6400000000000005E-2</v>
      </c>
    </row>
    <row r="1180" spans="1:3" x14ac:dyDescent="0.3">
      <c r="A1180" s="15">
        <v>78</v>
      </c>
      <c r="B1180" s="15">
        <v>86</v>
      </c>
      <c r="C1180" s="16">
        <v>9.8900000000000002E-2</v>
      </c>
    </row>
    <row r="1181" spans="1:3" x14ac:dyDescent="0.3">
      <c r="A1181" s="15">
        <v>78</v>
      </c>
      <c r="B1181" s="15">
        <v>87</v>
      </c>
      <c r="C1181" s="16">
        <v>0.1137</v>
      </c>
    </row>
    <row r="1182" spans="1:3" x14ac:dyDescent="0.3">
      <c r="A1182" s="15">
        <v>78</v>
      </c>
      <c r="B1182" s="15">
        <v>88</v>
      </c>
      <c r="C1182" s="16">
        <v>0.129</v>
      </c>
    </row>
    <row r="1183" spans="1:3" x14ac:dyDescent="0.3">
      <c r="A1183" s="15">
        <v>78</v>
      </c>
      <c r="B1183" s="15">
        <v>89</v>
      </c>
      <c r="C1183" s="16">
        <v>0.1462</v>
      </c>
    </row>
    <row r="1184" spans="1:3" x14ac:dyDescent="0.3">
      <c r="A1184" s="15">
        <v>78</v>
      </c>
      <c r="B1184" s="15">
        <v>90</v>
      </c>
      <c r="C1184" s="16">
        <v>0.16109999999999999</v>
      </c>
    </row>
    <row r="1185" spans="1:3" x14ac:dyDescent="0.3">
      <c r="A1185" s="15">
        <v>79</v>
      </c>
      <c r="B1185" s="15">
        <v>0</v>
      </c>
      <c r="C1185" s="16">
        <v>1.0156000000000001</v>
      </c>
    </row>
    <row r="1186" spans="1:3" x14ac:dyDescent="0.3">
      <c r="A1186" s="15">
        <v>79</v>
      </c>
      <c r="B1186" s="15">
        <v>1</v>
      </c>
      <c r="C1186" s="16">
        <v>0.99029999999999996</v>
      </c>
    </row>
    <row r="1187" spans="1:3" x14ac:dyDescent="0.3">
      <c r="A1187" s="15">
        <v>79</v>
      </c>
      <c r="B1187" s="15">
        <v>2</v>
      </c>
      <c r="C1187" s="16">
        <v>0.95689999999999997</v>
      </c>
    </row>
    <row r="1188" spans="1:3" x14ac:dyDescent="0.3">
      <c r="A1188" s="15">
        <v>79</v>
      </c>
      <c r="B1188" s="15">
        <v>3</v>
      </c>
      <c r="C1188" s="16">
        <v>0.92459999999999998</v>
      </c>
    </row>
    <row r="1189" spans="1:3" x14ac:dyDescent="0.3">
      <c r="A1189" s="15">
        <v>79</v>
      </c>
      <c r="B1189" s="15">
        <v>4</v>
      </c>
      <c r="C1189" s="16">
        <v>0.89390000000000003</v>
      </c>
    </row>
    <row r="1190" spans="1:3" x14ac:dyDescent="0.3">
      <c r="A1190" s="15">
        <v>79</v>
      </c>
      <c r="B1190" s="15">
        <v>5</v>
      </c>
      <c r="C1190" s="16">
        <v>0.86429999999999996</v>
      </c>
    </row>
    <row r="1191" spans="1:3" x14ac:dyDescent="0.3">
      <c r="A1191" s="15">
        <v>79</v>
      </c>
      <c r="B1191" s="15">
        <v>6</v>
      </c>
      <c r="C1191" s="16">
        <v>0.83530000000000004</v>
      </c>
    </row>
    <row r="1192" spans="1:3" x14ac:dyDescent="0.3">
      <c r="A1192" s="15">
        <v>79</v>
      </c>
      <c r="B1192" s="15">
        <v>7</v>
      </c>
      <c r="C1192" s="16">
        <v>0.80710000000000004</v>
      </c>
    </row>
    <row r="1193" spans="1:3" x14ac:dyDescent="0.3">
      <c r="A1193" s="15">
        <v>79</v>
      </c>
      <c r="B1193" s="15">
        <v>8</v>
      </c>
      <c r="C1193" s="16">
        <v>0.77980000000000005</v>
      </c>
    </row>
    <row r="1194" spans="1:3" x14ac:dyDescent="0.3">
      <c r="A1194" s="15">
        <v>79</v>
      </c>
      <c r="B1194" s="15">
        <v>9</v>
      </c>
      <c r="C1194" s="16">
        <v>0.75329999999999997</v>
      </c>
    </row>
    <row r="1195" spans="1:3" x14ac:dyDescent="0.3">
      <c r="A1195" s="15">
        <v>79</v>
      </c>
      <c r="B1195" s="15">
        <v>10</v>
      </c>
      <c r="C1195" s="16">
        <v>0.72850000000000004</v>
      </c>
    </row>
    <row r="1196" spans="1:3" x14ac:dyDescent="0.3">
      <c r="A1196" s="15">
        <v>79</v>
      </c>
      <c r="B1196" s="15">
        <v>11</v>
      </c>
      <c r="C1196" s="16">
        <v>0.70309999999999995</v>
      </c>
    </row>
    <row r="1197" spans="1:3" x14ac:dyDescent="0.3">
      <c r="A1197" s="15">
        <v>79</v>
      </c>
      <c r="B1197" s="15">
        <v>12</v>
      </c>
      <c r="C1197" s="16">
        <v>0.6794</v>
      </c>
    </row>
    <row r="1198" spans="1:3" x14ac:dyDescent="0.3">
      <c r="A1198" s="15">
        <v>79</v>
      </c>
      <c r="B1198" s="15">
        <v>13</v>
      </c>
      <c r="C1198" s="16">
        <v>0.65649999999999997</v>
      </c>
    </row>
    <row r="1199" spans="1:3" x14ac:dyDescent="0.3">
      <c r="A1199" s="15">
        <v>79</v>
      </c>
      <c r="B1199" s="15">
        <v>14</v>
      </c>
      <c r="C1199" s="16">
        <v>0.63329999999999997</v>
      </c>
    </row>
    <row r="1200" spans="1:3" x14ac:dyDescent="0.3">
      <c r="A1200" s="15">
        <v>79</v>
      </c>
      <c r="B1200" s="15">
        <v>15</v>
      </c>
      <c r="C1200" s="16">
        <v>0.61150000000000004</v>
      </c>
    </row>
    <row r="1201" spans="1:3" x14ac:dyDescent="0.3">
      <c r="A1201" s="15">
        <v>79</v>
      </c>
      <c r="B1201" s="15">
        <v>16</v>
      </c>
      <c r="C1201" s="16">
        <v>0.59019999999999995</v>
      </c>
    </row>
    <row r="1202" spans="1:3" x14ac:dyDescent="0.3">
      <c r="A1202" s="15">
        <v>79</v>
      </c>
      <c r="B1202" s="15">
        <v>17</v>
      </c>
      <c r="C1202" s="16">
        <v>0.56930000000000003</v>
      </c>
    </row>
    <row r="1203" spans="1:3" x14ac:dyDescent="0.3">
      <c r="A1203" s="15">
        <v>79</v>
      </c>
      <c r="B1203" s="15">
        <v>18</v>
      </c>
      <c r="C1203" s="16">
        <v>0.54930000000000001</v>
      </c>
    </row>
    <row r="1204" spans="1:3" x14ac:dyDescent="0.3">
      <c r="A1204" s="15">
        <v>79</v>
      </c>
      <c r="B1204" s="15">
        <v>19</v>
      </c>
      <c r="C1204" s="16">
        <v>0.52910000000000001</v>
      </c>
    </row>
    <row r="1205" spans="1:3" x14ac:dyDescent="0.3">
      <c r="A1205" s="15">
        <v>79</v>
      </c>
      <c r="B1205" s="15">
        <v>20</v>
      </c>
      <c r="C1205" s="16">
        <v>0.50980000000000003</v>
      </c>
    </row>
    <row r="1206" spans="1:3" x14ac:dyDescent="0.3">
      <c r="A1206" s="15">
        <v>79</v>
      </c>
      <c r="B1206" s="15">
        <v>21</v>
      </c>
      <c r="C1206" s="16">
        <v>0.49120000000000003</v>
      </c>
    </row>
    <row r="1207" spans="1:3" x14ac:dyDescent="0.3">
      <c r="A1207" s="15">
        <v>79</v>
      </c>
      <c r="B1207" s="15">
        <v>22</v>
      </c>
      <c r="C1207" s="16">
        <v>0.47310000000000002</v>
      </c>
    </row>
    <row r="1208" spans="1:3" x14ac:dyDescent="0.3">
      <c r="A1208" s="15">
        <v>79</v>
      </c>
      <c r="B1208" s="15">
        <v>23</v>
      </c>
      <c r="C1208" s="16">
        <v>0.45479999999999998</v>
      </c>
    </row>
    <row r="1209" spans="1:3" x14ac:dyDescent="0.3">
      <c r="A1209" s="15">
        <v>79</v>
      </c>
      <c r="B1209" s="15">
        <v>24</v>
      </c>
      <c r="C1209" s="16">
        <v>0.43680000000000002</v>
      </c>
    </row>
    <row r="1210" spans="1:3" x14ac:dyDescent="0.3">
      <c r="A1210" s="15">
        <v>79</v>
      </c>
      <c r="B1210" s="15">
        <v>25</v>
      </c>
      <c r="C1210" s="16">
        <v>0.42</v>
      </c>
    </row>
    <row r="1211" spans="1:3" x14ac:dyDescent="0.3">
      <c r="A1211" s="15">
        <v>79</v>
      </c>
      <c r="B1211" s="15">
        <v>26</v>
      </c>
      <c r="C1211" s="16">
        <v>0.40429999999999999</v>
      </c>
    </row>
    <row r="1212" spans="1:3" x14ac:dyDescent="0.3">
      <c r="A1212" s="15">
        <v>79</v>
      </c>
      <c r="B1212" s="15">
        <v>27</v>
      </c>
      <c r="C1212" s="16">
        <v>0.38679999999999998</v>
      </c>
    </row>
    <row r="1213" spans="1:3" x14ac:dyDescent="0.3">
      <c r="A1213" s="15">
        <v>79</v>
      </c>
      <c r="B1213" s="15">
        <v>28</v>
      </c>
      <c r="C1213" s="16">
        <v>0.3715</v>
      </c>
    </row>
    <row r="1214" spans="1:3" x14ac:dyDescent="0.3">
      <c r="A1214" s="15">
        <v>79</v>
      </c>
      <c r="B1214" s="15">
        <v>29</v>
      </c>
      <c r="C1214" s="16">
        <v>0.35539999999999999</v>
      </c>
    </row>
    <row r="1215" spans="1:3" x14ac:dyDescent="0.3">
      <c r="A1215" s="15">
        <v>79</v>
      </c>
      <c r="B1215" s="15">
        <v>30</v>
      </c>
      <c r="C1215" s="16">
        <v>0.34079999999999999</v>
      </c>
    </row>
    <row r="1216" spans="1:3" x14ac:dyDescent="0.3">
      <c r="A1216" s="15">
        <v>79</v>
      </c>
      <c r="B1216" s="15">
        <v>31</v>
      </c>
      <c r="C1216" s="16">
        <v>0.32550000000000001</v>
      </c>
    </row>
    <row r="1217" spans="1:3" x14ac:dyDescent="0.3">
      <c r="A1217" s="15">
        <v>79</v>
      </c>
      <c r="B1217" s="15">
        <v>32</v>
      </c>
      <c r="C1217" s="16">
        <v>0.31219999999999998</v>
      </c>
    </row>
    <row r="1218" spans="1:3" x14ac:dyDescent="0.3">
      <c r="A1218" s="15">
        <v>79</v>
      </c>
      <c r="B1218" s="15">
        <v>33</v>
      </c>
      <c r="C1218" s="16">
        <v>0.29659999999999997</v>
      </c>
    </row>
    <row r="1219" spans="1:3" x14ac:dyDescent="0.3">
      <c r="A1219" s="15">
        <v>79</v>
      </c>
      <c r="B1219" s="15">
        <v>34</v>
      </c>
      <c r="C1219" s="16">
        <v>0.2838</v>
      </c>
    </row>
    <row r="1220" spans="1:3" x14ac:dyDescent="0.3">
      <c r="A1220" s="15">
        <v>79</v>
      </c>
      <c r="B1220" s="15">
        <v>35</v>
      </c>
      <c r="C1220" s="16">
        <v>0.2697</v>
      </c>
    </row>
    <row r="1221" spans="1:3" x14ac:dyDescent="0.3">
      <c r="A1221" s="15">
        <v>79</v>
      </c>
      <c r="B1221" s="15">
        <v>36</v>
      </c>
      <c r="C1221" s="16">
        <v>0.25640000000000002</v>
      </c>
    </row>
    <row r="1222" spans="1:3" x14ac:dyDescent="0.3">
      <c r="A1222" s="15">
        <v>79</v>
      </c>
      <c r="B1222" s="15">
        <v>37</v>
      </c>
      <c r="C1222" s="16">
        <v>0.24429999999999999</v>
      </c>
    </row>
    <row r="1223" spans="1:3" x14ac:dyDescent="0.3">
      <c r="A1223" s="15">
        <v>79</v>
      </c>
      <c r="B1223" s="15">
        <v>38</v>
      </c>
      <c r="C1223" s="16">
        <v>0.23219999999999999</v>
      </c>
    </row>
    <row r="1224" spans="1:3" x14ac:dyDescent="0.3">
      <c r="A1224" s="15">
        <v>79</v>
      </c>
      <c r="B1224" s="15">
        <v>39</v>
      </c>
      <c r="C1224" s="16">
        <v>0.21940000000000001</v>
      </c>
    </row>
    <row r="1225" spans="1:3" x14ac:dyDescent="0.3">
      <c r="A1225" s="15">
        <v>79</v>
      </c>
      <c r="B1225" s="15">
        <v>40</v>
      </c>
      <c r="C1225" s="16">
        <v>0.2072</v>
      </c>
    </row>
    <row r="1226" spans="1:3" x14ac:dyDescent="0.3">
      <c r="A1226" s="15">
        <v>79</v>
      </c>
      <c r="B1226" s="15">
        <v>41</v>
      </c>
      <c r="C1226" s="16">
        <v>0.1961</v>
      </c>
    </row>
    <row r="1227" spans="1:3" x14ac:dyDescent="0.3">
      <c r="A1227" s="15">
        <v>79</v>
      </c>
      <c r="B1227" s="15">
        <v>42</v>
      </c>
      <c r="C1227" s="16">
        <v>0.185</v>
      </c>
    </row>
    <row r="1228" spans="1:3" x14ac:dyDescent="0.3">
      <c r="A1228" s="15">
        <v>79</v>
      </c>
      <c r="B1228" s="15">
        <v>43</v>
      </c>
      <c r="C1228" s="16">
        <v>0.17419999999999999</v>
      </c>
    </row>
    <row r="1229" spans="1:3" x14ac:dyDescent="0.3">
      <c r="A1229" s="15">
        <v>79</v>
      </c>
      <c r="B1229" s="15">
        <v>44</v>
      </c>
      <c r="C1229" s="16">
        <v>0.1636</v>
      </c>
    </row>
    <row r="1230" spans="1:3" x14ac:dyDescent="0.3">
      <c r="A1230" s="15">
        <v>79</v>
      </c>
      <c r="B1230" s="15">
        <v>45</v>
      </c>
      <c r="C1230" s="16">
        <v>0.15310000000000001</v>
      </c>
    </row>
    <row r="1231" spans="1:3" x14ac:dyDescent="0.3">
      <c r="A1231" s="15">
        <v>79</v>
      </c>
      <c r="B1231" s="15">
        <v>46</v>
      </c>
      <c r="C1231" s="16">
        <v>0.14330000000000001</v>
      </c>
    </row>
    <row r="1232" spans="1:3" x14ac:dyDescent="0.3">
      <c r="A1232" s="15">
        <v>79</v>
      </c>
      <c r="B1232" s="15">
        <v>47</v>
      </c>
      <c r="C1232" s="16">
        <v>0.1336</v>
      </c>
    </row>
    <row r="1233" spans="1:3" x14ac:dyDescent="0.3">
      <c r="A1233" s="15">
        <v>79</v>
      </c>
      <c r="B1233" s="15">
        <v>48</v>
      </c>
      <c r="C1233" s="16">
        <v>0.1244</v>
      </c>
    </row>
    <row r="1234" spans="1:3" x14ac:dyDescent="0.3">
      <c r="A1234" s="15">
        <v>79</v>
      </c>
      <c r="B1234" s="15">
        <v>49</v>
      </c>
      <c r="C1234" s="16">
        <v>0.1158</v>
      </c>
    </row>
    <row r="1235" spans="1:3" x14ac:dyDescent="0.3">
      <c r="A1235" s="15">
        <v>79</v>
      </c>
      <c r="B1235" s="15">
        <v>50</v>
      </c>
      <c r="C1235" s="16">
        <v>0.1075</v>
      </c>
    </row>
    <row r="1236" spans="1:3" x14ac:dyDescent="0.3">
      <c r="A1236" s="15">
        <v>79</v>
      </c>
      <c r="B1236" s="15">
        <v>51</v>
      </c>
      <c r="C1236" s="16">
        <v>0.1</v>
      </c>
    </row>
    <row r="1237" spans="1:3" x14ac:dyDescent="0.3">
      <c r="A1237" s="15">
        <v>79</v>
      </c>
      <c r="B1237" s="15">
        <v>52</v>
      </c>
      <c r="C1237" s="16">
        <v>0.09</v>
      </c>
    </row>
    <row r="1238" spans="1:3" x14ac:dyDescent="0.3">
      <c r="A1238" s="15">
        <v>79</v>
      </c>
      <c r="B1238" s="15">
        <v>53</v>
      </c>
      <c r="C1238" s="16">
        <v>8.3500000000000005E-2</v>
      </c>
    </row>
    <row r="1239" spans="1:3" x14ac:dyDescent="0.3">
      <c r="A1239" s="15">
        <v>79</v>
      </c>
      <c r="B1239" s="15">
        <v>54</v>
      </c>
      <c r="C1239" s="16">
        <v>7.7799999999999994E-2</v>
      </c>
    </row>
    <row r="1240" spans="1:3" x14ac:dyDescent="0.3">
      <c r="A1240" s="15">
        <v>79</v>
      </c>
      <c r="B1240" s="15">
        <v>55</v>
      </c>
      <c r="C1240" s="16">
        <v>7.0000000000000007E-2</v>
      </c>
    </row>
    <row r="1241" spans="1:3" x14ac:dyDescent="0.3">
      <c r="A1241" s="15">
        <v>79</v>
      </c>
      <c r="B1241" s="15">
        <v>56</v>
      </c>
      <c r="C1241" s="16">
        <v>6.3E-2</v>
      </c>
    </row>
    <row r="1242" spans="1:3" x14ac:dyDescent="0.3">
      <c r="A1242" s="15">
        <v>79</v>
      </c>
      <c r="B1242" s="15">
        <v>57</v>
      </c>
      <c r="C1242" s="16">
        <v>5.9499999999999997E-2</v>
      </c>
    </row>
    <row r="1243" spans="1:3" x14ac:dyDescent="0.3">
      <c r="A1243" s="15">
        <v>79</v>
      </c>
      <c r="B1243" s="15">
        <v>58</v>
      </c>
      <c r="C1243" s="16">
        <v>0.05</v>
      </c>
    </row>
    <row r="1244" spans="1:3" x14ac:dyDescent="0.3">
      <c r="A1244" s="15">
        <v>79</v>
      </c>
      <c r="B1244" s="15">
        <v>59</v>
      </c>
      <c r="C1244" s="16">
        <v>4.8399999999999999E-2</v>
      </c>
    </row>
    <row r="1245" spans="1:3" x14ac:dyDescent="0.3">
      <c r="A1245" s="15">
        <v>79</v>
      </c>
      <c r="B1245" s="15">
        <v>60</v>
      </c>
      <c r="C1245" s="16">
        <v>0.04</v>
      </c>
    </row>
    <row r="1246" spans="1:3" x14ac:dyDescent="0.3">
      <c r="A1246" s="15">
        <v>79</v>
      </c>
      <c r="B1246" s="15">
        <v>61</v>
      </c>
      <c r="C1246" s="16">
        <v>0.04</v>
      </c>
    </row>
    <row r="1247" spans="1:3" x14ac:dyDescent="0.3">
      <c r="A1247" s="15">
        <v>79</v>
      </c>
      <c r="B1247" s="15">
        <v>62</v>
      </c>
      <c r="C1247" s="16">
        <v>3.0499999999999999E-2</v>
      </c>
    </row>
    <row r="1248" spans="1:3" x14ac:dyDescent="0.3">
      <c r="A1248" s="15">
        <v>79</v>
      </c>
      <c r="B1248" s="15">
        <v>63</v>
      </c>
      <c r="C1248" s="16">
        <v>0.03</v>
      </c>
    </row>
    <row r="1249" spans="1:3" x14ac:dyDescent="0.3">
      <c r="A1249" s="15">
        <v>79</v>
      </c>
      <c r="B1249" s="15">
        <v>64</v>
      </c>
      <c r="C1249" s="16">
        <v>2.8299999999999999E-2</v>
      </c>
    </row>
    <row r="1250" spans="1:3" x14ac:dyDescent="0.3">
      <c r="A1250" s="15">
        <v>79</v>
      </c>
      <c r="B1250" s="15">
        <v>65</v>
      </c>
      <c r="C1250" s="16">
        <v>0.02</v>
      </c>
    </row>
    <row r="1251" spans="1:3" x14ac:dyDescent="0.3">
      <c r="A1251" s="15">
        <v>79</v>
      </c>
      <c r="B1251" s="15">
        <v>66</v>
      </c>
      <c r="C1251" s="16">
        <v>0.02</v>
      </c>
    </row>
    <row r="1252" spans="1:3" x14ac:dyDescent="0.3">
      <c r="A1252" s="15">
        <v>79</v>
      </c>
      <c r="B1252" s="15">
        <v>67</v>
      </c>
      <c r="C1252" s="16">
        <v>0.02</v>
      </c>
    </row>
    <row r="1253" spans="1:3" x14ac:dyDescent="0.3">
      <c r="A1253" s="15">
        <v>79</v>
      </c>
      <c r="B1253" s="15">
        <v>68</v>
      </c>
      <c r="C1253" s="16">
        <v>0.02</v>
      </c>
    </row>
    <row r="1254" spans="1:3" x14ac:dyDescent="0.3">
      <c r="A1254" s="15">
        <v>79</v>
      </c>
      <c r="B1254" s="15">
        <v>69</v>
      </c>
      <c r="C1254" s="16">
        <v>1.72E-2</v>
      </c>
    </row>
    <row r="1255" spans="1:3" x14ac:dyDescent="0.3">
      <c r="A1255" s="15">
        <v>79</v>
      </c>
      <c r="B1255" s="15">
        <v>70</v>
      </c>
      <c r="C1255" s="16">
        <v>0.01</v>
      </c>
    </row>
    <row r="1256" spans="1:3" x14ac:dyDescent="0.3">
      <c r="A1256" s="15">
        <v>79</v>
      </c>
      <c r="B1256" s="15">
        <v>71</v>
      </c>
      <c r="C1256" s="16">
        <v>0.01</v>
      </c>
    </row>
    <row r="1257" spans="1:3" x14ac:dyDescent="0.3">
      <c r="A1257" s="15">
        <v>79</v>
      </c>
      <c r="B1257" s="15">
        <v>72</v>
      </c>
      <c r="C1257" s="16">
        <v>0.01</v>
      </c>
    </row>
    <row r="1258" spans="1:3" x14ac:dyDescent="0.3">
      <c r="A1258" s="15">
        <v>79</v>
      </c>
      <c r="B1258" s="15">
        <v>73</v>
      </c>
      <c r="C1258" s="16">
        <v>0.01</v>
      </c>
    </row>
    <row r="1259" spans="1:3" x14ac:dyDescent="0.3">
      <c r="A1259" s="15">
        <v>79</v>
      </c>
      <c r="B1259" s="15">
        <v>74</v>
      </c>
      <c r="C1259" s="16">
        <v>1.6400000000000001E-2</v>
      </c>
    </row>
    <row r="1260" spans="1:3" x14ac:dyDescent="0.3">
      <c r="A1260" s="15">
        <v>79</v>
      </c>
      <c r="B1260" s="15">
        <v>75</v>
      </c>
      <c r="C1260" s="16">
        <v>0.02</v>
      </c>
    </row>
    <row r="1261" spans="1:3" x14ac:dyDescent="0.3">
      <c r="A1261" s="15">
        <v>79</v>
      </c>
      <c r="B1261" s="15">
        <v>76</v>
      </c>
      <c r="C1261" s="16">
        <v>0.02</v>
      </c>
    </row>
    <row r="1262" spans="1:3" x14ac:dyDescent="0.3">
      <c r="A1262" s="15">
        <v>79</v>
      </c>
      <c r="B1262" s="15">
        <v>77</v>
      </c>
      <c r="C1262" s="16">
        <v>0.02</v>
      </c>
    </row>
    <row r="1263" spans="1:3" x14ac:dyDescent="0.3">
      <c r="A1263" s="15">
        <v>79</v>
      </c>
      <c r="B1263" s="15">
        <v>78</v>
      </c>
      <c r="C1263" s="16">
        <v>2.47E-2</v>
      </c>
    </row>
    <row r="1264" spans="1:3" x14ac:dyDescent="0.3">
      <c r="A1264" s="15">
        <v>79</v>
      </c>
      <c r="B1264" s="15">
        <v>79</v>
      </c>
      <c r="C1264" s="16">
        <v>0.03</v>
      </c>
    </row>
    <row r="1265" spans="1:3" x14ac:dyDescent="0.3">
      <c r="A1265" s="15">
        <v>79</v>
      </c>
      <c r="B1265" s="15">
        <v>80</v>
      </c>
      <c r="C1265" s="16">
        <v>3.3399999999999999E-2</v>
      </c>
    </row>
    <row r="1266" spans="1:3" x14ac:dyDescent="0.3">
      <c r="A1266" s="15">
        <v>79</v>
      </c>
      <c r="B1266" s="15">
        <v>81</v>
      </c>
      <c r="C1266" s="16">
        <v>0.04</v>
      </c>
    </row>
    <row r="1267" spans="1:3" x14ac:dyDescent="0.3">
      <c r="A1267" s="15">
        <v>79</v>
      </c>
      <c r="B1267" s="15">
        <v>82</v>
      </c>
      <c r="C1267" s="16">
        <v>4.82E-2</v>
      </c>
    </row>
    <row r="1268" spans="1:3" x14ac:dyDescent="0.3">
      <c r="A1268" s="15">
        <v>79</v>
      </c>
      <c r="B1268" s="15">
        <v>83</v>
      </c>
      <c r="C1268" s="16">
        <v>5.5500000000000001E-2</v>
      </c>
    </row>
    <row r="1269" spans="1:3" x14ac:dyDescent="0.3">
      <c r="A1269" s="15">
        <v>79</v>
      </c>
      <c r="B1269" s="15">
        <v>84</v>
      </c>
      <c r="C1269" s="16">
        <v>6.4899999999999999E-2</v>
      </c>
    </row>
    <row r="1270" spans="1:3" x14ac:dyDescent="0.3">
      <c r="A1270" s="15">
        <v>79</v>
      </c>
      <c r="B1270" s="15">
        <v>85</v>
      </c>
      <c r="C1270" s="16">
        <v>7.5700000000000003E-2</v>
      </c>
    </row>
    <row r="1271" spans="1:3" x14ac:dyDescent="0.3">
      <c r="A1271" s="15">
        <v>79</v>
      </c>
      <c r="B1271" s="15">
        <v>86</v>
      </c>
      <c r="C1271" s="16">
        <v>8.7400000000000005E-2</v>
      </c>
    </row>
    <row r="1272" spans="1:3" x14ac:dyDescent="0.3">
      <c r="A1272" s="15">
        <v>79</v>
      </c>
      <c r="B1272" s="15">
        <v>87</v>
      </c>
      <c r="C1272" s="16">
        <v>0.10199999999999999</v>
      </c>
    </row>
    <row r="1273" spans="1:3" x14ac:dyDescent="0.3">
      <c r="A1273" s="15">
        <v>79</v>
      </c>
      <c r="B1273" s="15">
        <v>88</v>
      </c>
      <c r="C1273" s="16">
        <v>0.1163</v>
      </c>
    </row>
    <row r="1274" spans="1:3" x14ac:dyDescent="0.3">
      <c r="A1274" s="15">
        <v>79</v>
      </c>
      <c r="B1274" s="15">
        <v>89</v>
      </c>
      <c r="C1274" s="16">
        <v>0.1346</v>
      </c>
    </row>
    <row r="1275" spans="1:3" x14ac:dyDescent="0.3">
      <c r="A1275" s="15">
        <v>79</v>
      </c>
      <c r="B1275" s="15">
        <v>90</v>
      </c>
      <c r="C1275" s="16">
        <v>0.14860000000000001</v>
      </c>
    </row>
    <row r="1276" spans="1:3" x14ac:dyDescent="0.3">
      <c r="A1276" s="15">
        <v>80</v>
      </c>
      <c r="B1276" s="15">
        <v>0</v>
      </c>
      <c r="C1276" s="16">
        <v>1.0053000000000001</v>
      </c>
    </row>
    <row r="1277" spans="1:3" x14ac:dyDescent="0.3">
      <c r="A1277" s="15">
        <v>80</v>
      </c>
      <c r="B1277" s="15">
        <v>1</v>
      </c>
      <c r="C1277" s="16">
        <v>0.97970000000000002</v>
      </c>
    </row>
    <row r="1278" spans="1:3" x14ac:dyDescent="0.3">
      <c r="A1278" s="15">
        <v>80</v>
      </c>
      <c r="B1278" s="15">
        <v>2</v>
      </c>
      <c r="C1278" s="16">
        <v>0.94640000000000002</v>
      </c>
    </row>
    <row r="1279" spans="1:3" x14ac:dyDescent="0.3">
      <c r="A1279" s="15">
        <v>80</v>
      </c>
      <c r="B1279" s="15">
        <v>3</v>
      </c>
      <c r="C1279" s="16">
        <v>0.91449999999999998</v>
      </c>
    </row>
    <row r="1280" spans="1:3" x14ac:dyDescent="0.3">
      <c r="A1280" s="15">
        <v>80</v>
      </c>
      <c r="B1280" s="15">
        <v>4</v>
      </c>
      <c r="C1280" s="16">
        <v>0.88370000000000004</v>
      </c>
    </row>
    <row r="1281" spans="1:3" x14ac:dyDescent="0.3">
      <c r="A1281" s="15">
        <v>80</v>
      </c>
      <c r="B1281" s="15">
        <v>5</v>
      </c>
      <c r="C1281" s="16">
        <v>0.85389999999999999</v>
      </c>
    </row>
    <row r="1282" spans="1:3" x14ac:dyDescent="0.3">
      <c r="A1282" s="15">
        <v>80</v>
      </c>
      <c r="B1282" s="15">
        <v>6</v>
      </c>
      <c r="C1282" s="16">
        <v>0.82530000000000003</v>
      </c>
    </row>
    <row r="1283" spans="1:3" x14ac:dyDescent="0.3">
      <c r="A1283" s="15">
        <v>80</v>
      </c>
      <c r="B1283" s="15">
        <v>7</v>
      </c>
      <c r="C1283" s="16">
        <v>0.79759999999999998</v>
      </c>
    </row>
    <row r="1284" spans="1:3" x14ac:dyDescent="0.3">
      <c r="A1284" s="15">
        <v>80</v>
      </c>
      <c r="B1284" s="15">
        <v>8</v>
      </c>
      <c r="C1284" s="16">
        <v>0.76980000000000004</v>
      </c>
    </row>
    <row r="1285" spans="1:3" x14ac:dyDescent="0.3">
      <c r="A1285" s="15">
        <v>80</v>
      </c>
      <c r="B1285" s="15">
        <v>9</v>
      </c>
      <c r="C1285" s="16">
        <v>0.74360000000000004</v>
      </c>
    </row>
    <row r="1286" spans="1:3" x14ac:dyDescent="0.3">
      <c r="A1286" s="15">
        <v>80</v>
      </c>
      <c r="B1286" s="15">
        <v>10</v>
      </c>
      <c r="C1286" s="16">
        <v>0.71850000000000003</v>
      </c>
    </row>
    <row r="1287" spans="1:3" x14ac:dyDescent="0.3">
      <c r="A1287" s="15">
        <v>80</v>
      </c>
      <c r="B1287" s="15">
        <v>11</v>
      </c>
      <c r="C1287" s="16">
        <v>0.69310000000000005</v>
      </c>
    </row>
    <row r="1288" spans="1:3" x14ac:dyDescent="0.3">
      <c r="A1288" s="15">
        <v>80</v>
      </c>
      <c r="B1288" s="15">
        <v>12</v>
      </c>
      <c r="C1288" s="16">
        <v>0.66959999999999997</v>
      </c>
    </row>
    <row r="1289" spans="1:3" x14ac:dyDescent="0.3">
      <c r="A1289" s="15">
        <v>80</v>
      </c>
      <c r="B1289" s="15">
        <v>13</v>
      </c>
      <c r="C1289" s="16">
        <v>0.64649999999999996</v>
      </c>
    </row>
    <row r="1290" spans="1:3" x14ac:dyDescent="0.3">
      <c r="A1290" s="15">
        <v>80</v>
      </c>
      <c r="B1290" s="15">
        <v>14</v>
      </c>
      <c r="C1290" s="16">
        <v>0.62329999999999997</v>
      </c>
    </row>
    <row r="1291" spans="1:3" x14ac:dyDescent="0.3">
      <c r="A1291" s="15">
        <v>80</v>
      </c>
      <c r="B1291" s="15">
        <v>15</v>
      </c>
      <c r="C1291" s="16">
        <v>0.60119999999999996</v>
      </c>
    </row>
    <row r="1292" spans="1:3" x14ac:dyDescent="0.3">
      <c r="A1292" s="15">
        <v>80</v>
      </c>
      <c r="B1292" s="15">
        <v>16</v>
      </c>
      <c r="C1292" s="16">
        <v>0.57979999999999998</v>
      </c>
    </row>
    <row r="1293" spans="1:3" x14ac:dyDescent="0.3">
      <c r="A1293" s="15">
        <v>80</v>
      </c>
      <c r="B1293" s="15">
        <v>17</v>
      </c>
      <c r="C1293" s="16">
        <v>0.55889999999999995</v>
      </c>
    </row>
    <row r="1294" spans="1:3" x14ac:dyDescent="0.3">
      <c r="A1294" s="15">
        <v>80</v>
      </c>
      <c r="B1294" s="15">
        <v>18</v>
      </c>
      <c r="C1294" s="16">
        <v>0.53890000000000005</v>
      </c>
    </row>
    <row r="1295" spans="1:3" x14ac:dyDescent="0.3">
      <c r="A1295" s="15">
        <v>80</v>
      </c>
      <c r="B1295" s="15">
        <v>19</v>
      </c>
      <c r="C1295" s="16">
        <v>0.51870000000000005</v>
      </c>
    </row>
    <row r="1296" spans="1:3" x14ac:dyDescent="0.3">
      <c r="A1296" s="15">
        <v>80</v>
      </c>
      <c r="B1296" s="15">
        <v>20</v>
      </c>
      <c r="C1296" s="16">
        <v>0.49909999999999999</v>
      </c>
    </row>
    <row r="1297" spans="1:3" x14ac:dyDescent="0.3">
      <c r="A1297" s="15">
        <v>80</v>
      </c>
      <c r="B1297" s="15">
        <v>21</v>
      </c>
      <c r="C1297" s="16">
        <v>0.48049999999999998</v>
      </c>
    </row>
    <row r="1298" spans="1:3" x14ac:dyDescent="0.3">
      <c r="A1298" s="15">
        <v>80</v>
      </c>
      <c r="B1298" s="15">
        <v>22</v>
      </c>
      <c r="C1298" s="16">
        <v>0.46210000000000001</v>
      </c>
    </row>
    <row r="1299" spans="1:3" x14ac:dyDescent="0.3">
      <c r="A1299" s="15">
        <v>80</v>
      </c>
      <c r="B1299" s="15">
        <v>23</v>
      </c>
      <c r="C1299" s="16">
        <v>0.44429999999999997</v>
      </c>
    </row>
    <row r="1300" spans="1:3" x14ac:dyDescent="0.3">
      <c r="A1300" s="15">
        <v>80</v>
      </c>
      <c r="B1300" s="15">
        <v>24</v>
      </c>
      <c r="C1300" s="16">
        <v>0.42559999999999998</v>
      </c>
    </row>
    <row r="1301" spans="1:3" x14ac:dyDescent="0.3">
      <c r="A1301" s="15">
        <v>80</v>
      </c>
      <c r="B1301" s="15">
        <v>25</v>
      </c>
      <c r="C1301" s="16">
        <v>0.40899999999999997</v>
      </c>
    </row>
    <row r="1302" spans="1:3" x14ac:dyDescent="0.3">
      <c r="A1302" s="15">
        <v>80</v>
      </c>
      <c r="B1302" s="15">
        <v>26</v>
      </c>
      <c r="C1302" s="16">
        <v>0.39300000000000002</v>
      </c>
    </row>
    <row r="1303" spans="1:3" x14ac:dyDescent="0.3">
      <c r="A1303" s="15">
        <v>80</v>
      </c>
      <c r="B1303" s="15">
        <v>27</v>
      </c>
      <c r="C1303" s="16">
        <v>0.3755</v>
      </c>
    </row>
    <row r="1304" spans="1:3" x14ac:dyDescent="0.3">
      <c r="A1304" s="15">
        <v>80</v>
      </c>
      <c r="B1304" s="15">
        <v>28</v>
      </c>
      <c r="C1304" s="16">
        <v>0.36</v>
      </c>
    </row>
    <row r="1305" spans="1:3" x14ac:dyDescent="0.3">
      <c r="A1305" s="15">
        <v>80</v>
      </c>
      <c r="B1305" s="15">
        <v>29</v>
      </c>
      <c r="C1305" s="16">
        <v>0.34460000000000002</v>
      </c>
    </row>
    <row r="1306" spans="1:3" x14ac:dyDescent="0.3">
      <c r="A1306" s="15">
        <v>80</v>
      </c>
      <c r="B1306" s="15">
        <v>30</v>
      </c>
      <c r="C1306" s="16">
        <v>0.32869999999999999</v>
      </c>
    </row>
    <row r="1307" spans="1:3" x14ac:dyDescent="0.3">
      <c r="A1307" s="15">
        <v>80</v>
      </c>
      <c r="B1307" s="15">
        <v>31</v>
      </c>
      <c r="C1307" s="16">
        <v>0.3145</v>
      </c>
    </row>
    <row r="1308" spans="1:3" x14ac:dyDescent="0.3">
      <c r="A1308" s="15">
        <v>80</v>
      </c>
      <c r="B1308" s="15">
        <v>32</v>
      </c>
      <c r="C1308" s="16">
        <v>0.29970000000000002</v>
      </c>
    </row>
    <row r="1309" spans="1:3" x14ac:dyDescent="0.3">
      <c r="A1309" s="15">
        <v>80</v>
      </c>
      <c r="B1309" s="15">
        <v>33</v>
      </c>
      <c r="C1309" s="16">
        <v>0.28549999999999998</v>
      </c>
    </row>
    <row r="1310" spans="1:3" x14ac:dyDescent="0.3">
      <c r="A1310" s="15">
        <v>80</v>
      </c>
      <c r="B1310" s="15">
        <v>34</v>
      </c>
      <c r="C1310" s="16">
        <v>0.2727</v>
      </c>
    </row>
    <row r="1311" spans="1:3" x14ac:dyDescent="0.3">
      <c r="A1311" s="15">
        <v>80</v>
      </c>
      <c r="B1311" s="15">
        <v>35</v>
      </c>
      <c r="C1311" s="16">
        <v>0.25729999999999997</v>
      </c>
    </row>
    <row r="1312" spans="1:3" x14ac:dyDescent="0.3">
      <c r="A1312" s="15">
        <v>80</v>
      </c>
      <c r="B1312" s="15">
        <v>36</v>
      </c>
      <c r="C1312" s="16">
        <v>0.245</v>
      </c>
    </row>
    <row r="1313" spans="1:3" x14ac:dyDescent="0.3">
      <c r="A1313" s="15">
        <v>80</v>
      </c>
      <c r="B1313" s="15">
        <v>37</v>
      </c>
      <c r="C1313" s="16">
        <v>0.23300000000000001</v>
      </c>
    </row>
    <row r="1314" spans="1:3" x14ac:dyDescent="0.3">
      <c r="A1314" s="15">
        <v>80</v>
      </c>
      <c r="B1314" s="15">
        <v>38</v>
      </c>
      <c r="C1314" s="16">
        <v>0.22</v>
      </c>
    </row>
    <row r="1315" spans="1:3" x14ac:dyDescent="0.3">
      <c r="A1315" s="15">
        <v>80</v>
      </c>
      <c r="B1315" s="15">
        <v>39</v>
      </c>
      <c r="C1315" s="16">
        <v>0.20749999999999999</v>
      </c>
    </row>
    <row r="1316" spans="1:3" x14ac:dyDescent="0.3">
      <c r="A1316" s="15">
        <v>80</v>
      </c>
      <c r="B1316" s="15">
        <v>40</v>
      </c>
      <c r="C1316" s="16">
        <v>0.1958</v>
      </c>
    </row>
    <row r="1317" spans="1:3" x14ac:dyDescent="0.3">
      <c r="A1317" s="15">
        <v>80</v>
      </c>
      <c r="B1317" s="15">
        <v>41</v>
      </c>
      <c r="C1317" s="16">
        <v>0.1847</v>
      </c>
    </row>
    <row r="1318" spans="1:3" x14ac:dyDescent="0.3">
      <c r="A1318" s="15">
        <v>80</v>
      </c>
      <c r="B1318" s="15">
        <v>42</v>
      </c>
      <c r="C1318" s="16">
        <v>0.1739</v>
      </c>
    </row>
    <row r="1319" spans="1:3" x14ac:dyDescent="0.3">
      <c r="A1319" s="15">
        <v>80</v>
      </c>
      <c r="B1319" s="15">
        <v>43</v>
      </c>
      <c r="C1319" s="16">
        <v>0.1628</v>
      </c>
    </row>
    <row r="1320" spans="1:3" x14ac:dyDescent="0.3">
      <c r="A1320" s="15">
        <v>80</v>
      </c>
      <c r="B1320" s="15">
        <v>44</v>
      </c>
      <c r="C1320" s="16">
        <v>0.1522</v>
      </c>
    </row>
    <row r="1321" spans="1:3" x14ac:dyDescent="0.3">
      <c r="A1321" s="15">
        <v>80</v>
      </c>
      <c r="B1321" s="15">
        <v>45</v>
      </c>
      <c r="C1321" s="16">
        <v>0.14169999999999999</v>
      </c>
    </row>
    <row r="1322" spans="1:3" x14ac:dyDescent="0.3">
      <c r="A1322" s="15">
        <v>80</v>
      </c>
      <c r="B1322" s="15">
        <v>46</v>
      </c>
      <c r="C1322" s="16">
        <v>0.13220000000000001</v>
      </c>
    </row>
    <row r="1323" spans="1:3" x14ac:dyDescent="0.3">
      <c r="A1323" s="15">
        <v>80</v>
      </c>
      <c r="B1323" s="15">
        <v>47</v>
      </c>
      <c r="C1323" s="16">
        <v>0.12280000000000001</v>
      </c>
    </row>
    <row r="1324" spans="1:3" x14ac:dyDescent="0.3">
      <c r="A1324" s="15">
        <v>80</v>
      </c>
      <c r="B1324" s="15">
        <v>48</v>
      </c>
      <c r="C1324" s="16">
        <v>0.11360000000000001</v>
      </c>
    </row>
    <row r="1325" spans="1:3" x14ac:dyDescent="0.3">
      <c r="A1325" s="15">
        <v>80</v>
      </c>
      <c r="B1325" s="15">
        <v>49</v>
      </c>
      <c r="C1325" s="16">
        <v>0.105</v>
      </c>
    </row>
    <row r="1326" spans="1:3" x14ac:dyDescent="0.3">
      <c r="A1326" s="15">
        <v>80</v>
      </c>
      <c r="B1326" s="15">
        <v>50</v>
      </c>
      <c r="C1326" s="16">
        <v>9.69E-2</v>
      </c>
    </row>
    <row r="1327" spans="1:3" x14ac:dyDescent="0.3">
      <c r="A1327" s="15">
        <v>80</v>
      </c>
      <c r="B1327" s="15">
        <v>51</v>
      </c>
      <c r="C1327" s="16">
        <v>0.09</v>
      </c>
    </row>
    <row r="1328" spans="1:3" x14ac:dyDescent="0.3">
      <c r="A1328" s="15">
        <v>80</v>
      </c>
      <c r="B1328" s="15">
        <v>52</v>
      </c>
      <c r="C1328" s="16">
        <v>0.08</v>
      </c>
    </row>
    <row r="1329" spans="1:3" x14ac:dyDescent="0.3">
      <c r="A1329" s="15">
        <v>80</v>
      </c>
      <c r="B1329" s="15">
        <v>53</v>
      </c>
      <c r="C1329" s="16">
        <v>7.3200000000000001E-2</v>
      </c>
    </row>
    <row r="1330" spans="1:3" x14ac:dyDescent="0.3">
      <c r="A1330" s="15">
        <v>80</v>
      </c>
      <c r="B1330" s="15">
        <v>54</v>
      </c>
      <c r="C1330" s="16">
        <v>6.8099999999999994E-2</v>
      </c>
    </row>
    <row r="1331" spans="1:3" x14ac:dyDescent="0.3">
      <c r="A1331" s="15">
        <v>80</v>
      </c>
      <c r="B1331" s="15">
        <v>55</v>
      </c>
      <c r="C1331" s="16">
        <v>0.06</v>
      </c>
    </row>
    <row r="1332" spans="1:3" x14ac:dyDescent="0.3">
      <c r="A1332" s="15">
        <v>80</v>
      </c>
      <c r="B1332" s="15">
        <v>56</v>
      </c>
      <c r="C1332" s="16">
        <v>5.3800000000000001E-2</v>
      </c>
    </row>
    <row r="1333" spans="1:3" x14ac:dyDescent="0.3">
      <c r="A1333" s="15">
        <v>80</v>
      </c>
      <c r="B1333" s="15">
        <v>57</v>
      </c>
      <c r="C1333" s="16">
        <v>0.05</v>
      </c>
    </row>
    <row r="1334" spans="1:3" x14ac:dyDescent="0.3">
      <c r="A1334" s="15">
        <v>80</v>
      </c>
      <c r="B1334" s="15">
        <v>58</v>
      </c>
      <c r="C1334" s="16">
        <v>4.1399999999999999E-2</v>
      </c>
    </row>
    <row r="1335" spans="1:3" x14ac:dyDescent="0.3">
      <c r="A1335" s="15">
        <v>80</v>
      </c>
      <c r="B1335" s="15">
        <v>59</v>
      </c>
      <c r="C1335" s="16">
        <v>0.04</v>
      </c>
    </row>
    <row r="1336" spans="1:3" x14ac:dyDescent="0.3">
      <c r="A1336" s="15">
        <v>80</v>
      </c>
      <c r="B1336" s="15">
        <v>60</v>
      </c>
      <c r="C1336" s="16">
        <v>3.2099999999999997E-2</v>
      </c>
    </row>
    <row r="1337" spans="1:3" x14ac:dyDescent="0.3">
      <c r="A1337" s="15">
        <v>80</v>
      </c>
      <c r="B1337" s="15">
        <v>61</v>
      </c>
      <c r="C1337" s="16">
        <v>0.03</v>
      </c>
    </row>
    <row r="1338" spans="1:3" x14ac:dyDescent="0.3">
      <c r="A1338" s="15">
        <v>80</v>
      </c>
      <c r="B1338" s="15">
        <v>62</v>
      </c>
      <c r="C1338" s="16">
        <v>2.64E-2</v>
      </c>
    </row>
    <row r="1339" spans="1:3" x14ac:dyDescent="0.3">
      <c r="A1339" s="15">
        <v>80</v>
      </c>
      <c r="B1339" s="15">
        <v>63</v>
      </c>
      <c r="C1339" s="16">
        <v>0.02</v>
      </c>
    </row>
    <row r="1340" spans="1:3" x14ac:dyDescent="0.3">
      <c r="A1340" s="15">
        <v>80</v>
      </c>
      <c r="B1340" s="15">
        <v>64</v>
      </c>
      <c r="C1340" s="16">
        <v>0.02</v>
      </c>
    </row>
    <row r="1341" spans="1:3" x14ac:dyDescent="0.3">
      <c r="A1341" s="15">
        <v>80</v>
      </c>
      <c r="B1341" s="15">
        <v>65</v>
      </c>
      <c r="C1341" s="16">
        <v>0.02</v>
      </c>
    </row>
    <row r="1342" spans="1:3" x14ac:dyDescent="0.3">
      <c r="A1342" s="15">
        <v>80</v>
      </c>
      <c r="B1342" s="15">
        <v>66</v>
      </c>
      <c r="C1342" s="16">
        <v>1.0699999999999999E-2</v>
      </c>
    </row>
    <row r="1343" spans="1:3" x14ac:dyDescent="0.3">
      <c r="A1343" s="15">
        <v>80</v>
      </c>
      <c r="B1343" s="15">
        <v>67</v>
      </c>
      <c r="C1343" s="16">
        <v>0.01</v>
      </c>
    </row>
    <row r="1344" spans="1:3" x14ac:dyDescent="0.3">
      <c r="A1344" s="15">
        <v>80</v>
      </c>
      <c r="B1344" s="15">
        <v>68</v>
      </c>
      <c r="C1344" s="16">
        <v>0.01</v>
      </c>
    </row>
    <row r="1345" spans="1:3" x14ac:dyDescent="0.3">
      <c r="A1345" s="15">
        <v>80</v>
      </c>
      <c r="B1345" s="15">
        <v>69</v>
      </c>
      <c r="C1345" s="16">
        <v>0.01</v>
      </c>
    </row>
    <row r="1346" spans="1:3" x14ac:dyDescent="0.3">
      <c r="A1346" s="15">
        <v>80</v>
      </c>
      <c r="B1346" s="15">
        <v>70</v>
      </c>
      <c r="C1346" s="16">
        <v>0.01</v>
      </c>
    </row>
    <row r="1347" spans="1:3" x14ac:dyDescent="0.3">
      <c r="A1347" s="15">
        <v>80</v>
      </c>
      <c r="B1347" s="15">
        <v>71</v>
      </c>
      <c r="C1347" s="16">
        <v>0.01</v>
      </c>
    </row>
    <row r="1348" spans="1:3" x14ac:dyDescent="0.3">
      <c r="A1348" s="15">
        <v>80</v>
      </c>
      <c r="B1348" s="15">
        <v>72</v>
      </c>
      <c r="C1348" s="16">
        <v>0.01</v>
      </c>
    </row>
    <row r="1349" spans="1:3" x14ac:dyDescent="0.3">
      <c r="A1349" s="15">
        <v>80</v>
      </c>
      <c r="B1349" s="15">
        <v>73</v>
      </c>
      <c r="C1349" s="16">
        <v>0.01</v>
      </c>
    </row>
    <row r="1350" spans="1:3" x14ac:dyDescent="0.3">
      <c r="A1350" s="15">
        <v>80</v>
      </c>
      <c r="B1350" s="15">
        <v>74</v>
      </c>
      <c r="C1350" s="16">
        <v>0.01</v>
      </c>
    </row>
    <row r="1351" spans="1:3" x14ac:dyDescent="0.3">
      <c r="A1351" s="15">
        <v>80</v>
      </c>
      <c r="B1351" s="15">
        <v>75</v>
      </c>
      <c r="C1351" s="16">
        <v>0.01</v>
      </c>
    </row>
    <row r="1352" spans="1:3" x14ac:dyDescent="0.3">
      <c r="A1352" s="15">
        <v>80</v>
      </c>
      <c r="B1352" s="15">
        <v>76</v>
      </c>
      <c r="C1352" s="16">
        <v>0.01</v>
      </c>
    </row>
    <row r="1353" spans="1:3" x14ac:dyDescent="0.3">
      <c r="A1353" s="15">
        <v>80</v>
      </c>
      <c r="B1353" s="15">
        <v>77</v>
      </c>
      <c r="C1353" s="16">
        <v>1.55E-2</v>
      </c>
    </row>
    <row r="1354" spans="1:3" x14ac:dyDescent="0.3">
      <c r="A1354" s="15">
        <v>80</v>
      </c>
      <c r="B1354" s="15">
        <v>78</v>
      </c>
      <c r="C1354" s="16">
        <v>0.02</v>
      </c>
    </row>
    <row r="1355" spans="1:3" x14ac:dyDescent="0.3">
      <c r="A1355" s="15">
        <v>80</v>
      </c>
      <c r="B1355" s="15">
        <v>79</v>
      </c>
      <c r="C1355" s="16">
        <v>0.02</v>
      </c>
    </row>
    <row r="1356" spans="1:3" x14ac:dyDescent="0.3">
      <c r="A1356" s="15">
        <v>80</v>
      </c>
      <c r="B1356" s="15">
        <v>80</v>
      </c>
      <c r="C1356" s="16">
        <v>2.81E-2</v>
      </c>
    </row>
    <row r="1357" spans="1:3" x14ac:dyDescent="0.3">
      <c r="A1357" s="15">
        <v>80</v>
      </c>
      <c r="B1357" s="15">
        <v>81</v>
      </c>
      <c r="C1357" s="16">
        <v>3.0499999999999999E-2</v>
      </c>
    </row>
    <row r="1358" spans="1:3" x14ac:dyDescent="0.3">
      <c r="A1358" s="15">
        <v>80</v>
      </c>
      <c r="B1358" s="15">
        <v>82</v>
      </c>
      <c r="C1358" s="16">
        <v>0.04</v>
      </c>
    </row>
    <row r="1359" spans="1:3" x14ac:dyDescent="0.3">
      <c r="A1359" s="15">
        <v>80</v>
      </c>
      <c r="B1359" s="15">
        <v>83</v>
      </c>
      <c r="C1359" s="16">
        <v>4.6899999999999997E-2</v>
      </c>
    </row>
    <row r="1360" spans="1:3" x14ac:dyDescent="0.3">
      <c r="A1360" s="15">
        <v>80</v>
      </c>
      <c r="B1360" s="15">
        <v>84</v>
      </c>
      <c r="C1360" s="16">
        <v>5.5599999999999997E-2</v>
      </c>
    </row>
    <row r="1361" spans="1:3" x14ac:dyDescent="0.3">
      <c r="A1361" s="15">
        <v>80</v>
      </c>
      <c r="B1361" s="15">
        <v>85</v>
      </c>
      <c r="C1361" s="16">
        <v>6.59E-2</v>
      </c>
    </row>
    <row r="1362" spans="1:3" x14ac:dyDescent="0.3">
      <c r="A1362" s="15">
        <v>80</v>
      </c>
      <c r="B1362" s="15">
        <v>86</v>
      </c>
      <c r="C1362" s="16">
        <v>7.7299999999999994E-2</v>
      </c>
    </row>
    <row r="1363" spans="1:3" x14ac:dyDescent="0.3">
      <c r="A1363" s="15">
        <v>80</v>
      </c>
      <c r="B1363" s="15">
        <v>87</v>
      </c>
      <c r="C1363" s="16">
        <v>9.1499999999999998E-2</v>
      </c>
    </row>
    <row r="1364" spans="1:3" x14ac:dyDescent="0.3">
      <c r="A1364" s="15">
        <v>80</v>
      </c>
      <c r="B1364" s="15">
        <v>88</v>
      </c>
      <c r="C1364" s="16">
        <v>0.10580000000000001</v>
      </c>
    </row>
    <row r="1365" spans="1:3" x14ac:dyDescent="0.3">
      <c r="A1365" s="15">
        <v>80</v>
      </c>
      <c r="B1365" s="15">
        <v>89</v>
      </c>
      <c r="C1365" s="16">
        <v>0.12379999999999999</v>
      </c>
    </row>
    <row r="1366" spans="1:3" x14ac:dyDescent="0.3">
      <c r="A1366" s="15">
        <v>80</v>
      </c>
      <c r="B1366" s="15">
        <v>90</v>
      </c>
      <c r="C1366" s="16">
        <v>0.13750000000000001</v>
      </c>
    </row>
    <row r="1367" spans="1:3" x14ac:dyDescent="0.3">
      <c r="A1367" s="15">
        <v>81</v>
      </c>
      <c r="B1367" s="15">
        <v>0</v>
      </c>
      <c r="C1367" s="16">
        <v>0.99750000000000005</v>
      </c>
    </row>
    <row r="1368" spans="1:3" x14ac:dyDescent="0.3">
      <c r="A1368" s="15">
        <v>81</v>
      </c>
      <c r="B1368" s="15">
        <v>1</v>
      </c>
      <c r="C1368" s="16">
        <v>0.97250000000000003</v>
      </c>
    </row>
    <row r="1369" spans="1:3" x14ac:dyDescent="0.3">
      <c r="A1369" s="15">
        <v>81</v>
      </c>
      <c r="B1369" s="15">
        <v>2</v>
      </c>
      <c r="C1369" s="16">
        <v>0.93879999999999997</v>
      </c>
    </row>
    <row r="1370" spans="1:3" x14ac:dyDescent="0.3">
      <c r="A1370" s="15">
        <v>81</v>
      </c>
      <c r="B1370" s="15">
        <v>3</v>
      </c>
      <c r="C1370" s="16">
        <v>0.90690000000000004</v>
      </c>
    </row>
    <row r="1371" spans="1:3" x14ac:dyDescent="0.3">
      <c r="A1371" s="15">
        <v>81</v>
      </c>
      <c r="B1371" s="15">
        <v>4</v>
      </c>
      <c r="C1371" s="16">
        <v>0.87629999999999997</v>
      </c>
    </row>
    <row r="1372" spans="1:3" x14ac:dyDescent="0.3">
      <c r="A1372" s="15">
        <v>81</v>
      </c>
      <c r="B1372" s="15">
        <v>5</v>
      </c>
      <c r="C1372" s="16">
        <v>0.84660000000000002</v>
      </c>
    </row>
    <row r="1373" spans="1:3" x14ac:dyDescent="0.3">
      <c r="A1373" s="15">
        <v>81</v>
      </c>
      <c r="B1373" s="15">
        <v>6</v>
      </c>
      <c r="C1373" s="16">
        <v>0.81779999999999997</v>
      </c>
    </row>
    <row r="1374" spans="1:3" x14ac:dyDescent="0.3">
      <c r="A1374" s="15">
        <v>81</v>
      </c>
      <c r="B1374" s="15">
        <v>7</v>
      </c>
      <c r="C1374" s="16">
        <v>0.78979999999999995</v>
      </c>
    </row>
    <row r="1375" spans="1:3" x14ac:dyDescent="0.3">
      <c r="A1375" s="15">
        <v>81</v>
      </c>
      <c r="B1375" s="15">
        <v>8</v>
      </c>
      <c r="C1375" s="16">
        <v>0.76200000000000001</v>
      </c>
    </row>
    <row r="1376" spans="1:3" x14ac:dyDescent="0.3">
      <c r="A1376" s="15">
        <v>81</v>
      </c>
      <c r="B1376" s="15">
        <v>9</v>
      </c>
      <c r="C1376" s="16">
        <v>0.73640000000000005</v>
      </c>
    </row>
    <row r="1377" spans="1:3" x14ac:dyDescent="0.3">
      <c r="A1377" s="15">
        <v>81</v>
      </c>
      <c r="B1377" s="15">
        <v>10</v>
      </c>
      <c r="C1377" s="16">
        <v>0.71040000000000003</v>
      </c>
    </row>
    <row r="1378" spans="1:3" x14ac:dyDescent="0.3">
      <c r="A1378" s="15">
        <v>81</v>
      </c>
      <c r="B1378" s="15">
        <v>11</v>
      </c>
      <c r="C1378" s="16">
        <v>0.68559999999999999</v>
      </c>
    </row>
    <row r="1379" spans="1:3" x14ac:dyDescent="0.3">
      <c r="A1379" s="15">
        <v>81</v>
      </c>
      <c r="B1379" s="15">
        <v>12</v>
      </c>
      <c r="C1379" s="16">
        <v>0.66120000000000001</v>
      </c>
    </row>
    <row r="1380" spans="1:3" x14ac:dyDescent="0.3">
      <c r="A1380" s="15">
        <v>81</v>
      </c>
      <c r="B1380" s="15">
        <v>13</v>
      </c>
      <c r="C1380" s="16">
        <v>0.63839999999999997</v>
      </c>
    </row>
    <row r="1381" spans="1:3" x14ac:dyDescent="0.3">
      <c r="A1381" s="15">
        <v>81</v>
      </c>
      <c r="B1381" s="15">
        <v>14</v>
      </c>
      <c r="C1381" s="16">
        <v>0.61550000000000005</v>
      </c>
    </row>
    <row r="1382" spans="1:3" x14ac:dyDescent="0.3">
      <c r="A1382" s="15">
        <v>81</v>
      </c>
      <c r="B1382" s="15">
        <v>15</v>
      </c>
      <c r="C1382" s="16">
        <v>0.5927</v>
      </c>
    </row>
    <row r="1383" spans="1:3" x14ac:dyDescent="0.3">
      <c r="A1383" s="15">
        <v>81</v>
      </c>
      <c r="B1383" s="15">
        <v>16</v>
      </c>
      <c r="C1383" s="16">
        <v>0.57110000000000005</v>
      </c>
    </row>
    <row r="1384" spans="1:3" x14ac:dyDescent="0.3">
      <c r="A1384" s="15">
        <v>81</v>
      </c>
      <c r="B1384" s="15">
        <v>17</v>
      </c>
      <c r="C1384" s="16">
        <v>0.55020000000000002</v>
      </c>
    </row>
    <row r="1385" spans="1:3" x14ac:dyDescent="0.3">
      <c r="A1385" s="15">
        <v>81</v>
      </c>
      <c r="B1385" s="15">
        <v>18</v>
      </c>
      <c r="C1385" s="16">
        <v>0.52980000000000005</v>
      </c>
    </row>
    <row r="1386" spans="1:3" x14ac:dyDescent="0.3">
      <c r="A1386" s="15">
        <v>81</v>
      </c>
      <c r="B1386" s="15">
        <v>19</v>
      </c>
      <c r="C1386" s="16">
        <v>0.50980000000000003</v>
      </c>
    </row>
    <row r="1387" spans="1:3" x14ac:dyDescent="0.3">
      <c r="A1387" s="15">
        <v>81</v>
      </c>
      <c r="B1387" s="15">
        <v>20</v>
      </c>
      <c r="C1387" s="16">
        <v>0.49020000000000002</v>
      </c>
    </row>
    <row r="1388" spans="1:3" x14ac:dyDescent="0.3">
      <c r="A1388" s="15">
        <v>81</v>
      </c>
      <c r="B1388" s="15">
        <v>21</v>
      </c>
      <c r="C1388" s="16">
        <v>0.47139999999999999</v>
      </c>
    </row>
    <row r="1389" spans="1:3" x14ac:dyDescent="0.3">
      <c r="A1389" s="15">
        <v>81</v>
      </c>
      <c r="B1389" s="15">
        <v>22</v>
      </c>
      <c r="C1389" s="16">
        <v>0.4526</v>
      </c>
    </row>
    <row r="1390" spans="1:3" x14ac:dyDescent="0.3">
      <c r="A1390" s="15">
        <v>81</v>
      </c>
      <c r="B1390" s="15">
        <v>23</v>
      </c>
      <c r="C1390" s="16">
        <v>0.4345</v>
      </c>
    </row>
    <row r="1391" spans="1:3" x14ac:dyDescent="0.3">
      <c r="A1391" s="15">
        <v>81</v>
      </c>
      <c r="B1391" s="15">
        <v>24</v>
      </c>
      <c r="C1391" s="16">
        <v>0.41610000000000003</v>
      </c>
    </row>
    <row r="1392" spans="1:3" x14ac:dyDescent="0.3">
      <c r="A1392" s="15">
        <v>81</v>
      </c>
      <c r="B1392" s="15">
        <v>25</v>
      </c>
      <c r="C1392" s="16">
        <v>0.39929999999999999</v>
      </c>
    </row>
    <row r="1393" spans="1:3" x14ac:dyDescent="0.3">
      <c r="A1393" s="15">
        <v>81</v>
      </c>
      <c r="B1393" s="15">
        <v>26</v>
      </c>
      <c r="C1393" s="16">
        <v>0.38300000000000001</v>
      </c>
    </row>
    <row r="1394" spans="1:3" x14ac:dyDescent="0.3">
      <c r="A1394" s="15">
        <v>81</v>
      </c>
      <c r="B1394" s="15">
        <v>27</v>
      </c>
      <c r="C1394" s="16">
        <v>0.36549999999999999</v>
      </c>
    </row>
    <row r="1395" spans="1:3" x14ac:dyDescent="0.3">
      <c r="A1395" s="15">
        <v>81</v>
      </c>
      <c r="B1395" s="15">
        <v>28</v>
      </c>
      <c r="C1395" s="16">
        <v>0.34970000000000001</v>
      </c>
    </row>
    <row r="1396" spans="1:3" x14ac:dyDescent="0.3">
      <c r="A1396" s="15">
        <v>81</v>
      </c>
      <c r="B1396" s="15">
        <v>29</v>
      </c>
      <c r="C1396" s="16">
        <v>0.33439999999999998</v>
      </c>
    </row>
    <row r="1397" spans="1:3" x14ac:dyDescent="0.3">
      <c r="A1397" s="15">
        <v>81</v>
      </c>
      <c r="B1397" s="15">
        <v>30</v>
      </c>
      <c r="C1397" s="16">
        <v>0.31819999999999998</v>
      </c>
    </row>
    <row r="1398" spans="1:3" x14ac:dyDescent="0.3">
      <c r="A1398" s="15">
        <v>81</v>
      </c>
      <c r="B1398" s="15">
        <v>31</v>
      </c>
      <c r="C1398" s="16">
        <v>0.30420000000000003</v>
      </c>
    </row>
    <row r="1399" spans="1:3" x14ac:dyDescent="0.3">
      <c r="A1399" s="15">
        <v>81</v>
      </c>
      <c r="B1399" s="15">
        <v>32</v>
      </c>
      <c r="C1399" s="16">
        <v>0.28920000000000001</v>
      </c>
    </row>
    <row r="1400" spans="1:3" x14ac:dyDescent="0.3">
      <c r="A1400" s="15">
        <v>81</v>
      </c>
      <c r="B1400" s="15">
        <v>33</v>
      </c>
      <c r="C1400" s="16">
        <v>0.27500000000000002</v>
      </c>
    </row>
    <row r="1401" spans="1:3" x14ac:dyDescent="0.3">
      <c r="A1401" s="15">
        <v>81</v>
      </c>
      <c r="B1401" s="15">
        <v>34</v>
      </c>
      <c r="C1401" s="16">
        <v>0.2616</v>
      </c>
    </row>
    <row r="1402" spans="1:3" x14ac:dyDescent="0.3">
      <c r="A1402" s="15">
        <v>81</v>
      </c>
      <c r="B1402" s="15">
        <v>35</v>
      </c>
      <c r="C1402" s="16">
        <v>0.247</v>
      </c>
    </row>
    <row r="1403" spans="1:3" x14ac:dyDescent="0.3">
      <c r="A1403" s="15">
        <v>81</v>
      </c>
      <c r="B1403" s="15">
        <v>36</v>
      </c>
      <c r="C1403" s="16">
        <v>0.23469999999999999</v>
      </c>
    </row>
    <row r="1404" spans="1:3" x14ac:dyDescent="0.3">
      <c r="A1404" s="15">
        <v>81</v>
      </c>
      <c r="B1404" s="15">
        <v>37</v>
      </c>
      <c r="C1404" s="16">
        <v>0.22239999999999999</v>
      </c>
    </row>
    <row r="1405" spans="1:3" x14ac:dyDescent="0.3">
      <c r="A1405" s="15">
        <v>81</v>
      </c>
      <c r="B1405" s="15">
        <v>38</v>
      </c>
      <c r="C1405" s="16">
        <v>0.2089</v>
      </c>
    </row>
    <row r="1406" spans="1:3" x14ac:dyDescent="0.3">
      <c r="A1406" s="15">
        <v>81</v>
      </c>
      <c r="B1406" s="15">
        <v>39</v>
      </c>
      <c r="C1406" s="16">
        <v>0.19670000000000001</v>
      </c>
    </row>
    <row r="1407" spans="1:3" x14ac:dyDescent="0.3">
      <c r="A1407" s="15">
        <v>81</v>
      </c>
      <c r="B1407" s="15">
        <v>40</v>
      </c>
      <c r="C1407" s="16">
        <v>0.185</v>
      </c>
    </row>
    <row r="1408" spans="1:3" x14ac:dyDescent="0.3">
      <c r="A1408" s="15">
        <v>81</v>
      </c>
      <c r="B1408" s="15">
        <v>41</v>
      </c>
      <c r="C1408" s="16">
        <v>0.1739</v>
      </c>
    </row>
    <row r="1409" spans="1:3" x14ac:dyDescent="0.3">
      <c r="A1409" s="15">
        <v>81</v>
      </c>
      <c r="B1409" s="15">
        <v>42</v>
      </c>
      <c r="C1409" s="16">
        <v>0.16309999999999999</v>
      </c>
    </row>
    <row r="1410" spans="1:3" x14ac:dyDescent="0.3">
      <c r="A1410" s="15">
        <v>81</v>
      </c>
      <c r="B1410" s="15">
        <v>43</v>
      </c>
      <c r="C1410" s="16">
        <v>0.1522</v>
      </c>
    </row>
    <row r="1411" spans="1:3" x14ac:dyDescent="0.3">
      <c r="A1411" s="15">
        <v>81</v>
      </c>
      <c r="B1411" s="15">
        <v>44</v>
      </c>
      <c r="C1411" s="16">
        <v>0.1414</v>
      </c>
    </row>
    <row r="1412" spans="1:3" x14ac:dyDescent="0.3">
      <c r="A1412" s="15">
        <v>81</v>
      </c>
      <c r="B1412" s="15">
        <v>45</v>
      </c>
      <c r="C1412" s="16">
        <v>0.13109999999999999</v>
      </c>
    </row>
    <row r="1413" spans="1:3" x14ac:dyDescent="0.3">
      <c r="A1413" s="15">
        <v>81</v>
      </c>
      <c r="B1413" s="15">
        <v>46</v>
      </c>
      <c r="C1413" s="16">
        <v>0.1217</v>
      </c>
    </row>
    <row r="1414" spans="1:3" x14ac:dyDescent="0.3">
      <c r="A1414" s="15">
        <v>81</v>
      </c>
      <c r="B1414" s="15">
        <v>47</v>
      </c>
      <c r="C1414" s="16">
        <v>0.11219999999999999</v>
      </c>
    </row>
    <row r="1415" spans="1:3" x14ac:dyDescent="0.3">
      <c r="A1415" s="15">
        <v>81</v>
      </c>
      <c r="B1415" s="15">
        <v>48</v>
      </c>
      <c r="C1415" s="16">
        <v>0.1033</v>
      </c>
    </row>
    <row r="1416" spans="1:3" x14ac:dyDescent="0.3">
      <c r="A1416" s="15">
        <v>81</v>
      </c>
      <c r="B1416" s="15">
        <v>49</v>
      </c>
      <c r="C1416" s="16">
        <v>9.5000000000000001E-2</v>
      </c>
    </row>
    <row r="1417" spans="1:3" x14ac:dyDescent="0.3">
      <c r="A1417" s="15">
        <v>81</v>
      </c>
      <c r="B1417" s="15">
        <v>50</v>
      </c>
      <c r="C1417" s="16">
        <v>8.72E-2</v>
      </c>
    </row>
    <row r="1418" spans="1:3" x14ac:dyDescent="0.3">
      <c r="A1418" s="15">
        <v>81</v>
      </c>
      <c r="B1418" s="15">
        <v>51</v>
      </c>
      <c r="C1418" s="16">
        <v>0.08</v>
      </c>
    </row>
    <row r="1419" spans="1:3" x14ac:dyDescent="0.3">
      <c r="A1419" s="15">
        <v>81</v>
      </c>
      <c r="B1419" s="15">
        <v>52</v>
      </c>
      <c r="C1419" s="16">
        <v>7.0300000000000001E-2</v>
      </c>
    </row>
    <row r="1420" spans="1:3" x14ac:dyDescent="0.3">
      <c r="A1420" s="15">
        <v>81</v>
      </c>
      <c r="B1420" s="15">
        <v>53</v>
      </c>
      <c r="C1420" s="16">
        <v>6.4600000000000005E-2</v>
      </c>
    </row>
    <row r="1421" spans="1:3" x14ac:dyDescent="0.3">
      <c r="A1421" s="15">
        <v>81</v>
      </c>
      <c r="B1421" s="15">
        <v>54</v>
      </c>
      <c r="C1421" s="16">
        <v>5.9700000000000003E-2</v>
      </c>
    </row>
    <row r="1422" spans="1:3" x14ac:dyDescent="0.3">
      <c r="A1422" s="15">
        <v>81</v>
      </c>
      <c r="B1422" s="15">
        <v>55</v>
      </c>
      <c r="C1422" s="16">
        <v>0.05</v>
      </c>
    </row>
    <row r="1423" spans="1:3" x14ac:dyDescent="0.3">
      <c r="A1423" s="15">
        <v>81</v>
      </c>
      <c r="B1423" s="15">
        <v>56</v>
      </c>
      <c r="C1423" s="16">
        <v>4.65E-2</v>
      </c>
    </row>
    <row r="1424" spans="1:3" x14ac:dyDescent="0.3">
      <c r="A1424" s="15">
        <v>81</v>
      </c>
      <c r="B1424" s="15">
        <v>57</v>
      </c>
      <c r="C1424" s="16">
        <v>0.04</v>
      </c>
    </row>
    <row r="1425" spans="1:3" x14ac:dyDescent="0.3">
      <c r="A1425" s="15">
        <v>81</v>
      </c>
      <c r="B1425" s="15">
        <v>58</v>
      </c>
      <c r="C1425" s="16">
        <v>3.5900000000000001E-2</v>
      </c>
    </row>
    <row r="1426" spans="1:3" x14ac:dyDescent="0.3">
      <c r="A1426" s="15">
        <v>81</v>
      </c>
      <c r="B1426" s="15">
        <v>59</v>
      </c>
      <c r="C1426" s="16">
        <v>0.03</v>
      </c>
    </row>
    <row r="1427" spans="1:3" x14ac:dyDescent="0.3">
      <c r="A1427" s="15">
        <v>81</v>
      </c>
      <c r="B1427" s="15">
        <v>60</v>
      </c>
      <c r="C1427" s="16">
        <v>2.8899999999999999E-2</v>
      </c>
    </row>
    <row r="1428" spans="1:3" x14ac:dyDescent="0.3">
      <c r="A1428" s="15">
        <v>81</v>
      </c>
      <c r="B1428" s="15">
        <v>61</v>
      </c>
      <c r="C1428" s="16">
        <v>0.02</v>
      </c>
    </row>
    <row r="1429" spans="1:3" x14ac:dyDescent="0.3">
      <c r="A1429" s="15">
        <v>81</v>
      </c>
      <c r="B1429" s="15">
        <v>62</v>
      </c>
      <c r="C1429" s="16">
        <v>0.02</v>
      </c>
    </row>
    <row r="1430" spans="1:3" x14ac:dyDescent="0.3">
      <c r="A1430" s="15">
        <v>81</v>
      </c>
      <c r="B1430" s="15">
        <v>63</v>
      </c>
      <c r="C1430" s="16">
        <v>1.8499999999999999E-2</v>
      </c>
    </row>
    <row r="1431" spans="1:3" x14ac:dyDescent="0.3">
      <c r="A1431" s="15">
        <v>81</v>
      </c>
      <c r="B1431" s="15">
        <v>64</v>
      </c>
      <c r="C1431" s="16">
        <v>0.01</v>
      </c>
    </row>
    <row r="1432" spans="1:3" x14ac:dyDescent="0.3">
      <c r="A1432" s="15">
        <v>81</v>
      </c>
      <c r="B1432" s="15">
        <v>65</v>
      </c>
      <c r="C1432" s="16">
        <v>0.01</v>
      </c>
    </row>
    <row r="1433" spans="1:3" x14ac:dyDescent="0.3">
      <c r="A1433" s="15">
        <v>81</v>
      </c>
      <c r="B1433" s="15">
        <v>66</v>
      </c>
      <c r="C1433" s="16">
        <v>0.01</v>
      </c>
    </row>
    <row r="1434" spans="1:3" x14ac:dyDescent="0.3">
      <c r="A1434" s="15">
        <v>81</v>
      </c>
      <c r="B1434" s="15">
        <v>67</v>
      </c>
      <c r="C1434" s="16">
        <v>0.01</v>
      </c>
    </row>
    <row r="1435" spans="1:3" x14ac:dyDescent="0.3">
      <c r="A1435" s="15">
        <v>81</v>
      </c>
      <c r="B1435" s="15">
        <v>68</v>
      </c>
      <c r="C1435" s="16">
        <v>0.01</v>
      </c>
    </row>
    <row r="1436" spans="1:3" x14ac:dyDescent="0.3">
      <c r="A1436" s="15">
        <v>81</v>
      </c>
      <c r="B1436" s="15">
        <v>69</v>
      </c>
      <c r="C1436" s="16">
        <v>7.7000000000000002E-3</v>
      </c>
    </row>
    <row r="1437" spans="1:3" x14ac:dyDescent="0.3">
      <c r="A1437" s="15">
        <v>81</v>
      </c>
      <c r="B1437" s="15">
        <v>70</v>
      </c>
      <c r="C1437" s="16">
        <v>0</v>
      </c>
    </row>
    <row r="1438" spans="1:3" x14ac:dyDescent="0.3">
      <c r="A1438" s="15">
        <v>81</v>
      </c>
      <c r="B1438" s="15">
        <v>71</v>
      </c>
      <c r="C1438" s="16">
        <v>0</v>
      </c>
    </row>
    <row r="1439" spans="1:3" x14ac:dyDescent="0.3">
      <c r="A1439" s="15">
        <v>81</v>
      </c>
      <c r="B1439" s="15">
        <v>72</v>
      </c>
      <c r="C1439" s="16">
        <v>0</v>
      </c>
    </row>
    <row r="1440" spans="1:3" x14ac:dyDescent="0.3">
      <c r="A1440" s="15">
        <v>81</v>
      </c>
      <c r="B1440" s="15">
        <v>73</v>
      </c>
      <c r="C1440" s="16">
        <v>0</v>
      </c>
    </row>
    <row r="1441" spans="1:3" x14ac:dyDescent="0.3">
      <c r="A1441" s="15">
        <v>81</v>
      </c>
      <c r="B1441" s="15">
        <v>74</v>
      </c>
      <c r="C1441" s="16">
        <v>6.6E-3</v>
      </c>
    </row>
    <row r="1442" spans="1:3" x14ac:dyDescent="0.3">
      <c r="A1442" s="15">
        <v>81</v>
      </c>
      <c r="B1442" s="15">
        <v>75</v>
      </c>
      <c r="C1442" s="16">
        <v>0.01</v>
      </c>
    </row>
    <row r="1443" spans="1:3" x14ac:dyDescent="0.3">
      <c r="A1443" s="15">
        <v>81</v>
      </c>
      <c r="B1443" s="15">
        <v>76</v>
      </c>
      <c r="C1443" s="16">
        <v>0.01</v>
      </c>
    </row>
    <row r="1444" spans="1:3" x14ac:dyDescent="0.3">
      <c r="A1444" s="15">
        <v>81</v>
      </c>
      <c r="B1444" s="15">
        <v>77</v>
      </c>
      <c r="C1444" s="16">
        <v>0.01</v>
      </c>
    </row>
    <row r="1445" spans="1:3" x14ac:dyDescent="0.3">
      <c r="A1445" s="15">
        <v>81</v>
      </c>
      <c r="B1445" s="15">
        <v>78</v>
      </c>
      <c r="C1445" s="16">
        <v>0.01</v>
      </c>
    </row>
    <row r="1446" spans="1:3" x14ac:dyDescent="0.3">
      <c r="A1446" s="15">
        <v>81</v>
      </c>
      <c r="B1446" s="15">
        <v>79</v>
      </c>
      <c r="C1446" s="16">
        <v>1.7100000000000001E-2</v>
      </c>
    </row>
    <row r="1447" spans="1:3" x14ac:dyDescent="0.3">
      <c r="A1447" s="15">
        <v>81</v>
      </c>
      <c r="B1447" s="15">
        <v>80</v>
      </c>
      <c r="C1447" s="16">
        <v>0.02</v>
      </c>
    </row>
    <row r="1448" spans="1:3" x14ac:dyDescent="0.3">
      <c r="A1448" s="15">
        <v>81</v>
      </c>
      <c r="B1448" s="15">
        <v>81</v>
      </c>
      <c r="C1448" s="16">
        <v>2.5100000000000001E-2</v>
      </c>
    </row>
    <row r="1449" spans="1:3" x14ac:dyDescent="0.3">
      <c r="A1449" s="15">
        <v>81</v>
      </c>
      <c r="B1449" s="15">
        <v>82</v>
      </c>
      <c r="C1449" s="16">
        <v>0.03</v>
      </c>
    </row>
    <row r="1450" spans="1:3" x14ac:dyDescent="0.3">
      <c r="A1450" s="15">
        <v>81</v>
      </c>
      <c r="B1450" s="15">
        <v>83</v>
      </c>
      <c r="C1450" s="16">
        <v>3.95E-2</v>
      </c>
    </row>
    <row r="1451" spans="1:3" x14ac:dyDescent="0.3">
      <c r="A1451" s="15">
        <v>81</v>
      </c>
      <c r="B1451" s="15">
        <v>84</v>
      </c>
      <c r="C1451" s="16">
        <v>4.7500000000000001E-2</v>
      </c>
    </row>
    <row r="1452" spans="1:3" x14ac:dyDescent="0.3">
      <c r="A1452" s="15">
        <v>81</v>
      </c>
      <c r="B1452" s="15">
        <v>85</v>
      </c>
      <c r="C1452" s="16">
        <v>5.6899999999999999E-2</v>
      </c>
    </row>
    <row r="1453" spans="1:3" x14ac:dyDescent="0.3">
      <c r="A1453" s="15">
        <v>81</v>
      </c>
      <c r="B1453" s="15">
        <v>86</v>
      </c>
      <c r="C1453" s="16">
        <v>6.7900000000000002E-2</v>
      </c>
    </row>
    <row r="1454" spans="1:3" x14ac:dyDescent="0.3">
      <c r="A1454" s="15">
        <v>81</v>
      </c>
      <c r="B1454" s="15">
        <v>87</v>
      </c>
      <c r="C1454" s="16">
        <v>8.2199999999999995E-2</v>
      </c>
    </row>
    <row r="1455" spans="1:3" x14ac:dyDescent="0.3">
      <c r="A1455" s="15">
        <v>81</v>
      </c>
      <c r="B1455" s="15">
        <v>88</v>
      </c>
      <c r="C1455" s="16">
        <v>9.5799999999999996E-2</v>
      </c>
    </row>
    <row r="1456" spans="1:3" x14ac:dyDescent="0.3">
      <c r="A1456" s="15">
        <v>81</v>
      </c>
      <c r="B1456" s="15">
        <v>89</v>
      </c>
      <c r="C1456" s="16">
        <v>0.11360000000000001</v>
      </c>
    </row>
    <row r="1457" spans="1:3" x14ac:dyDescent="0.3">
      <c r="A1457" s="15">
        <v>81</v>
      </c>
      <c r="B1457" s="15">
        <v>90</v>
      </c>
      <c r="C1457" s="16">
        <v>0.12690000000000001</v>
      </c>
    </row>
    <row r="1458" spans="1:3" x14ac:dyDescent="0.3">
      <c r="A1458" s="15">
        <v>82</v>
      </c>
      <c r="B1458" s="15">
        <v>0</v>
      </c>
      <c r="C1458" s="16">
        <v>0.99390000000000001</v>
      </c>
    </row>
    <row r="1459" spans="1:3" x14ac:dyDescent="0.3">
      <c r="A1459" s="15">
        <v>82</v>
      </c>
      <c r="B1459" s="15">
        <v>1</v>
      </c>
      <c r="C1459" s="16">
        <v>0.96750000000000003</v>
      </c>
    </row>
    <row r="1460" spans="1:3" x14ac:dyDescent="0.3">
      <c r="A1460" s="15">
        <v>82</v>
      </c>
      <c r="B1460" s="15">
        <v>2</v>
      </c>
      <c r="C1460" s="16">
        <v>0.93459999999999999</v>
      </c>
    </row>
    <row r="1461" spans="1:3" x14ac:dyDescent="0.3">
      <c r="A1461" s="15">
        <v>82</v>
      </c>
      <c r="B1461" s="15">
        <v>3</v>
      </c>
      <c r="C1461" s="16">
        <v>0.90280000000000005</v>
      </c>
    </row>
    <row r="1462" spans="1:3" x14ac:dyDescent="0.3">
      <c r="A1462" s="15">
        <v>82</v>
      </c>
      <c r="B1462" s="15">
        <v>4</v>
      </c>
      <c r="C1462" s="16">
        <v>0.87180000000000002</v>
      </c>
    </row>
    <row r="1463" spans="1:3" x14ac:dyDescent="0.3">
      <c r="A1463" s="15">
        <v>82</v>
      </c>
      <c r="B1463" s="15">
        <v>5</v>
      </c>
      <c r="C1463" s="16">
        <v>0.84199999999999997</v>
      </c>
    </row>
    <row r="1464" spans="1:3" x14ac:dyDescent="0.3">
      <c r="A1464" s="15">
        <v>82</v>
      </c>
      <c r="B1464" s="15">
        <v>6</v>
      </c>
      <c r="C1464" s="16">
        <v>0.81289999999999996</v>
      </c>
    </row>
    <row r="1465" spans="1:3" x14ac:dyDescent="0.3">
      <c r="A1465" s="15">
        <v>82</v>
      </c>
      <c r="B1465" s="15">
        <v>7</v>
      </c>
      <c r="C1465" s="16">
        <v>0.78480000000000005</v>
      </c>
    </row>
    <row r="1466" spans="1:3" x14ac:dyDescent="0.3">
      <c r="A1466" s="15">
        <v>82</v>
      </c>
      <c r="B1466" s="15">
        <v>8</v>
      </c>
      <c r="C1466" s="16">
        <v>0.75770000000000004</v>
      </c>
    </row>
    <row r="1467" spans="1:3" x14ac:dyDescent="0.3">
      <c r="A1467" s="15">
        <v>82</v>
      </c>
      <c r="B1467" s="15">
        <v>9</v>
      </c>
      <c r="C1467" s="16">
        <v>0.73070000000000002</v>
      </c>
    </row>
    <row r="1468" spans="1:3" x14ac:dyDescent="0.3">
      <c r="A1468" s="15">
        <v>82</v>
      </c>
      <c r="B1468" s="15">
        <v>10</v>
      </c>
      <c r="C1468" s="16">
        <v>0.70530000000000004</v>
      </c>
    </row>
    <row r="1469" spans="1:3" x14ac:dyDescent="0.3">
      <c r="A1469" s="15">
        <v>82</v>
      </c>
      <c r="B1469" s="15">
        <v>11</v>
      </c>
      <c r="C1469" s="16">
        <v>0.68020000000000003</v>
      </c>
    </row>
    <row r="1470" spans="1:3" x14ac:dyDescent="0.3">
      <c r="A1470" s="15">
        <v>82</v>
      </c>
      <c r="B1470" s="15">
        <v>12</v>
      </c>
      <c r="C1470" s="16">
        <v>0.65590000000000004</v>
      </c>
    </row>
    <row r="1471" spans="1:3" x14ac:dyDescent="0.3">
      <c r="A1471" s="15">
        <v>82</v>
      </c>
      <c r="B1471" s="15">
        <v>13</v>
      </c>
      <c r="C1471" s="16">
        <v>0.63200000000000001</v>
      </c>
    </row>
    <row r="1472" spans="1:3" x14ac:dyDescent="0.3">
      <c r="A1472" s="15">
        <v>82</v>
      </c>
      <c r="B1472" s="15">
        <v>14</v>
      </c>
      <c r="C1472" s="16">
        <v>0.60940000000000005</v>
      </c>
    </row>
    <row r="1473" spans="1:3" x14ac:dyDescent="0.3">
      <c r="A1473" s="15">
        <v>82</v>
      </c>
      <c r="B1473" s="15">
        <v>15</v>
      </c>
      <c r="C1473" s="16">
        <v>0.58709999999999996</v>
      </c>
    </row>
    <row r="1474" spans="1:3" x14ac:dyDescent="0.3">
      <c r="A1474" s="15">
        <v>82</v>
      </c>
      <c r="B1474" s="15">
        <v>16</v>
      </c>
      <c r="C1474" s="16">
        <v>0.56469999999999998</v>
      </c>
    </row>
    <row r="1475" spans="1:3" x14ac:dyDescent="0.3">
      <c r="A1475" s="15">
        <v>82</v>
      </c>
      <c r="B1475" s="15">
        <v>17</v>
      </c>
      <c r="C1475" s="16">
        <v>0.54330000000000001</v>
      </c>
    </row>
    <row r="1476" spans="1:3" x14ac:dyDescent="0.3">
      <c r="A1476" s="15">
        <v>82</v>
      </c>
      <c r="B1476" s="15">
        <v>18</v>
      </c>
      <c r="C1476" s="16">
        <v>0.52290000000000003</v>
      </c>
    </row>
    <row r="1477" spans="1:3" x14ac:dyDescent="0.3">
      <c r="A1477" s="15">
        <v>82</v>
      </c>
      <c r="B1477" s="15">
        <v>19</v>
      </c>
      <c r="C1477" s="16">
        <v>0.50239999999999996</v>
      </c>
    </row>
    <row r="1478" spans="1:3" x14ac:dyDescent="0.3">
      <c r="A1478" s="15">
        <v>82</v>
      </c>
      <c r="B1478" s="15">
        <v>20</v>
      </c>
      <c r="C1478" s="16">
        <v>0.48299999999999998</v>
      </c>
    </row>
    <row r="1479" spans="1:3" x14ac:dyDescent="0.3">
      <c r="A1479" s="15">
        <v>82</v>
      </c>
      <c r="B1479" s="15">
        <v>21</v>
      </c>
      <c r="C1479" s="16">
        <v>0.4637</v>
      </c>
    </row>
    <row r="1480" spans="1:3" x14ac:dyDescent="0.3">
      <c r="A1480" s="15">
        <v>82</v>
      </c>
      <c r="B1480" s="15">
        <v>22</v>
      </c>
      <c r="C1480" s="16">
        <v>0.44479999999999997</v>
      </c>
    </row>
    <row r="1481" spans="1:3" x14ac:dyDescent="0.3">
      <c r="A1481" s="15">
        <v>82</v>
      </c>
      <c r="B1481" s="15">
        <v>23</v>
      </c>
      <c r="C1481" s="16">
        <v>0.42599999999999999</v>
      </c>
    </row>
    <row r="1482" spans="1:3" x14ac:dyDescent="0.3">
      <c r="A1482" s="15">
        <v>82</v>
      </c>
      <c r="B1482" s="15">
        <v>24</v>
      </c>
      <c r="C1482" s="16">
        <v>0.40799999999999997</v>
      </c>
    </row>
    <row r="1483" spans="1:3" x14ac:dyDescent="0.3">
      <c r="A1483" s="15">
        <v>82</v>
      </c>
      <c r="B1483" s="15">
        <v>25</v>
      </c>
      <c r="C1483" s="16">
        <v>0.39100000000000001</v>
      </c>
    </row>
    <row r="1484" spans="1:3" x14ac:dyDescent="0.3">
      <c r="A1484" s="15">
        <v>82</v>
      </c>
      <c r="B1484" s="15">
        <v>26</v>
      </c>
      <c r="C1484" s="16">
        <v>0.3745</v>
      </c>
    </row>
    <row r="1485" spans="1:3" x14ac:dyDescent="0.3">
      <c r="A1485" s="15">
        <v>82</v>
      </c>
      <c r="B1485" s="15">
        <v>27</v>
      </c>
      <c r="C1485" s="16">
        <v>0.35649999999999998</v>
      </c>
    </row>
    <row r="1486" spans="1:3" x14ac:dyDescent="0.3">
      <c r="A1486" s="15">
        <v>82</v>
      </c>
      <c r="B1486" s="15">
        <v>28</v>
      </c>
      <c r="C1486" s="16">
        <v>0.34100000000000003</v>
      </c>
    </row>
    <row r="1487" spans="1:3" x14ac:dyDescent="0.3">
      <c r="A1487" s="15">
        <v>82</v>
      </c>
      <c r="B1487" s="15">
        <v>29</v>
      </c>
      <c r="C1487" s="16">
        <v>0.32490000000000002</v>
      </c>
    </row>
    <row r="1488" spans="1:3" x14ac:dyDescent="0.3">
      <c r="A1488" s="15">
        <v>82</v>
      </c>
      <c r="B1488" s="15">
        <v>30</v>
      </c>
      <c r="C1488" s="16">
        <v>0.30919999999999997</v>
      </c>
    </row>
    <row r="1489" spans="1:3" x14ac:dyDescent="0.3">
      <c r="A1489" s="15">
        <v>82</v>
      </c>
      <c r="B1489" s="15">
        <v>31</v>
      </c>
      <c r="C1489" s="16">
        <v>0.29449999999999998</v>
      </c>
    </row>
    <row r="1490" spans="1:3" x14ac:dyDescent="0.3">
      <c r="A1490" s="15">
        <v>82</v>
      </c>
      <c r="B1490" s="15">
        <v>32</v>
      </c>
      <c r="C1490" s="16">
        <v>0.2797</v>
      </c>
    </row>
    <row r="1491" spans="1:3" x14ac:dyDescent="0.3">
      <c r="A1491" s="15">
        <v>82</v>
      </c>
      <c r="B1491" s="15">
        <v>33</v>
      </c>
      <c r="C1491" s="16">
        <v>0.26550000000000001</v>
      </c>
    </row>
    <row r="1492" spans="1:3" x14ac:dyDescent="0.3">
      <c r="A1492" s="15">
        <v>82</v>
      </c>
      <c r="B1492" s="15">
        <v>34</v>
      </c>
      <c r="C1492" s="16">
        <v>0.25219999999999998</v>
      </c>
    </row>
    <row r="1493" spans="1:3" x14ac:dyDescent="0.3">
      <c r="A1493" s="15">
        <v>82</v>
      </c>
      <c r="B1493" s="15">
        <v>35</v>
      </c>
      <c r="C1493" s="16">
        <v>0.23699999999999999</v>
      </c>
    </row>
    <row r="1494" spans="1:3" x14ac:dyDescent="0.3">
      <c r="A1494" s="15">
        <v>82</v>
      </c>
      <c r="B1494" s="15">
        <v>36</v>
      </c>
      <c r="C1494" s="16">
        <v>0.22470000000000001</v>
      </c>
    </row>
    <row r="1495" spans="1:3" x14ac:dyDescent="0.3">
      <c r="A1495" s="15">
        <v>82</v>
      </c>
      <c r="B1495" s="15">
        <v>37</v>
      </c>
      <c r="C1495" s="16">
        <v>0.21240000000000001</v>
      </c>
    </row>
    <row r="1496" spans="1:3" x14ac:dyDescent="0.3">
      <c r="A1496" s="15">
        <v>82</v>
      </c>
      <c r="B1496" s="15">
        <v>38</v>
      </c>
      <c r="C1496" s="16">
        <v>0.19889999999999999</v>
      </c>
    </row>
    <row r="1497" spans="1:3" x14ac:dyDescent="0.3">
      <c r="A1497" s="15">
        <v>82</v>
      </c>
      <c r="B1497" s="15">
        <v>39</v>
      </c>
      <c r="C1497" s="16">
        <v>0.1867</v>
      </c>
    </row>
    <row r="1498" spans="1:3" x14ac:dyDescent="0.3">
      <c r="A1498" s="15">
        <v>82</v>
      </c>
      <c r="B1498" s="15">
        <v>40</v>
      </c>
      <c r="C1498" s="16">
        <v>0.17530000000000001</v>
      </c>
    </row>
    <row r="1499" spans="1:3" x14ac:dyDescent="0.3">
      <c r="A1499" s="15">
        <v>82</v>
      </c>
      <c r="B1499" s="15">
        <v>41</v>
      </c>
      <c r="C1499" s="16">
        <v>0.16389999999999999</v>
      </c>
    </row>
    <row r="1500" spans="1:3" x14ac:dyDescent="0.3">
      <c r="A1500" s="15">
        <v>82</v>
      </c>
      <c r="B1500" s="15">
        <v>42</v>
      </c>
      <c r="C1500" s="16">
        <v>0.15310000000000001</v>
      </c>
    </row>
    <row r="1501" spans="1:3" x14ac:dyDescent="0.3">
      <c r="A1501" s="15">
        <v>82</v>
      </c>
      <c r="B1501" s="15">
        <v>43</v>
      </c>
      <c r="C1501" s="16">
        <v>0.14219999999999999</v>
      </c>
    </row>
    <row r="1502" spans="1:3" x14ac:dyDescent="0.3">
      <c r="A1502" s="15">
        <v>82</v>
      </c>
      <c r="B1502" s="15">
        <v>44</v>
      </c>
      <c r="C1502" s="16">
        <v>0.13170000000000001</v>
      </c>
    </row>
    <row r="1503" spans="1:3" x14ac:dyDescent="0.3">
      <c r="A1503" s="15">
        <v>82</v>
      </c>
      <c r="B1503" s="15">
        <v>45</v>
      </c>
      <c r="C1503" s="16">
        <v>0.12139999999999999</v>
      </c>
    </row>
    <row r="1504" spans="1:3" x14ac:dyDescent="0.3">
      <c r="A1504" s="15">
        <v>82</v>
      </c>
      <c r="B1504" s="15">
        <v>46</v>
      </c>
      <c r="C1504" s="16">
        <v>0.1119</v>
      </c>
    </row>
    <row r="1505" spans="1:3" x14ac:dyDescent="0.3">
      <c r="A1505" s="15">
        <v>82</v>
      </c>
      <c r="B1505" s="15">
        <v>47</v>
      </c>
      <c r="C1505" s="16">
        <v>0.1028</v>
      </c>
    </row>
    <row r="1506" spans="1:3" x14ac:dyDescent="0.3">
      <c r="A1506" s="15">
        <v>82</v>
      </c>
      <c r="B1506" s="15">
        <v>48</v>
      </c>
      <c r="C1506" s="16">
        <v>9.3899999999999997E-2</v>
      </c>
    </row>
    <row r="1507" spans="1:3" x14ac:dyDescent="0.3">
      <c r="A1507" s="15">
        <v>82</v>
      </c>
      <c r="B1507" s="15">
        <v>49</v>
      </c>
      <c r="C1507" s="16">
        <v>8.5800000000000001E-2</v>
      </c>
    </row>
    <row r="1508" spans="1:3" x14ac:dyDescent="0.3">
      <c r="A1508" s="15">
        <v>82</v>
      </c>
      <c r="B1508" s="15">
        <v>50</v>
      </c>
      <c r="C1508" s="16">
        <v>7.8299999999999995E-2</v>
      </c>
    </row>
    <row r="1509" spans="1:3" x14ac:dyDescent="0.3">
      <c r="A1509" s="15">
        <v>82</v>
      </c>
      <c r="B1509" s="15">
        <v>51</v>
      </c>
      <c r="C1509" s="16">
        <v>7.0000000000000007E-2</v>
      </c>
    </row>
    <row r="1510" spans="1:3" x14ac:dyDescent="0.3">
      <c r="A1510" s="15">
        <v>82</v>
      </c>
      <c r="B1510" s="15">
        <v>52</v>
      </c>
      <c r="C1510" s="16">
        <v>6.2199999999999998E-2</v>
      </c>
    </row>
    <row r="1511" spans="1:3" x14ac:dyDescent="0.3">
      <c r="A1511" s="15">
        <v>82</v>
      </c>
      <c r="B1511" s="15">
        <v>53</v>
      </c>
      <c r="C1511" s="16">
        <v>5.6800000000000003E-2</v>
      </c>
    </row>
    <row r="1512" spans="1:3" x14ac:dyDescent="0.3">
      <c r="A1512" s="15">
        <v>82</v>
      </c>
      <c r="B1512" s="15">
        <v>54</v>
      </c>
      <c r="C1512" s="16">
        <v>0.05</v>
      </c>
    </row>
    <row r="1513" spans="1:3" x14ac:dyDescent="0.3">
      <c r="A1513" s="15">
        <v>82</v>
      </c>
      <c r="B1513" s="15">
        <v>55</v>
      </c>
      <c r="C1513" s="16">
        <v>4.3200000000000002E-2</v>
      </c>
    </row>
    <row r="1514" spans="1:3" x14ac:dyDescent="0.3">
      <c r="A1514" s="15">
        <v>82</v>
      </c>
      <c r="B1514" s="15">
        <v>56</v>
      </c>
      <c r="C1514" s="16">
        <v>0.04</v>
      </c>
    </row>
    <row r="1515" spans="1:3" x14ac:dyDescent="0.3">
      <c r="A1515" s="15">
        <v>82</v>
      </c>
      <c r="B1515" s="15">
        <v>57</v>
      </c>
      <c r="C1515" s="16">
        <v>3.1300000000000001E-2</v>
      </c>
    </row>
    <row r="1516" spans="1:3" x14ac:dyDescent="0.3">
      <c r="A1516" s="15">
        <v>82</v>
      </c>
      <c r="B1516" s="15">
        <v>58</v>
      </c>
      <c r="C1516" s="16">
        <v>0.03</v>
      </c>
    </row>
    <row r="1517" spans="1:3" x14ac:dyDescent="0.3">
      <c r="A1517" s="15">
        <v>82</v>
      </c>
      <c r="B1517" s="15">
        <v>59</v>
      </c>
      <c r="C1517" s="16">
        <v>2.2599999999999999E-2</v>
      </c>
    </row>
    <row r="1518" spans="1:3" x14ac:dyDescent="0.3">
      <c r="A1518" s="15">
        <v>82</v>
      </c>
      <c r="B1518" s="15">
        <v>60</v>
      </c>
      <c r="C1518" s="16">
        <v>0.02</v>
      </c>
    </row>
    <row r="1519" spans="1:3" x14ac:dyDescent="0.3">
      <c r="A1519" s="15">
        <v>82</v>
      </c>
      <c r="B1519" s="15">
        <v>61</v>
      </c>
      <c r="C1519" s="16">
        <v>0.02</v>
      </c>
    </row>
    <row r="1520" spans="1:3" x14ac:dyDescent="0.3">
      <c r="A1520" s="15">
        <v>82</v>
      </c>
      <c r="B1520" s="15">
        <v>62</v>
      </c>
      <c r="C1520" s="16">
        <v>0.01</v>
      </c>
    </row>
    <row r="1521" spans="1:3" x14ac:dyDescent="0.3">
      <c r="A1521" s="15">
        <v>82</v>
      </c>
      <c r="B1521" s="15">
        <v>63</v>
      </c>
      <c r="C1521" s="16">
        <v>0.01</v>
      </c>
    </row>
    <row r="1522" spans="1:3" x14ac:dyDescent="0.3">
      <c r="A1522" s="15">
        <v>82</v>
      </c>
      <c r="B1522" s="15">
        <v>64</v>
      </c>
      <c r="C1522" s="16">
        <v>0.01</v>
      </c>
    </row>
    <row r="1523" spans="1:3" x14ac:dyDescent="0.3">
      <c r="A1523" s="15">
        <v>82</v>
      </c>
      <c r="B1523" s="15">
        <v>65</v>
      </c>
      <c r="C1523" s="16">
        <v>0.01</v>
      </c>
    </row>
    <row r="1524" spans="1:3" x14ac:dyDescent="0.3">
      <c r="A1524" s="15">
        <v>82</v>
      </c>
      <c r="B1524" s="15">
        <v>66</v>
      </c>
      <c r="C1524" s="16">
        <v>6.6E-3</v>
      </c>
    </row>
    <row r="1525" spans="1:3" x14ac:dyDescent="0.3">
      <c r="A1525" s="15">
        <v>82</v>
      </c>
      <c r="B1525" s="15">
        <v>67</v>
      </c>
      <c r="C1525" s="16">
        <v>0</v>
      </c>
    </row>
    <row r="1526" spans="1:3" x14ac:dyDescent="0.3">
      <c r="A1526" s="15">
        <v>82</v>
      </c>
      <c r="B1526" s="15">
        <v>68</v>
      </c>
      <c r="C1526" s="16">
        <v>0</v>
      </c>
    </row>
    <row r="1527" spans="1:3" x14ac:dyDescent="0.3">
      <c r="A1527" s="15">
        <v>82</v>
      </c>
      <c r="B1527" s="15">
        <v>69</v>
      </c>
      <c r="C1527" s="16">
        <v>0</v>
      </c>
    </row>
    <row r="1528" spans="1:3" x14ac:dyDescent="0.3">
      <c r="A1528" s="15">
        <v>82</v>
      </c>
      <c r="B1528" s="15">
        <v>70</v>
      </c>
      <c r="C1528" s="16">
        <v>0</v>
      </c>
    </row>
    <row r="1529" spans="1:3" x14ac:dyDescent="0.3">
      <c r="A1529" s="15">
        <v>82</v>
      </c>
      <c r="B1529" s="15">
        <v>71</v>
      </c>
      <c r="C1529" s="16">
        <v>0</v>
      </c>
    </row>
    <row r="1530" spans="1:3" x14ac:dyDescent="0.3">
      <c r="A1530" s="15">
        <v>82</v>
      </c>
      <c r="B1530" s="15">
        <v>72</v>
      </c>
      <c r="C1530" s="16">
        <v>0</v>
      </c>
    </row>
    <row r="1531" spans="1:3" x14ac:dyDescent="0.3">
      <c r="A1531" s="15">
        <v>82</v>
      </c>
      <c r="B1531" s="15">
        <v>73</v>
      </c>
      <c r="C1531" s="16">
        <v>0</v>
      </c>
    </row>
    <row r="1532" spans="1:3" x14ac:dyDescent="0.3">
      <c r="A1532" s="15">
        <v>82</v>
      </c>
      <c r="B1532" s="15">
        <v>74</v>
      </c>
      <c r="C1532" s="16">
        <v>0</v>
      </c>
    </row>
    <row r="1533" spans="1:3" x14ac:dyDescent="0.3">
      <c r="A1533" s="15">
        <v>82</v>
      </c>
      <c r="B1533" s="15">
        <v>75</v>
      </c>
      <c r="C1533" s="16">
        <v>0</v>
      </c>
    </row>
    <row r="1534" spans="1:3" x14ac:dyDescent="0.3">
      <c r="A1534" s="15">
        <v>82</v>
      </c>
      <c r="B1534" s="15">
        <v>76</v>
      </c>
      <c r="C1534" s="16">
        <v>0</v>
      </c>
    </row>
    <row r="1535" spans="1:3" x14ac:dyDescent="0.3">
      <c r="A1535" s="15">
        <v>82</v>
      </c>
      <c r="B1535" s="15">
        <v>77</v>
      </c>
      <c r="C1535" s="16">
        <v>9.4000000000000004E-3</v>
      </c>
    </row>
    <row r="1536" spans="1:3" x14ac:dyDescent="0.3">
      <c r="A1536" s="15">
        <v>82</v>
      </c>
      <c r="B1536" s="15">
        <v>78</v>
      </c>
      <c r="C1536" s="16">
        <v>0.01</v>
      </c>
    </row>
    <row r="1537" spans="1:3" x14ac:dyDescent="0.3">
      <c r="A1537" s="15">
        <v>82</v>
      </c>
      <c r="B1537" s="15">
        <v>79</v>
      </c>
      <c r="C1537" s="16">
        <v>0.01</v>
      </c>
    </row>
    <row r="1538" spans="1:3" x14ac:dyDescent="0.3">
      <c r="A1538" s="15">
        <v>82</v>
      </c>
      <c r="B1538" s="15">
        <v>80</v>
      </c>
      <c r="C1538" s="16">
        <v>1.3599999999999999E-2</v>
      </c>
    </row>
    <row r="1539" spans="1:3" x14ac:dyDescent="0.3">
      <c r="A1539" s="15">
        <v>82</v>
      </c>
      <c r="B1539" s="15">
        <v>81</v>
      </c>
      <c r="C1539" s="16">
        <v>0.02</v>
      </c>
    </row>
    <row r="1540" spans="1:3" x14ac:dyDescent="0.3">
      <c r="A1540" s="15">
        <v>82</v>
      </c>
      <c r="B1540" s="15">
        <v>82</v>
      </c>
      <c r="C1540" s="16">
        <v>2.4500000000000001E-2</v>
      </c>
    </row>
    <row r="1541" spans="1:3" x14ac:dyDescent="0.3">
      <c r="A1541" s="15">
        <v>82</v>
      </c>
      <c r="B1541" s="15">
        <v>83</v>
      </c>
      <c r="C1541" s="16">
        <v>3.0200000000000001E-2</v>
      </c>
    </row>
    <row r="1542" spans="1:3" x14ac:dyDescent="0.3">
      <c r="A1542" s="15">
        <v>82</v>
      </c>
      <c r="B1542" s="15">
        <v>84</v>
      </c>
      <c r="C1542" s="16">
        <v>0.04</v>
      </c>
    </row>
    <row r="1543" spans="1:3" x14ac:dyDescent="0.3">
      <c r="A1543" s="15">
        <v>82</v>
      </c>
      <c r="B1543" s="15">
        <v>85</v>
      </c>
      <c r="C1543" s="16">
        <v>4.8899999999999999E-2</v>
      </c>
    </row>
    <row r="1544" spans="1:3" x14ac:dyDescent="0.3">
      <c r="A1544" s="15">
        <v>82</v>
      </c>
      <c r="B1544" s="15">
        <v>86</v>
      </c>
      <c r="C1544" s="16">
        <v>0.06</v>
      </c>
    </row>
    <row r="1545" spans="1:3" x14ac:dyDescent="0.3">
      <c r="A1545" s="15">
        <v>82</v>
      </c>
      <c r="B1545" s="15">
        <v>87</v>
      </c>
      <c r="C1545" s="16">
        <v>7.3099999999999998E-2</v>
      </c>
    </row>
    <row r="1546" spans="1:3" x14ac:dyDescent="0.3">
      <c r="A1546" s="15">
        <v>82</v>
      </c>
      <c r="B1546" s="15">
        <v>88</v>
      </c>
      <c r="C1546" s="16">
        <v>8.6300000000000002E-2</v>
      </c>
    </row>
    <row r="1547" spans="1:3" x14ac:dyDescent="0.3">
      <c r="A1547" s="15">
        <v>82</v>
      </c>
      <c r="B1547" s="15">
        <v>89</v>
      </c>
      <c r="C1547" s="16">
        <v>0.10390000000000001</v>
      </c>
    </row>
    <row r="1548" spans="1:3" x14ac:dyDescent="0.3">
      <c r="A1548" s="15">
        <v>82</v>
      </c>
      <c r="B1548" s="15">
        <v>90</v>
      </c>
      <c r="C1548" s="16">
        <v>0.1172</v>
      </c>
    </row>
    <row r="1549" spans="1:3" x14ac:dyDescent="0.3">
      <c r="A1549" s="15">
        <v>83</v>
      </c>
      <c r="B1549" s="15">
        <v>0</v>
      </c>
      <c r="C1549" s="16">
        <v>0.99250000000000005</v>
      </c>
    </row>
    <row r="1550" spans="1:3" x14ac:dyDescent="0.3">
      <c r="A1550" s="15">
        <v>83</v>
      </c>
      <c r="B1550" s="15">
        <v>1</v>
      </c>
      <c r="C1550" s="16">
        <v>0.96640000000000004</v>
      </c>
    </row>
    <row r="1551" spans="1:3" x14ac:dyDescent="0.3">
      <c r="A1551" s="15">
        <v>83</v>
      </c>
      <c r="B1551" s="15">
        <v>2</v>
      </c>
      <c r="C1551" s="16">
        <v>0.93359999999999999</v>
      </c>
    </row>
    <row r="1552" spans="1:3" x14ac:dyDescent="0.3">
      <c r="A1552" s="15">
        <v>83</v>
      </c>
      <c r="B1552" s="15">
        <v>3</v>
      </c>
      <c r="C1552" s="16">
        <v>0.90139999999999998</v>
      </c>
    </row>
    <row r="1553" spans="1:3" x14ac:dyDescent="0.3">
      <c r="A1553" s="15">
        <v>83</v>
      </c>
      <c r="B1553" s="15">
        <v>4</v>
      </c>
      <c r="C1553" s="16">
        <v>0.87029999999999996</v>
      </c>
    </row>
    <row r="1554" spans="1:3" x14ac:dyDescent="0.3">
      <c r="A1554" s="15">
        <v>83</v>
      </c>
      <c r="B1554" s="15">
        <v>5</v>
      </c>
      <c r="C1554" s="16">
        <v>0.84019999999999995</v>
      </c>
    </row>
    <row r="1555" spans="1:3" x14ac:dyDescent="0.3">
      <c r="A1555" s="15">
        <v>83</v>
      </c>
      <c r="B1555" s="15">
        <v>6</v>
      </c>
      <c r="C1555" s="16">
        <v>0.81079999999999997</v>
      </c>
    </row>
    <row r="1556" spans="1:3" x14ac:dyDescent="0.3">
      <c r="A1556" s="15">
        <v>83</v>
      </c>
      <c r="B1556" s="15">
        <v>7</v>
      </c>
      <c r="C1556" s="16">
        <v>0.78220000000000001</v>
      </c>
    </row>
    <row r="1557" spans="1:3" x14ac:dyDescent="0.3">
      <c r="A1557" s="15">
        <v>83</v>
      </c>
      <c r="B1557" s="15">
        <v>8</v>
      </c>
      <c r="C1557" s="16">
        <v>0.75480000000000003</v>
      </c>
    </row>
    <row r="1558" spans="1:3" x14ac:dyDescent="0.3">
      <c r="A1558" s="15">
        <v>83</v>
      </c>
      <c r="B1558" s="15">
        <v>9</v>
      </c>
      <c r="C1558" s="16">
        <v>0.72840000000000005</v>
      </c>
    </row>
    <row r="1559" spans="1:3" x14ac:dyDescent="0.3">
      <c r="A1559" s="15">
        <v>83</v>
      </c>
      <c r="B1559" s="15">
        <v>10</v>
      </c>
      <c r="C1559" s="16">
        <v>0.70150000000000001</v>
      </c>
    </row>
    <row r="1560" spans="1:3" x14ac:dyDescent="0.3">
      <c r="A1560" s="15">
        <v>83</v>
      </c>
      <c r="B1560" s="15">
        <v>11</v>
      </c>
      <c r="C1560" s="16">
        <v>0.67710000000000004</v>
      </c>
    </row>
    <row r="1561" spans="1:3" x14ac:dyDescent="0.3">
      <c r="A1561" s="15">
        <v>83</v>
      </c>
      <c r="B1561" s="15">
        <v>12</v>
      </c>
      <c r="C1561" s="16">
        <v>0.65159999999999996</v>
      </c>
    </row>
    <row r="1562" spans="1:3" x14ac:dyDescent="0.3">
      <c r="A1562" s="15">
        <v>83</v>
      </c>
      <c r="B1562" s="15">
        <v>13</v>
      </c>
      <c r="C1562" s="16">
        <v>0.62839999999999996</v>
      </c>
    </row>
    <row r="1563" spans="1:3" x14ac:dyDescent="0.3">
      <c r="A1563" s="15">
        <v>83</v>
      </c>
      <c r="B1563" s="15">
        <v>14</v>
      </c>
      <c r="C1563" s="16">
        <v>0.60509999999999997</v>
      </c>
    </row>
    <row r="1564" spans="1:3" x14ac:dyDescent="0.3">
      <c r="A1564" s="15">
        <v>83</v>
      </c>
      <c r="B1564" s="15">
        <v>15</v>
      </c>
      <c r="C1564" s="16">
        <v>0.58189999999999997</v>
      </c>
    </row>
    <row r="1565" spans="1:3" x14ac:dyDescent="0.3">
      <c r="A1565" s="15">
        <v>83</v>
      </c>
      <c r="B1565" s="15">
        <v>16</v>
      </c>
      <c r="C1565" s="16">
        <v>0.56000000000000005</v>
      </c>
    </row>
    <row r="1566" spans="1:3" x14ac:dyDescent="0.3">
      <c r="A1566" s="15">
        <v>83</v>
      </c>
      <c r="B1566" s="15">
        <v>17</v>
      </c>
      <c r="C1566" s="16">
        <v>0.53839999999999999</v>
      </c>
    </row>
    <row r="1567" spans="1:3" x14ac:dyDescent="0.3">
      <c r="A1567" s="15">
        <v>83</v>
      </c>
      <c r="B1567" s="15">
        <v>18</v>
      </c>
      <c r="C1567" s="16">
        <v>0.51780000000000004</v>
      </c>
    </row>
    <row r="1568" spans="1:3" x14ac:dyDescent="0.3">
      <c r="A1568" s="15">
        <v>83</v>
      </c>
      <c r="B1568" s="15">
        <v>19</v>
      </c>
      <c r="C1568" s="16">
        <v>0.49709999999999999</v>
      </c>
    </row>
    <row r="1569" spans="1:3" x14ac:dyDescent="0.3">
      <c r="A1569" s="15">
        <v>83</v>
      </c>
      <c r="B1569" s="15">
        <v>20</v>
      </c>
      <c r="C1569" s="16">
        <v>0.47670000000000001</v>
      </c>
    </row>
    <row r="1570" spans="1:3" x14ac:dyDescent="0.3">
      <c r="A1570" s="15">
        <v>83</v>
      </c>
      <c r="B1570" s="15">
        <v>21</v>
      </c>
      <c r="C1570" s="16">
        <v>0.45739999999999997</v>
      </c>
    </row>
    <row r="1571" spans="1:3" x14ac:dyDescent="0.3">
      <c r="A1571" s="15">
        <v>83</v>
      </c>
      <c r="B1571" s="15">
        <v>22</v>
      </c>
      <c r="C1571" s="16">
        <v>0.43809999999999999</v>
      </c>
    </row>
    <row r="1572" spans="1:3" x14ac:dyDescent="0.3">
      <c r="A1572" s="15">
        <v>83</v>
      </c>
      <c r="B1572" s="15">
        <v>23</v>
      </c>
      <c r="C1572" s="16">
        <v>0.41949999999999998</v>
      </c>
    </row>
    <row r="1573" spans="1:3" x14ac:dyDescent="0.3">
      <c r="A1573" s="15">
        <v>83</v>
      </c>
      <c r="B1573" s="15">
        <v>24</v>
      </c>
      <c r="C1573" s="16">
        <v>0.40150000000000002</v>
      </c>
    </row>
    <row r="1574" spans="1:3" x14ac:dyDescent="0.3">
      <c r="A1574" s="15">
        <v>83</v>
      </c>
      <c r="B1574" s="15">
        <v>25</v>
      </c>
      <c r="C1574" s="16">
        <v>0.38429999999999997</v>
      </c>
    </row>
    <row r="1575" spans="1:3" x14ac:dyDescent="0.3">
      <c r="A1575" s="15">
        <v>83</v>
      </c>
      <c r="B1575" s="15">
        <v>26</v>
      </c>
      <c r="C1575" s="16">
        <v>0.36599999999999999</v>
      </c>
    </row>
    <row r="1576" spans="1:3" x14ac:dyDescent="0.3">
      <c r="A1576" s="15">
        <v>83</v>
      </c>
      <c r="B1576" s="15">
        <v>27</v>
      </c>
      <c r="C1576" s="16">
        <v>0.34949999999999998</v>
      </c>
    </row>
    <row r="1577" spans="1:3" x14ac:dyDescent="0.3">
      <c r="A1577" s="15">
        <v>83</v>
      </c>
      <c r="B1577" s="15">
        <v>28</v>
      </c>
      <c r="C1577" s="16">
        <v>0.33379999999999999</v>
      </c>
    </row>
    <row r="1578" spans="1:3" x14ac:dyDescent="0.3">
      <c r="A1578" s="15">
        <v>83</v>
      </c>
      <c r="B1578" s="15">
        <v>29</v>
      </c>
      <c r="C1578" s="16">
        <v>0.31619999999999998</v>
      </c>
    </row>
    <row r="1579" spans="1:3" x14ac:dyDescent="0.3">
      <c r="A1579" s="15">
        <v>83</v>
      </c>
      <c r="B1579" s="15">
        <v>30</v>
      </c>
      <c r="C1579" s="16">
        <v>0.30130000000000001</v>
      </c>
    </row>
    <row r="1580" spans="1:3" x14ac:dyDescent="0.3">
      <c r="A1580" s="15">
        <v>83</v>
      </c>
      <c r="B1580" s="15">
        <v>31</v>
      </c>
      <c r="C1580" s="16">
        <v>0.28549999999999998</v>
      </c>
    </row>
    <row r="1581" spans="1:3" x14ac:dyDescent="0.3">
      <c r="A1581" s="15">
        <v>83</v>
      </c>
      <c r="B1581" s="15">
        <v>32</v>
      </c>
      <c r="C1581" s="16">
        <v>0.27189999999999998</v>
      </c>
    </row>
    <row r="1582" spans="1:3" x14ac:dyDescent="0.3">
      <c r="A1582" s="15">
        <v>83</v>
      </c>
      <c r="B1582" s="15">
        <v>33</v>
      </c>
      <c r="C1582" s="16">
        <v>0.25629999999999997</v>
      </c>
    </row>
    <row r="1583" spans="1:3" x14ac:dyDescent="0.3">
      <c r="A1583" s="15">
        <v>83</v>
      </c>
      <c r="B1583" s="15">
        <v>34</v>
      </c>
      <c r="C1583" s="16">
        <v>0.2432</v>
      </c>
    </row>
    <row r="1584" spans="1:3" x14ac:dyDescent="0.3">
      <c r="A1584" s="15">
        <v>83</v>
      </c>
      <c r="B1584" s="15">
        <v>35</v>
      </c>
      <c r="C1584" s="16">
        <v>0.22839999999999999</v>
      </c>
    </row>
    <row r="1585" spans="1:3" x14ac:dyDescent="0.3">
      <c r="A1585" s="15">
        <v>83</v>
      </c>
      <c r="B1585" s="15">
        <v>36</v>
      </c>
      <c r="C1585" s="16">
        <v>0.21560000000000001</v>
      </c>
    </row>
    <row r="1586" spans="1:3" x14ac:dyDescent="0.3">
      <c r="A1586" s="15">
        <v>83</v>
      </c>
      <c r="B1586" s="15">
        <v>37</v>
      </c>
      <c r="C1586" s="16">
        <v>0.20319999999999999</v>
      </c>
    </row>
    <row r="1587" spans="1:3" x14ac:dyDescent="0.3">
      <c r="A1587" s="15">
        <v>83</v>
      </c>
      <c r="B1587" s="15">
        <v>38</v>
      </c>
      <c r="C1587" s="16">
        <v>0.19</v>
      </c>
    </row>
    <row r="1588" spans="1:3" x14ac:dyDescent="0.3">
      <c r="A1588" s="15">
        <v>83</v>
      </c>
      <c r="B1588" s="15">
        <v>39</v>
      </c>
      <c r="C1588" s="16">
        <v>0.17749999999999999</v>
      </c>
    </row>
    <row r="1589" spans="1:3" x14ac:dyDescent="0.3">
      <c r="A1589" s="15">
        <v>83</v>
      </c>
      <c r="B1589" s="15">
        <v>40</v>
      </c>
      <c r="C1589" s="16">
        <v>0.1658</v>
      </c>
    </row>
    <row r="1590" spans="1:3" x14ac:dyDescent="0.3">
      <c r="A1590" s="15">
        <v>83</v>
      </c>
      <c r="B1590" s="15">
        <v>41</v>
      </c>
      <c r="C1590" s="16">
        <v>0.15440000000000001</v>
      </c>
    </row>
    <row r="1591" spans="1:3" x14ac:dyDescent="0.3">
      <c r="A1591" s="15">
        <v>83</v>
      </c>
      <c r="B1591" s="15">
        <v>42</v>
      </c>
      <c r="C1591" s="16">
        <v>0.14360000000000001</v>
      </c>
    </row>
    <row r="1592" spans="1:3" x14ac:dyDescent="0.3">
      <c r="A1592" s="15">
        <v>83</v>
      </c>
      <c r="B1592" s="15">
        <v>43</v>
      </c>
      <c r="C1592" s="16">
        <v>0.1328</v>
      </c>
    </row>
    <row r="1593" spans="1:3" x14ac:dyDescent="0.3">
      <c r="A1593" s="15">
        <v>83</v>
      </c>
      <c r="B1593" s="15">
        <v>44</v>
      </c>
      <c r="C1593" s="16">
        <v>0.1222</v>
      </c>
    </row>
    <row r="1594" spans="1:3" x14ac:dyDescent="0.3">
      <c r="A1594" s="15">
        <v>83</v>
      </c>
      <c r="B1594" s="15">
        <v>45</v>
      </c>
      <c r="C1594" s="16">
        <v>0.1123</v>
      </c>
    </row>
    <row r="1595" spans="1:3" x14ac:dyDescent="0.3">
      <c r="A1595" s="15">
        <v>83</v>
      </c>
      <c r="B1595" s="15">
        <v>46</v>
      </c>
      <c r="C1595" s="16">
        <v>0.1031</v>
      </c>
    </row>
    <row r="1596" spans="1:3" x14ac:dyDescent="0.3">
      <c r="A1596" s="15">
        <v>83</v>
      </c>
      <c r="B1596" s="15">
        <v>47</v>
      </c>
      <c r="C1596" s="16">
        <v>9.3899999999999997E-2</v>
      </c>
    </row>
    <row r="1597" spans="1:3" x14ac:dyDescent="0.3">
      <c r="A1597" s="15">
        <v>83</v>
      </c>
      <c r="B1597" s="15">
        <v>48</v>
      </c>
      <c r="C1597" s="16">
        <v>8.5300000000000001E-2</v>
      </c>
    </row>
    <row r="1598" spans="1:3" x14ac:dyDescent="0.3">
      <c r="A1598" s="15">
        <v>83</v>
      </c>
      <c r="B1598" s="15">
        <v>49</v>
      </c>
      <c r="C1598" s="16">
        <v>7.7499999999999999E-2</v>
      </c>
    </row>
    <row r="1599" spans="1:3" x14ac:dyDescent="0.3">
      <c r="A1599" s="15">
        <v>83</v>
      </c>
      <c r="B1599" s="15">
        <v>50</v>
      </c>
      <c r="C1599" s="16">
        <v>7.0000000000000007E-2</v>
      </c>
    </row>
    <row r="1600" spans="1:3" x14ac:dyDescent="0.3">
      <c r="A1600" s="15">
        <v>83</v>
      </c>
      <c r="B1600" s="15">
        <v>51</v>
      </c>
      <c r="C1600" s="16">
        <v>6.0299999999999999E-2</v>
      </c>
    </row>
    <row r="1601" spans="1:3" x14ac:dyDescent="0.3">
      <c r="A1601" s="15">
        <v>83</v>
      </c>
      <c r="B1601" s="15">
        <v>52</v>
      </c>
      <c r="C1601" s="16">
        <v>5.4699999999999999E-2</v>
      </c>
    </row>
    <row r="1602" spans="1:3" x14ac:dyDescent="0.3">
      <c r="A1602" s="15">
        <v>83</v>
      </c>
      <c r="B1602" s="15">
        <v>53</v>
      </c>
      <c r="C1602" s="16">
        <v>0.05</v>
      </c>
    </row>
    <row r="1603" spans="1:3" x14ac:dyDescent="0.3">
      <c r="A1603" s="15">
        <v>83</v>
      </c>
      <c r="B1603" s="15">
        <v>54</v>
      </c>
      <c r="C1603" s="16">
        <v>4.0300000000000002E-2</v>
      </c>
    </row>
    <row r="1604" spans="1:3" x14ac:dyDescent="0.3">
      <c r="A1604" s="15">
        <v>83</v>
      </c>
      <c r="B1604" s="15">
        <v>55</v>
      </c>
      <c r="C1604" s="16">
        <v>3.78E-2</v>
      </c>
    </row>
    <row r="1605" spans="1:3" x14ac:dyDescent="0.3">
      <c r="A1605" s="15">
        <v>83</v>
      </c>
      <c r="B1605" s="15">
        <v>56</v>
      </c>
      <c r="C1605" s="16">
        <v>0.03</v>
      </c>
    </row>
    <row r="1606" spans="1:3" x14ac:dyDescent="0.3">
      <c r="A1606" s="15">
        <v>83</v>
      </c>
      <c r="B1606" s="15">
        <v>57</v>
      </c>
      <c r="C1606" s="16">
        <v>2.8199999999999999E-2</v>
      </c>
    </row>
    <row r="1607" spans="1:3" x14ac:dyDescent="0.3">
      <c r="A1607" s="15">
        <v>83</v>
      </c>
      <c r="B1607" s="15">
        <v>58</v>
      </c>
      <c r="C1607" s="16">
        <v>0.02</v>
      </c>
    </row>
    <row r="1608" spans="1:3" x14ac:dyDescent="0.3">
      <c r="A1608" s="15">
        <v>83</v>
      </c>
      <c r="B1608" s="15">
        <v>59</v>
      </c>
      <c r="C1608" s="16">
        <v>0.02</v>
      </c>
    </row>
    <row r="1609" spans="1:3" x14ac:dyDescent="0.3">
      <c r="A1609" s="15">
        <v>83</v>
      </c>
      <c r="B1609" s="15">
        <v>60</v>
      </c>
      <c r="C1609" s="16">
        <v>1.4500000000000001E-2</v>
      </c>
    </row>
    <row r="1610" spans="1:3" x14ac:dyDescent="0.3">
      <c r="A1610" s="15">
        <v>83</v>
      </c>
      <c r="B1610" s="15">
        <v>61</v>
      </c>
      <c r="C1610" s="16">
        <v>0.01</v>
      </c>
    </row>
    <row r="1611" spans="1:3" x14ac:dyDescent="0.3">
      <c r="A1611" s="15">
        <v>83</v>
      </c>
      <c r="B1611" s="15">
        <v>62</v>
      </c>
      <c r="C1611" s="16">
        <v>0.01</v>
      </c>
    </row>
    <row r="1612" spans="1:3" x14ac:dyDescent="0.3">
      <c r="A1612" s="15">
        <v>83</v>
      </c>
      <c r="B1612" s="15">
        <v>63</v>
      </c>
      <c r="C1612" s="16">
        <v>0.01</v>
      </c>
    </row>
    <row r="1613" spans="1:3" x14ac:dyDescent="0.3">
      <c r="A1613" s="15">
        <v>83</v>
      </c>
      <c r="B1613" s="15">
        <v>64</v>
      </c>
      <c r="C1613" s="16">
        <v>5.0000000000000001E-3</v>
      </c>
    </row>
    <row r="1614" spans="1:3" x14ac:dyDescent="0.3">
      <c r="A1614" s="15">
        <v>83</v>
      </c>
      <c r="B1614" s="15">
        <v>65</v>
      </c>
      <c r="C1614" s="16">
        <v>0</v>
      </c>
    </row>
    <row r="1615" spans="1:3" x14ac:dyDescent="0.3">
      <c r="A1615" s="15">
        <v>83</v>
      </c>
      <c r="B1615" s="15">
        <v>66</v>
      </c>
      <c r="C1615" s="16">
        <v>0</v>
      </c>
    </row>
    <row r="1616" spans="1:3" x14ac:dyDescent="0.3">
      <c r="A1616" s="15">
        <v>83</v>
      </c>
      <c r="B1616" s="15">
        <v>67</v>
      </c>
      <c r="C1616" s="16">
        <v>0</v>
      </c>
    </row>
    <row r="1617" spans="1:3" x14ac:dyDescent="0.3">
      <c r="A1617" s="15">
        <v>83</v>
      </c>
      <c r="B1617" s="15">
        <v>68</v>
      </c>
      <c r="C1617" s="16">
        <v>0</v>
      </c>
    </row>
    <row r="1618" spans="1:3" x14ac:dyDescent="0.3">
      <c r="A1618" s="15">
        <v>83</v>
      </c>
      <c r="B1618" s="15">
        <v>69</v>
      </c>
      <c r="C1618" s="16">
        <v>0</v>
      </c>
    </row>
    <row r="1619" spans="1:3" x14ac:dyDescent="0.3">
      <c r="A1619" s="15">
        <v>83</v>
      </c>
      <c r="B1619" s="15">
        <v>70</v>
      </c>
      <c r="C1619" s="16">
        <v>0</v>
      </c>
    </row>
    <row r="1620" spans="1:3" x14ac:dyDescent="0.3">
      <c r="A1620" s="15">
        <v>83</v>
      </c>
      <c r="B1620" s="15">
        <v>71</v>
      </c>
      <c r="C1620" s="16">
        <v>0</v>
      </c>
    </row>
    <row r="1621" spans="1:3" x14ac:dyDescent="0.3">
      <c r="A1621" s="15">
        <v>83</v>
      </c>
      <c r="B1621" s="15">
        <v>72</v>
      </c>
      <c r="C1621" s="16">
        <v>0</v>
      </c>
    </row>
    <row r="1622" spans="1:3" x14ac:dyDescent="0.3">
      <c r="A1622" s="15">
        <v>83</v>
      </c>
      <c r="B1622" s="15">
        <v>73</v>
      </c>
      <c r="C1622" s="16">
        <v>0</v>
      </c>
    </row>
    <row r="1623" spans="1:3" x14ac:dyDescent="0.3">
      <c r="A1623" s="15">
        <v>83</v>
      </c>
      <c r="B1623" s="15">
        <v>74</v>
      </c>
      <c r="C1623" s="16">
        <v>0</v>
      </c>
    </row>
    <row r="1624" spans="1:3" x14ac:dyDescent="0.3">
      <c r="A1624" s="15">
        <v>83</v>
      </c>
      <c r="B1624" s="15">
        <v>75</v>
      </c>
      <c r="C1624" s="16">
        <v>0</v>
      </c>
    </row>
    <row r="1625" spans="1:3" x14ac:dyDescent="0.3">
      <c r="A1625" s="15">
        <v>83</v>
      </c>
      <c r="B1625" s="15">
        <v>76</v>
      </c>
      <c r="C1625" s="16">
        <v>0</v>
      </c>
    </row>
    <row r="1626" spans="1:3" x14ac:dyDescent="0.3">
      <c r="A1626" s="15">
        <v>83</v>
      </c>
      <c r="B1626" s="15">
        <v>77</v>
      </c>
      <c r="C1626" s="16">
        <v>0</v>
      </c>
    </row>
    <row r="1627" spans="1:3" x14ac:dyDescent="0.3">
      <c r="A1627" s="15">
        <v>83</v>
      </c>
      <c r="B1627" s="15">
        <v>78</v>
      </c>
      <c r="C1627" s="16">
        <v>2.5000000000000001E-3</v>
      </c>
    </row>
    <row r="1628" spans="1:3" x14ac:dyDescent="0.3">
      <c r="A1628" s="15">
        <v>83</v>
      </c>
      <c r="B1628" s="15">
        <v>79</v>
      </c>
      <c r="C1628" s="16">
        <v>0.01</v>
      </c>
    </row>
    <row r="1629" spans="1:3" x14ac:dyDescent="0.3">
      <c r="A1629" s="15">
        <v>83</v>
      </c>
      <c r="B1629" s="15">
        <v>80</v>
      </c>
      <c r="C1629" s="16">
        <v>0.01</v>
      </c>
    </row>
    <row r="1630" spans="1:3" x14ac:dyDescent="0.3">
      <c r="A1630" s="15">
        <v>83</v>
      </c>
      <c r="B1630" s="15">
        <v>81</v>
      </c>
      <c r="C1630" s="16">
        <v>1.2200000000000001E-2</v>
      </c>
    </row>
    <row r="1631" spans="1:3" x14ac:dyDescent="0.3">
      <c r="A1631" s="15">
        <v>83</v>
      </c>
      <c r="B1631" s="15">
        <v>82</v>
      </c>
      <c r="C1631" s="16">
        <v>0.02</v>
      </c>
    </row>
    <row r="1632" spans="1:3" x14ac:dyDescent="0.3">
      <c r="A1632" s="15">
        <v>83</v>
      </c>
      <c r="B1632" s="15">
        <v>83</v>
      </c>
      <c r="C1632" s="16">
        <v>2.4799999999999999E-2</v>
      </c>
    </row>
    <row r="1633" spans="1:3" x14ac:dyDescent="0.3">
      <c r="A1633" s="15">
        <v>83</v>
      </c>
      <c r="B1633" s="15">
        <v>84</v>
      </c>
      <c r="C1633" s="16">
        <v>3.1899999999999998E-2</v>
      </c>
    </row>
    <row r="1634" spans="1:3" x14ac:dyDescent="0.3">
      <c r="A1634" s="15">
        <v>83</v>
      </c>
      <c r="B1634" s="15">
        <v>85</v>
      </c>
      <c r="C1634" s="16">
        <v>4.1300000000000003E-2</v>
      </c>
    </row>
    <row r="1635" spans="1:3" x14ac:dyDescent="0.3">
      <c r="A1635" s="15">
        <v>83</v>
      </c>
      <c r="B1635" s="15">
        <v>86</v>
      </c>
      <c r="C1635" s="16">
        <v>5.2400000000000002E-2</v>
      </c>
    </row>
    <row r="1636" spans="1:3" x14ac:dyDescent="0.3">
      <c r="A1636" s="15">
        <v>83</v>
      </c>
      <c r="B1636" s="15">
        <v>87</v>
      </c>
      <c r="C1636" s="16">
        <v>6.4299999999999996E-2</v>
      </c>
    </row>
    <row r="1637" spans="1:3" x14ac:dyDescent="0.3">
      <c r="A1637" s="15">
        <v>83</v>
      </c>
      <c r="B1637" s="15">
        <v>88</v>
      </c>
      <c r="C1637" s="16">
        <v>7.7799999999999994E-2</v>
      </c>
    </row>
    <row r="1638" spans="1:3" x14ac:dyDescent="0.3">
      <c r="A1638" s="15">
        <v>83</v>
      </c>
      <c r="B1638" s="15">
        <v>89</v>
      </c>
      <c r="C1638" s="16">
        <v>9.4600000000000004E-2</v>
      </c>
    </row>
    <row r="1639" spans="1:3" x14ac:dyDescent="0.3">
      <c r="A1639" s="15">
        <v>83</v>
      </c>
      <c r="B1639" s="15">
        <v>90</v>
      </c>
      <c r="C1639" s="16">
        <v>0.1081</v>
      </c>
    </row>
    <row r="1640" spans="1:3" x14ac:dyDescent="0.3">
      <c r="A1640" s="15">
        <v>84</v>
      </c>
      <c r="B1640" s="15">
        <v>0</v>
      </c>
      <c r="C1640" s="16">
        <v>0.99219999999999997</v>
      </c>
    </row>
    <row r="1641" spans="1:3" x14ac:dyDescent="0.3">
      <c r="A1641" s="15">
        <v>84</v>
      </c>
      <c r="B1641" s="15">
        <v>1</v>
      </c>
      <c r="C1641" s="16">
        <v>0.96619999999999995</v>
      </c>
    </row>
    <row r="1642" spans="1:3" x14ac:dyDescent="0.3">
      <c r="A1642" s="15">
        <v>84</v>
      </c>
      <c r="B1642" s="15">
        <v>2</v>
      </c>
      <c r="C1642" s="16">
        <v>0.93330000000000002</v>
      </c>
    </row>
    <row r="1643" spans="1:3" x14ac:dyDescent="0.3">
      <c r="A1643" s="15">
        <v>84</v>
      </c>
      <c r="B1643" s="15">
        <v>3</v>
      </c>
      <c r="C1643" s="16">
        <v>0.9012</v>
      </c>
    </row>
    <row r="1644" spans="1:3" x14ac:dyDescent="0.3">
      <c r="A1644" s="15">
        <v>84</v>
      </c>
      <c r="B1644" s="15">
        <v>4</v>
      </c>
      <c r="C1644" s="16">
        <v>0.87</v>
      </c>
    </row>
    <row r="1645" spans="1:3" x14ac:dyDescent="0.3">
      <c r="A1645" s="15">
        <v>84</v>
      </c>
      <c r="B1645" s="15">
        <v>5</v>
      </c>
      <c r="C1645" s="16">
        <v>0.84</v>
      </c>
    </row>
    <row r="1646" spans="1:3" x14ac:dyDescent="0.3">
      <c r="A1646" s="15">
        <v>84</v>
      </c>
      <c r="B1646" s="15">
        <v>6</v>
      </c>
      <c r="C1646" s="16">
        <v>0.81030000000000002</v>
      </c>
    </row>
    <row r="1647" spans="1:3" x14ac:dyDescent="0.3">
      <c r="A1647" s="15">
        <v>84</v>
      </c>
      <c r="B1647" s="15">
        <v>7</v>
      </c>
      <c r="C1647" s="16">
        <v>0.78169999999999995</v>
      </c>
    </row>
    <row r="1648" spans="1:3" x14ac:dyDescent="0.3">
      <c r="A1648" s="15">
        <v>84</v>
      </c>
      <c r="B1648" s="15">
        <v>8</v>
      </c>
      <c r="C1648" s="16">
        <v>0.75409999999999999</v>
      </c>
    </row>
    <row r="1649" spans="1:3" x14ac:dyDescent="0.3">
      <c r="A1649" s="15">
        <v>84</v>
      </c>
      <c r="B1649" s="15">
        <v>9</v>
      </c>
      <c r="C1649" s="16">
        <v>0.72729999999999995</v>
      </c>
    </row>
    <row r="1650" spans="1:3" x14ac:dyDescent="0.3">
      <c r="A1650" s="15">
        <v>84</v>
      </c>
      <c r="B1650" s="15">
        <v>10</v>
      </c>
      <c r="C1650" s="16">
        <v>0.7006</v>
      </c>
    </row>
    <row r="1651" spans="1:3" x14ac:dyDescent="0.3">
      <c r="A1651" s="15">
        <v>84</v>
      </c>
      <c r="B1651" s="15">
        <v>11</v>
      </c>
      <c r="C1651" s="16">
        <v>0.67520000000000002</v>
      </c>
    </row>
    <row r="1652" spans="1:3" x14ac:dyDescent="0.3">
      <c r="A1652" s="15">
        <v>84</v>
      </c>
      <c r="B1652" s="15">
        <v>12</v>
      </c>
      <c r="C1652" s="16">
        <v>0.6502</v>
      </c>
    </row>
    <row r="1653" spans="1:3" x14ac:dyDescent="0.3">
      <c r="A1653" s="15">
        <v>84</v>
      </c>
      <c r="B1653" s="15">
        <v>13</v>
      </c>
      <c r="C1653" s="16">
        <v>0.62629999999999997</v>
      </c>
    </row>
    <row r="1654" spans="1:3" x14ac:dyDescent="0.3">
      <c r="A1654" s="15">
        <v>84</v>
      </c>
      <c r="B1654" s="15">
        <v>14</v>
      </c>
      <c r="C1654" s="16">
        <v>0.60199999999999998</v>
      </c>
    </row>
    <row r="1655" spans="1:3" x14ac:dyDescent="0.3">
      <c r="A1655" s="15">
        <v>84</v>
      </c>
      <c r="B1655" s="15">
        <v>15</v>
      </c>
      <c r="C1655" s="16">
        <v>0.57940000000000003</v>
      </c>
    </row>
    <row r="1656" spans="1:3" x14ac:dyDescent="0.3">
      <c r="A1656" s="15">
        <v>84</v>
      </c>
      <c r="B1656" s="15">
        <v>16</v>
      </c>
      <c r="C1656" s="16">
        <v>0.55700000000000005</v>
      </c>
    </row>
    <row r="1657" spans="1:3" x14ac:dyDescent="0.3">
      <c r="A1657" s="15">
        <v>84</v>
      </c>
      <c r="B1657" s="15">
        <v>17</v>
      </c>
      <c r="C1657" s="16">
        <v>0.53469999999999995</v>
      </c>
    </row>
    <row r="1658" spans="1:3" x14ac:dyDescent="0.3">
      <c r="A1658" s="15">
        <v>84</v>
      </c>
      <c r="B1658" s="15">
        <v>18</v>
      </c>
      <c r="C1658" s="16">
        <v>0.51359999999999995</v>
      </c>
    </row>
    <row r="1659" spans="1:3" x14ac:dyDescent="0.3">
      <c r="A1659" s="15">
        <v>84</v>
      </c>
      <c r="B1659" s="15">
        <v>19</v>
      </c>
      <c r="C1659" s="16">
        <v>0.4924</v>
      </c>
    </row>
    <row r="1660" spans="1:3" x14ac:dyDescent="0.3">
      <c r="A1660" s="15">
        <v>84</v>
      </c>
      <c r="B1660" s="15">
        <v>20</v>
      </c>
      <c r="C1660" s="16">
        <v>0.4723</v>
      </c>
    </row>
    <row r="1661" spans="1:3" x14ac:dyDescent="0.3">
      <c r="A1661" s="15">
        <v>84</v>
      </c>
      <c r="B1661" s="15">
        <v>21</v>
      </c>
      <c r="C1661" s="16">
        <v>0.4526</v>
      </c>
    </row>
    <row r="1662" spans="1:3" x14ac:dyDescent="0.3">
      <c r="A1662" s="15">
        <v>84</v>
      </c>
      <c r="B1662" s="15">
        <v>22</v>
      </c>
      <c r="C1662" s="16">
        <v>0.43330000000000002</v>
      </c>
    </row>
    <row r="1663" spans="1:3" x14ac:dyDescent="0.3">
      <c r="A1663" s="15">
        <v>84</v>
      </c>
      <c r="B1663" s="15">
        <v>23</v>
      </c>
      <c r="C1663" s="16">
        <v>0.4143</v>
      </c>
    </row>
    <row r="1664" spans="1:3" x14ac:dyDescent="0.3">
      <c r="A1664" s="15">
        <v>84</v>
      </c>
      <c r="B1664" s="15">
        <v>24</v>
      </c>
      <c r="C1664" s="16">
        <v>0.39539999999999997</v>
      </c>
    </row>
    <row r="1665" spans="1:3" x14ac:dyDescent="0.3">
      <c r="A1665" s="15">
        <v>84</v>
      </c>
      <c r="B1665" s="15">
        <v>25</v>
      </c>
      <c r="C1665" s="16">
        <v>0.37730000000000002</v>
      </c>
    </row>
    <row r="1666" spans="1:3" x14ac:dyDescent="0.3">
      <c r="A1666" s="15">
        <v>84</v>
      </c>
      <c r="B1666" s="15">
        <v>26</v>
      </c>
      <c r="C1666" s="16">
        <v>0.36020000000000002</v>
      </c>
    </row>
    <row r="1667" spans="1:3" x14ac:dyDescent="0.3">
      <c r="A1667" s="15">
        <v>84</v>
      </c>
      <c r="B1667" s="15">
        <v>27</v>
      </c>
      <c r="C1667" s="16">
        <v>0.34320000000000001</v>
      </c>
    </row>
    <row r="1668" spans="1:3" x14ac:dyDescent="0.3">
      <c r="A1668" s="15">
        <v>84</v>
      </c>
      <c r="B1668" s="15">
        <v>28</v>
      </c>
      <c r="C1668" s="16">
        <v>0.3256</v>
      </c>
    </row>
    <row r="1669" spans="1:3" x14ac:dyDescent="0.3">
      <c r="A1669" s="15">
        <v>84</v>
      </c>
      <c r="B1669" s="15">
        <v>29</v>
      </c>
      <c r="C1669" s="16">
        <v>0.30969999999999998</v>
      </c>
    </row>
    <row r="1670" spans="1:3" x14ac:dyDescent="0.3">
      <c r="A1670" s="15">
        <v>84</v>
      </c>
      <c r="B1670" s="15">
        <v>30</v>
      </c>
      <c r="C1670" s="16">
        <v>0.29420000000000002</v>
      </c>
    </row>
    <row r="1671" spans="1:3" x14ac:dyDescent="0.3">
      <c r="A1671" s="15">
        <v>84</v>
      </c>
      <c r="B1671" s="15">
        <v>31</v>
      </c>
      <c r="C1671" s="16">
        <v>0.27789999999999998</v>
      </c>
    </row>
    <row r="1672" spans="1:3" x14ac:dyDescent="0.3">
      <c r="A1672" s="15">
        <v>84</v>
      </c>
      <c r="B1672" s="15">
        <v>32</v>
      </c>
      <c r="C1672" s="16">
        <v>0.2641</v>
      </c>
    </row>
    <row r="1673" spans="1:3" x14ac:dyDescent="0.3">
      <c r="A1673" s="15">
        <v>84</v>
      </c>
      <c r="B1673" s="15">
        <v>33</v>
      </c>
      <c r="C1673" s="16">
        <v>0.24840000000000001</v>
      </c>
    </row>
    <row r="1674" spans="1:3" x14ac:dyDescent="0.3">
      <c r="A1674" s="15">
        <v>84</v>
      </c>
      <c r="B1674" s="15">
        <v>34</v>
      </c>
      <c r="C1674" s="16">
        <v>0.2346</v>
      </c>
    </row>
    <row r="1675" spans="1:3" x14ac:dyDescent="0.3">
      <c r="A1675" s="15">
        <v>84</v>
      </c>
      <c r="B1675" s="15">
        <v>35</v>
      </c>
      <c r="C1675" s="16">
        <v>0.2205</v>
      </c>
    </row>
    <row r="1676" spans="1:3" x14ac:dyDescent="0.3">
      <c r="A1676" s="15">
        <v>84</v>
      </c>
      <c r="B1676" s="15">
        <v>36</v>
      </c>
      <c r="C1676" s="16">
        <v>0.20669999999999999</v>
      </c>
    </row>
    <row r="1677" spans="1:3" x14ac:dyDescent="0.3">
      <c r="A1677" s="15">
        <v>84</v>
      </c>
      <c r="B1677" s="15">
        <v>37</v>
      </c>
      <c r="C1677" s="16">
        <v>0.1943</v>
      </c>
    </row>
    <row r="1678" spans="1:3" x14ac:dyDescent="0.3">
      <c r="A1678" s="15">
        <v>84</v>
      </c>
      <c r="B1678" s="15">
        <v>38</v>
      </c>
      <c r="C1678" s="16">
        <v>0.1822</v>
      </c>
    </row>
    <row r="1679" spans="1:3" x14ac:dyDescent="0.3">
      <c r="A1679" s="15">
        <v>84</v>
      </c>
      <c r="B1679" s="15">
        <v>39</v>
      </c>
      <c r="C1679" s="16">
        <v>0.16889999999999999</v>
      </c>
    </row>
    <row r="1680" spans="1:3" x14ac:dyDescent="0.3">
      <c r="A1680" s="15">
        <v>84</v>
      </c>
      <c r="B1680" s="15">
        <v>40</v>
      </c>
      <c r="C1680" s="16">
        <v>0.15690000000000001</v>
      </c>
    </row>
    <row r="1681" spans="1:3" x14ac:dyDescent="0.3">
      <c r="A1681" s="15">
        <v>84</v>
      </c>
      <c r="B1681" s="15">
        <v>41</v>
      </c>
      <c r="C1681" s="16">
        <v>0.14560000000000001</v>
      </c>
    </row>
    <row r="1682" spans="1:3" x14ac:dyDescent="0.3">
      <c r="A1682" s="15">
        <v>84</v>
      </c>
      <c r="B1682" s="15">
        <v>42</v>
      </c>
      <c r="C1682" s="16">
        <v>0.13469999999999999</v>
      </c>
    </row>
    <row r="1683" spans="1:3" x14ac:dyDescent="0.3">
      <c r="A1683" s="15">
        <v>84</v>
      </c>
      <c r="B1683" s="15">
        <v>43</v>
      </c>
      <c r="C1683" s="16">
        <v>0.1239</v>
      </c>
    </row>
    <row r="1684" spans="1:3" x14ac:dyDescent="0.3">
      <c r="A1684" s="15">
        <v>84</v>
      </c>
      <c r="B1684" s="15">
        <v>44</v>
      </c>
      <c r="C1684" s="16">
        <v>0.11360000000000001</v>
      </c>
    </row>
    <row r="1685" spans="1:3" x14ac:dyDescent="0.3">
      <c r="A1685" s="15">
        <v>84</v>
      </c>
      <c r="B1685" s="15">
        <v>45</v>
      </c>
      <c r="C1685" s="16">
        <v>0.1037</v>
      </c>
    </row>
    <row r="1686" spans="1:3" x14ac:dyDescent="0.3">
      <c r="A1686" s="15">
        <v>84</v>
      </c>
      <c r="B1686" s="15">
        <v>46</v>
      </c>
      <c r="C1686" s="16">
        <v>9.4399999999999998E-2</v>
      </c>
    </row>
    <row r="1687" spans="1:3" x14ac:dyDescent="0.3">
      <c r="A1687" s="15">
        <v>84</v>
      </c>
      <c r="B1687" s="15">
        <v>47</v>
      </c>
      <c r="C1687" s="16">
        <v>8.5300000000000001E-2</v>
      </c>
    </row>
    <row r="1688" spans="1:3" x14ac:dyDescent="0.3">
      <c r="A1688" s="15">
        <v>84</v>
      </c>
      <c r="B1688" s="15">
        <v>48</v>
      </c>
      <c r="C1688" s="16">
        <v>7.7200000000000005E-2</v>
      </c>
    </row>
    <row r="1689" spans="1:3" x14ac:dyDescent="0.3">
      <c r="A1689" s="15">
        <v>84</v>
      </c>
      <c r="B1689" s="15">
        <v>49</v>
      </c>
      <c r="C1689" s="16">
        <v>7.0000000000000007E-2</v>
      </c>
    </row>
    <row r="1690" spans="1:3" x14ac:dyDescent="0.3">
      <c r="A1690" s="15">
        <v>84</v>
      </c>
      <c r="B1690" s="15">
        <v>50</v>
      </c>
      <c r="C1690" s="16">
        <v>0.06</v>
      </c>
    </row>
    <row r="1691" spans="1:3" x14ac:dyDescent="0.3">
      <c r="A1691" s="15">
        <v>84</v>
      </c>
      <c r="B1691" s="15">
        <v>51</v>
      </c>
      <c r="C1691" s="16">
        <v>5.3600000000000002E-2</v>
      </c>
    </row>
    <row r="1692" spans="1:3" x14ac:dyDescent="0.3">
      <c r="A1692" s="15">
        <v>84</v>
      </c>
      <c r="B1692" s="15">
        <v>52</v>
      </c>
      <c r="C1692" s="16">
        <v>4.8899999999999999E-2</v>
      </c>
    </row>
    <row r="1693" spans="1:3" x14ac:dyDescent="0.3">
      <c r="A1693" s="15">
        <v>84</v>
      </c>
      <c r="B1693" s="15">
        <v>53</v>
      </c>
      <c r="C1693" s="16">
        <v>0.04</v>
      </c>
    </row>
    <row r="1694" spans="1:3" x14ac:dyDescent="0.3">
      <c r="A1694" s="15">
        <v>84</v>
      </c>
      <c r="B1694" s="15">
        <v>54</v>
      </c>
      <c r="C1694" s="16">
        <v>3.56E-2</v>
      </c>
    </row>
    <row r="1695" spans="1:3" x14ac:dyDescent="0.3">
      <c r="A1695" s="15">
        <v>84</v>
      </c>
      <c r="B1695" s="15">
        <v>55</v>
      </c>
      <c r="C1695" s="16">
        <v>0.03</v>
      </c>
    </row>
    <row r="1696" spans="1:3" x14ac:dyDescent="0.3">
      <c r="A1696" s="15">
        <v>84</v>
      </c>
      <c r="B1696" s="15">
        <v>56</v>
      </c>
      <c r="C1696" s="16">
        <v>2.5100000000000001E-2</v>
      </c>
    </row>
    <row r="1697" spans="1:3" x14ac:dyDescent="0.3">
      <c r="A1697" s="15">
        <v>84</v>
      </c>
      <c r="B1697" s="15">
        <v>57</v>
      </c>
      <c r="C1697" s="16">
        <v>0.02</v>
      </c>
    </row>
    <row r="1698" spans="1:3" x14ac:dyDescent="0.3">
      <c r="A1698" s="15">
        <v>84</v>
      </c>
      <c r="B1698" s="15">
        <v>58</v>
      </c>
      <c r="C1698" s="16">
        <v>0.02</v>
      </c>
    </row>
    <row r="1699" spans="1:3" x14ac:dyDescent="0.3">
      <c r="A1699" s="15">
        <v>84</v>
      </c>
      <c r="B1699" s="15">
        <v>59</v>
      </c>
      <c r="C1699" s="16">
        <v>0.01</v>
      </c>
    </row>
    <row r="1700" spans="1:3" x14ac:dyDescent="0.3">
      <c r="A1700" s="15">
        <v>84</v>
      </c>
      <c r="B1700" s="15">
        <v>60</v>
      </c>
      <c r="C1700" s="16">
        <v>0.01</v>
      </c>
    </row>
    <row r="1701" spans="1:3" x14ac:dyDescent="0.3">
      <c r="A1701" s="15">
        <v>84</v>
      </c>
      <c r="B1701" s="15">
        <v>61</v>
      </c>
      <c r="C1701" s="16">
        <v>0.01</v>
      </c>
    </row>
    <row r="1702" spans="1:3" x14ac:dyDescent="0.3">
      <c r="A1702" s="15">
        <v>84</v>
      </c>
      <c r="B1702" s="15">
        <v>62</v>
      </c>
      <c r="C1702" s="16">
        <v>7.9000000000000008E-3</v>
      </c>
    </row>
    <row r="1703" spans="1:3" x14ac:dyDescent="0.3">
      <c r="A1703" s="15">
        <v>84</v>
      </c>
      <c r="B1703" s="15">
        <v>63</v>
      </c>
      <c r="C1703" s="16">
        <v>0</v>
      </c>
    </row>
    <row r="1704" spans="1:3" x14ac:dyDescent="0.3">
      <c r="A1704" s="15">
        <v>84</v>
      </c>
      <c r="B1704" s="15">
        <v>64</v>
      </c>
      <c r="C1704" s="16">
        <v>0</v>
      </c>
    </row>
    <row r="1705" spans="1:3" x14ac:dyDescent="0.3">
      <c r="A1705" s="15">
        <v>84</v>
      </c>
      <c r="B1705" s="15">
        <v>65</v>
      </c>
      <c r="C1705" s="16">
        <v>0</v>
      </c>
    </row>
    <row r="1706" spans="1:3" x14ac:dyDescent="0.3">
      <c r="A1706" s="15">
        <v>84</v>
      </c>
      <c r="B1706" s="15">
        <v>66</v>
      </c>
      <c r="C1706" s="16">
        <v>0</v>
      </c>
    </row>
    <row r="1707" spans="1:3" x14ac:dyDescent="0.3">
      <c r="A1707" s="15">
        <v>84</v>
      </c>
      <c r="B1707" s="15">
        <v>67</v>
      </c>
      <c r="C1707" s="16">
        <v>0</v>
      </c>
    </row>
    <row r="1708" spans="1:3" x14ac:dyDescent="0.3">
      <c r="A1708" s="15">
        <v>84</v>
      </c>
      <c r="B1708" s="15">
        <v>68</v>
      </c>
      <c r="C1708" s="16">
        <v>0</v>
      </c>
    </row>
    <row r="1709" spans="1:3" x14ac:dyDescent="0.3">
      <c r="A1709" s="15">
        <v>84</v>
      </c>
      <c r="B1709" s="15">
        <v>69</v>
      </c>
      <c r="C1709" s="16">
        <v>0</v>
      </c>
    </row>
    <row r="1710" spans="1:3" x14ac:dyDescent="0.3">
      <c r="A1710" s="15">
        <v>84</v>
      </c>
      <c r="B1710" s="15">
        <v>70</v>
      </c>
      <c r="C1710" s="16">
        <v>0</v>
      </c>
    </row>
    <row r="1711" spans="1:3" x14ac:dyDescent="0.3">
      <c r="A1711" s="15">
        <v>84</v>
      </c>
      <c r="B1711" s="15">
        <v>71</v>
      </c>
      <c r="C1711" s="16">
        <v>0</v>
      </c>
    </row>
    <row r="1712" spans="1:3" x14ac:dyDescent="0.3">
      <c r="A1712" s="15">
        <v>84</v>
      </c>
      <c r="B1712" s="15">
        <v>72</v>
      </c>
      <c r="C1712" s="16">
        <v>0</v>
      </c>
    </row>
    <row r="1713" spans="1:3" x14ac:dyDescent="0.3">
      <c r="A1713" s="15">
        <v>84</v>
      </c>
      <c r="B1713" s="15">
        <v>73</v>
      </c>
      <c r="C1713" s="16">
        <v>0</v>
      </c>
    </row>
    <row r="1714" spans="1:3" x14ac:dyDescent="0.3">
      <c r="A1714" s="15">
        <v>84</v>
      </c>
      <c r="B1714" s="15">
        <v>74</v>
      </c>
      <c r="C1714" s="16">
        <v>0</v>
      </c>
    </row>
    <row r="1715" spans="1:3" x14ac:dyDescent="0.3">
      <c r="A1715" s="15">
        <v>84</v>
      </c>
      <c r="B1715" s="15">
        <v>75</v>
      </c>
      <c r="C1715" s="16">
        <v>0</v>
      </c>
    </row>
    <row r="1716" spans="1:3" x14ac:dyDescent="0.3">
      <c r="A1716" s="15">
        <v>84</v>
      </c>
      <c r="B1716" s="15">
        <v>76</v>
      </c>
      <c r="C1716" s="16">
        <v>0</v>
      </c>
    </row>
    <row r="1717" spans="1:3" x14ac:dyDescent="0.3">
      <c r="A1717" s="15">
        <v>84</v>
      </c>
      <c r="B1717" s="15">
        <v>77</v>
      </c>
      <c r="C1717" s="16">
        <v>0</v>
      </c>
    </row>
    <row r="1718" spans="1:3" x14ac:dyDescent="0.3">
      <c r="A1718" s="15">
        <v>84</v>
      </c>
      <c r="B1718" s="15">
        <v>78</v>
      </c>
      <c r="C1718" s="16">
        <v>0</v>
      </c>
    </row>
    <row r="1719" spans="1:3" x14ac:dyDescent="0.3">
      <c r="A1719" s="15">
        <v>84</v>
      </c>
      <c r="B1719" s="15">
        <v>79</v>
      </c>
      <c r="C1719" s="16">
        <v>0</v>
      </c>
    </row>
    <row r="1720" spans="1:3" x14ac:dyDescent="0.3">
      <c r="A1720" s="15">
        <v>84</v>
      </c>
      <c r="B1720" s="15">
        <v>80</v>
      </c>
      <c r="C1720" s="16">
        <v>9.4000000000000004E-3</v>
      </c>
    </row>
    <row r="1721" spans="1:3" x14ac:dyDescent="0.3">
      <c r="A1721" s="15">
        <v>84</v>
      </c>
      <c r="B1721" s="15">
        <v>81</v>
      </c>
      <c r="C1721" s="16">
        <v>0.01</v>
      </c>
    </row>
    <row r="1722" spans="1:3" x14ac:dyDescent="0.3">
      <c r="A1722" s="15">
        <v>84</v>
      </c>
      <c r="B1722" s="15">
        <v>82</v>
      </c>
      <c r="C1722" s="16">
        <v>1.2500000000000001E-2</v>
      </c>
    </row>
    <row r="1723" spans="1:3" x14ac:dyDescent="0.3">
      <c r="A1723" s="15">
        <v>84</v>
      </c>
      <c r="B1723" s="15">
        <v>83</v>
      </c>
      <c r="C1723" s="16">
        <v>0.02</v>
      </c>
    </row>
    <row r="1724" spans="1:3" x14ac:dyDescent="0.3">
      <c r="A1724" s="15">
        <v>84</v>
      </c>
      <c r="B1724" s="15">
        <v>84</v>
      </c>
      <c r="C1724" s="16">
        <v>2.6800000000000001E-2</v>
      </c>
    </row>
    <row r="1725" spans="1:3" x14ac:dyDescent="0.3">
      <c r="A1725" s="15">
        <v>84</v>
      </c>
      <c r="B1725" s="15">
        <v>85</v>
      </c>
      <c r="C1725" s="16">
        <v>3.4599999999999999E-2</v>
      </c>
    </row>
    <row r="1726" spans="1:3" x14ac:dyDescent="0.3">
      <c r="A1726" s="15">
        <v>84</v>
      </c>
      <c r="B1726" s="15">
        <v>86</v>
      </c>
      <c r="C1726" s="16">
        <v>4.4499999999999998E-2</v>
      </c>
    </row>
    <row r="1727" spans="1:3" x14ac:dyDescent="0.3">
      <c r="A1727" s="15">
        <v>84</v>
      </c>
      <c r="B1727" s="15">
        <v>87</v>
      </c>
      <c r="C1727" s="16">
        <v>5.62E-2</v>
      </c>
    </row>
    <row r="1728" spans="1:3" x14ac:dyDescent="0.3">
      <c r="A1728" s="15">
        <v>84</v>
      </c>
      <c r="B1728" s="15">
        <v>88</v>
      </c>
      <c r="C1728" s="16">
        <v>7.0099999999999996E-2</v>
      </c>
    </row>
    <row r="1729" spans="1:3" x14ac:dyDescent="0.3">
      <c r="A1729" s="15">
        <v>84</v>
      </c>
      <c r="B1729" s="15">
        <v>89</v>
      </c>
      <c r="C1729" s="16">
        <v>8.5500000000000007E-2</v>
      </c>
    </row>
    <row r="1730" spans="1:3" x14ac:dyDescent="0.3">
      <c r="A1730" s="15">
        <v>84</v>
      </c>
      <c r="B1730" s="15">
        <v>90</v>
      </c>
      <c r="C1730" s="16">
        <v>9.9699999999999997E-2</v>
      </c>
    </row>
    <row r="1731" spans="1:3" x14ac:dyDescent="0.3">
      <c r="A1731" s="15">
        <v>85</v>
      </c>
      <c r="B1731" s="15">
        <v>0</v>
      </c>
      <c r="C1731" s="16">
        <v>0.99219999999999997</v>
      </c>
    </row>
    <row r="1732" spans="1:3" x14ac:dyDescent="0.3">
      <c r="A1732" s="15">
        <v>85</v>
      </c>
      <c r="B1732" s="15">
        <v>1</v>
      </c>
      <c r="C1732" s="16">
        <v>0.96619999999999995</v>
      </c>
    </row>
    <row r="1733" spans="1:3" x14ac:dyDescent="0.3">
      <c r="A1733" s="15">
        <v>85</v>
      </c>
      <c r="B1733" s="15">
        <v>2</v>
      </c>
      <c r="C1733" s="16">
        <v>0.93310000000000004</v>
      </c>
    </row>
    <row r="1734" spans="1:3" x14ac:dyDescent="0.3">
      <c r="A1734" s="15">
        <v>85</v>
      </c>
      <c r="B1734" s="15">
        <v>3</v>
      </c>
      <c r="C1734" s="16">
        <v>0.90090000000000003</v>
      </c>
    </row>
    <row r="1735" spans="1:3" x14ac:dyDescent="0.3">
      <c r="A1735" s="15">
        <v>85</v>
      </c>
      <c r="B1735" s="15">
        <v>4</v>
      </c>
      <c r="C1735" s="16">
        <v>0.86970000000000003</v>
      </c>
    </row>
    <row r="1736" spans="1:3" x14ac:dyDescent="0.3">
      <c r="A1736" s="15">
        <v>85</v>
      </c>
      <c r="B1736" s="15">
        <v>5</v>
      </c>
      <c r="C1736" s="16">
        <v>0.83979999999999999</v>
      </c>
    </row>
    <row r="1737" spans="1:3" x14ac:dyDescent="0.3">
      <c r="A1737" s="15">
        <v>85</v>
      </c>
      <c r="B1737" s="15">
        <v>6</v>
      </c>
      <c r="C1737" s="16">
        <v>0.81030000000000002</v>
      </c>
    </row>
    <row r="1738" spans="1:3" x14ac:dyDescent="0.3">
      <c r="A1738" s="15">
        <v>85</v>
      </c>
      <c r="B1738" s="15">
        <v>7</v>
      </c>
      <c r="C1738" s="16">
        <v>0.78169999999999995</v>
      </c>
    </row>
    <row r="1739" spans="1:3" x14ac:dyDescent="0.3">
      <c r="A1739" s="15">
        <v>85</v>
      </c>
      <c r="B1739" s="15">
        <v>8</v>
      </c>
      <c r="C1739" s="16">
        <v>0.75409999999999999</v>
      </c>
    </row>
    <row r="1740" spans="1:3" x14ac:dyDescent="0.3">
      <c r="A1740" s="15">
        <v>85</v>
      </c>
      <c r="B1740" s="15">
        <v>9</v>
      </c>
      <c r="C1740" s="16">
        <v>0.72729999999999995</v>
      </c>
    </row>
    <row r="1741" spans="1:3" x14ac:dyDescent="0.3">
      <c r="A1741" s="15">
        <v>85</v>
      </c>
      <c r="B1741" s="15">
        <v>10</v>
      </c>
      <c r="C1741" s="16">
        <v>0.7006</v>
      </c>
    </row>
    <row r="1742" spans="1:3" x14ac:dyDescent="0.3">
      <c r="A1742" s="15">
        <v>85</v>
      </c>
      <c r="B1742" s="15">
        <v>11</v>
      </c>
      <c r="C1742" s="16">
        <v>0.67500000000000004</v>
      </c>
    </row>
    <row r="1743" spans="1:3" x14ac:dyDescent="0.3">
      <c r="A1743" s="15">
        <v>85</v>
      </c>
      <c r="B1743" s="15">
        <v>12</v>
      </c>
      <c r="C1743" s="16">
        <v>0.64980000000000004</v>
      </c>
    </row>
    <row r="1744" spans="1:3" x14ac:dyDescent="0.3">
      <c r="A1744" s="15">
        <v>85</v>
      </c>
      <c r="B1744" s="15">
        <v>13</v>
      </c>
      <c r="C1744" s="16">
        <v>0.62549999999999994</v>
      </c>
    </row>
    <row r="1745" spans="1:3" x14ac:dyDescent="0.3">
      <c r="A1745" s="15">
        <v>85</v>
      </c>
      <c r="B1745" s="15">
        <v>14</v>
      </c>
      <c r="C1745" s="16">
        <v>0.60119999999999996</v>
      </c>
    </row>
    <row r="1746" spans="1:3" x14ac:dyDescent="0.3">
      <c r="A1746" s="15">
        <v>85</v>
      </c>
      <c r="B1746" s="15">
        <v>15</v>
      </c>
      <c r="C1746" s="16">
        <v>0.57809999999999995</v>
      </c>
    </row>
    <row r="1747" spans="1:3" x14ac:dyDescent="0.3">
      <c r="A1747" s="15">
        <v>85</v>
      </c>
      <c r="B1747" s="15">
        <v>16</v>
      </c>
      <c r="C1747" s="16">
        <v>0.55489999999999995</v>
      </c>
    </row>
    <row r="1748" spans="1:3" x14ac:dyDescent="0.3">
      <c r="A1748" s="15">
        <v>85</v>
      </c>
      <c r="B1748" s="15">
        <v>17</v>
      </c>
      <c r="C1748" s="16">
        <v>0.53269999999999995</v>
      </c>
    </row>
    <row r="1749" spans="1:3" x14ac:dyDescent="0.3">
      <c r="A1749" s="15">
        <v>85</v>
      </c>
      <c r="B1749" s="15">
        <v>18</v>
      </c>
      <c r="C1749" s="16">
        <v>0.51129999999999998</v>
      </c>
    </row>
    <row r="1750" spans="1:3" x14ac:dyDescent="0.3">
      <c r="A1750" s="15">
        <v>85</v>
      </c>
      <c r="B1750" s="15">
        <v>19</v>
      </c>
      <c r="C1750" s="16">
        <v>0.49</v>
      </c>
    </row>
    <row r="1751" spans="1:3" x14ac:dyDescent="0.3">
      <c r="A1751" s="15">
        <v>85</v>
      </c>
      <c r="B1751" s="15">
        <v>20</v>
      </c>
      <c r="C1751" s="16">
        <v>0.46910000000000002</v>
      </c>
    </row>
    <row r="1752" spans="1:3" x14ac:dyDescent="0.3">
      <c r="A1752" s="15">
        <v>85</v>
      </c>
      <c r="B1752" s="15">
        <v>21</v>
      </c>
      <c r="C1752" s="16">
        <v>0.44879999999999998</v>
      </c>
    </row>
    <row r="1753" spans="1:3" x14ac:dyDescent="0.3">
      <c r="A1753" s="15">
        <v>85</v>
      </c>
      <c r="B1753" s="15">
        <v>22</v>
      </c>
      <c r="C1753" s="16">
        <v>0.42899999999999999</v>
      </c>
    </row>
    <row r="1754" spans="1:3" x14ac:dyDescent="0.3">
      <c r="A1754" s="15">
        <v>85</v>
      </c>
      <c r="B1754" s="15">
        <v>23</v>
      </c>
      <c r="C1754" s="16">
        <v>0.40949999999999998</v>
      </c>
    </row>
    <row r="1755" spans="1:3" x14ac:dyDescent="0.3">
      <c r="A1755" s="15">
        <v>85</v>
      </c>
      <c r="B1755" s="15">
        <v>24</v>
      </c>
      <c r="C1755" s="16">
        <v>0.39069999999999999</v>
      </c>
    </row>
    <row r="1756" spans="1:3" x14ac:dyDescent="0.3">
      <c r="A1756" s="15">
        <v>85</v>
      </c>
      <c r="B1756" s="15">
        <v>25</v>
      </c>
      <c r="C1756" s="16">
        <v>0.373</v>
      </c>
    </row>
    <row r="1757" spans="1:3" x14ac:dyDescent="0.3">
      <c r="A1757" s="15">
        <v>85</v>
      </c>
      <c r="B1757" s="15">
        <v>26</v>
      </c>
      <c r="C1757" s="16">
        <v>0.35499999999999998</v>
      </c>
    </row>
    <row r="1758" spans="1:3" x14ac:dyDescent="0.3">
      <c r="A1758" s="15">
        <v>85</v>
      </c>
      <c r="B1758" s="15">
        <v>27</v>
      </c>
      <c r="C1758" s="16">
        <v>0.3367</v>
      </c>
    </row>
    <row r="1759" spans="1:3" x14ac:dyDescent="0.3">
      <c r="A1759" s="15">
        <v>85</v>
      </c>
      <c r="B1759" s="15">
        <v>28</v>
      </c>
      <c r="C1759" s="16">
        <v>0.32</v>
      </c>
    </row>
    <row r="1760" spans="1:3" x14ac:dyDescent="0.3">
      <c r="A1760" s="15">
        <v>85</v>
      </c>
      <c r="B1760" s="15">
        <v>29</v>
      </c>
      <c r="C1760" s="16">
        <v>0.30409999999999998</v>
      </c>
    </row>
    <row r="1761" spans="1:3" x14ac:dyDescent="0.3">
      <c r="A1761" s="15">
        <v>85</v>
      </c>
      <c r="B1761" s="15">
        <v>30</v>
      </c>
      <c r="C1761" s="16">
        <v>0.2868</v>
      </c>
    </row>
    <row r="1762" spans="1:3" x14ac:dyDescent="0.3">
      <c r="A1762" s="15">
        <v>85</v>
      </c>
      <c r="B1762" s="15">
        <v>31</v>
      </c>
      <c r="C1762" s="16">
        <v>0.27210000000000001</v>
      </c>
    </row>
    <row r="1763" spans="1:3" x14ac:dyDescent="0.3">
      <c r="A1763" s="15">
        <v>85</v>
      </c>
      <c r="B1763" s="15">
        <v>32</v>
      </c>
      <c r="C1763" s="16">
        <v>0.25590000000000002</v>
      </c>
    </row>
    <row r="1764" spans="1:3" x14ac:dyDescent="0.3">
      <c r="A1764" s="15">
        <v>85</v>
      </c>
      <c r="B1764" s="15">
        <v>33</v>
      </c>
      <c r="C1764" s="16">
        <v>0.24210000000000001</v>
      </c>
    </row>
    <row r="1765" spans="1:3" x14ac:dyDescent="0.3">
      <c r="A1765" s="15">
        <v>85</v>
      </c>
      <c r="B1765" s="15">
        <v>34</v>
      </c>
      <c r="C1765" s="16">
        <v>0.22650000000000001</v>
      </c>
    </row>
    <row r="1766" spans="1:3" x14ac:dyDescent="0.3">
      <c r="A1766" s="15">
        <v>85</v>
      </c>
      <c r="B1766" s="15">
        <v>35</v>
      </c>
      <c r="C1766" s="16">
        <v>0.2135</v>
      </c>
    </row>
    <row r="1767" spans="1:3" x14ac:dyDescent="0.3">
      <c r="A1767" s="15">
        <v>85</v>
      </c>
      <c r="B1767" s="15">
        <v>36</v>
      </c>
      <c r="C1767" s="16">
        <v>0.19919999999999999</v>
      </c>
    </row>
    <row r="1768" spans="1:3" x14ac:dyDescent="0.3">
      <c r="A1768" s="15">
        <v>85</v>
      </c>
      <c r="B1768" s="15">
        <v>37</v>
      </c>
      <c r="C1768" s="16">
        <v>0.18590000000000001</v>
      </c>
    </row>
    <row r="1769" spans="1:3" x14ac:dyDescent="0.3">
      <c r="A1769" s="15">
        <v>85</v>
      </c>
      <c r="B1769" s="15">
        <v>38</v>
      </c>
      <c r="C1769" s="16">
        <v>0.1736</v>
      </c>
    </row>
    <row r="1770" spans="1:3" x14ac:dyDescent="0.3">
      <c r="A1770" s="15">
        <v>85</v>
      </c>
      <c r="B1770" s="15">
        <v>39</v>
      </c>
      <c r="C1770" s="16">
        <v>0.16170000000000001</v>
      </c>
    </row>
    <row r="1771" spans="1:3" x14ac:dyDescent="0.3">
      <c r="A1771" s="15">
        <v>85</v>
      </c>
      <c r="B1771" s="15">
        <v>40</v>
      </c>
      <c r="C1771" s="16">
        <v>0.14829999999999999</v>
      </c>
    </row>
    <row r="1772" spans="1:3" x14ac:dyDescent="0.3">
      <c r="A1772" s="15">
        <v>85</v>
      </c>
      <c r="B1772" s="15">
        <v>41</v>
      </c>
      <c r="C1772" s="16">
        <v>0.13719999999999999</v>
      </c>
    </row>
    <row r="1773" spans="1:3" x14ac:dyDescent="0.3">
      <c r="A1773" s="15">
        <v>85</v>
      </c>
      <c r="B1773" s="15">
        <v>42</v>
      </c>
      <c r="C1773" s="16">
        <v>0.12609999999999999</v>
      </c>
    </row>
    <row r="1774" spans="1:3" x14ac:dyDescent="0.3">
      <c r="A1774" s="15">
        <v>85</v>
      </c>
      <c r="B1774" s="15">
        <v>43</v>
      </c>
      <c r="C1774" s="16">
        <v>0.11559999999999999</v>
      </c>
    </row>
    <row r="1775" spans="1:3" x14ac:dyDescent="0.3">
      <c r="A1775" s="15">
        <v>85</v>
      </c>
      <c r="B1775" s="15">
        <v>44</v>
      </c>
      <c r="C1775" s="16">
        <v>0.1053</v>
      </c>
    </row>
    <row r="1776" spans="1:3" x14ac:dyDescent="0.3">
      <c r="A1776" s="15">
        <v>85</v>
      </c>
      <c r="B1776" s="15">
        <v>45</v>
      </c>
      <c r="C1776" s="16">
        <v>9.5699999999999993E-2</v>
      </c>
    </row>
    <row r="1777" spans="1:3" x14ac:dyDescent="0.3">
      <c r="A1777" s="15">
        <v>85</v>
      </c>
      <c r="B1777" s="15">
        <v>46</v>
      </c>
      <c r="C1777" s="16">
        <v>8.6400000000000005E-2</v>
      </c>
    </row>
    <row r="1778" spans="1:3" x14ac:dyDescent="0.3">
      <c r="A1778" s="15">
        <v>85</v>
      </c>
      <c r="B1778" s="15">
        <v>47</v>
      </c>
      <c r="C1778" s="16">
        <v>7.7799999999999994E-2</v>
      </c>
    </row>
    <row r="1779" spans="1:3" x14ac:dyDescent="0.3">
      <c r="A1779" s="15">
        <v>85</v>
      </c>
      <c r="B1779" s="15">
        <v>48</v>
      </c>
      <c r="C1779" s="16">
        <v>7.0000000000000007E-2</v>
      </c>
    </row>
    <row r="1780" spans="1:3" x14ac:dyDescent="0.3">
      <c r="A1780" s="15">
        <v>85</v>
      </c>
      <c r="B1780" s="15">
        <v>49</v>
      </c>
      <c r="C1780" s="16">
        <v>0.06</v>
      </c>
    </row>
    <row r="1781" spans="1:3" x14ac:dyDescent="0.3">
      <c r="A1781" s="15">
        <v>85</v>
      </c>
      <c r="B1781" s="15">
        <v>50</v>
      </c>
      <c r="C1781" s="16">
        <v>5.3100000000000001E-2</v>
      </c>
    </row>
    <row r="1782" spans="1:3" x14ac:dyDescent="0.3">
      <c r="A1782" s="15">
        <v>85</v>
      </c>
      <c r="B1782" s="15">
        <v>51</v>
      </c>
      <c r="C1782" s="16">
        <v>4.7800000000000002E-2</v>
      </c>
    </row>
    <row r="1783" spans="1:3" x14ac:dyDescent="0.3">
      <c r="A1783" s="15">
        <v>85</v>
      </c>
      <c r="B1783" s="15">
        <v>52</v>
      </c>
      <c r="C1783" s="16">
        <v>0.04</v>
      </c>
    </row>
    <row r="1784" spans="1:3" x14ac:dyDescent="0.3">
      <c r="A1784" s="15">
        <v>85</v>
      </c>
      <c r="B1784" s="15">
        <v>53</v>
      </c>
      <c r="C1784" s="16">
        <v>3.4099999999999998E-2</v>
      </c>
    </row>
    <row r="1785" spans="1:3" x14ac:dyDescent="0.3">
      <c r="A1785" s="15">
        <v>85</v>
      </c>
      <c r="B1785" s="15">
        <v>54</v>
      </c>
      <c r="C1785" s="16">
        <v>0.03</v>
      </c>
    </row>
    <row r="1786" spans="1:3" x14ac:dyDescent="0.3">
      <c r="A1786" s="15">
        <v>85</v>
      </c>
      <c r="B1786" s="15">
        <v>55</v>
      </c>
      <c r="C1786" s="16">
        <v>2.3E-2</v>
      </c>
    </row>
    <row r="1787" spans="1:3" x14ac:dyDescent="0.3">
      <c r="A1787" s="15">
        <v>85</v>
      </c>
      <c r="B1787" s="15">
        <v>56</v>
      </c>
      <c r="C1787" s="16">
        <v>0.02</v>
      </c>
    </row>
    <row r="1788" spans="1:3" x14ac:dyDescent="0.3">
      <c r="A1788" s="15">
        <v>85</v>
      </c>
      <c r="B1788" s="15">
        <v>57</v>
      </c>
      <c r="C1788" s="16">
        <v>1.66E-2</v>
      </c>
    </row>
    <row r="1789" spans="1:3" x14ac:dyDescent="0.3">
      <c r="A1789" s="15">
        <v>85</v>
      </c>
      <c r="B1789" s="15">
        <v>58</v>
      </c>
      <c r="C1789" s="16">
        <v>0.01</v>
      </c>
    </row>
    <row r="1790" spans="1:3" x14ac:dyDescent="0.3">
      <c r="A1790" s="15">
        <v>85</v>
      </c>
      <c r="B1790" s="15">
        <v>59</v>
      </c>
      <c r="C1790" s="16">
        <v>0.01</v>
      </c>
    </row>
    <row r="1791" spans="1:3" x14ac:dyDescent="0.3">
      <c r="A1791" s="15">
        <v>85</v>
      </c>
      <c r="B1791" s="15">
        <v>60</v>
      </c>
      <c r="C1791" s="16">
        <v>0.01</v>
      </c>
    </row>
    <row r="1792" spans="1:3" x14ac:dyDescent="0.3">
      <c r="A1792" s="15">
        <v>85</v>
      </c>
      <c r="B1792" s="15">
        <v>61</v>
      </c>
      <c r="C1792" s="16">
        <v>2.8E-3</v>
      </c>
    </row>
    <row r="1793" spans="1:3" x14ac:dyDescent="0.3">
      <c r="A1793" s="15">
        <v>85</v>
      </c>
      <c r="B1793" s="15">
        <v>62</v>
      </c>
      <c r="C1793" s="16">
        <v>0</v>
      </c>
    </row>
    <row r="1794" spans="1:3" x14ac:dyDescent="0.3">
      <c r="A1794" s="15">
        <v>85</v>
      </c>
      <c r="B1794" s="15">
        <v>63</v>
      </c>
      <c r="C1794" s="16">
        <v>0</v>
      </c>
    </row>
    <row r="1795" spans="1:3" x14ac:dyDescent="0.3">
      <c r="A1795" s="15">
        <v>85</v>
      </c>
      <c r="B1795" s="15">
        <v>64</v>
      </c>
      <c r="C1795" s="16">
        <v>0</v>
      </c>
    </row>
    <row r="1796" spans="1:3" x14ac:dyDescent="0.3">
      <c r="A1796" s="15">
        <v>85</v>
      </c>
      <c r="B1796" s="15">
        <v>65</v>
      </c>
      <c r="C1796" s="16">
        <v>0</v>
      </c>
    </row>
    <row r="1797" spans="1:3" x14ac:dyDescent="0.3">
      <c r="A1797" s="15">
        <v>85</v>
      </c>
      <c r="B1797" s="15">
        <v>66</v>
      </c>
      <c r="C1797" s="16">
        <v>0</v>
      </c>
    </row>
    <row r="1798" spans="1:3" x14ac:dyDescent="0.3">
      <c r="A1798" s="15">
        <v>85</v>
      </c>
      <c r="B1798" s="15">
        <v>67</v>
      </c>
      <c r="C1798" s="16">
        <v>0</v>
      </c>
    </row>
    <row r="1799" spans="1:3" x14ac:dyDescent="0.3">
      <c r="A1799" s="15">
        <v>85</v>
      </c>
      <c r="B1799" s="15">
        <v>68</v>
      </c>
      <c r="C1799" s="16">
        <v>0</v>
      </c>
    </row>
    <row r="1800" spans="1:3" x14ac:dyDescent="0.3">
      <c r="A1800" s="15">
        <v>85</v>
      </c>
      <c r="B1800" s="15">
        <v>69</v>
      </c>
      <c r="C1800" s="16">
        <v>0</v>
      </c>
    </row>
    <row r="1801" spans="1:3" x14ac:dyDescent="0.3">
      <c r="A1801" s="15">
        <v>85</v>
      </c>
      <c r="B1801" s="15">
        <v>70</v>
      </c>
      <c r="C1801" s="16">
        <v>0</v>
      </c>
    </row>
    <row r="1802" spans="1:3" x14ac:dyDescent="0.3">
      <c r="A1802" s="15">
        <v>85</v>
      </c>
      <c r="B1802" s="15">
        <v>71</v>
      </c>
      <c r="C1802" s="16">
        <v>0</v>
      </c>
    </row>
    <row r="1803" spans="1:3" x14ac:dyDescent="0.3">
      <c r="A1803" s="15">
        <v>85</v>
      </c>
      <c r="B1803" s="15">
        <v>72</v>
      </c>
      <c r="C1803" s="16">
        <v>0</v>
      </c>
    </row>
    <row r="1804" spans="1:3" x14ac:dyDescent="0.3">
      <c r="A1804" s="15">
        <v>85</v>
      </c>
      <c r="B1804" s="15">
        <v>73</v>
      </c>
      <c r="C1804" s="16">
        <v>0</v>
      </c>
    </row>
    <row r="1805" spans="1:3" x14ac:dyDescent="0.3">
      <c r="A1805" s="15">
        <v>85</v>
      </c>
      <c r="B1805" s="15">
        <v>74</v>
      </c>
      <c r="C1805" s="16">
        <v>0</v>
      </c>
    </row>
    <row r="1806" spans="1:3" x14ac:dyDescent="0.3">
      <c r="A1806" s="15">
        <v>85</v>
      </c>
      <c r="B1806" s="15">
        <v>75</v>
      </c>
      <c r="C1806" s="16">
        <v>0</v>
      </c>
    </row>
    <row r="1807" spans="1:3" x14ac:dyDescent="0.3">
      <c r="A1807" s="15">
        <v>85</v>
      </c>
      <c r="B1807" s="15">
        <v>76</v>
      </c>
      <c r="C1807" s="16">
        <v>0</v>
      </c>
    </row>
    <row r="1808" spans="1:3" x14ac:dyDescent="0.3">
      <c r="A1808" s="15">
        <v>85</v>
      </c>
      <c r="B1808" s="15">
        <v>77</v>
      </c>
      <c r="C1808" s="16">
        <v>0</v>
      </c>
    </row>
    <row r="1809" spans="1:3" x14ac:dyDescent="0.3">
      <c r="A1809" s="15">
        <v>85</v>
      </c>
      <c r="B1809" s="15">
        <v>78</v>
      </c>
      <c r="C1809" s="16">
        <v>0</v>
      </c>
    </row>
    <row r="1810" spans="1:3" x14ac:dyDescent="0.3">
      <c r="A1810" s="15">
        <v>85</v>
      </c>
      <c r="B1810" s="15">
        <v>79</v>
      </c>
      <c r="C1810" s="16">
        <v>0</v>
      </c>
    </row>
    <row r="1811" spans="1:3" x14ac:dyDescent="0.3">
      <c r="A1811" s="15">
        <v>85</v>
      </c>
      <c r="B1811" s="15">
        <v>80</v>
      </c>
      <c r="C1811" s="16">
        <v>0</v>
      </c>
    </row>
    <row r="1812" spans="1:3" x14ac:dyDescent="0.3">
      <c r="A1812" s="15">
        <v>85</v>
      </c>
      <c r="B1812" s="15">
        <v>81</v>
      </c>
      <c r="C1812" s="16">
        <v>8.0000000000000002E-3</v>
      </c>
    </row>
    <row r="1813" spans="1:3" x14ac:dyDescent="0.3">
      <c r="A1813" s="15">
        <v>85</v>
      </c>
      <c r="B1813" s="15">
        <v>82</v>
      </c>
      <c r="C1813" s="16">
        <v>0.01</v>
      </c>
    </row>
    <row r="1814" spans="1:3" x14ac:dyDescent="0.3">
      <c r="A1814" s="15">
        <v>85</v>
      </c>
      <c r="B1814" s="15">
        <v>83</v>
      </c>
      <c r="C1814" s="16">
        <v>1.38E-2</v>
      </c>
    </row>
    <row r="1815" spans="1:3" x14ac:dyDescent="0.3">
      <c r="A1815" s="15">
        <v>85</v>
      </c>
      <c r="B1815" s="15">
        <v>84</v>
      </c>
      <c r="C1815" s="16">
        <v>0.02</v>
      </c>
    </row>
    <row r="1816" spans="1:3" x14ac:dyDescent="0.3">
      <c r="A1816" s="15">
        <v>85</v>
      </c>
      <c r="B1816" s="15">
        <v>85</v>
      </c>
      <c r="C1816" s="16">
        <v>2.9000000000000001E-2</v>
      </c>
    </row>
    <row r="1817" spans="1:3" x14ac:dyDescent="0.3">
      <c r="A1817" s="15">
        <v>85</v>
      </c>
      <c r="B1817" s="15">
        <v>86</v>
      </c>
      <c r="C1817" s="16">
        <v>3.7900000000000003E-2</v>
      </c>
    </row>
    <row r="1818" spans="1:3" x14ac:dyDescent="0.3">
      <c r="A1818" s="15">
        <v>85</v>
      </c>
      <c r="B1818" s="15">
        <v>87</v>
      </c>
      <c r="C1818" s="16">
        <v>4.8500000000000001E-2</v>
      </c>
    </row>
    <row r="1819" spans="1:3" x14ac:dyDescent="0.3">
      <c r="A1819" s="15">
        <v>85</v>
      </c>
      <c r="B1819" s="15">
        <v>88</v>
      </c>
      <c r="C1819" s="16">
        <v>6.3100000000000003E-2</v>
      </c>
    </row>
    <row r="1820" spans="1:3" x14ac:dyDescent="0.3">
      <c r="A1820" s="15">
        <v>85</v>
      </c>
      <c r="B1820" s="15">
        <v>89</v>
      </c>
      <c r="C1820" s="16">
        <v>7.7499999999999999E-2</v>
      </c>
    </row>
    <row r="1821" spans="1:3" x14ac:dyDescent="0.3">
      <c r="A1821" s="15">
        <v>85</v>
      </c>
      <c r="B1821" s="15">
        <v>90</v>
      </c>
      <c r="C1821" s="16">
        <v>9.0800000000000006E-2</v>
      </c>
    </row>
    <row r="1822" spans="1:3" x14ac:dyDescent="0.3">
      <c r="A1822" s="15">
        <v>86</v>
      </c>
      <c r="B1822" s="15">
        <v>0</v>
      </c>
      <c r="C1822" s="16">
        <v>0.9919</v>
      </c>
    </row>
    <row r="1823" spans="1:3" x14ac:dyDescent="0.3">
      <c r="A1823" s="15">
        <v>86</v>
      </c>
      <c r="B1823" s="15">
        <v>1</v>
      </c>
      <c r="C1823" s="16">
        <v>0.96589999999999998</v>
      </c>
    </row>
    <row r="1824" spans="1:3" x14ac:dyDescent="0.3">
      <c r="A1824" s="15">
        <v>86</v>
      </c>
      <c r="B1824" s="15">
        <v>2</v>
      </c>
      <c r="C1824" s="16">
        <v>0.93310000000000004</v>
      </c>
    </row>
    <row r="1825" spans="1:3" x14ac:dyDescent="0.3">
      <c r="A1825" s="15">
        <v>86</v>
      </c>
      <c r="B1825" s="15">
        <v>3</v>
      </c>
      <c r="C1825" s="16">
        <v>0.90090000000000003</v>
      </c>
    </row>
    <row r="1826" spans="1:3" x14ac:dyDescent="0.3">
      <c r="A1826" s="15">
        <v>86</v>
      </c>
      <c r="B1826" s="15">
        <v>4</v>
      </c>
      <c r="C1826" s="16">
        <v>0.86970000000000003</v>
      </c>
    </row>
    <row r="1827" spans="1:3" x14ac:dyDescent="0.3">
      <c r="A1827" s="15">
        <v>86</v>
      </c>
      <c r="B1827" s="15">
        <v>5</v>
      </c>
      <c r="C1827" s="16">
        <v>0.83979999999999999</v>
      </c>
    </row>
    <row r="1828" spans="1:3" x14ac:dyDescent="0.3">
      <c r="A1828" s="15">
        <v>86</v>
      </c>
      <c r="B1828" s="15">
        <v>6</v>
      </c>
      <c r="C1828" s="16">
        <v>0.81030000000000002</v>
      </c>
    </row>
    <row r="1829" spans="1:3" x14ac:dyDescent="0.3">
      <c r="A1829" s="15">
        <v>86</v>
      </c>
      <c r="B1829" s="15">
        <v>7</v>
      </c>
      <c r="C1829" s="16">
        <v>0.78159999999999996</v>
      </c>
    </row>
    <row r="1830" spans="1:3" x14ac:dyDescent="0.3">
      <c r="A1830" s="15">
        <v>86</v>
      </c>
      <c r="B1830" s="15">
        <v>8</v>
      </c>
      <c r="C1830" s="16">
        <v>0.75390000000000001</v>
      </c>
    </row>
    <row r="1831" spans="1:3" x14ac:dyDescent="0.3">
      <c r="A1831" s="15">
        <v>86</v>
      </c>
      <c r="B1831" s="15">
        <v>9</v>
      </c>
      <c r="C1831" s="16">
        <v>0.72709999999999997</v>
      </c>
    </row>
    <row r="1832" spans="1:3" x14ac:dyDescent="0.3">
      <c r="A1832" s="15">
        <v>86</v>
      </c>
      <c r="B1832" s="15">
        <v>10</v>
      </c>
      <c r="C1832" s="16">
        <v>0.70040000000000002</v>
      </c>
    </row>
    <row r="1833" spans="1:3" x14ac:dyDescent="0.3">
      <c r="A1833" s="15">
        <v>86</v>
      </c>
      <c r="B1833" s="15">
        <v>11</v>
      </c>
      <c r="C1833" s="16">
        <v>0.67479999999999996</v>
      </c>
    </row>
    <row r="1834" spans="1:3" x14ac:dyDescent="0.3">
      <c r="A1834" s="15">
        <v>86</v>
      </c>
      <c r="B1834" s="15">
        <v>12</v>
      </c>
      <c r="C1834" s="16">
        <v>0.64980000000000004</v>
      </c>
    </row>
    <row r="1835" spans="1:3" x14ac:dyDescent="0.3">
      <c r="A1835" s="15">
        <v>86</v>
      </c>
      <c r="B1835" s="15">
        <v>13</v>
      </c>
      <c r="C1835" s="16">
        <v>0.62549999999999994</v>
      </c>
    </row>
    <row r="1836" spans="1:3" x14ac:dyDescent="0.3">
      <c r="A1836" s="15">
        <v>86</v>
      </c>
      <c r="B1836" s="15">
        <v>14</v>
      </c>
      <c r="C1836" s="16">
        <v>0.60119999999999996</v>
      </c>
    </row>
    <row r="1837" spans="1:3" x14ac:dyDescent="0.3">
      <c r="A1837" s="15">
        <v>86</v>
      </c>
      <c r="B1837" s="15">
        <v>15</v>
      </c>
      <c r="C1837" s="16">
        <v>0.57809999999999995</v>
      </c>
    </row>
    <row r="1838" spans="1:3" x14ac:dyDescent="0.3">
      <c r="A1838" s="15">
        <v>86</v>
      </c>
      <c r="B1838" s="15">
        <v>16</v>
      </c>
      <c r="C1838" s="16">
        <v>0.55449999999999999</v>
      </c>
    </row>
    <row r="1839" spans="1:3" x14ac:dyDescent="0.3">
      <c r="A1839" s="15">
        <v>86</v>
      </c>
      <c r="B1839" s="15">
        <v>17</v>
      </c>
      <c r="C1839" s="16">
        <v>0.53180000000000005</v>
      </c>
    </row>
    <row r="1840" spans="1:3" x14ac:dyDescent="0.3">
      <c r="A1840" s="15">
        <v>86</v>
      </c>
      <c r="B1840" s="15">
        <v>18</v>
      </c>
      <c r="C1840" s="16">
        <v>0.51019999999999999</v>
      </c>
    </row>
    <row r="1841" spans="1:3" x14ac:dyDescent="0.3">
      <c r="A1841" s="15">
        <v>86</v>
      </c>
      <c r="B1841" s="15">
        <v>19</v>
      </c>
      <c r="C1841" s="16">
        <v>0.4884</v>
      </c>
    </row>
    <row r="1842" spans="1:3" x14ac:dyDescent="0.3">
      <c r="A1842" s="15">
        <v>86</v>
      </c>
      <c r="B1842" s="15">
        <v>20</v>
      </c>
      <c r="C1842" s="16">
        <v>0.4672</v>
      </c>
    </row>
    <row r="1843" spans="1:3" x14ac:dyDescent="0.3">
      <c r="A1843" s="15">
        <v>86</v>
      </c>
      <c r="B1843" s="15">
        <v>21</v>
      </c>
      <c r="C1843" s="16">
        <v>0.44669999999999999</v>
      </c>
    </row>
    <row r="1844" spans="1:3" x14ac:dyDescent="0.3">
      <c r="A1844" s="15">
        <v>86</v>
      </c>
      <c r="B1844" s="15">
        <v>22</v>
      </c>
      <c r="C1844" s="16">
        <v>0.4264</v>
      </c>
    </row>
    <row r="1845" spans="1:3" x14ac:dyDescent="0.3">
      <c r="A1845" s="15">
        <v>86</v>
      </c>
      <c r="B1845" s="15">
        <v>23</v>
      </c>
      <c r="C1845" s="16">
        <v>0.40639999999999998</v>
      </c>
    </row>
    <row r="1846" spans="1:3" x14ac:dyDescent="0.3">
      <c r="A1846" s="15">
        <v>86</v>
      </c>
      <c r="B1846" s="15">
        <v>24</v>
      </c>
      <c r="C1846" s="16">
        <v>0.38729999999999998</v>
      </c>
    </row>
    <row r="1847" spans="1:3" x14ac:dyDescent="0.3">
      <c r="A1847" s="15">
        <v>86</v>
      </c>
      <c r="B1847" s="15">
        <v>25</v>
      </c>
      <c r="C1847" s="16">
        <v>0.36849999999999999</v>
      </c>
    </row>
    <row r="1848" spans="1:3" x14ac:dyDescent="0.3">
      <c r="A1848" s="15">
        <v>86</v>
      </c>
      <c r="B1848" s="15">
        <v>26</v>
      </c>
      <c r="C1848" s="16">
        <v>0.35049999999999998</v>
      </c>
    </row>
    <row r="1849" spans="1:3" x14ac:dyDescent="0.3">
      <c r="A1849" s="15">
        <v>86</v>
      </c>
      <c r="B1849" s="15">
        <v>27</v>
      </c>
      <c r="C1849" s="16">
        <v>0.33300000000000002</v>
      </c>
    </row>
    <row r="1850" spans="1:3" x14ac:dyDescent="0.3">
      <c r="A1850" s="15">
        <v>86</v>
      </c>
      <c r="B1850" s="15">
        <v>28</v>
      </c>
      <c r="C1850" s="16">
        <v>0.31509999999999999</v>
      </c>
    </row>
    <row r="1851" spans="1:3" x14ac:dyDescent="0.3">
      <c r="A1851" s="15">
        <v>86</v>
      </c>
      <c r="B1851" s="15">
        <v>29</v>
      </c>
      <c r="C1851" s="16">
        <v>0.2979</v>
      </c>
    </row>
    <row r="1852" spans="1:3" x14ac:dyDescent="0.3">
      <c r="A1852" s="15">
        <v>86</v>
      </c>
      <c r="B1852" s="15">
        <v>30</v>
      </c>
      <c r="C1852" s="16">
        <v>0.28210000000000002</v>
      </c>
    </row>
    <row r="1853" spans="1:3" x14ac:dyDescent="0.3">
      <c r="A1853" s="15">
        <v>86</v>
      </c>
      <c r="B1853" s="15">
        <v>31</v>
      </c>
      <c r="C1853" s="16">
        <v>0.26529999999999998</v>
      </c>
    </row>
    <row r="1854" spans="1:3" x14ac:dyDescent="0.3">
      <c r="A1854" s="15">
        <v>86</v>
      </c>
      <c r="B1854" s="15">
        <v>32</v>
      </c>
      <c r="C1854" s="16">
        <v>0.25030000000000002</v>
      </c>
    </row>
    <row r="1855" spans="1:3" x14ac:dyDescent="0.3">
      <c r="A1855" s="15">
        <v>86</v>
      </c>
      <c r="B1855" s="15">
        <v>33</v>
      </c>
      <c r="C1855" s="16">
        <v>0.23499999999999999</v>
      </c>
    </row>
    <row r="1856" spans="1:3" x14ac:dyDescent="0.3">
      <c r="A1856" s="15">
        <v>86</v>
      </c>
      <c r="B1856" s="15">
        <v>34</v>
      </c>
      <c r="C1856" s="16">
        <v>0.2203</v>
      </c>
    </row>
    <row r="1857" spans="1:3" x14ac:dyDescent="0.3">
      <c r="A1857" s="15">
        <v>86</v>
      </c>
      <c r="B1857" s="15">
        <v>35</v>
      </c>
      <c r="C1857" s="16">
        <v>0.20569999999999999</v>
      </c>
    </row>
    <row r="1858" spans="1:3" x14ac:dyDescent="0.3">
      <c r="A1858" s="15">
        <v>86</v>
      </c>
      <c r="B1858" s="15">
        <v>36</v>
      </c>
      <c r="C1858" s="16">
        <v>0.1928</v>
      </c>
    </row>
    <row r="1859" spans="1:3" x14ac:dyDescent="0.3">
      <c r="A1859" s="15">
        <v>86</v>
      </c>
      <c r="B1859" s="15">
        <v>37</v>
      </c>
      <c r="C1859" s="16">
        <v>0.17810000000000001</v>
      </c>
    </row>
    <row r="1860" spans="1:3" x14ac:dyDescent="0.3">
      <c r="A1860" s="15">
        <v>86</v>
      </c>
      <c r="B1860" s="15">
        <v>38</v>
      </c>
      <c r="C1860" s="16">
        <v>0.1656</v>
      </c>
    </row>
    <row r="1861" spans="1:3" x14ac:dyDescent="0.3">
      <c r="A1861" s="15">
        <v>86</v>
      </c>
      <c r="B1861" s="15">
        <v>39</v>
      </c>
      <c r="C1861" s="16">
        <v>0.15359999999999999</v>
      </c>
    </row>
    <row r="1862" spans="1:3" x14ac:dyDescent="0.3">
      <c r="A1862" s="15">
        <v>86</v>
      </c>
      <c r="B1862" s="15">
        <v>40</v>
      </c>
      <c r="C1862" s="16">
        <v>0.1419</v>
      </c>
    </row>
    <row r="1863" spans="1:3" x14ac:dyDescent="0.3">
      <c r="A1863" s="15">
        <v>86</v>
      </c>
      <c r="B1863" s="15">
        <v>41</v>
      </c>
      <c r="C1863" s="16">
        <v>0.12939999999999999</v>
      </c>
    </row>
    <row r="1864" spans="1:3" x14ac:dyDescent="0.3">
      <c r="A1864" s="15">
        <v>86</v>
      </c>
      <c r="B1864" s="15">
        <v>42</v>
      </c>
      <c r="C1864" s="16">
        <v>0.1181</v>
      </c>
    </row>
    <row r="1865" spans="1:3" x14ac:dyDescent="0.3">
      <c r="A1865" s="15">
        <v>86</v>
      </c>
      <c r="B1865" s="15">
        <v>43</v>
      </c>
      <c r="C1865" s="16">
        <v>0.1075</v>
      </c>
    </row>
    <row r="1866" spans="1:3" x14ac:dyDescent="0.3">
      <c r="A1866" s="15">
        <v>86</v>
      </c>
      <c r="B1866" s="15">
        <v>44</v>
      </c>
      <c r="C1866" s="16">
        <v>9.7199999999999995E-2</v>
      </c>
    </row>
    <row r="1867" spans="1:3" x14ac:dyDescent="0.3">
      <c r="A1867" s="15">
        <v>86</v>
      </c>
      <c r="B1867" s="15">
        <v>45</v>
      </c>
      <c r="C1867" s="16">
        <v>8.77E-2</v>
      </c>
    </row>
    <row r="1868" spans="1:3" x14ac:dyDescent="0.3">
      <c r="A1868" s="15">
        <v>86</v>
      </c>
      <c r="B1868" s="15">
        <v>46</v>
      </c>
      <c r="C1868" s="16">
        <v>7.8899999999999998E-2</v>
      </c>
    </row>
    <row r="1869" spans="1:3" x14ac:dyDescent="0.3">
      <c r="A1869" s="15">
        <v>86</v>
      </c>
      <c r="B1869" s="15">
        <v>47</v>
      </c>
      <c r="C1869" s="16">
        <v>7.0000000000000007E-2</v>
      </c>
    </row>
    <row r="1870" spans="1:3" x14ac:dyDescent="0.3">
      <c r="A1870" s="15">
        <v>86</v>
      </c>
      <c r="B1870" s="15">
        <v>48</v>
      </c>
      <c r="C1870" s="16">
        <v>6.0600000000000001E-2</v>
      </c>
    </row>
    <row r="1871" spans="1:3" x14ac:dyDescent="0.3">
      <c r="A1871" s="15">
        <v>86</v>
      </c>
      <c r="B1871" s="15">
        <v>49</v>
      </c>
      <c r="C1871" s="16">
        <v>5.3600000000000002E-2</v>
      </c>
    </row>
    <row r="1872" spans="1:3" x14ac:dyDescent="0.3">
      <c r="A1872" s="15">
        <v>86</v>
      </c>
      <c r="B1872" s="15">
        <v>50</v>
      </c>
      <c r="C1872" s="16">
        <v>4.7500000000000001E-2</v>
      </c>
    </row>
    <row r="1873" spans="1:3" x14ac:dyDescent="0.3">
      <c r="A1873" s="15">
        <v>86</v>
      </c>
      <c r="B1873" s="15">
        <v>51</v>
      </c>
      <c r="C1873" s="16">
        <v>0.04</v>
      </c>
    </row>
    <row r="1874" spans="1:3" x14ac:dyDescent="0.3">
      <c r="A1874" s="15">
        <v>86</v>
      </c>
      <c r="B1874" s="15">
        <v>52</v>
      </c>
      <c r="C1874" s="16">
        <v>3.3099999999999997E-2</v>
      </c>
    </row>
    <row r="1875" spans="1:3" x14ac:dyDescent="0.3">
      <c r="A1875" s="15">
        <v>86</v>
      </c>
      <c r="B1875" s="15">
        <v>53</v>
      </c>
      <c r="C1875" s="16">
        <v>0.03</v>
      </c>
    </row>
    <row r="1876" spans="1:3" x14ac:dyDescent="0.3">
      <c r="A1876" s="15">
        <v>86</v>
      </c>
      <c r="B1876" s="15">
        <v>54</v>
      </c>
      <c r="C1876" s="16">
        <v>2.1399999999999999E-2</v>
      </c>
    </row>
    <row r="1877" spans="1:3" x14ac:dyDescent="0.3">
      <c r="A1877" s="15">
        <v>86</v>
      </c>
      <c r="B1877" s="15">
        <v>55</v>
      </c>
      <c r="C1877" s="16">
        <v>0.02</v>
      </c>
    </row>
    <row r="1878" spans="1:3" x14ac:dyDescent="0.3">
      <c r="A1878" s="15">
        <v>86</v>
      </c>
      <c r="B1878" s="15">
        <v>56</v>
      </c>
      <c r="C1878" s="16">
        <v>1.38E-2</v>
      </c>
    </row>
    <row r="1879" spans="1:3" x14ac:dyDescent="0.3">
      <c r="A1879" s="15">
        <v>86</v>
      </c>
      <c r="B1879" s="15">
        <v>57</v>
      </c>
      <c r="C1879" s="16">
        <v>0.01</v>
      </c>
    </row>
    <row r="1880" spans="1:3" x14ac:dyDescent="0.3">
      <c r="A1880" s="15">
        <v>86</v>
      </c>
      <c r="B1880" s="15">
        <v>58</v>
      </c>
      <c r="C1880" s="16">
        <v>0.01</v>
      </c>
    </row>
    <row r="1881" spans="1:3" x14ac:dyDescent="0.3">
      <c r="A1881" s="15">
        <v>86</v>
      </c>
      <c r="B1881" s="15">
        <v>59</v>
      </c>
      <c r="C1881" s="16">
        <v>7.9000000000000008E-3</v>
      </c>
    </row>
    <row r="1882" spans="1:3" x14ac:dyDescent="0.3">
      <c r="A1882" s="15">
        <v>86</v>
      </c>
      <c r="B1882" s="15">
        <v>60</v>
      </c>
      <c r="C1882" s="16">
        <v>0</v>
      </c>
    </row>
    <row r="1883" spans="1:3" x14ac:dyDescent="0.3">
      <c r="A1883" s="15">
        <v>86</v>
      </c>
      <c r="B1883" s="15">
        <v>61</v>
      </c>
      <c r="C1883" s="16">
        <v>0</v>
      </c>
    </row>
    <row r="1884" spans="1:3" x14ac:dyDescent="0.3">
      <c r="A1884" s="15">
        <v>86</v>
      </c>
      <c r="B1884" s="15">
        <v>62</v>
      </c>
      <c r="C1884" s="16">
        <v>0</v>
      </c>
    </row>
    <row r="1885" spans="1:3" x14ac:dyDescent="0.3">
      <c r="A1885" s="15">
        <v>86</v>
      </c>
      <c r="B1885" s="15">
        <v>63</v>
      </c>
      <c r="C1885" s="16">
        <v>0</v>
      </c>
    </row>
    <row r="1886" spans="1:3" x14ac:dyDescent="0.3">
      <c r="A1886" s="15">
        <v>86</v>
      </c>
      <c r="B1886" s="15">
        <v>64</v>
      </c>
      <c r="C1886" s="16">
        <v>0</v>
      </c>
    </row>
    <row r="1887" spans="1:3" x14ac:dyDescent="0.3">
      <c r="A1887" s="15">
        <v>86</v>
      </c>
      <c r="B1887" s="15">
        <v>65</v>
      </c>
      <c r="C1887" s="16">
        <v>0</v>
      </c>
    </row>
    <row r="1888" spans="1:3" x14ac:dyDescent="0.3">
      <c r="A1888" s="15">
        <v>86</v>
      </c>
      <c r="B1888" s="15">
        <v>66</v>
      </c>
      <c r="C1888" s="16">
        <v>0</v>
      </c>
    </row>
    <row r="1889" spans="1:3" x14ac:dyDescent="0.3">
      <c r="A1889" s="15">
        <v>86</v>
      </c>
      <c r="B1889" s="15">
        <v>67</v>
      </c>
      <c r="C1889" s="16">
        <v>0</v>
      </c>
    </row>
    <row r="1890" spans="1:3" x14ac:dyDescent="0.3">
      <c r="A1890" s="15">
        <v>86</v>
      </c>
      <c r="B1890" s="15">
        <v>68</v>
      </c>
      <c r="C1890" s="16">
        <v>0</v>
      </c>
    </row>
    <row r="1891" spans="1:3" x14ac:dyDescent="0.3">
      <c r="A1891" s="15">
        <v>86</v>
      </c>
      <c r="B1891" s="15">
        <v>69</v>
      </c>
      <c r="C1891" s="16">
        <v>0</v>
      </c>
    </row>
    <row r="1892" spans="1:3" x14ac:dyDescent="0.3">
      <c r="A1892" s="15">
        <v>86</v>
      </c>
      <c r="B1892" s="15">
        <v>70</v>
      </c>
      <c r="C1892" s="16">
        <v>0</v>
      </c>
    </row>
    <row r="1893" spans="1:3" x14ac:dyDescent="0.3">
      <c r="A1893" s="15">
        <v>86</v>
      </c>
      <c r="B1893" s="15">
        <v>71</v>
      </c>
      <c r="C1893" s="16">
        <v>0</v>
      </c>
    </row>
    <row r="1894" spans="1:3" x14ac:dyDescent="0.3">
      <c r="A1894" s="15">
        <v>86</v>
      </c>
      <c r="B1894" s="15">
        <v>72</v>
      </c>
      <c r="C1894" s="16">
        <v>0</v>
      </c>
    </row>
    <row r="1895" spans="1:3" x14ac:dyDescent="0.3">
      <c r="A1895" s="15">
        <v>86</v>
      </c>
      <c r="B1895" s="15">
        <v>73</v>
      </c>
      <c r="C1895" s="16">
        <v>0</v>
      </c>
    </row>
    <row r="1896" spans="1:3" x14ac:dyDescent="0.3">
      <c r="A1896" s="15">
        <v>86</v>
      </c>
      <c r="B1896" s="15">
        <v>74</v>
      </c>
      <c r="C1896" s="16">
        <v>0</v>
      </c>
    </row>
    <row r="1897" spans="1:3" x14ac:dyDescent="0.3">
      <c r="A1897" s="15">
        <v>86</v>
      </c>
      <c r="B1897" s="15">
        <v>75</v>
      </c>
      <c r="C1897" s="16">
        <v>0</v>
      </c>
    </row>
    <row r="1898" spans="1:3" x14ac:dyDescent="0.3">
      <c r="A1898" s="15">
        <v>86</v>
      </c>
      <c r="B1898" s="15">
        <v>76</v>
      </c>
      <c r="C1898" s="16">
        <v>0</v>
      </c>
    </row>
    <row r="1899" spans="1:3" x14ac:dyDescent="0.3">
      <c r="A1899" s="15">
        <v>86</v>
      </c>
      <c r="B1899" s="15">
        <v>77</v>
      </c>
      <c r="C1899" s="16">
        <v>0</v>
      </c>
    </row>
    <row r="1900" spans="1:3" x14ac:dyDescent="0.3">
      <c r="A1900" s="15">
        <v>86</v>
      </c>
      <c r="B1900" s="15">
        <v>78</v>
      </c>
      <c r="C1900" s="16">
        <v>0</v>
      </c>
    </row>
    <row r="1901" spans="1:3" x14ac:dyDescent="0.3">
      <c r="A1901" s="15">
        <v>86</v>
      </c>
      <c r="B1901" s="15">
        <v>79</v>
      </c>
      <c r="C1901" s="16">
        <v>0</v>
      </c>
    </row>
    <row r="1902" spans="1:3" x14ac:dyDescent="0.3">
      <c r="A1902" s="15">
        <v>86</v>
      </c>
      <c r="B1902" s="15">
        <v>80</v>
      </c>
      <c r="C1902" s="16">
        <v>0</v>
      </c>
    </row>
    <row r="1903" spans="1:3" x14ac:dyDescent="0.3">
      <c r="A1903" s="15">
        <v>86</v>
      </c>
      <c r="B1903" s="15">
        <v>81</v>
      </c>
      <c r="C1903" s="16">
        <v>0</v>
      </c>
    </row>
    <row r="1904" spans="1:3" x14ac:dyDescent="0.3">
      <c r="A1904" s="15">
        <v>86</v>
      </c>
      <c r="B1904" s="15">
        <v>82</v>
      </c>
      <c r="C1904" s="16">
        <v>8.2000000000000007E-3</v>
      </c>
    </row>
    <row r="1905" spans="1:3" x14ac:dyDescent="0.3">
      <c r="A1905" s="15">
        <v>86</v>
      </c>
      <c r="B1905" s="15">
        <v>83</v>
      </c>
      <c r="C1905" s="16">
        <v>0.01</v>
      </c>
    </row>
    <row r="1906" spans="1:3" x14ac:dyDescent="0.3">
      <c r="A1906" s="15">
        <v>86</v>
      </c>
      <c r="B1906" s="15">
        <v>84</v>
      </c>
      <c r="C1906" s="16">
        <v>1.5800000000000002E-2</v>
      </c>
    </row>
    <row r="1907" spans="1:3" x14ac:dyDescent="0.3">
      <c r="A1907" s="15">
        <v>86</v>
      </c>
      <c r="B1907" s="15">
        <v>85</v>
      </c>
      <c r="C1907" s="16">
        <v>2.1999999999999999E-2</v>
      </c>
    </row>
    <row r="1908" spans="1:3" x14ac:dyDescent="0.3">
      <c r="A1908" s="15">
        <v>86</v>
      </c>
      <c r="B1908" s="15">
        <v>86</v>
      </c>
      <c r="C1908" s="16">
        <v>3.1300000000000001E-2</v>
      </c>
    </row>
    <row r="1909" spans="1:3" x14ac:dyDescent="0.3">
      <c r="A1909" s="15">
        <v>86</v>
      </c>
      <c r="B1909" s="15">
        <v>87</v>
      </c>
      <c r="C1909" s="16">
        <v>4.2500000000000003E-2</v>
      </c>
    </row>
    <row r="1910" spans="1:3" x14ac:dyDescent="0.3">
      <c r="A1910" s="15">
        <v>86</v>
      </c>
      <c r="B1910" s="15">
        <v>88</v>
      </c>
      <c r="C1910" s="16">
        <v>5.4899999999999997E-2</v>
      </c>
    </row>
    <row r="1911" spans="1:3" x14ac:dyDescent="0.3">
      <c r="A1911" s="15">
        <v>86</v>
      </c>
      <c r="B1911" s="15">
        <v>89</v>
      </c>
      <c r="C1911" s="16">
        <v>7.0400000000000004E-2</v>
      </c>
    </row>
    <row r="1912" spans="1:3" x14ac:dyDescent="0.3">
      <c r="A1912" s="15">
        <v>86</v>
      </c>
      <c r="B1912" s="15">
        <v>90</v>
      </c>
      <c r="C1912" s="16">
        <v>8.3099999999999993E-2</v>
      </c>
    </row>
    <row r="1913" spans="1:3" x14ac:dyDescent="0.3">
      <c r="A1913" s="15">
        <v>87</v>
      </c>
      <c r="B1913" s="15">
        <v>0</v>
      </c>
      <c r="C1913" s="16">
        <v>0.9919</v>
      </c>
    </row>
    <row r="1914" spans="1:3" x14ac:dyDescent="0.3">
      <c r="A1914" s="15">
        <v>87</v>
      </c>
      <c r="B1914" s="15">
        <v>1</v>
      </c>
      <c r="C1914" s="16">
        <v>0.96589999999999998</v>
      </c>
    </row>
    <row r="1915" spans="1:3" x14ac:dyDescent="0.3">
      <c r="A1915" s="15">
        <v>87</v>
      </c>
      <c r="B1915" s="15">
        <v>2</v>
      </c>
      <c r="C1915" s="16">
        <v>0.93310000000000004</v>
      </c>
    </row>
    <row r="1916" spans="1:3" x14ac:dyDescent="0.3">
      <c r="A1916" s="15">
        <v>87</v>
      </c>
      <c r="B1916" s="15">
        <v>3</v>
      </c>
      <c r="C1916" s="16">
        <v>0.90090000000000003</v>
      </c>
    </row>
    <row r="1917" spans="1:3" x14ac:dyDescent="0.3">
      <c r="A1917" s="15">
        <v>87</v>
      </c>
      <c r="B1917" s="15">
        <v>4</v>
      </c>
      <c r="C1917" s="16">
        <v>0.86970000000000003</v>
      </c>
    </row>
    <row r="1918" spans="1:3" x14ac:dyDescent="0.3">
      <c r="A1918" s="15">
        <v>87</v>
      </c>
      <c r="B1918" s="15">
        <v>5</v>
      </c>
      <c r="C1918" s="16">
        <v>0.83950000000000002</v>
      </c>
    </row>
    <row r="1919" spans="1:3" x14ac:dyDescent="0.3">
      <c r="A1919" s="15">
        <v>87</v>
      </c>
      <c r="B1919" s="15">
        <v>6</v>
      </c>
      <c r="C1919" s="16">
        <v>0.81020000000000003</v>
      </c>
    </row>
    <row r="1920" spans="1:3" x14ac:dyDescent="0.3">
      <c r="A1920" s="15">
        <v>87</v>
      </c>
      <c r="B1920" s="15">
        <v>7</v>
      </c>
      <c r="C1920" s="16">
        <v>0.78159999999999996</v>
      </c>
    </row>
    <row r="1921" spans="1:3" x14ac:dyDescent="0.3">
      <c r="A1921" s="15">
        <v>87</v>
      </c>
      <c r="B1921" s="15">
        <v>8</v>
      </c>
      <c r="C1921" s="16">
        <v>0.75380000000000003</v>
      </c>
    </row>
    <row r="1922" spans="1:3" x14ac:dyDescent="0.3">
      <c r="A1922" s="15">
        <v>87</v>
      </c>
      <c r="B1922" s="15">
        <v>9</v>
      </c>
      <c r="C1922" s="16">
        <v>0.72709999999999997</v>
      </c>
    </row>
    <row r="1923" spans="1:3" x14ac:dyDescent="0.3">
      <c r="A1923" s="15">
        <v>87</v>
      </c>
      <c r="B1923" s="15">
        <v>10</v>
      </c>
      <c r="C1923" s="16">
        <v>0.70040000000000002</v>
      </c>
    </row>
    <row r="1924" spans="1:3" x14ac:dyDescent="0.3">
      <c r="A1924" s="15">
        <v>87</v>
      </c>
      <c r="B1924" s="15">
        <v>11</v>
      </c>
      <c r="C1924" s="16">
        <v>0.67479999999999996</v>
      </c>
    </row>
    <row r="1925" spans="1:3" x14ac:dyDescent="0.3">
      <c r="A1925" s="15">
        <v>87</v>
      </c>
      <c r="B1925" s="15">
        <v>12</v>
      </c>
      <c r="C1925" s="16">
        <v>0.64980000000000004</v>
      </c>
    </row>
    <row r="1926" spans="1:3" x14ac:dyDescent="0.3">
      <c r="A1926" s="15">
        <v>87</v>
      </c>
      <c r="B1926" s="15">
        <v>13</v>
      </c>
      <c r="C1926" s="16">
        <v>0.62529999999999997</v>
      </c>
    </row>
    <row r="1927" spans="1:3" x14ac:dyDescent="0.3">
      <c r="A1927" s="15">
        <v>87</v>
      </c>
      <c r="B1927" s="15">
        <v>14</v>
      </c>
      <c r="C1927" s="16">
        <v>0.60119999999999996</v>
      </c>
    </row>
    <row r="1928" spans="1:3" x14ac:dyDescent="0.3">
      <c r="A1928" s="15">
        <v>87</v>
      </c>
      <c r="B1928" s="15">
        <v>15</v>
      </c>
      <c r="C1928" s="16">
        <v>0.57789999999999997</v>
      </c>
    </row>
    <row r="1929" spans="1:3" x14ac:dyDescent="0.3">
      <c r="A1929" s="15">
        <v>87</v>
      </c>
      <c r="B1929" s="15">
        <v>16</v>
      </c>
      <c r="C1929" s="16">
        <v>0.55430000000000001</v>
      </c>
    </row>
    <row r="1930" spans="1:3" x14ac:dyDescent="0.3">
      <c r="A1930" s="15">
        <v>87</v>
      </c>
      <c r="B1930" s="15">
        <v>17</v>
      </c>
      <c r="C1930" s="16">
        <v>0.53180000000000005</v>
      </c>
    </row>
    <row r="1931" spans="1:3" x14ac:dyDescent="0.3">
      <c r="A1931" s="15">
        <v>87</v>
      </c>
      <c r="B1931" s="15">
        <v>18</v>
      </c>
      <c r="C1931" s="16">
        <v>0.51</v>
      </c>
    </row>
    <row r="1932" spans="1:3" x14ac:dyDescent="0.3">
      <c r="A1932" s="15">
        <v>87</v>
      </c>
      <c r="B1932" s="15">
        <v>19</v>
      </c>
      <c r="C1932" s="16">
        <v>0.48820000000000002</v>
      </c>
    </row>
    <row r="1933" spans="1:3" x14ac:dyDescent="0.3">
      <c r="A1933" s="15">
        <v>87</v>
      </c>
      <c r="B1933" s="15">
        <v>20</v>
      </c>
      <c r="C1933" s="16">
        <v>0.4667</v>
      </c>
    </row>
    <row r="1934" spans="1:3" x14ac:dyDescent="0.3">
      <c r="A1934" s="15">
        <v>87</v>
      </c>
      <c r="B1934" s="15">
        <v>21</v>
      </c>
      <c r="C1934" s="16">
        <v>0.44579999999999997</v>
      </c>
    </row>
    <row r="1935" spans="1:3" x14ac:dyDescent="0.3">
      <c r="A1935" s="15">
        <v>87</v>
      </c>
      <c r="B1935" s="15">
        <v>22</v>
      </c>
      <c r="C1935" s="16">
        <v>0.42499999999999999</v>
      </c>
    </row>
    <row r="1936" spans="1:3" x14ac:dyDescent="0.3">
      <c r="A1936" s="15">
        <v>87</v>
      </c>
      <c r="B1936" s="15">
        <v>23</v>
      </c>
      <c r="C1936" s="16">
        <v>0.40500000000000003</v>
      </c>
    </row>
    <row r="1937" spans="1:3" x14ac:dyDescent="0.3">
      <c r="A1937" s="15">
        <v>87</v>
      </c>
      <c r="B1937" s="15">
        <v>24</v>
      </c>
      <c r="C1937" s="16">
        <v>0.3851</v>
      </c>
    </row>
    <row r="1938" spans="1:3" x14ac:dyDescent="0.3">
      <c r="A1938" s="15">
        <v>87</v>
      </c>
      <c r="B1938" s="15">
        <v>25</v>
      </c>
      <c r="C1938" s="16">
        <v>0.36570000000000003</v>
      </c>
    </row>
    <row r="1939" spans="1:3" x14ac:dyDescent="0.3">
      <c r="A1939" s="15">
        <v>87</v>
      </c>
      <c r="B1939" s="15">
        <v>26</v>
      </c>
      <c r="C1939" s="16">
        <v>0.34720000000000001</v>
      </c>
    </row>
    <row r="1940" spans="1:3" x14ac:dyDescent="0.3">
      <c r="A1940" s="15">
        <v>87</v>
      </c>
      <c r="B1940" s="15">
        <v>27</v>
      </c>
      <c r="C1940" s="16">
        <v>0.32900000000000001</v>
      </c>
    </row>
    <row r="1941" spans="1:3" x14ac:dyDescent="0.3">
      <c r="A1941" s="15">
        <v>87</v>
      </c>
      <c r="B1941" s="15">
        <v>28</v>
      </c>
      <c r="C1941" s="16">
        <v>0.31130000000000002</v>
      </c>
    </row>
    <row r="1942" spans="1:3" x14ac:dyDescent="0.3">
      <c r="A1942" s="15">
        <v>87</v>
      </c>
      <c r="B1942" s="15">
        <v>29</v>
      </c>
      <c r="C1942" s="16">
        <v>0.2944</v>
      </c>
    </row>
    <row r="1943" spans="1:3" x14ac:dyDescent="0.3">
      <c r="A1943" s="15">
        <v>87</v>
      </c>
      <c r="B1943" s="15">
        <v>30</v>
      </c>
      <c r="C1943" s="16">
        <v>0.27610000000000001</v>
      </c>
    </row>
    <row r="1944" spans="1:3" x14ac:dyDescent="0.3">
      <c r="A1944" s="15">
        <v>87</v>
      </c>
      <c r="B1944" s="15">
        <v>31</v>
      </c>
      <c r="C1944" s="16">
        <v>0.26050000000000001</v>
      </c>
    </row>
    <row r="1945" spans="1:3" x14ac:dyDescent="0.3">
      <c r="A1945" s="15">
        <v>87</v>
      </c>
      <c r="B1945" s="15">
        <v>32</v>
      </c>
      <c r="C1945" s="16">
        <v>0.24490000000000001</v>
      </c>
    </row>
    <row r="1946" spans="1:3" x14ac:dyDescent="0.3">
      <c r="A1946" s="15">
        <v>87</v>
      </c>
      <c r="B1946" s="15">
        <v>33</v>
      </c>
      <c r="C1946" s="16">
        <v>0.22889999999999999</v>
      </c>
    </row>
    <row r="1947" spans="1:3" x14ac:dyDescent="0.3">
      <c r="A1947" s="15">
        <v>87</v>
      </c>
      <c r="B1947" s="15">
        <v>34</v>
      </c>
      <c r="C1947" s="16">
        <v>0.21429999999999999</v>
      </c>
    </row>
    <row r="1948" spans="1:3" x14ac:dyDescent="0.3">
      <c r="A1948" s="15">
        <v>87</v>
      </c>
      <c r="B1948" s="15">
        <v>35</v>
      </c>
      <c r="C1948" s="16">
        <v>0.19919999999999999</v>
      </c>
    </row>
    <row r="1949" spans="1:3" x14ac:dyDescent="0.3">
      <c r="A1949" s="15">
        <v>87</v>
      </c>
      <c r="B1949" s="15">
        <v>36</v>
      </c>
      <c r="C1949" s="16">
        <v>0.18529999999999999</v>
      </c>
    </row>
    <row r="1950" spans="1:3" x14ac:dyDescent="0.3">
      <c r="A1950" s="15">
        <v>87</v>
      </c>
      <c r="B1950" s="15">
        <v>37</v>
      </c>
      <c r="C1950" s="16">
        <v>0.17269999999999999</v>
      </c>
    </row>
    <row r="1951" spans="1:3" x14ac:dyDescent="0.3">
      <c r="A1951" s="15">
        <v>87</v>
      </c>
      <c r="B1951" s="15">
        <v>38</v>
      </c>
      <c r="C1951" s="16">
        <v>0.1578</v>
      </c>
    </row>
    <row r="1952" spans="1:3" x14ac:dyDescent="0.3">
      <c r="A1952" s="15">
        <v>87</v>
      </c>
      <c r="B1952" s="15">
        <v>39</v>
      </c>
      <c r="C1952" s="16">
        <v>0.14580000000000001</v>
      </c>
    </row>
    <row r="1953" spans="1:3" x14ac:dyDescent="0.3">
      <c r="A1953" s="15">
        <v>87</v>
      </c>
      <c r="B1953" s="15">
        <v>40</v>
      </c>
      <c r="C1953" s="16">
        <v>0.13389999999999999</v>
      </c>
    </row>
    <row r="1954" spans="1:3" x14ac:dyDescent="0.3">
      <c r="A1954" s="15">
        <v>87</v>
      </c>
      <c r="B1954" s="15">
        <v>41</v>
      </c>
      <c r="C1954" s="16">
        <v>0.1222</v>
      </c>
    </row>
    <row r="1955" spans="1:3" x14ac:dyDescent="0.3">
      <c r="A1955" s="15">
        <v>87</v>
      </c>
      <c r="B1955" s="15">
        <v>42</v>
      </c>
      <c r="C1955" s="16">
        <v>0.1111</v>
      </c>
    </row>
    <row r="1956" spans="1:3" x14ac:dyDescent="0.3">
      <c r="A1956" s="15">
        <v>87</v>
      </c>
      <c r="B1956" s="15">
        <v>43</v>
      </c>
      <c r="C1956" s="16">
        <v>0.1</v>
      </c>
    </row>
    <row r="1957" spans="1:3" x14ac:dyDescent="0.3">
      <c r="A1957" s="15">
        <v>87</v>
      </c>
      <c r="B1957" s="15">
        <v>44</v>
      </c>
      <c r="C1957" s="16">
        <v>8.9700000000000002E-2</v>
      </c>
    </row>
    <row r="1958" spans="1:3" x14ac:dyDescent="0.3">
      <c r="A1958" s="15">
        <v>87</v>
      </c>
      <c r="B1958" s="15">
        <v>45</v>
      </c>
      <c r="C1958" s="16">
        <v>0.08</v>
      </c>
    </row>
    <row r="1959" spans="1:3" x14ac:dyDescent="0.3">
      <c r="A1959" s="15">
        <v>87</v>
      </c>
      <c r="B1959" s="15">
        <v>46</v>
      </c>
      <c r="C1959" s="16">
        <v>7.0599999999999996E-2</v>
      </c>
    </row>
    <row r="1960" spans="1:3" x14ac:dyDescent="0.3">
      <c r="A1960" s="15">
        <v>87</v>
      </c>
      <c r="B1960" s="15">
        <v>47</v>
      </c>
      <c r="C1960" s="16">
        <v>6.1899999999999997E-2</v>
      </c>
    </row>
    <row r="1961" spans="1:3" x14ac:dyDescent="0.3">
      <c r="A1961" s="15">
        <v>87</v>
      </c>
      <c r="B1961" s="15">
        <v>48</v>
      </c>
      <c r="C1961" s="16">
        <v>5.4199999999999998E-2</v>
      </c>
    </row>
    <row r="1962" spans="1:3" x14ac:dyDescent="0.3">
      <c r="A1962" s="15">
        <v>87</v>
      </c>
      <c r="B1962" s="15">
        <v>49</v>
      </c>
      <c r="C1962" s="16">
        <v>4.7500000000000001E-2</v>
      </c>
    </row>
    <row r="1963" spans="1:3" x14ac:dyDescent="0.3">
      <c r="A1963" s="15">
        <v>87</v>
      </c>
      <c r="B1963" s="15">
        <v>50</v>
      </c>
      <c r="C1963" s="16">
        <v>0.04</v>
      </c>
    </row>
    <row r="1964" spans="1:3" x14ac:dyDescent="0.3">
      <c r="A1964" s="15">
        <v>87</v>
      </c>
      <c r="B1964" s="15">
        <v>51</v>
      </c>
      <c r="C1964" s="16">
        <v>3.2500000000000001E-2</v>
      </c>
    </row>
    <row r="1965" spans="1:3" x14ac:dyDescent="0.3">
      <c r="A1965" s="15">
        <v>87</v>
      </c>
      <c r="B1965" s="15">
        <v>52</v>
      </c>
      <c r="C1965" s="16">
        <v>0.03</v>
      </c>
    </row>
    <row r="1966" spans="1:3" x14ac:dyDescent="0.3">
      <c r="A1966" s="15">
        <v>87</v>
      </c>
      <c r="B1966" s="15">
        <v>53</v>
      </c>
      <c r="C1966" s="16">
        <v>0.02</v>
      </c>
    </row>
    <row r="1967" spans="1:3" x14ac:dyDescent="0.3">
      <c r="A1967" s="15">
        <v>87</v>
      </c>
      <c r="B1967" s="15">
        <v>54</v>
      </c>
      <c r="C1967" s="16">
        <v>0.02</v>
      </c>
    </row>
    <row r="1968" spans="1:3" x14ac:dyDescent="0.3">
      <c r="A1968" s="15">
        <v>87</v>
      </c>
      <c r="B1968" s="15">
        <v>55</v>
      </c>
      <c r="C1968" s="16">
        <v>1.1599999999999999E-2</v>
      </c>
    </row>
    <row r="1969" spans="1:3" x14ac:dyDescent="0.3">
      <c r="A1969" s="15">
        <v>87</v>
      </c>
      <c r="B1969" s="15">
        <v>56</v>
      </c>
      <c r="C1969" s="16">
        <v>0.01</v>
      </c>
    </row>
    <row r="1970" spans="1:3" x14ac:dyDescent="0.3">
      <c r="A1970" s="15">
        <v>87</v>
      </c>
      <c r="B1970" s="15">
        <v>57</v>
      </c>
      <c r="C1970" s="16">
        <v>0.01</v>
      </c>
    </row>
    <row r="1971" spans="1:3" x14ac:dyDescent="0.3">
      <c r="A1971" s="15">
        <v>87</v>
      </c>
      <c r="B1971" s="15">
        <v>58</v>
      </c>
      <c r="C1971" s="16">
        <v>4.1000000000000003E-3</v>
      </c>
    </row>
    <row r="1972" spans="1:3" x14ac:dyDescent="0.3">
      <c r="A1972" s="15">
        <v>87</v>
      </c>
      <c r="B1972" s="15">
        <v>59</v>
      </c>
      <c r="C1972" s="16">
        <v>0</v>
      </c>
    </row>
    <row r="1973" spans="1:3" x14ac:dyDescent="0.3">
      <c r="A1973" s="15">
        <v>87</v>
      </c>
      <c r="B1973" s="15">
        <v>60</v>
      </c>
      <c r="C1973" s="16">
        <v>0</v>
      </c>
    </row>
    <row r="1974" spans="1:3" x14ac:dyDescent="0.3">
      <c r="A1974" s="15">
        <v>87</v>
      </c>
      <c r="B1974" s="15">
        <v>61</v>
      </c>
      <c r="C1974" s="16">
        <v>0</v>
      </c>
    </row>
    <row r="1975" spans="1:3" x14ac:dyDescent="0.3">
      <c r="A1975" s="15">
        <v>87</v>
      </c>
      <c r="B1975" s="15">
        <v>62</v>
      </c>
      <c r="C1975" s="16">
        <v>0</v>
      </c>
    </row>
    <row r="1976" spans="1:3" x14ac:dyDescent="0.3">
      <c r="A1976" s="15">
        <v>87</v>
      </c>
      <c r="B1976" s="15">
        <v>63</v>
      </c>
      <c r="C1976" s="16">
        <v>0</v>
      </c>
    </row>
    <row r="1977" spans="1:3" x14ac:dyDescent="0.3">
      <c r="A1977" s="15">
        <v>87</v>
      </c>
      <c r="B1977" s="15">
        <v>64</v>
      </c>
      <c r="C1977" s="16">
        <v>0</v>
      </c>
    </row>
    <row r="1978" spans="1:3" x14ac:dyDescent="0.3">
      <c r="A1978" s="15">
        <v>87</v>
      </c>
      <c r="B1978" s="15">
        <v>65</v>
      </c>
      <c r="C1978" s="16">
        <v>0</v>
      </c>
    </row>
    <row r="1979" spans="1:3" x14ac:dyDescent="0.3">
      <c r="A1979" s="15">
        <v>87</v>
      </c>
      <c r="B1979" s="15">
        <v>66</v>
      </c>
      <c r="C1979" s="16">
        <v>0</v>
      </c>
    </row>
    <row r="1980" spans="1:3" x14ac:dyDescent="0.3">
      <c r="A1980" s="15">
        <v>87</v>
      </c>
      <c r="B1980" s="15">
        <v>67</v>
      </c>
      <c r="C1980" s="16">
        <v>0</v>
      </c>
    </row>
    <row r="1981" spans="1:3" x14ac:dyDescent="0.3">
      <c r="A1981" s="15">
        <v>87</v>
      </c>
      <c r="B1981" s="15">
        <v>68</v>
      </c>
      <c r="C1981" s="16">
        <v>0</v>
      </c>
    </row>
    <row r="1982" spans="1:3" x14ac:dyDescent="0.3">
      <c r="A1982" s="15">
        <v>87</v>
      </c>
      <c r="B1982" s="15">
        <v>69</v>
      </c>
      <c r="C1982" s="16">
        <v>0</v>
      </c>
    </row>
    <row r="1983" spans="1:3" x14ac:dyDescent="0.3">
      <c r="A1983" s="15">
        <v>87</v>
      </c>
      <c r="B1983" s="15">
        <v>70</v>
      </c>
      <c r="C1983" s="16">
        <v>0</v>
      </c>
    </row>
    <row r="1984" spans="1:3" x14ac:dyDescent="0.3">
      <c r="A1984" s="15">
        <v>87</v>
      </c>
      <c r="B1984" s="15">
        <v>71</v>
      </c>
      <c r="C1984" s="16">
        <v>0</v>
      </c>
    </row>
    <row r="1985" spans="1:3" x14ac:dyDescent="0.3">
      <c r="A1985" s="15">
        <v>87</v>
      </c>
      <c r="B1985" s="15">
        <v>72</v>
      </c>
      <c r="C1985" s="16">
        <v>0</v>
      </c>
    </row>
    <row r="1986" spans="1:3" x14ac:dyDescent="0.3">
      <c r="A1986" s="15">
        <v>87</v>
      </c>
      <c r="B1986" s="15">
        <v>73</v>
      </c>
      <c r="C1986" s="16">
        <v>0</v>
      </c>
    </row>
    <row r="1987" spans="1:3" x14ac:dyDescent="0.3">
      <c r="A1987" s="15">
        <v>87</v>
      </c>
      <c r="B1987" s="15">
        <v>74</v>
      </c>
      <c r="C1987" s="16">
        <v>0</v>
      </c>
    </row>
    <row r="1988" spans="1:3" x14ac:dyDescent="0.3">
      <c r="A1988" s="15">
        <v>87</v>
      </c>
      <c r="B1988" s="15">
        <v>75</v>
      </c>
      <c r="C1988" s="16">
        <v>0</v>
      </c>
    </row>
    <row r="1989" spans="1:3" x14ac:dyDescent="0.3">
      <c r="A1989" s="15">
        <v>87</v>
      </c>
      <c r="B1989" s="15">
        <v>76</v>
      </c>
      <c r="C1989" s="16">
        <v>0</v>
      </c>
    </row>
    <row r="1990" spans="1:3" x14ac:dyDescent="0.3">
      <c r="A1990" s="15">
        <v>87</v>
      </c>
      <c r="B1990" s="15">
        <v>77</v>
      </c>
      <c r="C1990" s="16">
        <v>0</v>
      </c>
    </row>
    <row r="1991" spans="1:3" x14ac:dyDescent="0.3">
      <c r="A1991" s="15">
        <v>87</v>
      </c>
      <c r="B1991" s="15">
        <v>78</v>
      </c>
      <c r="C1991" s="16">
        <v>0</v>
      </c>
    </row>
    <row r="1992" spans="1:3" x14ac:dyDescent="0.3">
      <c r="A1992" s="15">
        <v>87</v>
      </c>
      <c r="B1992" s="15">
        <v>79</v>
      </c>
      <c r="C1992" s="16">
        <v>0</v>
      </c>
    </row>
    <row r="1993" spans="1:3" x14ac:dyDescent="0.3">
      <c r="A1993" s="15">
        <v>87</v>
      </c>
      <c r="B1993" s="15">
        <v>80</v>
      </c>
      <c r="C1993" s="16">
        <v>0</v>
      </c>
    </row>
    <row r="1994" spans="1:3" x14ac:dyDescent="0.3">
      <c r="A1994" s="15">
        <v>87</v>
      </c>
      <c r="B1994" s="15">
        <v>81</v>
      </c>
      <c r="C1994" s="16">
        <v>0</v>
      </c>
    </row>
    <row r="1995" spans="1:3" x14ac:dyDescent="0.3">
      <c r="A1995" s="15">
        <v>87</v>
      </c>
      <c r="B1995" s="15">
        <v>82</v>
      </c>
      <c r="C1995" s="16">
        <v>0</v>
      </c>
    </row>
    <row r="1996" spans="1:3" x14ac:dyDescent="0.3">
      <c r="A1996" s="15">
        <v>87</v>
      </c>
      <c r="B1996" s="15">
        <v>83</v>
      </c>
      <c r="C1996" s="16">
        <v>8.9999999999999993E-3</v>
      </c>
    </row>
    <row r="1997" spans="1:3" x14ac:dyDescent="0.3">
      <c r="A1997" s="15">
        <v>87</v>
      </c>
      <c r="B1997" s="15">
        <v>84</v>
      </c>
      <c r="C1997" s="16">
        <v>0.01</v>
      </c>
    </row>
    <row r="1998" spans="1:3" x14ac:dyDescent="0.3">
      <c r="A1998" s="15">
        <v>87</v>
      </c>
      <c r="B1998" s="15">
        <v>85</v>
      </c>
      <c r="C1998" s="16">
        <v>1.84E-2</v>
      </c>
    </row>
    <row r="1999" spans="1:3" x14ac:dyDescent="0.3">
      <c r="A1999" s="15">
        <v>87</v>
      </c>
      <c r="B1999" s="15">
        <v>86</v>
      </c>
      <c r="C1999" s="16">
        <v>2.53E-2</v>
      </c>
    </row>
    <row r="2000" spans="1:3" x14ac:dyDescent="0.3">
      <c r="A2000" s="15">
        <v>87</v>
      </c>
      <c r="B2000" s="15">
        <v>87</v>
      </c>
      <c r="C2000" s="16">
        <v>3.5400000000000001E-2</v>
      </c>
    </row>
    <row r="2001" spans="1:3" x14ac:dyDescent="0.3">
      <c r="A2001" s="15">
        <v>87</v>
      </c>
      <c r="B2001" s="15">
        <v>88</v>
      </c>
      <c r="C2001" s="16">
        <v>4.7199999999999999E-2</v>
      </c>
    </row>
    <row r="2002" spans="1:3" x14ac:dyDescent="0.3">
      <c r="A2002" s="15">
        <v>87</v>
      </c>
      <c r="B2002" s="15">
        <v>89</v>
      </c>
      <c r="C2002" s="16">
        <v>6.3600000000000004E-2</v>
      </c>
    </row>
    <row r="2003" spans="1:3" x14ac:dyDescent="0.3">
      <c r="A2003" s="15">
        <v>87</v>
      </c>
      <c r="B2003" s="15">
        <v>90</v>
      </c>
      <c r="C2003" s="16">
        <v>7.5800000000000006E-2</v>
      </c>
    </row>
    <row r="2004" spans="1:3" x14ac:dyDescent="0.3">
      <c r="A2004" s="15">
        <v>88</v>
      </c>
      <c r="B2004" s="15">
        <v>0</v>
      </c>
      <c r="C2004" s="16">
        <v>0.9919</v>
      </c>
    </row>
    <row r="2005" spans="1:3" x14ac:dyDescent="0.3">
      <c r="A2005" s="15">
        <v>88</v>
      </c>
      <c r="B2005" s="15">
        <v>1</v>
      </c>
      <c r="C2005" s="16">
        <v>0.96589999999999998</v>
      </c>
    </row>
    <row r="2006" spans="1:3" x14ac:dyDescent="0.3">
      <c r="A2006" s="15">
        <v>88</v>
      </c>
      <c r="B2006" s="15">
        <v>2</v>
      </c>
      <c r="C2006" s="16">
        <v>0.93310000000000004</v>
      </c>
    </row>
    <row r="2007" spans="1:3" x14ac:dyDescent="0.3">
      <c r="A2007" s="15">
        <v>88</v>
      </c>
      <c r="B2007" s="15">
        <v>3</v>
      </c>
      <c r="C2007" s="16">
        <v>0.90059999999999996</v>
      </c>
    </row>
    <row r="2008" spans="1:3" x14ac:dyDescent="0.3">
      <c r="A2008" s="15">
        <v>88</v>
      </c>
      <c r="B2008" s="15">
        <v>4</v>
      </c>
      <c r="C2008" s="16">
        <v>0.86950000000000005</v>
      </c>
    </row>
    <row r="2009" spans="1:3" x14ac:dyDescent="0.3">
      <c r="A2009" s="15">
        <v>88</v>
      </c>
      <c r="B2009" s="15">
        <v>5</v>
      </c>
      <c r="C2009" s="16">
        <v>0.83950000000000002</v>
      </c>
    </row>
    <row r="2010" spans="1:3" x14ac:dyDescent="0.3">
      <c r="A2010" s="15">
        <v>88</v>
      </c>
      <c r="B2010" s="15">
        <v>6</v>
      </c>
      <c r="C2010" s="16">
        <v>0.81020000000000003</v>
      </c>
    </row>
    <row r="2011" spans="1:3" x14ac:dyDescent="0.3">
      <c r="A2011" s="15">
        <v>88</v>
      </c>
      <c r="B2011" s="15">
        <v>7</v>
      </c>
      <c r="C2011" s="16">
        <v>0.78159999999999996</v>
      </c>
    </row>
    <row r="2012" spans="1:3" x14ac:dyDescent="0.3">
      <c r="A2012" s="15">
        <v>88</v>
      </c>
      <c r="B2012" s="15">
        <v>8</v>
      </c>
      <c r="C2012" s="16">
        <v>0.75380000000000003</v>
      </c>
    </row>
    <row r="2013" spans="1:3" x14ac:dyDescent="0.3">
      <c r="A2013" s="15">
        <v>88</v>
      </c>
      <c r="B2013" s="15">
        <v>9</v>
      </c>
      <c r="C2013" s="16">
        <v>0.72709999999999997</v>
      </c>
    </row>
    <row r="2014" spans="1:3" x14ac:dyDescent="0.3">
      <c r="A2014" s="15">
        <v>88</v>
      </c>
      <c r="B2014" s="15">
        <v>10</v>
      </c>
      <c r="C2014" s="16">
        <v>0.70040000000000002</v>
      </c>
    </row>
    <row r="2015" spans="1:3" x14ac:dyDescent="0.3">
      <c r="A2015" s="15">
        <v>88</v>
      </c>
      <c r="B2015" s="15">
        <v>11</v>
      </c>
      <c r="C2015" s="16">
        <v>0.67479999999999996</v>
      </c>
    </row>
    <row r="2016" spans="1:3" x14ac:dyDescent="0.3">
      <c r="A2016" s="15">
        <v>88</v>
      </c>
      <c r="B2016" s="15">
        <v>12</v>
      </c>
      <c r="C2016" s="16">
        <v>0.64980000000000004</v>
      </c>
    </row>
    <row r="2017" spans="1:3" x14ac:dyDescent="0.3">
      <c r="A2017" s="15">
        <v>88</v>
      </c>
      <c r="B2017" s="15">
        <v>13</v>
      </c>
      <c r="C2017" s="16">
        <v>0.62509999999999999</v>
      </c>
    </row>
    <row r="2018" spans="1:3" x14ac:dyDescent="0.3">
      <c r="A2018" s="15">
        <v>88</v>
      </c>
      <c r="B2018" s="15">
        <v>14</v>
      </c>
      <c r="C2018" s="16">
        <v>0.60099999999999998</v>
      </c>
    </row>
    <row r="2019" spans="1:3" x14ac:dyDescent="0.3">
      <c r="A2019" s="15">
        <v>88</v>
      </c>
      <c r="B2019" s="15">
        <v>15</v>
      </c>
      <c r="C2019" s="16">
        <v>0.57789999999999997</v>
      </c>
    </row>
    <row r="2020" spans="1:3" x14ac:dyDescent="0.3">
      <c r="A2020" s="15">
        <v>88</v>
      </c>
      <c r="B2020" s="15">
        <v>16</v>
      </c>
      <c r="C2020" s="16">
        <v>0.55430000000000001</v>
      </c>
    </row>
    <row r="2021" spans="1:3" x14ac:dyDescent="0.3">
      <c r="A2021" s="15">
        <v>88</v>
      </c>
      <c r="B2021" s="15">
        <v>17</v>
      </c>
      <c r="C2021" s="16">
        <v>0.53180000000000005</v>
      </c>
    </row>
    <row r="2022" spans="1:3" x14ac:dyDescent="0.3">
      <c r="A2022" s="15">
        <v>88</v>
      </c>
      <c r="B2022" s="15">
        <v>18</v>
      </c>
      <c r="C2022" s="16">
        <v>0.51</v>
      </c>
    </row>
    <row r="2023" spans="1:3" x14ac:dyDescent="0.3">
      <c r="A2023" s="15">
        <v>88</v>
      </c>
      <c r="B2023" s="15">
        <v>19</v>
      </c>
      <c r="C2023" s="16">
        <v>0.48820000000000002</v>
      </c>
    </row>
    <row r="2024" spans="1:3" x14ac:dyDescent="0.3">
      <c r="A2024" s="15">
        <v>88</v>
      </c>
      <c r="B2024" s="15">
        <v>20</v>
      </c>
      <c r="C2024" s="16">
        <v>0.4667</v>
      </c>
    </row>
    <row r="2025" spans="1:3" x14ac:dyDescent="0.3">
      <c r="A2025" s="15">
        <v>88</v>
      </c>
      <c r="B2025" s="15">
        <v>21</v>
      </c>
      <c r="C2025" s="16">
        <v>0.44579999999999997</v>
      </c>
    </row>
    <row r="2026" spans="1:3" x14ac:dyDescent="0.3">
      <c r="A2026" s="15">
        <v>88</v>
      </c>
      <c r="B2026" s="15">
        <v>22</v>
      </c>
      <c r="C2026" s="16">
        <v>0.42480000000000001</v>
      </c>
    </row>
    <row r="2027" spans="1:3" x14ac:dyDescent="0.3">
      <c r="A2027" s="15">
        <v>88</v>
      </c>
      <c r="B2027" s="15">
        <v>23</v>
      </c>
      <c r="C2027" s="16">
        <v>0.40429999999999999</v>
      </c>
    </row>
    <row r="2028" spans="1:3" x14ac:dyDescent="0.3">
      <c r="A2028" s="15">
        <v>88</v>
      </c>
      <c r="B2028" s="15">
        <v>24</v>
      </c>
      <c r="C2028" s="16">
        <v>0.3841</v>
      </c>
    </row>
    <row r="2029" spans="1:3" x14ac:dyDescent="0.3">
      <c r="A2029" s="15">
        <v>88</v>
      </c>
      <c r="B2029" s="15">
        <v>25</v>
      </c>
      <c r="C2029" s="16">
        <v>0.36470000000000002</v>
      </c>
    </row>
    <row r="2030" spans="1:3" x14ac:dyDescent="0.3">
      <c r="A2030" s="15">
        <v>88</v>
      </c>
      <c r="B2030" s="15">
        <v>26</v>
      </c>
      <c r="C2030" s="16">
        <v>0.34520000000000001</v>
      </c>
    </row>
    <row r="2031" spans="1:3" x14ac:dyDescent="0.3">
      <c r="A2031" s="15">
        <v>88</v>
      </c>
      <c r="B2031" s="15">
        <v>27</v>
      </c>
      <c r="C2031" s="16">
        <v>0.32629999999999998</v>
      </c>
    </row>
    <row r="2032" spans="1:3" x14ac:dyDescent="0.3">
      <c r="A2032" s="15">
        <v>88</v>
      </c>
      <c r="B2032" s="15">
        <v>28</v>
      </c>
      <c r="C2032" s="16">
        <v>0.30790000000000001</v>
      </c>
    </row>
    <row r="2033" spans="1:3" x14ac:dyDescent="0.3">
      <c r="A2033" s="15">
        <v>88</v>
      </c>
      <c r="B2033" s="15">
        <v>29</v>
      </c>
      <c r="C2033" s="16">
        <v>0.2903</v>
      </c>
    </row>
    <row r="2034" spans="1:3" x14ac:dyDescent="0.3">
      <c r="A2034" s="15">
        <v>88</v>
      </c>
      <c r="B2034" s="15">
        <v>30</v>
      </c>
      <c r="C2034" s="16">
        <v>0.27339999999999998</v>
      </c>
    </row>
    <row r="2035" spans="1:3" x14ac:dyDescent="0.3">
      <c r="A2035" s="15">
        <v>88</v>
      </c>
      <c r="B2035" s="15">
        <v>31</v>
      </c>
      <c r="C2035" s="16">
        <v>0.25580000000000003</v>
      </c>
    </row>
    <row r="2036" spans="1:3" x14ac:dyDescent="0.3">
      <c r="A2036" s="15">
        <v>88</v>
      </c>
      <c r="B2036" s="15">
        <v>32</v>
      </c>
      <c r="C2036" s="16">
        <v>0.24</v>
      </c>
    </row>
    <row r="2037" spans="1:3" x14ac:dyDescent="0.3">
      <c r="A2037" s="15">
        <v>88</v>
      </c>
      <c r="B2037" s="15">
        <v>33</v>
      </c>
      <c r="C2037" s="16">
        <v>0.22450000000000001</v>
      </c>
    </row>
    <row r="2038" spans="1:3" x14ac:dyDescent="0.3">
      <c r="A2038" s="15">
        <v>88</v>
      </c>
      <c r="B2038" s="15">
        <v>34</v>
      </c>
      <c r="C2038" s="16">
        <v>0.20810000000000001</v>
      </c>
    </row>
    <row r="2039" spans="1:3" x14ac:dyDescent="0.3">
      <c r="A2039" s="15">
        <v>88</v>
      </c>
      <c r="B2039" s="15">
        <v>35</v>
      </c>
      <c r="C2039" s="16">
        <v>0.19409999999999999</v>
      </c>
    </row>
    <row r="2040" spans="1:3" x14ac:dyDescent="0.3">
      <c r="A2040" s="15">
        <v>88</v>
      </c>
      <c r="B2040" s="15">
        <v>36</v>
      </c>
      <c r="C2040" s="16">
        <v>0.1789</v>
      </c>
    </row>
    <row r="2041" spans="1:3" x14ac:dyDescent="0.3">
      <c r="A2041" s="15">
        <v>88</v>
      </c>
      <c r="B2041" s="15">
        <v>37</v>
      </c>
      <c r="C2041" s="16">
        <v>0.16539999999999999</v>
      </c>
    </row>
    <row r="2042" spans="1:3" x14ac:dyDescent="0.3">
      <c r="A2042" s="15">
        <v>88</v>
      </c>
      <c r="B2042" s="15">
        <v>38</v>
      </c>
      <c r="C2042" s="16">
        <v>0.15279999999999999</v>
      </c>
    </row>
    <row r="2043" spans="1:3" x14ac:dyDescent="0.3">
      <c r="A2043" s="15">
        <v>88</v>
      </c>
      <c r="B2043" s="15">
        <v>39</v>
      </c>
      <c r="C2043" s="16">
        <v>0.1386</v>
      </c>
    </row>
    <row r="2044" spans="1:3" x14ac:dyDescent="0.3">
      <c r="A2044" s="15">
        <v>88</v>
      </c>
      <c r="B2044" s="15">
        <v>40</v>
      </c>
      <c r="C2044" s="16">
        <v>0.12640000000000001</v>
      </c>
    </row>
    <row r="2045" spans="1:3" x14ac:dyDescent="0.3">
      <c r="A2045" s="15">
        <v>88</v>
      </c>
      <c r="B2045" s="15">
        <v>41</v>
      </c>
      <c r="C2045" s="16">
        <v>0.1147</v>
      </c>
    </row>
    <row r="2046" spans="1:3" x14ac:dyDescent="0.3">
      <c r="A2046" s="15">
        <v>88</v>
      </c>
      <c r="B2046" s="15">
        <v>42</v>
      </c>
      <c r="C2046" s="16">
        <v>0.1036</v>
      </c>
    </row>
    <row r="2047" spans="1:3" x14ac:dyDescent="0.3">
      <c r="A2047" s="15">
        <v>88</v>
      </c>
      <c r="B2047" s="15">
        <v>43</v>
      </c>
      <c r="C2047" s="16">
        <v>9.3100000000000002E-2</v>
      </c>
    </row>
    <row r="2048" spans="1:3" x14ac:dyDescent="0.3">
      <c r="A2048" s="15">
        <v>88</v>
      </c>
      <c r="B2048" s="15">
        <v>44</v>
      </c>
      <c r="C2048" s="16">
        <v>8.2500000000000004E-2</v>
      </c>
    </row>
    <row r="2049" spans="1:3" x14ac:dyDescent="0.3">
      <c r="A2049" s="15">
        <v>88</v>
      </c>
      <c r="B2049" s="15">
        <v>45</v>
      </c>
      <c r="C2049" s="16">
        <v>7.2599999999999998E-2</v>
      </c>
    </row>
    <row r="2050" spans="1:3" x14ac:dyDescent="0.3">
      <c r="A2050" s="15">
        <v>88</v>
      </c>
      <c r="B2050" s="15">
        <v>46</v>
      </c>
      <c r="C2050" s="16">
        <v>6.3600000000000004E-2</v>
      </c>
    </row>
    <row r="2051" spans="1:3" x14ac:dyDescent="0.3">
      <c r="A2051" s="15">
        <v>88</v>
      </c>
      <c r="B2051" s="15">
        <v>47</v>
      </c>
      <c r="C2051" s="16">
        <v>5.5599999999999997E-2</v>
      </c>
    </row>
    <row r="2052" spans="1:3" x14ac:dyDescent="0.3">
      <c r="A2052" s="15">
        <v>88</v>
      </c>
      <c r="B2052" s="15">
        <v>48</v>
      </c>
      <c r="C2052" s="16">
        <v>4.8300000000000003E-2</v>
      </c>
    </row>
    <row r="2053" spans="1:3" x14ac:dyDescent="0.3">
      <c r="A2053" s="15">
        <v>88</v>
      </c>
      <c r="B2053" s="15">
        <v>49</v>
      </c>
      <c r="C2053" s="16">
        <v>0.04</v>
      </c>
    </row>
    <row r="2054" spans="1:3" x14ac:dyDescent="0.3">
      <c r="A2054" s="15">
        <v>88</v>
      </c>
      <c r="B2054" s="15">
        <v>50</v>
      </c>
      <c r="C2054" s="16">
        <v>3.2800000000000003E-2</v>
      </c>
    </row>
    <row r="2055" spans="1:3" x14ac:dyDescent="0.3">
      <c r="A2055" s="15">
        <v>88</v>
      </c>
      <c r="B2055" s="15">
        <v>51</v>
      </c>
      <c r="C2055" s="16">
        <v>2.9399999999999999E-2</v>
      </c>
    </row>
    <row r="2056" spans="1:3" x14ac:dyDescent="0.3">
      <c r="A2056" s="15">
        <v>88</v>
      </c>
      <c r="B2056" s="15">
        <v>52</v>
      </c>
      <c r="C2056" s="16">
        <v>0.02</v>
      </c>
    </row>
    <row r="2057" spans="1:3" x14ac:dyDescent="0.3">
      <c r="A2057" s="15">
        <v>88</v>
      </c>
      <c r="B2057" s="15">
        <v>53</v>
      </c>
      <c r="C2057" s="16">
        <v>0.02</v>
      </c>
    </row>
    <row r="2058" spans="1:3" x14ac:dyDescent="0.3">
      <c r="A2058" s="15">
        <v>88</v>
      </c>
      <c r="B2058" s="15">
        <v>54</v>
      </c>
      <c r="C2058" s="16">
        <v>0.01</v>
      </c>
    </row>
    <row r="2059" spans="1:3" x14ac:dyDescent="0.3">
      <c r="A2059" s="15">
        <v>88</v>
      </c>
      <c r="B2059" s="15">
        <v>55</v>
      </c>
      <c r="C2059" s="16">
        <v>0.01</v>
      </c>
    </row>
    <row r="2060" spans="1:3" x14ac:dyDescent="0.3">
      <c r="A2060" s="15">
        <v>88</v>
      </c>
      <c r="B2060" s="15">
        <v>56</v>
      </c>
      <c r="C2060" s="16">
        <v>0.01</v>
      </c>
    </row>
    <row r="2061" spans="1:3" x14ac:dyDescent="0.3">
      <c r="A2061" s="15">
        <v>88</v>
      </c>
      <c r="B2061" s="15">
        <v>57</v>
      </c>
      <c r="C2061" s="16">
        <v>1.1000000000000001E-3</v>
      </c>
    </row>
    <row r="2062" spans="1:3" x14ac:dyDescent="0.3">
      <c r="A2062" s="15">
        <v>88</v>
      </c>
      <c r="B2062" s="15">
        <v>58</v>
      </c>
      <c r="C2062" s="16">
        <v>0</v>
      </c>
    </row>
    <row r="2063" spans="1:3" x14ac:dyDescent="0.3">
      <c r="A2063" s="15">
        <v>88</v>
      </c>
      <c r="B2063" s="15">
        <v>59</v>
      </c>
      <c r="C2063" s="16">
        <v>0</v>
      </c>
    </row>
    <row r="2064" spans="1:3" x14ac:dyDescent="0.3">
      <c r="A2064" s="15">
        <v>88</v>
      </c>
      <c r="B2064" s="15">
        <v>60</v>
      </c>
      <c r="C2064" s="16">
        <v>0</v>
      </c>
    </row>
    <row r="2065" spans="1:3" x14ac:dyDescent="0.3">
      <c r="A2065" s="15">
        <v>88</v>
      </c>
      <c r="B2065" s="15">
        <v>61</v>
      </c>
      <c r="C2065" s="16">
        <v>0</v>
      </c>
    </row>
    <row r="2066" spans="1:3" x14ac:dyDescent="0.3">
      <c r="A2066" s="15">
        <v>88</v>
      </c>
      <c r="B2066" s="15">
        <v>62</v>
      </c>
      <c r="C2066" s="16">
        <v>0</v>
      </c>
    </row>
    <row r="2067" spans="1:3" x14ac:dyDescent="0.3">
      <c r="A2067" s="15">
        <v>88</v>
      </c>
      <c r="B2067" s="15">
        <v>63</v>
      </c>
      <c r="C2067" s="16">
        <v>0</v>
      </c>
    </row>
    <row r="2068" spans="1:3" x14ac:dyDescent="0.3">
      <c r="A2068" s="15">
        <v>88</v>
      </c>
      <c r="B2068" s="15">
        <v>64</v>
      </c>
      <c r="C2068" s="16">
        <v>0</v>
      </c>
    </row>
    <row r="2069" spans="1:3" x14ac:dyDescent="0.3">
      <c r="A2069" s="15">
        <v>88</v>
      </c>
      <c r="B2069" s="15">
        <v>65</v>
      </c>
      <c r="C2069" s="16">
        <v>0</v>
      </c>
    </row>
    <row r="2070" spans="1:3" x14ac:dyDescent="0.3">
      <c r="A2070" s="15">
        <v>88</v>
      </c>
      <c r="B2070" s="15">
        <v>66</v>
      </c>
      <c r="C2070" s="16">
        <v>0</v>
      </c>
    </row>
    <row r="2071" spans="1:3" x14ac:dyDescent="0.3">
      <c r="A2071" s="15">
        <v>88</v>
      </c>
      <c r="B2071" s="15">
        <v>67</v>
      </c>
      <c r="C2071" s="16">
        <v>0</v>
      </c>
    </row>
    <row r="2072" spans="1:3" x14ac:dyDescent="0.3">
      <c r="A2072" s="15">
        <v>88</v>
      </c>
      <c r="B2072" s="15">
        <v>68</v>
      </c>
      <c r="C2072" s="16">
        <v>0</v>
      </c>
    </row>
    <row r="2073" spans="1:3" x14ac:dyDescent="0.3">
      <c r="A2073" s="15">
        <v>88</v>
      </c>
      <c r="B2073" s="15">
        <v>69</v>
      </c>
      <c r="C2073" s="16">
        <v>0</v>
      </c>
    </row>
    <row r="2074" spans="1:3" x14ac:dyDescent="0.3">
      <c r="A2074" s="15">
        <v>88</v>
      </c>
      <c r="B2074" s="15">
        <v>70</v>
      </c>
      <c r="C2074" s="16">
        <v>0</v>
      </c>
    </row>
    <row r="2075" spans="1:3" x14ac:dyDescent="0.3">
      <c r="A2075" s="15">
        <v>88</v>
      </c>
      <c r="B2075" s="15">
        <v>71</v>
      </c>
      <c r="C2075" s="16">
        <v>0</v>
      </c>
    </row>
    <row r="2076" spans="1:3" x14ac:dyDescent="0.3">
      <c r="A2076" s="15">
        <v>88</v>
      </c>
      <c r="B2076" s="15">
        <v>72</v>
      </c>
      <c r="C2076" s="16">
        <v>0</v>
      </c>
    </row>
    <row r="2077" spans="1:3" x14ac:dyDescent="0.3">
      <c r="A2077" s="15">
        <v>88</v>
      </c>
      <c r="B2077" s="15">
        <v>73</v>
      </c>
      <c r="C2077" s="16">
        <v>0</v>
      </c>
    </row>
    <row r="2078" spans="1:3" x14ac:dyDescent="0.3">
      <c r="A2078" s="15">
        <v>88</v>
      </c>
      <c r="B2078" s="15">
        <v>74</v>
      </c>
      <c r="C2078" s="16">
        <v>0</v>
      </c>
    </row>
    <row r="2079" spans="1:3" x14ac:dyDescent="0.3">
      <c r="A2079" s="15">
        <v>88</v>
      </c>
      <c r="B2079" s="15">
        <v>75</v>
      </c>
      <c r="C2079" s="16">
        <v>0</v>
      </c>
    </row>
    <row r="2080" spans="1:3" x14ac:dyDescent="0.3">
      <c r="A2080" s="15">
        <v>88</v>
      </c>
      <c r="B2080" s="15">
        <v>76</v>
      </c>
      <c r="C2080" s="16">
        <v>0</v>
      </c>
    </row>
    <row r="2081" spans="1:3" x14ac:dyDescent="0.3">
      <c r="A2081" s="15">
        <v>88</v>
      </c>
      <c r="B2081" s="15">
        <v>77</v>
      </c>
      <c r="C2081" s="16">
        <v>0</v>
      </c>
    </row>
    <row r="2082" spans="1:3" x14ac:dyDescent="0.3">
      <c r="A2082" s="15">
        <v>88</v>
      </c>
      <c r="B2082" s="15">
        <v>78</v>
      </c>
      <c r="C2082" s="16">
        <v>0</v>
      </c>
    </row>
    <row r="2083" spans="1:3" x14ac:dyDescent="0.3">
      <c r="A2083" s="15">
        <v>88</v>
      </c>
      <c r="B2083" s="15">
        <v>79</v>
      </c>
      <c r="C2083" s="16">
        <v>0</v>
      </c>
    </row>
    <row r="2084" spans="1:3" x14ac:dyDescent="0.3">
      <c r="A2084" s="15">
        <v>88</v>
      </c>
      <c r="B2084" s="15">
        <v>80</v>
      </c>
      <c r="C2084" s="16">
        <v>0</v>
      </c>
    </row>
    <row r="2085" spans="1:3" x14ac:dyDescent="0.3">
      <c r="A2085" s="15">
        <v>88</v>
      </c>
      <c r="B2085" s="15">
        <v>81</v>
      </c>
      <c r="C2085" s="16">
        <v>0</v>
      </c>
    </row>
    <row r="2086" spans="1:3" x14ac:dyDescent="0.3">
      <c r="A2086" s="15">
        <v>88</v>
      </c>
      <c r="B2086" s="15">
        <v>82</v>
      </c>
      <c r="C2086" s="16">
        <v>0</v>
      </c>
    </row>
    <row r="2087" spans="1:3" x14ac:dyDescent="0.3">
      <c r="A2087" s="15">
        <v>88</v>
      </c>
      <c r="B2087" s="15">
        <v>83</v>
      </c>
      <c r="C2087" s="16">
        <v>2.9999999999999997E-4</v>
      </c>
    </row>
    <row r="2088" spans="1:3" x14ac:dyDescent="0.3">
      <c r="A2088" s="15">
        <v>88</v>
      </c>
      <c r="B2088" s="15">
        <v>84</v>
      </c>
      <c r="C2088" s="16">
        <v>0.01</v>
      </c>
    </row>
    <row r="2089" spans="1:3" x14ac:dyDescent="0.3">
      <c r="A2089" s="15">
        <v>88</v>
      </c>
      <c r="B2089" s="15">
        <v>85</v>
      </c>
      <c r="C2089" s="16">
        <v>1.1299999999999999E-2</v>
      </c>
    </row>
    <row r="2090" spans="1:3" x14ac:dyDescent="0.3">
      <c r="A2090" s="15">
        <v>88</v>
      </c>
      <c r="B2090" s="15">
        <v>86</v>
      </c>
      <c r="C2090" s="16">
        <v>0.02</v>
      </c>
    </row>
    <row r="2091" spans="1:3" x14ac:dyDescent="0.3">
      <c r="A2091" s="15">
        <v>88</v>
      </c>
      <c r="B2091" s="15">
        <v>87</v>
      </c>
      <c r="C2091" s="16">
        <v>2.92E-2</v>
      </c>
    </row>
    <row r="2092" spans="1:3" x14ac:dyDescent="0.3">
      <c r="A2092" s="15">
        <v>88</v>
      </c>
      <c r="B2092" s="15">
        <v>88</v>
      </c>
      <c r="C2092" s="16">
        <v>4.19E-2</v>
      </c>
    </row>
    <row r="2093" spans="1:3" x14ac:dyDescent="0.3">
      <c r="A2093" s="15">
        <v>88</v>
      </c>
      <c r="B2093" s="15">
        <v>89</v>
      </c>
      <c r="C2093" s="16">
        <v>5.5500000000000001E-2</v>
      </c>
    </row>
    <row r="2094" spans="1:3" x14ac:dyDescent="0.3">
      <c r="A2094" s="15">
        <v>88</v>
      </c>
      <c r="B2094" s="15">
        <v>90</v>
      </c>
      <c r="C2094" s="16">
        <v>6.8599999999999994E-2</v>
      </c>
    </row>
    <row r="2095" spans="1:3" x14ac:dyDescent="0.3">
      <c r="A2095" s="15">
        <v>89</v>
      </c>
      <c r="B2095" s="15">
        <v>0</v>
      </c>
      <c r="C2095" s="16">
        <v>0.9919</v>
      </c>
    </row>
    <row r="2096" spans="1:3" x14ac:dyDescent="0.3">
      <c r="A2096" s="15">
        <v>89</v>
      </c>
      <c r="B2096" s="15">
        <v>1</v>
      </c>
      <c r="C2096" s="16">
        <v>0.96589999999999998</v>
      </c>
    </row>
    <row r="2097" spans="1:3" x14ac:dyDescent="0.3">
      <c r="A2097" s="15">
        <v>89</v>
      </c>
      <c r="B2097" s="15">
        <v>2</v>
      </c>
      <c r="C2097" s="16">
        <v>0.93300000000000005</v>
      </c>
    </row>
    <row r="2098" spans="1:3" x14ac:dyDescent="0.3">
      <c r="A2098" s="15">
        <v>89</v>
      </c>
      <c r="B2098" s="15">
        <v>3</v>
      </c>
      <c r="C2098" s="16">
        <v>0.90059999999999996</v>
      </c>
    </row>
    <row r="2099" spans="1:3" x14ac:dyDescent="0.3">
      <c r="A2099" s="15">
        <v>89</v>
      </c>
      <c r="B2099" s="15">
        <v>4</v>
      </c>
      <c r="C2099" s="16">
        <v>0.86950000000000005</v>
      </c>
    </row>
    <row r="2100" spans="1:3" x14ac:dyDescent="0.3">
      <c r="A2100" s="15">
        <v>89</v>
      </c>
      <c r="B2100" s="15">
        <v>5</v>
      </c>
      <c r="C2100" s="16">
        <v>0.83950000000000002</v>
      </c>
    </row>
    <row r="2101" spans="1:3" x14ac:dyDescent="0.3">
      <c r="A2101" s="15">
        <v>89</v>
      </c>
      <c r="B2101" s="15">
        <v>6</v>
      </c>
      <c r="C2101" s="16">
        <v>0.81020000000000003</v>
      </c>
    </row>
    <row r="2102" spans="1:3" x14ac:dyDescent="0.3">
      <c r="A2102" s="15">
        <v>89</v>
      </c>
      <c r="B2102" s="15">
        <v>7</v>
      </c>
      <c r="C2102" s="16">
        <v>0.78159999999999996</v>
      </c>
    </row>
    <row r="2103" spans="1:3" x14ac:dyDescent="0.3">
      <c r="A2103" s="15">
        <v>89</v>
      </c>
      <c r="B2103" s="15">
        <v>8</v>
      </c>
      <c r="C2103" s="16">
        <v>0.75380000000000003</v>
      </c>
    </row>
    <row r="2104" spans="1:3" x14ac:dyDescent="0.3">
      <c r="A2104" s="15">
        <v>89</v>
      </c>
      <c r="B2104" s="15">
        <v>9</v>
      </c>
      <c r="C2104" s="16">
        <v>0.72709999999999997</v>
      </c>
    </row>
    <row r="2105" spans="1:3" x14ac:dyDescent="0.3">
      <c r="A2105" s="15">
        <v>89</v>
      </c>
      <c r="B2105" s="15">
        <v>10</v>
      </c>
      <c r="C2105" s="16">
        <v>0.70020000000000004</v>
      </c>
    </row>
    <row r="2106" spans="1:3" x14ac:dyDescent="0.3">
      <c r="A2106" s="15">
        <v>89</v>
      </c>
      <c r="B2106" s="15">
        <v>11</v>
      </c>
      <c r="C2106" s="16">
        <v>0.67459999999999998</v>
      </c>
    </row>
    <row r="2107" spans="1:3" x14ac:dyDescent="0.3">
      <c r="A2107" s="15">
        <v>89</v>
      </c>
      <c r="B2107" s="15">
        <v>12</v>
      </c>
      <c r="C2107" s="16">
        <v>0.64959999999999996</v>
      </c>
    </row>
    <row r="2108" spans="1:3" x14ac:dyDescent="0.3">
      <c r="A2108" s="15">
        <v>89</v>
      </c>
      <c r="B2108" s="15">
        <v>13</v>
      </c>
      <c r="C2108" s="16">
        <v>0.62509999999999999</v>
      </c>
    </row>
    <row r="2109" spans="1:3" x14ac:dyDescent="0.3">
      <c r="A2109" s="15">
        <v>89</v>
      </c>
      <c r="B2109" s="15">
        <v>14</v>
      </c>
      <c r="C2109" s="16">
        <v>0.60099999999999998</v>
      </c>
    </row>
    <row r="2110" spans="1:3" x14ac:dyDescent="0.3">
      <c r="A2110" s="15">
        <v>89</v>
      </c>
      <c r="B2110" s="15">
        <v>15</v>
      </c>
      <c r="C2110" s="16">
        <v>0.57789999999999997</v>
      </c>
    </row>
    <row r="2111" spans="1:3" x14ac:dyDescent="0.3">
      <c r="A2111" s="15">
        <v>89</v>
      </c>
      <c r="B2111" s="15">
        <v>16</v>
      </c>
      <c r="C2111" s="16">
        <v>0.55430000000000001</v>
      </c>
    </row>
    <row r="2112" spans="1:3" x14ac:dyDescent="0.3">
      <c r="A2112" s="15">
        <v>89</v>
      </c>
      <c r="B2112" s="15">
        <v>17</v>
      </c>
      <c r="C2112" s="16">
        <v>0.53180000000000005</v>
      </c>
    </row>
    <row r="2113" spans="1:3" x14ac:dyDescent="0.3">
      <c r="A2113" s="15">
        <v>89</v>
      </c>
      <c r="B2113" s="15">
        <v>18</v>
      </c>
      <c r="C2113" s="16">
        <v>0.51</v>
      </c>
    </row>
    <row r="2114" spans="1:3" x14ac:dyDescent="0.3">
      <c r="A2114" s="15">
        <v>89</v>
      </c>
      <c r="B2114" s="15">
        <v>19</v>
      </c>
      <c r="C2114" s="16">
        <v>0.48820000000000002</v>
      </c>
    </row>
    <row r="2115" spans="1:3" x14ac:dyDescent="0.3">
      <c r="A2115" s="15">
        <v>89</v>
      </c>
      <c r="B2115" s="15">
        <v>20</v>
      </c>
      <c r="C2115" s="16">
        <v>0.4667</v>
      </c>
    </row>
    <row r="2116" spans="1:3" x14ac:dyDescent="0.3">
      <c r="A2116" s="15">
        <v>89</v>
      </c>
      <c r="B2116" s="15">
        <v>21</v>
      </c>
      <c r="C2116" s="16">
        <v>0.44579999999999997</v>
      </c>
    </row>
    <row r="2117" spans="1:3" x14ac:dyDescent="0.3">
      <c r="A2117" s="15">
        <v>89</v>
      </c>
      <c r="B2117" s="15">
        <v>22</v>
      </c>
      <c r="C2117" s="16">
        <v>0.42449999999999999</v>
      </c>
    </row>
    <row r="2118" spans="1:3" x14ac:dyDescent="0.3">
      <c r="A2118" s="15">
        <v>89</v>
      </c>
      <c r="B2118" s="15">
        <v>23</v>
      </c>
      <c r="C2118" s="16">
        <v>0.40400000000000003</v>
      </c>
    </row>
    <row r="2119" spans="1:3" x14ac:dyDescent="0.3">
      <c r="A2119" s="15">
        <v>89</v>
      </c>
      <c r="B2119" s="15">
        <v>24</v>
      </c>
      <c r="C2119" s="16">
        <v>0.38390000000000002</v>
      </c>
    </row>
    <row r="2120" spans="1:3" x14ac:dyDescent="0.3">
      <c r="A2120" s="15">
        <v>89</v>
      </c>
      <c r="B2120" s="15">
        <v>25</v>
      </c>
      <c r="C2120" s="16">
        <v>0.36420000000000002</v>
      </c>
    </row>
    <row r="2121" spans="1:3" x14ac:dyDescent="0.3">
      <c r="A2121" s="15">
        <v>89</v>
      </c>
      <c r="B2121" s="15">
        <v>26</v>
      </c>
      <c r="C2121" s="16">
        <v>0.34470000000000001</v>
      </c>
    </row>
    <row r="2122" spans="1:3" x14ac:dyDescent="0.3">
      <c r="A2122" s="15">
        <v>89</v>
      </c>
      <c r="B2122" s="15">
        <v>27</v>
      </c>
      <c r="C2122" s="16">
        <v>0.32529999999999998</v>
      </c>
    </row>
    <row r="2123" spans="1:3" x14ac:dyDescent="0.3">
      <c r="A2123" s="15">
        <v>89</v>
      </c>
      <c r="B2123" s="15">
        <v>28</v>
      </c>
      <c r="C2123" s="16">
        <v>0.30590000000000001</v>
      </c>
    </row>
    <row r="2124" spans="1:3" x14ac:dyDescent="0.3">
      <c r="A2124" s="15">
        <v>89</v>
      </c>
      <c r="B2124" s="15">
        <v>29</v>
      </c>
      <c r="C2124" s="16">
        <v>0.28789999999999999</v>
      </c>
    </row>
    <row r="2125" spans="1:3" x14ac:dyDescent="0.3">
      <c r="A2125" s="15">
        <v>89</v>
      </c>
      <c r="B2125" s="15">
        <v>30</v>
      </c>
      <c r="C2125" s="16">
        <v>0.27</v>
      </c>
    </row>
    <row r="2126" spans="1:3" x14ac:dyDescent="0.3">
      <c r="A2126" s="15">
        <v>89</v>
      </c>
      <c r="B2126" s="15">
        <v>31</v>
      </c>
      <c r="C2126" s="16">
        <v>0.25319999999999998</v>
      </c>
    </row>
    <row r="2127" spans="1:3" x14ac:dyDescent="0.3">
      <c r="A2127" s="15">
        <v>89</v>
      </c>
      <c r="B2127" s="15">
        <v>32</v>
      </c>
      <c r="C2127" s="16">
        <v>0.23569999999999999</v>
      </c>
    </row>
    <row r="2128" spans="1:3" x14ac:dyDescent="0.3">
      <c r="A2128" s="15">
        <v>89</v>
      </c>
      <c r="B2128" s="15">
        <v>33</v>
      </c>
      <c r="C2128" s="16">
        <v>0.21970000000000001</v>
      </c>
    </row>
    <row r="2129" spans="1:3" x14ac:dyDescent="0.3">
      <c r="A2129" s="15">
        <v>89</v>
      </c>
      <c r="B2129" s="15">
        <v>34</v>
      </c>
      <c r="C2129" s="16">
        <v>0.20430000000000001</v>
      </c>
    </row>
    <row r="2130" spans="1:3" x14ac:dyDescent="0.3">
      <c r="A2130" s="15">
        <v>89</v>
      </c>
      <c r="B2130" s="15">
        <v>35</v>
      </c>
      <c r="C2130" s="16">
        <v>0.18779999999999999</v>
      </c>
    </row>
    <row r="2131" spans="1:3" x14ac:dyDescent="0.3">
      <c r="A2131" s="15">
        <v>89</v>
      </c>
      <c r="B2131" s="15">
        <v>36</v>
      </c>
      <c r="C2131" s="16">
        <v>0.17419999999999999</v>
      </c>
    </row>
    <row r="2132" spans="1:3" x14ac:dyDescent="0.3">
      <c r="A2132" s="15">
        <v>89</v>
      </c>
      <c r="B2132" s="15">
        <v>37</v>
      </c>
      <c r="C2132" s="16">
        <v>0.15920000000000001</v>
      </c>
    </row>
    <row r="2133" spans="1:3" x14ac:dyDescent="0.3">
      <c r="A2133" s="15">
        <v>89</v>
      </c>
      <c r="B2133" s="15">
        <v>38</v>
      </c>
      <c r="C2133" s="16">
        <v>0.14560000000000001</v>
      </c>
    </row>
    <row r="2134" spans="1:3" x14ac:dyDescent="0.3">
      <c r="A2134" s="15">
        <v>89</v>
      </c>
      <c r="B2134" s="15">
        <v>39</v>
      </c>
      <c r="C2134" s="16">
        <v>0.1331</v>
      </c>
    </row>
    <row r="2135" spans="1:3" x14ac:dyDescent="0.3">
      <c r="A2135" s="15">
        <v>89</v>
      </c>
      <c r="B2135" s="15">
        <v>40</v>
      </c>
      <c r="C2135" s="16">
        <v>0.1203</v>
      </c>
    </row>
    <row r="2136" spans="1:3" x14ac:dyDescent="0.3">
      <c r="A2136" s="15">
        <v>89</v>
      </c>
      <c r="B2136" s="15">
        <v>41</v>
      </c>
      <c r="C2136" s="16">
        <v>0.1075</v>
      </c>
    </row>
    <row r="2137" spans="1:3" x14ac:dyDescent="0.3">
      <c r="A2137" s="15">
        <v>89</v>
      </c>
      <c r="B2137" s="15">
        <v>42</v>
      </c>
      <c r="C2137" s="16">
        <v>9.64E-2</v>
      </c>
    </row>
    <row r="2138" spans="1:3" x14ac:dyDescent="0.3">
      <c r="A2138" s="15">
        <v>89</v>
      </c>
      <c r="B2138" s="15">
        <v>43</v>
      </c>
      <c r="C2138" s="16">
        <v>8.5800000000000001E-2</v>
      </c>
    </row>
    <row r="2139" spans="1:3" x14ac:dyDescent="0.3">
      <c r="A2139" s="15">
        <v>89</v>
      </c>
      <c r="B2139" s="15">
        <v>44</v>
      </c>
      <c r="C2139" s="16">
        <v>7.5600000000000001E-2</v>
      </c>
    </row>
    <row r="2140" spans="1:3" x14ac:dyDescent="0.3">
      <c r="A2140" s="15">
        <v>89</v>
      </c>
      <c r="B2140" s="15">
        <v>45</v>
      </c>
      <c r="C2140" s="16">
        <v>6.6000000000000003E-2</v>
      </c>
    </row>
    <row r="2141" spans="1:3" x14ac:dyDescent="0.3">
      <c r="A2141" s="15">
        <v>89</v>
      </c>
      <c r="B2141" s="15">
        <v>46</v>
      </c>
      <c r="C2141" s="16">
        <v>5.7500000000000002E-2</v>
      </c>
    </row>
    <row r="2142" spans="1:3" x14ac:dyDescent="0.3">
      <c r="A2142" s="15">
        <v>89</v>
      </c>
      <c r="B2142" s="15">
        <v>47</v>
      </c>
      <c r="C2142" s="16">
        <v>4.9399999999999999E-2</v>
      </c>
    </row>
    <row r="2143" spans="1:3" x14ac:dyDescent="0.3">
      <c r="A2143" s="15">
        <v>89</v>
      </c>
      <c r="B2143" s="15">
        <v>48</v>
      </c>
      <c r="C2143" s="16">
        <v>0.04</v>
      </c>
    </row>
    <row r="2144" spans="1:3" x14ac:dyDescent="0.3">
      <c r="A2144" s="15">
        <v>89</v>
      </c>
      <c r="B2144" s="15">
        <v>49</v>
      </c>
      <c r="C2144" s="16">
        <v>3.3300000000000003E-2</v>
      </c>
    </row>
    <row r="2145" spans="1:3" x14ac:dyDescent="0.3">
      <c r="A2145" s="15">
        <v>89</v>
      </c>
      <c r="B2145" s="15">
        <v>50</v>
      </c>
      <c r="C2145" s="16">
        <v>2.92E-2</v>
      </c>
    </row>
    <row r="2146" spans="1:3" x14ac:dyDescent="0.3">
      <c r="A2146" s="15">
        <v>89</v>
      </c>
      <c r="B2146" s="15">
        <v>51</v>
      </c>
      <c r="C2146" s="16">
        <v>0.02</v>
      </c>
    </row>
    <row r="2147" spans="1:3" x14ac:dyDescent="0.3">
      <c r="A2147" s="15">
        <v>89</v>
      </c>
      <c r="B2147" s="15">
        <v>52</v>
      </c>
      <c r="C2147" s="16">
        <v>1.89E-2</v>
      </c>
    </row>
    <row r="2148" spans="1:3" x14ac:dyDescent="0.3">
      <c r="A2148" s="15">
        <v>89</v>
      </c>
      <c r="B2148" s="15">
        <v>53</v>
      </c>
      <c r="C2148" s="16">
        <v>0.01</v>
      </c>
    </row>
    <row r="2149" spans="1:3" x14ac:dyDescent="0.3">
      <c r="A2149" s="15">
        <v>89</v>
      </c>
      <c r="B2149" s="15">
        <v>54</v>
      </c>
      <c r="C2149" s="16">
        <v>0.01</v>
      </c>
    </row>
    <row r="2150" spans="1:3" x14ac:dyDescent="0.3">
      <c r="A2150" s="15">
        <v>89</v>
      </c>
      <c r="B2150" s="15">
        <v>55</v>
      </c>
      <c r="C2150" s="16">
        <v>8.6E-3</v>
      </c>
    </row>
    <row r="2151" spans="1:3" x14ac:dyDescent="0.3">
      <c r="A2151" s="15">
        <v>89</v>
      </c>
      <c r="B2151" s="15">
        <v>56</v>
      </c>
      <c r="C2151" s="16">
        <v>0</v>
      </c>
    </row>
    <row r="2152" spans="1:3" x14ac:dyDescent="0.3">
      <c r="A2152" s="15">
        <v>89</v>
      </c>
      <c r="B2152" s="15">
        <v>57</v>
      </c>
      <c r="C2152" s="16">
        <v>0</v>
      </c>
    </row>
    <row r="2153" spans="1:3" x14ac:dyDescent="0.3">
      <c r="A2153" s="15">
        <v>89</v>
      </c>
      <c r="B2153" s="15">
        <v>58</v>
      </c>
      <c r="C2153" s="16">
        <v>0</v>
      </c>
    </row>
    <row r="2154" spans="1:3" x14ac:dyDescent="0.3">
      <c r="A2154" s="15">
        <v>89</v>
      </c>
      <c r="B2154" s="15">
        <v>59</v>
      </c>
      <c r="C2154" s="16">
        <v>0</v>
      </c>
    </row>
    <row r="2155" spans="1:3" x14ac:dyDescent="0.3">
      <c r="A2155" s="15">
        <v>89</v>
      </c>
      <c r="B2155" s="15">
        <v>60</v>
      </c>
      <c r="C2155" s="16">
        <v>0</v>
      </c>
    </row>
    <row r="2156" spans="1:3" x14ac:dyDescent="0.3">
      <c r="A2156" s="15">
        <v>89</v>
      </c>
      <c r="B2156" s="15">
        <v>61</v>
      </c>
      <c r="C2156" s="16">
        <v>0</v>
      </c>
    </row>
    <row r="2157" spans="1:3" x14ac:dyDescent="0.3">
      <c r="A2157" s="15">
        <v>89</v>
      </c>
      <c r="B2157" s="15">
        <v>62</v>
      </c>
      <c r="C2157" s="16">
        <v>0</v>
      </c>
    </row>
    <row r="2158" spans="1:3" x14ac:dyDescent="0.3">
      <c r="A2158" s="15">
        <v>89</v>
      </c>
      <c r="B2158" s="15">
        <v>63</v>
      </c>
      <c r="C2158" s="16">
        <v>0</v>
      </c>
    </row>
    <row r="2159" spans="1:3" x14ac:dyDescent="0.3">
      <c r="A2159" s="15">
        <v>89</v>
      </c>
      <c r="B2159" s="15">
        <v>64</v>
      </c>
      <c r="C2159" s="16">
        <v>0</v>
      </c>
    </row>
    <row r="2160" spans="1:3" x14ac:dyDescent="0.3">
      <c r="A2160" s="15">
        <v>89</v>
      </c>
      <c r="B2160" s="15">
        <v>65</v>
      </c>
      <c r="C2160" s="16">
        <v>0</v>
      </c>
    </row>
    <row r="2161" spans="1:3" x14ac:dyDescent="0.3">
      <c r="A2161" s="15">
        <v>89</v>
      </c>
      <c r="B2161" s="15">
        <v>66</v>
      </c>
      <c r="C2161" s="16">
        <v>0</v>
      </c>
    </row>
    <row r="2162" spans="1:3" x14ac:dyDescent="0.3">
      <c r="A2162" s="15">
        <v>89</v>
      </c>
      <c r="B2162" s="15">
        <v>67</v>
      </c>
      <c r="C2162" s="16">
        <v>0</v>
      </c>
    </row>
    <row r="2163" spans="1:3" x14ac:dyDescent="0.3">
      <c r="A2163" s="15">
        <v>89</v>
      </c>
      <c r="B2163" s="15">
        <v>68</v>
      </c>
      <c r="C2163" s="16">
        <v>0</v>
      </c>
    </row>
    <row r="2164" spans="1:3" x14ac:dyDescent="0.3">
      <c r="A2164" s="15">
        <v>89</v>
      </c>
      <c r="B2164" s="15">
        <v>69</v>
      </c>
      <c r="C2164" s="16">
        <v>0</v>
      </c>
    </row>
    <row r="2165" spans="1:3" x14ac:dyDescent="0.3">
      <c r="A2165" s="15">
        <v>89</v>
      </c>
      <c r="B2165" s="15">
        <v>70</v>
      </c>
      <c r="C2165" s="16">
        <v>0</v>
      </c>
    </row>
    <row r="2166" spans="1:3" x14ac:dyDescent="0.3">
      <c r="A2166" s="15">
        <v>89</v>
      </c>
      <c r="B2166" s="15">
        <v>71</v>
      </c>
      <c r="C2166" s="16">
        <v>0</v>
      </c>
    </row>
    <row r="2167" spans="1:3" x14ac:dyDescent="0.3">
      <c r="A2167" s="15">
        <v>89</v>
      </c>
      <c r="B2167" s="15">
        <v>72</v>
      </c>
      <c r="C2167" s="16">
        <v>0</v>
      </c>
    </row>
    <row r="2168" spans="1:3" x14ac:dyDescent="0.3">
      <c r="A2168" s="15">
        <v>89</v>
      </c>
      <c r="B2168" s="15">
        <v>73</v>
      </c>
      <c r="C2168" s="16">
        <v>0</v>
      </c>
    </row>
    <row r="2169" spans="1:3" x14ac:dyDescent="0.3">
      <c r="A2169" s="15">
        <v>89</v>
      </c>
      <c r="B2169" s="15">
        <v>74</v>
      </c>
      <c r="C2169" s="16">
        <v>0</v>
      </c>
    </row>
    <row r="2170" spans="1:3" x14ac:dyDescent="0.3">
      <c r="A2170" s="15">
        <v>89</v>
      </c>
      <c r="B2170" s="15">
        <v>75</v>
      </c>
      <c r="C2170" s="16">
        <v>0</v>
      </c>
    </row>
    <row r="2171" spans="1:3" x14ac:dyDescent="0.3">
      <c r="A2171" s="15">
        <v>89</v>
      </c>
      <c r="B2171" s="15">
        <v>76</v>
      </c>
      <c r="C2171" s="16">
        <v>0</v>
      </c>
    </row>
    <row r="2172" spans="1:3" x14ac:dyDescent="0.3">
      <c r="A2172" s="15">
        <v>89</v>
      </c>
      <c r="B2172" s="15">
        <v>77</v>
      </c>
      <c r="C2172" s="16">
        <v>0</v>
      </c>
    </row>
    <row r="2173" spans="1:3" x14ac:dyDescent="0.3">
      <c r="A2173" s="15">
        <v>89</v>
      </c>
      <c r="B2173" s="15">
        <v>78</v>
      </c>
      <c r="C2173" s="16">
        <v>0</v>
      </c>
    </row>
    <row r="2174" spans="1:3" x14ac:dyDescent="0.3">
      <c r="A2174" s="15">
        <v>89</v>
      </c>
      <c r="B2174" s="15">
        <v>79</v>
      </c>
      <c r="C2174" s="16">
        <v>0</v>
      </c>
    </row>
    <row r="2175" spans="1:3" x14ac:dyDescent="0.3">
      <c r="A2175" s="15">
        <v>89</v>
      </c>
      <c r="B2175" s="15">
        <v>80</v>
      </c>
      <c r="C2175" s="16">
        <v>0</v>
      </c>
    </row>
    <row r="2176" spans="1:3" x14ac:dyDescent="0.3">
      <c r="A2176" s="15">
        <v>89</v>
      </c>
      <c r="B2176" s="15">
        <v>81</v>
      </c>
      <c r="C2176" s="16">
        <v>0</v>
      </c>
    </row>
    <row r="2177" spans="1:3" x14ac:dyDescent="0.3">
      <c r="A2177" s="15">
        <v>89</v>
      </c>
      <c r="B2177" s="15">
        <v>82</v>
      </c>
      <c r="C2177" s="16">
        <v>0</v>
      </c>
    </row>
    <row r="2178" spans="1:3" x14ac:dyDescent="0.3">
      <c r="A2178" s="15">
        <v>89</v>
      </c>
      <c r="B2178" s="15">
        <v>83</v>
      </c>
      <c r="C2178" s="16">
        <v>0</v>
      </c>
    </row>
    <row r="2179" spans="1:3" x14ac:dyDescent="0.3">
      <c r="A2179" s="15">
        <v>89</v>
      </c>
      <c r="B2179" s="15">
        <v>84</v>
      </c>
      <c r="C2179" s="16">
        <v>2.5000000000000001E-3</v>
      </c>
    </row>
    <row r="2180" spans="1:3" x14ac:dyDescent="0.3">
      <c r="A2180" s="15">
        <v>89</v>
      </c>
      <c r="B2180" s="15">
        <v>85</v>
      </c>
      <c r="C2180" s="16">
        <v>0.01</v>
      </c>
    </row>
    <row r="2181" spans="1:3" x14ac:dyDescent="0.3">
      <c r="A2181" s="15">
        <v>89</v>
      </c>
      <c r="B2181" s="15">
        <v>86</v>
      </c>
      <c r="C2181" s="16">
        <v>1.4800000000000001E-2</v>
      </c>
    </row>
    <row r="2182" spans="1:3" x14ac:dyDescent="0.3">
      <c r="A2182" s="15">
        <v>89</v>
      </c>
      <c r="B2182" s="15">
        <v>87</v>
      </c>
      <c r="C2182" s="16">
        <v>2.35E-2</v>
      </c>
    </row>
    <row r="2183" spans="1:3" x14ac:dyDescent="0.3">
      <c r="A2183" s="15">
        <v>89</v>
      </c>
      <c r="B2183" s="15">
        <v>88</v>
      </c>
      <c r="C2183" s="16">
        <v>3.4799999999999998E-2</v>
      </c>
    </row>
    <row r="2184" spans="1:3" x14ac:dyDescent="0.3">
      <c r="A2184" s="15">
        <v>89</v>
      </c>
      <c r="B2184" s="15">
        <v>89</v>
      </c>
      <c r="C2184" s="16">
        <v>4.87E-2</v>
      </c>
    </row>
    <row r="2185" spans="1:3" x14ac:dyDescent="0.3">
      <c r="A2185" s="15">
        <v>89</v>
      </c>
      <c r="B2185" s="15">
        <v>90</v>
      </c>
      <c r="C2185" s="16">
        <v>6.1100000000000002E-2</v>
      </c>
    </row>
    <row r="2186" spans="1:3" x14ac:dyDescent="0.3">
      <c r="A2186" s="15">
        <v>90</v>
      </c>
      <c r="B2186" s="15">
        <v>0</v>
      </c>
      <c r="C2186" s="16">
        <v>0.9919</v>
      </c>
    </row>
    <row r="2187" spans="1:3" x14ac:dyDescent="0.3">
      <c r="A2187" s="15">
        <v>90</v>
      </c>
      <c r="B2187" s="15">
        <v>1</v>
      </c>
      <c r="C2187" s="16">
        <v>0.96579999999999999</v>
      </c>
    </row>
    <row r="2188" spans="1:3" x14ac:dyDescent="0.3">
      <c r="A2188" s="15">
        <v>90</v>
      </c>
      <c r="B2188" s="15">
        <v>2</v>
      </c>
      <c r="C2188" s="16">
        <v>0.93279999999999996</v>
      </c>
    </row>
    <row r="2189" spans="1:3" x14ac:dyDescent="0.3">
      <c r="A2189" s="15">
        <v>90</v>
      </c>
      <c r="B2189" s="15">
        <v>3</v>
      </c>
      <c r="C2189" s="16">
        <v>0.90059999999999996</v>
      </c>
    </row>
    <row r="2190" spans="1:3" x14ac:dyDescent="0.3">
      <c r="A2190" s="15">
        <v>90</v>
      </c>
      <c r="B2190" s="15">
        <v>4</v>
      </c>
      <c r="C2190" s="16">
        <v>0.86950000000000005</v>
      </c>
    </row>
    <row r="2191" spans="1:3" x14ac:dyDescent="0.3">
      <c r="A2191" s="15">
        <v>90</v>
      </c>
      <c r="B2191" s="15">
        <v>5</v>
      </c>
      <c r="C2191" s="16">
        <v>0.83950000000000002</v>
      </c>
    </row>
    <row r="2192" spans="1:3" x14ac:dyDescent="0.3">
      <c r="A2192" s="15">
        <v>90</v>
      </c>
      <c r="B2192" s="15">
        <v>6</v>
      </c>
      <c r="C2192" s="16">
        <v>0.81020000000000003</v>
      </c>
    </row>
    <row r="2193" spans="1:3" x14ac:dyDescent="0.3">
      <c r="A2193" s="15">
        <v>90</v>
      </c>
      <c r="B2193" s="15">
        <v>7</v>
      </c>
      <c r="C2193" s="16">
        <v>0.78159999999999996</v>
      </c>
    </row>
    <row r="2194" spans="1:3" x14ac:dyDescent="0.3">
      <c r="A2194" s="15">
        <v>90</v>
      </c>
      <c r="B2194" s="15">
        <v>8</v>
      </c>
      <c r="C2194" s="16">
        <v>0.75380000000000003</v>
      </c>
    </row>
    <row r="2195" spans="1:3" x14ac:dyDescent="0.3">
      <c r="A2195" s="15">
        <v>90</v>
      </c>
      <c r="B2195" s="15">
        <v>9</v>
      </c>
      <c r="C2195" s="16">
        <v>0.72670000000000001</v>
      </c>
    </row>
    <row r="2196" spans="1:3" x14ac:dyDescent="0.3">
      <c r="A2196" s="15">
        <v>90</v>
      </c>
      <c r="B2196" s="15">
        <v>10</v>
      </c>
      <c r="C2196" s="16">
        <v>0.70020000000000004</v>
      </c>
    </row>
    <row r="2197" spans="1:3" x14ac:dyDescent="0.3">
      <c r="A2197" s="15">
        <v>90</v>
      </c>
      <c r="B2197" s="15">
        <v>11</v>
      </c>
      <c r="C2197" s="16">
        <v>0.67459999999999998</v>
      </c>
    </row>
    <row r="2198" spans="1:3" x14ac:dyDescent="0.3">
      <c r="A2198" s="15">
        <v>90</v>
      </c>
      <c r="B2198" s="15">
        <v>12</v>
      </c>
      <c r="C2198" s="16">
        <v>0.64959999999999996</v>
      </c>
    </row>
    <row r="2199" spans="1:3" x14ac:dyDescent="0.3">
      <c r="A2199" s="15">
        <v>90</v>
      </c>
      <c r="B2199" s="15">
        <v>13</v>
      </c>
      <c r="C2199" s="16">
        <v>0.62509999999999999</v>
      </c>
    </row>
    <row r="2200" spans="1:3" x14ac:dyDescent="0.3">
      <c r="A2200" s="15">
        <v>90</v>
      </c>
      <c r="B2200" s="15">
        <v>14</v>
      </c>
      <c r="C2200" s="16">
        <v>0.60099999999999998</v>
      </c>
    </row>
    <row r="2201" spans="1:3" x14ac:dyDescent="0.3">
      <c r="A2201" s="15">
        <v>90</v>
      </c>
      <c r="B2201" s="15">
        <v>15</v>
      </c>
      <c r="C2201" s="16">
        <v>0.57789999999999997</v>
      </c>
    </row>
    <row r="2202" spans="1:3" x14ac:dyDescent="0.3">
      <c r="A2202" s="15">
        <v>90</v>
      </c>
      <c r="B2202" s="15">
        <v>16</v>
      </c>
      <c r="C2202" s="16">
        <v>0.55430000000000001</v>
      </c>
    </row>
    <row r="2203" spans="1:3" x14ac:dyDescent="0.3">
      <c r="A2203" s="15">
        <v>90</v>
      </c>
      <c r="B2203" s="15">
        <v>17</v>
      </c>
      <c r="C2203" s="16">
        <v>0.53180000000000005</v>
      </c>
    </row>
    <row r="2204" spans="1:3" x14ac:dyDescent="0.3">
      <c r="A2204" s="15">
        <v>90</v>
      </c>
      <c r="B2204" s="15">
        <v>18</v>
      </c>
      <c r="C2204" s="16">
        <v>0.51</v>
      </c>
    </row>
    <row r="2205" spans="1:3" x14ac:dyDescent="0.3">
      <c r="A2205" s="15">
        <v>90</v>
      </c>
      <c r="B2205" s="15">
        <v>19</v>
      </c>
      <c r="C2205" s="16">
        <v>0.48820000000000002</v>
      </c>
    </row>
    <row r="2206" spans="1:3" x14ac:dyDescent="0.3">
      <c r="A2206" s="15">
        <v>90</v>
      </c>
      <c r="B2206" s="15">
        <v>20</v>
      </c>
      <c r="C2206" s="16">
        <v>0.46650000000000003</v>
      </c>
    </row>
    <row r="2207" spans="1:3" x14ac:dyDescent="0.3">
      <c r="A2207" s="15">
        <v>90</v>
      </c>
      <c r="B2207" s="15">
        <v>21</v>
      </c>
      <c r="C2207" s="16">
        <v>0.4456</v>
      </c>
    </row>
    <row r="2208" spans="1:3" x14ac:dyDescent="0.3">
      <c r="A2208" s="15">
        <v>90</v>
      </c>
      <c r="B2208" s="15">
        <v>22</v>
      </c>
      <c r="C2208" s="16">
        <v>0.42449999999999999</v>
      </c>
    </row>
    <row r="2209" spans="1:3" x14ac:dyDescent="0.3">
      <c r="A2209" s="15">
        <v>90</v>
      </c>
      <c r="B2209" s="15">
        <v>23</v>
      </c>
      <c r="C2209" s="16">
        <v>0.40400000000000003</v>
      </c>
    </row>
    <row r="2210" spans="1:3" x14ac:dyDescent="0.3">
      <c r="A2210" s="15">
        <v>90</v>
      </c>
      <c r="B2210" s="15">
        <v>24</v>
      </c>
      <c r="C2210" s="16">
        <v>0.38390000000000002</v>
      </c>
    </row>
    <row r="2211" spans="1:3" x14ac:dyDescent="0.3">
      <c r="A2211" s="15">
        <v>90</v>
      </c>
      <c r="B2211" s="15">
        <v>25</v>
      </c>
      <c r="C2211" s="16">
        <v>0.36420000000000002</v>
      </c>
    </row>
    <row r="2212" spans="1:3" x14ac:dyDescent="0.3">
      <c r="A2212" s="15">
        <v>90</v>
      </c>
      <c r="B2212" s="15">
        <v>26</v>
      </c>
      <c r="C2212" s="16">
        <v>0.34470000000000001</v>
      </c>
    </row>
    <row r="2213" spans="1:3" x14ac:dyDescent="0.3">
      <c r="A2213" s="15">
        <v>90</v>
      </c>
      <c r="B2213" s="15">
        <v>27</v>
      </c>
      <c r="C2213" s="16">
        <v>0.32500000000000001</v>
      </c>
    </row>
    <row r="2214" spans="1:3" x14ac:dyDescent="0.3">
      <c r="A2214" s="15">
        <v>90</v>
      </c>
      <c r="B2214" s="15">
        <v>28</v>
      </c>
      <c r="C2214" s="16">
        <v>0.30559999999999998</v>
      </c>
    </row>
    <row r="2215" spans="1:3" x14ac:dyDescent="0.3">
      <c r="A2215" s="15">
        <v>90</v>
      </c>
      <c r="B2215" s="15">
        <v>29</v>
      </c>
      <c r="C2215" s="16">
        <v>0.28670000000000001</v>
      </c>
    </row>
    <row r="2216" spans="1:3" x14ac:dyDescent="0.3">
      <c r="A2216" s="15">
        <v>90</v>
      </c>
      <c r="B2216" s="15">
        <v>30</v>
      </c>
      <c r="C2216" s="16">
        <v>0.26819999999999999</v>
      </c>
    </row>
    <row r="2217" spans="1:3" x14ac:dyDescent="0.3">
      <c r="A2217" s="15">
        <v>90</v>
      </c>
      <c r="B2217" s="15">
        <v>31</v>
      </c>
      <c r="C2217" s="16">
        <v>0.25080000000000002</v>
      </c>
    </row>
    <row r="2218" spans="1:3" x14ac:dyDescent="0.3">
      <c r="A2218" s="15">
        <v>90</v>
      </c>
      <c r="B2218" s="15">
        <v>32</v>
      </c>
      <c r="C2218" s="16">
        <v>0.2341</v>
      </c>
    </row>
    <row r="2219" spans="1:3" x14ac:dyDescent="0.3">
      <c r="A2219" s="15">
        <v>90</v>
      </c>
      <c r="B2219" s="15">
        <v>33</v>
      </c>
      <c r="C2219" s="16">
        <v>0.21579999999999999</v>
      </c>
    </row>
    <row r="2220" spans="1:3" x14ac:dyDescent="0.3">
      <c r="A2220" s="15">
        <v>90</v>
      </c>
      <c r="B2220" s="15">
        <v>34</v>
      </c>
      <c r="C2220" s="16">
        <v>0.2</v>
      </c>
    </row>
    <row r="2221" spans="1:3" x14ac:dyDescent="0.3">
      <c r="A2221" s="15">
        <v>90</v>
      </c>
      <c r="B2221" s="15">
        <v>35</v>
      </c>
      <c r="C2221" s="16">
        <v>0.18429999999999999</v>
      </c>
    </row>
    <row r="2222" spans="1:3" x14ac:dyDescent="0.3">
      <c r="A2222" s="15">
        <v>90</v>
      </c>
      <c r="B2222" s="15">
        <v>36</v>
      </c>
      <c r="C2222" s="16">
        <v>0.1686</v>
      </c>
    </row>
    <row r="2223" spans="1:3" x14ac:dyDescent="0.3">
      <c r="A2223" s="15">
        <v>90</v>
      </c>
      <c r="B2223" s="15">
        <v>37</v>
      </c>
      <c r="C2223" s="16">
        <v>0.15459999999999999</v>
      </c>
    </row>
    <row r="2224" spans="1:3" x14ac:dyDescent="0.3">
      <c r="A2224" s="15">
        <v>90</v>
      </c>
      <c r="B2224" s="15">
        <v>38</v>
      </c>
      <c r="C2224" s="16">
        <v>0.14030000000000001</v>
      </c>
    </row>
    <row r="2225" spans="1:3" x14ac:dyDescent="0.3">
      <c r="A2225" s="15">
        <v>90</v>
      </c>
      <c r="B2225" s="15">
        <v>39</v>
      </c>
      <c r="C2225" s="16">
        <v>0.12640000000000001</v>
      </c>
    </row>
    <row r="2226" spans="1:3" x14ac:dyDescent="0.3">
      <c r="A2226" s="15">
        <v>90</v>
      </c>
      <c r="B2226" s="15">
        <v>40</v>
      </c>
      <c r="C2226" s="16">
        <v>0.1142</v>
      </c>
    </row>
    <row r="2227" spans="1:3" x14ac:dyDescent="0.3">
      <c r="A2227" s="15">
        <v>90</v>
      </c>
      <c r="B2227" s="15">
        <v>41</v>
      </c>
      <c r="C2227" s="16">
        <v>0.1022</v>
      </c>
    </row>
    <row r="2228" spans="1:3" x14ac:dyDescent="0.3">
      <c r="A2228" s="15">
        <v>90</v>
      </c>
      <c r="B2228" s="15">
        <v>42</v>
      </c>
      <c r="C2228" s="16">
        <v>0.09</v>
      </c>
    </row>
    <row r="2229" spans="1:3" x14ac:dyDescent="0.3">
      <c r="A2229" s="15">
        <v>90</v>
      </c>
      <c r="B2229" s="15">
        <v>43</v>
      </c>
      <c r="C2229" s="16">
        <v>7.8600000000000003E-2</v>
      </c>
    </row>
    <row r="2230" spans="1:3" x14ac:dyDescent="0.3">
      <c r="A2230" s="15">
        <v>90</v>
      </c>
      <c r="B2230" s="15">
        <v>44</v>
      </c>
      <c r="C2230" s="16">
        <v>6.8599999999999994E-2</v>
      </c>
    </row>
    <row r="2231" spans="1:3" x14ac:dyDescent="0.3">
      <c r="A2231" s="15">
        <v>90</v>
      </c>
      <c r="B2231" s="15">
        <v>45</v>
      </c>
      <c r="C2231" s="16">
        <v>5.9700000000000003E-2</v>
      </c>
    </row>
    <row r="2232" spans="1:3" x14ac:dyDescent="0.3">
      <c r="A2232" s="15">
        <v>90</v>
      </c>
      <c r="B2232" s="15">
        <v>46</v>
      </c>
      <c r="C2232" s="16">
        <v>0.05</v>
      </c>
    </row>
    <row r="2233" spans="1:3" x14ac:dyDescent="0.3">
      <c r="A2233" s="15">
        <v>90</v>
      </c>
      <c r="B2233" s="15">
        <v>47</v>
      </c>
      <c r="C2233" s="16">
        <v>4.1399999999999999E-2</v>
      </c>
    </row>
    <row r="2234" spans="1:3" x14ac:dyDescent="0.3">
      <c r="A2234" s="15">
        <v>90</v>
      </c>
      <c r="B2234" s="15">
        <v>48</v>
      </c>
      <c r="C2234" s="16">
        <v>3.44E-2</v>
      </c>
    </row>
    <row r="2235" spans="1:3" x14ac:dyDescent="0.3">
      <c r="A2235" s="15">
        <v>90</v>
      </c>
      <c r="B2235" s="15">
        <v>49</v>
      </c>
      <c r="C2235" s="16">
        <v>2.9399999999999999E-2</v>
      </c>
    </row>
    <row r="2236" spans="1:3" x14ac:dyDescent="0.3">
      <c r="A2236" s="15">
        <v>90</v>
      </c>
      <c r="B2236" s="15">
        <v>50</v>
      </c>
      <c r="C2236" s="16">
        <v>0.02</v>
      </c>
    </row>
    <row r="2237" spans="1:3" x14ac:dyDescent="0.3">
      <c r="A2237" s="15">
        <v>90</v>
      </c>
      <c r="B2237" s="15">
        <v>51</v>
      </c>
      <c r="C2237" s="16">
        <v>1.83E-2</v>
      </c>
    </row>
    <row r="2238" spans="1:3" x14ac:dyDescent="0.3">
      <c r="A2238" s="15">
        <v>90</v>
      </c>
      <c r="B2238" s="15">
        <v>52</v>
      </c>
      <c r="C2238" s="16">
        <v>0.01</v>
      </c>
    </row>
    <row r="2239" spans="1:3" x14ac:dyDescent="0.3">
      <c r="A2239" s="15">
        <v>90</v>
      </c>
      <c r="B2239" s="15">
        <v>53</v>
      </c>
      <c r="C2239" s="16">
        <v>0.01</v>
      </c>
    </row>
    <row r="2240" spans="1:3" x14ac:dyDescent="0.3">
      <c r="A2240" s="15">
        <v>90</v>
      </c>
      <c r="B2240" s="15">
        <v>54</v>
      </c>
      <c r="C2240" s="16">
        <v>6.4000000000000003E-3</v>
      </c>
    </row>
    <row r="2241" spans="1:3" x14ac:dyDescent="0.3">
      <c r="A2241" s="15">
        <v>90</v>
      </c>
      <c r="B2241" s="15">
        <v>55</v>
      </c>
      <c r="C2241" s="16">
        <v>0</v>
      </c>
    </row>
    <row r="2242" spans="1:3" x14ac:dyDescent="0.3">
      <c r="A2242" s="15">
        <v>90</v>
      </c>
      <c r="B2242" s="15">
        <v>56</v>
      </c>
      <c r="C2242" s="16">
        <v>0</v>
      </c>
    </row>
    <row r="2243" spans="1:3" x14ac:dyDescent="0.3">
      <c r="A2243" s="15">
        <v>90</v>
      </c>
      <c r="B2243" s="15">
        <v>57</v>
      </c>
      <c r="C2243" s="16">
        <v>0</v>
      </c>
    </row>
    <row r="2244" spans="1:3" x14ac:dyDescent="0.3">
      <c r="A2244" s="15">
        <v>90</v>
      </c>
      <c r="B2244" s="15">
        <v>58</v>
      </c>
      <c r="C2244" s="16">
        <v>0</v>
      </c>
    </row>
    <row r="2245" spans="1:3" x14ac:dyDescent="0.3">
      <c r="A2245" s="15">
        <v>90</v>
      </c>
      <c r="B2245" s="15">
        <v>59</v>
      </c>
      <c r="C2245" s="16">
        <v>0</v>
      </c>
    </row>
    <row r="2246" spans="1:3" x14ac:dyDescent="0.3">
      <c r="A2246" s="15">
        <v>90</v>
      </c>
      <c r="B2246" s="15">
        <v>60</v>
      </c>
      <c r="C2246" s="16">
        <v>0</v>
      </c>
    </row>
    <row r="2247" spans="1:3" x14ac:dyDescent="0.3">
      <c r="A2247" s="15">
        <v>90</v>
      </c>
      <c r="B2247" s="15">
        <v>61</v>
      </c>
      <c r="C2247" s="16">
        <v>0</v>
      </c>
    </row>
    <row r="2248" spans="1:3" x14ac:dyDescent="0.3">
      <c r="A2248" s="15">
        <v>90</v>
      </c>
      <c r="B2248" s="15">
        <v>62</v>
      </c>
      <c r="C2248" s="16">
        <v>0</v>
      </c>
    </row>
    <row r="2249" spans="1:3" x14ac:dyDescent="0.3">
      <c r="A2249" s="15">
        <v>90</v>
      </c>
      <c r="B2249" s="15">
        <v>63</v>
      </c>
      <c r="C2249" s="16">
        <v>0</v>
      </c>
    </row>
    <row r="2250" spans="1:3" x14ac:dyDescent="0.3">
      <c r="A2250" s="15">
        <v>90</v>
      </c>
      <c r="B2250" s="15">
        <v>64</v>
      </c>
      <c r="C2250" s="16">
        <v>0</v>
      </c>
    </row>
    <row r="2251" spans="1:3" x14ac:dyDescent="0.3">
      <c r="A2251" s="15">
        <v>90</v>
      </c>
      <c r="B2251" s="15">
        <v>65</v>
      </c>
      <c r="C2251" s="16">
        <v>0</v>
      </c>
    </row>
    <row r="2252" spans="1:3" x14ac:dyDescent="0.3">
      <c r="A2252" s="15">
        <v>90</v>
      </c>
      <c r="B2252" s="15">
        <v>66</v>
      </c>
      <c r="C2252" s="16">
        <v>0</v>
      </c>
    </row>
    <row r="2253" spans="1:3" x14ac:dyDescent="0.3">
      <c r="A2253" s="15">
        <v>90</v>
      </c>
      <c r="B2253" s="15">
        <v>67</v>
      </c>
      <c r="C2253" s="16">
        <v>0</v>
      </c>
    </row>
    <row r="2254" spans="1:3" x14ac:dyDescent="0.3">
      <c r="A2254" s="15">
        <v>90</v>
      </c>
      <c r="B2254" s="15">
        <v>68</v>
      </c>
      <c r="C2254" s="16">
        <v>0</v>
      </c>
    </row>
    <row r="2255" spans="1:3" x14ac:dyDescent="0.3">
      <c r="A2255" s="15">
        <v>90</v>
      </c>
      <c r="B2255" s="15">
        <v>69</v>
      </c>
      <c r="C2255" s="16">
        <v>0</v>
      </c>
    </row>
    <row r="2256" spans="1:3" x14ac:dyDescent="0.3">
      <c r="A2256" s="15">
        <v>90</v>
      </c>
      <c r="B2256" s="15">
        <v>70</v>
      </c>
      <c r="C2256" s="16">
        <v>0</v>
      </c>
    </row>
    <row r="2257" spans="1:3" x14ac:dyDescent="0.3">
      <c r="A2257" s="15">
        <v>90</v>
      </c>
      <c r="B2257" s="15">
        <v>71</v>
      </c>
      <c r="C2257" s="16">
        <v>0</v>
      </c>
    </row>
    <row r="2258" spans="1:3" x14ac:dyDescent="0.3">
      <c r="A2258" s="15">
        <v>90</v>
      </c>
      <c r="B2258" s="15">
        <v>72</v>
      </c>
      <c r="C2258" s="16">
        <v>0</v>
      </c>
    </row>
    <row r="2259" spans="1:3" x14ac:dyDescent="0.3">
      <c r="A2259" s="15">
        <v>90</v>
      </c>
      <c r="B2259" s="15">
        <v>73</v>
      </c>
      <c r="C2259" s="16">
        <v>0</v>
      </c>
    </row>
    <row r="2260" spans="1:3" x14ac:dyDescent="0.3">
      <c r="A2260" s="15">
        <v>90</v>
      </c>
      <c r="B2260" s="15">
        <v>74</v>
      </c>
      <c r="C2260" s="16">
        <v>0</v>
      </c>
    </row>
    <row r="2261" spans="1:3" x14ac:dyDescent="0.3">
      <c r="A2261" s="15">
        <v>90</v>
      </c>
      <c r="B2261" s="15">
        <v>75</v>
      </c>
      <c r="C2261" s="16">
        <v>0</v>
      </c>
    </row>
    <row r="2262" spans="1:3" x14ac:dyDescent="0.3">
      <c r="A2262" s="15">
        <v>90</v>
      </c>
      <c r="B2262" s="15">
        <v>76</v>
      </c>
      <c r="C2262" s="16">
        <v>0</v>
      </c>
    </row>
    <row r="2263" spans="1:3" x14ac:dyDescent="0.3">
      <c r="A2263" s="15">
        <v>90</v>
      </c>
      <c r="B2263" s="15">
        <v>77</v>
      </c>
      <c r="C2263" s="16">
        <v>0</v>
      </c>
    </row>
    <row r="2264" spans="1:3" x14ac:dyDescent="0.3">
      <c r="A2264" s="15">
        <v>90</v>
      </c>
      <c r="B2264" s="15">
        <v>78</v>
      </c>
      <c r="C2264" s="16">
        <v>0</v>
      </c>
    </row>
    <row r="2265" spans="1:3" x14ac:dyDescent="0.3">
      <c r="A2265" s="15">
        <v>90</v>
      </c>
      <c r="B2265" s="15">
        <v>79</v>
      </c>
      <c r="C2265" s="16">
        <v>0</v>
      </c>
    </row>
    <row r="2266" spans="1:3" x14ac:dyDescent="0.3">
      <c r="A2266" s="15">
        <v>90</v>
      </c>
      <c r="B2266" s="15">
        <v>80</v>
      </c>
      <c r="C2266" s="16">
        <v>0</v>
      </c>
    </row>
    <row r="2267" spans="1:3" x14ac:dyDescent="0.3">
      <c r="A2267" s="15">
        <v>90</v>
      </c>
      <c r="B2267" s="15">
        <v>81</v>
      </c>
      <c r="C2267" s="16">
        <v>0</v>
      </c>
    </row>
    <row r="2268" spans="1:3" x14ac:dyDescent="0.3">
      <c r="A2268" s="15">
        <v>90</v>
      </c>
      <c r="B2268" s="15">
        <v>82</v>
      </c>
      <c r="C2268" s="16">
        <v>0</v>
      </c>
    </row>
    <row r="2269" spans="1:3" x14ac:dyDescent="0.3">
      <c r="A2269" s="15">
        <v>90</v>
      </c>
      <c r="B2269" s="15">
        <v>83</v>
      </c>
      <c r="C2269" s="16">
        <v>0</v>
      </c>
    </row>
    <row r="2270" spans="1:3" x14ac:dyDescent="0.3">
      <c r="A2270" s="15">
        <v>90</v>
      </c>
      <c r="B2270" s="15">
        <v>84</v>
      </c>
      <c r="C2270" s="16">
        <v>0</v>
      </c>
    </row>
    <row r="2271" spans="1:3" x14ac:dyDescent="0.3">
      <c r="A2271" s="15">
        <v>90</v>
      </c>
      <c r="B2271" s="15">
        <v>85</v>
      </c>
      <c r="C2271" s="16">
        <v>5.4000000000000003E-3</v>
      </c>
    </row>
    <row r="2272" spans="1:3" x14ac:dyDescent="0.3">
      <c r="A2272" s="15">
        <v>90</v>
      </c>
      <c r="B2272" s="15">
        <v>86</v>
      </c>
      <c r="C2272" s="16">
        <v>0.01</v>
      </c>
    </row>
    <row r="2273" spans="1:3" x14ac:dyDescent="0.3">
      <c r="A2273" s="15">
        <v>90</v>
      </c>
      <c r="B2273" s="15">
        <v>87</v>
      </c>
      <c r="C2273" s="16">
        <v>1.8800000000000001E-2</v>
      </c>
    </row>
    <row r="2274" spans="1:3" x14ac:dyDescent="0.3">
      <c r="A2274" s="15">
        <v>90</v>
      </c>
      <c r="B2274" s="15">
        <v>88</v>
      </c>
      <c r="C2274" s="16">
        <v>2.8500000000000001E-2</v>
      </c>
    </row>
    <row r="2275" spans="1:3" x14ac:dyDescent="0.3">
      <c r="A2275" s="15">
        <v>90</v>
      </c>
      <c r="B2275" s="15">
        <v>89</v>
      </c>
      <c r="C2275" s="16">
        <v>4.3299999999999998E-2</v>
      </c>
    </row>
    <row r="2276" spans="1:3" x14ac:dyDescent="0.3">
      <c r="A2276" s="15">
        <v>90</v>
      </c>
      <c r="B2276" s="15">
        <v>90</v>
      </c>
      <c r="C2276" s="16">
        <v>5.4699999999999999E-2</v>
      </c>
    </row>
    <row r="2277" spans="1:3" x14ac:dyDescent="0.3">
      <c r="A2277" s="15">
        <v>91</v>
      </c>
      <c r="B2277" s="15">
        <v>0</v>
      </c>
      <c r="C2277" s="16">
        <v>0.99170000000000003</v>
      </c>
    </row>
    <row r="2278" spans="1:3" x14ac:dyDescent="0.3">
      <c r="A2278" s="15">
        <v>91</v>
      </c>
      <c r="B2278" s="15">
        <v>1</v>
      </c>
      <c r="C2278" s="16">
        <v>0.96579999999999999</v>
      </c>
    </row>
    <row r="2279" spans="1:3" x14ac:dyDescent="0.3">
      <c r="A2279" s="15">
        <v>91</v>
      </c>
      <c r="B2279" s="15">
        <v>2</v>
      </c>
      <c r="C2279" s="16">
        <v>0.93279999999999996</v>
      </c>
    </row>
    <row r="2280" spans="1:3" x14ac:dyDescent="0.3">
      <c r="A2280" s="15">
        <v>91</v>
      </c>
      <c r="B2280" s="15">
        <v>3</v>
      </c>
      <c r="C2280" s="16">
        <v>0.90059999999999996</v>
      </c>
    </row>
    <row r="2281" spans="1:3" x14ac:dyDescent="0.3">
      <c r="A2281" s="15">
        <v>91</v>
      </c>
      <c r="B2281" s="15">
        <v>4</v>
      </c>
      <c r="C2281" s="16">
        <v>0.86950000000000005</v>
      </c>
    </row>
    <row r="2282" spans="1:3" x14ac:dyDescent="0.3">
      <c r="A2282" s="15">
        <v>91</v>
      </c>
      <c r="B2282" s="15">
        <v>5</v>
      </c>
      <c r="C2282" s="16">
        <v>0.83950000000000002</v>
      </c>
    </row>
    <row r="2283" spans="1:3" x14ac:dyDescent="0.3">
      <c r="A2283" s="15">
        <v>91</v>
      </c>
      <c r="B2283" s="15">
        <v>6</v>
      </c>
      <c r="C2283" s="16">
        <v>0.81020000000000003</v>
      </c>
    </row>
    <row r="2284" spans="1:3" x14ac:dyDescent="0.3">
      <c r="A2284" s="15">
        <v>91</v>
      </c>
      <c r="B2284" s="15">
        <v>7</v>
      </c>
      <c r="C2284" s="16">
        <v>0.78159999999999996</v>
      </c>
    </row>
    <row r="2285" spans="1:3" x14ac:dyDescent="0.3">
      <c r="A2285" s="15">
        <v>91</v>
      </c>
      <c r="B2285" s="15">
        <v>8</v>
      </c>
      <c r="C2285" s="16">
        <v>0.75360000000000005</v>
      </c>
    </row>
    <row r="2286" spans="1:3" x14ac:dyDescent="0.3">
      <c r="A2286" s="15">
        <v>91</v>
      </c>
      <c r="B2286" s="15">
        <v>9</v>
      </c>
      <c r="C2286" s="16">
        <v>0.72670000000000001</v>
      </c>
    </row>
    <row r="2287" spans="1:3" x14ac:dyDescent="0.3">
      <c r="A2287" s="15">
        <v>91</v>
      </c>
      <c r="B2287" s="15">
        <v>10</v>
      </c>
      <c r="C2287" s="16">
        <v>0.70020000000000004</v>
      </c>
    </row>
    <row r="2288" spans="1:3" x14ac:dyDescent="0.3">
      <c r="A2288" s="15">
        <v>91</v>
      </c>
      <c r="B2288" s="15">
        <v>11</v>
      </c>
      <c r="C2288" s="16">
        <v>0.67459999999999998</v>
      </c>
    </row>
    <row r="2289" spans="1:3" x14ac:dyDescent="0.3">
      <c r="A2289" s="15">
        <v>91</v>
      </c>
      <c r="B2289" s="15">
        <v>12</v>
      </c>
      <c r="C2289" s="16">
        <v>0.64959999999999996</v>
      </c>
    </row>
    <row r="2290" spans="1:3" x14ac:dyDescent="0.3">
      <c r="A2290" s="15">
        <v>91</v>
      </c>
      <c r="B2290" s="15">
        <v>13</v>
      </c>
      <c r="C2290" s="16">
        <v>0.62509999999999999</v>
      </c>
    </row>
    <row r="2291" spans="1:3" x14ac:dyDescent="0.3">
      <c r="A2291" s="15">
        <v>91</v>
      </c>
      <c r="B2291" s="15">
        <v>14</v>
      </c>
      <c r="C2291" s="16">
        <v>0.60099999999999998</v>
      </c>
    </row>
    <row r="2292" spans="1:3" x14ac:dyDescent="0.3">
      <c r="A2292" s="15">
        <v>91</v>
      </c>
      <c r="B2292" s="15">
        <v>15</v>
      </c>
      <c r="C2292" s="16">
        <v>0.57789999999999997</v>
      </c>
    </row>
    <row r="2293" spans="1:3" x14ac:dyDescent="0.3">
      <c r="A2293" s="15">
        <v>91</v>
      </c>
      <c r="B2293" s="15">
        <v>16</v>
      </c>
      <c r="C2293" s="16">
        <v>0.55430000000000001</v>
      </c>
    </row>
    <row r="2294" spans="1:3" x14ac:dyDescent="0.3">
      <c r="A2294" s="15">
        <v>91</v>
      </c>
      <c r="B2294" s="15">
        <v>17</v>
      </c>
      <c r="C2294" s="16">
        <v>0.53180000000000005</v>
      </c>
    </row>
    <row r="2295" spans="1:3" x14ac:dyDescent="0.3">
      <c r="A2295" s="15">
        <v>91</v>
      </c>
      <c r="B2295" s="15">
        <v>18</v>
      </c>
      <c r="C2295" s="16">
        <v>0.50980000000000003</v>
      </c>
    </row>
    <row r="2296" spans="1:3" x14ac:dyDescent="0.3">
      <c r="A2296" s="15">
        <v>91</v>
      </c>
      <c r="B2296" s="15">
        <v>19</v>
      </c>
      <c r="C2296" s="16">
        <v>0.48799999999999999</v>
      </c>
    </row>
    <row r="2297" spans="1:3" x14ac:dyDescent="0.3">
      <c r="A2297" s="15">
        <v>91</v>
      </c>
      <c r="B2297" s="15">
        <v>20</v>
      </c>
      <c r="C2297" s="16">
        <v>0.46650000000000003</v>
      </c>
    </row>
    <row r="2298" spans="1:3" x14ac:dyDescent="0.3">
      <c r="A2298" s="15">
        <v>91</v>
      </c>
      <c r="B2298" s="15">
        <v>21</v>
      </c>
      <c r="C2298" s="16">
        <v>0.4456</v>
      </c>
    </row>
    <row r="2299" spans="1:3" x14ac:dyDescent="0.3">
      <c r="A2299" s="15">
        <v>91</v>
      </c>
      <c r="B2299" s="15">
        <v>22</v>
      </c>
      <c r="C2299" s="16">
        <v>0.42449999999999999</v>
      </c>
    </row>
    <row r="2300" spans="1:3" x14ac:dyDescent="0.3">
      <c r="A2300" s="15">
        <v>91</v>
      </c>
      <c r="B2300" s="15">
        <v>23</v>
      </c>
      <c r="C2300" s="16">
        <v>0.40400000000000003</v>
      </c>
    </row>
    <row r="2301" spans="1:3" x14ac:dyDescent="0.3">
      <c r="A2301" s="15">
        <v>91</v>
      </c>
      <c r="B2301" s="15">
        <v>24</v>
      </c>
      <c r="C2301" s="16">
        <v>0.38390000000000002</v>
      </c>
    </row>
    <row r="2302" spans="1:3" x14ac:dyDescent="0.3">
      <c r="A2302" s="15">
        <v>91</v>
      </c>
      <c r="B2302" s="15">
        <v>25</v>
      </c>
      <c r="C2302" s="16">
        <v>0.36420000000000002</v>
      </c>
    </row>
    <row r="2303" spans="1:3" x14ac:dyDescent="0.3">
      <c r="A2303" s="15">
        <v>91</v>
      </c>
      <c r="B2303" s="15">
        <v>26</v>
      </c>
      <c r="C2303" s="16">
        <v>0.34470000000000001</v>
      </c>
    </row>
    <row r="2304" spans="1:3" x14ac:dyDescent="0.3">
      <c r="A2304" s="15">
        <v>91</v>
      </c>
      <c r="B2304" s="15">
        <v>27</v>
      </c>
      <c r="C2304" s="16">
        <v>0.32500000000000001</v>
      </c>
    </row>
    <row r="2305" spans="1:3" x14ac:dyDescent="0.3">
      <c r="A2305" s="15">
        <v>91</v>
      </c>
      <c r="B2305" s="15">
        <v>28</v>
      </c>
      <c r="C2305" s="16">
        <v>0.30559999999999998</v>
      </c>
    </row>
    <row r="2306" spans="1:3" x14ac:dyDescent="0.3">
      <c r="A2306" s="15">
        <v>91</v>
      </c>
      <c r="B2306" s="15">
        <v>29</v>
      </c>
      <c r="C2306" s="16">
        <v>0.28670000000000001</v>
      </c>
    </row>
    <row r="2307" spans="1:3" x14ac:dyDescent="0.3">
      <c r="A2307" s="15">
        <v>91</v>
      </c>
      <c r="B2307" s="15">
        <v>30</v>
      </c>
      <c r="C2307" s="16">
        <v>0.26790000000000003</v>
      </c>
    </row>
    <row r="2308" spans="1:3" x14ac:dyDescent="0.3">
      <c r="A2308" s="15">
        <v>91</v>
      </c>
      <c r="B2308" s="15">
        <v>31</v>
      </c>
      <c r="C2308" s="16">
        <v>0.2495</v>
      </c>
    </row>
    <row r="2309" spans="1:3" x14ac:dyDescent="0.3">
      <c r="A2309" s="15">
        <v>91</v>
      </c>
      <c r="B2309" s="15">
        <v>32</v>
      </c>
      <c r="C2309" s="16">
        <v>0.2316</v>
      </c>
    </row>
    <row r="2310" spans="1:3" x14ac:dyDescent="0.3">
      <c r="A2310" s="15">
        <v>91</v>
      </c>
      <c r="B2310" s="15">
        <v>33</v>
      </c>
      <c r="C2310" s="16">
        <v>0.2145</v>
      </c>
    </row>
    <row r="2311" spans="1:3" x14ac:dyDescent="0.3">
      <c r="A2311" s="15">
        <v>91</v>
      </c>
      <c r="B2311" s="15">
        <v>34</v>
      </c>
      <c r="C2311" s="16">
        <v>0.19650000000000001</v>
      </c>
    </row>
    <row r="2312" spans="1:3" x14ac:dyDescent="0.3">
      <c r="A2312" s="15">
        <v>91</v>
      </c>
      <c r="B2312" s="15">
        <v>35</v>
      </c>
      <c r="C2312" s="16">
        <v>0.18049999999999999</v>
      </c>
    </row>
    <row r="2313" spans="1:3" x14ac:dyDescent="0.3">
      <c r="A2313" s="15">
        <v>91</v>
      </c>
      <c r="B2313" s="15">
        <v>36</v>
      </c>
      <c r="C2313" s="16">
        <v>0.16500000000000001</v>
      </c>
    </row>
    <row r="2314" spans="1:3" x14ac:dyDescent="0.3">
      <c r="A2314" s="15">
        <v>91</v>
      </c>
      <c r="B2314" s="15">
        <v>37</v>
      </c>
      <c r="C2314" s="16">
        <v>0.14949999999999999</v>
      </c>
    </row>
    <row r="2315" spans="1:3" x14ac:dyDescent="0.3">
      <c r="A2315" s="15">
        <v>91</v>
      </c>
      <c r="B2315" s="15">
        <v>38</v>
      </c>
      <c r="C2315" s="16">
        <v>0.13500000000000001</v>
      </c>
    </row>
    <row r="2316" spans="1:3" x14ac:dyDescent="0.3">
      <c r="A2316" s="15">
        <v>91</v>
      </c>
      <c r="B2316" s="15">
        <v>39</v>
      </c>
      <c r="C2316" s="16">
        <v>0.12189999999999999</v>
      </c>
    </row>
    <row r="2317" spans="1:3" x14ac:dyDescent="0.3">
      <c r="A2317" s="15">
        <v>91</v>
      </c>
      <c r="B2317" s="15">
        <v>40</v>
      </c>
      <c r="C2317" s="16">
        <v>0.1072</v>
      </c>
    </row>
    <row r="2318" spans="1:3" x14ac:dyDescent="0.3">
      <c r="A2318" s="15">
        <v>91</v>
      </c>
      <c r="B2318" s="15">
        <v>41</v>
      </c>
      <c r="C2318" s="16">
        <v>9.5299999999999996E-2</v>
      </c>
    </row>
    <row r="2319" spans="1:3" x14ac:dyDescent="0.3">
      <c r="A2319" s="15">
        <v>91</v>
      </c>
      <c r="B2319" s="15">
        <v>42</v>
      </c>
      <c r="C2319" s="16">
        <v>8.3599999999999994E-2</v>
      </c>
    </row>
    <row r="2320" spans="1:3" x14ac:dyDescent="0.3">
      <c r="A2320" s="15">
        <v>91</v>
      </c>
      <c r="B2320" s="15">
        <v>43</v>
      </c>
      <c r="C2320" s="16">
        <v>7.2800000000000004E-2</v>
      </c>
    </row>
    <row r="2321" spans="1:3" x14ac:dyDescent="0.3">
      <c r="A2321" s="15">
        <v>91</v>
      </c>
      <c r="B2321" s="15">
        <v>44</v>
      </c>
      <c r="C2321" s="16">
        <v>6.1899999999999997E-2</v>
      </c>
    </row>
    <row r="2322" spans="1:3" x14ac:dyDescent="0.3">
      <c r="A2322" s="15">
        <v>91</v>
      </c>
      <c r="B2322" s="15">
        <v>45</v>
      </c>
      <c r="C2322" s="16">
        <v>5.2299999999999999E-2</v>
      </c>
    </row>
    <row r="2323" spans="1:3" x14ac:dyDescent="0.3">
      <c r="A2323" s="15">
        <v>91</v>
      </c>
      <c r="B2323" s="15">
        <v>46</v>
      </c>
      <c r="C2323" s="16">
        <v>4.3900000000000002E-2</v>
      </c>
    </row>
    <row r="2324" spans="1:3" x14ac:dyDescent="0.3">
      <c r="A2324" s="15">
        <v>91</v>
      </c>
      <c r="B2324" s="15">
        <v>47</v>
      </c>
      <c r="C2324" s="16">
        <v>3.61E-2</v>
      </c>
    </row>
    <row r="2325" spans="1:3" x14ac:dyDescent="0.3">
      <c r="A2325" s="15">
        <v>91</v>
      </c>
      <c r="B2325" s="15">
        <v>48</v>
      </c>
      <c r="C2325" s="16">
        <v>0.03</v>
      </c>
    </row>
    <row r="2326" spans="1:3" x14ac:dyDescent="0.3">
      <c r="A2326" s="15">
        <v>91</v>
      </c>
      <c r="B2326" s="15">
        <v>49</v>
      </c>
      <c r="C2326" s="16">
        <v>2.06E-2</v>
      </c>
    </row>
    <row r="2327" spans="1:3" x14ac:dyDescent="0.3">
      <c r="A2327" s="15">
        <v>91</v>
      </c>
      <c r="B2327" s="15">
        <v>50</v>
      </c>
      <c r="C2327" s="16">
        <v>1.83E-2</v>
      </c>
    </row>
    <row r="2328" spans="1:3" x14ac:dyDescent="0.3">
      <c r="A2328" s="15">
        <v>91</v>
      </c>
      <c r="B2328" s="15">
        <v>51</v>
      </c>
      <c r="C2328" s="16">
        <v>0.01</v>
      </c>
    </row>
    <row r="2329" spans="1:3" x14ac:dyDescent="0.3">
      <c r="A2329" s="15">
        <v>91</v>
      </c>
      <c r="B2329" s="15">
        <v>52</v>
      </c>
      <c r="C2329" s="16">
        <v>0.01</v>
      </c>
    </row>
    <row r="2330" spans="1:3" x14ac:dyDescent="0.3">
      <c r="A2330" s="15">
        <v>91</v>
      </c>
      <c r="B2330" s="15">
        <v>53</v>
      </c>
      <c r="C2330" s="16">
        <v>4.5999999999999999E-3</v>
      </c>
    </row>
    <row r="2331" spans="1:3" x14ac:dyDescent="0.3">
      <c r="A2331" s="15">
        <v>91</v>
      </c>
      <c r="B2331" s="15">
        <v>54</v>
      </c>
      <c r="C2331" s="16">
        <v>0</v>
      </c>
    </row>
    <row r="2332" spans="1:3" x14ac:dyDescent="0.3">
      <c r="A2332" s="15">
        <v>91</v>
      </c>
      <c r="B2332" s="15">
        <v>55</v>
      </c>
      <c r="C2332" s="16">
        <v>0</v>
      </c>
    </row>
    <row r="2333" spans="1:3" x14ac:dyDescent="0.3">
      <c r="A2333" s="15">
        <v>91</v>
      </c>
      <c r="B2333" s="15">
        <v>56</v>
      </c>
      <c r="C2333" s="16">
        <v>0</v>
      </c>
    </row>
    <row r="2334" spans="1:3" x14ac:dyDescent="0.3">
      <c r="A2334" s="15">
        <v>91</v>
      </c>
      <c r="B2334" s="15">
        <v>57</v>
      </c>
      <c r="C2334" s="16">
        <v>0</v>
      </c>
    </row>
    <row r="2335" spans="1:3" x14ac:dyDescent="0.3">
      <c r="A2335" s="15">
        <v>91</v>
      </c>
      <c r="B2335" s="15">
        <v>58</v>
      </c>
      <c r="C2335" s="16">
        <v>0</v>
      </c>
    </row>
    <row r="2336" spans="1:3" x14ac:dyDescent="0.3">
      <c r="A2336" s="15">
        <v>91</v>
      </c>
      <c r="B2336" s="15">
        <v>59</v>
      </c>
      <c r="C2336" s="16">
        <v>0</v>
      </c>
    </row>
    <row r="2337" spans="1:3" x14ac:dyDescent="0.3">
      <c r="A2337" s="15">
        <v>91</v>
      </c>
      <c r="B2337" s="15">
        <v>60</v>
      </c>
      <c r="C2337" s="16">
        <v>0</v>
      </c>
    </row>
    <row r="2338" spans="1:3" x14ac:dyDescent="0.3">
      <c r="A2338" s="15">
        <v>91</v>
      </c>
      <c r="B2338" s="15">
        <v>61</v>
      </c>
      <c r="C2338" s="16">
        <v>0</v>
      </c>
    </row>
    <row r="2339" spans="1:3" x14ac:dyDescent="0.3">
      <c r="A2339" s="15">
        <v>91</v>
      </c>
      <c r="B2339" s="15">
        <v>62</v>
      </c>
      <c r="C2339" s="16">
        <v>0</v>
      </c>
    </row>
    <row r="2340" spans="1:3" x14ac:dyDescent="0.3">
      <c r="A2340" s="15">
        <v>91</v>
      </c>
      <c r="B2340" s="15">
        <v>63</v>
      </c>
      <c r="C2340" s="16">
        <v>0</v>
      </c>
    </row>
    <row r="2341" spans="1:3" x14ac:dyDescent="0.3">
      <c r="A2341" s="15">
        <v>91</v>
      </c>
      <c r="B2341" s="15">
        <v>64</v>
      </c>
      <c r="C2341" s="16">
        <v>0</v>
      </c>
    </row>
    <row r="2342" spans="1:3" x14ac:dyDescent="0.3">
      <c r="A2342" s="15">
        <v>91</v>
      </c>
      <c r="B2342" s="15">
        <v>65</v>
      </c>
      <c r="C2342" s="16">
        <v>0</v>
      </c>
    </row>
    <row r="2343" spans="1:3" x14ac:dyDescent="0.3">
      <c r="A2343" s="15">
        <v>91</v>
      </c>
      <c r="B2343" s="15">
        <v>66</v>
      </c>
      <c r="C2343" s="16">
        <v>0</v>
      </c>
    </row>
    <row r="2344" spans="1:3" x14ac:dyDescent="0.3">
      <c r="A2344" s="15">
        <v>91</v>
      </c>
      <c r="B2344" s="15">
        <v>67</v>
      </c>
      <c r="C2344" s="16">
        <v>0</v>
      </c>
    </row>
    <row r="2345" spans="1:3" x14ac:dyDescent="0.3">
      <c r="A2345" s="15">
        <v>91</v>
      </c>
      <c r="B2345" s="15">
        <v>68</v>
      </c>
      <c r="C2345" s="16">
        <v>0</v>
      </c>
    </row>
    <row r="2346" spans="1:3" x14ac:dyDescent="0.3">
      <c r="A2346" s="15">
        <v>91</v>
      </c>
      <c r="B2346" s="15">
        <v>69</v>
      </c>
      <c r="C2346" s="16">
        <v>0</v>
      </c>
    </row>
    <row r="2347" spans="1:3" x14ac:dyDescent="0.3">
      <c r="A2347" s="15">
        <v>91</v>
      </c>
      <c r="B2347" s="15">
        <v>70</v>
      </c>
      <c r="C2347" s="16">
        <v>0</v>
      </c>
    </row>
    <row r="2348" spans="1:3" x14ac:dyDescent="0.3">
      <c r="A2348" s="15">
        <v>91</v>
      </c>
      <c r="B2348" s="15">
        <v>71</v>
      </c>
      <c r="C2348" s="16">
        <v>0</v>
      </c>
    </row>
    <row r="2349" spans="1:3" x14ac:dyDescent="0.3">
      <c r="A2349" s="15">
        <v>91</v>
      </c>
      <c r="B2349" s="15">
        <v>72</v>
      </c>
      <c r="C2349" s="16">
        <v>0</v>
      </c>
    </row>
    <row r="2350" spans="1:3" x14ac:dyDescent="0.3">
      <c r="A2350" s="15">
        <v>91</v>
      </c>
      <c r="B2350" s="15">
        <v>73</v>
      </c>
      <c r="C2350" s="16">
        <v>0</v>
      </c>
    </row>
    <row r="2351" spans="1:3" x14ac:dyDescent="0.3">
      <c r="A2351" s="15">
        <v>91</v>
      </c>
      <c r="B2351" s="15">
        <v>74</v>
      </c>
      <c r="C2351" s="16">
        <v>0</v>
      </c>
    </row>
    <row r="2352" spans="1:3" x14ac:dyDescent="0.3">
      <c r="A2352" s="15">
        <v>91</v>
      </c>
      <c r="B2352" s="15">
        <v>75</v>
      </c>
      <c r="C2352" s="16">
        <v>0</v>
      </c>
    </row>
    <row r="2353" spans="1:3" x14ac:dyDescent="0.3">
      <c r="A2353" s="15">
        <v>91</v>
      </c>
      <c r="B2353" s="15">
        <v>76</v>
      </c>
      <c r="C2353" s="16">
        <v>0</v>
      </c>
    </row>
    <row r="2354" spans="1:3" x14ac:dyDescent="0.3">
      <c r="A2354" s="15">
        <v>91</v>
      </c>
      <c r="B2354" s="15">
        <v>77</v>
      </c>
      <c r="C2354" s="16">
        <v>0</v>
      </c>
    </row>
    <row r="2355" spans="1:3" x14ac:dyDescent="0.3">
      <c r="A2355" s="15">
        <v>91</v>
      </c>
      <c r="B2355" s="15">
        <v>78</v>
      </c>
      <c r="C2355" s="16">
        <v>0</v>
      </c>
    </row>
    <row r="2356" spans="1:3" x14ac:dyDescent="0.3">
      <c r="A2356" s="15">
        <v>91</v>
      </c>
      <c r="B2356" s="15">
        <v>79</v>
      </c>
      <c r="C2356" s="16">
        <v>0</v>
      </c>
    </row>
    <row r="2357" spans="1:3" x14ac:dyDescent="0.3">
      <c r="A2357" s="15">
        <v>91</v>
      </c>
      <c r="B2357" s="15">
        <v>80</v>
      </c>
      <c r="C2357" s="16">
        <v>0</v>
      </c>
    </row>
    <row r="2358" spans="1:3" x14ac:dyDescent="0.3">
      <c r="A2358" s="15">
        <v>91</v>
      </c>
      <c r="B2358" s="15">
        <v>81</v>
      </c>
      <c r="C2358" s="16">
        <v>0</v>
      </c>
    </row>
    <row r="2359" spans="1:3" x14ac:dyDescent="0.3">
      <c r="A2359" s="15">
        <v>91</v>
      </c>
      <c r="B2359" s="15">
        <v>82</v>
      </c>
      <c r="C2359" s="16">
        <v>0</v>
      </c>
    </row>
    <row r="2360" spans="1:3" x14ac:dyDescent="0.3">
      <c r="A2360" s="15">
        <v>91</v>
      </c>
      <c r="B2360" s="15">
        <v>83</v>
      </c>
      <c r="C2360" s="16">
        <v>0</v>
      </c>
    </row>
    <row r="2361" spans="1:3" x14ac:dyDescent="0.3">
      <c r="A2361" s="15">
        <v>91</v>
      </c>
      <c r="B2361" s="15">
        <v>84</v>
      </c>
      <c r="C2361" s="16">
        <v>0</v>
      </c>
    </row>
    <row r="2362" spans="1:3" x14ac:dyDescent="0.3">
      <c r="A2362" s="15">
        <v>91</v>
      </c>
      <c r="B2362" s="15">
        <v>85</v>
      </c>
      <c r="C2362" s="16">
        <v>0</v>
      </c>
    </row>
    <row r="2363" spans="1:3" x14ac:dyDescent="0.3">
      <c r="A2363" s="15">
        <v>91</v>
      </c>
      <c r="B2363" s="15">
        <v>86</v>
      </c>
      <c r="C2363" s="16">
        <v>8.3999999999999995E-3</v>
      </c>
    </row>
    <row r="2364" spans="1:3" x14ac:dyDescent="0.3">
      <c r="A2364" s="15">
        <v>91</v>
      </c>
      <c r="B2364" s="15">
        <v>87</v>
      </c>
      <c r="C2364" s="16">
        <v>1.3100000000000001E-2</v>
      </c>
    </row>
    <row r="2365" spans="1:3" x14ac:dyDescent="0.3">
      <c r="A2365" s="15">
        <v>91</v>
      </c>
      <c r="B2365" s="15">
        <v>88</v>
      </c>
      <c r="C2365" s="16">
        <v>2.3300000000000001E-2</v>
      </c>
    </row>
    <row r="2366" spans="1:3" x14ac:dyDescent="0.3">
      <c r="A2366" s="15">
        <v>91</v>
      </c>
      <c r="B2366" s="15">
        <v>89</v>
      </c>
      <c r="C2366" s="16">
        <v>3.5700000000000003E-2</v>
      </c>
    </row>
    <row r="2367" spans="1:3" x14ac:dyDescent="0.3">
      <c r="A2367" s="15">
        <v>91</v>
      </c>
      <c r="B2367" s="15">
        <v>90</v>
      </c>
      <c r="C2367" s="16">
        <v>4.8599999999999997E-2</v>
      </c>
    </row>
    <row r="2368" spans="1:3" x14ac:dyDescent="0.3">
      <c r="A2368" s="15">
        <v>92</v>
      </c>
      <c r="B2368" s="15">
        <v>0</v>
      </c>
      <c r="C2368" s="16">
        <v>0.99170000000000003</v>
      </c>
    </row>
    <row r="2369" spans="1:3" x14ac:dyDescent="0.3">
      <c r="A2369" s="15">
        <v>92</v>
      </c>
      <c r="B2369" s="15">
        <v>1</v>
      </c>
      <c r="C2369" s="16">
        <v>0.96579999999999999</v>
      </c>
    </row>
    <row r="2370" spans="1:3" x14ac:dyDescent="0.3">
      <c r="A2370" s="15">
        <v>92</v>
      </c>
      <c r="B2370" s="15">
        <v>2</v>
      </c>
      <c r="C2370" s="16">
        <v>0.93279999999999996</v>
      </c>
    </row>
    <row r="2371" spans="1:3" x14ac:dyDescent="0.3">
      <c r="A2371" s="15">
        <v>92</v>
      </c>
      <c r="B2371" s="15">
        <v>3</v>
      </c>
      <c r="C2371" s="16">
        <v>0.90059999999999996</v>
      </c>
    </row>
    <row r="2372" spans="1:3" x14ac:dyDescent="0.3">
      <c r="A2372" s="15">
        <v>92</v>
      </c>
      <c r="B2372" s="15">
        <v>4</v>
      </c>
      <c r="C2372" s="16">
        <v>0.86950000000000005</v>
      </c>
    </row>
    <row r="2373" spans="1:3" x14ac:dyDescent="0.3">
      <c r="A2373" s="15">
        <v>92</v>
      </c>
      <c r="B2373" s="15">
        <v>5</v>
      </c>
      <c r="C2373" s="16">
        <v>0.83950000000000002</v>
      </c>
    </row>
    <row r="2374" spans="1:3" x14ac:dyDescent="0.3">
      <c r="A2374" s="15">
        <v>92</v>
      </c>
      <c r="B2374" s="15">
        <v>6</v>
      </c>
      <c r="C2374" s="16">
        <v>0.81020000000000003</v>
      </c>
    </row>
    <row r="2375" spans="1:3" x14ac:dyDescent="0.3">
      <c r="A2375" s="15">
        <v>92</v>
      </c>
      <c r="B2375" s="15">
        <v>7</v>
      </c>
      <c r="C2375" s="16">
        <v>0.78139999999999998</v>
      </c>
    </row>
    <row r="2376" spans="1:3" x14ac:dyDescent="0.3">
      <c r="A2376" s="15">
        <v>92</v>
      </c>
      <c r="B2376" s="15">
        <v>8</v>
      </c>
      <c r="C2376" s="16">
        <v>0.75360000000000005</v>
      </c>
    </row>
    <row r="2377" spans="1:3" x14ac:dyDescent="0.3">
      <c r="A2377" s="15">
        <v>92</v>
      </c>
      <c r="B2377" s="15">
        <v>9</v>
      </c>
      <c r="C2377" s="16">
        <v>0.72670000000000001</v>
      </c>
    </row>
    <row r="2378" spans="1:3" x14ac:dyDescent="0.3">
      <c r="A2378" s="15">
        <v>92</v>
      </c>
      <c r="B2378" s="15">
        <v>10</v>
      </c>
      <c r="C2378" s="16">
        <v>0.70020000000000004</v>
      </c>
    </row>
    <row r="2379" spans="1:3" x14ac:dyDescent="0.3">
      <c r="A2379" s="15">
        <v>92</v>
      </c>
      <c r="B2379" s="15">
        <v>11</v>
      </c>
      <c r="C2379" s="16">
        <v>0.67459999999999998</v>
      </c>
    </row>
    <row r="2380" spans="1:3" x14ac:dyDescent="0.3">
      <c r="A2380" s="15">
        <v>92</v>
      </c>
      <c r="B2380" s="15">
        <v>12</v>
      </c>
      <c r="C2380" s="16">
        <v>0.64959999999999996</v>
      </c>
    </row>
    <row r="2381" spans="1:3" x14ac:dyDescent="0.3">
      <c r="A2381" s="15">
        <v>92</v>
      </c>
      <c r="B2381" s="15">
        <v>13</v>
      </c>
      <c r="C2381" s="16">
        <v>0.62509999999999999</v>
      </c>
    </row>
    <row r="2382" spans="1:3" x14ac:dyDescent="0.3">
      <c r="A2382" s="15">
        <v>92</v>
      </c>
      <c r="B2382" s="15">
        <v>14</v>
      </c>
      <c r="C2382" s="16">
        <v>0.60099999999999998</v>
      </c>
    </row>
    <row r="2383" spans="1:3" x14ac:dyDescent="0.3">
      <c r="A2383" s="15">
        <v>92</v>
      </c>
      <c r="B2383" s="15">
        <v>15</v>
      </c>
      <c r="C2383" s="16">
        <v>0.57789999999999997</v>
      </c>
    </row>
    <row r="2384" spans="1:3" x14ac:dyDescent="0.3">
      <c r="A2384" s="15">
        <v>92</v>
      </c>
      <c r="B2384" s="15">
        <v>16</v>
      </c>
      <c r="C2384" s="16">
        <v>0.55430000000000001</v>
      </c>
    </row>
    <row r="2385" spans="1:3" x14ac:dyDescent="0.3">
      <c r="A2385" s="15">
        <v>92</v>
      </c>
      <c r="B2385" s="15">
        <v>17</v>
      </c>
      <c r="C2385" s="16">
        <v>0.53180000000000005</v>
      </c>
    </row>
    <row r="2386" spans="1:3" x14ac:dyDescent="0.3">
      <c r="A2386" s="15">
        <v>92</v>
      </c>
      <c r="B2386" s="15">
        <v>18</v>
      </c>
      <c r="C2386" s="16">
        <v>0.50980000000000003</v>
      </c>
    </row>
    <row r="2387" spans="1:3" x14ac:dyDescent="0.3">
      <c r="A2387" s="15">
        <v>92</v>
      </c>
      <c r="B2387" s="15">
        <v>19</v>
      </c>
      <c r="C2387" s="16">
        <v>0.48799999999999999</v>
      </c>
    </row>
    <row r="2388" spans="1:3" x14ac:dyDescent="0.3">
      <c r="A2388" s="15">
        <v>92</v>
      </c>
      <c r="B2388" s="15">
        <v>20</v>
      </c>
      <c r="C2388" s="16">
        <v>0.46650000000000003</v>
      </c>
    </row>
    <row r="2389" spans="1:3" x14ac:dyDescent="0.3">
      <c r="A2389" s="15">
        <v>92</v>
      </c>
      <c r="B2389" s="15">
        <v>21</v>
      </c>
      <c r="C2389" s="16">
        <v>0.4456</v>
      </c>
    </row>
    <row r="2390" spans="1:3" x14ac:dyDescent="0.3">
      <c r="A2390" s="15">
        <v>92</v>
      </c>
      <c r="B2390" s="15">
        <v>22</v>
      </c>
      <c r="C2390" s="16">
        <v>0.42449999999999999</v>
      </c>
    </row>
    <row r="2391" spans="1:3" x14ac:dyDescent="0.3">
      <c r="A2391" s="15">
        <v>92</v>
      </c>
      <c r="B2391" s="15">
        <v>23</v>
      </c>
      <c r="C2391" s="16">
        <v>0.40400000000000003</v>
      </c>
    </row>
    <row r="2392" spans="1:3" x14ac:dyDescent="0.3">
      <c r="A2392" s="15">
        <v>92</v>
      </c>
      <c r="B2392" s="15">
        <v>24</v>
      </c>
      <c r="C2392" s="16">
        <v>0.38390000000000002</v>
      </c>
    </row>
    <row r="2393" spans="1:3" x14ac:dyDescent="0.3">
      <c r="A2393" s="15">
        <v>92</v>
      </c>
      <c r="B2393" s="15">
        <v>25</v>
      </c>
      <c r="C2393" s="16">
        <v>0.36420000000000002</v>
      </c>
    </row>
    <row r="2394" spans="1:3" x14ac:dyDescent="0.3">
      <c r="A2394" s="15">
        <v>92</v>
      </c>
      <c r="B2394" s="15">
        <v>26</v>
      </c>
      <c r="C2394" s="16">
        <v>0.34470000000000001</v>
      </c>
    </row>
    <row r="2395" spans="1:3" x14ac:dyDescent="0.3">
      <c r="A2395" s="15">
        <v>92</v>
      </c>
      <c r="B2395" s="15">
        <v>27</v>
      </c>
      <c r="C2395" s="16">
        <v>0.32500000000000001</v>
      </c>
    </row>
    <row r="2396" spans="1:3" x14ac:dyDescent="0.3">
      <c r="A2396" s="15">
        <v>92</v>
      </c>
      <c r="B2396" s="15">
        <v>28</v>
      </c>
      <c r="C2396" s="16">
        <v>0.30559999999999998</v>
      </c>
    </row>
    <row r="2397" spans="1:3" x14ac:dyDescent="0.3">
      <c r="A2397" s="15">
        <v>92</v>
      </c>
      <c r="B2397" s="15">
        <v>29</v>
      </c>
      <c r="C2397" s="16">
        <v>0.28670000000000001</v>
      </c>
    </row>
    <row r="2398" spans="1:3" x14ac:dyDescent="0.3">
      <c r="A2398" s="15">
        <v>92</v>
      </c>
      <c r="B2398" s="15">
        <v>30</v>
      </c>
      <c r="C2398" s="16">
        <v>0.2676</v>
      </c>
    </row>
    <row r="2399" spans="1:3" x14ac:dyDescent="0.3">
      <c r="A2399" s="15">
        <v>92</v>
      </c>
      <c r="B2399" s="15">
        <v>31</v>
      </c>
      <c r="C2399" s="16">
        <v>0.2492</v>
      </c>
    </row>
    <row r="2400" spans="1:3" x14ac:dyDescent="0.3">
      <c r="A2400" s="15">
        <v>92</v>
      </c>
      <c r="B2400" s="15">
        <v>32</v>
      </c>
      <c r="C2400" s="16">
        <v>0.2311</v>
      </c>
    </row>
    <row r="2401" spans="1:3" x14ac:dyDescent="0.3">
      <c r="A2401" s="15">
        <v>92</v>
      </c>
      <c r="B2401" s="15">
        <v>33</v>
      </c>
      <c r="C2401" s="16">
        <v>0.2132</v>
      </c>
    </row>
    <row r="2402" spans="1:3" x14ac:dyDescent="0.3">
      <c r="A2402" s="15">
        <v>92</v>
      </c>
      <c r="B2402" s="15">
        <v>34</v>
      </c>
      <c r="C2402" s="16">
        <v>0.1951</v>
      </c>
    </row>
    <row r="2403" spans="1:3" x14ac:dyDescent="0.3">
      <c r="A2403" s="15">
        <v>92</v>
      </c>
      <c r="B2403" s="15">
        <v>35</v>
      </c>
      <c r="C2403" s="16">
        <v>0.17760000000000001</v>
      </c>
    </row>
    <row r="2404" spans="1:3" x14ac:dyDescent="0.3">
      <c r="A2404" s="15">
        <v>92</v>
      </c>
      <c r="B2404" s="15">
        <v>36</v>
      </c>
      <c r="C2404" s="16">
        <v>0.16189999999999999</v>
      </c>
    </row>
    <row r="2405" spans="1:3" x14ac:dyDescent="0.3">
      <c r="A2405" s="15">
        <v>92</v>
      </c>
      <c r="B2405" s="15">
        <v>37</v>
      </c>
      <c r="C2405" s="16">
        <v>0.1454</v>
      </c>
    </row>
    <row r="2406" spans="1:3" x14ac:dyDescent="0.3">
      <c r="A2406" s="15">
        <v>92</v>
      </c>
      <c r="B2406" s="15">
        <v>38</v>
      </c>
      <c r="C2406" s="16">
        <v>0.1308</v>
      </c>
    </row>
    <row r="2407" spans="1:3" x14ac:dyDescent="0.3">
      <c r="A2407" s="15">
        <v>92</v>
      </c>
      <c r="B2407" s="15">
        <v>39</v>
      </c>
      <c r="C2407" s="16">
        <v>0.1158</v>
      </c>
    </row>
    <row r="2408" spans="1:3" x14ac:dyDescent="0.3">
      <c r="A2408" s="15">
        <v>92</v>
      </c>
      <c r="B2408" s="15">
        <v>40</v>
      </c>
      <c r="C2408" s="16">
        <v>0.1033</v>
      </c>
    </row>
    <row r="2409" spans="1:3" x14ac:dyDescent="0.3">
      <c r="A2409" s="15">
        <v>92</v>
      </c>
      <c r="B2409" s="15">
        <v>41</v>
      </c>
      <c r="C2409" s="16">
        <v>8.9700000000000002E-2</v>
      </c>
    </row>
    <row r="2410" spans="1:3" x14ac:dyDescent="0.3">
      <c r="A2410" s="15">
        <v>92</v>
      </c>
      <c r="B2410" s="15">
        <v>42</v>
      </c>
      <c r="C2410" s="16">
        <v>7.7200000000000005E-2</v>
      </c>
    </row>
    <row r="2411" spans="1:3" x14ac:dyDescent="0.3">
      <c r="A2411" s="15">
        <v>92</v>
      </c>
      <c r="B2411" s="15">
        <v>43</v>
      </c>
      <c r="C2411" s="16">
        <v>6.6100000000000006E-2</v>
      </c>
    </row>
    <row r="2412" spans="1:3" x14ac:dyDescent="0.3">
      <c r="A2412" s="15">
        <v>92</v>
      </c>
      <c r="B2412" s="15">
        <v>44</v>
      </c>
      <c r="C2412" s="16">
        <v>5.5599999999999997E-2</v>
      </c>
    </row>
    <row r="2413" spans="1:3" x14ac:dyDescent="0.3">
      <c r="A2413" s="15">
        <v>92</v>
      </c>
      <c r="B2413" s="15">
        <v>45</v>
      </c>
      <c r="C2413" s="16">
        <v>4.6300000000000001E-2</v>
      </c>
    </row>
    <row r="2414" spans="1:3" x14ac:dyDescent="0.3">
      <c r="A2414" s="15">
        <v>92</v>
      </c>
      <c r="B2414" s="15">
        <v>46</v>
      </c>
      <c r="C2414" s="16">
        <v>3.8300000000000001E-2</v>
      </c>
    </row>
    <row r="2415" spans="1:3" x14ac:dyDescent="0.3">
      <c r="A2415" s="15">
        <v>92</v>
      </c>
      <c r="B2415" s="15">
        <v>47</v>
      </c>
      <c r="C2415" s="16">
        <v>0.03</v>
      </c>
    </row>
    <row r="2416" spans="1:3" x14ac:dyDescent="0.3">
      <c r="A2416" s="15">
        <v>92</v>
      </c>
      <c r="B2416" s="15">
        <v>48</v>
      </c>
      <c r="C2416" s="16">
        <v>2.1899999999999999E-2</v>
      </c>
    </row>
    <row r="2417" spans="1:3" x14ac:dyDescent="0.3">
      <c r="A2417" s="15">
        <v>92</v>
      </c>
      <c r="B2417" s="15">
        <v>49</v>
      </c>
      <c r="C2417" s="16">
        <v>1.8599999999999998E-2</v>
      </c>
    </row>
    <row r="2418" spans="1:3" x14ac:dyDescent="0.3">
      <c r="A2418" s="15">
        <v>92</v>
      </c>
      <c r="B2418" s="15">
        <v>50</v>
      </c>
      <c r="C2418" s="16">
        <v>0.01</v>
      </c>
    </row>
    <row r="2419" spans="1:3" x14ac:dyDescent="0.3">
      <c r="A2419" s="15">
        <v>92</v>
      </c>
      <c r="B2419" s="15">
        <v>51</v>
      </c>
      <c r="C2419" s="16">
        <v>0.01</v>
      </c>
    </row>
    <row r="2420" spans="1:3" x14ac:dyDescent="0.3">
      <c r="A2420" s="15">
        <v>92</v>
      </c>
      <c r="B2420" s="15">
        <v>52</v>
      </c>
      <c r="C2420" s="16">
        <v>3.5999999999999999E-3</v>
      </c>
    </row>
    <row r="2421" spans="1:3" x14ac:dyDescent="0.3">
      <c r="A2421" s="15">
        <v>92</v>
      </c>
      <c r="B2421" s="15">
        <v>53</v>
      </c>
      <c r="C2421" s="16">
        <v>0</v>
      </c>
    </row>
    <row r="2422" spans="1:3" x14ac:dyDescent="0.3">
      <c r="A2422" s="15">
        <v>92</v>
      </c>
      <c r="B2422" s="15">
        <v>54</v>
      </c>
      <c r="C2422" s="16">
        <v>0</v>
      </c>
    </row>
    <row r="2423" spans="1:3" x14ac:dyDescent="0.3">
      <c r="A2423" s="15">
        <v>92</v>
      </c>
      <c r="B2423" s="15">
        <v>55</v>
      </c>
      <c r="C2423" s="16">
        <v>0</v>
      </c>
    </row>
    <row r="2424" spans="1:3" x14ac:dyDescent="0.3">
      <c r="A2424" s="15">
        <v>92</v>
      </c>
      <c r="B2424" s="15">
        <v>56</v>
      </c>
      <c r="C2424" s="16">
        <v>0</v>
      </c>
    </row>
    <row r="2425" spans="1:3" x14ac:dyDescent="0.3">
      <c r="A2425" s="15">
        <v>92</v>
      </c>
      <c r="B2425" s="15">
        <v>57</v>
      </c>
      <c r="C2425" s="16">
        <v>0</v>
      </c>
    </row>
    <row r="2426" spans="1:3" x14ac:dyDescent="0.3">
      <c r="A2426" s="15">
        <v>92</v>
      </c>
      <c r="B2426" s="15">
        <v>58</v>
      </c>
      <c r="C2426" s="16">
        <v>0</v>
      </c>
    </row>
    <row r="2427" spans="1:3" x14ac:dyDescent="0.3">
      <c r="A2427" s="15">
        <v>92</v>
      </c>
      <c r="B2427" s="15">
        <v>59</v>
      </c>
      <c r="C2427" s="16">
        <v>0</v>
      </c>
    </row>
    <row r="2428" spans="1:3" x14ac:dyDescent="0.3">
      <c r="A2428" s="15">
        <v>92</v>
      </c>
      <c r="B2428" s="15">
        <v>60</v>
      </c>
      <c r="C2428" s="16">
        <v>0</v>
      </c>
    </row>
    <row r="2429" spans="1:3" x14ac:dyDescent="0.3">
      <c r="A2429" s="15">
        <v>92</v>
      </c>
      <c r="B2429" s="15">
        <v>61</v>
      </c>
      <c r="C2429" s="16">
        <v>0</v>
      </c>
    </row>
    <row r="2430" spans="1:3" x14ac:dyDescent="0.3">
      <c r="A2430" s="15">
        <v>92</v>
      </c>
      <c r="B2430" s="15">
        <v>62</v>
      </c>
      <c r="C2430" s="16">
        <v>0</v>
      </c>
    </row>
    <row r="2431" spans="1:3" x14ac:dyDescent="0.3">
      <c r="A2431" s="15">
        <v>92</v>
      </c>
      <c r="B2431" s="15">
        <v>63</v>
      </c>
      <c r="C2431" s="16">
        <v>0</v>
      </c>
    </row>
    <row r="2432" spans="1:3" x14ac:dyDescent="0.3">
      <c r="A2432" s="15">
        <v>92</v>
      </c>
      <c r="B2432" s="15">
        <v>64</v>
      </c>
      <c r="C2432" s="16">
        <v>0</v>
      </c>
    </row>
    <row r="2433" spans="1:3" x14ac:dyDescent="0.3">
      <c r="A2433" s="15">
        <v>92</v>
      </c>
      <c r="B2433" s="15">
        <v>65</v>
      </c>
      <c r="C2433" s="16">
        <v>0</v>
      </c>
    </row>
    <row r="2434" spans="1:3" x14ac:dyDescent="0.3">
      <c r="A2434" s="15">
        <v>92</v>
      </c>
      <c r="B2434" s="15">
        <v>66</v>
      </c>
      <c r="C2434" s="16">
        <v>0</v>
      </c>
    </row>
    <row r="2435" spans="1:3" x14ac:dyDescent="0.3">
      <c r="A2435" s="15">
        <v>92</v>
      </c>
      <c r="B2435" s="15">
        <v>67</v>
      </c>
      <c r="C2435" s="16">
        <v>0</v>
      </c>
    </row>
    <row r="2436" spans="1:3" x14ac:dyDescent="0.3">
      <c r="A2436" s="15">
        <v>92</v>
      </c>
      <c r="B2436" s="15">
        <v>68</v>
      </c>
      <c r="C2436" s="16">
        <v>0</v>
      </c>
    </row>
    <row r="2437" spans="1:3" x14ac:dyDescent="0.3">
      <c r="A2437" s="15">
        <v>92</v>
      </c>
      <c r="B2437" s="15">
        <v>69</v>
      </c>
      <c r="C2437" s="16">
        <v>0</v>
      </c>
    </row>
    <row r="2438" spans="1:3" x14ac:dyDescent="0.3">
      <c r="A2438" s="15">
        <v>92</v>
      </c>
      <c r="B2438" s="15">
        <v>70</v>
      </c>
      <c r="C2438" s="16">
        <v>0</v>
      </c>
    </row>
    <row r="2439" spans="1:3" x14ac:dyDescent="0.3">
      <c r="A2439" s="15">
        <v>92</v>
      </c>
      <c r="B2439" s="15">
        <v>71</v>
      </c>
      <c r="C2439" s="16">
        <v>0</v>
      </c>
    </row>
    <row r="2440" spans="1:3" x14ac:dyDescent="0.3">
      <c r="A2440" s="15">
        <v>92</v>
      </c>
      <c r="B2440" s="15">
        <v>72</v>
      </c>
      <c r="C2440" s="16">
        <v>0</v>
      </c>
    </row>
    <row r="2441" spans="1:3" x14ac:dyDescent="0.3">
      <c r="A2441" s="15">
        <v>92</v>
      </c>
      <c r="B2441" s="15">
        <v>73</v>
      </c>
      <c r="C2441" s="16">
        <v>0</v>
      </c>
    </row>
    <row r="2442" spans="1:3" x14ac:dyDescent="0.3">
      <c r="A2442" s="15">
        <v>92</v>
      </c>
      <c r="B2442" s="15">
        <v>74</v>
      </c>
      <c r="C2442" s="16">
        <v>0</v>
      </c>
    </row>
    <row r="2443" spans="1:3" x14ac:dyDescent="0.3">
      <c r="A2443" s="15">
        <v>92</v>
      </c>
      <c r="B2443" s="15">
        <v>75</v>
      </c>
      <c r="C2443" s="16">
        <v>0</v>
      </c>
    </row>
    <row r="2444" spans="1:3" x14ac:dyDescent="0.3">
      <c r="A2444" s="15">
        <v>92</v>
      </c>
      <c r="B2444" s="15">
        <v>76</v>
      </c>
      <c r="C2444" s="16">
        <v>0</v>
      </c>
    </row>
    <row r="2445" spans="1:3" x14ac:dyDescent="0.3">
      <c r="A2445" s="15">
        <v>92</v>
      </c>
      <c r="B2445" s="15">
        <v>77</v>
      </c>
      <c r="C2445" s="16">
        <v>0</v>
      </c>
    </row>
    <row r="2446" spans="1:3" x14ac:dyDescent="0.3">
      <c r="A2446" s="15">
        <v>92</v>
      </c>
      <c r="B2446" s="15">
        <v>78</v>
      </c>
      <c r="C2446" s="16">
        <v>0</v>
      </c>
    </row>
    <row r="2447" spans="1:3" x14ac:dyDescent="0.3">
      <c r="A2447" s="15">
        <v>92</v>
      </c>
      <c r="B2447" s="15">
        <v>79</v>
      </c>
      <c r="C2447" s="16">
        <v>0</v>
      </c>
    </row>
    <row r="2448" spans="1:3" x14ac:dyDescent="0.3">
      <c r="A2448" s="15">
        <v>92</v>
      </c>
      <c r="B2448" s="15">
        <v>80</v>
      </c>
      <c r="C2448" s="16">
        <v>0</v>
      </c>
    </row>
    <row r="2449" spans="1:3" x14ac:dyDescent="0.3">
      <c r="A2449" s="15">
        <v>92</v>
      </c>
      <c r="B2449" s="15">
        <v>81</v>
      </c>
      <c r="C2449" s="16">
        <v>0</v>
      </c>
    </row>
    <row r="2450" spans="1:3" x14ac:dyDescent="0.3">
      <c r="A2450" s="15">
        <v>92</v>
      </c>
      <c r="B2450" s="15">
        <v>82</v>
      </c>
      <c r="C2450" s="16">
        <v>0</v>
      </c>
    </row>
    <row r="2451" spans="1:3" x14ac:dyDescent="0.3">
      <c r="A2451" s="15">
        <v>92</v>
      </c>
      <c r="B2451" s="15">
        <v>83</v>
      </c>
      <c r="C2451" s="16">
        <v>0</v>
      </c>
    </row>
    <row r="2452" spans="1:3" x14ac:dyDescent="0.3">
      <c r="A2452" s="15">
        <v>92</v>
      </c>
      <c r="B2452" s="15">
        <v>84</v>
      </c>
      <c r="C2452" s="16">
        <v>0</v>
      </c>
    </row>
    <row r="2453" spans="1:3" x14ac:dyDescent="0.3">
      <c r="A2453" s="15">
        <v>92</v>
      </c>
      <c r="B2453" s="15">
        <v>85</v>
      </c>
      <c r="C2453" s="16">
        <v>0</v>
      </c>
    </row>
    <row r="2454" spans="1:3" x14ac:dyDescent="0.3">
      <c r="A2454" s="15">
        <v>92</v>
      </c>
      <c r="B2454" s="15">
        <v>86</v>
      </c>
      <c r="C2454" s="16">
        <v>1.6000000000000001E-3</v>
      </c>
    </row>
    <row r="2455" spans="1:3" x14ac:dyDescent="0.3">
      <c r="A2455" s="15">
        <v>92</v>
      </c>
      <c r="B2455" s="15">
        <v>87</v>
      </c>
      <c r="C2455" s="16">
        <v>0.01</v>
      </c>
    </row>
    <row r="2456" spans="1:3" x14ac:dyDescent="0.3">
      <c r="A2456" s="15">
        <v>92</v>
      </c>
      <c r="B2456" s="15">
        <v>88</v>
      </c>
      <c r="C2456" s="16">
        <v>1.78E-2</v>
      </c>
    </row>
    <row r="2457" spans="1:3" x14ac:dyDescent="0.3">
      <c r="A2457" s="15">
        <v>92</v>
      </c>
      <c r="B2457" s="15">
        <v>89</v>
      </c>
      <c r="C2457" s="16">
        <v>3.0300000000000001E-2</v>
      </c>
    </row>
    <row r="2458" spans="1:3" x14ac:dyDescent="0.3">
      <c r="A2458" s="15">
        <v>92</v>
      </c>
      <c r="B2458" s="15">
        <v>90</v>
      </c>
      <c r="C2458" s="16">
        <v>4.1700000000000001E-2</v>
      </c>
    </row>
    <row r="2459" spans="1:3" x14ac:dyDescent="0.3">
      <c r="A2459" s="15">
        <v>93</v>
      </c>
      <c r="B2459" s="15">
        <v>0</v>
      </c>
      <c r="C2459" s="16">
        <v>0.99170000000000003</v>
      </c>
    </row>
    <row r="2460" spans="1:3" x14ac:dyDescent="0.3">
      <c r="A2460" s="15">
        <v>93</v>
      </c>
      <c r="B2460" s="15">
        <v>1</v>
      </c>
      <c r="C2460" s="16">
        <v>0.96579999999999999</v>
      </c>
    </row>
    <row r="2461" spans="1:3" x14ac:dyDescent="0.3">
      <c r="A2461" s="15">
        <v>93</v>
      </c>
      <c r="B2461" s="15">
        <v>2</v>
      </c>
      <c r="C2461" s="16">
        <v>0.93279999999999996</v>
      </c>
    </row>
    <row r="2462" spans="1:3" x14ac:dyDescent="0.3">
      <c r="A2462" s="15">
        <v>93</v>
      </c>
      <c r="B2462" s="15">
        <v>3</v>
      </c>
      <c r="C2462" s="16">
        <v>0.90059999999999996</v>
      </c>
    </row>
    <row r="2463" spans="1:3" x14ac:dyDescent="0.3">
      <c r="A2463" s="15">
        <v>93</v>
      </c>
      <c r="B2463" s="15">
        <v>4</v>
      </c>
      <c r="C2463" s="16">
        <v>0.86950000000000005</v>
      </c>
    </row>
    <row r="2464" spans="1:3" x14ac:dyDescent="0.3">
      <c r="A2464" s="15">
        <v>93</v>
      </c>
      <c r="B2464" s="15">
        <v>5</v>
      </c>
      <c r="C2464" s="16">
        <v>0.83950000000000002</v>
      </c>
    </row>
    <row r="2465" spans="1:3" x14ac:dyDescent="0.3">
      <c r="A2465" s="15">
        <v>93</v>
      </c>
      <c r="B2465" s="15">
        <v>6</v>
      </c>
      <c r="C2465" s="16">
        <v>0.81020000000000003</v>
      </c>
    </row>
    <row r="2466" spans="1:3" x14ac:dyDescent="0.3">
      <c r="A2466" s="15">
        <v>93</v>
      </c>
      <c r="B2466" s="15">
        <v>7</v>
      </c>
      <c r="C2466" s="16">
        <v>0.78120000000000001</v>
      </c>
    </row>
    <row r="2467" spans="1:3" x14ac:dyDescent="0.3">
      <c r="A2467" s="15">
        <v>93</v>
      </c>
      <c r="B2467" s="15">
        <v>8</v>
      </c>
      <c r="C2467" s="16">
        <v>0.75360000000000005</v>
      </c>
    </row>
    <row r="2468" spans="1:3" x14ac:dyDescent="0.3">
      <c r="A2468" s="15">
        <v>93</v>
      </c>
      <c r="B2468" s="15">
        <v>9</v>
      </c>
      <c r="C2468" s="16">
        <v>0.72670000000000001</v>
      </c>
    </row>
    <row r="2469" spans="1:3" x14ac:dyDescent="0.3">
      <c r="A2469" s="15">
        <v>93</v>
      </c>
      <c r="B2469" s="15">
        <v>10</v>
      </c>
      <c r="C2469" s="16">
        <v>0.70020000000000004</v>
      </c>
    </row>
    <row r="2470" spans="1:3" x14ac:dyDescent="0.3">
      <c r="A2470" s="15">
        <v>93</v>
      </c>
      <c r="B2470" s="15">
        <v>11</v>
      </c>
      <c r="C2470" s="16">
        <v>0.67459999999999998</v>
      </c>
    </row>
    <row r="2471" spans="1:3" x14ac:dyDescent="0.3">
      <c r="A2471" s="15">
        <v>93</v>
      </c>
      <c r="B2471" s="15">
        <v>12</v>
      </c>
      <c r="C2471" s="16">
        <v>0.64959999999999996</v>
      </c>
    </row>
    <row r="2472" spans="1:3" x14ac:dyDescent="0.3">
      <c r="A2472" s="15">
        <v>93</v>
      </c>
      <c r="B2472" s="15">
        <v>13</v>
      </c>
      <c r="C2472" s="16">
        <v>0.62509999999999999</v>
      </c>
    </row>
    <row r="2473" spans="1:3" x14ac:dyDescent="0.3">
      <c r="A2473" s="15">
        <v>93</v>
      </c>
      <c r="B2473" s="15">
        <v>14</v>
      </c>
      <c r="C2473" s="16">
        <v>0.60099999999999998</v>
      </c>
    </row>
    <row r="2474" spans="1:3" x14ac:dyDescent="0.3">
      <c r="A2474" s="15">
        <v>93</v>
      </c>
      <c r="B2474" s="15">
        <v>15</v>
      </c>
      <c r="C2474" s="16">
        <v>0.57789999999999997</v>
      </c>
    </row>
    <row r="2475" spans="1:3" x14ac:dyDescent="0.3">
      <c r="A2475" s="15">
        <v>93</v>
      </c>
      <c r="B2475" s="15">
        <v>16</v>
      </c>
      <c r="C2475" s="16">
        <v>0.55400000000000005</v>
      </c>
    </row>
    <row r="2476" spans="1:3" x14ac:dyDescent="0.3">
      <c r="A2476" s="15">
        <v>93</v>
      </c>
      <c r="B2476" s="15">
        <v>17</v>
      </c>
      <c r="C2476" s="16">
        <v>0.53159999999999996</v>
      </c>
    </row>
    <row r="2477" spans="1:3" x14ac:dyDescent="0.3">
      <c r="A2477" s="15">
        <v>93</v>
      </c>
      <c r="B2477" s="15">
        <v>18</v>
      </c>
      <c r="C2477" s="16">
        <v>0.50980000000000003</v>
      </c>
    </row>
    <row r="2478" spans="1:3" x14ac:dyDescent="0.3">
      <c r="A2478" s="15">
        <v>93</v>
      </c>
      <c r="B2478" s="15">
        <v>19</v>
      </c>
      <c r="C2478" s="16">
        <v>0.48799999999999999</v>
      </c>
    </row>
    <row r="2479" spans="1:3" x14ac:dyDescent="0.3">
      <c r="A2479" s="15">
        <v>93</v>
      </c>
      <c r="B2479" s="15">
        <v>20</v>
      </c>
      <c r="C2479" s="16">
        <v>0.46650000000000003</v>
      </c>
    </row>
    <row r="2480" spans="1:3" x14ac:dyDescent="0.3">
      <c r="A2480" s="15">
        <v>93</v>
      </c>
      <c r="B2480" s="15">
        <v>21</v>
      </c>
      <c r="C2480" s="16">
        <v>0.4456</v>
      </c>
    </row>
    <row r="2481" spans="1:3" x14ac:dyDescent="0.3">
      <c r="A2481" s="15">
        <v>93</v>
      </c>
      <c r="B2481" s="15">
        <v>22</v>
      </c>
      <c r="C2481" s="16">
        <v>0.42449999999999999</v>
      </c>
    </row>
    <row r="2482" spans="1:3" x14ac:dyDescent="0.3">
      <c r="A2482" s="15">
        <v>93</v>
      </c>
      <c r="B2482" s="15">
        <v>23</v>
      </c>
      <c r="C2482" s="16">
        <v>0.40400000000000003</v>
      </c>
    </row>
    <row r="2483" spans="1:3" x14ac:dyDescent="0.3">
      <c r="A2483" s="15">
        <v>93</v>
      </c>
      <c r="B2483" s="15">
        <v>24</v>
      </c>
      <c r="C2483" s="16">
        <v>0.38390000000000002</v>
      </c>
    </row>
    <row r="2484" spans="1:3" x14ac:dyDescent="0.3">
      <c r="A2484" s="15">
        <v>93</v>
      </c>
      <c r="B2484" s="15">
        <v>25</v>
      </c>
      <c r="C2484" s="16">
        <v>0.36420000000000002</v>
      </c>
    </row>
    <row r="2485" spans="1:3" x14ac:dyDescent="0.3">
      <c r="A2485" s="15">
        <v>93</v>
      </c>
      <c r="B2485" s="15">
        <v>26</v>
      </c>
      <c r="C2485" s="16">
        <v>0.34470000000000001</v>
      </c>
    </row>
    <row r="2486" spans="1:3" x14ac:dyDescent="0.3">
      <c r="A2486" s="15">
        <v>93</v>
      </c>
      <c r="B2486" s="15">
        <v>27</v>
      </c>
      <c r="C2486" s="16">
        <v>0.32500000000000001</v>
      </c>
    </row>
    <row r="2487" spans="1:3" x14ac:dyDescent="0.3">
      <c r="A2487" s="15">
        <v>93</v>
      </c>
      <c r="B2487" s="15">
        <v>28</v>
      </c>
      <c r="C2487" s="16">
        <v>0.30559999999999998</v>
      </c>
    </row>
    <row r="2488" spans="1:3" x14ac:dyDescent="0.3">
      <c r="A2488" s="15">
        <v>93</v>
      </c>
      <c r="B2488" s="15">
        <v>29</v>
      </c>
      <c r="C2488" s="16">
        <v>0.28639999999999999</v>
      </c>
    </row>
    <row r="2489" spans="1:3" x14ac:dyDescent="0.3">
      <c r="A2489" s="15">
        <v>93</v>
      </c>
      <c r="B2489" s="15">
        <v>30</v>
      </c>
      <c r="C2489" s="16">
        <v>0.2676</v>
      </c>
    </row>
    <row r="2490" spans="1:3" x14ac:dyDescent="0.3">
      <c r="A2490" s="15">
        <v>93</v>
      </c>
      <c r="B2490" s="15">
        <v>31</v>
      </c>
      <c r="C2490" s="16">
        <v>0.2492</v>
      </c>
    </row>
    <row r="2491" spans="1:3" x14ac:dyDescent="0.3">
      <c r="A2491" s="15">
        <v>93</v>
      </c>
      <c r="B2491" s="15">
        <v>32</v>
      </c>
      <c r="C2491" s="16">
        <v>0.2311</v>
      </c>
    </row>
    <row r="2492" spans="1:3" x14ac:dyDescent="0.3">
      <c r="A2492" s="15">
        <v>93</v>
      </c>
      <c r="B2492" s="15">
        <v>33</v>
      </c>
      <c r="C2492" s="16">
        <v>0.21290000000000001</v>
      </c>
    </row>
    <row r="2493" spans="1:3" x14ac:dyDescent="0.3">
      <c r="A2493" s="15">
        <v>93</v>
      </c>
      <c r="B2493" s="15">
        <v>34</v>
      </c>
      <c r="C2493" s="16">
        <v>0.1946</v>
      </c>
    </row>
    <row r="2494" spans="1:3" x14ac:dyDescent="0.3">
      <c r="A2494" s="15">
        <v>93</v>
      </c>
      <c r="B2494" s="15">
        <v>35</v>
      </c>
      <c r="C2494" s="16">
        <v>0.1762</v>
      </c>
    </row>
    <row r="2495" spans="1:3" x14ac:dyDescent="0.3">
      <c r="A2495" s="15">
        <v>93</v>
      </c>
      <c r="B2495" s="15">
        <v>36</v>
      </c>
      <c r="C2495" s="16">
        <v>0.15920000000000001</v>
      </c>
    </row>
    <row r="2496" spans="1:3" x14ac:dyDescent="0.3">
      <c r="A2496" s="15">
        <v>93</v>
      </c>
      <c r="B2496" s="15">
        <v>37</v>
      </c>
      <c r="C2496" s="16">
        <v>0.14349999999999999</v>
      </c>
    </row>
    <row r="2497" spans="1:3" x14ac:dyDescent="0.3">
      <c r="A2497" s="15">
        <v>93</v>
      </c>
      <c r="B2497" s="15">
        <v>38</v>
      </c>
      <c r="C2497" s="16">
        <v>0.12609999999999999</v>
      </c>
    </row>
    <row r="2498" spans="1:3" x14ac:dyDescent="0.3">
      <c r="A2498" s="15">
        <v>93</v>
      </c>
      <c r="B2498" s="15">
        <v>39</v>
      </c>
      <c r="C2498" s="16">
        <v>0.1125</v>
      </c>
    </row>
    <row r="2499" spans="1:3" x14ac:dyDescent="0.3">
      <c r="A2499" s="15">
        <v>93</v>
      </c>
      <c r="B2499" s="15">
        <v>40</v>
      </c>
      <c r="C2499" s="16">
        <v>9.69E-2</v>
      </c>
    </row>
    <row r="2500" spans="1:3" x14ac:dyDescent="0.3">
      <c r="A2500" s="15">
        <v>93</v>
      </c>
      <c r="B2500" s="15">
        <v>41</v>
      </c>
      <c r="C2500" s="16">
        <v>8.4400000000000003E-2</v>
      </c>
    </row>
    <row r="2501" spans="1:3" x14ac:dyDescent="0.3">
      <c r="A2501" s="15">
        <v>93</v>
      </c>
      <c r="B2501" s="15">
        <v>42</v>
      </c>
      <c r="C2501" s="16">
        <v>7.2499999999999995E-2</v>
      </c>
    </row>
    <row r="2502" spans="1:3" x14ac:dyDescent="0.3">
      <c r="A2502" s="15">
        <v>93</v>
      </c>
      <c r="B2502" s="15">
        <v>43</v>
      </c>
      <c r="C2502" s="16">
        <v>6.0600000000000001E-2</v>
      </c>
    </row>
    <row r="2503" spans="1:3" x14ac:dyDescent="0.3">
      <c r="A2503" s="15">
        <v>93</v>
      </c>
      <c r="B2503" s="15">
        <v>44</v>
      </c>
      <c r="C2503" s="16">
        <v>4.9700000000000001E-2</v>
      </c>
    </row>
    <row r="2504" spans="1:3" x14ac:dyDescent="0.3">
      <c r="A2504" s="15">
        <v>93</v>
      </c>
      <c r="B2504" s="15">
        <v>45</v>
      </c>
      <c r="C2504" s="16">
        <v>0.04</v>
      </c>
    </row>
    <row r="2505" spans="1:3" x14ac:dyDescent="0.3">
      <c r="A2505" s="15">
        <v>93</v>
      </c>
      <c r="B2505" s="15">
        <v>46</v>
      </c>
      <c r="C2505" s="16">
        <v>3.1099999999999999E-2</v>
      </c>
    </row>
    <row r="2506" spans="1:3" x14ac:dyDescent="0.3">
      <c r="A2506" s="15">
        <v>93</v>
      </c>
      <c r="B2506" s="15">
        <v>47</v>
      </c>
      <c r="C2506" s="16">
        <v>2.3599999999999999E-2</v>
      </c>
    </row>
    <row r="2507" spans="1:3" x14ac:dyDescent="0.3">
      <c r="A2507" s="15">
        <v>93</v>
      </c>
      <c r="B2507" s="15">
        <v>48</v>
      </c>
      <c r="C2507" s="16">
        <v>1.9400000000000001E-2</v>
      </c>
    </row>
    <row r="2508" spans="1:3" x14ac:dyDescent="0.3">
      <c r="A2508" s="15">
        <v>93</v>
      </c>
      <c r="B2508" s="15">
        <v>49</v>
      </c>
      <c r="C2508" s="16">
        <v>0.01</v>
      </c>
    </row>
    <row r="2509" spans="1:3" x14ac:dyDescent="0.3">
      <c r="A2509" s="15">
        <v>93</v>
      </c>
      <c r="B2509" s="15">
        <v>50</v>
      </c>
      <c r="C2509" s="16">
        <v>0.01</v>
      </c>
    </row>
    <row r="2510" spans="1:3" x14ac:dyDescent="0.3">
      <c r="A2510" s="15">
        <v>93</v>
      </c>
      <c r="B2510" s="15">
        <v>51</v>
      </c>
      <c r="C2510" s="16">
        <v>2.5000000000000001E-3</v>
      </c>
    </row>
    <row r="2511" spans="1:3" x14ac:dyDescent="0.3">
      <c r="A2511" s="15">
        <v>93</v>
      </c>
      <c r="B2511" s="15">
        <v>52</v>
      </c>
      <c r="C2511" s="16">
        <v>0</v>
      </c>
    </row>
    <row r="2512" spans="1:3" x14ac:dyDescent="0.3">
      <c r="A2512" s="15">
        <v>93</v>
      </c>
      <c r="B2512" s="15">
        <v>53</v>
      </c>
      <c r="C2512" s="16">
        <v>0</v>
      </c>
    </row>
    <row r="2513" spans="1:3" x14ac:dyDescent="0.3">
      <c r="A2513" s="15">
        <v>93</v>
      </c>
      <c r="B2513" s="15">
        <v>54</v>
      </c>
      <c r="C2513" s="16">
        <v>0</v>
      </c>
    </row>
    <row r="2514" spans="1:3" x14ac:dyDescent="0.3">
      <c r="A2514" s="15">
        <v>93</v>
      </c>
      <c r="B2514" s="15">
        <v>55</v>
      </c>
      <c r="C2514" s="16">
        <v>0</v>
      </c>
    </row>
    <row r="2515" spans="1:3" x14ac:dyDescent="0.3">
      <c r="A2515" s="15">
        <v>93</v>
      </c>
      <c r="B2515" s="15">
        <v>56</v>
      </c>
      <c r="C2515" s="16">
        <v>0</v>
      </c>
    </row>
    <row r="2516" spans="1:3" x14ac:dyDescent="0.3">
      <c r="A2516" s="15">
        <v>93</v>
      </c>
      <c r="B2516" s="15">
        <v>57</v>
      </c>
      <c r="C2516" s="16">
        <v>0</v>
      </c>
    </row>
    <row r="2517" spans="1:3" x14ac:dyDescent="0.3">
      <c r="A2517" s="15">
        <v>93</v>
      </c>
      <c r="B2517" s="15">
        <v>58</v>
      </c>
      <c r="C2517" s="16">
        <v>0</v>
      </c>
    </row>
    <row r="2518" spans="1:3" x14ac:dyDescent="0.3">
      <c r="A2518" s="15">
        <v>93</v>
      </c>
      <c r="B2518" s="15">
        <v>59</v>
      </c>
      <c r="C2518" s="16">
        <v>0</v>
      </c>
    </row>
    <row r="2519" spans="1:3" x14ac:dyDescent="0.3">
      <c r="A2519" s="15">
        <v>93</v>
      </c>
      <c r="B2519" s="15">
        <v>60</v>
      </c>
      <c r="C2519" s="16">
        <v>0</v>
      </c>
    </row>
    <row r="2520" spans="1:3" x14ac:dyDescent="0.3">
      <c r="A2520" s="15">
        <v>93</v>
      </c>
      <c r="B2520" s="15">
        <v>61</v>
      </c>
      <c r="C2520" s="16">
        <v>0</v>
      </c>
    </row>
    <row r="2521" spans="1:3" x14ac:dyDescent="0.3">
      <c r="A2521" s="15">
        <v>93</v>
      </c>
      <c r="B2521" s="15">
        <v>62</v>
      </c>
      <c r="C2521" s="16">
        <v>0</v>
      </c>
    </row>
    <row r="2522" spans="1:3" x14ac:dyDescent="0.3">
      <c r="A2522" s="15">
        <v>93</v>
      </c>
      <c r="B2522" s="15">
        <v>63</v>
      </c>
      <c r="C2522" s="16">
        <v>0</v>
      </c>
    </row>
    <row r="2523" spans="1:3" x14ac:dyDescent="0.3">
      <c r="A2523" s="15">
        <v>93</v>
      </c>
      <c r="B2523" s="15">
        <v>64</v>
      </c>
      <c r="C2523" s="16">
        <v>0</v>
      </c>
    </row>
    <row r="2524" spans="1:3" x14ac:dyDescent="0.3">
      <c r="A2524" s="15">
        <v>93</v>
      </c>
      <c r="B2524" s="15">
        <v>65</v>
      </c>
      <c r="C2524" s="16">
        <v>0</v>
      </c>
    </row>
    <row r="2525" spans="1:3" x14ac:dyDescent="0.3">
      <c r="A2525" s="15">
        <v>93</v>
      </c>
      <c r="B2525" s="15">
        <v>66</v>
      </c>
      <c r="C2525" s="16">
        <v>0</v>
      </c>
    </row>
    <row r="2526" spans="1:3" x14ac:dyDescent="0.3">
      <c r="A2526" s="15">
        <v>93</v>
      </c>
      <c r="B2526" s="15">
        <v>67</v>
      </c>
      <c r="C2526" s="16">
        <v>0</v>
      </c>
    </row>
    <row r="2527" spans="1:3" x14ac:dyDescent="0.3">
      <c r="A2527" s="15">
        <v>93</v>
      </c>
      <c r="B2527" s="15">
        <v>68</v>
      </c>
      <c r="C2527" s="16">
        <v>0</v>
      </c>
    </row>
    <row r="2528" spans="1:3" x14ac:dyDescent="0.3">
      <c r="A2528" s="15">
        <v>93</v>
      </c>
      <c r="B2528" s="15">
        <v>69</v>
      </c>
      <c r="C2528" s="16">
        <v>0</v>
      </c>
    </row>
    <row r="2529" spans="1:3" x14ac:dyDescent="0.3">
      <c r="A2529" s="15">
        <v>93</v>
      </c>
      <c r="B2529" s="15">
        <v>70</v>
      </c>
      <c r="C2529" s="16">
        <v>0</v>
      </c>
    </row>
    <row r="2530" spans="1:3" x14ac:dyDescent="0.3">
      <c r="A2530" s="15">
        <v>93</v>
      </c>
      <c r="B2530" s="15">
        <v>71</v>
      </c>
      <c r="C2530" s="16">
        <v>0</v>
      </c>
    </row>
    <row r="2531" spans="1:3" x14ac:dyDescent="0.3">
      <c r="A2531" s="15">
        <v>93</v>
      </c>
      <c r="B2531" s="15">
        <v>72</v>
      </c>
      <c r="C2531" s="16">
        <v>0</v>
      </c>
    </row>
    <row r="2532" spans="1:3" x14ac:dyDescent="0.3">
      <c r="A2532" s="15">
        <v>93</v>
      </c>
      <c r="B2532" s="15">
        <v>73</v>
      </c>
      <c r="C2532" s="16">
        <v>0</v>
      </c>
    </row>
    <row r="2533" spans="1:3" x14ac:dyDescent="0.3">
      <c r="A2533" s="15">
        <v>93</v>
      </c>
      <c r="B2533" s="15">
        <v>74</v>
      </c>
      <c r="C2533" s="16">
        <v>0</v>
      </c>
    </row>
    <row r="2534" spans="1:3" x14ac:dyDescent="0.3">
      <c r="A2534" s="15">
        <v>93</v>
      </c>
      <c r="B2534" s="15">
        <v>75</v>
      </c>
      <c r="C2534" s="16">
        <v>0</v>
      </c>
    </row>
    <row r="2535" spans="1:3" x14ac:dyDescent="0.3">
      <c r="A2535" s="15">
        <v>93</v>
      </c>
      <c r="B2535" s="15">
        <v>76</v>
      </c>
      <c r="C2535" s="16">
        <v>0</v>
      </c>
    </row>
    <row r="2536" spans="1:3" x14ac:dyDescent="0.3">
      <c r="A2536" s="15">
        <v>93</v>
      </c>
      <c r="B2536" s="15">
        <v>77</v>
      </c>
      <c r="C2536" s="16">
        <v>0</v>
      </c>
    </row>
    <row r="2537" spans="1:3" x14ac:dyDescent="0.3">
      <c r="A2537" s="15">
        <v>93</v>
      </c>
      <c r="B2537" s="15">
        <v>78</v>
      </c>
      <c r="C2537" s="16">
        <v>0</v>
      </c>
    </row>
    <row r="2538" spans="1:3" x14ac:dyDescent="0.3">
      <c r="A2538" s="15">
        <v>93</v>
      </c>
      <c r="B2538" s="15">
        <v>79</v>
      </c>
      <c r="C2538" s="16">
        <v>0</v>
      </c>
    </row>
    <row r="2539" spans="1:3" x14ac:dyDescent="0.3">
      <c r="A2539" s="15">
        <v>93</v>
      </c>
      <c r="B2539" s="15">
        <v>80</v>
      </c>
      <c r="C2539" s="16">
        <v>0</v>
      </c>
    </row>
    <row r="2540" spans="1:3" x14ac:dyDescent="0.3">
      <c r="A2540" s="15">
        <v>93</v>
      </c>
      <c r="B2540" s="15">
        <v>81</v>
      </c>
      <c r="C2540" s="16">
        <v>0</v>
      </c>
    </row>
    <row r="2541" spans="1:3" x14ac:dyDescent="0.3">
      <c r="A2541" s="15">
        <v>93</v>
      </c>
      <c r="B2541" s="15">
        <v>82</v>
      </c>
      <c r="C2541" s="16">
        <v>0</v>
      </c>
    </row>
    <row r="2542" spans="1:3" x14ac:dyDescent="0.3">
      <c r="A2542" s="15">
        <v>93</v>
      </c>
      <c r="B2542" s="15">
        <v>83</v>
      </c>
      <c r="C2542" s="16">
        <v>0</v>
      </c>
    </row>
    <row r="2543" spans="1:3" x14ac:dyDescent="0.3">
      <c r="A2543" s="15">
        <v>93</v>
      </c>
      <c r="B2543" s="15">
        <v>84</v>
      </c>
      <c r="C2543" s="16">
        <v>0</v>
      </c>
    </row>
    <row r="2544" spans="1:3" x14ac:dyDescent="0.3">
      <c r="A2544" s="15">
        <v>93</v>
      </c>
      <c r="B2544" s="15">
        <v>85</v>
      </c>
      <c r="C2544" s="16">
        <v>0</v>
      </c>
    </row>
    <row r="2545" spans="1:3" x14ac:dyDescent="0.3">
      <c r="A2545" s="15">
        <v>93</v>
      </c>
      <c r="B2545" s="15">
        <v>86</v>
      </c>
      <c r="C2545" s="16">
        <v>0</v>
      </c>
    </row>
    <row r="2546" spans="1:3" x14ac:dyDescent="0.3">
      <c r="A2546" s="15">
        <v>93</v>
      </c>
      <c r="B2546" s="15">
        <v>87</v>
      </c>
      <c r="C2546" s="16">
        <v>5.4999999999999997E-3</v>
      </c>
    </row>
    <row r="2547" spans="1:3" x14ac:dyDescent="0.3">
      <c r="A2547" s="15">
        <v>93</v>
      </c>
      <c r="B2547" s="15">
        <v>88</v>
      </c>
      <c r="C2547" s="16">
        <v>1.2800000000000001E-2</v>
      </c>
    </row>
    <row r="2548" spans="1:3" x14ac:dyDescent="0.3">
      <c r="A2548" s="15">
        <v>93</v>
      </c>
      <c r="B2548" s="15">
        <v>89</v>
      </c>
      <c r="C2548" s="16">
        <v>2.4500000000000001E-2</v>
      </c>
    </row>
    <row r="2549" spans="1:3" x14ac:dyDescent="0.3">
      <c r="A2549" s="15">
        <v>93</v>
      </c>
      <c r="B2549" s="15">
        <v>90</v>
      </c>
      <c r="C2549" s="16">
        <v>3.61E-2</v>
      </c>
    </row>
    <row r="2550" spans="1:3" x14ac:dyDescent="0.3">
      <c r="A2550" s="15">
        <v>94</v>
      </c>
      <c r="B2550" s="15">
        <v>0</v>
      </c>
      <c r="C2550" s="16">
        <v>0.99170000000000003</v>
      </c>
    </row>
    <row r="2551" spans="1:3" x14ac:dyDescent="0.3">
      <c r="A2551" s="15">
        <v>94</v>
      </c>
      <c r="B2551" s="15">
        <v>1</v>
      </c>
      <c r="C2551" s="16">
        <v>0.96579999999999999</v>
      </c>
    </row>
    <row r="2552" spans="1:3" x14ac:dyDescent="0.3">
      <c r="A2552" s="15">
        <v>94</v>
      </c>
      <c r="B2552" s="15">
        <v>2</v>
      </c>
      <c r="C2552" s="16">
        <v>0.93279999999999996</v>
      </c>
    </row>
    <row r="2553" spans="1:3" x14ac:dyDescent="0.3">
      <c r="A2553" s="15">
        <v>94</v>
      </c>
      <c r="B2553" s="15">
        <v>3</v>
      </c>
      <c r="C2553" s="16">
        <v>0.90059999999999996</v>
      </c>
    </row>
    <row r="2554" spans="1:3" x14ac:dyDescent="0.3">
      <c r="A2554" s="15">
        <v>94</v>
      </c>
      <c r="B2554" s="15">
        <v>4</v>
      </c>
      <c r="C2554" s="16">
        <v>0.86950000000000005</v>
      </c>
    </row>
    <row r="2555" spans="1:3" x14ac:dyDescent="0.3">
      <c r="A2555" s="15">
        <v>94</v>
      </c>
      <c r="B2555" s="15">
        <v>5</v>
      </c>
      <c r="C2555" s="16">
        <v>0.83950000000000002</v>
      </c>
    </row>
    <row r="2556" spans="1:3" x14ac:dyDescent="0.3">
      <c r="A2556" s="15">
        <v>94</v>
      </c>
      <c r="B2556" s="15">
        <v>6</v>
      </c>
      <c r="C2556" s="16">
        <v>0.81020000000000003</v>
      </c>
    </row>
    <row r="2557" spans="1:3" x14ac:dyDescent="0.3">
      <c r="A2557" s="15">
        <v>94</v>
      </c>
      <c r="B2557" s="15">
        <v>7</v>
      </c>
      <c r="C2557" s="16">
        <v>0.78120000000000001</v>
      </c>
    </row>
    <row r="2558" spans="1:3" x14ac:dyDescent="0.3">
      <c r="A2558" s="15">
        <v>94</v>
      </c>
      <c r="B2558" s="15">
        <v>8</v>
      </c>
      <c r="C2558" s="16">
        <v>0.75360000000000005</v>
      </c>
    </row>
    <row r="2559" spans="1:3" x14ac:dyDescent="0.3">
      <c r="A2559" s="15">
        <v>94</v>
      </c>
      <c r="B2559" s="15">
        <v>9</v>
      </c>
      <c r="C2559" s="16">
        <v>0.72670000000000001</v>
      </c>
    </row>
    <row r="2560" spans="1:3" x14ac:dyDescent="0.3">
      <c r="A2560" s="15">
        <v>94</v>
      </c>
      <c r="B2560" s="15">
        <v>10</v>
      </c>
      <c r="C2560" s="16">
        <v>0.70020000000000004</v>
      </c>
    </row>
    <row r="2561" spans="1:3" x14ac:dyDescent="0.3">
      <c r="A2561" s="15">
        <v>94</v>
      </c>
      <c r="B2561" s="15">
        <v>11</v>
      </c>
      <c r="C2561" s="16">
        <v>0.67459999999999998</v>
      </c>
    </row>
    <row r="2562" spans="1:3" x14ac:dyDescent="0.3">
      <c r="A2562" s="15">
        <v>94</v>
      </c>
      <c r="B2562" s="15">
        <v>12</v>
      </c>
      <c r="C2562" s="16">
        <v>0.64959999999999996</v>
      </c>
    </row>
    <row r="2563" spans="1:3" x14ac:dyDescent="0.3">
      <c r="A2563" s="15">
        <v>94</v>
      </c>
      <c r="B2563" s="15">
        <v>13</v>
      </c>
      <c r="C2563" s="16">
        <v>0.62509999999999999</v>
      </c>
    </row>
    <row r="2564" spans="1:3" x14ac:dyDescent="0.3">
      <c r="A2564" s="15">
        <v>94</v>
      </c>
      <c r="B2564" s="15">
        <v>14</v>
      </c>
      <c r="C2564" s="16">
        <v>0.60099999999999998</v>
      </c>
    </row>
    <row r="2565" spans="1:3" x14ac:dyDescent="0.3">
      <c r="A2565" s="15">
        <v>94</v>
      </c>
      <c r="B2565" s="15">
        <v>15</v>
      </c>
      <c r="C2565" s="16">
        <v>0.57789999999999997</v>
      </c>
    </row>
    <row r="2566" spans="1:3" x14ac:dyDescent="0.3">
      <c r="A2566" s="15">
        <v>94</v>
      </c>
      <c r="B2566" s="15">
        <v>16</v>
      </c>
      <c r="C2566" s="16">
        <v>0.55379999999999996</v>
      </c>
    </row>
    <row r="2567" spans="1:3" x14ac:dyDescent="0.3">
      <c r="A2567" s="15">
        <v>94</v>
      </c>
      <c r="B2567" s="15">
        <v>17</v>
      </c>
      <c r="C2567" s="16">
        <v>0.53159999999999996</v>
      </c>
    </row>
    <row r="2568" spans="1:3" x14ac:dyDescent="0.3">
      <c r="A2568" s="15">
        <v>94</v>
      </c>
      <c r="B2568" s="15">
        <v>18</v>
      </c>
      <c r="C2568" s="16">
        <v>0.50980000000000003</v>
      </c>
    </row>
    <row r="2569" spans="1:3" x14ac:dyDescent="0.3">
      <c r="A2569" s="15">
        <v>94</v>
      </c>
      <c r="B2569" s="15">
        <v>19</v>
      </c>
      <c r="C2569" s="16">
        <v>0.48799999999999999</v>
      </c>
    </row>
    <row r="2570" spans="1:3" x14ac:dyDescent="0.3">
      <c r="A2570" s="15">
        <v>94</v>
      </c>
      <c r="B2570" s="15">
        <v>20</v>
      </c>
      <c r="C2570" s="16">
        <v>0.46650000000000003</v>
      </c>
    </row>
    <row r="2571" spans="1:3" x14ac:dyDescent="0.3">
      <c r="A2571" s="15">
        <v>94</v>
      </c>
      <c r="B2571" s="15">
        <v>21</v>
      </c>
      <c r="C2571" s="16">
        <v>0.4456</v>
      </c>
    </row>
    <row r="2572" spans="1:3" x14ac:dyDescent="0.3">
      <c r="A2572" s="15">
        <v>94</v>
      </c>
      <c r="B2572" s="15">
        <v>22</v>
      </c>
      <c r="C2572" s="16">
        <v>0.42449999999999999</v>
      </c>
    </row>
    <row r="2573" spans="1:3" x14ac:dyDescent="0.3">
      <c r="A2573" s="15">
        <v>94</v>
      </c>
      <c r="B2573" s="15">
        <v>23</v>
      </c>
      <c r="C2573" s="16">
        <v>0.40400000000000003</v>
      </c>
    </row>
    <row r="2574" spans="1:3" x14ac:dyDescent="0.3">
      <c r="A2574" s="15">
        <v>94</v>
      </c>
      <c r="B2574" s="15">
        <v>24</v>
      </c>
      <c r="C2574" s="16">
        <v>0.38390000000000002</v>
      </c>
    </row>
    <row r="2575" spans="1:3" x14ac:dyDescent="0.3">
      <c r="A2575" s="15">
        <v>94</v>
      </c>
      <c r="B2575" s="15">
        <v>25</v>
      </c>
      <c r="C2575" s="16">
        <v>0.36420000000000002</v>
      </c>
    </row>
    <row r="2576" spans="1:3" x14ac:dyDescent="0.3">
      <c r="A2576" s="15">
        <v>94</v>
      </c>
      <c r="B2576" s="15">
        <v>26</v>
      </c>
      <c r="C2576" s="16">
        <v>0.34470000000000001</v>
      </c>
    </row>
    <row r="2577" spans="1:3" x14ac:dyDescent="0.3">
      <c r="A2577" s="15">
        <v>94</v>
      </c>
      <c r="B2577" s="15">
        <v>27</v>
      </c>
      <c r="C2577" s="16">
        <v>0.32500000000000001</v>
      </c>
    </row>
    <row r="2578" spans="1:3" x14ac:dyDescent="0.3">
      <c r="A2578" s="15">
        <v>94</v>
      </c>
      <c r="B2578" s="15">
        <v>28</v>
      </c>
      <c r="C2578" s="16">
        <v>0.30559999999999998</v>
      </c>
    </row>
    <row r="2579" spans="1:3" x14ac:dyDescent="0.3">
      <c r="A2579" s="15">
        <v>94</v>
      </c>
      <c r="B2579" s="15">
        <v>29</v>
      </c>
      <c r="C2579" s="16">
        <v>0.28639999999999999</v>
      </c>
    </row>
    <row r="2580" spans="1:3" x14ac:dyDescent="0.3">
      <c r="A2580" s="15">
        <v>94</v>
      </c>
      <c r="B2580" s="15">
        <v>30</v>
      </c>
      <c r="C2580" s="16">
        <v>0.2676</v>
      </c>
    </row>
    <row r="2581" spans="1:3" x14ac:dyDescent="0.3">
      <c r="A2581" s="15">
        <v>94</v>
      </c>
      <c r="B2581" s="15">
        <v>31</v>
      </c>
      <c r="C2581" s="16">
        <v>0.2492</v>
      </c>
    </row>
    <row r="2582" spans="1:3" x14ac:dyDescent="0.3">
      <c r="A2582" s="15">
        <v>94</v>
      </c>
      <c r="B2582" s="15">
        <v>32</v>
      </c>
      <c r="C2582" s="16">
        <v>0.2311</v>
      </c>
    </row>
    <row r="2583" spans="1:3" x14ac:dyDescent="0.3">
      <c r="A2583" s="15">
        <v>94</v>
      </c>
      <c r="B2583" s="15">
        <v>33</v>
      </c>
      <c r="C2583" s="16">
        <v>0.21290000000000001</v>
      </c>
    </row>
    <row r="2584" spans="1:3" x14ac:dyDescent="0.3">
      <c r="A2584" s="15">
        <v>94</v>
      </c>
      <c r="B2584" s="15">
        <v>34</v>
      </c>
      <c r="C2584" s="16">
        <v>0.1946</v>
      </c>
    </row>
    <row r="2585" spans="1:3" x14ac:dyDescent="0.3">
      <c r="A2585" s="15">
        <v>94</v>
      </c>
      <c r="B2585" s="15">
        <v>35</v>
      </c>
      <c r="C2585" s="16">
        <v>0.1759</v>
      </c>
    </row>
    <row r="2586" spans="1:3" x14ac:dyDescent="0.3">
      <c r="A2586" s="15">
        <v>94</v>
      </c>
      <c r="B2586" s="15">
        <v>36</v>
      </c>
      <c r="C2586" s="16">
        <v>0.1583</v>
      </c>
    </row>
    <row r="2587" spans="1:3" x14ac:dyDescent="0.3">
      <c r="A2587" s="15">
        <v>94</v>
      </c>
      <c r="B2587" s="15">
        <v>37</v>
      </c>
      <c r="C2587" s="16">
        <v>0.1411</v>
      </c>
    </row>
    <row r="2588" spans="1:3" x14ac:dyDescent="0.3">
      <c r="A2588" s="15">
        <v>94</v>
      </c>
      <c r="B2588" s="15">
        <v>38</v>
      </c>
      <c r="C2588" s="16">
        <v>0.1244</v>
      </c>
    </row>
    <row r="2589" spans="1:3" x14ac:dyDescent="0.3">
      <c r="A2589" s="15">
        <v>94</v>
      </c>
      <c r="B2589" s="15">
        <v>39</v>
      </c>
      <c r="C2589" s="16">
        <v>0.1081</v>
      </c>
    </row>
    <row r="2590" spans="1:3" x14ac:dyDescent="0.3">
      <c r="A2590" s="15">
        <v>94</v>
      </c>
      <c r="B2590" s="15">
        <v>40</v>
      </c>
      <c r="C2590" s="16">
        <v>9.3899999999999997E-2</v>
      </c>
    </row>
    <row r="2591" spans="1:3" x14ac:dyDescent="0.3">
      <c r="A2591" s="15">
        <v>94</v>
      </c>
      <c r="B2591" s="15">
        <v>41</v>
      </c>
      <c r="C2591" s="16">
        <v>7.9200000000000007E-2</v>
      </c>
    </row>
    <row r="2592" spans="1:3" x14ac:dyDescent="0.3">
      <c r="A2592" s="15">
        <v>94</v>
      </c>
      <c r="B2592" s="15">
        <v>42</v>
      </c>
      <c r="C2592" s="16">
        <v>6.6100000000000006E-2</v>
      </c>
    </row>
    <row r="2593" spans="1:3" x14ac:dyDescent="0.3">
      <c r="A2593" s="15">
        <v>94</v>
      </c>
      <c r="B2593" s="15">
        <v>43</v>
      </c>
      <c r="C2593" s="16">
        <v>5.4399999999999997E-2</v>
      </c>
    </row>
    <row r="2594" spans="1:3" x14ac:dyDescent="0.3">
      <c r="A2594" s="15">
        <v>94</v>
      </c>
      <c r="B2594" s="15">
        <v>44</v>
      </c>
      <c r="C2594" s="16">
        <v>4.36E-2</v>
      </c>
    </row>
    <row r="2595" spans="1:3" x14ac:dyDescent="0.3">
      <c r="A2595" s="15">
        <v>94</v>
      </c>
      <c r="B2595" s="15">
        <v>45</v>
      </c>
      <c r="C2595" s="16">
        <v>3.4000000000000002E-2</v>
      </c>
    </row>
    <row r="2596" spans="1:3" x14ac:dyDescent="0.3">
      <c r="A2596" s="15">
        <v>94</v>
      </c>
      <c r="B2596" s="15">
        <v>46</v>
      </c>
      <c r="C2596" s="16">
        <v>2.58E-2</v>
      </c>
    </row>
    <row r="2597" spans="1:3" x14ac:dyDescent="0.3">
      <c r="A2597" s="15">
        <v>94</v>
      </c>
      <c r="B2597" s="15">
        <v>47</v>
      </c>
      <c r="C2597" s="16">
        <v>0.02</v>
      </c>
    </row>
    <row r="2598" spans="1:3" x14ac:dyDescent="0.3">
      <c r="A2598" s="15">
        <v>94</v>
      </c>
      <c r="B2598" s="15">
        <v>48</v>
      </c>
      <c r="C2598" s="16">
        <v>1.06E-2</v>
      </c>
    </row>
    <row r="2599" spans="1:3" x14ac:dyDescent="0.3">
      <c r="A2599" s="15">
        <v>94</v>
      </c>
      <c r="B2599" s="15">
        <v>49</v>
      </c>
      <c r="C2599" s="16">
        <v>0.01</v>
      </c>
    </row>
    <row r="2600" spans="1:3" x14ac:dyDescent="0.3">
      <c r="A2600" s="15">
        <v>94</v>
      </c>
      <c r="B2600" s="15">
        <v>50</v>
      </c>
      <c r="C2600" s="16">
        <v>1.9E-3</v>
      </c>
    </row>
    <row r="2601" spans="1:3" x14ac:dyDescent="0.3">
      <c r="A2601" s="15">
        <v>94</v>
      </c>
      <c r="B2601" s="15">
        <v>51</v>
      </c>
      <c r="C2601" s="16">
        <v>0</v>
      </c>
    </row>
    <row r="2602" spans="1:3" x14ac:dyDescent="0.3">
      <c r="A2602" s="15">
        <v>94</v>
      </c>
      <c r="B2602" s="15">
        <v>52</v>
      </c>
      <c r="C2602" s="16">
        <v>0</v>
      </c>
    </row>
    <row r="2603" spans="1:3" x14ac:dyDescent="0.3">
      <c r="A2603" s="15">
        <v>94</v>
      </c>
      <c r="B2603" s="15">
        <v>53</v>
      </c>
      <c r="C2603" s="16">
        <v>0</v>
      </c>
    </row>
    <row r="2604" spans="1:3" x14ac:dyDescent="0.3">
      <c r="A2604" s="15">
        <v>94</v>
      </c>
      <c r="B2604" s="15">
        <v>54</v>
      </c>
      <c r="C2604" s="16">
        <v>0</v>
      </c>
    </row>
    <row r="2605" spans="1:3" x14ac:dyDescent="0.3">
      <c r="A2605" s="15">
        <v>94</v>
      </c>
      <c r="B2605" s="15">
        <v>55</v>
      </c>
      <c r="C2605" s="16">
        <v>0</v>
      </c>
    </row>
    <row r="2606" spans="1:3" x14ac:dyDescent="0.3">
      <c r="A2606" s="15">
        <v>94</v>
      </c>
      <c r="B2606" s="15">
        <v>56</v>
      </c>
      <c r="C2606" s="16">
        <v>0</v>
      </c>
    </row>
    <row r="2607" spans="1:3" x14ac:dyDescent="0.3">
      <c r="A2607" s="15">
        <v>94</v>
      </c>
      <c r="B2607" s="15">
        <v>57</v>
      </c>
      <c r="C2607" s="16">
        <v>0</v>
      </c>
    </row>
    <row r="2608" spans="1:3" x14ac:dyDescent="0.3">
      <c r="A2608" s="15">
        <v>94</v>
      </c>
      <c r="B2608" s="15">
        <v>58</v>
      </c>
      <c r="C2608" s="16">
        <v>0</v>
      </c>
    </row>
    <row r="2609" spans="1:3" x14ac:dyDescent="0.3">
      <c r="A2609" s="15">
        <v>94</v>
      </c>
      <c r="B2609" s="15">
        <v>59</v>
      </c>
      <c r="C2609" s="16">
        <v>0</v>
      </c>
    </row>
    <row r="2610" spans="1:3" x14ac:dyDescent="0.3">
      <c r="A2610" s="15">
        <v>94</v>
      </c>
      <c r="B2610" s="15">
        <v>60</v>
      </c>
      <c r="C2610" s="16">
        <v>0</v>
      </c>
    </row>
    <row r="2611" spans="1:3" x14ac:dyDescent="0.3">
      <c r="A2611" s="15">
        <v>94</v>
      </c>
      <c r="B2611" s="15">
        <v>61</v>
      </c>
      <c r="C2611" s="16">
        <v>0</v>
      </c>
    </row>
    <row r="2612" spans="1:3" x14ac:dyDescent="0.3">
      <c r="A2612" s="15">
        <v>94</v>
      </c>
      <c r="B2612" s="15">
        <v>62</v>
      </c>
      <c r="C2612" s="16">
        <v>0</v>
      </c>
    </row>
    <row r="2613" spans="1:3" x14ac:dyDescent="0.3">
      <c r="A2613" s="15">
        <v>94</v>
      </c>
      <c r="B2613" s="15">
        <v>63</v>
      </c>
      <c r="C2613" s="16">
        <v>0</v>
      </c>
    </row>
    <row r="2614" spans="1:3" x14ac:dyDescent="0.3">
      <c r="A2614" s="15">
        <v>94</v>
      </c>
      <c r="B2614" s="15">
        <v>64</v>
      </c>
      <c r="C2614" s="16">
        <v>0</v>
      </c>
    </row>
    <row r="2615" spans="1:3" x14ac:dyDescent="0.3">
      <c r="A2615" s="15">
        <v>94</v>
      </c>
      <c r="B2615" s="15">
        <v>65</v>
      </c>
      <c r="C2615" s="16">
        <v>0</v>
      </c>
    </row>
    <row r="2616" spans="1:3" x14ac:dyDescent="0.3">
      <c r="A2616" s="15">
        <v>94</v>
      </c>
      <c r="B2616" s="15">
        <v>66</v>
      </c>
      <c r="C2616" s="16">
        <v>0</v>
      </c>
    </row>
    <row r="2617" spans="1:3" x14ac:dyDescent="0.3">
      <c r="A2617" s="15">
        <v>94</v>
      </c>
      <c r="B2617" s="15">
        <v>67</v>
      </c>
      <c r="C2617" s="16">
        <v>0</v>
      </c>
    </row>
    <row r="2618" spans="1:3" x14ac:dyDescent="0.3">
      <c r="A2618" s="15">
        <v>94</v>
      </c>
      <c r="B2618" s="15">
        <v>68</v>
      </c>
      <c r="C2618" s="16">
        <v>0</v>
      </c>
    </row>
    <row r="2619" spans="1:3" x14ac:dyDescent="0.3">
      <c r="A2619" s="15">
        <v>94</v>
      </c>
      <c r="B2619" s="15">
        <v>69</v>
      </c>
      <c r="C2619" s="16">
        <v>0</v>
      </c>
    </row>
    <row r="2620" spans="1:3" x14ac:dyDescent="0.3">
      <c r="A2620" s="15">
        <v>94</v>
      </c>
      <c r="B2620" s="15">
        <v>70</v>
      </c>
      <c r="C2620" s="16">
        <v>0</v>
      </c>
    </row>
    <row r="2621" spans="1:3" x14ac:dyDescent="0.3">
      <c r="A2621" s="15">
        <v>94</v>
      </c>
      <c r="B2621" s="15">
        <v>71</v>
      </c>
      <c r="C2621" s="16">
        <v>0</v>
      </c>
    </row>
    <row r="2622" spans="1:3" x14ac:dyDescent="0.3">
      <c r="A2622" s="15">
        <v>94</v>
      </c>
      <c r="B2622" s="15">
        <v>72</v>
      </c>
      <c r="C2622" s="16">
        <v>0</v>
      </c>
    </row>
    <row r="2623" spans="1:3" x14ac:dyDescent="0.3">
      <c r="A2623" s="15">
        <v>94</v>
      </c>
      <c r="B2623" s="15">
        <v>73</v>
      </c>
      <c r="C2623" s="16">
        <v>0</v>
      </c>
    </row>
    <row r="2624" spans="1:3" x14ac:dyDescent="0.3">
      <c r="A2624" s="15">
        <v>94</v>
      </c>
      <c r="B2624" s="15">
        <v>74</v>
      </c>
      <c r="C2624" s="16">
        <v>0</v>
      </c>
    </row>
    <row r="2625" spans="1:3" x14ac:dyDescent="0.3">
      <c r="A2625" s="15">
        <v>94</v>
      </c>
      <c r="B2625" s="15">
        <v>75</v>
      </c>
      <c r="C2625" s="16">
        <v>0</v>
      </c>
    </row>
    <row r="2626" spans="1:3" x14ac:dyDescent="0.3">
      <c r="A2626" s="15">
        <v>94</v>
      </c>
      <c r="B2626" s="15">
        <v>76</v>
      </c>
      <c r="C2626" s="16">
        <v>0</v>
      </c>
    </row>
    <row r="2627" spans="1:3" x14ac:dyDescent="0.3">
      <c r="A2627" s="15">
        <v>94</v>
      </c>
      <c r="B2627" s="15">
        <v>77</v>
      </c>
      <c r="C2627" s="16">
        <v>0</v>
      </c>
    </row>
    <row r="2628" spans="1:3" x14ac:dyDescent="0.3">
      <c r="A2628" s="15">
        <v>94</v>
      </c>
      <c r="B2628" s="15">
        <v>78</v>
      </c>
      <c r="C2628" s="16">
        <v>0</v>
      </c>
    </row>
    <row r="2629" spans="1:3" x14ac:dyDescent="0.3">
      <c r="A2629" s="15">
        <v>94</v>
      </c>
      <c r="B2629" s="15">
        <v>79</v>
      </c>
      <c r="C2629" s="16">
        <v>0</v>
      </c>
    </row>
    <row r="2630" spans="1:3" x14ac:dyDescent="0.3">
      <c r="A2630" s="15">
        <v>94</v>
      </c>
      <c r="B2630" s="15">
        <v>80</v>
      </c>
      <c r="C2630" s="16">
        <v>0</v>
      </c>
    </row>
    <row r="2631" spans="1:3" x14ac:dyDescent="0.3">
      <c r="A2631" s="15">
        <v>94</v>
      </c>
      <c r="B2631" s="15">
        <v>81</v>
      </c>
      <c r="C2631" s="16">
        <v>0</v>
      </c>
    </row>
    <row r="2632" spans="1:3" x14ac:dyDescent="0.3">
      <c r="A2632" s="15">
        <v>94</v>
      </c>
      <c r="B2632" s="15">
        <v>82</v>
      </c>
      <c r="C2632" s="16">
        <v>0</v>
      </c>
    </row>
    <row r="2633" spans="1:3" x14ac:dyDescent="0.3">
      <c r="A2633" s="15">
        <v>94</v>
      </c>
      <c r="B2633" s="15">
        <v>83</v>
      </c>
      <c r="C2633" s="16">
        <v>0</v>
      </c>
    </row>
    <row r="2634" spans="1:3" x14ac:dyDescent="0.3">
      <c r="A2634" s="15">
        <v>94</v>
      </c>
      <c r="B2634" s="15">
        <v>84</v>
      </c>
      <c r="C2634" s="16">
        <v>0</v>
      </c>
    </row>
    <row r="2635" spans="1:3" x14ac:dyDescent="0.3">
      <c r="A2635" s="15">
        <v>94</v>
      </c>
      <c r="B2635" s="15">
        <v>85</v>
      </c>
      <c r="C2635" s="16">
        <v>0</v>
      </c>
    </row>
    <row r="2636" spans="1:3" x14ac:dyDescent="0.3">
      <c r="A2636" s="15">
        <v>94</v>
      </c>
      <c r="B2636" s="15">
        <v>86</v>
      </c>
      <c r="C2636" s="16">
        <v>0</v>
      </c>
    </row>
    <row r="2637" spans="1:3" x14ac:dyDescent="0.3">
      <c r="A2637" s="15">
        <v>94</v>
      </c>
      <c r="B2637" s="15">
        <v>87</v>
      </c>
      <c r="C2637" s="16">
        <v>0</v>
      </c>
    </row>
    <row r="2638" spans="1:3" x14ac:dyDescent="0.3">
      <c r="A2638" s="15">
        <v>94</v>
      </c>
      <c r="B2638" s="15">
        <v>88</v>
      </c>
      <c r="C2638" s="16">
        <v>9.7000000000000003E-3</v>
      </c>
    </row>
    <row r="2639" spans="1:3" x14ac:dyDescent="0.3">
      <c r="A2639" s="15">
        <v>94</v>
      </c>
      <c r="B2639" s="15">
        <v>89</v>
      </c>
      <c r="C2639" s="16">
        <v>1.8599999999999998E-2</v>
      </c>
    </row>
    <row r="2640" spans="1:3" x14ac:dyDescent="0.3">
      <c r="A2640" s="15">
        <v>94</v>
      </c>
      <c r="B2640" s="15">
        <v>90</v>
      </c>
      <c r="C2640" s="16">
        <v>0.03</v>
      </c>
    </row>
    <row r="2641" spans="1:3" x14ac:dyDescent="0.3">
      <c r="A2641" s="15">
        <v>95</v>
      </c>
      <c r="B2641" s="15">
        <v>0</v>
      </c>
      <c r="C2641" s="16">
        <v>0.99170000000000003</v>
      </c>
    </row>
    <row r="2642" spans="1:3" x14ac:dyDescent="0.3">
      <c r="A2642" s="15">
        <v>95</v>
      </c>
      <c r="B2642" s="15">
        <v>1</v>
      </c>
      <c r="C2642" s="16">
        <v>0.96579999999999999</v>
      </c>
    </row>
    <row r="2643" spans="1:3" x14ac:dyDescent="0.3">
      <c r="A2643" s="15">
        <v>95</v>
      </c>
      <c r="B2643" s="15">
        <v>2</v>
      </c>
      <c r="C2643" s="16">
        <v>0.93279999999999996</v>
      </c>
    </row>
    <row r="2644" spans="1:3" x14ac:dyDescent="0.3">
      <c r="A2644" s="15">
        <v>95</v>
      </c>
      <c r="B2644" s="15">
        <v>3</v>
      </c>
      <c r="C2644" s="16">
        <v>0.90059999999999996</v>
      </c>
    </row>
    <row r="2645" spans="1:3" x14ac:dyDescent="0.3">
      <c r="A2645" s="15">
        <v>95</v>
      </c>
      <c r="B2645" s="15">
        <v>4</v>
      </c>
      <c r="C2645" s="16">
        <v>0.86950000000000005</v>
      </c>
    </row>
    <row r="2646" spans="1:3" x14ac:dyDescent="0.3">
      <c r="A2646" s="15">
        <v>95</v>
      </c>
      <c r="B2646" s="15">
        <v>5</v>
      </c>
      <c r="C2646" s="16">
        <v>0.83950000000000002</v>
      </c>
    </row>
    <row r="2647" spans="1:3" x14ac:dyDescent="0.3">
      <c r="A2647" s="15">
        <v>95</v>
      </c>
      <c r="B2647" s="15">
        <v>6</v>
      </c>
      <c r="C2647" s="16">
        <v>0.81</v>
      </c>
    </row>
    <row r="2648" spans="1:3" x14ac:dyDescent="0.3">
      <c r="A2648" s="15">
        <v>95</v>
      </c>
      <c r="B2648" s="15">
        <v>7</v>
      </c>
      <c r="C2648" s="16">
        <v>0.78120000000000001</v>
      </c>
    </row>
    <row r="2649" spans="1:3" x14ac:dyDescent="0.3">
      <c r="A2649" s="15">
        <v>95</v>
      </c>
      <c r="B2649" s="15">
        <v>8</v>
      </c>
      <c r="C2649" s="16">
        <v>0.75360000000000005</v>
      </c>
    </row>
    <row r="2650" spans="1:3" x14ac:dyDescent="0.3">
      <c r="A2650" s="15">
        <v>95</v>
      </c>
      <c r="B2650" s="15">
        <v>9</v>
      </c>
      <c r="C2650" s="16">
        <v>0.72670000000000001</v>
      </c>
    </row>
    <row r="2651" spans="1:3" x14ac:dyDescent="0.3">
      <c r="A2651" s="15">
        <v>95</v>
      </c>
      <c r="B2651" s="15">
        <v>10</v>
      </c>
      <c r="C2651" s="16">
        <v>0.70020000000000004</v>
      </c>
    </row>
    <row r="2652" spans="1:3" x14ac:dyDescent="0.3">
      <c r="A2652" s="15">
        <v>95</v>
      </c>
      <c r="B2652" s="15">
        <v>11</v>
      </c>
      <c r="C2652" s="16">
        <v>0.67459999999999998</v>
      </c>
    </row>
    <row r="2653" spans="1:3" x14ac:dyDescent="0.3">
      <c r="A2653" s="15">
        <v>95</v>
      </c>
      <c r="B2653" s="15">
        <v>12</v>
      </c>
      <c r="C2653" s="16">
        <v>0.64959999999999996</v>
      </c>
    </row>
    <row r="2654" spans="1:3" x14ac:dyDescent="0.3">
      <c r="A2654" s="15">
        <v>95</v>
      </c>
      <c r="B2654" s="15">
        <v>13</v>
      </c>
      <c r="C2654" s="16">
        <v>0.62509999999999999</v>
      </c>
    </row>
    <row r="2655" spans="1:3" x14ac:dyDescent="0.3">
      <c r="A2655" s="15">
        <v>95</v>
      </c>
      <c r="B2655" s="15">
        <v>14</v>
      </c>
      <c r="C2655" s="16">
        <v>0.60099999999999998</v>
      </c>
    </row>
    <row r="2656" spans="1:3" x14ac:dyDescent="0.3">
      <c r="A2656" s="15">
        <v>95</v>
      </c>
      <c r="B2656" s="15">
        <v>15</v>
      </c>
      <c r="C2656" s="16">
        <v>0.57769999999999999</v>
      </c>
    </row>
    <row r="2657" spans="1:3" x14ac:dyDescent="0.3">
      <c r="A2657" s="15">
        <v>95</v>
      </c>
      <c r="B2657" s="15">
        <v>16</v>
      </c>
      <c r="C2657" s="16">
        <v>0.55379999999999996</v>
      </c>
    </row>
    <row r="2658" spans="1:3" x14ac:dyDescent="0.3">
      <c r="A2658" s="15">
        <v>95</v>
      </c>
      <c r="B2658" s="15">
        <v>17</v>
      </c>
      <c r="C2658" s="16">
        <v>0.53159999999999996</v>
      </c>
    </row>
    <row r="2659" spans="1:3" x14ac:dyDescent="0.3">
      <c r="A2659" s="15">
        <v>95</v>
      </c>
      <c r="B2659" s="15">
        <v>18</v>
      </c>
      <c r="C2659" s="16">
        <v>0.50980000000000003</v>
      </c>
    </row>
    <row r="2660" spans="1:3" x14ac:dyDescent="0.3">
      <c r="A2660" s="15">
        <v>95</v>
      </c>
      <c r="B2660" s="15">
        <v>19</v>
      </c>
      <c r="C2660" s="16">
        <v>0.48799999999999999</v>
      </c>
    </row>
    <row r="2661" spans="1:3" x14ac:dyDescent="0.3">
      <c r="A2661" s="15">
        <v>95</v>
      </c>
      <c r="B2661" s="15">
        <v>20</v>
      </c>
      <c r="C2661" s="16">
        <v>0.46650000000000003</v>
      </c>
    </row>
    <row r="2662" spans="1:3" x14ac:dyDescent="0.3">
      <c r="A2662" s="15">
        <v>95</v>
      </c>
      <c r="B2662" s="15">
        <v>21</v>
      </c>
      <c r="C2662" s="16">
        <v>0.4456</v>
      </c>
    </row>
    <row r="2663" spans="1:3" x14ac:dyDescent="0.3">
      <c r="A2663" s="15">
        <v>95</v>
      </c>
      <c r="B2663" s="15">
        <v>22</v>
      </c>
      <c r="C2663" s="16">
        <v>0.42449999999999999</v>
      </c>
    </row>
    <row r="2664" spans="1:3" x14ac:dyDescent="0.3">
      <c r="A2664" s="15">
        <v>95</v>
      </c>
      <c r="B2664" s="15">
        <v>23</v>
      </c>
      <c r="C2664" s="16">
        <v>0.40400000000000003</v>
      </c>
    </row>
    <row r="2665" spans="1:3" x14ac:dyDescent="0.3">
      <c r="A2665" s="15">
        <v>95</v>
      </c>
      <c r="B2665" s="15">
        <v>24</v>
      </c>
      <c r="C2665" s="16">
        <v>0.38390000000000002</v>
      </c>
    </row>
    <row r="2666" spans="1:3" x14ac:dyDescent="0.3">
      <c r="A2666" s="15">
        <v>95</v>
      </c>
      <c r="B2666" s="15">
        <v>25</v>
      </c>
      <c r="C2666" s="16">
        <v>0.36420000000000002</v>
      </c>
    </row>
    <row r="2667" spans="1:3" x14ac:dyDescent="0.3">
      <c r="A2667" s="15">
        <v>95</v>
      </c>
      <c r="B2667" s="15">
        <v>26</v>
      </c>
      <c r="C2667" s="16">
        <v>0.34470000000000001</v>
      </c>
    </row>
    <row r="2668" spans="1:3" x14ac:dyDescent="0.3">
      <c r="A2668" s="15">
        <v>95</v>
      </c>
      <c r="B2668" s="15">
        <v>27</v>
      </c>
      <c r="C2668" s="16">
        <v>0.32500000000000001</v>
      </c>
    </row>
    <row r="2669" spans="1:3" x14ac:dyDescent="0.3">
      <c r="A2669" s="15">
        <v>95</v>
      </c>
      <c r="B2669" s="15">
        <v>28</v>
      </c>
      <c r="C2669" s="16">
        <v>0.3054</v>
      </c>
    </row>
    <row r="2670" spans="1:3" x14ac:dyDescent="0.3">
      <c r="A2670" s="15">
        <v>95</v>
      </c>
      <c r="B2670" s="15">
        <v>29</v>
      </c>
      <c r="C2670" s="16">
        <v>0.28639999999999999</v>
      </c>
    </row>
    <row r="2671" spans="1:3" x14ac:dyDescent="0.3">
      <c r="A2671" s="15">
        <v>95</v>
      </c>
      <c r="B2671" s="15">
        <v>30</v>
      </c>
      <c r="C2671" s="16">
        <v>0.2676</v>
      </c>
    </row>
    <row r="2672" spans="1:3" x14ac:dyDescent="0.3">
      <c r="A2672" s="15">
        <v>95</v>
      </c>
      <c r="B2672" s="15">
        <v>31</v>
      </c>
      <c r="C2672" s="16">
        <v>0.2492</v>
      </c>
    </row>
    <row r="2673" spans="1:3" x14ac:dyDescent="0.3">
      <c r="A2673" s="15">
        <v>95</v>
      </c>
      <c r="B2673" s="15">
        <v>32</v>
      </c>
      <c r="C2673" s="16">
        <v>0.2311</v>
      </c>
    </row>
    <row r="2674" spans="1:3" x14ac:dyDescent="0.3">
      <c r="A2674" s="15">
        <v>95</v>
      </c>
      <c r="B2674" s="15">
        <v>33</v>
      </c>
      <c r="C2674" s="16">
        <v>0.21290000000000001</v>
      </c>
    </row>
    <row r="2675" spans="1:3" x14ac:dyDescent="0.3">
      <c r="A2675" s="15">
        <v>95</v>
      </c>
      <c r="B2675" s="15">
        <v>34</v>
      </c>
      <c r="C2675" s="16">
        <v>0.1946</v>
      </c>
    </row>
    <row r="2676" spans="1:3" x14ac:dyDescent="0.3">
      <c r="A2676" s="15">
        <v>95</v>
      </c>
      <c r="B2676" s="15">
        <v>35</v>
      </c>
      <c r="C2676" s="16">
        <v>0.1759</v>
      </c>
    </row>
    <row r="2677" spans="1:3" x14ac:dyDescent="0.3">
      <c r="A2677" s="15">
        <v>95</v>
      </c>
      <c r="B2677" s="15">
        <v>36</v>
      </c>
      <c r="C2677" s="16">
        <v>0.1583</v>
      </c>
    </row>
    <row r="2678" spans="1:3" x14ac:dyDescent="0.3">
      <c r="A2678" s="15">
        <v>95</v>
      </c>
      <c r="B2678" s="15">
        <v>37</v>
      </c>
      <c r="C2678" s="16">
        <v>0.14080000000000001</v>
      </c>
    </row>
    <row r="2679" spans="1:3" x14ac:dyDescent="0.3">
      <c r="A2679" s="15">
        <v>95</v>
      </c>
      <c r="B2679" s="15">
        <v>38</v>
      </c>
      <c r="C2679" s="16">
        <v>0.1236</v>
      </c>
    </row>
    <row r="2680" spans="1:3" x14ac:dyDescent="0.3">
      <c r="A2680" s="15">
        <v>95</v>
      </c>
      <c r="B2680" s="15">
        <v>39</v>
      </c>
      <c r="C2680" s="16">
        <v>0.1056</v>
      </c>
    </row>
    <row r="2681" spans="1:3" x14ac:dyDescent="0.3">
      <c r="A2681" s="15">
        <v>95</v>
      </c>
      <c r="B2681" s="15">
        <v>40</v>
      </c>
      <c r="C2681" s="16">
        <v>9.0300000000000005E-2</v>
      </c>
    </row>
    <row r="2682" spans="1:3" x14ac:dyDescent="0.3">
      <c r="A2682" s="15">
        <v>95</v>
      </c>
      <c r="B2682" s="15">
        <v>41</v>
      </c>
      <c r="C2682" s="16">
        <v>7.4999999999999997E-2</v>
      </c>
    </row>
    <row r="2683" spans="1:3" x14ac:dyDescent="0.3">
      <c r="A2683" s="15">
        <v>95</v>
      </c>
      <c r="B2683" s="15">
        <v>42</v>
      </c>
      <c r="C2683" s="16">
        <v>6.2199999999999998E-2</v>
      </c>
    </row>
    <row r="2684" spans="1:3" x14ac:dyDescent="0.3">
      <c r="A2684" s="15">
        <v>95</v>
      </c>
      <c r="B2684" s="15">
        <v>43</v>
      </c>
      <c r="C2684" s="16">
        <v>4.8300000000000003E-2</v>
      </c>
    </row>
    <row r="2685" spans="1:3" x14ac:dyDescent="0.3">
      <c r="A2685" s="15">
        <v>95</v>
      </c>
      <c r="B2685" s="15">
        <v>44</v>
      </c>
      <c r="C2685" s="16">
        <v>3.78E-2</v>
      </c>
    </row>
    <row r="2686" spans="1:3" x14ac:dyDescent="0.3">
      <c r="A2686" s="15">
        <v>95</v>
      </c>
      <c r="B2686" s="15">
        <v>45</v>
      </c>
      <c r="C2686" s="16">
        <v>2.8899999999999999E-2</v>
      </c>
    </row>
    <row r="2687" spans="1:3" x14ac:dyDescent="0.3">
      <c r="A2687" s="15">
        <v>95</v>
      </c>
      <c r="B2687" s="15">
        <v>46</v>
      </c>
      <c r="C2687" s="16">
        <v>0.02</v>
      </c>
    </row>
    <row r="2688" spans="1:3" x14ac:dyDescent="0.3">
      <c r="A2688" s="15">
        <v>95</v>
      </c>
      <c r="B2688" s="15">
        <v>47</v>
      </c>
      <c r="C2688" s="16">
        <v>1.1900000000000001E-2</v>
      </c>
    </row>
    <row r="2689" spans="1:3" x14ac:dyDescent="0.3">
      <c r="A2689" s="15">
        <v>95</v>
      </c>
      <c r="B2689" s="15">
        <v>48</v>
      </c>
      <c r="C2689" s="16">
        <v>0.01</v>
      </c>
    </row>
    <row r="2690" spans="1:3" x14ac:dyDescent="0.3">
      <c r="A2690" s="15">
        <v>95</v>
      </c>
      <c r="B2690" s="15">
        <v>49</v>
      </c>
      <c r="C2690" s="16">
        <v>1.9E-3</v>
      </c>
    </row>
    <row r="2691" spans="1:3" x14ac:dyDescent="0.3">
      <c r="A2691" s="15">
        <v>95</v>
      </c>
      <c r="B2691" s="15">
        <v>50</v>
      </c>
      <c r="C2691" s="16">
        <v>0</v>
      </c>
    </row>
    <row r="2692" spans="1:3" x14ac:dyDescent="0.3">
      <c r="A2692" s="15">
        <v>95</v>
      </c>
      <c r="B2692" s="15">
        <v>51</v>
      </c>
      <c r="C2692" s="16">
        <v>0</v>
      </c>
    </row>
    <row r="2693" spans="1:3" x14ac:dyDescent="0.3">
      <c r="A2693" s="15">
        <v>95</v>
      </c>
      <c r="B2693" s="15">
        <v>52</v>
      </c>
      <c r="C2693" s="16">
        <v>0</v>
      </c>
    </row>
    <row r="2694" spans="1:3" x14ac:dyDescent="0.3">
      <c r="A2694" s="15">
        <v>95</v>
      </c>
      <c r="B2694" s="15">
        <v>53</v>
      </c>
      <c r="C2694" s="16">
        <v>0</v>
      </c>
    </row>
    <row r="2695" spans="1:3" x14ac:dyDescent="0.3">
      <c r="A2695" s="15">
        <v>95</v>
      </c>
      <c r="B2695" s="15">
        <v>54</v>
      </c>
      <c r="C2695" s="16">
        <v>0</v>
      </c>
    </row>
    <row r="2696" spans="1:3" x14ac:dyDescent="0.3">
      <c r="A2696" s="15">
        <v>95</v>
      </c>
      <c r="B2696" s="15">
        <v>55</v>
      </c>
      <c r="C2696" s="16">
        <v>0</v>
      </c>
    </row>
    <row r="2697" spans="1:3" x14ac:dyDescent="0.3">
      <c r="A2697" s="15">
        <v>95</v>
      </c>
      <c r="B2697" s="15">
        <v>56</v>
      </c>
      <c r="C2697" s="16">
        <v>0</v>
      </c>
    </row>
    <row r="2698" spans="1:3" x14ac:dyDescent="0.3">
      <c r="A2698" s="15">
        <v>95</v>
      </c>
      <c r="B2698" s="15">
        <v>57</v>
      </c>
      <c r="C2698" s="16">
        <v>0</v>
      </c>
    </row>
    <row r="2699" spans="1:3" x14ac:dyDescent="0.3">
      <c r="A2699" s="15">
        <v>95</v>
      </c>
      <c r="B2699" s="15">
        <v>58</v>
      </c>
      <c r="C2699" s="16">
        <v>0</v>
      </c>
    </row>
    <row r="2700" spans="1:3" x14ac:dyDescent="0.3">
      <c r="A2700" s="15">
        <v>95</v>
      </c>
      <c r="B2700" s="15">
        <v>59</v>
      </c>
      <c r="C2700" s="16">
        <v>0</v>
      </c>
    </row>
    <row r="2701" spans="1:3" x14ac:dyDescent="0.3">
      <c r="A2701" s="15">
        <v>95</v>
      </c>
      <c r="B2701" s="15">
        <v>60</v>
      </c>
      <c r="C2701" s="16">
        <v>0</v>
      </c>
    </row>
    <row r="2702" spans="1:3" x14ac:dyDescent="0.3">
      <c r="A2702" s="15">
        <v>95</v>
      </c>
      <c r="B2702" s="15">
        <v>61</v>
      </c>
      <c r="C2702" s="16">
        <v>0</v>
      </c>
    </row>
    <row r="2703" spans="1:3" x14ac:dyDescent="0.3">
      <c r="A2703" s="15">
        <v>95</v>
      </c>
      <c r="B2703" s="15">
        <v>62</v>
      </c>
      <c r="C2703" s="16">
        <v>0</v>
      </c>
    </row>
    <row r="2704" spans="1:3" x14ac:dyDescent="0.3">
      <c r="A2704" s="15">
        <v>95</v>
      </c>
      <c r="B2704" s="15">
        <v>63</v>
      </c>
      <c r="C2704" s="16">
        <v>0</v>
      </c>
    </row>
    <row r="2705" spans="1:3" x14ac:dyDescent="0.3">
      <c r="A2705" s="15">
        <v>95</v>
      </c>
      <c r="B2705" s="15">
        <v>64</v>
      </c>
      <c r="C2705" s="16">
        <v>0</v>
      </c>
    </row>
    <row r="2706" spans="1:3" x14ac:dyDescent="0.3">
      <c r="A2706" s="15">
        <v>95</v>
      </c>
      <c r="B2706" s="15">
        <v>65</v>
      </c>
      <c r="C2706" s="16">
        <v>0</v>
      </c>
    </row>
    <row r="2707" spans="1:3" x14ac:dyDescent="0.3">
      <c r="A2707" s="15">
        <v>95</v>
      </c>
      <c r="B2707" s="15">
        <v>66</v>
      </c>
      <c r="C2707" s="16">
        <v>0</v>
      </c>
    </row>
    <row r="2708" spans="1:3" x14ac:dyDescent="0.3">
      <c r="A2708" s="15">
        <v>95</v>
      </c>
      <c r="B2708" s="15">
        <v>67</v>
      </c>
      <c r="C2708" s="16">
        <v>0</v>
      </c>
    </row>
    <row r="2709" spans="1:3" x14ac:dyDescent="0.3">
      <c r="A2709" s="15">
        <v>95</v>
      </c>
      <c r="B2709" s="15">
        <v>68</v>
      </c>
      <c r="C2709" s="16">
        <v>0</v>
      </c>
    </row>
    <row r="2710" spans="1:3" x14ac:dyDescent="0.3">
      <c r="A2710" s="15">
        <v>95</v>
      </c>
      <c r="B2710" s="15">
        <v>69</v>
      </c>
      <c r="C2710" s="16">
        <v>0</v>
      </c>
    </row>
    <row r="2711" spans="1:3" x14ac:dyDescent="0.3">
      <c r="A2711" s="15">
        <v>95</v>
      </c>
      <c r="B2711" s="15">
        <v>70</v>
      </c>
      <c r="C2711" s="16">
        <v>0</v>
      </c>
    </row>
    <row r="2712" spans="1:3" x14ac:dyDescent="0.3">
      <c r="A2712" s="15">
        <v>95</v>
      </c>
      <c r="B2712" s="15">
        <v>71</v>
      </c>
      <c r="C2712" s="16">
        <v>0</v>
      </c>
    </row>
    <row r="2713" spans="1:3" x14ac:dyDescent="0.3">
      <c r="A2713" s="15">
        <v>95</v>
      </c>
      <c r="B2713" s="15">
        <v>72</v>
      </c>
      <c r="C2713" s="16">
        <v>0</v>
      </c>
    </row>
    <row r="2714" spans="1:3" x14ac:dyDescent="0.3">
      <c r="A2714" s="15">
        <v>95</v>
      </c>
      <c r="B2714" s="15">
        <v>73</v>
      </c>
      <c r="C2714" s="16">
        <v>0</v>
      </c>
    </row>
    <row r="2715" spans="1:3" x14ac:dyDescent="0.3">
      <c r="A2715" s="15">
        <v>95</v>
      </c>
      <c r="B2715" s="15">
        <v>74</v>
      </c>
      <c r="C2715" s="16">
        <v>0</v>
      </c>
    </row>
    <row r="2716" spans="1:3" x14ac:dyDescent="0.3">
      <c r="A2716" s="15">
        <v>95</v>
      </c>
      <c r="B2716" s="15">
        <v>75</v>
      </c>
      <c r="C2716" s="16">
        <v>0</v>
      </c>
    </row>
    <row r="2717" spans="1:3" x14ac:dyDescent="0.3">
      <c r="A2717" s="15">
        <v>95</v>
      </c>
      <c r="B2717" s="15">
        <v>76</v>
      </c>
      <c r="C2717" s="16">
        <v>0</v>
      </c>
    </row>
    <row r="2718" spans="1:3" x14ac:dyDescent="0.3">
      <c r="A2718" s="15">
        <v>95</v>
      </c>
      <c r="B2718" s="15">
        <v>77</v>
      </c>
      <c r="C2718" s="16">
        <v>0</v>
      </c>
    </row>
    <row r="2719" spans="1:3" x14ac:dyDescent="0.3">
      <c r="A2719" s="15">
        <v>95</v>
      </c>
      <c r="B2719" s="15">
        <v>78</v>
      </c>
      <c r="C2719" s="16">
        <v>0</v>
      </c>
    </row>
    <row r="2720" spans="1:3" x14ac:dyDescent="0.3">
      <c r="A2720" s="15">
        <v>95</v>
      </c>
      <c r="B2720" s="15">
        <v>79</v>
      </c>
      <c r="C2720" s="16">
        <v>0</v>
      </c>
    </row>
    <row r="2721" spans="1:3" x14ac:dyDescent="0.3">
      <c r="A2721" s="15">
        <v>95</v>
      </c>
      <c r="B2721" s="15">
        <v>80</v>
      </c>
      <c r="C2721" s="16">
        <v>0</v>
      </c>
    </row>
    <row r="2722" spans="1:3" x14ac:dyDescent="0.3">
      <c r="A2722" s="15">
        <v>95</v>
      </c>
      <c r="B2722" s="15">
        <v>81</v>
      </c>
      <c r="C2722" s="16">
        <v>0</v>
      </c>
    </row>
    <row r="2723" spans="1:3" x14ac:dyDescent="0.3">
      <c r="A2723" s="15">
        <v>95</v>
      </c>
      <c r="B2723" s="15">
        <v>82</v>
      </c>
      <c r="C2723" s="16">
        <v>0</v>
      </c>
    </row>
    <row r="2724" spans="1:3" x14ac:dyDescent="0.3">
      <c r="A2724" s="15">
        <v>95</v>
      </c>
      <c r="B2724" s="15">
        <v>83</v>
      </c>
      <c r="C2724" s="16">
        <v>0</v>
      </c>
    </row>
    <row r="2725" spans="1:3" x14ac:dyDescent="0.3">
      <c r="A2725" s="15">
        <v>95</v>
      </c>
      <c r="B2725" s="15">
        <v>84</v>
      </c>
      <c r="C2725" s="16">
        <v>0</v>
      </c>
    </row>
    <row r="2726" spans="1:3" x14ac:dyDescent="0.3">
      <c r="A2726" s="15">
        <v>95</v>
      </c>
      <c r="B2726" s="15">
        <v>85</v>
      </c>
      <c r="C2726" s="16">
        <v>0</v>
      </c>
    </row>
    <row r="2727" spans="1:3" x14ac:dyDescent="0.3">
      <c r="A2727" s="15">
        <v>95</v>
      </c>
      <c r="B2727" s="15">
        <v>86</v>
      </c>
      <c r="C2727" s="16">
        <v>0</v>
      </c>
    </row>
    <row r="2728" spans="1:3" x14ac:dyDescent="0.3">
      <c r="A2728" s="15">
        <v>95</v>
      </c>
      <c r="B2728" s="15">
        <v>87</v>
      </c>
      <c r="C2728" s="16">
        <v>0</v>
      </c>
    </row>
    <row r="2729" spans="1:3" x14ac:dyDescent="0.3">
      <c r="A2729" s="15">
        <v>95</v>
      </c>
      <c r="B2729" s="15">
        <v>88</v>
      </c>
      <c r="C2729" s="16">
        <v>4.1999999999999997E-3</v>
      </c>
    </row>
    <row r="2730" spans="1:3" x14ac:dyDescent="0.3">
      <c r="A2730" s="15">
        <v>95</v>
      </c>
      <c r="B2730" s="15">
        <v>89</v>
      </c>
      <c r="C2730" s="16">
        <v>1.38E-2</v>
      </c>
    </row>
    <row r="2731" spans="1:3" x14ac:dyDescent="0.3">
      <c r="A2731" s="15">
        <v>95</v>
      </c>
      <c r="B2731" s="15">
        <v>90</v>
      </c>
      <c r="C2731" s="16">
        <v>2.3900000000000001E-2</v>
      </c>
    </row>
    <row r="2732" spans="1:3" x14ac:dyDescent="0.3">
      <c r="A2732" s="15">
        <v>96</v>
      </c>
      <c r="B2732" s="15">
        <v>0</v>
      </c>
      <c r="C2732" s="16">
        <v>0.99170000000000003</v>
      </c>
    </row>
    <row r="2733" spans="1:3" x14ac:dyDescent="0.3">
      <c r="A2733" s="15">
        <v>96</v>
      </c>
      <c r="B2733" s="15">
        <v>1</v>
      </c>
      <c r="C2733" s="16">
        <v>0.96579999999999999</v>
      </c>
    </row>
    <row r="2734" spans="1:3" x14ac:dyDescent="0.3">
      <c r="A2734" s="15">
        <v>96</v>
      </c>
      <c r="B2734" s="15">
        <v>2</v>
      </c>
      <c r="C2734" s="16">
        <v>0.93279999999999996</v>
      </c>
    </row>
    <row r="2735" spans="1:3" x14ac:dyDescent="0.3">
      <c r="A2735" s="15">
        <v>96</v>
      </c>
      <c r="B2735" s="15">
        <v>3</v>
      </c>
      <c r="C2735" s="16">
        <v>0.90059999999999996</v>
      </c>
    </row>
    <row r="2736" spans="1:3" x14ac:dyDescent="0.3">
      <c r="A2736" s="15">
        <v>96</v>
      </c>
      <c r="B2736" s="15">
        <v>4</v>
      </c>
      <c r="C2736" s="16">
        <v>0.86950000000000005</v>
      </c>
    </row>
    <row r="2737" spans="1:3" x14ac:dyDescent="0.3">
      <c r="A2737" s="15">
        <v>96</v>
      </c>
      <c r="B2737" s="15">
        <v>5</v>
      </c>
      <c r="C2737" s="16">
        <v>0.83930000000000005</v>
      </c>
    </row>
    <row r="2738" spans="1:3" x14ac:dyDescent="0.3">
      <c r="A2738" s="15">
        <v>96</v>
      </c>
      <c r="B2738" s="15">
        <v>6</v>
      </c>
      <c r="C2738" s="16">
        <v>0.81</v>
      </c>
    </row>
    <row r="2739" spans="1:3" x14ac:dyDescent="0.3">
      <c r="A2739" s="15">
        <v>96</v>
      </c>
      <c r="B2739" s="15">
        <v>7</v>
      </c>
      <c r="C2739" s="16">
        <v>0.78120000000000001</v>
      </c>
    </row>
    <row r="2740" spans="1:3" x14ac:dyDescent="0.3">
      <c r="A2740" s="15">
        <v>96</v>
      </c>
      <c r="B2740" s="15">
        <v>8</v>
      </c>
      <c r="C2740" s="16">
        <v>0.75360000000000005</v>
      </c>
    </row>
    <row r="2741" spans="1:3" x14ac:dyDescent="0.3">
      <c r="A2741" s="15">
        <v>96</v>
      </c>
      <c r="B2741" s="15">
        <v>9</v>
      </c>
      <c r="C2741" s="16">
        <v>0.72670000000000001</v>
      </c>
    </row>
    <row r="2742" spans="1:3" x14ac:dyDescent="0.3">
      <c r="A2742" s="15">
        <v>96</v>
      </c>
      <c r="B2742" s="15">
        <v>10</v>
      </c>
      <c r="C2742" s="16">
        <v>0.70020000000000004</v>
      </c>
    </row>
    <row r="2743" spans="1:3" x14ac:dyDescent="0.3">
      <c r="A2743" s="15">
        <v>96</v>
      </c>
      <c r="B2743" s="15">
        <v>11</v>
      </c>
      <c r="C2743" s="16">
        <v>0.67459999999999998</v>
      </c>
    </row>
    <row r="2744" spans="1:3" x14ac:dyDescent="0.3">
      <c r="A2744" s="15">
        <v>96</v>
      </c>
      <c r="B2744" s="15">
        <v>12</v>
      </c>
      <c r="C2744" s="16">
        <v>0.64959999999999996</v>
      </c>
    </row>
    <row r="2745" spans="1:3" x14ac:dyDescent="0.3">
      <c r="A2745" s="15">
        <v>96</v>
      </c>
      <c r="B2745" s="15">
        <v>13</v>
      </c>
      <c r="C2745" s="16">
        <v>0.62509999999999999</v>
      </c>
    </row>
    <row r="2746" spans="1:3" x14ac:dyDescent="0.3">
      <c r="A2746" s="15">
        <v>96</v>
      </c>
      <c r="B2746" s="15">
        <v>14</v>
      </c>
      <c r="C2746" s="16">
        <v>0.60099999999999998</v>
      </c>
    </row>
    <row r="2747" spans="1:3" x14ac:dyDescent="0.3">
      <c r="A2747" s="15">
        <v>96</v>
      </c>
      <c r="B2747" s="15">
        <v>15</v>
      </c>
      <c r="C2747" s="16">
        <v>0.57769999999999999</v>
      </c>
    </row>
    <row r="2748" spans="1:3" x14ac:dyDescent="0.3">
      <c r="A2748" s="15">
        <v>96</v>
      </c>
      <c r="B2748" s="15">
        <v>16</v>
      </c>
      <c r="C2748" s="16">
        <v>0.55379999999999996</v>
      </c>
    </row>
    <row r="2749" spans="1:3" x14ac:dyDescent="0.3">
      <c r="A2749" s="15">
        <v>96</v>
      </c>
      <c r="B2749" s="15">
        <v>17</v>
      </c>
      <c r="C2749" s="16">
        <v>0.53159999999999996</v>
      </c>
    </row>
    <row r="2750" spans="1:3" x14ac:dyDescent="0.3">
      <c r="A2750" s="15">
        <v>96</v>
      </c>
      <c r="B2750" s="15">
        <v>18</v>
      </c>
      <c r="C2750" s="16">
        <v>0.50980000000000003</v>
      </c>
    </row>
    <row r="2751" spans="1:3" x14ac:dyDescent="0.3">
      <c r="A2751" s="15">
        <v>96</v>
      </c>
      <c r="B2751" s="15">
        <v>19</v>
      </c>
      <c r="C2751" s="16">
        <v>0.48799999999999999</v>
      </c>
    </row>
    <row r="2752" spans="1:3" x14ac:dyDescent="0.3">
      <c r="A2752" s="15">
        <v>96</v>
      </c>
      <c r="B2752" s="15">
        <v>20</v>
      </c>
      <c r="C2752" s="16">
        <v>0.46650000000000003</v>
      </c>
    </row>
    <row r="2753" spans="1:3" x14ac:dyDescent="0.3">
      <c r="A2753" s="15">
        <v>96</v>
      </c>
      <c r="B2753" s="15">
        <v>21</v>
      </c>
      <c r="C2753" s="16">
        <v>0.4456</v>
      </c>
    </row>
    <row r="2754" spans="1:3" x14ac:dyDescent="0.3">
      <c r="A2754" s="15">
        <v>96</v>
      </c>
      <c r="B2754" s="15">
        <v>22</v>
      </c>
      <c r="C2754" s="16">
        <v>0.42449999999999999</v>
      </c>
    </row>
    <row r="2755" spans="1:3" x14ac:dyDescent="0.3">
      <c r="A2755" s="15">
        <v>96</v>
      </c>
      <c r="B2755" s="15">
        <v>23</v>
      </c>
      <c r="C2755" s="16">
        <v>0.40400000000000003</v>
      </c>
    </row>
    <row r="2756" spans="1:3" x14ac:dyDescent="0.3">
      <c r="A2756" s="15">
        <v>96</v>
      </c>
      <c r="B2756" s="15">
        <v>24</v>
      </c>
      <c r="C2756" s="16">
        <v>0.38390000000000002</v>
      </c>
    </row>
    <row r="2757" spans="1:3" x14ac:dyDescent="0.3">
      <c r="A2757" s="15">
        <v>96</v>
      </c>
      <c r="B2757" s="15">
        <v>25</v>
      </c>
      <c r="C2757" s="16">
        <v>0.36420000000000002</v>
      </c>
    </row>
    <row r="2758" spans="1:3" x14ac:dyDescent="0.3">
      <c r="A2758" s="15">
        <v>96</v>
      </c>
      <c r="B2758" s="15">
        <v>26</v>
      </c>
      <c r="C2758" s="16">
        <v>0.34449999999999997</v>
      </c>
    </row>
    <row r="2759" spans="1:3" x14ac:dyDescent="0.3">
      <c r="A2759" s="15">
        <v>96</v>
      </c>
      <c r="B2759" s="15">
        <v>27</v>
      </c>
      <c r="C2759" s="16">
        <v>0.32500000000000001</v>
      </c>
    </row>
    <row r="2760" spans="1:3" x14ac:dyDescent="0.3">
      <c r="A2760" s="15">
        <v>96</v>
      </c>
      <c r="B2760" s="15">
        <v>28</v>
      </c>
      <c r="C2760" s="16">
        <v>0.3054</v>
      </c>
    </row>
    <row r="2761" spans="1:3" x14ac:dyDescent="0.3">
      <c r="A2761" s="15">
        <v>96</v>
      </c>
      <c r="B2761" s="15">
        <v>29</v>
      </c>
      <c r="C2761" s="16">
        <v>0.28639999999999999</v>
      </c>
    </row>
    <row r="2762" spans="1:3" x14ac:dyDescent="0.3">
      <c r="A2762" s="15">
        <v>96</v>
      </c>
      <c r="B2762" s="15">
        <v>30</v>
      </c>
      <c r="C2762" s="16">
        <v>0.2676</v>
      </c>
    </row>
    <row r="2763" spans="1:3" x14ac:dyDescent="0.3">
      <c r="A2763" s="15">
        <v>96</v>
      </c>
      <c r="B2763" s="15">
        <v>31</v>
      </c>
      <c r="C2763" s="16">
        <v>0.2492</v>
      </c>
    </row>
    <row r="2764" spans="1:3" x14ac:dyDescent="0.3">
      <c r="A2764" s="15">
        <v>96</v>
      </c>
      <c r="B2764" s="15">
        <v>32</v>
      </c>
      <c r="C2764" s="16">
        <v>0.2311</v>
      </c>
    </row>
    <row r="2765" spans="1:3" x14ac:dyDescent="0.3">
      <c r="A2765" s="15">
        <v>96</v>
      </c>
      <c r="B2765" s="15">
        <v>33</v>
      </c>
      <c r="C2765" s="16">
        <v>0.21290000000000001</v>
      </c>
    </row>
    <row r="2766" spans="1:3" x14ac:dyDescent="0.3">
      <c r="A2766" s="15">
        <v>96</v>
      </c>
      <c r="B2766" s="15">
        <v>34</v>
      </c>
      <c r="C2766" s="16">
        <v>0.1946</v>
      </c>
    </row>
    <row r="2767" spans="1:3" x14ac:dyDescent="0.3">
      <c r="A2767" s="15">
        <v>96</v>
      </c>
      <c r="B2767" s="15">
        <v>35</v>
      </c>
      <c r="C2767" s="16">
        <v>0.1759</v>
      </c>
    </row>
    <row r="2768" spans="1:3" x14ac:dyDescent="0.3">
      <c r="A2768" s="15">
        <v>96</v>
      </c>
      <c r="B2768" s="15">
        <v>36</v>
      </c>
      <c r="C2768" s="16">
        <v>0.1583</v>
      </c>
    </row>
    <row r="2769" spans="1:3" x14ac:dyDescent="0.3">
      <c r="A2769" s="15">
        <v>96</v>
      </c>
      <c r="B2769" s="15">
        <v>37</v>
      </c>
      <c r="C2769" s="16">
        <v>0.14080000000000001</v>
      </c>
    </row>
    <row r="2770" spans="1:3" x14ac:dyDescent="0.3">
      <c r="A2770" s="15">
        <v>96</v>
      </c>
      <c r="B2770" s="15">
        <v>38</v>
      </c>
      <c r="C2770" s="16">
        <v>0.12330000000000001</v>
      </c>
    </row>
    <row r="2771" spans="1:3" x14ac:dyDescent="0.3">
      <c r="A2771" s="15">
        <v>96</v>
      </c>
      <c r="B2771" s="15">
        <v>39</v>
      </c>
      <c r="C2771" s="16">
        <v>0.1053</v>
      </c>
    </row>
    <row r="2772" spans="1:3" x14ac:dyDescent="0.3">
      <c r="A2772" s="15">
        <v>96</v>
      </c>
      <c r="B2772" s="15">
        <v>40</v>
      </c>
      <c r="C2772" s="16">
        <v>8.7499999999999994E-2</v>
      </c>
    </row>
    <row r="2773" spans="1:3" x14ac:dyDescent="0.3">
      <c r="A2773" s="15">
        <v>96</v>
      </c>
      <c r="B2773" s="15">
        <v>41</v>
      </c>
      <c r="C2773" s="16">
        <v>7.2499999999999995E-2</v>
      </c>
    </row>
    <row r="2774" spans="1:3" x14ac:dyDescent="0.3">
      <c r="A2774" s="15">
        <v>96</v>
      </c>
      <c r="B2774" s="15">
        <v>42</v>
      </c>
      <c r="C2774" s="16">
        <v>5.67E-2</v>
      </c>
    </row>
    <row r="2775" spans="1:3" x14ac:dyDescent="0.3">
      <c r="A2775" s="15">
        <v>96</v>
      </c>
      <c r="B2775" s="15">
        <v>43</v>
      </c>
      <c r="C2775" s="16">
        <v>4.4200000000000003E-2</v>
      </c>
    </row>
    <row r="2776" spans="1:3" x14ac:dyDescent="0.3">
      <c r="A2776" s="15">
        <v>96</v>
      </c>
      <c r="B2776" s="15">
        <v>44</v>
      </c>
      <c r="C2776" s="16">
        <v>3.2500000000000001E-2</v>
      </c>
    </row>
    <row r="2777" spans="1:3" x14ac:dyDescent="0.3">
      <c r="A2777" s="15">
        <v>96</v>
      </c>
      <c r="B2777" s="15">
        <v>45</v>
      </c>
      <c r="C2777" s="16">
        <v>2.23E-2</v>
      </c>
    </row>
    <row r="2778" spans="1:3" x14ac:dyDescent="0.3">
      <c r="A2778" s="15">
        <v>96</v>
      </c>
      <c r="B2778" s="15">
        <v>46</v>
      </c>
      <c r="C2778" s="16">
        <v>1.44E-2</v>
      </c>
    </row>
    <row r="2779" spans="1:3" x14ac:dyDescent="0.3">
      <c r="A2779" s="15">
        <v>96</v>
      </c>
      <c r="B2779" s="15">
        <v>47</v>
      </c>
      <c r="C2779" s="16">
        <v>0.01</v>
      </c>
    </row>
    <row r="2780" spans="1:3" x14ac:dyDescent="0.3">
      <c r="A2780" s="15">
        <v>96</v>
      </c>
      <c r="B2780" s="15">
        <v>48</v>
      </c>
      <c r="C2780" s="16">
        <v>1.9E-3</v>
      </c>
    </row>
    <row r="2781" spans="1:3" x14ac:dyDescent="0.3">
      <c r="A2781" s="15">
        <v>96</v>
      </c>
      <c r="B2781" s="15">
        <v>49</v>
      </c>
      <c r="C2781" s="16">
        <v>0</v>
      </c>
    </row>
    <row r="2782" spans="1:3" x14ac:dyDescent="0.3">
      <c r="A2782" s="15">
        <v>96</v>
      </c>
      <c r="B2782" s="15">
        <v>50</v>
      </c>
      <c r="C2782" s="16">
        <v>0</v>
      </c>
    </row>
    <row r="2783" spans="1:3" x14ac:dyDescent="0.3">
      <c r="A2783" s="15">
        <v>96</v>
      </c>
      <c r="B2783" s="15">
        <v>51</v>
      </c>
      <c r="C2783" s="16">
        <v>0</v>
      </c>
    </row>
    <row r="2784" spans="1:3" x14ac:dyDescent="0.3">
      <c r="A2784" s="15">
        <v>96</v>
      </c>
      <c r="B2784" s="15">
        <v>52</v>
      </c>
      <c r="C2784" s="16">
        <v>0</v>
      </c>
    </row>
    <row r="2785" spans="1:3" x14ac:dyDescent="0.3">
      <c r="A2785" s="15">
        <v>96</v>
      </c>
      <c r="B2785" s="15">
        <v>53</v>
      </c>
      <c r="C2785" s="16">
        <v>0</v>
      </c>
    </row>
    <row r="2786" spans="1:3" x14ac:dyDescent="0.3">
      <c r="A2786" s="15">
        <v>96</v>
      </c>
      <c r="B2786" s="15">
        <v>54</v>
      </c>
      <c r="C2786" s="16">
        <v>0</v>
      </c>
    </row>
    <row r="2787" spans="1:3" x14ac:dyDescent="0.3">
      <c r="A2787" s="15">
        <v>96</v>
      </c>
      <c r="B2787" s="15">
        <v>55</v>
      </c>
      <c r="C2787" s="16">
        <v>0</v>
      </c>
    </row>
    <row r="2788" spans="1:3" x14ac:dyDescent="0.3">
      <c r="A2788" s="15">
        <v>96</v>
      </c>
      <c r="B2788" s="15">
        <v>56</v>
      </c>
      <c r="C2788" s="16">
        <v>0</v>
      </c>
    </row>
    <row r="2789" spans="1:3" x14ac:dyDescent="0.3">
      <c r="A2789" s="15">
        <v>96</v>
      </c>
      <c r="B2789" s="15">
        <v>57</v>
      </c>
      <c r="C2789" s="16">
        <v>0</v>
      </c>
    </row>
    <row r="2790" spans="1:3" x14ac:dyDescent="0.3">
      <c r="A2790" s="15">
        <v>96</v>
      </c>
      <c r="B2790" s="15">
        <v>58</v>
      </c>
      <c r="C2790" s="16">
        <v>0</v>
      </c>
    </row>
    <row r="2791" spans="1:3" x14ac:dyDescent="0.3">
      <c r="A2791" s="15">
        <v>96</v>
      </c>
      <c r="B2791" s="15">
        <v>59</v>
      </c>
      <c r="C2791" s="16">
        <v>0</v>
      </c>
    </row>
    <row r="2792" spans="1:3" x14ac:dyDescent="0.3">
      <c r="A2792" s="15">
        <v>96</v>
      </c>
      <c r="B2792" s="15">
        <v>60</v>
      </c>
      <c r="C2792" s="16">
        <v>0</v>
      </c>
    </row>
    <row r="2793" spans="1:3" x14ac:dyDescent="0.3">
      <c r="A2793" s="15">
        <v>96</v>
      </c>
      <c r="B2793" s="15">
        <v>61</v>
      </c>
      <c r="C2793" s="16">
        <v>0</v>
      </c>
    </row>
    <row r="2794" spans="1:3" x14ac:dyDescent="0.3">
      <c r="A2794" s="15">
        <v>96</v>
      </c>
      <c r="B2794" s="15">
        <v>62</v>
      </c>
      <c r="C2794" s="16">
        <v>0</v>
      </c>
    </row>
    <row r="2795" spans="1:3" x14ac:dyDescent="0.3">
      <c r="A2795" s="15">
        <v>96</v>
      </c>
      <c r="B2795" s="15">
        <v>63</v>
      </c>
      <c r="C2795" s="16">
        <v>0</v>
      </c>
    </row>
    <row r="2796" spans="1:3" x14ac:dyDescent="0.3">
      <c r="A2796" s="15">
        <v>96</v>
      </c>
      <c r="B2796" s="15">
        <v>64</v>
      </c>
      <c r="C2796" s="16">
        <v>0</v>
      </c>
    </row>
    <row r="2797" spans="1:3" x14ac:dyDescent="0.3">
      <c r="A2797" s="15">
        <v>96</v>
      </c>
      <c r="B2797" s="15">
        <v>65</v>
      </c>
      <c r="C2797" s="16">
        <v>0</v>
      </c>
    </row>
    <row r="2798" spans="1:3" x14ac:dyDescent="0.3">
      <c r="A2798" s="15">
        <v>96</v>
      </c>
      <c r="B2798" s="15">
        <v>66</v>
      </c>
      <c r="C2798" s="16">
        <v>0</v>
      </c>
    </row>
    <row r="2799" spans="1:3" x14ac:dyDescent="0.3">
      <c r="A2799" s="15">
        <v>96</v>
      </c>
      <c r="B2799" s="15">
        <v>67</v>
      </c>
      <c r="C2799" s="16">
        <v>0</v>
      </c>
    </row>
    <row r="2800" spans="1:3" x14ac:dyDescent="0.3">
      <c r="A2800" s="15">
        <v>96</v>
      </c>
      <c r="B2800" s="15">
        <v>68</v>
      </c>
      <c r="C2800" s="16">
        <v>0</v>
      </c>
    </row>
    <row r="2801" spans="1:3" x14ac:dyDescent="0.3">
      <c r="A2801" s="15">
        <v>96</v>
      </c>
      <c r="B2801" s="15">
        <v>69</v>
      </c>
      <c r="C2801" s="16">
        <v>0</v>
      </c>
    </row>
    <row r="2802" spans="1:3" x14ac:dyDescent="0.3">
      <c r="A2802" s="15">
        <v>96</v>
      </c>
      <c r="B2802" s="15">
        <v>70</v>
      </c>
      <c r="C2802" s="16">
        <v>0</v>
      </c>
    </row>
    <row r="2803" spans="1:3" x14ac:dyDescent="0.3">
      <c r="A2803" s="15">
        <v>96</v>
      </c>
      <c r="B2803" s="15">
        <v>71</v>
      </c>
      <c r="C2803" s="16">
        <v>0</v>
      </c>
    </row>
    <row r="2804" spans="1:3" x14ac:dyDescent="0.3">
      <c r="A2804" s="15">
        <v>96</v>
      </c>
      <c r="B2804" s="15">
        <v>72</v>
      </c>
      <c r="C2804" s="16">
        <v>0</v>
      </c>
    </row>
    <row r="2805" spans="1:3" x14ac:dyDescent="0.3">
      <c r="A2805" s="15">
        <v>96</v>
      </c>
      <c r="B2805" s="15">
        <v>73</v>
      </c>
      <c r="C2805" s="16">
        <v>0</v>
      </c>
    </row>
    <row r="2806" spans="1:3" x14ac:dyDescent="0.3">
      <c r="A2806" s="15">
        <v>96</v>
      </c>
      <c r="B2806" s="15">
        <v>74</v>
      </c>
      <c r="C2806" s="16">
        <v>0</v>
      </c>
    </row>
    <row r="2807" spans="1:3" x14ac:dyDescent="0.3">
      <c r="A2807" s="15">
        <v>96</v>
      </c>
      <c r="B2807" s="15">
        <v>75</v>
      </c>
      <c r="C2807" s="16">
        <v>0</v>
      </c>
    </row>
    <row r="2808" spans="1:3" x14ac:dyDescent="0.3">
      <c r="A2808" s="15">
        <v>96</v>
      </c>
      <c r="B2808" s="15">
        <v>76</v>
      </c>
      <c r="C2808" s="16">
        <v>0</v>
      </c>
    </row>
    <row r="2809" spans="1:3" x14ac:dyDescent="0.3">
      <c r="A2809" s="15">
        <v>96</v>
      </c>
      <c r="B2809" s="15">
        <v>77</v>
      </c>
      <c r="C2809" s="16">
        <v>0</v>
      </c>
    </row>
    <row r="2810" spans="1:3" x14ac:dyDescent="0.3">
      <c r="A2810" s="15">
        <v>96</v>
      </c>
      <c r="B2810" s="15">
        <v>78</v>
      </c>
      <c r="C2810" s="16">
        <v>0</v>
      </c>
    </row>
    <row r="2811" spans="1:3" x14ac:dyDescent="0.3">
      <c r="A2811" s="15">
        <v>96</v>
      </c>
      <c r="B2811" s="15">
        <v>79</v>
      </c>
      <c r="C2811" s="16">
        <v>0</v>
      </c>
    </row>
    <row r="2812" spans="1:3" x14ac:dyDescent="0.3">
      <c r="A2812" s="15">
        <v>96</v>
      </c>
      <c r="B2812" s="15">
        <v>80</v>
      </c>
      <c r="C2812" s="16">
        <v>0</v>
      </c>
    </row>
    <row r="2813" spans="1:3" x14ac:dyDescent="0.3">
      <c r="A2813" s="15">
        <v>96</v>
      </c>
      <c r="B2813" s="15">
        <v>81</v>
      </c>
      <c r="C2813" s="16">
        <v>0</v>
      </c>
    </row>
    <row r="2814" spans="1:3" x14ac:dyDescent="0.3">
      <c r="A2814" s="15">
        <v>96</v>
      </c>
      <c r="B2814" s="15">
        <v>82</v>
      </c>
      <c r="C2814" s="16">
        <v>0</v>
      </c>
    </row>
    <row r="2815" spans="1:3" x14ac:dyDescent="0.3">
      <c r="A2815" s="15">
        <v>96</v>
      </c>
      <c r="B2815" s="15">
        <v>83</v>
      </c>
      <c r="C2815" s="16">
        <v>0</v>
      </c>
    </row>
    <row r="2816" spans="1:3" x14ac:dyDescent="0.3">
      <c r="A2816" s="15">
        <v>96</v>
      </c>
      <c r="B2816" s="15">
        <v>84</v>
      </c>
      <c r="C2816" s="16">
        <v>0</v>
      </c>
    </row>
    <row r="2817" spans="1:3" x14ac:dyDescent="0.3">
      <c r="A2817" s="15">
        <v>96</v>
      </c>
      <c r="B2817" s="15">
        <v>85</v>
      </c>
      <c r="C2817" s="16">
        <v>0</v>
      </c>
    </row>
    <row r="2818" spans="1:3" x14ac:dyDescent="0.3">
      <c r="A2818" s="15">
        <v>96</v>
      </c>
      <c r="B2818" s="15">
        <v>86</v>
      </c>
      <c r="C2818" s="16">
        <v>0</v>
      </c>
    </row>
    <row r="2819" spans="1:3" x14ac:dyDescent="0.3">
      <c r="A2819" s="15">
        <v>96</v>
      </c>
      <c r="B2819" s="15">
        <v>87</v>
      </c>
      <c r="C2819" s="16">
        <v>0</v>
      </c>
    </row>
    <row r="2820" spans="1:3" x14ac:dyDescent="0.3">
      <c r="A2820" s="15">
        <v>96</v>
      </c>
      <c r="B2820" s="15">
        <v>88</v>
      </c>
      <c r="C2820" s="16">
        <v>0</v>
      </c>
    </row>
    <row r="2821" spans="1:3" x14ac:dyDescent="0.3">
      <c r="A2821" s="15">
        <v>96</v>
      </c>
      <c r="B2821" s="15">
        <v>89</v>
      </c>
      <c r="C2821" s="16">
        <v>8.8000000000000005E-3</v>
      </c>
    </row>
    <row r="2822" spans="1:3" x14ac:dyDescent="0.3">
      <c r="A2822" s="15">
        <v>96</v>
      </c>
      <c r="B2822" s="15">
        <v>90</v>
      </c>
      <c r="C2822" s="16">
        <v>1.9400000000000001E-2</v>
      </c>
    </row>
    <row r="2823" spans="1:3" x14ac:dyDescent="0.3">
      <c r="A2823" s="15">
        <v>97</v>
      </c>
      <c r="B2823" s="15">
        <v>0</v>
      </c>
      <c r="C2823" s="16">
        <v>0.99170000000000003</v>
      </c>
    </row>
    <row r="2824" spans="1:3" x14ac:dyDescent="0.3">
      <c r="A2824" s="15">
        <v>97</v>
      </c>
      <c r="B2824" s="15">
        <v>1</v>
      </c>
      <c r="C2824" s="16">
        <v>0.96579999999999999</v>
      </c>
    </row>
    <row r="2825" spans="1:3" x14ac:dyDescent="0.3">
      <c r="A2825" s="15">
        <v>97</v>
      </c>
      <c r="B2825" s="15">
        <v>2</v>
      </c>
      <c r="C2825" s="16">
        <v>0.93279999999999996</v>
      </c>
    </row>
    <row r="2826" spans="1:3" x14ac:dyDescent="0.3">
      <c r="A2826" s="15">
        <v>97</v>
      </c>
      <c r="B2826" s="15">
        <v>3</v>
      </c>
      <c r="C2826" s="16">
        <v>0.90059999999999996</v>
      </c>
    </row>
    <row r="2827" spans="1:3" x14ac:dyDescent="0.3">
      <c r="A2827" s="15">
        <v>97</v>
      </c>
      <c r="B2827" s="15">
        <v>4</v>
      </c>
      <c r="C2827" s="16">
        <v>0.86939999999999995</v>
      </c>
    </row>
    <row r="2828" spans="1:3" x14ac:dyDescent="0.3">
      <c r="A2828" s="15">
        <v>97</v>
      </c>
      <c r="B2828" s="15">
        <v>5</v>
      </c>
      <c r="C2828" s="16">
        <v>0.83930000000000005</v>
      </c>
    </row>
    <row r="2829" spans="1:3" x14ac:dyDescent="0.3">
      <c r="A2829" s="15">
        <v>97</v>
      </c>
      <c r="B2829" s="15">
        <v>6</v>
      </c>
      <c r="C2829" s="16">
        <v>0.81</v>
      </c>
    </row>
    <row r="2830" spans="1:3" x14ac:dyDescent="0.3">
      <c r="A2830" s="15">
        <v>97</v>
      </c>
      <c r="B2830" s="15">
        <v>7</v>
      </c>
      <c r="C2830" s="16">
        <v>0.78120000000000001</v>
      </c>
    </row>
    <row r="2831" spans="1:3" x14ac:dyDescent="0.3">
      <c r="A2831" s="15">
        <v>97</v>
      </c>
      <c r="B2831" s="15">
        <v>8</v>
      </c>
      <c r="C2831" s="16">
        <v>0.75360000000000005</v>
      </c>
    </row>
    <row r="2832" spans="1:3" x14ac:dyDescent="0.3">
      <c r="A2832" s="15">
        <v>97</v>
      </c>
      <c r="B2832" s="15">
        <v>9</v>
      </c>
      <c r="C2832" s="16">
        <v>0.72670000000000001</v>
      </c>
    </row>
    <row r="2833" spans="1:3" x14ac:dyDescent="0.3">
      <c r="A2833" s="15">
        <v>97</v>
      </c>
      <c r="B2833" s="15">
        <v>10</v>
      </c>
      <c r="C2833" s="16">
        <v>0.70020000000000004</v>
      </c>
    </row>
    <row r="2834" spans="1:3" x14ac:dyDescent="0.3">
      <c r="A2834" s="15">
        <v>97</v>
      </c>
      <c r="B2834" s="15">
        <v>11</v>
      </c>
      <c r="C2834" s="16">
        <v>0.67459999999999998</v>
      </c>
    </row>
    <row r="2835" spans="1:3" x14ac:dyDescent="0.3">
      <c r="A2835" s="15">
        <v>97</v>
      </c>
      <c r="B2835" s="15">
        <v>12</v>
      </c>
      <c r="C2835" s="16">
        <v>0.64959999999999996</v>
      </c>
    </row>
    <row r="2836" spans="1:3" x14ac:dyDescent="0.3">
      <c r="A2836" s="15">
        <v>97</v>
      </c>
      <c r="B2836" s="15">
        <v>13</v>
      </c>
      <c r="C2836" s="16">
        <v>0.62509999999999999</v>
      </c>
    </row>
    <row r="2837" spans="1:3" x14ac:dyDescent="0.3">
      <c r="A2837" s="15">
        <v>97</v>
      </c>
      <c r="B2837" s="15">
        <v>14</v>
      </c>
      <c r="C2837" s="16">
        <v>0.6008</v>
      </c>
    </row>
    <row r="2838" spans="1:3" x14ac:dyDescent="0.3">
      <c r="A2838" s="15">
        <v>97</v>
      </c>
      <c r="B2838" s="15">
        <v>15</v>
      </c>
      <c r="C2838" s="16">
        <v>0.57769999999999999</v>
      </c>
    </row>
    <row r="2839" spans="1:3" x14ac:dyDescent="0.3">
      <c r="A2839" s="15">
        <v>97</v>
      </c>
      <c r="B2839" s="15">
        <v>16</v>
      </c>
      <c r="C2839" s="16">
        <v>0.55379999999999996</v>
      </c>
    </row>
    <row r="2840" spans="1:3" x14ac:dyDescent="0.3">
      <c r="A2840" s="15">
        <v>97</v>
      </c>
      <c r="B2840" s="15">
        <v>17</v>
      </c>
      <c r="C2840" s="16">
        <v>0.53159999999999996</v>
      </c>
    </row>
    <row r="2841" spans="1:3" x14ac:dyDescent="0.3">
      <c r="A2841" s="15">
        <v>97</v>
      </c>
      <c r="B2841" s="15">
        <v>18</v>
      </c>
      <c r="C2841" s="16">
        <v>0.50980000000000003</v>
      </c>
    </row>
    <row r="2842" spans="1:3" x14ac:dyDescent="0.3">
      <c r="A2842" s="15">
        <v>97</v>
      </c>
      <c r="B2842" s="15">
        <v>19</v>
      </c>
      <c r="C2842" s="16">
        <v>0.48799999999999999</v>
      </c>
    </row>
    <row r="2843" spans="1:3" x14ac:dyDescent="0.3">
      <c r="A2843" s="15">
        <v>97</v>
      </c>
      <c r="B2843" s="15">
        <v>20</v>
      </c>
      <c r="C2843" s="16">
        <v>0.46650000000000003</v>
      </c>
    </row>
    <row r="2844" spans="1:3" x14ac:dyDescent="0.3">
      <c r="A2844" s="15">
        <v>97</v>
      </c>
      <c r="B2844" s="15">
        <v>21</v>
      </c>
      <c r="C2844" s="16">
        <v>0.4456</v>
      </c>
    </row>
    <row r="2845" spans="1:3" x14ac:dyDescent="0.3">
      <c r="A2845" s="15">
        <v>97</v>
      </c>
      <c r="B2845" s="15">
        <v>22</v>
      </c>
      <c r="C2845" s="16">
        <v>0.42449999999999999</v>
      </c>
    </row>
    <row r="2846" spans="1:3" x14ac:dyDescent="0.3">
      <c r="A2846" s="15">
        <v>97</v>
      </c>
      <c r="B2846" s="15">
        <v>23</v>
      </c>
      <c r="C2846" s="16">
        <v>0.40400000000000003</v>
      </c>
    </row>
    <row r="2847" spans="1:3" x14ac:dyDescent="0.3">
      <c r="A2847" s="15">
        <v>97</v>
      </c>
      <c r="B2847" s="15">
        <v>24</v>
      </c>
      <c r="C2847" s="16">
        <v>0.38390000000000002</v>
      </c>
    </row>
    <row r="2848" spans="1:3" x14ac:dyDescent="0.3">
      <c r="A2848" s="15">
        <v>97</v>
      </c>
      <c r="B2848" s="15">
        <v>25</v>
      </c>
      <c r="C2848" s="16">
        <v>0.36399999999999999</v>
      </c>
    </row>
    <row r="2849" spans="1:3" x14ac:dyDescent="0.3">
      <c r="A2849" s="15">
        <v>97</v>
      </c>
      <c r="B2849" s="15">
        <v>26</v>
      </c>
      <c r="C2849" s="16">
        <v>0.34449999999999997</v>
      </c>
    </row>
    <row r="2850" spans="1:3" x14ac:dyDescent="0.3">
      <c r="A2850" s="15">
        <v>97</v>
      </c>
      <c r="B2850" s="15">
        <v>27</v>
      </c>
      <c r="C2850" s="16">
        <v>0.32500000000000001</v>
      </c>
    </row>
    <row r="2851" spans="1:3" x14ac:dyDescent="0.3">
      <c r="A2851" s="15">
        <v>97</v>
      </c>
      <c r="B2851" s="15">
        <v>28</v>
      </c>
      <c r="C2851" s="16">
        <v>0.3054</v>
      </c>
    </row>
    <row r="2852" spans="1:3" x14ac:dyDescent="0.3">
      <c r="A2852" s="15">
        <v>97</v>
      </c>
      <c r="B2852" s="15">
        <v>29</v>
      </c>
      <c r="C2852" s="16">
        <v>0.28639999999999999</v>
      </c>
    </row>
    <row r="2853" spans="1:3" x14ac:dyDescent="0.3">
      <c r="A2853" s="15">
        <v>97</v>
      </c>
      <c r="B2853" s="15">
        <v>30</v>
      </c>
      <c r="C2853" s="16">
        <v>0.2676</v>
      </c>
    </row>
    <row r="2854" spans="1:3" x14ac:dyDescent="0.3">
      <c r="A2854" s="15">
        <v>97</v>
      </c>
      <c r="B2854" s="15">
        <v>31</v>
      </c>
      <c r="C2854" s="16">
        <v>0.2492</v>
      </c>
    </row>
    <row r="2855" spans="1:3" x14ac:dyDescent="0.3">
      <c r="A2855" s="15">
        <v>97</v>
      </c>
      <c r="B2855" s="15">
        <v>32</v>
      </c>
      <c r="C2855" s="16">
        <v>0.2311</v>
      </c>
    </row>
    <row r="2856" spans="1:3" x14ac:dyDescent="0.3">
      <c r="A2856" s="15">
        <v>97</v>
      </c>
      <c r="B2856" s="15">
        <v>33</v>
      </c>
      <c r="C2856" s="16">
        <v>0.21290000000000001</v>
      </c>
    </row>
    <row r="2857" spans="1:3" x14ac:dyDescent="0.3">
      <c r="A2857" s="15">
        <v>97</v>
      </c>
      <c r="B2857" s="15">
        <v>34</v>
      </c>
      <c r="C2857" s="16">
        <v>0.1946</v>
      </c>
    </row>
    <row r="2858" spans="1:3" x14ac:dyDescent="0.3">
      <c r="A2858" s="15">
        <v>97</v>
      </c>
      <c r="B2858" s="15">
        <v>35</v>
      </c>
      <c r="C2858" s="16">
        <v>0.1759</v>
      </c>
    </row>
    <row r="2859" spans="1:3" x14ac:dyDescent="0.3">
      <c r="A2859" s="15">
        <v>97</v>
      </c>
      <c r="B2859" s="15">
        <v>36</v>
      </c>
      <c r="C2859" s="16">
        <v>0.1583</v>
      </c>
    </row>
    <row r="2860" spans="1:3" x14ac:dyDescent="0.3">
      <c r="A2860" s="15">
        <v>97</v>
      </c>
      <c r="B2860" s="15">
        <v>37</v>
      </c>
      <c r="C2860" s="16">
        <v>0.14080000000000001</v>
      </c>
    </row>
    <row r="2861" spans="1:3" x14ac:dyDescent="0.3">
      <c r="A2861" s="15">
        <v>97</v>
      </c>
      <c r="B2861" s="15">
        <v>38</v>
      </c>
      <c r="C2861" s="16">
        <v>0.12330000000000001</v>
      </c>
    </row>
    <row r="2862" spans="1:3" x14ac:dyDescent="0.3">
      <c r="A2862" s="15">
        <v>97</v>
      </c>
      <c r="B2862" s="15">
        <v>39</v>
      </c>
      <c r="C2862" s="16">
        <v>0.105</v>
      </c>
    </row>
    <row r="2863" spans="1:3" x14ac:dyDescent="0.3">
      <c r="A2863" s="15">
        <v>97</v>
      </c>
      <c r="B2863" s="15">
        <v>40</v>
      </c>
      <c r="C2863" s="16">
        <v>8.72E-2</v>
      </c>
    </row>
    <row r="2864" spans="1:3" x14ac:dyDescent="0.3">
      <c r="A2864" s="15">
        <v>97</v>
      </c>
      <c r="B2864" s="15">
        <v>41</v>
      </c>
      <c r="C2864" s="16">
        <v>7.0300000000000001E-2</v>
      </c>
    </row>
    <row r="2865" spans="1:3" x14ac:dyDescent="0.3">
      <c r="A2865" s="15">
        <v>97</v>
      </c>
      <c r="B2865" s="15">
        <v>42</v>
      </c>
      <c r="C2865" s="16">
        <v>5.4199999999999998E-2</v>
      </c>
    </row>
    <row r="2866" spans="1:3" x14ac:dyDescent="0.3">
      <c r="A2866" s="15">
        <v>97</v>
      </c>
      <c r="B2866" s="15">
        <v>43</v>
      </c>
      <c r="C2866" s="16">
        <v>3.9199999999999999E-2</v>
      </c>
    </row>
    <row r="2867" spans="1:3" x14ac:dyDescent="0.3">
      <c r="A2867" s="15">
        <v>97</v>
      </c>
      <c r="B2867" s="15">
        <v>44</v>
      </c>
      <c r="C2867" s="16">
        <v>2.6700000000000002E-2</v>
      </c>
    </row>
    <row r="2868" spans="1:3" x14ac:dyDescent="0.3">
      <c r="A2868" s="15">
        <v>97</v>
      </c>
      <c r="B2868" s="15">
        <v>45</v>
      </c>
      <c r="C2868" s="16">
        <v>1.7399999999999999E-2</v>
      </c>
    </row>
    <row r="2869" spans="1:3" x14ac:dyDescent="0.3">
      <c r="A2869" s="15">
        <v>97</v>
      </c>
      <c r="B2869" s="15">
        <v>46</v>
      </c>
      <c r="C2869" s="16">
        <v>0.01</v>
      </c>
    </row>
    <row r="2870" spans="1:3" x14ac:dyDescent="0.3">
      <c r="A2870" s="15">
        <v>97</v>
      </c>
      <c r="B2870" s="15">
        <v>47</v>
      </c>
      <c r="C2870" s="16">
        <v>2.8E-3</v>
      </c>
    </row>
    <row r="2871" spans="1:3" x14ac:dyDescent="0.3">
      <c r="A2871" s="15">
        <v>97</v>
      </c>
      <c r="B2871" s="15">
        <v>48</v>
      </c>
      <c r="C2871" s="16">
        <v>0</v>
      </c>
    </row>
    <row r="2872" spans="1:3" x14ac:dyDescent="0.3">
      <c r="A2872" s="15">
        <v>97</v>
      </c>
      <c r="B2872" s="15">
        <v>49</v>
      </c>
      <c r="C2872" s="16">
        <v>0</v>
      </c>
    </row>
    <row r="2873" spans="1:3" x14ac:dyDescent="0.3">
      <c r="A2873" s="15">
        <v>97</v>
      </c>
      <c r="B2873" s="15">
        <v>50</v>
      </c>
      <c r="C2873" s="16">
        <v>0</v>
      </c>
    </row>
    <row r="2874" spans="1:3" x14ac:dyDescent="0.3">
      <c r="A2874" s="15">
        <v>97</v>
      </c>
      <c r="B2874" s="15">
        <v>51</v>
      </c>
      <c r="C2874" s="16">
        <v>0</v>
      </c>
    </row>
    <row r="2875" spans="1:3" x14ac:dyDescent="0.3">
      <c r="A2875" s="15">
        <v>97</v>
      </c>
      <c r="B2875" s="15">
        <v>52</v>
      </c>
      <c r="C2875" s="16">
        <v>0</v>
      </c>
    </row>
    <row r="2876" spans="1:3" x14ac:dyDescent="0.3">
      <c r="A2876" s="15">
        <v>97</v>
      </c>
      <c r="B2876" s="15">
        <v>53</v>
      </c>
      <c r="C2876" s="16">
        <v>0</v>
      </c>
    </row>
    <row r="2877" spans="1:3" x14ac:dyDescent="0.3">
      <c r="A2877" s="15">
        <v>97</v>
      </c>
      <c r="B2877" s="15">
        <v>54</v>
      </c>
      <c r="C2877" s="16">
        <v>0</v>
      </c>
    </row>
    <row r="2878" spans="1:3" x14ac:dyDescent="0.3">
      <c r="A2878" s="15">
        <v>97</v>
      </c>
      <c r="B2878" s="15">
        <v>55</v>
      </c>
      <c r="C2878" s="16">
        <v>0</v>
      </c>
    </row>
    <row r="2879" spans="1:3" x14ac:dyDescent="0.3">
      <c r="A2879" s="15">
        <v>97</v>
      </c>
      <c r="B2879" s="15">
        <v>56</v>
      </c>
      <c r="C2879" s="16">
        <v>0</v>
      </c>
    </row>
    <row r="2880" spans="1:3" x14ac:dyDescent="0.3">
      <c r="A2880" s="15">
        <v>97</v>
      </c>
      <c r="B2880" s="15">
        <v>57</v>
      </c>
      <c r="C2880" s="16">
        <v>0</v>
      </c>
    </row>
    <row r="2881" spans="1:3" x14ac:dyDescent="0.3">
      <c r="A2881" s="15">
        <v>97</v>
      </c>
      <c r="B2881" s="15">
        <v>58</v>
      </c>
      <c r="C2881" s="16">
        <v>0</v>
      </c>
    </row>
    <row r="2882" spans="1:3" x14ac:dyDescent="0.3">
      <c r="A2882" s="15">
        <v>97</v>
      </c>
      <c r="B2882" s="15">
        <v>59</v>
      </c>
      <c r="C2882" s="16">
        <v>0</v>
      </c>
    </row>
    <row r="2883" spans="1:3" x14ac:dyDescent="0.3">
      <c r="A2883" s="15">
        <v>97</v>
      </c>
      <c r="B2883" s="15">
        <v>60</v>
      </c>
      <c r="C2883" s="16">
        <v>0</v>
      </c>
    </row>
    <row r="2884" spans="1:3" x14ac:dyDescent="0.3">
      <c r="A2884" s="15">
        <v>97</v>
      </c>
      <c r="B2884" s="15">
        <v>61</v>
      </c>
      <c r="C2884" s="16">
        <v>0</v>
      </c>
    </row>
    <row r="2885" spans="1:3" x14ac:dyDescent="0.3">
      <c r="A2885" s="15">
        <v>97</v>
      </c>
      <c r="B2885" s="15">
        <v>62</v>
      </c>
      <c r="C2885" s="16">
        <v>0</v>
      </c>
    </row>
    <row r="2886" spans="1:3" x14ac:dyDescent="0.3">
      <c r="A2886" s="15">
        <v>97</v>
      </c>
      <c r="B2886" s="15">
        <v>63</v>
      </c>
      <c r="C2886" s="16">
        <v>0</v>
      </c>
    </row>
    <row r="2887" spans="1:3" x14ac:dyDescent="0.3">
      <c r="A2887" s="15">
        <v>97</v>
      </c>
      <c r="B2887" s="15">
        <v>64</v>
      </c>
      <c r="C2887" s="16">
        <v>0</v>
      </c>
    </row>
    <row r="2888" spans="1:3" x14ac:dyDescent="0.3">
      <c r="A2888" s="15">
        <v>97</v>
      </c>
      <c r="B2888" s="15">
        <v>65</v>
      </c>
      <c r="C2888" s="16">
        <v>0</v>
      </c>
    </row>
    <row r="2889" spans="1:3" x14ac:dyDescent="0.3">
      <c r="A2889" s="15">
        <v>97</v>
      </c>
      <c r="B2889" s="15">
        <v>66</v>
      </c>
      <c r="C2889" s="16">
        <v>0</v>
      </c>
    </row>
    <row r="2890" spans="1:3" x14ac:dyDescent="0.3">
      <c r="A2890" s="15">
        <v>97</v>
      </c>
      <c r="B2890" s="15">
        <v>67</v>
      </c>
      <c r="C2890" s="16">
        <v>0</v>
      </c>
    </row>
    <row r="2891" spans="1:3" x14ac:dyDescent="0.3">
      <c r="A2891" s="15">
        <v>97</v>
      </c>
      <c r="B2891" s="15">
        <v>68</v>
      </c>
      <c r="C2891" s="16">
        <v>0</v>
      </c>
    </row>
    <row r="2892" spans="1:3" x14ac:dyDescent="0.3">
      <c r="A2892" s="15">
        <v>97</v>
      </c>
      <c r="B2892" s="15">
        <v>69</v>
      </c>
      <c r="C2892" s="16">
        <v>0</v>
      </c>
    </row>
    <row r="2893" spans="1:3" x14ac:dyDescent="0.3">
      <c r="A2893" s="15">
        <v>97</v>
      </c>
      <c r="B2893" s="15">
        <v>70</v>
      </c>
      <c r="C2893" s="16">
        <v>0</v>
      </c>
    </row>
    <row r="2894" spans="1:3" x14ac:dyDescent="0.3">
      <c r="A2894" s="15">
        <v>97</v>
      </c>
      <c r="B2894" s="15">
        <v>71</v>
      </c>
      <c r="C2894" s="16">
        <v>0</v>
      </c>
    </row>
    <row r="2895" spans="1:3" x14ac:dyDescent="0.3">
      <c r="A2895" s="15">
        <v>97</v>
      </c>
      <c r="B2895" s="15">
        <v>72</v>
      </c>
      <c r="C2895" s="16">
        <v>0</v>
      </c>
    </row>
    <row r="2896" spans="1:3" x14ac:dyDescent="0.3">
      <c r="A2896" s="15">
        <v>97</v>
      </c>
      <c r="B2896" s="15">
        <v>73</v>
      </c>
      <c r="C2896" s="16">
        <v>0</v>
      </c>
    </row>
    <row r="2897" spans="1:3" x14ac:dyDescent="0.3">
      <c r="A2897" s="15">
        <v>97</v>
      </c>
      <c r="B2897" s="15">
        <v>74</v>
      </c>
      <c r="C2897" s="16">
        <v>0</v>
      </c>
    </row>
    <row r="2898" spans="1:3" x14ac:dyDescent="0.3">
      <c r="A2898" s="15">
        <v>97</v>
      </c>
      <c r="B2898" s="15">
        <v>75</v>
      </c>
      <c r="C2898" s="16">
        <v>0</v>
      </c>
    </row>
    <row r="2899" spans="1:3" x14ac:dyDescent="0.3">
      <c r="A2899" s="15">
        <v>97</v>
      </c>
      <c r="B2899" s="15">
        <v>76</v>
      </c>
      <c r="C2899" s="16">
        <v>0</v>
      </c>
    </row>
    <row r="2900" spans="1:3" x14ac:dyDescent="0.3">
      <c r="A2900" s="15">
        <v>97</v>
      </c>
      <c r="B2900" s="15">
        <v>77</v>
      </c>
      <c r="C2900" s="16">
        <v>0</v>
      </c>
    </row>
    <row r="2901" spans="1:3" x14ac:dyDescent="0.3">
      <c r="A2901" s="15">
        <v>97</v>
      </c>
      <c r="B2901" s="15">
        <v>78</v>
      </c>
      <c r="C2901" s="16">
        <v>0</v>
      </c>
    </row>
    <row r="2902" spans="1:3" x14ac:dyDescent="0.3">
      <c r="A2902" s="15">
        <v>97</v>
      </c>
      <c r="B2902" s="15">
        <v>79</v>
      </c>
      <c r="C2902" s="16">
        <v>0</v>
      </c>
    </row>
    <row r="2903" spans="1:3" x14ac:dyDescent="0.3">
      <c r="A2903" s="15">
        <v>97</v>
      </c>
      <c r="B2903" s="15">
        <v>80</v>
      </c>
      <c r="C2903" s="16">
        <v>0</v>
      </c>
    </row>
    <row r="2904" spans="1:3" x14ac:dyDescent="0.3">
      <c r="A2904" s="15">
        <v>97</v>
      </c>
      <c r="B2904" s="15">
        <v>81</v>
      </c>
      <c r="C2904" s="16">
        <v>0</v>
      </c>
    </row>
    <row r="2905" spans="1:3" x14ac:dyDescent="0.3">
      <c r="A2905" s="15">
        <v>97</v>
      </c>
      <c r="B2905" s="15">
        <v>82</v>
      </c>
      <c r="C2905" s="16">
        <v>0</v>
      </c>
    </row>
    <row r="2906" spans="1:3" x14ac:dyDescent="0.3">
      <c r="A2906" s="15">
        <v>97</v>
      </c>
      <c r="B2906" s="15">
        <v>83</v>
      </c>
      <c r="C2906" s="16">
        <v>0</v>
      </c>
    </row>
    <row r="2907" spans="1:3" x14ac:dyDescent="0.3">
      <c r="A2907" s="15">
        <v>97</v>
      </c>
      <c r="B2907" s="15">
        <v>84</v>
      </c>
      <c r="C2907" s="16">
        <v>0</v>
      </c>
    </row>
    <row r="2908" spans="1:3" x14ac:dyDescent="0.3">
      <c r="A2908" s="15">
        <v>97</v>
      </c>
      <c r="B2908" s="15">
        <v>85</v>
      </c>
      <c r="C2908" s="16">
        <v>0</v>
      </c>
    </row>
    <row r="2909" spans="1:3" x14ac:dyDescent="0.3">
      <c r="A2909" s="15">
        <v>97</v>
      </c>
      <c r="B2909" s="15">
        <v>86</v>
      </c>
      <c r="C2909" s="16">
        <v>0</v>
      </c>
    </row>
    <row r="2910" spans="1:3" x14ac:dyDescent="0.3">
      <c r="A2910" s="15">
        <v>97</v>
      </c>
      <c r="B2910" s="15">
        <v>87</v>
      </c>
      <c r="C2910" s="16">
        <v>0</v>
      </c>
    </row>
    <row r="2911" spans="1:3" x14ac:dyDescent="0.3">
      <c r="A2911" s="15">
        <v>97</v>
      </c>
      <c r="B2911" s="15">
        <v>88</v>
      </c>
      <c r="C2911" s="16">
        <v>0</v>
      </c>
    </row>
    <row r="2912" spans="1:3" x14ac:dyDescent="0.3">
      <c r="A2912" s="15">
        <v>97</v>
      </c>
      <c r="B2912" s="15">
        <v>89</v>
      </c>
      <c r="C2912" s="16">
        <v>4.1000000000000003E-3</v>
      </c>
    </row>
    <row r="2913" spans="1:3" x14ac:dyDescent="0.3">
      <c r="A2913" s="15">
        <v>97</v>
      </c>
      <c r="B2913" s="15">
        <v>90</v>
      </c>
      <c r="C2913" s="16">
        <v>1.2500000000000001E-2</v>
      </c>
    </row>
    <row r="2914" spans="1:3" x14ac:dyDescent="0.3">
      <c r="A2914" s="15">
        <v>98</v>
      </c>
      <c r="B2914" s="15">
        <v>0</v>
      </c>
      <c r="C2914" s="16">
        <v>0.99170000000000003</v>
      </c>
    </row>
    <row r="2915" spans="1:3" x14ac:dyDescent="0.3">
      <c r="A2915" s="15">
        <v>98</v>
      </c>
      <c r="B2915" s="15">
        <v>1</v>
      </c>
      <c r="C2915" s="16">
        <v>0.96579999999999999</v>
      </c>
    </row>
    <row r="2916" spans="1:3" x14ac:dyDescent="0.3">
      <c r="A2916" s="15">
        <v>98</v>
      </c>
      <c r="B2916" s="15">
        <v>2</v>
      </c>
      <c r="C2916" s="16">
        <v>0.93279999999999996</v>
      </c>
    </row>
    <row r="2917" spans="1:3" x14ac:dyDescent="0.3">
      <c r="A2917" s="15">
        <v>98</v>
      </c>
      <c r="B2917" s="15">
        <v>3</v>
      </c>
      <c r="C2917" s="16">
        <v>0.90059999999999996</v>
      </c>
    </row>
    <row r="2918" spans="1:3" x14ac:dyDescent="0.3">
      <c r="A2918" s="15">
        <v>98</v>
      </c>
      <c r="B2918" s="15">
        <v>4</v>
      </c>
      <c r="C2918" s="16">
        <v>0.86939999999999995</v>
      </c>
    </row>
    <row r="2919" spans="1:3" x14ac:dyDescent="0.3">
      <c r="A2919" s="15">
        <v>98</v>
      </c>
      <c r="B2919" s="15">
        <v>5</v>
      </c>
      <c r="C2919" s="16">
        <v>0.83930000000000005</v>
      </c>
    </row>
    <row r="2920" spans="1:3" x14ac:dyDescent="0.3">
      <c r="A2920" s="15">
        <v>98</v>
      </c>
      <c r="B2920" s="15">
        <v>6</v>
      </c>
      <c r="C2920" s="16">
        <v>0.81</v>
      </c>
    </row>
    <row r="2921" spans="1:3" x14ac:dyDescent="0.3">
      <c r="A2921" s="15">
        <v>98</v>
      </c>
      <c r="B2921" s="15">
        <v>7</v>
      </c>
      <c r="C2921" s="16">
        <v>0.78120000000000001</v>
      </c>
    </row>
    <row r="2922" spans="1:3" x14ac:dyDescent="0.3">
      <c r="A2922" s="15">
        <v>98</v>
      </c>
      <c r="B2922" s="15">
        <v>8</v>
      </c>
      <c r="C2922" s="16">
        <v>0.75360000000000005</v>
      </c>
    </row>
    <row r="2923" spans="1:3" x14ac:dyDescent="0.3">
      <c r="A2923" s="15">
        <v>98</v>
      </c>
      <c r="B2923" s="15">
        <v>9</v>
      </c>
      <c r="C2923" s="16">
        <v>0.72670000000000001</v>
      </c>
    </row>
    <row r="2924" spans="1:3" x14ac:dyDescent="0.3">
      <c r="A2924" s="15">
        <v>98</v>
      </c>
      <c r="B2924" s="15">
        <v>10</v>
      </c>
      <c r="C2924" s="16">
        <v>0.70020000000000004</v>
      </c>
    </row>
    <row r="2925" spans="1:3" x14ac:dyDescent="0.3">
      <c r="A2925" s="15">
        <v>98</v>
      </c>
      <c r="B2925" s="15">
        <v>11</v>
      </c>
      <c r="C2925" s="16">
        <v>0.67459999999999998</v>
      </c>
    </row>
    <row r="2926" spans="1:3" x14ac:dyDescent="0.3">
      <c r="A2926" s="15">
        <v>98</v>
      </c>
      <c r="B2926" s="15">
        <v>12</v>
      </c>
      <c r="C2926" s="16">
        <v>0.64959999999999996</v>
      </c>
    </row>
    <row r="2927" spans="1:3" x14ac:dyDescent="0.3">
      <c r="A2927" s="15">
        <v>98</v>
      </c>
      <c r="B2927" s="15">
        <v>13</v>
      </c>
      <c r="C2927" s="16">
        <v>0.62509999999999999</v>
      </c>
    </row>
    <row r="2928" spans="1:3" x14ac:dyDescent="0.3">
      <c r="A2928" s="15">
        <v>98</v>
      </c>
      <c r="B2928" s="15">
        <v>14</v>
      </c>
      <c r="C2928" s="16">
        <v>0.6008</v>
      </c>
    </row>
    <row r="2929" spans="1:3" x14ac:dyDescent="0.3">
      <c r="A2929" s="15">
        <v>98</v>
      </c>
      <c r="B2929" s="15">
        <v>15</v>
      </c>
      <c r="C2929" s="16">
        <v>0.57769999999999999</v>
      </c>
    </row>
    <row r="2930" spans="1:3" x14ac:dyDescent="0.3">
      <c r="A2930" s="15">
        <v>98</v>
      </c>
      <c r="B2930" s="15">
        <v>16</v>
      </c>
      <c r="C2930" s="16">
        <v>0.55379999999999996</v>
      </c>
    </row>
    <row r="2931" spans="1:3" x14ac:dyDescent="0.3">
      <c r="A2931" s="15">
        <v>98</v>
      </c>
      <c r="B2931" s="15">
        <v>17</v>
      </c>
      <c r="C2931" s="16">
        <v>0.53159999999999996</v>
      </c>
    </row>
    <row r="2932" spans="1:3" x14ac:dyDescent="0.3">
      <c r="A2932" s="15">
        <v>98</v>
      </c>
      <c r="B2932" s="15">
        <v>18</v>
      </c>
      <c r="C2932" s="16">
        <v>0.50980000000000003</v>
      </c>
    </row>
    <row r="2933" spans="1:3" x14ac:dyDescent="0.3">
      <c r="A2933" s="15">
        <v>98</v>
      </c>
      <c r="B2933" s="15">
        <v>19</v>
      </c>
      <c r="C2933" s="16">
        <v>0.48799999999999999</v>
      </c>
    </row>
    <row r="2934" spans="1:3" x14ac:dyDescent="0.3">
      <c r="A2934" s="15">
        <v>98</v>
      </c>
      <c r="B2934" s="15">
        <v>20</v>
      </c>
      <c r="C2934" s="16">
        <v>0.46650000000000003</v>
      </c>
    </row>
    <row r="2935" spans="1:3" x14ac:dyDescent="0.3">
      <c r="A2935" s="15">
        <v>98</v>
      </c>
      <c r="B2935" s="15">
        <v>21</v>
      </c>
      <c r="C2935" s="16">
        <v>0.4456</v>
      </c>
    </row>
    <row r="2936" spans="1:3" x14ac:dyDescent="0.3">
      <c r="A2936" s="15">
        <v>98</v>
      </c>
      <c r="B2936" s="15">
        <v>22</v>
      </c>
      <c r="C2936" s="16">
        <v>0.42449999999999999</v>
      </c>
    </row>
    <row r="2937" spans="1:3" x14ac:dyDescent="0.3">
      <c r="A2937" s="15">
        <v>98</v>
      </c>
      <c r="B2937" s="15">
        <v>23</v>
      </c>
      <c r="C2937" s="16">
        <v>0.40400000000000003</v>
      </c>
    </row>
    <row r="2938" spans="1:3" x14ac:dyDescent="0.3">
      <c r="A2938" s="15">
        <v>98</v>
      </c>
      <c r="B2938" s="15">
        <v>24</v>
      </c>
      <c r="C2938" s="16">
        <v>0.38390000000000002</v>
      </c>
    </row>
    <row r="2939" spans="1:3" x14ac:dyDescent="0.3">
      <c r="A2939" s="15">
        <v>98</v>
      </c>
      <c r="B2939" s="15">
        <v>25</v>
      </c>
      <c r="C2939" s="16">
        <v>0.36399999999999999</v>
      </c>
    </row>
    <row r="2940" spans="1:3" x14ac:dyDescent="0.3">
      <c r="A2940" s="15">
        <v>98</v>
      </c>
      <c r="B2940" s="15">
        <v>26</v>
      </c>
      <c r="C2940" s="16">
        <v>0.34449999999999997</v>
      </c>
    </row>
    <row r="2941" spans="1:3" x14ac:dyDescent="0.3">
      <c r="A2941" s="15">
        <v>98</v>
      </c>
      <c r="B2941" s="15">
        <v>27</v>
      </c>
      <c r="C2941" s="16">
        <v>0.32500000000000001</v>
      </c>
    </row>
    <row r="2942" spans="1:3" x14ac:dyDescent="0.3">
      <c r="A2942" s="15">
        <v>98</v>
      </c>
      <c r="B2942" s="15">
        <v>28</v>
      </c>
      <c r="C2942" s="16">
        <v>0.3054</v>
      </c>
    </row>
    <row r="2943" spans="1:3" x14ac:dyDescent="0.3">
      <c r="A2943" s="15">
        <v>98</v>
      </c>
      <c r="B2943" s="15">
        <v>29</v>
      </c>
      <c r="C2943" s="16">
        <v>0.28639999999999999</v>
      </c>
    </row>
    <row r="2944" spans="1:3" x14ac:dyDescent="0.3">
      <c r="A2944" s="15">
        <v>98</v>
      </c>
      <c r="B2944" s="15">
        <v>30</v>
      </c>
      <c r="C2944" s="16">
        <v>0.2676</v>
      </c>
    </row>
    <row r="2945" spans="1:3" x14ac:dyDescent="0.3">
      <c r="A2945" s="15">
        <v>98</v>
      </c>
      <c r="B2945" s="15">
        <v>31</v>
      </c>
      <c r="C2945" s="16">
        <v>0.2492</v>
      </c>
    </row>
    <row r="2946" spans="1:3" x14ac:dyDescent="0.3">
      <c r="A2946" s="15">
        <v>98</v>
      </c>
      <c r="B2946" s="15">
        <v>32</v>
      </c>
      <c r="C2946" s="16">
        <v>0.2311</v>
      </c>
    </row>
    <row r="2947" spans="1:3" x14ac:dyDescent="0.3">
      <c r="A2947" s="15">
        <v>98</v>
      </c>
      <c r="B2947" s="15">
        <v>33</v>
      </c>
      <c r="C2947" s="16">
        <v>0.21290000000000001</v>
      </c>
    </row>
    <row r="2948" spans="1:3" x14ac:dyDescent="0.3">
      <c r="A2948" s="15">
        <v>98</v>
      </c>
      <c r="B2948" s="15">
        <v>34</v>
      </c>
      <c r="C2948" s="16">
        <v>0.1946</v>
      </c>
    </row>
    <row r="2949" spans="1:3" x14ac:dyDescent="0.3">
      <c r="A2949" s="15">
        <v>98</v>
      </c>
      <c r="B2949" s="15">
        <v>35</v>
      </c>
      <c r="C2949" s="16">
        <v>0.1759</v>
      </c>
    </row>
    <row r="2950" spans="1:3" x14ac:dyDescent="0.3">
      <c r="A2950" s="15">
        <v>98</v>
      </c>
      <c r="B2950" s="15">
        <v>36</v>
      </c>
      <c r="C2950" s="16">
        <v>0.1583</v>
      </c>
    </row>
    <row r="2951" spans="1:3" x14ac:dyDescent="0.3">
      <c r="A2951" s="15">
        <v>98</v>
      </c>
      <c r="B2951" s="15">
        <v>37</v>
      </c>
      <c r="C2951" s="16">
        <v>0.14080000000000001</v>
      </c>
    </row>
    <row r="2952" spans="1:3" x14ac:dyDescent="0.3">
      <c r="A2952" s="15">
        <v>98</v>
      </c>
      <c r="B2952" s="15">
        <v>38</v>
      </c>
      <c r="C2952" s="16">
        <v>0.12330000000000001</v>
      </c>
    </row>
    <row r="2953" spans="1:3" x14ac:dyDescent="0.3">
      <c r="A2953" s="15">
        <v>98</v>
      </c>
      <c r="B2953" s="15">
        <v>39</v>
      </c>
      <c r="C2953" s="16">
        <v>0.105</v>
      </c>
    </row>
    <row r="2954" spans="1:3" x14ac:dyDescent="0.3">
      <c r="A2954" s="15">
        <v>98</v>
      </c>
      <c r="B2954" s="15">
        <v>40</v>
      </c>
      <c r="C2954" s="16">
        <v>8.72E-2</v>
      </c>
    </row>
    <row r="2955" spans="1:3" x14ac:dyDescent="0.3">
      <c r="A2955" s="15">
        <v>98</v>
      </c>
      <c r="B2955" s="15">
        <v>41</v>
      </c>
      <c r="C2955" s="16">
        <v>7.0000000000000007E-2</v>
      </c>
    </row>
    <row r="2956" spans="1:3" x14ac:dyDescent="0.3">
      <c r="A2956" s="15">
        <v>98</v>
      </c>
      <c r="B2956" s="15">
        <v>42</v>
      </c>
      <c r="C2956" s="16">
        <v>5.3100000000000001E-2</v>
      </c>
    </row>
    <row r="2957" spans="1:3" x14ac:dyDescent="0.3">
      <c r="A2957" s="15">
        <v>98</v>
      </c>
      <c r="B2957" s="15">
        <v>43</v>
      </c>
      <c r="C2957" s="16">
        <v>3.56E-2</v>
      </c>
    </row>
    <row r="2958" spans="1:3" x14ac:dyDescent="0.3">
      <c r="A2958" s="15">
        <v>98</v>
      </c>
      <c r="B2958" s="15">
        <v>44</v>
      </c>
      <c r="C2958" s="16">
        <v>2.2499999999999999E-2</v>
      </c>
    </row>
    <row r="2959" spans="1:3" x14ac:dyDescent="0.3">
      <c r="A2959" s="15">
        <v>98</v>
      </c>
      <c r="B2959" s="15">
        <v>45</v>
      </c>
      <c r="C2959" s="16">
        <v>1.11E-2</v>
      </c>
    </row>
    <row r="2960" spans="1:3" x14ac:dyDescent="0.3">
      <c r="A2960" s="15">
        <v>98</v>
      </c>
      <c r="B2960" s="15">
        <v>46</v>
      </c>
      <c r="C2960" s="16">
        <v>4.1999999999999997E-3</v>
      </c>
    </row>
    <row r="2961" spans="1:3" x14ac:dyDescent="0.3">
      <c r="A2961" s="15">
        <v>98</v>
      </c>
      <c r="B2961" s="15">
        <v>47</v>
      </c>
      <c r="C2961" s="16">
        <v>0</v>
      </c>
    </row>
    <row r="2962" spans="1:3" x14ac:dyDescent="0.3">
      <c r="A2962" s="15">
        <v>98</v>
      </c>
      <c r="B2962" s="15">
        <v>48</v>
      </c>
      <c r="C2962" s="16">
        <v>0</v>
      </c>
    </row>
    <row r="2963" spans="1:3" x14ac:dyDescent="0.3">
      <c r="A2963" s="15">
        <v>98</v>
      </c>
      <c r="B2963" s="15">
        <v>49</v>
      </c>
      <c r="C2963" s="16">
        <v>0</v>
      </c>
    </row>
    <row r="2964" spans="1:3" x14ac:dyDescent="0.3">
      <c r="A2964" s="15">
        <v>98</v>
      </c>
      <c r="B2964" s="15">
        <v>50</v>
      </c>
      <c r="C2964" s="16">
        <v>0</v>
      </c>
    </row>
    <row r="2965" spans="1:3" x14ac:dyDescent="0.3">
      <c r="A2965" s="15">
        <v>98</v>
      </c>
      <c r="B2965" s="15">
        <v>51</v>
      </c>
      <c r="C2965" s="16">
        <v>0</v>
      </c>
    </row>
    <row r="2966" spans="1:3" x14ac:dyDescent="0.3">
      <c r="A2966" s="15">
        <v>98</v>
      </c>
      <c r="B2966" s="15">
        <v>52</v>
      </c>
      <c r="C2966" s="16">
        <v>0</v>
      </c>
    </row>
    <row r="2967" spans="1:3" x14ac:dyDescent="0.3">
      <c r="A2967" s="15">
        <v>98</v>
      </c>
      <c r="B2967" s="15">
        <v>53</v>
      </c>
      <c r="C2967" s="16">
        <v>0</v>
      </c>
    </row>
    <row r="2968" spans="1:3" x14ac:dyDescent="0.3">
      <c r="A2968" s="15">
        <v>98</v>
      </c>
      <c r="B2968" s="15">
        <v>54</v>
      </c>
      <c r="C2968" s="16">
        <v>0</v>
      </c>
    </row>
    <row r="2969" spans="1:3" x14ac:dyDescent="0.3">
      <c r="A2969" s="15">
        <v>98</v>
      </c>
      <c r="B2969" s="15">
        <v>55</v>
      </c>
      <c r="C2969" s="16">
        <v>0</v>
      </c>
    </row>
    <row r="2970" spans="1:3" x14ac:dyDescent="0.3">
      <c r="A2970" s="15">
        <v>98</v>
      </c>
      <c r="B2970" s="15">
        <v>56</v>
      </c>
      <c r="C2970" s="16">
        <v>0</v>
      </c>
    </row>
    <row r="2971" spans="1:3" x14ac:dyDescent="0.3">
      <c r="A2971" s="15">
        <v>98</v>
      </c>
      <c r="B2971" s="15">
        <v>57</v>
      </c>
      <c r="C2971" s="16">
        <v>0</v>
      </c>
    </row>
    <row r="2972" spans="1:3" x14ac:dyDescent="0.3">
      <c r="A2972" s="15">
        <v>98</v>
      </c>
      <c r="B2972" s="15">
        <v>58</v>
      </c>
      <c r="C2972" s="16">
        <v>0</v>
      </c>
    </row>
    <row r="2973" spans="1:3" x14ac:dyDescent="0.3">
      <c r="A2973" s="15">
        <v>98</v>
      </c>
      <c r="B2973" s="15">
        <v>59</v>
      </c>
      <c r="C2973" s="16">
        <v>0</v>
      </c>
    </row>
    <row r="2974" spans="1:3" x14ac:dyDescent="0.3">
      <c r="A2974" s="15">
        <v>98</v>
      </c>
      <c r="B2974" s="15">
        <v>60</v>
      </c>
      <c r="C2974" s="16">
        <v>0</v>
      </c>
    </row>
    <row r="2975" spans="1:3" x14ac:dyDescent="0.3">
      <c r="A2975" s="15">
        <v>98</v>
      </c>
      <c r="B2975" s="15">
        <v>61</v>
      </c>
      <c r="C2975" s="16">
        <v>0</v>
      </c>
    </row>
    <row r="2976" spans="1:3" x14ac:dyDescent="0.3">
      <c r="A2976" s="15">
        <v>98</v>
      </c>
      <c r="B2976" s="15">
        <v>62</v>
      </c>
      <c r="C2976" s="16">
        <v>0</v>
      </c>
    </row>
    <row r="2977" spans="1:3" x14ac:dyDescent="0.3">
      <c r="A2977" s="15">
        <v>98</v>
      </c>
      <c r="B2977" s="15">
        <v>63</v>
      </c>
      <c r="C2977" s="16">
        <v>0</v>
      </c>
    </row>
    <row r="2978" spans="1:3" x14ac:dyDescent="0.3">
      <c r="A2978" s="15">
        <v>98</v>
      </c>
      <c r="B2978" s="15">
        <v>64</v>
      </c>
      <c r="C2978" s="16">
        <v>0</v>
      </c>
    </row>
    <row r="2979" spans="1:3" x14ac:dyDescent="0.3">
      <c r="A2979" s="15">
        <v>98</v>
      </c>
      <c r="B2979" s="15">
        <v>65</v>
      </c>
      <c r="C2979" s="16">
        <v>0</v>
      </c>
    </row>
    <row r="2980" spans="1:3" x14ac:dyDescent="0.3">
      <c r="A2980" s="15">
        <v>98</v>
      </c>
      <c r="B2980" s="15">
        <v>66</v>
      </c>
      <c r="C2980" s="16">
        <v>0</v>
      </c>
    </row>
    <row r="2981" spans="1:3" x14ac:dyDescent="0.3">
      <c r="A2981" s="15">
        <v>98</v>
      </c>
      <c r="B2981" s="15">
        <v>67</v>
      </c>
      <c r="C2981" s="16">
        <v>0</v>
      </c>
    </row>
    <row r="2982" spans="1:3" x14ac:dyDescent="0.3">
      <c r="A2982" s="15">
        <v>98</v>
      </c>
      <c r="B2982" s="15">
        <v>68</v>
      </c>
      <c r="C2982" s="16">
        <v>0</v>
      </c>
    </row>
    <row r="2983" spans="1:3" x14ac:dyDescent="0.3">
      <c r="A2983" s="15">
        <v>98</v>
      </c>
      <c r="B2983" s="15">
        <v>69</v>
      </c>
      <c r="C2983" s="16">
        <v>0</v>
      </c>
    </row>
    <row r="2984" spans="1:3" x14ac:dyDescent="0.3">
      <c r="A2984" s="15">
        <v>98</v>
      </c>
      <c r="B2984" s="15">
        <v>70</v>
      </c>
      <c r="C2984" s="16">
        <v>0</v>
      </c>
    </row>
    <row r="2985" spans="1:3" x14ac:dyDescent="0.3">
      <c r="A2985" s="15">
        <v>98</v>
      </c>
      <c r="B2985" s="15">
        <v>71</v>
      </c>
      <c r="C2985" s="16">
        <v>0</v>
      </c>
    </row>
    <row r="2986" spans="1:3" x14ac:dyDescent="0.3">
      <c r="A2986" s="15">
        <v>98</v>
      </c>
      <c r="B2986" s="15">
        <v>72</v>
      </c>
      <c r="C2986" s="16">
        <v>0</v>
      </c>
    </row>
    <row r="2987" spans="1:3" x14ac:dyDescent="0.3">
      <c r="A2987" s="15">
        <v>98</v>
      </c>
      <c r="B2987" s="15">
        <v>73</v>
      </c>
      <c r="C2987" s="16">
        <v>0</v>
      </c>
    </row>
    <row r="2988" spans="1:3" x14ac:dyDescent="0.3">
      <c r="A2988" s="15">
        <v>98</v>
      </c>
      <c r="B2988" s="15">
        <v>74</v>
      </c>
      <c r="C2988" s="16">
        <v>0</v>
      </c>
    </row>
    <row r="2989" spans="1:3" x14ac:dyDescent="0.3">
      <c r="A2989" s="15">
        <v>98</v>
      </c>
      <c r="B2989" s="15">
        <v>75</v>
      </c>
      <c r="C2989" s="16">
        <v>0</v>
      </c>
    </row>
    <row r="2990" spans="1:3" x14ac:dyDescent="0.3">
      <c r="A2990" s="15">
        <v>98</v>
      </c>
      <c r="B2990" s="15">
        <v>76</v>
      </c>
      <c r="C2990" s="16">
        <v>0</v>
      </c>
    </row>
    <row r="2991" spans="1:3" x14ac:dyDescent="0.3">
      <c r="A2991" s="15">
        <v>98</v>
      </c>
      <c r="B2991" s="15">
        <v>77</v>
      </c>
      <c r="C2991" s="16">
        <v>0</v>
      </c>
    </row>
    <row r="2992" spans="1:3" x14ac:dyDescent="0.3">
      <c r="A2992" s="15">
        <v>98</v>
      </c>
      <c r="B2992" s="15">
        <v>78</v>
      </c>
      <c r="C2992" s="16">
        <v>0</v>
      </c>
    </row>
    <row r="2993" spans="1:3" x14ac:dyDescent="0.3">
      <c r="A2993" s="15">
        <v>98</v>
      </c>
      <c r="B2993" s="15">
        <v>79</v>
      </c>
      <c r="C2993" s="16">
        <v>0</v>
      </c>
    </row>
    <row r="2994" spans="1:3" x14ac:dyDescent="0.3">
      <c r="A2994" s="15">
        <v>98</v>
      </c>
      <c r="B2994" s="15">
        <v>80</v>
      </c>
      <c r="C2994" s="16">
        <v>0</v>
      </c>
    </row>
    <row r="2995" spans="1:3" x14ac:dyDescent="0.3">
      <c r="A2995" s="15">
        <v>98</v>
      </c>
      <c r="B2995" s="15">
        <v>81</v>
      </c>
      <c r="C2995" s="16">
        <v>0</v>
      </c>
    </row>
    <row r="2996" spans="1:3" x14ac:dyDescent="0.3">
      <c r="A2996" s="15">
        <v>98</v>
      </c>
      <c r="B2996" s="15">
        <v>82</v>
      </c>
      <c r="C2996" s="16">
        <v>0</v>
      </c>
    </row>
    <row r="2997" spans="1:3" x14ac:dyDescent="0.3">
      <c r="A2997" s="15">
        <v>98</v>
      </c>
      <c r="B2997" s="15">
        <v>83</v>
      </c>
      <c r="C2997" s="16">
        <v>0</v>
      </c>
    </row>
    <row r="2998" spans="1:3" x14ac:dyDescent="0.3">
      <c r="A2998" s="15">
        <v>98</v>
      </c>
      <c r="B2998" s="15">
        <v>84</v>
      </c>
      <c r="C2998" s="16">
        <v>0</v>
      </c>
    </row>
    <row r="2999" spans="1:3" x14ac:dyDescent="0.3">
      <c r="A2999" s="15">
        <v>98</v>
      </c>
      <c r="B2999" s="15">
        <v>85</v>
      </c>
      <c r="C2999" s="16">
        <v>0</v>
      </c>
    </row>
    <row r="3000" spans="1:3" x14ac:dyDescent="0.3">
      <c r="A3000" s="15">
        <v>98</v>
      </c>
      <c r="B3000" s="15">
        <v>86</v>
      </c>
      <c r="C3000" s="16">
        <v>0</v>
      </c>
    </row>
    <row r="3001" spans="1:3" x14ac:dyDescent="0.3">
      <c r="A3001" s="15">
        <v>98</v>
      </c>
      <c r="B3001" s="15">
        <v>87</v>
      </c>
      <c r="C3001" s="16">
        <v>0</v>
      </c>
    </row>
    <row r="3002" spans="1:3" x14ac:dyDescent="0.3">
      <c r="A3002" s="15">
        <v>98</v>
      </c>
      <c r="B3002" s="15">
        <v>88</v>
      </c>
      <c r="C3002" s="16">
        <v>0</v>
      </c>
    </row>
    <row r="3003" spans="1:3" x14ac:dyDescent="0.3">
      <c r="A3003" s="15">
        <v>98</v>
      </c>
      <c r="B3003" s="15">
        <v>89</v>
      </c>
      <c r="C3003" s="16">
        <v>0</v>
      </c>
    </row>
    <row r="3004" spans="1:3" x14ac:dyDescent="0.3">
      <c r="A3004" s="15">
        <v>98</v>
      </c>
      <c r="B3004" s="15">
        <v>90</v>
      </c>
      <c r="C3004" s="16">
        <v>8.8999999999999999E-3</v>
      </c>
    </row>
    <row r="3005" spans="1:3" x14ac:dyDescent="0.3">
      <c r="A3005" s="15">
        <v>99</v>
      </c>
      <c r="B3005" s="15">
        <v>0</v>
      </c>
      <c r="C3005" s="16">
        <v>0.99170000000000003</v>
      </c>
    </row>
    <row r="3006" spans="1:3" x14ac:dyDescent="0.3">
      <c r="A3006" s="15">
        <v>99</v>
      </c>
      <c r="B3006" s="15">
        <v>1</v>
      </c>
      <c r="C3006" s="16">
        <v>0.96579999999999999</v>
      </c>
    </row>
    <row r="3007" spans="1:3" x14ac:dyDescent="0.3">
      <c r="A3007" s="15">
        <v>99</v>
      </c>
      <c r="B3007" s="15">
        <v>2</v>
      </c>
      <c r="C3007" s="16">
        <v>0.93279999999999996</v>
      </c>
    </row>
    <row r="3008" spans="1:3" x14ac:dyDescent="0.3">
      <c r="A3008" s="15">
        <v>99</v>
      </c>
      <c r="B3008" s="15">
        <v>3</v>
      </c>
      <c r="C3008" s="16">
        <v>0.90059999999999996</v>
      </c>
    </row>
    <row r="3009" spans="1:3" x14ac:dyDescent="0.3">
      <c r="A3009" s="15">
        <v>99</v>
      </c>
      <c r="B3009" s="15">
        <v>4</v>
      </c>
      <c r="C3009" s="16">
        <v>0.86939999999999995</v>
      </c>
    </row>
    <row r="3010" spans="1:3" x14ac:dyDescent="0.3">
      <c r="A3010" s="15">
        <v>99</v>
      </c>
      <c r="B3010" s="15">
        <v>5</v>
      </c>
      <c r="C3010" s="16">
        <v>0.83930000000000005</v>
      </c>
    </row>
    <row r="3011" spans="1:3" x14ac:dyDescent="0.3">
      <c r="A3011" s="15">
        <v>99</v>
      </c>
      <c r="B3011" s="15">
        <v>6</v>
      </c>
      <c r="C3011" s="16">
        <v>0.81</v>
      </c>
    </row>
    <row r="3012" spans="1:3" x14ac:dyDescent="0.3">
      <c r="A3012" s="15">
        <v>99</v>
      </c>
      <c r="B3012" s="15">
        <v>7</v>
      </c>
      <c r="C3012" s="16">
        <v>0.78120000000000001</v>
      </c>
    </row>
    <row r="3013" spans="1:3" x14ac:dyDescent="0.3">
      <c r="A3013" s="15">
        <v>99</v>
      </c>
      <c r="B3013" s="15">
        <v>8</v>
      </c>
      <c r="C3013" s="16">
        <v>0.75360000000000005</v>
      </c>
    </row>
    <row r="3014" spans="1:3" x14ac:dyDescent="0.3">
      <c r="A3014" s="15">
        <v>99</v>
      </c>
      <c r="B3014" s="15">
        <v>9</v>
      </c>
      <c r="C3014" s="16">
        <v>0.72670000000000001</v>
      </c>
    </row>
    <row r="3015" spans="1:3" x14ac:dyDescent="0.3">
      <c r="A3015" s="15">
        <v>99</v>
      </c>
      <c r="B3015" s="15">
        <v>10</v>
      </c>
      <c r="C3015" s="16">
        <v>0.70020000000000004</v>
      </c>
    </row>
    <row r="3016" spans="1:3" x14ac:dyDescent="0.3">
      <c r="A3016" s="15">
        <v>99</v>
      </c>
      <c r="B3016" s="15">
        <v>11</v>
      </c>
      <c r="C3016" s="16">
        <v>0.67459999999999998</v>
      </c>
    </row>
    <row r="3017" spans="1:3" x14ac:dyDescent="0.3">
      <c r="A3017" s="15">
        <v>99</v>
      </c>
      <c r="B3017" s="15">
        <v>12</v>
      </c>
      <c r="C3017" s="16">
        <v>0.64959999999999996</v>
      </c>
    </row>
    <row r="3018" spans="1:3" x14ac:dyDescent="0.3">
      <c r="A3018" s="15">
        <v>99</v>
      </c>
      <c r="B3018" s="15">
        <v>13</v>
      </c>
      <c r="C3018" s="16">
        <v>0.62509999999999999</v>
      </c>
    </row>
    <row r="3019" spans="1:3" x14ac:dyDescent="0.3">
      <c r="A3019" s="15">
        <v>99</v>
      </c>
      <c r="B3019" s="15">
        <v>14</v>
      </c>
      <c r="C3019" s="16">
        <v>0.6008</v>
      </c>
    </row>
    <row r="3020" spans="1:3" x14ac:dyDescent="0.3">
      <c r="A3020" s="15">
        <v>99</v>
      </c>
      <c r="B3020" s="15">
        <v>15</v>
      </c>
      <c r="C3020" s="16">
        <v>0.57769999999999999</v>
      </c>
    </row>
    <row r="3021" spans="1:3" x14ac:dyDescent="0.3">
      <c r="A3021" s="15">
        <v>99</v>
      </c>
      <c r="B3021" s="15">
        <v>16</v>
      </c>
      <c r="C3021" s="16">
        <v>0.55379999999999996</v>
      </c>
    </row>
    <row r="3022" spans="1:3" x14ac:dyDescent="0.3">
      <c r="A3022" s="15">
        <v>99</v>
      </c>
      <c r="B3022" s="15">
        <v>17</v>
      </c>
      <c r="C3022" s="16">
        <v>0.53159999999999996</v>
      </c>
    </row>
    <row r="3023" spans="1:3" x14ac:dyDescent="0.3">
      <c r="A3023" s="15">
        <v>99</v>
      </c>
      <c r="B3023" s="15">
        <v>18</v>
      </c>
      <c r="C3023" s="16">
        <v>0.50980000000000003</v>
      </c>
    </row>
    <row r="3024" spans="1:3" x14ac:dyDescent="0.3">
      <c r="A3024" s="15">
        <v>99</v>
      </c>
      <c r="B3024" s="15">
        <v>19</v>
      </c>
      <c r="C3024" s="16">
        <v>0.48799999999999999</v>
      </c>
    </row>
    <row r="3025" spans="1:3" x14ac:dyDescent="0.3">
      <c r="A3025" s="15">
        <v>99</v>
      </c>
      <c r="B3025" s="15">
        <v>20</v>
      </c>
      <c r="C3025" s="16">
        <v>0.46650000000000003</v>
      </c>
    </row>
    <row r="3026" spans="1:3" x14ac:dyDescent="0.3">
      <c r="A3026" s="15">
        <v>99</v>
      </c>
      <c r="B3026" s="15">
        <v>21</v>
      </c>
      <c r="C3026" s="16">
        <v>0.4456</v>
      </c>
    </row>
    <row r="3027" spans="1:3" x14ac:dyDescent="0.3">
      <c r="A3027" s="15">
        <v>99</v>
      </c>
      <c r="B3027" s="15">
        <v>22</v>
      </c>
      <c r="C3027" s="16">
        <v>0.42449999999999999</v>
      </c>
    </row>
    <row r="3028" spans="1:3" x14ac:dyDescent="0.3">
      <c r="A3028" s="15">
        <v>99</v>
      </c>
      <c r="B3028" s="15">
        <v>23</v>
      </c>
      <c r="C3028" s="16">
        <v>0.40400000000000003</v>
      </c>
    </row>
    <row r="3029" spans="1:3" x14ac:dyDescent="0.3">
      <c r="A3029" s="15">
        <v>99</v>
      </c>
      <c r="B3029" s="15">
        <v>24</v>
      </c>
      <c r="C3029" s="16">
        <v>0.38390000000000002</v>
      </c>
    </row>
    <row r="3030" spans="1:3" x14ac:dyDescent="0.3">
      <c r="A3030" s="15">
        <v>99</v>
      </c>
      <c r="B3030" s="15">
        <v>25</v>
      </c>
      <c r="C3030" s="16">
        <v>0.36399999999999999</v>
      </c>
    </row>
    <row r="3031" spans="1:3" x14ac:dyDescent="0.3">
      <c r="A3031" s="15">
        <v>99</v>
      </c>
      <c r="B3031" s="15">
        <v>26</v>
      </c>
      <c r="C3031" s="16">
        <v>0.34449999999999997</v>
      </c>
    </row>
    <row r="3032" spans="1:3" x14ac:dyDescent="0.3">
      <c r="A3032" s="15">
        <v>99</v>
      </c>
      <c r="B3032" s="15">
        <v>27</v>
      </c>
      <c r="C3032" s="16">
        <v>0.32500000000000001</v>
      </c>
    </row>
    <row r="3033" spans="1:3" x14ac:dyDescent="0.3">
      <c r="A3033" s="15">
        <v>99</v>
      </c>
      <c r="B3033" s="15">
        <v>28</v>
      </c>
      <c r="C3033" s="16">
        <v>0.3054</v>
      </c>
    </row>
    <row r="3034" spans="1:3" x14ac:dyDescent="0.3">
      <c r="A3034" s="15">
        <v>99</v>
      </c>
      <c r="B3034" s="15">
        <v>29</v>
      </c>
      <c r="C3034" s="16">
        <v>0.28639999999999999</v>
      </c>
    </row>
    <row r="3035" spans="1:3" x14ac:dyDescent="0.3">
      <c r="A3035" s="15">
        <v>99</v>
      </c>
      <c r="B3035" s="15">
        <v>30</v>
      </c>
      <c r="C3035" s="16">
        <v>0.2676</v>
      </c>
    </row>
    <row r="3036" spans="1:3" x14ac:dyDescent="0.3">
      <c r="A3036" s="15">
        <v>99</v>
      </c>
      <c r="B3036" s="15">
        <v>31</v>
      </c>
      <c r="C3036" s="16">
        <v>0.2492</v>
      </c>
    </row>
    <row r="3037" spans="1:3" x14ac:dyDescent="0.3">
      <c r="A3037" s="15">
        <v>99</v>
      </c>
      <c r="B3037" s="15">
        <v>32</v>
      </c>
      <c r="C3037" s="16">
        <v>0.2311</v>
      </c>
    </row>
    <row r="3038" spans="1:3" x14ac:dyDescent="0.3">
      <c r="A3038" s="15">
        <v>99</v>
      </c>
      <c r="B3038" s="15">
        <v>33</v>
      </c>
      <c r="C3038" s="16">
        <v>0.21290000000000001</v>
      </c>
    </row>
    <row r="3039" spans="1:3" x14ac:dyDescent="0.3">
      <c r="A3039" s="15">
        <v>99</v>
      </c>
      <c r="B3039" s="15">
        <v>34</v>
      </c>
      <c r="C3039" s="16">
        <v>0.1946</v>
      </c>
    </row>
    <row r="3040" spans="1:3" x14ac:dyDescent="0.3">
      <c r="A3040" s="15">
        <v>99</v>
      </c>
      <c r="B3040" s="15">
        <v>35</v>
      </c>
      <c r="C3040" s="16">
        <v>0.1759</v>
      </c>
    </row>
    <row r="3041" spans="1:3" x14ac:dyDescent="0.3">
      <c r="A3041" s="15">
        <v>99</v>
      </c>
      <c r="B3041" s="15">
        <v>36</v>
      </c>
      <c r="C3041" s="16">
        <v>0.1583</v>
      </c>
    </row>
    <row r="3042" spans="1:3" x14ac:dyDescent="0.3">
      <c r="A3042" s="15">
        <v>99</v>
      </c>
      <c r="B3042" s="15">
        <v>37</v>
      </c>
      <c r="C3042" s="16">
        <v>0.14080000000000001</v>
      </c>
    </row>
    <row r="3043" spans="1:3" x14ac:dyDescent="0.3">
      <c r="A3043" s="15">
        <v>99</v>
      </c>
      <c r="B3043" s="15">
        <v>38</v>
      </c>
      <c r="C3043" s="16">
        <v>0.12330000000000001</v>
      </c>
    </row>
    <row r="3044" spans="1:3" x14ac:dyDescent="0.3">
      <c r="A3044" s="15">
        <v>99</v>
      </c>
      <c r="B3044" s="15">
        <v>39</v>
      </c>
      <c r="C3044" s="16">
        <v>0.105</v>
      </c>
    </row>
    <row r="3045" spans="1:3" x14ac:dyDescent="0.3">
      <c r="A3045" s="15">
        <v>99</v>
      </c>
      <c r="B3045" s="15">
        <v>40</v>
      </c>
      <c r="C3045" s="16">
        <v>8.72E-2</v>
      </c>
    </row>
    <row r="3046" spans="1:3" x14ac:dyDescent="0.3">
      <c r="A3046" s="15">
        <v>99</v>
      </c>
      <c r="B3046" s="15">
        <v>41</v>
      </c>
      <c r="C3046" s="16">
        <v>7.0000000000000007E-2</v>
      </c>
    </row>
    <row r="3047" spans="1:3" x14ac:dyDescent="0.3">
      <c r="A3047" s="15">
        <v>99</v>
      </c>
      <c r="B3047" s="15">
        <v>42</v>
      </c>
      <c r="C3047" s="16">
        <v>5.28E-2</v>
      </c>
    </row>
    <row r="3048" spans="1:3" x14ac:dyDescent="0.3">
      <c r="A3048" s="15">
        <v>99</v>
      </c>
      <c r="B3048" s="15">
        <v>43</v>
      </c>
      <c r="C3048" s="16">
        <v>3.5000000000000003E-2</v>
      </c>
    </row>
    <row r="3049" spans="1:3" x14ac:dyDescent="0.3">
      <c r="A3049" s="15">
        <v>99</v>
      </c>
      <c r="B3049" s="15">
        <v>44</v>
      </c>
      <c r="C3049" s="16">
        <v>1.7500000000000002E-2</v>
      </c>
    </row>
    <row r="3050" spans="1:3" x14ac:dyDescent="0.3">
      <c r="A3050" s="15">
        <v>99</v>
      </c>
      <c r="B3050" s="15">
        <v>45</v>
      </c>
      <c r="C3050" s="16">
        <v>6.3E-3</v>
      </c>
    </row>
    <row r="3051" spans="1:3" x14ac:dyDescent="0.3">
      <c r="A3051" s="15">
        <v>99</v>
      </c>
      <c r="B3051" s="15">
        <v>46</v>
      </c>
      <c r="C3051" s="16">
        <v>0</v>
      </c>
    </row>
    <row r="3052" spans="1:3" x14ac:dyDescent="0.3">
      <c r="A3052" s="15">
        <v>99</v>
      </c>
      <c r="B3052" s="15">
        <v>47</v>
      </c>
      <c r="C3052" s="16">
        <v>0</v>
      </c>
    </row>
    <row r="3053" spans="1:3" x14ac:dyDescent="0.3">
      <c r="A3053" s="15">
        <v>99</v>
      </c>
      <c r="B3053" s="15">
        <v>48</v>
      </c>
      <c r="C3053" s="16">
        <v>0</v>
      </c>
    </row>
    <row r="3054" spans="1:3" x14ac:dyDescent="0.3">
      <c r="A3054" s="15">
        <v>99</v>
      </c>
      <c r="B3054" s="15">
        <v>49</v>
      </c>
      <c r="C3054" s="16">
        <v>0</v>
      </c>
    </row>
    <row r="3055" spans="1:3" x14ac:dyDescent="0.3">
      <c r="A3055" s="15">
        <v>99</v>
      </c>
      <c r="B3055" s="15">
        <v>50</v>
      </c>
      <c r="C3055" s="16">
        <v>0</v>
      </c>
    </row>
    <row r="3056" spans="1:3" x14ac:dyDescent="0.3">
      <c r="A3056" s="15">
        <v>99</v>
      </c>
      <c r="B3056" s="15">
        <v>51</v>
      </c>
      <c r="C3056" s="16">
        <v>0</v>
      </c>
    </row>
    <row r="3057" spans="1:3" x14ac:dyDescent="0.3">
      <c r="A3057" s="15">
        <v>99</v>
      </c>
      <c r="B3057" s="15">
        <v>52</v>
      </c>
      <c r="C3057" s="16">
        <v>0</v>
      </c>
    </row>
    <row r="3058" spans="1:3" x14ac:dyDescent="0.3">
      <c r="A3058" s="15">
        <v>99</v>
      </c>
      <c r="B3058" s="15">
        <v>53</v>
      </c>
      <c r="C3058" s="16">
        <v>0</v>
      </c>
    </row>
    <row r="3059" spans="1:3" x14ac:dyDescent="0.3">
      <c r="A3059" s="15">
        <v>99</v>
      </c>
      <c r="B3059" s="15">
        <v>54</v>
      </c>
      <c r="C3059" s="16">
        <v>0</v>
      </c>
    </row>
    <row r="3060" spans="1:3" x14ac:dyDescent="0.3">
      <c r="A3060" s="15">
        <v>99</v>
      </c>
      <c r="B3060" s="15">
        <v>55</v>
      </c>
      <c r="C3060" s="16">
        <v>0</v>
      </c>
    </row>
    <row r="3061" spans="1:3" x14ac:dyDescent="0.3">
      <c r="A3061" s="15">
        <v>99</v>
      </c>
      <c r="B3061" s="15">
        <v>56</v>
      </c>
      <c r="C3061" s="16">
        <v>0</v>
      </c>
    </row>
    <row r="3062" spans="1:3" x14ac:dyDescent="0.3">
      <c r="A3062" s="15">
        <v>99</v>
      </c>
      <c r="B3062" s="15">
        <v>57</v>
      </c>
      <c r="C3062" s="16">
        <v>0</v>
      </c>
    </row>
    <row r="3063" spans="1:3" x14ac:dyDescent="0.3">
      <c r="A3063" s="15">
        <v>99</v>
      </c>
      <c r="B3063" s="15">
        <v>58</v>
      </c>
      <c r="C3063" s="16">
        <v>0</v>
      </c>
    </row>
    <row r="3064" spans="1:3" x14ac:dyDescent="0.3">
      <c r="A3064" s="15">
        <v>99</v>
      </c>
      <c r="B3064" s="15">
        <v>59</v>
      </c>
      <c r="C3064" s="16">
        <v>0</v>
      </c>
    </row>
    <row r="3065" spans="1:3" x14ac:dyDescent="0.3">
      <c r="A3065" s="15">
        <v>99</v>
      </c>
      <c r="B3065" s="15">
        <v>60</v>
      </c>
      <c r="C3065" s="16">
        <v>0</v>
      </c>
    </row>
    <row r="3066" spans="1:3" x14ac:dyDescent="0.3">
      <c r="A3066" s="15">
        <v>99</v>
      </c>
      <c r="B3066" s="15">
        <v>61</v>
      </c>
      <c r="C3066" s="16">
        <v>0</v>
      </c>
    </row>
    <row r="3067" spans="1:3" x14ac:dyDescent="0.3">
      <c r="A3067" s="15">
        <v>99</v>
      </c>
      <c r="B3067" s="15">
        <v>62</v>
      </c>
      <c r="C3067" s="16">
        <v>0</v>
      </c>
    </row>
    <row r="3068" spans="1:3" x14ac:dyDescent="0.3">
      <c r="A3068" s="15">
        <v>99</v>
      </c>
      <c r="B3068" s="15">
        <v>63</v>
      </c>
      <c r="C3068" s="16">
        <v>0</v>
      </c>
    </row>
    <row r="3069" spans="1:3" x14ac:dyDescent="0.3">
      <c r="A3069" s="15">
        <v>99</v>
      </c>
      <c r="B3069" s="15">
        <v>64</v>
      </c>
      <c r="C3069" s="16">
        <v>0</v>
      </c>
    </row>
    <row r="3070" spans="1:3" x14ac:dyDescent="0.3">
      <c r="A3070" s="15">
        <v>99</v>
      </c>
      <c r="B3070" s="15">
        <v>65</v>
      </c>
      <c r="C3070" s="16">
        <v>0</v>
      </c>
    </row>
    <row r="3071" spans="1:3" x14ac:dyDescent="0.3">
      <c r="A3071" s="15">
        <v>99</v>
      </c>
      <c r="B3071" s="15">
        <v>66</v>
      </c>
      <c r="C3071" s="16">
        <v>0</v>
      </c>
    </row>
    <row r="3072" spans="1:3" x14ac:dyDescent="0.3">
      <c r="A3072" s="15">
        <v>99</v>
      </c>
      <c r="B3072" s="15">
        <v>67</v>
      </c>
      <c r="C3072" s="16">
        <v>0</v>
      </c>
    </row>
    <row r="3073" spans="1:3" x14ac:dyDescent="0.3">
      <c r="A3073" s="15">
        <v>99</v>
      </c>
      <c r="B3073" s="15">
        <v>68</v>
      </c>
      <c r="C3073" s="16">
        <v>0</v>
      </c>
    </row>
    <row r="3074" spans="1:3" x14ac:dyDescent="0.3">
      <c r="A3074" s="15">
        <v>99</v>
      </c>
      <c r="B3074" s="15">
        <v>69</v>
      </c>
      <c r="C3074" s="16">
        <v>0</v>
      </c>
    </row>
    <row r="3075" spans="1:3" x14ac:dyDescent="0.3">
      <c r="A3075" s="15">
        <v>99</v>
      </c>
      <c r="B3075" s="15">
        <v>70</v>
      </c>
      <c r="C3075" s="16">
        <v>0</v>
      </c>
    </row>
    <row r="3076" spans="1:3" x14ac:dyDescent="0.3">
      <c r="A3076" s="15">
        <v>99</v>
      </c>
      <c r="B3076" s="15">
        <v>71</v>
      </c>
      <c r="C3076" s="16">
        <v>0</v>
      </c>
    </row>
    <row r="3077" spans="1:3" x14ac:dyDescent="0.3">
      <c r="A3077" s="15">
        <v>99</v>
      </c>
      <c r="B3077" s="15">
        <v>72</v>
      </c>
      <c r="C3077" s="16">
        <v>0</v>
      </c>
    </row>
    <row r="3078" spans="1:3" x14ac:dyDescent="0.3">
      <c r="A3078" s="15">
        <v>99</v>
      </c>
      <c r="B3078" s="15">
        <v>73</v>
      </c>
      <c r="C3078" s="16">
        <v>0</v>
      </c>
    </row>
    <row r="3079" spans="1:3" x14ac:dyDescent="0.3">
      <c r="A3079" s="15">
        <v>99</v>
      </c>
      <c r="B3079" s="15">
        <v>74</v>
      </c>
      <c r="C3079" s="16">
        <v>0</v>
      </c>
    </row>
    <row r="3080" spans="1:3" x14ac:dyDescent="0.3">
      <c r="A3080" s="15">
        <v>99</v>
      </c>
      <c r="B3080" s="15">
        <v>75</v>
      </c>
      <c r="C3080" s="16">
        <v>0</v>
      </c>
    </row>
    <row r="3081" spans="1:3" x14ac:dyDescent="0.3">
      <c r="A3081" s="15">
        <v>99</v>
      </c>
      <c r="B3081" s="15">
        <v>76</v>
      </c>
      <c r="C3081" s="16">
        <v>0</v>
      </c>
    </row>
    <row r="3082" spans="1:3" x14ac:dyDescent="0.3">
      <c r="A3082" s="15">
        <v>99</v>
      </c>
      <c r="B3082" s="15">
        <v>77</v>
      </c>
      <c r="C3082" s="16">
        <v>0</v>
      </c>
    </row>
    <row r="3083" spans="1:3" x14ac:dyDescent="0.3">
      <c r="A3083" s="15">
        <v>99</v>
      </c>
      <c r="B3083" s="15">
        <v>78</v>
      </c>
      <c r="C3083" s="16">
        <v>0</v>
      </c>
    </row>
    <row r="3084" spans="1:3" x14ac:dyDescent="0.3">
      <c r="A3084" s="15">
        <v>99</v>
      </c>
      <c r="B3084" s="15">
        <v>79</v>
      </c>
      <c r="C3084" s="16">
        <v>0</v>
      </c>
    </row>
    <row r="3085" spans="1:3" x14ac:dyDescent="0.3">
      <c r="A3085" s="15">
        <v>99</v>
      </c>
      <c r="B3085" s="15">
        <v>80</v>
      </c>
      <c r="C3085" s="16">
        <v>0</v>
      </c>
    </row>
    <row r="3086" spans="1:3" x14ac:dyDescent="0.3">
      <c r="A3086" s="15">
        <v>99</v>
      </c>
      <c r="B3086" s="15">
        <v>81</v>
      </c>
      <c r="C3086" s="16">
        <v>0</v>
      </c>
    </row>
    <row r="3087" spans="1:3" x14ac:dyDescent="0.3">
      <c r="A3087" s="15">
        <v>99</v>
      </c>
      <c r="B3087" s="15">
        <v>82</v>
      </c>
      <c r="C3087" s="16">
        <v>0</v>
      </c>
    </row>
    <row r="3088" spans="1:3" x14ac:dyDescent="0.3">
      <c r="A3088" s="15">
        <v>99</v>
      </c>
      <c r="B3088" s="15">
        <v>83</v>
      </c>
      <c r="C3088" s="16">
        <v>0</v>
      </c>
    </row>
    <row r="3089" spans="1:3" x14ac:dyDescent="0.3">
      <c r="A3089" s="15">
        <v>99</v>
      </c>
      <c r="B3089" s="15">
        <v>84</v>
      </c>
      <c r="C3089" s="16">
        <v>0</v>
      </c>
    </row>
    <row r="3090" spans="1:3" x14ac:dyDescent="0.3">
      <c r="A3090" s="15">
        <v>99</v>
      </c>
      <c r="B3090" s="15">
        <v>85</v>
      </c>
      <c r="C3090" s="16">
        <v>0</v>
      </c>
    </row>
    <row r="3091" spans="1:3" x14ac:dyDescent="0.3">
      <c r="A3091" s="15">
        <v>99</v>
      </c>
      <c r="B3091" s="15">
        <v>86</v>
      </c>
      <c r="C3091" s="16">
        <v>0</v>
      </c>
    </row>
    <row r="3092" spans="1:3" x14ac:dyDescent="0.3">
      <c r="A3092" s="15">
        <v>99</v>
      </c>
      <c r="B3092" s="15">
        <v>87</v>
      </c>
      <c r="C3092" s="16">
        <v>0</v>
      </c>
    </row>
    <row r="3093" spans="1:3" x14ac:dyDescent="0.3">
      <c r="A3093" s="15">
        <v>99</v>
      </c>
      <c r="B3093" s="15">
        <v>88</v>
      </c>
      <c r="C3093" s="16">
        <v>0</v>
      </c>
    </row>
    <row r="3094" spans="1:3" x14ac:dyDescent="0.3">
      <c r="A3094" s="15">
        <v>99</v>
      </c>
      <c r="B3094" s="15">
        <v>89</v>
      </c>
      <c r="C3094" s="16">
        <v>0</v>
      </c>
    </row>
    <row r="3095" spans="1:3" x14ac:dyDescent="0.3">
      <c r="A3095" s="15">
        <v>99</v>
      </c>
      <c r="B3095" s="15">
        <v>90</v>
      </c>
      <c r="C3095" s="16">
        <v>1.4E-3</v>
      </c>
    </row>
    <row r="3096" spans="1:3" x14ac:dyDescent="0.3">
      <c r="A3096" s="15">
        <v>100</v>
      </c>
      <c r="B3096" s="15">
        <v>0</v>
      </c>
      <c r="C3096" s="16">
        <v>0.99170000000000003</v>
      </c>
    </row>
    <row r="3097" spans="1:3" x14ac:dyDescent="0.3">
      <c r="A3097" s="15">
        <v>100</v>
      </c>
      <c r="B3097" s="15">
        <v>1</v>
      </c>
      <c r="C3097" s="16">
        <v>0.96579999999999999</v>
      </c>
    </row>
    <row r="3098" spans="1:3" x14ac:dyDescent="0.3">
      <c r="A3098" s="15">
        <v>100</v>
      </c>
      <c r="B3098" s="15">
        <v>2</v>
      </c>
      <c r="C3098" s="16">
        <v>0.93279999999999996</v>
      </c>
    </row>
    <row r="3099" spans="1:3" x14ac:dyDescent="0.3">
      <c r="A3099" s="15">
        <v>100</v>
      </c>
      <c r="B3099" s="15">
        <v>3</v>
      </c>
      <c r="C3099" s="16">
        <v>0.90059999999999996</v>
      </c>
    </row>
    <row r="3100" spans="1:3" x14ac:dyDescent="0.3">
      <c r="A3100" s="15">
        <v>100</v>
      </c>
      <c r="B3100" s="15">
        <v>4</v>
      </c>
      <c r="C3100" s="16">
        <v>0.86939999999999995</v>
      </c>
    </row>
    <row r="3101" spans="1:3" x14ac:dyDescent="0.3">
      <c r="A3101" s="15">
        <v>100</v>
      </c>
      <c r="B3101" s="15">
        <v>5</v>
      </c>
      <c r="C3101" s="16">
        <v>0.83930000000000005</v>
      </c>
    </row>
    <row r="3102" spans="1:3" x14ac:dyDescent="0.3">
      <c r="A3102" s="15">
        <v>100</v>
      </c>
      <c r="B3102" s="15">
        <v>6</v>
      </c>
      <c r="C3102" s="16">
        <v>0.81</v>
      </c>
    </row>
    <row r="3103" spans="1:3" x14ac:dyDescent="0.3">
      <c r="A3103" s="15">
        <v>100</v>
      </c>
      <c r="B3103" s="15">
        <v>7</v>
      </c>
      <c r="C3103" s="16">
        <v>0.78120000000000001</v>
      </c>
    </row>
    <row r="3104" spans="1:3" x14ac:dyDescent="0.3">
      <c r="A3104" s="15">
        <v>100</v>
      </c>
      <c r="B3104" s="15">
        <v>8</v>
      </c>
      <c r="C3104" s="16">
        <v>0.75360000000000005</v>
      </c>
    </row>
    <row r="3105" spans="1:3" x14ac:dyDescent="0.3">
      <c r="A3105" s="15">
        <v>100</v>
      </c>
      <c r="B3105" s="15">
        <v>9</v>
      </c>
      <c r="C3105" s="16">
        <v>0.72670000000000001</v>
      </c>
    </row>
    <row r="3106" spans="1:3" x14ac:dyDescent="0.3">
      <c r="A3106" s="15">
        <v>100</v>
      </c>
      <c r="B3106" s="15">
        <v>10</v>
      </c>
      <c r="C3106" s="16">
        <v>0.70020000000000004</v>
      </c>
    </row>
    <row r="3107" spans="1:3" x14ac:dyDescent="0.3">
      <c r="A3107" s="15">
        <v>100</v>
      </c>
      <c r="B3107" s="15">
        <v>11</v>
      </c>
      <c r="C3107" s="16">
        <v>0.67459999999999998</v>
      </c>
    </row>
    <row r="3108" spans="1:3" x14ac:dyDescent="0.3">
      <c r="A3108" s="15">
        <v>100</v>
      </c>
      <c r="B3108" s="15">
        <v>12</v>
      </c>
      <c r="C3108" s="16">
        <v>0.64959999999999996</v>
      </c>
    </row>
    <row r="3109" spans="1:3" x14ac:dyDescent="0.3">
      <c r="A3109" s="15">
        <v>100</v>
      </c>
      <c r="B3109" s="15">
        <v>13</v>
      </c>
      <c r="C3109" s="16">
        <v>0.62490000000000001</v>
      </c>
    </row>
    <row r="3110" spans="1:3" x14ac:dyDescent="0.3">
      <c r="A3110" s="15">
        <v>100</v>
      </c>
      <c r="B3110" s="15">
        <v>14</v>
      </c>
      <c r="C3110" s="16">
        <v>0.6008</v>
      </c>
    </row>
    <row r="3111" spans="1:3" x14ac:dyDescent="0.3">
      <c r="A3111" s="15">
        <v>100</v>
      </c>
      <c r="B3111" s="15">
        <v>15</v>
      </c>
      <c r="C3111" s="16">
        <v>0.57769999999999999</v>
      </c>
    </row>
    <row r="3112" spans="1:3" x14ac:dyDescent="0.3">
      <c r="A3112" s="15">
        <v>100</v>
      </c>
      <c r="B3112" s="15">
        <v>16</v>
      </c>
      <c r="C3112" s="16">
        <v>0.55379999999999996</v>
      </c>
    </row>
    <row r="3113" spans="1:3" x14ac:dyDescent="0.3">
      <c r="A3113" s="15">
        <v>100</v>
      </c>
      <c r="B3113" s="15">
        <v>17</v>
      </c>
      <c r="C3113" s="16">
        <v>0.53159999999999996</v>
      </c>
    </row>
    <row r="3114" spans="1:3" x14ac:dyDescent="0.3">
      <c r="A3114" s="15">
        <v>100</v>
      </c>
      <c r="B3114" s="15">
        <v>18</v>
      </c>
      <c r="C3114" s="16">
        <v>0.50980000000000003</v>
      </c>
    </row>
    <row r="3115" spans="1:3" x14ac:dyDescent="0.3">
      <c r="A3115" s="15">
        <v>100</v>
      </c>
      <c r="B3115" s="15">
        <v>19</v>
      </c>
      <c r="C3115" s="16">
        <v>0.48799999999999999</v>
      </c>
    </row>
    <row r="3116" spans="1:3" x14ac:dyDescent="0.3">
      <c r="A3116" s="15">
        <v>100</v>
      </c>
      <c r="B3116" s="15">
        <v>20</v>
      </c>
      <c r="C3116" s="16">
        <v>0.46650000000000003</v>
      </c>
    </row>
    <row r="3117" spans="1:3" x14ac:dyDescent="0.3">
      <c r="A3117" s="15">
        <v>100</v>
      </c>
      <c r="B3117" s="15">
        <v>21</v>
      </c>
      <c r="C3117" s="16">
        <v>0.4456</v>
      </c>
    </row>
    <row r="3118" spans="1:3" x14ac:dyDescent="0.3">
      <c r="A3118" s="15">
        <v>100</v>
      </c>
      <c r="B3118" s="15">
        <v>22</v>
      </c>
      <c r="C3118" s="16">
        <v>0.42449999999999999</v>
      </c>
    </row>
    <row r="3119" spans="1:3" x14ac:dyDescent="0.3">
      <c r="A3119" s="15">
        <v>100</v>
      </c>
      <c r="B3119" s="15">
        <v>23</v>
      </c>
      <c r="C3119" s="16">
        <v>0.40400000000000003</v>
      </c>
    </row>
    <row r="3120" spans="1:3" x14ac:dyDescent="0.3">
      <c r="A3120" s="15">
        <v>100</v>
      </c>
      <c r="B3120" s="15">
        <v>24</v>
      </c>
      <c r="C3120" s="16">
        <v>0.38390000000000002</v>
      </c>
    </row>
    <row r="3121" spans="1:3" x14ac:dyDescent="0.3">
      <c r="A3121" s="15">
        <v>100</v>
      </c>
      <c r="B3121" s="15">
        <v>25</v>
      </c>
      <c r="C3121" s="16">
        <v>0.36399999999999999</v>
      </c>
    </row>
    <row r="3122" spans="1:3" x14ac:dyDescent="0.3">
      <c r="A3122" s="15">
        <v>100</v>
      </c>
      <c r="B3122" s="15">
        <v>26</v>
      </c>
      <c r="C3122" s="16">
        <v>0.34449999999999997</v>
      </c>
    </row>
    <row r="3123" spans="1:3" x14ac:dyDescent="0.3">
      <c r="A3123" s="15">
        <v>100</v>
      </c>
      <c r="B3123" s="15">
        <v>27</v>
      </c>
      <c r="C3123" s="16">
        <v>0.32500000000000001</v>
      </c>
    </row>
    <row r="3124" spans="1:3" x14ac:dyDescent="0.3">
      <c r="A3124" s="15">
        <v>100</v>
      </c>
      <c r="B3124" s="15">
        <v>28</v>
      </c>
      <c r="C3124" s="16">
        <v>0.3054</v>
      </c>
    </row>
    <row r="3125" spans="1:3" x14ac:dyDescent="0.3">
      <c r="A3125" s="15">
        <v>100</v>
      </c>
      <c r="B3125" s="15">
        <v>29</v>
      </c>
      <c r="C3125" s="16">
        <v>0.28639999999999999</v>
      </c>
    </row>
    <row r="3126" spans="1:3" x14ac:dyDescent="0.3">
      <c r="A3126" s="15">
        <v>100</v>
      </c>
      <c r="B3126" s="15">
        <v>30</v>
      </c>
      <c r="C3126" s="16">
        <v>0.2676</v>
      </c>
    </row>
    <row r="3127" spans="1:3" x14ac:dyDescent="0.3">
      <c r="A3127" s="15">
        <v>100</v>
      </c>
      <c r="B3127" s="15">
        <v>31</v>
      </c>
      <c r="C3127" s="16">
        <v>0.2492</v>
      </c>
    </row>
    <row r="3128" spans="1:3" x14ac:dyDescent="0.3">
      <c r="A3128" s="15">
        <v>100</v>
      </c>
      <c r="B3128" s="15">
        <v>32</v>
      </c>
      <c r="C3128" s="16">
        <v>0.2311</v>
      </c>
    </row>
    <row r="3129" spans="1:3" x14ac:dyDescent="0.3">
      <c r="A3129" s="15">
        <v>100</v>
      </c>
      <c r="B3129" s="15">
        <v>33</v>
      </c>
      <c r="C3129" s="16">
        <v>0.21290000000000001</v>
      </c>
    </row>
    <row r="3130" spans="1:3" x14ac:dyDescent="0.3">
      <c r="A3130" s="15">
        <v>100</v>
      </c>
      <c r="B3130" s="15">
        <v>34</v>
      </c>
      <c r="C3130" s="16">
        <v>0.1946</v>
      </c>
    </row>
    <row r="3131" spans="1:3" x14ac:dyDescent="0.3">
      <c r="A3131" s="15">
        <v>100</v>
      </c>
      <c r="B3131" s="15">
        <v>35</v>
      </c>
      <c r="C3131" s="16">
        <v>0.1759</v>
      </c>
    </row>
    <row r="3132" spans="1:3" x14ac:dyDescent="0.3">
      <c r="A3132" s="15">
        <v>100</v>
      </c>
      <c r="B3132" s="15">
        <v>36</v>
      </c>
      <c r="C3132" s="16">
        <v>0.1583</v>
      </c>
    </row>
    <row r="3133" spans="1:3" x14ac:dyDescent="0.3">
      <c r="A3133" s="15">
        <v>100</v>
      </c>
      <c r="B3133" s="15">
        <v>37</v>
      </c>
      <c r="C3133" s="16">
        <v>0.14080000000000001</v>
      </c>
    </row>
    <row r="3134" spans="1:3" x14ac:dyDescent="0.3">
      <c r="A3134" s="15">
        <v>100</v>
      </c>
      <c r="B3134" s="15">
        <v>38</v>
      </c>
      <c r="C3134" s="16">
        <v>0.1231</v>
      </c>
    </row>
    <row r="3135" spans="1:3" x14ac:dyDescent="0.3">
      <c r="A3135" s="15">
        <v>100</v>
      </c>
      <c r="B3135" s="15">
        <v>39</v>
      </c>
      <c r="C3135" s="16">
        <v>0.105</v>
      </c>
    </row>
    <row r="3136" spans="1:3" x14ac:dyDescent="0.3">
      <c r="A3136" s="15">
        <v>100</v>
      </c>
      <c r="B3136" s="15">
        <v>40</v>
      </c>
      <c r="C3136" s="16">
        <v>8.72E-2</v>
      </c>
    </row>
    <row r="3137" spans="1:3" x14ac:dyDescent="0.3">
      <c r="A3137" s="15">
        <v>100</v>
      </c>
      <c r="B3137" s="15">
        <v>41</v>
      </c>
      <c r="C3137" s="16">
        <v>7.0000000000000007E-2</v>
      </c>
    </row>
    <row r="3138" spans="1:3" x14ac:dyDescent="0.3">
      <c r="A3138" s="15">
        <v>100</v>
      </c>
      <c r="B3138" s="15">
        <v>42</v>
      </c>
      <c r="C3138" s="16">
        <v>5.28E-2</v>
      </c>
    </row>
    <row r="3139" spans="1:3" x14ac:dyDescent="0.3">
      <c r="A3139" s="15">
        <v>100</v>
      </c>
      <c r="B3139" s="15">
        <v>43</v>
      </c>
      <c r="C3139" s="16">
        <v>3.5000000000000003E-2</v>
      </c>
    </row>
    <row r="3140" spans="1:3" x14ac:dyDescent="0.3">
      <c r="A3140" s="15">
        <v>100</v>
      </c>
      <c r="B3140" s="15">
        <v>44</v>
      </c>
      <c r="C3140" s="16">
        <v>1.6899999999999998E-2</v>
      </c>
    </row>
    <row r="3141" spans="1:3" x14ac:dyDescent="0.3">
      <c r="A3141" s="15">
        <v>100</v>
      </c>
      <c r="B3141" s="15">
        <v>45</v>
      </c>
      <c r="C3141" s="16">
        <v>2E-3</v>
      </c>
    </row>
    <row r="3142" spans="1:3" x14ac:dyDescent="0.3">
      <c r="A3142" s="15">
        <v>100</v>
      </c>
      <c r="B3142" s="15">
        <v>46</v>
      </c>
      <c r="C3142" s="16">
        <v>0</v>
      </c>
    </row>
    <row r="3143" spans="1:3" x14ac:dyDescent="0.3">
      <c r="A3143" s="15">
        <v>100</v>
      </c>
      <c r="B3143" s="15">
        <v>47</v>
      </c>
      <c r="C3143" s="16">
        <v>0</v>
      </c>
    </row>
    <row r="3144" spans="1:3" x14ac:dyDescent="0.3">
      <c r="A3144" s="15">
        <v>100</v>
      </c>
      <c r="B3144" s="15">
        <v>48</v>
      </c>
      <c r="C3144" s="16">
        <v>0</v>
      </c>
    </row>
    <row r="3145" spans="1:3" x14ac:dyDescent="0.3">
      <c r="A3145" s="15">
        <v>100</v>
      </c>
      <c r="B3145" s="15">
        <v>49</v>
      </c>
      <c r="C3145" s="16">
        <v>0</v>
      </c>
    </row>
    <row r="3146" spans="1:3" x14ac:dyDescent="0.3">
      <c r="A3146" s="15">
        <v>100</v>
      </c>
      <c r="B3146" s="15">
        <v>50</v>
      </c>
      <c r="C3146" s="16">
        <v>0</v>
      </c>
    </row>
    <row r="3147" spans="1:3" x14ac:dyDescent="0.3">
      <c r="A3147" s="15">
        <v>100</v>
      </c>
      <c r="B3147" s="15">
        <v>51</v>
      </c>
      <c r="C3147" s="16">
        <v>0</v>
      </c>
    </row>
    <row r="3148" spans="1:3" x14ac:dyDescent="0.3">
      <c r="A3148" s="15">
        <v>100</v>
      </c>
      <c r="B3148" s="15">
        <v>52</v>
      </c>
      <c r="C3148" s="16">
        <v>0</v>
      </c>
    </row>
    <row r="3149" spans="1:3" x14ac:dyDescent="0.3">
      <c r="A3149" s="15">
        <v>100</v>
      </c>
      <c r="B3149" s="15">
        <v>53</v>
      </c>
      <c r="C3149" s="16">
        <v>0</v>
      </c>
    </row>
    <row r="3150" spans="1:3" x14ac:dyDescent="0.3">
      <c r="A3150" s="15">
        <v>100</v>
      </c>
      <c r="B3150" s="15">
        <v>54</v>
      </c>
      <c r="C3150" s="16">
        <v>0</v>
      </c>
    </row>
    <row r="3151" spans="1:3" x14ac:dyDescent="0.3">
      <c r="A3151" s="15">
        <v>100</v>
      </c>
      <c r="B3151" s="15">
        <v>55</v>
      </c>
      <c r="C3151" s="16">
        <v>0</v>
      </c>
    </row>
    <row r="3152" spans="1:3" x14ac:dyDescent="0.3">
      <c r="A3152" s="15">
        <v>100</v>
      </c>
      <c r="B3152" s="15">
        <v>56</v>
      </c>
      <c r="C3152" s="16">
        <v>0</v>
      </c>
    </row>
    <row r="3153" spans="1:3" x14ac:dyDescent="0.3">
      <c r="A3153" s="15">
        <v>100</v>
      </c>
      <c r="B3153" s="15">
        <v>57</v>
      </c>
      <c r="C3153" s="16">
        <v>0</v>
      </c>
    </row>
    <row r="3154" spans="1:3" x14ac:dyDescent="0.3">
      <c r="A3154" s="15">
        <v>100</v>
      </c>
      <c r="B3154" s="15">
        <v>58</v>
      </c>
      <c r="C3154" s="16">
        <v>0</v>
      </c>
    </row>
    <row r="3155" spans="1:3" x14ac:dyDescent="0.3">
      <c r="A3155" s="15">
        <v>100</v>
      </c>
      <c r="B3155" s="15">
        <v>59</v>
      </c>
      <c r="C3155" s="16">
        <v>0</v>
      </c>
    </row>
    <row r="3156" spans="1:3" x14ac:dyDescent="0.3">
      <c r="A3156" s="15">
        <v>100</v>
      </c>
      <c r="B3156" s="15">
        <v>60</v>
      </c>
      <c r="C3156" s="16">
        <v>0</v>
      </c>
    </row>
    <row r="3157" spans="1:3" x14ac:dyDescent="0.3">
      <c r="A3157" s="15">
        <v>100</v>
      </c>
      <c r="B3157" s="15">
        <v>61</v>
      </c>
      <c r="C3157" s="16">
        <v>0</v>
      </c>
    </row>
    <row r="3158" spans="1:3" x14ac:dyDescent="0.3">
      <c r="A3158" s="15">
        <v>100</v>
      </c>
      <c r="B3158" s="15">
        <v>62</v>
      </c>
      <c r="C3158" s="16">
        <v>0</v>
      </c>
    </row>
    <row r="3159" spans="1:3" x14ac:dyDescent="0.3">
      <c r="A3159" s="15">
        <v>100</v>
      </c>
      <c r="B3159" s="15">
        <v>63</v>
      </c>
      <c r="C3159" s="16">
        <v>0</v>
      </c>
    </row>
    <row r="3160" spans="1:3" x14ac:dyDescent="0.3">
      <c r="A3160" s="15">
        <v>100</v>
      </c>
      <c r="B3160" s="15">
        <v>64</v>
      </c>
      <c r="C3160" s="16">
        <v>0</v>
      </c>
    </row>
    <row r="3161" spans="1:3" x14ac:dyDescent="0.3">
      <c r="A3161" s="15">
        <v>100</v>
      </c>
      <c r="B3161" s="15">
        <v>65</v>
      </c>
      <c r="C3161" s="16">
        <v>0</v>
      </c>
    </row>
    <row r="3162" spans="1:3" x14ac:dyDescent="0.3">
      <c r="A3162" s="15">
        <v>100</v>
      </c>
      <c r="B3162" s="15">
        <v>66</v>
      </c>
      <c r="C3162" s="16">
        <v>0</v>
      </c>
    </row>
    <row r="3163" spans="1:3" x14ac:dyDescent="0.3">
      <c r="A3163" s="15">
        <v>100</v>
      </c>
      <c r="B3163" s="15">
        <v>67</v>
      </c>
      <c r="C3163" s="16">
        <v>0</v>
      </c>
    </row>
    <row r="3164" spans="1:3" x14ac:dyDescent="0.3">
      <c r="A3164" s="15">
        <v>100</v>
      </c>
      <c r="B3164" s="15">
        <v>68</v>
      </c>
      <c r="C3164" s="16">
        <v>0</v>
      </c>
    </row>
    <row r="3165" spans="1:3" x14ac:dyDescent="0.3">
      <c r="A3165" s="15">
        <v>100</v>
      </c>
      <c r="B3165" s="15">
        <v>69</v>
      </c>
      <c r="C3165" s="16">
        <v>0</v>
      </c>
    </row>
    <row r="3166" spans="1:3" x14ac:dyDescent="0.3">
      <c r="A3166" s="15">
        <v>100</v>
      </c>
      <c r="B3166" s="15">
        <v>70</v>
      </c>
      <c r="C3166" s="16">
        <v>0</v>
      </c>
    </row>
    <row r="3167" spans="1:3" x14ac:dyDescent="0.3">
      <c r="A3167" s="15">
        <v>100</v>
      </c>
      <c r="B3167" s="15">
        <v>71</v>
      </c>
      <c r="C3167" s="16">
        <v>0</v>
      </c>
    </row>
    <row r="3168" spans="1:3" x14ac:dyDescent="0.3">
      <c r="A3168" s="15">
        <v>100</v>
      </c>
      <c r="B3168" s="15">
        <v>72</v>
      </c>
      <c r="C3168" s="16">
        <v>0</v>
      </c>
    </row>
    <row r="3169" spans="1:3" x14ac:dyDescent="0.3">
      <c r="A3169" s="15">
        <v>100</v>
      </c>
      <c r="B3169" s="15">
        <v>73</v>
      </c>
      <c r="C3169" s="16">
        <v>0</v>
      </c>
    </row>
    <row r="3170" spans="1:3" x14ac:dyDescent="0.3">
      <c r="A3170" s="15">
        <v>100</v>
      </c>
      <c r="B3170" s="15">
        <v>74</v>
      </c>
      <c r="C3170" s="16">
        <v>0</v>
      </c>
    </row>
    <row r="3171" spans="1:3" x14ac:dyDescent="0.3">
      <c r="A3171" s="15">
        <v>100</v>
      </c>
      <c r="B3171" s="15">
        <v>75</v>
      </c>
      <c r="C3171" s="16">
        <v>0</v>
      </c>
    </row>
    <row r="3172" spans="1:3" x14ac:dyDescent="0.3">
      <c r="A3172" s="15">
        <v>100</v>
      </c>
      <c r="B3172" s="15">
        <v>76</v>
      </c>
      <c r="C3172" s="16">
        <v>0</v>
      </c>
    </row>
    <row r="3173" spans="1:3" x14ac:dyDescent="0.3">
      <c r="A3173" s="15">
        <v>100</v>
      </c>
      <c r="B3173" s="15">
        <v>77</v>
      </c>
      <c r="C3173" s="16">
        <v>0</v>
      </c>
    </row>
    <row r="3174" spans="1:3" x14ac:dyDescent="0.3">
      <c r="A3174" s="15">
        <v>100</v>
      </c>
      <c r="B3174" s="15">
        <v>78</v>
      </c>
      <c r="C3174" s="16">
        <v>0</v>
      </c>
    </row>
    <row r="3175" spans="1:3" x14ac:dyDescent="0.3">
      <c r="A3175" s="15">
        <v>100</v>
      </c>
      <c r="B3175" s="15">
        <v>79</v>
      </c>
      <c r="C3175" s="16">
        <v>0</v>
      </c>
    </row>
    <row r="3176" spans="1:3" x14ac:dyDescent="0.3">
      <c r="A3176" s="15">
        <v>100</v>
      </c>
      <c r="B3176" s="15">
        <v>80</v>
      </c>
      <c r="C3176" s="16">
        <v>0</v>
      </c>
    </row>
    <row r="3177" spans="1:3" x14ac:dyDescent="0.3">
      <c r="A3177" s="15">
        <v>100</v>
      </c>
      <c r="B3177" s="15">
        <v>81</v>
      </c>
      <c r="C3177" s="16">
        <v>0</v>
      </c>
    </row>
    <row r="3178" spans="1:3" x14ac:dyDescent="0.3">
      <c r="A3178" s="15">
        <v>100</v>
      </c>
      <c r="B3178" s="15">
        <v>82</v>
      </c>
      <c r="C3178" s="16">
        <v>0</v>
      </c>
    </row>
    <row r="3179" spans="1:3" x14ac:dyDescent="0.3">
      <c r="A3179" s="15">
        <v>100</v>
      </c>
      <c r="B3179" s="15">
        <v>83</v>
      </c>
      <c r="C3179" s="16">
        <v>0</v>
      </c>
    </row>
    <row r="3180" spans="1:3" x14ac:dyDescent="0.3">
      <c r="A3180" s="15">
        <v>100</v>
      </c>
      <c r="B3180" s="15">
        <v>84</v>
      </c>
      <c r="C3180" s="16">
        <v>0</v>
      </c>
    </row>
    <row r="3181" spans="1:3" x14ac:dyDescent="0.3">
      <c r="A3181" s="15">
        <v>100</v>
      </c>
      <c r="B3181" s="15">
        <v>85</v>
      </c>
      <c r="C3181" s="16">
        <v>0</v>
      </c>
    </row>
    <row r="3182" spans="1:3" x14ac:dyDescent="0.3">
      <c r="A3182" s="15">
        <v>100</v>
      </c>
      <c r="B3182" s="15">
        <v>86</v>
      </c>
      <c r="C3182" s="16">
        <v>0</v>
      </c>
    </row>
    <row r="3183" spans="1:3" x14ac:dyDescent="0.3">
      <c r="A3183" s="15">
        <v>100</v>
      </c>
      <c r="B3183" s="15">
        <v>87</v>
      </c>
      <c r="C3183" s="16">
        <v>0</v>
      </c>
    </row>
    <row r="3184" spans="1:3" x14ac:dyDescent="0.3">
      <c r="A3184" s="15">
        <v>100</v>
      </c>
      <c r="B3184" s="15">
        <v>88</v>
      </c>
      <c r="C3184" s="16">
        <v>0</v>
      </c>
    </row>
    <row r="3185" spans="1:3" x14ac:dyDescent="0.3">
      <c r="A3185" s="15">
        <v>100</v>
      </c>
      <c r="B3185" s="15">
        <v>89</v>
      </c>
      <c r="C3185" s="16">
        <v>0</v>
      </c>
    </row>
    <row r="3186" spans="1:3" x14ac:dyDescent="0.3">
      <c r="A3186" s="15">
        <v>100</v>
      </c>
      <c r="B3186" s="15">
        <v>90</v>
      </c>
      <c r="C3186" s="16">
        <v>0</v>
      </c>
    </row>
  </sheetData>
  <pageMargins left="0.7" right="0.7" top="0.75" bottom="0.75" header="0.3" footer="0.3"/>
  <pageSetup paperSize="9" orientation="portrait" r:id="rId2"/>
  <drawing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C6077-EAEF-497D-962B-5B5FD83146BF}">
  <sheetPr codeName="Sheet8"/>
  <dimension ref="A1:AH2549"/>
  <sheetViews>
    <sheetView topLeftCell="H88" zoomScale="115" zoomScaleNormal="115" workbookViewId="0">
      <selection activeCell="U118" sqref="U118"/>
    </sheetView>
  </sheetViews>
  <sheetFormatPr defaultRowHeight="14.4" x14ac:dyDescent="0.3"/>
  <cols>
    <col min="1" max="1" width="11.5546875" customWidth="1"/>
    <col min="3" max="3" width="9.88671875" customWidth="1"/>
    <col min="5" max="5" width="16.6640625" bestFit="1" customWidth="1"/>
    <col min="6" max="6" width="15.5546875" bestFit="1" customWidth="1"/>
    <col min="7" max="11" width="12" bestFit="1" customWidth="1"/>
    <col min="12" max="12" width="11" bestFit="1" customWidth="1"/>
    <col min="13" max="26" width="12" bestFit="1" customWidth="1"/>
    <col min="27" max="27" width="11" bestFit="1" customWidth="1"/>
    <col min="28" max="35" width="12" bestFit="1" customWidth="1"/>
    <col min="36" max="39" width="7" bestFit="1" customWidth="1"/>
    <col min="40" max="42" width="8" bestFit="1" customWidth="1"/>
    <col min="43" max="43" width="7" bestFit="1" customWidth="1"/>
    <col min="44" max="45" width="10.77734375" bestFit="1" customWidth="1"/>
    <col min="46" max="46" width="6" bestFit="1" customWidth="1"/>
    <col min="47" max="47" width="10.77734375" bestFit="1" customWidth="1"/>
    <col min="48" max="49" width="7" bestFit="1" customWidth="1"/>
    <col min="50" max="50" width="6" bestFit="1" customWidth="1"/>
    <col min="51" max="57" width="7" bestFit="1" customWidth="1"/>
    <col min="58" max="59" width="8" bestFit="1" customWidth="1"/>
    <col min="60" max="60" width="10.77734375" bestFit="1" customWidth="1"/>
    <col min="61" max="72" width="6" bestFit="1" customWidth="1"/>
    <col min="73" max="73" width="4" bestFit="1" customWidth="1"/>
    <col min="74" max="81" width="6" bestFit="1" customWidth="1"/>
    <col min="82" max="83" width="5" bestFit="1" customWidth="1"/>
    <col min="84" max="84" width="6" bestFit="1" customWidth="1"/>
    <col min="85" max="85" width="5" bestFit="1" customWidth="1"/>
    <col min="86" max="94" width="6" bestFit="1" customWidth="1"/>
    <col min="95" max="95" width="5" bestFit="1" customWidth="1"/>
    <col min="96" max="107" width="6" bestFit="1" customWidth="1"/>
    <col min="108" max="108" width="4" bestFit="1" customWidth="1"/>
    <col min="109" max="109" width="7" bestFit="1" customWidth="1"/>
    <col min="110" max="111" width="6" bestFit="1" customWidth="1"/>
    <col min="112" max="112" width="5" bestFit="1" customWidth="1"/>
    <col min="113" max="140" width="6" bestFit="1" customWidth="1"/>
    <col min="141" max="141" width="5" bestFit="1" customWidth="1"/>
    <col min="142" max="149" width="6" bestFit="1" customWidth="1"/>
    <col min="150" max="150" width="5" bestFit="1" customWidth="1"/>
    <col min="151" max="156" width="6" bestFit="1" customWidth="1"/>
    <col min="157" max="158" width="3" bestFit="1" customWidth="1"/>
    <col min="159" max="159" width="7" bestFit="1" customWidth="1"/>
    <col min="160" max="160" width="5" bestFit="1" customWidth="1"/>
    <col min="161" max="165" width="6" bestFit="1" customWidth="1"/>
    <col min="166" max="166" width="4" bestFit="1" customWidth="1"/>
    <col min="167" max="173" width="6" bestFit="1" customWidth="1"/>
    <col min="174" max="174" width="5" bestFit="1" customWidth="1"/>
    <col min="175" max="177" width="6" bestFit="1" customWidth="1"/>
    <col min="178" max="178" width="4" bestFit="1" customWidth="1"/>
    <col min="179" max="188" width="6" bestFit="1" customWidth="1"/>
    <col min="189" max="189" width="5" bestFit="1" customWidth="1"/>
    <col min="190" max="195" width="6" bestFit="1" customWidth="1"/>
    <col min="196" max="196" width="5" bestFit="1" customWidth="1"/>
    <col min="197" max="201" width="6" bestFit="1" customWidth="1"/>
    <col min="202" max="202" width="5" bestFit="1" customWidth="1"/>
    <col min="203" max="205" width="6" bestFit="1" customWidth="1"/>
    <col min="206" max="207" width="3" bestFit="1" customWidth="1"/>
    <col min="208" max="208" width="7" bestFit="1" customWidth="1"/>
    <col min="209" max="212" width="6" bestFit="1" customWidth="1"/>
    <col min="213" max="213" width="4" bestFit="1" customWidth="1"/>
    <col min="214" max="216" width="6" bestFit="1" customWidth="1"/>
    <col min="217" max="217" width="5" bestFit="1" customWidth="1"/>
    <col min="218" max="221" width="6" bestFit="1" customWidth="1"/>
    <col min="222" max="223" width="5" bestFit="1" customWidth="1"/>
    <col min="224" max="225" width="6" bestFit="1" customWidth="1"/>
    <col min="226" max="226" width="5" bestFit="1" customWidth="1"/>
    <col min="227" max="228" width="6" bestFit="1" customWidth="1"/>
    <col min="229" max="229" width="5" bestFit="1" customWidth="1"/>
    <col min="230" max="234" width="6" bestFit="1" customWidth="1"/>
    <col min="235" max="235" width="5" bestFit="1" customWidth="1"/>
    <col min="236" max="243" width="6" bestFit="1" customWidth="1"/>
    <col min="244" max="244" width="5" bestFit="1" customWidth="1"/>
    <col min="245" max="245" width="6" bestFit="1" customWidth="1"/>
    <col min="246" max="246" width="5" bestFit="1" customWidth="1"/>
    <col min="247" max="247" width="6" bestFit="1" customWidth="1"/>
    <col min="248" max="248" width="5" bestFit="1" customWidth="1"/>
    <col min="249" max="253" width="6" bestFit="1" customWidth="1"/>
    <col min="254" max="257" width="3" bestFit="1" customWidth="1"/>
    <col min="258" max="258" width="7" bestFit="1" customWidth="1"/>
    <col min="259" max="260" width="6" bestFit="1" customWidth="1"/>
    <col min="261" max="261" width="5" bestFit="1" customWidth="1"/>
    <col min="262" max="276" width="6" bestFit="1" customWidth="1"/>
    <col min="277" max="277" width="5" bestFit="1" customWidth="1"/>
    <col min="278" max="298" width="6" bestFit="1" customWidth="1"/>
    <col min="299" max="299" width="5" bestFit="1" customWidth="1"/>
    <col min="300" max="302" width="6" bestFit="1" customWidth="1"/>
    <col min="303" max="307" width="3" bestFit="1" customWidth="1"/>
    <col min="308" max="308" width="6.6640625" bestFit="1" customWidth="1"/>
    <col min="309" max="315" width="6" bestFit="1" customWidth="1"/>
    <col min="316" max="316" width="5" bestFit="1" customWidth="1"/>
    <col min="317" max="318" width="6" bestFit="1" customWidth="1"/>
    <col min="319" max="319" width="5" bestFit="1" customWidth="1"/>
    <col min="320" max="322" width="6" bestFit="1" customWidth="1"/>
    <col min="323" max="323" width="5" bestFit="1" customWidth="1"/>
    <col min="324" max="342" width="6" bestFit="1" customWidth="1"/>
    <col min="343" max="343" width="5" bestFit="1" customWidth="1"/>
    <col min="344" max="344" width="6" bestFit="1" customWidth="1"/>
    <col min="345" max="345" width="5" bestFit="1" customWidth="1"/>
    <col min="346" max="346" width="6" bestFit="1" customWidth="1"/>
    <col min="347" max="347" width="5" bestFit="1" customWidth="1"/>
    <col min="348" max="352" width="6" bestFit="1" customWidth="1"/>
    <col min="353" max="356" width="3" bestFit="1" customWidth="1"/>
    <col min="357" max="357" width="7" bestFit="1" customWidth="1"/>
    <col min="358" max="358" width="5" bestFit="1" customWidth="1"/>
    <col min="359" max="381" width="6" bestFit="1" customWidth="1"/>
    <col min="382" max="382" width="5" bestFit="1" customWidth="1"/>
    <col min="383" max="394" width="6" bestFit="1" customWidth="1"/>
    <col min="395" max="395" width="5" bestFit="1" customWidth="1"/>
    <col min="396" max="399" width="6" bestFit="1" customWidth="1"/>
    <col min="400" max="405" width="3" bestFit="1" customWidth="1"/>
    <col min="406" max="406" width="7" bestFit="1" customWidth="1"/>
    <col min="407" max="408" width="6" bestFit="1" customWidth="1"/>
    <col min="409" max="409" width="5" bestFit="1" customWidth="1"/>
    <col min="410" max="435" width="6" bestFit="1" customWidth="1"/>
    <col min="436" max="436" width="5" bestFit="1" customWidth="1"/>
    <col min="437" max="437" width="6" bestFit="1" customWidth="1"/>
    <col min="438" max="438" width="5" bestFit="1" customWidth="1"/>
    <col min="439" max="447" width="6" bestFit="1" customWidth="1"/>
    <col min="448" max="448" width="3" bestFit="1" customWidth="1"/>
    <col min="449" max="449" width="6" bestFit="1" customWidth="1"/>
    <col min="450" max="451" width="3" bestFit="1" customWidth="1"/>
    <col min="452" max="452" width="7" bestFit="1" customWidth="1"/>
    <col min="453" max="455" width="6" bestFit="1" customWidth="1"/>
    <col min="456" max="456" width="5" bestFit="1" customWidth="1"/>
    <col min="457" max="459" width="6" bestFit="1" customWidth="1"/>
    <col min="460" max="460" width="5" bestFit="1" customWidth="1"/>
    <col min="461" max="469" width="6" bestFit="1" customWidth="1"/>
    <col min="470" max="470" width="5" bestFit="1" customWidth="1"/>
    <col min="471" max="480" width="6" bestFit="1" customWidth="1"/>
    <col min="481" max="481" width="5" bestFit="1" customWidth="1"/>
    <col min="482" max="484" width="6" bestFit="1" customWidth="1"/>
    <col min="485" max="485" width="5" bestFit="1" customWidth="1"/>
    <col min="486" max="486" width="6" bestFit="1" customWidth="1"/>
    <col min="487" max="487" width="5" bestFit="1" customWidth="1"/>
    <col min="488" max="491" width="6" bestFit="1" customWidth="1"/>
    <col min="492" max="496" width="3" bestFit="1" customWidth="1"/>
    <col min="497" max="497" width="7" bestFit="1" customWidth="1"/>
    <col min="498" max="501" width="6" bestFit="1" customWidth="1"/>
    <col min="502" max="502" width="5" bestFit="1" customWidth="1"/>
    <col min="503" max="509" width="6" bestFit="1" customWidth="1"/>
    <col min="510" max="510" width="5" bestFit="1" customWidth="1"/>
    <col min="511" max="537" width="6" bestFit="1" customWidth="1"/>
    <col min="538" max="542" width="3" bestFit="1" customWidth="1"/>
    <col min="543" max="543" width="7.6640625" bestFit="1" customWidth="1"/>
    <col min="544" max="557" width="6" bestFit="1" customWidth="1"/>
    <col min="558" max="558" width="5" bestFit="1" customWidth="1"/>
    <col min="559" max="567" width="6" bestFit="1" customWidth="1"/>
    <col min="568" max="568" width="5" bestFit="1" customWidth="1"/>
    <col min="569" max="575" width="6" bestFit="1" customWidth="1"/>
    <col min="576" max="576" width="5" bestFit="1" customWidth="1"/>
    <col min="577" max="583" width="6" bestFit="1" customWidth="1"/>
    <col min="584" max="587" width="3" bestFit="1" customWidth="1"/>
    <col min="588" max="588" width="7.6640625" bestFit="1" customWidth="1"/>
    <col min="589" max="595" width="6" bestFit="1" customWidth="1"/>
    <col min="596" max="596" width="5" bestFit="1" customWidth="1"/>
    <col min="597" max="604" width="6" bestFit="1" customWidth="1"/>
    <col min="605" max="605" width="5" bestFit="1" customWidth="1"/>
    <col min="606" max="616" width="6" bestFit="1" customWidth="1"/>
    <col min="617" max="617" width="5" bestFit="1" customWidth="1"/>
    <col min="618" max="626" width="6" bestFit="1" customWidth="1"/>
    <col min="627" max="634" width="3" bestFit="1" customWidth="1"/>
    <col min="635" max="635" width="7.6640625" bestFit="1" customWidth="1"/>
    <col min="636" max="643" width="6" bestFit="1" customWidth="1"/>
    <col min="644" max="644" width="5" bestFit="1" customWidth="1"/>
    <col min="645" max="651" width="6" bestFit="1" customWidth="1"/>
    <col min="652" max="652" width="5" bestFit="1" customWidth="1"/>
    <col min="653" max="656" width="6" bestFit="1" customWidth="1"/>
    <col min="657" max="657" width="5" bestFit="1" customWidth="1"/>
    <col min="658" max="670" width="6" bestFit="1" customWidth="1"/>
    <col min="671" max="671" width="3" bestFit="1" customWidth="1"/>
    <col min="672" max="672" width="6" bestFit="1" customWidth="1"/>
    <col min="673" max="675" width="3" bestFit="1" customWidth="1"/>
    <col min="676" max="676" width="6" bestFit="1" customWidth="1"/>
    <col min="677" max="681" width="3" bestFit="1" customWidth="1"/>
    <col min="682" max="682" width="7.6640625" bestFit="1" customWidth="1"/>
    <col min="683" max="690" width="6" bestFit="1" customWidth="1"/>
    <col min="691" max="691" width="5" bestFit="1" customWidth="1"/>
    <col min="692" max="699" width="6" bestFit="1" customWidth="1"/>
    <col min="700" max="701" width="5" bestFit="1" customWidth="1"/>
    <col min="702" max="717" width="6" bestFit="1" customWidth="1"/>
    <col min="718" max="725" width="3" bestFit="1" customWidth="1"/>
    <col min="726" max="726" width="7.6640625" bestFit="1" customWidth="1"/>
    <col min="727" max="731" width="6" bestFit="1" customWidth="1"/>
    <col min="732" max="732" width="5" bestFit="1" customWidth="1"/>
    <col min="733" max="740" width="6" bestFit="1" customWidth="1"/>
    <col min="741" max="741" width="5" bestFit="1" customWidth="1"/>
    <col min="742" max="761" width="6" bestFit="1" customWidth="1"/>
    <col min="762" max="762" width="3" bestFit="1" customWidth="1"/>
    <col min="763" max="763" width="6" bestFit="1" customWidth="1"/>
    <col min="764" max="765" width="3" bestFit="1" customWidth="1"/>
    <col min="766" max="766" width="6" bestFit="1" customWidth="1"/>
    <col min="767" max="771" width="3" bestFit="1" customWidth="1"/>
    <col min="772" max="772" width="4" bestFit="1" customWidth="1"/>
    <col min="773" max="773" width="7.6640625" bestFit="1" customWidth="1"/>
    <col min="774" max="774" width="5" bestFit="1" customWidth="1"/>
    <col min="775" max="775" width="6" bestFit="1" customWidth="1"/>
    <col min="776" max="776" width="5" bestFit="1" customWidth="1"/>
    <col min="777" max="780" width="6" bestFit="1" customWidth="1"/>
    <col min="781" max="781" width="5" bestFit="1" customWidth="1"/>
    <col min="782" max="784" width="6" bestFit="1" customWidth="1"/>
    <col min="785" max="785" width="5" bestFit="1" customWidth="1"/>
    <col min="786" max="800" width="6" bestFit="1" customWidth="1"/>
    <col min="801" max="801" width="5" bestFit="1" customWidth="1"/>
    <col min="802" max="807" width="6" bestFit="1" customWidth="1"/>
    <col min="808" max="809" width="3" bestFit="1" customWidth="1"/>
    <col min="810" max="810" width="6" bestFit="1" customWidth="1"/>
    <col min="811" max="816" width="3" bestFit="1" customWidth="1"/>
    <col min="817" max="817" width="7.6640625" bestFit="1" customWidth="1"/>
    <col min="818" max="818" width="5" bestFit="1" customWidth="1"/>
    <col min="819" max="824" width="6" bestFit="1" customWidth="1"/>
    <col min="825" max="825" width="5" bestFit="1" customWidth="1"/>
    <col min="826" max="832" width="6" bestFit="1" customWidth="1"/>
    <col min="833" max="835" width="5" bestFit="1" customWidth="1"/>
    <col min="836" max="841" width="6" bestFit="1" customWidth="1"/>
    <col min="842" max="842" width="5" bestFit="1" customWidth="1"/>
    <col min="843" max="851" width="6" bestFit="1" customWidth="1"/>
    <col min="852" max="859" width="3" bestFit="1" customWidth="1"/>
    <col min="860" max="860" width="7.6640625" bestFit="1" customWidth="1"/>
    <col min="861" max="866" width="6" bestFit="1" customWidth="1"/>
    <col min="867" max="867" width="5" bestFit="1" customWidth="1"/>
    <col min="868" max="868" width="6" bestFit="1" customWidth="1"/>
    <col min="869" max="869" width="5" bestFit="1" customWidth="1"/>
    <col min="870" max="886" width="6" bestFit="1" customWidth="1"/>
    <col min="887" max="887" width="5" bestFit="1" customWidth="1"/>
    <col min="888" max="893" width="6" bestFit="1" customWidth="1"/>
    <col min="894" max="895" width="3" bestFit="1" customWidth="1"/>
    <col min="896" max="896" width="6" bestFit="1" customWidth="1"/>
    <col min="897" max="901" width="3" bestFit="1" customWidth="1"/>
    <col min="902" max="902" width="6" bestFit="1" customWidth="1"/>
    <col min="903" max="906" width="3" bestFit="1" customWidth="1"/>
    <col min="907" max="907" width="7.6640625" bestFit="1" customWidth="1"/>
    <col min="908" max="912" width="6" bestFit="1" customWidth="1"/>
    <col min="913" max="913" width="5" bestFit="1" customWidth="1"/>
    <col min="914" max="921" width="6" bestFit="1" customWidth="1"/>
    <col min="922" max="922" width="5" bestFit="1" customWidth="1"/>
    <col min="923" max="926" width="6" bestFit="1" customWidth="1"/>
    <col min="927" max="927" width="5" bestFit="1" customWidth="1"/>
    <col min="928" max="939" width="6" bestFit="1" customWidth="1"/>
    <col min="940" max="942" width="3" bestFit="1" customWidth="1"/>
    <col min="943" max="944" width="6" bestFit="1" customWidth="1"/>
    <col min="945" max="949" width="3" bestFit="1" customWidth="1"/>
    <col min="950" max="950" width="7.6640625" bestFit="1" customWidth="1"/>
    <col min="951" max="974" width="6" bestFit="1" customWidth="1"/>
    <col min="975" max="975" width="5" bestFit="1" customWidth="1"/>
    <col min="976" max="982" width="6" bestFit="1" customWidth="1"/>
    <col min="983" max="988" width="3" bestFit="1" customWidth="1"/>
    <col min="989" max="989" width="6" bestFit="1" customWidth="1"/>
    <col min="990" max="995" width="3" bestFit="1" customWidth="1"/>
    <col min="996" max="996" width="7.6640625" bestFit="1" customWidth="1"/>
    <col min="997" max="1006" width="6" bestFit="1" customWidth="1"/>
    <col min="1007" max="1007" width="5" bestFit="1" customWidth="1"/>
    <col min="1008" max="1009" width="6" bestFit="1" customWidth="1"/>
    <col min="1010" max="1010" width="5" bestFit="1" customWidth="1"/>
    <col min="1011" max="1027" width="6" bestFit="1" customWidth="1"/>
    <col min="1028" max="1030" width="3" bestFit="1" customWidth="1"/>
    <col min="1031" max="1031" width="6" bestFit="1" customWidth="1"/>
    <col min="1032" max="1037" width="3" bestFit="1" customWidth="1"/>
    <col min="1038" max="1038" width="7.6640625" bestFit="1" customWidth="1"/>
    <col min="1039" max="1042" width="6" bestFit="1" customWidth="1"/>
    <col min="1043" max="1043" width="5" bestFit="1" customWidth="1"/>
    <col min="1044" max="1053" width="6" bestFit="1" customWidth="1"/>
    <col min="1054" max="1054" width="5" bestFit="1" customWidth="1"/>
    <col min="1055" max="1061" width="6" bestFit="1" customWidth="1"/>
    <col min="1062" max="1062" width="5" bestFit="1" customWidth="1"/>
    <col min="1063" max="1068" width="6" bestFit="1" customWidth="1"/>
    <col min="1069" max="1069" width="3" bestFit="1" customWidth="1"/>
    <col min="1070" max="1071" width="6" bestFit="1" customWidth="1"/>
    <col min="1072" max="1072" width="3" bestFit="1" customWidth="1"/>
    <col min="1073" max="1073" width="6" bestFit="1" customWidth="1"/>
    <col min="1074" max="1082" width="3" bestFit="1" customWidth="1"/>
    <col min="1083" max="1083" width="7.6640625" bestFit="1" customWidth="1"/>
    <col min="1084" max="1092" width="6" bestFit="1" customWidth="1"/>
    <col min="1093" max="1093" width="5" bestFit="1" customWidth="1"/>
    <col min="1094" max="1114" width="6" bestFit="1" customWidth="1"/>
    <col min="1115" max="1116" width="3" bestFit="1" customWidth="1"/>
    <col min="1117" max="1118" width="6" bestFit="1" customWidth="1"/>
    <col min="1119" max="1121" width="3" bestFit="1" customWidth="1"/>
    <col min="1122" max="1122" width="6" bestFit="1" customWidth="1"/>
    <col min="1123" max="1127" width="3" bestFit="1" customWidth="1"/>
    <col min="1128" max="1128" width="7.6640625" bestFit="1" customWidth="1"/>
    <col min="1129" max="1158" width="6" bestFit="1" customWidth="1"/>
    <col min="1159" max="1159" width="3" bestFit="1" customWidth="1"/>
    <col min="1160" max="1161" width="6" bestFit="1" customWidth="1"/>
    <col min="1162" max="1168" width="3" bestFit="1" customWidth="1"/>
    <col min="1169" max="1169" width="6" bestFit="1" customWidth="1"/>
    <col min="1170" max="1172" width="3" bestFit="1" customWidth="1"/>
    <col min="1173" max="1173" width="7.6640625" bestFit="1" customWidth="1"/>
    <col min="1174" max="1174" width="6" bestFit="1" customWidth="1"/>
    <col min="1175" max="1175" width="5" bestFit="1" customWidth="1"/>
    <col min="1176" max="1189" width="6" bestFit="1" customWidth="1"/>
    <col min="1190" max="1190" width="5" bestFit="1" customWidth="1"/>
    <col min="1191" max="1203" width="6" bestFit="1" customWidth="1"/>
    <col min="1204" max="1204" width="3" bestFit="1" customWidth="1"/>
    <col min="1205" max="1205" width="6" bestFit="1" customWidth="1"/>
    <col min="1206" max="1207" width="3" bestFit="1" customWidth="1"/>
    <col min="1208" max="1208" width="6" bestFit="1" customWidth="1"/>
    <col min="1209" max="1209" width="3" bestFit="1" customWidth="1"/>
    <col min="1210" max="1210" width="6" bestFit="1" customWidth="1"/>
    <col min="1211" max="1215" width="3" bestFit="1" customWidth="1"/>
    <col min="1216" max="1216" width="7.6640625" bestFit="1" customWidth="1"/>
    <col min="1217" max="1217" width="6" bestFit="1" customWidth="1"/>
    <col min="1218" max="1218" width="4" bestFit="1" customWidth="1"/>
    <col min="1219" max="1245" width="6" bestFit="1" customWidth="1"/>
    <col min="1246" max="1246" width="3" bestFit="1" customWidth="1"/>
    <col min="1247" max="1250" width="6" bestFit="1" customWidth="1"/>
    <col min="1251" max="1251" width="3" bestFit="1" customWidth="1"/>
    <col min="1252" max="1252" width="6" bestFit="1" customWidth="1"/>
    <col min="1253" max="1261" width="3" bestFit="1" customWidth="1"/>
    <col min="1262" max="1262" width="7.6640625" bestFit="1" customWidth="1"/>
    <col min="1263" max="1265" width="6" bestFit="1" customWidth="1"/>
    <col min="1266" max="1266" width="5" bestFit="1" customWidth="1"/>
    <col min="1267" max="1281" width="6" bestFit="1" customWidth="1"/>
    <col min="1282" max="1282" width="5" bestFit="1" customWidth="1"/>
    <col min="1283" max="1289" width="6" bestFit="1" customWidth="1"/>
    <col min="1290" max="1290" width="3" bestFit="1" customWidth="1"/>
    <col min="1291" max="1292" width="6" bestFit="1" customWidth="1"/>
    <col min="1293" max="1293" width="3" bestFit="1" customWidth="1"/>
    <col min="1294" max="1295" width="6" bestFit="1" customWidth="1"/>
    <col min="1296" max="1302" width="3" bestFit="1" customWidth="1"/>
    <col min="1303" max="1303" width="7.6640625" bestFit="1" customWidth="1"/>
    <col min="1304" max="1306" width="6" bestFit="1" customWidth="1"/>
    <col min="1307" max="1307" width="5" bestFit="1" customWidth="1"/>
    <col min="1308" max="1332" width="6" bestFit="1" customWidth="1"/>
    <col min="1333" max="1335" width="3" bestFit="1" customWidth="1"/>
    <col min="1336" max="1336" width="6" bestFit="1" customWidth="1"/>
    <col min="1337" max="1337" width="3" bestFit="1" customWidth="1"/>
    <col min="1338" max="1338" width="6" bestFit="1" customWidth="1"/>
    <col min="1339" max="1345" width="3" bestFit="1" customWidth="1"/>
    <col min="1346" max="1346" width="7.6640625" bestFit="1" customWidth="1"/>
    <col min="1347" max="1347" width="5" bestFit="1" customWidth="1"/>
    <col min="1348" max="1363" width="6" bestFit="1" customWidth="1"/>
    <col min="1364" max="1364" width="5" bestFit="1" customWidth="1"/>
    <col min="1365" max="1378" width="6" bestFit="1" customWidth="1"/>
    <col min="1379" max="1381" width="3" bestFit="1" customWidth="1"/>
    <col min="1382" max="1382" width="6" bestFit="1" customWidth="1"/>
    <col min="1383" max="1390" width="3" bestFit="1" customWidth="1"/>
    <col min="1391" max="1391" width="7.6640625" bestFit="1" customWidth="1"/>
    <col min="1392" max="1398" width="6" bestFit="1" customWidth="1"/>
    <col min="1399" max="1399" width="5" bestFit="1" customWidth="1"/>
    <col min="1400" max="1421" width="6" bestFit="1" customWidth="1"/>
    <col min="1422" max="1424" width="3" bestFit="1" customWidth="1"/>
    <col min="1425" max="1426" width="6" bestFit="1" customWidth="1"/>
    <col min="1427" max="1432" width="3" bestFit="1" customWidth="1"/>
    <col min="1433" max="1433" width="7.6640625" bestFit="1" customWidth="1"/>
    <col min="1434" max="1436" width="6" bestFit="1" customWidth="1"/>
    <col min="1437" max="1437" width="5" bestFit="1" customWidth="1"/>
    <col min="1438" max="1464" width="6" bestFit="1" customWidth="1"/>
    <col min="1465" max="1466" width="3" bestFit="1" customWidth="1"/>
    <col min="1467" max="1467" width="6" bestFit="1" customWidth="1"/>
    <col min="1468" max="1476" width="3" bestFit="1" customWidth="1"/>
    <col min="1477" max="1477" width="7.6640625" bestFit="1" customWidth="1"/>
    <col min="1478" max="1480" width="6" bestFit="1" customWidth="1"/>
    <col min="1481" max="1481" width="5" bestFit="1" customWidth="1"/>
    <col min="1482" max="1505" width="6" bestFit="1" customWidth="1"/>
    <col min="1506" max="1506" width="3" bestFit="1" customWidth="1"/>
    <col min="1507" max="1510" width="6" bestFit="1" customWidth="1"/>
    <col min="1511" max="1522" width="3" bestFit="1" customWidth="1"/>
    <col min="1523" max="1523" width="7.6640625" bestFit="1" customWidth="1"/>
    <col min="1524" max="1524" width="5" bestFit="1" customWidth="1"/>
    <col min="1525" max="1541" width="6" bestFit="1" customWidth="1"/>
    <col min="1542" max="1542" width="5" bestFit="1" customWidth="1"/>
    <col min="1543" max="1551" width="6" bestFit="1" customWidth="1"/>
    <col min="1552" max="1552" width="3" bestFit="1" customWidth="1"/>
    <col min="1553" max="1554" width="6" bestFit="1" customWidth="1"/>
    <col min="1555" max="1561" width="3" bestFit="1" customWidth="1"/>
    <col min="1562" max="1562" width="7.6640625" bestFit="1" customWidth="1"/>
    <col min="1563" max="1564" width="6" bestFit="1" customWidth="1"/>
    <col min="1565" max="1565" width="4" bestFit="1" customWidth="1"/>
    <col min="1566" max="1569" width="6" bestFit="1" customWidth="1"/>
    <col min="1570" max="1571" width="5" bestFit="1" customWidth="1"/>
    <col min="1572" max="1576" width="6" bestFit="1" customWidth="1"/>
    <col min="1577" max="1577" width="5" bestFit="1" customWidth="1"/>
    <col min="1578" max="1582" width="6" bestFit="1" customWidth="1"/>
    <col min="1583" max="1583" width="5" bestFit="1" customWidth="1"/>
    <col min="1584" max="1590" width="6" bestFit="1" customWidth="1"/>
    <col min="1591" max="1591" width="3" bestFit="1" customWidth="1"/>
    <col min="1592" max="1593" width="6" bestFit="1" customWidth="1"/>
    <col min="1594" max="1605" width="3" bestFit="1" customWidth="1"/>
    <col min="1606" max="1606" width="4" bestFit="1" customWidth="1"/>
    <col min="1607" max="1607" width="7.6640625" bestFit="1" customWidth="1"/>
    <col min="1608" max="1609" width="6" bestFit="1" customWidth="1"/>
    <col min="1610" max="1610" width="5" bestFit="1" customWidth="1"/>
    <col min="1611" max="1627" width="6" bestFit="1" customWidth="1"/>
    <col min="1628" max="1628" width="5" bestFit="1" customWidth="1"/>
    <col min="1629" max="1635" width="6" bestFit="1" customWidth="1"/>
    <col min="1636" max="1636" width="3" bestFit="1" customWidth="1"/>
    <col min="1637" max="1637" width="6" bestFit="1" customWidth="1"/>
    <col min="1638" max="1640" width="3" bestFit="1" customWidth="1"/>
    <col min="1641" max="1641" width="6" bestFit="1" customWidth="1"/>
    <col min="1642" max="1650" width="3" bestFit="1" customWidth="1"/>
    <col min="1651" max="1651" width="7.6640625" bestFit="1" customWidth="1"/>
    <col min="1652" max="1656" width="6" bestFit="1" customWidth="1"/>
    <col min="1657" max="1657" width="4" bestFit="1" customWidth="1"/>
    <col min="1658" max="1660" width="6" bestFit="1" customWidth="1"/>
    <col min="1661" max="1661" width="5" bestFit="1" customWidth="1"/>
    <col min="1662" max="1686" width="6" bestFit="1" customWidth="1"/>
    <col min="1687" max="1693" width="3" bestFit="1" customWidth="1"/>
    <col min="1694" max="1694" width="7.6640625" bestFit="1" customWidth="1"/>
    <col min="1695" max="1697" width="6" bestFit="1" customWidth="1"/>
    <col min="1698" max="1698" width="5" bestFit="1" customWidth="1"/>
    <col min="1699" max="1714" width="6" bestFit="1" customWidth="1"/>
    <col min="1715" max="1715" width="5" bestFit="1" customWidth="1"/>
    <col min="1716" max="1723" width="6" bestFit="1" customWidth="1"/>
    <col min="1724" max="1737" width="3" bestFit="1" customWidth="1"/>
    <col min="1738" max="1738" width="7.6640625" bestFit="1" customWidth="1"/>
    <col min="1739" max="1758" width="6" bestFit="1" customWidth="1"/>
    <col min="1759" max="1759" width="5" bestFit="1" customWidth="1"/>
    <col min="1760" max="1769" width="6" bestFit="1" customWidth="1"/>
    <col min="1770" max="1771" width="3" bestFit="1" customWidth="1"/>
    <col min="1772" max="1772" width="6" bestFit="1" customWidth="1"/>
    <col min="1773" max="1774" width="3" bestFit="1" customWidth="1"/>
    <col min="1775" max="1775" width="6" bestFit="1" customWidth="1"/>
    <col min="1776" max="1781" width="3" bestFit="1" customWidth="1"/>
    <col min="1782" max="1782" width="7.6640625" bestFit="1" customWidth="1"/>
    <col min="1783" max="1788" width="6" bestFit="1" customWidth="1"/>
    <col min="1789" max="1789" width="5" bestFit="1" customWidth="1"/>
    <col min="1790" max="1810" width="6" bestFit="1" customWidth="1"/>
    <col min="1811" max="1811" width="3" bestFit="1" customWidth="1"/>
    <col min="1812" max="1815" width="6" bestFit="1" customWidth="1"/>
    <col min="1816" max="1816" width="3" bestFit="1" customWidth="1"/>
    <col min="1817" max="1817" width="6" bestFit="1" customWidth="1"/>
    <col min="1818" max="1826" width="3" bestFit="1" customWidth="1"/>
    <col min="1827" max="1827" width="7.6640625" bestFit="1" customWidth="1"/>
    <col min="1828" max="1857" width="6" bestFit="1" customWidth="1"/>
    <col min="1858" max="1858" width="3" bestFit="1" customWidth="1"/>
    <col min="1859" max="1860" width="6" bestFit="1" customWidth="1"/>
    <col min="1861" max="1861" width="3" bestFit="1" customWidth="1"/>
    <col min="1862" max="1862" width="6" bestFit="1" customWidth="1"/>
    <col min="1863" max="1864" width="3" bestFit="1" customWidth="1"/>
    <col min="1865" max="1865" width="6" bestFit="1" customWidth="1"/>
    <col min="1866" max="1869" width="3" bestFit="1" customWidth="1"/>
    <col min="1870" max="1870" width="7.6640625" bestFit="1" customWidth="1"/>
    <col min="1871" max="1876" width="6" bestFit="1" customWidth="1"/>
    <col min="1877" max="1877" width="5" bestFit="1" customWidth="1"/>
    <col min="1878" max="1881" width="6" bestFit="1" customWidth="1"/>
    <col min="1882" max="1884" width="5" bestFit="1" customWidth="1"/>
    <col min="1885" max="1903" width="6" bestFit="1" customWidth="1"/>
    <col min="1904" max="1910" width="3" bestFit="1" customWidth="1"/>
    <col min="1911" max="1911" width="7.6640625" bestFit="1" customWidth="1"/>
    <col min="1912" max="1922" width="6" bestFit="1" customWidth="1"/>
    <col min="1923" max="1924" width="5" bestFit="1" customWidth="1"/>
    <col min="1925" max="1940" width="6" bestFit="1" customWidth="1"/>
    <col min="1941" max="1952" width="3" bestFit="1" customWidth="1"/>
    <col min="1953" max="1953" width="7.6640625" bestFit="1" customWidth="1"/>
    <col min="1954" max="1956" width="6" bestFit="1" customWidth="1"/>
    <col min="1957" max="1957" width="4" bestFit="1" customWidth="1"/>
    <col min="1958" max="1958" width="6" bestFit="1" customWidth="1"/>
    <col min="1959" max="1959" width="5" bestFit="1" customWidth="1"/>
    <col min="1960" max="1964" width="6" bestFit="1" customWidth="1"/>
    <col min="1965" max="1965" width="5" bestFit="1" customWidth="1"/>
    <col min="1966" max="1982" width="6" bestFit="1" customWidth="1"/>
    <col min="1983" max="1993" width="3" bestFit="1" customWidth="1"/>
    <col min="1994" max="1994" width="7.6640625" bestFit="1" customWidth="1"/>
    <col min="1995" max="1998" width="6" bestFit="1" customWidth="1"/>
    <col min="1999" max="1999" width="5" bestFit="1" customWidth="1"/>
    <col min="2000" max="2001" width="6" bestFit="1" customWidth="1"/>
    <col min="2002" max="2002" width="4" bestFit="1" customWidth="1"/>
    <col min="2003" max="2013" width="6" bestFit="1" customWidth="1"/>
    <col min="2014" max="2014" width="5" bestFit="1" customWidth="1"/>
    <col min="2015" max="2023" width="6" bestFit="1" customWidth="1"/>
    <col min="2024" max="2025" width="3" bestFit="1" customWidth="1"/>
    <col min="2026" max="2026" width="6" bestFit="1" customWidth="1"/>
    <col min="2027" max="2027" width="3" bestFit="1" customWidth="1"/>
    <col min="2028" max="2028" width="6" bestFit="1" customWidth="1"/>
    <col min="2029" max="2029" width="3" bestFit="1" customWidth="1"/>
    <col min="2030" max="2030" width="6" bestFit="1" customWidth="1"/>
    <col min="2031" max="2035" width="3" bestFit="1" customWidth="1"/>
    <col min="2036" max="2036" width="7.6640625" bestFit="1" customWidth="1"/>
    <col min="2037" max="2040" width="6" bestFit="1" customWidth="1"/>
    <col min="2041" max="2041" width="4" bestFit="1" customWidth="1"/>
    <col min="2042" max="2042" width="5" bestFit="1" customWidth="1"/>
    <col min="2043" max="2050" width="6" bestFit="1" customWidth="1"/>
    <col min="2051" max="2051" width="5" bestFit="1" customWidth="1"/>
    <col min="2052" max="2065" width="6" bestFit="1" customWidth="1"/>
    <col min="2066" max="2068" width="3" bestFit="1" customWidth="1"/>
    <col min="2069" max="2069" width="6" bestFit="1" customWidth="1"/>
    <col min="2070" max="2077" width="3" bestFit="1" customWidth="1"/>
    <col min="2078" max="2078" width="7.6640625" bestFit="1" customWidth="1"/>
    <col min="2079" max="2088" width="6" bestFit="1" customWidth="1"/>
    <col min="2089" max="2089" width="5" bestFit="1" customWidth="1"/>
    <col min="2090" max="2094" width="6" bestFit="1" customWidth="1"/>
    <col min="2095" max="2095" width="5" bestFit="1" customWidth="1"/>
    <col min="2096" max="2105" width="6" bestFit="1" customWidth="1"/>
    <col min="2106" max="2106" width="3" bestFit="1" customWidth="1"/>
    <col min="2107" max="2107" width="6" bestFit="1" customWidth="1"/>
    <col min="2108" max="2108" width="3" bestFit="1" customWidth="1"/>
    <col min="2109" max="2109" width="6" bestFit="1" customWidth="1"/>
    <col min="2110" max="2110" width="3" bestFit="1" customWidth="1"/>
    <col min="2111" max="2112" width="6" bestFit="1" customWidth="1"/>
    <col min="2113" max="2120" width="3" bestFit="1" customWidth="1"/>
    <col min="2121" max="2121" width="7.6640625" bestFit="1" customWidth="1"/>
    <col min="2122" max="2123" width="6" bestFit="1" customWidth="1"/>
    <col min="2124" max="2124" width="5" bestFit="1" customWidth="1"/>
    <col min="2125" max="2129" width="6" bestFit="1" customWidth="1"/>
    <col min="2130" max="2130" width="4" bestFit="1" customWidth="1"/>
    <col min="2131" max="2150" width="6" bestFit="1" customWidth="1"/>
    <col min="2151" max="2152" width="3" bestFit="1" customWidth="1"/>
    <col min="2153" max="2155" width="6" bestFit="1" customWidth="1"/>
    <col min="2156" max="2165" width="3" bestFit="1" customWidth="1"/>
    <col min="2166" max="2166" width="7.6640625" bestFit="1" customWidth="1"/>
    <col min="2167" max="2172" width="6" bestFit="1" customWidth="1"/>
    <col min="2173" max="2173" width="5" bestFit="1" customWidth="1"/>
    <col min="2174" max="2197" width="6" bestFit="1" customWidth="1"/>
    <col min="2198" max="2207" width="3" bestFit="1" customWidth="1"/>
    <col min="2208" max="2208" width="6" bestFit="1" customWidth="1"/>
    <col min="2209" max="2214" width="3" bestFit="1" customWidth="1"/>
    <col min="2215" max="2215" width="7.6640625" bestFit="1" customWidth="1"/>
    <col min="2216" max="2221" width="6" bestFit="1" customWidth="1"/>
    <col min="2222" max="2222" width="5" bestFit="1" customWidth="1"/>
    <col min="2223" max="2244" width="6" bestFit="1" customWidth="1"/>
    <col min="2245" max="2247" width="3" bestFit="1" customWidth="1"/>
    <col min="2248" max="2248" width="6" bestFit="1" customWidth="1"/>
    <col min="2249" max="2254" width="3" bestFit="1" customWidth="1"/>
    <col min="2255" max="2255" width="7.6640625" bestFit="1" customWidth="1"/>
    <col min="2256" max="2258" width="6" bestFit="1" customWidth="1"/>
    <col min="2259" max="2260" width="5" bestFit="1" customWidth="1"/>
    <col min="2261" max="2267" width="6" bestFit="1" customWidth="1"/>
    <col min="2268" max="2268" width="5" bestFit="1" customWidth="1"/>
    <col min="2269" max="2286" width="6" bestFit="1" customWidth="1"/>
    <col min="2287" max="2288" width="3" bestFit="1" customWidth="1"/>
    <col min="2289" max="2290" width="6" bestFit="1" customWidth="1"/>
    <col min="2291" max="2301" width="3" bestFit="1" customWidth="1"/>
    <col min="2302" max="2302" width="7.6640625" bestFit="1" customWidth="1"/>
    <col min="2303" max="2313" width="6" bestFit="1" customWidth="1"/>
    <col min="2314" max="2314" width="5" bestFit="1" customWidth="1"/>
    <col min="2315" max="2331" width="6" bestFit="1" customWidth="1"/>
    <col min="2332" max="2334" width="3" bestFit="1" customWidth="1"/>
    <col min="2335" max="2336" width="6" bestFit="1" customWidth="1"/>
    <col min="2337" max="2347" width="3" bestFit="1" customWidth="1"/>
    <col min="2348" max="2348" width="7.6640625" bestFit="1" customWidth="1"/>
    <col min="2349" max="2351" width="6" bestFit="1" customWidth="1"/>
    <col min="2352" max="2352" width="5" bestFit="1" customWidth="1"/>
    <col min="2353" max="2363" width="6" bestFit="1" customWidth="1"/>
    <col min="2364" max="2364" width="5" bestFit="1" customWidth="1"/>
    <col min="2365" max="2366" width="6" bestFit="1" customWidth="1"/>
    <col min="2367" max="2367" width="5" bestFit="1" customWidth="1"/>
    <col min="2368" max="2378" width="6" bestFit="1" customWidth="1"/>
    <col min="2379" max="2381" width="3" bestFit="1" customWidth="1"/>
    <col min="2382" max="2382" width="6" bestFit="1" customWidth="1"/>
    <col min="2383" max="2392" width="3" bestFit="1" customWidth="1"/>
    <col min="2393" max="2393" width="7.6640625" bestFit="1" customWidth="1"/>
    <col min="2394" max="2408" width="6" bestFit="1" customWidth="1"/>
    <col min="2409" max="2409" width="5" bestFit="1" customWidth="1"/>
    <col min="2410" max="2424" width="6" bestFit="1" customWidth="1"/>
    <col min="2425" max="2426" width="3" bestFit="1" customWidth="1"/>
    <col min="2427" max="2428" width="6" bestFit="1" customWidth="1"/>
    <col min="2429" max="2437" width="3" bestFit="1" customWidth="1"/>
    <col min="2438" max="2438" width="7.6640625" bestFit="1" customWidth="1"/>
    <col min="2439" max="2440" width="6" bestFit="1" customWidth="1"/>
    <col min="2441" max="2441" width="5" bestFit="1" customWidth="1"/>
    <col min="2442" max="2443" width="6" bestFit="1" customWidth="1"/>
    <col min="2444" max="2444" width="4" bestFit="1" customWidth="1"/>
    <col min="2445" max="2445" width="6" bestFit="1" customWidth="1"/>
    <col min="2446" max="2447" width="5" bestFit="1" customWidth="1"/>
    <col min="2448" max="2453" width="6" bestFit="1" customWidth="1"/>
    <col min="2454" max="2454" width="5" bestFit="1" customWidth="1"/>
    <col min="2455" max="2458" width="6" bestFit="1" customWidth="1"/>
    <col min="2459" max="2459" width="5" bestFit="1" customWidth="1"/>
    <col min="2460" max="2466" width="6" bestFit="1" customWidth="1"/>
    <col min="2467" max="2468" width="3" bestFit="1" customWidth="1"/>
    <col min="2469" max="2469" width="6" bestFit="1" customWidth="1"/>
    <col min="2470" max="2478" width="3" bestFit="1" customWidth="1"/>
    <col min="2479" max="2479" width="7.6640625" bestFit="1" customWidth="1"/>
    <col min="2480" max="2483" width="6" bestFit="1" customWidth="1"/>
    <col min="2484" max="2484" width="5" bestFit="1" customWidth="1"/>
    <col min="2485" max="2486" width="6" bestFit="1" customWidth="1"/>
    <col min="2487" max="2487" width="5" bestFit="1" customWidth="1"/>
    <col min="2488" max="2511" width="6" bestFit="1" customWidth="1"/>
    <col min="2512" max="2523" width="3" bestFit="1" customWidth="1"/>
    <col min="2524" max="2524" width="7.6640625" bestFit="1" customWidth="1"/>
    <col min="2525" max="2529" width="6" bestFit="1" customWidth="1"/>
    <col min="2530" max="2530" width="4" bestFit="1" customWidth="1"/>
    <col min="2531" max="2531" width="5" bestFit="1" customWidth="1"/>
    <col min="2532" max="2535" width="6" bestFit="1" customWidth="1"/>
    <col min="2536" max="2536" width="5" bestFit="1" customWidth="1"/>
    <col min="2537" max="2554" width="6" bestFit="1" customWidth="1"/>
    <col min="2555" max="2557" width="3" bestFit="1" customWidth="1"/>
    <col min="2558" max="2558" width="6" bestFit="1" customWidth="1"/>
    <col min="2559" max="2559" width="3" bestFit="1" customWidth="1"/>
    <col min="2560" max="2560" width="6" bestFit="1" customWidth="1"/>
    <col min="2561" max="2566" width="3" bestFit="1" customWidth="1"/>
    <col min="2567" max="2567" width="4" bestFit="1" customWidth="1"/>
    <col min="2568" max="2568" width="7.6640625" bestFit="1" customWidth="1"/>
    <col min="2569" max="2580" width="6" bestFit="1" customWidth="1"/>
    <col min="2581" max="2581" width="5" bestFit="1" customWidth="1"/>
    <col min="2582" max="2582" width="6" bestFit="1" customWidth="1"/>
    <col min="2583" max="2583" width="5" bestFit="1" customWidth="1"/>
    <col min="2584" max="2586" width="6" bestFit="1" customWidth="1"/>
    <col min="2587" max="2587" width="5" bestFit="1" customWidth="1"/>
    <col min="2588" max="2596" width="6" bestFit="1" customWidth="1"/>
    <col min="2597" max="2597" width="3" bestFit="1" customWidth="1"/>
    <col min="2598" max="2599" width="6" bestFit="1" customWidth="1"/>
    <col min="2600" max="2602" width="3" bestFit="1" customWidth="1"/>
    <col min="2603" max="2603" width="6" bestFit="1" customWidth="1"/>
    <col min="2604" max="2614" width="3" bestFit="1" customWidth="1"/>
    <col min="2615" max="2615" width="7.6640625" bestFit="1" customWidth="1"/>
    <col min="2616" max="2618" width="6" bestFit="1" customWidth="1"/>
    <col min="2619" max="2619" width="5" bestFit="1" customWidth="1"/>
    <col min="2620" max="2622" width="6" bestFit="1" customWidth="1"/>
    <col min="2623" max="2623" width="5" bestFit="1" customWidth="1"/>
    <col min="2624" max="2633" width="6" bestFit="1" customWidth="1"/>
    <col min="2634" max="2634" width="5" bestFit="1" customWidth="1"/>
    <col min="2635" max="2644" width="6" bestFit="1" customWidth="1"/>
    <col min="2645" max="2646" width="3" bestFit="1" customWidth="1"/>
    <col min="2647" max="2648" width="6" bestFit="1" customWidth="1"/>
    <col min="2649" max="2652" width="3" bestFit="1" customWidth="1"/>
    <col min="2653" max="2653" width="6" bestFit="1" customWidth="1"/>
    <col min="2654" max="2660" width="3" bestFit="1" customWidth="1"/>
    <col min="2661" max="2661" width="7.6640625" bestFit="1" customWidth="1"/>
    <col min="2662" max="2667" width="6" bestFit="1" customWidth="1"/>
    <col min="2668" max="2668" width="5" bestFit="1" customWidth="1"/>
    <col min="2669" max="2689" width="6" bestFit="1" customWidth="1"/>
    <col min="2690" max="2692" width="3" bestFit="1" customWidth="1"/>
    <col min="2693" max="2693" width="6" bestFit="1" customWidth="1"/>
    <col min="2694" max="2694" width="3" bestFit="1" customWidth="1"/>
    <col min="2695" max="2695" width="6" bestFit="1" customWidth="1"/>
    <col min="2696" max="2698" width="3" bestFit="1" customWidth="1"/>
    <col min="2699" max="2699" width="6" bestFit="1" customWidth="1"/>
    <col min="2700" max="2705" width="3" bestFit="1" customWidth="1"/>
    <col min="2706" max="2706" width="7.6640625" bestFit="1" customWidth="1"/>
    <col min="2707" max="2709" width="6" bestFit="1" customWidth="1"/>
    <col min="2710" max="2710" width="5" bestFit="1" customWidth="1"/>
    <col min="2711" max="2718" width="6" bestFit="1" customWidth="1"/>
    <col min="2719" max="2719" width="5" bestFit="1" customWidth="1"/>
    <col min="2720" max="2721" width="6" bestFit="1" customWidth="1"/>
    <col min="2722" max="2722" width="5" bestFit="1" customWidth="1"/>
    <col min="2723" max="2735" width="6" bestFit="1" customWidth="1"/>
    <col min="2736" max="2736" width="3" bestFit="1" customWidth="1"/>
    <col min="2737" max="2737" width="6" bestFit="1" customWidth="1"/>
    <col min="2738" max="2741" width="3" bestFit="1" customWidth="1"/>
    <col min="2742" max="2742" width="6" bestFit="1" customWidth="1"/>
    <col min="2743" max="2748" width="3" bestFit="1" customWidth="1"/>
    <col min="2749" max="2749" width="7.6640625" bestFit="1" customWidth="1"/>
    <col min="2750" max="2750" width="5" bestFit="1" customWidth="1"/>
    <col min="2751" max="2759" width="6" bestFit="1" customWidth="1"/>
    <col min="2760" max="2760" width="5" bestFit="1" customWidth="1"/>
    <col min="2761" max="2762" width="6" bestFit="1" customWidth="1"/>
    <col min="2763" max="2763" width="5" bestFit="1" customWidth="1"/>
    <col min="2764" max="2766" width="6" bestFit="1" customWidth="1"/>
    <col min="2767" max="2767" width="5" bestFit="1" customWidth="1"/>
    <col min="2768" max="2781" width="6" bestFit="1" customWidth="1"/>
    <col min="2782" max="2782" width="3" bestFit="1" customWidth="1"/>
    <col min="2783" max="2784" width="6" bestFit="1" customWidth="1"/>
    <col min="2785" max="2793" width="3" bestFit="1" customWidth="1"/>
    <col min="2794" max="2794" width="7.6640625" bestFit="1" customWidth="1"/>
    <col min="2795" max="2799" width="6" bestFit="1" customWidth="1"/>
    <col min="2800" max="2800" width="5" bestFit="1" customWidth="1"/>
    <col min="2801" max="2822" width="6" bestFit="1" customWidth="1"/>
    <col min="2823" max="2828" width="3" bestFit="1" customWidth="1"/>
    <col min="2829" max="2829" width="6" bestFit="1" customWidth="1"/>
    <col min="2830" max="2830" width="3" bestFit="1" customWidth="1"/>
    <col min="2831" max="2831" width="6" bestFit="1" customWidth="1"/>
    <col min="2832" max="2837" width="3" bestFit="1" customWidth="1"/>
    <col min="2838" max="2838" width="7.6640625" bestFit="1" customWidth="1"/>
    <col min="2839" max="2844" width="6" bestFit="1" customWidth="1"/>
    <col min="2845" max="2845" width="5" bestFit="1" customWidth="1"/>
    <col min="2846" max="2854" width="6" bestFit="1" customWidth="1"/>
    <col min="2855" max="2855" width="5" bestFit="1" customWidth="1"/>
    <col min="2856" max="2866" width="6" bestFit="1" customWidth="1"/>
    <col min="2867" max="2867" width="3" bestFit="1" customWidth="1"/>
    <col min="2868" max="2870" width="6" bestFit="1" customWidth="1"/>
    <col min="2871" max="2879" width="3" bestFit="1" customWidth="1"/>
    <col min="2880" max="2880" width="7.6640625" bestFit="1" customWidth="1"/>
    <col min="2881" max="2881" width="6" bestFit="1" customWidth="1"/>
    <col min="2882" max="2882" width="5" bestFit="1" customWidth="1"/>
    <col min="2883" max="2891" width="6" bestFit="1" customWidth="1"/>
    <col min="2892" max="2892" width="5" bestFit="1" customWidth="1"/>
    <col min="2893" max="2898" width="6" bestFit="1" customWidth="1"/>
    <col min="2899" max="2899" width="5" bestFit="1" customWidth="1"/>
    <col min="2900" max="2909" width="6" bestFit="1" customWidth="1"/>
    <col min="2910" max="2913" width="3" bestFit="1" customWidth="1"/>
    <col min="2914" max="2914" width="6" bestFit="1" customWidth="1"/>
    <col min="2915" max="2924" width="3" bestFit="1" customWidth="1"/>
    <col min="2925" max="2925" width="7.6640625" bestFit="1" customWidth="1"/>
    <col min="2926" max="2931" width="6" bestFit="1" customWidth="1"/>
    <col min="2932" max="2932" width="5" bestFit="1" customWidth="1"/>
    <col min="2933" max="2942" width="6" bestFit="1" customWidth="1"/>
    <col min="2943" max="2943" width="5" bestFit="1" customWidth="1"/>
    <col min="2944" max="2946" width="6" bestFit="1" customWidth="1"/>
    <col min="2947" max="2947" width="5" bestFit="1" customWidth="1"/>
    <col min="2948" max="2959" width="6" bestFit="1" customWidth="1"/>
    <col min="2960" max="2969" width="3" bestFit="1" customWidth="1"/>
    <col min="2970" max="2970" width="7.6640625" bestFit="1" customWidth="1"/>
    <col min="2971" max="2986" width="6" bestFit="1" customWidth="1"/>
    <col min="2987" max="2987" width="5" bestFit="1" customWidth="1"/>
    <col min="2988" max="2989" width="6" bestFit="1" customWidth="1"/>
    <col min="2990" max="2990" width="5" bestFit="1" customWidth="1"/>
    <col min="2991" max="3002" width="6" bestFit="1" customWidth="1"/>
    <col min="3003" max="3004" width="3" bestFit="1" customWidth="1"/>
    <col min="3005" max="3005" width="6" bestFit="1" customWidth="1"/>
    <col min="3006" max="3007" width="3" bestFit="1" customWidth="1"/>
    <col min="3008" max="3008" width="6" bestFit="1" customWidth="1"/>
    <col min="3009" max="3015" width="3" bestFit="1" customWidth="1"/>
    <col min="3016" max="3016" width="7.6640625" bestFit="1" customWidth="1"/>
    <col min="3017" max="3022" width="6" bestFit="1" customWidth="1"/>
    <col min="3023" max="3023" width="4" bestFit="1" customWidth="1"/>
    <col min="3024" max="3047" width="6" bestFit="1" customWidth="1"/>
    <col min="3048" max="3060" width="3" bestFit="1" customWidth="1"/>
    <col min="3061" max="3061" width="7.6640625" bestFit="1" customWidth="1"/>
    <col min="3062" max="3091" width="6" bestFit="1" customWidth="1"/>
    <col min="3092" max="3092" width="3" bestFit="1" customWidth="1"/>
    <col min="3093" max="3093" width="6" bestFit="1" customWidth="1"/>
    <col min="3094" max="3094" width="3" bestFit="1" customWidth="1"/>
    <col min="3095" max="3096" width="6" bestFit="1" customWidth="1"/>
    <col min="3097" max="3099" width="3" bestFit="1" customWidth="1"/>
    <col min="3100" max="3100" width="6" bestFit="1" customWidth="1"/>
    <col min="3101" max="3106" width="3" bestFit="1" customWidth="1"/>
    <col min="3107" max="3107" width="7.6640625" bestFit="1" customWidth="1"/>
    <col min="3108" max="3114" width="6" bestFit="1" customWidth="1"/>
    <col min="3115" max="3115" width="5" bestFit="1" customWidth="1"/>
    <col min="3116" max="3119" width="6" bestFit="1" customWidth="1"/>
    <col min="3120" max="3120" width="4" bestFit="1" customWidth="1"/>
    <col min="3121" max="3130" width="6" bestFit="1" customWidth="1"/>
    <col min="3131" max="3131" width="5" bestFit="1" customWidth="1"/>
    <col min="3132" max="3136" width="6" bestFit="1" customWidth="1"/>
    <col min="3137" max="3137" width="3" bestFit="1" customWidth="1"/>
    <col min="3138" max="3138" width="6" bestFit="1" customWidth="1"/>
    <col min="3139" max="3140" width="3" bestFit="1" customWidth="1"/>
    <col min="3141" max="3141" width="6" bestFit="1" customWidth="1"/>
    <col min="3142" max="3144" width="3" bestFit="1" customWidth="1"/>
    <col min="3145" max="3145" width="6" bestFit="1" customWidth="1"/>
    <col min="3146" max="3153" width="3" bestFit="1" customWidth="1"/>
    <col min="3154" max="3154" width="4" bestFit="1" customWidth="1"/>
    <col min="3155" max="3155" width="7.6640625" bestFit="1" customWidth="1"/>
    <col min="3156" max="3169" width="6" bestFit="1" customWidth="1"/>
    <col min="3170" max="3170" width="5" bestFit="1" customWidth="1"/>
    <col min="3171" max="3187" width="6" bestFit="1" customWidth="1"/>
    <col min="3188" max="3188" width="3" bestFit="1" customWidth="1"/>
    <col min="3189" max="3189" width="6" bestFit="1" customWidth="1"/>
    <col min="3190" max="3191" width="3" bestFit="1" customWidth="1"/>
    <col min="3192" max="3192" width="6" bestFit="1" customWidth="1"/>
    <col min="3193" max="3201" width="3" bestFit="1" customWidth="1"/>
    <col min="3202" max="3202" width="7.6640625" bestFit="1" customWidth="1"/>
    <col min="3203" max="3224" width="6" bestFit="1" customWidth="1"/>
    <col min="3225" max="3225" width="5" bestFit="1" customWidth="1"/>
    <col min="3226" max="3238" width="6" bestFit="1" customWidth="1"/>
    <col min="3239" max="3245" width="3" bestFit="1" customWidth="1"/>
    <col min="3246" max="3246" width="7.6640625" bestFit="1" customWidth="1"/>
    <col min="3247" max="3257" width="6" bestFit="1" customWidth="1"/>
    <col min="3258" max="3258" width="5" bestFit="1" customWidth="1"/>
    <col min="3259" max="3278" width="6" bestFit="1" customWidth="1"/>
    <col min="3279" max="3284" width="3" bestFit="1" customWidth="1"/>
    <col min="3285" max="3285" width="6" bestFit="1" customWidth="1"/>
    <col min="3286" max="3288" width="3" bestFit="1" customWidth="1"/>
    <col min="3289" max="3289" width="7.6640625" bestFit="1" customWidth="1"/>
    <col min="3290" max="3300" width="6" bestFit="1" customWidth="1"/>
    <col min="3301" max="3301" width="5" bestFit="1" customWidth="1"/>
    <col min="3302" max="3323" width="6" bestFit="1" customWidth="1"/>
    <col min="3324" max="3324" width="3" bestFit="1" customWidth="1"/>
    <col min="3325" max="3325" width="6" bestFit="1" customWidth="1"/>
    <col min="3326" max="3332" width="3" bestFit="1" customWidth="1"/>
    <col min="3333" max="3333" width="7.6640625" bestFit="1" customWidth="1"/>
    <col min="3334" max="3345" width="6" bestFit="1" customWidth="1"/>
    <col min="3346" max="3346" width="5" bestFit="1" customWidth="1"/>
    <col min="3347" max="3368" width="6" bestFit="1" customWidth="1"/>
    <col min="3369" max="3371" width="3" bestFit="1" customWidth="1"/>
    <col min="3372" max="3372" width="6" bestFit="1" customWidth="1"/>
    <col min="3373" max="3376" width="3" bestFit="1" customWidth="1"/>
    <col min="3377" max="3377" width="7.6640625" bestFit="1" customWidth="1"/>
    <col min="3378" max="3389" width="6" bestFit="1" customWidth="1"/>
    <col min="3390" max="3390" width="5" bestFit="1" customWidth="1"/>
    <col min="3391" max="3394" width="6" bestFit="1" customWidth="1"/>
    <col min="3395" max="3395" width="5" bestFit="1" customWidth="1"/>
    <col min="3396" max="3411" width="6" bestFit="1" customWidth="1"/>
    <col min="3412" max="3412" width="3" bestFit="1" customWidth="1"/>
    <col min="3413" max="3414" width="6" bestFit="1" customWidth="1"/>
    <col min="3415" max="3421" width="3" bestFit="1" customWidth="1"/>
    <col min="3422" max="3422" width="7.6640625" bestFit="1" customWidth="1"/>
    <col min="3423" max="3426" width="6" bestFit="1" customWidth="1"/>
    <col min="3427" max="3427" width="5" bestFit="1" customWidth="1"/>
    <col min="3428" max="3432" width="6" bestFit="1" customWidth="1"/>
    <col min="3433" max="3433" width="4" bestFit="1" customWidth="1"/>
    <col min="3434" max="3441" width="6" bestFit="1" customWidth="1"/>
    <col min="3442" max="3442" width="5" bestFit="1" customWidth="1"/>
    <col min="3443" max="3457" width="6" bestFit="1" customWidth="1"/>
    <col min="3458" max="3458" width="3" bestFit="1" customWidth="1"/>
    <col min="3459" max="3460" width="6" bestFit="1" customWidth="1"/>
    <col min="3461" max="3462" width="3" bestFit="1" customWidth="1"/>
    <col min="3463" max="3463" width="6" bestFit="1" customWidth="1"/>
    <col min="3464" max="3467" width="3" bestFit="1" customWidth="1"/>
    <col min="3468" max="3468" width="7.6640625" bestFit="1" customWidth="1"/>
    <col min="3469" max="3481" width="6" bestFit="1" customWidth="1"/>
    <col min="3482" max="3482" width="5" bestFit="1" customWidth="1"/>
    <col min="3483" max="3504" width="6" bestFit="1" customWidth="1"/>
    <col min="3505" max="3505" width="3" bestFit="1" customWidth="1"/>
    <col min="3506" max="3506" width="6" bestFit="1" customWidth="1"/>
    <col min="3507" max="3507" width="3" bestFit="1" customWidth="1"/>
    <col min="3508" max="3508" width="6" bestFit="1" customWidth="1"/>
    <col min="3509" max="3513" width="3" bestFit="1" customWidth="1"/>
    <col min="3514" max="3514" width="7.6640625" bestFit="1" customWidth="1"/>
    <col min="3515" max="3526" width="6" bestFit="1" customWidth="1"/>
    <col min="3527" max="3527" width="5" bestFit="1" customWidth="1"/>
    <col min="3528" max="3537" width="6" bestFit="1" customWidth="1"/>
    <col min="3538" max="3538" width="5" bestFit="1" customWidth="1"/>
    <col min="3539" max="3540" width="6" bestFit="1" customWidth="1"/>
    <col min="3541" max="3541" width="5" bestFit="1" customWidth="1"/>
    <col min="3542" max="3542" width="6" bestFit="1" customWidth="1"/>
    <col min="3543" max="3543" width="5" bestFit="1" customWidth="1"/>
    <col min="3544" max="3550" width="6" bestFit="1" customWidth="1"/>
    <col min="3551" max="3560" width="3" bestFit="1" customWidth="1"/>
    <col min="3561" max="3561" width="7.6640625" bestFit="1" customWidth="1"/>
    <col min="3562" max="3573" width="6" bestFit="1" customWidth="1"/>
    <col min="3574" max="3574" width="5" bestFit="1" customWidth="1"/>
    <col min="3575" max="3593" width="6" bestFit="1" customWidth="1"/>
    <col min="3594" max="3594" width="5" bestFit="1" customWidth="1"/>
    <col min="3595" max="3599" width="6" bestFit="1" customWidth="1"/>
    <col min="3600" max="3609" width="3" bestFit="1" customWidth="1"/>
    <col min="3610" max="3610" width="7.6640625" bestFit="1" customWidth="1"/>
    <col min="3611" max="3624" width="6" bestFit="1" customWidth="1"/>
    <col min="3625" max="3625" width="5" bestFit="1" customWidth="1"/>
    <col min="3626" max="3634" width="6" bestFit="1" customWidth="1"/>
    <col min="3635" max="3635" width="5" bestFit="1" customWidth="1"/>
    <col min="3636" max="3649" width="6" bestFit="1" customWidth="1"/>
    <col min="3650" max="3655" width="3" bestFit="1" customWidth="1"/>
    <col min="3656" max="3656" width="7.6640625" bestFit="1" customWidth="1"/>
    <col min="3657" max="3657" width="5" bestFit="1" customWidth="1"/>
    <col min="3658" max="3688" width="6" bestFit="1" customWidth="1"/>
    <col min="3689" max="3689" width="5" bestFit="1" customWidth="1"/>
    <col min="3690" max="3695" width="6" bestFit="1" customWidth="1"/>
    <col min="3696" max="3701" width="3" bestFit="1" customWidth="1"/>
    <col min="3702" max="3702" width="7.6640625" bestFit="1" customWidth="1"/>
    <col min="3703" max="3707" width="6" bestFit="1" customWidth="1"/>
    <col min="3708" max="3708" width="5" bestFit="1" customWidth="1"/>
    <col min="3709" max="3709" width="6" bestFit="1" customWidth="1"/>
    <col min="3710" max="3710" width="4" bestFit="1" customWidth="1"/>
    <col min="3711" max="3717" width="6" bestFit="1" customWidth="1"/>
    <col min="3718" max="3718" width="5" bestFit="1" customWidth="1"/>
    <col min="3719" max="3728" width="6" bestFit="1" customWidth="1"/>
    <col min="3729" max="3729" width="5" bestFit="1" customWidth="1"/>
    <col min="3730" max="3735" width="6" bestFit="1" customWidth="1"/>
    <col min="3736" max="3736" width="5" bestFit="1" customWidth="1"/>
    <col min="3737" max="3737" width="6" bestFit="1" customWidth="1"/>
    <col min="3738" max="3738" width="5" bestFit="1" customWidth="1"/>
    <col min="3739" max="3743" width="6" bestFit="1" customWidth="1"/>
    <col min="3744" max="3747" width="3" bestFit="1" customWidth="1"/>
    <col min="3748" max="3748" width="7.6640625" bestFit="1" customWidth="1"/>
    <col min="3749" max="3749" width="5" bestFit="1" customWidth="1"/>
    <col min="3750" max="3762" width="6" bestFit="1" customWidth="1"/>
    <col min="3763" max="3763" width="5" bestFit="1" customWidth="1"/>
    <col min="3764" max="3764" width="6" bestFit="1" customWidth="1"/>
    <col min="3765" max="3765" width="5" bestFit="1" customWidth="1"/>
    <col min="3766" max="3767" width="6" bestFit="1" customWidth="1"/>
    <col min="3768" max="3768" width="5" bestFit="1" customWidth="1"/>
    <col min="3769" max="3773" width="6" bestFit="1" customWidth="1"/>
    <col min="3774" max="3774" width="5" bestFit="1" customWidth="1"/>
    <col min="3775" max="3777" width="6" bestFit="1" customWidth="1"/>
    <col min="3778" max="3778" width="5" bestFit="1" customWidth="1"/>
    <col min="3779" max="3791" width="6" bestFit="1" customWidth="1"/>
    <col min="3792" max="3795" width="3" bestFit="1" customWidth="1"/>
    <col min="3796" max="3796" width="7.6640625" bestFit="1" customWidth="1"/>
    <col min="3797" max="3802" width="6" bestFit="1" customWidth="1"/>
    <col min="3803" max="3803" width="5" bestFit="1" customWidth="1"/>
    <col min="3804" max="3839" width="6" bestFit="1" customWidth="1"/>
    <col min="3840" max="3845" width="3" bestFit="1" customWidth="1"/>
    <col min="3846" max="3846" width="7.6640625" bestFit="1" customWidth="1"/>
    <col min="3847" max="3847" width="6" bestFit="1" customWidth="1"/>
    <col min="3848" max="3848" width="5" bestFit="1" customWidth="1"/>
    <col min="3849" max="3858" width="6" bestFit="1" customWidth="1"/>
    <col min="3859" max="3860" width="5" bestFit="1" customWidth="1"/>
    <col min="3861" max="3865" width="6" bestFit="1" customWidth="1"/>
    <col min="3866" max="3866" width="5" bestFit="1" customWidth="1"/>
    <col min="3867" max="3880" width="6" bestFit="1" customWidth="1"/>
    <col min="3881" max="3881" width="5" bestFit="1" customWidth="1"/>
    <col min="3882" max="3890" width="6" bestFit="1" customWidth="1"/>
    <col min="3891" max="3894" width="3" bestFit="1" customWidth="1"/>
    <col min="3895" max="3895" width="7.6640625" bestFit="1" customWidth="1"/>
    <col min="3896" max="3900" width="6" bestFit="1" customWidth="1"/>
    <col min="3901" max="3901" width="5" bestFit="1" customWidth="1"/>
    <col min="3902" max="3903" width="6" bestFit="1" customWidth="1"/>
    <col min="3904" max="3904" width="5" bestFit="1" customWidth="1"/>
    <col min="3905" max="3912" width="6" bestFit="1" customWidth="1"/>
    <col min="3913" max="3913" width="5" bestFit="1" customWidth="1"/>
    <col min="3914" max="3915" width="6" bestFit="1" customWidth="1"/>
    <col min="3916" max="3916" width="5" bestFit="1" customWidth="1"/>
    <col min="3917" max="3919" width="6" bestFit="1" customWidth="1"/>
    <col min="3920" max="3922" width="5" bestFit="1" customWidth="1"/>
    <col min="3923" max="3929" width="6" bestFit="1" customWidth="1"/>
    <col min="3930" max="3930" width="5" bestFit="1" customWidth="1"/>
    <col min="3931" max="3940" width="6" bestFit="1" customWidth="1"/>
    <col min="3941" max="3944" width="3" bestFit="1" customWidth="1"/>
    <col min="3945" max="3945" width="7.6640625" bestFit="1" customWidth="1"/>
    <col min="3946" max="3946" width="5" bestFit="1" customWidth="1"/>
    <col min="3947" max="3948" width="6" bestFit="1" customWidth="1"/>
    <col min="3949" max="3949" width="5" bestFit="1" customWidth="1"/>
    <col min="3950" max="3950" width="6" bestFit="1" customWidth="1"/>
    <col min="3951" max="3952" width="5" bestFit="1" customWidth="1"/>
    <col min="3953" max="3953" width="4" bestFit="1" customWidth="1"/>
    <col min="3954" max="3978" width="6" bestFit="1" customWidth="1"/>
    <col min="3979" max="3979" width="5" bestFit="1" customWidth="1"/>
    <col min="3980" max="3986" width="6" bestFit="1" customWidth="1"/>
    <col min="3987" max="3987" width="5" bestFit="1" customWidth="1"/>
    <col min="3988" max="3988" width="6" bestFit="1" customWidth="1"/>
    <col min="3989" max="3989" width="5" bestFit="1" customWidth="1"/>
    <col min="3990" max="3992" width="6" bestFit="1" customWidth="1"/>
    <col min="3993" max="3994" width="3" bestFit="1" customWidth="1"/>
    <col min="3995" max="3995" width="7.6640625" bestFit="1" customWidth="1"/>
    <col min="3996" max="3996" width="6" bestFit="1" customWidth="1"/>
    <col min="3997" max="3997" width="5" bestFit="1" customWidth="1"/>
    <col min="3998" max="4001" width="6" bestFit="1" customWidth="1"/>
    <col min="4002" max="4002" width="5" bestFit="1" customWidth="1"/>
    <col min="4003" max="4014" width="6" bestFit="1" customWidth="1"/>
    <col min="4015" max="4015" width="5" bestFit="1" customWidth="1"/>
    <col min="4016" max="4017" width="6" bestFit="1" customWidth="1"/>
    <col min="4018" max="4019" width="5" bestFit="1" customWidth="1"/>
    <col min="4020" max="4026" width="6" bestFit="1" customWidth="1"/>
    <col min="4027" max="4027" width="4" bestFit="1" customWidth="1"/>
    <col min="4028" max="4036" width="6" bestFit="1" customWidth="1"/>
    <col min="4037" max="4037" width="5" bestFit="1" customWidth="1"/>
    <col min="4038" max="4043" width="6" bestFit="1" customWidth="1"/>
    <col min="4044" max="4045" width="3" bestFit="1" customWidth="1"/>
    <col min="4046" max="4046" width="7.6640625" bestFit="1" customWidth="1"/>
    <col min="4047" max="4054" width="6" bestFit="1" customWidth="1"/>
    <col min="4055" max="4055" width="5" bestFit="1" customWidth="1"/>
    <col min="4056" max="4058" width="6" bestFit="1" customWidth="1"/>
    <col min="4059" max="4059" width="5" bestFit="1" customWidth="1"/>
    <col min="4060" max="4067" width="6" bestFit="1" customWidth="1"/>
    <col min="4068" max="4068" width="5" bestFit="1" customWidth="1"/>
    <col min="4069" max="4071" width="6" bestFit="1" customWidth="1"/>
    <col min="4072" max="4073" width="5" bestFit="1" customWidth="1"/>
    <col min="4074" max="4074" width="6" bestFit="1" customWidth="1"/>
    <col min="4075" max="4075" width="5" bestFit="1" customWidth="1"/>
    <col min="4076" max="4086" width="6" bestFit="1" customWidth="1"/>
    <col min="4087" max="4087" width="5" bestFit="1" customWidth="1"/>
    <col min="4088" max="4096" width="6" bestFit="1" customWidth="1"/>
    <col min="4097" max="4097" width="4" bestFit="1" customWidth="1"/>
    <col min="4098" max="4098" width="7.6640625" bestFit="1" customWidth="1"/>
    <col min="4099" max="4134" width="6" bestFit="1" customWidth="1"/>
    <col min="4135" max="4135" width="5" bestFit="1" customWidth="1"/>
    <col min="4136" max="4139" width="6" bestFit="1" customWidth="1"/>
    <col min="4140" max="4140" width="5" bestFit="1" customWidth="1"/>
    <col min="4141" max="4142" width="6" bestFit="1" customWidth="1"/>
    <col min="4143" max="4143" width="5" bestFit="1" customWidth="1"/>
    <col min="4144" max="4147" width="6" bestFit="1" customWidth="1"/>
    <col min="4148" max="4148" width="4" bestFit="1" customWidth="1"/>
    <col min="4149" max="4149" width="7.6640625" bestFit="1" customWidth="1"/>
    <col min="4150" max="4150" width="10.77734375" bestFit="1" customWidth="1"/>
  </cols>
  <sheetData>
    <row r="1" spans="1:34" x14ac:dyDescent="0.3">
      <c r="A1" s="15" t="s">
        <v>20</v>
      </c>
      <c r="B1" s="15" t="s">
        <v>1</v>
      </c>
      <c r="C1" s="15" t="s">
        <v>5</v>
      </c>
      <c r="E1" s="1" t="s">
        <v>23</v>
      </c>
      <c r="F1" s="1" t="s">
        <v>22</v>
      </c>
    </row>
    <row r="2" spans="1:34" x14ac:dyDescent="0.3">
      <c r="A2" s="15">
        <v>73</v>
      </c>
      <c r="B2" s="15">
        <v>0</v>
      </c>
      <c r="C2" s="15">
        <v>2.6516999999999999</v>
      </c>
      <c r="E2" s="1" t="s">
        <v>21</v>
      </c>
      <c r="F2">
        <v>73</v>
      </c>
      <c r="G2">
        <v>74</v>
      </c>
      <c r="H2">
        <v>75</v>
      </c>
      <c r="I2">
        <v>76</v>
      </c>
      <c r="J2">
        <v>77</v>
      </c>
      <c r="K2">
        <v>78</v>
      </c>
      <c r="L2">
        <v>79</v>
      </c>
      <c r="M2">
        <v>80</v>
      </c>
      <c r="N2">
        <v>81</v>
      </c>
      <c r="O2">
        <v>82</v>
      </c>
      <c r="P2">
        <v>83</v>
      </c>
      <c r="Q2">
        <v>84</v>
      </c>
      <c r="R2">
        <v>85</v>
      </c>
      <c r="S2">
        <v>86</v>
      </c>
      <c r="T2">
        <v>87</v>
      </c>
      <c r="U2">
        <v>88</v>
      </c>
      <c r="V2">
        <v>89</v>
      </c>
      <c r="W2">
        <v>90</v>
      </c>
      <c r="X2">
        <v>91</v>
      </c>
      <c r="Y2">
        <v>92</v>
      </c>
      <c r="Z2">
        <v>93</v>
      </c>
      <c r="AA2">
        <v>94</v>
      </c>
      <c r="AB2">
        <v>95</v>
      </c>
      <c r="AC2">
        <v>96</v>
      </c>
      <c r="AD2">
        <v>97</v>
      </c>
      <c r="AE2">
        <v>98</v>
      </c>
      <c r="AF2">
        <v>99</v>
      </c>
      <c r="AG2">
        <v>100</v>
      </c>
      <c r="AH2" t="s">
        <v>3</v>
      </c>
    </row>
    <row r="3" spans="1:34" x14ac:dyDescent="0.3">
      <c r="A3" s="15">
        <v>73</v>
      </c>
      <c r="B3" s="15">
        <v>1</v>
      </c>
      <c r="C3" s="15">
        <v>2.6057000000000001</v>
      </c>
      <c r="E3" s="2">
        <v>0</v>
      </c>
      <c r="F3">
        <v>2.6516999999999999</v>
      </c>
      <c r="G3">
        <v>2.1431</v>
      </c>
      <c r="H3">
        <v>1.9064000000000001</v>
      </c>
      <c r="I3">
        <v>1.7575000000000001</v>
      </c>
      <c r="J3">
        <v>1.6525000000000001</v>
      </c>
      <c r="K3">
        <v>1.5728</v>
      </c>
      <c r="L3">
        <v>1.5114000000000001</v>
      </c>
      <c r="M3">
        <v>1.4619</v>
      </c>
      <c r="N3">
        <v>1.4218999999999999</v>
      </c>
      <c r="O3">
        <v>1.3906000000000001</v>
      </c>
      <c r="P3">
        <v>1.3657999999999999</v>
      </c>
      <c r="Q3">
        <v>1.3469</v>
      </c>
      <c r="R3">
        <v>1.3335999999999999</v>
      </c>
      <c r="S3">
        <v>1.3264</v>
      </c>
      <c r="T3">
        <v>1.3239000000000001</v>
      </c>
      <c r="U3">
        <v>1.3236000000000001</v>
      </c>
      <c r="V3">
        <v>1.3236000000000001</v>
      </c>
      <c r="W3">
        <v>1.3232999999999999</v>
      </c>
      <c r="X3">
        <v>1.3232999999999999</v>
      </c>
      <c r="Y3">
        <v>1.3232999999999999</v>
      </c>
      <c r="Z3">
        <v>1.3232999999999999</v>
      </c>
      <c r="AA3">
        <v>1.3232999999999999</v>
      </c>
      <c r="AB3">
        <v>1.3232999999999999</v>
      </c>
      <c r="AC3">
        <v>1.3232999999999999</v>
      </c>
      <c r="AD3">
        <v>1.3232999999999999</v>
      </c>
      <c r="AE3">
        <v>1.3232999999999999</v>
      </c>
      <c r="AF3">
        <v>1.3232999999999999</v>
      </c>
      <c r="AG3">
        <v>1.3232999999999999</v>
      </c>
      <c r="AH3">
        <v>1.4774964285714294</v>
      </c>
    </row>
    <row r="4" spans="1:34" x14ac:dyDescent="0.3">
      <c r="A4" s="15">
        <v>73</v>
      </c>
      <c r="B4" s="15">
        <v>2</v>
      </c>
      <c r="C4" s="15">
        <v>2.5467</v>
      </c>
      <c r="E4" s="2">
        <v>1</v>
      </c>
      <c r="F4">
        <v>2.6057000000000001</v>
      </c>
      <c r="G4">
        <v>2.1040999999999999</v>
      </c>
      <c r="H4">
        <v>1.8695999999999999</v>
      </c>
      <c r="I4">
        <v>1.7217</v>
      </c>
      <c r="J4">
        <v>1.619</v>
      </c>
      <c r="K4">
        <v>1.5401</v>
      </c>
      <c r="L4">
        <v>1.4796</v>
      </c>
      <c r="M4">
        <v>1.4303999999999999</v>
      </c>
      <c r="N4">
        <v>1.391</v>
      </c>
      <c r="O4">
        <v>1.3599000000000001</v>
      </c>
      <c r="P4">
        <v>1.3351</v>
      </c>
      <c r="Q4">
        <v>1.3165</v>
      </c>
      <c r="R4">
        <v>1.3039000000000001</v>
      </c>
      <c r="S4">
        <v>1.2965</v>
      </c>
      <c r="T4">
        <v>1.2941</v>
      </c>
      <c r="U4">
        <v>1.2939000000000001</v>
      </c>
      <c r="V4">
        <v>1.2939000000000001</v>
      </c>
      <c r="W4">
        <v>1.2938000000000001</v>
      </c>
      <c r="X4">
        <v>1.2938000000000001</v>
      </c>
      <c r="Y4">
        <v>1.2936000000000001</v>
      </c>
      <c r="Z4">
        <v>1.2936000000000001</v>
      </c>
      <c r="AA4">
        <v>1.2936000000000001</v>
      </c>
      <c r="AB4">
        <v>1.2935000000000001</v>
      </c>
      <c r="AC4">
        <v>1.2935000000000001</v>
      </c>
      <c r="AD4">
        <v>1.2935000000000001</v>
      </c>
      <c r="AE4">
        <v>1.2935000000000001</v>
      </c>
      <c r="AF4">
        <v>1.2935000000000001</v>
      </c>
      <c r="AG4">
        <v>1.2935000000000001</v>
      </c>
      <c r="AH4">
        <v>1.4458714285714291</v>
      </c>
    </row>
    <row r="5" spans="1:34" x14ac:dyDescent="0.3">
      <c r="A5" s="15">
        <v>73</v>
      </c>
      <c r="B5" s="15">
        <v>3</v>
      </c>
      <c r="C5" s="15">
        <v>2.4900000000000002</v>
      </c>
      <c r="E5" s="2">
        <v>2</v>
      </c>
      <c r="F5">
        <v>2.5467</v>
      </c>
      <c r="G5">
        <v>2.0533000000000001</v>
      </c>
      <c r="H5">
        <v>1.8218000000000001</v>
      </c>
      <c r="I5">
        <v>1.6769000000000001</v>
      </c>
      <c r="J5">
        <v>1.5746</v>
      </c>
      <c r="K5">
        <v>1.4978</v>
      </c>
      <c r="L5">
        <v>1.4378</v>
      </c>
      <c r="M5">
        <v>1.3895999999999999</v>
      </c>
      <c r="N5">
        <v>1.351</v>
      </c>
      <c r="O5">
        <v>1.3203</v>
      </c>
      <c r="P5">
        <v>1.2958000000000001</v>
      </c>
      <c r="Q5">
        <v>1.2776000000000001</v>
      </c>
      <c r="R5">
        <v>1.2650999999999999</v>
      </c>
      <c r="S5">
        <v>1.2578</v>
      </c>
      <c r="T5">
        <v>1.2554000000000001</v>
      </c>
      <c r="U5">
        <v>1.2551000000000001</v>
      </c>
      <c r="V5">
        <v>1.2548999999999999</v>
      </c>
      <c r="W5">
        <v>1.2548999999999999</v>
      </c>
      <c r="X5">
        <v>1.2548999999999999</v>
      </c>
      <c r="Y5">
        <v>1.2548999999999999</v>
      </c>
      <c r="Z5">
        <v>1.2548999999999999</v>
      </c>
      <c r="AA5">
        <v>1.2547999999999999</v>
      </c>
      <c r="AB5">
        <v>1.2547999999999999</v>
      </c>
      <c r="AC5">
        <v>1.2547999999999999</v>
      </c>
      <c r="AD5">
        <v>1.2547999999999999</v>
      </c>
      <c r="AE5">
        <v>1.2547999999999999</v>
      </c>
      <c r="AF5">
        <v>1.2547999999999999</v>
      </c>
      <c r="AG5">
        <v>1.2545999999999999</v>
      </c>
      <c r="AH5">
        <v>1.4048035714285716</v>
      </c>
    </row>
    <row r="6" spans="1:34" x14ac:dyDescent="0.3">
      <c r="A6" s="15">
        <v>73</v>
      </c>
      <c r="B6" s="15">
        <v>4</v>
      </c>
      <c r="C6" s="15">
        <v>2.4371</v>
      </c>
      <c r="E6" s="2">
        <v>3</v>
      </c>
      <c r="F6">
        <v>2.4900000000000002</v>
      </c>
      <c r="G6">
        <v>2.004</v>
      </c>
      <c r="H6">
        <v>1.7762</v>
      </c>
      <c r="I6">
        <v>1.6329</v>
      </c>
      <c r="J6">
        <v>1.5323</v>
      </c>
      <c r="K6">
        <v>1.4565999999999999</v>
      </c>
      <c r="L6">
        <v>1.3976999999999999</v>
      </c>
      <c r="M6">
        <v>1.3505</v>
      </c>
      <c r="N6">
        <v>1.3125</v>
      </c>
      <c r="O6">
        <v>1.282</v>
      </c>
      <c r="P6">
        <v>1.258</v>
      </c>
      <c r="Q6">
        <v>1.24</v>
      </c>
      <c r="R6">
        <v>1.2274</v>
      </c>
      <c r="S6">
        <v>1.2205999999999999</v>
      </c>
      <c r="T6">
        <v>1.2177</v>
      </c>
      <c r="U6">
        <v>1.2174</v>
      </c>
      <c r="V6">
        <v>1.2174</v>
      </c>
      <c r="W6">
        <v>1.2171000000000001</v>
      </c>
      <c r="X6">
        <v>1.2171000000000001</v>
      </c>
      <c r="Y6">
        <v>1.2171000000000001</v>
      </c>
      <c r="Z6">
        <v>1.2169000000000001</v>
      </c>
      <c r="AA6">
        <v>1.2169000000000001</v>
      </c>
      <c r="AB6">
        <v>1.2169000000000001</v>
      </c>
      <c r="AC6">
        <v>1.2169000000000001</v>
      </c>
      <c r="AD6">
        <v>1.2169000000000001</v>
      </c>
      <c r="AE6">
        <v>1.2169000000000001</v>
      </c>
      <c r="AF6">
        <v>1.2169000000000001</v>
      </c>
      <c r="AG6">
        <v>1.2169000000000001</v>
      </c>
      <c r="AH6">
        <v>1.364989285714286</v>
      </c>
    </row>
    <row r="7" spans="1:34" x14ac:dyDescent="0.3">
      <c r="A7" s="15">
        <v>73</v>
      </c>
      <c r="B7" s="15">
        <v>5</v>
      </c>
      <c r="C7" s="15">
        <v>2.3856999999999999</v>
      </c>
      <c r="E7" s="2">
        <v>4</v>
      </c>
      <c r="F7">
        <v>2.4371</v>
      </c>
      <c r="G7">
        <v>1.9547000000000001</v>
      </c>
      <c r="H7">
        <v>1.7313000000000001</v>
      </c>
      <c r="I7">
        <v>1.591</v>
      </c>
      <c r="J7">
        <v>1.4918</v>
      </c>
      <c r="K7">
        <v>1.4168000000000001</v>
      </c>
      <c r="L7">
        <v>1.3592</v>
      </c>
      <c r="M7">
        <v>1.3130999999999999</v>
      </c>
      <c r="N7">
        <v>1.2751999999999999</v>
      </c>
      <c r="O7">
        <v>1.2452000000000001</v>
      </c>
      <c r="P7">
        <v>1.2221</v>
      </c>
      <c r="Q7">
        <v>1.2041999999999999</v>
      </c>
      <c r="R7">
        <v>1.1920999999999999</v>
      </c>
      <c r="S7">
        <v>1.1845000000000001</v>
      </c>
      <c r="T7">
        <v>1.1822999999999999</v>
      </c>
      <c r="U7">
        <v>1.1816</v>
      </c>
      <c r="V7">
        <v>1.1815</v>
      </c>
      <c r="W7">
        <v>1.1813</v>
      </c>
      <c r="X7">
        <v>1.1813</v>
      </c>
      <c r="Y7">
        <v>1.1813</v>
      </c>
      <c r="Z7">
        <v>1.1811</v>
      </c>
      <c r="AA7">
        <v>1.181</v>
      </c>
      <c r="AB7">
        <v>1.181</v>
      </c>
      <c r="AC7">
        <v>1.181</v>
      </c>
      <c r="AD7">
        <v>1.181</v>
      </c>
      <c r="AE7">
        <v>1.181</v>
      </c>
      <c r="AF7">
        <v>1.181</v>
      </c>
      <c r="AG7">
        <v>1.181</v>
      </c>
      <c r="AH7">
        <v>1.3269892857142855</v>
      </c>
    </row>
    <row r="8" spans="1:34" x14ac:dyDescent="0.3">
      <c r="A8" s="15">
        <v>73</v>
      </c>
      <c r="B8" s="15">
        <v>6</v>
      </c>
      <c r="C8" s="15">
        <v>2.3355999999999999</v>
      </c>
      <c r="E8" s="2">
        <v>5</v>
      </c>
      <c r="F8">
        <v>2.3856999999999999</v>
      </c>
      <c r="G8">
        <v>1.9097999999999999</v>
      </c>
      <c r="H8">
        <v>1.6889000000000001</v>
      </c>
      <c r="I8">
        <v>1.5502</v>
      </c>
      <c r="J8">
        <v>1.4530000000000001</v>
      </c>
      <c r="K8">
        <v>1.379</v>
      </c>
      <c r="L8">
        <v>1.3225</v>
      </c>
      <c r="M8">
        <v>1.2762</v>
      </c>
      <c r="N8">
        <v>1.2393000000000001</v>
      </c>
      <c r="O8">
        <v>1.2098</v>
      </c>
      <c r="P8">
        <v>1.1863999999999999</v>
      </c>
      <c r="Q8">
        <v>1.1692</v>
      </c>
      <c r="R8">
        <v>1.1567000000000001</v>
      </c>
      <c r="S8">
        <v>1.1497999999999999</v>
      </c>
      <c r="T8">
        <v>1.1469</v>
      </c>
      <c r="U8">
        <v>1.1462000000000001</v>
      </c>
      <c r="V8">
        <v>1.1460999999999999</v>
      </c>
      <c r="W8">
        <v>1.1460999999999999</v>
      </c>
      <c r="X8">
        <v>1.1460999999999999</v>
      </c>
      <c r="Y8">
        <v>1.1460999999999999</v>
      </c>
      <c r="Z8">
        <v>1.1458999999999999</v>
      </c>
      <c r="AA8">
        <v>1.1458999999999999</v>
      </c>
      <c r="AB8">
        <v>1.1458999999999999</v>
      </c>
      <c r="AC8">
        <v>1.1458999999999999</v>
      </c>
      <c r="AD8">
        <v>1.1458999999999999</v>
      </c>
      <c r="AE8">
        <v>1.1458999999999999</v>
      </c>
      <c r="AF8">
        <v>1.1458999999999999</v>
      </c>
      <c r="AG8">
        <v>1.1458999999999999</v>
      </c>
      <c r="AH8">
        <v>1.290042857142857</v>
      </c>
    </row>
    <row r="9" spans="1:34" x14ac:dyDescent="0.3">
      <c r="A9" s="15">
        <v>73</v>
      </c>
      <c r="B9" s="15">
        <v>7</v>
      </c>
      <c r="C9" s="15">
        <v>2.2795000000000001</v>
      </c>
      <c r="E9" s="2">
        <v>6</v>
      </c>
      <c r="F9">
        <v>2.3355999999999999</v>
      </c>
      <c r="G9">
        <v>1.8646</v>
      </c>
      <c r="H9">
        <v>1.6477999999999999</v>
      </c>
      <c r="I9">
        <v>1.5109999999999999</v>
      </c>
      <c r="J9">
        <v>1.4147000000000001</v>
      </c>
      <c r="K9">
        <v>1.3425</v>
      </c>
      <c r="L9">
        <v>1.2859</v>
      </c>
      <c r="M9">
        <v>1.2414000000000001</v>
      </c>
      <c r="N9">
        <v>1.2047000000000001</v>
      </c>
      <c r="O9">
        <v>1.1756</v>
      </c>
      <c r="P9">
        <v>1.1532</v>
      </c>
      <c r="Q9">
        <v>1.1354</v>
      </c>
      <c r="R9">
        <v>1.1235999999999999</v>
      </c>
      <c r="S9">
        <v>1.1163000000000001</v>
      </c>
      <c r="T9">
        <v>1.1133999999999999</v>
      </c>
      <c r="U9">
        <v>1.1124000000000001</v>
      </c>
      <c r="V9">
        <v>1.1124000000000001</v>
      </c>
      <c r="W9">
        <v>1.1120000000000001</v>
      </c>
      <c r="X9">
        <v>1.1120000000000001</v>
      </c>
      <c r="Y9">
        <v>1.1120000000000001</v>
      </c>
      <c r="Z9">
        <v>1.1120000000000001</v>
      </c>
      <c r="AA9">
        <v>1.1120000000000001</v>
      </c>
      <c r="AB9">
        <v>1.1120000000000001</v>
      </c>
      <c r="AC9">
        <v>1.1120000000000001</v>
      </c>
      <c r="AD9">
        <v>1.1120000000000001</v>
      </c>
      <c r="AE9">
        <v>1.1120000000000001</v>
      </c>
      <c r="AF9">
        <v>1.1120000000000001</v>
      </c>
      <c r="AG9">
        <v>1.1120000000000001</v>
      </c>
      <c r="AH9">
        <v>1.2543750000000007</v>
      </c>
    </row>
    <row r="10" spans="1:34" x14ac:dyDescent="0.3">
      <c r="A10" s="15">
        <v>73</v>
      </c>
      <c r="B10" s="15">
        <v>8</v>
      </c>
      <c r="C10" s="15">
        <v>2.2341000000000002</v>
      </c>
      <c r="E10" s="2">
        <v>7</v>
      </c>
      <c r="F10">
        <v>2.2795000000000001</v>
      </c>
      <c r="G10">
        <v>1.821</v>
      </c>
      <c r="H10">
        <v>1.6072</v>
      </c>
      <c r="I10">
        <v>1.4734</v>
      </c>
      <c r="J10">
        <v>1.3775999999999999</v>
      </c>
      <c r="K10">
        <v>1.3064</v>
      </c>
      <c r="L10">
        <v>1.2514000000000001</v>
      </c>
      <c r="M10">
        <v>1.2067000000000001</v>
      </c>
      <c r="N10">
        <v>1.171</v>
      </c>
      <c r="O10">
        <v>1.1424000000000001</v>
      </c>
      <c r="P10">
        <v>1.1197999999999999</v>
      </c>
      <c r="Q10">
        <v>1.1028</v>
      </c>
      <c r="R10">
        <v>1.0909</v>
      </c>
      <c r="S10">
        <v>1.0840000000000001</v>
      </c>
      <c r="T10">
        <v>1.0805</v>
      </c>
      <c r="U10">
        <v>1.0786</v>
      </c>
      <c r="V10">
        <v>1.0784</v>
      </c>
      <c r="W10">
        <v>1.0783</v>
      </c>
      <c r="X10">
        <v>1.0783</v>
      </c>
      <c r="Y10">
        <v>1.0783</v>
      </c>
      <c r="Z10">
        <v>1.0781000000000001</v>
      </c>
      <c r="AA10">
        <v>1.0783</v>
      </c>
      <c r="AB10">
        <v>1.0783</v>
      </c>
      <c r="AC10">
        <v>1.0783</v>
      </c>
      <c r="AD10">
        <v>1.0779000000000001</v>
      </c>
      <c r="AE10">
        <v>1.0781000000000001</v>
      </c>
      <c r="AF10">
        <v>1.0779000000000001</v>
      </c>
      <c r="AG10">
        <v>1.0779000000000001</v>
      </c>
      <c r="AH10">
        <v>1.2189749999999997</v>
      </c>
    </row>
    <row r="11" spans="1:34" x14ac:dyDescent="0.3">
      <c r="A11" s="15">
        <v>73</v>
      </c>
      <c r="B11" s="15">
        <v>9</v>
      </c>
      <c r="C11" s="15">
        <v>2.1869000000000001</v>
      </c>
      <c r="E11" s="2">
        <v>8</v>
      </c>
      <c r="F11">
        <v>2.2341000000000002</v>
      </c>
      <c r="G11">
        <v>1.7796000000000001</v>
      </c>
      <c r="H11">
        <v>1.5682</v>
      </c>
      <c r="I11">
        <v>1.4355</v>
      </c>
      <c r="J11">
        <v>1.3421000000000001</v>
      </c>
      <c r="K11">
        <v>1.2725</v>
      </c>
      <c r="L11">
        <v>1.2170000000000001</v>
      </c>
      <c r="M11">
        <v>1.1740999999999999</v>
      </c>
      <c r="N11">
        <v>1.1378999999999999</v>
      </c>
      <c r="O11">
        <v>1.1102000000000001</v>
      </c>
      <c r="P11">
        <v>1.0876999999999999</v>
      </c>
      <c r="Q11">
        <v>1.0707</v>
      </c>
      <c r="R11">
        <v>1.0588</v>
      </c>
      <c r="S11">
        <v>1.0521</v>
      </c>
      <c r="T11">
        <v>1.048</v>
      </c>
      <c r="U11">
        <v>1.0464</v>
      </c>
      <c r="V11">
        <v>1.0461</v>
      </c>
      <c r="W11">
        <v>1.0461</v>
      </c>
      <c r="X11">
        <v>1.0459000000000001</v>
      </c>
      <c r="Y11">
        <v>1.0459000000000001</v>
      </c>
      <c r="Z11">
        <v>1.0459000000000001</v>
      </c>
      <c r="AA11">
        <v>1.0459000000000001</v>
      </c>
      <c r="AB11">
        <v>1.0459000000000001</v>
      </c>
      <c r="AC11">
        <v>1.0459000000000001</v>
      </c>
      <c r="AD11">
        <v>1.0459000000000001</v>
      </c>
      <c r="AE11">
        <v>1.0459000000000001</v>
      </c>
      <c r="AF11">
        <v>1.0459000000000001</v>
      </c>
      <c r="AG11">
        <v>1.0459000000000001</v>
      </c>
      <c r="AH11">
        <v>1.1852178571428573</v>
      </c>
    </row>
    <row r="12" spans="1:34" x14ac:dyDescent="0.3">
      <c r="A12" s="15">
        <v>73</v>
      </c>
      <c r="B12" s="15">
        <v>10</v>
      </c>
      <c r="C12" s="15">
        <v>2.1448999999999998</v>
      </c>
      <c r="E12" s="2">
        <v>9</v>
      </c>
      <c r="F12">
        <v>2.1869000000000001</v>
      </c>
      <c r="G12">
        <v>1.7388999999999999</v>
      </c>
      <c r="H12">
        <v>1.5308999999999999</v>
      </c>
      <c r="I12">
        <v>1.4</v>
      </c>
      <c r="J12">
        <v>1.3069</v>
      </c>
      <c r="K12">
        <v>1.2376</v>
      </c>
      <c r="L12">
        <v>1.1843999999999999</v>
      </c>
      <c r="M12">
        <v>1.1415999999999999</v>
      </c>
      <c r="N12">
        <v>1.1062000000000001</v>
      </c>
      <c r="O12">
        <v>1.0782</v>
      </c>
      <c r="P12">
        <v>1.0564</v>
      </c>
      <c r="Q12">
        <v>1.0396000000000001</v>
      </c>
      <c r="R12">
        <v>1.028</v>
      </c>
      <c r="S12">
        <v>1.0215000000000001</v>
      </c>
      <c r="T12">
        <v>1.0166999999999999</v>
      </c>
      <c r="U12">
        <v>1.0148999999999999</v>
      </c>
      <c r="V12">
        <v>1.0145</v>
      </c>
      <c r="W12">
        <v>1.0146999999999999</v>
      </c>
      <c r="X12">
        <v>1.0145</v>
      </c>
      <c r="Y12">
        <v>1.0145</v>
      </c>
      <c r="Z12">
        <v>1.0145</v>
      </c>
      <c r="AA12">
        <v>1.0144</v>
      </c>
      <c r="AB12">
        <v>1.0144</v>
      </c>
      <c r="AC12">
        <v>1.0144</v>
      </c>
      <c r="AD12">
        <v>1.0144</v>
      </c>
      <c r="AE12">
        <v>1.0144</v>
      </c>
      <c r="AF12">
        <v>1.0144</v>
      </c>
      <c r="AG12">
        <v>1.0144</v>
      </c>
      <c r="AH12">
        <v>1.1522214285714283</v>
      </c>
    </row>
    <row r="13" spans="1:34" x14ac:dyDescent="0.3">
      <c r="A13" s="15">
        <v>73</v>
      </c>
      <c r="B13" s="15">
        <v>11</v>
      </c>
      <c r="C13" s="15">
        <v>2.1008</v>
      </c>
      <c r="E13" s="2">
        <v>10</v>
      </c>
      <c r="F13">
        <v>2.1448999999999998</v>
      </c>
      <c r="G13">
        <v>1.6996</v>
      </c>
      <c r="H13">
        <v>1.4943</v>
      </c>
      <c r="I13">
        <v>1.3651</v>
      </c>
      <c r="J13">
        <v>1.2738</v>
      </c>
      <c r="K13">
        <v>1.2055</v>
      </c>
      <c r="L13">
        <v>1.1525000000000001</v>
      </c>
      <c r="M13">
        <v>1.1100000000000001</v>
      </c>
      <c r="N13">
        <v>1.0757000000000001</v>
      </c>
      <c r="O13">
        <v>1.0481</v>
      </c>
      <c r="P13">
        <v>1.0264</v>
      </c>
      <c r="Q13">
        <v>1.0098</v>
      </c>
      <c r="R13">
        <v>0.99809999999999999</v>
      </c>
      <c r="S13">
        <v>0.99129999999999996</v>
      </c>
      <c r="T13">
        <v>0.98660000000000003</v>
      </c>
      <c r="U13">
        <v>0.98470000000000002</v>
      </c>
      <c r="V13">
        <v>0.98380000000000001</v>
      </c>
      <c r="W13">
        <v>0.98380000000000001</v>
      </c>
      <c r="X13">
        <v>0.98380000000000001</v>
      </c>
      <c r="Y13">
        <v>0.98380000000000001</v>
      </c>
      <c r="Z13">
        <v>0.98380000000000001</v>
      </c>
      <c r="AA13">
        <v>0.98380000000000001</v>
      </c>
      <c r="AB13">
        <v>0.98380000000000001</v>
      </c>
      <c r="AC13">
        <v>0.98360000000000003</v>
      </c>
      <c r="AD13">
        <v>0.98360000000000003</v>
      </c>
      <c r="AE13">
        <v>0.98340000000000005</v>
      </c>
      <c r="AF13">
        <v>0.98340000000000005</v>
      </c>
      <c r="AG13">
        <v>0.98340000000000005</v>
      </c>
      <c r="AH13">
        <v>1.1203714285714281</v>
      </c>
    </row>
    <row r="14" spans="1:34" x14ac:dyDescent="0.3">
      <c r="A14" s="15">
        <v>73</v>
      </c>
      <c r="B14" s="15">
        <v>12</v>
      </c>
      <c r="C14" s="15">
        <v>2.0575999999999999</v>
      </c>
      <c r="E14" s="2">
        <v>11</v>
      </c>
      <c r="F14">
        <v>2.1008</v>
      </c>
      <c r="G14">
        <v>1.6617</v>
      </c>
      <c r="H14">
        <v>1.4582999999999999</v>
      </c>
      <c r="I14">
        <v>1.3317000000000001</v>
      </c>
      <c r="J14">
        <v>1.2419</v>
      </c>
      <c r="K14">
        <v>1.1739999999999999</v>
      </c>
      <c r="L14">
        <v>1.1218999999999999</v>
      </c>
      <c r="M14">
        <v>1.0802</v>
      </c>
      <c r="N14">
        <v>1.0456000000000001</v>
      </c>
      <c r="O14">
        <v>1.0187999999999999</v>
      </c>
      <c r="P14">
        <v>0.99729999999999996</v>
      </c>
      <c r="Q14">
        <v>0.98040000000000005</v>
      </c>
      <c r="R14">
        <v>0.96940000000000004</v>
      </c>
      <c r="S14">
        <v>0.9617</v>
      </c>
      <c r="T14">
        <v>0.9577</v>
      </c>
      <c r="U14">
        <v>0.95440000000000003</v>
      </c>
      <c r="V14">
        <v>0.95379999999999998</v>
      </c>
      <c r="W14">
        <v>0.95379999999999998</v>
      </c>
      <c r="X14">
        <v>0.95379999999999998</v>
      </c>
      <c r="Y14">
        <v>0.95379999999999998</v>
      </c>
      <c r="Z14">
        <v>0.95369999999999999</v>
      </c>
      <c r="AA14">
        <v>0.95369999999999999</v>
      </c>
      <c r="AB14">
        <v>0.95369999999999999</v>
      </c>
      <c r="AC14">
        <v>0.95369999999999999</v>
      </c>
      <c r="AD14">
        <v>0.95369999999999999</v>
      </c>
      <c r="AE14">
        <v>0.95369999999999999</v>
      </c>
      <c r="AF14">
        <v>0.95369999999999999</v>
      </c>
      <c r="AG14">
        <v>0.95369999999999999</v>
      </c>
      <c r="AH14">
        <v>1.0893071428571433</v>
      </c>
    </row>
    <row r="15" spans="1:34" x14ac:dyDescent="0.3">
      <c r="A15" s="15">
        <v>73</v>
      </c>
      <c r="B15" s="15">
        <v>13</v>
      </c>
      <c r="C15" s="15">
        <v>2.0167000000000002</v>
      </c>
      <c r="E15" s="2">
        <v>12</v>
      </c>
      <c r="F15">
        <v>2.0575999999999999</v>
      </c>
      <c r="G15">
        <v>1.6236999999999999</v>
      </c>
      <c r="H15">
        <v>1.4238999999999999</v>
      </c>
      <c r="I15">
        <v>1.2982</v>
      </c>
      <c r="J15">
        <v>1.2096</v>
      </c>
      <c r="K15">
        <v>1.1435</v>
      </c>
      <c r="L15">
        <v>1.0918000000000001</v>
      </c>
      <c r="M15">
        <v>1.0502</v>
      </c>
      <c r="N15">
        <v>1.0170999999999999</v>
      </c>
      <c r="O15">
        <v>0.99</v>
      </c>
      <c r="P15">
        <v>0.96879999999999999</v>
      </c>
      <c r="Q15">
        <v>0.95179999999999998</v>
      </c>
      <c r="R15">
        <v>0.94079999999999997</v>
      </c>
      <c r="S15">
        <v>0.9335</v>
      </c>
      <c r="T15">
        <v>0.92879999999999996</v>
      </c>
      <c r="U15">
        <v>0.92549999999999999</v>
      </c>
      <c r="V15">
        <v>0.92490000000000006</v>
      </c>
      <c r="W15">
        <v>0.92410000000000003</v>
      </c>
      <c r="X15">
        <v>0.92430000000000001</v>
      </c>
      <c r="Y15">
        <v>0.92430000000000001</v>
      </c>
      <c r="Z15">
        <v>0.92430000000000001</v>
      </c>
      <c r="AA15">
        <v>0.92430000000000001</v>
      </c>
      <c r="AB15">
        <v>0.92430000000000001</v>
      </c>
      <c r="AC15">
        <v>0.92430000000000001</v>
      </c>
      <c r="AD15">
        <v>0.92430000000000001</v>
      </c>
      <c r="AE15">
        <v>0.92430000000000001</v>
      </c>
      <c r="AF15">
        <v>0.92430000000000001</v>
      </c>
      <c r="AG15">
        <v>0.92430000000000001</v>
      </c>
      <c r="AH15">
        <v>1.0588142857142853</v>
      </c>
    </row>
    <row r="16" spans="1:34" x14ac:dyDescent="0.3">
      <c r="A16" s="15">
        <v>73</v>
      </c>
      <c r="B16" s="15">
        <v>14</v>
      </c>
      <c r="C16" s="15">
        <v>1.9782</v>
      </c>
      <c r="E16" s="2">
        <v>13</v>
      </c>
      <c r="F16">
        <v>2.0167000000000002</v>
      </c>
      <c r="G16">
        <v>1.5869</v>
      </c>
      <c r="H16">
        <v>1.3914</v>
      </c>
      <c r="I16">
        <v>1.2666999999999999</v>
      </c>
      <c r="J16">
        <v>1.1792</v>
      </c>
      <c r="K16">
        <v>1.1134999999999999</v>
      </c>
      <c r="L16">
        <v>1.0627</v>
      </c>
      <c r="M16">
        <v>1.0216000000000001</v>
      </c>
      <c r="N16">
        <v>0.98899999999999999</v>
      </c>
      <c r="O16">
        <v>0.96179999999999999</v>
      </c>
      <c r="P16">
        <v>0.94059999999999999</v>
      </c>
      <c r="Q16">
        <v>0.92469999999999997</v>
      </c>
      <c r="R16">
        <v>0.91349999999999998</v>
      </c>
      <c r="S16">
        <v>0.90629999999999999</v>
      </c>
      <c r="T16">
        <v>0.90080000000000005</v>
      </c>
      <c r="U16">
        <v>0.89800000000000002</v>
      </c>
      <c r="V16">
        <v>0.89610000000000001</v>
      </c>
      <c r="W16">
        <v>0.89590000000000003</v>
      </c>
      <c r="X16">
        <v>0.89570000000000005</v>
      </c>
      <c r="Y16">
        <v>0.89570000000000005</v>
      </c>
      <c r="Z16">
        <v>0.89570000000000005</v>
      </c>
      <c r="AA16">
        <v>0.89570000000000005</v>
      </c>
      <c r="AB16">
        <v>0.89570000000000005</v>
      </c>
      <c r="AC16">
        <v>0.89570000000000005</v>
      </c>
      <c r="AD16">
        <v>0.89570000000000005</v>
      </c>
      <c r="AE16">
        <v>0.89570000000000005</v>
      </c>
      <c r="AF16">
        <v>0.89570000000000005</v>
      </c>
      <c r="AG16">
        <v>0.89590000000000003</v>
      </c>
      <c r="AH16">
        <v>1.0293785714285719</v>
      </c>
    </row>
    <row r="17" spans="1:34" x14ac:dyDescent="0.3">
      <c r="A17" s="15">
        <v>73</v>
      </c>
      <c r="B17" s="15">
        <v>15</v>
      </c>
      <c r="C17" s="15">
        <v>1.9373</v>
      </c>
      <c r="E17" s="2">
        <v>14</v>
      </c>
      <c r="F17">
        <v>1.9782</v>
      </c>
      <c r="G17">
        <v>1.5524</v>
      </c>
      <c r="H17">
        <v>1.3575999999999999</v>
      </c>
      <c r="I17">
        <v>1.2355</v>
      </c>
      <c r="J17">
        <v>1.1492</v>
      </c>
      <c r="K17">
        <v>1.0845</v>
      </c>
      <c r="L17">
        <v>1.0347</v>
      </c>
      <c r="M17">
        <v>0.99350000000000005</v>
      </c>
      <c r="N17">
        <v>0.96160000000000001</v>
      </c>
      <c r="O17">
        <v>0.93530000000000002</v>
      </c>
      <c r="P17">
        <v>0.91390000000000005</v>
      </c>
      <c r="Q17">
        <v>0.89859999999999995</v>
      </c>
      <c r="R17">
        <v>0.8871</v>
      </c>
      <c r="S17">
        <v>0.87939999999999996</v>
      </c>
      <c r="T17">
        <v>0.87390000000000001</v>
      </c>
      <c r="U17">
        <v>0.87019999999999997</v>
      </c>
      <c r="V17">
        <v>0.86880000000000002</v>
      </c>
      <c r="W17">
        <v>0.86860000000000004</v>
      </c>
      <c r="X17">
        <v>0.86839999999999995</v>
      </c>
      <c r="Y17">
        <v>0.86819999999999997</v>
      </c>
      <c r="Z17">
        <v>0.86819999999999997</v>
      </c>
      <c r="AA17">
        <v>0.86819999999999997</v>
      </c>
      <c r="AB17">
        <v>0.86819999999999997</v>
      </c>
      <c r="AC17">
        <v>0.86819999999999997</v>
      </c>
      <c r="AD17">
        <v>0.86819999999999997</v>
      </c>
      <c r="AE17">
        <v>0.86819999999999997</v>
      </c>
      <c r="AF17">
        <v>0.86799999999999999</v>
      </c>
      <c r="AG17">
        <v>0.86799999999999999</v>
      </c>
      <c r="AH17">
        <v>1.0008857142857148</v>
      </c>
    </row>
    <row r="18" spans="1:34" x14ac:dyDescent="0.3">
      <c r="A18" s="15">
        <v>73</v>
      </c>
      <c r="B18" s="15">
        <v>16</v>
      </c>
      <c r="C18" s="15">
        <v>1.9</v>
      </c>
      <c r="E18" s="2">
        <v>15</v>
      </c>
      <c r="F18">
        <v>1.9373</v>
      </c>
      <c r="G18">
        <v>1.5170999999999999</v>
      </c>
      <c r="H18">
        <v>1.3260000000000001</v>
      </c>
      <c r="I18">
        <v>1.2054</v>
      </c>
      <c r="J18">
        <v>1.1202000000000001</v>
      </c>
      <c r="K18">
        <v>1.056</v>
      </c>
      <c r="L18">
        <v>1.0071000000000001</v>
      </c>
      <c r="M18">
        <v>0.96689999999999998</v>
      </c>
      <c r="N18">
        <v>0.93440000000000001</v>
      </c>
      <c r="O18">
        <v>0.90880000000000005</v>
      </c>
      <c r="P18">
        <v>0.88829999999999998</v>
      </c>
      <c r="Q18">
        <v>0.87150000000000005</v>
      </c>
      <c r="R18">
        <v>0.86019999999999996</v>
      </c>
      <c r="S18">
        <v>0.85270000000000001</v>
      </c>
      <c r="T18">
        <v>0.84770000000000001</v>
      </c>
      <c r="U18">
        <v>0.84309999999999996</v>
      </c>
      <c r="V18">
        <v>0.84060000000000001</v>
      </c>
      <c r="W18">
        <v>0.84040000000000004</v>
      </c>
      <c r="X18">
        <v>0.84019999999999995</v>
      </c>
      <c r="Y18">
        <v>0.84019999999999995</v>
      </c>
      <c r="Z18">
        <v>0.84019999999999995</v>
      </c>
      <c r="AA18">
        <v>0.84019999999999995</v>
      </c>
      <c r="AB18">
        <v>0.84019999999999995</v>
      </c>
      <c r="AC18">
        <v>0.84019999999999995</v>
      </c>
      <c r="AD18">
        <v>0.84019999999999995</v>
      </c>
      <c r="AE18">
        <v>0.84019999999999995</v>
      </c>
      <c r="AF18">
        <v>0.84019999999999995</v>
      </c>
      <c r="AG18">
        <v>0.84019999999999995</v>
      </c>
      <c r="AH18">
        <v>0.97234642857142817</v>
      </c>
    </row>
    <row r="19" spans="1:34" x14ac:dyDescent="0.3">
      <c r="A19" s="15">
        <v>73</v>
      </c>
      <c r="B19" s="15">
        <v>17</v>
      </c>
      <c r="C19" s="15">
        <v>1.8595999999999999</v>
      </c>
      <c r="E19" s="2">
        <v>16</v>
      </c>
      <c r="F19">
        <v>1.9</v>
      </c>
      <c r="G19">
        <v>1.4838</v>
      </c>
      <c r="H19">
        <v>1.2943</v>
      </c>
      <c r="I19">
        <v>1.1755</v>
      </c>
      <c r="J19">
        <v>1.0914999999999999</v>
      </c>
      <c r="K19">
        <v>1.0286999999999999</v>
      </c>
      <c r="L19">
        <v>0.9798</v>
      </c>
      <c r="M19">
        <v>0.94020000000000004</v>
      </c>
      <c r="N19">
        <v>0.90849999999999997</v>
      </c>
      <c r="O19">
        <v>0.8821</v>
      </c>
      <c r="P19">
        <v>0.86150000000000004</v>
      </c>
      <c r="Q19">
        <v>0.84619999999999995</v>
      </c>
      <c r="R19">
        <v>0.83509999999999995</v>
      </c>
      <c r="S19">
        <v>0.82740000000000002</v>
      </c>
      <c r="T19">
        <v>0.82110000000000005</v>
      </c>
      <c r="U19">
        <v>0.81720000000000004</v>
      </c>
      <c r="V19">
        <v>0.81430000000000002</v>
      </c>
      <c r="W19">
        <v>0.81299999999999994</v>
      </c>
      <c r="X19">
        <v>0.81340000000000001</v>
      </c>
      <c r="Y19">
        <v>0.81320000000000003</v>
      </c>
      <c r="Z19">
        <v>0.81320000000000003</v>
      </c>
      <c r="AA19">
        <v>0.81320000000000003</v>
      </c>
      <c r="AB19">
        <v>0.81320000000000003</v>
      </c>
      <c r="AC19">
        <v>0.81320000000000003</v>
      </c>
      <c r="AD19">
        <v>0.81299999999999994</v>
      </c>
      <c r="AE19">
        <v>0.81299999999999994</v>
      </c>
      <c r="AF19">
        <v>0.81299999999999994</v>
      </c>
      <c r="AG19">
        <v>0.81299999999999994</v>
      </c>
      <c r="AH19">
        <v>0.94469999999999954</v>
      </c>
    </row>
    <row r="20" spans="1:34" x14ac:dyDescent="0.3">
      <c r="A20" s="15">
        <v>73</v>
      </c>
      <c r="B20" s="15">
        <v>18</v>
      </c>
      <c r="C20" s="15">
        <v>1.8247</v>
      </c>
      <c r="E20" s="2">
        <v>17</v>
      </c>
      <c r="F20">
        <v>1.8595999999999999</v>
      </c>
      <c r="G20">
        <v>1.452</v>
      </c>
      <c r="H20">
        <v>1.264</v>
      </c>
      <c r="I20">
        <v>1.1464000000000001</v>
      </c>
      <c r="J20">
        <v>1.0636000000000001</v>
      </c>
      <c r="K20">
        <v>1.0011000000000001</v>
      </c>
      <c r="L20">
        <v>0.95289999999999997</v>
      </c>
      <c r="M20">
        <v>0.91400000000000003</v>
      </c>
      <c r="N20">
        <v>0.88219999999999998</v>
      </c>
      <c r="O20">
        <v>0.85799999999999998</v>
      </c>
      <c r="P20">
        <v>0.83799999999999997</v>
      </c>
      <c r="Q20">
        <v>0.82110000000000005</v>
      </c>
      <c r="R20">
        <v>0.80979999999999996</v>
      </c>
      <c r="S20">
        <v>0.80200000000000005</v>
      </c>
      <c r="T20">
        <v>0.79579999999999995</v>
      </c>
      <c r="U20">
        <v>0.79110000000000003</v>
      </c>
      <c r="V20">
        <v>0.78890000000000005</v>
      </c>
      <c r="W20">
        <v>0.78779999999999994</v>
      </c>
      <c r="X20">
        <v>0.78759999999999997</v>
      </c>
      <c r="Y20">
        <v>0.7873</v>
      </c>
      <c r="Z20">
        <v>0.7873</v>
      </c>
      <c r="AA20">
        <v>0.78759999999999997</v>
      </c>
      <c r="AB20">
        <v>0.7873</v>
      </c>
      <c r="AC20">
        <v>0.78759999999999997</v>
      </c>
      <c r="AD20">
        <v>0.78759999999999997</v>
      </c>
      <c r="AE20">
        <v>0.78759999999999997</v>
      </c>
      <c r="AF20">
        <v>0.7873</v>
      </c>
      <c r="AG20">
        <v>0.7873</v>
      </c>
      <c r="AH20">
        <v>0.91795714285714269</v>
      </c>
    </row>
    <row r="21" spans="1:34" x14ac:dyDescent="0.3">
      <c r="A21" s="15">
        <v>73</v>
      </c>
      <c r="B21" s="15">
        <v>19</v>
      </c>
      <c r="C21" s="15">
        <v>1.7867</v>
      </c>
      <c r="E21" s="2">
        <v>18</v>
      </c>
      <c r="F21">
        <v>1.8247</v>
      </c>
      <c r="G21">
        <v>1.4201999999999999</v>
      </c>
      <c r="H21">
        <v>1.2349000000000001</v>
      </c>
      <c r="I21">
        <v>1.1189</v>
      </c>
      <c r="J21">
        <v>1.0368999999999999</v>
      </c>
      <c r="K21">
        <v>0.97560000000000002</v>
      </c>
      <c r="L21">
        <v>0.9284</v>
      </c>
      <c r="M21">
        <v>0.88959999999999995</v>
      </c>
      <c r="N21">
        <v>0.85840000000000005</v>
      </c>
      <c r="O21">
        <v>0.83289999999999997</v>
      </c>
      <c r="P21">
        <v>0.81240000000000001</v>
      </c>
      <c r="Q21">
        <v>0.79779999999999995</v>
      </c>
      <c r="R21">
        <v>0.78620000000000001</v>
      </c>
      <c r="S21">
        <v>0.77839999999999998</v>
      </c>
      <c r="T21">
        <v>0.77129999999999999</v>
      </c>
      <c r="U21">
        <v>0.76690000000000003</v>
      </c>
      <c r="V21">
        <v>0.7631</v>
      </c>
      <c r="W21">
        <v>0.7611</v>
      </c>
      <c r="X21">
        <v>0.7611</v>
      </c>
      <c r="Y21">
        <v>0.7611</v>
      </c>
      <c r="Z21">
        <v>0.7611</v>
      </c>
      <c r="AA21">
        <v>0.7611</v>
      </c>
      <c r="AB21">
        <v>0.7611</v>
      </c>
      <c r="AC21">
        <v>0.7611</v>
      </c>
      <c r="AD21">
        <v>0.7611</v>
      </c>
      <c r="AE21">
        <v>0.7611</v>
      </c>
      <c r="AF21">
        <v>0.7611</v>
      </c>
      <c r="AG21">
        <v>0.7611</v>
      </c>
      <c r="AH21">
        <v>0.89173928571428529</v>
      </c>
    </row>
    <row r="22" spans="1:34" x14ac:dyDescent="0.3">
      <c r="A22" s="15">
        <v>73</v>
      </c>
      <c r="B22" s="15">
        <v>20</v>
      </c>
      <c r="C22" s="15">
        <v>1.7514000000000001</v>
      </c>
      <c r="E22" s="2">
        <v>19</v>
      </c>
      <c r="F22">
        <v>1.7867</v>
      </c>
      <c r="G22">
        <v>1.3875999999999999</v>
      </c>
      <c r="H22">
        <v>1.2056</v>
      </c>
      <c r="I22">
        <v>1.0907</v>
      </c>
      <c r="J22">
        <v>1.0102</v>
      </c>
      <c r="K22">
        <v>0.94979999999999998</v>
      </c>
      <c r="L22">
        <v>0.90239999999999998</v>
      </c>
      <c r="M22">
        <v>0.86419999999999997</v>
      </c>
      <c r="N22">
        <v>0.83360000000000001</v>
      </c>
      <c r="O22">
        <v>0.80910000000000004</v>
      </c>
      <c r="P22">
        <v>0.78910000000000002</v>
      </c>
      <c r="Q22">
        <v>0.77329999999999999</v>
      </c>
      <c r="R22">
        <v>0.76160000000000005</v>
      </c>
      <c r="S22">
        <v>0.75329999999999997</v>
      </c>
      <c r="T22">
        <v>0.74760000000000004</v>
      </c>
      <c r="U22">
        <v>0.74160000000000004</v>
      </c>
      <c r="V22">
        <v>0.73870000000000002</v>
      </c>
      <c r="W22">
        <v>0.73670000000000002</v>
      </c>
      <c r="X22">
        <v>0.73619999999999997</v>
      </c>
      <c r="Y22">
        <v>0.73619999999999997</v>
      </c>
      <c r="Z22">
        <v>0.73599999999999999</v>
      </c>
      <c r="AA22">
        <v>0.73599999999999999</v>
      </c>
      <c r="AB22">
        <v>0.73599999999999999</v>
      </c>
      <c r="AC22">
        <v>0.73599999999999999</v>
      </c>
      <c r="AD22">
        <v>0.73599999999999999</v>
      </c>
      <c r="AE22">
        <v>0.73580000000000001</v>
      </c>
      <c r="AF22">
        <v>0.73580000000000001</v>
      </c>
      <c r="AG22">
        <v>0.73580000000000001</v>
      </c>
      <c r="AH22">
        <v>0.86577142857142875</v>
      </c>
    </row>
    <row r="23" spans="1:34" x14ac:dyDescent="0.3">
      <c r="A23" s="15">
        <v>73</v>
      </c>
      <c r="B23" s="15">
        <v>21</v>
      </c>
      <c r="C23" s="15">
        <v>1.7183999999999999</v>
      </c>
      <c r="E23" s="2">
        <v>20</v>
      </c>
      <c r="F23">
        <v>1.7514000000000001</v>
      </c>
      <c r="G23">
        <v>1.3576999999999999</v>
      </c>
      <c r="H23">
        <v>1.1772</v>
      </c>
      <c r="I23">
        <v>1.0637000000000001</v>
      </c>
      <c r="J23">
        <v>0.98370000000000002</v>
      </c>
      <c r="K23">
        <v>0.92420000000000002</v>
      </c>
      <c r="L23">
        <v>0.87839999999999996</v>
      </c>
      <c r="M23">
        <v>0.84019999999999995</v>
      </c>
      <c r="N23">
        <v>0.81020000000000003</v>
      </c>
      <c r="O23">
        <v>0.7853</v>
      </c>
      <c r="P23">
        <v>0.76580000000000004</v>
      </c>
      <c r="Q23">
        <v>0.75019999999999998</v>
      </c>
      <c r="R23">
        <v>0.73860000000000003</v>
      </c>
      <c r="S23">
        <v>0.73019999999999996</v>
      </c>
      <c r="T23">
        <v>0.72299999999999998</v>
      </c>
      <c r="U23">
        <v>0.71840000000000004</v>
      </c>
      <c r="V23">
        <v>0.71350000000000002</v>
      </c>
      <c r="W23">
        <v>0.71140000000000003</v>
      </c>
      <c r="X23">
        <v>0.71050000000000002</v>
      </c>
      <c r="Y23">
        <v>0.71050000000000002</v>
      </c>
      <c r="Z23">
        <v>0.71050000000000002</v>
      </c>
      <c r="AA23">
        <v>0.71050000000000002</v>
      </c>
      <c r="AB23">
        <v>0.71050000000000002</v>
      </c>
      <c r="AC23">
        <v>0.7107</v>
      </c>
      <c r="AD23">
        <v>0.71050000000000002</v>
      </c>
      <c r="AE23">
        <v>0.71050000000000002</v>
      </c>
      <c r="AF23">
        <v>0.71050000000000002</v>
      </c>
      <c r="AG23">
        <v>0.71050000000000002</v>
      </c>
      <c r="AH23">
        <v>0.84029642857142839</v>
      </c>
    </row>
    <row r="24" spans="1:34" x14ac:dyDescent="0.3">
      <c r="A24" s="15">
        <v>73</v>
      </c>
      <c r="B24" s="15">
        <v>22</v>
      </c>
      <c r="C24" s="15">
        <v>1.6871</v>
      </c>
      <c r="E24" s="2">
        <v>21</v>
      </c>
      <c r="F24">
        <v>1.7183999999999999</v>
      </c>
      <c r="G24">
        <v>1.3284</v>
      </c>
      <c r="H24">
        <v>1.1501999999999999</v>
      </c>
      <c r="I24">
        <v>1.0384</v>
      </c>
      <c r="J24">
        <v>0.95909999999999995</v>
      </c>
      <c r="K24">
        <v>0.9</v>
      </c>
      <c r="L24">
        <v>0.85399999999999998</v>
      </c>
      <c r="M24">
        <v>0.81699999999999995</v>
      </c>
      <c r="N24">
        <v>0.78700000000000003</v>
      </c>
      <c r="O24">
        <v>0.76229999999999998</v>
      </c>
      <c r="P24">
        <v>0.74229999999999996</v>
      </c>
      <c r="Q24">
        <v>0.72789999999999999</v>
      </c>
      <c r="R24">
        <v>0.71599999999999997</v>
      </c>
      <c r="S24">
        <v>0.70720000000000005</v>
      </c>
      <c r="T24">
        <v>0.70050000000000001</v>
      </c>
      <c r="U24">
        <v>0.69469999999999998</v>
      </c>
      <c r="V24">
        <v>0.6905</v>
      </c>
      <c r="W24">
        <v>0.68840000000000001</v>
      </c>
      <c r="X24">
        <v>0.68669999999999998</v>
      </c>
      <c r="Y24">
        <v>0.68669999999999998</v>
      </c>
      <c r="Z24">
        <v>0.6865</v>
      </c>
      <c r="AA24">
        <v>0.6865</v>
      </c>
      <c r="AB24">
        <v>0.6865</v>
      </c>
      <c r="AC24">
        <v>0.6865</v>
      </c>
      <c r="AD24">
        <v>0.6865</v>
      </c>
      <c r="AE24">
        <v>0.6865</v>
      </c>
      <c r="AF24">
        <v>0.6865</v>
      </c>
      <c r="AG24">
        <v>0.6865</v>
      </c>
      <c r="AH24">
        <v>0.81598928571428531</v>
      </c>
    </row>
    <row r="25" spans="1:34" x14ac:dyDescent="0.3">
      <c r="A25" s="15">
        <v>73</v>
      </c>
      <c r="B25" s="15">
        <v>23</v>
      </c>
      <c r="C25" s="15">
        <v>1.6536</v>
      </c>
      <c r="E25" s="2">
        <v>22</v>
      </c>
      <c r="F25">
        <v>1.6871</v>
      </c>
      <c r="G25">
        <v>1.2983</v>
      </c>
      <c r="H25">
        <v>1.1229</v>
      </c>
      <c r="I25">
        <v>1.0119</v>
      </c>
      <c r="J25">
        <v>0.93400000000000005</v>
      </c>
      <c r="K25">
        <v>0.876</v>
      </c>
      <c r="L25">
        <v>0.83099999999999996</v>
      </c>
      <c r="M25">
        <v>0.79400000000000004</v>
      </c>
      <c r="N25">
        <v>0.76429999999999998</v>
      </c>
      <c r="O25">
        <v>0.74</v>
      </c>
      <c r="P25">
        <v>0.72099999999999997</v>
      </c>
      <c r="Q25">
        <v>0.70479999999999998</v>
      </c>
      <c r="R25">
        <v>0.69310000000000005</v>
      </c>
      <c r="S25">
        <v>0.6845</v>
      </c>
      <c r="T25">
        <v>0.6774</v>
      </c>
      <c r="U25">
        <v>0.67120000000000002</v>
      </c>
      <c r="V25">
        <v>0.66739999999999999</v>
      </c>
      <c r="W25">
        <v>0.66379999999999995</v>
      </c>
      <c r="X25">
        <v>0.66210000000000002</v>
      </c>
      <c r="Y25">
        <v>0.66169999999999995</v>
      </c>
      <c r="Z25">
        <v>0.66169999999999995</v>
      </c>
      <c r="AA25">
        <v>0.66169999999999995</v>
      </c>
      <c r="AB25">
        <v>0.66169999999999995</v>
      </c>
      <c r="AC25">
        <v>0.66169999999999995</v>
      </c>
      <c r="AD25">
        <v>0.66169999999999995</v>
      </c>
      <c r="AE25">
        <v>0.66169999999999995</v>
      </c>
      <c r="AF25">
        <v>0.66169999999999995</v>
      </c>
      <c r="AG25">
        <v>0.66169999999999995</v>
      </c>
      <c r="AH25">
        <v>0.79143214285714281</v>
      </c>
    </row>
    <row r="26" spans="1:34" x14ac:dyDescent="0.3">
      <c r="A26" s="15">
        <v>73</v>
      </c>
      <c r="B26" s="15">
        <v>24</v>
      </c>
      <c r="C26" s="15">
        <v>1.6197999999999999</v>
      </c>
      <c r="E26" s="2">
        <v>23</v>
      </c>
      <c r="F26">
        <v>1.6536</v>
      </c>
      <c r="G26">
        <v>1.2695000000000001</v>
      </c>
      <c r="H26">
        <v>1.0969</v>
      </c>
      <c r="I26">
        <v>0.9869</v>
      </c>
      <c r="J26">
        <v>0.90980000000000005</v>
      </c>
      <c r="K26">
        <v>0.85189999999999999</v>
      </c>
      <c r="L26">
        <v>0.80759999999999998</v>
      </c>
      <c r="M26">
        <v>0.77139999999999997</v>
      </c>
      <c r="N26">
        <v>0.7419</v>
      </c>
      <c r="O26">
        <v>0.71809999999999996</v>
      </c>
      <c r="P26">
        <v>0.6986</v>
      </c>
      <c r="Q26">
        <v>0.68240000000000001</v>
      </c>
      <c r="R26">
        <v>0.67100000000000004</v>
      </c>
      <c r="S26">
        <v>0.66239999999999999</v>
      </c>
      <c r="T26">
        <v>0.65549999999999997</v>
      </c>
      <c r="U26">
        <v>0.64900000000000002</v>
      </c>
      <c r="V26">
        <v>0.64400000000000002</v>
      </c>
      <c r="W26">
        <v>0.64</v>
      </c>
      <c r="X26">
        <v>0.63900000000000001</v>
      </c>
      <c r="Y26">
        <v>0.63829999999999998</v>
      </c>
      <c r="Z26">
        <v>0.63829999999999998</v>
      </c>
      <c r="AA26">
        <v>0.63829999999999998</v>
      </c>
      <c r="AB26">
        <v>0.63829999999999998</v>
      </c>
      <c r="AC26">
        <v>0.63829999999999998</v>
      </c>
      <c r="AD26">
        <v>0.63829999999999998</v>
      </c>
      <c r="AE26">
        <v>0.63829999999999998</v>
      </c>
      <c r="AF26">
        <v>0.63829999999999998</v>
      </c>
      <c r="AG26">
        <v>0.63829999999999998</v>
      </c>
      <c r="AH26">
        <v>0.76765000000000028</v>
      </c>
    </row>
    <row r="27" spans="1:34" x14ac:dyDescent="0.3">
      <c r="A27" s="15">
        <v>73</v>
      </c>
      <c r="B27" s="15">
        <v>25</v>
      </c>
      <c r="C27" s="15">
        <v>1.5880000000000001</v>
      </c>
      <c r="E27" s="2">
        <v>24</v>
      </c>
      <c r="F27">
        <v>1.6197999999999999</v>
      </c>
      <c r="G27">
        <v>1.2423999999999999</v>
      </c>
      <c r="H27">
        <v>1.07</v>
      </c>
      <c r="I27">
        <v>0.9617</v>
      </c>
      <c r="J27">
        <v>0.88680000000000003</v>
      </c>
      <c r="K27">
        <v>0.82950000000000002</v>
      </c>
      <c r="L27">
        <v>0.78490000000000004</v>
      </c>
      <c r="M27">
        <v>0.749</v>
      </c>
      <c r="N27">
        <v>0.7198</v>
      </c>
      <c r="O27">
        <v>0.6966</v>
      </c>
      <c r="P27">
        <v>0.67710000000000004</v>
      </c>
      <c r="Q27">
        <v>0.66120000000000001</v>
      </c>
      <c r="R27">
        <v>0.64929999999999999</v>
      </c>
      <c r="S27">
        <v>0.64070000000000005</v>
      </c>
      <c r="T27">
        <v>0.63290000000000002</v>
      </c>
      <c r="U27">
        <v>0.62709999999999999</v>
      </c>
      <c r="V27">
        <v>0.62150000000000005</v>
      </c>
      <c r="W27">
        <v>0.61829999999999996</v>
      </c>
      <c r="X27">
        <v>0.61539999999999995</v>
      </c>
      <c r="Y27">
        <v>0.61439999999999995</v>
      </c>
      <c r="Z27">
        <v>0.61409999999999998</v>
      </c>
      <c r="AA27">
        <v>0.61409999999999998</v>
      </c>
      <c r="AB27">
        <v>0.61409999999999998</v>
      </c>
      <c r="AC27">
        <v>0.61439999999999995</v>
      </c>
      <c r="AD27">
        <v>0.61460000000000004</v>
      </c>
      <c r="AE27">
        <v>0.61439999999999995</v>
      </c>
      <c r="AF27">
        <v>0.61409999999999998</v>
      </c>
      <c r="AG27">
        <v>0.61409999999999998</v>
      </c>
      <c r="AH27">
        <v>0.7440107142857143</v>
      </c>
    </row>
    <row r="28" spans="1:34" x14ac:dyDescent="0.3">
      <c r="A28" s="15">
        <v>73</v>
      </c>
      <c r="B28" s="15">
        <v>26</v>
      </c>
      <c r="C28" s="15">
        <v>1.5578000000000001</v>
      </c>
      <c r="E28" s="2">
        <v>25</v>
      </c>
      <c r="F28">
        <v>1.5880000000000001</v>
      </c>
      <c r="G28">
        <v>1.2137</v>
      </c>
      <c r="H28">
        <v>1.0458000000000001</v>
      </c>
      <c r="I28">
        <v>0.93830000000000002</v>
      </c>
      <c r="J28">
        <v>0.86280000000000001</v>
      </c>
      <c r="K28">
        <v>0.80720000000000003</v>
      </c>
      <c r="L28">
        <v>0.76270000000000004</v>
      </c>
      <c r="M28">
        <v>0.72750000000000004</v>
      </c>
      <c r="N28">
        <v>0.69869999999999999</v>
      </c>
      <c r="O28">
        <v>0.67500000000000004</v>
      </c>
      <c r="P28">
        <v>0.65629999999999999</v>
      </c>
      <c r="Q28">
        <v>0.64</v>
      </c>
      <c r="R28">
        <v>0.62880000000000003</v>
      </c>
      <c r="S28">
        <v>0.61919999999999997</v>
      </c>
      <c r="T28">
        <v>0.61180000000000001</v>
      </c>
      <c r="U28">
        <v>0.60519999999999996</v>
      </c>
      <c r="V28">
        <v>0.59970000000000001</v>
      </c>
      <c r="W28">
        <v>0.59550000000000003</v>
      </c>
      <c r="X28">
        <v>0.59250000000000003</v>
      </c>
      <c r="Y28">
        <v>0.59150000000000003</v>
      </c>
      <c r="Z28">
        <v>0.59130000000000005</v>
      </c>
      <c r="AA28">
        <v>0.59130000000000005</v>
      </c>
      <c r="AB28">
        <v>0.59130000000000005</v>
      </c>
      <c r="AC28">
        <v>0.59099999999999997</v>
      </c>
      <c r="AD28">
        <v>0.59099999999999997</v>
      </c>
      <c r="AE28">
        <v>0.59099999999999997</v>
      </c>
      <c r="AF28">
        <v>0.59099999999999997</v>
      </c>
      <c r="AG28">
        <v>0.59099999999999997</v>
      </c>
      <c r="AH28">
        <v>0.72103928571428599</v>
      </c>
    </row>
    <row r="29" spans="1:34" x14ac:dyDescent="0.3">
      <c r="A29" s="15">
        <v>73</v>
      </c>
      <c r="B29" s="15">
        <v>27</v>
      </c>
      <c r="C29" s="15">
        <v>1.5258</v>
      </c>
      <c r="E29" s="2">
        <v>26</v>
      </c>
      <c r="F29">
        <v>1.5578000000000001</v>
      </c>
      <c r="G29">
        <v>1.1884999999999999</v>
      </c>
      <c r="H29">
        <v>1.0205</v>
      </c>
      <c r="I29">
        <v>0.91449999999999998</v>
      </c>
      <c r="J29">
        <v>0.84030000000000005</v>
      </c>
      <c r="K29">
        <v>0.78469999999999995</v>
      </c>
      <c r="L29">
        <v>0.74119999999999997</v>
      </c>
      <c r="M29">
        <v>0.70679999999999998</v>
      </c>
      <c r="N29">
        <v>0.67730000000000001</v>
      </c>
      <c r="O29">
        <v>0.65429999999999999</v>
      </c>
      <c r="P29">
        <v>0.63549999999999995</v>
      </c>
      <c r="Q29">
        <v>0.62</v>
      </c>
      <c r="R29">
        <v>0.60770000000000002</v>
      </c>
      <c r="S29">
        <v>0.59819999999999995</v>
      </c>
      <c r="T29">
        <v>0.59079999999999999</v>
      </c>
      <c r="U29">
        <v>0.58379999999999999</v>
      </c>
      <c r="V29">
        <v>0.57799999999999996</v>
      </c>
      <c r="W29">
        <v>0.57350000000000001</v>
      </c>
      <c r="X29">
        <v>0.57099999999999995</v>
      </c>
      <c r="Y29">
        <v>0.56920000000000004</v>
      </c>
      <c r="Z29">
        <v>0.56869999999999998</v>
      </c>
      <c r="AA29">
        <v>0.56869999999999998</v>
      </c>
      <c r="AB29">
        <v>0.56869999999999998</v>
      </c>
      <c r="AC29">
        <v>0.56869999999999998</v>
      </c>
      <c r="AD29">
        <v>0.56869999999999998</v>
      </c>
      <c r="AE29">
        <v>0.56869999999999998</v>
      </c>
      <c r="AF29">
        <v>0.56869999999999998</v>
      </c>
      <c r="AG29">
        <v>0.56869999999999998</v>
      </c>
      <c r="AH29">
        <v>0.69868571428571424</v>
      </c>
    </row>
    <row r="30" spans="1:34" x14ac:dyDescent="0.3">
      <c r="A30" s="15">
        <v>73</v>
      </c>
      <c r="B30" s="15">
        <v>28</v>
      </c>
      <c r="C30" s="15">
        <v>1.4927999999999999</v>
      </c>
      <c r="E30" s="2">
        <v>27</v>
      </c>
      <c r="F30">
        <v>1.5258</v>
      </c>
      <c r="G30">
        <v>1.1623000000000001</v>
      </c>
      <c r="H30">
        <v>0.99670000000000003</v>
      </c>
      <c r="I30">
        <v>0.89119999999999999</v>
      </c>
      <c r="J30">
        <v>0.81799999999999995</v>
      </c>
      <c r="K30">
        <v>0.76370000000000005</v>
      </c>
      <c r="L30">
        <v>0.72</v>
      </c>
      <c r="M30">
        <v>0.6855</v>
      </c>
      <c r="N30">
        <v>0.6573</v>
      </c>
      <c r="O30">
        <v>0.63400000000000001</v>
      </c>
      <c r="P30">
        <v>0.61529999999999996</v>
      </c>
      <c r="Q30">
        <v>0.6</v>
      </c>
      <c r="R30">
        <v>0.58750000000000002</v>
      </c>
      <c r="S30">
        <v>0.57799999999999996</v>
      </c>
      <c r="T30">
        <v>0.56969999999999998</v>
      </c>
      <c r="U30">
        <v>0.56299999999999994</v>
      </c>
      <c r="V30">
        <v>0.55700000000000005</v>
      </c>
      <c r="W30">
        <v>0.55220000000000002</v>
      </c>
      <c r="X30">
        <v>0.54879999999999995</v>
      </c>
      <c r="Y30">
        <v>0.54679999999999995</v>
      </c>
      <c r="Z30">
        <v>0.54600000000000004</v>
      </c>
      <c r="AA30">
        <v>0.54579999999999995</v>
      </c>
      <c r="AB30">
        <v>0.54579999999999995</v>
      </c>
      <c r="AC30">
        <v>0.54579999999999995</v>
      </c>
      <c r="AD30">
        <v>0.54579999999999995</v>
      </c>
      <c r="AE30">
        <v>0.54600000000000004</v>
      </c>
      <c r="AF30">
        <v>0.54600000000000004</v>
      </c>
      <c r="AG30">
        <v>0.54600000000000004</v>
      </c>
      <c r="AH30">
        <v>0.67642857142857138</v>
      </c>
    </row>
    <row r="31" spans="1:34" x14ac:dyDescent="0.3">
      <c r="A31" s="15">
        <v>73</v>
      </c>
      <c r="B31" s="15">
        <v>29</v>
      </c>
      <c r="C31" s="15">
        <v>1.4645999999999999</v>
      </c>
      <c r="E31" s="2">
        <v>28</v>
      </c>
      <c r="F31">
        <v>1.4927999999999999</v>
      </c>
      <c r="G31">
        <v>1.1346000000000001</v>
      </c>
      <c r="H31">
        <v>0.97150000000000003</v>
      </c>
      <c r="I31">
        <v>0.86870000000000003</v>
      </c>
      <c r="J31">
        <v>0.7964</v>
      </c>
      <c r="K31">
        <v>0.74150000000000005</v>
      </c>
      <c r="L31">
        <v>0.69899999999999995</v>
      </c>
      <c r="M31">
        <v>0.66459999999999997</v>
      </c>
      <c r="N31">
        <v>0.63690000000000002</v>
      </c>
      <c r="O31">
        <v>0.61439999999999995</v>
      </c>
      <c r="P31">
        <v>0.59509999999999996</v>
      </c>
      <c r="Q31">
        <v>0.57969999999999999</v>
      </c>
      <c r="R31">
        <v>0.56769999999999998</v>
      </c>
      <c r="S31">
        <v>0.55769999999999997</v>
      </c>
      <c r="T31">
        <v>0.54900000000000004</v>
      </c>
      <c r="U31">
        <v>0.54259999999999997</v>
      </c>
      <c r="V31">
        <v>0.53590000000000004</v>
      </c>
      <c r="W31">
        <v>0.53100000000000003</v>
      </c>
      <c r="X31">
        <v>0.52769999999999995</v>
      </c>
      <c r="Y31">
        <v>0.52439999999999998</v>
      </c>
      <c r="Z31">
        <v>0.52329999999999999</v>
      </c>
      <c r="AA31">
        <v>0.52329999999999999</v>
      </c>
      <c r="AB31">
        <v>0.52280000000000004</v>
      </c>
      <c r="AC31">
        <v>0.52280000000000004</v>
      </c>
      <c r="AD31">
        <v>0.52280000000000004</v>
      </c>
      <c r="AE31">
        <v>0.52310000000000001</v>
      </c>
      <c r="AF31">
        <v>0.52280000000000004</v>
      </c>
      <c r="AG31">
        <v>0.52280000000000004</v>
      </c>
      <c r="AH31">
        <v>0.65410357142857145</v>
      </c>
    </row>
    <row r="32" spans="1:34" x14ac:dyDescent="0.3">
      <c r="A32" s="15">
        <v>73</v>
      </c>
      <c r="B32" s="15">
        <v>30</v>
      </c>
      <c r="C32" s="15">
        <v>1.4374</v>
      </c>
      <c r="E32" s="2">
        <v>29</v>
      </c>
      <c r="F32">
        <v>1.4645999999999999</v>
      </c>
      <c r="G32">
        <v>1.1100000000000001</v>
      </c>
      <c r="H32">
        <v>0.94789999999999996</v>
      </c>
      <c r="I32">
        <v>0.84619999999999995</v>
      </c>
      <c r="J32">
        <v>0.77410000000000001</v>
      </c>
      <c r="K32">
        <v>0.72130000000000005</v>
      </c>
      <c r="L32">
        <v>0.67900000000000005</v>
      </c>
      <c r="M32">
        <v>0.64459999999999995</v>
      </c>
      <c r="N32">
        <v>0.6169</v>
      </c>
      <c r="O32">
        <v>0.59460000000000002</v>
      </c>
      <c r="P32">
        <v>0.5756</v>
      </c>
      <c r="Q32">
        <v>0.5605</v>
      </c>
      <c r="R32">
        <v>0.5474</v>
      </c>
      <c r="S32">
        <v>0.53739999999999999</v>
      </c>
      <c r="T32">
        <v>0.52900000000000003</v>
      </c>
      <c r="U32">
        <v>0.52210000000000001</v>
      </c>
      <c r="V32">
        <v>0.51590000000000003</v>
      </c>
      <c r="W32">
        <v>0.51029999999999998</v>
      </c>
      <c r="X32">
        <v>0.50619999999999998</v>
      </c>
      <c r="Y32">
        <v>0.50280000000000002</v>
      </c>
      <c r="Z32">
        <v>0.50129999999999997</v>
      </c>
      <c r="AA32">
        <v>0.50080000000000002</v>
      </c>
      <c r="AB32">
        <v>0.50080000000000002</v>
      </c>
      <c r="AC32">
        <v>0.50080000000000002</v>
      </c>
      <c r="AD32">
        <v>0.50080000000000002</v>
      </c>
      <c r="AE32">
        <v>0.50080000000000002</v>
      </c>
      <c r="AF32">
        <v>0.50080000000000002</v>
      </c>
      <c r="AG32">
        <v>0.501</v>
      </c>
      <c r="AH32">
        <v>0.6326250000000001</v>
      </c>
    </row>
    <row r="33" spans="1:34" x14ac:dyDescent="0.3">
      <c r="A33" s="15">
        <v>73</v>
      </c>
      <c r="B33" s="15">
        <v>31</v>
      </c>
      <c r="C33" s="15">
        <v>1.4084000000000001</v>
      </c>
      <c r="E33" s="2">
        <v>30</v>
      </c>
      <c r="F33">
        <v>1.4374</v>
      </c>
      <c r="G33">
        <v>1.0847</v>
      </c>
      <c r="H33">
        <v>0.92390000000000005</v>
      </c>
      <c r="I33">
        <v>0.82369999999999999</v>
      </c>
      <c r="J33">
        <v>0.75370000000000004</v>
      </c>
      <c r="K33">
        <v>0.70079999999999998</v>
      </c>
      <c r="L33">
        <v>0.65890000000000004</v>
      </c>
      <c r="M33">
        <v>0.62529999999999997</v>
      </c>
      <c r="N33">
        <v>0.59789999999999999</v>
      </c>
      <c r="O33">
        <v>0.57530000000000003</v>
      </c>
      <c r="P33">
        <v>0.55659999999999998</v>
      </c>
      <c r="Q33">
        <v>0.54159999999999997</v>
      </c>
      <c r="R33">
        <v>0.52790000000000004</v>
      </c>
      <c r="S33">
        <v>0.51759999999999995</v>
      </c>
      <c r="T33">
        <v>0.50949999999999995</v>
      </c>
      <c r="U33">
        <v>0.50239999999999996</v>
      </c>
      <c r="V33">
        <v>0.49580000000000002</v>
      </c>
      <c r="W33">
        <v>0.49</v>
      </c>
      <c r="X33">
        <v>0.48580000000000001</v>
      </c>
      <c r="Y33">
        <v>0.48209999999999997</v>
      </c>
      <c r="Z33">
        <v>0.47970000000000002</v>
      </c>
      <c r="AA33">
        <v>0.47889999999999999</v>
      </c>
      <c r="AB33">
        <v>0.47889999999999999</v>
      </c>
      <c r="AC33">
        <v>0.47920000000000001</v>
      </c>
      <c r="AD33">
        <v>0.47920000000000001</v>
      </c>
      <c r="AE33">
        <v>0.47920000000000001</v>
      </c>
      <c r="AF33">
        <v>0.47920000000000001</v>
      </c>
      <c r="AG33">
        <v>0.47920000000000001</v>
      </c>
      <c r="AH33">
        <v>0.61158571428571418</v>
      </c>
    </row>
    <row r="34" spans="1:34" x14ac:dyDescent="0.3">
      <c r="A34" s="15">
        <v>73</v>
      </c>
      <c r="B34" s="15">
        <v>32</v>
      </c>
      <c r="C34" s="15">
        <v>1.3815999999999999</v>
      </c>
      <c r="E34" s="2">
        <v>31</v>
      </c>
      <c r="F34">
        <v>1.4084000000000001</v>
      </c>
      <c r="G34">
        <v>1.0605</v>
      </c>
      <c r="H34">
        <v>0.90180000000000005</v>
      </c>
      <c r="I34">
        <v>0.80210000000000004</v>
      </c>
      <c r="J34">
        <v>0.73319999999999996</v>
      </c>
      <c r="K34">
        <v>0.68049999999999999</v>
      </c>
      <c r="L34">
        <v>0.63949999999999996</v>
      </c>
      <c r="M34">
        <v>0.60580000000000001</v>
      </c>
      <c r="N34">
        <v>0.57840000000000003</v>
      </c>
      <c r="O34">
        <v>0.55610000000000004</v>
      </c>
      <c r="P34">
        <v>0.53759999999999997</v>
      </c>
      <c r="Q34">
        <v>0.52259999999999995</v>
      </c>
      <c r="R34">
        <v>0.50970000000000004</v>
      </c>
      <c r="S34">
        <v>0.49890000000000001</v>
      </c>
      <c r="T34">
        <v>0.48970000000000002</v>
      </c>
      <c r="U34">
        <v>0.4834</v>
      </c>
      <c r="V34">
        <v>0.4758</v>
      </c>
      <c r="W34">
        <v>0.47049999999999997</v>
      </c>
      <c r="X34">
        <v>0.46579999999999999</v>
      </c>
      <c r="Y34">
        <v>0.46129999999999999</v>
      </c>
      <c r="Z34">
        <v>0.45839999999999997</v>
      </c>
      <c r="AA34">
        <v>0.45789999999999997</v>
      </c>
      <c r="AB34">
        <v>0.45789999999999997</v>
      </c>
      <c r="AC34">
        <v>0.45760000000000001</v>
      </c>
      <c r="AD34">
        <v>0.45760000000000001</v>
      </c>
      <c r="AE34">
        <v>0.45760000000000001</v>
      </c>
      <c r="AF34">
        <v>0.45760000000000001</v>
      </c>
      <c r="AG34">
        <v>0.45760000000000001</v>
      </c>
      <c r="AH34">
        <v>0.59084999999999988</v>
      </c>
    </row>
    <row r="35" spans="1:34" x14ac:dyDescent="0.3">
      <c r="A35" s="15">
        <v>73</v>
      </c>
      <c r="B35" s="15">
        <v>33</v>
      </c>
      <c r="C35" s="15">
        <v>1.3566</v>
      </c>
      <c r="E35" s="2">
        <v>32</v>
      </c>
      <c r="F35">
        <v>1.3815999999999999</v>
      </c>
      <c r="G35">
        <v>1.0365</v>
      </c>
      <c r="H35">
        <v>0.88</v>
      </c>
      <c r="I35">
        <v>0.78110000000000002</v>
      </c>
      <c r="J35">
        <v>0.7127</v>
      </c>
      <c r="K35">
        <v>0.66110000000000002</v>
      </c>
      <c r="L35">
        <v>0.62050000000000005</v>
      </c>
      <c r="M35">
        <v>0.58679999999999999</v>
      </c>
      <c r="N35">
        <v>0.56079999999999997</v>
      </c>
      <c r="O35">
        <v>0.53779999999999994</v>
      </c>
      <c r="P35">
        <v>0.51919999999999999</v>
      </c>
      <c r="Q35">
        <v>0.50429999999999997</v>
      </c>
      <c r="R35">
        <v>0.4914</v>
      </c>
      <c r="S35">
        <v>0.4803</v>
      </c>
      <c r="T35">
        <v>0.47139999999999999</v>
      </c>
      <c r="U35">
        <v>0.46460000000000001</v>
      </c>
      <c r="V35">
        <v>0.45679999999999998</v>
      </c>
      <c r="W35">
        <v>0.4511</v>
      </c>
      <c r="X35">
        <v>0.4451</v>
      </c>
      <c r="Y35">
        <v>0.44140000000000001</v>
      </c>
      <c r="Z35">
        <v>0.43840000000000001</v>
      </c>
      <c r="AA35">
        <v>0.4365</v>
      </c>
      <c r="AB35">
        <v>0.43619999999999998</v>
      </c>
      <c r="AC35">
        <v>0.43619999999999998</v>
      </c>
      <c r="AD35">
        <v>0.43619999999999998</v>
      </c>
      <c r="AE35">
        <v>0.43619999999999998</v>
      </c>
      <c r="AF35">
        <v>0.43619999999999998</v>
      </c>
      <c r="AG35">
        <v>0.43619999999999998</v>
      </c>
      <c r="AH35">
        <v>0.57059285714285701</v>
      </c>
    </row>
    <row r="36" spans="1:34" x14ac:dyDescent="0.3">
      <c r="A36" s="15">
        <v>73</v>
      </c>
      <c r="B36" s="15">
        <v>34</v>
      </c>
      <c r="C36" s="15">
        <v>1.3249</v>
      </c>
      <c r="E36" s="2">
        <v>33</v>
      </c>
      <c r="F36">
        <v>1.3566</v>
      </c>
      <c r="G36">
        <v>1.0132000000000001</v>
      </c>
      <c r="H36">
        <v>0.85919999999999996</v>
      </c>
      <c r="I36">
        <v>0.76080000000000003</v>
      </c>
      <c r="J36">
        <v>0.69240000000000002</v>
      </c>
      <c r="K36">
        <v>0.64129999999999998</v>
      </c>
      <c r="L36">
        <v>0.60109999999999997</v>
      </c>
      <c r="M36">
        <v>0.56840000000000002</v>
      </c>
      <c r="N36">
        <v>0.54210000000000003</v>
      </c>
      <c r="O36">
        <v>0.52</v>
      </c>
      <c r="P36">
        <v>0.50109999999999999</v>
      </c>
      <c r="Q36">
        <v>0.48580000000000001</v>
      </c>
      <c r="R36">
        <v>0.47289999999999999</v>
      </c>
      <c r="S36">
        <v>0.46210000000000001</v>
      </c>
      <c r="T36">
        <v>0.4526</v>
      </c>
      <c r="U36">
        <v>0.44529999999999997</v>
      </c>
      <c r="V36">
        <v>0.43790000000000001</v>
      </c>
      <c r="W36">
        <v>0.43209999999999998</v>
      </c>
      <c r="X36">
        <v>0.42609999999999998</v>
      </c>
      <c r="Y36">
        <v>0.42180000000000001</v>
      </c>
      <c r="Z36">
        <v>0.41820000000000002</v>
      </c>
      <c r="AA36">
        <v>0.4158</v>
      </c>
      <c r="AB36">
        <v>0.41449999999999998</v>
      </c>
      <c r="AC36">
        <v>0.41449999999999998</v>
      </c>
      <c r="AD36">
        <v>0.41449999999999998</v>
      </c>
      <c r="AE36">
        <v>0.41470000000000001</v>
      </c>
      <c r="AF36">
        <v>0.41470000000000001</v>
      </c>
      <c r="AG36">
        <v>0.41470000000000001</v>
      </c>
      <c r="AH36">
        <v>0.55051428571428562</v>
      </c>
    </row>
    <row r="37" spans="1:34" x14ac:dyDescent="0.3">
      <c r="A37" s="15">
        <v>73</v>
      </c>
      <c r="B37" s="15">
        <v>35</v>
      </c>
      <c r="C37" s="15">
        <v>1.2988999999999999</v>
      </c>
      <c r="E37" s="2">
        <v>34</v>
      </c>
      <c r="F37">
        <v>1.3249</v>
      </c>
      <c r="G37">
        <v>0.98919999999999997</v>
      </c>
      <c r="H37">
        <v>0.83589999999999998</v>
      </c>
      <c r="I37">
        <v>0.73950000000000005</v>
      </c>
      <c r="J37">
        <v>0.67190000000000005</v>
      </c>
      <c r="K37">
        <v>0.62160000000000004</v>
      </c>
      <c r="L37">
        <v>0.58220000000000005</v>
      </c>
      <c r="M37">
        <v>0.55049999999999999</v>
      </c>
      <c r="N37">
        <v>0.52380000000000004</v>
      </c>
      <c r="O37">
        <v>0.50219999999999998</v>
      </c>
      <c r="P37">
        <v>0.48349999999999999</v>
      </c>
      <c r="Q37">
        <v>0.46760000000000002</v>
      </c>
      <c r="R37">
        <v>0.4546</v>
      </c>
      <c r="S37">
        <v>0.44350000000000001</v>
      </c>
      <c r="T37">
        <v>0.43430000000000002</v>
      </c>
      <c r="U37">
        <v>0.42649999999999999</v>
      </c>
      <c r="V37">
        <v>0.41970000000000002</v>
      </c>
      <c r="W37">
        <v>0.41299999999999998</v>
      </c>
      <c r="X37">
        <v>0.40699999999999997</v>
      </c>
      <c r="Y37">
        <v>0.4022</v>
      </c>
      <c r="Z37">
        <v>0.39760000000000001</v>
      </c>
      <c r="AA37">
        <v>0.39489999999999997</v>
      </c>
      <c r="AB37">
        <v>0.39350000000000002</v>
      </c>
      <c r="AC37">
        <v>0.39319999999999999</v>
      </c>
      <c r="AD37">
        <v>0.39319999999999999</v>
      </c>
      <c r="AE37">
        <v>0.39319999999999999</v>
      </c>
      <c r="AF37">
        <v>0.39319999999999999</v>
      </c>
      <c r="AG37">
        <v>0.39319999999999999</v>
      </c>
      <c r="AH37">
        <v>0.53020000000000012</v>
      </c>
    </row>
    <row r="38" spans="1:34" x14ac:dyDescent="0.3">
      <c r="A38" s="15">
        <v>73</v>
      </c>
      <c r="B38" s="15">
        <v>36</v>
      </c>
      <c r="C38" s="15">
        <v>1.2749999999999999</v>
      </c>
      <c r="E38" s="2">
        <v>35</v>
      </c>
      <c r="F38">
        <v>1.2988999999999999</v>
      </c>
      <c r="G38">
        <v>0.96650000000000003</v>
      </c>
      <c r="H38">
        <v>0.81430000000000002</v>
      </c>
      <c r="I38">
        <v>0.71970000000000001</v>
      </c>
      <c r="J38">
        <v>0.6532</v>
      </c>
      <c r="K38">
        <v>0.60319999999999996</v>
      </c>
      <c r="L38">
        <v>0.56459999999999999</v>
      </c>
      <c r="M38">
        <v>0.53300000000000003</v>
      </c>
      <c r="N38">
        <v>0.50570000000000004</v>
      </c>
      <c r="O38">
        <v>0.48459999999999998</v>
      </c>
      <c r="P38">
        <v>0.46510000000000001</v>
      </c>
      <c r="Q38">
        <v>0.45029999999999998</v>
      </c>
      <c r="R38">
        <v>0.43680000000000002</v>
      </c>
      <c r="S38">
        <v>0.42509999999999998</v>
      </c>
      <c r="T38">
        <v>0.41539999999999999</v>
      </c>
      <c r="U38">
        <v>0.40839999999999999</v>
      </c>
      <c r="V38">
        <v>0.40110000000000001</v>
      </c>
      <c r="W38">
        <v>0.39429999999999998</v>
      </c>
      <c r="X38">
        <v>0.3886</v>
      </c>
      <c r="Y38">
        <v>0.38319999999999999</v>
      </c>
      <c r="Z38">
        <v>0.37859999999999999</v>
      </c>
      <c r="AA38">
        <v>0.37490000000000001</v>
      </c>
      <c r="AB38">
        <v>0.37269999999999998</v>
      </c>
      <c r="AC38">
        <v>0.37219999999999998</v>
      </c>
      <c r="AD38">
        <v>0.37219999999999998</v>
      </c>
      <c r="AE38">
        <v>0.37219999999999998</v>
      </c>
      <c r="AF38">
        <v>0.37219999999999998</v>
      </c>
      <c r="AG38">
        <v>0.37219999999999998</v>
      </c>
      <c r="AH38">
        <v>0.5106857142857143</v>
      </c>
    </row>
    <row r="39" spans="1:34" x14ac:dyDescent="0.3">
      <c r="A39" s="15">
        <v>73</v>
      </c>
      <c r="B39" s="15">
        <v>37</v>
      </c>
      <c r="C39" s="15">
        <v>1.2484</v>
      </c>
      <c r="E39" s="2">
        <v>36</v>
      </c>
      <c r="F39">
        <v>1.2749999999999999</v>
      </c>
      <c r="G39">
        <v>0.94169999999999998</v>
      </c>
      <c r="H39">
        <v>0.79330000000000001</v>
      </c>
      <c r="I39">
        <v>0.69969999999999999</v>
      </c>
      <c r="J39">
        <v>0.63419999999999999</v>
      </c>
      <c r="K39">
        <v>0.58499999999999996</v>
      </c>
      <c r="L39">
        <v>0.54559999999999997</v>
      </c>
      <c r="M39">
        <v>0.51470000000000005</v>
      </c>
      <c r="N39">
        <v>0.48859999999999998</v>
      </c>
      <c r="O39">
        <v>0.46610000000000001</v>
      </c>
      <c r="P39">
        <v>0.4481</v>
      </c>
      <c r="Q39">
        <v>0.43330000000000002</v>
      </c>
      <c r="R39">
        <v>0.42</v>
      </c>
      <c r="S39">
        <v>0.40810000000000002</v>
      </c>
      <c r="T39">
        <v>0.39829999999999999</v>
      </c>
      <c r="U39">
        <v>0.3906</v>
      </c>
      <c r="V39">
        <v>0.3831</v>
      </c>
      <c r="W39">
        <v>0.37559999999999999</v>
      </c>
      <c r="X39">
        <v>0.37</v>
      </c>
      <c r="Y39">
        <v>0.36470000000000002</v>
      </c>
      <c r="Z39">
        <v>0.35920000000000002</v>
      </c>
      <c r="AA39">
        <v>0.35499999999999998</v>
      </c>
      <c r="AB39">
        <v>0.3528</v>
      </c>
      <c r="AC39">
        <v>0.35139999999999999</v>
      </c>
      <c r="AD39">
        <v>0.35170000000000001</v>
      </c>
      <c r="AE39">
        <v>0.35139999999999999</v>
      </c>
      <c r="AF39">
        <v>0.35139999999999999</v>
      </c>
      <c r="AG39">
        <v>0.35139999999999999</v>
      </c>
      <c r="AH39">
        <v>0.49142857142857144</v>
      </c>
    </row>
    <row r="40" spans="1:34" x14ac:dyDescent="0.3">
      <c r="A40" s="15">
        <v>73</v>
      </c>
      <c r="B40" s="15">
        <v>38</v>
      </c>
      <c r="C40" s="15">
        <v>1.2208000000000001</v>
      </c>
      <c r="E40" s="2">
        <v>37</v>
      </c>
      <c r="F40">
        <v>1.2484</v>
      </c>
      <c r="G40">
        <v>0.92049999999999998</v>
      </c>
      <c r="H40">
        <v>0.77300000000000002</v>
      </c>
      <c r="I40">
        <v>0.68</v>
      </c>
      <c r="J40">
        <v>0.6149</v>
      </c>
      <c r="K40">
        <v>0.56620000000000004</v>
      </c>
      <c r="L40">
        <v>0.52780000000000005</v>
      </c>
      <c r="M40">
        <v>0.49680000000000002</v>
      </c>
      <c r="N40">
        <v>0.47189999999999999</v>
      </c>
      <c r="O40">
        <v>0.44969999999999999</v>
      </c>
      <c r="P40">
        <v>0.43190000000000001</v>
      </c>
      <c r="Q40">
        <v>0.41570000000000001</v>
      </c>
      <c r="R40">
        <v>0.40300000000000002</v>
      </c>
      <c r="S40">
        <v>0.39140000000000003</v>
      </c>
      <c r="T40">
        <v>0.38140000000000002</v>
      </c>
      <c r="U40">
        <v>0.373</v>
      </c>
      <c r="V40">
        <v>0.36509999999999998</v>
      </c>
      <c r="W40">
        <v>0.35780000000000001</v>
      </c>
      <c r="X40">
        <v>0.35239999999999999</v>
      </c>
      <c r="Y40">
        <v>0.34570000000000001</v>
      </c>
      <c r="Z40">
        <v>0.34079999999999999</v>
      </c>
      <c r="AA40">
        <v>0.33650000000000002</v>
      </c>
      <c r="AB40">
        <v>0.33300000000000002</v>
      </c>
      <c r="AC40">
        <v>0.33079999999999998</v>
      </c>
      <c r="AD40">
        <v>0.33050000000000002</v>
      </c>
      <c r="AE40">
        <v>0.33050000000000002</v>
      </c>
      <c r="AF40">
        <v>0.33050000000000002</v>
      </c>
      <c r="AG40">
        <v>0.33050000000000002</v>
      </c>
      <c r="AH40">
        <v>0.47248928571428583</v>
      </c>
    </row>
    <row r="41" spans="1:34" x14ac:dyDescent="0.3">
      <c r="A41" s="15">
        <v>73</v>
      </c>
      <c r="B41" s="15">
        <v>39</v>
      </c>
      <c r="C41" s="15">
        <v>1.1967000000000001</v>
      </c>
      <c r="E41" s="2">
        <v>38</v>
      </c>
      <c r="F41">
        <v>1.2208000000000001</v>
      </c>
      <c r="G41">
        <v>0.9</v>
      </c>
      <c r="H41">
        <v>0.75360000000000005</v>
      </c>
      <c r="I41">
        <v>0.66080000000000005</v>
      </c>
      <c r="J41">
        <v>0.59609999999999996</v>
      </c>
      <c r="K41">
        <v>0.54859999999999998</v>
      </c>
      <c r="L41">
        <v>0.51080000000000003</v>
      </c>
      <c r="M41">
        <v>0.4803</v>
      </c>
      <c r="N41">
        <v>0.45469999999999999</v>
      </c>
      <c r="O41">
        <v>0.43359999999999999</v>
      </c>
      <c r="P41">
        <v>0.41470000000000001</v>
      </c>
      <c r="Q41">
        <v>0.3997</v>
      </c>
      <c r="R41">
        <v>0.3856</v>
      </c>
      <c r="S41">
        <v>0.37440000000000001</v>
      </c>
      <c r="T41">
        <v>0.36420000000000002</v>
      </c>
      <c r="U41">
        <v>0.35560000000000003</v>
      </c>
      <c r="V41">
        <v>0.34689999999999999</v>
      </c>
      <c r="W41">
        <v>0.34079999999999999</v>
      </c>
      <c r="X41">
        <v>0.3347</v>
      </c>
      <c r="Y41">
        <v>0.32829999999999998</v>
      </c>
      <c r="Z41">
        <v>0.32279999999999998</v>
      </c>
      <c r="AA41">
        <v>0.3175</v>
      </c>
      <c r="AB41">
        <v>0.31419999999999998</v>
      </c>
      <c r="AC41">
        <v>0.31109999999999999</v>
      </c>
      <c r="AD41">
        <v>0.30969999999999998</v>
      </c>
      <c r="AE41">
        <v>0.30969999999999998</v>
      </c>
      <c r="AF41">
        <v>0.31</v>
      </c>
      <c r="AG41">
        <v>0.31</v>
      </c>
      <c r="AH41">
        <v>0.45390000000000003</v>
      </c>
    </row>
    <row r="42" spans="1:34" x14ac:dyDescent="0.3">
      <c r="A42" s="15">
        <v>73</v>
      </c>
      <c r="B42" s="15">
        <v>40</v>
      </c>
      <c r="C42" s="15">
        <v>1.1718999999999999</v>
      </c>
      <c r="E42" s="2">
        <v>39</v>
      </c>
      <c r="F42">
        <v>1.1967000000000001</v>
      </c>
      <c r="G42">
        <v>0.87860000000000005</v>
      </c>
      <c r="H42">
        <v>0.73329999999999995</v>
      </c>
      <c r="I42">
        <v>0.64249999999999996</v>
      </c>
      <c r="J42">
        <v>0.57830000000000004</v>
      </c>
      <c r="K42">
        <v>0.53139999999999998</v>
      </c>
      <c r="L42">
        <v>0.49419999999999997</v>
      </c>
      <c r="M42">
        <v>0.46329999999999999</v>
      </c>
      <c r="N42">
        <v>0.43669999999999998</v>
      </c>
      <c r="O42">
        <v>0.41639999999999999</v>
      </c>
      <c r="P42">
        <v>0.39810000000000001</v>
      </c>
      <c r="Q42">
        <v>0.38329999999999997</v>
      </c>
      <c r="R42">
        <v>0.36940000000000001</v>
      </c>
      <c r="S42">
        <v>0.3569</v>
      </c>
      <c r="T42">
        <v>0.34670000000000001</v>
      </c>
      <c r="U42">
        <v>0.33810000000000001</v>
      </c>
      <c r="V42">
        <v>0.3306</v>
      </c>
      <c r="W42">
        <v>0.32419999999999999</v>
      </c>
      <c r="X42">
        <v>0.31640000000000001</v>
      </c>
      <c r="Y42">
        <v>0.31109999999999999</v>
      </c>
      <c r="Z42">
        <v>0.30530000000000002</v>
      </c>
      <c r="AA42">
        <v>0.29970000000000002</v>
      </c>
      <c r="AB42">
        <v>0.29530000000000001</v>
      </c>
      <c r="AC42">
        <v>0.29139999999999999</v>
      </c>
      <c r="AD42">
        <v>0.28939999999999999</v>
      </c>
      <c r="AE42">
        <v>0.28939999999999999</v>
      </c>
      <c r="AF42">
        <v>0.28939999999999999</v>
      </c>
      <c r="AG42">
        <v>0.28939999999999999</v>
      </c>
      <c r="AH42">
        <v>0.43555357142857154</v>
      </c>
    </row>
    <row r="43" spans="1:34" x14ac:dyDescent="0.3">
      <c r="A43" s="15">
        <v>73</v>
      </c>
      <c r="B43" s="15">
        <v>41</v>
      </c>
      <c r="C43" s="15">
        <v>1.1477999999999999</v>
      </c>
      <c r="E43" s="2">
        <v>40</v>
      </c>
      <c r="F43">
        <v>1.1718999999999999</v>
      </c>
      <c r="G43">
        <v>0.85809999999999997</v>
      </c>
      <c r="H43">
        <v>0.71389999999999998</v>
      </c>
      <c r="I43">
        <v>0.62419999999999998</v>
      </c>
      <c r="J43">
        <v>0.56140000000000001</v>
      </c>
      <c r="K43">
        <v>0.51390000000000002</v>
      </c>
      <c r="L43">
        <v>0.4758</v>
      </c>
      <c r="M43">
        <v>0.44579999999999997</v>
      </c>
      <c r="N43">
        <v>0.42170000000000002</v>
      </c>
      <c r="O43">
        <v>0.40079999999999999</v>
      </c>
      <c r="P43">
        <v>0.38219999999999998</v>
      </c>
      <c r="Q43">
        <v>0.36580000000000001</v>
      </c>
      <c r="R43">
        <v>0.35360000000000003</v>
      </c>
      <c r="S43">
        <v>0.34139999999999998</v>
      </c>
      <c r="T43">
        <v>0.33110000000000001</v>
      </c>
      <c r="U43">
        <v>0.32190000000000002</v>
      </c>
      <c r="V43">
        <v>0.31390000000000001</v>
      </c>
      <c r="W43">
        <v>0.30609999999999998</v>
      </c>
      <c r="X43">
        <v>0.3</v>
      </c>
      <c r="Y43">
        <v>0.29420000000000002</v>
      </c>
      <c r="Z43">
        <v>0.28689999999999999</v>
      </c>
      <c r="AA43">
        <v>0.28220000000000001</v>
      </c>
      <c r="AB43">
        <v>0.2767</v>
      </c>
      <c r="AC43">
        <v>0.27310000000000001</v>
      </c>
      <c r="AD43">
        <v>0.2697</v>
      </c>
      <c r="AE43">
        <v>0.26889999999999997</v>
      </c>
      <c r="AF43">
        <v>0.26889999999999997</v>
      </c>
      <c r="AG43">
        <v>0.26889999999999997</v>
      </c>
      <c r="AH43">
        <v>0.41760714285714295</v>
      </c>
    </row>
    <row r="44" spans="1:34" x14ac:dyDescent="0.3">
      <c r="A44" s="15">
        <v>73</v>
      </c>
      <c r="B44" s="15">
        <v>42</v>
      </c>
      <c r="C44" s="15">
        <v>1.1257999999999999</v>
      </c>
      <c r="E44" s="2">
        <v>41</v>
      </c>
      <c r="F44">
        <v>1.1477999999999999</v>
      </c>
      <c r="G44">
        <v>0.83720000000000006</v>
      </c>
      <c r="H44">
        <v>0.69469999999999998</v>
      </c>
      <c r="I44">
        <v>0.60529999999999995</v>
      </c>
      <c r="J44">
        <v>0.54390000000000005</v>
      </c>
      <c r="K44">
        <v>0.49719999999999998</v>
      </c>
      <c r="L44">
        <v>0.46</v>
      </c>
      <c r="M44">
        <v>0.43</v>
      </c>
      <c r="N44">
        <v>0.40500000000000003</v>
      </c>
      <c r="O44">
        <v>0.38419999999999999</v>
      </c>
      <c r="P44">
        <v>0.36580000000000001</v>
      </c>
      <c r="Q44">
        <v>0.3508</v>
      </c>
      <c r="R44">
        <v>0.33639999999999998</v>
      </c>
      <c r="S44">
        <v>0.32500000000000001</v>
      </c>
      <c r="T44">
        <v>0.31469999999999998</v>
      </c>
      <c r="U44">
        <v>0.30530000000000002</v>
      </c>
      <c r="V44">
        <v>0.2969</v>
      </c>
      <c r="W44">
        <v>0.28999999999999998</v>
      </c>
      <c r="X44">
        <v>0.28389999999999999</v>
      </c>
      <c r="Y44">
        <v>0.27639999999999998</v>
      </c>
      <c r="Z44">
        <v>0.27060000000000001</v>
      </c>
      <c r="AA44">
        <v>0.26469999999999999</v>
      </c>
      <c r="AB44">
        <v>0.25940000000000002</v>
      </c>
      <c r="AC44">
        <v>0.25469999999999998</v>
      </c>
      <c r="AD44">
        <v>0.25059999999999999</v>
      </c>
      <c r="AE44">
        <v>0.24829999999999999</v>
      </c>
      <c r="AF44">
        <v>0.24829999999999999</v>
      </c>
      <c r="AG44">
        <v>0.24829999999999999</v>
      </c>
      <c r="AH44">
        <v>0.39983571428571435</v>
      </c>
    </row>
    <row r="45" spans="1:34" x14ac:dyDescent="0.3">
      <c r="A45" s="15">
        <v>73</v>
      </c>
      <c r="B45" s="15">
        <v>43</v>
      </c>
      <c r="C45" s="15">
        <v>1.1047</v>
      </c>
      <c r="E45" s="2">
        <v>42</v>
      </c>
      <c r="F45">
        <v>1.1257999999999999</v>
      </c>
      <c r="G45">
        <v>0.81689999999999996</v>
      </c>
      <c r="H45">
        <v>0.67610000000000003</v>
      </c>
      <c r="I45">
        <v>0.58809999999999996</v>
      </c>
      <c r="J45">
        <v>0.52580000000000005</v>
      </c>
      <c r="K45">
        <v>0.4803</v>
      </c>
      <c r="L45">
        <v>0.44440000000000002</v>
      </c>
      <c r="M45">
        <v>0.41470000000000001</v>
      </c>
      <c r="N45">
        <v>0.38940000000000002</v>
      </c>
      <c r="O45">
        <v>0.36749999999999999</v>
      </c>
      <c r="P45">
        <v>0.35060000000000002</v>
      </c>
      <c r="Q45">
        <v>0.33500000000000002</v>
      </c>
      <c r="R45">
        <v>0.3211</v>
      </c>
      <c r="S45">
        <v>0.30940000000000001</v>
      </c>
      <c r="T45">
        <v>0.29830000000000001</v>
      </c>
      <c r="U45">
        <v>0.28889999999999999</v>
      </c>
      <c r="V45">
        <v>0.28110000000000002</v>
      </c>
      <c r="W45">
        <v>0.27439999999999998</v>
      </c>
      <c r="X45">
        <v>0.2661</v>
      </c>
      <c r="Y45">
        <v>0.2606</v>
      </c>
      <c r="Z45">
        <v>0.25440000000000002</v>
      </c>
      <c r="AA45">
        <v>0.24829999999999999</v>
      </c>
      <c r="AB45">
        <v>0.24329999999999999</v>
      </c>
      <c r="AC45">
        <v>0.23669999999999999</v>
      </c>
      <c r="AD45">
        <v>0.23280000000000001</v>
      </c>
      <c r="AE45">
        <v>0.22889999999999999</v>
      </c>
      <c r="AF45">
        <v>0.2278</v>
      </c>
      <c r="AG45">
        <v>0.2278</v>
      </c>
      <c r="AH45">
        <v>0.38266071428571424</v>
      </c>
    </row>
    <row r="46" spans="1:34" x14ac:dyDescent="0.3">
      <c r="A46" s="15">
        <v>73</v>
      </c>
      <c r="B46" s="15">
        <v>44</v>
      </c>
      <c r="C46" s="15">
        <v>1.0810999999999999</v>
      </c>
      <c r="E46" s="2">
        <v>43</v>
      </c>
      <c r="F46">
        <v>1.1047</v>
      </c>
      <c r="G46">
        <v>0.7964</v>
      </c>
      <c r="H46">
        <v>0.65669999999999995</v>
      </c>
      <c r="I46">
        <v>0.56969999999999998</v>
      </c>
      <c r="J46">
        <v>0.50939999999999996</v>
      </c>
      <c r="K46">
        <v>0.46439999999999998</v>
      </c>
      <c r="L46">
        <v>0.4269</v>
      </c>
      <c r="M46">
        <v>0.39779999999999999</v>
      </c>
      <c r="N46">
        <v>0.37440000000000001</v>
      </c>
      <c r="O46">
        <v>0.35360000000000003</v>
      </c>
      <c r="P46">
        <v>0.33529999999999999</v>
      </c>
      <c r="Q46">
        <v>0.31919999999999998</v>
      </c>
      <c r="R46">
        <v>0.30530000000000002</v>
      </c>
      <c r="S46">
        <v>0.29420000000000002</v>
      </c>
      <c r="T46">
        <v>0.2833</v>
      </c>
      <c r="U46">
        <v>0.27360000000000001</v>
      </c>
      <c r="V46">
        <v>0.26529999999999998</v>
      </c>
      <c r="W46">
        <v>0.25690000000000002</v>
      </c>
      <c r="X46">
        <v>0.25140000000000001</v>
      </c>
      <c r="Y46">
        <v>0.24440000000000001</v>
      </c>
      <c r="Z46">
        <v>0.23749999999999999</v>
      </c>
      <c r="AA46">
        <v>0.23219999999999999</v>
      </c>
      <c r="AB46">
        <v>0.22559999999999999</v>
      </c>
      <c r="AC46">
        <v>0.22059999999999999</v>
      </c>
      <c r="AD46">
        <v>0.21529999999999999</v>
      </c>
      <c r="AE46">
        <v>0.21060000000000001</v>
      </c>
      <c r="AF46">
        <v>0.20780000000000001</v>
      </c>
      <c r="AG46">
        <v>0.20749999999999999</v>
      </c>
      <c r="AH46">
        <v>0.36571428571428571</v>
      </c>
    </row>
    <row r="47" spans="1:34" x14ac:dyDescent="0.3">
      <c r="A47" s="15">
        <v>73</v>
      </c>
      <c r="B47" s="15">
        <v>45</v>
      </c>
      <c r="C47" s="15">
        <v>1.0580000000000001</v>
      </c>
      <c r="E47" s="2">
        <v>44</v>
      </c>
      <c r="F47">
        <v>1.0810999999999999</v>
      </c>
      <c r="G47">
        <v>0.77580000000000005</v>
      </c>
      <c r="H47">
        <v>0.63780000000000003</v>
      </c>
      <c r="I47">
        <v>0.55279999999999996</v>
      </c>
      <c r="J47">
        <v>0.49309999999999998</v>
      </c>
      <c r="K47">
        <v>0.4461</v>
      </c>
      <c r="L47">
        <v>0.41189999999999999</v>
      </c>
      <c r="M47">
        <v>0.3831</v>
      </c>
      <c r="N47">
        <v>0.35780000000000001</v>
      </c>
      <c r="O47">
        <v>0.3372</v>
      </c>
      <c r="P47">
        <v>0.31940000000000002</v>
      </c>
      <c r="Q47">
        <v>0.3044</v>
      </c>
      <c r="R47">
        <v>0.2908</v>
      </c>
      <c r="S47">
        <v>0.27779999999999999</v>
      </c>
      <c r="T47">
        <v>0.26640000000000003</v>
      </c>
      <c r="U47">
        <v>0.25719999999999998</v>
      </c>
      <c r="V47">
        <v>0.2492</v>
      </c>
      <c r="W47">
        <v>0.24249999999999999</v>
      </c>
      <c r="X47">
        <v>0.2356</v>
      </c>
      <c r="Y47">
        <v>0.2281</v>
      </c>
      <c r="Z47">
        <v>0.2228</v>
      </c>
      <c r="AA47">
        <v>0.21579999999999999</v>
      </c>
      <c r="AB47">
        <v>0.21029999999999999</v>
      </c>
      <c r="AC47">
        <v>0.20469999999999999</v>
      </c>
      <c r="AD47">
        <v>0.19889999999999999</v>
      </c>
      <c r="AE47">
        <v>0.19389999999999999</v>
      </c>
      <c r="AF47">
        <v>0.18859999999999999</v>
      </c>
      <c r="AG47">
        <v>0.18690000000000001</v>
      </c>
      <c r="AH47">
        <v>0.34892857142857137</v>
      </c>
    </row>
    <row r="48" spans="1:34" x14ac:dyDescent="0.3">
      <c r="A48" s="15">
        <v>73</v>
      </c>
      <c r="B48" s="15">
        <v>46</v>
      </c>
      <c r="C48" s="15">
        <v>1.0375000000000001</v>
      </c>
      <c r="E48" s="2">
        <v>45</v>
      </c>
      <c r="F48">
        <v>1.0580000000000001</v>
      </c>
      <c r="G48">
        <v>0.75600000000000001</v>
      </c>
      <c r="H48">
        <v>0.62109999999999999</v>
      </c>
      <c r="I48">
        <v>0.53459999999999996</v>
      </c>
      <c r="J48">
        <v>0.47539999999999999</v>
      </c>
      <c r="K48">
        <v>0.43140000000000001</v>
      </c>
      <c r="L48">
        <v>0.39539999999999997</v>
      </c>
      <c r="M48">
        <v>0.36659999999999998</v>
      </c>
      <c r="N48">
        <v>0.34339999999999998</v>
      </c>
      <c r="O48">
        <v>0.32290000000000002</v>
      </c>
      <c r="P48">
        <v>0.3049</v>
      </c>
      <c r="Q48">
        <v>0.28939999999999999</v>
      </c>
      <c r="R48">
        <v>0.27539999999999998</v>
      </c>
      <c r="S48">
        <v>0.26400000000000001</v>
      </c>
      <c r="T48">
        <v>0.25309999999999999</v>
      </c>
      <c r="U48">
        <v>0.24310000000000001</v>
      </c>
      <c r="V48">
        <v>0.2346</v>
      </c>
      <c r="W48">
        <v>0.22600000000000001</v>
      </c>
      <c r="X48">
        <v>0.21970000000000001</v>
      </c>
      <c r="Y48">
        <v>0.214</v>
      </c>
      <c r="Z48">
        <v>0.20660000000000001</v>
      </c>
      <c r="AA48">
        <v>0.2014</v>
      </c>
      <c r="AB48">
        <v>0.1951</v>
      </c>
      <c r="AC48">
        <v>0.18909999999999999</v>
      </c>
      <c r="AD48">
        <v>0.18429999999999999</v>
      </c>
      <c r="AE48">
        <v>0.17710000000000001</v>
      </c>
      <c r="AF48">
        <v>0.1734</v>
      </c>
      <c r="AG48">
        <v>0.16769999999999999</v>
      </c>
      <c r="AH48">
        <v>0.33298928571428565</v>
      </c>
    </row>
    <row r="49" spans="1:34" x14ac:dyDescent="0.3">
      <c r="A49" s="15">
        <v>73</v>
      </c>
      <c r="B49" s="15">
        <v>47</v>
      </c>
      <c r="C49" s="15">
        <v>1.0139</v>
      </c>
      <c r="E49" s="2">
        <v>46</v>
      </c>
      <c r="F49">
        <v>1.0375000000000001</v>
      </c>
      <c r="G49">
        <v>0.73780000000000001</v>
      </c>
      <c r="H49">
        <v>0.60329999999999995</v>
      </c>
      <c r="I49">
        <v>0.51719999999999999</v>
      </c>
      <c r="J49">
        <v>0.46</v>
      </c>
      <c r="K49">
        <v>0.41499999999999998</v>
      </c>
      <c r="L49">
        <v>0.38109999999999999</v>
      </c>
      <c r="M49">
        <v>0.3528</v>
      </c>
      <c r="N49">
        <v>0.32750000000000001</v>
      </c>
      <c r="O49">
        <v>0.30669999999999997</v>
      </c>
      <c r="P49">
        <v>0.2908</v>
      </c>
      <c r="Q49">
        <v>0.27500000000000002</v>
      </c>
      <c r="R49">
        <v>0.26219999999999999</v>
      </c>
      <c r="S49">
        <v>0.24859999999999999</v>
      </c>
      <c r="T49">
        <v>0.23669999999999999</v>
      </c>
      <c r="U49">
        <v>0.22720000000000001</v>
      </c>
      <c r="V49">
        <v>0.21970000000000001</v>
      </c>
      <c r="W49">
        <v>0.21279999999999999</v>
      </c>
      <c r="X49">
        <v>0.20499999999999999</v>
      </c>
      <c r="Y49">
        <v>0.1983</v>
      </c>
      <c r="Z49">
        <v>0.19309999999999999</v>
      </c>
      <c r="AA49">
        <v>0.18579999999999999</v>
      </c>
      <c r="AB49">
        <v>0.18110000000000001</v>
      </c>
      <c r="AC49">
        <v>0.17499999999999999</v>
      </c>
      <c r="AD49">
        <v>0.16919999999999999</v>
      </c>
      <c r="AE49">
        <v>0.16439999999999999</v>
      </c>
      <c r="AF49">
        <v>0.15970000000000001</v>
      </c>
      <c r="AG49">
        <v>0.1583</v>
      </c>
      <c r="AH49">
        <v>0.31792142857142863</v>
      </c>
    </row>
    <row r="50" spans="1:34" x14ac:dyDescent="0.3">
      <c r="A50" s="15">
        <v>73</v>
      </c>
      <c r="B50" s="15">
        <v>48</v>
      </c>
      <c r="C50" s="15">
        <v>0.99</v>
      </c>
      <c r="E50" s="2">
        <v>47</v>
      </c>
      <c r="F50">
        <v>1.0139</v>
      </c>
      <c r="G50">
        <v>0.71830000000000005</v>
      </c>
      <c r="H50">
        <v>0.5847</v>
      </c>
      <c r="I50">
        <v>0.50139999999999996</v>
      </c>
      <c r="J50">
        <v>0.44419999999999998</v>
      </c>
      <c r="K50">
        <v>0.3997</v>
      </c>
      <c r="L50">
        <v>0.36470000000000002</v>
      </c>
      <c r="M50">
        <v>0.3367</v>
      </c>
      <c r="N50">
        <v>0.31419999999999998</v>
      </c>
      <c r="O50">
        <v>0.29420000000000002</v>
      </c>
      <c r="P50">
        <v>0.27560000000000001</v>
      </c>
      <c r="Q50">
        <v>0.26079999999999998</v>
      </c>
      <c r="R50">
        <v>0.24640000000000001</v>
      </c>
      <c r="S50">
        <v>0.23469999999999999</v>
      </c>
      <c r="T50">
        <v>0.22359999999999999</v>
      </c>
      <c r="U50">
        <v>0.21390000000000001</v>
      </c>
      <c r="V50">
        <v>0.20469999999999999</v>
      </c>
      <c r="W50">
        <v>0.1961</v>
      </c>
      <c r="X50">
        <v>0.1903</v>
      </c>
      <c r="Y50">
        <v>0.18440000000000001</v>
      </c>
      <c r="Z50">
        <v>0.1772</v>
      </c>
      <c r="AA50">
        <v>0.1731</v>
      </c>
      <c r="AB50">
        <v>0.1661</v>
      </c>
      <c r="AC50">
        <v>0.16220000000000001</v>
      </c>
      <c r="AD50">
        <v>0.15609999999999999</v>
      </c>
      <c r="AE50">
        <v>0.1525</v>
      </c>
      <c r="AF50">
        <v>0.1497</v>
      </c>
      <c r="AG50">
        <v>0.1497</v>
      </c>
      <c r="AH50">
        <v>0.30318214285714279</v>
      </c>
    </row>
    <row r="51" spans="1:34" x14ac:dyDescent="0.3">
      <c r="A51" s="15">
        <v>73</v>
      </c>
      <c r="B51" s="15">
        <v>49</v>
      </c>
      <c r="C51" s="15">
        <v>0.97140000000000004</v>
      </c>
      <c r="E51" s="2">
        <v>48</v>
      </c>
      <c r="F51">
        <v>0.99</v>
      </c>
      <c r="G51">
        <v>0.6986</v>
      </c>
      <c r="H51">
        <v>0.56720000000000004</v>
      </c>
      <c r="I51">
        <v>0.48499999999999999</v>
      </c>
      <c r="J51">
        <v>0.4269</v>
      </c>
      <c r="K51">
        <v>0.38440000000000002</v>
      </c>
      <c r="L51">
        <v>0.35</v>
      </c>
      <c r="M51">
        <v>0.32329999999999998</v>
      </c>
      <c r="N51">
        <v>0.29830000000000001</v>
      </c>
      <c r="O51">
        <v>0.27829999999999999</v>
      </c>
      <c r="P51">
        <v>0.26219999999999999</v>
      </c>
      <c r="Q51">
        <v>0.24579999999999999</v>
      </c>
      <c r="R51">
        <v>0.23330000000000001</v>
      </c>
      <c r="S51">
        <v>0.22059999999999999</v>
      </c>
      <c r="T51">
        <v>0.20860000000000001</v>
      </c>
      <c r="U51">
        <v>0.19889999999999999</v>
      </c>
      <c r="V51">
        <v>0.19059999999999999</v>
      </c>
      <c r="W51">
        <v>0.18279999999999999</v>
      </c>
      <c r="X51">
        <v>0.17560000000000001</v>
      </c>
      <c r="Y51">
        <v>0.1694</v>
      </c>
      <c r="Z51">
        <v>0.16420000000000001</v>
      </c>
      <c r="AA51">
        <v>0.15809999999999999</v>
      </c>
      <c r="AB51">
        <v>0.15329999999999999</v>
      </c>
      <c r="AC51">
        <v>0.14779999999999999</v>
      </c>
      <c r="AD51">
        <v>0.14419999999999999</v>
      </c>
      <c r="AE51">
        <v>0.1411</v>
      </c>
      <c r="AF51">
        <v>0.14000000000000001</v>
      </c>
      <c r="AG51">
        <v>0.14000000000000001</v>
      </c>
      <c r="AH51">
        <v>0.2885178571428571</v>
      </c>
    </row>
    <row r="52" spans="1:34" x14ac:dyDescent="0.3">
      <c r="A52" s="15">
        <v>73</v>
      </c>
      <c r="B52" s="15">
        <v>50</v>
      </c>
      <c r="C52" s="15">
        <v>0.95</v>
      </c>
      <c r="E52" s="2">
        <v>49</v>
      </c>
      <c r="F52">
        <v>0.97140000000000004</v>
      </c>
      <c r="G52">
        <v>0.68140000000000001</v>
      </c>
      <c r="H52">
        <v>0.55079999999999996</v>
      </c>
      <c r="I52">
        <v>0.46920000000000001</v>
      </c>
      <c r="J52">
        <v>0.41310000000000002</v>
      </c>
      <c r="K52">
        <v>0.36940000000000001</v>
      </c>
      <c r="L52">
        <v>0.33560000000000001</v>
      </c>
      <c r="M52">
        <v>0.30780000000000002</v>
      </c>
      <c r="N52">
        <v>0.2853</v>
      </c>
      <c r="O52">
        <v>0.26500000000000001</v>
      </c>
      <c r="P52">
        <v>0.2475</v>
      </c>
      <c r="Q52">
        <v>0.23330000000000001</v>
      </c>
      <c r="R52">
        <v>0.21859999999999999</v>
      </c>
      <c r="S52">
        <v>0.20669999999999999</v>
      </c>
      <c r="T52">
        <v>0.1956</v>
      </c>
      <c r="U52">
        <v>0.18579999999999999</v>
      </c>
      <c r="V52">
        <v>0.1767</v>
      </c>
      <c r="W52">
        <v>0.1686</v>
      </c>
      <c r="X52">
        <v>0.1628</v>
      </c>
      <c r="Y52">
        <v>0.15559999999999999</v>
      </c>
      <c r="Z52">
        <v>0.15079999999999999</v>
      </c>
      <c r="AA52">
        <v>0.14560000000000001</v>
      </c>
      <c r="AB52">
        <v>0.1411</v>
      </c>
      <c r="AC52">
        <v>0.1361</v>
      </c>
      <c r="AD52">
        <v>0.1333</v>
      </c>
      <c r="AE52">
        <v>0.13139999999999999</v>
      </c>
      <c r="AF52">
        <v>0.13109999999999999</v>
      </c>
      <c r="AG52">
        <v>0.13109999999999999</v>
      </c>
      <c r="AH52">
        <v>0.27502499999999996</v>
      </c>
    </row>
    <row r="53" spans="1:34" x14ac:dyDescent="0.3">
      <c r="A53" s="15">
        <v>73</v>
      </c>
      <c r="B53" s="15">
        <v>51</v>
      </c>
      <c r="C53" s="15">
        <v>0.92559999999999998</v>
      </c>
      <c r="E53" s="2">
        <v>50</v>
      </c>
      <c r="F53">
        <v>0.95</v>
      </c>
      <c r="G53">
        <v>0.6633</v>
      </c>
      <c r="H53">
        <v>0.53420000000000001</v>
      </c>
      <c r="I53">
        <v>0.45329999999999998</v>
      </c>
      <c r="J53">
        <v>0.3967</v>
      </c>
      <c r="K53">
        <v>0.35439999999999999</v>
      </c>
      <c r="L53">
        <v>0.32190000000000002</v>
      </c>
      <c r="M53">
        <v>0.29420000000000002</v>
      </c>
      <c r="N53">
        <v>0.2717</v>
      </c>
      <c r="O53">
        <v>0.25219999999999998</v>
      </c>
      <c r="P53">
        <v>0.2344</v>
      </c>
      <c r="Q53">
        <v>0.21940000000000001</v>
      </c>
      <c r="R53">
        <v>0.2056</v>
      </c>
      <c r="S53">
        <v>0.19420000000000001</v>
      </c>
      <c r="T53">
        <v>0.18279999999999999</v>
      </c>
      <c r="U53">
        <v>0.17280000000000001</v>
      </c>
      <c r="V53">
        <v>0.16420000000000001</v>
      </c>
      <c r="W53">
        <v>0.15559999999999999</v>
      </c>
      <c r="X53">
        <v>0.14779999999999999</v>
      </c>
      <c r="Y53">
        <v>0.1431</v>
      </c>
      <c r="Z53">
        <v>0.13719999999999999</v>
      </c>
      <c r="AA53">
        <v>0.1333</v>
      </c>
      <c r="AB53">
        <v>0.12809999999999999</v>
      </c>
      <c r="AC53">
        <v>0.12529999999999999</v>
      </c>
      <c r="AD53">
        <v>0.1231</v>
      </c>
      <c r="AE53">
        <v>0.1225</v>
      </c>
      <c r="AF53">
        <v>0.1225</v>
      </c>
      <c r="AG53">
        <v>0.1225</v>
      </c>
      <c r="AH53">
        <v>0.26165357142857143</v>
      </c>
    </row>
    <row r="54" spans="1:34" x14ac:dyDescent="0.3">
      <c r="A54" s="15">
        <v>73</v>
      </c>
      <c r="B54" s="15">
        <v>52</v>
      </c>
      <c r="C54" s="15">
        <v>0.90639999999999998</v>
      </c>
      <c r="E54" s="2">
        <v>51</v>
      </c>
      <c r="F54">
        <v>0.92559999999999998</v>
      </c>
      <c r="G54">
        <v>0.64439999999999997</v>
      </c>
      <c r="H54">
        <v>0.51670000000000005</v>
      </c>
      <c r="I54">
        <v>0.43669999999999998</v>
      </c>
      <c r="J54">
        <v>0.38329999999999997</v>
      </c>
      <c r="K54">
        <v>0.34</v>
      </c>
      <c r="L54">
        <v>0.30669999999999997</v>
      </c>
      <c r="M54">
        <v>0.2797</v>
      </c>
      <c r="N54">
        <v>0.25719999999999998</v>
      </c>
      <c r="O54">
        <v>0.23749999999999999</v>
      </c>
      <c r="P54">
        <v>0.22220000000000001</v>
      </c>
      <c r="Q54">
        <v>0.20580000000000001</v>
      </c>
      <c r="R54">
        <v>0.19309999999999999</v>
      </c>
      <c r="S54">
        <v>0.18110000000000001</v>
      </c>
      <c r="T54">
        <v>0.16969999999999999</v>
      </c>
      <c r="U54">
        <v>0.15939999999999999</v>
      </c>
      <c r="V54">
        <v>0.15110000000000001</v>
      </c>
      <c r="W54">
        <v>0.14280000000000001</v>
      </c>
      <c r="X54">
        <v>0.1356</v>
      </c>
      <c r="Y54">
        <v>0.12970000000000001</v>
      </c>
      <c r="Z54">
        <v>0.12529999999999999</v>
      </c>
      <c r="AA54">
        <v>0.1217</v>
      </c>
      <c r="AB54">
        <v>0.1172</v>
      </c>
      <c r="AC54">
        <v>0.115</v>
      </c>
      <c r="AD54">
        <v>0.1139</v>
      </c>
      <c r="AE54">
        <v>0.1139</v>
      </c>
      <c r="AF54">
        <v>0.1139</v>
      </c>
      <c r="AG54">
        <v>0.1139</v>
      </c>
      <c r="AH54">
        <v>0.24832499999999999</v>
      </c>
    </row>
    <row r="55" spans="1:34" x14ac:dyDescent="0.3">
      <c r="A55" s="15">
        <v>73</v>
      </c>
      <c r="B55" s="15">
        <v>53</v>
      </c>
      <c r="C55" s="15">
        <v>0.88700000000000001</v>
      </c>
      <c r="E55" s="2">
        <v>52</v>
      </c>
      <c r="F55">
        <v>0.90639999999999998</v>
      </c>
      <c r="G55">
        <v>0.62670000000000003</v>
      </c>
      <c r="H55">
        <v>0.50170000000000003</v>
      </c>
      <c r="I55">
        <v>0.42359999999999998</v>
      </c>
      <c r="J55">
        <v>0.36670000000000003</v>
      </c>
      <c r="K55">
        <v>0.32579999999999998</v>
      </c>
      <c r="L55">
        <v>0.29420000000000002</v>
      </c>
      <c r="M55">
        <v>0.26669999999999999</v>
      </c>
      <c r="N55">
        <v>0.24440000000000001</v>
      </c>
      <c r="O55">
        <v>0.22500000000000001</v>
      </c>
      <c r="P55">
        <v>0.20830000000000001</v>
      </c>
      <c r="Q55">
        <v>0.19389999999999999</v>
      </c>
      <c r="R55">
        <v>0.18060000000000001</v>
      </c>
      <c r="S55">
        <v>0.16719999999999999</v>
      </c>
      <c r="T55">
        <v>0.15670000000000001</v>
      </c>
      <c r="U55">
        <v>0.1469</v>
      </c>
      <c r="V55">
        <v>0.1381</v>
      </c>
      <c r="W55">
        <v>0.1308</v>
      </c>
      <c r="X55">
        <v>0.1236</v>
      </c>
      <c r="Y55">
        <v>0.1172</v>
      </c>
      <c r="Z55">
        <v>0.11360000000000001</v>
      </c>
      <c r="AA55">
        <v>0.10920000000000001</v>
      </c>
      <c r="AB55">
        <v>0.1072</v>
      </c>
      <c r="AC55">
        <v>0.1056</v>
      </c>
      <c r="AD55">
        <v>0.1053</v>
      </c>
      <c r="AE55">
        <v>0.1053</v>
      </c>
      <c r="AF55">
        <v>0.1053</v>
      </c>
      <c r="AG55">
        <v>0.1053</v>
      </c>
      <c r="AH55">
        <v>0.23576071428571427</v>
      </c>
    </row>
    <row r="56" spans="1:34" x14ac:dyDescent="0.3">
      <c r="A56" s="15">
        <v>73</v>
      </c>
      <c r="B56" s="15">
        <v>54</v>
      </c>
      <c r="C56" s="15">
        <v>0.86670000000000003</v>
      </c>
      <c r="E56" s="2">
        <v>53</v>
      </c>
      <c r="F56">
        <v>0.88700000000000001</v>
      </c>
      <c r="G56">
        <v>0.60950000000000004</v>
      </c>
      <c r="H56">
        <v>0.4854</v>
      </c>
      <c r="I56">
        <v>0.40649999999999997</v>
      </c>
      <c r="J56">
        <v>0.3538</v>
      </c>
      <c r="K56">
        <v>0.31219999999999998</v>
      </c>
      <c r="L56">
        <v>0.28050000000000003</v>
      </c>
      <c r="M56">
        <v>0.25430000000000003</v>
      </c>
      <c r="N56">
        <v>0.23219999999999999</v>
      </c>
      <c r="O56">
        <v>0.2132</v>
      </c>
      <c r="P56">
        <v>0.19570000000000001</v>
      </c>
      <c r="Q56">
        <v>0.18190000000000001</v>
      </c>
      <c r="R56">
        <v>0.1676</v>
      </c>
      <c r="S56">
        <v>0.15570000000000001</v>
      </c>
      <c r="T56">
        <v>0.1449</v>
      </c>
      <c r="U56">
        <v>0.13489999999999999</v>
      </c>
      <c r="V56">
        <v>0.12620000000000001</v>
      </c>
      <c r="W56">
        <v>0.1178</v>
      </c>
      <c r="X56">
        <v>0.1124</v>
      </c>
      <c r="Y56">
        <v>0.10589999999999999</v>
      </c>
      <c r="Z56">
        <v>0.1024</v>
      </c>
      <c r="AA56">
        <v>9.8599999999999993E-2</v>
      </c>
      <c r="AB56">
        <v>9.7000000000000003E-2</v>
      </c>
      <c r="AC56">
        <v>9.6799999999999997E-2</v>
      </c>
      <c r="AD56">
        <v>9.6500000000000002E-2</v>
      </c>
      <c r="AE56">
        <v>9.6500000000000002E-2</v>
      </c>
      <c r="AF56">
        <v>9.6500000000000002E-2</v>
      </c>
      <c r="AG56">
        <v>9.6500000000000002E-2</v>
      </c>
      <c r="AH56">
        <v>0.22351428571428575</v>
      </c>
    </row>
    <row r="57" spans="1:34" x14ac:dyDescent="0.3">
      <c r="A57" s="15">
        <v>73</v>
      </c>
      <c r="B57" s="15">
        <v>55</v>
      </c>
      <c r="C57" s="15">
        <v>0.84889999999999999</v>
      </c>
      <c r="E57" s="2">
        <v>54</v>
      </c>
      <c r="F57">
        <v>0.86670000000000003</v>
      </c>
      <c r="G57">
        <v>0.59389999999999998</v>
      </c>
      <c r="H57">
        <v>0.4708</v>
      </c>
      <c r="I57">
        <v>0.39360000000000001</v>
      </c>
      <c r="J57">
        <v>0.33860000000000001</v>
      </c>
      <c r="K57">
        <v>0.29749999999999999</v>
      </c>
      <c r="L57">
        <v>0.2661</v>
      </c>
      <c r="M57">
        <v>0.24079999999999999</v>
      </c>
      <c r="N57">
        <v>0.21859999999999999</v>
      </c>
      <c r="O57">
        <v>0.19969999999999999</v>
      </c>
      <c r="P57">
        <v>0.18390000000000001</v>
      </c>
      <c r="Q57">
        <v>0.1686</v>
      </c>
      <c r="R57">
        <v>0.15559999999999999</v>
      </c>
      <c r="S57">
        <v>0.14419999999999999</v>
      </c>
      <c r="T57">
        <v>0.1331</v>
      </c>
      <c r="U57">
        <v>0.1239</v>
      </c>
      <c r="V57">
        <v>0.1153</v>
      </c>
      <c r="W57">
        <v>0.1072</v>
      </c>
      <c r="X57">
        <v>0.10059999999999999</v>
      </c>
      <c r="Y57">
        <v>9.5299999999999996E-2</v>
      </c>
      <c r="Z57">
        <v>9.1399999999999995E-2</v>
      </c>
      <c r="AA57">
        <v>8.8599999999999998E-2</v>
      </c>
      <c r="AB57">
        <v>8.8099999999999998E-2</v>
      </c>
      <c r="AC57">
        <v>8.7800000000000003E-2</v>
      </c>
      <c r="AD57">
        <v>8.7800000000000003E-2</v>
      </c>
      <c r="AE57">
        <v>8.7499999999999994E-2</v>
      </c>
      <c r="AF57">
        <v>8.7800000000000003E-2</v>
      </c>
      <c r="AG57">
        <v>8.7800000000000003E-2</v>
      </c>
      <c r="AH57">
        <v>0.21145714285714276</v>
      </c>
    </row>
    <row r="58" spans="1:34" x14ac:dyDescent="0.3">
      <c r="A58" s="15">
        <v>73</v>
      </c>
      <c r="B58" s="15">
        <v>56</v>
      </c>
      <c r="C58" s="15">
        <v>0.83050000000000002</v>
      </c>
      <c r="E58" s="2">
        <v>55</v>
      </c>
      <c r="F58">
        <v>0.84889999999999999</v>
      </c>
      <c r="G58">
        <v>0.57699999999999996</v>
      </c>
      <c r="H58">
        <v>0.45569999999999999</v>
      </c>
      <c r="I58">
        <v>0.37840000000000001</v>
      </c>
      <c r="J58">
        <v>0.32569999999999999</v>
      </c>
      <c r="K58">
        <v>0.28570000000000001</v>
      </c>
      <c r="L58">
        <v>0.25430000000000003</v>
      </c>
      <c r="M58">
        <v>0.2273</v>
      </c>
      <c r="N58">
        <v>0.20649999999999999</v>
      </c>
      <c r="O58">
        <v>0.18729999999999999</v>
      </c>
      <c r="P58">
        <v>0.17219999999999999</v>
      </c>
      <c r="Q58">
        <v>0.157</v>
      </c>
      <c r="R58">
        <v>0.14430000000000001</v>
      </c>
      <c r="S58">
        <v>0.13300000000000001</v>
      </c>
      <c r="T58">
        <v>0.1222</v>
      </c>
      <c r="U58">
        <v>0.113</v>
      </c>
      <c r="V58">
        <v>0.1043</v>
      </c>
      <c r="W58">
        <v>9.6199999999999994E-2</v>
      </c>
      <c r="X58">
        <v>9.0300000000000005E-2</v>
      </c>
      <c r="Y58">
        <v>8.4900000000000003E-2</v>
      </c>
      <c r="Z58">
        <v>8.0799999999999997E-2</v>
      </c>
      <c r="AA58">
        <v>7.9200000000000007E-2</v>
      </c>
      <c r="AB58">
        <v>7.8600000000000003E-2</v>
      </c>
      <c r="AC58">
        <v>7.8600000000000003E-2</v>
      </c>
      <c r="AD58">
        <v>7.8899999999999998E-2</v>
      </c>
      <c r="AE58">
        <v>7.8600000000000003E-2</v>
      </c>
      <c r="AF58">
        <v>7.8899999999999998E-2</v>
      </c>
      <c r="AG58">
        <v>7.8899999999999998E-2</v>
      </c>
      <c r="AH58">
        <v>0.19988214285714287</v>
      </c>
    </row>
    <row r="59" spans="1:34" x14ac:dyDescent="0.3">
      <c r="A59" s="15">
        <v>73</v>
      </c>
      <c r="B59" s="15">
        <v>57</v>
      </c>
      <c r="C59" s="15">
        <v>0.81240000000000001</v>
      </c>
      <c r="E59" s="2">
        <v>56</v>
      </c>
      <c r="F59">
        <v>0.83050000000000002</v>
      </c>
      <c r="G59">
        <v>0.5595</v>
      </c>
      <c r="H59">
        <v>0.44030000000000002</v>
      </c>
      <c r="I59">
        <v>0.3649</v>
      </c>
      <c r="J59">
        <v>0.31240000000000001</v>
      </c>
      <c r="K59">
        <v>0.2727</v>
      </c>
      <c r="L59">
        <v>0.2424</v>
      </c>
      <c r="M59">
        <v>0.2157</v>
      </c>
      <c r="N59">
        <v>0.19489999999999999</v>
      </c>
      <c r="O59">
        <v>0.1757</v>
      </c>
      <c r="P59">
        <v>0.15970000000000001</v>
      </c>
      <c r="Q59">
        <v>0.1454</v>
      </c>
      <c r="R59">
        <v>0.13320000000000001</v>
      </c>
      <c r="S59">
        <v>0.1216</v>
      </c>
      <c r="T59">
        <v>0.1114</v>
      </c>
      <c r="U59">
        <v>0.1024</v>
      </c>
      <c r="V59">
        <v>9.3799999999999994E-2</v>
      </c>
      <c r="W59">
        <v>8.6800000000000002E-2</v>
      </c>
      <c r="X59">
        <v>0.08</v>
      </c>
      <c r="Y59">
        <v>7.5399999999999995E-2</v>
      </c>
      <c r="Z59">
        <v>7.1099999999999997E-2</v>
      </c>
      <c r="AA59">
        <v>7.0000000000000007E-2</v>
      </c>
      <c r="AB59">
        <v>7.0000000000000007E-2</v>
      </c>
      <c r="AC59">
        <v>6.9699999999999998E-2</v>
      </c>
      <c r="AD59">
        <v>7.0000000000000007E-2</v>
      </c>
      <c r="AE59">
        <v>7.0000000000000007E-2</v>
      </c>
      <c r="AF59">
        <v>7.0000000000000007E-2</v>
      </c>
      <c r="AG59">
        <v>7.0000000000000007E-2</v>
      </c>
      <c r="AH59">
        <v>0.18855357142857151</v>
      </c>
    </row>
    <row r="60" spans="1:34" x14ac:dyDescent="0.3">
      <c r="A60" s="15">
        <v>73</v>
      </c>
      <c r="B60" s="15">
        <v>58</v>
      </c>
      <c r="C60" s="15">
        <v>0.79379999999999995</v>
      </c>
      <c r="E60" s="2">
        <v>57</v>
      </c>
      <c r="F60">
        <v>0.81240000000000001</v>
      </c>
      <c r="G60">
        <v>0.54500000000000004</v>
      </c>
      <c r="H60">
        <v>0.42549999999999999</v>
      </c>
      <c r="I60">
        <v>0.3513</v>
      </c>
      <c r="J60">
        <v>0.29920000000000002</v>
      </c>
      <c r="K60">
        <v>0.25969999999999999</v>
      </c>
      <c r="L60">
        <v>0.22869999999999999</v>
      </c>
      <c r="M60">
        <v>0.20419999999999999</v>
      </c>
      <c r="N60">
        <v>0.1832</v>
      </c>
      <c r="O60">
        <v>0.16450000000000001</v>
      </c>
      <c r="P60">
        <v>0.14760000000000001</v>
      </c>
      <c r="Q60">
        <v>0.13450000000000001</v>
      </c>
      <c r="R60">
        <v>0.12239999999999999</v>
      </c>
      <c r="S60">
        <v>0.1111</v>
      </c>
      <c r="T60">
        <v>0.1011</v>
      </c>
      <c r="U60">
        <v>9.1600000000000001E-2</v>
      </c>
      <c r="V60">
        <v>8.3400000000000002E-2</v>
      </c>
      <c r="W60">
        <v>7.7100000000000002E-2</v>
      </c>
      <c r="X60">
        <v>7.0499999999999993E-2</v>
      </c>
      <c r="Y60">
        <v>6.6600000000000006E-2</v>
      </c>
      <c r="Z60">
        <v>6.2899999999999998E-2</v>
      </c>
      <c r="AA60">
        <v>6.08E-2</v>
      </c>
      <c r="AB60">
        <v>0.06</v>
      </c>
      <c r="AC60">
        <v>0.06</v>
      </c>
      <c r="AD60">
        <v>0.06</v>
      </c>
      <c r="AE60">
        <v>0.06</v>
      </c>
      <c r="AF60">
        <v>0.06</v>
      </c>
      <c r="AG60">
        <v>0.06</v>
      </c>
      <c r="AH60">
        <v>0.17726071428571419</v>
      </c>
    </row>
    <row r="61" spans="1:34" x14ac:dyDescent="0.3">
      <c r="A61" s="15">
        <v>73</v>
      </c>
      <c r="B61" s="15">
        <v>59</v>
      </c>
      <c r="C61" s="15">
        <v>0.77580000000000005</v>
      </c>
      <c r="E61" s="2">
        <v>58</v>
      </c>
      <c r="F61">
        <v>0.79379999999999995</v>
      </c>
      <c r="G61">
        <v>0.52969999999999995</v>
      </c>
      <c r="H61">
        <v>0.41239999999999999</v>
      </c>
      <c r="I61">
        <v>0.33729999999999999</v>
      </c>
      <c r="J61">
        <v>0.28620000000000001</v>
      </c>
      <c r="K61">
        <v>0.24729999999999999</v>
      </c>
      <c r="L61">
        <v>0.21679999999999999</v>
      </c>
      <c r="M61">
        <v>0.19239999999999999</v>
      </c>
      <c r="N61">
        <v>0.1714</v>
      </c>
      <c r="O61">
        <v>0.1532</v>
      </c>
      <c r="P61">
        <v>0.1376</v>
      </c>
      <c r="Q61">
        <v>0.12379999999999999</v>
      </c>
      <c r="R61">
        <v>0.1116</v>
      </c>
      <c r="S61">
        <v>0.10050000000000001</v>
      </c>
      <c r="T61">
        <v>9.0499999999999997E-2</v>
      </c>
      <c r="U61">
        <v>8.1900000000000001E-2</v>
      </c>
      <c r="V61">
        <v>7.4300000000000005E-2</v>
      </c>
      <c r="W61">
        <v>6.8599999999999994E-2</v>
      </c>
      <c r="X61">
        <v>6.1899999999999997E-2</v>
      </c>
      <c r="Y61">
        <v>5.8900000000000001E-2</v>
      </c>
      <c r="Z61">
        <v>5.5399999999999998E-2</v>
      </c>
      <c r="AA61">
        <v>5.2699999999999997E-2</v>
      </c>
      <c r="AB61">
        <v>5.11E-2</v>
      </c>
      <c r="AC61">
        <v>5.0799999999999998E-2</v>
      </c>
      <c r="AD61">
        <v>5.0799999999999998E-2</v>
      </c>
      <c r="AE61">
        <v>5.0799999999999998E-2</v>
      </c>
      <c r="AF61">
        <v>5.0799999999999998E-2</v>
      </c>
      <c r="AG61">
        <v>5.0799999999999998E-2</v>
      </c>
      <c r="AH61">
        <v>0.16654642857142851</v>
      </c>
    </row>
    <row r="62" spans="1:34" x14ac:dyDescent="0.3">
      <c r="A62" s="15">
        <v>73</v>
      </c>
      <c r="B62" s="15">
        <v>60</v>
      </c>
      <c r="C62" s="15">
        <v>0.75970000000000004</v>
      </c>
      <c r="E62" s="2">
        <v>59</v>
      </c>
      <c r="F62">
        <v>0.77580000000000005</v>
      </c>
      <c r="G62">
        <v>0.51549999999999996</v>
      </c>
      <c r="H62">
        <v>0.39760000000000001</v>
      </c>
      <c r="I62">
        <v>0.32500000000000001</v>
      </c>
      <c r="J62">
        <v>0.2742</v>
      </c>
      <c r="K62">
        <v>0.23580000000000001</v>
      </c>
      <c r="L62">
        <v>0.20549999999999999</v>
      </c>
      <c r="M62">
        <v>0.18049999999999999</v>
      </c>
      <c r="N62">
        <v>0.1603</v>
      </c>
      <c r="O62">
        <v>0.1421</v>
      </c>
      <c r="P62">
        <v>0.12659999999999999</v>
      </c>
      <c r="Q62">
        <v>0.1134</v>
      </c>
      <c r="R62">
        <v>0.1016</v>
      </c>
      <c r="S62">
        <v>9.0800000000000006E-2</v>
      </c>
      <c r="T62">
        <v>8.1299999999999997E-2</v>
      </c>
      <c r="U62">
        <v>7.2900000000000006E-2</v>
      </c>
      <c r="V62">
        <v>6.5799999999999997E-2</v>
      </c>
      <c r="W62">
        <v>0.06</v>
      </c>
      <c r="X62">
        <v>5.4199999999999998E-2</v>
      </c>
      <c r="Y62">
        <v>0.05</v>
      </c>
      <c r="Z62">
        <v>4.9200000000000001E-2</v>
      </c>
      <c r="AA62">
        <v>4.58E-2</v>
      </c>
      <c r="AB62">
        <v>4.3200000000000002E-2</v>
      </c>
      <c r="AC62">
        <v>4.2099999999999999E-2</v>
      </c>
      <c r="AD62">
        <v>4.1799999999999997E-2</v>
      </c>
      <c r="AE62">
        <v>4.1799999999999997E-2</v>
      </c>
      <c r="AF62">
        <v>4.1799999999999997E-2</v>
      </c>
      <c r="AG62">
        <v>4.1799999999999997E-2</v>
      </c>
      <c r="AH62">
        <v>0.15630000000000002</v>
      </c>
    </row>
    <row r="63" spans="1:34" x14ac:dyDescent="0.3">
      <c r="A63" s="15">
        <v>73</v>
      </c>
      <c r="B63" s="15">
        <v>61</v>
      </c>
      <c r="C63" s="15">
        <v>0.74460000000000004</v>
      </c>
      <c r="E63" s="2">
        <v>60</v>
      </c>
      <c r="F63">
        <v>0.75970000000000004</v>
      </c>
      <c r="G63">
        <v>0.50080000000000002</v>
      </c>
      <c r="H63">
        <v>0.38529999999999998</v>
      </c>
      <c r="I63">
        <v>0.31369999999999998</v>
      </c>
      <c r="J63">
        <v>0.26240000000000002</v>
      </c>
      <c r="K63">
        <v>0.22420000000000001</v>
      </c>
      <c r="L63">
        <v>0.19450000000000001</v>
      </c>
      <c r="M63">
        <v>0.16969999999999999</v>
      </c>
      <c r="N63">
        <v>0.1492</v>
      </c>
      <c r="O63">
        <v>0.1321</v>
      </c>
      <c r="P63">
        <v>0.1171</v>
      </c>
      <c r="Q63">
        <v>0.1037</v>
      </c>
      <c r="R63">
        <v>9.1800000000000007E-2</v>
      </c>
      <c r="S63">
        <v>8.1600000000000006E-2</v>
      </c>
      <c r="T63">
        <v>7.2599999999999998E-2</v>
      </c>
      <c r="U63">
        <v>6.4699999999999994E-2</v>
      </c>
      <c r="V63">
        <v>5.8900000000000001E-2</v>
      </c>
      <c r="W63">
        <v>5.11E-2</v>
      </c>
      <c r="X63">
        <v>4.8899999999999999E-2</v>
      </c>
      <c r="Y63">
        <v>4.3400000000000001E-2</v>
      </c>
      <c r="Z63">
        <v>0.04</v>
      </c>
      <c r="AA63">
        <v>3.9699999999999999E-2</v>
      </c>
      <c r="AB63">
        <v>3.6299999999999999E-2</v>
      </c>
      <c r="AC63">
        <v>3.3700000000000001E-2</v>
      </c>
      <c r="AD63">
        <v>3.2599999999999997E-2</v>
      </c>
      <c r="AE63">
        <v>3.2599999999999997E-2</v>
      </c>
      <c r="AF63">
        <v>3.2599999999999997E-2</v>
      </c>
      <c r="AG63">
        <v>3.2599999999999997E-2</v>
      </c>
      <c r="AH63">
        <v>0.14662500000000006</v>
      </c>
    </row>
    <row r="64" spans="1:34" x14ac:dyDescent="0.3">
      <c r="A64" s="15">
        <v>73</v>
      </c>
      <c r="B64" s="15">
        <v>62</v>
      </c>
      <c r="C64" s="15">
        <v>0.73</v>
      </c>
      <c r="E64" s="2">
        <v>61</v>
      </c>
      <c r="F64">
        <v>0.74460000000000004</v>
      </c>
      <c r="G64">
        <v>0.4859</v>
      </c>
      <c r="H64">
        <v>0.37280000000000002</v>
      </c>
      <c r="I64">
        <v>0.30130000000000001</v>
      </c>
      <c r="J64">
        <v>0.25130000000000002</v>
      </c>
      <c r="K64">
        <v>0.21310000000000001</v>
      </c>
      <c r="L64">
        <v>0.18329999999999999</v>
      </c>
      <c r="M64">
        <v>0.15920000000000001</v>
      </c>
      <c r="N64">
        <v>0.13919999999999999</v>
      </c>
      <c r="O64">
        <v>0.12230000000000001</v>
      </c>
      <c r="P64">
        <v>0.1074</v>
      </c>
      <c r="Q64">
        <v>9.4100000000000003E-2</v>
      </c>
      <c r="R64">
        <v>8.3299999999999999E-2</v>
      </c>
      <c r="S64">
        <v>7.2800000000000004E-2</v>
      </c>
      <c r="T64">
        <v>6.4100000000000004E-2</v>
      </c>
      <c r="U64">
        <v>5.7700000000000001E-2</v>
      </c>
      <c r="V64">
        <v>0.05</v>
      </c>
      <c r="W64">
        <v>4.5100000000000001E-2</v>
      </c>
      <c r="X64">
        <v>0.04</v>
      </c>
      <c r="Y64">
        <v>3.9199999999999999E-2</v>
      </c>
      <c r="Z64">
        <v>3.4099999999999998E-2</v>
      </c>
      <c r="AA64">
        <v>0.03</v>
      </c>
      <c r="AB64">
        <v>0.03</v>
      </c>
      <c r="AC64">
        <v>2.69E-2</v>
      </c>
      <c r="AD64">
        <v>2.4400000000000002E-2</v>
      </c>
      <c r="AE64">
        <v>2.3300000000000001E-2</v>
      </c>
      <c r="AF64">
        <v>2.3300000000000001E-2</v>
      </c>
      <c r="AG64">
        <v>2.3300000000000001E-2</v>
      </c>
      <c r="AH64">
        <v>0.13721428571428568</v>
      </c>
    </row>
    <row r="65" spans="1:34" x14ac:dyDescent="0.3">
      <c r="A65" s="15">
        <v>73</v>
      </c>
      <c r="B65" s="15">
        <v>63</v>
      </c>
      <c r="C65" s="15">
        <v>0.71599999999999997</v>
      </c>
      <c r="E65" s="2">
        <v>62</v>
      </c>
      <c r="F65">
        <v>0.73</v>
      </c>
      <c r="G65">
        <v>0.47410000000000002</v>
      </c>
      <c r="H65">
        <v>0.35899999999999999</v>
      </c>
      <c r="I65">
        <v>0.28870000000000001</v>
      </c>
      <c r="J65">
        <v>0.23899999999999999</v>
      </c>
      <c r="K65">
        <v>0.2021</v>
      </c>
      <c r="L65">
        <v>0.17280000000000001</v>
      </c>
      <c r="M65">
        <v>0.1492</v>
      </c>
      <c r="N65">
        <v>0.12970000000000001</v>
      </c>
      <c r="O65">
        <v>0.1123</v>
      </c>
      <c r="P65">
        <v>9.8500000000000004E-2</v>
      </c>
      <c r="Q65">
        <v>8.5400000000000004E-2</v>
      </c>
      <c r="R65">
        <v>7.46E-2</v>
      </c>
      <c r="S65">
        <v>6.5100000000000005E-2</v>
      </c>
      <c r="T65">
        <v>5.74E-2</v>
      </c>
      <c r="U65">
        <v>0.05</v>
      </c>
      <c r="V65">
        <v>4.2799999999999998E-2</v>
      </c>
      <c r="W65">
        <v>0.04</v>
      </c>
      <c r="X65">
        <v>3.5099999999999999E-2</v>
      </c>
      <c r="Y65">
        <v>0.03</v>
      </c>
      <c r="Z65">
        <v>0.03</v>
      </c>
      <c r="AA65">
        <v>2.5600000000000001E-2</v>
      </c>
      <c r="AB65">
        <v>2.0799999999999999E-2</v>
      </c>
      <c r="AC65">
        <v>0.02</v>
      </c>
      <c r="AD65">
        <v>1.7899999999999999E-2</v>
      </c>
      <c r="AE65">
        <v>1.49E-2</v>
      </c>
      <c r="AF65">
        <v>1.38E-2</v>
      </c>
      <c r="AG65">
        <v>1.38E-2</v>
      </c>
      <c r="AH65">
        <v>0.12830714285714281</v>
      </c>
    </row>
    <row r="66" spans="1:34" x14ac:dyDescent="0.3">
      <c r="A66" s="15">
        <v>73</v>
      </c>
      <c r="B66" s="15">
        <v>64</v>
      </c>
      <c r="C66" s="15">
        <v>0.69799999999999995</v>
      </c>
      <c r="E66" s="2">
        <v>63</v>
      </c>
      <c r="F66">
        <v>0.71599999999999997</v>
      </c>
      <c r="G66">
        <v>0.46150000000000002</v>
      </c>
      <c r="H66">
        <v>0.34649999999999997</v>
      </c>
      <c r="I66">
        <v>0.2772</v>
      </c>
      <c r="J66">
        <v>0.22800000000000001</v>
      </c>
      <c r="K66">
        <v>0.191</v>
      </c>
      <c r="L66">
        <v>0.16250000000000001</v>
      </c>
      <c r="M66">
        <v>0.13900000000000001</v>
      </c>
      <c r="N66">
        <v>0.1198</v>
      </c>
      <c r="O66">
        <v>0.1028</v>
      </c>
      <c r="P66">
        <v>8.9700000000000002E-2</v>
      </c>
      <c r="Q66">
        <v>7.7499999999999999E-2</v>
      </c>
      <c r="R66">
        <v>6.6799999999999998E-2</v>
      </c>
      <c r="S66">
        <v>5.8299999999999998E-2</v>
      </c>
      <c r="T66">
        <v>0.05</v>
      </c>
      <c r="U66">
        <v>4.1799999999999997E-2</v>
      </c>
      <c r="V66">
        <v>3.9800000000000002E-2</v>
      </c>
      <c r="W66">
        <v>3.1800000000000002E-2</v>
      </c>
      <c r="X66">
        <v>0.03</v>
      </c>
      <c r="Y66">
        <v>2.7300000000000001E-2</v>
      </c>
      <c r="Z66">
        <v>2.1000000000000001E-2</v>
      </c>
      <c r="AA66">
        <v>0.02</v>
      </c>
      <c r="AB66">
        <v>1.7999999999999999E-2</v>
      </c>
      <c r="AC66">
        <v>1.2800000000000001E-2</v>
      </c>
      <c r="AD66">
        <v>0.01</v>
      </c>
      <c r="AE66">
        <v>0.01</v>
      </c>
      <c r="AF66">
        <v>5.7999999999999996E-3</v>
      </c>
      <c r="AG66">
        <v>4.1999999999999997E-3</v>
      </c>
      <c r="AH66">
        <v>0.1199678571428571</v>
      </c>
    </row>
    <row r="67" spans="1:34" x14ac:dyDescent="0.3">
      <c r="A67" s="15">
        <v>73</v>
      </c>
      <c r="B67" s="15">
        <v>65</v>
      </c>
      <c r="C67" s="15">
        <v>0.68430000000000002</v>
      </c>
      <c r="E67" s="2">
        <v>64</v>
      </c>
      <c r="F67">
        <v>0.69799999999999995</v>
      </c>
      <c r="G67">
        <v>0.44600000000000001</v>
      </c>
      <c r="H67">
        <v>0.33450000000000002</v>
      </c>
      <c r="I67">
        <v>0.26569999999999999</v>
      </c>
      <c r="J67">
        <v>0.217</v>
      </c>
      <c r="K67">
        <v>0.18099999999999999</v>
      </c>
      <c r="L67">
        <v>0.15229999999999999</v>
      </c>
      <c r="M67">
        <v>0.13</v>
      </c>
      <c r="N67">
        <v>0.11</v>
      </c>
      <c r="O67">
        <v>9.4E-2</v>
      </c>
      <c r="P67">
        <v>0.08</v>
      </c>
      <c r="Q67">
        <v>7.0000000000000007E-2</v>
      </c>
      <c r="R67">
        <v>0.06</v>
      </c>
      <c r="S67">
        <v>0.05</v>
      </c>
      <c r="T67">
        <v>4.1500000000000002E-2</v>
      </c>
      <c r="U67">
        <v>3.85E-2</v>
      </c>
      <c r="V67">
        <v>0.03</v>
      </c>
      <c r="W67">
        <v>0.03</v>
      </c>
      <c r="X67">
        <v>2.4E-2</v>
      </c>
      <c r="Y67">
        <v>0.02</v>
      </c>
      <c r="Z67">
        <v>0.02</v>
      </c>
      <c r="AA67">
        <v>1.43E-2</v>
      </c>
      <c r="AB67">
        <v>0.01</v>
      </c>
      <c r="AC67">
        <v>0.01</v>
      </c>
      <c r="AD67">
        <v>7.4999999999999997E-3</v>
      </c>
      <c r="AE67">
        <v>1E-3</v>
      </c>
      <c r="AF67">
        <v>0</v>
      </c>
      <c r="AG67">
        <v>0</v>
      </c>
      <c r="AH67">
        <v>0.11197499999999994</v>
      </c>
    </row>
    <row r="68" spans="1:34" x14ac:dyDescent="0.3">
      <c r="A68" s="15">
        <v>73</v>
      </c>
      <c r="B68" s="15">
        <v>66</v>
      </c>
      <c r="C68" s="15">
        <v>0.67</v>
      </c>
      <c r="E68" s="2">
        <v>65</v>
      </c>
      <c r="F68">
        <v>0.68430000000000002</v>
      </c>
      <c r="G68">
        <v>0.43419999999999997</v>
      </c>
      <c r="H68">
        <v>0.32350000000000001</v>
      </c>
      <c r="I68">
        <v>0.2555</v>
      </c>
      <c r="J68">
        <v>0.20780000000000001</v>
      </c>
      <c r="K68">
        <v>0.17100000000000001</v>
      </c>
      <c r="L68">
        <v>0.14299999999999999</v>
      </c>
      <c r="M68">
        <v>0.1203</v>
      </c>
      <c r="N68">
        <v>0.10100000000000001</v>
      </c>
      <c r="O68">
        <v>8.6699999999999999E-2</v>
      </c>
      <c r="P68">
        <v>7.2499999999999995E-2</v>
      </c>
      <c r="Q68">
        <v>6.0299999999999999E-2</v>
      </c>
      <c r="R68">
        <v>5.0500000000000003E-2</v>
      </c>
      <c r="S68">
        <v>4.2799999999999998E-2</v>
      </c>
      <c r="T68">
        <v>3.8300000000000001E-2</v>
      </c>
      <c r="U68">
        <v>0.03</v>
      </c>
      <c r="V68">
        <v>2.98E-2</v>
      </c>
      <c r="W68">
        <v>2.1299999999999999E-2</v>
      </c>
      <c r="X68">
        <v>0.02</v>
      </c>
      <c r="Y68">
        <v>1.8800000000000001E-2</v>
      </c>
      <c r="Z68">
        <v>1.1299999999999999E-2</v>
      </c>
      <c r="AA68">
        <v>0.01</v>
      </c>
      <c r="AB68">
        <v>0.01</v>
      </c>
      <c r="AC68">
        <v>5.0000000000000001E-3</v>
      </c>
      <c r="AD68">
        <v>0</v>
      </c>
      <c r="AE68">
        <v>0</v>
      </c>
      <c r="AF68">
        <v>0</v>
      </c>
      <c r="AG68">
        <v>0</v>
      </c>
      <c r="AH68">
        <v>0.10528214285714281</v>
      </c>
    </row>
    <row r="69" spans="1:34" x14ac:dyDescent="0.3">
      <c r="A69" s="15">
        <v>73</v>
      </c>
      <c r="B69" s="15">
        <v>67</v>
      </c>
      <c r="C69" s="15">
        <v>0.65810000000000002</v>
      </c>
      <c r="E69" s="2">
        <v>66</v>
      </c>
      <c r="F69">
        <v>0.67</v>
      </c>
      <c r="G69">
        <v>0.42199999999999999</v>
      </c>
      <c r="H69">
        <v>0.31240000000000001</v>
      </c>
      <c r="I69">
        <v>0.24560000000000001</v>
      </c>
      <c r="J69">
        <v>0.1983</v>
      </c>
      <c r="K69">
        <v>0.16120000000000001</v>
      </c>
      <c r="L69">
        <v>0.13439999999999999</v>
      </c>
      <c r="M69">
        <v>0.111</v>
      </c>
      <c r="N69">
        <v>9.3399999999999997E-2</v>
      </c>
      <c r="O69">
        <v>7.9500000000000001E-2</v>
      </c>
      <c r="P69">
        <v>6.6100000000000006E-2</v>
      </c>
      <c r="Q69">
        <v>5.4399999999999997E-2</v>
      </c>
      <c r="R69">
        <v>4.5600000000000002E-2</v>
      </c>
      <c r="S69">
        <v>3.9800000000000002E-2</v>
      </c>
      <c r="T69">
        <v>0.03</v>
      </c>
      <c r="U69">
        <v>2.8500000000000001E-2</v>
      </c>
      <c r="V69">
        <v>0.02</v>
      </c>
      <c r="W69">
        <v>0.02</v>
      </c>
      <c r="X69">
        <v>1.6799999999999999E-2</v>
      </c>
      <c r="Y69">
        <v>0.01</v>
      </c>
      <c r="Z69">
        <v>0.01</v>
      </c>
      <c r="AA69">
        <v>0.01</v>
      </c>
      <c r="AB69">
        <v>2.8999999999999998E-3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9.9353571428571388E-2</v>
      </c>
    </row>
    <row r="70" spans="1:34" x14ac:dyDescent="0.3">
      <c r="A70" s="15">
        <v>73</v>
      </c>
      <c r="B70" s="15">
        <v>68</v>
      </c>
      <c r="C70" s="15">
        <v>0.64759999999999995</v>
      </c>
      <c r="E70" s="2">
        <v>67</v>
      </c>
      <c r="F70">
        <v>0.65810000000000002</v>
      </c>
      <c r="G70">
        <v>0.41210000000000002</v>
      </c>
      <c r="H70">
        <v>0.3024</v>
      </c>
      <c r="I70">
        <v>0.23599999999999999</v>
      </c>
      <c r="J70">
        <v>0.189</v>
      </c>
      <c r="K70">
        <v>0.15260000000000001</v>
      </c>
      <c r="L70">
        <v>0.12620000000000001</v>
      </c>
      <c r="M70">
        <v>0.1036</v>
      </c>
      <c r="N70">
        <v>8.6400000000000005E-2</v>
      </c>
      <c r="O70">
        <v>7.0000000000000007E-2</v>
      </c>
      <c r="P70">
        <v>0.06</v>
      </c>
      <c r="Q70">
        <v>0.05</v>
      </c>
      <c r="R70">
        <v>0.04</v>
      </c>
      <c r="S70">
        <v>0.03</v>
      </c>
      <c r="T70">
        <v>2.8799999999999999E-2</v>
      </c>
      <c r="U70">
        <v>0.02</v>
      </c>
      <c r="V70">
        <v>0.02</v>
      </c>
      <c r="W70">
        <v>1.55E-2</v>
      </c>
      <c r="X70">
        <v>0.01</v>
      </c>
      <c r="Y70">
        <v>0.01</v>
      </c>
      <c r="Z70">
        <v>0.01</v>
      </c>
      <c r="AA70">
        <v>1.4E-3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9.4003571428571381E-2</v>
      </c>
    </row>
    <row r="71" spans="1:34" x14ac:dyDescent="0.3">
      <c r="A71" s="15">
        <v>73</v>
      </c>
      <c r="B71" s="15">
        <v>69</v>
      </c>
      <c r="C71" s="15">
        <v>0.63439999999999996</v>
      </c>
      <c r="E71" s="2">
        <v>68</v>
      </c>
      <c r="F71">
        <v>0.64759999999999995</v>
      </c>
      <c r="G71">
        <v>0.4007</v>
      </c>
      <c r="H71">
        <v>0.29289999999999999</v>
      </c>
      <c r="I71">
        <v>0.22739999999999999</v>
      </c>
      <c r="J71">
        <v>0.18</v>
      </c>
      <c r="K71">
        <v>0.1462</v>
      </c>
      <c r="L71">
        <v>0.1198</v>
      </c>
      <c r="M71">
        <v>9.8100000000000007E-2</v>
      </c>
      <c r="N71">
        <v>0.08</v>
      </c>
      <c r="O71">
        <v>6.3600000000000004E-2</v>
      </c>
      <c r="P71">
        <v>5.0200000000000002E-2</v>
      </c>
      <c r="Q71">
        <v>0.04</v>
      </c>
      <c r="R71">
        <v>3.2899999999999999E-2</v>
      </c>
      <c r="S71">
        <v>0.03</v>
      </c>
      <c r="T71">
        <v>0.02</v>
      </c>
      <c r="U71">
        <v>0.02</v>
      </c>
      <c r="V71">
        <v>1.4999999999999999E-2</v>
      </c>
      <c r="W71">
        <v>0.01</v>
      </c>
      <c r="X71">
        <v>0.01</v>
      </c>
      <c r="Y71">
        <v>0.01</v>
      </c>
      <c r="Z71">
        <v>2.0000000000000001E-4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8.9092857142857126E-2</v>
      </c>
    </row>
    <row r="72" spans="1:34" x14ac:dyDescent="0.3">
      <c r="A72" s="15">
        <v>73</v>
      </c>
      <c r="B72" s="15">
        <v>70</v>
      </c>
      <c r="C72" s="15">
        <v>0.62509999999999999</v>
      </c>
      <c r="E72" s="2">
        <v>69</v>
      </c>
      <c r="F72">
        <v>0.63439999999999996</v>
      </c>
      <c r="G72">
        <v>0.39140000000000003</v>
      </c>
      <c r="H72">
        <v>0.28420000000000001</v>
      </c>
      <c r="I72">
        <v>0.2198</v>
      </c>
      <c r="J72">
        <v>0.17230000000000001</v>
      </c>
      <c r="K72">
        <v>0.13930000000000001</v>
      </c>
      <c r="L72">
        <v>0.11020000000000001</v>
      </c>
      <c r="M72">
        <v>0.09</v>
      </c>
      <c r="N72">
        <v>7.1599999999999997E-2</v>
      </c>
      <c r="O72">
        <v>0.06</v>
      </c>
      <c r="P72">
        <v>4.7899999999999998E-2</v>
      </c>
      <c r="Q72">
        <v>3.8600000000000002E-2</v>
      </c>
      <c r="R72">
        <v>0.03</v>
      </c>
      <c r="S72">
        <v>2.0899999999999998E-2</v>
      </c>
      <c r="T72">
        <v>0.02</v>
      </c>
      <c r="U72">
        <v>1.49E-2</v>
      </c>
      <c r="V72">
        <v>0.01</v>
      </c>
      <c r="W72">
        <v>0.01</v>
      </c>
      <c r="X72">
        <v>9.7999999999999997E-3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8.4832142857142842E-2</v>
      </c>
    </row>
    <row r="73" spans="1:34" x14ac:dyDescent="0.3">
      <c r="A73" s="15">
        <v>73</v>
      </c>
      <c r="B73" s="15">
        <v>71</v>
      </c>
      <c r="C73" s="15">
        <v>0.61799999999999999</v>
      </c>
      <c r="E73" s="2">
        <v>70</v>
      </c>
      <c r="F73">
        <v>0.62509999999999999</v>
      </c>
      <c r="G73">
        <v>0.3826</v>
      </c>
      <c r="H73">
        <v>0.27789999999999998</v>
      </c>
      <c r="I73">
        <v>0.21049999999999999</v>
      </c>
      <c r="J73">
        <v>0.1658</v>
      </c>
      <c r="K73">
        <v>0.13020000000000001</v>
      </c>
      <c r="L73">
        <v>0.10440000000000001</v>
      </c>
      <c r="M73">
        <v>8.3299999999999999E-2</v>
      </c>
      <c r="N73">
        <v>6.9099999999999995E-2</v>
      </c>
      <c r="O73">
        <v>5.1200000000000002E-2</v>
      </c>
      <c r="P73">
        <v>0.04</v>
      </c>
      <c r="Q73">
        <v>0.03</v>
      </c>
      <c r="R73">
        <v>2.47E-2</v>
      </c>
      <c r="S73">
        <v>0.02</v>
      </c>
      <c r="T73">
        <v>1.6500000000000001E-2</v>
      </c>
      <c r="U73">
        <v>0.01</v>
      </c>
      <c r="V73">
        <v>0.01</v>
      </c>
      <c r="W73">
        <v>0.01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8.0760714285714283E-2</v>
      </c>
    </row>
    <row r="74" spans="1:34" x14ac:dyDescent="0.3">
      <c r="A74" s="15">
        <v>73</v>
      </c>
      <c r="B74" s="15">
        <v>72</v>
      </c>
      <c r="C74" s="15">
        <v>0.61180000000000001</v>
      </c>
      <c r="E74" s="2">
        <v>71</v>
      </c>
      <c r="F74">
        <v>0.61799999999999999</v>
      </c>
      <c r="G74">
        <v>0.37669999999999998</v>
      </c>
      <c r="H74">
        <v>0.27</v>
      </c>
      <c r="I74">
        <v>0.20380000000000001</v>
      </c>
      <c r="J74">
        <v>0.16</v>
      </c>
      <c r="K74">
        <v>0.1258</v>
      </c>
      <c r="L74">
        <v>0.1</v>
      </c>
      <c r="M74">
        <v>0.08</v>
      </c>
      <c r="N74">
        <v>0.06</v>
      </c>
      <c r="O74">
        <v>0.05</v>
      </c>
      <c r="P74">
        <v>3.9100000000000003E-2</v>
      </c>
      <c r="Q74">
        <v>0.03</v>
      </c>
      <c r="R74">
        <v>0.02</v>
      </c>
      <c r="S74">
        <v>1.9599999999999999E-2</v>
      </c>
      <c r="T74">
        <v>0.01</v>
      </c>
      <c r="U74">
        <v>0.01</v>
      </c>
      <c r="V74">
        <v>0.01</v>
      </c>
      <c r="W74">
        <v>8.9999999999999998E-4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7.7996428571428536E-2</v>
      </c>
    </row>
    <row r="75" spans="1:34" x14ac:dyDescent="0.3">
      <c r="A75" s="15">
        <v>73</v>
      </c>
      <c r="B75" s="15">
        <v>73</v>
      </c>
      <c r="C75" s="15">
        <v>0.60199999999999998</v>
      </c>
      <c r="E75" s="2">
        <v>72</v>
      </c>
      <c r="F75">
        <v>0.61180000000000001</v>
      </c>
      <c r="G75">
        <v>0.36909999999999998</v>
      </c>
      <c r="H75">
        <v>0.26240000000000002</v>
      </c>
      <c r="I75">
        <v>0.2</v>
      </c>
      <c r="J75">
        <v>0.152</v>
      </c>
      <c r="K75">
        <v>0.12</v>
      </c>
      <c r="L75">
        <v>9.2700000000000005E-2</v>
      </c>
      <c r="M75">
        <v>7.1999999999999995E-2</v>
      </c>
      <c r="N75">
        <v>0.06</v>
      </c>
      <c r="O75">
        <v>4.1300000000000003E-2</v>
      </c>
      <c r="P75">
        <v>0.03</v>
      </c>
      <c r="Q75">
        <v>2.29E-2</v>
      </c>
      <c r="R75">
        <v>0.02</v>
      </c>
      <c r="S75">
        <v>0.01</v>
      </c>
      <c r="T75">
        <v>0.01</v>
      </c>
      <c r="U75">
        <v>0.01</v>
      </c>
      <c r="V75">
        <v>2.7000000000000001E-3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7.4532142857142825E-2</v>
      </c>
    </row>
    <row r="76" spans="1:34" x14ac:dyDescent="0.3">
      <c r="A76" s="15">
        <v>73</v>
      </c>
      <c r="B76" s="15">
        <v>74</v>
      </c>
      <c r="C76" s="15">
        <v>0.59279999999999999</v>
      </c>
      <c r="E76" s="2">
        <v>73</v>
      </c>
      <c r="F76">
        <v>0.60199999999999998</v>
      </c>
      <c r="G76">
        <v>0.36070000000000002</v>
      </c>
      <c r="H76">
        <v>0.2596</v>
      </c>
      <c r="I76">
        <v>0.19109999999999999</v>
      </c>
      <c r="J76">
        <v>0.15</v>
      </c>
      <c r="K76">
        <v>0.1162</v>
      </c>
      <c r="L76">
        <v>0.09</v>
      </c>
      <c r="M76">
        <v>7.0000000000000007E-2</v>
      </c>
      <c r="N76">
        <v>5.0700000000000002E-2</v>
      </c>
      <c r="O76">
        <v>0.04</v>
      </c>
      <c r="P76">
        <v>0.03</v>
      </c>
      <c r="Q76">
        <v>0.02</v>
      </c>
      <c r="R76">
        <v>1.7100000000000001E-2</v>
      </c>
      <c r="S76">
        <v>0.01</v>
      </c>
      <c r="T76">
        <v>0.01</v>
      </c>
      <c r="U76">
        <v>6.1999999999999998E-3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7.227142857142857E-2</v>
      </c>
    </row>
    <row r="77" spans="1:34" x14ac:dyDescent="0.3">
      <c r="A77" s="15">
        <v>73</v>
      </c>
      <c r="B77" s="15">
        <v>75</v>
      </c>
      <c r="C77" s="15">
        <v>0.59</v>
      </c>
      <c r="E77" s="2">
        <v>74</v>
      </c>
      <c r="F77">
        <v>0.59279999999999999</v>
      </c>
      <c r="G77">
        <v>0.35870000000000002</v>
      </c>
      <c r="H77">
        <v>0.25</v>
      </c>
      <c r="I77">
        <v>0.19</v>
      </c>
      <c r="J77">
        <v>0.14360000000000001</v>
      </c>
      <c r="K77">
        <v>0.11</v>
      </c>
      <c r="L77">
        <v>0.09</v>
      </c>
      <c r="M77">
        <v>7.0000000000000007E-2</v>
      </c>
      <c r="N77">
        <v>0.05</v>
      </c>
      <c r="O77">
        <v>0.04</v>
      </c>
      <c r="P77">
        <v>0.03</v>
      </c>
      <c r="Q77">
        <v>0.02</v>
      </c>
      <c r="R77">
        <v>0.01</v>
      </c>
      <c r="S77">
        <v>0.01</v>
      </c>
      <c r="T77">
        <v>0.01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7.0539285714285721E-2</v>
      </c>
    </row>
    <row r="78" spans="1:34" x14ac:dyDescent="0.3">
      <c r="A78" s="15">
        <v>73</v>
      </c>
      <c r="B78" s="15">
        <v>76</v>
      </c>
      <c r="C78" s="15">
        <v>0.58220000000000005</v>
      </c>
      <c r="E78" s="2">
        <v>75</v>
      </c>
      <c r="F78">
        <v>0.59</v>
      </c>
      <c r="G78">
        <v>0.35099999999999998</v>
      </c>
      <c r="H78">
        <v>0.25</v>
      </c>
      <c r="I78">
        <v>0.18459999999999999</v>
      </c>
      <c r="J78">
        <v>0.14000000000000001</v>
      </c>
      <c r="K78">
        <v>0.11</v>
      </c>
      <c r="L78">
        <v>8.1299999999999997E-2</v>
      </c>
      <c r="M78">
        <v>6.1499999999999999E-2</v>
      </c>
      <c r="N78">
        <v>0.05</v>
      </c>
      <c r="O78">
        <v>3.6900000000000002E-2</v>
      </c>
      <c r="P78">
        <v>2.6700000000000002E-2</v>
      </c>
      <c r="Q78">
        <v>0.02</v>
      </c>
      <c r="R78">
        <v>0.01</v>
      </c>
      <c r="S78">
        <v>0.01</v>
      </c>
      <c r="T78">
        <v>2.7000000000000001E-3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6.8739285714285711E-2</v>
      </c>
    </row>
    <row r="79" spans="1:34" x14ac:dyDescent="0.3">
      <c r="A79" s="15">
        <v>73</v>
      </c>
      <c r="B79" s="15">
        <v>77</v>
      </c>
      <c r="C79" s="15">
        <v>0.58020000000000005</v>
      </c>
      <c r="E79" s="2">
        <v>76</v>
      </c>
      <c r="F79">
        <v>0.58220000000000005</v>
      </c>
      <c r="G79">
        <v>0.35</v>
      </c>
      <c r="H79">
        <v>0.249</v>
      </c>
      <c r="I79">
        <v>0.18</v>
      </c>
      <c r="J79">
        <v>0.14000000000000001</v>
      </c>
      <c r="K79">
        <v>0.11</v>
      </c>
      <c r="L79">
        <v>0.08</v>
      </c>
      <c r="M79">
        <v>0.06</v>
      </c>
      <c r="N79">
        <v>0.05</v>
      </c>
      <c r="O79">
        <v>0.03</v>
      </c>
      <c r="P79">
        <v>0.02</v>
      </c>
      <c r="Q79">
        <v>0.02</v>
      </c>
      <c r="R79">
        <v>0.01</v>
      </c>
      <c r="S79">
        <v>0.01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6.7542857142857154E-2</v>
      </c>
    </row>
    <row r="80" spans="1:34" x14ac:dyDescent="0.3">
      <c r="A80" s="15">
        <v>73</v>
      </c>
      <c r="B80" s="15">
        <v>78</v>
      </c>
      <c r="C80" s="15">
        <v>0.58099999999999996</v>
      </c>
      <c r="E80" s="2">
        <v>77</v>
      </c>
      <c r="F80">
        <v>0.58020000000000005</v>
      </c>
      <c r="G80">
        <v>0.35</v>
      </c>
      <c r="H80">
        <v>0.2404</v>
      </c>
      <c r="I80">
        <v>0.18</v>
      </c>
      <c r="J80">
        <v>0.14000000000000001</v>
      </c>
      <c r="K80">
        <v>0.11</v>
      </c>
      <c r="L80">
        <v>0.08</v>
      </c>
      <c r="M80">
        <v>0.06</v>
      </c>
      <c r="N80">
        <v>0.05</v>
      </c>
      <c r="O80">
        <v>0.03</v>
      </c>
      <c r="P80">
        <v>0.02</v>
      </c>
      <c r="Q80">
        <v>0.02</v>
      </c>
      <c r="R80">
        <v>0.01</v>
      </c>
      <c r="S80">
        <v>0.01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6.7164285714285732E-2</v>
      </c>
    </row>
    <row r="81" spans="1:34" x14ac:dyDescent="0.3">
      <c r="A81" s="15">
        <v>73</v>
      </c>
      <c r="B81" s="15">
        <v>79</v>
      </c>
      <c r="C81" s="15">
        <v>0.57999999999999996</v>
      </c>
      <c r="E81" s="2">
        <v>78</v>
      </c>
      <c r="F81">
        <v>0.58099999999999996</v>
      </c>
      <c r="G81">
        <v>0.35</v>
      </c>
      <c r="H81">
        <v>0.2404</v>
      </c>
      <c r="I81">
        <v>0.18</v>
      </c>
      <c r="J81">
        <v>0.14000000000000001</v>
      </c>
      <c r="K81">
        <v>0.11</v>
      </c>
      <c r="L81">
        <v>0.08</v>
      </c>
      <c r="M81">
        <v>0.06</v>
      </c>
      <c r="N81">
        <v>0.05</v>
      </c>
      <c r="O81">
        <v>0.03</v>
      </c>
      <c r="P81">
        <v>0.02</v>
      </c>
      <c r="Q81">
        <v>0.02</v>
      </c>
      <c r="R81">
        <v>0.01</v>
      </c>
      <c r="S81">
        <v>0.01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6.7192857142857151E-2</v>
      </c>
    </row>
    <row r="82" spans="1:34" x14ac:dyDescent="0.3">
      <c r="A82" s="15">
        <v>73</v>
      </c>
      <c r="B82" s="15">
        <v>80</v>
      </c>
      <c r="C82" s="15">
        <v>0.58189999999999997</v>
      </c>
      <c r="E82" s="2">
        <v>79</v>
      </c>
      <c r="F82">
        <v>0.57999999999999996</v>
      </c>
      <c r="G82">
        <v>0.35</v>
      </c>
      <c r="H82">
        <v>0.2452</v>
      </c>
      <c r="I82">
        <v>0.18</v>
      </c>
      <c r="J82">
        <v>0.14000000000000001</v>
      </c>
      <c r="K82">
        <v>0.11</v>
      </c>
      <c r="L82">
        <v>0.08</v>
      </c>
      <c r="M82">
        <v>0.06</v>
      </c>
      <c r="N82">
        <v>0.05</v>
      </c>
      <c r="O82">
        <v>3.5400000000000001E-2</v>
      </c>
      <c r="P82">
        <v>2.5399999999999999E-2</v>
      </c>
      <c r="Q82">
        <v>0.02</v>
      </c>
      <c r="R82">
        <v>0.01</v>
      </c>
      <c r="S82">
        <v>0.01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6.7714285714285741E-2</v>
      </c>
    </row>
    <row r="83" spans="1:34" x14ac:dyDescent="0.3">
      <c r="A83" s="15">
        <v>73</v>
      </c>
      <c r="B83" s="15">
        <v>81</v>
      </c>
      <c r="C83" s="15">
        <v>0.58640000000000003</v>
      </c>
      <c r="E83" s="2">
        <v>80</v>
      </c>
      <c r="F83">
        <v>0.58189999999999997</v>
      </c>
      <c r="G83">
        <v>0.35</v>
      </c>
      <c r="H83">
        <v>0.25</v>
      </c>
      <c r="I83">
        <v>0.1855</v>
      </c>
      <c r="J83">
        <v>0.14000000000000001</v>
      </c>
      <c r="K83">
        <v>0.11</v>
      </c>
      <c r="L83">
        <v>8.6199999999999999E-2</v>
      </c>
      <c r="M83">
        <v>6.8500000000000005E-2</v>
      </c>
      <c r="N83">
        <v>0.05</v>
      </c>
      <c r="O83">
        <v>0.04</v>
      </c>
      <c r="P83">
        <v>0.03</v>
      </c>
      <c r="Q83">
        <v>0.02</v>
      </c>
      <c r="R83">
        <v>0.01</v>
      </c>
      <c r="S83">
        <v>0.01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6.9003571428571442E-2</v>
      </c>
    </row>
    <row r="84" spans="1:34" x14ac:dyDescent="0.3">
      <c r="A84" s="15">
        <v>73</v>
      </c>
      <c r="B84" s="15">
        <v>82</v>
      </c>
      <c r="C84" s="15">
        <v>0.5907</v>
      </c>
      <c r="E84" s="2">
        <v>81</v>
      </c>
      <c r="F84">
        <v>0.58640000000000003</v>
      </c>
      <c r="G84">
        <v>0.3533</v>
      </c>
      <c r="H84">
        <v>0.25</v>
      </c>
      <c r="I84">
        <v>0.19</v>
      </c>
      <c r="J84">
        <v>0.14549999999999999</v>
      </c>
      <c r="K84">
        <v>0.1124</v>
      </c>
      <c r="L84">
        <v>0.09</v>
      </c>
      <c r="M84">
        <v>7.0000000000000007E-2</v>
      </c>
      <c r="N84">
        <v>5.2499999999999998E-2</v>
      </c>
      <c r="O84">
        <v>0.04</v>
      </c>
      <c r="P84">
        <v>0.03</v>
      </c>
      <c r="Q84">
        <v>0.02</v>
      </c>
      <c r="R84">
        <v>1.38E-2</v>
      </c>
      <c r="S84">
        <v>0.01</v>
      </c>
      <c r="T84">
        <v>4.4000000000000003E-3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7.0296428571428579E-2</v>
      </c>
    </row>
    <row r="85" spans="1:34" x14ac:dyDescent="0.3">
      <c r="A85" s="15">
        <v>73</v>
      </c>
      <c r="B85" s="15">
        <v>83</v>
      </c>
      <c r="C85" s="15">
        <v>0.60070000000000001</v>
      </c>
      <c r="E85" s="2">
        <v>82</v>
      </c>
      <c r="F85">
        <v>0.5907</v>
      </c>
      <c r="G85">
        <v>0.36</v>
      </c>
      <c r="H85">
        <v>0.25729999999999997</v>
      </c>
      <c r="I85">
        <v>0.193</v>
      </c>
      <c r="J85">
        <v>0.15</v>
      </c>
      <c r="K85">
        <v>0.12</v>
      </c>
      <c r="L85">
        <v>9.3600000000000003E-2</v>
      </c>
      <c r="M85">
        <v>7.46E-2</v>
      </c>
      <c r="N85">
        <v>0.06</v>
      </c>
      <c r="O85">
        <v>4.6300000000000001E-2</v>
      </c>
      <c r="P85">
        <v>3.4599999999999999E-2</v>
      </c>
      <c r="Q85">
        <v>2.6800000000000001E-2</v>
      </c>
      <c r="R85">
        <v>0.02</v>
      </c>
      <c r="S85">
        <v>0.01</v>
      </c>
      <c r="T85">
        <v>0.01</v>
      </c>
      <c r="U85">
        <v>2.0000000000000001E-4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7.3110714285714265E-2</v>
      </c>
    </row>
    <row r="86" spans="1:34" x14ac:dyDescent="0.3">
      <c r="A86" s="15">
        <v>73</v>
      </c>
      <c r="B86" s="15">
        <v>84</v>
      </c>
      <c r="C86" s="15">
        <v>0.61099999999999999</v>
      </c>
      <c r="E86" s="2">
        <v>83</v>
      </c>
      <c r="F86">
        <v>0.60070000000000001</v>
      </c>
      <c r="G86">
        <v>0.36930000000000002</v>
      </c>
      <c r="H86">
        <v>0.26379999999999998</v>
      </c>
      <c r="I86">
        <v>0.2</v>
      </c>
      <c r="J86">
        <v>0.1593</v>
      </c>
      <c r="K86">
        <v>0.12620000000000001</v>
      </c>
      <c r="L86">
        <v>0.1</v>
      </c>
      <c r="M86">
        <v>0.08</v>
      </c>
      <c r="N86">
        <v>6.5000000000000002E-2</v>
      </c>
      <c r="O86">
        <v>5.0200000000000002E-2</v>
      </c>
      <c r="P86">
        <v>0.04</v>
      </c>
      <c r="Q86">
        <v>0.03</v>
      </c>
      <c r="R86">
        <v>2.1899999999999999E-2</v>
      </c>
      <c r="S86">
        <v>1.8100000000000002E-2</v>
      </c>
      <c r="T86">
        <v>0.01</v>
      </c>
      <c r="U86">
        <v>0.01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7.6589285714285693E-2</v>
      </c>
    </row>
    <row r="87" spans="1:34" x14ac:dyDescent="0.3">
      <c r="A87" s="15">
        <v>73</v>
      </c>
      <c r="B87" s="15">
        <v>85</v>
      </c>
      <c r="C87" s="15">
        <v>0.62590000000000001</v>
      </c>
      <c r="E87" s="2">
        <v>84</v>
      </c>
      <c r="F87">
        <v>0.61099999999999999</v>
      </c>
      <c r="G87">
        <v>0.37680000000000002</v>
      </c>
      <c r="H87">
        <v>0.27189999999999998</v>
      </c>
      <c r="I87">
        <v>0.2092</v>
      </c>
      <c r="J87">
        <v>0.16539999999999999</v>
      </c>
      <c r="K87">
        <v>0.13370000000000001</v>
      </c>
      <c r="L87">
        <v>0.10970000000000001</v>
      </c>
      <c r="M87">
        <v>8.9800000000000005E-2</v>
      </c>
      <c r="N87">
        <v>7.2400000000000006E-2</v>
      </c>
      <c r="O87">
        <v>0.06</v>
      </c>
      <c r="P87">
        <v>4.8500000000000001E-2</v>
      </c>
      <c r="Q87">
        <v>3.9199999999999999E-2</v>
      </c>
      <c r="R87">
        <v>0.03</v>
      </c>
      <c r="S87">
        <v>2.0500000000000001E-2</v>
      </c>
      <c r="T87">
        <v>1.66E-2</v>
      </c>
      <c r="U87">
        <v>0.01</v>
      </c>
      <c r="V87">
        <v>8.9999999999999993E-3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8.1203571428571417E-2</v>
      </c>
    </row>
    <row r="88" spans="1:34" x14ac:dyDescent="0.3">
      <c r="A88" s="15">
        <v>73</v>
      </c>
      <c r="B88" s="15">
        <v>86</v>
      </c>
      <c r="C88" s="15">
        <v>0.6421</v>
      </c>
      <c r="E88" s="2">
        <v>85</v>
      </c>
      <c r="F88">
        <v>0.62590000000000001</v>
      </c>
      <c r="G88">
        <v>0.38750000000000001</v>
      </c>
      <c r="H88">
        <v>0.28339999999999999</v>
      </c>
      <c r="I88">
        <v>0.2195</v>
      </c>
      <c r="J88">
        <v>0.1759</v>
      </c>
      <c r="K88">
        <v>0.14380000000000001</v>
      </c>
      <c r="L88">
        <v>0.1187</v>
      </c>
      <c r="M88">
        <v>9.8500000000000004E-2</v>
      </c>
      <c r="N88">
        <v>8.2000000000000003E-2</v>
      </c>
      <c r="O88">
        <v>6.8199999999999997E-2</v>
      </c>
      <c r="P88">
        <v>5.6399999999999999E-2</v>
      </c>
      <c r="Q88">
        <v>4.6199999999999998E-2</v>
      </c>
      <c r="R88">
        <v>3.7400000000000003E-2</v>
      </c>
      <c r="S88">
        <v>0.03</v>
      </c>
      <c r="T88">
        <v>2.1299999999999999E-2</v>
      </c>
      <c r="U88">
        <v>1.6899999999999998E-2</v>
      </c>
      <c r="V88">
        <v>0.01</v>
      </c>
      <c r="W88">
        <v>9.7000000000000003E-3</v>
      </c>
      <c r="X88">
        <v>1.2999999999999999E-3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8.6878571428571402E-2</v>
      </c>
    </row>
    <row r="89" spans="1:34" x14ac:dyDescent="0.3">
      <c r="A89" s="15">
        <v>73</v>
      </c>
      <c r="B89" s="15">
        <v>87</v>
      </c>
      <c r="C89" s="15">
        <v>0.6603</v>
      </c>
      <c r="E89" s="2">
        <v>86</v>
      </c>
      <c r="F89">
        <v>0.6421</v>
      </c>
      <c r="G89">
        <v>0.40110000000000001</v>
      </c>
      <c r="H89">
        <v>0.29520000000000002</v>
      </c>
      <c r="I89">
        <v>0.23269999999999999</v>
      </c>
      <c r="J89">
        <v>0.18709999999999999</v>
      </c>
      <c r="K89">
        <v>0.1552</v>
      </c>
      <c r="L89">
        <v>0.1308</v>
      </c>
      <c r="M89">
        <v>0.11</v>
      </c>
      <c r="N89">
        <v>9.3200000000000005E-2</v>
      </c>
      <c r="O89">
        <v>7.8399999999999997E-2</v>
      </c>
      <c r="P89">
        <v>6.6299999999999998E-2</v>
      </c>
      <c r="Q89">
        <v>5.6000000000000001E-2</v>
      </c>
      <c r="R89">
        <v>4.65E-2</v>
      </c>
      <c r="S89">
        <v>3.8199999999999998E-2</v>
      </c>
      <c r="T89">
        <v>3.0200000000000001E-2</v>
      </c>
      <c r="U89">
        <v>2.35E-2</v>
      </c>
      <c r="V89">
        <v>1.9E-2</v>
      </c>
      <c r="W89">
        <v>1.15E-2</v>
      </c>
      <c r="X89">
        <v>0.01</v>
      </c>
      <c r="Y89">
        <v>3.7000000000000002E-3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9.3953571428571386E-2</v>
      </c>
    </row>
    <row r="90" spans="1:34" x14ac:dyDescent="0.3">
      <c r="A90" s="15">
        <v>73</v>
      </c>
      <c r="B90" s="15">
        <v>88</v>
      </c>
      <c r="C90" s="15">
        <v>0.6825</v>
      </c>
      <c r="E90" s="2">
        <v>87</v>
      </c>
      <c r="F90">
        <v>0.6603</v>
      </c>
      <c r="G90">
        <v>0.41820000000000002</v>
      </c>
      <c r="H90">
        <v>0.31090000000000001</v>
      </c>
      <c r="I90">
        <v>0.246</v>
      </c>
      <c r="J90">
        <v>0.20250000000000001</v>
      </c>
      <c r="K90">
        <v>0.16850000000000001</v>
      </c>
      <c r="L90">
        <v>0.14399999999999999</v>
      </c>
      <c r="M90">
        <v>0.1234</v>
      </c>
      <c r="N90">
        <v>0.10539999999999999</v>
      </c>
      <c r="O90">
        <v>9.1499999999999998E-2</v>
      </c>
      <c r="P90">
        <v>7.8E-2</v>
      </c>
      <c r="Q90">
        <v>6.7100000000000007E-2</v>
      </c>
      <c r="R90">
        <v>5.7200000000000001E-2</v>
      </c>
      <c r="S90">
        <v>4.8300000000000003E-2</v>
      </c>
      <c r="T90">
        <v>4.1399999999999999E-2</v>
      </c>
      <c r="U90">
        <v>3.3500000000000002E-2</v>
      </c>
      <c r="V90">
        <v>2.6599999999999999E-2</v>
      </c>
      <c r="W90">
        <v>2.0500000000000001E-2</v>
      </c>
      <c r="X90">
        <v>1.5100000000000001E-2</v>
      </c>
      <c r="Y90">
        <v>0.01</v>
      </c>
      <c r="Z90">
        <v>6.7999999999999996E-3</v>
      </c>
      <c r="AA90">
        <v>5.9999999999999995E-4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0.10270714285714284</v>
      </c>
    </row>
    <row r="91" spans="1:34" x14ac:dyDescent="0.3">
      <c r="A91" s="15">
        <v>73</v>
      </c>
      <c r="B91" s="15">
        <v>89</v>
      </c>
      <c r="C91" s="15">
        <v>0.70640000000000003</v>
      </c>
      <c r="E91" s="2">
        <v>88</v>
      </c>
      <c r="F91">
        <v>0.6825</v>
      </c>
      <c r="G91">
        <v>0.4375</v>
      </c>
      <c r="H91">
        <v>0.3276</v>
      </c>
      <c r="I91">
        <v>0.26329999999999998</v>
      </c>
      <c r="J91">
        <v>0.21729999999999999</v>
      </c>
      <c r="K91">
        <v>0.1845</v>
      </c>
      <c r="L91">
        <v>0.15870000000000001</v>
      </c>
      <c r="M91">
        <v>0.13730000000000001</v>
      </c>
      <c r="N91">
        <v>0.12039999999999999</v>
      </c>
      <c r="O91">
        <v>0.1052</v>
      </c>
      <c r="P91">
        <v>9.3399999999999997E-2</v>
      </c>
      <c r="Q91">
        <v>8.1900000000000001E-2</v>
      </c>
      <c r="R91">
        <v>7.1499999999999994E-2</v>
      </c>
      <c r="S91">
        <v>6.25E-2</v>
      </c>
      <c r="T91">
        <v>5.3699999999999998E-2</v>
      </c>
      <c r="U91">
        <v>4.5199999999999997E-2</v>
      </c>
      <c r="V91">
        <v>3.7499999999999999E-2</v>
      </c>
      <c r="W91">
        <v>3.1899999999999998E-2</v>
      </c>
      <c r="X91">
        <v>2.4899999999999999E-2</v>
      </c>
      <c r="Y91">
        <v>1.9099999999999999E-2</v>
      </c>
      <c r="Z91">
        <v>1.37E-2</v>
      </c>
      <c r="AA91">
        <v>0.01</v>
      </c>
      <c r="AB91">
        <v>4.5999999999999999E-3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0.11372142857142857</v>
      </c>
    </row>
    <row r="92" spans="1:34" x14ac:dyDescent="0.3">
      <c r="A92" s="15">
        <v>73</v>
      </c>
      <c r="B92" s="15">
        <v>90</v>
      </c>
      <c r="C92" s="15">
        <v>0.72470000000000001</v>
      </c>
      <c r="E92" s="2">
        <v>89</v>
      </c>
      <c r="F92">
        <v>0.70640000000000003</v>
      </c>
      <c r="G92">
        <v>0.45779999999999998</v>
      </c>
      <c r="H92">
        <v>0.34720000000000001</v>
      </c>
      <c r="I92">
        <v>0.28189999999999998</v>
      </c>
      <c r="J92">
        <v>0.2361</v>
      </c>
      <c r="K92">
        <v>0.20250000000000001</v>
      </c>
      <c r="L92">
        <v>0.17610000000000001</v>
      </c>
      <c r="M92">
        <v>0.15490000000000001</v>
      </c>
      <c r="N92">
        <v>0.13700000000000001</v>
      </c>
      <c r="O92">
        <v>0.1222</v>
      </c>
      <c r="P92">
        <v>0.1087</v>
      </c>
      <c r="Q92">
        <v>9.6799999999999997E-2</v>
      </c>
      <c r="R92">
        <v>8.5900000000000004E-2</v>
      </c>
      <c r="S92">
        <v>7.6200000000000004E-2</v>
      </c>
      <c r="T92">
        <v>6.7500000000000004E-2</v>
      </c>
      <c r="U92">
        <v>5.9900000000000002E-2</v>
      </c>
      <c r="V92">
        <v>5.2900000000000003E-2</v>
      </c>
      <c r="W92">
        <v>4.4900000000000002E-2</v>
      </c>
      <c r="X92">
        <v>3.7499999999999999E-2</v>
      </c>
      <c r="Y92">
        <v>3.2199999999999999E-2</v>
      </c>
      <c r="Z92">
        <v>2.52E-2</v>
      </c>
      <c r="AA92">
        <v>1.9699999999999999E-2</v>
      </c>
      <c r="AB92">
        <v>1.41E-2</v>
      </c>
      <c r="AC92">
        <v>9.2999999999999992E-3</v>
      </c>
      <c r="AD92">
        <v>4.1999999999999997E-3</v>
      </c>
      <c r="AE92">
        <v>0</v>
      </c>
      <c r="AF92">
        <v>0</v>
      </c>
      <c r="AG92">
        <v>0</v>
      </c>
      <c r="AH92">
        <v>0.12703928571428572</v>
      </c>
    </row>
    <row r="93" spans="1:34" x14ac:dyDescent="0.3">
      <c r="A93" s="15">
        <v>74</v>
      </c>
      <c r="B93" s="15">
        <v>0</v>
      </c>
      <c r="C93" s="15">
        <v>2.1431</v>
      </c>
      <c r="E93" s="2">
        <v>90</v>
      </c>
      <c r="F93">
        <v>0.72470000000000001</v>
      </c>
      <c r="G93">
        <v>0.47560000000000002</v>
      </c>
      <c r="H93">
        <v>0.36330000000000001</v>
      </c>
      <c r="I93">
        <v>0.29780000000000001</v>
      </c>
      <c r="J93">
        <v>0.25140000000000001</v>
      </c>
      <c r="K93">
        <v>0.21690000000000001</v>
      </c>
      <c r="L93">
        <v>0.1908</v>
      </c>
      <c r="M93">
        <v>0.16919999999999999</v>
      </c>
      <c r="N93">
        <v>0.15110000000000001</v>
      </c>
      <c r="O93">
        <v>0.1356</v>
      </c>
      <c r="P93">
        <v>0.1222</v>
      </c>
      <c r="Q93">
        <v>0.1106</v>
      </c>
      <c r="R93">
        <v>0.1</v>
      </c>
      <c r="S93">
        <v>0.09</v>
      </c>
      <c r="T93">
        <v>8.0600000000000005E-2</v>
      </c>
      <c r="U93">
        <v>7.22E-2</v>
      </c>
      <c r="V93">
        <v>6.4399999999999999E-2</v>
      </c>
      <c r="W93">
        <v>5.7500000000000002E-2</v>
      </c>
      <c r="X93">
        <v>0.05</v>
      </c>
      <c r="Y93">
        <v>4.2799999999999998E-2</v>
      </c>
      <c r="Z93">
        <v>3.6900000000000002E-2</v>
      </c>
      <c r="AA93">
        <v>0.03</v>
      </c>
      <c r="AB93">
        <v>2.4400000000000002E-2</v>
      </c>
      <c r="AC93">
        <v>0.02</v>
      </c>
      <c r="AD93">
        <v>1.2800000000000001E-2</v>
      </c>
      <c r="AE93">
        <v>9.1999999999999998E-3</v>
      </c>
      <c r="AF93">
        <v>1.4E-3</v>
      </c>
      <c r="AG93">
        <v>0</v>
      </c>
      <c r="AH93">
        <v>0.13933571428571426</v>
      </c>
    </row>
    <row r="94" spans="1:34" x14ac:dyDescent="0.3">
      <c r="A94" s="15">
        <v>74</v>
      </c>
      <c r="B94" s="15">
        <v>1</v>
      </c>
      <c r="C94" s="15">
        <v>2.1040999999999999</v>
      </c>
      <c r="E94" s="2" t="s">
        <v>3</v>
      </c>
      <c r="F94">
        <v>1.2328032967032971</v>
      </c>
      <c r="G94">
        <v>0.91000549450549428</v>
      </c>
      <c r="H94">
        <v>0.76364945054945033</v>
      </c>
      <c r="I94">
        <v>0.67234615384615393</v>
      </c>
      <c r="J94">
        <v>0.60860659340659318</v>
      </c>
      <c r="K94">
        <v>0.56081868131868129</v>
      </c>
      <c r="L94">
        <v>0.52332967032967048</v>
      </c>
      <c r="M94">
        <v>0.49317472527472528</v>
      </c>
      <c r="N94">
        <v>0.46872747252747227</v>
      </c>
      <c r="O94">
        <v>0.44815384615384635</v>
      </c>
      <c r="P94">
        <v>0.43138791208791211</v>
      </c>
      <c r="Q94">
        <v>0.41784285714285757</v>
      </c>
      <c r="R94">
        <v>0.40648901098901102</v>
      </c>
      <c r="S94">
        <v>0.39797582417582394</v>
      </c>
      <c r="T94">
        <v>0.39050549450549421</v>
      </c>
      <c r="U94">
        <v>0.38480219780219765</v>
      </c>
      <c r="V94">
        <v>0.38006153846153845</v>
      </c>
      <c r="W94">
        <v>0.37612527472527468</v>
      </c>
      <c r="X94">
        <v>0.37290329670329692</v>
      </c>
      <c r="Y94">
        <v>0.37019560439560428</v>
      </c>
      <c r="Z94">
        <v>0.36794505494505497</v>
      </c>
      <c r="AA94">
        <v>0.3661197802197802</v>
      </c>
      <c r="AB94">
        <v>0.364643956043956</v>
      </c>
      <c r="AC94">
        <v>0.36348681318681336</v>
      </c>
      <c r="AD94">
        <v>0.36259120879120876</v>
      </c>
      <c r="AE94">
        <v>0.36196593406593408</v>
      </c>
      <c r="AF94">
        <v>0.36156703296703296</v>
      </c>
      <c r="AG94">
        <v>0.36143626373626375</v>
      </c>
      <c r="AH94">
        <v>0.48284501569858701</v>
      </c>
    </row>
    <row r="95" spans="1:34" x14ac:dyDescent="0.3">
      <c r="A95" s="15">
        <v>74</v>
      </c>
      <c r="B95" s="15">
        <v>2</v>
      </c>
      <c r="C95" s="15">
        <v>2.0533000000000001</v>
      </c>
    </row>
    <row r="96" spans="1:34" x14ac:dyDescent="0.3">
      <c r="A96" s="15">
        <v>74</v>
      </c>
      <c r="B96" s="15">
        <v>3</v>
      </c>
      <c r="C96" s="15">
        <v>2.004</v>
      </c>
    </row>
    <row r="97" spans="1:3" x14ac:dyDescent="0.3">
      <c r="A97" s="15">
        <v>74</v>
      </c>
      <c r="B97" s="15">
        <v>4</v>
      </c>
      <c r="C97" s="15">
        <v>1.9547000000000001</v>
      </c>
    </row>
    <row r="98" spans="1:3" x14ac:dyDescent="0.3">
      <c r="A98" s="15">
        <v>74</v>
      </c>
      <c r="B98" s="15">
        <v>5</v>
      </c>
      <c r="C98" s="15">
        <v>1.9097999999999999</v>
      </c>
    </row>
    <row r="99" spans="1:3" x14ac:dyDescent="0.3">
      <c r="A99" s="15">
        <v>74</v>
      </c>
      <c r="B99" s="15">
        <v>6</v>
      </c>
      <c r="C99" s="15">
        <v>1.8646</v>
      </c>
    </row>
    <row r="100" spans="1:3" x14ac:dyDescent="0.3">
      <c r="A100" s="15">
        <v>74</v>
      </c>
      <c r="B100" s="15">
        <v>7</v>
      </c>
      <c r="C100" s="15">
        <v>1.821</v>
      </c>
    </row>
    <row r="101" spans="1:3" x14ac:dyDescent="0.3">
      <c r="A101" s="15">
        <v>74</v>
      </c>
      <c r="B101" s="15">
        <v>8</v>
      </c>
      <c r="C101" s="15">
        <v>1.7796000000000001</v>
      </c>
    </row>
    <row r="102" spans="1:3" x14ac:dyDescent="0.3">
      <c r="A102" s="15">
        <v>74</v>
      </c>
      <c r="B102" s="15">
        <v>9</v>
      </c>
      <c r="C102" s="15">
        <v>1.7388999999999999</v>
      </c>
    </row>
    <row r="103" spans="1:3" x14ac:dyDescent="0.3">
      <c r="A103" s="15">
        <v>74</v>
      </c>
      <c r="B103" s="15">
        <v>10</v>
      </c>
      <c r="C103" s="15">
        <v>1.6996</v>
      </c>
    </row>
    <row r="104" spans="1:3" x14ac:dyDescent="0.3">
      <c r="A104" s="15">
        <v>74</v>
      </c>
      <c r="B104" s="15">
        <v>11</v>
      </c>
      <c r="C104" s="15">
        <v>1.6617</v>
      </c>
    </row>
    <row r="105" spans="1:3" x14ac:dyDescent="0.3">
      <c r="A105" s="15">
        <v>74</v>
      </c>
      <c r="B105" s="15">
        <v>12</v>
      </c>
      <c r="C105" s="15">
        <v>1.6236999999999999</v>
      </c>
    </row>
    <row r="106" spans="1:3" x14ac:dyDescent="0.3">
      <c r="A106" s="15">
        <v>74</v>
      </c>
      <c r="B106" s="15">
        <v>13</v>
      </c>
      <c r="C106" s="15">
        <v>1.5869</v>
      </c>
    </row>
    <row r="107" spans="1:3" x14ac:dyDescent="0.3">
      <c r="A107" s="15">
        <v>74</v>
      </c>
      <c r="B107" s="15">
        <v>14</v>
      </c>
      <c r="C107" s="15">
        <v>1.5524</v>
      </c>
    </row>
    <row r="108" spans="1:3" x14ac:dyDescent="0.3">
      <c r="A108" s="15">
        <v>74</v>
      </c>
      <c r="B108" s="15">
        <v>15</v>
      </c>
      <c r="C108" s="15">
        <v>1.5170999999999999</v>
      </c>
    </row>
    <row r="109" spans="1:3" x14ac:dyDescent="0.3">
      <c r="A109" s="15">
        <v>74</v>
      </c>
      <c r="B109" s="15">
        <v>16</v>
      </c>
      <c r="C109" s="15">
        <v>1.4838</v>
      </c>
    </row>
    <row r="110" spans="1:3" x14ac:dyDescent="0.3">
      <c r="A110" s="15">
        <v>74</v>
      </c>
      <c r="B110" s="15">
        <v>17</v>
      </c>
      <c r="C110" s="15">
        <v>1.452</v>
      </c>
    </row>
    <row r="111" spans="1:3" x14ac:dyDescent="0.3">
      <c r="A111" s="15">
        <v>74</v>
      </c>
      <c r="B111" s="15">
        <v>18</v>
      </c>
      <c r="C111" s="15">
        <v>1.4201999999999999</v>
      </c>
    </row>
    <row r="112" spans="1:3" x14ac:dyDescent="0.3">
      <c r="A112" s="15">
        <v>74</v>
      </c>
      <c r="B112" s="15">
        <v>19</v>
      </c>
      <c r="C112" s="15">
        <v>1.3875999999999999</v>
      </c>
    </row>
    <row r="113" spans="1:3" x14ac:dyDescent="0.3">
      <c r="A113" s="15">
        <v>74</v>
      </c>
      <c r="B113" s="15">
        <v>20</v>
      </c>
      <c r="C113" s="15">
        <v>1.3576999999999999</v>
      </c>
    </row>
    <row r="114" spans="1:3" x14ac:dyDescent="0.3">
      <c r="A114" s="15">
        <v>74</v>
      </c>
      <c r="B114" s="15">
        <v>21</v>
      </c>
      <c r="C114" s="15">
        <v>1.3284</v>
      </c>
    </row>
    <row r="115" spans="1:3" x14ac:dyDescent="0.3">
      <c r="A115" s="15">
        <v>74</v>
      </c>
      <c r="B115" s="15">
        <v>22</v>
      </c>
      <c r="C115" s="15">
        <v>1.2983</v>
      </c>
    </row>
    <row r="116" spans="1:3" x14ac:dyDescent="0.3">
      <c r="A116" s="15">
        <v>74</v>
      </c>
      <c r="B116" s="15">
        <v>23</v>
      </c>
      <c r="C116" s="15">
        <v>1.2695000000000001</v>
      </c>
    </row>
    <row r="117" spans="1:3" x14ac:dyDescent="0.3">
      <c r="A117" s="15">
        <v>74</v>
      </c>
      <c r="B117" s="15">
        <v>24</v>
      </c>
      <c r="C117" s="15">
        <v>1.2423999999999999</v>
      </c>
    </row>
    <row r="118" spans="1:3" x14ac:dyDescent="0.3">
      <c r="A118" s="15">
        <v>74</v>
      </c>
      <c r="B118" s="15">
        <v>25</v>
      </c>
      <c r="C118" s="15">
        <v>1.2137</v>
      </c>
    </row>
    <row r="119" spans="1:3" x14ac:dyDescent="0.3">
      <c r="A119" s="15">
        <v>74</v>
      </c>
      <c r="B119" s="15">
        <v>26</v>
      </c>
      <c r="C119" s="15">
        <v>1.1884999999999999</v>
      </c>
    </row>
    <row r="120" spans="1:3" x14ac:dyDescent="0.3">
      <c r="A120" s="15">
        <v>74</v>
      </c>
      <c r="B120" s="15">
        <v>27</v>
      </c>
      <c r="C120" s="15">
        <v>1.1623000000000001</v>
      </c>
    </row>
    <row r="121" spans="1:3" x14ac:dyDescent="0.3">
      <c r="A121" s="15">
        <v>74</v>
      </c>
      <c r="B121" s="15">
        <v>28</v>
      </c>
      <c r="C121" s="15">
        <v>1.1346000000000001</v>
      </c>
    </row>
    <row r="122" spans="1:3" x14ac:dyDescent="0.3">
      <c r="A122" s="15">
        <v>74</v>
      </c>
      <c r="B122" s="15">
        <v>29</v>
      </c>
      <c r="C122" s="15">
        <v>1.1100000000000001</v>
      </c>
    </row>
    <row r="123" spans="1:3" x14ac:dyDescent="0.3">
      <c r="A123" s="15">
        <v>74</v>
      </c>
      <c r="B123" s="15">
        <v>30</v>
      </c>
      <c r="C123" s="15">
        <v>1.0847</v>
      </c>
    </row>
    <row r="124" spans="1:3" x14ac:dyDescent="0.3">
      <c r="A124" s="15">
        <v>74</v>
      </c>
      <c r="B124" s="15">
        <v>31</v>
      </c>
      <c r="C124" s="15">
        <v>1.0605</v>
      </c>
    </row>
    <row r="125" spans="1:3" x14ac:dyDescent="0.3">
      <c r="A125" s="15">
        <v>74</v>
      </c>
      <c r="B125" s="15">
        <v>32</v>
      </c>
      <c r="C125" s="15">
        <v>1.0365</v>
      </c>
    </row>
    <row r="126" spans="1:3" x14ac:dyDescent="0.3">
      <c r="A126" s="15">
        <v>74</v>
      </c>
      <c r="B126" s="15">
        <v>33</v>
      </c>
      <c r="C126" s="15">
        <v>1.0132000000000001</v>
      </c>
    </row>
    <row r="127" spans="1:3" x14ac:dyDescent="0.3">
      <c r="A127" s="15">
        <v>74</v>
      </c>
      <c r="B127" s="15">
        <v>34</v>
      </c>
      <c r="C127" s="15">
        <v>0.98919999999999997</v>
      </c>
    </row>
    <row r="128" spans="1:3" x14ac:dyDescent="0.3">
      <c r="A128" s="15">
        <v>74</v>
      </c>
      <c r="B128" s="15">
        <v>35</v>
      </c>
      <c r="C128" s="15">
        <v>0.96650000000000003</v>
      </c>
    </row>
    <row r="129" spans="1:3" x14ac:dyDescent="0.3">
      <c r="A129" s="15">
        <v>74</v>
      </c>
      <c r="B129" s="15">
        <v>36</v>
      </c>
      <c r="C129" s="15">
        <v>0.94169999999999998</v>
      </c>
    </row>
    <row r="130" spans="1:3" x14ac:dyDescent="0.3">
      <c r="A130" s="15">
        <v>74</v>
      </c>
      <c r="B130" s="15">
        <v>37</v>
      </c>
      <c r="C130" s="15">
        <v>0.92049999999999998</v>
      </c>
    </row>
    <row r="131" spans="1:3" x14ac:dyDescent="0.3">
      <c r="A131" s="15">
        <v>74</v>
      </c>
      <c r="B131" s="15">
        <v>38</v>
      </c>
      <c r="C131" s="15">
        <v>0.9</v>
      </c>
    </row>
    <row r="132" spans="1:3" x14ac:dyDescent="0.3">
      <c r="A132" s="15">
        <v>74</v>
      </c>
      <c r="B132" s="15">
        <v>39</v>
      </c>
      <c r="C132" s="15">
        <v>0.87860000000000005</v>
      </c>
    </row>
    <row r="133" spans="1:3" x14ac:dyDescent="0.3">
      <c r="A133" s="15">
        <v>74</v>
      </c>
      <c r="B133" s="15">
        <v>40</v>
      </c>
      <c r="C133" s="15">
        <v>0.85809999999999997</v>
      </c>
    </row>
    <row r="134" spans="1:3" x14ac:dyDescent="0.3">
      <c r="A134" s="15">
        <v>74</v>
      </c>
      <c r="B134" s="15">
        <v>41</v>
      </c>
      <c r="C134" s="15">
        <v>0.83720000000000006</v>
      </c>
    </row>
    <row r="135" spans="1:3" x14ac:dyDescent="0.3">
      <c r="A135" s="15">
        <v>74</v>
      </c>
      <c r="B135" s="15">
        <v>42</v>
      </c>
      <c r="C135" s="15">
        <v>0.81689999999999996</v>
      </c>
    </row>
    <row r="136" spans="1:3" x14ac:dyDescent="0.3">
      <c r="A136" s="15">
        <v>74</v>
      </c>
      <c r="B136" s="15">
        <v>43</v>
      </c>
      <c r="C136" s="15">
        <v>0.7964</v>
      </c>
    </row>
    <row r="137" spans="1:3" x14ac:dyDescent="0.3">
      <c r="A137" s="15">
        <v>74</v>
      </c>
      <c r="B137" s="15">
        <v>44</v>
      </c>
      <c r="C137" s="15">
        <v>0.77580000000000005</v>
      </c>
    </row>
    <row r="138" spans="1:3" x14ac:dyDescent="0.3">
      <c r="A138" s="15">
        <v>74</v>
      </c>
      <c r="B138" s="15">
        <v>45</v>
      </c>
      <c r="C138" s="15">
        <v>0.75600000000000001</v>
      </c>
    </row>
    <row r="139" spans="1:3" x14ac:dyDescent="0.3">
      <c r="A139" s="15">
        <v>74</v>
      </c>
      <c r="B139" s="15">
        <v>46</v>
      </c>
      <c r="C139" s="15">
        <v>0.73780000000000001</v>
      </c>
    </row>
    <row r="140" spans="1:3" x14ac:dyDescent="0.3">
      <c r="A140" s="15">
        <v>74</v>
      </c>
      <c r="B140" s="15">
        <v>47</v>
      </c>
      <c r="C140" s="15">
        <v>0.71830000000000005</v>
      </c>
    </row>
    <row r="141" spans="1:3" x14ac:dyDescent="0.3">
      <c r="A141" s="15">
        <v>74</v>
      </c>
      <c r="B141" s="15">
        <v>48</v>
      </c>
      <c r="C141" s="15">
        <v>0.6986</v>
      </c>
    </row>
    <row r="142" spans="1:3" x14ac:dyDescent="0.3">
      <c r="A142" s="15">
        <v>74</v>
      </c>
      <c r="B142" s="15">
        <v>49</v>
      </c>
      <c r="C142" s="15">
        <v>0.68140000000000001</v>
      </c>
    </row>
    <row r="143" spans="1:3" x14ac:dyDescent="0.3">
      <c r="A143" s="15">
        <v>74</v>
      </c>
      <c r="B143" s="15">
        <v>50</v>
      </c>
      <c r="C143" s="15">
        <v>0.6633</v>
      </c>
    </row>
    <row r="144" spans="1:3" x14ac:dyDescent="0.3">
      <c r="A144" s="15">
        <v>74</v>
      </c>
      <c r="B144" s="15">
        <v>51</v>
      </c>
      <c r="C144" s="15">
        <v>0.64439999999999997</v>
      </c>
    </row>
    <row r="145" spans="1:3" x14ac:dyDescent="0.3">
      <c r="A145" s="15">
        <v>74</v>
      </c>
      <c r="B145" s="15">
        <v>52</v>
      </c>
      <c r="C145" s="15">
        <v>0.62670000000000003</v>
      </c>
    </row>
    <row r="146" spans="1:3" x14ac:dyDescent="0.3">
      <c r="A146" s="15">
        <v>74</v>
      </c>
      <c r="B146" s="15">
        <v>53</v>
      </c>
      <c r="C146" s="15">
        <v>0.60950000000000004</v>
      </c>
    </row>
    <row r="147" spans="1:3" x14ac:dyDescent="0.3">
      <c r="A147" s="15">
        <v>74</v>
      </c>
      <c r="B147" s="15">
        <v>54</v>
      </c>
      <c r="C147" s="15">
        <v>0.59389999999999998</v>
      </c>
    </row>
    <row r="148" spans="1:3" x14ac:dyDescent="0.3">
      <c r="A148" s="15">
        <v>74</v>
      </c>
      <c r="B148" s="15">
        <v>55</v>
      </c>
      <c r="C148" s="15">
        <v>0.57699999999999996</v>
      </c>
    </row>
    <row r="149" spans="1:3" x14ac:dyDescent="0.3">
      <c r="A149" s="15">
        <v>74</v>
      </c>
      <c r="B149" s="15">
        <v>56</v>
      </c>
      <c r="C149" s="15">
        <v>0.5595</v>
      </c>
    </row>
    <row r="150" spans="1:3" x14ac:dyDescent="0.3">
      <c r="A150" s="15">
        <v>74</v>
      </c>
      <c r="B150" s="15">
        <v>57</v>
      </c>
      <c r="C150" s="15">
        <v>0.54500000000000004</v>
      </c>
    </row>
    <row r="151" spans="1:3" x14ac:dyDescent="0.3">
      <c r="A151" s="15">
        <v>74</v>
      </c>
      <c r="B151" s="15">
        <v>58</v>
      </c>
      <c r="C151" s="15">
        <v>0.52969999999999995</v>
      </c>
    </row>
    <row r="152" spans="1:3" x14ac:dyDescent="0.3">
      <c r="A152" s="15">
        <v>74</v>
      </c>
      <c r="B152" s="15">
        <v>59</v>
      </c>
      <c r="C152" s="15">
        <v>0.51549999999999996</v>
      </c>
    </row>
    <row r="153" spans="1:3" x14ac:dyDescent="0.3">
      <c r="A153" s="15">
        <v>74</v>
      </c>
      <c r="B153" s="15">
        <v>60</v>
      </c>
      <c r="C153" s="15">
        <v>0.50080000000000002</v>
      </c>
    </row>
    <row r="154" spans="1:3" x14ac:dyDescent="0.3">
      <c r="A154" s="15">
        <v>74</v>
      </c>
      <c r="B154" s="15">
        <v>61</v>
      </c>
      <c r="C154" s="15">
        <v>0.4859</v>
      </c>
    </row>
    <row r="155" spans="1:3" x14ac:dyDescent="0.3">
      <c r="A155" s="15">
        <v>74</v>
      </c>
      <c r="B155" s="15">
        <v>62</v>
      </c>
      <c r="C155" s="15">
        <v>0.47410000000000002</v>
      </c>
    </row>
    <row r="156" spans="1:3" x14ac:dyDescent="0.3">
      <c r="A156" s="15">
        <v>74</v>
      </c>
      <c r="B156" s="15">
        <v>63</v>
      </c>
      <c r="C156" s="15">
        <v>0.46150000000000002</v>
      </c>
    </row>
    <row r="157" spans="1:3" x14ac:dyDescent="0.3">
      <c r="A157" s="15">
        <v>74</v>
      </c>
      <c r="B157" s="15">
        <v>64</v>
      </c>
      <c r="C157" s="15">
        <v>0.44600000000000001</v>
      </c>
    </row>
    <row r="158" spans="1:3" x14ac:dyDescent="0.3">
      <c r="A158" s="15">
        <v>74</v>
      </c>
      <c r="B158" s="15">
        <v>65</v>
      </c>
      <c r="C158" s="15">
        <v>0.43419999999999997</v>
      </c>
    </row>
    <row r="159" spans="1:3" x14ac:dyDescent="0.3">
      <c r="A159" s="15">
        <v>74</v>
      </c>
      <c r="B159" s="15">
        <v>66</v>
      </c>
      <c r="C159" s="15">
        <v>0.42199999999999999</v>
      </c>
    </row>
    <row r="160" spans="1:3" x14ac:dyDescent="0.3">
      <c r="A160" s="15">
        <v>74</v>
      </c>
      <c r="B160" s="15">
        <v>67</v>
      </c>
      <c r="C160" s="15">
        <v>0.41210000000000002</v>
      </c>
    </row>
    <row r="161" spans="1:3" x14ac:dyDescent="0.3">
      <c r="A161" s="15">
        <v>74</v>
      </c>
      <c r="B161" s="15">
        <v>68</v>
      </c>
      <c r="C161" s="15">
        <v>0.4007</v>
      </c>
    </row>
    <row r="162" spans="1:3" x14ac:dyDescent="0.3">
      <c r="A162" s="15">
        <v>74</v>
      </c>
      <c r="B162" s="15">
        <v>69</v>
      </c>
      <c r="C162" s="15">
        <v>0.39140000000000003</v>
      </c>
    </row>
    <row r="163" spans="1:3" x14ac:dyDescent="0.3">
      <c r="A163" s="15">
        <v>74</v>
      </c>
      <c r="B163" s="15">
        <v>70</v>
      </c>
      <c r="C163" s="15">
        <v>0.3826</v>
      </c>
    </row>
    <row r="164" spans="1:3" x14ac:dyDescent="0.3">
      <c r="A164" s="15">
        <v>74</v>
      </c>
      <c r="B164" s="15">
        <v>71</v>
      </c>
      <c r="C164" s="15">
        <v>0.37669999999999998</v>
      </c>
    </row>
    <row r="165" spans="1:3" x14ac:dyDescent="0.3">
      <c r="A165" s="15">
        <v>74</v>
      </c>
      <c r="B165" s="15">
        <v>72</v>
      </c>
      <c r="C165" s="15">
        <v>0.36909999999999998</v>
      </c>
    </row>
    <row r="166" spans="1:3" x14ac:dyDescent="0.3">
      <c r="A166" s="15">
        <v>74</v>
      </c>
      <c r="B166" s="15">
        <v>73</v>
      </c>
      <c r="C166" s="15">
        <v>0.36070000000000002</v>
      </c>
    </row>
    <row r="167" spans="1:3" x14ac:dyDescent="0.3">
      <c r="A167" s="15">
        <v>74</v>
      </c>
      <c r="B167" s="15">
        <v>74</v>
      </c>
      <c r="C167" s="15">
        <v>0.35870000000000002</v>
      </c>
    </row>
    <row r="168" spans="1:3" x14ac:dyDescent="0.3">
      <c r="A168" s="15">
        <v>74</v>
      </c>
      <c r="B168" s="15">
        <v>75</v>
      </c>
      <c r="C168" s="15">
        <v>0.35099999999999998</v>
      </c>
    </row>
    <row r="169" spans="1:3" x14ac:dyDescent="0.3">
      <c r="A169" s="15">
        <v>74</v>
      </c>
      <c r="B169" s="15">
        <v>76</v>
      </c>
      <c r="C169" s="15">
        <v>0.35</v>
      </c>
    </row>
    <row r="170" spans="1:3" x14ac:dyDescent="0.3">
      <c r="A170" s="15">
        <v>74</v>
      </c>
      <c r="B170" s="15">
        <v>77</v>
      </c>
      <c r="C170" s="15">
        <v>0.35</v>
      </c>
    </row>
    <row r="171" spans="1:3" x14ac:dyDescent="0.3">
      <c r="A171" s="15">
        <v>74</v>
      </c>
      <c r="B171" s="15">
        <v>78</v>
      </c>
      <c r="C171" s="15">
        <v>0.35</v>
      </c>
    </row>
    <row r="172" spans="1:3" x14ac:dyDescent="0.3">
      <c r="A172" s="15">
        <v>74</v>
      </c>
      <c r="B172" s="15">
        <v>79</v>
      </c>
      <c r="C172" s="15">
        <v>0.35</v>
      </c>
    </row>
    <row r="173" spans="1:3" x14ac:dyDescent="0.3">
      <c r="A173" s="15">
        <v>74</v>
      </c>
      <c r="B173" s="15">
        <v>80</v>
      </c>
      <c r="C173" s="15">
        <v>0.35</v>
      </c>
    </row>
    <row r="174" spans="1:3" x14ac:dyDescent="0.3">
      <c r="A174" s="15">
        <v>74</v>
      </c>
      <c r="B174" s="15">
        <v>81</v>
      </c>
      <c r="C174" s="15">
        <v>0.3533</v>
      </c>
    </row>
    <row r="175" spans="1:3" x14ac:dyDescent="0.3">
      <c r="A175" s="15">
        <v>74</v>
      </c>
      <c r="B175" s="15">
        <v>82</v>
      </c>
      <c r="C175" s="15">
        <v>0.36</v>
      </c>
    </row>
    <row r="176" spans="1:3" x14ac:dyDescent="0.3">
      <c r="A176" s="15">
        <v>74</v>
      </c>
      <c r="B176" s="15">
        <v>83</v>
      </c>
      <c r="C176" s="15">
        <v>0.36930000000000002</v>
      </c>
    </row>
    <row r="177" spans="1:3" x14ac:dyDescent="0.3">
      <c r="A177" s="15">
        <v>74</v>
      </c>
      <c r="B177" s="15">
        <v>84</v>
      </c>
      <c r="C177" s="15">
        <v>0.37680000000000002</v>
      </c>
    </row>
    <row r="178" spans="1:3" x14ac:dyDescent="0.3">
      <c r="A178" s="15">
        <v>74</v>
      </c>
      <c r="B178" s="15">
        <v>85</v>
      </c>
      <c r="C178" s="15">
        <v>0.38750000000000001</v>
      </c>
    </row>
    <row r="179" spans="1:3" x14ac:dyDescent="0.3">
      <c r="A179" s="15">
        <v>74</v>
      </c>
      <c r="B179" s="15">
        <v>86</v>
      </c>
      <c r="C179" s="15">
        <v>0.40110000000000001</v>
      </c>
    </row>
    <row r="180" spans="1:3" x14ac:dyDescent="0.3">
      <c r="A180" s="15">
        <v>74</v>
      </c>
      <c r="B180" s="15">
        <v>87</v>
      </c>
      <c r="C180" s="15">
        <v>0.41820000000000002</v>
      </c>
    </row>
    <row r="181" spans="1:3" x14ac:dyDescent="0.3">
      <c r="A181" s="15">
        <v>74</v>
      </c>
      <c r="B181" s="15">
        <v>88</v>
      </c>
      <c r="C181" s="15">
        <v>0.4375</v>
      </c>
    </row>
    <row r="182" spans="1:3" x14ac:dyDescent="0.3">
      <c r="A182" s="15">
        <v>74</v>
      </c>
      <c r="B182" s="15">
        <v>89</v>
      </c>
      <c r="C182" s="15">
        <v>0.45779999999999998</v>
      </c>
    </row>
    <row r="183" spans="1:3" x14ac:dyDescent="0.3">
      <c r="A183" s="15">
        <v>74</v>
      </c>
      <c r="B183" s="15">
        <v>90</v>
      </c>
      <c r="C183" s="15">
        <v>0.47560000000000002</v>
      </c>
    </row>
    <row r="184" spans="1:3" x14ac:dyDescent="0.3">
      <c r="A184" s="15">
        <v>75</v>
      </c>
      <c r="B184" s="15">
        <v>0</v>
      </c>
      <c r="C184" s="15">
        <v>1.9064000000000001</v>
      </c>
    </row>
    <row r="185" spans="1:3" x14ac:dyDescent="0.3">
      <c r="A185" s="15">
        <v>75</v>
      </c>
      <c r="B185" s="15">
        <v>1</v>
      </c>
      <c r="C185" s="15">
        <v>1.8695999999999999</v>
      </c>
    </row>
    <row r="186" spans="1:3" x14ac:dyDescent="0.3">
      <c r="A186" s="15">
        <v>75</v>
      </c>
      <c r="B186" s="15">
        <v>2</v>
      </c>
      <c r="C186" s="15">
        <v>1.8218000000000001</v>
      </c>
    </row>
    <row r="187" spans="1:3" x14ac:dyDescent="0.3">
      <c r="A187" s="15">
        <v>75</v>
      </c>
      <c r="B187" s="15">
        <v>3</v>
      </c>
      <c r="C187" s="15">
        <v>1.7762</v>
      </c>
    </row>
    <row r="188" spans="1:3" x14ac:dyDescent="0.3">
      <c r="A188" s="15">
        <v>75</v>
      </c>
      <c r="B188" s="15">
        <v>4</v>
      </c>
      <c r="C188" s="15">
        <v>1.7313000000000001</v>
      </c>
    </row>
    <row r="189" spans="1:3" x14ac:dyDescent="0.3">
      <c r="A189" s="15">
        <v>75</v>
      </c>
      <c r="B189" s="15">
        <v>5</v>
      </c>
      <c r="C189" s="15">
        <v>1.6889000000000001</v>
      </c>
    </row>
    <row r="190" spans="1:3" x14ac:dyDescent="0.3">
      <c r="A190" s="15">
        <v>75</v>
      </c>
      <c r="B190" s="15">
        <v>6</v>
      </c>
      <c r="C190" s="15">
        <v>1.6477999999999999</v>
      </c>
    </row>
    <row r="191" spans="1:3" x14ac:dyDescent="0.3">
      <c r="A191" s="15">
        <v>75</v>
      </c>
      <c r="B191" s="15">
        <v>7</v>
      </c>
      <c r="C191" s="15">
        <v>1.6072</v>
      </c>
    </row>
    <row r="192" spans="1:3" x14ac:dyDescent="0.3">
      <c r="A192" s="15">
        <v>75</v>
      </c>
      <c r="B192" s="15">
        <v>8</v>
      </c>
      <c r="C192" s="15">
        <v>1.5682</v>
      </c>
    </row>
    <row r="193" spans="1:3" x14ac:dyDescent="0.3">
      <c r="A193" s="15">
        <v>75</v>
      </c>
      <c r="B193" s="15">
        <v>9</v>
      </c>
      <c r="C193" s="15">
        <v>1.5308999999999999</v>
      </c>
    </row>
    <row r="194" spans="1:3" x14ac:dyDescent="0.3">
      <c r="A194" s="15">
        <v>75</v>
      </c>
      <c r="B194" s="15">
        <v>10</v>
      </c>
      <c r="C194" s="15">
        <v>1.4943</v>
      </c>
    </row>
    <row r="195" spans="1:3" x14ac:dyDescent="0.3">
      <c r="A195" s="15">
        <v>75</v>
      </c>
      <c r="B195" s="15">
        <v>11</v>
      </c>
      <c r="C195" s="15">
        <v>1.4582999999999999</v>
      </c>
    </row>
    <row r="196" spans="1:3" x14ac:dyDescent="0.3">
      <c r="A196" s="15">
        <v>75</v>
      </c>
      <c r="B196" s="15">
        <v>12</v>
      </c>
      <c r="C196" s="15">
        <v>1.4238999999999999</v>
      </c>
    </row>
    <row r="197" spans="1:3" x14ac:dyDescent="0.3">
      <c r="A197" s="15">
        <v>75</v>
      </c>
      <c r="B197" s="15">
        <v>13</v>
      </c>
      <c r="C197" s="15">
        <v>1.3914</v>
      </c>
    </row>
    <row r="198" spans="1:3" x14ac:dyDescent="0.3">
      <c r="A198" s="15">
        <v>75</v>
      </c>
      <c r="B198" s="15">
        <v>14</v>
      </c>
      <c r="C198" s="15">
        <v>1.3575999999999999</v>
      </c>
    </row>
    <row r="199" spans="1:3" x14ac:dyDescent="0.3">
      <c r="A199" s="15">
        <v>75</v>
      </c>
      <c r="B199" s="15">
        <v>15</v>
      </c>
      <c r="C199" s="15">
        <v>1.3260000000000001</v>
      </c>
    </row>
    <row r="200" spans="1:3" x14ac:dyDescent="0.3">
      <c r="A200" s="15">
        <v>75</v>
      </c>
      <c r="B200" s="15">
        <v>16</v>
      </c>
      <c r="C200" s="15">
        <v>1.2943</v>
      </c>
    </row>
    <row r="201" spans="1:3" x14ac:dyDescent="0.3">
      <c r="A201" s="15">
        <v>75</v>
      </c>
      <c r="B201" s="15">
        <v>17</v>
      </c>
      <c r="C201" s="15">
        <v>1.264</v>
      </c>
    </row>
    <row r="202" spans="1:3" x14ac:dyDescent="0.3">
      <c r="A202" s="15">
        <v>75</v>
      </c>
      <c r="B202" s="15">
        <v>18</v>
      </c>
      <c r="C202" s="15">
        <v>1.2349000000000001</v>
      </c>
    </row>
    <row r="203" spans="1:3" x14ac:dyDescent="0.3">
      <c r="A203" s="15">
        <v>75</v>
      </c>
      <c r="B203" s="15">
        <v>19</v>
      </c>
      <c r="C203" s="15">
        <v>1.2056</v>
      </c>
    </row>
    <row r="204" spans="1:3" x14ac:dyDescent="0.3">
      <c r="A204" s="15">
        <v>75</v>
      </c>
      <c r="B204" s="15">
        <v>20</v>
      </c>
      <c r="C204" s="15">
        <v>1.1772</v>
      </c>
    </row>
    <row r="205" spans="1:3" x14ac:dyDescent="0.3">
      <c r="A205" s="15">
        <v>75</v>
      </c>
      <c r="B205" s="15">
        <v>21</v>
      </c>
      <c r="C205" s="15">
        <v>1.1501999999999999</v>
      </c>
    </row>
    <row r="206" spans="1:3" x14ac:dyDescent="0.3">
      <c r="A206" s="15">
        <v>75</v>
      </c>
      <c r="B206" s="15">
        <v>22</v>
      </c>
      <c r="C206" s="15">
        <v>1.1229</v>
      </c>
    </row>
    <row r="207" spans="1:3" x14ac:dyDescent="0.3">
      <c r="A207" s="15">
        <v>75</v>
      </c>
      <c r="B207" s="15">
        <v>23</v>
      </c>
      <c r="C207" s="15">
        <v>1.0969</v>
      </c>
    </row>
    <row r="208" spans="1:3" x14ac:dyDescent="0.3">
      <c r="A208" s="15">
        <v>75</v>
      </c>
      <c r="B208" s="15">
        <v>24</v>
      </c>
      <c r="C208" s="15">
        <v>1.07</v>
      </c>
    </row>
    <row r="209" spans="1:3" x14ac:dyDescent="0.3">
      <c r="A209" s="15">
        <v>75</v>
      </c>
      <c r="B209" s="15">
        <v>25</v>
      </c>
      <c r="C209" s="15">
        <v>1.0458000000000001</v>
      </c>
    </row>
    <row r="210" spans="1:3" x14ac:dyDescent="0.3">
      <c r="A210" s="15">
        <v>75</v>
      </c>
      <c r="B210" s="15">
        <v>26</v>
      </c>
      <c r="C210" s="15">
        <v>1.0205</v>
      </c>
    </row>
    <row r="211" spans="1:3" x14ac:dyDescent="0.3">
      <c r="A211" s="15">
        <v>75</v>
      </c>
      <c r="B211" s="15">
        <v>27</v>
      </c>
      <c r="C211" s="15">
        <v>0.99670000000000003</v>
      </c>
    </row>
    <row r="212" spans="1:3" x14ac:dyDescent="0.3">
      <c r="A212" s="15">
        <v>75</v>
      </c>
      <c r="B212" s="15">
        <v>28</v>
      </c>
      <c r="C212" s="15">
        <v>0.97150000000000003</v>
      </c>
    </row>
    <row r="213" spans="1:3" x14ac:dyDescent="0.3">
      <c r="A213" s="15">
        <v>75</v>
      </c>
      <c r="B213" s="15">
        <v>29</v>
      </c>
      <c r="C213" s="15">
        <v>0.94789999999999996</v>
      </c>
    </row>
    <row r="214" spans="1:3" x14ac:dyDescent="0.3">
      <c r="A214" s="15">
        <v>75</v>
      </c>
      <c r="B214" s="15">
        <v>30</v>
      </c>
      <c r="C214" s="15">
        <v>0.92390000000000005</v>
      </c>
    </row>
    <row r="215" spans="1:3" x14ac:dyDescent="0.3">
      <c r="A215" s="15">
        <v>75</v>
      </c>
      <c r="B215" s="15">
        <v>31</v>
      </c>
      <c r="C215" s="15">
        <v>0.90180000000000005</v>
      </c>
    </row>
    <row r="216" spans="1:3" x14ac:dyDescent="0.3">
      <c r="A216" s="15">
        <v>75</v>
      </c>
      <c r="B216" s="15">
        <v>32</v>
      </c>
      <c r="C216" s="15">
        <v>0.88</v>
      </c>
    </row>
    <row r="217" spans="1:3" x14ac:dyDescent="0.3">
      <c r="A217" s="15">
        <v>75</v>
      </c>
      <c r="B217" s="15">
        <v>33</v>
      </c>
      <c r="C217" s="15">
        <v>0.85919999999999996</v>
      </c>
    </row>
    <row r="218" spans="1:3" x14ac:dyDescent="0.3">
      <c r="A218" s="15">
        <v>75</v>
      </c>
      <c r="B218" s="15">
        <v>34</v>
      </c>
      <c r="C218" s="15">
        <v>0.83589999999999998</v>
      </c>
    </row>
    <row r="219" spans="1:3" x14ac:dyDescent="0.3">
      <c r="A219" s="15">
        <v>75</v>
      </c>
      <c r="B219" s="15">
        <v>35</v>
      </c>
      <c r="C219" s="15">
        <v>0.81430000000000002</v>
      </c>
    </row>
    <row r="220" spans="1:3" x14ac:dyDescent="0.3">
      <c r="A220" s="15">
        <v>75</v>
      </c>
      <c r="B220" s="15">
        <v>36</v>
      </c>
      <c r="C220" s="15">
        <v>0.79330000000000001</v>
      </c>
    </row>
    <row r="221" spans="1:3" x14ac:dyDescent="0.3">
      <c r="A221" s="15">
        <v>75</v>
      </c>
      <c r="B221" s="15">
        <v>37</v>
      </c>
      <c r="C221" s="15">
        <v>0.77300000000000002</v>
      </c>
    </row>
    <row r="222" spans="1:3" x14ac:dyDescent="0.3">
      <c r="A222" s="15">
        <v>75</v>
      </c>
      <c r="B222" s="15">
        <v>38</v>
      </c>
      <c r="C222" s="15">
        <v>0.75360000000000005</v>
      </c>
    </row>
    <row r="223" spans="1:3" x14ac:dyDescent="0.3">
      <c r="A223" s="15">
        <v>75</v>
      </c>
      <c r="B223" s="15">
        <v>39</v>
      </c>
      <c r="C223" s="15">
        <v>0.73329999999999995</v>
      </c>
    </row>
    <row r="224" spans="1:3" x14ac:dyDescent="0.3">
      <c r="A224" s="15">
        <v>75</v>
      </c>
      <c r="B224" s="15">
        <v>40</v>
      </c>
      <c r="C224" s="15">
        <v>0.71389999999999998</v>
      </c>
    </row>
    <row r="225" spans="1:3" x14ac:dyDescent="0.3">
      <c r="A225" s="15">
        <v>75</v>
      </c>
      <c r="B225" s="15">
        <v>41</v>
      </c>
      <c r="C225" s="15">
        <v>0.69469999999999998</v>
      </c>
    </row>
    <row r="226" spans="1:3" x14ac:dyDescent="0.3">
      <c r="A226" s="15">
        <v>75</v>
      </c>
      <c r="B226" s="15">
        <v>42</v>
      </c>
      <c r="C226" s="15">
        <v>0.67610000000000003</v>
      </c>
    </row>
    <row r="227" spans="1:3" x14ac:dyDescent="0.3">
      <c r="A227" s="15">
        <v>75</v>
      </c>
      <c r="B227" s="15">
        <v>43</v>
      </c>
      <c r="C227" s="15">
        <v>0.65669999999999995</v>
      </c>
    </row>
    <row r="228" spans="1:3" x14ac:dyDescent="0.3">
      <c r="A228" s="15">
        <v>75</v>
      </c>
      <c r="B228" s="15">
        <v>44</v>
      </c>
      <c r="C228" s="15">
        <v>0.63780000000000003</v>
      </c>
    </row>
    <row r="229" spans="1:3" x14ac:dyDescent="0.3">
      <c r="A229" s="15">
        <v>75</v>
      </c>
      <c r="B229" s="15">
        <v>45</v>
      </c>
      <c r="C229" s="15">
        <v>0.62109999999999999</v>
      </c>
    </row>
    <row r="230" spans="1:3" x14ac:dyDescent="0.3">
      <c r="A230" s="15">
        <v>75</v>
      </c>
      <c r="B230" s="15">
        <v>46</v>
      </c>
      <c r="C230" s="15">
        <v>0.60329999999999995</v>
      </c>
    </row>
    <row r="231" spans="1:3" x14ac:dyDescent="0.3">
      <c r="A231" s="15">
        <v>75</v>
      </c>
      <c r="B231" s="15">
        <v>47</v>
      </c>
      <c r="C231" s="15">
        <v>0.5847</v>
      </c>
    </row>
    <row r="232" spans="1:3" x14ac:dyDescent="0.3">
      <c r="A232" s="15">
        <v>75</v>
      </c>
      <c r="B232" s="15">
        <v>48</v>
      </c>
      <c r="C232" s="15">
        <v>0.56720000000000004</v>
      </c>
    </row>
    <row r="233" spans="1:3" x14ac:dyDescent="0.3">
      <c r="A233" s="15">
        <v>75</v>
      </c>
      <c r="B233" s="15">
        <v>49</v>
      </c>
      <c r="C233" s="15">
        <v>0.55079999999999996</v>
      </c>
    </row>
    <row r="234" spans="1:3" x14ac:dyDescent="0.3">
      <c r="A234" s="15">
        <v>75</v>
      </c>
      <c r="B234" s="15">
        <v>50</v>
      </c>
      <c r="C234" s="15">
        <v>0.53420000000000001</v>
      </c>
    </row>
    <row r="235" spans="1:3" x14ac:dyDescent="0.3">
      <c r="A235" s="15">
        <v>75</v>
      </c>
      <c r="B235" s="15">
        <v>51</v>
      </c>
      <c r="C235" s="15">
        <v>0.51670000000000005</v>
      </c>
    </row>
    <row r="236" spans="1:3" x14ac:dyDescent="0.3">
      <c r="A236" s="15">
        <v>75</v>
      </c>
      <c r="B236" s="15">
        <v>52</v>
      </c>
      <c r="C236" s="15">
        <v>0.50170000000000003</v>
      </c>
    </row>
    <row r="237" spans="1:3" x14ac:dyDescent="0.3">
      <c r="A237" s="15">
        <v>75</v>
      </c>
      <c r="B237" s="15">
        <v>53</v>
      </c>
      <c r="C237" s="15">
        <v>0.4854</v>
      </c>
    </row>
    <row r="238" spans="1:3" x14ac:dyDescent="0.3">
      <c r="A238" s="15">
        <v>75</v>
      </c>
      <c r="B238" s="15">
        <v>54</v>
      </c>
      <c r="C238" s="15">
        <v>0.4708</v>
      </c>
    </row>
    <row r="239" spans="1:3" x14ac:dyDescent="0.3">
      <c r="A239" s="15">
        <v>75</v>
      </c>
      <c r="B239" s="15">
        <v>55</v>
      </c>
      <c r="C239" s="15">
        <v>0.45569999999999999</v>
      </c>
    </row>
    <row r="240" spans="1:3" x14ac:dyDescent="0.3">
      <c r="A240" s="15">
        <v>75</v>
      </c>
      <c r="B240" s="15">
        <v>56</v>
      </c>
      <c r="C240" s="15">
        <v>0.44030000000000002</v>
      </c>
    </row>
    <row r="241" spans="1:3" x14ac:dyDescent="0.3">
      <c r="A241" s="15">
        <v>75</v>
      </c>
      <c r="B241" s="15">
        <v>57</v>
      </c>
      <c r="C241" s="15">
        <v>0.42549999999999999</v>
      </c>
    </row>
    <row r="242" spans="1:3" x14ac:dyDescent="0.3">
      <c r="A242" s="15">
        <v>75</v>
      </c>
      <c r="B242" s="15">
        <v>58</v>
      </c>
      <c r="C242" s="15">
        <v>0.41239999999999999</v>
      </c>
    </row>
    <row r="243" spans="1:3" x14ac:dyDescent="0.3">
      <c r="A243" s="15">
        <v>75</v>
      </c>
      <c r="B243" s="15">
        <v>59</v>
      </c>
      <c r="C243" s="15">
        <v>0.39760000000000001</v>
      </c>
    </row>
    <row r="244" spans="1:3" x14ac:dyDescent="0.3">
      <c r="A244" s="15">
        <v>75</v>
      </c>
      <c r="B244" s="15">
        <v>60</v>
      </c>
      <c r="C244" s="15">
        <v>0.38529999999999998</v>
      </c>
    </row>
    <row r="245" spans="1:3" x14ac:dyDescent="0.3">
      <c r="A245" s="15">
        <v>75</v>
      </c>
      <c r="B245" s="15">
        <v>61</v>
      </c>
      <c r="C245" s="15">
        <v>0.37280000000000002</v>
      </c>
    </row>
    <row r="246" spans="1:3" x14ac:dyDescent="0.3">
      <c r="A246" s="15">
        <v>75</v>
      </c>
      <c r="B246" s="15">
        <v>62</v>
      </c>
      <c r="C246" s="15">
        <v>0.35899999999999999</v>
      </c>
    </row>
    <row r="247" spans="1:3" x14ac:dyDescent="0.3">
      <c r="A247" s="15">
        <v>75</v>
      </c>
      <c r="B247" s="15">
        <v>63</v>
      </c>
      <c r="C247" s="15">
        <v>0.34649999999999997</v>
      </c>
    </row>
    <row r="248" spans="1:3" x14ac:dyDescent="0.3">
      <c r="A248" s="15">
        <v>75</v>
      </c>
      <c r="B248" s="15">
        <v>64</v>
      </c>
      <c r="C248" s="15">
        <v>0.33450000000000002</v>
      </c>
    </row>
    <row r="249" spans="1:3" x14ac:dyDescent="0.3">
      <c r="A249" s="15">
        <v>75</v>
      </c>
      <c r="B249" s="15">
        <v>65</v>
      </c>
      <c r="C249" s="15">
        <v>0.32350000000000001</v>
      </c>
    </row>
    <row r="250" spans="1:3" x14ac:dyDescent="0.3">
      <c r="A250" s="15">
        <v>75</v>
      </c>
      <c r="B250" s="15">
        <v>66</v>
      </c>
      <c r="C250" s="15">
        <v>0.31240000000000001</v>
      </c>
    </row>
    <row r="251" spans="1:3" x14ac:dyDescent="0.3">
      <c r="A251" s="15">
        <v>75</v>
      </c>
      <c r="B251" s="15">
        <v>67</v>
      </c>
      <c r="C251" s="15">
        <v>0.3024</v>
      </c>
    </row>
    <row r="252" spans="1:3" x14ac:dyDescent="0.3">
      <c r="A252" s="15">
        <v>75</v>
      </c>
      <c r="B252" s="15">
        <v>68</v>
      </c>
      <c r="C252" s="15">
        <v>0.29289999999999999</v>
      </c>
    </row>
    <row r="253" spans="1:3" x14ac:dyDescent="0.3">
      <c r="A253" s="15">
        <v>75</v>
      </c>
      <c r="B253" s="15">
        <v>69</v>
      </c>
      <c r="C253" s="15">
        <v>0.28420000000000001</v>
      </c>
    </row>
    <row r="254" spans="1:3" x14ac:dyDescent="0.3">
      <c r="A254" s="15">
        <v>75</v>
      </c>
      <c r="B254" s="15">
        <v>70</v>
      </c>
      <c r="C254" s="15">
        <v>0.27789999999999998</v>
      </c>
    </row>
    <row r="255" spans="1:3" x14ac:dyDescent="0.3">
      <c r="A255" s="15">
        <v>75</v>
      </c>
      <c r="B255" s="15">
        <v>71</v>
      </c>
      <c r="C255" s="15">
        <v>0.27</v>
      </c>
    </row>
    <row r="256" spans="1:3" x14ac:dyDescent="0.3">
      <c r="A256" s="15">
        <v>75</v>
      </c>
      <c r="B256" s="15">
        <v>72</v>
      </c>
      <c r="C256" s="15">
        <v>0.26240000000000002</v>
      </c>
    </row>
    <row r="257" spans="1:3" x14ac:dyDescent="0.3">
      <c r="A257" s="15">
        <v>75</v>
      </c>
      <c r="B257" s="15">
        <v>73</v>
      </c>
      <c r="C257" s="15">
        <v>0.2596</v>
      </c>
    </row>
    <row r="258" spans="1:3" x14ac:dyDescent="0.3">
      <c r="A258" s="15">
        <v>75</v>
      </c>
      <c r="B258" s="15">
        <v>74</v>
      </c>
      <c r="C258" s="15">
        <v>0.25</v>
      </c>
    </row>
    <row r="259" spans="1:3" x14ac:dyDescent="0.3">
      <c r="A259" s="15">
        <v>75</v>
      </c>
      <c r="B259" s="15">
        <v>75</v>
      </c>
      <c r="C259" s="15">
        <v>0.25</v>
      </c>
    </row>
    <row r="260" spans="1:3" x14ac:dyDescent="0.3">
      <c r="A260" s="15">
        <v>75</v>
      </c>
      <c r="B260" s="15">
        <v>76</v>
      </c>
      <c r="C260" s="15">
        <v>0.249</v>
      </c>
    </row>
    <row r="261" spans="1:3" x14ac:dyDescent="0.3">
      <c r="A261" s="15">
        <v>75</v>
      </c>
      <c r="B261" s="15">
        <v>77</v>
      </c>
      <c r="C261" s="15">
        <v>0.2404</v>
      </c>
    </row>
    <row r="262" spans="1:3" x14ac:dyDescent="0.3">
      <c r="A262" s="15">
        <v>75</v>
      </c>
      <c r="B262" s="15">
        <v>78</v>
      </c>
      <c r="C262" s="15">
        <v>0.2404</v>
      </c>
    </row>
    <row r="263" spans="1:3" x14ac:dyDescent="0.3">
      <c r="A263" s="15">
        <v>75</v>
      </c>
      <c r="B263" s="15">
        <v>79</v>
      </c>
      <c r="C263" s="15">
        <v>0.2452</v>
      </c>
    </row>
    <row r="264" spans="1:3" x14ac:dyDescent="0.3">
      <c r="A264" s="15">
        <v>75</v>
      </c>
      <c r="B264" s="15">
        <v>80</v>
      </c>
      <c r="C264" s="15">
        <v>0.25</v>
      </c>
    </row>
    <row r="265" spans="1:3" x14ac:dyDescent="0.3">
      <c r="A265" s="15">
        <v>75</v>
      </c>
      <c r="B265" s="15">
        <v>81</v>
      </c>
      <c r="C265" s="15">
        <v>0.25</v>
      </c>
    </row>
    <row r="266" spans="1:3" x14ac:dyDescent="0.3">
      <c r="A266" s="15">
        <v>75</v>
      </c>
      <c r="B266" s="15">
        <v>82</v>
      </c>
      <c r="C266" s="15">
        <v>0.25729999999999997</v>
      </c>
    </row>
    <row r="267" spans="1:3" x14ac:dyDescent="0.3">
      <c r="A267" s="15">
        <v>75</v>
      </c>
      <c r="B267" s="15">
        <v>83</v>
      </c>
      <c r="C267" s="15">
        <v>0.26379999999999998</v>
      </c>
    </row>
    <row r="268" spans="1:3" x14ac:dyDescent="0.3">
      <c r="A268" s="15">
        <v>75</v>
      </c>
      <c r="B268" s="15">
        <v>84</v>
      </c>
      <c r="C268" s="15">
        <v>0.27189999999999998</v>
      </c>
    </row>
    <row r="269" spans="1:3" x14ac:dyDescent="0.3">
      <c r="A269" s="15">
        <v>75</v>
      </c>
      <c r="B269" s="15">
        <v>85</v>
      </c>
      <c r="C269" s="15">
        <v>0.28339999999999999</v>
      </c>
    </row>
    <row r="270" spans="1:3" x14ac:dyDescent="0.3">
      <c r="A270" s="15">
        <v>75</v>
      </c>
      <c r="B270" s="15">
        <v>86</v>
      </c>
      <c r="C270" s="15">
        <v>0.29520000000000002</v>
      </c>
    </row>
    <row r="271" spans="1:3" x14ac:dyDescent="0.3">
      <c r="A271" s="15">
        <v>75</v>
      </c>
      <c r="B271" s="15">
        <v>87</v>
      </c>
      <c r="C271" s="15">
        <v>0.31090000000000001</v>
      </c>
    </row>
    <row r="272" spans="1:3" x14ac:dyDescent="0.3">
      <c r="A272" s="15">
        <v>75</v>
      </c>
      <c r="B272" s="15">
        <v>88</v>
      </c>
      <c r="C272" s="15">
        <v>0.3276</v>
      </c>
    </row>
    <row r="273" spans="1:3" x14ac:dyDescent="0.3">
      <c r="A273" s="15">
        <v>75</v>
      </c>
      <c r="B273" s="15">
        <v>89</v>
      </c>
      <c r="C273" s="15">
        <v>0.34720000000000001</v>
      </c>
    </row>
    <row r="274" spans="1:3" x14ac:dyDescent="0.3">
      <c r="A274" s="15">
        <v>75</v>
      </c>
      <c r="B274" s="15">
        <v>90</v>
      </c>
      <c r="C274" s="15">
        <v>0.36330000000000001</v>
      </c>
    </row>
    <row r="275" spans="1:3" x14ac:dyDescent="0.3">
      <c r="A275" s="15">
        <v>76</v>
      </c>
      <c r="B275" s="15">
        <v>0</v>
      </c>
      <c r="C275" s="15">
        <v>1.7575000000000001</v>
      </c>
    </row>
    <row r="276" spans="1:3" x14ac:dyDescent="0.3">
      <c r="A276" s="15">
        <v>76</v>
      </c>
      <c r="B276" s="15">
        <v>1</v>
      </c>
      <c r="C276" s="15">
        <v>1.7217</v>
      </c>
    </row>
    <row r="277" spans="1:3" x14ac:dyDescent="0.3">
      <c r="A277" s="15">
        <v>76</v>
      </c>
      <c r="B277" s="15">
        <v>2</v>
      </c>
      <c r="C277" s="15">
        <v>1.6769000000000001</v>
      </c>
    </row>
    <row r="278" spans="1:3" x14ac:dyDescent="0.3">
      <c r="A278" s="15">
        <v>76</v>
      </c>
      <c r="B278" s="15">
        <v>3</v>
      </c>
      <c r="C278" s="15">
        <v>1.6329</v>
      </c>
    </row>
    <row r="279" spans="1:3" x14ac:dyDescent="0.3">
      <c r="A279" s="15">
        <v>76</v>
      </c>
      <c r="B279" s="15">
        <v>4</v>
      </c>
      <c r="C279" s="15">
        <v>1.591</v>
      </c>
    </row>
    <row r="280" spans="1:3" x14ac:dyDescent="0.3">
      <c r="A280" s="15">
        <v>76</v>
      </c>
      <c r="B280" s="15">
        <v>5</v>
      </c>
      <c r="C280" s="15">
        <v>1.5502</v>
      </c>
    </row>
    <row r="281" spans="1:3" x14ac:dyDescent="0.3">
      <c r="A281" s="15">
        <v>76</v>
      </c>
      <c r="B281" s="15">
        <v>6</v>
      </c>
      <c r="C281" s="15">
        <v>1.5109999999999999</v>
      </c>
    </row>
    <row r="282" spans="1:3" x14ac:dyDescent="0.3">
      <c r="A282" s="15">
        <v>76</v>
      </c>
      <c r="B282" s="15">
        <v>7</v>
      </c>
      <c r="C282" s="15">
        <v>1.4734</v>
      </c>
    </row>
    <row r="283" spans="1:3" x14ac:dyDescent="0.3">
      <c r="A283" s="15">
        <v>76</v>
      </c>
      <c r="B283" s="15">
        <v>8</v>
      </c>
      <c r="C283" s="15">
        <v>1.4355</v>
      </c>
    </row>
    <row r="284" spans="1:3" x14ac:dyDescent="0.3">
      <c r="A284" s="15">
        <v>76</v>
      </c>
      <c r="B284" s="15">
        <v>9</v>
      </c>
      <c r="C284" s="15">
        <v>1.4</v>
      </c>
    </row>
    <row r="285" spans="1:3" x14ac:dyDescent="0.3">
      <c r="A285" s="15">
        <v>76</v>
      </c>
      <c r="B285" s="15">
        <v>10</v>
      </c>
      <c r="C285" s="15">
        <v>1.3651</v>
      </c>
    </row>
    <row r="286" spans="1:3" x14ac:dyDescent="0.3">
      <c r="A286" s="15">
        <v>76</v>
      </c>
      <c r="B286" s="15">
        <v>11</v>
      </c>
      <c r="C286" s="15">
        <v>1.3317000000000001</v>
      </c>
    </row>
    <row r="287" spans="1:3" x14ac:dyDescent="0.3">
      <c r="A287" s="15">
        <v>76</v>
      </c>
      <c r="B287" s="15">
        <v>12</v>
      </c>
      <c r="C287" s="15">
        <v>1.2982</v>
      </c>
    </row>
    <row r="288" spans="1:3" x14ac:dyDescent="0.3">
      <c r="A288" s="15">
        <v>76</v>
      </c>
      <c r="B288" s="15">
        <v>13</v>
      </c>
      <c r="C288" s="15">
        <v>1.2666999999999999</v>
      </c>
    </row>
    <row r="289" spans="1:3" x14ac:dyDescent="0.3">
      <c r="A289" s="15">
        <v>76</v>
      </c>
      <c r="B289" s="15">
        <v>14</v>
      </c>
      <c r="C289" s="15">
        <v>1.2355</v>
      </c>
    </row>
    <row r="290" spans="1:3" x14ac:dyDescent="0.3">
      <c r="A290" s="15">
        <v>76</v>
      </c>
      <c r="B290" s="15">
        <v>15</v>
      </c>
      <c r="C290" s="15">
        <v>1.2054</v>
      </c>
    </row>
    <row r="291" spans="1:3" x14ac:dyDescent="0.3">
      <c r="A291" s="15">
        <v>76</v>
      </c>
      <c r="B291" s="15">
        <v>16</v>
      </c>
      <c r="C291" s="15">
        <v>1.1755</v>
      </c>
    </row>
    <row r="292" spans="1:3" x14ac:dyDescent="0.3">
      <c r="A292" s="15">
        <v>76</v>
      </c>
      <c r="B292" s="15">
        <v>17</v>
      </c>
      <c r="C292" s="15">
        <v>1.1464000000000001</v>
      </c>
    </row>
    <row r="293" spans="1:3" x14ac:dyDescent="0.3">
      <c r="A293" s="15">
        <v>76</v>
      </c>
      <c r="B293" s="15">
        <v>18</v>
      </c>
      <c r="C293" s="15">
        <v>1.1189</v>
      </c>
    </row>
    <row r="294" spans="1:3" x14ac:dyDescent="0.3">
      <c r="A294" s="15">
        <v>76</v>
      </c>
      <c r="B294" s="15">
        <v>19</v>
      </c>
      <c r="C294" s="15">
        <v>1.0907</v>
      </c>
    </row>
    <row r="295" spans="1:3" x14ac:dyDescent="0.3">
      <c r="A295" s="15">
        <v>76</v>
      </c>
      <c r="B295" s="15">
        <v>20</v>
      </c>
      <c r="C295" s="15">
        <v>1.0637000000000001</v>
      </c>
    </row>
    <row r="296" spans="1:3" x14ac:dyDescent="0.3">
      <c r="A296" s="15">
        <v>76</v>
      </c>
      <c r="B296" s="15">
        <v>21</v>
      </c>
      <c r="C296" s="15">
        <v>1.0384</v>
      </c>
    </row>
    <row r="297" spans="1:3" x14ac:dyDescent="0.3">
      <c r="A297" s="15">
        <v>76</v>
      </c>
      <c r="B297" s="15">
        <v>22</v>
      </c>
      <c r="C297" s="15">
        <v>1.0119</v>
      </c>
    </row>
    <row r="298" spans="1:3" x14ac:dyDescent="0.3">
      <c r="A298" s="15">
        <v>76</v>
      </c>
      <c r="B298" s="15">
        <v>23</v>
      </c>
      <c r="C298" s="15">
        <v>0.9869</v>
      </c>
    </row>
    <row r="299" spans="1:3" x14ac:dyDescent="0.3">
      <c r="A299" s="15">
        <v>76</v>
      </c>
      <c r="B299" s="15">
        <v>24</v>
      </c>
      <c r="C299" s="15">
        <v>0.9617</v>
      </c>
    </row>
    <row r="300" spans="1:3" x14ac:dyDescent="0.3">
      <c r="A300" s="15">
        <v>76</v>
      </c>
      <c r="B300" s="15">
        <v>25</v>
      </c>
      <c r="C300" s="15">
        <v>0.93830000000000002</v>
      </c>
    </row>
    <row r="301" spans="1:3" x14ac:dyDescent="0.3">
      <c r="A301" s="15">
        <v>76</v>
      </c>
      <c r="B301" s="15">
        <v>26</v>
      </c>
      <c r="C301" s="15">
        <v>0.91449999999999998</v>
      </c>
    </row>
    <row r="302" spans="1:3" x14ac:dyDescent="0.3">
      <c r="A302" s="15">
        <v>76</v>
      </c>
      <c r="B302" s="15">
        <v>27</v>
      </c>
      <c r="C302" s="15">
        <v>0.89119999999999999</v>
      </c>
    </row>
    <row r="303" spans="1:3" x14ac:dyDescent="0.3">
      <c r="A303" s="15">
        <v>76</v>
      </c>
      <c r="B303" s="15">
        <v>28</v>
      </c>
      <c r="C303" s="15">
        <v>0.86870000000000003</v>
      </c>
    </row>
    <row r="304" spans="1:3" x14ac:dyDescent="0.3">
      <c r="A304" s="15">
        <v>76</v>
      </c>
      <c r="B304" s="15">
        <v>29</v>
      </c>
      <c r="C304" s="15">
        <v>0.84619999999999995</v>
      </c>
    </row>
    <row r="305" spans="1:3" x14ac:dyDescent="0.3">
      <c r="A305" s="15">
        <v>76</v>
      </c>
      <c r="B305" s="15">
        <v>30</v>
      </c>
      <c r="C305" s="15">
        <v>0.82369999999999999</v>
      </c>
    </row>
    <row r="306" spans="1:3" x14ac:dyDescent="0.3">
      <c r="A306" s="15">
        <v>76</v>
      </c>
      <c r="B306" s="15">
        <v>31</v>
      </c>
      <c r="C306" s="15">
        <v>0.80210000000000004</v>
      </c>
    </row>
    <row r="307" spans="1:3" x14ac:dyDescent="0.3">
      <c r="A307" s="15">
        <v>76</v>
      </c>
      <c r="B307" s="15">
        <v>32</v>
      </c>
      <c r="C307" s="15">
        <v>0.78110000000000002</v>
      </c>
    </row>
    <row r="308" spans="1:3" x14ac:dyDescent="0.3">
      <c r="A308" s="15">
        <v>76</v>
      </c>
      <c r="B308" s="15">
        <v>33</v>
      </c>
      <c r="C308" s="15">
        <v>0.76080000000000003</v>
      </c>
    </row>
    <row r="309" spans="1:3" x14ac:dyDescent="0.3">
      <c r="A309" s="15">
        <v>76</v>
      </c>
      <c r="B309" s="15">
        <v>34</v>
      </c>
      <c r="C309" s="15">
        <v>0.73950000000000005</v>
      </c>
    </row>
    <row r="310" spans="1:3" x14ac:dyDescent="0.3">
      <c r="A310" s="15">
        <v>76</v>
      </c>
      <c r="B310" s="15">
        <v>35</v>
      </c>
      <c r="C310" s="15">
        <v>0.71970000000000001</v>
      </c>
    </row>
    <row r="311" spans="1:3" x14ac:dyDescent="0.3">
      <c r="A311" s="15">
        <v>76</v>
      </c>
      <c r="B311" s="15">
        <v>36</v>
      </c>
      <c r="C311" s="15">
        <v>0.69969999999999999</v>
      </c>
    </row>
    <row r="312" spans="1:3" x14ac:dyDescent="0.3">
      <c r="A312" s="15">
        <v>76</v>
      </c>
      <c r="B312" s="15">
        <v>37</v>
      </c>
      <c r="C312" s="15">
        <v>0.68</v>
      </c>
    </row>
    <row r="313" spans="1:3" x14ac:dyDescent="0.3">
      <c r="A313" s="15">
        <v>76</v>
      </c>
      <c r="B313" s="15">
        <v>38</v>
      </c>
      <c r="C313" s="15">
        <v>0.66080000000000005</v>
      </c>
    </row>
    <row r="314" spans="1:3" x14ac:dyDescent="0.3">
      <c r="A314" s="15">
        <v>76</v>
      </c>
      <c r="B314" s="15">
        <v>39</v>
      </c>
      <c r="C314" s="15">
        <v>0.64249999999999996</v>
      </c>
    </row>
    <row r="315" spans="1:3" x14ac:dyDescent="0.3">
      <c r="A315" s="15">
        <v>76</v>
      </c>
      <c r="B315" s="15">
        <v>40</v>
      </c>
      <c r="C315" s="15">
        <v>0.62419999999999998</v>
      </c>
    </row>
    <row r="316" spans="1:3" x14ac:dyDescent="0.3">
      <c r="A316" s="15">
        <v>76</v>
      </c>
      <c r="B316" s="15">
        <v>41</v>
      </c>
      <c r="C316" s="15">
        <v>0.60529999999999995</v>
      </c>
    </row>
    <row r="317" spans="1:3" x14ac:dyDescent="0.3">
      <c r="A317" s="15">
        <v>76</v>
      </c>
      <c r="B317" s="15">
        <v>42</v>
      </c>
      <c r="C317" s="15">
        <v>0.58809999999999996</v>
      </c>
    </row>
    <row r="318" spans="1:3" x14ac:dyDescent="0.3">
      <c r="A318" s="15">
        <v>76</v>
      </c>
      <c r="B318" s="15">
        <v>43</v>
      </c>
      <c r="C318" s="15">
        <v>0.56969999999999998</v>
      </c>
    </row>
    <row r="319" spans="1:3" x14ac:dyDescent="0.3">
      <c r="A319" s="15">
        <v>76</v>
      </c>
      <c r="B319" s="15">
        <v>44</v>
      </c>
      <c r="C319" s="15">
        <v>0.55279999999999996</v>
      </c>
    </row>
    <row r="320" spans="1:3" x14ac:dyDescent="0.3">
      <c r="A320" s="15">
        <v>76</v>
      </c>
      <c r="B320" s="15">
        <v>45</v>
      </c>
      <c r="C320" s="15">
        <v>0.53459999999999996</v>
      </c>
    </row>
    <row r="321" spans="1:3" x14ac:dyDescent="0.3">
      <c r="A321" s="15">
        <v>76</v>
      </c>
      <c r="B321" s="15">
        <v>46</v>
      </c>
      <c r="C321" s="15">
        <v>0.51719999999999999</v>
      </c>
    </row>
    <row r="322" spans="1:3" x14ac:dyDescent="0.3">
      <c r="A322" s="15">
        <v>76</v>
      </c>
      <c r="B322" s="15">
        <v>47</v>
      </c>
      <c r="C322" s="15">
        <v>0.50139999999999996</v>
      </c>
    </row>
    <row r="323" spans="1:3" x14ac:dyDescent="0.3">
      <c r="A323" s="15">
        <v>76</v>
      </c>
      <c r="B323" s="15">
        <v>48</v>
      </c>
      <c r="C323" s="15">
        <v>0.48499999999999999</v>
      </c>
    </row>
    <row r="324" spans="1:3" x14ac:dyDescent="0.3">
      <c r="A324" s="15">
        <v>76</v>
      </c>
      <c r="B324" s="15">
        <v>49</v>
      </c>
      <c r="C324" s="15">
        <v>0.46920000000000001</v>
      </c>
    </row>
    <row r="325" spans="1:3" x14ac:dyDescent="0.3">
      <c r="A325" s="15">
        <v>76</v>
      </c>
      <c r="B325" s="15">
        <v>50</v>
      </c>
      <c r="C325" s="15">
        <v>0.45329999999999998</v>
      </c>
    </row>
    <row r="326" spans="1:3" x14ac:dyDescent="0.3">
      <c r="A326" s="15">
        <v>76</v>
      </c>
      <c r="B326" s="15">
        <v>51</v>
      </c>
      <c r="C326" s="15">
        <v>0.43669999999999998</v>
      </c>
    </row>
    <row r="327" spans="1:3" x14ac:dyDescent="0.3">
      <c r="A327" s="15">
        <v>76</v>
      </c>
      <c r="B327" s="15">
        <v>52</v>
      </c>
      <c r="C327" s="15">
        <v>0.42359999999999998</v>
      </c>
    </row>
    <row r="328" spans="1:3" x14ac:dyDescent="0.3">
      <c r="A328" s="15">
        <v>76</v>
      </c>
      <c r="B328" s="15">
        <v>53</v>
      </c>
      <c r="C328" s="15">
        <v>0.40649999999999997</v>
      </c>
    </row>
    <row r="329" spans="1:3" x14ac:dyDescent="0.3">
      <c r="A329" s="15">
        <v>76</v>
      </c>
      <c r="B329" s="15">
        <v>54</v>
      </c>
      <c r="C329" s="15">
        <v>0.39360000000000001</v>
      </c>
    </row>
    <row r="330" spans="1:3" x14ac:dyDescent="0.3">
      <c r="A330" s="15">
        <v>76</v>
      </c>
      <c r="B330" s="15">
        <v>55</v>
      </c>
      <c r="C330" s="15">
        <v>0.37840000000000001</v>
      </c>
    </row>
    <row r="331" spans="1:3" x14ac:dyDescent="0.3">
      <c r="A331" s="15">
        <v>76</v>
      </c>
      <c r="B331" s="15">
        <v>56</v>
      </c>
      <c r="C331" s="15">
        <v>0.3649</v>
      </c>
    </row>
    <row r="332" spans="1:3" x14ac:dyDescent="0.3">
      <c r="A332" s="15">
        <v>76</v>
      </c>
      <c r="B332" s="15">
        <v>57</v>
      </c>
      <c r="C332" s="15">
        <v>0.3513</v>
      </c>
    </row>
    <row r="333" spans="1:3" x14ac:dyDescent="0.3">
      <c r="A333" s="15">
        <v>76</v>
      </c>
      <c r="B333" s="15">
        <v>58</v>
      </c>
      <c r="C333" s="15">
        <v>0.33729999999999999</v>
      </c>
    </row>
    <row r="334" spans="1:3" x14ac:dyDescent="0.3">
      <c r="A334" s="15">
        <v>76</v>
      </c>
      <c r="B334" s="15">
        <v>59</v>
      </c>
      <c r="C334" s="15">
        <v>0.32500000000000001</v>
      </c>
    </row>
    <row r="335" spans="1:3" x14ac:dyDescent="0.3">
      <c r="A335" s="15">
        <v>76</v>
      </c>
      <c r="B335" s="15">
        <v>60</v>
      </c>
      <c r="C335" s="15">
        <v>0.31369999999999998</v>
      </c>
    </row>
    <row r="336" spans="1:3" x14ac:dyDescent="0.3">
      <c r="A336" s="15">
        <v>76</v>
      </c>
      <c r="B336" s="15">
        <v>61</v>
      </c>
      <c r="C336" s="15">
        <v>0.30130000000000001</v>
      </c>
    </row>
    <row r="337" spans="1:3" x14ac:dyDescent="0.3">
      <c r="A337" s="15">
        <v>76</v>
      </c>
      <c r="B337" s="15">
        <v>62</v>
      </c>
      <c r="C337" s="15">
        <v>0.28870000000000001</v>
      </c>
    </row>
    <row r="338" spans="1:3" x14ac:dyDescent="0.3">
      <c r="A338" s="15">
        <v>76</v>
      </c>
      <c r="B338" s="15">
        <v>63</v>
      </c>
      <c r="C338" s="15">
        <v>0.2772</v>
      </c>
    </row>
    <row r="339" spans="1:3" x14ac:dyDescent="0.3">
      <c r="A339" s="15">
        <v>76</v>
      </c>
      <c r="B339" s="15">
        <v>64</v>
      </c>
      <c r="C339" s="15">
        <v>0.26569999999999999</v>
      </c>
    </row>
    <row r="340" spans="1:3" x14ac:dyDescent="0.3">
      <c r="A340" s="15">
        <v>76</v>
      </c>
      <c r="B340" s="15">
        <v>65</v>
      </c>
      <c r="C340" s="15">
        <v>0.2555</v>
      </c>
    </row>
    <row r="341" spans="1:3" x14ac:dyDescent="0.3">
      <c r="A341" s="15">
        <v>76</v>
      </c>
      <c r="B341" s="15">
        <v>66</v>
      </c>
      <c r="C341" s="15">
        <v>0.24560000000000001</v>
      </c>
    </row>
    <row r="342" spans="1:3" x14ac:dyDescent="0.3">
      <c r="A342" s="15">
        <v>76</v>
      </c>
      <c r="B342" s="15">
        <v>67</v>
      </c>
      <c r="C342" s="15">
        <v>0.23599999999999999</v>
      </c>
    </row>
    <row r="343" spans="1:3" x14ac:dyDescent="0.3">
      <c r="A343" s="15">
        <v>76</v>
      </c>
      <c r="B343" s="15">
        <v>68</v>
      </c>
      <c r="C343" s="15">
        <v>0.22739999999999999</v>
      </c>
    </row>
    <row r="344" spans="1:3" x14ac:dyDescent="0.3">
      <c r="A344" s="15">
        <v>76</v>
      </c>
      <c r="B344" s="15">
        <v>69</v>
      </c>
      <c r="C344" s="15">
        <v>0.2198</v>
      </c>
    </row>
    <row r="345" spans="1:3" x14ac:dyDescent="0.3">
      <c r="A345" s="15">
        <v>76</v>
      </c>
      <c r="B345" s="15">
        <v>70</v>
      </c>
      <c r="C345" s="15">
        <v>0.21049999999999999</v>
      </c>
    </row>
    <row r="346" spans="1:3" x14ac:dyDescent="0.3">
      <c r="A346" s="15">
        <v>76</v>
      </c>
      <c r="B346" s="15">
        <v>71</v>
      </c>
      <c r="C346" s="15">
        <v>0.20380000000000001</v>
      </c>
    </row>
    <row r="347" spans="1:3" x14ac:dyDescent="0.3">
      <c r="A347" s="15">
        <v>76</v>
      </c>
      <c r="B347" s="15">
        <v>72</v>
      </c>
      <c r="C347" s="15">
        <v>0.2</v>
      </c>
    </row>
    <row r="348" spans="1:3" x14ac:dyDescent="0.3">
      <c r="A348" s="15">
        <v>76</v>
      </c>
      <c r="B348" s="15">
        <v>73</v>
      </c>
      <c r="C348" s="15">
        <v>0.19109999999999999</v>
      </c>
    </row>
    <row r="349" spans="1:3" x14ac:dyDescent="0.3">
      <c r="A349" s="15">
        <v>76</v>
      </c>
      <c r="B349" s="15">
        <v>74</v>
      </c>
      <c r="C349" s="15">
        <v>0.19</v>
      </c>
    </row>
    <row r="350" spans="1:3" x14ac:dyDescent="0.3">
      <c r="A350" s="15">
        <v>76</v>
      </c>
      <c r="B350" s="15">
        <v>75</v>
      </c>
      <c r="C350" s="15">
        <v>0.18459999999999999</v>
      </c>
    </row>
    <row r="351" spans="1:3" x14ac:dyDescent="0.3">
      <c r="A351" s="15">
        <v>76</v>
      </c>
      <c r="B351" s="15">
        <v>76</v>
      </c>
      <c r="C351" s="15">
        <v>0.18</v>
      </c>
    </row>
    <row r="352" spans="1:3" x14ac:dyDescent="0.3">
      <c r="A352" s="15">
        <v>76</v>
      </c>
      <c r="B352" s="15">
        <v>77</v>
      </c>
      <c r="C352" s="15">
        <v>0.18</v>
      </c>
    </row>
    <row r="353" spans="1:3" x14ac:dyDescent="0.3">
      <c r="A353" s="15">
        <v>76</v>
      </c>
      <c r="B353" s="15">
        <v>78</v>
      </c>
      <c r="C353" s="15">
        <v>0.18</v>
      </c>
    </row>
    <row r="354" spans="1:3" x14ac:dyDescent="0.3">
      <c r="A354" s="15">
        <v>76</v>
      </c>
      <c r="B354" s="15">
        <v>79</v>
      </c>
      <c r="C354" s="15">
        <v>0.18</v>
      </c>
    </row>
    <row r="355" spans="1:3" x14ac:dyDescent="0.3">
      <c r="A355" s="15">
        <v>76</v>
      </c>
      <c r="B355" s="15">
        <v>80</v>
      </c>
      <c r="C355" s="15">
        <v>0.1855</v>
      </c>
    </row>
    <row r="356" spans="1:3" x14ac:dyDescent="0.3">
      <c r="A356" s="15">
        <v>76</v>
      </c>
      <c r="B356" s="15">
        <v>81</v>
      </c>
      <c r="C356" s="15">
        <v>0.19</v>
      </c>
    </row>
    <row r="357" spans="1:3" x14ac:dyDescent="0.3">
      <c r="A357" s="15">
        <v>76</v>
      </c>
      <c r="B357" s="15">
        <v>82</v>
      </c>
      <c r="C357" s="15">
        <v>0.193</v>
      </c>
    </row>
    <row r="358" spans="1:3" x14ac:dyDescent="0.3">
      <c r="A358" s="15">
        <v>76</v>
      </c>
      <c r="B358" s="15">
        <v>83</v>
      </c>
      <c r="C358" s="15">
        <v>0.2</v>
      </c>
    </row>
    <row r="359" spans="1:3" x14ac:dyDescent="0.3">
      <c r="A359" s="15">
        <v>76</v>
      </c>
      <c r="B359" s="15">
        <v>84</v>
      </c>
      <c r="C359" s="15">
        <v>0.2092</v>
      </c>
    </row>
    <row r="360" spans="1:3" x14ac:dyDescent="0.3">
      <c r="A360" s="15">
        <v>76</v>
      </c>
      <c r="B360" s="15">
        <v>85</v>
      </c>
      <c r="C360" s="15">
        <v>0.2195</v>
      </c>
    </row>
    <row r="361" spans="1:3" x14ac:dyDescent="0.3">
      <c r="A361" s="15">
        <v>76</v>
      </c>
      <c r="B361" s="15">
        <v>86</v>
      </c>
      <c r="C361" s="15">
        <v>0.23269999999999999</v>
      </c>
    </row>
    <row r="362" spans="1:3" x14ac:dyDescent="0.3">
      <c r="A362" s="15">
        <v>76</v>
      </c>
      <c r="B362" s="15">
        <v>87</v>
      </c>
      <c r="C362" s="15">
        <v>0.246</v>
      </c>
    </row>
    <row r="363" spans="1:3" x14ac:dyDescent="0.3">
      <c r="A363" s="15">
        <v>76</v>
      </c>
      <c r="B363" s="15">
        <v>88</v>
      </c>
      <c r="C363" s="15">
        <v>0.26329999999999998</v>
      </c>
    </row>
    <row r="364" spans="1:3" x14ac:dyDescent="0.3">
      <c r="A364" s="15">
        <v>76</v>
      </c>
      <c r="B364" s="15">
        <v>89</v>
      </c>
      <c r="C364" s="15">
        <v>0.28189999999999998</v>
      </c>
    </row>
    <row r="365" spans="1:3" x14ac:dyDescent="0.3">
      <c r="A365" s="15">
        <v>76</v>
      </c>
      <c r="B365" s="15">
        <v>90</v>
      </c>
      <c r="C365" s="15">
        <v>0.29780000000000001</v>
      </c>
    </row>
    <row r="366" spans="1:3" x14ac:dyDescent="0.3">
      <c r="A366" s="15">
        <v>77</v>
      </c>
      <c r="B366" s="15">
        <v>0</v>
      </c>
      <c r="C366" s="15">
        <v>1.6525000000000001</v>
      </c>
    </row>
    <row r="367" spans="1:3" x14ac:dyDescent="0.3">
      <c r="A367" s="15">
        <v>77</v>
      </c>
      <c r="B367" s="15">
        <v>1</v>
      </c>
      <c r="C367" s="15">
        <v>1.619</v>
      </c>
    </row>
    <row r="368" spans="1:3" x14ac:dyDescent="0.3">
      <c r="A368" s="15">
        <v>77</v>
      </c>
      <c r="B368" s="15">
        <v>2</v>
      </c>
      <c r="C368" s="15">
        <v>1.5746</v>
      </c>
    </row>
    <row r="369" spans="1:3" x14ac:dyDescent="0.3">
      <c r="A369" s="15">
        <v>77</v>
      </c>
      <c r="B369" s="15">
        <v>3</v>
      </c>
      <c r="C369" s="15">
        <v>1.5323</v>
      </c>
    </row>
    <row r="370" spans="1:3" x14ac:dyDescent="0.3">
      <c r="A370" s="15">
        <v>77</v>
      </c>
      <c r="B370" s="15">
        <v>4</v>
      </c>
      <c r="C370" s="15">
        <v>1.4918</v>
      </c>
    </row>
    <row r="371" spans="1:3" x14ac:dyDescent="0.3">
      <c r="A371" s="15">
        <v>77</v>
      </c>
      <c r="B371" s="15">
        <v>5</v>
      </c>
      <c r="C371" s="15">
        <v>1.4530000000000001</v>
      </c>
    </row>
    <row r="372" spans="1:3" x14ac:dyDescent="0.3">
      <c r="A372" s="15">
        <v>77</v>
      </c>
      <c r="B372" s="15">
        <v>6</v>
      </c>
      <c r="C372" s="15">
        <v>1.4147000000000001</v>
      </c>
    </row>
    <row r="373" spans="1:3" x14ac:dyDescent="0.3">
      <c r="A373" s="15">
        <v>77</v>
      </c>
      <c r="B373" s="15">
        <v>7</v>
      </c>
      <c r="C373" s="15">
        <v>1.3775999999999999</v>
      </c>
    </row>
    <row r="374" spans="1:3" x14ac:dyDescent="0.3">
      <c r="A374" s="15">
        <v>77</v>
      </c>
      <c r="B374" s="15">
        <v>8</v>
      </c>
      <c r="C374" s="15">
        <v>1.3421000000000001</v>
      </c>
    </row>
    <row r="375" spans="1:3" x14ac:dyDescent="0.3">
      <c r="A375" s="15">
        <v>77</v>
      </c>
      <c r="B375" s="15">
        <v>9</v>
      </c>
      <c r="C375" s="15">
        <v>1.3069</v>
      </c>
    </row>
    <row r="376" spans="1:3" x14ac:dyDescent="0.3">
      <c r="A376" s="15">
        <v>77</v>
      </c>
      <c r="B376" s="15">
        <v>10</v>
      </c>
      <c r="C376" s="15">
        <v>1.2738</v>
      </c>
    </row>
    <row r="377" spans="1:3" x14ac:dyDescent="0.3">
      <c r="A377" s="15">
        <v>77</v>
      </c>
      <c r="B377" s="15">
        <v>11</v>
      </c>
      <c r="C377" s="15">
        <v>1.2419</v>
      </c>
    </row>
    <row r="378" spans="1:3" x14ac:dyDescent="0.3">
      <c r="A378" s="15">
        <v>77</v>
      </c>
      <c r="B378" s="15">
        <v>12</v>
      </c>
      <c r="C378" s="15">
        <v>1.2096</v>
      </c>
    </row>
    <row r="379" spans="1:3" x14ac:dyDescent="0.3">
      <c r="A379" s="15">
        <v>77</v>
      </c>
      <c r="B379" s="15">
        <v>13</v>
      </c>
      <c r="C379" s="15">
        <v>1.1792</v>
      </c>
    </row>
    <row r="380" spans="1:3" x14ac:dyDescent="0.3">
      <c r="A380" s="15">
        <v>77</v>
      </c>
      <c r="B380" s="15">
        <v>14</v>
      </c>
      <c r="C380" s="15">
        <v>1.1492</v>
      </c>
    </row>
    <row r="381" spans="1:3" x14ac:dyDescent="0.3">
      <c r="A381" s="15">
        <v>77</v>
      </c>
      <c r="B381" s="15">
        <v>15</v>
      </c>
      <c r="C381" s="15">
        <v>1.1202000000000001</v>
      </c>
    </row>
    <row r="382" spans="1:3" x14ac:dyDescent="0.3">
      <c r="A382" s="15">
        <v>77</v>
      </c>
      <c r="B382" s="15">
        <v>16</v>
      </c>
      <c r="C382" s="15">
        <v>1.0914999999999999</v>
      </c>
    </row>
    <row r="383" spans="1:3" x14ac:dyDescent="0.3">
      <c r="A383" s="15">
        <v>77</v>
      </c>
      <c r="B383" s="15">
        <v>17</v>
      </c>
      <c r="C383" s="15">
        <v>1.0636000000000001</v>
      </c>
    </row>
    <row r="384" spans="1:3" x14ac:dyDescent="0.3">
      <c r="A384" s="15">
        <v>77</v>
      </c>
      <c r="B384" s="15">
        <v>18</v>
      </c>
      <c r="C384" s="15">
        <v>1.0368999999999999</v>
      </c>
    </row>
    <row r="385" spans="1:3" x14ac:dyDescent="0.3">
      <c r="A385" s="15">
        <v>77</v>
      </c>
      <c r="B385" s="15">
        <v>19</v>
      </c>
      <c r="C385" s="15">
        <v>1.0102</v>
      </c>
    </row>
    <row r="386" spans="1:3" x14ac:dyDescent="0.3">
      <c r="A386" s="15">
        <v>77</v>
      </c>
      <c r="B386" s="15">
        <v>20</v>
      </c>
      <c r="C386" s="15">
        <v>0.98370000000000002</v>
      </c>
    </row>
    <row r="387" spans="1:3" x14ac:dyDescent="0.3">
      <c r="A387" s="15">
        <v>77</v>
      </c>
      <c r="B387" s="15">
        <v>21</v>
      </c>
      <c r="C387" s="15">
        <v>0.95909999999999995</v>
      </c>
    </row>
    <row r="388" spans="1:3" x14ac:dyDescent="0.3">
      <c r="A388" s="15">
        <v>77</v>
      </c>
      <c r="B388" s="15">
        <v>22</v>
      </c>
      <c r="C388" s="15">
        <v>0.93400000000000005</v>
      </c>
    </row>
    <row r="389" spans="1:3" x14ac:dyDescent="0.3">
      <c r="A389" s="15">
        <v>77</v>
      </c>
      <c r="B389" s="15">
        <v>23</v>
      </c>
      <c r="C389" s="15">
        <v>0.90980000000000005</v>
      </c>
    </row>
    <row r="390" spans="1:3" x14ac:dyDescent="0.3">
      <c r="A390" s="15">
        <v>77</v>
      </c>
      <c r="B390" s="15">
        <v>24</v>
      </c>
      <c r="C390" s="15">
        <v>0.88680000000000003</v>
      </c>
    </row>
    <row r="391" spans="1:3" x14ac:dyDescent="0.3">
      <c r="A391" s="15">
        <v>77</v>
      </c>
      <c r="B391" s="15">
        <v>25</v>
      </c>
      <c r="C391" s="15">
        <v>0.86280000000000001</v>
      </c>
    </row>
    <row r="392" spans="1:3" x14ac:dyDescent="0.3">
      <c r="A392" s="15">
        <v>77</v>
      </c>
      <c r="B392" s="15">
        <v>26</v>
      </c>
      <c r="C392" s="15">
        <v>0.84030000000000005</v>
      </c>
    </row>
    <row r="393" spans="1:3" x14ac:dyDescent="0.3">
      <c r="A393" s="15">
        <v>77</v>
      </c>
      <c r="B393" s="15">
        <v>27</v>
      </c>
      <c r="C393" s="15">
        <v>0.81799999999999995</v>
      </c>
    </row>
    <row r="394" spans="1:3" x14ac:dyDescent="0.3">
      <c r="A394" s="15">
        <v>77</v>
      </c>
      <c r="B394" s="15">
        <v>28</v>
      </c>
      <c r="C394" s="15">
        <v>0.7964</v>
      </c>
    </row>
    <row r="395" spans="1:3" x14ac:dyDescent="0.3">
      <c r="A395" s="15">
        <v>77</v>
      </c>
      <c r="B395" s="15">
        <v>29</v>
      </c>
      <c r="C395" s="15">
        <v>0.77410000000000001</v>
      </c>
    </row>
    <row r="396" spans="1:3" x14ac:dyDescent="0.3">
      <c r="A396" s="15">
        <v>77</v>
      </c>
      <c r="B396" s="15">
        <v>30</v>
      </c>
      <c r="C396" s="15">
        <v>0.75370000000000004</v>
      </c>
    </row>
    <row r="397" spans="1:3" x14ac:dyDescent="0.3">
      <c r="A397" s="15">
        <v>77</v>
      </c>
      <c r="B397" s="15">
        <v>31</v>
      </c>
      <c r="C397" s="15">
        <v>0.73319999999999996</v>
      </c>
    </row>
    <row r="398" spans="1:3" x14ac:dyDescent="0.3">
      <c r="A398" s="15">
        <v>77</v>
      </c>
      <c r="B398" s="15">
        <v>32</v>
      </c>
      <c r="C398" s="15">
        <v>0.7127</v>
      </c>
    </row>
    <row r="399" spans="1:3" x14ac:dyDescent="0.3">
      <c r="A399" s="15">
        <v>77</v>
      </c>
      <c r="B399" s="15">
        <v>33</v>
      </c>
      <c r="C399" s="15">
        <v>0.69240000000000002</v>
      </c>
    </row>
    <row r="400" spans="1:3" x14ac:dyDescent="0.3">
      <c r="A400" s="15">
        <v>77</v>
      </c>
      <c r="B400" s="15">
        <v>34</v>
      </c>
      <c r="C400" s="15">
        <v>0.67190000000000005</v>
      </c>
    </row>
    <row r="401" spans="1:3" x14ac:dyDescent="0.3">
      <c r="A401" s="15">
        <v>77</v>
      </c>
      <c r="B401" s="15">
        <v>35</v>
      </c>
      <c r="C401" s="15">
        <v>0.6532</v>
      </c>
    </row>
    <row r="402" spans="1:3" x14ac:dyDescent="0.3">
      <c r="A402" s="15">
        <v>77</v>
      </c>
      <c r="B402" s="15">
        <v>36</v>
      </c>
      <c r="C402" s="15">
        <v>0.63419999999999999</v>
      </c>
    </row>
    <row r="403" spans="1:3" x14ac:dyDescent="0.3">
      <c r="A403" s="15">
        <v>77</v>
      </c>
      <c r="B403" s="15">
        <v>37</v>
      </c>
      <c r="C403" s="15">
        <v>0.6149</v>
      </c>
    </row>
    <row r="404" spans="1:3" x14ac:dyDescent="0.3">
      <c r="A404" s="15">
        <v>77</v>
      </c>
      <c r="B404" s="15">
        <v>38</v>
      </c>
      <c r="C404" s="15">
        <v>0.59609999999999996</v>
      </c>
    </row>
    <row r="405" spans="1:3" x14ac:dyDescent="0.3">
      <c r="A405" s="15">
        <v>77</v>
      </c>
      <c r="B405" s="15">
        <v>39</v>
      </c>
      <c r="C405" s="15">
        <v>0.57830000000000004</v>
      </c>
    </row>
    <row r="406" spans="1:3" x14ac:dyDescent="0.3">
      <c r="A406" s="15">
        <v>77</v>
      </c>
      <c r="B406" s="15">
        <v>40</v>
      </c>
      <c r="C406" s="15">
        <v>0.56140000000000001</v>
      </c>
    </row>
    <row r="407" spans="1:3" x14ac:dyDescent="0.3">
      <c r="A407" s="15">
        <v>77</v>
      </c>
      <c r="B407" s="15">
        <v>41</v>
      </c>
      <c r="C407" s="15">
        <v>0.54390000000000005</v>
      </c>
    </row>
    <row r="408" spans="1:3" x14ac:dyDescent="0.3">
      <c r="A408" s="15">
        <v>77</v>
      </c>
      <c r="B408" s="15">
        <v>42</v>
      </c>
      <c r="C408" s="15">
        <v>0.52580000000000005</v>
      </c>
    </row>
    <row r="409" spans="1:3" x14ac:dyDescent="0.3">
      <c r="A409" s="15">
        <v>77</v>
      </c>
      <c r="B409" s="15">
        <v>43</v>
      </c>
      <c r="C409" s="15">
        <v>0.50939999999999996</v>
      </c>
    </row>
    <row r="410" spans="1:3" x14ac:dyDescent="0.3">
      <c r="A410" s="15">
        <v>77</v>
      </c>
      <c r="B410" s="15">
        <v>44</v>
      </c>
      <c r="C410" s="15">
        <v>0.49309999999999998</v>
      </c>
    </row>
    <row r="411" spans="1:3" x14ac:dyDescent="0.3">
      <c r="A411" s="15">
        <v>77</v>
      </c>
      <c r="B411" s="15">
        <v>45</v>
      </c>
      <c r="C411" s="15">
        <v>0.47539999999999999</v>
      </c>
    </row>
    <row r="412" spans="1:3" x14ac:dyDescent="0.3">
      <c r="A412" s="15">
        <v>77</v>
      </c>
      <c r="B412" s="15">
        <v>46</v>
      </c>
      <c r="C412" s="15">
        <v>0.46</v>
      </c>
    </row>
    <row r="413" spans="1:3" x14ac:dyDescent="0.3">
      <c r="A413" s="15">
        <v>77</v>
      </c>
      <c r="B413" s="15">
        <v>47</v>
      </c>
      <c r="C413" s="15">
        <v>0.44419999999999998</v>
      </c>
    </row>
    <row r="414" spans="1:3" x14ac:dyDescent="0.3">
      <c r="A414" s="15">
        <v>77</v>
      </c>
      <c r="B414" s="15">
        <v>48</v>
      </c>
      <c r="C414" s="15">
        <v>0.4269</v>
      </c>
    </row>
    <row r="415" spans="1:3" x14ac:dyDescent="0.3">
      <c r="A415" s="15">
        <v>77</v>
      </c>
      <c r="B415" s="15">
        <v>49</v>
      </c>
      <c r="C415" s="15">
        <v>0.41310000000000002</v>
      </c>
    </row>
    <row r="416" spans="1:3" x14ac:dyDescent="0.3">
      <c r="A416" s="15">
        <v>77</v>
      </c>
      <c r="B416" s="15">
        <v>50</v>
      </c>
      <c r="C416" s="15">
        <v>0.3967</v>
      </c>
    </row>
    <row r="417" spans="1:3" x14ac:dyDescent="0.3">
      <c r="A417" s="15">
        <v>77</v>
      </c>
      <c r="B417" s="15">
        <v>51</v>
      </c>
      <c r="C417" s="15">
        <v>0.38329999999999997</v>
      </c>
    </row>
    <row r="418" spans="1:3" x14ac:dyDescent="0.3">
      <c r="A418" s="15">
        <v>77</v>
      </c>
      <c r="B418" s="15">
        <v>52</v>
      </c>
      <c r="C418" s="15">
        <v>0.36670000000000003</v>
      </c>
    </row>
    <row r="419" spans="1:3" x14ac:dyDescent="0.3">
      <c r="A419" s="15">
        <v>77</v>
      </c>
      <c r="B419" s="15">
        <v>53</v>
      </c>
      <c r="C419" s="15">
        <v>0.3538</v>
      </c>
    </row>
    <row r="420" spans="1:3" x14ac:dyDescent="0.3">
      <c r="A420" s="15">
        <v>77</v>
      </c>
      <c r="B420" s="15">
        <v>54</v>
      </c>
      <c r="C420" s="15">
        <v>0.33860000000000001</v>
      </c>
    </row>
    <row r="421" spans="1:3" x14ac:dyDescent="0.3">
      <c r="A421" s="15">
        <v>77</v>
      </c>
      <c r="B421" s="15">
        <v>55</v>
      </c>
      <c r="C421" s="15">
        <v>0.32569999999999999</v>
      </c>
    </row>
    <row r="422" spans="1:3" x14ac:dyDescent="0.3">
      <c r="A422" s="15">
        <v>77</v>
      </c>
      <c r="B422" s="15">
        <v>56</v>
      </c>
      <c r="C422" s="15">
        <v>0.31240000000000001</v>
      </c>
    </row>
    <row r="423" spans="1:3" x14ac:dyDescent="0.3">
      <c r="A423" s="15">
        <v>77</v>
      </c>
      <c r="B423" s="15">
        <v>57</v>
      </c>
      <c r="C423" s="15">
        <v>0.29920000000000002</v>
      </c>
    </row>
    <row r="424" spans="1:3" x14ac:dyDescent="0.3">
      <c r="A424" s="15">
        <v>77</v>
      </c>
      <c r="B424" s="15">
        <v>58</v>
      </c>
      <c r="C424" s="15">
        <v>0.28620000000000001</v>
      </c>
    </row>
    <row r="425" spans="1:3" x14ac:dyDescent="0.3">
      <c r="A425" s="15">
        <v>77</v>
      </c>
      <c r="B425" s="15">
        <v>59</v>
      </c>
      <c r="C425" s="15">
        <v>0.2742</v>
      </c>
    </row>
    <row r="426" spans="1:3" x14ac:dyDescent="0.3">
      <c r="A426" s="15">
        <v>77</v>
      </c>
      <c r="B426" s="15">
        <v>60</v>
      </c>
      <c r="C426" s="15">
        <v>0.26240000000000002</v>
      </c>
    </row>
    <row r="427" spans="1:3" x14ac:dyDescent="0.3">
      <c r="A427" s="15">
        <v>77</v>
      </c>
      <c r="B427" s="15">
        <v>61</v>
      </c>
      <c r="C427" s="15">
        <v>0.25130000000000002</v>
      </c>
    </row>
    <row r="428" spans="1:3" x14ac:dyDescent="0.3">
      <c r="A428" s="15">
        <v>77</v>
      </c>
      <c r="B428" s="15">
        <v>62</v>
      </c>
      <c r="C428" s="15">
        <v>0.23899999999999999</v>
      </c>
    </row>
    <row r="429" spans="1:3" x14ac:dyDescent="0.3">
      <c r="A429" s="15">
        <v>77</v>
      </c>
      <c r="B429" s="15">
        <v>63</v>
      </c>
      <c r="C429" s="15">
        <v>0.22800000000000001</v>
      </c>
    </row>
    <row r="430" spans="1:3" x14ac:dyDescent="0.3">
      <c r="A430" s="15">
        <v>77</v>
      </c>
      <c r="B430" s="15">
        <v>64</v>
      </c>
      <c r="C430" s="15">
        <v>0.217</v>
      </c>
    </row>
    <row r="431" spans="1:3" x14ac:dyDescent="0.3">
      <c r="A431" s="15">
        <v>77</v>
      </c>
      <c r="B431" s="15">
        <v>65</v>
      </c>
      <c r="C431" s="15">
        <v>0.20780000000000001</v>
      </c>
    </row>
    <row r="432" spans="1:3" x14ac:dyDescent="0.3">
      <c r="A432" s="15">
        <v>77</v>
      </c>
      <c r="B432" s="15">
        <v>66</v>
      </c>
      <c r="C432" s="15">
        <v>0.1983</v>
      </c>
    </row>
    <row r="433" spans="1:3" x14ac:dyDescent="0.3">
      <c r="A433" s="15">
        <v>77</v>
      </c>
      <c r="B433" s="15">
        <v>67</v>
      </c>
      <c r="C433" s="15">
        <v>0.189</v>
      </c>
    </row>
    <row r="434" spans="1:3" x14ac:dyDescent="0.3">
      <c r="A434" s="15">
        <v>77</v>
      </c>
      <c r="B434" s="15">
        <v>68</v>
      </c>
      <c r="C434" s="15">
        <v>0.18</v>
      </c>
    </row>
    <row r="435" spans="1:3" x14ac:dyDescent="0.3">
      <c r="A435" s="15">
        <v>77</v>
      </c>
      <c r="B435" s="15">
        <v>69</v>
      </c>
      <c r="C435" s="15">
        <v>0.17230000000000001</v>
      </c>
    </row>
    <row r="436" spans="1:3" x14ac:dyDescent="0.3">
      <c r="A436" s="15">
        <v>77</v>
      </c>
      <c r="B436" s="15">
        <v>70</v>
      </c>
      <c r="C436" s="15">
        <v>0.1658</v>
      </c>
    </row>
    <row r="437" spans="1:3" x14ac:dyDescent="0.3">
      <c r="A437" s="15">
        <v>77</v>
      </c>
      <c r="B437" s="15">
        <v>71</v>
      </c>
      <c r="C437" s="15">
        <v>0.16</v>
      </c>
    </row>
    <row r="438" spans="1:3" x14ac:dyDescent="0.3">
      <c r="A438" s="15">
        <v>77</v>
      </c>
      <c r="B438" s="15">
        <v>72</v>
      </c>
      <c r="C438" s="15">
        <v>0.152</v>
      </c>
    </row>
    <row r="439" spans="1:3" x14ac:dyDescent="0.3">
      <c r="A439" s="15">
        <v>77</v>
      </c>
      <c r="B439" s="15">
        <v>73</v>
      </c>
      <c r="C439" s="15">
        <v>0.15</v>
      </c>
    </row>
    <row r="440" spans="1:3" x14ac:dyDescent="0.3">
      <c r="A440" s="15">
        <v>77</v>
      </c>
      <c r="B440" s="15">
        <v>74</v>
      </c>
      <c r="C440" s="15">
        <v>0.14360000000000001</v>
      </c>
    </row>
    <row r="441" spans="1:3" x14ac:dyDescent="0.3">
      <c r="A441" s="15">
        <v>77</v>
      </c>
      <c r="B441" s="15">
        <v>75</v>
      </c>
      <c r="C441" s="15">
        <v>0.14000000000000001</v>
      </c>
    </row>
    <row r="442" spans="1:3" x14ac:dyDescent="0.3">
      <c r="A442" s="15">
        <v>77</v>
      </c>
      <c r="B442" s="15">
        <v>76</v>
      </c>
      <c r="C442" s="15">
        <v>0.14000000000000001</v>
      </c>
    </row>
    <row r="443" spans="1:3" x14ac:dyDescent="0.3">
      <c r="A443" s="15">
        <v>77</v>
      </c>
      <c r="B443" s="15">
        <v>77</v>
      </c>
      <c r="C443" s="15">
        <v>0.14000000000000001</v>
      </c>
    </row>
    <row r="444" spans="1:3" x14ac:dyDescent="0.3">
      <c r="A444" s="15">
        <v>77</v>
      </c>
      <c r="B444" s="15">
        <v>78</v>
      </c>
      <c r="C444" s="15">
        <v>0.14000000000000001</v>
      </c>
    </row>
    <row r="445" spans="1:3" x14ac:dyDescent="0.3">
      <c r="A445" s="15">
        <v>77</v>
      </c>
      <c r="B445" s="15">
        <v>79</v>
      </c>
      <c r="C445" s="15">
        <v>0.14000000000000001</v>
      </c>
    </row>
    <row r="446" spans="1:3" x14ac:dyDescent="0.3">
      <c r="A446" s="15">
        <v>77</v>
      </c>
      <c r="B446" s="15">
        <v>80</v>
      </c>
      <c r="C446" s="15">
        <v>0.14000000000000001</v>
      </c>
    </row>
    <row r="447" spans="1:3" x14ac:dyDescent="0.3">
      <c r="A447" s="15">
        <v>77</v>
      </c>
      <c r="B447" s="15">
        <v>81</v>
      </c>
      <c r="C447" s="15">
        <v>0.14549999999999999</v>
      </c>
    </row>
    <row r="448" spans="1:3" x14ac:dyDescent="0.3">
      <c r="A448" s="15">
        <v>77</v>
      </c>
      <c r="B448" s="15">
        <v>82</v>
      </c>
      <c r="C448" s="15">
        <v>0.15</v>
      </c>
    </row>
    <row r="449" spans="1:3" x14ac:dyDescent="0.3">
      <c r="A449" s="15">
        <v>77</v>
      </c>
      <c r="B449" s="15">
        <v>83</v>
      </c>
      <c r="C449" s="15">
        <v>0.1593</v>
      </c>
    </row>
    <row r="450" spans="1:3" x14ac:dyDescent="0.3">
      <c r="A450" s="15">
        <v>77</v>
      </c>
      <c r="B450" s="15">
        <v>84</v>
      </c>
      <c r="C450" s="15">
        <v>0.16539999999999999</v>
      </c>
    </row>
    <row r="451" spans="1:3" x14ac:dyDescent="0.3">
      <c r="A451" s="15">
        <v>77</v>
      </c>
      <c r="B451" s="15">
        <v>85</v>
      </c>
      <c r="C451" s="15">
        <v>0.1759</v>
      </c>
    </row>
    <row r="452" spans="1:3" x14ac:dyDescent="0.3">
      <c r="A452" s="15">
        <v>77</v>
      </c>
      <c r="B452" s="15">
        <v>86</v>
      </c>
      <c r="C452" s="15">
        <v>0.18709999999999999</v>
      </c>
    </row>
    <row r="453" spans="1:3" x14ac:dyDescent="0.3">
      <c r="A453" s="15">
        <v>77</v>
      </c>
      <c r="B453" s="15">
        <v>87</v>
      </c>
      <c r="C453" s="15">
        <v>0.20250000000000001</v>
      </c>
    </row>
    <row r="454" spans="1:3" x14ac:dyDescent="0.3">
      <c r="A454" s="15">
        <v>77</v>
      </c>
      <c r="B454" s="15">
        <v>88</v>
      </c>
      <c r="C454" s="15">
        <v>0.21729999999999999</v>
      </c>
    </row>
    <row r="455" spans="1:3" x14ac:dyDescent="0.3">
      <c r="A455" s="15">
        <v>77</v>
      </c>
      <c r="B455" s="15">
        <v>89</v>
      </c>
      <c r="C455" s="15">
        <v>0.2361</v>
      </c>
    </row>
    <row r="456" spans="1:3" x14ac:dyDescent="0.3">
      <c r="A456" s="15">
        <v>77</v>
      </c>
      <c r="B456" s="15">
        <v>90</v>
      </c>
      <c r="C456" s="15">
        <v>0.25140000000000001</v>
      </c>
    </row>
    <row r="457" spans="1:3" x14ac:dyDescent="0.3">
      <c r="A457" s="15">
        <v>78</v>
      </c>
      <c r="B457" s="15">
        <v>0</v>
      </c>
      <c r="C457" s="15">
        <v>1.5728</v>
      </c>
    </row>
    <row r="458" spans="1:3" x14ac:dyDescent="0.3">
      <c r="A458" s="15">
        <v>78</v>
      </c>
      <c r="B458" s="15">
        <v>1</v>
      </c>
      <c r="C458" s="15">
        <v>1.5401</v>
      </c>
    </row>
    <row r="459" spans="1:3" x14ac:dyDescent="0.3">
      <c r="A459" s="15">
        <v>78</v>
      </c>
      <c r="B459" s="15">
        <v>2</v>
      </c>
      <c r="C459" s="15">
        <v>1.4978</v>
      </c>
    </row>
    <row r="460" spans="1:3" x14ac:dyDescent="0.3">
      <c r="A460" s="15">
        <v>78</v>
      </c>
      <c r="B460" s="15">
        <v>3</v>
      </c>
      <c r="C460" s="15">
        <v>1.4565999999999999</v>
      </c>
    </row>
    <row r="461" spans="1:3" x14ac:dyDescent="0.3">
      <c r="A461" s="15">
        <v>78</v>
      </c>
      <c r="B461" s="15">
        <v>4</v>
      </c>
      <c r="C461" s="15">
        <v>1.4168000000000001</v>
      </c>
    </row>
    <row r="462" spans="1:3" x14ac:dyDescent="0.3">
      <c r="A462" s="15">
        <v>78</v>
      </c>
      <c r="B462" s="15">
        <v>5</v>
      </c>
      <c r="C462" s="15">
        <v>1.379</v>
      </c>
    </row>
    <row r="463" spans="1:3" x14ac:dyDescent="0.3">
      <c r="A463" s="15">
        <v>78</v>
      </c>
      <c r="B463" s="15">
        <v>6</v>
      </c>
      <c r="C463" s="15">
        <v>1.3425</v>
      </c>
    </row>
    <row r="464" spans="1:3" x14ac:dyDescent="0.3">
      <c r="A464" s="15">
        <v>78</v>
      </c>
      <c r="B464" s="15">
        <v>7</v>
      </c>
      <c r="C464" s="15">
        <v>1.3064</v>
      </c>
    </row>
    <row r="465" spans="1:3" x14ac:dyDescent="0.3">
      <c r="A465" s="15">
        <v>78</v>
      </c>
      <c r="B465" s="15">
        <v>8</v>
      </c>
      <c r="C465" s="15">
        <v>1.2725</v>
      </c>
    </row>
    <row r="466" spans="1:3" x14ac:dyDescent="0.3">
      <c r="A466" s="15">
        <v>78</v>
      </c>
      <c r="B466" s="15">
        <v>9</v>
      </c>
      <c r="C466" s="15">
        <v>1.2376</v>
      </c>
    </row>
    <row r="467" spans="1:3" x14ac:dyDescent="0.3">
      <c r="A467" s="15">
        <v>78</v>
      </c>
      <c r="B467" s="15">
        <v>10</v>
      </c>
      <c r="C467" s="15">
        <v>1.2055</v>
      </c>
    </row>
    <row r="468" spans="1:3" x14ac:dyDescent="0.3">
      <c r="A468" s="15">
        <v>78</v>
      </c>
      <c r="B468" s="15">
        <v>11</v>
      </c>
      <c r="C468" s="15">
        <v>1.1739999999999999</v>
      </c>
    </row>
    <row r="469" spans="1:3" x14ac:dyDescent="0.3">
      <c r="A469" s="15">
        <v>78</v>
      </c>
      <c r="B469" s="15">
        <v>12</v>
      </c>
      <c r="C469" s="15">
        <v>1.1435</v>
      </c>
    </row>
    <row r="470" spans="1:3" x14ac:dyDescent="0.3">
      <c r="A470" s="15">
        <v>78</v>
      </c>
      <c r="B470" s="15">
        <v>13</v>
      </c>
      <c r="C470" s="15">
        <v>1.1134999999999999</v>
      </c>
    </row>
    <row r="471" spans="1:3" x14ac:dyDescent="0.3">
      <c r="A471" s="15">
        <v>78</v>
      </c>
      <c r="B471" s="15">
        <v>14</v>
      </c>
      <c r="C471" s="15">
        <v>1.0845</v>
      </c>
    </row>
    <row r="472" spans="1:3" x14ac:dyDescent="0.3">
      <c r="A472" s="15">
        <v>78</v>
      </c>
      <c r="B472" s="15">
        <v>15</v>
      </c>
      <c r="C472" s="15">
        <v>1.056</v>
      </c>
    </row>
    <row r="473" spans="1:3" x14ac:dyDescent="0.3">
      <c r="A473" s="15">
        <v>78</v>
      </c>
      <c r="B473" s="15">
        <v>16</v>
      </c>
      <c r="C473" s="15">
        <v>1.0286999999999999</v>
      </c>
    </row>
    <row r="474" spans="1:3" x14ac:dyDescent="0.3">
      <c r="A474" s="15">
        <v>78</v>
      </c>
      <c r="B474" s="15">
        <v>17</v>
      </c>
      <c r="C474" s="15">
        <v>1.0011000000000001</v>
      </c>
    </row>
    <row r="475" spans="1:3" x14ac:dyDescent="0.3">
      <c r="A475" s="15">
        <v>78</v>
      </c>
      <c r="B475" s="15">
        <v>18</v>
      </c>
      <c r="C475" s="15">
        <v>0.97560000000000002</v>
      </c>
    </row>
    <row r="476" spans="1:3" x14ac:dyDescent="0.3">
      <c r="A476" s="15">
        <v>78</v>
      </c>
      <c r="B476" s="15">
        <v>19</v>
      </c>
      <c r="C476" s="15">
        <v>0.94979999999999998</v>
      </c>
    </row>
    <row r="477" spans="1:3" x14ac:dyDescent="0.3">
      <c r="A477" s="15">
        <v>78</v>
      </c>
      <c r="B477" s="15">
        <v>20</v>
      </c>
      <c r="C477" s="15">
        <v>0.92420000000000002</v>
      </c>
    </row>
    <row r="478" spans="1:3" x14ac:dyDescent="0.3">
      <c r="A478" s="15">
        <v>78</v>
      </c>
      <c r="B478" s="15">
        <v>21</v>
      </c>
      <c r="C478" s="15">
        <v>0.9</v>
      </c>
    </row>
    <row r="479" spans="1:3" x14ac:dyDescent="0.3">
      <c r="A479" s="15">
        <v>78</v>
      </c>
      <c r="B479" s="15">
        <v>22</v>
      </c>
      <c r="C479" s="15">
        <v>0.876</v>
      </c>
    </row>
    <row r="480" spans="1:3" x14ac:dyDescent="0.3">
      <c r="A480" s="15">
        <v>78</v>
      </c>
      <c r="B480" s="15">
        <v>23</v>
      </c>
      <c r="C480" s="15">
        <v>0.85189999999999999</v>
      </c>
    </row>
    <row r="481" spans="1:3" x14ac:dyDescent="0.3">
      <c r="A481" s="15">
        <v>78</v>
      </c>
      <c r="B481" s="15">
        <v>24</v>
      </c>
      <c r="C481" s="15">
        <v>0.82950000000000002</v>
      </c>
    </row>
    <row r="482" spans="1:3" x14ac:dyDescent="0.3">
      <c r="A482" s="15">
        <v>78</v>
      </c>
      <c r="B482" s="15">
        <v>25</v>
      </c>
      <c r="C482" s="15">
        <v>0.80720000000000003</v>
      </c>
    </row>
    <row r="483" spans="1:3" x14ac:dyDescent="0.3">
      <c r="A483" s="15">
        <v>78</v>
      </c>
      <c r="B483" s="15">
        <v>26</v>
      </c>
      <c r="C483" s="15">
        <v>0.78469999999999995</v>
      </c>
    </row>
    <row r="484" spans="1:3" x14ac:dyDescent="0.3">
      <c r="A484" s="15">
        <v>78</v>
      </c>
      <c r="B484" s="15">
        <v>27</v>
      </c>
      <c r="C484" s="15">
        <v>0.76370000000000005</v>
      </c>
    </row>
    <row r="485" spans="1:3" x14ac:dyDescent="0.3">
      <c r="A485" s="15">
        <v>78</v>
      </c>
      <c r="B485" s="15">
        <v>28</v>
      </c>
      <c r="C485" s="15">
        <v>0.74150000000000005</v>
      </c>
    </row>
    <row r="486" spans="1:3" x14ac:dyDescent="0.3">
      <c r="A486" s="15">
        <v>78</v>
      </c>
      <c r="B486" s="15">
        <v>29</v>
      </c>
      <c r="C486" s="15">
        <v>0.72130000000000005</v>
      </c>
    </row>
    <row r="487" spans="1:3" x14ac:dyDescent="0.3">
      <c r="A487" s="15">
        <v>78</v>
      </c>
      <c r="B487" s="15">
        <v>30</v>
      </c>
      <c r="C487" s="15">
        <v>0.70079999999999998</v>
      </c>
    </row>
    <row r="488" spans="1:3" x14ac:dyDescent="0.3">
      <c r="A488" s="15">
        <v>78</v>
      </c>
      <c r="B488" s="15">
        <v>31</v>
      </c>
      <c r="C488" s="15">
        <v>0.68049999999999999</v>
      </c>
    </row>
    <row r="489" spans="1:3" x14ac:dyDescent="0.3">
      <c r="A489" s="15">
        <v>78</v>
      </c>
      <c r="B489" s="15">
        <v>32</v>
      </c>
      <c r="C489" s="15">
        <v>0.66110000000000002</v>
      </c>
    </row>
    <row r="490" spans="1:3" x14ac:dyDescent="0.3">
      <c r="A490" s="15">
        <v>78</v>
      </c>
      <c r="B490" s="15">
        <v>33</v>
      </c>
      <c r="C490" s="15">
        <v>0.64129999999999998</v>
      </c>
    </row>
    <row r="491" spans="1:3" x14ac:dyDescent="0.3">
      <c r="A491" s="15">
        <v>78</v>
      </c>
      <c r="B491" s="15">
        <v>34</v>
      </c>
      <c r="C491" s="15">
        <v>0.62160000000000004</v>
      </c>
    </row>
    <row r="492" spans="1:3" x14ac:dyDescent="0.3">
      <c r="A492" s="15">
        <v>78</v>
      </c>
      <c r="B492" s="15">
        <v>35</v>
      </c>
      <c r="C492" s="15">
        <v>0.60319999999999996</v>
      </c>
    </row>
    <row r="493" spans="1:3" x14ac:dyDescent="0.3">
      <c r="A493" s="15">
        <v>78</v>
      </c>
      <c r="B493" s="15">
        <v>36</v>
      </c>
      <c r="C493" s="15">
        <v>0.58499999999999996</v>
      </c>
    </row>
    <row r="494" spans="1:3" x14ac:dyDescent="0.3">
      <c r="A494" s="15">
        <v>78</v>
      </c>
      <c r="B494" s="15">
        <v>37</v>
      </c>
      <c r="C494" s="15">
        <v>0.56620000000000004</v>
      </c>
    </row>
    <row r="495" spans="1:3" x14ac:dyDescent="0.3">
      <c r="A495" s="15">
        <v>78</v>
      </c>
      <c r="B495" s="15">
        <v>38</v>
      </c>
      <c r="C495" s="15">
        <v>0.54859999999999998</v>
      </c>
    </row>
    <row r="496" spans="1:3" x14ac:dyDescent="0.3">
      <c r="A496" s="15">
        <v>78</v>
      </c>
      <c r="B496" s="15">
        <v>39</v>
      </c>
      <c r="C496" s="15">
        <v>0.53139999999999998</v>
      </c>
    </row>
    <row r="497" spans="1:3" x14ac:dyDescent="0.3">
      <c r="A497" s="15">
        <v>78</v>
      </c>
      <c r="B497" s="15">
        <v>40</v>
      </c>
      <c r="C497" s="15">
        <v>0.51390000000000002</v>
      </c>
    </row>
    <row r="498" spans="1:3" x14ac:dyDescent="0.3">
      <c r="A498" s="15">
        <v>78</v>
      </c>
      <c r="B498" s="15">
        <v>41</v>
      </c>
      <c r="C498" s="15">
        <v>0.49719999999999998</v>
      </c>
    </row>
    <row r="499" spans="1:3" x14ac:dyDescent="0.3">
      <c r="A499" s="15">
        <v>78</v>
      </c>
      <c r="B499" s="15">
        <v>42</v>
      </c>
      <c r="C499" s="15">
        <v>0.4803</v>
      </c>
    </row>
    <row r="500" spans="1:3" x14ac:dyDescent="0.3">
      <c r="A500" s="15">
        <v>78</v>
      </c>
      <c r="B500" s="15">
        <v>43</v>
      </c>
      <c r="C500" s="15">
        <v>0.46439999999999998</v>
      </c>
    </row>
    <row r="501" spans="1:3" x14ac:dyDescent="0.3">
      <c r="A501" s="15">
        <v>78</v>
      </c>
      <c r="B501" s="15">
        <v>44</v>
      </c>
      <c r="C501" s="15">
        <v>0.4461</v>
      </c>
    </row>
    <row r="502" spans="1:3" x14ac:dyDescent="0.3">
      <c r="A502" s="15">
        <v>78</v>
      </c>
      <c r="B502" s="15">
        <v>45</v>
      </c>
      <c r="C502" s="15">
        <v>0.43140000000000001</v>
      </c>
    </row>
    <row r="503" spans="1:3" x14ac:dyDescent="0.3">
      <c r="A503" s="15">
        <v>78</v>
      </c>
      <c r="B503" s="15">
        <v>46</v>
      </c>
      <c r="C503" s="15">
        <v>0.41499999999999998</v>
      </c>
    </row>
    <row r="504" spans="1:3" x14ac:dyDescent="0.3">
      <c r="A504" s="15">
        <v>78</v>
      </c>
      <c r="B504" s="15">
        <v>47</v>
      </c>
      <c r="C504" s="15">
        <v>0.3997</v>
      </c>
    </row>
    <row r="505" spans="1:3" x14ac:dyDescent="0.3">
      <c r="A505" s="15">
        <v>78</v>
      </c>
      <c r="B505" s="15">
        <v>48</v>
      </c>
      <c r="C505" s="15">
        <v>0.38440000000000002</v>
      </c>
    </row>
    <row r="506" spans="1:3" x14ac:dyDescent="0.3">
      <c r="A506" s="15">
        <v>78</v>
      </c>
      <c r="B506" s="15">
        <v>49</v>
      </c>
      <c r="C506" s="15">
        <v>0.36940000000000001</v>
      </c>
    </row>
    <row r="507" spans="1:3" x14ac:dyDescent="0.3">
      <c r="A507" s="15">
        <v>78</v>
      </c>
      <c r="B507" s="15">
        <v>50</v>
      </c>
      <c r="C507" s="15">
        <v>0.35439999999999999</v>
      </c>
    </row>
    <row r="508" spans="1:3" x14ac:dyDescent="0.3">
      <c r="A508" s="15">
        <v>78</v>
      </c>
      <c r="B508" s="15">
        <v>51</v>
      </c>
      <c r="C508" s="15">
        <v>0.34</v>
      </c>
    </row>
    <row r="509" spans="1:3" x14ac:dyDescent="0.3">
      <c r="A509" s="15">
        <v>78</v>
      </c>
      <c r="B509" s="15">
        <v>52</v>
      </c>
      <c r="C509" s="15">
        <v>0.32579999999999998</v>
      </c>
    </row>
    <row r="510" spans="1:3" x14ac:dyDescent="0.3">
      <c r="A510" s="15">
        <v>78</v>
      </c>
      <c r="B510" s="15">
        <v>53</v>
      </c>
      <c r="C510" s="15">
        <v>0.31219999999999998</v>
      </c>
    </row>
    <row r="511" spans="1:3" x14ac:dyDescent="0.3">
      <c r="A511" s="15">
        <v>78</v>
      </c>
      <c r="B511" s="15">
        <v>54</v>
      </c>
      <c r="C511" s="15">
        <v>0.29749999999999999</v>
      </c>
    </row>
    <row r="512" spans="1:3" x14ac:dyDescent="0.3">
      <c r="A512" s="15">
        <v>78</v>
      </c>
      <c r="B512" s="15">
        <v>55</v>
      </c>
      <c r="C512" s="15">
        <v>0.28570000000000001</v>
      </c>
    </row>
    <row r="513" spans="1:3" x14ac:dyDescent="0.3">
      <c r="A513" s="15">
        <v>78</v>
      </c>
      <c r="B513" s="15">
        <v>56</v>
      </c>
      <c r="C513" s="15">
        <v>0.2727</v>
      </c>
    </row>
    <row r="514" spans="1:3" x14ac:dyDescent="0.3">
      <c r="A514" s="15">
        <v>78</v>
      </c>
      <c r="B514" s="15">
        <v>57</v>
      </c>
      <c r="C514" s="15">
        <v>0.25969999999999999</v>
      </c>
    </row>
    <row r="515" spans="1:3" x14ac:dyDescent="0.3">
      <c r="A515" s="15">
        <v>78</v>
      </c>
      <c r="B515" s="15">
        <v>58</v>
      </c>
      <c r="C515" s="15">
        <v>0.24729999999999999</v>
      </c>
    </row>
    <row r="516" spans="1:3" x14ac:dyDescent="0.3">
      <c r="A516" s="15">
        <v>78</v>
      </c>
      <c r="B516" s="15">
        <v>59</v>
      </c>
      <c r="C516" s="15">
        <v>0.23580000000000001</v>
      </c>
    </row>
    <row r="517" spans="1:3" x14ac:dyDescent="0.3">
      <c r="A517" s="15">
        <v>78</v>
      </c>
      <c r="B517" s="15">
        <v>60</v>
      </c>
      <c r="C517" s="15">
        <v>0.22420000000000001</v>
      </c>
    </row>
    <row r="518" spans="1:3" x14ac:dyDescent="0.3">
      <c r="A518" s="15">
        <v>78</v>
      </c>
      <c r="B518" s="15">
        <v>61</v>
      </c>
      <c r="C518" s="15">
        <v>0.21310000000000001</v>
      </c>
    </row>
    <row r="519" spans="1:3" x14ac:dyDescent="0.3">
      <c r="A519" s="15">
        <v>78</v>
      </c>
      <c r="B519" s="15">
        <v>62</v>
      </c>
      <c r="C519" s="15">
        <v>0.2021</v>
      </c>
    </row>
    <row r="520" spans="1:3" x14ac:dyDescent="0.3">
      <c r="A520" s="15">
        <v>78</v>
      </c>
      <c r="B520" s="15">
        <v>63</v>
      </c>
      <c r="C520" s="15">
        <v>0.191</v>
      </c>
    </row>
    <row r="521" spans="1:3" x14ac:dyDescent="0.3">
      <c r="A521" s="15">
        <v>78</v>
      </c>
      <c r="B521" s="15">
        <v>64</v>
      </c>
      <c r="C521" s="15">
        <v>0.18099999999999999</v>
      </c>
    </row>
    <row r="522" spans="1:3" x14ac:dyDescent="0.3">
      <c r="A522" s="15">
        <v>78</v>
      </c>
      <c r="B522" s="15">
        <v>65</v>
      </c>
      <c r="C522" s="15">
        <v>0.17100000000000001</v>
      </c>
    </row>
    <row r="523" spans="1:3" x14ac:dyDescent="0.3">
      <c r="A523" s="15">
        <v>78</v>
      </c>
      <c r="B523" s="15">
        <v>66</v>
      </c>
      <c r="C523" s="15">
        <v>0.16120000000000001</v>
      </c>
    </row>
    <row r="524" spans="1:3" x14ac:dyDescent="0.3">
      <c r="A524" s="15">
        <v>78</v>
      </c>
      <c r="B524" s="15">
        <v>67</v>
      </c>
      <c r="C524" s="15">
        <v>0.15260000000000001</v>
      </c>
    </row>
    <row r="525" spans="1:3" x14ac:dyDescent="0.3">
      <c r="A525" s="15">
        <v>78</v>
      </c>
      <c r="B525" s="15">
        <v>68</v>
      </c>
      <c r="C525" s="15">
        <v>0.1462</v>
      </c>
    </row>
    <row r="526" spans="1:3" x14ac:dyDescent="0.3">
      <c r="A526" s="15">
        <v>78</v>
      </c>
      <c r="B526" s="15">
        <v>69</v>
      </c>
      <c r="C526" s="15">
        <v>0.13930000000000001</v>
      </c>
    </row>
    <row r="527" spans="1:3" x14ac:dyDescent="0.3">
      <c r="A527" s="15">
        <v>78</v>
      </c>
      <c r="B527" s="15">
        <v>70</v>
      </c>
      <c r="C527" s="15">
        <v>0.13020000000000001</v>
      </c>
    </row>
    <row r="528" spans="1:3" x14ac:dyDescent="0.3">
      <c r="A528" s="15">
        <v>78</v>
      </c>
      <c r="B528" s="15">
        <v>71</v>
      </c>
      <c r="C528" s="15">
        <v>0.1258</v>
      </c>
    </row>
    <row r="529" spans="1:3" x14ac:dyDescent="0.3">
      <c r="A529" s="15">
        <v>78</v>
      </c>
      <c r="B529" s="15">
        <v>72</v>
      </c>
      <c r="C529" s="15">
        <v>0.12</v>
      </c>
    </row>
    <row r="530" spans="1:3" x14ac:dyDescent="0.3">
      <c r="A530" s="15">
        <v>78</v>
      </c>
      <c r="B530" s="15">
        <v>73</v>
      </c>
      <c r="C530" s="15">
        <v>0.1162</v>
      </c>
    </row>
    <row r="531" spans="1:3" x14ac:dyDescent="0.3">
      <c r="A531" s="15">
        <v>78</v>
      </c>
      <c r="B531" s="15">
        <v>74</v>
      </c>
      <c r="C531" s="15">
        <v>0.11</v>
      </c>
    </row>
    <row r="532" spans="1:3" x14ac:dyDescent="0.3">
      <c r="A532" s="15">
        <v>78</v>
      </c>
      <c r="B532" s="15">
        <v>75</v>
      </c>
      <c r="C532" s="15">
        <v>0.11</v>
      </c>
    </row>
    <row r="533" spans="1:3" x14ac:dyDescent="0.3">
      <c r="A533" s="15">
        <v>78</v>
      </c>
      <c r="B533" s="15">
        <v>76</v>
      </c>
      <c r="C533" s="15">
        <v>0.11</v>
      </c>
    </row>
    <row r="534" spans="1:3" x14ac:dyDescent="0.3">
      <c r="A534" s="15">
        <v>78</v>
      </c>
      <c r="B534" s="15">
        <v>77</v>
      </c>
      <c r="C534" s="15">
        <v>0.11</v>
      </c>
    </row>
    <row r="535" spans="1:3" x14ac:dyDescent="0.3">
      <c r="A535" s="15">
        <v>78</v>
      </c>
      <c r="B535" s="15">
        <v>78</v>
      </c>
      <c r="C535" s="15">
        <v>0.11</v>
      </c>
    </row>
    <row r="536" spans="1:3" x14ac:dyDescent="0.3">
      <c r="A536" s="15">
        <v>78</v>
      </c>
      <c r="B536" s="15">
        <v>79</v>
      </c>
      <c r="C536" s="15">
        <v>0.11</v>
      </c>
    </row>
    <row r="537" spans="1:3" x14ac:dyDescent="0.3">
      <c r="A537" s="15">
        <v>78</v>
      </c>
      <c r="B537" s="15">
        <v>80</v>
      </c>
      <c r="C537" s="15">
        <v>0.11</v>
      </c>
    </row>
    <row r="538" spans="1:3" x14ac:dyDescent="0.3">
      <c r="A538" s="15">
        <v>78</v>
      </c>
      <c r="B538" s="15">
        <v>81</v>
      </c>
      <c r="C538" s="15">
        <v>0.1124</v>
      </c>
    </row>
    <row r="539" spans="1:3" x14ac:dyDescent="0.3">
      <c r="A539" s="15">
        <v>78</v>
      </c>
      <c r="B539" s="15">
        <v>82</v>
      </c>
      <c r="C539" s="15">
        <v>0.12</v>
      </c>
    </row>
    <row r="540" spans="1:3" x14ac:dyDescent="0.3">
      <c r="A540" s="15">
        <v>78</v>
      </c>
      <c r="B540" s="15">
        <v>83</v>
      </c>
      <c r="C540" s="15">
        <v>0.12620000000000001</v>
      </c>
    </row>
    <row r="541" spans="1:3" x14ac:dyDescent="0.3">
      <c r="A541" s="15">
        <v>78</v>
      </c>
      <c r="B541" s="15">
        <v>84</v>
      </c>
      <c r="C541" s="15">
        <v>0.13370000000000001</v>
      </c>
    </row>
    <row r="542" spans="1:3" x14ac:dyDescent="0.3">
      <c r="A542" s="15">
        <v>78</v>
      </c>
      <c r="B542" s="15">
        <v>85</v>
      </c>
      <c r="C542" s="15">
        <v>0.14380000000000001</v>
      </c>
    </row>
    <row r="543" spans="1:3" x14ac:dyDescent="0.3">
      <c r="A543" s="15">
        <v>78</v>
      </c>
      <c r="B543" s="15">
        <v>86</v>
      </c>
      <c r="C543" s="15">
        <v>0.1552</v>
      </c>
    </row>
    <row r="544" spans="1:3" x14ac:dyDescent="0.3">
      <c r="A544" s="15">
        <v>78</v>
      </c>
      <c r="B544" s="15">
        <v>87</v>
      </c>
      <c r="C544" s="15">
        <v>0.16850000000000001</v>
      </c>
    </row>
    <row r="545" spans="1:3" x14ac:dyDescent="0.3">
      <c r="A545" s="15">
        <v>78</v>
      </c>
      <c r="B545" s="15">
        <v>88</v>
      </c>
      <c r="C545" s="15">
        <v>0.1845</v>
      </c>
    </row>
    <row r="546" spans="1:3" x14ac:dyDescent="0.3">
      <c r="A546" s="15">
        <v>78</v>
      </c>
      <c r="B546" s="15">
        <v>89</v>
      </c>
      <c r="C546" s="15">
        <v>0.20250000000000001</v>
      </c>
    </row>
    <row r="547" spans="1:3" x14ac:dyDescent="0.3">
      <c r="A547" s="15">
        <v>78</v>
      </c>
      <c r="B547" s="15">
        <v>90</v>
      </c>
      <c r="C547" s="15">
        <v>0.21690000000000001</v>
      </c>
    </row>
    <row r="548" spans="1:3" x14ac:dyDescent="0.3">
      <c r="A548" s="15">
        <v>79</v>
      </c>
      <c r="B548" s="15">
        <v>0</v>
      </c>
      <c r="C548" s="15">
        <v>1.5114000000000001</v>
      </c>
    </row>
    <row r="549" spans="1:3" x14ac:dyDescent="0.3">
      <c r="A549" s="15">
        <v>79</v>
      </c>
      <c r="B549" s="15">
        <v>1</v>
      </c>
      <c r="C549" s="15">
        <v>1.4796</v>
      </c>
    </row>
    <row r="550" spans="1:3" x14ac:dyDescent="0.3">
      <c r="A550" s="15">
        <v>79</v>
      </c>
      <c r="B550" s="15">
        <v>2</v>
      </c>
      <c r="C550" s="15">
        <v>1.4378</v>
      </c>
    </row>
    <row r="551" spans="1:3" x14ac:dyDescent="0.3">
      <c r="A551" s="15">
        <v>79</v>
      </c>
      <c r="B551" s="15">
        <v>3</v>
      </c>
      <c r="C551" s="15">
        <v>1.3976999999999999</v>
      </c>
    </row>
    <row r="552" spans="1:3" x14ac:dyDescent="0.3">
      <c r="A552" s="15">
        <v>79</v>
      </c>
      <c r="B552" s="15">
        <v>4</v>
      </c>
      <c r="C552" s="15">
        <v>1.3592</v>
      </c>
    </row>
    <row r="553" spans="1:3" x14ac:dyDescent="0.3">
      <c r="A553" s="15">
        <v>79</v>
      </c>
      <c r="B553" s="15">
        <v>5</v>
      </c>
      <c r="C553" s="15">
        <v>1.3225</v>
      </c>
    </row>
    <row r="554" spans="1:3" x14ac:dyDescent="0.3">
      <c r="A554" s="15">
        <v>79</v>
      </c>
      <c r="B554" s="15">
        <v>6</v>
      </c>
      <c r="C554" s="15">
        <v>1.2859</v>
      </c>
    </row>
    <row r="555" spans="1:3" x14ac:dyDescent="0.3">
      <c r="A555" s="15">
        <v>79</v>
      </c>
      <c r="B555" s="15">
        <v>7</v>
      </c>
      <c r="C555" s="15">
        <v>1.2514000000000001</v>
      </c>
    </row>
    <row r="556" spans="1:3" x14ac:dyDescent="0.3">
      <c r="A556" s="15">
        <v>79</v>
      </c>
      <c r="B556" s="15">
        <v>8</v>
      </c>
      <c r="C556" s="15">
        <v>1.2170000000000001</v>
      </c>
    </row>
    <row r="557" spans="1:3" x14ac:dyDescent="0.3">
      <c r="A557" s="15">
        <v>79</v>
      </c>
      <c r="B557" s="15">
        <v>9</v>
      </c>
      <c r="C557" s="15">
        <v>1.1843999999999999</v>
      </c>
    </row>
    <row r="558" spans="1:3" x14ac:dyDescent="0.3">
      <c r="A558" s="15">
        <v>79</v>
      </c>
      <c r="B558" s="15">
        <v>10</v>
      </c>
      <c r="C558" s="15">
        <v>1.1525000000000001</v>
      </c>
    </row>
    <row r="559" spans="1:3" x14ac:dyDescent="0.3">
      <c r="A559" s="15">
        <v>79</v>
      </c>
      <c r="B559" s="15">
        <v>11</v>
      </c>
      <c r="C559" s="15">
        <v>1.1218999999999999</v>
      </c>
    </row>
    <row r="560" spans="1:3" x14ac:dyDescent="0.3">
      <c r="A560" s="15">
        <v>79</v>
      </c>
      <c r="B560" s="15">
        <v>12</v>
      </c>
      <c r="C560" s="15">
        <v>1.0918000000000001</v>
      </c>
    </row>
    <row r="561" spans="1:3" x14ac:dyDescent="0.3">
      <c r="A561" s="15">
        <v>79</v>
      </c>
      <c r="B561" s="15">
        <v>13</v>
      </c>
      <c r="C561" s="15">
        <v>1.0627</v>
      </c>
    </row>
    <row r="562" spans="1:3" x14ac:dyDescent="0.3">
      <c r="A562" s="15">
        <v>79</v>
      </c>
      <c r="B562" s="15">
        <v>14</v>
      </c>
      <c r="C562" s="15">
        <v>1.0347</v>
      </c>
    </row>
    <row r="563" spans="1:3" x14ac:dyDescent="0.3">
      <c r="A563" s="15">
        <v>79</v>
      </c>
      <c r="B563" s="15">
        <v>15</v>
      </c>
      <c r="C563" s="15">
        <v>1.0071000000000001</v>
      </c>
    </row>
    <row r="564" spans="1:3" x14ac:dyDescent="0.3">
      <c r="A564" s="15">
        <v>79</v>
      </c>
      <c r="B564" s="15">
        <v>16</v>
      </c>
      <c r="C564" s="15">
        <v>0.9798</v>
      </c>
    </row>
    <row r="565" spans="1:3" x14ac:dyDescent="0.3">
      <c r="A565" s="15">
        <v>79</v>
      </c>
      <c r="B565" s="15">
        <v>17</v>
      </c>
      <c r="C565" s="15">
        <v>0.95289999999999997</v>
      </c>
    </row>
    <row r="566" spans="1:3" x14ac:dyDescent="0.3">
      <c r="A566" s="15">
        <v>79</v>
      </c>
      <c r="B566" s="15">
        <v>18</v>
      </c>
      <c r="C566" s="15">
        <v>0.9284</v>
      </c>
    </row>
    <row r="567" spans="1:3" x14ac:dyDescent="0.3">
      <c r="A567" s="15">
        <v>79</v>
      </c>
      <c r="B567" s="15">
        <v>19</v>
      </c>
      <c r="C567" s="15">
        <v>0.90239999999999998</v>
      </c>
    </row>
    <row r="568" spans="1:3" x14ac:dyDescent="0.3">
      <c r="A568" s="15">
        <v>79</v>
      </c>
      <c r="B568" s="15">
        <v>20</v>
      </c>
      <c r="C568" s="15">
        <v>0.87839999999999996</v>
      </c>
    </row>
    <row r="569" spans="1:3" x14ac:dyDescent="0.3">
      <c r="A569" s="15">
        <v>79</v>
      </c>
      <c r="B569" s="15">
        <v>21</v>
      </c>
      <c r="C569" s="15">
        <v>0.85399999999999998</v>
      </c>
    </row>
    <row r="570" spans="1:3" x14ac:dyDescent="0.3">
      <c r="A570" s="15">
        <v>79</v>
      </c>
      <c r="B570" s="15">
        <v>22</v>
      </c>
      <c r="C570" s="15">
        <v>0.83099999999999996</v>
      </c>
    </row>
    <row r="571" spans="1:3" x14ac:dyDescent="0.3">
      <c r="A571" s="15">
        <v>79</v>
      </c>
      <c r="B571" s="15">
        <v>23</v>
      </c>
      <c r="C571" s="15">
        <v>0.80759999999999998</v>
      </c>
    </row>
    <row r="572" spans="1:3" x14ac:dyDescent="0.3">
      <c r="A572" s="15">
        <v>79</v>
      </c>
      <c r="B572" s="15">
        <v>24</v>
      </c>
      <c r="C572" s="15">
        <v>0.78490000000000004</v>
      </c>
    </row>
    <row r="573" spans="1:3" x14ac:dyDescent="0.3">
      <c r="A573" s="15">
        <v>79</v>
      </c>
      <c r="B573" s="15">
        <v>25</v>
      </c>
      <c r="C573" s="15">
        <v>0.76270000000000004</v>
      </c>
    </row>
    <row r="574" spans="1:3" x14ac:dyDescent="0.3">
      <c r="A574" s="15">
        <v>79</v>
      </c>
      <c r="B574" s="15">
        <v>26</v>
      </c>
      <c r="C574" s="15">
        <v>0.74119999999999997</v>
      </c>
    </row>
    <row r="575" spans="1:3" x14ac:dyDescent="0.3">
      <c r="A575" s="15">
        <v>79</v>
      </c>
      <c r="B575" s="15">
        <v>27</v>
      </c>
      <c r="C575" s="15">
        <v>0.72</v>
      </c>
    </row>
    <row r="576" spans="1:3" x14ac:dyDescent="0.3">
      <c r="A576" s="15">
        <v>79</v>
      </c>
      <c r="B576" s="15">
        <v>28</v>
      </c>
      <c r="C576" s="15">
        <v>0.69899999999999995</v>
      </c>
    </row>
    <row r="577" spans="1:3" x14ac:dyDescent="0.3">
      <c r="A577" s="15">
        <v>79</v>
      </c>
      <c r="B577" s="15">
        <v>29</v>
      </c>
      <c r="C577" s="15">
        <v>0.67900000000000005</v>
      </c>
    </row>
    <row r="578" spans="1:3" x14ac:dyDescent="0.3">
      <c r="A578" s="15">
        <v>79</v>
      </c>
      <c r="B578" s="15">
        <v>30</v>
      </c>
      <c r="C578" s="15">
        <v>0.65890000000000004</v>
      </c>
    </row>
    <row r="579" spans="1:3" x14ac:dyDescent="0.3">
      <c r="A579" s="15">
        <v>79</v>
      </c>
      <c r="B579" s="15">
        <v>31</v>
      </c>
      <c r="C579" s="15">
        <v>0.63949999999999996</v>
      </c>
    </row>
    <row r="580" spans="1:3" x14ac:dyDescent="0.3">
      <c r="A580" s="15">
        <v>79</v>
      </c>
      <c r="B580" s="15">
        <v>32</v>
      </c>
      <c r="C580" s="15">
        <v>0.62050000000000005</v>
      </c>
    </row>
    <row r="581" spans="1:3" x14ac:dyDescent="0.3">
      <c r="A581" s="15">
        <v>79</v>
      </c>
      <c r="B581" s="15">
        <v>33</v>
      </c>
      <c r="C581" s="15">
        <v>0.60109999999999997</v>
      </c>
    </row>
    <row r="582" spans="1:3" x14ac:dyDescent="0.3">
      <c r="A582" s="15">
        <v>79</v>
      </c>
      <c r="B582" s="15">
        <v>34</v>
      </c>
      <c r="C582" s="15">
        <v>0.58220000000000005</v>
      </c>
    </row>
    <row r="583" spans="1:3" x14ac:dyDescent="0.3">
      <c r="A583" s="15">
        <v>79</v>
      </c>
      <c r="B583" s="15">
        <v>35</v>
      </c>
      <c r="C583" s="15">
        <v>0.56459999999999999</v>
      </c>
    </row>
    <row r="584" spans="1:3" x14ac:dyDescent="0.3">
      <c r="A584" s="15">
        <v>79</v>
      </c>
      <c r="B584" s="15">
        <v>36</v>
      </c>
      <c r="C584" s="15">
        <v>0.54559999999999997</v>
      </c>
    </row>
    <row r="585" spans="1:3" x14ac:dyDescent="0.3">
      <c r="A585" s="15">
        <v>79</v>
      </c>
      <c r="B585" s="15">
        <v>37</v>
      </c>
      <c r="C585" s="15">
        <v>0.52780000000000005</v>
      </c>
    </row>
    <row r="586" spans="1:3" x14ac:dyDescent="0.3">
      <c r="A586" s="15">
        <v>79</v>
      </c>
      <c r="B586" s="15">
        <v>38</v>
      </c>
      <c r="C586" s="15">
        <v>0.51080000000000003</v>
      </c>
    </row>
    <row r="587" spans="1:3" x14ac:dyDescent="0.3">
      <c r="A587" s="15">
        <v>79</v>
      </c>
      <c r="B587" s="15">
        <v>39</v>
      </c>
      <c r="C587" s="15">
        <v>0.49419999999999997</v>
      </c>
    </row>
    <row r="588" spans="1:3" x14ac:dyDescent="0.3">
      <c r="A588" s="15">
        <v>79</v>
      </c>
      <c r="B588" s="15">
        <v>40</v>
      </c>
      <c r="C588" s="15">
        <v>0.4758</v>
      </c>
    </row>
    <row r="589" spans="1:3" x14ac:dyDescent="0.3">
      <c r="A589" s="15">
        <v>79</v>
      </c>
      <c r="B589" s="15">
        <v>41</v>
      </c>
      <c r="C589" s="15">
        <v>0.46</v>
      </c>
    </row>
    <row r="590" spans="1:3" x14ac:dyDescent="0.3">
      <c r="A590" s="15">
        <v>79</v>
      </c>
      <c r="B590" s="15">
        <v>42</v>
      </c>
      <c r="C590" s="15">
        <v>0.44440000000000002</v>
      </c>
    </row>
    <row r="591" spans="1:3" x14ac:dyDescent="0.3">
      <c r="A591" s="15">
        <v>79</v>
      </c>
      <c r="B591" s="15">
        <v>43</v>
      </c>
      <c r="C591" s="15">
        <v>0.4269</v>
      </c>
    </row>
    <row r="592" spans="1:3" x14ac:dyDescent="0.3">
      <c r="A592" s="15">
        <v>79</v>
      </c>
      <c r="B592" s="15">
        <v>44</v>
      </c>
      <c r="C592" s="15">
        <v>0.41189999999999999</v>
      </c>
    </row>
    <row r="593" spans="1:3" x14ac:dyDescent="0.3">
      <c r="A593" s="15">
        <v>79</v>
      </c>
      <c r="B593" s="15">
        <v>45</v>
      </c>
      <c r="C593" s="15">
        <v>0.39539999999999997</v>
      </c>
    </row>
    <row r="594" spans="1:3" x14ac:dyDescent="0.3">
      <c r="A594" s="15">
        <v>79</v>
      </c>
      <c r="B594" s="15">
        <v>46</v>
      </c>
      <c r="C594" s="15">
        <v>0.38109999999999999</v>
      </c>
    </row>
    <row r="595" spans="1:3" x14ac:dyDescent="0.3">
      <c r="A595" s="15">
        <v>79</v>
      </c>
      <c r="B595" s="15">
        <v>47</v>
      </c>
      <c r="C595" s="15">
        <v>0.36470000000000002</v>
      </c>
    </row>
    <row r="596" spans="1:3" x14ac:dyDescent="0.3">
      <c r="A596" s="15">
        <v>79</v>
      </c>
      <c r="B596" s="15">
        <v>48</v>
      </c>
      <c r="C596" s="15">
        <v>0.35</v>
      </c>
    </row>
    <row r="597" spans="1:3" x14ac:dyDescent="0.3">
      <c r="A597" s="15">
        <v>79</v>
      </c>
      <c r="B597" s="15">
        <v>49</v>
      </c>
      <c r="C597" s="15">
        <v>0.33560000000000001</v>
      </c>
    </row>
    <row r="598" spans="1:3" x14ac:dyDescent="0.3">
      <c r="A598" s="15">
        <v>79</v>
      </c>
      <c r="B598" s="15">
        <v>50</v>
      </c>
      <c r="C598" s="15">
        <v>0.32190000000000002</v>
      </c>
    </row>
    <row r="599" spans="1:3" x14ac:dyDescent="0.3">
      <c r="A599" s="15">
        <v>79</v>
      </c>
      <c r="B599" s="15">
        <v>51</v>
      </c>
      <c r="C599" s="15">
        <v>0.30669999999999997</v>
      </c>
    </row>
    <row r="600" spans="1:3" x14ac:dyDescent="0.3">
      <c r="A600" s="15">
        <v>79</v>
      </c>
      <c r="B600" s="15">
        <v>52</v>
      </c>
      <c r="C600" s="15">
        <v>0.29420000000000002</v>
      </c>
    </row>
    <row r="601" spans="1:3" x14ac:dyDescent="0.3">
      <c r="A601" s="15">
        <v>79</v>
      </c>
      <c r="B601" s="15">
        <v>53</v>
      </c>
      <c r="C601" s="15">
        <v>0.28050000000000003</v>
      </c>
    </row>
    <row r="602" spans="1:3" x14ac:dyDescent="0.3">
      <c r="A602" s="15">
        <v>79</v>
      </c>
      <c r="B602" s="15">
        <v>54</v>
      </c>
      <c r="C602" s="15">
        <v>0.2661</v>
      </c>
    </row>
    <row r="603" spans="1:3" x14ac:dyDescent="0.3">
      <c r="A603" s="15">
        <v>79</v>
      </c>
      <c r="B603" s="15">
        <v>55</v>
      </c>
      <c r="C603" s="15">
        <v>0.25430000000000003</v>
      </c>
    </row>
    <row r="604" spans="1:3" x14ac:dyDescent="0.3">
      <c r="A604" s="15">
        <v>79</v>
      </c>
      <c r="B604" s="15">
        <v>56</v>
      </c>
      <c r="C604" s="15">
        <v>0.2424</v>
      </c>
    </row>
    <row r="605" spans="1:3" x14ac:dyDescent="0.3">
      <c r="A605" s="15">
        <v>79</v>
      </c>
      <c r="B605" s="15">
        <v>57</v>
      </c>
      <c r="C605" s="15">
        <v>0.22869999999999999</v>
      </c>
    </row>
    <row r="606" spans="1:3" x14ac:dyDescent="0.3">
      <c r="A606" s="15">
        <v>79</v>
      </c>
      <c r="B606" s="15">
        <v>58</v>
      </c>
      <c r="C606" s="15">
        <v>0.21679999999999999</v>
      </c>
    </row>
    <row r="607" spans="1:3" x14ac:dyDescent="0.3">
      <c r="A607" s="15">
        <v>79</v>
      </c>
      <c r="B607" s="15">
        <v>59</v>
      </c>
      <c r="C607" s="15">
        <v>0.20549999999999999</v>
      </c>
    </row>
    <row r="608" spans="1:3" x14ac:dyDescent="0.3">
      <c r="A608" s="15">
        <v>79</v>
      </c>
      <c r="B608" s="15">
        <v>60</v>
      </c>
      <c r="C608" s="15">
        <v>0.19450000000000001</v>
      </c>
    </row>
    <row r="609" spans="1:3" x14ac:dyDescent="0.3">
      <c r="A609" s="15">
        <v>79</v>
      </c>
      <c r="B609" s="15">
        <v>61</v>
      </c>
      <c r="C609" s="15">
        <v>0.18329999999999999</v>
      </c>
    </row>
    <row r="610" spans="1:3" x14ac:dyDescent="0.3">
      <c r="A610" s="15">
        <v>79</v>
      </c>
      <c r="B610" s="15">
        <v>62</v>
      </c>
      <c r="C610" s="15">
        <v>0.17280000000000001</v>
      </c>
    </row>
    <row r="611" spans="1:3" x14ac:dyDescent="0.3">
      <c r="A611" s="15">
        <v>79</v>
      </c>
      <c r="B611" s="15">
        <v>63</v>
      </c>
      <c r="C611" s="15">
        <v>0.16250000000000001</v>
      </c>
    </row>
    <row r="612" spans="1:3" x14ac:dyDescent="0.3">
      <c r="A612" s="15">
        <v>79</v>
      </c>
      <c r="B612" s="15">
        <v>64</v>
      </c>
      <c r="C612" s="15">
        <v>0.15229999999999999</v>
      </c>
    </row>
    <row r="613" spans="1:3" x14ac:dyDescent="0.3">
      <c r="A613" s="15">
        <v>79</v>
      </c>
      <c r="B613" s="15">
        <v>65</v>
      </c>
      <c r="C613" s="15">
        <v>0.14299999999999999</v>
      </c>
    </row>
    <row r="614" spans="1:3" x14ac:dyDescent="0.3">
      <c r="A614" s="15">
        <v>79</v>
      </c>
      <c r="B614" s="15">
        <v>66</v>
      </c>
      <c r="C614" s="15">
        <v>0.13439999999999999</v>
      </c>
    </row>
    <row r="615" spans="1:3" x14ac:dyDescent="0.3">
      <c r="A615" s="15">
        <v>79</v>
      </c>
      <c r="B615" s="15">
        <v>67</v>
      </c>
      <c r="C615" s="15">
        <v>0.12620000000000001</v>
      </c>
    </row>
    <row r="616" spans="1:3" x14ac:dyDescent="0.3">
      <c r="A616" s="15">
        <v>79</v>
      </c>
      <c r="B616" s="15">
        <v>68</v>
      </c>
      <c r="C616" s="15">
        <v>0.1198</v>
      </c>
    </row>
    <row r="617" spans="1:3" x14ac:dyDescent="0.3">
      <c r="A617" s="15">
        <v>79</v>
      </c>
      <c r="B617" s="15">
        <v>69</v>
      </c>
      <c r="C617" s="15">
        <v>0.11020000000000001</v>
      </c>
    </row>
    <row r="618" spans="1:3" x14ac:dyDescent="0.3">
      <c r="A618" s="15">
        <v>79</v>
      </c>
      <c r="B618" s="15">
        <v>70</v>
      </c>
      <c r="C618" s="15">
        <v>0.10440000000000001</v>
      </c>
    </row>
    <row r="619" spans="1:3" x14ac:dyDescent="0.3">
      <c r="A619" s="15">
        <v>79</v>
      </c>
      <c r="B619" s="15">
        <v>71</v>
      </c>
      <c r="C619" s="15">
        <v>0.1</v>
      </c>
    </row>
    <row r="620" spans="1:3" x14ac:dyDescent="0.3">
      <c r="A620" s="15">
        <v>79</v>
      </c>
      <c r="B620" s="15">
        <v>72</v>
      </c>
      <c r="C620" s="15">
        <v>9.2700000000000005E-2</v>
      </c>
    </row>
    <row r="621" spans="1:3" x14ac:dyDescent="0.3">
      <c r="A621" s="15">
        <v>79</v>
      </c>
      <c r="B621" s="15">
        <v>73</v>
      </c>
      <c r="C621" s="15">
        <v>0.09</v>
      </c>
    </row>
    <row r="622" spans="1:3" x14ac:dyDescent="0.3">
      <c r="A622" s="15">
        <v>79</v>
      </c>
      <c r="B622" s="15">
        <v>74</v>
      </c>
      <c r="C622" s="15">
        <v>0.09</v>
      </c>
    </row>
    <row r="623" spans="1:3" x14ac:dyDescent="0.3">
      <c r="A623" s="15">
        <v>79</v>
      </c>
      <c r="B623" s="15">
        <v>75</v>
      </c>
      <c r="C623" s="15">
        <v>8.1299999999999997E-2</v>
      </c>
    </row>
    <row r="624" spans="1:3" x14ac:dyDescent="0.3">
      <c r="A624" s="15">
        <v>79</v>
      </c>
      <c r="B624" s="15">
        <v>76</v>
      </c>
      <c r="C624" s="15">
        <v>0.08</v>
      </c>
    </row>
    <row r="625" spans="1:3" x14ac:dyDescent="0.3">
      <c r="A625" s="15">
        <v>79</v>
      </c>
      <c r="B625" s="15">
        <v>77</v>
      </c>
      <c r="C625" s="15">
        <v>0.08</v>
      </c>
    </row>
    <row r="626" spans="1:3" x14ac:dyDescent="0.3">
      <c r="A626" s="15">
        <v>79</v>
      </c>
      <c r="B626" s="15">
        <v>78</v>
      </c>
      <c r="C626" s="15">
        <v>0.08</v>
      </c>
    </row>
    <row r="627" spans="1:3" x14ac:dyDescent="0.3">
      <c r="A627" s="15">
        <v>79</v>
      </c>
      <c r="B627" s="15">
        <v>79</v>
      </c>
      <c r="C627" s="15">
        <v>0.08</v>
      </c>
    </row>
    <row r="628" spans="1:3" x14ac:dyDescent="0.3">
      <c r="A628" s="15">
        <v>79</v>
      </c>
      <c r="B628" s="15">
        <v>80</v>
      </c>
      <c r="C628" s="15">
        <v>8.6199999999999999E-2</v>
      </c>
    </row>
    <row r="629" spans="1:3" x14ac:dyDescent="0.3">
      <c r="A629" s="15">
        <v>79</v>
      </c>
      <c r="B629" s="15">
        <v>81</v>
      </c>
      <c r="C629" s="15">
        <v>0.09</v>
      </c>
    </row>
    <row r="630" spans="1:3" x14ac:dyDescent="0.3">
      <c r="A630" s="15">
        <v>79</v>
      </c>
      <c r="B630" s="15">
        <v>82</v>
      </c>
      <c r="C630" s="15">
        <v>9.3600000000000003E-2</v>
      </c>
    </row>
    <row r="631" spans="1:3" x14ac:dyDescent="0.3">
      <c r="A631" s="15">
        <v>79</v>
      </c>
      <c r="B631" s="15">
        <v>83</v>
      </c>
      <c r="C631" s="15">
        <v>0.1</v>
      </c>
    </row>
    <row r="632" spans="1:3" x14ac:dyDescent="0.3">
      <c r="A632" s="15">
        <v>79</v>
      </c>
      <c r="B632" s="15">
        <v>84</v>
      </c>
      <c r="C632" s="15">
        <v>0.10970000000000001</v>
      </c>
    </row>
    <row r="633" spans="1:3" x14ac:dyDescent="0.3">
      <c r="A633" s="15">
        <v>79</v>
      </c>
      <c r="B633" s="15">
        <v>85</v>
      </c>
      <c r="C633" s="15">
        <v>0.1187</v>
      </c>
    </row>
    <row r="634" spans="1:3" x14ac:dyDescent="0.3">
      <c r="A634" s="15">
        <v>79</v>
      </c>
      <c r="B634" s="15">
        <v>86</v>
      </c>
      <c r="C634" s="15">
        <v>0.1308</v>
      </c>
    </row>
    <row r="635" spans="1:3" x14ac:dyDescent="0.3">
      <c r="A635" s="15">
        <v>79</v>
      </c>
      <c r="B635" s="15">
        <v>87</v>
      </c>
      <c r="C635" s="15">
        <v>0.14399999999999999</v>
      </c>
    </row>
    <row r="636" spans="1:3" x14ac:dyDescent="0.3">
      <c r="A636" s="15">
        <v>79</v>
      </c>
      <c r="B636" s="15">
        <v>88</v>
      </c>
      <c r="C636" s="15">
        <v>0.15870000000000001</v>
      </c>
    </row>
    <row r="637" spans="1:3" x14ac:dyDescent="0.3">
      <c r="A637" s="15">
        <v>79</v>
      </c>
      <c r="B637" s="15">
        <v>89</v>
      </c>
      <c r="C637" s="15">
        <v>0.17610000000000001</v>
      </c>
    </row>
    <row r="638" spans="1:3" x14ac:dyDescent="0.3">
      <c r="A638" s="15">
        <v>79</v>
      </c>
      <c r="B638" s="15">
        <v>90</v>
      </c>
      <c r="C638" s="15">
        <v>0.1908</v>
      </c>
    </row>
    <row r="639" spans="1:3" x14ac:dyDescent="0.3">
      <c r="A639" s="15">
        <v>80</v>
      </c>
      <c r="B639" s="15">
        <v>0</v>
      </c>
      <c r="C639" s="15">
        <v>1.4619</v>
      </c>
    </row>
    <row r="640" spans="1:3" x14ac:dyDescent="0.3">
      <c r="A640" s="15">
        <v>80</v>
      </c>
      <c r="B640" s="15">
        <v>1</v>
      </c>
      <c r="C640" s="15">
        <v>1.4303999999999999</v>
      </c>
    </row>
    <row r="641" spans="1:3" x14ac:dyDescent="0.3">
      <c r="A641" s="15">
        <v>80</v>
      </c>
      <c r="B641" s="15">
        <v>2</v>
      </c>
      <c r="C641" s="15">
        <v>1.3895999999999999</v>
      </c>
    </row>
    <row r="642" spans="1:3" x14ac:dyDescent="0.3">
      <c r="A642" s="15">
        <v>80</v>
      </c>
      <c r="B642" s="15">
        <v>3</v>
      </c>
      <c r="C642" s="15">
        <v>1.3505</v>
      </c>
    </row>
    <row r="643" spans="1:3" x14ac:dyDescent="0.3">
      <c r="A643" s="15">
        <v>80</v>
      </c>
      <c r="B643" s="15">
        <v>4</v>
      </c>
      <c r="C643" s="15">
        <v>1.3130999999999999</v>
      </c>
    </row>
    <row r="644" spans="1:3" x14ac:dyDescent="0.3">
      <c r="A644" s="15">
        <v>80</v>
      </c>
      <c r="B644" s="15">
        <v>5</v>
      </c>
      <c r="C644" s="15">
        <v>1.2762</v>
      </c>
    </row>
    <row r="645" spans="1:3" x14ac:dyDescent="0.3">
      <c r="A645" s="15">
        <v>80</v>
      </c>
      <c r="B645" s="15">
        <v>6</v>
      </c>
      <c r="C645" s="15">
        <v>1.2414000000000001</v>
      </c>
    </row>
    <row r="646" spans="1:3" x14ac:dyDescent="0.3">
      <c r="A646" s="15">
        <v>80</v>
      </c>
      <c r="B646" s="15">
        <v>7</v>
      </c>
      <c r="C646" s="15">
        <v>1.2067000000000001</v>
      </c>
    </row>
    <row r="647" spans="1:3" x14ac:dyDescent="0.3">
      <c r="A647" s="15">
        <v>80</v>
      </c>
      <c r="B647" s="15">
        <v>8</v>
      </c>
      <c r="C647" s="15">
        <v>1.1740999999999999</v>
      </c>
    </row>
    <row r="648" spans="1:3" x14ac:dyDescent="0.3">
      <c r="A648" s="15">
        <v>80</v>
      </c>
      <c r="B648" s="15">
        <v>9</v>
      </c>
      <c r="C648" s="15">
        <v>1.1415999999999999</v>
      </c>
    </row>
    <row r="649" spans="1:3" x14ac:dyDescent="0.3">
      <c r="A649" s="15">
        <v>80</v>
      </c>
      <c r="B649" s="15">
        <v>10</v>
      </c>
      <c r="C649" s="15">
        <v>1.1100000000000001</v>
      </c>
    </row>
    <row r="650" spans="1:3" x14ac:dyDescent="0.3">
      <c r="A650" s="15">
        <v>80</v>
      </c>
      <c r="B650" s="15">
        <v>11</v>
      </c>
      <c r="C650" s="15">
        <v>1.0802</v>
      </c>
    </row>
    <row r="651" spans="1:3" x14ac:dyDescent="0.3">
      <c r="A651" s="15">
        <v>80</v>
      </c>
      <c r="B651" s="15">
        <v>12</v>
      </c>
      <c r="C651" s="15">
        <v>1.0502</v>
      </c>
    </row>
    <row r="652" spans="1:3" x14ac:dyDescent="0.3">
      <c r="A652" s="15">
        <v>80</v>
      </c>
      <c r="B652" s="15">
        <v>13</v>
      </c>
      <c r="C652" s="15">
        <v>1.0216000000000001</v>
      </c>
    </row>
    <row r="653" spans="1:3" x14ac:dyDescent="0.3">
      <c r="A653" s="15">
        <v>80</v>
      </c>
      <c r="B653" s="15">
        <v>14</v>
      </c>
      <c r="C653" s="15">
        <v>0.99350000000000005</v>
      </c>
    </row>
    <row r="654" spans="1:3" x14ac:dyDescent="0.3">
      <c r="A654" s="15">
        <v>80</v>
      </c>
      <c r="B654" s="15">
        <v>15</v>
      </c>
      <c r="C654" s="15">
        <v>0.96689999999999998</v>
      </c>
    </row>
    <row r="655" spans="1:3" x14ac:dyDescent="0.3">
      <c r="A655" s="15">
        <v>80</v>
      </c>
      <c r="B655" s="15">
        <v>16</v>
      </c>
      <c r="C655" s="15">
        <v>0.94020000000000004</v>
      </c>
    </row>
    <row r="656" spans="1:3" x14ac:dyDescent="0.3">
      <c r="A656" s="15">
        <v>80</v>
      </c>
      <c r="B656" s="15">
        <v>17</v>
      </c>
      <c r="C656" s="15">
        <v>0.91400000000000003</v>
      </c>
    </row>
    <row r="657" spans="1:3" x14ac:dyDescent="0.3">
      <c r="A657" s="15">
        <v>80</v>
      </c>
      <c r="B657" s="15">
        <v>18</v>
      </c>
      <c r="C657" s="15">
        <v>0.88959999999999995</v>
      </c>
    </row>
    <row r="658" spans="1:3" x14ac:dyDescent="0.3">
      <c r="A658" s="15">
        <v>80</v>
      </c>
      <c r="B658" s="15">
        <v>19</v>
      </c>
      <c r="C658" s="15">
        <v>0.86419999999999997</v>
      </c>
    </row>
    <row r="659" spans="1:3" x14ac:dyDescent="0.3">
      <c r="A659" s="15">
        <v>80</v>
      </c>
      <c r="B659" s="15">
        <v>20</v>
      </c>
      <c r="C659" s="15">
        <v>0.84019999999999995</v>
      </c>
    </row>
    <row r="660" spans="1:3" x14ac:dyDescent="0.3">
      <c r="A660" s="15">
        <v>80</v>
      </c>
      <c r="B660" s="15">
        <v>21</v>
      </c>
      <c r="C660" s="15">
        <v>0.81699999999999995</v>
      </c>
    </row>
    <row r="661" spans="1:3" x14ac:dyDescent="0.3">
      <c r="A661" s="15">
        <v>80</v>
      </c>
      <c r="B661" s="15">
        <v>22</v>
      </c>
      <c r="C661" s="15">
        <v>0.79400000000000004</v>
      </c>
    </row>
    <row r="662" spans="1:3" x14ac:dyDescent="0.3">
      <c r="A662" s="15">
        <v>80</v>
      </c>
      <c r="B662" s="15">
        <v>23</v>
      </c>
      <c r="C662" s="15">
        <v>0.77139999999999997</v>
      </c>
    </row>
    <row r="663" spans="1:3" x14ac:dyDescent="0.3">
      <c r="A663" s="15">
        <v>80</v>
      </c>
      <c r="B663" s="15">
        <v>24</v>
      </c>
      <c r="C663" s="15">
        <v>0.749</v>
      </c>
    </row>
    <row r="664" spans="1:3" x14ac:dyDescent="0.3">
      <c r="A664" s="15">
        <v>80</v>
      </c>
      <c r="B664" s="15">
        <v>25</v>
      </c>
      <c r="C664" s="15">
        <v>0.72750000000000004</v>
      </c>
    </row>
    <row r="665" spans="1:3" x14ac:dyDescent="0.3">
      <c r="A665" s="15">
        <v>80</v>
      </c>
      <c r="B665" s="15">
        <v>26</v>
      </c>
      <c r="C665" s="15">
        <v>0.70679999999999998</v>
      </c>
    </row>
    <row r="666" spans="1:3" x14ac:dyDescent="0.3">
      <c r="A666" s="15">
        <v>80</v>
      </c>
      <c r="B666" s="15">
        <v>27</v>
      </c>
      <c r="C666" s="15">
        <v>0.6855</v>
      </c>
    </row>
    <row r="667" spans="1:3" x14ac:dyDescent="0.3">
      <c r="A667" s="15">
        <v>80</v>
      </c>
      <c r="B667" s="15">
        <v>28</v>
      </c>
      <c r="C667" s="15">
        <v>0.66459999999999997</v>
      </c>
    </row>
    <row r="668" spans="1:3" x14ac:dyDescent="0.3">
      <c r="A668" s="15">
        <v>80</v>
      </c>
      <c r="B668" s="15">
        <v>29</v>
      </c>
      <c r="C668" s="15">
        <v>0.64459999999999995</v>
      </c>
    </row>
    <row r="669" spans="1:3" x14ac:dyDescent="0.3">
      <c r="A669" s="15">
        <v>80</v>
      </c>
      <c r="B669" s="15">
        <v>30</v>
      </c>
      <c r="C669" s="15">
        <v>0.62529999999999997</v>
      </c>
    </row>
    <row r="670" spans="1:3" x14ac:dyDescent="0.3">
      <c r="A670" s="15">
        <v>80</v>
      </c>
      <c r="B670" s="15">
        <v>31</v>
      </c>
      <c r="C670" s="15">
        <v>0.60580000000000001</v>
      </c>
    </row>
    <row r="671" spans="1:3" x14ac:dyDescent="0.3">
      <c r="A671" s="15">
        <v>80</v>
      </c>
      <c r="B671" s="15">
        <v>32</v>
      </c>
      <c r="C671" s="15">
        <v>0.58679999999999999</v>
      </c>
    </row>
    <row r="672" spans="1:3" x14ac:dyDescent="0.3">
      <c r="A672" s="15">
        <v>80</v>
      </c>
      <c r="B672" s="15">
        <v>33</v>
      </c>
      <c r="C672" s="15">
        <v>0.56840000000000002</v>
      </c>
    </row>
    <row r="673" spans="1:3" x14ac:dyDescent="0.3">
      <c r="A673" s="15">
        <v>80</v>
      </c>
      <c r="B673" s="15">
        <v>34</v>
      </c>
      <c r="C673" s="15">
        <v>0.55049999999999999</v>
      </c>
    </row>
    <row r="674" spans="1:3" x14ac:dyDescent="0.3">
      <c r="A674" s="15">
        <v>80</v>
      </c>
      <c r="B674" s="15">
        <v>35</v>
      </c>
      <c r="C674" s="15">
        <v>0.53300000000000003</v>
      </c>
    </row>
    <row r="675" spans="1:3" x14ac:dyDescent="0.3">
      <c r="A675" s="15">
        <v>80</v>
      </c>
      <c r="B675" s="15">
        <v>36</v>
      </c>
      <c r="C675" s="15">
        <v>0.51470000000000005</v>
      </c>
    </row>
    <row r="676" spans="1:3" x14ac:dyDescent="0.3">
      <c r="A676" s="15">
        <v>80</v>
      </c>
      <c r="B676" s="15">
        <v>37</v>
      </c>
      <c r="C676" s="15">
        <v>0.49680000000000002</v>
      </c>
    </row>
    <row r="677" spans="1:3" x14ac:dyDescent="0.3">
      <c r="A677" s="15">
        <v>80</v>
      </c>
      <c r="B677" s="15">
        <v>38</v>
      </c>
      <c r="C677" s="15">
        <v>0.4803</v>
      </c>
    </row>
    <row r="678" spans="1:3" x14ac:dyDescent="0.3">
      <c r="A678" s="15">
        <v>80</v>
      </c>
      <c r="B678" s="15">
        <v>39</v>
      </c>
      <c r="C678" s="15">
        <v>0.46329999999999999</v>
      </c>
    </row>
    <row r="679" spans="1:3" x14ac:dyDescent="0.3">
      <c r="A679" s="15">
        <v>80</v>
      </c>
      <c r="B679" s="15">
        <v>40</v>
      </c>
      <c r="C679" s="15">
        <v>0.44579999999999997</v>
      </c>
    </row>
    <row r="680" spans="1:3" x14ac:dyDescent="0.3">
      <c r="A680" s="15">
        <v>80</v>
      </c>
      <c r="B680" s="15">
        <v>41</v>
      </c>
      <c r="C680" s="15">
        <v>0.43</v>
      </c>
    </row>
    <row r="681" spans="1:3" x14ac:dyDescent="0.3">
      <c r="A681" s="15">
        <v>80</v>
      </c>
      <c r="B681" s="15">
        <v>42</v>
      </c>
      <c r="C681" s="15">
        <v>0.41470000000000001</v>
      </c>
    </row>
    <row r="682" spans="1:3" x14ac:dyDescent="0.3">
      <c r="A682" s="15">
        <v>80</v>
      </c>
      <c r="B682" s="15">
        <v>43</v>
      </c>
      <c r="C682" s="15">
        <v>0.39779999999999999</v>
      </c>
    </row>
    <row r="683" spans="1:3" x14ac:dyDescent="0.3">
      <c r="A683" s="15">
        <v>80</v>
      </c>
      <c r="B683" s="15">
        <v>44</v>
      </c>
      <c r="C683" s="15">
        <v>0.3831</v>
      </c>
    </row>
    <row r="684" spans="1:3" x14ac:dyDescent="0.3">
      <c r="A684" s="15">
        <v>80</v>
      </c>
      <c r="B684" s="15">
        <v>45</v>
      </c>
      <c r="C684" s="15">
        <v>0.36659999999999998</v>
      </c>
    </row>
    <row r="685" spans="1:3" x14ac:dyDescent="0.3">
      <c r="A685" s="15">
        <v>80</v>
      </c>
      <c r="B685" s="15">
        <v>46</v>
      </c>
      <c r="C685" s="15">
        <v>0.3528</v>
      </c>
    </row>
    <row r="686" spans="1:3" x14ac:dyDescent="0.3">
      <c r="A686" s="15">
        <v>80</v>
      </c>
      <c r="B686" s="15">
        <v>47</v>
      </c>
      <c r="C686" s="15">
        <v>0.3367</v>
      </c>
    </row>
    <row r="687" spans="1:3" x14ac:dyDescent="0.3">
      <c r="A687" s="15">
        <v>80</v>
      </c>
      <c r="B687" s="15">
        <v>48</v>
      </c>
      <c r="C687" s="15">
        <v>0.32329999999999998</v>
      </c>
    </row>
    <row r="688" spans="1:3" x14ac:dyDescent="0.3">
      <c r="A688" s="15">
        <v>80</v>
      </c>
      <c r="B688" s="15">
        <v>49</v>
      </c>
      <c r="C688" s="15">
        <v>0.30780000000000002</v>
      </c>
    </row>
    <row r="689" spans="1:3" x14ac:dyDescent="0.3">
      <c r="A689" s="15">
        <v>80</v>
      </c>
      <c r="B689" s="15">
        <v>50</v>
      </c>
      <c r="C689" s="15">
        <v>0.29420000000000002</v>
      </c>
    </row>
    <row r="690" spans="1:3" x14ac:dyDescent="0.3">
      <c r="A690" s="15">
        <v>80</v>
      </c>
      <c r="B690" s="15">
        <v>51</v>
      </c>
      <c r="C690" s="15">
        <v>0.2797</v>
      </c>
    </row>
    <row r="691" spans="1:3" x14ac:dyDescent="0.3">
      <c r="A691" s="15">
        <v>80</v>
      </c>
      <c r="B691" s="15">
        <v>52</v>
      </c>
      <c r="C691" s="15">
        <v>0.26669999999999999</v>
      </c>
    </row>
    <row r="692" spans="1:3" x14ac:dyDescent="0.3">
      <c r="A692" s="15">
        <v>80</v>
      </c>
      <c r="B692" s="15">
        <v>53</v>
      </c>
      <c r="C692" s="15">
        <v>0.25430000000000003</v>
      </c>
    </row>
    <row r="693" spans="1:3" x14ac:dyDescent="0.3">
      <c r="A693" s="15">
        <v>80</v>
      </c>
      <c r="B693" s="15">
        <v>54</v>
      </c>
      <c r="C693" s="15">
        <v>0.24079999999999999</v>
      </c>
    </row>
    <row r="694" spans="1:3" x14ac:dyDescent="0.3">
      <c r="A694" s="15">
        <v>80</v>
      </c>
      <c r="B694" s="15">
        <v>55</v>
      </c>
      <c r="C694" s="15">
        <v>0.2273</v>
      </c>
    </row>
    <row r="695" spans="1:3" x14ac:dyDescent="0.3">
      <c r="A695" s="15">
        <v>80</v>
      </c>
      <c r="B695" s="15">
        <v>56</v>
      </c>
      <c r="C695" s="15">
        <v>0.2157</v>
      </c>
    </row>
    <row r="696" spans="1:3" x14ac:dyDescent="0.3">
      <c r="A696" s="15">
        <v>80</v>
      </c>
      <c r="B696" s="15">
        <v>57</v>
      </c>
      <c r="C696" s="15">
        <v>0.20419999999999999</v>
      </c>
    </row>
    <row r="697" spans="1:3" x14ac:dyDescent="0.3">
      <c r="A697" s="15">
        <v>80</v>
      </c>
      <c r="B697" s="15">
        <v>58</v>
      </c>
      <c r="C697" s="15">
        <v>0.19239999999999999</v>
      </c>
    </row>
    <row r="698" spans="1:3" x14ac:dyDescent="0.3">
      <c r="A698" s="15">
        <v>80</v>
      </c>
      <c r="B698" s="15">
        <v>59</v>
      </c>
      <c r="C698" s="15">
        <v>0.18049999999999999</v>
      </c>
    </row>
    <row r="699" spans="1:3" x14ac:dyDescent="0.3">
      <c r="A699" s="15">
        <v>80</v>
      </c>
      <c r="B699" s="15">
        <v>60</v>
      </c>
      <c r="C699" s="15">
        <v>0.16969999999999999</v>
      </c>
    </row>
    <row r="700" spans="1:3" x14ac:dyDescent="0.3">
      <c r="A700" s="15">
        <v>80</v>
      </c>
      <c r="B700" s="15">
        <v>61</v>
      </c>
      <c r="C700" s="15">
        <v>0.15920000000000001</v>
      </c>
    </row>
    <row r="701" spans="1:3" x14ac:dyDescent="0.3">
      <c r="A701" s="15">
        <v>80</v>
      </c>
      <c r="B701" s="15">
        <v>62</v>
      </c>
      <c r="C701" s="15">
        <v>0.1492</v>
      </c>
    </row>
    <row r="702" spans="1:3" x14ac:dyDescent="0.3">
      <c r="A702" s="15">
        <v>80</v>
      </c>
      <c r="B702" s="15">
        <v>63</v>
      </c>
      <c r="C702" s="15">
        <v>0.13900000000000001</v>
      </c>
    </row>
    <row r="703" spans="1:3" x14ac:dyDescent="0.3">
      <c r="A703" s="15">
        <v>80</v>
      </c>
      <c r="B703" s="15">
        <v>64</v>
      </c>
      <c r="C703" s="15">
        <v>0.13</v>
      </c>
    </row>
    <row r="704" spans="1:3" x14ac:dyDescent="0.3">
      <c r="A704" s="15">
        <v>80</v>
      </c>
      <c r="B704" s="15">
        <v>65</v>
      </c>
      <c r="C704" s="15">
        <v>0.1203</v>
      </c>
    </row>
    <row r="705" spans="1:3" x14ac:dyDescent="0.3">
      <c r="A705" s="15">
        <v>80</v>
      </c>
      <c r="B705" s="15">
        <v>66</v>
      </c>
      <c r="C705" s="15">
        <v>0.111</v>
      </c>
    </row>
    <row r="706" spans="1:3" x14ac:dyDescent="0.3">
      <c r="A706" s="15">
        <v>80</v>
      </c>
      <c r="B706" s="15">
        <v>67</v>
      </c>
      <c r="C706" s="15">
        <v>0.1036</v>
      </c>
    </row>
    <row r="707" spans="1:3" x14ac:dyDescent="0.3">
      <c r="A707" s="15">
        <v>80</v>
      </c>
      <c r="B707" s="15">
        <v>68</v>
      </c>
      <c r="C707" s="15">
        <v>9.8100000000000007E-2</v>
      </c>
    </row>
    <row r="708" spans="1:3" x14ac:dyDescent="0.3">
      <c r="A708" s="15">
        <v>80</v>
      </c>
      <c r="B708" s="15">
        <v>69</v>
      </c>
      <c r="C708" s="15">
        <v>0.09</v>
      </c>
    </row>
    <row r="709" spans="1:3" x14ac:dyDescent="0.3">
      <c r="A709" s="15">
        <v>80</v>
      </c>
      <c r="B709" s="15">
        <v>70</v>
      </c>
      <c r="C709" s="15">
        <v>8.3299999999999999E-2</v>
      </c>
    </row>
    <row r="710" spans="1:3" x14ac:dyDescent="0.3">
      <c r="A710" s="15">
        <v>80</v>
      </c>
      <c r="B710" s="15">
        <v>71</v>
      </c>
      <c r="C710" s="15">
        <v>0.08</v>
      </c>
    </row>
    <row r="711" spans="1:3" x14ac:dyDescent="0.3">
      <c r="A711" s="15">
        <v>80</v>
      </c>
      <c r="B711" s="15">
        <v>72</v>
      </c>
      <c r="C711" s="15">
        <v>7.1999999999999995E-2</v>
      </c>
    </row>
    <row r="712" spans="1:3" x14ac:dyDescent="0.3">
      <c r="A712" s="15">
        <v>80</v>
      </c>
      <c r="B712" s="15">
        <v>73</v>
      </c>
      <c r="C712" s="15">
        <v>7.0000000000000007E-2</v>
      </c>
    </row>
    <row r="713" spans="1:3" x14ac:dyDescent="0.3">
      <c r="A713" s="15">
        <v>80</v>
      </c>
      <c r="B713" s="15">
        <v>74</v>
      </c>
      <c r="C713" s="15">
        <v>7.0000000000000007E-2</v>
      </c>
    </row>
    <row r="714" spans="1:3" x14ac:dyDescent="0.3">
      <c r="A714" s="15">
        <v>80</v>
      </c>
      <c r="B714" s="15">
        <v>75</v>
      </c>
      <c r="C714" s="15">
        <v>6.1499999999999999E-2</v>
      </c>
    </row>
    <row r="715" spans="1:3" x14ac:dyDescent="0.3">
      <c r="A715" s="15">
        <v>80</v>
      </c>
      <c r="B715" s="15">
        <v>76</v>
      </c>
      <c r="C715" s="15">
        <v>0.06</v>
      </c>
    </row>
    <row r="716" spans="1:3" x14ac:dyDescent="0.3">
      <c r="A716" s="15">
        <v>80</v>
      </c>
      <c r="B716" s="15">
        <v>77</v>
      </c>
      <c r="C716" s="15">
        <v>0.06</v>
      </c>
    </row>
    <row r="717" spans="1:3" x14ac:dyDescent="0.3">
      <c r="A717" s="15">
        <v>80</v>
      </c>
      <c r="B717" s="15">
        <v>78</v>
      </c>
      <c r="C717" s="15">
        <v>0.06</v>
      </c>
    </row>
    <row r="718" spans="1:3" x14ac:dyDescent="0.3">
      <c r="A718" s="15">
        <v>80</v>
      </c>
      <c r="B718" s="15">
        <v>79</v>
      </c>
      <c r="C718" s="15">
        <v>0.06</v>
      </c>
    </row>
    <row r="719" spans="1:3" x14ac:dyDescent="0.3">
      <c r="A719" s="15">
        <v>80</v>
      </c>
      <c r="B719" s="15">
        <v>80</v>
      </c>
      <c r="C719" s="15">
        <v>6.8500000000000005E-2</v>
      </c>
    </row>
    <row r="720" spans="1:3" x14ac:dyDescent="0.3">
      <c r="A720" s="15">
        <v>80</v>
      </c>
      <c r="B720" s="15">
        <v>81</v>
      </c>
      <c r="C720" s="15">
        <v>7.0000000000000007E-2</v>
      </c>
    </row>
    <row r="721" spans="1:3" x14ac:dyDescent="0.3">
      <c r="A721" s="15">
        <v>80</v>
      </c>
      <c r="B721" s="15">
        <v>82</v>
      </c>
      <c r="C721" s="15">
        <v>7.46E-2</v>
      </c>
    </row>
    <row r="722" spans="1:3" x14ac:dyDescent="0.3">
      <c r="A722" s="15">
        <v>80</v>
      </c>
      <c r="B722" s="15">
        <v>83</v>
      </c>
      <c r="C722" s="15">
        <v>0.08</v>
      </c>
    </row>
    <row r="723" spans="1:3" x14ac:dyDescent="0.3">
      <c r="A723" s="15">
        <v>80</v>
      </c>
      <c r="B723" s="15">
        <v>84</v>
      </c>
      <c r="C723" s="15">
        <v>8.9800000000000005E-2</v>
      </c>
    </row>
    <row r="724" spans="1:3" x14ac:dyDescent="0.3">
      <c r="A724" s="15">
        <v>80</v>
      </c>
      <c r="B724" s="15">
        <v>85</v>
      </c>
      <c r="C724" s="15">
        <v>9.8500000000000004E-2</v>
      </c>
    </row>
    <row r="725" spans="1:3" x14ac:dyDescent="0.3">
      <c r="A725" s="15">
        <v>80</v>
      </c>
      <c r="B725" s="15">
        <v>86</v>
      </c>
      <c r="C725" s="15">
        <v>0.11</v>
      </c>
    </row>
    <row r="726" spans="1:3" x14ac:dyDescent="0.3">
      <c r="A726" s="15">
        <v>80</v>
      </c>
      <c r="B726" s="15">
        <v>87</v>
      </c>
      <c r="C726" s="15">
        <v>0.1234</v>
      </c>
    </row>
    <row r="727" spans="1:3" x14ac:dyDescent="0.3">
      <c r="A727" s="15">
        <v>80</v>
      </c>
      <c r="B727" s="15">
        <v>88</v>
      </c>
      <c r="C727" s="15">
        <v>0.13730000000000001</v>
      </c>
    </row>
    <row r="728" spans="1:3" x14ac:dyDescent="0.3">
      <c r="A728" s="15">
        <v>80</v>
      </c>
      <c r="B728" s="15">
        <v>89</v>
      </c>
      <c r="C728" s="15">
        <v>0.15490000000000001</v>
      </c>
    </row>
    <row r="729" spans="1:3" x14ac:dyDescent="0.3">
      <c r="A729" s="15">
        <v>80</v>
      </c>
      <c r="B729" s="15">
        <v>90</v>
      </c>
      <c r="C729" s="15">
        <v>0.16919999999999999</v>
      </c>
    </row>
    <row r="730" spans="1:3" x14ac:dyDescent="0.3">
      <c r="A730" s="15">
        <v>81</v>
      </c>
      <c r="B730" s="15">
        <v>0</v>
      </c>
      <c r="C730" s="15">
        <v>1.4218999999999999</v>
      </c>
    </row>
    <row r="731" spans="1:3" x14ac:dyDescent="0.3">
      <c r="A731" s="15">
        <v>81</v>
      </c>
      <c r="B731" s="15">
        <v>1</v>
      </c>
      <c r="C731" s="15">
        <v>1.391</v>
      </c>
    </row>
    <row r="732" spans="1:3" x14ac:dyDescent="0.3">
      <c r="A732" s="15">
        <v>81</v>
      </c>
      <c r="B732" s="15">
        <v>2</v>
      </c>
      <c r="C732" s="15">
        <v>1.351</v>
      </c>
    </row>
    <row r="733" spans="1:3" x14ac:dyDescent="0.3">
      <c r="A733" s="15">
        <v>81</v>
      </c>
      <c r="B733" s="15">
        <v>3</v>
      </c>
      <c r="C733" s="15">
        <v>1.3125</v>
      </c>
    </row>
    <row r="734" spans="1:3" x14ac:dyDescent="0.3">
      <c r="A734" s="15">
        <v>81</v>
      </c>
      <c r="B734" s="15">
        <v>4</v>
      </c>
      <c r="C734" s="15">
        <v>1.2751999999999999</v>
      </c>
    </row>
    <row r="735" spans="1:3" x14ac:dyDescent="0.3">
      <c r="A735" s="15">
        <v>81</v>
      </c>
      <c r="B735" s="15">
        <v>5</v>
      </c>
      <c r="C735" s="15">
        <v>1.2393000000000001</v>
      </c>
    </row>
    <row r="736" spans="1:3" x14ac:dyDescent="0.3">
      <c r="A736" s="15">
        <v>81</v>
      </c>
      <c r="B736" s="15">
        <v>6</v>
      </c>
      <c r="C736" s="15">
        <v>1.2047000000000001</v>
      </c>
    </row>
    <row r="737" spans="1:3" x14ac:dyDescent="0.3">
      <c r="A737" s="15">
        <v>81</v>
      </c>
      <c r="B737" s="15">
        <v>7</v>
      </c>
      <c r="C737" s="15">
        <v>1.171</v>
      </c>
    </row>
    <row r="738" spans="1:3" x14ac:dyDescent="0.3">
      <c r="A738" s="15">
        <v>81</v>
      </c>
      <c r="B738" s="15">
        <v>8</v>
      </c>
      <c r="C738" s="15">
        <v>1.1378999999999999</v>
      </c>
    </row>
    <row r="739" spans="1:3" x14ac:dyDescent="0.3">
      <c r="A739" s="15">
        <v>81</v>
      </c>
      <c r="B739" s="15">
        <v>9</v>
      </c>
      <c r="C739" s="15">
        <v>1.1062000000000001</v>
      </c>
    </row>
    <row r="740" spans="1:3" x14ac:dyDescent="0.3">
      <c r="A740" s="15">
        <v>81</v>
      </c>
      <c r="B740" s="15">
        <v>10</v>
      </c>
      <c r="C740" s="15">
        <v>1.0757000000000001</v>
      </c>
    </row>
    <row r="741" spans="1:3" x14ac:dyDescent="0.3">
      <c r="A741" s="15">
        <v>81</v>
      </c>
      <c r="B741" s="15">
        <v>11</v>
      </c>
      <c r="C741" s="15">
        <v>1.0456000000000001</v>
      </c>
    </row>
    <row r="742" spans="1:3" x14ac:dyDescent="0.3">
      <c r="A742" s="15">
        <v>81</v>
      </c>
      <c r="B742" s="15">
        <v>12</v>
      </c>
      <c r="C742" s="15">
        <v>1.0170999999999999</v>
      </c>
    </row>
    <row r="743" spans="1:3" x14ac:dyDescent="0.3">
      <c r="A743" s="15">
        <v>81</v>
      </c>
      <c r="B743" s="15">
        <v>13</v>
      </c>
      <c r="C743" s="15">
        <v>0.98899999999999999</v>
      </c>
    </row>
    <row r="744" spans="1:3" x14ac:dyDescent="0.3">
      <c r="A744" s="15">
        <v>81</v>
      </c>
      <c r="B744" s="15">
        <v>14</v>
      </c>
      <c r="C744" s="15">
        <v>0.96160000000000001</v>
      </c>
    </row>
    <row r="745" spans="1:3" x14ac:dyDescent="0.3">
      <c r="A745" s="15">
        <v>81</v>
      </c>
      <c r="B745" s="15">
        <v>15</v>
      </c>
      <c r="C745" s="15">
        <v>0.93440000000000001</v>
      </c>
    </row>
    <row r="746" spans="1:3" x14ac:dyDescent="0.3">
      <c r="A746" s="15">
        <v>81</v>
      </c>
      <c r="B746" s="15">
        <v>16</v>
      </c>
      <c r="C746" s="15">
        <v>0.90849999999999997</v>
      </c>
    </row>
    <row r="747" spans="1:3" x14ac:dyDescent="0.3">
      <c r="A747" s="15">
        <v>81</v>
      </c>
      <c r="B747" s="15">
        <v>17</v>
      </c>
      <c r="C747" s="15">
        <v>0.88219999999999998</v>
      </c>
    </row>
    <row r="748" spans="1:3" x14ac:dyDescent="0.3">
      <c r="A748" s="15">
        <v>81</v>
      </c>
      <c r="B748" s="15">
        <v>18</v>
      </c>
      <c r="C748" s="15">
        <v>0.85840000000000005</v>
      </c>
    </row>
    <row r="749" spans="1:3" x14ac:dyDescent="0.3">
      <c r="A749" s="15">
        <v>81</v>
      </c>
      <c r="B749" s="15">
        <v>19</v>
      </c>
      <c r="C749" s="15">
        <v>0.83360000000000001</v>
      </c>
    </row>
    <row r="750" spans="1:3" x14ac:dyDescent="0.3">
      <c r="A750" s="15">
        <v>81</v>
      </c>
      <c r="B750" s="15">
        <v>20</v>
      </c>
      <c r="C750" s="15">
        <v>0.81020000000000003</v>
      </c>
    </row>
    <row r="751" spans="1:3" x14ac:dyDescent="0.3">
      <c r="A751" s="15">
        <v>81</v>
      </c>
      <c r="B751" s="15">
        <v>21</v>
      </c>
      <c r="C751" s="15">
        <v>0.78700000000000003</v>
      </c>
    </row>
    <row r="752" spans="1:3" x14ac:dyDescent="0.3">
      <c r="A752" s="15">
        <v>81</v>
      </c>
      <c r="B752" s="15">
        <v>22</v>
      </c>
      <c r="C752" s="15">
        <v>0.76429999999999998</v>
      </c>
    </row>
    <row r="753" spans="1:3" x14ac:dyDescent="0.3">
      <c r="A753" s="15">
        <v>81</v>
      </c>
      <c r="B753" s="15">
        <v>23</v>
      </c>
      <c r="C753" s="15">
        <v>0.7419</v>
      </c>
    </row>
    <row r="754" spans="1:3" x14ac:dyDescent="0.3">
      <c r="A754" s="15">
        <v>81</v>
      </c>
      <c r="B754" s="15">
        <v>24</v>
      </c>
      <c r="C754" s="15">
        <v>0.7198</v>
      </c>
    </row>
    <row r="755" spans="1:3" x14ac:dyDescent="0.3">
      <c r="A755" s="15">
        <v>81</v>
      </c>
      <c r="B755" s="15">
        <v>25</v>
      </c>
      <c r="C755" s="15">
        <v>0.69869999999999999</v>
      </c>
    </row>
    <row r="756" spans="1:3" x14ac:dyDescent="0.3">
      <c r="A756" s="15">
        <v>81</v>
      </c>
      <c r="B756" s="15">
        <v>26</v>
      </c>
      <c r="C756" s="15">
        <v>0.67730000000000001</v>
      </c>
    </row>
    <row r="757" spans="1:3" x14ac:dyDescent="0.3">
      <c r="A757" s="15">
        <v>81</v>
      </c>
      <c r="B757" s="15">
        <v>27</v>
      </c>
      <c r="C757" s="15">
        <v>0.6573</v>
      </c>
    </row>
    <row r="758" spans="1:3" x14ac:dyDescent="0.3">
      <c r="A758" s="15">
        <v>81</v>
      </c>
      <c r="B758" s="15">
        <v>28</v>
      </c>
      <c r="C758" s="15">
        <v>0.63690000000000002</v>
      </c>
    </row>
    <row r="759" spans="1:3" x14ac:dyDescent="0.3">
      <c r="A759" s="15">
        <v>81</v>
      </c>
      <c r="B759" s="15">
        <v>29</v>
      </c>
      <c r="C759" s="15">
        <v>0.6169</v>
      </c>
    </row>
    <row r="760" spans="1:3" x14ac:dyDescent="0.3">
      <c r="A760" s="15">
        <v>81</v>
      </c>
      <c r="B760" s="15">
        <v>30</v>
      </c>
      <c r="C760" s="15">
        <v>0.59789999999999999</v>
      </c>
    </row>
    <row r="761" spans="1:3" x14ac:dyDescent="0.3">
      <c r="A761" s="15">
        <v>81</v>
      </c>
      <c r="B761" s="15">
        <v>31</v>
      </c>
      <c r="C761" s="15">
        <v>0.57840000000000003</v>
      </c>
    </row>
    <row r="762" spans="1:3" x14ac:dyDescent="0.3">
      <c r="A762" s="15">
        <v>81</v>
      </c>
      <c r="B762" s="15">
        <v>32</v>
      </c>
      <c r="C762" s="15">
        <v>0.56079999999999997</v>
      </c>
    </row>
    <row r="763" spans="1:3" x14ac:dyDescent="0.3">
      <c r="A763" s="15">
        <v>81</v>
      </c>
      <c r="B763" s="15">
        <v>33</v>
      </c>
      <c r="C763" s="15">
        <v>0.54210000000000003</v>
      </c>
    </row>
    <row r="764" spans="1:3" x14ac:dyDescent="0.3">
      <c r="A764" s="15">
        <v>81</v>
      </c>
      <c r="B764" s="15">
        <v>34</v>
      </c>
      <c r="C764" s="15">
        <v>0.52380000000000004</v>
      </c>
    </row>
    <row r="765" spans="1:3" x14ac:dyDescent="0.3">
      <c r="A765" s="15">
        <v>81</v>
      </c>
      <c r="B765" s="15">
        <v>35</v>
      </c>
      <c r="C765" s="15">
        <v>0.50570000000000004</v>
      </c>
    </row>
    <row r="766" spans="1:3" x14ac:dyDescent="0.3">
      <c r="A766" s="15">
        <v>81</v>
      </c>
      <c r="B766" s="15">
        <v>36</v>
      </c>
      <c r="C766" s="15">
        <v>0.48859999999999998</v>
      </c>
    </row>
    <row r="767" spans="1:3" x14ac:dyDescent="0.3">
      <c r="A767" s="15">
        <v>81</v>
      </c>
      <c r="B767" s="15">
        <v>37</v>
      </c>
      <c r="C767" s="15">
        <v>0.47189999999999999</v>
      </c>
    </row>
    <row r="768" spans="1:3" x14ac:dyDescent="0.3">
      <c r="A768" s="15">
        <v>81</v>
      </c>
      <c r="B768" s="15">
        <v>38</v>
      </c>
      <c r="C768" s="15">
        <v>0.45469999999999999</v>
      </c>
    </row>
    <row r="769" spans="1:3" x14ac:dyDescent="0.3">
      <c r="A769" s="15">
        <v>81</v>
      </c>
      <c r="B769" s="15">
        <v>39</v>
      </c>
      <c r="C769" s="15">
        <v>0.43669999999999998</v>
      </c>
    </row>
    <row r="770" spans="1:3" x14ac:dyDescent="0.3">
      <c r="A770" s="15">
        <v>81</v>
      </c>
      <c r="B770" s="15">
        <v>40</v>
      </c>
      <c r="C770" s="15">
        <v>0.42170000000000002</v>
      </c>
    </row>
    <row r="771" spans="1:3" x14ac:dyDescent="0.3">
      <c r="A771" s="15">
        <v>81</v>
      </c>
      <c r="B771" s="15">
        <v>41</v>
      </c>
      <c r="C771" s="15">
        <v>0.40500000000000003</v>
      </c>
    </row>
    <row r="772" spans="1:3" x14ac:dyDescent="0.3">
      <c r="A772" s="15">
        <v>81</v>
      </c>
      <c r="B772" s="15">
        <v>42</v>
      </c>
      <c r="C772" s="15">
        <v>0.38940000000000002</v>
      </c>
    </row>
    <row r="773" spans="1:3" x14ac:dyDescent="0.3">
      <c r="A773" s="15">
        <v>81</v>
      </c>
      <c r="B773" s="15">
        <v>43</v>
      </c>
      <c r="C773" s="15">
        <v>0.37440000000000001</v>
      </c>
    </row>
    <row r="774" spans="1:3" x14ac:dyDescent="0.3">
      <c r="A774" s="15">
        <v>81</v>
      </c>
      <c r="B774" s="15">
        <v>44</v>
      </c>
      <c r="C774" s="15">
        <v>0.35780000000000001</v>
      </c>
    </row>
    <row r="775" spans="1:3" x14ac:dyDescent="0.3">
      <c r="A775" s="15">
        <v>81</v>
      </c>
      <c r="B775" s="15">
        <v>45</v>
      </c>
      <c r="C775" s="15">
        <v>0.34339999999999998</v>
      </c>
    </row>
    <row r="776" spans="1:3" x14ac:dyDescent="0.3">
      <c r="A776" s="15">
        <v>81</v>
      </c>
      <c r="B776" s="15">
        <v>46</v>
      </c>
      <c r="C776" s="15">
        <v>0.32750000000000001</v>
      </c>
    </row>
    <row r="777" spans="1:3" x14ac:dyDescent="0.3">
      <c r="A777" s="15">
        <v>81</v>
      </c>
      <c r="B777" s="15">
        <v>47</v>
      </c>
      <c r="C777" s="15">
        <v>0.31419999999999998</v>
      </c>
    </row>
    <row r="778" spans="1:3" x14ac:dyDescent="0.3">
      <c r="A778" s="15">
        <v>81</v>
      </c>
      <c r="B778" s="15">
        <v>48</v>
      </c>
      <c r="C778" s="15">
        <v>0.29830000000000001</v>
      </c>
    </row>
    <row r="779" spans="1:3" x14ac:dyDescent="0.3">
      <c r="A779" s="15">
        <v>81</v>
      </c>
      <c r="B779" s="15">
        <v>49</v>
      </c>
      <c r="C779" s="15">
        <v>0.2853</v>
      </c>
    </row>
    <row r="780" spans="1:3" x14ac:dyDescent="0.3">
      <c r="A780" s="15">
        <v>81</v>
      </c>
      <c r="B780" s="15">
        <v>50</v>
      </c>
      <c r="C780" s="15">
        <v>0.2717</v>
      </c>
    </row>
    <row r="781" spans="1:3" x14ac:dyDescent="0.3">
      <c r="A781" s="15">
        <v>81</v>
      </c>
      <c r="B781" s="15">
        <v>51</v>
      </c>
      <c r="C781" s="15">
        <v>0.25719999999999998</v>
      </c>
    </row>
    <row r="782" spans="1:3" x14ac:dyDescent="0.3">
      <c r="A782" s="15">
        <v>81</v>
      </c>
      <c r="B782" s="15">
        <v>52</v>
      </c>
      <c r="C782" s="15">
        <v>0.24440000000000001</v>
      </c>
    </row>
    <row r="783" spans="1:3" x14ac:dyDescent="0.3">
      <c r="A783" s="15">
        <v>81</v>
      </c>
      <c r="B783" s="15">
        <v>53</v>
      </c>
      <c r="C783" s="15">
        <v>0.23219999999999999</v>
      </c>
    </row>
    <row r="784" spans="1:3" x14ac:dyDescent="0.3">
      <c r="A784" s="15">
        <v>81</v>
      </c>
      <c r="B784" s="15">
        <v>54</v>
      </c>
      <c r="C784" s="15">
        <v>0.21859999999999999</v>
      </c>
    </row>
    <row r="785" spans="1:3" x14ac:dyDescent="0.3">
      <c r="A785" s="15">
        <v>81</v>
      </c>
      <c r="B785" s="15">
        <v>55</v>
      </c>
      <c r="C785" s="15">
        <v>0.20649999999999999</v>
      </c>
    </row>
    <row r="786" spans="1:3" x14ac:dyDescent="0.3">
      <c r="A786" s="15">
        <v>81</v>
      </c>
      <c r="B786" s="15">
        <v>56</v>
      </c>
      <c r="C786" s="15">
        <v>0.19489999999999999</v>
      </c>
    </row>
    <row r="787" spans="1:3" x14ac:dyDescent="0.3">
      <c r="A787" s="15">
        <v>81</v>
      </c>
      <c r="B787" s="15">
        <v>57</v>
      </c>
      <c r="C787" s="15">
        <v>0.1832</v>
      </c>
    </row>
    <row r="788" spans="1:3" x14ac:dyDescent="0.3">
      <c r="A788" s="15">
        <v>81</v>
      </c>
      <c r="B788" s="15">
        <v>58</v>
      </c>
      <c r="C788" s="15">
        <v>0.1714</v>
      </c>
    </row>
    <row r="789" spans="1:3" x14ac:dyDescent="0.3">
      <c r="A789" s="15">
        <v>81</v>
      </c>
      <c r="B789" s="15">
        <v>59</v>
      </c>
      <c r="C789" s="15">
        <v>0.1603</v>
      </c>
    </row>
    <row r="790" spans="1:3" x14ac:dyDescent="0.3">
      <c r="A790" s="15">
        <v>81</v>
      </c>
      <c r="B790" s="15">
        <v>60</v>
      </c>
      <c r="C790" s="15">
        <v>0.1492</v>
      </c>
    </row>
    <row r="791" spans="1:3" x14ac:dyDescent="0.3">
      <c r="A791" s="15">
        <v>81</v>
      </c>
      <c r="B791" s="15">
        <v>61</v>
      </c>
      <c r="C791" s="15">
        <v>0.13919999999999999</v>
      </c>
    </row>
    <row r="792" spans="1:3" x14ac:dyDescent="0.3">
      <c r="A792" s="15">
        <v>81</v>
      </c>
      <c r="B792" s="15">
        <v>62</v>
      </c>
      <c r="C792" s="15">
        <v>0.12970000000000001</v>
      </c>
    </row>
    <row r="793" spans="1:3" x14ac:dyDescent="0.3">
      <c r="A793" s="15">
        <v>81</v>
      </c>
      <c r="B793" s="15">
        <v>63</v>
      </c>
      <c r="C793" s="15">
        <v>0.1198</v>
      </c>
    </row>
    <row r="794" spans="1:3" x14ac:dyDescent="0.3">
      <c r="A794" s="15">
        <v>81</v>
      </c>
      <c r="B794" s="15">
        <v>64</v>
      </c>
      <c r="C794" s="15">
        <v>0.11</v>
      </c>
    </row>
    <row r="795" spans="1:3" x14ac:dyDescent="0.3">
      <c r="A795" s="15">
        <v>81</v>
      </c>
      <c r="B795" s="15">
        <v>65</v>
      </c>
      <c r="C795" s="15">
        <v>0.10100000000000001</v>
      </c>
    </row>
    <row r="796" spans="1:3" x14ac:dyDescent="0.3">
      <c r="A796" s="15">
        <v>81</v>
      </c>
      <c r="B796" s="15">
        <v>66</v>
      </c>
      <c r="C796" s="15">
        <v>9.3399999999999997E-2</v>
      </c>
    </row>
    <row r="797" spans="1:3" x14ac:dyDescent="0.3">
      <c r="A797" s="15">
        <v>81</v>
      </c>
      <c r="B797" s="15">
        <v>67</v>
      </c>
      <c r="C797" s="15">
        <v>8.6400000000000005E-2</v>
      </c>
    </row>
    <row r="798" spans="1:3" x14ac:dyDescent="0.3">
      <c r="A798" s="15">
        <v>81</v>
      </c>
      <c r="B798" s="15">
        <v>68</v>
      </c>
      <c r="C798" s="15">
        <v>0.08</v>
      </c>
    </row>
    <row r="799" spans="1:3" x14ac:dyDescent="0.3">
      <c r="A799" s="15">
        <v>81</v>
      </c>
      <c r="B799" s="15">
        <v>69</v>
      </c>
      <c r="C799" s="15">
        <v>7.1599999999999997E-2</v>
      </c>
    </row>
    <row r="800" spans="1:3" x14ac:dyDescent="0.3">
      <c r="A800" s="15">
        <v>81</v>
      </c>
      <c r="B800" s="15">
        <v>70</v>
      </c>
      <c r="C800" s="15">
        <v>6.9099999999999995E-2</v>
      </c>
    </row>
    <row r="801" spans="1:3" x14ac:dyDescent="0.3">
      <c r="A801" s="15">
        <v>81</v>
      </c>
      <c r="B801" s="15">
        <v>71</v>
      </c>
      <c r="C801" s="15">
        <v>0.06</v>
      </c>
    </row>
    <row r="802" spans="1:3" x14ac:dyDescent="0.3">
      <c r="A802" s="15">
        <v>81</v>
      </c>
      <c r="B802" s="15">
        <v>72</v>
      </c>
      <c r="C802" s="15">
        <v>0.06</v>
      </c>
    </row>
    <row r="803" spans="1:3" x14ac:dyDescent="0.3">
      <c r="A803" s="15">
        <v>81</v>
      </c>
      <c r="B803" s="15">
        <v>73</v>
      </c>
      <c r="C803" s="15">
        <v>5.0700000000000002E-2</v>
      </c>
    </row>
    <row r="804" spans="1:3" x14ac:dyDescent="0.3">
      <c r="A804" s="15">
        <v>81</v>
      </c>
      <c r="B804" s="15">
        <v>74</v>
      </c>
      <c r="C804" s="15">
        <v>0.05</v>
      </c>
    </row>
    <row r="805" spans="1:3" x14ac:dyDescent="0.3">
      <c r="A805" s="15">
        <v>81</v>
      </c>
      <c r="B805" s="15">
        <v>75</v>
      </c>
      <c r="C805" s="15">
        <v>0.05</v>
      </c>
    </row>
    <row r="806" spans="1:3" x14ac:dyDescent="0.3">
      <c r="A806" s="15">
        <v>81</v>
      </c>
      <c r="B806" s="15">
        <v>76</v>
      </c>
      <c r="C806" s="15">
        <v>0.05</v>
      </c>
    </row>
    <row r="807" spans="1:3" x14ac:dyDescent="0.3">
      <c r="A807" s="15">
        <v>81</v>
      </c>
      <c r="B807" s="15">
        <v>77</v>
      </c>
      <c r="C807" s="15">
        <v>0.05</v>
      </c>
    </row>
    <row r="808" spans="1:3" x14ac:dyDescent="0.3">
      <c r="A808" s="15">
        <v>81</v>
      </c>
      <c r="B808" s="15">
        <v>78</v>
      </c>
      <c r="C808" s="15">
        <v>0.05</v>
      </c>
    </row>
    <row r="809" spans="1:3" x14ac:dyDescent="0.3">
      <c r="A809" s="15">
        <v>81</v>
      </c>
      <c r="B809" s="15">
        <v>79</v>
      </c>
      <c r="C809" s="15">
        <v>0.05</v>
      </c>
    </row>
    <row r="810" spans="1:3" x14ac:dyDescent="0.3">
      <c r="A810" s="15">
        <v>81</v>
      </c>
      <c r="B810" s="15">
        <v>80</v>
      </c>
      <c r="C810" s="15">
        <v>0.05</v>
      </c>
    </row>
    <row r="811" spans="1:3" x14ac:dyDescent="0.3">
      <c r="A811" s="15">
        <v>81</v>
      </c>
      <c r="B811" s="15">
        <v>81</v>
      </c>
      <c r="C811" s="15">
        <v>5.2499999999999998E-2</v>
      </c>
    </row>
    <row r="812" spans="1:3" x14ac:dyDescent="0.3">
      <c r="A812" s="15">
        <v>81</v>
      </c>
      <c r="B812" s="15">
        <v>82</v>
      </c>
      <c r="C812" s="15">
        <v>0.06</v>
      </c>
    </row>
    <row r="813" spans="1:3" x14ac:dyDescent="0.3">
      <c r="A813" s="15">
        <v>81</v>
      </c>
      <c r="B813" s="15">
        <v>83</v>
      </c>
      <c r="C813" s="15">
        <v>6.5000000000000002E-2</v>
      </c>
    </row>
    <row r="814" spans="1:3" x14ac:dyDescent="0.3">
      <c r="A814" s="15">
        <v>81</v>
      </c>
      <c r="B814" s="15">
        <v>84</v>
      </c>
      <c r="C814" s="15">
        <v>7.2400000000000006E-2</v>
      </c>
    </row>
    <row r="815" spans="1:3" x14ac:dyDescent="0.3">
      <c r="A815" s="15">
        <v>81</v>
      </c>
      <c r="B815" s="15">
        <v>85</v>
      </c>
      <c r="C815" s="15">
        <v>8.2000000000000003E-2</v>
      </c>
    </row>
    <row r="816" spans="1:3" x14ac:dyDescent="0.3">
      <c r="A816" s="15">
        <v>81</v>
      </c>
      <c r="B816" s="15">
        <v>86</v>
      </c>
      <c r="C816" s="15">
        <v>9.3200000000000005E-2</v>
      </c>
    </row>
    <row r="817" spans="1:3" x14ac:dyDescent="0.3">
      <c r="A817" s="15">
        <v>81</v>
      </c>
      <c r="B817" s="15">
        <v>87</v>
      </c>
      <c r="C817" s="15">
        <v>0.10539999999999999</v>
      </c>
    </row>
    <row r="818" spans="1:3" x14ac:dyDescent="0.3">
      <c r="A818" s="15">
        <v>81</v>
      </c>
      <c r="B818" s="15">
        <v>88</v>
      </c>
      <c r="C818" s="15">
        <v>0.12039999999999999</v>
      </c>
    </row>
    <row r="819" spans="1:3" x14ac:dyDescent="0.3">
      <c r="A819" s="15">
        <v>81</v>
      </c>
      <c r="B819" s="15">
        <v>89</v>
      </c>
      <c r="C819" s="15">
        <v>0.13700000000000001</v>
      </c>
    </row>
    <row r="820" spans="1:3" x14ac:dyDescent="0.3">
      <c r="A820" s="15">
        <v>81</v>
      </c>
      <c r="B820" s="15">
        <v>90</v>
      </c>
      <c r="C820" s="15">
        <v>0.15110000000000001</v>
      </c>
    </row>
    <row r="821" spans="1:3" x14ac:dyDescent="0.3">
      <c r="A821" s="15">
        <v>82</v>
      </c>
      <c r="B821" s="15">
        <v>0</v>
      </c>
      <c r="C821" s="15">
        <v>1.3906000000000001</v>
      </c>
    </row>
    <row r="822" spans="1:3" x14ac:dyDescent="0.3">
      <c r="A822" s="15">
        <v>82</v>
      </c>
      <c r="B822" s="15">
        <v>1</v>
      </c>
      <c r="C822" s="15">
        <v>1.3599000000000001</v>
      </c>
    </row>
    <row r="823" spans="1:3" x14ac:dyDescent="0.3">
      <c r="A823" s="15">
        <v>82</v>
      </c>
      <c r="B823" s="15">
        <v>2</v>
      </c>
      <c r="C823" s="15">
        <v>1.3203</v>
      </c>
    </row>
    <row r="824" spans="1:3" x14ac:dyDescent="0.3">
      <c r="A824" s="15">
        <v>82</v>
      </c>
      <c r="B824" s="15">
        <v>3</v>
      </c>
      <c r="C824" s="15">
        <v>1.282</v>
      </c>
    </row>
    <row r="825" spans="1:3" x14ac:dyDescent="0.3">
      <c r="A825" s="15">
        <v>82</v>
      </c>
      <c r="B825" s="15">
        <v>4</v>
      </c>
      <c r="C825" s="15">
        <v>1.2452000000000001</v>
      </c>
    </row>
    <row r="826" spans="1:3" x14ac:dyDescent="0.3">
      <c r="A826" s="15">
        <v>82</v>
      </c>
      <c r="B826" s="15">
        <v>5</v>
      </c>
      <c r="C826" s="15">
        <v>1.2098</v>
      </c>
    </row>
    <row r="827" spans="1:3" x14ac:dyDescent="0.3">
      <c r="A827" s="15">
        <v>82</v>
      </c>
      <c r="B827" s="15">
        <v>6</v>
      </c>
      <c r="C827" s="15">
        <v>1.1756</v>
      </c>
    </row>
    <row r="828" spans="1:3" x14ac:dyDescent="0.3">
      <c r="A828" s="15">
        <v>82</v>
      </c>
      <c r="B828" s="15">
        <v>7</v>
      </c>
      <c r="C828" s="15">
        <v>1.1424000000000001</v>
      </c>
    </row>
    <row r="829" spans="1:3" x14ac:dyDescent="0.3">
      <c r="A829" s="15">
        <v>82</v>
      </c>
      <c r="B829" s="15">
        <v>8</v>
      </c>
      <c r="C829" s="15">
        <v>1.1102000000000001</v>
      </c>
    </row>
    <row r="830" spans="1:3" x14ac:dyDescent="0.3">
      <c r="A830" s="15">
        <v>82</v>
      </c>
      <c r="B830" s="15">
        <v>9</v>
      </c>
      <c r="C830" s="15">
        <v>1.0782</v>
      </c>
    </row>
    <row r="831" spans="1:3" x14ac:dyDescent="0.3">
      <c r="A831" s="15">
        <v>82</v>
      </c>
      <c r="B831" s="15">
        <v>10</v>
      </c>
      <c r="C831" s="15">
        <v>1.0481</v>
      </c>
    </row>
    <row r="832" spans="1:3" x14ac:dyDescent="0.3">
      <c r="A832" s="15">
        <v>82</v>
      </c>
      <c r="B832" s="15">
        <v>11</v>
      </c>
      <c r="C832" s="15">
        <v>1.0187999999999999</v>
      </c>
    </row>
    <row r="833" spans="1:3" x14ac:dyDescent="0.3">
      <c r="A833" s="15">
        <v>82</v>
      </c>
      <c r="B833" s="15">
        <v>12</v>
      </c>
      <c r="C833" s="15">
        <v>0.99</v>
      </c>
    </row>
    <row r="834" spans="1:3" x14ac:dyDescent="0.3">
      <c r="A834" s="15">
        <v>82</v>
      </c>
      <c r="B834" s="15">
        <v>13</v>
      </c>
      <c r="C834" s="15">
        <v>0.96179999999999999</v>
      </c>
    </row>
    <row r="835" spans="1:3" x14ac:dyDescent="0.3">
      <c r="A835" s="15">
        <v>82</v>
      </c>
      <c r="B835" s="15">
        <v>14</v>
      </c>
      <c r="C835" s="15">
        <v>0.93530000000000002</v>
      </c>
    </row>
    <row r="836" spans="1:3" x14ac:dyDescent="0.3">
      <c r="A836" s="15">
        <v>82</v>
      </c>
      <c r="B836" s="15">
        <v>15</v>
      </c>
      <c r="C836" s="15">
        <v>0.90880000000000005</v>
      </c>
    </row>
    <row r="837" spans="1:3" x14ac:dyDescent="0.3">
      <c r="A837" s="15">
        <v>82</v>
      </c>
      <c r="B837" s="15">
        <v>16</v>
      </c>
      <c r="C837" s="15">
        <v>0.8821</v>
      </c>
    </row>
    <row r="838" spans="1:3" x14ac:dyDescent="0.3">
      <c r="A838" s="15">
        <v>82</v>
      </c>
      <c r="B838" s="15">
        <v>17</v>
      </c>
      <c r="C838" s="15">
        <v>0.85799999999999998</v>
      </c>
    </row>
    <row r="839" spans="1:3" x14ac:dyDescent="0.3">
      <c r="A839" s="15">
        <v>82</v>
      </c>
      <c r="B839" s="15">
        <v>18</v>
      </c>
      <c r="C839" s="15">
        <v>0.83289999999999997</v>
      </c>
    </row>
    <row r="840" spans="1:3" x14ac:dyDescent="0.3">
      <c r="A840" s="15">
        <v>82</v>
      </c>
      <c r="B840" s="15">
        <v>19</v>
      </c>
      <c r="C840" s="15">
        <v>0.80910000000000004</v>
      </c>
    </row>
    <row r="841" spans="1:3" x14ac:dyDescent="0.3">
      <c r="A841" s="15">
        <v>82</v>
      </c>
      <c r="B841" s="15">
        <v>20</v>
      </c>
      <c r="C841" s="15">
        <v>0.7853</v>
      </c>
    </row>
    <row r="842" spans="1:3" x14ac:dyDescent="0.3">
      <c r="A842" s="15">
        <v>82</v>
      </c>
      <c r="B842" s="15">
        <v>21</v>
      </c>
      <c r="C842" s="15">
        <v>0.76229999999999998</v>
      </c>
    </row>
    <row r="843" spans="1:3" x14ac:dyDescent="0.3">
      <c r="A843" s="15">
        <v>82</v>
      </c>
      <c r="B843" s="15">
        <v>22</v>
      </c>
      <c r="C843" s="15">
        <v>0.74</v>
      </c>
    </row>
    <row r="844" spans="1:3" x14ac:dyDescent="0.3">
      <c r="A844" s="15">
        <v>82</v>
      </c>
      <c r="B844" s="15">
        <v>23</v>
      </c>
      <c r="C844" s="15">
        <v>0.71809999999999996</v>
      </c>
    </row>
    <row r="845" spans="1:3" x14ac:dyDescent="0.3">
      <c r="A845" s="15">
        <v>82</v>
      </c>
      <c r="B845" s="15">
        <v>24</v>
      </c>
      <c r="C845" s="15">
        <v>0.6966</v>
      </c>
    </row>
    <row r="846" spans="1:3" x14ac:dyDescent="0.3">
      <c r="A846" s="15">
        <v>82</v>
      </c>
      <c r="B846" s="15">
        <v>25</v>
      </c>
      <c r="C846" s="15">
        <v>0.67500000000000004</v>
      </c>
    </row>
    <row r="847" spans="1:3" x14ac:dyDescent="0.3">
      <c r="A847" s="15">
        <v>82</v>
      </c>
      <c r="B847" s="15">
        <v>26</v>
      </c>
      <c r="C847" s="15">
        <v>0.65429999999999999</v>
      </c>
    </row>
    <row r="848" spans="1:3" x14ac:dyDescent="0.3">
      <c r="A848" s="15">
        <v>82</v>
      </c>
      <c r="B848" s="15">
        <v>27</v>
      </c>
      <c r="C848" s="15">
        <v>0.63400000000000001</v>
      </c>
    </row>
    <row r="849" spans="1:3" x14ac:dyDescent="0.3">
      <c r="A849" s="15">
        <v>82</v>
      </c>
      <c r="B849" s="15">
        <v>28</v>
      </c>
      <c r="C849" s="15">
        <v>0.61439999999999995</v>
      </c>
    </row>
    <row r="850" spans="1:3" x14ac:dyDescent="0.3">
      <c r="A850" s="15">
        <v>82</v>
      </c>
      <c r="B850" s="15">
        <v>29</v>
      </c>
      <c r="C850" s="15">
        <v>0.59460000000000002</v>
      </c>
    </row>
    <row r="851" spans="1:3" x14ac:dyDescent="0.3">
      <c r="A851" s="15">
        <v>82</v>
      </c>
      <c r="B851" s="15">
        <v>30</v>
      </c>
      <c r="C851" s="15">
        <v>0.57530000000000003</v>
      </c>
    </row>
    <row r="852" spans="1:3" x14ac:dyDescent="0.3">
      <c r="A852" s="15">
        <v>82</v>
      </c>
      <c r="B852" s="15">
        <v>31</v>
      </c>
      <c r="C852" s="15">
        <v>0.55610000000000004</v>
      </c>
    </row>
    <row r="853" spans="1:3" x14ac:dyDescent="0.3">
      <c r="A853" s="15">
        <v>82</v>
      </c>
      <c r="B853" s="15">
        <v>32</v>
      </c>
      <c r="C853" s="15">
        <v>0.53779999999999994</v>
      </c>
    </row>
    <row r="854" spans="1:3" x14ac:dyDescent="0.3">
      <c r="A854" s="15">
        <v>82</v>
      </c>
      <c r="B854" s="15">
        <v>33</v>
      </c>
      <c r="C854" s="15">
        <v>0.52</v>
      </c>
    </row>
    <row r="855" spans="1:3" x14ac:dyDescent="0.3">
      <c r="A855" s="15">
        <v>82</v>
      </c>
      <c r="B855" s="15">
        <v>34</v>
      </c>
      <c r="C855" s="15">
        <v>0.50219999999999998</v>
      </c>
    </row>
    <row r="856" spans="1:3" x14ac:dyDescent="0.3">
      <c r="A856" s="15">
        <v>82</v>
      </c>
      <c r="B856" s="15">
        <v>35</v>
      </c>
      <c r="C856" s="15">
        <v>0.48459999999999998</v>
      </c>
    </row>
    <row r="857" spans="1:3" x14ac:dyDescent="0.3">
      <c r="A857" s="15">
        <v>82</v>
      </c>
      <c r="B857" s="15">
        <v>36</v>
      </c>
      <c r="C857" s="15">
        <v>0.46610000000000001</v>
      </c>
    </row>
    <row r="858" spans="1:3" x14ac:dyDescent="0.3">
      <c r="A858" s="15">
        <v>82</v>
      </c>
      <c r="B858" s="15">
        <v>37</v>
      </c>
      <c r="C858" s="15">
        <v>0.44969999999999999</v>
      </c>
    </row>
    <row r="859" spans="1:3" x14ac:dyDescent="0.3">
      <c r="A859" s="15">
        <v>82</v>
      </c>
      <c r="B859" s="15">
        <v>38</v>
      </c>
      <c r="C859" s="15">
        <v>0.43359999999999999</v>
      </c>
    </row>
    <row r="860" spans="1:3" x14ac:dyDescent="0.3">
      <c r="A860" s="15">
        <v>82</v>
      </c>
      <c r="B860" s="15">
        <v>39</v>
      </c>
      <c r="C860" s="15">
        <v>0.41639999999999999</v>
      </c>
    </row>
    <row r="861" spans="1:3" x14ac:dyDescent="0.3">
      <c r="A861" s="15">
        <v>82</v>
      </c>
      <c r="B861" s="15">
        <v>40</v>
      </c>
      <c r="C861" s="15">
        <v>0.40079999999999999</v>
      </c>
    </row>
    <row r="862" spans="1:3" x14ac:dyDescent="0.3">
      <c r="A862" s="15">
        <v>82</v>
      </c>
      <c r="B862" s="15">
        <v>41</v>
      </c>
      <c r="C862" s="15">
        <v>0.38419999999999999</v>
      </c>
    </row>
    <row r="863" spans="1:3" x14ac:dyDescent="0.3">
      <c r="A863" s="15">
        <v>82</v>
      </c>
      <c r="B863" s="15">
        <v>42</v>
      </c>
      <c r="C863" s="15">
        <v>0.36749999999999999</v>
      </c>
    </row>
    <row r="864" spans="1:3" x14ac:dyDescent="0.3">
      <c r="A864" s="15">
        <v>82</v>
      </c>
      <c r="B864" s="15">
        <v>43</v>
      </c>
      <c r="C864" s="15">
        <v>0.35360000000000003</v>
      </c>
    </row>
    <row r="865" spans="1:3" x14ac:dyDescent="0.3">
      <c r="A865" s="15">
        <v>82</v>
      </c>
      <c r="B865" s="15">
        <v>44</v>
      </c>
      <c r="C865" s="15">
        <v>0.3372</v>
      </c>
    </row>
    <row r="866" spans="1:3" x14ac:dyDescent="0.3">
      <c r="A866" s="15">
        <v>82</v>
      </c>
      <c r="B866" s="15">
        <v>45</v>
      </c>
      <c r="C866" s="15">
        <v>0.32290000000000002</v>
      </c>
    </row>
    <row r="867" spans="1:3" x14ac:dyDescent="0.3">
      <c r="A867" s="15">
        <v>82</v>
      </c>
      <c r="B867" s="15">
        <v>46</v>
      </c>
      <c r="C867" s="15">
        <v>0.30669999999999997</v>
      </c>
    </row>
    <row r="868" spans="1:3" x14ac:dyDescent="0.3">
      <c r="A868" s="15">
        <v>82</v>
      </c>
      <c r="B868" s="15">
        <v>47</v>
      </c>
      <c r="C868" s="15">
        <v>0.29420000000000002</v>
      </c>
    </row>
    <row r="869" spans="1:3" x14ac:dyDescent="0.3">
      <c r="A869" s="15">
        <v>82</v>
      </c>
      <c r="B869" s="15">
        <v>48</v>
      </c>
      <c r="C869" s="15">
        <v>0.27829999999999999</v>
      </c>
    </row>
    <row r="870" spans="1:3" x14ac:dyDescent="0.3">
      <c r="A870" s="15">
        <v>82</v>
      </c>
      <c r="B870" s="15">
        <v>49</v>
      </c>
      <c r="C870" s="15">
        <v>0.26500000000000001</v>
      </c>
    </row>
    <row r="871" spans="1:3" x14ac:dyDescent="0.3">
      <c r="A871" s="15">
        <v>82</v>
      </c>
      <c r="B871" s="15">
        <v>50</v>
      </c>
      <c r="C871" s="15">
        <v>0.25219999999999998</v>
      </c>
    </row>
    <row r="872" spans="1:3" x14ac:dyDescent="0.3">
      <c r="A872" s="15">
        <v>82</v>
      </c>
      <c r="B872" s="15">
        <v>51</v>
      </c>
      <c r="C872" s="15">
        <v>0.23749999999999999</v>
      </c>
    </row>
    <row r="873" spans="1:3" x14ac:dyDescent="0.3">
      <c r="A873" s="15">
        <v>82</v>
      </c>
      <c r="B873" s="15">
        <v>52</v>
      </c>
      <c r="C873" s="15">
        <v>0.22500000000000001</v>
      </c>
    </row>
    <row r="874" spans="1:3" x14ac:dyDescent="0.3">
      <c r="A874" s="15">
        <v>82</v>
      </c>
      <c r="B874" s="15">
        <v>53</v>
      </c>
      <c r="C874" s="15">
        <v>0.2132</v>
      </c>
    </row>
    <row r="875" spans="1:3" x14ac:dyDescent="0.3">
      <c r="A875" s="15">
        <v>82</v>
      </c>
      <c r="B875" s="15">
        <v>54</v>
      </c>
      <c r="C875" s="15">
        <v>0.19969999999999999</v>
      </c>
    </row>
    <row r="876" spans="1:3" x14ac:dyDescent="0.3">
      <c r="A876" s="15">
        <v>82</v>
      </c>
      <c r="B876" s="15">
        <v>55</v>
      </c>
      <c r="C876" s="15">
        <v>0.18729999999999999</v>
      </c>
    </row>
    <row r="877" spans="1:3" x14ac:dyDescent="0.3">
      <c r="A877" s="15">
        <v>82</v>
      </c>
      <c r="B877" s="15">
        <v>56</v>
      </c>
      <c r="C877" s="15">
        <v>0.1757</v>
      </c>
    </row>
    <row r="878" spans="1:3" x14ac:dyDescent="0.3">
      <c r="A878" s="15">
        <v>82</v>
      </c>
      <c r="B878" s="15">
        <v>57</v>
      </c>
      <c r="C878" s="15">
        <v>0.16450000000000001</v>
      </c>
    </row>
    <row r="879" spans="1:3" x14ac:dyDescent="0.3">
      <c r="A879" s="15">
        <v>82</v>
      </c>
      <c r="B879" s="15">
        <v>58</v>
      </c>
      <c r="C879" s="15">
        <v>0.1532</v>
      </c>
    </row>
    <row r="880" spans="1:3" x14ac:dyDescent="0.3">
      <c r="A880" s="15">
        <v>82</v>
      </c>
      <c r="B880" s="15">
        <v>59</v>
      </c>
      <c r="C880" s="15">
        <v>0.1421</v>
      </c>
    </row>
    <row r="881" spans="1:3" x14ac:dyDescent="0.3">
      <c r="A881" s="15">
        <v>82</v>
      </c>
      <c r="B881" s="15">
        <v>60</v>
      </c>
      <c r="C881" s="15">
        <v>0.1321</v>
      </c>
    </row>
    <row r="882" spans="1:3" x14ac:dyDescent="0.3">
      <c r="A882" s="15">
        <v>82</v>
      </c>
      <c r="B882" s="15">
        <v>61</v>
      </c>
      <c r="C882" s="15">
        <v>0.12230000000000001</v>
      </c>
    </row>
    <row r="883" spans="1:3" x14ac:dyDescent="0.3">
      <c r="A883" s="15">
        <v>82</v>
      </c>
      <c r="B883" s="15">
        <v>62</v>
      </c>
      <c r="C883" s="15">
        <v>0.1123</v>
      </c>
    </row>
    <row r="884" spans="1:3" x14ac:dyDescent="0.3">
      <c r="A884" s="15">
        <v>82</v>
      </c>
      <c r="B884" s="15">
        <v>63</v>
      </c>
      <c r="C884" s="15">
        <v>0.1028</v>
      </c>
    </row>
    <row r="885" spans="1:3" x14ac:dyDescent="0.3">
      <c r="A885" s="15">
        <v>82</v>
      </c>
      <c r="B885" s="15">
        <v>64</v>
      </c>
      <c r="C885" s="15">
        <v>9.4E-2</v>
      </c>
    </row>
    <row r="886" spans="1:3" x14ac:dyDescent="0.3">
      <c r="A886" s="15">
        <v>82</v>
      </c>
      <c r="B886" s="15">
        <v>65</v>
      </c>
      <c r="C886" s="15">
        <v>8.6699999999999999E-2</v>
      </c>
    </row>
    <row r="887" spans="1:3" x14ac:dyDescent="0.3">
      <c r="A887" s="15">
        <v>82</v>
      </c>
      <c r="B887" s="15">
        <v>66</v>
      </c>
      <c r="C887" s="15">
        <v>7.9500000000000001E-2</v>
      </c>
    </row>
    <row r="888" spans="1:3" x14ac:dyDescent="0.3">
      <c r="A888" s="15">
        <v>82</v>
      </c>
      <c r="B888" s="15">
        <v>67</v>
      </c>
      <c r="C888" s="15">
        <v>7.0000000000000007E-2</v>
      </c>
    </row>
    <row r="889" spans="1:3" x14ac:dyDescent="0.3">
      <c r="A889" s="15">
        <v>82</v>
      </c>
      <c r="B889" s="15">
        <v>68</v>
      </c>
      <c r="C889" s="15">
        <v>6.3600000000000004E-2</v>
      </c>
    </row>
    <row r="890" spans="1:3" x14ac:dyDescent="0.3">
      <c r="A890" s="15">
        <v>82</v>
      </c>
      <c r="B890" s="15">
        <v>69</v>
      </c>
      <c r="C890" s="15">
        <v>0.06</v>
      </c>
    </row>
    <row r="891" spans="1:3" x14ac:dyDescent="0.3">
      <c r="A891" s="15">
        <v>82</v>
      </c>
      <c r="B891" s="15">
        <v>70</v>
      </c>
      <c r="C891" s="15">
        <v>5.1200000000000002E-2</v>
      </c>
    </row>
    <row r="892" spans="1:3" x14ac:dyDescent="0.3">
      <c r="A892" s="15">
        <v>82</v>
      </c>
      <c r="B892" s="15">
        <v>71</v>
      </c>
      <c r="C892" s="15">
        <v>0.05</v>
      </c>
    </row>
    <row r="893" spans="1:3" x14ac:dyDescent="0.3">
      <c r="A893" s="15">
        <v>82</v>
      </c>
      <c r="B893" s="15">
        <v>72</v>
      </c>
      <c r="C893" s="15">
        <v>4.1300000000000003E-2</v>
      </c>
    </row>
    <row r="894" spans="1:3" x14ac:dyDescent="0.3">
      <c r="A894" s="15">
        <v>82</v>
      </c>
      <c r="B894" s="15">
        <v>73</v>
      </c>
      <c r="C894" s="15">
        <v>0.04</v>
      </c>
    </row>
    <row r="895" spans="1:3" x14ac:dyDescent="0.3">
      <c r="A895" s="15">
        <v>82</v>
      </c>
      <c r="B895" s="15">
        <v>74</v>
      </c>
      <c r="C895" s="15">
        <v>0.04</v>
      </c>
    </row>
    <row r="896" spans="1:3" x14ac:dyDescent="0.3">
      <c r="A896" s="15">
        <v>82</v>
      </c>
      <c r="B896" s="15">
        <v>75</v>
      </c>
      <c r="C896" s="15">
        <v>3.6900000000000002E-2</v>
      </c>
    </row>
    <row r="897" spans="1:3" x14ac:dyDescent="0.3">
      <c r="A897" s="15">
        <v>82</v>
      </c>
      <c r="B897" s="15">
        <v>76</v>
      </c>
      <c r="C897" s="15">
        <v>0.03</v>
      </c>
    </row>
    <row r="898" spans="1:3" x14ac:dyDescent="0.3">
      <c r="A898" s="15">
        <v>82</v>
      </c>
      <c r="B898" s="15">
        <v>77</v>
      </c>
      <c r="C898" s="15">
        <v>0.03</v>
      </c>
    </row>
    <row r="899" spans="1:3" x14ac:dyDescent="0.3">
      <c r="A899" s="15">
        <v>82</v>
      </c>
      <c r="B899" s="15">
        <v>78</v>
      </c>
      <c r="C899" s="15">
        <v>0.03</v>
      </c>
    </row>
    <row r="900" spans="1:3" x14ac:dyDescent="0.3">
      <c r="A900" s="15">
        <v>82</v>
      </c>
      <c r="B900" s="15">
        <v>79</v>
      </c>
      <c r="C900" s="15">
        <v>3.5400000000000001E-2</v>
      </c>
    </row>
    <row r="901" spans="1:3" x14ac:dyDescent="0.3">
      <c r="A901" s="15">
        <v>82</v>
      </c>
      <c r="B901" s="15">
        <v>80</v>
      </c>
      <c r="C901" s="15">
        <v>0.04</v>
      </c>
    </row>
    <row r="902" spans="1:3" x14ac:dyDescent="0.3">
      <c r="A902" s="15">
        <v>82</v>
      </c>
      <c r="B902" s="15">
        <v>81</v>
      </c>
      <c r="C902" s="15">
        <v>0.04</v>
      </c>
    </row>
    <row r="903" spans="1:3" x14ac:dyDescent="0.3">
      <c r="A903" s="15">
        <v>82</v>
      </c>
      <c r="B903" s="15">
        <v>82</v>
      </c>
      <c r="C903" s="15">
        <v>4.6300000000000001E-2</v>
      </c>
    </row>
    <row r="904" spans="1:3" x14ac:dyDescent="0.3">
      <c r="A904" s="15">
        <v>82</v>
      </c>
      <c r="B904" s="15">
        <v>83</v>
      </c>
      <c r="C904" s="15">
        <v>5.0200000000000002E-2</v>
      </c>
    </row>
    <row r="905" spans="1:3" x14ac:dyDescent="0.3">
      <c r="A905" s="15">
        <v>82</v>
      </c>
      <c r="B905" s="15">
        <v>84</v>
      </c>
      <c r="C905" s="15">
        <v>0.06</v>
      </c>
    </row>
    <row r="906" spans="1:3" x14ac:dyDescent="0.3">
      <c r="A906" s="15">
        <v>82</v>
      </c>
      <c r="B906" s="15">
        <v>85</v>
      </c>
      <c r="C906" s="15">
        <v>6.8199999999999997E-2</v>
      </c>
    </row>
    <row r="907" spans="1:3" x14ac:dyDescent="0.3">
      <c r="A907" s="15">
        <v>82</v>
      </c>
      <c r="B907" s="15">
        <v>86</v>
      </c>
      <c r="C907" s="15">
        <v>7.8399999999999997E-2</v>
      </c>
    </row>
    <row r="908" spans="1:3" x14ac:dyDescent="0.3">
      <c r="A908" s="15">
        <v>82</v>
      </c>
      <c r="B908" s="15">
        <v>87</v>
      </c>
      <c r="C908" s="15">
        <v>9.1499999999999998E-2</v>
      </c>
    </row>
    <row r="909" spans="1:3" x14ac:dyDescent="0.3">
      <c r="A909" s="15">
        <v>82</v>
      </c>
      <c r="B909" s="15">
        <v>88</v>
      </c>
      <c r="C909" s="15">
        <v>0.1052</v>
      </c>
    </row>
    <row r="910" spans="1:3" x14ac:dyDescent="0.3">
      <c r="A910" s="15">
        <v>82</v>
      </c>
      <c r="B910" s="15">
        <v>89</v>
      </c>
      <c r="C910" s="15">
        <v>0.1222</v>
      </c>
    </row>
    <row r="911" spans="1:3" x14ac:dyDescent="0.3">
      <c r="A911" s="15">
        <v>82</v>
      </c>
      <c r="B911" s="15">
        <v>90</v>
      </c>
      <c r="C911" s="15">
        <v>0.1356</v>
      </c>
    </row>
    <row r="912" spans="1:3" x14ac:dyDescent="0.3">
      <c r="A912" s="15">
        <v>83</v>
      </c>
      <c r="B912" s="15">
        <v>0</v>
      </c>
      <c r="C912" s="15">
        <v>1.3657999999999999</v>
      </c>
    </row>
    <row r="913" spans="1:3" x14ac:dyDescent="0.3">
      <c r="A913" s="15">
        <v>83</v>
      </c>
      <c r="B913" s="15">
        <v>1</v>
      </c>
      <c r="C913" s="15">
        <v>1.3351</v>
      </c>
    </row>
    <row r="914" spans="1:3" x14ac:dyDescent="0.3">
      <c r="A914" s="15">
        <v>83</v>
      </c>
      <c r="B914" s="15">
        <v>2</v>
      </c>
      <c r="C914" s="15">
        <v>1.2958000000000001</v>
      </c>
    </row>
    <row r="915" spans="1:3" x14ac:dyDescent="0.3">
      <c r="A915" s="15">
        <v>83</v>
      </c>
      <c r="B915" s="15">
        <v>3</v>
      </c>
      <c r="C915" s="15">
        <v>1.258</v>
      </c>
    </row>
    <row r="916" spans="1:3" x14ac:dyDescent="0.3">
      <c r="A916" s="15">
        <v>83</v>
      </c>
      <c r="B916" s="15">
        <v>4</v>
      </c>
      <c r="C916" s="15">
        <v>1.2221</v>
      </c>
    </row>
    <row r="917" spans="1:3" x14ac:dyDescent="0.3">
      <c r="A917" s="15">
        <v>83</v>
      </c>
      <c r="B917" s="15">
        <v>5</v>
      </c>
      <c r="C917" s="15">
        <v>1.1863999999999999</v>
      </c>
    </row>
    <row r="918" spans="1:3" x14ac:dyDescent="0.3">
      <c r="A918" s="15">
        <v>83</v>
      </c>
      <c r="B918" s="15">
        <v>6</v>
      </c>
      <c r="C918" s="15">
        <v>1.1532</v>
      </c>
    </row>
    <row r="919" spans="1:3" x14ac:dyDescent="0.3">
      <c r="A919" s="15">
        <v>83</v>
      </c>
      <c r="B919" s="15">
        <v>7</v>
      </c>
      <c r="C919" s="15">
        <v>1.1197999999999999</v>
      </c>
    </row>
    <row r="920" spans="1:3" x14ac:dyDescent="0.3">
      <c r="A920" s="15">
        <v>83</v>
      </c>
      <c r="B920" s="15">
        <v>8</v>
      </c>
      <c r="C920" s="15">
        <v>1.0876999999999999</v>
      </c>
    </row>
    <row r="921" spans="1:3" x14ac:dyDescent="0.3">
      <c r="A921" s="15">
        <v>83</v>
      </c>
      <c r="B921" s="15">
        <v>9</v>
      </c>
      <c r="C921" s="15">
        <v>1.0564</v>
      </c>
    </row>
    <row r="922" spans="1:3" x14ac:dyDescent="0.3">
      <c r="A922" s="15">
        <v>83</v>
      </c>
      <c r="B922" s="15">
        <v>10</v>
      </c>
      <c r="C922" s="15">
        <v>1.0264</v>
      </c>
    </row>
    <row r="923" spans="1:3" x14ac:dyDescent="0.3">
      <c r="A923" s="15">
        <v>83</v>
      </c>
      <c r="B923" s="15">
        <v>11</v>
      </c>
      <c r="C923" s="15">
        <v>0.99729999999999996</v>
      </c>
    </row>
    <row r="924" spans="1:3" x14ac:dyDescent="0.3">
      <c r="A924" s="15">
        <v>83</v>
      </c>
      <c r="B924" s="15">
        <v>12</v>
      </c>
      <c r="C924" s="15">
        <v>0.96879999999999999</v>
      </c>
    </row>
    <row r="925" spans="1:3" x14ac:dyDescent="0.3">
      <c r="A925" s="15">
        <v>83</v>
      </c>
      <c r="B925" s="15">
        <v>13</v>
      </c>
      <c r="C925" s="15">
        <v>0.94059999999999999</v>
      </c>
    </row>
    <row r="926" spans="1:3" x14ac:dyDescent="0.3">
      <c r="A926" s="15">
        <v>83</v>
      </c>
      <c r="B926" s="15">
        <v>14</v>
      </c>
      <c r="C926" s="15">
        <v>0.91390000000000005</v>
      </c>
    </row>
    <row r="927" spans="1:3" x14ac:dyDescent="0.3">
      <c r="A927" s="15">
        <v>83</v>
      </c>
      <c r="B927" s="15">
        <v>15</v>
      </c>
      <c r="C927" s="15">
        <v>0.88829999999999998</v>
      </c>
    </row>
    <row r="928" spans="1:3" x14ac:dyDescent="0.3">
      <c r="A928" s="15">
        <v>83</v>
      </c>
      <c r="B928" s="15">
        <v>16</v>
      </c>
      <c r="C928" s="15">
        <v>0.86150000000000004</v>
      </c>
    </row>
    <row r="929" spans="1:3" x14ac:dyDescent="0.3">
      <c r="A929" s="15">
        <v>83</v>
      </c>
      <c r="B929" s="15">
        <v>17</v>
      </c>
      <c r="C929" s="15">
        <v>0.83799999999999997</v>
      </c>
    </row>
    <row r="930" spans="1:3" x14ac:dyDescent="0.3">
      <c r="A930" s="15">
        <v>83</v>
      </c>
      <c r="B930" s="15">
        <v>18</v>
      </c>
      <c r="C930" s="15">
        <v>0.81240000000000001</v>
      </c>
    </row>
    <row r="931" spans="1:3" x14ac:dyDescent="0.3">
      <c r="A931" s="15">
        <v>83</v>
      </c>
      <c r="B931" s="15">
        <v>19</v>
      </c>
      <c r="C931" s="15">
        <v>0.78910000000000002</v>
      </c>
    </row>
    <row r="932" spans="1:3" x14ac:dyDescent="0.3">
      <c r="A932" s="15">
        <v>83</v>
      </c>
      <c r="B932" s="15">
        <v>20</v>
      </c>
      <c r="C932" s="15">
        <v>0.76580000000000004</v>
      </c>
    </row>
    <row r="933" spans="1:3" x14ac:dyDescent="0.3">
      <c r="A933" s="15">
        <v>83</v>
      </c>
      <c r="B933" s="15">
        <v>21</v>
      </c>
      <c r="C933" s="15">
        <v>0.74229999999999996</v>
      </c>
    </row>
    <row r="934" spans="1:3" x14ac:dyDescent="0.3">
      <c r="A934" s="15">
        <v>83</v>
      </c>
      <c r="B934" s="15">
        <v>22</v>
      </c>
      <c r="C934" s="15">
        <v>0.72099999999999997</v>
      </c>
    </row>
    <row r="935" spans="1:3" x14ac:dyDescent="0.3">
      <c r="A935" s="15">
        <v>83</v>
      </c>
      <c r="B935" s="15">
        <v>23</v>
      </c>
      <c r="C935" s="15">
        <v>0.6986</v>
      </c>
    </row>
    <row r="936" spans="1:3" x14ac:dyDescent="0.3">
      <c r="A936" s="15">
        <v>83</v>
      </c>
      <c r="B936" s="15">
        <v>24</v>
      </c>
      <c r="C936" s="15">
        <v>0.67710000000000004</v>
      </c>
    </row>
    <row r="937" spans="1:3" x14ac:dyDescent="0.3">
      <c r="A937" s="15">
        <v>83</v>
      </c>
      <c r="B937" s="15">
        <v>25</v>
      </c>
      <c r="C937" s="15">
        <v>0.65629999999999999</v>
      </c>
    </row>
    <row r="938" spans="1:3" x14ac:dyDescent="0.3">
      <c r="A938" s="15">
        <v>83</v>
      </c>
      <c r="B938" s="15">
        <v>26</v>
      </c>
      <c r="C938" s="15">
        <v>0.63549999999999995</v>
      </c>
    </row>
    <row r="939" spans="1:3" x14ac:dyDescent="0.3">
      <c r="A939" s="15">
        <v>83</v>
      </c>
      <c r="B939" s="15">
        <v>27</v>
      </c>
      <c r="C939" s="15">
        <v>0.61529999999999996</v>
      </c>
    </row>
    <row r="940" spans="1:3" x14ac:dyDescent="0.3">
      <c r="A940" s="15">
        <v>83</v>
      </c>
      <c r="B940" s="15">
        <v>28</v>
      </c>
      <c r="C940" s="15">
        <v>0.59509999999999996</v>
      </c>
    </row>
    <row r="941" spans="1:3" x14ac:dyDescent="0.3">
      <c r="A941" s="15">
        <v>83</v>
      </c>
      <c r="B941" s="15">
        <v>29</v>
      </c>
      <c r="C941" s="15">
        <v>0.5756</v>
      </c>
    </row>
    <row r="942" spans="1:3" x14ac:dyDescent="0.3">
      <c r="A942" s="15">
        <v>83</v>
      </c>
      <c r="B942" s="15">
        <v>30</v>
      </c>
      <c r="C942" s="15">
        <v>0.55659999999999998</v>
      </c>
    </row>
    <row r="943" spans="1:3" x14ac:dyDescent="0.3">
      <c r="A943" s="15">
        <v>83</v>
      </c>
      <c r="B943" s="15">
        <v>31</v>
      </c>
      <c r="C943" s="15">
        <v>0.53759999999999997</v>
      </c>
    </row>
    <row r="944" spans="1:3" x14ac:dyDescent="0.3">
      <c r="A944" s="15">
        <v>83</v>
      </c>
      <c r="B944" s="15">
        <v>32</v>
      </c>
      <c r="C944" s="15">
        <v>0.51919999999999999</v>
      </c>
    </row>
    <row r="945" spans="1:3" x14ac:dyDescent="0.3">
      <c r="A945" s="15">
        <v>83</v>
      </c>
      <c r="B945" s="15">
        <v>33</v>
      </c>
      <c r="C945" s="15">
        <v>0.50109999999999999</v>
      </c>
    </row>
    <row r="946" spans="1:3" x14ac:dyDescent="0.3">
      <c r="A946" s="15">
        <v>83</v>
      </c>
      <c r="B946" s="15">
        <v>34</v>
      </c>
      <c r="C946" s="15">
        <v>0.48349999999999999</v>
      </c>
    </row>
    <row r="947" spans="1:3" x14ac:dyDescent="0.3">
      <c r="A947" s="15">
        <v>83</v>
      </c>
      <c r="B947" s="15">
        <v>35</v>
      </c>
      <c r="C947" s="15">
        <v>0.46510000000000001</v>
      </c>
    </row>
    <row r="948" spans="1:3" x14ac:dyDescent="0.3">
      <c r="A948" s="15">
        <v>83</v>
      </c>
      <c r="B948" s="15">
        <v>36</v>
      </c>
      <c r="C948" s="15">
        <v>0.4481</v>
      </c>
    </row>
    <row r="949" spans="1:3" x14ac:dyDescent="0.3">
      <c r="A949" s="15">
        <v>83</v>
      </c>
      <c r="B949" s="15">
        <v>37</v>
      </c>
      <c r="C949" s="15">
        <v>0.43190000000000001</v>
      </c>
    </row>
    <row r="950" spans="1:3" x14ac:dyDescent="0.3">
      <c r="A950" s="15">
        <v>83</v>
      </c>
      <c r="B950" s="15">
        <v>38</v>
      </c>
      <c r="C950" s="15">
        <v>0.41470000000000001</v>
      </c>
    </row>
    <row r="951" spans="1:3" x14ac:dyDescent="0.3">
      <c r="A951" s="15">
        <v>83</v>
      </c>
      <c r="B951" s="15">
        <v>39</v>
      </c>
      <c r="C951" s="15">
        <v>0.39810000000000001</v>
      </c>
    </row>
    <row r="952" spans="1:3" x14ac:dyDescent="0.3">
      <c r="A952" s="15">
        <v>83</v>
      </c>
      <c r="B952" s="15">
        <v>40</v>
      </c>
      <c r="C952" s="15">
        <v>0.38219999999999998</v>
      </c>
    </row>
    <row r="953" spans="1:3" x14ac:dyDescent="0.3">
      <c r="A953" s="15">
        <v>83</v>
      </c>
      <c r="B953" s="15">
        <v>41</v>
      </c>
      <c r="C953" s="15">
        <v>0.36580000000000001</v>
      </c>
    </row>
    <row r="954" spans="1:3" x14ac:dyDescent="0.3">
      <c r="A954" s="15">
        <v>83</v>
      </c>
      <c r="B954" s="15">
        <v>42</v>
      </c>
      <c r="C954" s="15">
        <v>0.35060000000000002</v>
      </c>
    </row>
    <row r="955" spans="1:3" x14ac:dyDescent="0.3">
      <c r="A955" s="15">
        <v>83</v>
      </c>
      <c r="B955" s="15">
        <v>43</v>
      </c>
      <c r="C955" s="15">
        <v>0.33529999999999999</v>
      </c>
    </row>
    <row r="956" spans="1:3" x14ac:dyDescent="0.3">
      <c r="A956" s="15">
        <v>83</v>
      </c>
      <c r="B956" s="15">
        <v>44</v>
      </c>
      <c r="C956" s="15">
        <v>0.31940000000000002</v>
      </c>
    </row>
    <row r="957" spans="1:3" x14ac:dyDescent="0.3">
      <c r="A957" s="15">
        <v>83</v>
      </c>
      <c r="B957" s="15">
        <v>45</v>
      </c>
      <c r="C957" s="15">
        <v>0.3049</v>
      </c>
    </row>
    <row r="958" spans="1:3" x14ac:dyDescent="0.3">
      <c r="A958" s="15">
        <v>83</v>
      </c>
      <c r="B958" s="15">
        <v>46</v>
      </c>
      <c r="C958" s="15">
        <v>0.2908</v>
      </c>
    </row>
    <row r="959" spans="1:3" x14ac:dyDescent="0.3">
      <c r="A959" s="15">
        <v>83</v>
      </c>
      <c r="B959" s="15">
        <v>47</v>
      </c>
      <c r="C959" s="15">
        <v>0.27560000000000001</v>
      </c>
    </row>
    <row r="960" spans="1:3" x14ac:dyDescent="0.3">
      <c r="A960" s="15">
        <v>83</v>
      </c>
      <c r="B960" s="15">
        <v>48</v>
      </c>
      <c r="C960" s="15">
        <v>0.26219999999999999</v>
      </c>
    </row>
    <row r="961" spans="1:3" x14ac:dyDescent="0.3">
      <c r="A961" s="15">
        <v>83</v>
      </c>
      <c r="B961" s="15">
        <v>49</v>
      </c>
      <c r="C961" s="15">
        <v>0.2475</v>
      </c>
    </row>
    <row r="962" spans="1:3" x14ac:dyDescent="0.3">
      <c r="A962" s="15">
        <v>83</v>
      </c>
      <c r="B962" s="15">
        <v>50</v>
      </c>
      <c r="C962" s="15">
        <v>0.2344</v>
      </c>
    </row>
    <row r="963" spans="1:3" x14ac:dyDescent="0.3">
      <c r="A963" s="15">
        <v>83</v>
      </c>
      <c r="B963" s="15">
        <v>51</v>
      </c>
      <c r="C963" s="15">
        <v>0.22220000000000001</v>
      </c>
    </row>
    <row r="964" spans="1:3" x14ac:dyDescent="0.3">
      <c r="A964" s="15">
        <v>83</v>
      </c>
      <c r="B964" s="15">
        <v>52</v>
      </c>
      <c r="C964" s="15">
        <v>0.20830000000000001</v>
      </c>
    </row>
    <row r="965" spans="1:3" x14ac:dyDescent="0.3">
      <c r="A965" s="15">
        <v>83</v>
      </c>
      <c r="B965" s="15">
        <v>53</v>
      </c>
      <c r="C965" s="15">
        <v>0.19570000000000001</v>
      </c>
    </row>
    <row r="966" spans="1:3" x14ac:dyDescent="0.3">
      <c r="A966" s="15">
        <v>83</v>
      </c>
      <c r="B966" s="15">
        <v>54</v>
      </c>
      <c r="C966" s="15">
        <v>0.18390000000000001</v>
      </c>
    </row>
    <row r="967" spans="1:3" x14ac:dyDescent="0.3">
      <c r="A967" s="15">
        <v>83</v>
      </c>
      <c r="B967" s="15">
        <v>55</v>
      </c>
      <c r="C967" s="15">
        <v>0.17219999999999999</v>
      </c>
    </row>
    <row r="968" spans="1:3" x14ac:dyDescent="0.3">
      <c r="A968" s="15">
        <v>83</v>
      </c>
      <c r="B968" s="15">
        <v>56</v>
      </c>
      <c r="C968" s="15">
        <v>0.15970000000000001</v>
      </c>
    </row>
    <row r="969" spans="1:3" x14ac:dyDescent="0.3">
      <c r="A969" s="15">
        <v>83</v>
      </c>
      <c r="B969" s="15">
        <v>57</v>
      </c>
      <c r="C969" s="15">
        <v>0.14760000000000001</v>
      </c>
    </row>
    <row r="970" spans="1:3" x14ac:dyDescent="0.3">
      <c r="A970" s="15">
        <v>83</v>
      </c>
      <c r="B970" s="15">
        <v>58</v>
      </c>
      <c r="C970" s="15">
        <v>0.1376</v>
      </c>
    </row>
    <row r="971" spans="1:3" x14ac:dyDescent="0.3">
      <c r="A971" s="15">
        <v>83</v>
      </c>
      <c r="B971" s="15">
        <v>59</v>
      </c>
      <c r="C971" s="15">
        <v>0.12659999999999999</v>
      </c>
    </row>
    <row r="972" spans="1:3" x14ac:dyDescent="0.3">
      <c r="A972" s="15">
        <v>83</v>
      </c>
      <c r="B972" s="15">
        <v>60</v>
      </c>
      <c r="C972" s="15">
        <v>0.1171</v>
      </c>
    </row>
    <row r="973" spans="1:3" x14ac:dyDescent="0.3">
      <c r="A973" s="15">
        <v>83</v>
      </c>
      <c r="B973" s="15">
        <v>61</v>
      </c>
      <c r="C973" s="15">
        <v>0.1074</v>
      </c>
    </row>
    <row r="974" spans="1:3" x14ac:dyDescent="0.3">
      <c r="A974" s="15">
        <v>83</v>
      </c>
      <c r="B974" s="15">
        <v>62</v>
      </c>
      <c r="C974" s="15">
        <v>9.8500000000000004E-2</v>
      </c>
    </row>
    <row r="975" spans="1:3" x14ac:dyDescent="0.3">
      <c r="A975" s="15">
        <v>83</v>
      </c>
      <c r="B975" s="15">
        <v>63</v>
      </c>
      <c r="C975" s="15">
        <v>8.9700000000000002E-2</v>
      </c>
    </row>
    <row r="976" spans="1:3" x14ac:dyDescent="0.3">
      <c r="A976" s="15">
        <v>83</v>
      </c>
      <c r="B976" s="15">
        <v>64</v>
      </c>
      <c r="C976" s="15">
        <v>0.08</v>
      </c>
    </row>
    <row r="977" spans="1:3" x14ac:dyDescent="0.3">
      <c r="A977" s="15">
        <v>83</v>
      </c>
      <c r="B977" s="15">
        <v>65</v>
      </c>
      <c r="C977" s="15">
        <v>7.2499999999999995E-2</v>
      </c>
    </row>
    <row r="978" spans="1:3" x14ac:dyDescent="0.3">
      <c r="A978" s="15">
        <v>83</v>
      </c>
      <c r="B978" s="15">
        <v>66</v>
      </c>
      <c r="C978" s="15">
        <v>6.6100000000000006E-2</v>
      </c>
    </row>
    <row r="979" spans="1:3" x14ac:dyDescent="0.3">
      <c r="A979" s="15">
        <v>83</v>
      </c>
      <c r="B979" s="15">
        <v>67</v>
      </c>
      <c r="C979" s="15">
        <v>0.06</v>
      </c>
    </row>
    <row r="980" spans="1:3" x14ac:dyDescent="0.3">
      <c r="A980" s="15">
        <v>83</v>
      </c>
      <c r="B980" s="15">
        <v>68</v>
      </c>
      <c r="C980" s="15">
        <v>5.0200000000000002E-2</v>
      </c>
    </row>
    <row r="981" spans="1:3" x14ac:dyDescent="0.3">
      <c r="A981" s="15">
        <v>83</v>
      </c>
      <c r="B981" s="15">
        <v>69</v>
      </c>
      <c r="C981" s="15">
        <v>4.7899999999999998E-2</v>
      </c>
    </row>
    <row r="982" spans="1:3" x14ac:dyDescent="0.3">
      <c r="A982" s="15">
        <v>83</v>
      </c>
      <c r="B982" s="15">
        <v>70</v>
      </c>
      <c r="C982" s="15">
        <v>0.04</v>
      </c>
    </row>
    <row r="983" spans="1:3" x14ac:dyDescent="0.3">
      <c r="A983" s="15">
        <v>83</v>
      </c>
      <c r="B983" s="15">
        <v>71</v>
      </c>
      <c r="C983" s="15">
        <v>3.9100000000000003E-2</v>
      </c>
    </row>
    <row r="984" spans="1:3" x14ac:dyDescent="0.3">
      <c r="A984" s="15">
        <v>83</v>
      </c>
      <c r="B984" s="15">
        <v>72</v>
      </c>
      <c r="C984" s="15">
        <v>0.03</v>
      </c>
    </row>
    <row r="985" spans="1:3" x14ac:dyDescent="0.3">
      <c r="A985" s="15">
        <v>83</v>
      </c>
      <c r="B985" s="15">
        <v>73</v>
      </c>
      <c r="C985" s="15">
        <v>0.03</v>
      </c>
    </row>
    <row r="986" spans="1:3" x14ac:dyDescent="0.3">
      <c r="A986" s="15">
        <v>83</v>
      </c>
      <c r="B986" s="15">
        <v>74</v>
      </c>
      <c r="C986" s="15">
        <v>0.03</v>
      </c>
    </row>
    <row r="987" spans="1:3" x14ac:dyDescent="0.3">
      <c r="A987" s="15">
        <v>83</v>
      </c>
      <c r="B987" s="15">
        <v>75</v>
      </c>
      <c r="C987" s="15">
        <v>2.6700000000000002E-2</v>
      </c>
    </row>
    <row r="988" spans="1:3" x14ac:dyDescent="0.3">
      <c r="A988" s="15">
        <v>83</v>
      </c>
      <c r="B988" s="15">
        <v>76</v>
      </c>
      <c r="C988" s="15">
        <v>0.02</v>
      </c>
    </row>
    <row r="989" spans="1:3" x14ac:dyDescent="0.3">
      <c r="A989" s="15">
        <v>83</v>
      </c>
      <c r="B989" s="15">
        <v>77</v>
      </c>
      <c r="C989" s="15">
        <v>0.02</v>
      </c>
    </row>
    <row r="990" spans="1:3" x14ac:dyDescent="0.3">
      <c r="A990" s="15">
        <v>83</v>
      </c>
      <c r="B990" s="15">
        <v>78</v>
      </c>
      <c r="C990" s="15">
        <v>0.02</v>
      </c>
    </row>
    <row r="991" spans="1:3" x14ac:dyDescent="0.3">
      <c r="A991" s="15">
        <v>83</v>
      </c>
      <c r="B991" s="15">
        <v>79</v>
      </c>
      <c r="C991" s="15">
        <v>2.5399999999999999E-2</v>
      </c>
    </row>
    <row r="992" spans="1:3" x14ac:dyDescent="0.3">
      <c r="A992" s="15">
        <v>83</v>
      </c>
      <c r="B992" s="15">
        <v>80</v>
      </c>
      <c r="C992" s="15">
        <v>0.03</v>
      </c>
    </row>
    <row r="993" spans="1:3" x14ac:dyDescent="0.3">
      <c r="A993" s="15">
        <v>83</v>
      </c>
      <c r="B993" s="15">
        <v>81</v>
      </c>
      <c r="C993" s="15">
        <v>0.03</v>
      </c>
    </row>
    <row r="994" spans="1:3" x14ac:dyDescent="0.3">
      <c r="A994" s="15">
        <v>83</v>
      </c>
      <c r="B994" s="15">
        <v>82</v>
      </c>
      <c r="C994" s="15">
        <v>3.4599999999999999E-2</v>
      </c>
    </row>
    <row r="995" spans="1:3" x14ac:dyDescent="0.3">
      <c r="A995" s="15">
        <v>83</v>
      </c>
      <c r="B995" s="15">
        <v>83</v>
      </c>
      <c r="C995" s="15">
        <v>0.04</v>
      </c>
    </row>
    <row r="996" spans="1:3" x14ac:dyDescent="0.3">
      <c r="A996" s="15">
        <v>83</v>
      </c>
      <c r="B996" s="15">
        <v>84</v>
      </c>
      <c r="C996" s="15">
        <v>4.8500000000000001E-2</v>
      </c>
    </row>
    <row r="997" spans="1:3" x14ac:dyDescent="0.3">
      <c r="A997" s="15">
        <v>83</v>
      </c>
      <c r="B997" s="15">
        <v>85</v>
      </c>
      <c r="C997" s="15">
        <v>5.6399999999999999E-2</v>
      </c>
    </row>
    <row r="998" spans="1:3" x14ac:dyDescent="0.3">
      <c r="A998" s="15">
        <v>83</v>
      </c>
      <c r="B998" s="15">
        <v>86</v>
      </c>
      <c r="C998" s="15">
        <v>6.6299999999999998E-2</v>
      </c>
    </row>
    <row r="999" spans="1:3" x14ac:dyDescent="0.3">
      <c r="A999" s="15">
        <v>83</v>
      </c>
      <c r="B999" s="15">
        <v>87</v>
      </c>
      <c r="C999" s="15">
        <v>7.8E-2</v>
      </c>
    </row>
    <row r="1000" spans="1:3" x14ac:dyDescent="0.3">
      <c r="A1000" s="15">
        <v>83</v>
      </c>
      <c r="B1000" s="15">
        <v>88</v>
      </c>
      <c r="C1000" s="15">
        <v>9.3399999999999997E-2</v>
      </c>
    </row>
    <row r="1001" spans="1:3" x14ac:dyDescent="0.3">
      <c r="A1001" s="15">
        <v>83</v>
      </c>
      <c r="B1001" s="15">
        <v>89</v>
      </c>
      <c r="C1001" s="15">
        <v>0.1087</v>
      </c>
    </row>
    <row r="1002" spans="1:3" x14ac:dyDescent="0.3">
      <c r="A1002" s="15">
        <v>83</v>
      </c>
      <c r="B1002" s="15">
        <v>90</v>
      </c>
      <c r="C1002" s="15">
        <v>0.1222</v>
      </c>
    </row>
    <row r="1003" spans="1:3" x14ac:dyDescent="0.3">
      <c r="A1003" s="15">
        <v>84</v>
      </c>
      <c r="B1003" s="15">
        <v>0</v>
      </c>
      <c r="C1003" s="15">
        <v>1.3469</v>
      </c>
    </row>
    <row r="1004" spans="1:3" x14ac:dyDescent="0.3">
      <c r="A1004" s="15">
        <v>84</v>
      </c>
      <c r="B1004" s="15">
        <v>1</v>
      </c>
      <c r="C1004" s="15">
        <v>1.3165</v>
      </c>
    </row>
    <row r="1005" spans="1:3" x14ac:dyDescent="0.3">
      <c r="A1005" s="15">
        <v>84</v>
      </c>
      <c r="B1005" s="15">
        <v>2</v>
      </c>
      <c r="C1005" s="15">
        <v>1.2776000000000001</v>
      </c>
    </row>
    <row r="1006" spans="1:3" x14ac:dyDescent="0.3">
      <c r="A1006" s="15">
        <v>84</v>
      </c>
      <c r="B1006" s="15">
        <v>3</v>
      </c>
      <c r="C1006" s="15">
        <v>1.24</v>
      </c>
    </row>
    <row r="1007" spans="1:3" x14ac:dyDescent="0.3">
      <c r="A1007" s="15">
        <v>84</v>
      </c>
      <c r="B1007" s="15">
        <v>4</v>
      </c>
      <c r="C1007" s="15">
        <v>1.2041999999999999</v>
      </c>
    </row>
    <row r="1008" spans="1:3" x14ac:dyDescent="0.3">
      <c r="A1008" s="15">
        <v>84</v>
      </c>
      <c r="B1008" s="15">
        <v>5</v>
      </c>
      <c r="C1008" s="15">
        <v>1.1692</v>
      </c>
    </row>
    <row r="1009" spans="1:3" x14ac:dyDescent="0.3">
      <c r="A1009" s="15">
        <v>84</v>
      </c>
      <c r="B1009" s="15">
        <v>6</v>
      </c>
      <c r="C1009" s="15">
        <v>1.1354</v>
      </c>
    </row>
    <row r="1010" spans="1:3" x14ac:dyDescent="0.3">
      <c r="A1010" s="15">
        <v>84</v>
      </c>
      <c r="B1010" s="15">
        <v>7</v>
      </c>
      <c r="C1010" s="15">
        <v>1.1028</v>
      </c>
    </row>
    <row r="1011" spans="1:3" x14ac:dyDescent="0.3">
      <c r="A1011" s="15">
        <v>84</v>
      </c>
      <c r="B1011" s="15">
        <v>8</v>
      </c>
      <c r="C1011" s="15">
        <v>1.0707</v>
      </c>
    </row>
    <row r="1012" spans="1:3" x14ac:dyDescent="0.3">
      <c r="A1012" s="15">
        <v>84</v>
      </c>
      <c r="B1012" s="15">
        <v>9</v>
      </c>
      <c r="C1012" s="15">
        <v>1.0396000000000001</v>
      </c>
    </row>
    <row r="1013" spans="1:3" x14ac:dyDescent="0.3">
      <c r="A1013" s="15">
        <v>84</v>
      </c>
      <c r="B1013" s="15">
        <v>10</v>
      </c>
      <c r="C1013" s="15">
        <v>1.0098</v>
      </c>
    </row>
    <row r="1014" spans="1:3" x14ac:dyDescent="0.3">
      <c r="A1014" s="15">
        <v>84</v>
      </c>
      <c r="B1014" s="15">
        <v>11</v>
      </c>
      <c r="C1014" s="15">
        <v>0.98040000000000005</v>
      </c>
    </row>
    <row r="1015" spans="1:3" x14ac:dyDescent="0.3">
      <c r="A1015" s="15">
        <v>84</v>
      </c>
      <c r="B1015" s="15">
        <v>12</v>
      </c>
      <c r="C1015" s="15">
        <v>0.95179999999999998</v>
      </c>
    </row>
    <row r="1016" spans="1:3" x14ac:dyDescent="0.3">
      <c r="A1016" s="15">
        <v>84</v>
      </c>
      <c r="B1016" s="15">
        <v>13</v>
      </c>
      <c r="C1016" s="15">
        <v>0.92469999999999997</v>
      </c>
    </row>
    <row r="1017" spans="1:3" x14ac:dyDescent="0.3">
      <c r="A1017" s="15">
        <v>84</v>
      </c>
      <c r="B1017" s="15">
        <v>14</v>
      </c>
      <c r="C1017" s="15">
        <v>0.89859999999999995</v>
      </c>
    </row>
    <row r="1018" spans="1:3" x14ac:dyDescent="0.3">
      <c r="A1018" s="15">
        <v>84</v>
      </c>
      <c r="B1018" s="15">
        <v>15</v>
      </c>
      <c r="C1018" s="15">
        <v>0.87150000000000005</v>
      </c>
    </row>
    <row r="1019" spans="1:3" x14ac:dyDescent="0.3">
      <c r="A1019" s="15">
        <v>84</v>
      </c>
      <c r="B1019" s="15">
        <v>16</v>
      </c>
      <c r="C1019" s="15">
        <v>0.84619999999999995</v>
      </c>
    </row>
    <row r="1020" spans="1:3" x14ac:dyDescent="0.3">
      <c r="A1020" s="15">
        <v>84</v>
      </c>
      <c r="B1020" s="15">
        <v>17</v>
      </c>
      <c r="C1020" s="15">
        <v>0.82110000000000005</v>
      </c>
    </row>
    <row r="1021" spans="1:3" x14ac:dyDescent="0.3">
      <c r="A1021" s="15">
        <v>84</v>
      </c>
      <c r="B1021" s="15">
        <v>18</v>
      </c>
      <c r="C1021" s="15">
        <v>0.79779999999999995</v>
      </c>
    </row>
    <row r="1022" spans="1:3" x14ac:dyDescent="0.3">
      <c r="A1022" s="15">
        <v>84</v>
      </c>
      <c r="B1022" s="15">
        <v>19</v>
      </c>
      <c r="C1022" s="15">
        <v>0.77329999999999999</v>
      </c>
    </row>
    <row r="1023" spans="1:3" x14ac:dyDescent="0.3">
      <c r="A1023" s="15">
        <v>84</v>
      </c>
      <c r="B1023" s="15">
        <v>20</v>
      </c>
      <c r="C1023" s="15">
        <v>0.75019999999999998</v>
      </c>
    </row>
    <row r="1024" spans="1:3" x14ac:dyDescent="0.3">
      <c r="A1024" s="15">
        <v>84</v>
      </c>
      <c r="B1024" s="15">
        <v>21</v>
      </c>
      <c r="C1024" s="15">
        <v>0.72789999999999999</v>
      </c>
    </row>
    <row r="1025" spans="1:3" x14ac:dyDescent="0.3">
      <c r="A1025" s="15">
        <v>84</v>
      </c>
      <c r="B1025" s="15">
        <v>22</v>
      </c>
      <c r="C1025" s="15">
        <v>0.70479999999999998</v>
      </c>
    </row>
    <row r="1026" spans="1:3" x14ac:dyDescent="0.3">
      <c r="A1026" s="15">
        <v>84</v>
      </c>
      <c r="B1026" s="15">
        <v>23</v>
      </c>
      <c r="C1026" s="15">
        <v>0.68240000000000001</v>
      </c>
    </row>
    <row r="1027" spans="1:3" x14ac:dyDescent="0.3">
      <c r="A1027" s="15">
        <v>84</v>
      </c>
      <c r="B1027" s="15">
        <v>24</v>
      </c>
      <c r="C1027" s="15">
        <v>0.66120000000000001</v>
      </c>
    </row>
    <row r="1028" spans="1:3" x14ac:dyDescent="0.3">
      <c r="A1028" s="15">
        <v>84</v>
      </c>
      <c r="B1028" s="15">
        <v>25</v>
      </c>
      <c r="C1028" s="15">
        <v>0.64</v>
      </c>
    </row>
    <row r="1029" spans="1:3" x14ac:dyDescent="0.3">
      <c r="A1029" s="15">
        <v>84</v>
      </c>
      <c r="B1029" s="15">
        <v>26</v>
      </c>
      <c r="C1029" s="15">
        <v>0.62</v>
      </c>
    </row>
    <row r="1030" spans="1:3" x14ac:dyDescent="0.3">
      <c r="A1030" s="15">
        <v>84</v>
      </c>
      <c r="B1030" s="15">
        <v>27</v>
      </c>
      <c r="C1030" s="15">
        <v>0.6</v>
      </c>
    </row>
    <row r="1031" spans="1:3" x14ac:dyDescent="0.3">
      <c r="A1031" s="15">
        <v>84</v>
      </c>
      <c r="B1031" s="15">
        <v>28</v>
      </c>
      <c r="C1031" s="15">
        <v>0.57969999999999999</v>
      </c>
    </row>
    <row r="1032" spans="1:3" x14ac:dyDescent="0.3">
      <c r="A1032" s="15">
        <v>84</v>
      </c>
      <c r="B1032" s="15">
        <v>29</v>
      </c>
      <c r="C1032" s="15">
        <v>0.5605</v>
      </c>
    </row>
    <row r="1033" spans="1:3" x14ac:dyDescent="0.3">
      <c r="A1033" s="15">
        <v>84</v>
      </c>
      <c r="B1033" s="15">
        <v>30</v>
      </c>
      <c r="C1033" s="15">
        <v>0.54159999999999997</v>
      </c>
    </row>
    <row r="1034" spans="1:3" x14ac:dyDescent="0.3">
      <c r="A1034" s="15">
        <v>84</v>
      </c>
      <c r="B1034" s="15">
        <v>31</v>
      </c>
      <c r="C1034" s="15">
        <v>0.52259999999999995</v>
      </c>
    </row>
    <row r="1035" spans="1:3" x14ac:dyDescent="0.3">
      <c r="A1035" s="15">
        <v>84</v>
      </c>
      <c r="B1035" s="15">
        <v>32</v>
      </c>
      <c r="C1035" s="15">
        <v>0.50429999999999997</v>
      </c>
    </row>
    <row r="1036" spans="1:3" x14ac:dyDescent="0.3">
      <c r="A1036" s="15">
        <v>84</v>
      </c>
      <c r="B1036" s="15">
        <v>33</v>
      </c>
      <c r="C1036" s="15">
        <v>0.48580000000000001</v>
      </c>
    </row>
    <row r="1037" spans="1:3" x14ac:dyDescent="0.3">
      <c r="A1037" s="15">
        <v>84</v>
      </c>
      <c r="B1037" s="15">
        <v>34</v>
      </c>
      <c r="C1037" s="15">
        <v>0.46760000000000002</v>
      </c>
    </row>
    <row r="1038" spans="1:3" x14ac:dyDescent="0.3">
      <c r="A1038" s="15">
        <v>84</v>
      </c>
      <c r="B1038" s="15">
        <v>35</v>
      </c>
      <c r="C1038" s="15">
        <v>0.45029999999999998</v>
      </c>
    </row>
    <row r="1039" spans="1:3" x14ac:dyDescent="0.3">
      <c r="A1039" s="15">
        <v>84</v>
      </c>
      <c r="B1039" s="15">
        <v>36</v>
      </c>
      <c r="C1039" s="15">
        <v>0.43330000000000002</v>
      </c>
    </row>
    <row r="1040" spans="1:3" x14ac:dyDescent="0.3">
      <c r="A1040" s="15">
        <v>84</v>
      </c>
      <c r="B1040" s="15">
        <v>37</v>
      </c>
      <c r="C1040" s="15">
        <v>0.41570000000000001</v>
      </c>
    </row>
    <row r="1041" spans="1:3" x14ac:dyDescent="0.3">
      <c r="A1041" s="15">
        <v>84</v>
      </c>
      <c r="B1041" s="15">
        <v>38</v>
      </c>
      <c r="C1041" s="15">
        <v>0.3997</v>
      </c>
    </row>
    <row r="1042" spans="1:3" x14ac:dyDescent="0.3">
      <c r="A1042" s="15">
        <v>84</v>
      </c>
      <c r="B1042" s="15">
        <v>39</v>
      </c>
      <c r="C1042" s="15">
        <v>0.38329999999999997</v>
      </c>
    </row>
    <row r="1043" spans="1:3" x14ac:dyDescent="0.3">
      <c r="A1043" s="15">
        <v>84</v>
      </c>
      <c r="B1043" s="15">
        <v>40</v>
      </c>
      <c r="C1043" s="15">
        <v>0.36580000000000001</v>
      </c>
    </row>
    <row r="1044" spans="1:3" x14ac:dyDescent="0.3">
      <c r="A1044" s="15">
        <v>84</v>
      </c>
      <c r="B1044" s="15">
        <v>41</v>
      </c>
      <c r="C1044" s="15">
        <v>0.3508</v>
      </c>
    </row>
    <row r="1045" spans="1:3" x14ac:dyDescent="0.3">
      <c r="A1045" s="15">
        <v>84</v>
      </c>
      <c r="B1045" s="15">
        <v>42</v>
      </c>
      <c r="C1045" s="15">
        <v>0.33500000000000002</v>
      </c>
    </row>
    <row r="1046" spans="1:3" x14ac:dyDescent="0.3">
      <c r="A1046" s="15">
        <v>84</v>
      </c>
      <c r="B1046" s="15">
        <v>43</v>
      </c>
      <c r="C1046" s="15">
        <v>0.31919999999999998</v>
      </c>
    </row>
    <row r="1047" spans="1:3" x14ac:dyDescent="0.3">
      <c r="A1047" s="15">
        <v>84</v>
      </c>
      <c r="B1047" s="15">
        <v>44</v>
      </c>
      <c r="C1047" s="15">
        <v>0.3044</v>
      </c>
    </row>
    <row r="1048" spans="1:3" x14ac:dyDescent="0.3">
      <c r="A1048" s="15">
        <v>84</v>
      </c>
      <c r="B1048" s="15">
        <v>45</v>
      </c>
      <c r="C1048" s="15">
        <v>0.28939999999999999</v>
      </c>
    </row>
    <row r="1049" spans="1:3" x14ac:dyDescent="0.3">
      <c r="A1049" s="15">
        <v>84</v>
      </c>
      <c r="B1049" s="15">
        <v>46</v>
      </c>
      <c r="C1049" s="15">
        <v>0.27500000000000002</v>
      </c>
    </row>
    <row r="1050" spans="1:3" x14ac:dyDescent="0.3">
      <c r="A1050" s="15">
        <v>84</v>
      </c>
      <c r="B1050" s="15">
        <v>47</v>
      </c>
      <c r="C1050" s="15">
        <v>0.26079999999999998</v>
      </c>
    </row>
    <row r="1051" spans="1:3" x14ac:dyDescent="0.3">
      <c r="A1051" s="15">
        <v>84</v>
      </c>
      <c r="B1051" s="15">
        <v>48</v>
      </c>
      <c r="C1051" s="15">
        <v>0.24579999999999999</v>
      </c>
    </row>
    <row r="1052" spans="1:3" x14ac:dyDescent="0.3">
      <c r="A1052" s="15">
        <v>84</v>
      </c>
      <c r="B1052" s="15">
        <v>49</v>
      </c>
      <c r="C1052" s="15">
        <v>0.23330000000000001</v>
      </c>
    </row>
    <row r="1053" spans="1:3" x14ac:dyDescent="0.3">
      <c r="A1053" s="15">
        <v>84</v>
      </c>
      <c r="B1053" s="15">
        <v>50</v>
      </c>
      <c r="C1053" s="15">
        <v>0.21940000000000001</v>
      </c>
    </row>
    <row r="1054" spans="1:3" x14ac:dyDescent="0.3">
      <c r="A1054" s="15">
        <v>84</v>
      </c>
      <c r="B1054" s="15">
        <v>51</v>
      </c>
      <c r="C1054" s="15">
        <v>0.20580000000000001</v>
      </c>
    </row>
    <row r="1055" spans="1:3" x14ac:dyDescent="0.3">
      <c r="A1055" s="15">
        <v>84</v>
      </c>
      <c r="B1055" s="15">
        <v>52</v>
      </c>
      <c r="C1055" s="15">
        <v>0.19389999999999999</v>
      </c>
    </row>
    <row r="1056" spans="1:3" x14ac:dyDescent="0.3">
      <c r="A1056" s="15">
        <v>84</v>
      </c>
      <c r="B1056" s="15">
        <v>53</v>
      </c>
      <c r="C1056" s="15">
        <v>0.18190000000000001</v>
      </c>
    </row>
    <row r="1057" spans="1:3" x14ac:dyDescent="0.3">
      <c r="A1057" s="15">
        <v>84</v>
      </c>
      <c r="B1057" s="15">
        <v>54</v>
      </c>
      <c r="C1057" s="15">
        <v>0.1686</v>
      </c>
    </row>
    <row r="1058" spans="1:3" x14ac:dyDescent="0.3">
      <c r="A1058" s="15">
        <v>84</v>
      </c>
      <c r="B1058" s="15">
        <v>55</v>
      </c>
      <c r="C1058" s="15">
        <v>0.157</v>
      </c>
    </row>
    <row r="1059" spans="1:3" x14ac:dyDescent="0.3">
      <c r="A1059" s="15">
        <v>84</v>
      </c>
      <c r="B1059" s="15">
        <v>56</v>
      </c>
      <c r="C1059" s="15">
        <v>0.1454</v>
      </c>
    </row>
    <row r="1060" spans="1:3" x14ac:dyDescent="0.3">
      <c r="A1060" s="15">
        <v>84</v>
      </c>
      <c r="B1060" s="15">
        <v>57</v>
      </c>
      <c r="C1060" s="15">
        <v>0.13450000000000001</v>
      </c>
    </row>
    <row r="1061" spans="1:3" x14ac:dyDescent="0.3">
      <c r="A1061" s="15">
        <v>84</v>
      </c>
      <c r="B1061" s="15">
        <v>58</v>
      </c>
      <c r="C1061" s="15">
        <v>0.12379999999999999</v>
      </c>
    </row>
    <row r="1062" spans="1:3" x14ac:dyDescent="0.3">
      <c r="A1062" s="15">
        <v>84</v>
      </c>
      <c r="B1062" s="15">
        <v>59</v>
      </c>
      <c r="C1062" s="15">
        <v>0.1134</v>
      </c>
    </row>
    <row r="1063" spans="1:3" x14ac:dyDescent="0.3">
      <c r="A1063" s="15">
        <v>84</v>
      </c>
      <c r="B1063" s="15">
        <v>60</v>
      </c>
      <c r="C1063" s="15">
        <v>0.1037</v>
      </c>
    </row>
    <row r="1064" spans="1:3" x14ac:dyDescent="0.3">
      <c r="A1064" s="15">
        <v>84</v>
      </c>
      <c r="B1064" s="15">
        <v>61</v>
      </c>
      <c r="C1064" s="15">
        <v>9.4100000000000003E-2</v>
      </c>
    </row>
    <row r="1065" spans="1:3" x14ac:dyDescent="0.3">
      <c r="A1065" s="15">
        <v>84</v>
      </c>
      <c r="B1065" s="15">
        <v>62</v>
      </c>
      <c r="C1065" s="15">
        <v>8.5400000000000004E-2</v>
      </c>
    </row>
    <row r="1066" spans="1:3" x14ac:dyDescent="0.3">
      <c r="A1066" s="15">
        <v>84</v>
      </c>
      <c r="B1066" s="15">
        <v>63</v>
      </c>
      <c r="C1066" s="15">
        <v>7.7499999999999999E-2</v>
      </c>
    </row>
    <row r="1067" spans="1:3" x14ac:dyDescent="0.3">
      <c r="A1067" s="15">
        <v>84</v>
      </c>
      <c r="B1067" s="15">
        <v>64</v>
      </c>
      <c r="C1067" s="15">
        <v>7.0000000000000007E-2</v>
      </c>
    </row>
    <row r="1068" spans="1:3" x14ac:dyDescent="0.3">
      <c r="A1068" s="15">
        <v>84</v>
      </c>
      <c r="B1068" s="15">
        <v>65</v>
      </c>
      <c r="C1068" s="15">
        <v>6.0299999999999999E-2</v>
      </c>
    </row>
    <row r="1069" spans="1:3" x14ac:dyDescent="0.3">
      <c r="A1069" s="15">
        <v>84</v>
      </c>
      <c r="B1069" s="15">
        <v>66</v>
      </c>
      <c r="C1069" s="15">
        <v>5.4399999999999997E-2</v>
      </c>
    </row>
    <row r="1070" spans="1:3" x14ac:dyDescent="0.3">
      <c r="A1070" s="15">
        <v>84</v>
      </c>
      <c r="B1070" s="15">
        <v>67</v>
      </c>
      <c r="C1070" s="15">
        <v>0.05</v>
      </c>
    </row>
    <row r="1071" spans="1:3" x14ac:dyDescent="0.3">
      <c r="A1071" s="15">
        <v>84</v>
      </c>
      <c r="B1071" s="15">
        <v>68</v>
      </c>
      <c r="C1071" s="15">
        <v>0.04</v>
      </c>
    </row>
    <row r="1072" spans="1:3" x14ac:dyDescent="0.3">
      <c r="A1072" s="15">
        <v>84</v>
      </c>
      <c r="B1072" s="15">
        <v>69</v>
      </c>
      <c r="C1072" s="15">
        <v>3.8600000000000002E-2</v>
      </c>
    </row>
    <row r="1073" spans="1:3" x14ac:dyDescent="0.3">
      <c r="A1073" s="15">
        <v>84</v>
      </c>
      <c r="B1073" s="15">
        <v>70</v>
      </c>
      <c r="C1073" s="15">
        <v>0.03</v>
      </c>
    </row>
    <row r="1074" spans="1:3" x14ac:dyDescent="0.3">
      <c r="A1074" s="15">
        <v>84</v>
      </c>
      <c r="B1074" s="15">
        <v>71</v>
      </c>
      <c r="C1074" s="15">
        <v>0.03</v>
      </c>
    </row>
    <row r="1075" spans="1:3" x14ac:dyDescent="0.3">
      <c r="A1075" s="15">
        <v>84</v>
      </c>
      <c r="B1075" s="15">
        <v>72</v>
      </c>
      <c r="C1075" s="15">
        <v>2.29E-2</v>
      </c>
    </row>
    <row r="1076" spans="1:3" x14ac:dyDescent="0.3">
      <c r="A1076" s="15">
        <v>84</v>
      </c>
      <c r="B1076" s="15">
        <v>73</v>
      </c>
      <c r="C1076" s="15">
        <v>0.02</v>
      </c>
    </row>
    <row r="1077" spans="1:3" x14ac:dyDescent="0.3">
      <c r="A1077" s="15">
        <v>84</v>
      </c>
      <c r="B1077" s="15">
        <v>74</v>
      </c>
      <c r="C1077" s="15">
        <v>0.02</v>
      </c>
    </row>
    <row r="1078" spans="1:3" x14ac:dyDescent="0.3">
      <c r="A1078" s="15">
        <v>84</v>
      </c>
      <c r="B1078" s="15">
        <v>75</v>
      </c>
      <c r="C1078" s="15">
        <v>0.02</v>
      </c>
    </row>
    <row r="1079" spans="1:3" x14ac:dyDescent="0.3">
      <c r="A1079" s="15">
        <v>84</v>
      </c>
      <c r="B1079" s="15">
        <v>76</v>
      </c>
      <c r="C1079" s="15">
        <v>0.02</v>
      </c>
    </row>
    <row r="1080" spans="1:3" x14ac:dyDescent="0.3">
      <c r="A1080" s="15">
        <v>84</v>
      </c>
      <c r="B1080" s="15">
        <v>77</v>
      </c>
      <c r="C1080" s="15">
        <v>0.02</v>
      </c>
    </row>
    <row r="1081" spans="1:3" x14ac:dyDescent="0.3">
      <c r="A1081" s="15">
        <v>84</v>
      </c>
      <c r="B1081" s="15">
        <v>78</v>
      </c>
      <c r="C1081" s="15">
        <v>0.02</v>
      </c>
    </row>
    <row r="1082" spans="1:3" x14ac:dyDescent="0.3">
      <c r="A1082" s="15">
        <v>84</v>
      </c>
      <c r="B1082" s="15">
        <v>79</v>
      </c>
      <c r="C1082" s="15">
        <v>0.02</v>
      </c>
    </row>
    <row r="1083" spans="1:3" x14ac:dyDescent="0.3">
      <c r="A1083" s="15">
        <v>84</v>
      </c>
      <c r="B1083" s="15">
        <v>80</v>
      </c>
      <c r="C1083" s="15">
        <v>0.02</v>
      </c>
    </row>
    <row r="1084" spans="1:3" x14ac:dyDescent="0.3">
      <c r="A1084" s="15">
        <v>84</v>
      </c>
      <c r="B1084" s="15">
        <v>81</v>
      </c>
      <c r="C1084" s="15">
        <v>0.02</v>
      </c>
    </row>
    <row r="1085" spans="1:3" x14ac:dyDescent="0.3">
      <c r="A1085" s="15">
        <v>84</v>
      </c>
      <c r="B1085" s="15">
        <v>82</v>
      </c>
      <c r="C1085" s="15">
        <v>2.6800000000000001E-2</v>
      </c>
    </row>
    <row r="1086" spans="1:3" x14ac:dyDescent="0.3">
      <c r="A1086" s="15">
        <v>84</v>
      </c>
      <c r="B1086" s="15">
        <v>83</v>
      </c>
      <c r="C1086" s="15">
        <v>0.03</v>
      </c>
    </row>
    <row r="1087" spans="1:3" x14ac:dyDescent="0.3">
      <c r="A1087" s="15">
        <v>84</v>
      </c>
      <c r="B1087" s="15">
        <v>84</v>
      </c>
      <c r="C1087" s="15">
        <v>3.9199999999999999E-2</v>
      </c>
    </row>
    <row r="1088" spans="1:3" x14ac:dyDescent="0.3">
      <c r="A1088" s="15">
        <v>84</v>
      </c>
      <c r="B1088" s="15">
        <v>85</v>
      </c>
      <c r="C1088" s="15">
        <v>4.6199999999999998E-2</v>
      </c>
    </row>
    <row r="1089" spans="1:3" x14ac:dyDescent="0.3">
      <c r="A1089" s="15">
        <v>84</v>
      </c>
      <c r="B1089" s="15">
        <v>86</v>
      </c>
      <c r="C1089" s="15">
        <v>5.6000000000000001E-2</v>
      </c>
    </row>
    <row r="1090" spans="1:3" x14ac:dyDescent="0.3">
      <c r="A1090" s="15">
        <v>84</v>
      </c>
      <c r="B1090" s="15">
        <v>87</v>
      </c>
      <c r="C1090" s="15">
        <v>6.7100000000000007E-2</v>
      </c>
    </row>
    <row r="1091" spans="1:3" x14ac:dyDescent="0.3">
      <c r="A1091" s="15">
        <v>84</v>
      </c>
      <c r="B1091" s="15">
        <v>88</v>
      </c>
      <c r="C1091" s="15">
        <v>8.1900000000000001E-2</v>
      </c>
    </row>
    <row r="1092" spans="1:3" x14ac:dyDescent="0.3">
      <c r="A1092" s="15">
        <v>84</v>
      </c>
      <c r="B1092" s="15">
        <v>89</v>
      </c>
      <c r="C1092" s="15">
        <v>9.6799999999999997E-2</v>
      </c>
    </row>
    <row r="1093" spans="1:3" x14ac:dyDescent="0.3">
      <c r="A1093" s="15">
        <v>84</v>
      </c>
      <c r="B1093" s="15">
        <v>90</v>
      </c>
      <c r="C1093" s="15">
        <v>0.1106</v>
      </c>
    </row>
    <row r="1094" spans="1:3" x14ac:dyDescent="0.3">
      <c r="A1094" s="15">
        <v>85</v>
      </c>
      <c r="B1094" s="15">
        <v>0</v>
      </c>
      <c r="C1094" s="15">
        <v>1.3335999999999999</v>
      </c>
    </row>
    <row r="1095" spans="1:3" x14ac:dyDescent="0.3">
      <c r="A1095" s="15">
        <v>85</v>
      </c>
      <c r="B1095" s="15">
        <v>1</v>
      </c>
      <c r="C1095" s="15">
        <v>1.3039000000000001</v>
      </c>
    </row>
    <row r="1096" spans="1:3" x14ac:dyDescent="0.3">
      <c r="A1096" s="15">
        <v>85</v>
      </c>
      <c r="B1096" s="15">
        <v>2</v>
      </c>
      <c r="C1096" s="15">
        <v>1.2650999999999999</v>
      </c>
    </row>
    <row r="1097" spans="1:3" x14ac:dyDescent="0.3">
      <c r="A1097" s="15">
        <v>85</v>
      </c>
      <c r="B1097" s="15">
        <v>3</v>
      </c>
      <c r="C1097" s="15">
        <v>1.2274</v>
      </c>
    </row>
    <row r="1098" spans="1:3" x14ac:dyDescent="0.3">
      <c r="A1098" s="15">
        <v>85</v>
      </c>
      <c r="B1098" s="15">
        <v>4</v>
      </c>
      <c r="C1098" s="15">
        <v>1.1920999999999999</v>
      </c>
    </row>
    <row r="1099" spans="1:3" x14ac:dyDescent="0.3">
      <c r="A1099" s="15">
        <v>85</v>
      </c>
      <c r="B1099" s="15">
        <v>5</v>
      </c>
      <c r="C1099" s="15">
        <v>1.1567000000000001</v>
      </c>
    </row>
    <row r="1100" spans="1:3" x14ac:dyDescent="0.3">
      <c r="A1100" s="15">
        <v>85</v>
      </c>
      <c r="B1100" s="15">
        <v>6</v>
      </c>
      <c r="C1100" s="15">
        <v>1.1235999999999999</v>
      </c>
    </row>
    <row r="1101" spans="1:3" x14ac:dyDescent="0.3">
      <c r="A1101" s="15">
        <v>85</v>
      </c>
      <c r="B1101" s="15">
        <v>7</v>
      </c>
      <c r="C1101" s="15">
        <v>1.0909</v>
      </c>
    </row>
    <row r="1102" spans="1:3" x14ac:dyDescent="0.3">
      <c r="A1102" s="15">
        <v>85</v>
      </c>
      <c r="B1102" s="15">
        <v>8</v>
      </c>
      <c r="C1102" s="15">
        <v>1.0588</v>
      </c>
    </row>
    <row r="1103" spans="1:3" x14ac:dyDescent="0.3">
      <c r="A1103" s="15">
        <v>85</v>
      </c>
      <c r="B1103" s="15">
        <v>9</v>
      </c>
      <c r="C1103" s="15">
        <v>1.028</v>
      </c>
    </row>
    <row r="1104" spans="1:3" x14ac:dyDescent="0.3">
      <c r="A1104" s="15">
        <v>85</v>
      </c>
      <c r="B1104" s="15">
        <v>10</v>
      </c>
      <c r="C1104" s="15">
        <v>0.99809999999999999</v>
      </c>
    </row>
    <row r="1105" spans="1:3" x14ac:dyDescent="0.3">
      <c r="A1105" s="15">
        <v>85</v>
      </c>
      <c r="B1105" s="15">
        <v>11</v>
      </c>
      <c r="C1105" s="15">
        <v>0.96940000000000004</v>
      </c>
    </row>
    <row r="1106" spans="1:3" x14ac:dyDescent="0.3">
      <c r="A1106" s="15">
        <v>85</v>
      </c>
      <c r="B1106" s="15">
        <v>12</v>
      </c>
      <c r="C1106" s="15">
        <v>0.94079999999999997</v>
      </c>
    </row>
    <row r="1107" spans="1:3" x14ac:dyDescent="0.3">
      <c r="A1107" s="15">
        <v>85</v>
      </c>
      <c r="B1107" s="15">
        <v>13</v>
      </c>
      <c r="C1107" s="15">
        <v>0.91349999999999998</v>
      </c>
    </row>
    <row r="1108" spans="1:3" x14ac:dyDescent="0.3">
      <c r="A1108" s="15">
        <v>85</v>
      </c>
      <c r="B1108" s="15">
        <v>14</v>
      </c>
      <c r="C1108" s="15">
        <v>0.8871</v>
      </c>
    </row>
    <row r="1109" spans="1:3" x14ac:dyDescent="0.3">
      <c r="A1109" s="15">
        <v>85</v>
      </c>
      <c r="B1109" s="15">
        <v>15</v>
      </c>
      <c r="C1109" s="15">
        <v>0.86019999999999996</v>
      </c>
    </row>
    <row r="1110" spans="1:3" x14ac:dyDescent="0.3">
      <c r="A1110" s="15">
        <v>85</v>
      </c>
      <c r="B1110" s="15">
        <v>16</v>
      </c>
      <c r="C1110" s="15">
        <v>0.83509999999999995</v>
      </c>
    </row>
    <row r="1111" spans="1:3" x14ac:dyDescent="0.3">
      <c r="A1111" s="15">
        <v>85</v>
      </c>
      <c r="B1111" s="15">
        <v>17</v>
      </c>
      <c r="C1111" s="15">
        <v>0.80979999999999996</v>
      </c>
    </row>
    <row r="1112" spans="1:3" x14ac:dyDescent="0.3">
      <c r="A1112" s="15">
        <v>85</v>
      </c>
      <c r="B1112" s="15">
        <v>18</v>
      </c>
      <c r="C1112" s="15">
        <v>0.78620000000000001</v>
      </c>
    </row>
    <row r="1113" spans="1:3" x14ac:dyDescent="0.3">
      <c r="A1113" s="15">
        <v>85</v>
      </c>
      <c r="B1113" s="15">
        <v>19</v>
      </c>
      <c r="C1113" s="15">
        <v>0.76160000000000005</v>
      </c>
    </row>
    <row r="1114" spans="1:3" x14ac:dyDescent="0.3">
      <c r="A1114" s="15">
        <v>85</v>
      </c>
      <c r="B1114" s="15">
        <v>20</v>
      </c>
      <c r="C1114" s="15">
        <v>0.73860000000000003</v>
      </c>
    </row>
    <row r="1115" spans="1:3" x14ac:dyDescent="0.3">
      <c r="A1115" s="15">
        <v>85</v>
      </c>
      <c r="B1115" s="15">
        <v>21</v>
      </c>
      <c r="C1115" s="15">
        <v>0.71599999999999997</v>
      </c>
    </row>
    <row r="1116" spans="1:3" x14ac:dyDescent="0.3">
      <c r="A1116" s="15">
        <v>85</v>
      </c>
      <c r="B1116" s="15">
        <v>22</v>
      </c>
      <c r="C1116" s="15">
        <v>0.69310000000000005</v>
      </c>
    </row>
    <row r="1117" spans="1:3" x14ac:dyDescent="0.3">
      <c r="A1117" s="15">
        <v>85</v>
      </c>
      <c r="B1117" s="15">
        <v>23</v>
      </c>
      <c r="C1117" s="15">
        <v>0.67100000000000004</v>
      </c>
    </row>
    <row r="1118" spans="1:3" x14ac:dyDescent="0.3">
      <c r="A1118" s="15">
        <v>85</v>
      </c>
      <c r="B1118" s="15">
        <v>24</v>
      </c>
      <c r="C1118" s="15">
        <v>0.64929999999999999</v>
      </c>
    </row>
    <row r="1119" spans="1:3" x14ac:dyDescent="0.3">
      <c r="A1119" s="15">
        <v>85</v>
      </c>
      <c r="B1119" s="15">
        <v>25</v>
      </c>
      <c r="C1119" s="15">
        <v>0.62880000000000003</v>
      </c>
    </row>
    <row r="1120" spans="1:3" x14ac:dyDescent="0.3">
      <c r="A1120" s="15">
        <v>85</v>
      </c>
      <c r="B1120" s="15">
        <v>26</v>
      </c>
      <c r="C1120" s="15">
        <v>0.60770000000000002</v>
      </c>
    </row>
    <row r="1121" spans="1:3" x14ac:dyDescent="0.3">
      <c r="A1121" s="15">
        <v>85</v>
      </c>
      <c r="B1121" s="15">
        <v>27</v>
      </c>
      <c r="C1121" s="15">
        <v>0.58750000000000002</v>
      </c>
    </row>
    <row r="1122" spans="1:3" x14ac:dyDescent="0.3">
      <c r="A1122" s="15">
        <v>85</v>
      </c>
      <c r="B1122" s="15">
        <v>28</v>
      </c>
      <c r="C1122" s="15">
        <v>0.56769999999999998</v>
      </c>
    </row>
    <row r="1123" spans="1:3" x14ac:dyDescent="0.3">
      <c r="A1123" s="15">
        <v>85</v>
      </c>
      <c r="B1123" s="15">
        <v>29</v>
      </c>
      <c r="C1123" s="15">
        <v>0.5474</v>
      </c>
    </row>
    <row r="1124" spans="1:3" x14ac:dyDescent="0.3">
      <c r="A1124" s="15">
        <v>85</v>
      </c>
      <c r="B1124" s="15">
        <v>30</v>
      </c>
      <c r="C1124" s="15">
        <v>0.52790000000000004</v>
      </c>
    </row>
    <row r="1125" spans="1:3" x14ac:dyDescent="0.3">
      <c r="A1125" s="15">
        <v>85</v>
      </c>
      <c r="B1125" s="15">
        <v>31</v>
      </c>
      <c r="C1125" s="15">
        <v>0.50970000000000004</v>
      </c>
    </row>
    <row r="1126" spans="1:3" x14ac:dyDescent="0.3">
      <c r="A1126" s="15">
        <v>85</v>
      </c>
      <c r="B1126" s="15">
        <v>32</v>
      </c>
      <c r="C1126" s="15">
        <v>0.4914</v>
      </c>
    </row>
    <row r="1127" spans="1:3" x14ac:dyDescent="0.3">
      <c r="A1127" s="15">
        <v>85</v>
      </c>
      <c r="B1127" s="15">
        <v>33</v>
      </c>
      <c r="C1127" s="15">
        <v>0.47289999999999999</v>
      </c>
    </row>
    <row r="1128" spans="1:3" x14ac:dyDescent="0.3">
      <c r="A1128" s="15">
        <v>85</v>
      </c>
      <c r="B1128" s="15">
        <v>34</v>
      </c>
      <c r="C1128" s="15">
        <v>0.4546</v>
      </c>
    </row>
    <row r="1129" spans="1:3" x14ac:dyDescent="0.3">
      <c r="A1129" s="15">
        <v>85</v>
      </c>
      <c r="B1129" s="15">
        <v>35</v>
      </c>
      <c r="C1129" s="15">
        <v>0.43680000000000002</v>
      </c>
    </row>
    <row r="1130" spans="1:3" x14ac:dyDescent="0.3">
      <c r="A1130" s="15">
        <v>85</v>
      </c>
      <c r="B1130" s="15">
        <v>36</v>
      </c>
      <c r="C1130" s="15">
        <v>0.42</v>
      </c>
    </row>
    <row r="1131" spans="1:3" x14ac:dyDescent="0.3">
      <c r="A1131" s="15">
        <v>85</v>
      </c>
      <c r="B1131" s="15">
        <v>37</v>
      </c>
      <c r="C1131" s="15">
        <v>0.40300000000000002</v>
      </c>
    </row>
    <row r="1132" spans="1:3" x14ac:dyDescent="0.3">
      <c r="A1132" s="15">
        <v>85</v>
      </c>
      <c r="B1132" s="15">
        <v>38</v>
      </c>
      <c r="C1132" s="15">
        <v>0.3856</v>
      </c>
    </row>
    <row r="1133" spans="1:3" x14ac:dyDescent="0.3">
      <c r="A1133" s="15">
        <v>85</v>
      </c>
      <c r="B1133" s="15">
        <v>39</v>
      </c>
      <c r="C1133" s="15">
        <v>0.36940000000000001</v>
      </c>
    </row>
    <row r="1134" spans="1:3" x14ac:dyDescent="0.3">
      <c r="A1134" s="15">
        <v>85</v>
      </c>
      <c r="B1134" s="15">
        <v>40</v>
      </c>
      <c r="C1134" s="15">
        <v>0.35360000000000003</v>
      </c>
    </row>
    <row r="1135" spans="1:3" x14ac:dyDescent="0.3">
      <c r="A1135" s="15">
        <v>85</v>
      </c>
      <c r="B1135" s="15">
        <v>41</v>
      </c>
      <c r="C1135" s="15">
        <v>0.33639999999999998</v>
      </c>
    </row>
    <row r="1136" spans="1:3" x14ac:dyDescent="0.3">
      <c r="A1136" s="15">
        <v>85</v>
      </c>
      <c r="B1136" s="15">
        <v>42</v>
      </c>
      <c r="C1136" s="15">
        <v>0.3211</v>
      </c>
    </row>
    <row r="1137" spans="1:3" x14ac:dyDescent="0.3">
      <c r="A1137" s="15">
        <v>85</v>
      </c>
      <c r="B1137" s="15">
        <v>43</v>
      </c>
      <c r="C1137" s="15">
        <v>0.30530000000000002</v>
      </c>
    </row>
    <row r="1138" spans="1:3" x14ac:dyDescent="0.3">
      <c r="A1138" s="15">
        <v>85</v>
      </c>
      <c r="B1138" s="15">
        <v>44</v>
      </c>
      <c r="C1138" s="15">
        <v>0.2908</v>
      </c>
    </row>
    <row r="1139" spans="1:3" x14ac:dyDescent="0.3">
      <c r="A1139" s="15">
        <v>85</v>
      </c>
      <c r="B1139" s="15">
        <v>45</v>
      </c>
      <c r="C1139" s="15">
        <v>0.27539999999999998</v>
      </c>
    </row>
    <row r="1140" spans="1:3" x14ac:dyDescent="0.3">
      <c r="A1140" s="15">
        <v>85</v>
      </c>
      <c r="B1140" s="15">
        <v>46</v>
      </c>
      <c r="C1140" s="15">
        <v>0.26219999999999999</v>
      </c>
    </row>
    <row r="1141" spans="1:3" x14ac:dyDescent="0.3">
      <c r="A1141" s="15">
        <v>85</v>
      </c>
      <c r="B1141" s="15">
        <v>47</v>
      </c>
      <c r="C1141" s="15">
        <v>0.24640000000000001</v>
      </c>
    </row>
    <row r="1142" spans="1:3" x14ac:dyDescent="0.3">
      <c r="A1142" s="15">
        <v>85</v>
      </c>
      <c r="B1142" s="15">
        <v>48</v>
      </c>
      <c r="C1142" s="15">
        <v>0.23330000000000001</v>
      </c>
    </row>
    <row r="1143" spans="1:3" x14ac:dyDescent="0.3">
      <c r="A1143" s="15">
        <v>85</v>
      </c>
      <c r="B1143" s="15">
        <v>49</v>
      </c>
      <c r="C1143" s="15">
        <v>0.21859999999999999</v>
      </c>
    </row>
    <row r="1144" spans="1:3" x14ac:dyDescent="0.3">
      <c r="A1144" s="15">
        <v>85</v>
      </c>
      <c r="B1144" s="15">
        <v>50</v>
      </c>
      <c r="C1144" s="15">
        <v>0.2056</v>
      </c>
    </row>
    <row r="1145" spans="1:3" x14ac:dyDescent="0.3">
      <c r="A1145" s="15">
        <v>85</v>
      </c>
      <c r="B1145" s="15">
        <v>51</v>
      </c>
      <c r="C1145" s="15">
        <v>0.19309999999999999</v>
      </c>
    </row>
    <row r="1146" spans="1:3" x14ac:dyDescent="0.3">
      <c r="A1146" s="15">
        <v>85</v>
      </c>
      <c r="B1146" s="15">
        <v>52</v>
      </c>
      <c r="C1146" s="15">
        <v>0.18060000000000001</v>
      </c>
    </row>
    <row r="1147" spans="1:3" x14ac:dyDescent="0.3">
      <c r="A1147" s="15">
        <v>85</v>
      </c>
      <c r="B1147" s="15">
        <v>53</v>
      </c>
      <c r="C1147" s="15">
        <v>0.1676</v>
      </c>
    </row>
    <row r="1148" spans="1:3" x14ac:dyDescent="0.3">
      <c r="A1148" s="15">
        <v>85</v>
      </c>
      <c r="B1148" s="15">
        <v>54</v>
      </c>
      <c r="C1148" s="15">
        <v>0.15559999999999999</v>
      </c>
    </row>
    <row r="1149" spans="1:3" x14ac:dyDescent="0.3">
      <c r="A1149" s="15">
        <v>85</v>
      </c>
      <c r="B1149" s="15">
        <v>55</v>
      </c>
      <c r="C1149" s="15">
        <v>0.14430000000000001</v>
      </c>
    </row>
    <row r="1150" spans="1:3" x14ac:dyDescent="0.3">
      <c r="A1150" s="15">
        <v>85</v>
      </c>
      <c r="B1150" s="15">
        <v>56</v>
      </c>
      <c r="C1150" s="15">
        <v>0.13320000000000001</v>
      </c>
    </row>
    <row r="1151" spans="1:3" x14ac:dyDescent="0.3">
      <c r="A1151" s="15">
        <v>85</v>
      </c>
      <c r="B1151" s="15">
        <v>57</v>
      </c>
      <c r="C1151" s="15">
        <v>0.12239999999999999</v>
      </c>
    </row>
    <row r="1152" spans="1:3" x14ac:dyDescent="0.3">
      <c r="A1152" s="15">
        <v>85</v>
      </c>
      <c r="B1152" s="15">
        <v>58</v>
      </c>
      <c r="C1152" s="15">
        <v>0.1116</v>
      </c>
    </row>
    <row r="1153" spans="1:3" x14ac:dyDescent="0.3">
      <c r="A1153" s="15">
        <v>85</v>
      </c>
      <c r="B1153" s="15">
        <v>59</v>
      </c>
      <c r="C1153" s="15">
        <v>0.1016</v>
      </c>
    </row>
    <row r="1154" spans="1:3" x14ac:dyDescent="0.3">
      <c r="A1154" s="15">
        <v>85</v>
      </c>
      <c r="B1154" s="15">
        <v>60</v>
      </c>
      <c r="C1154" s="15">
        <v>9.1800000000000007E-2</v>
      </c>
    </row>
    <row r="1155" spans="1:3" x14ac:dyDescent="0.3">
      <c r="A1155" s="15">
        <v>85</v>
      </c>
      <c r="B1155" s="15">
        <v>61</v>
      </c>
      <c r="C1155" s="15">
        <v>8.3299999999999999E-2</v>
      </c>
    </row>
    <row r="1156" spans="1:3" x14ac:dyDescent="0.3">
      <c r="A1156" s="15">
        <v>85</v>
      </c>
      <c r="B1156" s="15">
        <v>62</v>
      </c>
      <c r="C1156" s="15">
        <v>7.46E-2</v>
      </c>
    </row>
    <row r="1157" spans="1:3" x14ac:dyDescent="0.3">
      <c r="A1157" s="15">
        <v>85</v>
      </c>
      <c r="B1157" s="15">
        <v>63</v>
      </c>
      <c r="C1157" s="15">
        <v>6.6799999999999998E-2</v>
      </c>
    </row>
    <row r="1158" spans="1:3" x14ac:dyDescent="0.3">
      <c r="A1158" s="15">
        <v>85</v>
      </c>
      <c r="B1158" s="15">
        <v>64</v>
      </c>
      <c r="C1158" s="15">
        <v>0.06</v>
      </c>
    </row>
    <row r="1159" spans="1:3" x14ac:dyDescent="0.3">
      <c r="A1159" s="15">
        <v>85</v>
      </c>
      <c r="B1159" s="15">
        <v>65</v>
      </c>
      <c r="C1159" s="15">
        <v>5.0500000000000003E-2</v>
      </c>
    </row>
    <row r="1160" spans="1:3" x14ac:dyDescent="0.3">
      <c r="A1160" s="15">
        <v>85</v>
      </c>
      <c r="B1160" s="15">
        <v>66</v>
      </c>
      <c r="C1160" s="15">
        <v>4.5600000000000002E-2</v>
      </c>
    </row>
    <row r="1161" spans="1:3" x14ac:dyDescent="0.3">
      <c r="A1161" s="15">
        <v>85</v>
      </c>
      <c r="B1161" s="15">
        <v>67</v>
      </c>
      <c r="C1161" s="15">
        <v>0.04</v>
      </c>
    </row>
    <row r="1162" spans="1:3" x14ac:dyDescent="0.3">
      <c r="A1162" s="15">
        <v>85</v>
      </c>
      <c r="B1162" s="15">
        <v>68</v>
      </c>
      <c r="C1162" s="15">
        <v>3.2899999999999999E-2</v>
      </c>
    </row>
    <row r="1163" spans="1:3" x14ac:dyDescent="0.3">
      <c r="A1163" s="15">
        <v>85</v>
      </c>
      <c r="B1163" s="15">
        <v>69</v>
      </c>
      <c r="C1163" s="15">
        <v>0.03</v>
      </c>
    </row>
    <row r="1164" spans="1:3" x14ac:dyDescent="0.3">
      <c r="A1164" s="15">
        <v>85</v>
      </c>
      <c r="B1164" s="15">
        <v>70</v>
      </c>
      <c r="C1164" s="15">
        <v>2.47E-2</v>
      </c>
    </row>
    <row r="1165" spans="1:3" x14ac:dyDescent="0.3">
      <c r="A1165" s="15">
        <v>85</v>
      </c>
      <c r="B1165" s="15">
        <v>71</v>
      </c>
      <c r="C1165" s="15">
        <v>0.02</v>
      </c>
    </row>
    <row r="1166" spans="1:3" x14ac:dyDescent="0.3">
      <c r="A1166" s="15">
        <v>85</v>
      </c>
      <c r="B1166" s="15">
        <v>72</v>
      </c>
      <c r="C1166" s="15">
        <v>0.02</v>
      </c>
    </row>
    <row r="1167" spans="1:3" x14ac:dyDescent="0.3">
      <c r="A1167" s="15">
        <v>85</v>
      </c>
      <c r="B1167" s="15">
        <v>73</v>
      </c>
      <c r="C1167" s="15">
        <v>1.7100000000000001E-2</v>
      </c>
    </row>
    <row r="1168" spans="1:3" x14ac:dyDescent="0.3">
      <c r="A1168" s="15">
        <v>85</v>
      </c>
      <c r="B1168" s="15">
        <v>74</v>
      </c>
      <c r="C1168" s="15">
        <v>0.01</v>
      </c>
    </row>
    <row r="1169" spans="1:3" x14ac:dyDescent="0.3">
      <c r="A1169" s="15">
        <v>85</v>
      </c>
      <c r="B1169" s="15">
        <v>75</v>
      </c>
      <c r="C1169" s="15">
        <v>0.01</v>
      </c>
    </row>
    <row r="1170" spans="1:3" x14ac:dyDescent="0.3">
      <c r="A1170" s="15">
        <v>85</v>
      </c>
      <c r="B1170" s="15">
        <v>76</v>
      </c>
      <c r="C1170" s="15">
        <v>0.01</v>
      </c>
    </row>
    <row r="1171" spans="1:3" x14ac:dyDescent="0.3">
      <c r="A1171" s="15">
        <v>85</v>
      </c>
      <c r="B1171" s="15">
        <v>77</v>
      </c>
      <c r="C1171" s="15">
        <v>0.01</v>
      </c>
    </row>
    <row r="1172" spans="1:3" x14ac:dyDescent="0.3">
      <c r="A1172" s="15">
        <v>85</v>
      </c>
      <c r="B1172" s="15">
        <v>78</v>
      </c>
      <c r="C1172" s="15">
        <v>0.01</v>
      </c>
    </row>
    <row r="1173" spans="1:3" x14ac:dyDescent="0.3">
      <c r="A1173" s="15">
        <v>85</v>
      </c>
      <c r="B1173" s="15">
        <v>79</v>
      </c>
      <c r="C1173" s="15">
        <v>0.01</v>
      </c>
    </row>
    <row r="1174" spans="1:3" x14ac:dyDescent="0.3">
      <c r="A1174" s="15">
        <v>85</v>
      </c>
      <c r="B1174" s="15">
        <v>80</v>
      </c>
      <c r="C1174" s="15">
        <v>0.01</v>
      </c>
    </row>
    <row r="1175" spans="1:3" x14ac:dyDescent="0.3">
      <c r="A1175" s="15">
        <v>85</v>
      </c>
      <c r="B1175" s="15">
        <v>81</v>
      </c>
      <c r="C1175" s="15">
        <v>1.38E-2</v>
      </c>
    </row>
    <row r="1176" spans="1:3" x14ac:dyDescent="0.3">
      <c r="A1176" s="15">
        <v>85</v>
      </c>
      <c r="B1176" s="15">
        <v>82</v>
      </c>
      <c r="C1176" s="15">
        <v>0.02</v>
      </c>
    </row>
    <row r="1177" spans="1:3" x14ac:dyDescent="0.3">
      <c r="A1177" s="15">
        <v>85</v>
      </c>
      <c r="B1177" s="15">
        <v>83</v>
      </c>
      <c r="C1177" s="15">
        <v>2.1899999999999999E-2</v>
      </c>
    </row>
    <row r="1178" spans="1:3" x14ac:dyDescent="0.3">
      <c r="A1178" s="15">
        <v>85</v>
      </c>
      <c r="B1178" s="15">
        <v>84</v>
      </c>
      <c r="C1178" s="15">
        <v>0.03</v>
      </c>
    </row>
    <row r="1179" spans="1:3" x14ac:dyDescent="0.3">
      <c r="A1179" s="15">
        <v>85</v>
      </c>
      <c r="B1179" s="15">
        <v>85</v>
      </c>
      <c r="C1179" s="15">
        <v>3.7400000000000003E-2</v>
      </c>
    </row>
    <row r="1180" spans="1:3" x14ac:dyDescent="0.3">
      <c r="A1180" s="15">
        <v>85</v>
      </c>
      <c r="B1180" s="15">
        <v>86</v>
      </c>
      <c r="C1180" s="15">
        <v>4.65E-2</v>
      </c>
    </row>
    <row r="1181" spans="1:3" x14ac:dyDescent="0.3">
      <c r="A1181" s="15">
        <v>85</v>
      </c>
      <c r="B1181" s="15">
        <v>87</v>
      </c>
      <c r="C1181" s="15">
        <v>5.7200000000000001E-2</v>
      </c>
    </row>
    <row r="1182" spans="1:3" x14ac:dyDescent="0.3">
      <c r="A1182" s="15">
        <v>85</v>
      </c>
      <c r="B1182" s="15">
        <v>88</v>
      </c>
      <c r="C1182" s="15">
        <v>7.1499999999999994E-2</v>
      </c>
    </row>
    <row r="1183" spans="1:3" x14ac:dyDescent="0.3">
      <c r="A1183" s="15">
        <v>85</v>
      </c>
      <c r="B1183" s="15">
        <v>89</v>
      </c>
      <c r="C1183" s="15">
        <v>8.5900000000000004E-2</v>
      </c>
    </row>
    <row r="1184" spans="1:3" x14ac:dyDescent="0.3">
      <c r="A1184" s="15">
        <v>85</v>
      </c>
      <c r="B1184" s="15">
        <v>90</v>
      </c>
      <c r="C1184" s="15">
        <v>0.1</v>
      </c>
    </row>
    <row r="1185" spans="1:3" x14ac:dyDescent="0.3">
      <c r="A1185" s="15">
        <v>86</v>
      </c>
      <c r="B1185" s="15">
        <v>0</v>
      </c>
      <c r="C1185" s="15">
        <v>1.3264</v>
      </c>
    </row>
    <row r="1186" spans="1:3" x14ac:dyDescent="0.3">
      <c r="A1186" s="15">
        <v>86</v>
      </c>
      <c r="B1186" s="15">
        <v>1</v>
      </c>
      <c r="C1186" s="15">
        <v>1.2965</v>
      </c>
    </row>
    <row r="1187" spans="1:3" x14ac:dyDescent="0.3">
      <c r="A1187" s="15">
        <v>86</v>
      </c>
      <c r="B1187" s="15">
        <v>2</v>
      </c>
      <c r="C1187" s="15">
        <v>1.2578</v>
      </c>
    </row>
    <row r="1188" spans="1:3" x14ac:dyDescent="0.3">
      <c r="A1188" s="15">
        <v>86</v>
      </c>
      <c r="B1188" s="15">
        <v>3</v>
      </c>
      <c r="C1188" s="15">
        <v>1.2205999999999999</v>
      </c>
    </row>
    <row r="1189" spans="1:3" x14ac:dyDescent="0.3">
      <c r="A1189" s="15">
        <v>86</v>
      </c>
      <c r="B1189" s="15">
        <v>4</v>
      </c>
      <c r="C1189" s="15">
        <v>1.1845000000000001</v>
      </c>
    </row>
    <row r="1190" spans="1:3" x14ac:dyDescent="0.3">
      <c r="A1190" s="15">
        <v>86</v>
      </c>
      <c r="B1190" s="15">
        <v>5</v>
      </c>
      <c r="C1190" s="15">
        <v>1.1497999999999999</v>
      </c>
    </row>
    <row r="1191" spans="1:3" x14ac:dyDescent="0.3">
      <c r="A1191" s="15">
        <v>86</v>
      </c>
      <c r="B1191" s="15">
        <v>6</v>
      </c>
      <c r="C1191" s="15">
        <v>1.1163000000000001</v>
      </c>
    </row>
    <row r="1192" spans="1:3" x14ac:dyDescent="0.3">
      <c r="A1192" s="15">
        <v>86</v>
      </c>
      <c r="B1192" s="15">
        <v>7</v>
      </c>
      <c r="C1192" s="15">
        <v>1.0840000000000001</v>
      </c>
    </row>
    <row r="1193" spans="1:3" x14ac:dyDescent="0.3">
      <c r="A1193" s="15">
        <v>86</v>
      </c>
      <c r="B1193" s="15">
        <v>8</v>
      </c>
      <c r="C1193" s="15">
        <v>1.0521</v>
      </c>
    </row>
    <row r="1194" spans="1:3" x14ac:dyDescent="0.3">
      <c r="A1194" s="15">
        <v>86</v>
      </c>
      <c r="B1194" s="15">
        <v>9</v>
      </c>
      <c r="C1194" s="15">
        <v>1.0215000000000001</v>
      </c>
    </row>
    <row r="1195" spans="1:3" x14ac:dyDescent="0.3">
      <c r="A1195" s="15">
        <v>86</v>
      </c>
      <c r="B1195" s="15">
        <v>10</v>
      </c>
      <c r="C1195" s="15">
        <v>0.99129999999999996</v>
      </c>
    </row>
    <row r="1196" spans="1:3" x14ac:dyDescent="0.3">
      <c r="A1196" s="15">
        <v>86</v>
      </c>
      <c r="B1196" s="15">
        <v>11</v>
      </c>
      <c r="C1196" s="15">
        <v>0.9617</v>
      </c>
    </row>
    <row r="1197" spans="1:3" x14ac:dyDescent="0.3">
      <c r="A1197" s="15">
        <v>86</v>
      </c>
      <c r="B1197" s="15">
        <v>12</v>
      </c>
      <c r="C1197" s="15">
        <v>0.9335</v>
      </c>
    </row>
    <row r="1198" spans="1:3" x14ac:dyDescent="0.3">
      <c r="A1198" s="15">
        <v>86</v>
      </c>
      <c r="B1198" s="15">
        <v>13</v>
      </c>
      <c r="C1198" s="15">
        <v>0.90629999999999999</v>
      </c>
    </row>
    <row r="1199" spans="1:3" x14ac:dyDescent="0.3">
      <c r="A1199" s="15">
        <v>86</v>
      </c>
      <c r="B1199" s="15">
        <v>14</v>
      </c>
      <c r="C1199" s="15">
        <v>0.87939999999999996</v>
      </c>
    </row>
    <row r="1200" spans="1:3" x14ac:dyDescent="0.3">
      <c r="A1200" s="15">
        <v>86</v>
      </c>
      <c r="B1200" s="15">
        <v>15</v>
      </c>
      <c r="C1200" s="15">
        <v>0.85270000000000001</v>
      </c>
    </row>
    <row r="1201" spans="1:3" x14ac:dyDescent="0.3">
      <c r="A1201" s="15">
        <v>86</v>
      </c>
      <c r="B1201" s="15">
        <v>16</v>
      </c>
      <c r="C1201" s="15">
        <v>0.82740000000000002</v>
      </c>
    </row>
    <row r="1202" spans="1:3" x14ac:dyDescent="0.3">
      <c r="A1202" s="15">
        <v>86</v>
      </c>
      <c r="B1202" s="15">
        <v>17</v>
      </c>
      <c r="C1202" s="15">
        <v>0.80200000000000005</v>
      </c>
    </row>
    <row r="1203" spans="1:3" x14ac:dyDescent="0.3">
      <c r="A1203" s="15">
        <v>86</v>
      </c>
      <c r="B1203" s="15">
        <v>18</v>
      </c>
      <c r="C1203" s="15">
        <v>0.77839999999999998</v>
      </c>
    </row>
    <row r="1204" spans="1:3" x14ac:dyDescent="0.3">
      <c r="A1204" s="15">
        <v>86</v>
      </c>
      <c r="B1204" s="15">
        <v>19</v>
      </c>
      <c r="C1204" s="15">
        <v>0.75329999999999997</v>
      </c>
    </row>
    <row r="1205" spans="1:3" x14ac:dyDescent="0.3">
      <c r="A1205" s="15">
        <v>86</v>
      </c>
      <c r="B1205" s="15">
        <v>20</v>
      </c>
      <c r="C1205" s="15">
        <v>0.73019999999999996</v>
      </c>
    </row>
    <row r="1206" spans="1:3" x14ac:dyDescent="0.3">
      <c r="A1206" s="15">
        <v>86</v>
      </c>
      <c r="B1206" s="15">
        <v>21</v>
      </c>
      <c r="C1206" s="15">
        <v>0.70720000000000005</v>
      </c>
    </row>
    <row r="1207" spans="1:3" x14ac:dyDescent="0.3">
      <c r="A1207" s="15">
        <v>86</v>
      </c>
      <c r="B1207" s="15">
        <v>22</v>
      </c>
      <c r="C1207" s="15">
        <v>0.6845</v>
      </c>
    </row>
    <row r="1208" spans="1:3" x14ac:dyDescent="0.3">
      <c r="A1208" s="15">
        <v>86</v>
      </c>
      <c r="B1208" s="15">
        <v>23</v>
      </c>
      <c r="C1208" s="15">
        <v>0.66239999999999999</v>
      </c>
    </row>
    <row r="1209" spans="1:3" x14ac:dyDescent="0.3">
      <c r="A1209" s="15">
        <v>86</v>
      </c>
      <c r="B1209" s="15">
        <v>24</v>
      </c>
      <c r="C1209" s="15">
        <v>0.64070000000000005</v>
      </c>
    </row>
    <row r="1210" spans="1:3" x14ac:dyDescent="0.3">
      <c r="A1210" s="15">
        <v>86</v>
      </c>
      <c r="B1210" s="15">
        <v>25</v>
      </c>
      <c r="C1210" s="15">
        <v>0.61919999999999997</v>
      </c>
    </row>
    <row r="1211" spans="1:3" x14ac:dyDescent="0.3">
      <c r="A1211" s="15">
        <v>86</v>
      </c>
      <c r="B1211" s="15">
        <v>26</v>
      </c>
      <c r="C1211" s="15">
        <v>0.59819999999999995</v>
      </c>
    </row>
    <row r="1212" spans="1:3" x14ac:dyDescent="0.3">
      <c r="A1212" s="15">
        <v>86</v>
      </c>
      <c r="B1212" s="15">
        <v>27</v>
      </c>
      <c r="C1212" s="15">
        <v>0.57799999999999996</v>
      </c>
    </row>
    <row r="1213" spans="1:3" x14ac:dyDescent="0.3">
      <c r="A1213" s="15">
        <v>86</v>
      </c>
      <c r="B1213" s="15">
        <v>28</v>
      </c>
      <c r="C1213" s="15">
        <v>0.55769999999999997</v>
      </c>
    </row>
    <row r="1214" spans="1:3" x14ac:dyDescent="0.3">
      <c r="A1214" s="15">
        <v>86</v>
      </c>
      <c r="B1214" s="15">
        <v>29</v>
      </c>
      <c r="C1214" s="15">
        <v>0.53739999999999999</v>
      </c>
    </row>
    <row r="1215" spans="1:3" x14ac:dyDescent="0.3">
      <c r="A1215" s="15">
        <v>86</v>
      </c>
      <c r="B1215" s="15">
        <v>30</v>
      </c>
      <c r="C1215" s="15">
        <v>0.51759999999999995</v>
      </c>
    </row>
    <row r="1216" spans="1:3" x14ac:dyDescent="0.3">
      <c r="A1216" s="15">
        <v>86</v>
      </c>
      <c r="B1216" s="15">
        <v>31</v>
      </c>
      <c r="C1216" s="15">
        <v>0.49890000000000001</v>
      </c>
    </row>
    <row r="1217" spans="1:3" x14ac:dyDescent="0.3">
      <c r="A1217" s="15">
        <v>86</v>
      </c>
      <c r="B1217" s="15">
        <v>32</v>
      </c>
      <c r="C1217" s="15">
        <v>0.4803</v>
      </c>
    </row>
    <row r="1218" spans="1:3" x14ac:dyDescent="0.3">
      <c r="A1218" s="15">
        <v>86</v>
      </c>
      <c r="B1218" s="15">
        <v>33</v>
      </c>
      <c r="C1218" s="15">
        <v>0.46210000000000001</v>
      </c>
    </row>
    <row r="1219" spans="1:3" x14ac:dyDescent="0.3">
      <c r="A1219" s="15">
        <v>86</v>
      </c>
      <c r="B1219" s="15">
        <v>34</v>
      </c>
      <c r="C1219" s="15">
        <v>0.44350000000000001</v>
      </c>
    </row>
    <row r="1220" spans="1:3" x14ac:dyDescent="0.3">
      <c r="A1220" s="15">
        <v>86</v>
      </c>
      <c r="B1220" s="15">
        <v>35</v>
      </c>
      <c r="C1220" s="15">
        <v>0.42509999999999998</v>
      </c>
    </row>
    <row r="1221" spans="1:3" x14ac:dyDescent="0.3">
      <c r="A1221" s="15">
        <v>86</v>
      </c>
      <c r="B1221" s="15">
        <v>36</v>
      </c>
      <c r="C1221" s="15">
        <v>0.40810000000000002</v>
      </c>
    </row>
    <row r="1222" spans="1:3" x14ac:dyDescent="0.3">
      <c r="A1222" s="15">
        <v>86</v>
      </c>
      <c r="B1222" s="15">
        <v>37</v>
      </c>
      <c r="C1222" s="15">
        <v>0.39140000000000003</v>
      </c>
    </row>
    <row r="1223" spans="1:3" x14ac:dyDescent="0.3">
      <c r="A1223" s="15">
        <v>86</v>
      </c>
      <c r="B1223" s="15">
        <v>38</v>
      </c>
      <c r="C1223" s="15">
        <v>0.37440000000000001</v>
      </c>
    </row>
    <row r="1224" spans="1:3" x14ac:dyDescent="0.3">
      <c r="A1224" s="15">
        <v>86</v>
      </c>
      <c r="B1224" s="15">
        <v>39</v>
      </c>
      <c r="C1224" s="15">
        <v>0.3569</v>
      </c>
    </row>
    <row r="1225" spans="1:3" x14ac:dyDescent="0.3">
      <c r="A1225" s="15">
        <v>86</v>
      </c>
      <c r="B1225" s="15">
        <v>40</v>
      </c>
      <c r="C1225" s="15">
        <v>0.34139999999999998</v>
      </c>
    </row>
    <row r="1226" spans="1:3" x14ac:dyDescent="0.3">
      <c r="A1226" s="15">
        <v>86</v>
      </c>
      <c r="B1226" s="15">
        <v>41</v>
      </c>
      <c r="C1226" s="15">
        <v>0.32500000000000001</v>
      </c>
    </row>
    <row r="1227" spans="1:3" x14ac:dyDescent="0.3">
      <c r="A1227" s="15">
        <v>86</v>
      </c>
      <c r="B1227" s="15">
        <v>42</v>
      </c>
      <c r="C1227" s="15">
        <v>0.30940000000000001</v>
      </c>
    </row>
    <row r="1228" spans="1:3" x14ac:dyDescent="0.3">
      <c r="A1228" s="15">
        <v>86</v>
      </c>
      <c r="B1228" s="15">
        <v>43</v>
      </c>
      <c r="C1228" s="15">
        <v>0.29420000000000002</v>
      </c>
    </row>
    <row r="1229" spans="1:3" x14ac:dyDescent="0.3">
      <c r="A1229" s="15">
        <v>86</v>
      </c>
      <c r="B1229" s="15">
        <v>44</v>
      </c>
      <c r="C1229" s="15">
        <v>0.27779999999999999</v>
      </c>
    </row>
    <row r="1230" spans="1:3" x14ac:dyDescent="0.3">
      <c r="A1230" s="15">
        <v>86</v>
      </c>
      <c r="B1230" s="15">
        <v>45</v>
      </c>
      <c r="C1230" s="15">
        <v>0.26400000000000001</v>
      </c>
    </row>
    <row r="1231" spans="1:3" x14ac:dyDescent="0.3">
      <c r="A1231" s="15">
        <v>86</v>
      </c>
      <c r="B1231" s="15">
        <v>46</v>
      </c>
      <c r="C1231" s="15">
        <v>0.24859999999999999</v>
      </c>
    </row>
    <row r="1232" spans="1:3" x14ac:dyDescent="0.3">
      <c r="A1232" s="15">
        <v>86</v>
      </c>
      <c r="B1232" s="15">
        <v>47</v>
      </c>
      <c r="C1232" s="15">
        <v>0.23469999999999999</v>
      </c>
    </row>
    <row r="1233" spans="1:3" x14ac:dyDescent="0.3">
      <c r="A1233" s="15">
        <v>86</v>
      </c>
      <c r="B1233" s="15">
        <v>48</v>
      </c>
      <c r="C1233" s="15">
        <v>0.22059999999999999</v>
      </c>
    </row>
    <row r="1234" spans="1:3" x14ac:dyDescent="0.3">
      <c r="A1234" s="15">
        <v>86</v>
      </c>
      <c r="B1234" s="15">
        <v>49</v>
      </c>
      <c r="C1234" s="15">
        <v>0.20669999999999999</v>
      </c>
    </row>
    <row r="1235" spans="1:3" x14ac:dyDescent="0.3">
      <c r="A1235" s="15">
        <v>86</v>
      </c>
      <c r="B1235" s="15">
        <v>50</v>
      </c>
      <c r="C1235" s="15">
        <v>0.19420000000000001</v>
      </c>
    </row>
    <row r="1236" spans="1:3" x14ac:dyDescent="0.3">
      <c r="A1236" s="15">
        <v>86</v>
      </c>
      <c r="B1236" s="15">
        <v>51</v>
      </c>
      <c r="C1236" s="15">
        <v>0.18110000000000001</v>
      </c>
    </row>
    <row r="1237" spans="1:3" x14ac:dyDescent="0.3">
      <c r="A1237" s="15">
        <v>86</v>
      </c>
      <c r="B1237" s="15">
        <v>52</v>
      </c>
      <c r="C1237" s="15">
        <v>0.16719999999999999</v>
      </c>
    </row>
    <row r="1238" spans="1:3" x14ac:dyDescent="0.3">
      <c r="A1238" s="15">
        <v>86</v>
      </c>
      <c r="B1238" s="15">
        <v>53</v>
      </c>
      <c r="C1238" s="15">
        <v>0.15570000000000001</v>
      </c>
    </row>
    <row r="1239" spans="1:3" x14ac:dyDescent="0.3">
      <c r="A1239" s="15">
        <v>86</v>
      </c>
      <c r="B1239" s="15">
        <v>54</v>
      </c>
      <c r="C1239" s="15">
        <v>0.14419999999999999</v>
      </c>
    </row>
    <row r="1240" spans="1:3" x14ac:dyDescent="0.3">
      <c r="A1240" s="15">
        <v>86</v>
      </c>
      <c r="B1240" s="15">
        <v>55</v>
      </c>
      <c r="C1240" s="15">
        <v>0.13300000000000001</v>
      </c>
    </row>
    <row r="1241" spans="1:3" x14ac:dyDescent="0.3">
      <c r="A1241" s="15">
        <v>86</v>
      </c>
      <c r="B1241" s="15">
        <v>56</v>
      </c>
      <c r="C1241" s="15">
        <v>0.1216</v>
      </c>
    </row>
    <row r="1242" spans="1:3" x14ac:dyDescent="0.3">
      <c r="A1242" s="15">
        <v>86</v>
      </c>
      <c r="B1242" s="15">
        <v>57</v>
      </c>
      <c r="C1242" s="15">
        <v>0.1111</v>
      </c>
    </row>
    <row r="1243" spans="1:3" x14ac:dyDescent="0.3">
      <c r="A1243" s="15">
        <v>86</v>
      </c>
      <c r="B1243" s="15">
        <v>58</v>
      </c>
      <c r="C1243" s="15">
        <v>0.10050000000000001</v>
      </c>
    </row>
    <row r="1244" spans="1:3" x14ac:dyDescent="0.3">
      <c r="A1244" s="15">
        <v>86</v>
      </c>
      <c r="B1244" s="15">
        <v>59</v>
      </c>
      <c r="C1244" s="15">
        <v>9.0800000000000006E-2</v>
      </c>
    </row>
    <row r="1245" spans="1:3" x14ac:dyDescent="0.3">
      <c r="A1245" s="15">
        <v>86</v>
      </c>
      <c r="B1245" s="15">
        <v>60</v>
      </c>
      <c r="C1245" s="15">
        <v>8.1600000000000006E-2</v>
      </c>
    </row>
    <row r="1246" spans="1:3" x14ac:dyDescent="0.3">
      <c r="A1246" s="15">
        <v>86</v>
      </c>
      <c r="B1246" s="15">
        <v>61</v>
      </c>
      <c r="C1246" s="15">
        <v>7.2800000000000004E-2</v>
      </c>
    </row>
    <row r="1247" spans="1:3" x14ac:dyDescent="0.3">
      <c r="A1247" s="15">
        <v>86</v>
      </c>
      <c r="B1247" s="15">
        <v>62</v>
      </c>
      <c r="C1247" s="15">
        <v>6.5100000000000005E-2</v>
      </c>
    </row>
    <row r="1248" spans="1:3" x14ac:dyDescent="0.3">
      <c r="A1248" s="15">
        <v>86</v>
      </c>
      <c r="B1248" s="15">
        <v>63</v>
      </c>
      <c r="C1248" s="15">
        <v>5.8299999999999998E-2</v>
      </c>
    </row>
    <row r="1249" spans="1:3" x14ac:dyDescent="0.3">
      <c r="A1249" s="15">
        <v>86</v>
      </c>
      <c r="B1249" s="15">
        <v>64</v>
      </c>
      <c r="C1249" s="15">
        <v>0.05</v>
      </c>
    </row>
    <row r="1250" spans="1:3" x14ac:dyDescent="0.3">
      <c r="A1250" s="15">
        <v>86</v>
      </c>
      <c r="B1250" s="15">
        <v>65</v>
      </c>
      <c r="C1250" s="15">
        <v>4.2799999999999998E-2</v>
      </c>
    </row>
    <row r="1251" spans="1:3" x14ac:dyDescent="0.3">
      <c r="A1251" s="15">
        <v>86</v>
      </c>
      <c r="B1251" s="15">
        <v>66</v>
      </c>
      <c r="C1251" s="15">
        <v>3.9800000000000002E-2</v>
      </c>
    </row>
    <row r="1252" spans="1:3" x14ac:dyDescent="0.3">
      <c r="A1252" s="15">
        <v>86</v>
      </c>
      <c r="B1252" s="15">
        <v>67</v>
      </c>
      <c r="C1252" s="15">
        <v>0.03</v>
      </c>
    </row>
    <row r="1253" spans="1:3" x14ac:dyDescent="0.3">
      <c r="A1253" s="15">
        <v>86</v>
      </c>
      <c r="B1253" s="15">
        <v>68</v>
      </c>
      <c r="C1253" s="15">
        <v>0.03</v>
      </c>
    </row>
    <row r="1254" spans="1:3" x14ac:dyDescent="0.3">
      <c r="A1254" s="15">
        <v>86</v>
      </c>
      <c r="B1254" s="15">
        <v>69</v>
      </c>
      <c r="C1254" s="15">
        <v>2.0899999999999998E-2</v>
      </c>
    </row>
    <row r="1255" spans="1:3" x14ac:dyDescent="0.3">
      <c r="A1255" s="15">
        <v>86</v>
      </c>
      <c r="B1255" s="15">
        <v>70</v>
      </c>
      <c r="C1255" s="15">
        <v>0.02</v>
      </c>
    </row>
    <row r="1256" spans="1:3" x14ac:dyDescent="0.3">
      <c r="A1256" s="15">
        <v>86</v>
      </c>
      <c r="B1256" s="15">
        <v>71</v>
      </c>
      <c r="C1256" s="15">
        <v>1.9599999999999999E-2</v>
      </c>
    </row>
    <row r="1257" spans="1:3" x14ac:dyDescent="0.3">
      <c r="A1257" s="15">
        <v>86</v>
      </c>
      <c r="B1257" s="15">
        <v>72</v>
      </c>
      <c r="C1257" s="15">
        <v>0.01</v>
      </c>
    </row>
    <row r="1258" spans="1:3" x14ac:dyDescent="0.3">
      <c r="A1258" s="15">
        <v>86</v>
      </c>
      <c r="B1258" s="15">
        <v>73</v>
      </c>
      <c r="C1258" s="15">
        <v>0.01</v>
      </c>
    </row>
    <row r="1259" spans="1:3" x14ac:dyDescent="0.3">
      <c r="A1259" s="15">
        <v>86</v>
      </c>
      <c r="B1259" s="15">
        <v>74</v>
      </c>
      <c r="C1259" s="15">
        <v>0.01</v>
      </c>
    </row>
    <row r="1260" spans="1:3" x14ac:dyDescent="0.3">
      <c r="A1260" s="15">
        <v>86</v>
      </c>
      <c r="B1260" s="15">
        <v>75</v>
      </c>
      <c r="C1260" s="15">
        <v>0.01</v>
      </c>
    </row>
    <row r="1261" spans="1:3" x14ac:dyDescent="0.3">
      <c r="A1261" s="15">
        <v>86</v>
      </c>
      <c r="B1261" s="15">
        <v>76</v>
      </c>
      <c r="C1261" s="15">
        <v>0.01</v>
      </c>
    </row>
    <row r="1262" spans="1:3" x14ac:dyDescent="0.3">
      <c r="A1262" s="15">
        <v>86</v>
      </c>
      <c r="B1262" s="15">
        <v>77</v>
      </c>
      <c r="C1262" s="15">
        <v>0.01</v>
      </c>
    </row>
    <row r="1263" spans="1:3" x14ac:dyDescent="0.3">
      <c r="A1263" s="15">
        <v>86</v>
      </c>
      <c r="B1263" s="15">
        <v>78</v>
      </c>
      <c r="C1263" s="15">
        <v>0.01</v>
      </c>
    </row>
    <row r="1264" spans="1:3" x14ac:dyDescent="0.3">
      <c r="A1264" s="15">
        <v>86</v>
      </c>
      <c r="B1264" s="15">
        <v>79</v>
      </c>
      <c r="C1264" s="15">
        <v>0.01</v>
      </c>
    </row>
    <row r="1265" spans="1:3" x14ac:dyDescent="0.3">
      <c r="A1265" s="15">
        <v>86</v>
      </c>
      <c r="B1265" s="15">
        <v>80</v>
      </c>
      <c r="C1265" s="15">
        <v>0.01</v>
      </c>
    </row>
    <row r="1266" spans="1:3" x14ac:dyDescent="0.3">
      <c r="A1266" s="15">
        <v>86</v>
      </c>
      <c r="B1266" s="15">
        <v>81</v>
      </c>
      <c r="C1266" s="15">
        <v>0.01</v>
      </c>
    </row>
    <row r="1267" spans="1:3" x14ac:dyDescent="0.3">
      <c r="A1267" s="15">
        <v>86</v>
      </c>
      <c r="B1267" s="15">
        <v>82</v>
      </c>
      <c r="C1267" s="15">
        <v>0.01</v>
      </c>
    </row>
    <row r="1268" spans="1:3" x14ac:dyDescent="0.3">
      <c r="A1268" s="15">
        <v>86</v>
      </c>
      <c r="B1268" s="15">
        <v>83</v>
      </c>
      <c r="C1268" s="15">
        <v>1.8100000000000002E-2</v>
      </c>
    </row>
    <row r="1269" spans="1:3" x14ac:dyDescent="0.3">
      <c r="A1269" s="15">
        <v>86</v>
      </c>
      <c r="B1269" s="15">
        <v>84</v>
      </c>
      <c r="C1269" s="15">
        <v>2.0500000000000001E-2</v>
      </c>
    </row>
    <row r="1270" spans="1:3" x14ac:dyDescent="0.3">
      <c r="A1270" s="15">
        <v>86</v>
      </c>
      <c r="B1270" s="15">
        <v>85</v>
      </c>
      <c r="C1270" s="15">
        <v>0.03</v>
      </c>
    </row>
    <row r="1271" spans="1:3" x14ac:dyDescent="0.3">
      <c r="A1271" s="15">
        <v>86</v>
      </c>
      <c r="B1271" s="15">
        <v>86</v>
      </c>
      <c r="C1271" s="15">
        <v>3.8199999999999998E-2</v>
      </c>
    </row>
    <row r="1272" spans="1:3" x14ac:dyDescent="0.3">
      <c r="A1272" s="15">
        <v>86</v>
      </c>
      <c r="B1272" s="15">
        <v>87</v>
      </c>
      <c r="C1272" s="15">
        <v>4.8300000000000003E-2</v>
      </c>
    </row>
    <row r="1273" spans="1:3" x14ac:dyDescent="0.3">
      <c r="A1273" s="15">
        <v>86</v>
      </c>
      <c r="B1273" s="15">
        <v>88</v>
      </c>
      <c r="C1273" s="15">
        <v>6.25E-2</v>
      </c>
    </row>
    <row r="1274" spans="1:3" x14ac:dyDescent="0.3">
      <c r="A1274" s="15">
        <v>86</v>
      </c>
      <c r="B1274" s="15">
        <v>89</v>
      </c>
      <c r="C1274" s="15">
        <v>7.6200000000000004E-2</v>
      </c>
    </row>
    <row r="1275" spans="1:3" x14ac:dyDescent="0.3">
      <c r="A1275" s="15">
        <v>86</v>
      </c>
      <c r="B1275" s="15">
        <v>90</v>
      </c>
      <c r="C1275" s="15">
        <v>0.09</v>
      </c>
    </row>
    <row r="1276" spans="1:3" x14ac:dyDescent="0.3">
      <c r="A1276" s="15">
        <v>87</v>
      </c>
      <c r="B1276" s="15">
        <v>0</v>
      </c>
      <c r="C1276" s="15">
        <v>1.3239000000000001</v>
      </c>
    </row>
    <row r="1277" spans="1:3" x14ac:dyDescent="0.3">
      <c r="A1277" s="15">
        <v>87</v>
      </c>
      <c r="B1277" s="15">
        <v>1</v>
      </c>
      <c r="C1277" s="15">
        <v>1.2941</v>
      </c>
    </row>
    <row r="1278" spans="1:3" x14ac:dyDescent="0.3">
      <c r="A1278" s="15">
        <v>87</v>
      </c>
      <c r="B1278" s="15">
        <v>2</v>
      </c>
      <c r="C1278" s="15">
        <v>1.2554000000000001</v>
      </c>
    </row>
    <row r="1279" spans="1:3" x14ac:dyDescent="0.3">
      <c r="A1279" s="15">
        <v>87</v>
      </c>
      <c r="B1279" s="15">
        <v>3</v>
      </c>
      <c r="C1279" s="15">
        <v>1.2177</v>
      </c>
    </row>
    <row r="1280" spans="1:3" x14ac:dyDescent="0.3">
      <c r="A1280" s="15">
        <v>87</v>
      </c>
      <c r="B1280" s="15">
        <v>4</v>
      </c>
      <c r="C1280" s="15">
        <v>1.1822999999999999</v>
      </c>
    </row>
    <row r="1281" spans="1:3" x14ac:dyDescent="0.3">
      <c r="A1281" s="15">
        <v>87</v>
      </c>
      <c r="B1281" s="15">
        <v>5</v>
      </c>
      <c r="C1281" s="15">
        <v>1.1469</v>
      </c>
    </row>
    <row r="1282" spans="1:3" x14ac:dyDescent="0.3">
      <c r="A1282" s="15">
        <v>87</v>
      </c>
      <c r="B1282" s="15">
        <v>6</v>
      </c>
      <c r="C1282" s="15">
        <v>1.1133999999999999</v>
      </c>
    </row>
    <row r="1283" spans="1:3" x14ac:dyDescent="0.3">
      <c r="A1283" s="15">
        <v>87</v>
      </c>
      <c r="B1283" s="15">
        <v>7</v>
      </c>
      <c r="C1283" s="15">
        <v>1.0805</v>
      </c>
    </row>
    <row r="1284" spans="1:3" x14ac:dyDescent="0.3">
      <c r="A1284" s="15">
        <v>87</v>
      </c>
      <c r="B1284" s="15">
        <v>8</v>
      </c>
      <c r="C1284" s="15">
        <v>1.048</v>
      </c>
    </row>
    <row r="1285" spans="1:3" x14ac:dyDescent="0.3">
      <c r="A1285" s="15">
        <v>87</v>
      </c>
      <c r="B1285" s="15">
        <v>9</v>
      </c>
      <c r="C1285" s="15">
        <v>1.0166999999999999</v>
      </c>
    </row>
    <row r="1286" spans="1:3" x14ac:dyDescent="0.3">
      <c r="A1286" s="15">
        <v>87</v>
      </c>
      <c r="B1286" s="15">
        <v>10</v>
      </c>
      <c r="C1286" s="15">
        <v>0.98660000000000003</v>
      </c>
    </row>
    <row r="1287" spans="1:3" x14ac:dyDescent="0.3">
      <c r="A1287" s="15">
        <v>87</v>
      </c>
      <c r="B1287" s="15">
        <v>11</v>
      </c>
      <c r="C1287" s="15">
        <v>0.9577</v>
      </c>
    </row>
    <row r="1288" spans="1:3" x14ac:dyDescent="0.3">
      <c r="A1288" s="15">
        <v>87</v>
      </c>
      <c r="B1288" s="15">
        <v>12</v>
      </c>
      <c r="C1288" s="15">
        <v>0.92879999999999996</v>
      </c>
    </row>
    <row r="1289" spans="1:3" x14ac:dyDescent="0.3">
      <c r="A1289" s="15">
        <v>87</v>
      </c>
      <c r="B1289" s="15">
        <v>13</v>
      </c>
      <c r="C1289" s="15">
        <v>0.90080000000000005</v>
      </c>
    </row>
    <row r="1290" spans="1:3" x14ac:dyDescent="0.3">
      <c r="A1290" s="15">
        <v>87</v>
      </c>
      <c r="B1290" s="15">
        <v>14</v>
      </c>
      <c r="C1290" s="15">
        <v>0.87390000000000001</v>
      </c>
    </row>
    <row r="1291" spans="1:3" x14ac:dyDescent="0.3">
      <c r="A1291" s="15">
        <v>87</v>
      </c>
      <c r="B1291" s="15">
        <v>15</v>
      </c>
      <c r="C1291" s="15">
        <v>0.84770000000000001</v>
      </c>
    </row>
    <row r="1292" spans="1:3" x14ac:dyDescent="0.3">
      <c r="A1292" s="15">
        <v>87</v>
      </c>
      <c r="B1292" s="15">
        <v>16</v>
      </c>
      <c r="C1292" s="15">
        <v>0.82110000000000005</v>
      </c>
    </row>
    <row r="1293" spans="1:3" x14ac:dyDescent="0.3">
      <c r="A1293" s="15">
        <v>87</v>
      </c>
      <c r="B1293" s="15">
        <v>17</v>
      </c>
      <c r="C1293" s="15">
        <v>0.79579999999999995</v>
      </c>
    </row>
    <row r="1294" spans="1:3" x14ac:dyDescent="0.3">
      <c r="A1294" s="15">
        <v>87</v>
      </c>
      <c r="B1294" s="15">
        <v>18</v>
      </c>
      <c r="C1294" s="15">
        <v>0.77129999999999999</v>
      </c>
    </row>
    <row r="1295" spans="1:3" x14ac:dyDescent="0.3">
      <c r="A1295" s="15">
        <v>87</v>
      </c>
      <c r="B1295" s="15">
        <v>19</v>
      </c>
      <c r="C1295" s="15">
        <v>0.74760000000000004</v>
      </c>
    </row>
    <row r="1296" spans="1:3" x14ac:dyDescent="0.3">
      <c r="A1296" s="15">
        <v>87</v>
      </c>
      <c r="B1296" s="15">
        <v>20</v>
      </c>
      <c r="C1296" s="15">
        <v>0.72299999999999998</v>
      </c>
    </row>
    <row r="1297" spans="1:3" x14ac:dyDescent="0.3">
      <c r="A1297" s="15">
        <v>87</v>
      </c>
      <c r="B1297" s="15">
        <v>21</v>
      </c>
      <c r="C1297" s="15">
        <v>0.70050000000000001</v>
      </c>
    </row>
    <row r="1298" spans="1:3" x14ac:dyDescent="0.3">
      <c r="A1298" s="15">
        <v>87</v>
      </c>
      <c r="B1298" s="15">
        <v>22</v>
      </c>
      <c r="C1298" s="15">
        <v>0.6774</v>
      </c>
    </row>
    <row r="1299" spans="1:3" x14ac:dyDescent="0.3">
      <c r="A1299" s="15">
        <v>87</v>
      </c>
      <c r="B1299" s="15">
        <v>23</v>
      </c>
      <c r="C1299" s="15">
        <v>0.65549999999999997</v>
      </c>
    </row>
    <row r="1300" spans="1:3" x14ac:dyDescent="0.3">
      <c r="A1300" s="15">
        <v>87</v>
      </c>
      <c r="B1300" s="15">
        <v>24</v>
      </c>
      <c r="C1300" s="15">
        <v>0.63290000000000002</v>
      </c>
    </row>
    <row r="1301" spans="1:3" x14ac:dyDescent="0.3">
      <c r="A1301" s="15">
        <v>87</v>
      </c>
      <c r="B1301" s="15">
        <v>25</v>
      </c>
      <c r="C1301" s="15">
        <v>0.61180000000000001</v>
      </c>
    </row>
    <row r="1302" spans="1:3" x14ac:dyDescent="0.3">
      <c r="A1302" s="15">
        <v>87</v>
      </c>
      <c r="B1302" s="15">
        <v>26</v>
      </c>
      <c r="C1302" s="15">
        <v>0.59079999999999999</v>
      </c>
    </row>
    <row r="1303" spans="1:3" x14ac:dyDescent="0.3">
      <c r="A1303" s="15">
        <v>87</v>
      </c>
      <c r="B1303" s="15">
        <v>27</v>
      </c>
      <c r="C1303" s="15">
        <v>0.56969999999999998</v>
      </c>
    </row>
    <row r="1304" spans="1:3" x14ac:dyDescent="0.3">
      <c r="A1304" s="15">
        <v>87</v>
      </c>
      <c r="B1304" s="15">
        <v>28</v>
      </c>
      <c r="C1304" s="15">
        <v>0.54900000000000004</v>
      </c>
    </row>
    <row r="1305" spans="1:3" x14ac:dyDescent="0.3">
      <c r="A1305" s="15">
        <v>87</v>
      </c>
      <c r="B1305" s="15">
        <v>29</v>
      </c>
      <c r="C1305" s="15">
        <v>0.52900000000000003</v>
      </c>
    </row>
    <row r="1306" spans="1:3" x14ac:dyDescent="0.3">
      <c r="A1306" s="15">
        <v>87</v>
      </c>
      <c r="B1306" s="15">
        <v>30</v>
      </c>
      <c r="C1306" s="15">
        <v>0.50949999999999995</v>
      </c>
    </row>
    <row r="1307" spans="1:3" x14ac:dyDescent="0.3">
      <c r="A1307" s="15">
        <v>87</v>
      </c>
      <c r="B1307" s="15">
        <v>31</v>
      </c>
      <c r="C1307" s="15">
        <v>0.48970000000000002</v>
      </c>
    </row>
    <row r="1308" spans="1:3" x14ac:dyDescent="0.3">
      <c r="A1308" s="15">
        <v>87</v>
      </c>
      <c r="B1308" s="15">
        <v>32</v>
      </c>
      <c r="C1308" s="15">
        <v>0.47139999999999999</v>
      </c>
    </row>
    <row r="1309" spans="1:3" x14ac:dyDescent="0.3">
      <c r="A1309" s="15">
        <v>87</v>
      </c>
      <c r="B1309" s="15">
        <v>33</v>
      </c>
      <c r="C1309" s="15">
        <v>0.4526</v>
      </c>
    </row>
    <row r="1310" spans="1:3" x14ac:dyDescent="0.3">
      <c r="A1310" s="15">
        <v>87</v>
      </c>
      <c r="B1310" s="15">
        <v>34</v>
      </c>
      <c r="C1310" s="15">
        <v>0.43430000000000002</v>
      </c>
    </row>
    <row r="1311" spans="1:3" x14ac:dyDescent="0.3">
      <c r="A1311" s="15">
        <v>87</v>
      </c>
      <c r="B1311" s="15">
        <v>35</v>
      </c>
      <c r="C1311" s="15">
        <v>0.41539999999999999</v>
      </c>
    </row>
    <row r="1312" spans="1:3" x14ac:dyDescent="0.3">
      <c r="A1312" s="15">
        <v>87</v>
      </c>
      <c r="B1312" s="15">
        <v>36</v>
      </c>
      <c r="C1312" s="15">
        <v>0.39829999999999999</v>
      </c>
    </row>
    <row r="1313" spans="1:3" x14ac:dyDescent="0.3">
      <c r="A1313" s="15">
        <v>87</v>
      </c>
      <c r="B1313" s="15">
        <v>37</v>
      </c>
      <c r="C1313" s="15">
        <v>0.38140000000000002</v>
      </c>
    </row>
    <row r="1314" spans="1:3" x14ac:dyDescent="0.3">
      <c r="A1314" s="15">
        <v>87</v>
      </c>
      <c r="B1314" s="15">
        <v>38</v>
      </c>
      <c r="C1314" s="15">
        <v>0.36420000000000002</v>
      </c>
    </row>
    <row r="1315" spans="1:3" x14ac:dyDescent="0.3">
      <c r="A1315" s="15">
        <v>87</v>
      </c>
      <c r="B1315" s="15">
        <v>39</v>
      </c>
      <c r="C1315" s="15">
        <v>0.34670000000000001</v>
      </c>
    </row>
    <row r="1316" spans="1:3" x14ac:dyDescent="0.3">
      <c r="A1316" s="15">
        <v>87</v>
      </c>
      <c r="B1316" s="15">
        <v>40</v>
      </c>
      <c r="C1316" s="15">
        <v>0.33110000000000001</v>
      </c>
    </row>
    <row r="1317" spans="1:3" x14ac:dyDescent="0.3">
      <c r="A1317" s="15">
        <v>87</v>
      </c>
      <c r="B1317" s="15">
        <v>41</v>
      </c>
      <c r="C1317" s="15">
        <v>0.31469999999999998</v>
      </c>
    </row>
    <row r="1318" spans="1:3" x14ac:dyDescent="0.3">
      <c r="A1318" s="15">
        <v>87</v>
      </c>
      <c r="B1318" s="15">
        <v>42</v>
      </c>
      <c r="C1318" s="15">
        <v>0.29830000000000001</v>
      </c>
    </row>
    <row r="1319" spans="1:3" x14ac:dyDescent="0.3">
      <c r="A1319" s="15">
        <v>87</v>
      </c>
      <c r="B1319" s="15">
        <v>43</v>
      </c>
      <c r="C1319" s="15">
        <v>0.2833</v>
      </c>
    </row>
    <row r="1320" spans="1:3" x14ac:dyDescent="0.3">
      <c r="A1320" s="15">
        <v>87</v>
      </c>
      <c r="B1320" s="15">
        <v>44</v>
      </c>
      <c r="C1320" s="15">
        <v>0.26640000000000003</v>
      </c>
    </row>
    <row r="1321" spans="1:3" x14ac:dyDescent="0.3">
      <c r="A1321" s="15">
        <v>87</v>
      </c>
      <c r="B1321" s="15">
        <v>45</v>
      </c>
      <c r="C1321" s="15">
        <v>0.25309999999999999</v>
      </c>
    </row>
    <row r="1322" spans="1:3" x14ac:dyDescent="0.3">
      <c r="A1322" s="15">
        <v>87</v>
      </c>
      <c r="B1322" s="15">
        <v>46</v>
      </c>
      <c r="C1322" s="15">
        <v>0.23669999999999999</v>
      </c>
    </row>
    <row r="1323" spans="1:3" x14ac:dyDescent="0.3">
      <c r="A1323" s="15">
        <v>87</v>
      </c>
      <c r="B1323" s="15">
        <v>47</v>
      </c>
      <c r="C1323" s="15">
        <v>0.22359999999999999</v>
      </c>
    </row>
    <row r="1324" spans="1:3" x14ac:dyDescent="0.3">
      <c r="A1324" s="15">
        <v>87</v>
      </c>
      <c r="B1324" s="15">
        <v>48</v>
      </c>
      <c r="C1324" s="15">
        <v>0.20860000000000001</v>
      </c>
    </row>
    <row r="1325" spans="1:3" x14ac:dyDescent="0.3">
      <c r="A1325" s="15">
        <v>87</v>
      </c>
      <c r="B1325" s="15">
        <v>49</v>
      </c>
      <c r="C1325" s="15">
        <v>0.1956</v>
      </c>
    </row>
    <row r="1326" spans="1:3" x14ac:dyDescent="0.3">
      <c r="A1326" s="15">
        <v>87</v>
      </c>
      <c r="B1326" s="15">
        <v>50</v>
      </c>
      <c r="C1326" s="15">
        <v>0.18279999999999999</v>
      </c>
    </row>
    <row r="1327" spans="1:3" x14ac:dyDescent="0.3">
      <c r="A1327" s="15">
        <v>87</v>
      </c>
      <c r="B1327" s="15">
        <v>51</v>
      </c>
      <c r="C1327" s="15">
        <v>0.16969999999999999</v>
      </c>
    </row>
    <row r="1328" spans="1:3" x14ac:dyDescent="0.3">
      <c r="A1328" s="15">
        <v>87</v>
      </c>
      <c r="B1328" s="15">
        <v>52</v>
      </c>
      <c r="C1328" s="15">
        <v>0.15670000000000001</v>
      </c>
    </row>
    <row r="1329" spans="1:3" x14ac:dyDescent="0.3">
      <c r="A1329" s="15">
        <v>87</v>
      </c>
      <c r="B1329" s="15">
        <v>53</v>
      </c>
      <c r="C1329" s="15">
        <v>0.1449</v>
      </c>
    </row>
    <row r="1330" spans="1:3" x14ac:dyDescent="0.3">
      <c r="A1330" s="15">
        <v>87</v>
      </c>
      <c r="B1330" s="15">
        <v>54</v>
      </c>
      <c r="C1330" s="15">
        <v>0.1331</v>
      </c>
    </row>
    <row r="1331" spans="1:3" x14ac:dyDescent="0.3">
      <c r="A1331" s="15">
        <v>87</v>
      </c>
      <c r="B1331" s="15">
        <v>55</v>
      </c>
      <c r="C1331" s="15">
        <v>0.1222</v>
      </c>
    </row>
    <row r="1332" spans="1:3" x14ac:dyDescent="0.3">
      <c r="A1332" s="15">
        <v>87</v>
      </c>
      <c r="B1332" s="15">
        <v>56</v>
      </c>
      <c r="C1332" s="15">
        <v>0.1114</v>
      </c>
    </row>
    <row r="1333" spans="1:3" x14ac:dyDescent="0.3">
      <c r="A1333" s="15">
        <v>87</v>
      </c>
      <c r="B1333" s="15">
        <v>57</v>
      </c>
      <c r="C1333" s="15">
        <v>0.1011</v>
      </c>
    </row>
    <row r="1334" spans="1:3" x14ac:dyDescent="0.3">
      <c r="A1334" s="15">
        <v>87</v>
      </c>
      <c r="B1334" s="15">
        <v>58</v>
      </c>
      <c r="C1334" s="15">
        <v>9.0499999999999997E-2</v>
      </c>
    </row>
    <row r="1335" spans="1:3" x14ac:dyDescent="0.3">
      <c r="A1335" s="15">
        <v>87</v>
      </c>
      <c r="B1335" s="15">
        <v>59</v>
      </c>
      <c r="C1335" s="15">
        <v>8.1299999999999997E-2</v>
      </c>
    </row>
    <row r="1336" spans="1:3" x14ac:dyDescent="0.3">
      <c r="A1336" s="15">
        <v>87</v>
      </c>
      <c r="B1336" s="15">
        <v>60</v>
      </c>
      <c r="C1336" s="15">
        <v>7.2599999999999998E-2</v>
      </c>
    </row>
    <row r="1337" spans="1:3" x14ac:dyDescent="0.3">
      <c r="A1337" s="15">
        <v>87</v>
      </c>
      <c r="B1337" s="15">
        <v>61</v>
      </c>
      <c r="C1337" s="15">
        <v>6.4100000000000004E-2</v>
      </c>
    </row>
    <row r="1338" spans="1:3" x14ac:dyDescent="0.3">
      <c r="A1338" s="15">
        <v>87</v>
      </c>
      <c r="B1338" s="15">
        <v>62</v>
      </c>
      <c r="C1338" s="15">
        <v>5.74E-2</v>
      </c>
    </row>
    <row r="1339" spans="1:3" x14ac:dyDescent="0.3">
      <c r="A1339" s="15">
        <v>87</v>
      </c>
      <c r="B1339" s="15">
        <v>63</v>
      </c>
      <c r="C1339" s="15">
        <v>0.05</v>
      </c>
    </row>
    <row r="1340" spans="1:3" x14ac:dyDescent="0.3">
      <c r="A1340" s="15">
        <v>87</v>
      </c>
      <c r="B1340" s="15">
        <v>64</v>
      </c>
      <c r="C1340" s="15">
        <v>4.1500000000000002E-2</v>
      </c>
    </row>
    <row r="1341" spans="1:3" x14ac:dyDescent="0.3">
      <c r="A1341" s="15">
        <v>87</v>
      </c>
      <c r="B1341" s="15">
        <v>65</v>
      </c>
      <c r="C1341" s="15">
        <v>3.8300000000000001E-2</v>
      </c>
    </row>
    <row r="1342" spans="1:3" x14ac:dyDescent="0.3">
      <c r="A1342" s="15">
        <v>87</v>
      </c>
      <c r="B1342" s="15">
        <v>66</v>
      </c>
      <c r="C1342" s="15">
        <v>0.03</v>
      </c>
    </row>
    <row r="1343" spans="1:3" x14ac:dyDescent="0.3">
      <c r="A1343" s="15">
        <v>87</v>
      </c>
      <c r="B1343" s="15">
        <v>67</v>
      </c>
      <c r="C1343" s="15">
        <v>2.8799999999999999E-2</v>
      </c>
    </row>
    <row r="1344" spans="1:3" x14ac:dyDescent="0.3">
      <c r="A1344" s="15">
        <v>87</v>
      </c>
      <c r="B1344" s="15">
        <v>68</v>
      </c>
      <c r="C1344" s="15">
        <v>0.02</v>
      </c>
    </row>
    <row r="1345" spans="1:3" x14ac:dyDescent="0.3">
      <c r="A1345" s="15">
        <v>87</v>
      </c>
      <c r="B1345" s="15">
        <v>69</v>
      </c>
      <c r="C1345" s="15">
        <v>0.02</v>
      </c>
    </row>
    <row r="1346" spans="1:3" x14ac:dyDescent="0.3">
      <c r="A1346" s="15">
        <v>87</v>
      </c>
      <c r="B1346" s="15">
        <v>70</v>
      </c>
      <c r="C1346" s="15">
        <v>1.6500000000000001E-2</v>
      </c>
    </row>
    <row r="1347" spans="1:3" x14ac:dyDescent="0.3">
      <c r="A1347" s="15">
        <v>87</v>
      </c>
      <c r="B1347" s="15">
        <v>71</v>
      </c>
      <c r="C1347" s="15">
        <v>0.01</v>
      </c>
    </row>
    <row r="1348" spans="1:3" x14ac:dyDescent="0.3">
      <c r="A1348" s="15">
        <v>87</v>
      </c>
      <c r="B1348" s="15">
        <v>72</v>
      </c>
      <c r="C1348" s="15">
        <v>0.01</v>
      </c>
    </row>
    <row r="1349" spans="1:3" x14ac:dyDescent="0.3">
      <c r="A1349" s="15">
        <v>87</v>
      </c>
      <c r="B1349" s="15">
        <v>73</v>
      </c>
      <c r="C1349" s="15">
        <v>0.01</v>
      </c>
    </row>
    <row r="1350" spans="1:3" x14ac:dyDescent="0.3">
      <c r="A1350" s="15">
        <v>87</v>
      </c>
      <c r="B1350" s="15">
        <v>74</v>
      </c>
      <c r="C1350" s="15">
        <v>0.01</v>
      </c>
    </row>
    <row r="1351" spans="1:3" x14ac:dyDescent="0.3">
      <c r="A1351" s="15">
        <v>87</v>
      </c>
      <c r="B1351" s="15">
        <v>75</v>
      </c>
      <c r="C1351" s="15">
        <v>2.7000000000000001E-3</v>
      </c>
    </row>
    <row r="1352" spans="1:3" x14ac:dyDescent="0.3">
      <c r="A1352" s="15">
        <v>87</v>
      </c>
      <c r="B1352" s="15">
        <v>76</v>
      </c>
      <c r="C1352" s="15">
        <v>0</v>
      </c>
    </row>
    <row r="1353" spans="1:3" x14ac:dyDescent="0.3">
      <c r="A1353" s="15">
        <v>87</v>
      </c>
      <c r="B1353" s="15">
        <v>77</v>
      </c>
      <c r="C1353" s="15">
        <v>0</v>
      </c>
    </row>
    <row r="1354" spans="1:3" x14ac:dyDescent="0.3">
      <c r="A1354" s="15">
        <v>87</v>
      </c>
      <c r="B1354" s="15">
        <v>78</v>
      </c>
      <c r="C1354" s="15">
        <v>0</v>
      </c>
    </row>
    <row r="1355" spans="1:3" x14ac:dyDescent="0.3">
      <c r="A1355" s="15">
        <v>87</v>
      </c>
      <c r="B1355" s="15">
        <v>79</v>
      </c>
      <c r="C1355" s="15">
        <v>0</v>
      </c>
    </row>
    <row r="1356" spans="1:3" x14ac:dyDescent="0.3">
      <c r="A1356" s="15">
        <v>87</v>
      </c>
      <c r="B1356" s="15">
        <v>80</v>
      </c>
      <c r="C1356" s="15">
        <v>0</v>
      </c>
    </row>
    <row r="1357" spans="1:3" x14ac:dyDescent="0.3">
      <c r="A1357" s="15">
        <v>87</v>
      </c>
      <c r="B1357" s="15">
        <v>81</v>
      </c>
      <c r="C1357" s="15">
        <v>4.4000000000000003E-3</v>
      </c>
    </row>
    <row r="1358" spans="1:3" x14ac:dyDescent="0.3">
      <c r="A1358" s="15">
        <v>87</v>
      </c>
      <c r="B1358" s="15">
        <v>82</v>
      </c>
      <c r="C1358" s="15">
        <v>0.01</v>
      </c>
    </row>
    <row r="1359" spans="1:3" x14ac:dyDescent="0.3">
      <c r="A1359" s="15">
        <v>87</v>
      </c>
      <c r="B1359" s="15">
        <v>83</v>
      </c>
      <c r="C1359" s="15">
        <v>0.01</v>
      </c>
    </row>
    <row r="1360" spans="1:3" x14ac:dyDescent="0.3">
      <c r="A1360" s="15">
        <v>87</v>
      </c>
      <c r="B1360" s="15">
        <v>84</v>
      </c>
      <c r="C1360" s="15">
        <v>1.66E-2</v>
      </c>
    </row>
    <row r="1361" spans="1:3" x14ac:dyDescent="0.3">
      <c r="A1361" s="15">
        <v>87</v>
      </c>
      <c r="B1361" s="15">
        <v>85</v>
      </c>
      <c r="C1361" s="15">
        <v>2.1299999999999999E-2</v>
      </c>
    </row>
    <row r="1362" spans="1:3" x14ac:dyDescent="0.3">
      <c r="A1362" s="15">
        <v>87</v>
      </c>
      <c r="B1362" s="15">
        <v>86</v>
      </c>
      <c r="C1362" s="15">
        <v>3.0200000000000001E-2</v>
      </c>
    </row>
    <row r="1363" spans="1:3" x14ac:dyDescent="0.3">
      <c r="A1363" s="15">
        <v>87</v>
      </c>
      <c r="B1363" s="15">
        <v>87</v>
      </c>
      <c r="C1363" s="15">
        <v>4.1399999999999999E-2</v>
      </c>
    </row>
    <row r="1364" spans="1:3" x14ac:dyDescent="0.3">
      <c r="A1364" s="15">
        <v>87</v>
      </c>
      <c r="B1364" s="15">
        <v>88</v>
      </c>
      <c r="C1364" s="15">
        <v>5.3699999999999998E-2</v>
      </c>
    </row>
    <row r="1365" spans="1:3" x14ac:dyDescent="0.3">
      <c r="A1365" s="15">
        <v>87</v>
      </c>
      <c r="B1365" s="15">
        <v>89</v>
      </c>
      <c r="C1365" s="15">
        <v>6.7500000000000004E-2</v>
      </c>
    </row>
    <row r="1366" spans="1:3" x14ac:dyDescent="0.3">
      <c r="A1366" s="15">
        <v>87</v>
      </c>
      <c r="B1366" s="15">
        <v>90</v>
      </c>
      <c r="C1366" s="15">
        <v>8.0600000000000005E-2</v>
      </c>
    </row>
    <row r="1367" spans="1:3" x14ac:dyDescent="0.3">
      <c r="A1367" s="15">
        <v>88</v>
      </c>
      <c r="B1367" s="15">
        <v>0</v>
      </c>
      <c r="C1367" s="15">
        <v>1.3236000000000001</v>
      </c>
    </row>
    <row r="1368" spans="1:3" x14ac:dyDescent="0.3">
      <c r="A1368" s="15">
        <v>88</v>
      </c>
      <c r="B1368" s="15">
        <v>1</v>
      </c>
      <c r="C1368" s="15">
        <v>1.2939000000000001</v>
      </c>
    </row>
    <row r="1369" spans="1:3" x14ac:dyDescent="0.3">
      <c r="A1369" s="15">
        <v>88</v>
      </c>
      <c r="B1369" s="15">
        <v>2</v>
      </c>
      <c r="C1369" s="15">
        <v>1.2551000000000001</v>
      </c>
    </row>
    <row r="1370" spans="1:3" x14ac:dyDescent="0.3">
      <c r="A1370" s="15">
        <v>88</v>
      </c>
      <c r="B1370" s="15">
        <v>3</v>
      </c>
      <c r="C1370" s="15">
        <v>1.2174</v>
      </c>
    </row>
    <row r="1371" spans="1:3" x14ac:dyDescent="0.3">
      <c r="A1371" s="15">
        <v>88</v>
      </c>
      <c r="B1371" s="15">
        <v>4</v>
      </c>
      <c r="C1371" s="15">
        <v>1.1816</v>
      </c>
    </row>
    <row r="1372" spans="1:3" x14ac:dyDescent="0.3">
      <c r="A1372" s="15">
        <v>88</v>
      </c>
      <c r="B1372" s="15">
        <v>5</v>
      </c>
      <c r="C1372" s="15">
        <v>1.1462000000000001</v>
      </c>
    </row>
    <row r="1373" spans="1:3" x14ac:dyDescent="0.3">
      <c r="A1373" s="15">
        <v>88</v>
      </c>
      <c r="B1373" s="15">
        <v>6</v>
      </c>
      <c r="C1373" s="15">
        <v>1.1124000000000001</v>
      </c>
    </row>
    <row r="1374" spans="1:3" x14ac:dyDescent="0.3">
      <c r="A1374" s="15">
        <v>88</v>
      </c>
      <c r="B1374" s="15">
        <v>7</v>
      </c>
      <c r="C1374" s="15">
        <v>1.0786</v>
      </c>
    </row>
    <row r="1375" spans="1:3" x14ac:dyDescent="0.3">
      <c r="A1375" s="15">
        <v>88</v>
      </c>
      <c r="B1375" s="15">
        <v>8</v>
      </c>
      <c r="C1375" s="15">
        <v>1.0464</v>
      </c>
    </row>
    <row r="1376" spans="1:3" x14ac:dyDescent="0.3">
      <c r="A1376" s="15">
        <v>88</v>
      </c>
      <c r="B1376" s="15">
        <v>9</v>
      </c>
      <c r="C1376" s="15">
        <v>1.0148999999999999</v>
      </c>
    </row>
    <row r="1377" spans="1:3" x14ac:dyDescent="0.3">
      <c r="A1377" s="15">
        <v>88</v>
      </c>
      <c r="B1377" s="15">
        <v>10</v>
      </c>
      <c r="C1377" s="15">
        <v>0.98470000000000002</v>
      </c>
    </row>
    <row r="1378" spans="1:3" x14ac:dyDescent="0.3">
      <c r="A1378" s="15">
        <v>88</v>
      </c>
      <c r="B1378" s="15">
        <v>11</v>
      </c>
      <c r="C1378" s="15">
        <v>0.95440000000000003</v>
      </c>
    </row>
    <row r="1379" spans="1:3" x14ac:dyDescent="0.3">
      <c r="A1379" s="15">
        <v>88</v>
      </c>
      <c r="B1379" s="15">
        <v>12</v>
      </c>
      <c r="C1379" s="15">
        <v>0.92549999999999999</v>
      </c>
    </row>
    <row r="1380" spans="1:3" x14ac:dyDescent="0.3">
      <c r="A1380" s="15">
        <v>88</v>
      </c>
      <c r="B1380" s="15">
        <v>13</v>
      </c>
      <c r="C1380" s="15">
        <v>0.89800000000000002</v>
      </c>
    </row>
    <row r="1381" spans="1:3" x14ac:dyDescent="0.3">
      <c r="A1381" s="15">
        <v>88</v>
      </c>
      <c r="B1381" s="15">
        <v>14</v>
      </c>
      <c r="C1381" s="15">
        <v>0.87019999999999997</v>
      </c>
    </row>
    <row r="1382" spans="1:3" x14ac:dyDescent="0.3">
      <c r="A1382" s="15">
        <v>88</v>
      </c>
      <c r="B1382" s="15">
        <v>15</v>
      </c>
      <c r="C1382" s="15">
        <v>0.84309999999999996</v>
      </c>
    </row>
    <row r="1383" spans="1:3" x14ac:dyDescent="0.3">
      <c r="A1383" s="15">
        <v>88</v>
      </c>
      <c r="B1383" s="15">
        <v>16</v>
      </c>
      <c r="C1383" s="15">
        <v>0.81720000000000004</v>
      </c>
    </row>
    <row r="1384" spans="1:3" x14ac:dyDescent="0.3">
      <c r="A1384" s="15">
        <v>88</v>
      </c>
      <c r="B1384" s="15">
        <v>17</v>
      </c>
      <c r="C1384" s="15">
        <v>0.79110000000000003</v>
      </c>
    </row>
    <row r="1385" spans="1:3" x14ac:dyDescent="0.3">
      <c r="A1385" s="15">
        <v>88</v>
      </c>
      <c r="B1385" s="15">
        <v>18</v>
      </c>
      <c r="C1385" s="15">
        <v>0.76690000000000003</v>
      </c>
    </row>
    <row r="1386" spans="1:3" x14ac:dyDescent="0.3">
      <c r="A1386" s="15">
        <v>88</v>
      </c>
      <c r="B1386" s="15">
        <v>19</v>
      </c>
      <c r="C1386" s="15">
        <v>0.74160000000000004</v>
      </c>
    </row>
    <row r="1387" spans="1:3" x14ac:dyDescent="0.3">
      <c r="A1387" s="15">
        <v>88</v>
      </c>
      <c r="B1387" s="15">
        <v>20</v>
      </c>
      <c r="C1387" s="15">
        <v>0.71840000000000004</v>
      </c>
    </row>
    <row r="1388" spans="1:3" x14ac:dyDescent="0.3">
      <c r="A1388" s="15">
        <v>88</v>
      </c>
      <c r="B1388" s="15">
        <v>21</v>
      </c>
      <c r="C1388" s="15">
        <v>0.69469999999999998</v>
      </c>
    </row>
    <row r="1389" spans="1:3" x14ac:dyDescent="0.3">
      <c r="A1389" s="15">
        <v>88</v>
      </c>
      <c r="B1389" s="15">
        <v>22</v>
      </c>
      <c r="C1389" s="15">
        <v>0.67120000000000002</v>
      </c>
    </row>
    <row r="1390" spans="1:3" x14ac:dyDescent="0.3">
      <c r="A1390" s="15">
        <v>88</v>
      </c>
      <c r="B1390" s="15">
        <v>23</v>
      </c>
      <c r="C1390" s="15">
        <v>0.64900000000000002</v>
      </c>
    </row>
    <row r="1391" spans="1:3" x14ac:dyDescent="0.3">
      <c r="A1391" s="15">
        <v>88</v>
      </c>
      <c r="B1391" s="15">
        <v>24</v>
      </c>
      <c r="C1391" s="15">
        <v>0.62709999999999999</v>
      </c>
    </row>
    <row r="1392" spans="1:3" x14ac:dyDescent="0.3">
      <c r="A1392" s="15">
        <v>88</v>
      </c>
      <c r="B1392" s="15">
        <v>25</v>
      </c>
      <c r="C1392" s="15">
        <v>0.60519999999999996</v>
      </c>
    </row>
    <row r="1393" spans="1:3" x14ac:dyDescent="0.3">
      <c r="A1393" s="15">
        <v>88</v>
      </c>
      <c r="B1393" s="15">
        <v>26</v>
      </c>
      <c r="C1393" s="15">
        <v>0.58379999999999999</v>
      </c>
    </row>
    <row r="1394" spans="1:3" x14ac:dyDescent="0.3">
      <c r="A1394" s="15">
        <v>88</v>
      </c>
      <c r="B1394" s="15">
        <v>27</v>
      </c>
      <c r="C1394" s="15">
        <v>0.56299999999999994</v>
      </c>
    </row>
    <row r="1395" spans="1:3" x14ac:dyDescent="0.3">
      <c r="A1395" s="15">
        <v>88</v>
      </c>
      <c r="B1395" s="15">
        <v>28</v>
      </c>
      <c r="C1395" s="15">
        <v>0.54259999999999997</v>
      </c>
    </row>
    <row r="1396" spans="1:3" x14ac:dyDescent="0.3">
      <c r="A1396" s="15">
        <v>88</v>
      </c>
      <c r="B1396" s="15">
        <v>29</v>
      </c>
      <c r="C1396" s="15">
        <v>0.52210000000000001</v>
      </c>
    </row>
    <row r="1397" spans="1:3" x14ac:dyDescent="0.3">
      <c r="A1397" s="15">
        <v>88</v>
      </c>
      <c r="B1397" s="15">
        <v>30</v>
      </c>
      <c r="C1397" s="15">
        <v>0.50239999999999996</v>
      </c>
    </row>
    <row r="1398" spans="1:3" x14ac:dyDescent="0.3">
      <c r="A1398" s="15">
        <v>88</v>
      </c>
      <c r="B1398" s="15">
        <v>31</v>
      </c>
      <c r="C1398" s="15">
        <v>0.4834</v>
      </c>
    </row>
    <row r="1399" spans="1:3" x14ac:dyDescent="0.3">
      <c r="A1399" s="15">
        <v>88</v>
      </c>
      <c r="B1399" s="15">
        <v>32</v>
      </c>
      <c r="C1399" s="15">
        <v>0.46460000000000001</v>
      </c>
    </row>
    <row r="1400" spans="1:3" x14ac:dyDescent="0.3">
      <c r="A1400" s="15">
        <v>88</v>
      </c>
      <c r="B1400" s="15">
        <v>33</v>
      </c>
      <c r="C1400" s="15">
        <v>0.44529999999999997</v>
      </c>
    </row>
    <row r="1401" spans="1:3" x14ac:dyDescent="0.3">
      <c r="A1401" s="15">
        <v>88</v>
      </c>
      <c r="B1401" s="15">
        <v>34</v>
      </c>
      <c r="C1401" s="15">
        <v>0.42649999999999999</v>
      </c>
    </row>
    <row r="1402" spans="1:3" x14ac:dyDescent="0.3">
      <c r="A1402" s="15">
        <v>88</v>
      </c>
      <c r="B1402" s="15">
        <v>35</v>
      </c>
      <c r="C1402" s="15">
        <v>0.40839999999999999</v>
      </c>
    </row>
    <row r="1403" spans="1:3" x14ac:dyDescent="0.3">
      <c r="A1403" s="15">
        <v>88</v>
      </c>
      <c r="B1403" s="15">
        <v>36</v>
      </c>
      <c r="C1403" s="15">
        <v>0.3906</v>
      </c>
    </row>
    <row r="1404" spans="1:3" x14ac:dyDescent="0.3">
      <c r="A1404" s="15">
        <v>88</v>
      </c>
      <c r="B1404" s="15">
        <v>37</v>
      </c>
      <c r="C1404" s="15">
        <v>0.373</v>
      </c>
    </row>
    <row r="1405" spans="1:3" x14ac:dyDescent="0.3">
      <c r="A1405" s="15">
        <v>88</v>
      </c>
      <c r="B1405" s="15">
        <v>38</v>
      </c>
      <c r="C1405" s="15">
        <v>0.35560000000000003</v>
      </c>
    </row>
    <row r="1406" spans="1:3" x14ac:dyDescent="0.3">
      <c r="A1406" s="15">
        <v>88</v>
      </c>
      <c r="B1406" s="15">
        <v>39</v>
      </c>
      <c r="C1406" s="15">
        <v>0.33810000000000001</v>
      </c>
    </row>
    <row r="1407" spans="1:3" x14ac:dyDescent="0.3">
      <c r="A1407" s="15">
        <v>88</v>
      </c>
      <c r="B1407" s="15">
        <v>40</v>
      </c>
      <c r="C1407" s="15">
        <v>0.32190000000000002</v>
      </c>
    </row>
    <row r="1408" spans="1:3" x14ac:dyDescent="0.3">
      <c r="A1408" s="15">
        <v>88</v>
      </c>
      <c r="B1408" s="15">
        <v>41</v>
      </c>
      <c r="C1408" s="15">
        <v>0.30530000000000002</v>
      </c>
    </row>
    <row r="1409" spans="1:3" x14ac:dyDescent="0.3">
      <c r="A1409" s="15">
        <v>88</v>
      </c>
      <c r="B1409" s="15">
        <v>42</v>
      </c>
      <c r="C1409" s="15">
        <v>0.28889999999999999</v>
      </c>
    </row>
    <row r="1410" spans="1:3" x14ac:dyDescent="0.3">
      <c r="A1410" s="15">
        <v>88</v>
      </c>
      <c r="B1410" s="15">
        <v>43</v>
      </c>
      <c r="C1410" s="15">
        <v>0.27360000000000001</v>
      </c>
    </row>
    <row r="1411" spans="1:3" x14ac:dyDescent="0.3">
      <c r="A1411" s="15">
        <v>88</v>
      </c>
      <c r="B1411" s="15">
        <v>44</v>
      </c>
      <c r="C1411" s="15">
        <v>0.25719999999999998</v>
      </c>
    </row>
    <row r="1412" spans="1:3" x14ac:dyDescent="0.3">
      <c r="A1412" s="15">
        <v>88</v>
      </c>
      <c r="B1412" s="15">
        <v>45</v>
      </c>
      <c r="C1412" s="15">
        <v>0.24310000000000001</v>
      </c>
    </row>
    <row r="1413" spans="1:3" x14ac:dyDescent="0.3">
      <c r="A1413" s="15">
        <v>88</v>
      </c>
      <c r="B1413" s="15">
        <v>46</v>
      </c>
      <c r="C1413" s="15">
        <v>0.22720000000000001</v>
      </c>
    </row>
    <row r="1414" spans="1:3" x14ac:dyDescent="0.3">
      <c r="A1414" s="15">
        <v>88</v>
      </c>
      <c r="B1414" s="15">
        <v>47</v>
      </c>
      <c r="C1414" s="15">
        <v>0.21390000000000001</v>
      </c>
    </row>
    <row r="1415" spans="1:3" x14ac:dyDescent="0.3">
      <c r="A1415" s="15">
        <v>88</v>
      </c>
      <c r="B1415" s="15">
        <v>48</v>
      </c>
      <c r="C1415" s="15">
        <v>0.19889999999999999</v>
      </c>
    </row>
    <row r="1416" spans="1:3" x14ac:dyDescent="0.3">
      <c r="A1416" s="15">
        <v>88</v>
      </c>
      <c r="B1416" s="15">
        <v>49</v>
      </c>
      <c r="C1416" s="15">
        <v>0.18579999999999999</v>
      </c>
    </row>
    <row r="1417" spans="1:3" x14ac:dyDescent="0.3">
      <c r="A1417" s="15">
        <v>88</v>
      </c>
      <c r="B1417" s="15">
        <v>50</v>
      </c>
      <c r="C1417" s="15">
        <v>0.17280000000000001</v>
      </c>
    </row>
    <row r="1418" spans="1:3" x14ac:dyDescent="0.3">
      <c r="A1418" s="15">
        <v>88</v>
      </c>
      <c r="B1418" s="15">
        <v>51</v>
      </c>
      <c r="C1418" s="15">
        <v>0.15939999999999999</v>
      </c>
    </row>
    <row r="1419" spans="1:3" x14ac:dyDescent="0.3">
      <c r="A1419" s="15">
        <v>88</v>
      </c>
      <c r="B1419" s="15">
        <v>52</v>
      </c>
      <c r="C1419" s="15">
        <v>0.1469</v>
      </c>
    </row>
    <row r="1420" spans="1:3" x14ac:dyDescent="0.3">
      <c r="A1420" s="15">
        <v>88</v>
      </c>
      <c r="B1420" s="15">
        <v>53</v>
      </c>
      <c r="C1420" s="15">
        <v>0.13489999999999999</v>
      </c>
    </row>
    <row r="1421" spans="1:3" x14ac:dyDescent="0.3">
      <c r="A1421" s="15">
        <v>88</v>
      </c>
      <c r="B1421" s="15">
        <v>54</v>
      </c>
      <c r="C1421" s="15">
        <v>0.1239</v>
      </c>
    </row>
    <row r="1422" spans="1:3" x14ac:dyDescent="0.3">
      <c r="A1422" s="15">
        <v>88</v>
      </c>
      <c r="B1422" s="15">
        <v>55</v>
      </c>
      <c r="C1422" s="15">
        <v>0.113</v>
      </c>
    </row>
    <row r="1423" spans="1:3" x14ac:dyDescent="0.3">
      <c r="A1423" s="15">
        <v>88</v>
      </c>
      <c r="B1423" s="15">
        <v>56</v>
      </c>
      <c r="C1423" s="15">
        <v>0.1024</v>
      </c>
    </row>
    <row r="1424" spans="1:3" x14ac:dyDescent="0.3">
      <c r="A1424" s="15">
        <v>88</v>
      </c>
      <c r="B1424" s="15">
        <v>57</v>
      </c>
      <c r="C1424" s="15">
        <v>9.1600000000000001E-2</v>
      </c>
    </row>
    <row r="1425" spans="1:3" x14ac:dyDescent="0.3">
      <c r="A1425" s="15">
        <v>88</v>
      </c>
      <c r="B1425" s="15">
        <v>58</v>
      </c>
      <c r="C1425" s="15">
        <v>8.1900000000000001E-2</v>
      </c>
    </row>
    <row r="1426" spans="1:3" x14ac:dyDescent="0.3">
      <c r="A1426" s="15">
        <v>88</v>
      </c>
      <c r="B1426" s="15">
        <v>59</v>
      </c>
      <c r="C1426" s="15">
        <v>7.2900000000000006E-2</v>
      </c>
    </row>
    <row r="1427" spans="1:3" x14ac:dyDescent="0.3">
      <c r="A1427" s="15">
        <v>88</v>
      </c>
      <c r="B1427" s="15">
        <v>60</v>
      </c>
      <c r="C1427" s="15">
        <v>6.4699999999999994E-2</v>
      </c>
    </row>
    <row r="1428" spans="1:3" x14ac:dyDescent="0.3">
      <c r="A1428" s="15">
        <v>88</v>
      </c>
      <c r="B1428" s="15">
        <v>61</v>
      </c>
      <c r="C1428" s="15">
        <v>5.7700000000000001E-2</v>
      </c>
    </row>
    <row r="1429" spans="1:3" x14ac:dyDescent="0.3">
      <c r="A1429" s="15">
        <v>88</v>
      </c>
      <c r="B1429" s="15">
        <v>62</v>
      </c>
      <c r="C1429" s="15">
        <v>0.05</v>
      </c>
    </row>
    <row r="1430" spans="1:3" x14ac:dyDescent="0.3">
      <c r="A1430" s="15">
        <v>88</v>
      </c>
      <c r="B1430" s="15">
        <v>63</v>
      </c>
      <c r="C1430" s="15">
        <v>4.1799999999999997E-2</v>
      </c>
    </row>
    <row r="1431" spans="1:3" x14ac:dyDescent="0.3">
      <c r="A1431" s="15">
        <v>88</v>
      </c>
      <c r="B1431" s="15">
        <v>64</v>
      </c>
      <c r="C1431" s="15">
        <v>3.85E-2</v>
      </c>
    </row>
    <row r="1432" spans="1:3" x14ac:dyDescent="0.3">
      <c r="A1432" s="15">
        <v>88</v>
      </c>
      <c r="B1432" s="15">
        <v>65</v>
      </c>
      <c r="C1432" s="15">
        <v>0.03</v>
      </c>
    </row>
    <row r="1433" spans="1:3" x14ac:dyDescent="0.3">
      <c r="A1433" s="15">
        <v>88</v>
      </c>
      <c r="B1433" s="15">
        <v>66</v>
      </c>
      <c r="C1433" s="15">
        <v>2.8500000000000001E-2</v>
      </c>
    </row>
    <row r="1434" spans="1:3" x14ac:dyDescent="0.3">
      <c r="A1434" s="15">
        <v>88</v>
      </c>
      <c r="B1434" s="15">
        <v>67</v>
      </c>
      <c r="C1434" s="15">
        <v>0.02</v>
      </c>
    </row>
    <row r="1435" spans="1:3" x14ac:dyDescent="0.3">
      <c r="A1435" s="15">
        <v>88</v>
      </c>
      <c r="B1435" s="15">
        <v>68</v>
      </c>
      <c r="C1435" s="15">
        <v>0.02</v>
      </c>
    </row>
    <row r="1436" spans="1:3" x14ac:dyDescent="0.3">
      <c r="A1436" s="15">
        <v>88</v>
      </c>
      <c r="B1436" s="15">
        <v>69</v>
      </c>
      <c r="C1436" s="15">
        <v>1.49E-2</v>
      </c>
    </row>
    <row r="1437" spans="1:3" x14ac:dyDescent="0.3">
      <c r="A1437" s="15">
        <v>88</v>
      </c>
      <c r="B1437" s="15">
        <v>70</v>
      </c>
      <c r="C1437" s="15">
        <v>0.01</v>
      </c>
    </row>
    <row r="1438" spans="1:3" x14ac:dyDescent="0.3">
      <c r="A1438" s="15">
        <v>88</v>
      </c>
      <c r="B1438" s="15">
        <v>71</v>
      </c>
      <c r="C1438" s="15">
        <v>0.01</v>
      </c>
    </row>
    <row r="1439" spans="1:3" x14ac:dyDescent="0.3">
      <c r="A1439" s="15">
        <v>88</v>
      </c>
      <c r="B1439" s="15">
        <v>72</v>
      </c>
      <c r="C1439" s="15">
        <v>0.01</v>
      </c>
    </row>
    <row r="1440" spans="1:3" x14ac:dyDescent="0.3">
      <c r="A1440" s="15">
        <v>88</v>
      </c>
      <c r="B1440" s="15">
        <v>73</v>
      </c>
      <c r="C1440" s="15">
        <v>6.1999999999999998E-3</v>
      </c>
    </row>
    <row r="1441" spans="1:3" x14ac:dyDescent="0.3">
      <c r="A1441" s="15">
        <v>88</v>
      </c>
      <c r="B1441" s="15">
        <v>74</v>
      </c>
      <c r="C1441" s="15">
        <v>0</v>
      </c>
    </row>
    <row r="1442" spans="1:3" x14ac:dyDescent="0.3">
      <c r="A1442" s="15">
        <v>88</v>
      </c>
      <c r="B1442" s="15">
        <v>75</v>
      </c>
      <c r="C1442" s="15">
        <v>0</v>
      </c>
    </row>
    <row r="1443" spans="1:3" x14ac:dyDescent="0.3">
      <c r="A1443" s="15">
        <v>88</v>
      </c>
      <c r="B1443" s="15">
        <v>76</v>
      </c>
      <c r="C1443" s="15">
        <v>0</v>
      </c>
    </row>
    <row r="1444" spans="1:3" x14ac:dyDescent="0.3">
      <c r="A1444" s="15">
        <v>88</v>
      </c>
      <c r="B1444" s="15">
        <v>77</v>
      </c>
      <c r="C1444" s="15">
        <v>0</v>
      </c>
    </row>
    <row r="1445" spans="1:3" x14ac:dyDescent="0.3">
      <c r="A1445" s="15">
        <v>88</v>
      </c>
      <c r="B1445" s="15">
        <v>78</v>
      </c>
      <c r="C1445" s="15">
        <v>0</v>
      </c>
    </row>
    <row r="1446" spans="1:3" x14ac:dyDescent="0.3">
      <c r="A1446" s="15">
        <v>88</v>
      </c>
      <c r="B1446" s="15">
        <v>79</v>
      </c>
      <c r="C1446" s="15">
        <v>0</v>
      </c>
    </row>
    <row r="1447" spans="1:3" x14ac:dyDescent="0.3">
      <c r="A1447" s="15">
        <v>88</v>
      </c>
      <c r="B1447" s="15">
        <v>80</v>
      </c>
      <c r="C1447" s="15">
        <v>0</v>
      </c>
    </row>
    <row r="1448" spans="1:3" x14ac:dyDescent="0.3">
      <c r="A1448" s="15">
        <v>88</v>
      </c>
      <c r="B1448" s="15">
        <v>81</v>
      </c>
      <c r="C1448" s="15">
        <v>0</v>
      </c>
    </row>
    <row r="1449" spans="1:3" x14ac:dyDescent="0.3">
      <c r="A1449" s="15">
        <v>88</v>
      </c>
      <c r="B1449" s="15">
        <v>82</v>
      </c>
      <c r="C1449" s="15">
        <v>2.0000000000000001E-4</v>
      </c>
    </row>
    <row r="1450" spans="1:3" x14ac:dyDescent="0.3">
      <c r="A1450" s="15">
        <v>88</v>
      </c>
      <c r="B1450" s="15">
        <v>83</v>
      </c>
      <c r="C1450" s="15">
        <v>0.01</v>
      </c>
    </row>
    <row r="1451" spans="1:3" x14ac:dyDescent="0.3">
      <c r="A1451" s="15">
        <v>88</v>
      </c>
      <c r="B1451" s="15">
        <v>84</v>
      </c>
      <c r="C1451" s="15">
        <v>0.01</v>
      </c>
    </row>
    <row r="1452" spans="1:3" x14ac:dyDescent="0.3">
      <c r="A1452" s="15">
        <v>88</v>
      </c>
      <c r="B1452" s="15">
        <v>85</v>
      </c>
      <c r="C1452" s="15">
        <v>1.6899999999999998E-2</v>
      </c>
    </row>
    <row r="1453" spans="1:3" x14ac:dyDescent="0.3">
      <c r="A1453" s="15">
        <v>88</v>
      </c>
      <c r="B1453" s="15">
        <v>86</v>
      </c>
      <c r="C1453" s="15">
        <v>2.35E-2</v>
      </c>
    </row>
    <row r="1454" spans="1:3" x14ac:dyDescent="0.3">
      <c r="A1454" s="15">
        <v>88</v>
      </c>
      <c r="B1454" s="15">
        <v>87</v>
      </c>
      <c r="C1454" s="15">
        <v>3.3500000000000002E-2</v>
      </c>
    </row>
    <row r="1455" spans="1:3" x14ac:dyDescent="0.3">
      <c r="A1455" s="15">
        <v>88</v>
      </c>
      <c r="B1455" s="15">
        <v>88</v>
      </c>
      <c r="C1455" s="15">
        <v>4.5199999999999997E-2</v>
      </c>
    </row>
    <row r="1456" spans="1:3" x14ac:dyDescent="0.3">
      <c r="A1456" s="15">
        <v>88</v>
      </c>
      <c r="B1456" s="15">
        <v>89</v>
      </c>
      <c r="C1456" s="15">
        <v>5.9900000000000002E-2</v>
      </c>
    </row>
    <row r="1457" spans="1:3" x14ac:dyDescent="0.3">
      <c r="A1457" s="15">
        <v>88</v>
      </c>
      <c r="B1457" s="15">
        <v>90</v>
      </c>
      <c r="C1457" s="15">
        <v>7.22E-2</v>
      </c>
    </row>
    <row r="1458" spans="1:3" x14ac:dyDescent="0.3">
      <c r="A1458" s="15">
        <v>89</v>
      </c>
      <c r="B1458" s="15">
        <v>0</v>
      </c>
      <c r="C1458" s="15">
        <v>1.3236000000000001</v>
      </c>
    </row>
    <row r="1459" spans="1:3" x14ac:dyDescent="0.3">
      <c r="A1459" s="15">
        <v>89</v>
      </c>
      <c r="B1459" s="15">
        <v>1</v>
      </c>
      <c r="C1459" s="15">
        <v>1.2939000000000001</v>
      </c>
    </row>
    <row r="1460" spans="1:3" x14ac:dyDescent="0.3">
      <c r="A1460" s="15">
        <v>89</v>
      </c>
      <c r="B1460" s="15">
        <v>2</v>
      </c>
      <c r="C1460" s="15">
        <v>1.2548999999999999</v>
      </c>
    </row>
    <row r="1461" spans="1:3" x14ac:dyDescent="0.3">
      <c r="A1461" s="15">
        <v>89</v>
      </c>
      <c r="B1461" s="15">
        <v>3</v>
      </c>
      <c r="C1461" s="15">
        <v>1.2174</v>
      </c>
    </row>
    <row r="1462" spans="1:3" x14ac:dyDescent="0.3">
      <c r="A1462" s="15">
        <v>89</v>
      </c>
      <c r="B1462" s="15">
        <v>4</v>
      </c>
      <c r="C1462" s="15">
        <v>1.1815</v>
      </c>
    </row>
    <row r="1463" spans="1:3" x14ac:dyDescent="0.3">
      <c r="A1463" s="15">
        <v>89</v>
      </c>
      <c r="B1463" s="15">
        <v>5</v>
      </c>
      <c r="C1463" s="15">
        <v>1.1460999999999999</v>
      </c>
    </row>
    <row r="1464" spans="1:3" x14ac:dyDescent="0.3">
      <c r="A1464" s="15">
        <v>89</v>
      </c>
      <c r="B1464" s="15">
        <v>6</v>
      </c>
      <c r="C1464" s="15">
        <v>1.1124000000000001</v>
      </c>
    </row>
    <row r="1465" spans="1:3" x14ac:dyDescent="0.3">
      <c r="A1465" s="15">
        <v>89</v>
      </c>
      <c r="B1465" s="15">
        <v>7</v>
      </c>
      <c r="C1465" s="15">
        <v>1.0784</v>
      </c>
    </row>
    <row r="1466" spans="1:3" x14ac:dyDescent="0.3">
      <c r="A1466" s="15">
        <v>89</v>
      </c>
      <c r="B1466" s="15">
        <v>8</v>
      </c>
      <c r="C1466" s="15">
        <v>1.0461</v>
      </c>
    </row>
    <row r="1467" spans="1:3" x14ac:dyDescent="0.3">
      <c r="A1467" s="15">
        <v>89</v>
      </c>
      <c r="B1467" s="15">
        <v>9</v>
      </c>
      <c r="C1467" s="15">
        <v>1.0145</v>
      </c>
    </row>
    <row r="1468" spans="1:3" x14ac:dyDescent="0.3">
      <c r="A1468" s="15">
        <v>89</v>
      </c>
      <c r="B1468" s="15">
        <v>10</v>
      </c>
      <c r="C1468" s="15">
        <v>0.98380000000000001</v>
      </c>
    </row>
    <row r="1469" spans="1:3" x14ac:dyDescent="0.3">
      <c r="A1469" s="15">
        <v>89</v>
      </c>
      <c r="B1469" s="15">
        <v>11</v>
      </c>
      <c r="C1469" s="15">
        <v>0.95379999999999998</v>
      </c>
    </row>
    <row r="1470" spans="1:3" x14ac:dyDescent="0.3">
      <c r="A1470" s="15">
        <v>89</v>
      </c>
      <c r="B1470" s="15">
        <v>12</v>
      </c>
      <c r="C1470" s="15">
        <v>0.92490000000000006</v>
      </c>
    </row>
    <row r="1471" spans="1:3" x14ac:dyDescent="0.3">
      <c r="A1471" s="15">
        <v>89</v>
      </c>
      <c r="B1471" s="15">
        <v>13</v>
      </c>
      <c r="C1471" s="15">
        <v>0.89610000000000001</v>
      </c>
    </row>
    <row r="1472" spans="1:3" x14ac:dyDescent="0.3">
      <c r="A1472" s="15">
        <v>89</v>
      </c>
      <c r="B1472" s="15">
        <v>14</v>
      </c>
      <c r="C1472" s="15">
        <v>0.86880000000000002</v>
      </c>
    </row>
    <row r="1473" spans="1:3" x14ac:dyDescent="0.3">
      <c r="A1473" s="15">
        <v>89</v>
      </c>
      <c r="B1473" s="15">
        <v>15</v>
      </c>
      <c r="C1473" s="15">
        <v>0.84060000000000001</v>
      </c>
    </row>
    <row r="1474" spans="1:3" x14ac:dyDescent="0.3">
      <c r="A1474" s="15">
        <v>89</v>
      </c>
      <c r="B1474" s="15">
        <v>16</v>
      </c>
      <c r="C1474" s="15">
        <v>0.81430000000000002</v>
      </c>
    </row>
    <row r="1475" spans="1:3" x14ac:dyDescent="0.3">
      <c r="A1475" s="15">
        <v>89</v>
      </c>
      <c r="B1475" s="15">
        <v>17</v>
      </c>
      <c r="C1475" s="15">
        <v>0.78890000000000005</v>
      </c>
    </row>
    <row r="1476" spans="1:3" x14ac:dyDescent="0.3">
      <c r="A1476" s="15">
        <v>89</v>
      </c>
      <c r="B1476" s="15">
        <v>18</v>
      </c>
      <c r="C1476" s="15">
        <v>0.7631</v>
      </c>
    </row>
    <row r="1477" spans="1:3" x14ac:dyDescent="0.3">
      <c r="A1477" s="15">
        <v>89</v>
      </c>
      <c r="B1477" s="15">
        <v>19</v>
      </c>
      <c r="C1477" s="15">
        <v>0.73870000000000002</v>
      </c>
    </row>
    <row r="1478" spans="1:3" x14ac:dyDescent="0.3">
      <c r="A1478" s="15">
        <v>89</v>
      </c>
      <c r="B1478" s="15">
        <v>20</v>
      </c>
      <c r="C1478" s="15">
        <v>0.71350000000000002</v>
      </c>
    </row>
    <row r="1479" spans="1:3" x14ac:dyDescent="0.3">
      <c r="A1479" s="15">
        <v>89</v>
      </c>
      <c r="B1479" s="15">
        <v>21</v>
      </c>
      <c r="C1479" s="15">
        <v>0.6905</v>
      </c>
    </row>
    <row r="1480" spans="1:3" x14ac:dyDescent="0.3">
      <c r="A1480" s="15">
        <v>89</v>
      </c>
      <c r="B1480" s="15">
        <v>22</v>
      </c>
      <c r="C1480" s="15">
        <v>0.66739999999999999</v>
      </c>
    </row>
    <row r="1481" spans="1:3" x14ac:dyDescent="0.3">
      <c r="A1481" s="15">
        <v>89</v>
      </c>
      <c r="B1481" s="15">
        <v>23</v>
      </c>
      <c r="C1481" s="15">
        <v>0.64400000000000002</v>
      </c>
    </row>
    <row r="1482" spans="1:3" x14ac:dyDescent="0.3">
      <c r="A1482" s="15">
        <v>89</v>
      </c>
      <c r="B1482" s="15">
        <v>24</v>
      </c>
      <c r="C1482" s="15">
        <v>0.62150000000000005</v>
      </c>
    </row>
    <row r="1483" spans="1:3" x14ac:dyDescent="0.3">
      <c r="A1483" s="15">
        <v>89</v>
      </c>
      <c r="B1483" s="15">
        <v>25</v>
      </c>
      <c r="C1483" s="15">
        <v>0.59970000000000001</v>
      </c>
    </row>
    <row r="1484" spans="1:3" x14ac:dyDescent="0.3">
      <c r="A1484" s="15">
        <v>89</v>
      </c>
      <c r="B1484" s="15">
        <v>26</v>
      </c>
      <c r="C1484" s="15">
        <v>0.57799999999999996</v>
      </c>
    </row>
    <row r="1485" spans="1:3" x14ac:dyDescent="0.3">
      <c r="A1485" s="15">
        <v>89</v>
      </c>
      <c r="B1485" s="15">
        <v>27</v>
      </c>
      <c r="C1485" s="15">
        <v>0.55700000000000005</v>
      </c>
    </row>
    <row r="1486" spans="1:3" x14ac:dyDescent="0.3">
      <c r="A1486" s="15">
        <v>89</v>
      </c>
      <c r="B1486" s="15">
        <v>28</v>
      </c>
      <c r="C1486" s="15">
        <v>0.53590000000000004</v>
      </c>
    </row>
    <row r="1487" spans="1:3" x14ac:dyDescent="0.3">
      <c r="A1487" s="15">
        <v>89</v>
      </c>
      <c r="B1487" s="15">
        <v>29</v>
      </c>
      <c r="C1487" s="15">
        <v>0.51590000000000003</v>
      </c>
    </row>
    <row r="1488" spans="1:3" x14ac:dyDescent="0.3">
      <c r="A1488" s="15">
        <v>89</v>
      </c>
      <c r="B1488" s="15">
        <v>30</v>
      </c>
      <c r="C1488" s="15">
        <v>0.49580000000000002</v>
      </c>
    </row>
    <row r="1489" spans="1:3" x14ac:dyDescent="0.3">
      <c r="A1489" s="15">
        <v>89</v>
      </c>
      <c r="B1489" s="15">
        <v>31</v>
      </c>
      <c r="C1489" s="15">
        <v>0.4758</v>
      </c>
    </row>
    <row r="1490" spans="1:3" x14ac:dyDescent="0.3">
      <c r="A1490" s="15">
        <v>89</v>
      </c>
      <c r="B1490" s="15">
        <v>32</v>
      </c>
      <c r="C1490" s="15">
        <v>0.45679999999999998</v>
      </c>
    </row>
    <row r="1491" spans="1:3" x14ac:dyDescent="0.3">
      <c r="A1491" s="15">
        <v>89</v>
      </c>
      <c r="B1491" s="15">
        <v>33</v>
      </c>
      <c r="C1491" s="15">
        <v>0.43790000000000001</v>
      </c>
    </row>
    <row r="1492" spans="1:3" x14ac:dyDescent="0.3">
      <c r="A1492" s="15">
        <v>89</v>
      </c>
      <c r="B1492" s="15">
        <v>34</v>
      </c>
      <c r="C1492" s="15">
        <v>0.41970000000000002</v>
      </c>
    </row>
    <row r="1493" spans="1:3" x14ac:dyDescent="0.3">
      <c r="A1493" s="15">
        <v>89</v>
      </c>
      <c r="B1493" s="15">
        <v>35</v>
      </c>
      <c r="C1493" s="15">
        <v>0.40110000000000001</v>
      </c>
    </row>
    <row r="1494" spans="1:3" x14ac:dyDescent="0.3">
      <c r="A1494" s="15">
        <v>89</v>
      </c>
      <c r="B1494" s="15">
        <v>36</v>
      </c>
      <c r="C1494" s="15">
        <v>0.3831</v>
      </c>
    </row>
    <row r="1495" spans="1:3" x14ac:dyDescent="0.3">
      <c r="A1495" s="15">
        <v>89</v>
      </c>
      <c r="B1495" s="15">
        <v>37</v>
      </c>
      <c r="C1495" s="15">
        <v>0.36509999999999998</v>
      </c>
    </row>
    <row r="1496" spans="1:3" x14ac:dyDescent="0.3">
      <c r="A1496" s="15">
        <v>89</v>
      </c>
      <c r="B1496" s="15">
        <v>38</v>
      </c>
      <c r="C1496" s="15">
        <v>0.34689999999999999</v>
      </c>
    </row>
    <row r="1497" spans="1:3" x14ac:dyDescent="0.3">
      <c r="A1497" s="15">
        <v>89</v>
      </c>
      <c r="B1497" s="15">
        <v>39</v>
      </c>
      <c r="C1497" s="15">
        <v>0.3306</v>
      </c>
    </row>
    <row r="1498" spans="1:3" x14ac:dyDescent="0.3">
      <c r="A1498" s="15">
        <v>89</v>
      </c>
      <c r="B1498" s="15">
        <v>40</v>
      </c>
      <c r="C1498" s="15">
        <v>0.31390000000000001</v>
      </c>
    </row>
    <row r="1499" spans="1:3" x14ac:dyDescent="0.3">
      <c r="A1499" s="15">
        <v>89</v>
      </c>
      <c r="B1499" s="15">
        <v>41</v>
      </c>
      <c r="C1499" s="15">
        <v>0.2969</v>
      </c>
    </row>
    <row r="1500" spans="1:3" x14ac:dyDescent="0.3">
      <c r="A1500" s="15">
        <v>89</v>
      </c>
      <c r="B1500" s="15">
        <v>42</v>
      </c>
      <c r="C1500" s="15">
        <v>0.28110000000000002</v>
      </c>
    </row>
    <row r="1501" spans="1:3" x14ac:dyDescent="0.3">
      <c r="A1501" s="15">
        <v>89</v>
      </c>
      <c r="B1501" s="15">
        <v>43</v>
      </c>
      <c r="C1501" s="15">
        <v>0.26529999999999998</v>
      </c>
    </row>
    <row r="1502" spans="1:3" x14ac:dyDescent="0.3">
      <c r="A1502" s="15">
        <v>89</v>
      </c>
      <c r="B1502" s="15">
        <v>44</v>
      </c>
      <c r="C1502" s="15">
        <v>0.2492</v>
      </c>
    </row>
    <row r="1503" spans="1:3" x14ac:dyDescent="0.3">
      <c r="A1503" s="15">
        <v>89</v>
      </c>
      <c r="B1503" s="15">
        <v>45</v>
      </c>
      <c r="C1503" s="15">
        <v>0.2346</v>
      </c>
    </row>
    <row r="1504" spans="1:3" x14ac:dyDescent="0.3">
      <c r="A1504" s="15">
        <v>89</v>
      </c>
      <c r="B1504" s="15">
        <v>46</v>
      </c>
      <c r="C1504" s="15">
        <v>0.21970000000000001</v>
      </c>
    </row>
    <row r="1505" spans="1:3" x14ac:dyDescent="0.3">
      <c r="A1505" s="15">
        <v>89</v>
      </c>
      <c r="B1505" s="15">
        <v>47</v>
      </c>
      <c r="C1505" s="15">
        <v>0.20469999999999999</v>
      </c>
    </row>
    <row r="1506" spans="1:3" x14ac:dyDescent="0.3">
      <c r="A1506" s="15">
        <v>89</v>
      </c>
      <c r="B1506" s="15">
        <v>48</v>
      </c>
      <c r="C1506" s="15">
        <v>0.19059999999999999</v>
      </c>
    </row>
    <row r="1507" spans="1:3" x14ac:dyDescent="0.3">
      <c r="A1507" s="15">
        <v>89</v>
      </c>
      <c r="B1507" s="15">
        <v>49</v>
      </c>
      <c r="C1507" s="15">
        <v>0.1767</v>
      </c>
    </row>
    <row r="1508" spans="1:3" x14ac:dyDescent="0.3">
      <c r="A1508" s="15">
        <v>89</v>
      </c>
      <c r="B1508" s="15">
        <v>50</v>
      </c>
      <c r="C1508" s="15">
        <v>0.16420000000000001</v>
      </c>
    </row>
    <row r="1509" spans="1:3" x14ac:dyDescent="0.3">
      <c r="A1509" s="15">
        <v>89</v>
      </c>
      <c r="B1509" s="15">
        <v>51</v>
      </c>
      <c r="C1509" s="15">
        <v>0.15110000000000001</v>
      </c>
    </row>
    <row r="1510" spans="1:3" x14ac:dyDescent="0.3">
      <c r="A1510" s="15">
        <v>89</v>
      </c>
      <c r="B1510" s="15">
        <v>52</v>
      </c>
      <c r="C1510" s="15">
        <v>0.1381</v>
      </c>
    </row>
    <row r="1511" spans="1:3" x14ac:dyDescent="0.3">
      <c r="A1511" s="15">
        <v>89</v>
      </c>
      <c r="B1511" s="15">
        <v>53</v>
      </c>
      <c r="C1511" s="15">
        <v>0.12620000000000001</v>
      </c>
    </row>
    <row r="1512" spans="1:3" x14ac:dyDescent="0.3">
      <c r="A1512" s="15">
        <v>89</v>
      </c>
      <c r="B1512" s="15">
        <v>54</v>
      </c>
      <c r="C1512" s="15">
        <v>0.1153</v>
      </c>
    </row>
    <row r="1513" spans="1:3" x14ac:dyDescent="0.3">
      <c r="A1513" s="15">
        <v>89</v>
      </c>
      <c r="B1513" s="15">
        <v>55</v>
      </c>
      <c r="C1513" s="15">
        <v>0.1043</v>
      </c>
    </row>
    <row r="1514" spans="1:3" x14ac:dyDescent="0.3">
      <c r="A1514" s="15">
        <v>89</v>
      </c>
      <c r="B1514" s="15">
        <v>56</v>
      </c>
      <c r="C1514" s="15">
        <v>9.3799999999999994E-2</v>
      </c>
    </row>
    <row r="1515" spans="1:3" x14ac:dyDescent="0.3">
      <c r="A1515" s="15">
        <v>89</v>
      </c>
      <c r="B1515" s="15">
        <v>57</v>
      </c>
      <c r="C1515" s="15">
        <v>8.3400000000000002E-2</v>
      </c>
    </row>
    <row r="1516" spans="1:3" x14ac:dyDescent="0.3">
      <c r="A1516" s="15">
        <v>89</v>
      </c>
      <c r="B1516" s="15">
        <v>58</v>
      </c>
      <c r="C1516" s="15">
        <v>7.4300000000000005E-2</v>
      </c>
    </row>
    <row r="1517" spans="1:3" x14ac:dyDescent="0.3">
      <c r="A1517" s="15">
        <v>89</v>
      </c>
      <c r="B1517" s="15">
        <v>59</v>
      </c>
      <c r="C1517" s="15">
        <v>6.5799999999999997E-2</v>
      </c>
    </row>
    <row r="1518" spans="1:3" x14ac:dyDescent="0.3">
      <c r="A1518" s="15">
        <v>89</v>
      </c>
      <c r="B1518" s="15">
        <v>60</v>
      </c>
      <c r="C1518" s="15">
        <v>5.8900000000000001E-2</v>
      </c>
    </row>
    <row r="1519" spans="1:3" x14ac:dyDescent="0.3">
      <c r="A1519" s="15">
        <v>89</v>
      </c>
      <c r="B1519" s="15">
        <v>61</v>
      </c>
      <c r="C1519" s="15">
        <v>0.05</v>
      </c>
    </row>
    <row r="1520" spans="1:3" x14ac:dyDescent="0.3">
      <c r="A1520" s="15">
        <v>89</v>
      </c>
      <c r="B1520" s="15">
        <v>62</v>
      </c>
      <c r="C1520" s="15">
        <v>4.2799999999999998E-2</v>
      </c>
    </row>
    <row r="1521" spans="1:3" x14ac:dyDescent="0.3">
      <c r="A1521" s="15">
        <v>89</v>
      </c>
      <c r="B1521" s="15">
        <v>63</v>
      </c>
      <c r="C1521" s="15">
        <v>3.9800000000000002E-2</v>
      </c>
    </row>
    <row r="1522" spans="1:3" x14ac:dyDescent="0.3">
      <c r="A1522" s="15">
        <v>89</v>
      </c>
      <c r="B1522" s="15">
        <v>64</v>
      </c>
      <c r="C1522" s="15">
        <v>0.03</v>
      </c>
    </row>
    <row r="1523" spans="1:3" x14ac:dyDescent="0.3">
      <c r="A1523" s="15">
        <v>89</v>
      </c>
      <c r="B1523" s="15">
        <v>65</v>
      </c>
      <c r="C1523" s="15">
        <v>2.98E-2</v>
      </c>
    </row>
    <row r="1524" spans="1:3" x14ac:dyDescent="0.3">
      <c r="A1524" s="15">
        <v>89</v>
      </c>
      <c r="B1524" s="15">
        <v>66</v>
      </c>
      <c r="C1524" s="15">
        <v>0.02</v>
      </c>
    </row>
    <row r="1525" spans="1:3" x14ac:dyDescent="0.3">
      <c r="A1525" s="15">
        <v>89</v>
      </c>
      <c r="B1525" s="15">
        <v>67</v>
      </c>
      <c r="C1525" s="15">
        <v>0.02</v>
      </c>
    </row>
    <row r="1526" spans="1:3" x14ac:dyDescent="0.3">
      <c r="A1526" s="15">
        <v>89</v>
      </c>
      <c r="B1526" s="15">
        <v>68</v>
      </c>
      <c r="C1526" s="15">
        <v>1.4999999999999999E-2</v>
      </c>
    </row>
    <row r="1527" spans="1:3" x14ac:dyDescent="0.3">
      <c r="A1527" s="15">
        <v>89</v>
      </c>
      <c r="B1527" s="15">
        <v>69</v>
      </c>
      <c r="C1527" s="15">
        <v>0.01</v>
      </c>
    </row>
    <row r="1528" spans="1:3" x14ac:dyDescent="0.3">
      <c r="A1528" s="15">
        <v>89</v>
      </c>
      <c r="B1528" s="15">
        <v>70</v>
      </c>
      <c r="C1528" s="15">
        <v>0.01</v>
      </c>
    </row>
    <row r="1529" spans="1:3" x14ac:dyDescent="0.3">
      <c r="A1529" s="15">
        <v>89</v>
      </c>
      <c r="B1529" s="15">
        <v>71</v>
      </c>
      <c r="C1529" s="15">
        <v>0.01</v>
      </c>
    </row>
    <row r="1530" spans="1:3" x14ac:dyDescent="0.3">
      <c r="A1530" s="15">
        <v>89</v>
      </c>
      <c r="B1530" s="15">
        <v>72</v>
      </c>
      <c r="C1530" s="15">
        <v>2.7000000000000001E-3</v>
      </c>
    </row>
    <row r="1531" spans="1:3" x14ac:dyDescent="0.3">
      <c r="A1531" s="15">
        <v>89</v>
      </c>
      <c r="B1531" s="15">
        <v>73</v>
      </c>
      <c r="C1531" s="15">
        <v>0</v>
      </c>
    </row>
    <row r="1532" spans="1:3" x14ac:dyDescent="0.3">
      <c r="A1532" s="15">
        <v>89</v>
      </c>
      <c r="B1532" s="15">
        <v>74</v>
      </c>
      <c r="C1532" s="15">
        <v>0</v>
      </c>
    </row>
    <row r="1533" spans="1:3" x14ac:dyDescent="0.3">
      <c r="A1533" s="15">
        <v>89</v>
      </c>
      <c r="B1533" s="15">
        <v>75</v>
      </c>
      <c r="C1533" s="15">
        <v>0</v>
      </c>
    </row>
    <row r="1534" spans="1:3" x14ac:dyDescent="0.3">
      <c r="A1534" s="15">
        <v>89</v>
      </c>
      <c r="B1534" s="15">
        <v>76</v>
      </c>
      <c r="C1534" s="15">
        <v>0</v>
      </c>
    </row>
    <row r="1535" spans="1:3" x14ac:dyDescent="0.3">
      <c r="A1535" s="15">
        <v>89</v>
      </c>
      <c r="B1535" s="15">
        <v>77</v>
      </c>
      <c r="C1535" s="15">
        <v>0</v>
      </c>
    </row>
    <row r="1536" spans="1:3" x14ac:dyDescent="0.3">
      <c r="A1536" s="15">
        <v>89</v>
      </c>
      <c r="B1536" s="15">
        <v>78</v>
      </c>
      <c r="C1536" s="15">
        <v>0</v>
      </c>
    </row>
    <row r="1537" spans="1:3" x14ac:dyDescent="0.3">
      <c r="A1537" s="15">
        <v>89</v>
      </c>
      <c r="B1537" s="15">
        <v>79</v>
      </c>
      <c r="C1537" s="15">
        <v>0</v>
      </c>
    </row>
    <row r="1538" spans="1:3" x14ac:dyDescent="0.3">
      <c r="A1538" s="15">
        <v>89</v>
      </c>
      <c r="B1538" s="15">
        <v>80</v>
      </c>
      <c r="C1538" s="15">
        <v>0</v>
      </c>
    </row>
    <row r="1539" spans="1:3" x14ac:dyDescent="0.3">
      <c r="A1539" s="15">
        <v>89</v>
      </c>
      <c r="B1539" s="15">
        <v>81</v>
      </c>
      <c r="C1539" s="15">
        <v>0</v>
      </c>
    </row>
    <row r="1540" spans="1:3" x14ac:dyDescent="0.3">
      <c r="A1540" s="15">
        <v>89</v>
      </c>
      <c r="B1540" s="15">
        <v>82</v>
      </c>
      <c r="C1540" s="15">
        <v>0</v>
      </c>
    </row>
    <row r="1541" spans="1:3" x14ac:dyDescent="0.3">
      <c r="A1541" s="15">
        <v>89</v>
      </c>
      <c r="B1541" s="15">
        <v>83</v>
      </c>
      <c r="C1541" s="15">
        <v>0</v>
      </c>
    </row>
    <row r="1542" spans="1:3" x14ac:dyDescent="0.3">
      <c r="A1542" s="15">
        <v>89</v>
      </c>
      <c r="B1542" s="15">
        <v>84</v>
      </c>
      <c r="C1542" s="15">
        <v>8.9999999999999993E-3</v>
      </c>
    </row>
    <row r="1543" spans="1:3" x14ac:dyDescent="0.3">
      <c r="A1543" s="15">
        <v>89</v>
      </c>
      <c r="B1543" s="15">
        <v>85</v>
      </c>
      <c r="C1543" s="15">
        <v>0.01</v>
      </c>
    </row>
    <row r="1544" spans="1:3" x14ac:dyDescent="0.3">
      <c r="A1544" s="15">
        <v>89</v>
      </c>
      <c r="B1544" s="15">
        <v>86</v>
      </c>
      <c r="C1544" s="15">
        <v>1.9E-2</v>
      </c>
    </row>
    <row r="1545" spans="1:3" x14ac:dyDescent="0.3">
      <c r="A1545" s="15">
        <v>89</v>
      </c>
      <c r="B1545" s="15">
        <v>87</v>
      </c>
      <c r="C1545" s="15">
        <v>2.6599999999999999E-2</v>
      </c>
    </row>
    <row r="1546" spans="1:3" x14ac:dyDescent="0.3">
      <c r="A1546" s="15">
        <v>89</v>
      </c>
      <c r="B1546" s="15">
        <v>88</v>
      </c>
      <c r="C1546" s="15">
        <v>3.7499999999999999E-2</v>
      </c>
    </row>
    <row r="1547" spans="1:3" x14ac:dyDescent="0.3">
      <c r="A1547" s="15">
        <v>89</v>
      </c>
      <c r="B1547" s="15">
        <v>89</v>
      </c>
      <c r="C1547" s="15">
        <v>5.2900000000000003E-2</v>
      </c>
    </row>
    <row r="1548" spans="1:3" x14ac:dyDescent="0.3">
      <c r="A1548" s="15">
        <v>89</v>
      </c>
      <c r="B1548" s="15">
        <v>90</v>
      </c>
      <c r="C1548" s="15">
        <v>6.4399999999999999E-2</v>
      </c>
    </row>
    <row r="1549" spans="1:3" x14ac:dyDescent="0.3">
      <c r="A1549" s="15">
        <v>90</v>
      </c>
      <c r="B1549" s="15">
        <v>0</v>
      </c>
      <c r="C1549" s="15">
        <v>1.3232999999999999</v>
      </c>
    </row>
    <row r="1550" spans="1:3" x14ac:dyDescent="0.3">
      <c r="A1550" s="15">
        <v>90</v>
      </c>
      <c r="B1550" s="15">
        <v>1</v>
      </c>
      <c r="C1550" s="15">
        <v>1.2938000000000001</v>
      </c>
    </row>
    <row r="1551" spans="1:3" x14ac:dyDescent="0.3">
      <c r="A1551" s="15">
        <v>90</v>
      </c>
      <c r="B1551" s="15">
        <v>2</v>
      </c>
      <c r="C1551" s="15">
        <v>1.2548999999999999</v>
      </c>
    </row>
    <row r="1552" spans="1:3" x14ac:dyDescent="0.3">
      <c r="A1552" s="15">
        <v>90</v>
      </c>
      <c r="B1552" s="15">
        <v>3</v>
      </c>
      <c r="C1552" s="15">
        <v>1.2171000000000001</v>
      </c>
    </row>
    <row r="1553" spans="1:3" x14ac:dyDescent="0.3">
      <c r="A1553" s="15">
        <v>90</v>
      </c>
      <c r="B1553" s="15">
        <v>4</v>
      </c>
      <c r="C1553" s="15">
        <v>1.1813</v>
      </c>
    </row>
    <row r="1554" spans="1:3" x14ac:dyDescent="0.3">
      <c r="A1554" s="15">
        <v>90</v>
      </c>
      <c r="B1554" s="15">
        <v>5</v>
      </c>
      <c r="C1554" s="15">
        <v>1.1460999999999999</v>
      </c>
    </row>
    <row r="1555" spans="1:3" x14ac:dyDescent="0.3">
      <c r="A1555" s="15">
        <v>90</v>
      </c>
      <c r="B1555" s="15">
        <v>6</v>
      </c>
      <c r="C1555" s="15">
        <v>1.1120000000000001</v>
      </c>
    </row>
    <row r="1556" spans="1:3" x14ac:dyDescent="0.3">
      <c r="A1556" s="15">
        <v>90</v>
      </c>
      <c r="B1556" s="15">
        <v>7</v>
      </c>
      <c r="C1556" s="15">
        <v>1.0783</v>
      </c>
    </row>
    <row r="1557" spans="1:3" x14ac:dyDescent="0.3">
      <c r="A1557" s="15">
        <v>90</v>
      </c>
      <c r="B1557" s="15">
        <v>8</v>
      </c>
      <c r="C1557" s="15">
        <v>1.0461</v>
      </c>
    </row>
    <row r="1558" spans="1:3" x14ac:dyDescent="0.3">
      <c r="A1558" s="15">
        <v>90</v>
      </c>
      <c r="B1558" s="15">
        <v>9</v>
      </c>
      <c r="C1558" s="15">
        <v>1.0146999999999999</v>
      </c>
    </row>
    <row r="1559" spans="1:3" x14ac:dyDescent="0.3">
      <c r="A1559" s="15">
        <v>90</v>
      </c>
      <c r="B1559" s="15">
        <v>10</v>
      </c>
      <c r="C1559" s="15">
        <v>0.98380000000000001</v>
      </c>
    </row>
    <row r="1560" spans="1:3" x14ac:dyDescent="0.3">
      <c r="A1560" s="15">
        <v>90</v>
      </c>
      <c r="B1560" s="15">
        <v>11</v>
      </c>
      <c r="C1560" s="15">
        <v>0.95379999999999998</v>
      </c>
    </row>
    <row r="1561" spans="1:3" x14ac:dyDescent="0.3">
      <c r="A1561" s="15">
        <v>90</v>
      </c>
      <c r="B1561" s="15">
        <v>12</v>
      </c>
      <c r="C1561" s="15">
        <v>0.92410000000000003</v>
      </c>
    </row>
    <row r="1562" spans="1:3" x14ac:dyDescent="0.3">
      <c r="A1562" s="15">
        <v>90</v>
      </c>
      <c r="B1562" s="15">
        <v>13</v>
      </c>
      <c r="C1562" s="15">
        <v>0.89590000000000003</v>
      </c>
    </row>
    <row r="1563" spans="1:3" x14ac:dyDescent="0.3">
      <c r="A1563" s="15">
        <v>90</v>
      </c>
      <c r="B1563" s="15">
        <v>14</v>
      </c>
      <c r="C1563" s="15">
        <v>0.86860000000000004</v>
      </c>
    </row>
    <row r="1564" spans="1:3" x14ac:dyDescent="0.3">
      <c r="A1564" s="15">
        <v>90</v>
      </c>
      <c r="B1564" s="15">
        <v>15</v>
      </c>
      <c r="C1564" s="15">
        <v>0.84040000000000004</v>
      </c>
    </row>
    <row r="1565" spans="1:3" x14ac:dyDescent="0.3">
      <c r="A1565" s="15">
        <v>90</v>
      </c>
      <c r="B1565" s="15">
        <v>16</v>
      </c>
      <c r="C1565" s="15">
        <v>0.81299999999999994</v>
      </c>
    </row>
    <row r="1566" spans="1:3" x14ac:dyDescent="0.3">
      <c r="A1566" s="15">
        <v>90</v>
      </c>
      <c r="B1566" s="15">
        <v>17</v>
      </c>
      <c r="C1566" s="15">
        <v>0.78779999999999994</v>
      </c>
    </row>
    <row r="1567" spans="1:3" x14ac:dyDescent="0.3">
      <c r="A1567" s="15">
        <v>90</v>
      </c>
      <c r="B1567" s="15">
        <v>18</v>
      </c>
      <c r="C1567" s="15">
        <v>0.7611</v>
      </c>
    </row>
    <row r="1568" spans="1:3" x14ac:dyDescent="0.3">
      <c r="A1568" s="15">
        <v>90</v>
      </c>
      <c r="B1568" s="15">
        <v>19</v>
      </c>
      <c r="C1568" s="15">
        <v>0.73670000000000002</v>
      </c>
    </row>
    <row r="1569" spans="1:3" x14ac:dyDescent="0.3">
      <c r="A1569" s="15">
        <v>90</v>
      </c>
      <c r="B1569" s="15">
        <v>20</v>
      </c>
      <c r="C1569" s="15">
        <v>0.71140000000000003</v>
      </c>
    </row>
    <row r="1570" spans="1:3" x14ac:dyDescent="0.3">
      <c r="A1570" s="15">
        <v>90</v>
      </c>
      <c r="B1570" s="15">
        <v>21</v>
      </c>
      <c r="C1570" s="15">
        <v>0.68840000000000001</v>
      </c>
    </row>
    <row r="1571" spans="1:3" x14ac:dyDescent="0.3">
      <c r="A1571" s="15">
        <v>90</v>
      </c>
      <c r="B1571" s="15">
        <v>22</v>
      </c>
      <c r="C1571" s="15">
        <v>0.66379999999999995</v>
      </c>
    </row>
    <row r="1572" spans="1:3" x14ac:dyDescent="0.3">
      <c r="A1572" s="15">
        <v>90</v>
      </c>
      <c r="B1572" s="15">
        <v>23</v>
      </c>
      <c r="C1572" s="15">
        <v>0.64</v>
      </c>
    </row>
    <row r="1573" spans="1:3" x14ac:dyDescent="0.3">
      <c r="A1573" s="15">
        <v>90</v>
      </c>
      <c r="B1573" s="15">
        <v>24</v>
      </c>
      <c r="C1573" s="15">
        <v>0.61829999999999996</v>
      </c>
    </row>
    <row r="1574" spans="1:3" x14ac:dyDescent="0.3">
      <c r="A1574" s="15">
        <v>90</v>
      </c>
      <c r="B1574" s="15">
        <v>25</v>
      </c>
      <c r="C1574" s="15">
        <v>0.59550000000000003</v>
      </c>
    </row>
    <row r="1575" spans="1:3" x14ac:dyDescent="0.3">
      <c r="A1575" s="15">
        <v>90</v>
      </c>
      <c r="B1575" s="15">
        <v>26</v>
      </c>
      <c r="C1575" s="15">
        <v>0.57350000000000001</v>
      </c>
    </row>
    <row r="1576" spans="1:3" x14ac:dyDescent="0.3">
      <c r="A1576" s="15">
        <v>90</v>
      </c>
      <c r="B1576" s="15">
        <v>27</v>
      </c>
      <c r="C1576" s="15">
        <v>0.55220000000000002</v>
      </c>
    </row>
    <row r="1577" spans="1:3" x14ac:dyDescent="0.3">
      <c r="A1577" s="15">
        <v>90</v>
      </c>
      <c r="B1577" s="15">
        <v>28</v>
      </c>
      <c r="C1577" s="15">
        <v>0.53100000000000003</v>
      </c>
    </row>
    <row r="1578" spans="1:3" x14ac:dyDescent="0.3">
      <c r="A1578" s="15">
        <v>90</v>
      </c>
      <c r="B1578" s="15">
        <v>29</v>
      </c>
      <c r="C1578" s="15">
        <v>0.51029999999999998</v>
      </c>
    </row>
    <row r="1579" spans="1:3" x14ac:dyDescent="0.3">
      <c r="A1579" s="15">
        <v>90</v>
      </c>
      <c r="B1579" s="15">
        <v>30</v>
      </c>
      <c r="C1579" s="15">
        <v>0.49</v>
      </c>
    </row>
    <row r="1580" spans="1:3" x14ac:dyDescent="0.3">
      <c r="A1580" s="15">
        <v>90</v>
      </c>
      <c r="B1580" s="15">
        <v>31</v>
      </c>
      <c r="C1580" s="15">
        <v>0.47049999999999997</v>
      </c>
    </row>
    <row r="1581" spans="1:3" x14ac:dyDescent="0.3">
      <c r="A1581" s="15">
        <v>90</v>
      </c>
      <c r="B1581" s="15">
        <v>32</v>
      </c>
      <c r="C1581" s="15">
        <v>0.4511</v>
      </c>
    </row>
    <row r="1582" spans="1:3" x14ac:dyDescent="0.3">
      <c r="A1582" s="15">
        <v>90</v>
      </c>
      <c r="B1582" s="15">
        <v>33</v>
      </c>
      <c r="C1582" s="15">
        <v>0.43209999999999998</v>
      </c>
    </row>
    <row r="1583" spans="1:3" x14ac:dyDescent="0.3">
      <c r="A1583" s="15">
        <v>90</v>
      </c>
      <c r="B1583" s="15">
        <v>34</v>
      </c>
      <c r="C1583" s="15">
        <v>0.41299999999999998</v>
      </c>
    </row>
    <row r="1584" spans="1:3" x14ac:dyDescent="0.3">
      <c r="A1584" s="15">
        <v>90</v>
      </c>
      <c r="B1584" s="15">
        <v>35</v>
      </c>
      <c r="C1584" s="15">
        <v>0.39429999999999998</v>
      </c>
    </row>
    <row r="1585" spans="1:3" x14ac:dyDescent="0.3">
      <c r="A1585" s="15">
        <v>90</v>
      </c>
      <c r="B1585" s="15">
        <v>36</v>
      </c>
      <c r="C1585" s="15">
        <v>0.37559999999999999</v>
      </c>
    </row>
    <row r="1586" spans="1:3" x14ac:dyDescent="0.3">
      <c r="A1586" s="15">
        <v>90</v>
      </c>
      <c r="B1586" s="15">
        <v>37</v>
      </c>
      <c r="C1586" s="15">
        <v>0.35780000000000001</v>
      </c>
    </row>
    <row r="1587" spans="1:3" x14ac:dyDescent="0.3">
      <c r="A1587" s="15">
        <v>90</v>
      </c>
      <c r="B1587" s="15">
        <v>38</v>
      </c>
      <c r="C1587" s="15">
        <v>0.34079999999999999</v>
      </c>
    </row>
    <row r="1588" spans="1:3" x14ac:dyDescent="0.3">
      <c r="A1588" s="15">
        <v>90</v>
      </c>
      <c r="B1588" s="15">
        <v>39</v>
      </c>
      <c r="C1588" s="15">
        <v>0.32419999999999999</v>
      </c>
    </row>
    <row r="1589" spans="1:3" x14ac:dyDescent="0.3">
      <c r="A1589" s="15">
        <v>90</v>
      </c>
      <c r="B1589" s="15">
        <v>40</v>
      </c>
      <c r="C1589" s="15">
        <v>0.30609999999999998</v>
      </c>
    </row>
    <row r="1590" spans="1:3" x14ac:dyDescent="0.3">
      <c r="A1590" s="15">
        <v>90</v>
      </c>
      <c r="B1590" s="15">
        <v>41</v>
      </c>
      <c r="C1590" s="15">
        <v>0.28999999999999998</v>
      </c>
    </row>
    <row r="1591" spans="1:3" x14ac:dyDescent="0.3">
      <c r="A1591" s="15">
        <v>90</v>
      </c>
      <c r="B1591" s="15">
        <v>42</v>
      </c>
      <c r="C1591" s="15">
        <v>0.27439999999999998</v>
      </c>
    </row>
    <row r="1592" spans="1:3" x14ac:dyDescent="0.3">
      <c r="A1592" s="15">
        <v>90</v>
      </c>
      <c r="B1592" s="15">
        <v>43</v>
      </c>
      <c r="C1592" s="15">
        <v>0.25690000000000002</v>
      </c>
    </row>
    <row r="1593" spans="1:3" x14ac:dyDescent="0.3">
      <c r="A1593" s="15">
        <v>90</v>
      </c>
      <c r="B1593" s="15">
        <v>44</v>
      </c>
      <c r="C1593" s="15">
        <v>0.24249999999999999</v>
      </c>
    </row>
    <row r="1594" spans="1:3" x14ac:dyDescent="0.3">
      <c r="A1594" s="15">
        <v>90</v>
      </c>
      <c r="B1594" s="15">
        <v>45</v>
      </c>
      <c r="C1594" s="15">
        <v>0.22600000000000001</v>
      </c>
    </row>
    <row r="1595" spans="1:3" x14ac:dyDescent="0.3">
      <c r="A1595" s="15">
        <v>90</v>
      </c>
      <c r="B1595" s="15">
        <v>46</v>
      </c>
      <c r="C1595" s="15">
        <v>0.21279999999999999</v>
      </c>
    </row>
    <row r="1596" spans="1:3" x14ac:dyDescent="0.3">
      <c r="A1596" s="15">
        <v>90</v>
      </c>
      <c r="B1596" s="15">
        <v>47</v>
      </c>
      <c r="C1596" s="15">
        <v>0.1961</v>
      </c>
    </row>
    <row r="1597" spans="1:3" x14ac:dyDescent="0.3">
      <c r="A1597" s="15">
        <v>90</v>
      </c>
      <c r="B1597" s="15">
        <v>48</v>
      </c>
      <c r="C1597" s="15">
        <v>0.18279999999999999</v>
      </c>
    </row>
    <row r="1598" spans="1:3" x14ac:dyDescent="0.3">
      <c r="A1598" s="15">
        <v>90</v>
      </c>
      <c r="B1598" s="15">
        <v>49</v>
      </c>
      <c r="C1598" s="15">
        <v>0.1686</v>
      </c>
    </row>
    <row r="1599" spans="1:3" x14ac:dyDescent="0.3">
      <c r="A1599" s="15">
        <v>90</v>
      </c>
      <c r="B1599" s="15">
        <v>50</v>
      </c>
      <c r="C1599" s="15">
        <v>0.15559999999999999</v>
      </c>
    </row>
    <row r="1600" spans="1:3" x14ac:dyDescent="0.3">
      <c r="A1600" s="15">
        <v>90</v>
      </c>
      <c r="B1600" s="15">
        <v>51</v>
      </c>
      <c r="C1600" s="15">
        <v>0.14280000000000001</v>
      </c>
    </row>
    <row r="1601" spans="1:3" x14ac:dyDescent="0.3">
      <c r="A1601" s="15">
        <v>90</v>
      </c>
      <c r="B1601" s="15">
        <v>52</v>
      </c>
      <c r="C1601" s="15">
        <v>0.1308</v>
      </c>
    </row>
    <row r="1602" spans="1:3" x14ac:dyDescent="0.3">
      <c r="A1602" s="15">
        <v>90</v>
      </c>
      <c r="B1602" s="15">
        <v>53</v>
      </c>
      <c r="C1602" s="15">
        <v>0.1178</v>
      </c>
    </row>
    <row r="1603" spans="1:3" x14ac:dyDescent="0.3">
      <c r="A1603" s="15">
        <v>90</v>
      </c>
      <c r="B1603" s="15">
        <v>54</v>
      </c>
      <c r="C1603" s="15">
        <v>0.1072</v>
      </c>
    </row>
    <row r="1604" spans="1:3" x14ac:dyDescent="0.3">
      <c r="A1604" s="15">
        <v>90</v>
      </c>
      <c r="B1604" s="15">
        <v>55</v>
      </c>
      <c r="C1604" s="15">
        <v>9.6199999999999994E-2</v>
      </c>
    </row>
    <row r="1605" spans="1:3" x14ac:dyDescent="0.3">
      <c r="A1605" s="15">
        <v>90</v>
      </c>
      <c r="B1605" s="15">
        <v>56</v>
      </c>
      <c r="C1605" s="15">
        <v>8.6800000000000002E-2</v>
      </c>
    </row>
    <row r="1606" spans="1:3" x14ac:dyDescent="0.3">
      <c r="A1606" s="15">
        <v>90</v>
      </c>
      <c r="B1606" s="15">
        <v>57</v>
      </c>
      <c r="C1606" s="15">
        <v>7.7100000000000002E-2</v>
      </c>
    </row>
    <row r="1607" spans="1:3" x14ac:dyDescent="0.3">
      <c r="A1607" s="15">
        <v>90</v>
      </c>
      <c r="B1607" s="15">
        <v>58</v>
      </c>
      <c r="C1607" s="15">
        <v>6.8599999999999994E-2</v>
      </c>
    </row>
    <row r="1608" spans="1:3" x14ac:dyDescent="0.3">
      <c r="A1608" s="15">
        <v>90</v>
      </c>
      <c r="B1608" s="15">
        <v>59</v>
      </c>
      <c r="C1608" s="15">
        <v>0.06</v>
      </c>
    </row>
    <row r="1609" spans="1:3" x14ac:dyDescent="0.3">
      <c r="A1609" s="15">
        <v>90</v>
      </c>
      <c r="B1609" s="15">
        <v>60</v>
      </c>
      <c r="C1609" s="15">
        <v>5.11E-2</v>
      </c>
    </row>
    <row r="1610" spans="1:3" x14ac:dyDescent="0.3">
      <c r="A1610" s="15">
        <v>90</v>
      </c>
      <c r="B1610" s="15">
        <v>61</v>
      </c>
      <c r="C1610" s="15">
        <v>4.5100000000000001E-2</v>
      </c>
    </row>
    <row r="1611" spans="1:3" x14ac:dyDescent="0.3">
      <c r="A1611" s="15">
        <v>90</v>
      </c>
      <c r="B1611" s="15">
        <v>62</v>
      </c>
      <c r="C1611" s="15">
        <v>0.04</v>
      </c>
    </row>
    <row r="1612" spans="1:3" x14ac:dyDescent="0.3">
      <c r="A1612" s="15">
        <v>90</v>
      </c>
      <c r="B1612" s="15">
        <v>63</v>
      </c>
      <c r="C1612" s="15">
        <v>3.1800000000000002E-2</v>
      </c>
    </row>
    <row r="1613" spans="1:3" x14ac:dyDescent="0.3">
      <c r="A1613" s="15">
        <v>90</v>
      </c>
      <c r="B1613" s="15">
        <v>64</v>
      </c>
      <c r="C1613" s="15">
        <v>0.03</v>
      </c>
    </row>
    <row r="1614" spans="1:3" x14ac:dyDescent="0.3">
      <c r="A1614" s="15">
        <v>90</v>
      </c>
      <c r="B1614" s="15">
        <v>65</v>
      </c>
      <c r="C1614" s="15">
        <v>2.1299999999999999E-2</v>
      </c>
    </row>
    <row r="1615" spans="1:3" x14ac:dyDescent="0.3">
      <c r="A1615" s="15">
        <v>90</v>
      </c>
      <c r="B1615" s="15">
        <v>66</v>
      </c>
      <c r="C1615" s="15">
        <v>0.02</v>
      </c>
    </row>
    <row r="1616" spans="1:3" x14ac:dyDescent="0.3">
      <c r="A1616" s="15">
        <v>90</v>
      </c>
      <c r="B1616" s="15">
        <v>67</v>
      </c>
      <c r="C1616" s="15">
        <v>1.55E-2</v>
      </c>
    </row>
    <row r="1617" spans="1:3" x14ac:dyDescent="0.3">
      <c r="A1617" s="15">
        <v>90</v>
      </c>
      <c r="B1617" s="15">
        <v>68</v>
      </c>
      <c r="C1617" s="15">
        <v>0.01</v>
      </c>
    </row>
    <row r="1618" spans="1:3" x14ac:dyDescent="0.3">
      <c r="A1618" s="15">
        <v>90</v>
      </c>
      <c r="B1618" s="15">
        <v>69</v>
      </c>
      <c r="C1618" s="15">
        <v>0.01</v>
      </c>
    </row>
    <row r="1619" spans="1:3" x14ac:dyDescent="0.3">
      <c r="A1619" s="15">
        <v>90</v>
      </c>
      <c r="B1619" s="15">
        <v>70</v>
      </c>
      <c r="C1619" s="15">
        <v>0.01</v>
      </c>
    </row>
    <row r="1620" spans="1:3" x14ac:dyDescent="0.3">
      <c r="A1620" s="15">
        <v>90</v>
      </c>
      <c r="B1620" s="15">
        <v>71</v>
      </c>
      <c r="C1620" s="15">
        <v>8.9999999999999998E-4</v>
      </c>
    </row>
    <row r="1621" spans="1:3" x14ac:dyDescent="0.3">
      <c r="A1621" s="15">
        <v>90</v>
      </c>
      <c r="B1621" s="15">
        <v>72</v>
      </c>
      <c r="C1621" s="15">
        <v>0</v>
      </c>
    </row>
    <row r="1622" spans="1:3" x14ac:dyDescent="0.3">
      <c r="A1622" s="15">
        <v>90</v>
      </c>
      <c r="B1622" s="15">
        <v>73</v>
      </c>
      <c r="C1622" s="15">
        <v>0</v>
      </c>
    </row>
    <row r="1623" spans="1:3" x14ac:dyDescent="0.3">
      <c r="A1623" s="15">
        <v>90</v>
      </c>
      <c r="B1623" s="15">
        <v>74</v>
      </c>
      <c r="C1623" s="15">
        <v>0</v>
      </c>
    </row>
    <row r="1624" spans="1:3" x14ac:dyDescent="0.3">
      <c r="A1624" s="15">
        <v>90</v>
      </c>
      <c r="B1624" s="15">
        <v>75</v>
      </c>
      <c r="C1624" s="15">
        <v>0</v>
      </c>
    </row>
    <row r="1625" spans="1:3" x14ac:dyDescent="0.3">
      <c r="A1625" s="15">
        <v>90</v>
      </c>
      <c r="B1625" s="15">
        <v>76</v>
      </c>
      <c r="C1625" s="15">
        <v>0</v>
      </c>
    </row>
    <row r="1626" spans="1:3" x14ac:dyDescent="0.3">
      <c r="A1626" s="15">
        <v>90</v>
      </c>
      <c r="B1626" s="15">
        <v>77</v>
      </c>
      <c r="C1626" s="15">
        <v>0</v>
      </c>
    </row>
    <row r="1627" spans="1:3" x14ac:dyDescent="0.3">
      <c r="A1627" s="15">
        <v>90</v>
      </c>
      <c r="B1627" s="15">
        <v>78</v>
      </c>
      <c r="C1627" s="15">
        <v>0</v>
      </c>
    </row>
    <row r="1628" spans="1:3" x14ac:dyDescent="0.3">
      <c r="A1628" s="15">
        <v>90</v>
      </c>
      <c r="B1628" s="15">
        <v>79</v>
      </c>
      <c r="C1628" s="15">
        <v>0</v>
      </c>
    </row>
    <row r="1629" spans="1:3" x14ac:dyDescent="0.3">
      <c r="A1629" s="15">
        <v>90</v>
      </c>
      <c r="B1629" s="15">
        <v>80</v>
      </c>
      <c r="C1629" s="15">
        <v>0</v>
      </c>
    </row>
    <row r="1630" spans="1:3" x14ac:dyDescent="0.3">
      <c r="A1630" s="15">
        <v>90</v>
      </c>
      <c r="B1630" s="15">
        <v>81</v>
      </c>
      <c r="C1630" s="15">
        <v>0</v>
      </c>
    </row>
    <row r="1631" spans="1:3" x14ac:dyDescent="0.3">
      <c r="A1631" s="15">
        <v>90</v>
      </c>
      <c r="B1631" s="15">
        <v>82</v>
      </c>
      <c r="C1631" s="15">
        <v>0</v>
      </c>
    </row>
    <row r="1632" spans="1:3" x14ac:dyDescent="0.3">
      <c r="A1632" s="15">
        <v>90</v>
      </c>
      <c r="B1632" s="15">
        <v>83</v>
      </c>
      <c r="C1632" s="15">
        <v>0</v>
      </c>
    </row>
    <row r="1633" spans="1:3" x14ac:dyDescent="0.3">
      <c r="A1633" s="15">
        <v>90</v>
      </c>
      <c r="B1633" s="15">
        <v>84</v>
      </c>
      <c r="C1633" s="15">
        <v>0</v>
      </c>
    </row>
    <row r="1634" spans="1:3" x14ac:dyDescent="0.3">
      <c r="A1634" s="15">
        <v>90</v>
      </c>
      <c r="B1634" s="15">
        <v>85</v>
      </c>
      <c r="C1634" s="15">
        <v>9.7000000000000003E-3</v>
      </c>
    </row>
    <row r="1635" spans="1:3" x14ac:dyDescent="0.3">
      <c r="A1635" s="15">
        <v>90</v>
      </c>
      <c r="B1635" s="15">
        <v>86</v>
      </c>
      <c r="C1635" s="15">
        <v>1.15E-2</v>
      </c>
    </row>
    <row r="1636" spans="1:3" x14ac:dyDescent="0.3">
      <c r="A1636" s="15">
        <v>90</v>
      </c>
      <c r="B1636" s="15">
        <v>87</v>
      </c>
      <c r="C1636" s="15">
        <v>2.0500000000000001E-2</v>
      </c>
    </row>
    <row r="1637" spans="1:3" x14ac:dyDescent="0.3">
      <c r="A1637" s="15">
        <v>90</v>
      </c>
      <c r="B1637" s="15">
        <v>88</v>
      </c>
      <c r="C1637" s="15">
        <v>3.1899999999999998E-2</v>
      </c>
    </row>
    <row r="1638" spans="1:3" x14ac:dyDescent="0.3">
      <c r="A1638" s="15">
        <v>90</v>
      </c>
      <c r="B1638" s="15">
        <v>89</v>
      </c>
      <c r="C1638" s="15">
        <v>4.4900000000000002E-2</v>
      </c>
    </row>
    <row r="1639" spans="1:3" x14ac:dyDescent="0.3">
      <c r="A1639" s="15">
        <v>90</v>
      </c>
      <c r="B1639" s="15">
        <v>90</v>
      </c>
      <c r="C1639" s="15">
        <v>5.7500000000000002E-2</v>
      </c>
    </row>
    <row r="1640" spans="1:3" x14ac:dyDescent="0.3">
      <c r="A1640" s="15">
        <v>91</v>
      </c>
      <c r="B1640" s="15">
        <v>0</v>
      </c>
      <c r="C1640" s="15">
        <v>1.3232999999999999</v>
      </c>
    </row>
    <row r="1641" spans="1:3" x14ac:dyDescent="0.3">
      <c r="A1641" s="15">
        <v>91</v>
      </c>
      <c r="B1641" s="15">
        <v>1</v>
      </c>
      <c r="C1641" s="15">
        <v>1.2938000000000001</v>
      </c>
    </row>
    <row r="1642" spans="1:3" x14ac:dyDescent="0.3">
      <c r="A1642" s="15">
        <v>91</v>
      </c>
      <c r="B1642" s="15">
        <v>2</v>
      </c>
      <c r="C1642" s="15">
        <v>1.2548999999999999</v>
      </c>
    </row>
    <row r="1643" spans="1:3" x14ac:dyDescent="0.3">
      <c r="A1643" s="15">
        <v>91</v>
      </c>
      <c r="B1643" s="15">
        <v>3</v>
      </c>
      <c r="C1643" s="15">
        <v>1.2171000000000001</v>
      </c>
    </row>
    <row r="1644" spans="1:3" x14ac:dyDescent="0.3">
      <c r="A1644" s="15">
        <v>91</v>
      </c>
      <c r="B1644" s="15">
        <v>4</v>
      </c>
      <c r="C1644" s="15">
        <v>1.1813</v>
      </c>
    </row>
    <row r="1645" spans="1:3" x14ac:dyDescent="0.3">
      <c r="A1645" s="15">
        <v>91</v>
      </c>
      <c r="B1645" s="15">
        <v>5</v>
      </c>
      <c r="C1645" s="15">
        <v>1.1460999999999999</v>
      </c>
    </row>
    <row r="1646" spans="1:3" x14ac:dyDescent="0.3">
      <c r="A1646" s="15">
        <v>91</v>
      </c>
      <c r="B1646" s="15">
        <v>6</v>
      </c>
      <c r="C1646" s="15">
        <v>1.1120000000000001</v>
      </c>
    </row>
    <row r="1647" spans="1:3" x14ac:dyDescent="0.3">
      <c r="A1647" s="15">
        <v>91</v>
      </c>
      <c r="B1647" s="15">
        <v>7</v>
      </c>
      <c r="C1647" s="15">
        <v>1.0783</v>
      </c>
    </row>
    <row r="1648" spans="1:3" x14ac:dyDescent="0.3">
      <c r="A1648" s="15">
        <v>91</v>
      </c>
      <c r="B1648" s="15">
        <v>8</v>
      </c>
      <c r="C1648" s="15">
        <v>1.0459000000000001</v>
      </c>
    </row>
    <row r="1649" spans="1:3" x14ac:dyDescent="0.3">
      <c r="A1649" s="15">
        <v>91</v>
      </c>
      <c r="B1649" s="15">
        <v>9</v>
      </c>
      <c r="C1649" s="15">
        <v>1.0145</v>
      </c>
    </row>
    <row r="1650" spans="1:3" x14ac:dyDescent="0.3">
      <c r="A1650" s="15">
        <v>91</v>
      </c>
      <c r="B1650" s="15">
        <v>10</v>
      </c>
      <c r="C1650" s="15">
        <v>0.98380000000000001</v>
      </c>
    </row>
    <row r="1651" spans="1:3" x14ac:dyDescent="0.3">
      <c r="A1651" s="15">
        <v>91</v>
      </c>
      <c r="B1651" s="15">
        <v>11</v>
      </c>
      <c r="C1651" s="15">
        <v>0.95379999999999998</v>
      </c>
    </row>
    <row r="1652" spans="1:3" x14ac:dyDescent="0.3">
      <c r="A1652" s="15">
        <v>91</v>
      </c>
      <c r="B1652" s="15">
        <v>12</v>
      </c>
      <c r="C1652" s="15">
        <v>0.92430000000000001</v>
      </c>
    </row>
    <row r="1653" spans="1:3" x14ac:dyDescent="0.3">
      <c r="A1653" s="15">
        <v>91</v>
      </c>
      <c r="B1653" s="15">
        <v>13</v>
      </c>
      <c r="C1653" s="15">
        <v>0.89570000000000005</v>
      </c>
    </row>
    <row r="1654" spans="1:3" x14ac:dyDescent="0.3">
      <c r="A1654" s="15">
        <v>91</v>
      </c>
      <c r="B1654" s="15">
        <v>14</v>
      </c>
      <c r="C1654" s="15">
        <v>0.86839999999999995</v>
      </c>
    </row>
    <row r="1655" spans="1:3" x14ac:dyDescent="0.3">
      <c r="A1655" s="15">
        <v>91</v>
      </c>
      <c r="B1655" s="15">
        <v>15</v>
      </c>
      <c r="C1655" s="15">
        <v>0.84019999999999995</v>
      </c>
    </row>
    <row r="1656" spans="1:3" x14ac:dyDescent="0.3">
      <c r="A1656" s="15">
        <v>91</v>
      </c>
      <c r="B1656" s="15">
        <v>16</v>
      </c>
      <c r="C1656" s="15">
        <v>0.81340000000000001</v>
      </c>
    </row>
    <row r="1657" spans="1:3" x14ac:dyDescent="0.3">
      <c r="A1657" s="15">
        <v>91</v>
      </c>
      <c r="B1657" s="15">
        <v>17</v>
      </c>
      <c r="C1657" s="15">
        <v>0.78759999999999997</v>
      </c>
    </row>
    <row r="1658" spans="1:3" x14ac:dyDescent="0.3">
      <c r="A1658" s="15">
        <v>91</v>
      </c>
      <c r="B1658" s="15">
        <v>18</v>
      </c>
      <c r="C1658" s="15">
        <v>0.7611</v>
      </c>
    </row>
    <row r="1659" spans="1:3" x14ac:dyDescent="0.3">
      <c r="A1659" s="15">
        <v>91</v>
      </c>
      <c r="B1659" s="15">
        <v>19</v>
      </c>
      <c r="C1659" s="15">
        <v>0.73619999999999997</v>
      </c>
    </row>
    <row r="1660" spans="1:3" x14ac:dyDescent="0.3">
      <c r="A1660" s="15">
        <v>91</v>
      </c>
      <c r="B1660" s="15">
        <v>20</v>
      </c>
      <c r="C1660" s="15">
        <v>0.71050000000000002</v>
      </c>
    </row>
    <row r="1661" spans="1:3" x14ac:dyDescent="0.3">
      <c r="A1661" s="15">
        <v>91</v>
      </c>
      <c r="B1661" s="15">
        <v>21</v>
      </c>
      <c r="C1661" s="15">
        <v>0.68669999999999998</v>
      </c>
    </row>
    <row r="1662" spans="1:3" x14ac:dyDescent="0.3">
      <c r="A1662" s="15">
        <v>91</v>
      </c>
      <c r="B1662" s="15">
        <v>22</v>
      </c>
      <c r="C1662" s="15">
        <v>0.66210000000000002</v>
      </c>
    </row>
    <row r="1663" spans="1:3" x14ac:dyDescent="0.3">
      <c r="A1663" s="15">
        <v>91</v>
      </c>
      <c r="B1663" s="15">
        <v>23</v>
      </c>
      <c r="C1663" s="15">
        <v>0.63900000000000001</v>
      </c>
    </row>
    <row r="1664" spans="1:3" x14ac:dyDescent="0.3">
      <c r="A1664" s="15">
        <v>91</v>
      </c>
      <c r="B1664" s="15">
        <v>24</v>
      </c>
      <c r="C1664" s="15">
        <v>0.61539999999999995</v>
      </c>
    </row>
    <row r="1665" spans="1:3" x14ac:dyDescent="0.3">
      <c r="A1665" s="15">
        <v>91</v>
      </c>
      <c r="B1665" s="15">
        <v>25</v>
      </c>
      <c r="C1665" s="15">
        <v>0.59250000000000003</v>
      </c>
    </row>
    <row r="1666" spans="1:3" x14ac:dyDescent="0.3">
      <c r="A1666" s="15">
        <v>91</v>
      </c>
      <c r="B1666" s="15">
        <v>26</v>
      </c>
      <c r="C1666" s="15">
        <v>0.57099999999999995</v>
      </c>
    </row>
    <row r="1667" spans="1:3" x14ac:dyDescent="0.3">
      <c r="A1667" s="15">
        <v>91</v>
      </c>
      <c r="B1667" s="15">
        <v>27</v>
      </c>
      <c r="C1667" s="15">
        <v>0.54879999999999995</v>
      </c>
    </row>
    <row r="1668" spans="1:3" x14ac:dyDescent="0.3">
      <c r="A1668" s="15">
        <v>91</v>
      </c>
      <c r="B1668" s="15">
        <v>28</v>
      </c>
      <c r="C1668" s="15">
        <v>0.52769999999999995</v>
      </c>
    </row>
    <row r="1669" spans="1:3" x14ac:dyDescent="0.3">
      <c r="A1669" s="15">
        <v>91</v>
      </c>
      <c r="B1669" s="15">
        <v>29</v>
      </c>
      <c r="C1669" s="15">
        <v>0.50619999999999998</v>
      </c>
    </row>
    <row r="1670" spans="1:3" x14ac:dyDescent="0.3">
      <c r="A1670" s="15">
        <v>91</v>
      </c>
      <c r="B1670" s="15">
        <v>30</v>
      </c>
      <c r="C1670" s="15">
        <v>0.48580000000000001</v>
      </c>
    </row>
    <row r="1671" spans="1:3" x14ac:dyDescent="0.3">
      <c r="A1671" s="15">
        <v>91</v>
      </c>
      <c r="B1671" s="15">
        <v>31</v>
      </c>
      <c r="C1671" s="15">
        <v>0.46579999999999999</v>
      </c>
    </row>
    <row r="1672" spans="1:3" x14ac:dyDescent="0.3">
      <c r="A1672" s="15">
        <v>91</v>
      </c>
      <c r="B1672" s="15">
        <v>32</v>
      </c>
      <c r="C1672" s="15">
        <v>0.4451</v>
      </c>
    </row>
    <row r="1673" spans="1:3" x14ac:dyDescent="0.3">
      <c r="A1673" s="15">
        <v>91</v>
      </c>
      <c r="B1673" s="15">
        <v>33</v>
      </c>
      <c r="C1673" s="15">
        <v>0.42609999999999998</v>
      </c>
    </row>
    <row r="1674" spans="1:3" x14ac:dyDescent="0.3">
      <c r="A1674" s="15">
        <v>91</v>
      </c>
      <c r="B1674" s="15">
        <v>34</v>
      </c>
      <c r="C1674" s="15">
        <v>0.40699999999999997</v>
      </c>
    </row>
    <row r="1675" spans="1:3" x14ac:dyDescent="0.3">
      <c r="A1675" s="15">
        <v>91</v>
      </c>
      <c r="B1675" s="15">
        <v>35</v>
      </c>
      <c r="C1675" s="15">
        <v>0.3886</v>
      </c>
    </row>
    <row r="1676" spans="1:3" x14ac:dyDescent="0.3">
      <c r="A1676" s="15">
        <v>91</v>
      </c>
      <c r="B1676" s="15">
        <v>36</v>
      </c>
      <c r="C1676" s="15">
        <v>0.37</v>
      </c>
    </row>
    <row r="1677" spans="1:3" x14ac:dyDescent="0.3">
      <c r="A1677" s="15">
        <v>91</v>
      </c>
      <c r="B1677" s="15">
        <v>37</v>
      </c>
      <c r="C1677" s="15">
        <v>0.35239999999999999</v>
      </c>
    </row>
    <row r="1678" spans="1:3" x14ac:dyDescent="0.3">
      <c r="A1678" s="15">
        <v>91</v>
      </c>
      <c r="B1678" s="15">
        <v>38</v>
      </c>
      <c r="C1678" s="15">
        <v>0.3347</v>
      </c>
    </row>
    <row r="1679" spans="1:3" x14ac:dyDescent="0.3">
      <c r="A1679" s="15">
        <v>91</v>
      </c>
      <c r="B1679" s="15">
        <v>39</v>
      </c>
      <c r="C1679" s="15">
        <v>0.31640000000000001</v>
      </c>
    </row>
    <row r="1680" spans="1:3" x14ac:dyDescent="0.3">
      <c r="A1680" s="15">
        <v>91</v>
      </c>
      <c r="B1680" s="15">
        <v>40</v>
      </c>
      <c r="C1680" s="15">
        <v>0.3</v>
      </c>
    </row>
    <row r="1681" spans="1:3" x14ac:dyDescent="0.3">
      <c r="A1681" s="15">
        <v>91</v>
      </c>
      <c r="B1681" s="15">
        <v>41</v>
      </c>
      <c r="C1681" s="15">
        <v>0.28389999999999999</v>
      </c>
    </row>
    <row r="1682" spans="1:3" x14ac:dyDescent="0.3">
      <c r="A1682" s="15">
        <v>91</v>
      </c>
      <c r="B1682" s="15">
        <v>42</v>
      </c>
      <c r="C1682" s="15">
        <v>0.2661</v>
      </c>
    </row>
    <row r="1683" spans="1:3" x14ac:dyDescent="0.3">
      <c r="A1683" s="15">
        <v>91</v>
      </c>
      <c r="B1683" s="15">
        <v>43</v>
      </c>
      <c r="C1683" s="15">
        <v>0.25140000000000001</v>
      </c>
    </row>
    <row r="1684" spans="1:3" x14ac:dyDescent="0.3">
      <c r="A1684" s="15">
        <v>91</v>
      </c>
      <c r="B1684" s="15">
        <v>44</v>
      </c>
      <c r="C1684" s="15">
        <v>0.2356</v>
      </c>
    </row>
    <row r="1685" spans="1:3" x14ac:dyDescent="0.3">
      <c r="A1685" s="15">
        <v>91</v>
      </c>
      <c r="B1685" s="15">
        <v>45</v>
      </c>
      <c r="C1685" s="15">
        <v>0.21970000000000001</v>
      </c>
    </row>
    <row r="1686" spans="1:3" x14ac:dyDescent="0.3">
      <c r="A1686" s="15">
        <v>91</v>
      </c>
      <c r="B1686" s="15">
        <v>46</v>
      </c>
      <c r="C1686" s="15">
        <v>0.20499999999999999</v>
      </c>
    </row>
    <row r="1687" spans="1:3" x14ac:dyDescent="0.3">
      <c r="A1687" s="15">
        <v>91</v>
      </c>
      <c r="B1687" s="15">
        <v>47</v>
      </c>
      <c r="C1687" s="15">
        <v>0.1903</v>
      </c>
    </row>
    <row r="1688" spans="1:3" x14ac:dyDescent="0.3">
      <c r="A1688" s="15">
        <v>91</v>
      </c>
      <c r="B1688" s="15">
        <v>48</v>
      </c>
      <c r="C1688" s="15">
        <v>0.17560000000000001</v>
      </c>
    </row>
    <row r="1689" spans="1:3" x14ac:dyDescent="0.3">
      <c r="A1689" s="15">
        <v>91</v>
      </c>
      <c r="B1689" s="15">
        <v>49</v>
      </c>
      <c r="C1689" s="15">
        <v>0.1628</v>
      </c>
    </row>
    <row r="1690" spans="1:3" x14ac:dyDescent="0.3">
      <c r="A1690" s="15">
        <v>91</v>
      </c>
      <c r="B1690" s="15">
        <v>50</v>
      </c>
      <c r="C1690" s="15">
        <v>0.14779999999999999</v>
      </c>
    </row>
    <row r="1691" spans="1:3" x14ac:dyDescent="0.3">
      <c r="A1691" s="15">
        <v>91</v>
      </c>
      <c r="B1691" s="15">
        <v>51</v>
      </c>
      <c r="C1691" s="15">
        <v>0.1356</v>
      </c>
    </row>
    <row r="1692" spans="1:3" x14ac:dyDescent="0.3">
      <c r="A1692" s="15">
        <v>91</v>
      </c>
      <c r="B1692" s="15">
        <v>52</v>
      </c>
      <c r="C1692" s="15">
        <v>0.1236</v>
      </c>
    </row>
    <row r="1693" spans="1:3" x14ac:dyDescent="0.3">
      <c r="A1693" s="15">
        <v>91</v>
      </c>
      <c r="B1693" s="15">
        <v>53</v>
      </c>
      <c r="C1693" s="15">
        <v>0.1124</v>
      </c>
    </row>
    <row r="1694" spans="1:3" x14ac:dyDescent="0.3">
      <c r="A1694" s="15">
        <v>91</v>
      </c>
      <c r="B1694" s="15">
        <v>54</v>
      </c>
      <c r="C1694" s="15">
        <v>0.10059999999999999</v>
      </c>
    </row>
    <row r="1695" spans="1:3" x14ac:dyDescent="0.3">
      <c r="A1695" s="15">
        <v>91</v>
      </c>
      <c r="B1695" s="15">
        <v>55</v>
      </c>
      <c r="C1695" s="15">
        <v>9.0300000000000005E-2</v>
      </c>
    </row>
    <row r="1696" spans="1:3" x14ac:dyDescent="0.3">
      <c r="A1696" s="15">
        <v>91</v>
      </c>
      <c r="B1696" s="15">
        <v>56</v>
      </c>
      <c r="C1696" s="15">
        <v>0.08</v>
      </c>
    </row>
    <row r="1697" spans="1:3" x14ac:dyDescent="0.3">
      <c r="A1697" s="15">
        <v>91</v>
      </c>
      <c r="B1697" s="15">
        <v>57</v>
      </c>
      <c r="C1697" s="15">
        <v>7.0499999999999993E-2</v>
      </c>
    </row>
    <row r="1698" spans="1:3" x14ac:dyDescent="0.3">
      <c r="A1698" s="15">
        <v>91</v>
      </c>
      <c r="B1698" s="15">
        <v>58</v>
      </c>
      <c r="C1698" s="15">
        <v>6.1899999999999997E-2</v>
      </c>
    </row>
    <row r="1699" spans="1:3" x14ac:dyDescent="0.3">
      <c r="A1699" s="15">
        <v>91</v>
      </c>
      <c r="B1699" s="15">
        <v>59</v>
      </c>
      <c r="C1699" s="15">
        <v>5.4199999999999998E-2</v>
      </c>
    </row>
    <row r="1700" spans="1:3" x14ac:dyDescent="0.3">
      <c r="A1700" s="15">
        <v>91</v>
      </c>
      <c r="B1700" s="15">
        <v>60</v>
      </c>
      <c r="C1700" s="15">
        <v>4.8899999999999999E-2</v>
      </c>
    </row>
    <row r="1701" spans="1:3" x14ac:dyDescent="0.3">
      <c r="A1701" s="15">
        <v>91</v>
      </c>
      <c r="B1701" s="15">
        <v>61</v>
      </c>
      <c r="C1701" s="15">
        <v>0.04</v>
      </c>
    </row>
    <row r="1702" spans="1:3" x14ac:dyDescent="0.3">
      <c r="A1702" s="15">
        <v>91</v>
      </c>
      <c r="B1702" s="15">
        <v>62</v>
      </c>
      <c r="C1702" s="15">
        <v>3.5099999999999999E-2</v>
      </c>
    </row>
    <row r="1703" spans="1:3" x14ac:dyDescent="0.3">
      <c r="A1703" s="15">
        <v>91</v>
      </c>
      <c r="B1703" s="15">
        <v>63</v>
      </c>
      <c r="C1703" s="15">
        <v>0.03</v>
      </c>
    </row>
    <row r="1704" spans="1:3" x14ac:dyDescent="0.3">
      <c r="A1704" s="15">
        <v>91</v>
      </c>
      <c r="B1704" s="15">
        <v>64</v>
      </c>
      <c r="C1704" s="15">
        <v>2.4E-2</v>
      </c>
    </row>
    <row r="1705" spans="1:3" x14ac:dyDescent="0.3">
      <c r="A1705" s="15">
        <v>91</v>
      </c>
      <c r="B1705" s="15">
        <v>65</v>
      </c>
      <c r="C1705" s="15">
        <v>0.02</v>
      </c>
    </row>
    <row r="1706" spans="1:3" x14ac:dyDescent="0.3">
      <c r="A1706" s="15">
        <v>91</v>
      </c>
      <c r="B1706" s="15">
        <v>66</v>
      </c>
      <c r="C1706" s="15">
        <v>1.6799999999999999E-2</v>
      </c>
    </row>
    <row r="1707" spans="1:3" x14ac:dyDescent="0.3">
      <c r="A1707" s="15">
        <v>91</v>
      </c>
      <c r="B1707" s="15">
        <v>67</v>
      </c>
      <c r="C1707" s="15">
        <v>0.01</v>
      </c>
    </row>
    <row r="1708" spans="1:3" x14ac:dyDescent="0.3">
      <c r="A1708" s="15">
        <v>91</v>
      </c>
      <c r="B1708" s="15">
        <v>68</v>
      </c>
      <c r="C1708" s="15">
        <v>0.01</v>
      </c>
    </row>
    <row r="1709" spans="1:3" x14ac:dyDescent="0.3">
      <c r="A1709" s="15">
        <v>91</v>
      </c>
      <c r="B1709" s="15">
        <v>69</v>
      </c>
      <c r="C1709" s="15">
        <v>9.7999999999999997E-3</v>
      </c>
    </row>
    <row r="1710" spans="1:3" x14ac:dyDescent="0.3">
      <c r="A1710" s="15">
        <v>91</v>
      </c>
      <c r="B1710" s="15">
        <v>70</v>
      </c>
      <c r="C1710" s="15">
        <v>0</v>
      </c>
    </row>
    <row r="1711" spans="1:3" x14ac:dyDescent="0.3">
      <c r="A1711" s="15">
        <v>91</v>
      </c>
      <c r="B1711" s="15">
        <v>71</v>
      </c>
      <c r="C1711" s="15">
        <v>0</v>
      </c>
    </row>
    <row r="1712" spans="1:3" x14ac:dyDescent="0.3">
      <c r="A1712" s="15">
        <v>91</v>
      </c>
      <c r="B1712" s="15">
        <v>72</v>
      </c>
      <c r="C1712" s="15">
        <v>0</v>
      </c>
    </row>
    <row r="1713" spans="1:3" x14ac:dyDescent="0.3">
      <c r="A1713" s="15">
        <v>91</v>
      </c>
      <c r="B1713" s="15">
        <v>73</v>
      </c>
      <c r="C1713" s="15">
        <v>0</v>
      </c>
    </row>
    <row r="1714" spans="1:3" x14ac:dyDescent="0.3">
      <c r="A1714" s="15">
        <v>91</v>
      </c>
      <c r="B1714" s="15">
        <v>74</v>
      </c>
      <c r="C1714" s="15">
        <v>0</v>
      </c>
    </row>
    <row r="1715" spans="1:3" x14ac:dyDescent="0.3">
      <c r="A1715" s="15">
        <v>91</v>
      </c>
      <c r="B1715" s="15">
        <v>75</v>
      </c>
      <c r="C1715" s="15">
        <v>0</v>
      </c>
    </row>
    <row r="1716" spans="1:3" x14ac:dyDescent="0.3">
      <c r="A1716" s="15">
        <v>91</v>
      </c>
      <c r="B1716" s="15">
        <v>76</v>
      </c>
      <c r="C1716" s="15">
        <v>0</v>
      </c>
    </row>
    <row r="1717" spans="1:3" x14ac:dyDescent="0.3">
      <c r="A1717" s="15">
        <v>91</v>
      </c>
      <c r="B1717" s="15">
        <v>77</v>
      </c>
      <c r="C1717" s="15">
        <v>0</v>
      </c>
    </row>
    <row r="1718" spans="1:3" x14ac:dyDescent="0.3">
      <c r="A1718" s="15">
        <v>91</v>
      </c>
      <c r="B1718" s="15">
        <v>78</v>
      </c>
      <c r="C1718" s="15">
        <v>0</v>
      </c>
    </row>
    <row r="1719" spans="1:3" x14ac:dyDescent="0.3">
      <c r="A1719" s="15">
        <v>91</v>
      </c>
      <c r="B1719" s="15">
        <v>79</v>
      </c>
      <c r="C1719" s="15">
        <v>0</v>
      </c>
    </row>
    <row r="1720" spans="1:3" x14ac:dyDescent="0.3">
      <c r="A1720" s="15">
        <v>91</v>
      </c>
      <c r="B1720" s="15">
        <v>80</v>
      </c>
      <c r="C1720" s="15">
        <v>0</v>
      </c>
    </row>
    <row r="1721" spans="1:3" x14ac:dyDescent="0.3">
      <c r="A1721" s="15">
        <v>91</v>
      </c>
      <c r="B1721" s="15">
        <v>81</v>
      </c>
      <c r="C1721" s="15">
        <v>0</v>
      </c>
    </row>
    <row r="1722" spans="1:3" x14ac:dyDescent="0.3">
      <c r="A1722" s="15">
        <v>91</v>
      </c>
      <c r="B1722" s="15">
        <v>82</v>
      </c>
      <c r="C1722" s="15">
        <v>0</v>
      </c>
    </row>
    <row r="1723" spans="1:3" x14ac:dyDescent="0.3">
      <c r="A1723" s="15">
        <v>91</v>
      </c>
      <c r="B1723" s="15">
        <v>83</v>
      </c>
      <c r="C1723" s="15">
        <v>0</v>
      </c>
    </row>
    <row r="1724" spans="1:3" x14ac:dyDescent="0.3">
      <c r="A1724" s="15">
        <v>91</v>
      </c>
      <c r="B1724" s="15">
        <v>84</v>
      </c>
      <c r="C1724" s="15">
        <v>0</v>
      </c>
    </row>
    <row r="1725" spans="1:3" x14ac:dyDescent="0.3">
      <c r="A1725" s="15">
        <v>91</v>
      </c>
      <c r="B1725" s="15">
        <v>85</v>
      </c>
      <c r="C1725" s="15">
        <v>1.2999999999999999E-3</v>
      </c>
    </row>
    <row r="1726" spans="1:3" x14ac:dyDescent="0.3">
      <c r="A1726" s="15">
        <v>91</v>
      </c>
      <c r="B1726" s="15">
        <v>86</v>
      </c>
      <c r="C1726" s="15">
        <v>0.01</v>
      </c>
    </row>
    <row r="1727" spans="1:3" x14ac:dyDescent="0.3">
      <c r="A1727" s="15">
        <v>91</v>
      </c>
      <c r="B1727" s="15">
        <v>87</v>
      </c>
      <c r="C1727" s="15">
        <v>1.5100000000000001E-2</v>
      </c>
    </row>
    <row r="1728" spans="1:3" x14ac:dyDescent="0.3">
      <c r="A1728" s="15">
        <v>91</v>
      </c>
      <c r="B1728" s="15">
        <v>88</v>
      </c>
      <c r="C1728" s="15">
        <v>2.4899999999999999E-2</v>
      </c>
    </row>
    <row r="1729" spans="1:3" x14ac:dyDescent="0.3">
      <c r="A1729" s="15">
        <v>91</v>
      </c>
      <c r="B1729" s="15">
        <v>89</v>
      </c>
      <c r="C1729" s="15">
        <v>3.7499999999999999E-2</v>
      </c>
    </row>
    <row r="1730" spans="1:3" x14ac:dyDescent="0.3">
      <c r="A1730" s="15">
        <v>91</v>
      </c>
      <c r="B1730" s="15">
        <v>90</v>
      </c>
      <c r="C1730" s="15">
        <v>0.05</v>
      </c>
    </row>
    <row r="1731" spans="1:3" x14ac:dyDescent="0.3">
      <c r="A1731" s="15">
        <v>92</v>
      </c>
      <c r="B1731" s="15">
        <v>0</v>
      </c>
      <c r="C1731" s="15">
        <v>1.3232999999999999</v>
      </c>
    </row>
    <row r="1732" spans="1:3" x14ac:dyDescent="0.3">
      <c r="A1732" s="15">
        <v>92</v>
      </c>
      <c r="B1732" s="15">
        <v>1</v>
      </c>
      <c r="C1732" s="15">
        <v>1.2936000000000001</v>
      </c>
    </row>
    <row r="1733" spans="1:3" x14ac:dyDescent="0.3">
      <c r="A1733" s="15">
        <v>92</v>
      </c>
      <c r="B1733" s="15">
        <v>2</v>
      </c>
      <c r="C1733" s="15">
        <v>1.2548999999999999</v>
      </c>
    </row>
    <row r="1734" spans="1:3" x14ac:dyDescent="0.3">
      <c r="A1734" s="15">
        <v>92</v>
      </c>
      <c r="B1734" s="15">
        <v>3</v>
      </c>
      <c r="C1734" s="15">
        <v>1.2171000000000001</v>
      </c>
    </row>
    <row r="1735" spans="1:3" x14ac:dyDescent="0.3">
      <c r="A1735" s="15">
        <v>92</v>
      </c>
      <c r="B1735" s="15">
        <v>4</v>
      </c>
      <c r="C1735" s="15">
        <v>1.1813</v>
      </c>
    </row>
    <row r="1736" spans="1:3" x14ac:dyDescent="0.3">
      <c r="A1736" s="15">
        <v>92</v>
      </c>
      <c r="B1736" s="15">
        <v>5</v>
      </c>
      <c r="C1736" s="15">
        <v>1.1460999999999999</v>
      </c>
    </row>
    <row r="1737" spans="1:3" x14ac:dyDescent="0.3">
      <c r="A1737" s="15">
        <v>92</v>
      </c>
      <c r="B1737" s="15">
        <v>6</v>
      </c>
      <c r="C1737" s="15">
        <v>1.1120000000000001</v>
      </c>
    </row>
    <row r="1738" spans="1:3" x14ac:dyDescent="0.3">
      <c r="A1738" s="15">
        <v>92</v>
      </c>
      <c r="B1738" s="15">
        <v>7</v>
      </c>
      <c r="C1738" s="15">
        <v>1.0783</v>
      </c>
    </row>
    <row r="1739" spans="1:3" x14ac:dyDescent="0.3">
      <c r="A1739" s="15">
        <v>92</v>
      </c>
      <c r="B1739" s="15">
        <v>8</v>
      </c>
      <c r="C1739" s="15">
        <v>1.0459000000000001</v>
      </c>
    </row>
    <row r="1740" spans="1:3" x14ac:dyDescent="0.3">
      <c r="A1740" s="15">
        <v>92</v>
      </c>
      <c r="B1740" s="15">
        <v>9</v>
      </c>
      <c r="C1740" s="15">
        <v>1.0145</v>
      </c>
    </row>
    <row r="1741" spans="1:3" x14ac:dyDescent="0.3">
      <c r="A1741" s="15">
        <v>92</v>
      </c>
      <c r="B1741" s="15">
        <v>10</v>
      </c>
      <c r="C1741" s="15">
        <v>0.98380000000000001</v>
      </c>
    </row>
    <row r="1742" spans="1:3" x14ac:dyDescent="0.3">
      <c r="A1742" s="15">
        <v>92</v>
      </c>
      <c r="B1742" s="15">
        <v>11</v>
      </c>
      <c r="C1742" s="15">
        <v>0.95379999999999998</v>
      </c>
    </row>
    <row r="1743" spans="1:3" x14ac:dyDescent="0.3">
      <c r="A1743" s="15">
        <v>92</v>
      </c>
      <c r="B1743" s="15">
        <v>12</v>
      </c>
      <c r="C1743" s="15">
        <v>0.92430000000000001</v>
      </c>
    </row>
    <row r="1744" spans="1:3" x14ac:dyDescent="0.3">
      <c r="A1744" s="15">
        <v>92</v>
      </c>
      <c r="B1744" s="15">
        <v>13</v>
      </c>
      <c r="C1744" s="15">
        <v>0.89570000000000005</v>
      </c>
    </row>
    <row r="1745" spans="1:3" x14ac:dyDescent="0.3">
      <c r="A1745" s="15">
        <v>92</v>
      </c>
      <c r="B1745" s="15">
        <v>14</v>
      </c>
      <c r="C1745" s="15">
        <v>0.86819999999999997</v>
      </c>
    </row>
    <row r="1746" spans="1:3" x14ac:dyDescent="0.3">
      <c r="A1746" s="15">
        <v>92</v>
      </c>
      <c r="B1746" s="15">
        <v>15</v>
      </c>
      <c r="C1746" s="15">
        <v>0.84019999999999995</v>
      </c>
    </row>
    <row r="1747" spans="1:3" x14ac:dyDescent="0.3">
      <c r="A1747" s="15">
        <v>92</v>
      </c>
      <c r="B1747" s="15">
        <v>16</v>
      </c>
      <c r="C1747" s="15">
        <v>0.81320000000000003</v>
      </c>
    </row>
    <row r="1748" spans="1:3" x14ac:dyDescent="0.3">
      <c r="A1748" s="15">
        <v>92</v>
      </c>
      <c r="B1748" s="15">
        <v>17</v>
      </c>
      <c r="C1748" s="15">
        <v>0.7873</v>
      </c>
    </row>
    <row r="1749" spans="1:3" x14ac:dyDescent="0.3">
      <c r="A1749" s="15">
        <v>92</v>
      </c>
      <c r="B1749" s="15">
        <v>18</v>
      </c>
      <c r="C1749" s="15">
        <v>0.7611</v>
      </c>
    </row>
    <row r="1750" spans="1:3" x14ac:dyDescent="0.3">
      <c r="A1750" s="15">
        <v>92</v>
      </c>
      <c r="B1750" s="15">
        <v>19</v>
      </c>
      <c r="C1750" s="15">
        <v>0.73619999999999997</v>
      </c>
    </row>
    <row r="1751" spans="1:3" x14ac:dyDescent="0.3">
      <c r="A1751" s="15">
        <v>92</v>
      </c>
      <c r="B1751" s="15">
        <v>20</v>
      </c>
      <c r="C1751" s="15">
        <v>0.71050000000000002</v>
      </c>
    </row>
    <row r="1752" spans="1:3" x14ac:dyDescent="0.3">
      <c r="A1752" s="15">
        <v>92</v>
      </c>
      <c r="B1752" s="15">
        <v>21</v>
      </c>
      <c r="C1752" s="15">
        <v>0.68669999999999998</v>
      </c>
    </row>
    <row r="1753" spans="1:3" x14ac:dyDescent="0.3">
      <c r="A1753" s="15">
        <v>92</v>
      </c>
      <c r="B1753" s="15">
        <v>22</v>
      </c>
      <c r="C1753" s="15">
        <v>0.66169999999999995</v>
      </c>
    </row>
    <row r="1754" spans="1:3" x14ac:dyDescent="0.3">
      <c r="A1754" s="15">
        <v>92</v>
      </c>
      <c r="B1754" s="15">
        <v>23</v>
      </c>
      <c r="C1754" s="15">
        <v>0.63829999999999998</v>
      </c>
    </row>
    <row r="1755" spans="1:3" x14ac:dyDescent="0.3">
      <c r="A1755" s="15">
        <v>92</v>
      </c>
      <c r="B1755" s="15">
        <v>24</v>
      </c>
      <c r="C1755" s="15">
        <v>0.61439999999999995</v>
      </c>
    </row>
    <row r="1756" spans="1:3" x14ac:dyDescent="0.3">
      <c r="A1756" s="15">
        <v>92</v>
      </c>
      <c r="B1756" s="15">
        <v>25</v>
      </c>
      <c r="C1756" s="15">
        <v>0.59150000000000003</v>
      </c>
    </row>
    <row r="1757" spans="1:3" x14ac:dyDescent="0.3">
      <c r="A1757" s="15">
        <v>92</v>
      </c>
      <c r="B1757" s="15">
        <v>26</v>
      </c>
      <c r="C1757" s="15">
        <v>0.56920000000000004</v>
      </c>
    </row>
    <row r="1758" spans="1:3" x14ac:dyDescent="0.3">
      <c r="A1758" s="15">
        <v>92</v>
      </c>
      <c r="B1758" s="15">
        <v>27</v>
      </c>
      <c r="C1758" s="15">
        <v>0.54679999999999995</v>
      </c>
    </row>
    <row r="1759" spans="1:3" x14ac:dyDescent="0.3">
      <c r="A1759" s="15">
        <v>92</v>
      </c>
      <c r="B1759" s="15">
        <v>28</v>
      </c>
      <c r="C1759" s="15">
        <v>0.52439999999999998</v>
      </c>
    </row>
    <row r="1760" spans="1:3" x14ac:dyDescent="0.3">
      <c r="A1760" s="15">
        <v>92</v>
      </c>
      <c r="B1760" s="15">
        <v>29</v>
      </c>
      <c r="C1760" s="15">
        <v>0.50280000000000002</v>
      </c>
    </row>
    <row r="1761" spans="1:3" x14ac:dyDescent="0.3">
      <c r="A1761" s="15">
        <v>92</v>
      </c>
      <c r="B1761" s="15">
        <v>30</v>
      </c>
      <c r="C1761" s="15">
        <v>0.48209999999999997</v>
      </c>
    </row>
    <row r="1762" spans="1:3" x14ac:dyDescent="0.3">
      <c r="A1762" s="15">
        <v>92</v>
      </c>
      <c r="B1762" s="15">
        <v>31</v>
      </c>
      <c r="C1762" s="15">
        <v>0.46129999999999999</v>
      </c>
    </row>
    <row r="1763" spans="1:3" x14ac:dyDescent="0.3">
      <c r="A1763" s="15">
        <v>92</v>
      </c>
      <c r="B1763" s="15">
        <v>32</v>
      </c>
      <c r="C1763" s="15">
        <v>0.44140000000000001</v>
      </c>
    </row>
    <row r="1764" spans="1:3" x14ac:dyDescent="0.3">
      <c r="A1764" s="15">
        <v>92</v>
      </c>
      <c r="B1764" s="15">
        <v>33</v>
      </c>
      <c r="C1764" s="15">
        <v>0.42180000000000001</v>
      </c>
    </row>
    <row r="1765" spans="1:3" x14ac:dyDescent="0.3">
      <c r="A1765" s="15">
        <v>92</v>
      </c>
      <c r="B1765" s="15">
        <v>34</v>
      </c>
      <c r="C1765" s="15">
        <v>0.4022</v>
      </c>
    </row>
    <row r="1766" spans="1:3" x14ac:dyDescent="0.3">
      <c r="A1766" s="15">
        <v>92</v>
      </c>
      <c r="B1766" s="15">
        <v>35</v>
      </c>
      <c r="C1766" s="15">
        <v>0.38319999999999999</v>
      </c>
    </row>
    <row r="1767" spans="1:3" x14ac:dyDescent="0.3">
      <c r="A1767" s="15">
        <v>92</v>
      </c>
      <c r="B1767" s="15">
        <v>36</v>
      </c>
      <c r="C1767" s="15">
        <v>0.36470000000000002</v>
      </c>
    </row>
    <row r="1768" spans="1:3" x14ac:dyDescent="0.3">
      <c r="A1768" s="15">
        <v>92</v>
      </c>
      <c r="B1768" s="15">
        <v>37</v>
      </c>
      <c r="C1768" s="15">
        <v>0.34570000000000001</v>
      </c>
    </row>
    <row r="1769" spans="1:3" x14ac:dyDescent="0.3">
      <c r="A1769" s="15">
        <v>92</v>
      </c>
      <c r="B1769" s="15">
        <v>38</v>
      </c>
      <c r="C1769" s="15">
        <v>0.32829999999999998</v>
      </c>
    </row>
    <row r="1770" spans="1:3" x14ac:dyDescent="0.3">
      <c r="A1770" s="15">
        <v>92</v>
      </c>
      <c r="B1770" s="15">
        <v>39</v>
      </c>
      <c r="C1770" s="15">
        <v>0.31109999999999999</v>
      </c>
    </row>
    <row r="1771" spans="1:3" x14ac:dyDescent="0.3">
      <c r="A1771" s="15">
        <v>92</v>
      </c>
      <c r="B1771" s="15">
        <v>40</v>
      </c>
      <c r="C1771" s="15">
        <v>0.29420000000000002</v>
      </c>
    </row>
    <row r="1772" spans="1:3" x14ac:dyDescent="0.3">
      <c r="A1772" s="15">
        <v>92</v>
      </c>
      <c r="B1772" s="15">
        <v>41</v>
      </c>
      <c r="C1772" s="15">
        <v>0.27639999999999998</v>
      </c>
    </row>
    <row r="1773" spans="1:3" x14ac:dyDescent="0.3">
      <c r="A1773" s="15">
        <v>92</v>
      </c>
      <c r="B1773" s="15">
        <v>42</v>
      </c>
      <c r="C1773" s="15">
        <v>0.2606</v>
      </c>
    </row>
    <row r="1774" spans="1:3" x14ac:dyDescent="0.3">
      <c r="A1774" s="15">
        <v>92</v>
      </c>
      <c r="B1774" s="15">
        <v>43</v>
      </c>
      <c r="C1774" s="15">
        <v>0.24440000000000001</v>
      </c>
    </row>
    <row r="1775" spans="1:3" x14ac:dyDescent="0.3">
      <c r="A1775" s="15">
        <v>92</v>
      </c>
      <c r="B1775" s="15">
        <v>44</v>
      </c>
      <c r="C1775" s="15">
        <v>0.2281</v>
      </c>
    </row>
    <row r="1776" spans="1:3" x14ac:dyDescent="0.3">
      <c r="A1776" s="15">
        <v>92</v>
      </c>
      <c r="B1776" s="15">
        <v>45</v>
      </c>
      <c r="C1776" s="15">
        <v>0.214</v>
      </c>
    </row>
    <row r="1777" spans="1:3" x14ac:dyDescent="0.3">
      <c r="A1777" s="15">
        <v>92</v>
      </c>
      <c r="B1777" s="15">
        <v>46</v>
      </c>
      <c r="C1777" s="15">
        <v>0.1983</v>
      </c>
    </row>
    <row r="1778" spans="1:3" x14ac:dyDescent="0.3">
      <c r="A1778" s="15">
        <v>92</v>
      </c>
      <c r="B1778" s="15">
        <v>47</v>
      </c>
      <c r="C1778" s="15">
        <v>0.18440000000000001</v>
      </c>
    </row>
    <row r="1779" spans="1:3" x14ac:dyDescent="0.3">
      <c r="A1779" s="15">
        <v>92</v>
      </c>
      <c r="B1779" s="15">
        <v>48</v>
      </c>
      <c r="C1779" s="15">
        <v>0.1694</v>
      </c>
    </row>
    <row r="1780" spans="1:3" x14ac:dyDescent="0.3">
      <c r="A1780" s="15">
        <v>92</v>
      </c>
      <c r="B1780" s="15">
        <v>49</v>
      </c>
      <c r="C1780" s="15">
        <v>0.15559999999999999</v>
      </c>
    </row>
    <row r="1781" spans="1:3" x14ac:dyDescent="0.3">
      <c r="A1781" s="15">
        <v>92</v>
      </c>
      <c r="B1781" s="15">
        <v>50</v>
      </c>
      <c r="C1781" s="15">
        <v>0.1431</v>
      </c>
    </row>
    <row r="1782" spans="1:3" x14ac:dyDescent="0.3">
      <c r="A1782" s="15">
        <v>92</v>
      </c>
      <c r="B1782" s="15">
        <v>51</v>
      </c>
      <c r="C1782" s="15">
        <v>0.12970000000000001</v>
      </c>
    </row>
    <row r="1783" spans="1:3" x14ac:dyDescent="0.3">
      <c r="A1783" s="15">
        <v>92</v>
      </c>
      <c r="B1783" s="15">
        <v>52</v>
      </c>
      <c r="C1783" s="15">
        <v>0.1172</v>
      </c>
    </row>
    <row r="1784" spans="1:3" x14ac:dyDescent="0.3">
      <c r="A1784" s="15">
        <v>92</v>
      </c>
      <c r="B1784" s="15">
        <v>53</v>
      </c>
      <c r="C1784" s="15">
        <v>0.10589999999999999</v>
      </c>
    </row>
    <row r="1785" spans="1:3" x14ac:dyDescent="0.3">
      <c r="A1785" s="15">
        <v>92</v>
      </c>
      <c r="B1785" s="15">
        <v>54</v>
      </c>
      <c r="C1785" s="15">
        <v>9.5299999999999996E-2</v>
      </c>
    </row>
    <row r="1786" spans="1:3" x14ac:dyDescent="0.3">
      <c r="A1786" s="15">
        <v>92</v>
      </c>
      <c r="B1786" s="15">
        <v>55</v>
      </c>
      <c r="C1786" s="15">
        <v>8.4900000000000003E-2</v>
      </c>
    </row>
    <row r="1787" spans="1:3" x14ac:dyDescent="0.3">
      <c r="A1787" s="15">
        <v>92</v>
      </c>
      <c r="B1787" s="15">
        <v>56</v>
      </c>
      <c r="C1787" s="15">
        <v>7.5399999999999995E-2</v>
      </c>
    </row>
    <row r="1788" spans="1:3" x14ac:dyDescent="0.3">
      <c r="A1788" s="15">
        <v>92</v>
      </c>
      <c r="B1788" s="15">
        <v>57</v>
      </c>
      <c r="C1788" s="15">
        <v>6.6600000000000006E-2</v>
      </c>
    </row>
    <row r="1789" spans="1:3" x14ac:dyDescent="0.3">
      <c r="A1789" s="15">
        <v>92</v>
      </c>
      <c r="B1789" s="15">
        <v>58</v>
      </c>
      <c r="C1789" s="15">
        <v>5.8900000000000001E-2</v>
      </c>
    </row>
    <row r="1790" spans="1:3" x14ac:dyDescent="0.3">
      <c r="A1790" s="15">
        <v>92</v>
      </c>
      <c r="B1790" s="15">
        <v>59</v>
      </c>
      <c r="C1790" s="15">
        <v>0.05</v>
      </c>
    </row>
    <row r="1791" spans="1:3" x14ac:dyDescent="0.3">
      <c r="A1791" s="15">
        <v>92</v>
      </c>
      <c r="B1791" s="15">
        <v>60</v>
      </c>
      <c r="C1791" s="15">
        <v>4.3400000000000001E-2</v>
      </c>
    </row>
    <row r="1792" spans="1:3" x14ac:dyDescent="0.3">
      <c r="A1792" s="15">
        <v>92</v>
      </c>
      <c r="B1792" s="15">
        <v>61</v>
      </c>
      <c r="C1792" s="15">
        <v>3.9199999999999999E-2</v>
      </c>
    </row>
    <row r="1793" spans="1:3" x14ac:dyDescent="0.3">
      <c r="A1793" s="15">
        <v>92</v>
      </c>
      <c r="B1793" s="15">
        <v>62</v>
      </c>
      <c r="C1793" s="15">
        <v>0.03</v>
      </c>
    </row>
    <row r="1794" spans="1:3" x14ac:dyDescent="0.3">
      <c r="A1794" s="15">
        <v>92</v>
      </c>
      <c r="B1794" s="15">
        <v>63</v>
      </c>
      <c r="C1794" s="15">
        <v>2.7300000000000001E-2</v>
      </c>
    </row>
    <row r="1795" spans="1:3" x14ac:dyDescent="0.3">
      <c r="A1795" s="15">
        <v>92</v>
      </c>
      <c r="B1795" s="15">
        <v>64</v>
      </c>
      <c r="C1795" s="15">
        <v>0.02</v>
      </c>
    </row>
    <row r="1796" spans="1:3" x14ac:dyDescent="0.3">
      <c r="A1796" s="15">
        <v>92</v>
      </c>
      <c r="B1796" s="15">
        <v>65</v>
      </c>
      <c r="C1796" s="15">
        <v>1.8800000000000001E-2</v>
      </c>
    </row>
    <row r="1797" spans="1:3" x14ac:dyDescent="0.3">
      <c r="A1797" s="15">
        <v>92</v>
      </c>
      <c r="B1797" s="15">
        <v>66</v>
      </c>
      <c r="C1797" s="15">
        <v>0.01</v>
      </c>
    </row>
    <row r="1798" spans="1:3" x14ac:dyDescent="0.3">
      <c r="A1798" s="15">
        <v>92</v>
      </c>
      <c r="B1798" s="15">
        <v>67</v>
      </c>
      <c r="C1798" s="15">
        <v>0.01</v>
      </c>
    </row>
    <row r="1799" spans="1:3" x14ac:dyDescent="0.3">
      <c r="A1799" s="15">
        <v>92</v>
      </c>
      <c r="B1799" s="15">
        <v>68</v>
      </c>
      <c r="C1799" s="15">
        <v>0.01</v>
      </c>
    </row>
    <row r="1800" spans="1:3" x14ac:dyDescent="0.3">
      <c r="A1800" s="15">
        <v>92</v>
      </c>
      <c r="B1800" s="15">
        <v>69</v>
      </c>
      <c r="C1800" s="15">
        <v>0</v>
      </c>
    </row>
    <row r="1801" spans="1:3" x14ac:dyDescent="0.3">
      <c r="A1801" s="15">
        <v>92</v>
      </c>
      <c r="B1801" s="15">
        <v>70</v>
      </c>
      <c r="C1801" s="15">
        <v>0</v>
      </c>
    </row>
    <row r="1802" spans="1:3" x14ac:dyDescent="0.3">
      <c r="A1802" s="15">
        <v>92</v>
      </c>
      <c r="B1802" s="15">
        <v>71</v>
      </c>
      <c r="C1802" s="15">
        <v>0</v>
      </c>
    </row>
    <row r="1803" spans="1:3" x14ac:dyDescent="0.3">
      <c r="A1803" s="15">
        <v>92</v>
      </c>
      <c r="B1803" s="15">
        <v>72</v>
      </c>
      <c r="C1803" s="15">
        <v>0</v>
      </c>
    </row>
    <row r="1804" spans="1:3" x14ac:dyDescent="0.3">
      <c r="A1804" s="15">
        <v>92</v>
      </c>
      <c r="B1804" s="15">
        <v>73</v>
      </c>
      <c r="C1804" s="15">
        <v>0</v>
      </c>
    </row>
    <row r="1805" spans="1:3" x14ac:dyDescent="0.3">
      <c r="A1805" s="15">
        <v>92</v>
      </c>
      <c r="B1805" s="15">
        <v>74</v>
      </c>
      <c r="C1805" s="15">
        <v>0</v>
      </c>
    </row>
    <row r="1806" spans="1:3" x14ac:dyDescent="0.3">
      <c r="A1806" s="15">
        <v>92</v>
      </c>
      <c r="B1806" s="15">
        <v>75</v>
      </c>
      <c r="C1806" s="15">
        <v>0</v>
      </c>
    </row>
    <row r="1807" spans="1:3" x14ac:dyDescent="0.3">
      <c r="A1807" s="15">
        <v>92</v>
      </c>
      <c r="B1807" s="15">
        <v>76</v>
      </c>
      <c r="C1807" s="15">
        <v>0</v>
      </c>
    </row>
    <row r="1808" spans="1:3" x14ac:dyDescent="0.3">
      <c r="A1808" s="15">
        <v>92</v>
      </c>
      <c r="B1808" s="15">
        <v>77</v>
      </c>
      <c r="C1808" s="15">
        <v>0</v>
      </c>
    </row>
    <row r="1809" spans="1:3" x14ac:dyDescent="0.3">
      <c r="A1809" s="15">
        <v>92</v>
      </c>
      <c r="B1809" s="15">
        <v>78</v>
      </c>
      <c r="C1809" s="15">
        <v>0</v>
      </c>
    </row>
    <row r="1810" spans="1:3" x14ac:dyDescent="0.3">
      <c r="A1810" s="15">
        <v>92</v>
      </c>
      <c r="B1810" s="15">
        <v>79</v>
      </c>
      <c r="C1810" s="15">
        <v>0</v>
      </c>
    </row>
    <row r="1811" spans="1:3" x14ac:dyDescent="0.3">
      <c r="A1811" s="15">
        <v>92</v>
      </c>
      <c r="B1811" s="15">
        <v>80</v>
      </c>
      <c r="C1811" s="15">
        <v>0</v>
      </c>
    </row>
    <row r="1812" spans="1:3" x14ac:dyDescent="0.3">
      <c r="A1812" s="15">
        <v>92</v>
      </c>
      <c r="B1812" s="15">
        <v>81</v>
      </c>
      <c r="C1812" s="15">
        <v>0</v>
      </c>
    </row>
    <row r="1813" spans="1:3" x14ac:dyDescent="0.3">
      <c r="A1813" s="15">
        <v>92</v>
      </c>
      <c r="B1813" s="15">
        <v>82</v>
      </c>
      <c r="C1813" s="15">
        <v>0</v>
      </c>
    </row>
    <row r="1814" spans="1:3" x14ac:dyDescent="0.3">
      <c r="A1814" s="15">
        <v>92</v>
      </c>
      <c r="B1814" s="15">
        <v>83</v>
      </c>
      <c r="C1814" s="15">
        <v>0</v>
      </c>
    </row>
    <row r="1815" spans="1:3" x14ac:dyDescent="0.3">
      <c r="A1815" s="15">
        <v>92</v>
      </c>
      <c r="B1815" s="15">
        <v>84</v>
      </c>
      <c r="C1815" s="15">
        <v>0</v>
      </c>
    </row>
    <row r="1816" spans="1:3" x14ac:dyDescent="0.3">
      <c r="A1816" s="15">
        <v>92</v>
      </c>
      <c r="B1816" s="15">
        <v>85</v>
      </c>
      <c r="C1816" s="15">
        <v>0</v>
      </c>
    </row>
    <row r="1817" spans="1:3" x14ac:dyDescent="0.3">
      <c r="A1817" s="15">
        <v>92</v>
      </c>
      <c r="B1817" s="15">
        <v>86</v>
      </c>
      <c r="C1817" s="15">
        <v>3.7000000000000002E-3</v>
      </c>
    </row>
    <row r="1818" spans="1:3" x14ac:dyDescent="0.3">
      <c r="A1818" s="15">
        <v>92</v>
      </c>
      <c r="B1818" s="15">
        <v>87</v>
      </c>
      <c r="C1818" s="15">
        <v>0.01</v>
      </c>
    </row>
    <row r="1819" spans="1:3" x14ac:dyDescent="0.3">
      <c r="A1819" s="15">
        <v>92</v>
      </c>
      <c r="B1819" s="15">
        <v>88</v>
      </c>
      <c r="C1819" s="15">
        <v>1.9099999999999999E-2</v>
      </c>
    </row>
    <row r="1820" spans="1:3" x14ac:dyDescent="0.3">
      <c r="A1820" s="15">
        <v>92</v>
      </c>
      <c r="B1820" s="15">
        <v>89</v>
      </c>
      <c r="C1820" s="15">
        <v>3.2199999999999999E-2</v>
      </c>
    </row>
    <row r="1821" spans="1:3" x14ac:dyDescent="0.3">
      <c r="A1821" s="15">
        <v>92</v>
      </c>
      <c r="B1821" s="15">
        <v>90</v>
      </c>
      <c r="C1821" s="15">
        <v>4.2799999999999998E-2</v>
      </c>
    </row>
    <row r="1822" spans="1:3" x14ac:dyDescent="0.3">
      <c r="A1822" s="15">
        <v>93</v>
      </c>
      <c r="B1822" s="15">
        <v>0</v>
      </c>
      <c r="C1822" s="15">
        <v>1.3232999999999999</v>
      </c>
    </row>
    <row r="1823" spans="1:3" x14ac:dyDescent="0.3">
      <c r="A1823" s="15">
        <v>93</v>
      </c>
      <c r="B1823" s="15">
        <v>1</v>
      </c>
      <c r="C1823" s="15">
        <v>1.2936000000000001</v>
      </c>
    </row>
    <row r="1824" spans="1:3" x14ac:dyDescent="0.3">
      <c r="A1824" s="15">
        <v>93</v>
      </c>
      <c r="B1824" s="15">
        <v>2</v>
      </c>
      <c r="C1824" s="15">
        <v>1.2548999999999999</v>
      </c>
    </row>
    <row r="1825" spans="1:3" x14ac:dyDescent="0.3">
      <c r="A1825" s="15">
        <v>93</v>
      </c>
      <c r="B1825" s="15">
        <v>3</v>
      </c>
      <c r="C1825" s="15">
        <v>1.2169000000000001</v>
      </c>
    </row>
    <row r="1826" spans="1:3" x14ac:dyDescent="0.3">
      <c r="A1826" s="15">
        <v>93</v>
      </c>
      <c r="B1826" s="15">
        <v>4</v>
      </c>
      <c r="C1826" s="15">
        <v>1.1811</v>
      </c>
    </row>
    <row r="1827" spans="1:3" x14ac:dyDescent="0.3">
      <c r="A1827" s="15">
        <v>93</v>
      </c>
      <c r="B1827" s="15">
        <v>5</v>
      </c>
      <c r="C1827" s="15">
        <v>1.1458999999999999</v>
      </c>
    </row>
    <row r="1828" spans="1:3" x14ac:dyDescent="0.3">
      <c r="A1828" s="15">
        <v>93</v>
      </c>
      <c r="B1828" s="15">
        <v>6</v>
      </c>
      <c r="C1828" s="15">
        <v>1.1120000000000001</v>
      </c>
    </row>
    <row r="1829" spans="1:3" x14ac:dyDescent="0.3">
      <c r="A1829" s="15">
        <v>93</v>
      </c>
      <c r="B1829" s="15">
        <v>7</v>
      </c>
      <c r="C1829" s="15">
        <v>1.0781000000000001</v>
      </c>
    </row>
    <row r="1830" spans="1:3" x14ac:dyDescent="0.3">
      <c r="A1830" s="15">
        <v>93</v>
      </c>
      <c r="B1830" s="15">
        <v>8</v>
      </c>
      <c r="C1830" s="15">
        <v>1.0459000000000001</v>
      </c>
    </row>
    <row r="1831" spans="1:3" x14ac:dyDescent="0.3">
      <c r="A1831" s="15">
        <v>93</v>
      </c>
      <c r="B1831" s="15">
        <v>9</v>
      </c>
      <c r="C1831" s="15">
        <v>1.0145</v>
      </c>
    </row>
    <row r="1832" spans="1:3" x14ac:dyDescent="0.3">
      <c r="A1832" s="15">
        <v>93</v>
      </c>
      <c r="B1832" s="15">
        <v>10</v>
      </c>
      <c r="C1832" s="15">
        <v>0.98380000000000001</v>
      </c>
    </row>
    <row r="1833" spans="1:3" x14ac:dyDescent="0.3">
      <c r="A1833" s="15">
        <v>93</v>
      </c>
      <c r="B1833" s="15">
        <v>11</v>
      </c>
      <c r="C1833" s="15">
        <v>0.95369999999999999</v>
      </c>
    </row>
    <row r="1834" spans="1:3" x14ac:dyDescent="0.3">
      <c r="A1834" s="15">
        <v>93</v>
      </c>
      <c r="B1834" s="15">
        <v>12</v>
      </c>
      <c r="C1834" s="15">
        <v>0.92430000000000001</v>
      </c>
    </row>
    <row r="1835" spans="1:3" x14ac:dyDescent="0.3">
      <c r="A1835" s="15">
        <v>93</v>
      </c>
      <c r="B1835" s="15">
        <v>13</v>
      </c>
      <c r="C1835" s="15">
        <v>0.89570000000000005</v>
      </c>
    </row>
    <row r="1836" spans="1:3" x14ac:dyDescent="0.3">
      <c r="A1836" s="15">
        <v>93</v>
      </c>
      <c r="B1836" s="15">
        <v>14</v>
      </c>
      <c r="C1836" s="15">
        <v>0.86819999999999997</v>
      </c>
    </row>
    <row r="1837" spans="1:3" x14ac:dyDescent="0.3">
      <c r="A1837" s="15">
        <v>93</v>
      </c>
      <c r="B1837" s="15">
        <v>15</v>
      </c>
      <c r="C1837" s="15">
        <v>0.84019999999999995</v>
      </c>
    </row>
    <row r="1838" spans="1:3" x14ac:dyDescent="0.3">
      <c r="A1838" s="15">
        <v>93</v>
      </c>
      <c r="B1838" s="15">
        <v>16</v>
      </c>
      <c r="C1838" s="15">
        <v>0.81320000000000003</v>
      </c>
    </row>
    <row r="1839" spans="1:3" x14ac:dyDescent="0.3">
      <c r="A1839" s="15">
        <v>93</v>
      </c>
      <c r="B1839" s="15">
        <v>17</v>
      </c>
      <c r="C1839" s="15">
        <v>0.7873</v>
      </c>
    </row>
    <row r="1840" spans="1:3" x14ac:dyDescent="0.3">
      <c r="A1840" s="15">
        <v>93</v>
      </c>
      <c r="B1840" s="15">
        <v>18</v>
      </c>
      <c r="C1840" s="15">
        <v>0.7611</v>
      </c>
    </row>
    <row r="1841" spans="1:3" x14ac:dyDescent="0.3">
      <c r="A1841" s="15">
        <v>93</v>
      </c>
      <c r="B1841" s="15">
        <v>19</v>
      </c>
      <c r="C1841" s="15">
        <v>0.73599999999999999</v>
      </c>
    </row>
    <row r="1842" spans="1:3" x14ac:dyDescent="0.3">
      <c r="A1842" s="15">
        <v>93</v>
      </c>
      <c r="B1842" s="15">
        <v>20</v>
      </c>
      <c r="C1842" s="15">
        <v>0.71050000000000002</v>
      </c>
    </row>
    <row r="1843" spans="1:3" x14ac:dyDescent="0.3">
      <c r="A1843" s="15">
        <v>93</v>
      </c>
      <c r="B1843" s="15">
        <v>21</v>
      </c>
      <c r="C1843" s="15">
        <v>0.6865</v>
      </c>
    </row>
    <row r="1844" spans="1:3" x14ac:dyDescent="0.3">
      <c r="A1844" s="15">
        <v>93</v>
      </c>
      <c r="B1844" s="15">
        <v>22</v>
      </c>
      <c r="C1844" s="15">
        <v>0.66169999999999995</v>
      </c>
    </row>
    <row r="1845" spans="1:3" x14ac:dyDescent="0.3">
      <c r="A1845" s="15">
        <v>93</v>
      </c>
      <c r="B1845" s="15">
        <v>23</v>
      </c>
      <c r="C1845" s="15">
        <v>0.63829999999999998</v>
      </c>
    </row>
    <row r="1846" spans="1:3" x14ac:dyDescent="0.3">
      <c r="A1846" s="15">
        <v>93</v>
      </c>
      <c r="B1846" s="15">
        <v>24</v>
      </c>
      <c r="C1846" s="15">
        <v>0.61409999999999998</v>
      </c>
    </row>
    <row r="1847" spans="1:3" x14ac:dyDescent="0.3">
      <c r="A1847" s="15">
        <v>93</v>
      </c>
      <c r="B1847" s="15">
        <v>25</v>
      </c>
      <c r="C1847" s="15">
        <v>0.59130000000000005</v>
      </c>
    </row>
    <row r="1848" spans="1:3" x14ac:dyDescent="0.3">
      <c r="A1848" s="15">
        <v>93</v>
      </c>
      <c r="B1848" s="15">
        <v>26</v>
      </c>
      <c r="C1848" s="15">
        <v>0.56869999999999998</v>
      </c>
    </row>
    <row r="1849" spans="1:3" x14ac:dyDescent="0.3">
      <c r="A1849" s="15">
        <v>93</v>
      </c>
      <c r="B1849" s="15">
        <v>27</v>
      </c>
      <c r="C1849" s="15">
        <v>0.54600000000000004</v>
      </c>
    </row>
    <row r="1850" spans="1:3" x14ac:dyDescent="0.3">
      <c r="A1850" s="15">
        <v>93</v>
      </c>
      <c r="B1850" s="15">
        <v>28</v>
      </c>
      <c r="C1850" s="15">
        <v>0.52329999999999999</v>
      </c>
    </row>
    <row r="1851" spans="1:3" x14ac:dyDescent="0.3">
      <c r="A1851" s="15">
        <v>93</v>
      </c>
      <c r="B1851" s="15">
        <v>29</v>
      </c>
      <c r="C1851" s="15">
        <v>0.50129999999999997</v>
      </c>
    </row>
    <row r="1852" spans="1:3" x14ac:dyDescent="0.3">
      <c r="A1852" s="15">
        <v>93</v>
      </c>
      <c r="B1852" s="15">
        <v>30</v>
      </c>
      <c r="C1852" s="15">
        <v>0.47970000000000002</v>
      </c>
    </row>
    <row r="1853" spans="1:3" x14ac:dyDescent="0.3">
      <c r="A1853" s="15">
        <v>93</v>
      </c>
      <c r="B1853" s="15">
        <v>31</v>
      </c>
      <c r="C1853" s="15">
        <v>0.45839999999999997</v>
      </c>
    </row>
    <row r="1854" spans="1:3" x14ac:dyDescent="0.3">
      <c r="A1854" s="15">
        <v>93</v>
      </c>
      <c r="B1854" s="15">
        <v>32</v>
      </c>
      <c r="C1854" s="15">
        <v>0.43840000000000001</v>
      </c>
    </row>
    <row r="1855" spans="1:3" x14ac:dyDescent="0.3">
      <c r="A1855" s="15">
        <v>93</v>
      </c>
      <c r="B1855" s="15">
        <v>33</v>
      </c>
      <c r="C1855" s="15">
        <v>0.41820000000000002</v>
      </c>
    </row>
    <row r="1856" spans="1:3" x14ac:dyDescent="0.3">
      <c r="A1856" s="15">
        <v>93</v>
      </c>
      <c r="B1856" s="15">
        <v>34</v>
      </c>
      <c r="C1856" s="15">
        <v>0.39760000000000001</v>
      </c>
    </row>
    <row r="1857" spans="1:3" x14ac:dyDescent="0.3">
      <c r="A1857" s="15">
        <v>93</v>
      </c>
      <c r="B1857" s="15">
        <v>35</v>
      </c>
      <c r="C1857" s="15">
        <v>0.37859999999999999</v>
      </c>
    </row>
    <row r="1858" spans="1:3" x14ac:dyDescent="0.3">
      <c r="A1858" s="15">
        <v>93</v>
      </c>
      <c r="B1858" s="15">
        <v>36</v>
      </c>
      <c r="C1858" s="15">
        <v>0.35920000000000002</v>
      </c>
    </row>
    <row r="1859" spans="1:3" x14ac:dyDescent="0.3">
      <c r="A1859" s="15">
        <v>93</v>
      </c>
      <c r="B1859" s="15">
        <v>37</v>
      </c>
      <c r="C1859" s="15">
        <v>0.34079999999999999</v>
      </c>
    </row>
    <row r="1860" spans="1:3" x14ac:dyDescent="0.3">
      <c r="A1860" s="15">
        <v>93</v>
      </c>
      <c r="B1860" s="15">
        <v>38</v>
      </c>
      <c r="C1860" s="15">
        <v>0.32279999999999998</v>
      </c>
    </row>
    <row r="1861" spans="1:3" x14ac:dyDescent="0.3">
      <c r="A1861" s="15">
        <v>93</v>
      </c>
      <c r="B1861" s="15">
        <v>39</v>
      </c>
      <c r="C1861" s="15">
        <v>0.30530000000000002</v>
      </c>
    </row>
    <row r="1862" spans="1:3" x14ac:dyDescent="0.3">
      <c r="A1862" s="15">
        <v>93</v>
      </c>
      <c r="B1862" s="15">
        <v>40</v>
      </c>
      <c r="C1862" s="15">
        <v>0.28689999999999999</v>
      </c>
    </row>
    <row r="1863" spans="1:3" x14ac:dyDescent="0.3">
      <c r="A1863" s="15">
        <v>93</v>
      </c>
      <c r="B1863" s="15">
        <v>41</v>
      </c>
      <c r="C1863" s="15">
        <v>0.27060000000000001</v>
      </c>
    </row>
    <row r="1864" spans="1:3" x14ac:dyDescent="0.3">
      <c r="A1864" s="15">
        <v>93</v>
      </c>
      <c r="B1864" s="15">
        <v>42</v>
      </c>
      <c r="C1864" s="15">
        <v>0.25440000000000002</v>
      </c>
    </row>
    <row r="1865" spans="1:3" x14ac:dyDescent="0.3">
      <c r="A1865" s="15">
        <v>93</v>
      </c>
      <c r="B1865" s="15">
        <v>43</v>
      </c>
      <c r="C1865" s="15">
        <v>0.23749999999999999</v>
      </c>
    </row>
    <row r="1866" spans="1:3" x14ac:dyDescent="0.3">
      <c r="A1866" s="15">
        <v>93</v>
      </c>
      <c r="B1866" s="15">
        <v>44</v>
      </c>
      <c r="C1866" s="15">
        <v>0.2228</v>
      </c>
    </row>
    <row r="1867" spans="1:3" x14ac:dyDescent="0.3">
      <c r="A1867" s="15">
        <v>93</v>
      </c>
      <c r="B1867" s="15">
        <v>45</v>
      </c>
      <c r="C1867" s="15">
        <v>0.20660000000000001</v>
      </c>
    </row>
    <row r="1868" spans="1:3" x14ac:dyDescent="0.3">
      <c r="A1868" s="15">
        <v>93</v>
      </c>
      <c r="B1868" s="15">
        <v>46</v>
      </c>
      <c r="C1868" s="15">
        <v>0.19309999999999999</v>
      </c>
    </row>
    <row r="1869" spans="1:3" x14ac:dyDescent="0.3">
      <c r="A1869" s="15">
        <v>93</v>
      </c>
      <c r="B1869" s="15">
        <v>47</v>
      </c>
      <c r="C1869" s="15">
        <v>0.1772</v>
      </c>
    </row>
    <row r="1870" spans="1:3" x14ac:dyDescent="0.3">
      <c r="A1870" s="15">
        <v>93</v>
      </c>
      <c r="B1870" s="15">
        <v>48</v>
      </c>
      <c r="C1870" s="15">
        <v>0.16420000000000001</v>
      </c>
    </row>
    <row r="1871" spans="1:3" x14ac:dyDescent="0.3">
      <c r="A1871" s="15">
        <v>93</v>
      </c>
      <c r="B1871" s="15">
        <v>49</v>
      </c>
      <c r="C1871" s="15">
        <v>0.15079999999999999</v>
      </c>
    </row>
    <row r="1872" spans="1:3" x14ac:dyDescent="0.3">
      <c r="A1872" s="15">
        <v>93</v>
      </c>
      <c r="B1872" s="15">
        <v>50</v>
      </c>
      <c r="C1872" s="15">
        <v>0.13719999999999999</v>
      </c>
    </row>
    <row r="1873" spans="1:3" x14ac:dyDescent="0.3">
      <c r="A1873" s="15">
        <v>93</v>
      </c>
      <c r="B1873" s="15">
        <v>51</v>
      </c>
      <c r="C1873" s="15">
        <v>0.12529999999999999</v>
      </c>
    </row>
    <row r="1874" spans="1:3" x14ac:dyDescent="0.3">
      <c r="A1874" s="15">
        <v>93</v>
      </c>
      <c r="B1874" s="15">
        <v>52</v>
      </c>
      <c r="C1874" s="15">
        <v>0.11360000000000001</v>
      </c>
    </row>
    <row r="1875" spans="1:3" x14ac:dyDescent="0.3">
      <c r="A1875" s="15">
        <v>93</v>
      </c>
      <c r="B1875" s="15">
        <v>53</v>
      </c>
      <c r="C1875" s="15">
        <v>0.1024</v>
      </c>
    </row>
    <row r="1876" spans="1:3" x14ac:dyDescent="0.3">
      <c r="A1876" s="15">
        <v>93</v>
      </c>
      <c r="B1876" s="15">
        <v>54</v>
      </c>
      <c r="C1876" s="15">
        <v>9.1399999999999995E-2</v>
      </c>
    </row>
    <row r="1877" spans="1:3" x14ac:dyDescent="0.3">
      <c r="A1877" s="15">
        <v>93</v>
      </c>
      <c r="B1877" s="15">
        <v>55</v>
      </c>
      <c r="C1877" s="15">
        <v>8.0799999999999997E-2</v>
      </c>
    </row>
    <row r="1878" spans="1:3" x14ac:dyDescent="0.3">
      <c r="A1878" s="15">
        <v>93</v>
      </c>
      <c r="B1878" s="15">
        <v>56</v>
      </c>
      <c r="C1878" s="15">
        <v>7.1099999999999997E-2</v>
      </c>
    </row>
    <row r="1879" spans="1:3" x14ac:dyDescent="0.3">
      <c r="A1879" s="15">
        <v>93</v>
      </c>
      <c r="B1879" s="15">
        <v>57</v>
      </c>
      <c r="C1879" s="15">
        <v>6.2899999999999998E-2</v>
      </c>
    </row>
    <row r="1880" spans="1:3" x14ac:dyDescent="0.3">
      <c r="A1880" s="15">
        <v>93</v>
      </c>
      <c r="B1880" s="15">
        <v>58</v>
      </c>
      <c r="C1880" s="15">
        <v>5.5399999999999998E-2</v>
      </c>
    </row>
    <row r="1881" spans="1:3" x14ac:dyDescent="0.3">
      <c r="A1881" s="15">
        <v>93</v>
      </c>
      <c r="B1881" s="15">
        <v>59</v>
      </c>
      <c r="C1881" s="15">
        <v>4.9200000000000001E-2</v>
      </c>
    </row>
    <row r="1882" spans="1:3" x14ac:dyDescent="0.3">
      <c r="A1882" s="15">
        <v>93</v>
      </c>
      <c r="B1882" s="15">
        <v>60</v>
      </c>
      <c r="C1882" s="15">
        <v>0.04</v>
      </c>
    </row>
    <row r="1883" spans="1:3" x14ac:dyDescent="0.3">
      <c r="A1883" s="15">
        <v>93</v>
      </c>
      <c r="B1883" s="15">
        <v>61</v>
      </c>
      <c r="C1883" s="15">
        <v>3.4099999999999998E-2</v>
      </c>
    </row>
    <row r="1884" spans="1:3" x14ac:dyDescent="0.3">
      <c r="A1884" s="15">
        <v>93</v>
      </c>
      <c r="B1884" s="15">
        <v>62</v>
      </c>
      <c r="C1884" s="15">
        <v>0.03</v>
      </c>
    </row>
    <row r="1885" spans="1:3" x14ac:dyDescent="0.3">
      <c r="A1885" s="15">
        <v>93</v>
      </c>
      <c r="B1885" s="15">
        <v>63</v>
      </c>
      <c r="C1885" s="15">
        <v>2.1000000000000001E-2</v>
      </c>
    </row>
    <row r="1886" spans="1:3" x14ac:dyDescent="0.3">
      <c r="A1886" s="15">
        <v>93</v>
      </c>
      <c r="B1886" s="15">
        <v>64</v>
      </c>
      <c r="C1886" s="15">
        <v>0.02</v>
      </c>
    </row>
    <row r="1887" spans="1:3" x14ac:dyDescent="0.3">
      <c r="A1887" s="15">
        <v>93</v>
      </c>
      <c r="B1887" s="15">
        <v>65</v>
      </c>
      <c r="C1887" s="15">
        <v>1.1299999999999999E-2</v>
      </c>
    </row>
    <row r="1888" spans="1:3" x14ac:dyDescent="0.3">
      <c r="A1888" s="15">
        <v>93</v>
      </c>
      <c r="B1888" s="15">
        <v>66</v>
      </c>
      <c r="C1888" s="15">
        <v>0.01</v>
      </c>
    </row>
    <row r="1889" spans="1:3" x14ac:dyDescent="0.3">
      <c r="A1889" s="15">
        <v>93</v>
      </c>
      <c r="B1889" s="15">
        <v>67</v>
      </c>
      <c r="C1889" s="15">
        <v>0.01</v>
      </c>
    </row>
    <row r="1890" spans="1:3" x14ac:dyDescent="0.3">
      <c r="A1890" s="15">
        <v>93</v>
      </c>
      <c r="B1890" s="15">
        <v>68</v>
      </c>
      <c r="C1890" s="15">
        <v>2.0000000000000001E-4</v>
      </c>
    </row>
    <row r="1891" spans="1:3" x14ac:dyDescent="0.3">
      <c r="A1891" s="15">
        <v>93</v>
      </c>
      <c r="B1891" s="15">
        <v>69</v>
      </c>
      <c r="C1891" s="15">
        <v>0</v>
      </c>
    </row>
    <row r="1892" spans="1:3" x14ac:dyDescent="0.3">
      <c r="A1892" s="15">
        <v>93</v>
      </c>
      <c r="B1892" s="15">
        <v>70</v>
      </c>
      <c r="C1892" s="15">
        <v>0</v>
      </c>
    </row>
    <row r="1893" spans="1:3" x14ac:dyDescent="0.3">
      <c r="A1893" s="15">
        <v>93</v>
      </c>
      <c r="B1893" s="15">
        <v>71</v>
      </c>
      <c r="C1893" s="15">
        <v>0</v>
      </c>
    </row>
    <row r="1894" spans="1:3" x14ac:dyDescent="0.3">
      <c r="A1894" s="15">
        <v>93</v>
      </c>
      <c r="B1894" s="15">
        <v>72</v>
      </c>
      <c r="C1894" s="15">
        <v>0</v>
      </c>
    </row>
    <row r="1895" spans="1:3" x14ac:dyDescent="0.3">
      <c r="A1895" s="15">
        <v>93</v>
      </c>
      <c r="B1895" s="15">
        <v>73</v>
      </c>
      <c r="C1895" s="15">
        <v>0</v>
      </c>
    </row>
    <row r="1896" spans="1:3" x14ac:dyDescent="0.3">
      <c r="A1896" s="15">
        <v>93</v>
      </c>
      <c r="B1896" s="15">
        <v>74</v>
      </c>
      <c r="C1896" s="15">
        <v>0</v>
      </c>
    </row>
    <row r="1897" spans="1:3" x14ac:dyDescent="0.3">
      <c r="A1897" s="15">
        <v>93</v>
      </c>
      <c r="B1897" s="15">
        <v>75</v>
      </c>
      <c r="C1897" s="15">
        <v>0</v>
      </c>
    </row>
    <row r="1898" spans="1:3" x14ac:dyDescent="0.3">
      <c r="A1898" s="15">
        <v>93</v>
      </c>
      <c r="B1898" s="15">
        <v>76</v>
      </c>
      <c r="C1898" s="15">
        <v>0</v>
      </c>
    </row>
    <row r="1899" spans="1:3" x14ac:dyDescent="0.3">
      <c r="A1899" s="15">
        <v>93</v>
      </c>
      <c r="B1899" s="15">
        <v>77</v>
      </c>
      <c r="C1899" s="15">
        <v>0</v>
      </c>
    </row>
    <row r="1900" spans="1:3" x14ac:dyDescent="0.3">
      <c r="A1900" s="15">
        <v>93</v>
      </c>
      <c r="B1900" s="15">
        <v>78</v>
      </c>
      <c r="C1900" s="15">
        <v>0</v>
      </c>
    </row>
    <row r="1901" spans="1:3" x14ac:dyDescent="0.3">
      <c r="A1901" s="15">
        <v>93</v>
      </c>
      <c r="B1901" s="15">
        <v>79</v>
      </c>
      <c r="C1901" s="15">
        <v>0</v>
      </c>
    </row>
    <row r="1902" spans="1:3" x14ac:dyDescent="0.3">
      <c r="A1902" s="15">
        <v>93</v>
      </c>
      <c r="B1902" s="15">
        <v>80</v>
      </c>
      <c r="C1902" s="15">
        <v>0</v>
      </c>
    </row>
    <row r="1903" spans="1:3" x14ac:dyDescent="0.3">
      <c r="A1903" s="15">
        <v>93</v>
      </c>
      <c r="B1903" s="15">
        <v>81</v>
      </c>
      <c r="C1903" s="15">
        <v>0</v>
      </c>
    </row>
    <row r="1904" spans="1:3" x14ac:dyDescent="0.3">
      <c r="A1904" s="15">
        <v>93</v>
      </c>
      <c r="B1904" s="15">
        <v>82</v>
      </c>
      <c r="C1904" s="15">
        <v>0</v>
      </c>
    </row>
    <row r="1905" spans="1:3" x14ac:dyDescent="0.3">
      <c r="A1905" s="15">
        <v>93</v>
      </c>
      <c r="B1905" s="15">
        <v>83</v>
      </c>
      <c r="C1905" s="15">
        <v>0</v>
      </c>
    </row>
    <row r="1906" spans="1:3" x14ac:dyDescent="0.3">
      <c r="A1906" s="15">
        <v>93</v>
      </c>
      <c r="B1906" s="15">
        <v>84</v>
      </c>
      <c r="C1906" s="15">
        <v>0</v>
      </c>
    </row>
    <row r="1907" spans="1:3" x14ac:dyDescent="0.3">
      <c r="A1907" s="15">
        <v>93</v>
      </c>
      <c r="B1907" s="15">
        <v>85</v>
      </c>
      <c r="C1907" s="15">
        <v>0</v>
      </c>
    </row>
    <row r="1908" spans="1:3" x14ac:dyDescent="0.3">
      <c r="A1908" s="15">
        <v>93</v>
      </c>
      <c r="B1908" s="15">
        <v>86</v>
      </c>
      <c r="C1908" s="15">
        <v>0</v>
      </c>
    </row>
    <row r="1909" spans="1:3" x14ac:dyDescent="0.3">
      <c r="A1909" s="15">
        <v>93</v>
      </c>
      <c r="B1909" s="15">
        <v>87</v>
      </c>
      <c r="C1909" s="15">
        <v>6.7999999999999996E-3</v>
      </c>
    </row>
    <row r="1910" spans="1:3" x14ac:dyDescent="0.3">
      <c r="A1910" s="15">
        <v>93</v>
      </c>
      <c r="B1910" s="15">
        <v>88</v>
      </c>
      <c r="C1910" s="15">
        <v>1.37E-2</v>
      </c>
    </row>
    <row r="1911" spans="1:3" x14ac:dyDescent="0.3">
      <c r="A1911" s="15">
        <v>93</v>
      </c>
      <c r="B1911" s="15">
        <v>89</v>
      </c>
      <c r="C1911" s="15">
        <v>2.52E-2</v>
      </c>
    </row>
    <row r="1912" spans="1:3" x14ac:dyDescent="0.3">
      <c r="A1912" s="15">
        <v>93</v>
      </c>
      <c r="B1912" s="15">
        <v>90</v>
      </c>
      <c r="C1912" s="15">
        <v>3.6900000000000002E-2</v>
      </c>
    </row>
    <row r="1913" spans="1:3" x14ac:dyDescent="0.3">
      <c r="A1913" s="15">
        <v>94</v>
      </c>
      <c r="B1913" s="15">
        <v>0</v>
      </c>
      <c r="C1913" s="15">
        <v>1.3232999999999999</v>
      </c>
    </row>
    <row r="1914" spans="1:3" x14ac:dyDescent="0.3">
      <c r="A1914" s="15">
        <v>94</v>
      </c>
      <c r="B1914" s="15">
        <v>1</v>
      </c>
      <c r="C1914" s="15">
        <v>1.2936000000000001</v>
      </c>
    </row>
    <row r="1915" spans="1:3" x14ac:dyDescent="0.3">
      <c r="A1915" s="15">
        <v>94</v>
      </c>
      <c r="B1915" s="15">
        <v>2</v>
      </c>
      <c r="C1915" s="15">
        <v>1.2547999999999999</v>
      </c>
    </row>
    <row r="1916" spans="1:3" x14ac:dyDescent="0.3">
      <c r="A1916" s="15">
        <v>94</v>
      </c>
      <c r="B1916" s="15">
        <v>3</v>
      </c>
      <c r="C1916" s="15">
        <v>1.2169000000000001</v>
      </c>
    </row>
    <row r="1917" spans="1:3" x14ac:dyDescent="0.3">
      <c r="A1917" s="15">
        <v>94</v>
      </c>
      <c r="B1917" s="15">
        <v>4</v>
      </c>
      <c r="C1917" s="15">
        <v>1.181</v>
      </c>
    </row>
    <row r="1918" spans="1:3" x14ac:dyDescent="0.3">
      <c r="A1918" s="15">
        <v>94</v>
      </c>
      <c r="B1918" s="15">
        <v>5</v>
      </c>
      <c r="C1918" s="15">
        <v>1.1458999999999999</v>
      </c>
    </row>
    <row r="1919" spans="1:3" x14ac:dyDescent="0.3">
      <c r="A1919" s="15">
        <v>94</v>
      </c>
      <c r="B1919" s="15">
        <v>6</v>
      </c>
      <c r="C1919" s="15">
        <v>1.1120000000000001</v>
      </c>
    </row>
    <row r="1920" spans="1:3" x14ac:dyDescent="0.3">
      <c r="A1920" s="15">
        <v>94</v>
      </c>
      <c r="B1920" s="15">
        <v>7</v>
      </c>
      <c r="C1920" s="15">
        <v>1.0783</v>
      </c>
    </row>
    <row r="1921" spans="1:3" x14ac:dyDescent="0.3">
      <c r="A1921" s="15">
        <v>94</v>
      </c>
      <c r="B1921" s="15">
        <v>8</v>
      </c>
      <c r="C1921" s="15">
        <v>1.0459000000000001</v>
      </c>
    </row>
    <row r="1922" spans="1:3" x14ac:dyDescent="0.3">
      <c r="A1922" s="15">
        <v>94</v>
      </c>
      <c r="B1922" s="15">
        <v>9</v>
      </c>
      <c r="C1922" s="15">
        <v>1.0144</v>
      </c>
    </row>
    <row r="1923" spans="1:3" x14ac:dyDescent="0.3">
      <c r="A1923" s="15">
        <v>94</v>
      </c>
      <c r="B1923" s="15">
        <v>10</v>
      </c>
      <c r="C1923" s="15">
        <v>0.98380000000000001</v>
      </c>
    </row>
    <row r="1924" spans="1:3" x14ac:dyDescent="0.3">
      <c r="A1924" s="15">
        <v>94</v>
      </c>
      <c r="B1924" s="15">
        <v>11</v>
      </c>
      <c r="C1924" s="15">
        <v>0.95369999999999999</v>
      </c>
    </row>
    <row r="1925" spans="1:3" x14ac:dyDescent="0.3">
      <c r="A1925" s="15">
        <v>94</v>
      </c>
      <c r="B1925" s="15">
        <v>12</v>
      </c>
      <c r="C1925" s="15">
        <v>0.92430000000000001</v>
      </c>
    </row>
    <row r="1926" spans="1:3" x14ac:dyDescent="0.3">
      <c r="A1926" s="15">
        <v>94</v>
      </c>
      <c r="B1926" s="15">
        <v>13</v>
      </c>
      <c r="C1926" s="15">
        <v>0.89570000000000005</v>
      </c>
    </row>
    <row r="1927" spans="1:3" x14ac:dyDescent="0.3">
      <c r="A1927" s="15">
        <v>94</v>
      </c>
      <c r="B1927" s="15">
        <v>14</v>
      </c>
      <c r="C1927" s="15">
        <v>0.86819999999999997</v>
      </c>
    </row>
    <row r="1928" spans="1:3" x14ac:dyDescent="0.3">
      <c r="A1928" s="15">
        <v>94</v>
      </c>
      <c r="B1928" s="15">
        <v>15</v>
      </c>
      <c r="C1928" s="15">
        <v>0.84019999999999995</v>
      </c>
    </row>
    <row r="1929" spans="1:3" x14ac:dyDescent="0.3">
      <c r="A1929" s="15">
        <v>94</v>
      </c>
      <c r="B1929" s="15">
        <v>16</v>
      </c>
      <c r="C1929" s="15">
        <v>0.81320000000000003</v>
      </c>
    </row>
    <row r="1930" spans="1:3" x14ac:dyDescent="0.3">
      <c r="A1930" s="15">
        <v>94</v>
      </c>
      <c r="B1930" s="15">
        <v>17</v>
      </c>
      <c r="C1930" s="15">
        <v>0.78759999999999997</v>
      </c>
    </row>
    <row r="1931" spans="1:3" x14ac:dyDescent="0.3">
      <c r="A1931" s="15">
        <v>94</v>
      </c>
      <c r="B1931" s="15">
        <v>18</v>
      </c>
      <c r="C1931" s="15">
        <v>0.7611</v>
      </c>
    </row>
    <row r="1932" spans="1:3" x14ac:dyDescent="0.3">
      <c r="A1932" s="15">
        <v>94</v>
      </c>
      <c r="B1932" s="15">
        <v>19</v>
      </c>
      <c r="C1932" s="15">
        <v>0.73599999999999999</v>
      </c>
    </row>
    <row r="1933" spans="1:3" x14ac:dyDescent="0.3">
      <c r="A1933" s="15">
        <v>94</v>
      </c>
      <c r="B1933" s="15">
        <v>20</v>
      </c>
      <c r="C1933" s="15">
        <v>0.71050000000000002</v>
      </c>
    </row>
    <row r="1934" spans="1:3" x14ac:dyDescent="0.3">
      <c r="A1934" s="15">
        <v>94</v>
      </c>
      <c r="B1934" s="15">
        <v>21</v>
      </c>
      <c r="C1934" s="15">
        <v>0.6865</v>
      </c>
    </row>
    <row r="1935" spans="1:3" x14ac:dyDescent="0.3">
      <c r="A1935" s="15">
        <v>94</v>
      </c>
      <c r="B1935" s="15">
        <v>22</v>
      </c>
      <c r="C1935" s="15">
        <v>0.66169999999999995</v>
      </c>
    </row>
    <row r="1936" spans="1:3" x14ac:dyDescent="0.3">
      <c r="A1936" s="15">
        <v>94</v>
      </c>
      <c r="B1936" s="15">
        <v>23</v>
      </c>
      <c r="C1936" s="15">
        <v>0.63829999999999998</v>
      </c>
    </row>
    <row r="1937" spans="1:3" x14ac:dyDescent="0.3">
      <c r="A1937" s="15">
        <v>94</v>
      </c>
      <c r="B1937" s="15">
        <v>24</v>
      </c>
      <c r="C1937" s="15">
        <v>0.61409999999999998</v>
      </c>
    </row>
    <row r="1938" spans="1:3" x14ac:dyDescent="0.3">
      <c r="A1938" s="15">
        <v>94</v>
      </c>
      <c r="B1938" s="15">
        <v>25</v>
      </c>
      <c r="C1938" s="15">
        <v>0.59130000000000005</v>
      </c>
    </row>
    <row r="1939" spans="1:3" x14ac:dyDescent="0.3">
      <c r="A1939" s="15">
        <v>94</v>
      </c>
      <c r="B1939" s="15">
        <v>26</v>
      </c>
      <c r="C1939" s="15">
        <v>0.56869999999999998</v>
      </c>
    </row>
    <row r="1940" spans="1:3" x14ac:dyDescent="0.3">
      <c r="A1940" s="15">
        <v>94</v>
      </c>
      <c r="B1940" s="15">
        <v>27</v>
      </c>
      <c r="C1940" s="15">
        <v>0.54579999999999995</v>
      </c>
    </row>
    <row r="1941" spans="1:3" x14ac:dyDescent="0.3">
      <c r="A1941" s="15">
        <v>94</v>
      </c>
      <c r="B1941" s="15">
        <v>28</v>
      </c>
      <c r="C1941" s="15">
        <v>0.52329999999999999</v>
      </c>
    </row>
    <row r="1942" spans="1:3" x14ac:dyDescent="0.3">
      <c r="A1942" s="15">
        <v>94</v>
      </c>
      <c r="B1942" s="15">
        <v>29</v>
      </c>
      <c r="C1942" s="15">
        <v>0.50080000000000002</v>
      </c>
    </row>
    <row r="1943" spans="1:3" x14ac:dyDescent="0.3">
      <c r="A1943" s="15">
        <v>94</v>
      </c>
      <c r="B1943" s="15">
        <v>30</v>
      </c>
      <c r="C1943" s="15">
        <v>0.47889999999999999</v>
      </c>
    </row>
    <row r="1944" spans="1:3" x14ac:dyDescent="0.3">
      <c r="A1944" s="15">
        <v>94</v>
      </c>
      <c r="B1944" s="15">
        <v>31</v>
      </c>
      <c r="C1944" s="15">
        <v>0.45789999999999997</v>
      </c>
    </row>
    <row r="1945" spans="1:3" x14ac:dyDescent="0.3">
      <c r="A1945" s="15">
        <v>94</v>
      </c>
      <c r="B1945" s="15">
        <v>32</v>
      </c>
      <c r="C1945" s="15">
        <v>0.4365</v>
      </c>
    </row>
    <row r="1946" spans="1:3" x14ac:dyDescent="0.3">
      <c r="A1946" s="15">
        <v>94</v>
      </c>
      <c r="B1946" s="15">
        <v>33</v>
      </c>
      <c r="C1946" s="15">
        <v>0.4158</v>
      </c>
    </row>
    <row r="1947" spans="1:3" x14ac:dyDescent="0.3">
      <c r="A1947" s="15">
        <v>94</v>
      </c>
      <c r="B1947" s="15">
        <v>34</v>
      </c>
      <c r="C1947" s="15">
        <v>0.39489999999999997</v>
      </c>
    </row>
    <row r="1948" spans="1:3" x14ac:dyDescent="0.3">
      <c r="A1948" s="15">
        <v>94</v>
      </c>
      <c r="B1948" s="15">
        <v>35</v>
      </c>
      <c r="C1948" s="15">
        <v>0.37490000000000001</v>
      </c>
    </row>
    <row r="1949" spans="1:3" x14ac:dyDescent="0.3">
      <c r="A1949" s="15">
        <v>94</v>
      </c>
      <c r="B1949" s="15">
        <v>36</v>
      </c>
      <c r="C1949" s="15">
        <v>0.35499999999999998</v>
      </c>
    </row>
    <row r="1950" spans="1:3" x14ac:dyDescent="0.3">
      <c r="A1950" s="15">
        <v>94</v>
      </c>
      <c r="B1950" s="15">
        <v>37</v>
      </c>
      <c r="C1950" s="15">
        <v>0.33650000000000002</v>
      </c>
    </row>
    <row r="1951" spans="1:3" x14ac:dyDescent="0.3">
      <c r="A1951" s="15">
        <v>94</v>
      </c>
      <c r="B1951" s="15">
        <v>38</v>
      </c>
      <c r="C1951" s="15">
        <v>0.3175</v>
      </c>
    </row>
    <row r="1952" spans="1:3" x14ac:dyDescent="0.3">
      <c r="A1952" s="15">
        <v>94</v>
      </c>
      <c r="B1952" s="15">
        <v>39</v>
      </c>
      <c r="C1952" s="15">
        <v>0.29970000000000002</v>
      </c>
    </row>
    <row r="1953" spans="1:3" x14ac:dyDescent="0.3">
      <c r="A1953" s="15">
        <v>94</v>
      </c>
      <c r="B1953" s="15">
        <v>40</v>
      </c>
      <c r="C1953" s="15">
        <v>0.28220000000000001</v>
      </c>
    </row>
    <row r="1954" spans="1:3" x14ac:dyDescent="0.3">
      <c r="A1954" s="15">
        <v>94</v>
      </c>
      <c r="B1954" s="15">
        <v>41</v>
      </c>
      <c r="C1954" s="15">
        <v>0.26469999999999999</v>
      </c>
    </row>
    <row r="1955" spans="1:3" x14ac:dyDescent="0.3">
      <c r="A1955" s="15">
        <v>94</v>
      </c>
      <c r="B1955" s="15">
        <v>42</v>
      </c>
      <c r="C1955" s="15">
        <v>0.24829999999999999</v>
      </c>
    </row>
    <row r="1956" spans="1:3" x14ac:dyDescent="0.3">
      <c r="A1956" s="15">
        <v>94</v>
      </c>
      <c r="B1956" s="15">
        <v>43</v>
      </c>
      <c r="C1956" s="15">
        <v>0.23219999999999999</v>
      </c>
    </row>
    <row r="1957" spans="1:3" x14ac:dyDescent="0.3">
      <c r="A1957" s="15">
        <v>94</v>
      </c>
      <c r="B1957" s="15">
        <v>44</v>
      </c>
      <c r="C1957" s="15">
        <v>0.21579999999999999</v>
      </c>
    </row>
    <row r="1958" spans="1:3" x14ac:dyDescent="0.3">
      <c r="A1958" s="15">
        <v>94</v>
      </c>
      <c r="B1958" s="15">
        <v>45</v>
      </c>
      <c r="C1958" s="15">
        <v>0.2014</v>
      </c>
    </row>
    <row r="1959" spans="1:3" x14ac:dyDescent="0.3">
      <c r="A1959" s="15">
        <v>94</v>
      </c>
      <c r="B1959" s="15">
        <v>46</v>
      </c>
      <c r="C1959" s="15">
        <v>0.18579999999999999</v>
      </c>
    </row>
    <row r="1960" spans="1:3" x14ac:dyDescent="0.3">
      <c r="A1960" s="15">
        <v>94</v>
      </c>
      <c r="B1960" s="15">
        <v>47</v>
      </c>
      <c r="C1960" s="15">
        <v>0.1731</v>
      </c>
    </row>
    <row r="1961" spans="1:3" x14ac:dyDescent="0.3">
      <c r="A1961" s="15">
        <v>94</v>
      </c>
      <c r="B1961" s="15">
        <v>48</v>
      </c>
      <c r="C1961" s="15">
        <v>0.15809999999999999</v>
      </c>
    </row>
    <row r="1962" spans="1:3" x14ac:dyDescent="0.3">
      <c r="A1962" s="15">
        <v>94</v>
      </c>
      <c r="B1962" s="15">
        <v>49</v>
      </c>
      <c r="C1962" s="15">
        <v>0.14560000000000001</v>
      </c>
    </row>
    <row r="1963" spans="1:3" x14ac:dyDescent="0.3">
      <c r="A1963" s="15">
        <v>94</v>
      </c>
      <c r="B1963" s="15">
        <v>50</v>
      </c>
      <c r="C1963" s="15">
        <v>0.1333</v>
      </c>
    </row>
    <row r="1964" spans="1:3" x14ac:dyDescent="0.3">
      <c r="A1964" s="15">
        <v>94</v>
      </c>
      <c r="B1964" s="15">
        <v>51</v>
      </c>
      <c r="C1964" s="15">
        <v>0.1217</v>
      </c>
    </row>
    <row r="1965" spans="1:3" x14ac:dyDescent="0.3">
      <c r="A1965" s="15">
        <v>94</v>
      </c>
      <c r="B1965" s="15">
        <v>52</v>
      </c>
      <c r="C1965" s="15">
        <v>0.10920000000000001</v>
      </c>
    </row>
    <row r="1966" spans="1:3" x14ac:dyDescent="0.3">
      <c r="A1966" s="15">
        <v>94</v>
      </c>
      <c r="B1966" s="15">
        <v>53</v>
      </c>
      <c r="C1966" s="15">
        <v>9.8599999999999993E-2</v>
      </c>
    </row>
    <row r="1967" spans="1:3" x14ac:dyDescent="0.3">
      <c r="A1967" s="15">
        <v>94</v>
      </c>
      <c r="B1967" s="15">
        <v>54</v>
      </c>
      <c r="C1967" s="15">
        <v>8.8599999999999998E-2</v>
      </c>
    </row>
    <row r="1968" spans="1:3" x14ac:dyDescent="0.3">
      <c r="A1968" s="15">
        <v>94</v>
      </c>
      <c r="B1968" s="15">
        <v>55</v>
      </c>
      <c r="C1968" s="15">
        <v>7.9200000000000007E-2</v>
      </c>
    </row>
    <row r="1969" spans="1:3" x14ac:dyDescent="0.3">
      <c r="A1969" s="15">
        <v>94</v>
      </c>
      <c r="B1969" s="15">
        <v>56</v>
      </c>
      <c r="C1969" s="15">
        <v>7.0000000000000007E-2</v>
      </c>
    </row>
    <row r="1970" spans="1:3" x14ac:dyDescent="0.3">
      <c r="A1970" s="15">
        <v>94</v>
      </c>
      <c r="B1970" s="15">
        <v>57</v>
      </c>
      <c r="C1970" s="15">
        <v>6.08E-2</v>
      </c>
    </row>
    <row r="1971" spans="1:3" x14ac:dyDescent="0.3">
      <c r="A1971" s="15">
        <v>94</v>
      </c>
      <c r="B1971" s="15">
        <v>58</v>
      </c>
      <c r="C1971" s="15">
        <v>5.2699999999999997E-2</v>
      </c>
    </row>
    <row r="1972" spans="1:3" x14ac:dyDescent="0.3">
      <c r="A1972" s="15">
        <v>94</v>
      </c>
      <c r="B1972" s="15">
        <v>59</v>
      </c>
      <c r="C1972" s="15">
        <v>4.58E-2</v>
      </c>
    </row>
    <row r="1973" spans="1:3" x14ac:dyDescent="0.3">
      <c r="A1973" s="15">
        <v>94</v>
      </c>
      <c r="B1973" s="15">
        <v>60</v>
      </c>
      <c r="C1973" s="15">
        <v>3.9699999999999999E-2</v>
      </c>
    </row>
    <row r="1974" spans="1:3" x14ac:dyDescent="0.3">
      <c r="A1974" s="15">
        <v>94</v>
      </c>
      <c r="B1974" s="15">
        <v>61</v>
      </c>
      <c r="C1974" s="15">
        <v>0.03</v>
      </c>
    </row>
    <row r="1975" spans="1:3" x14ac:dyDescent="0.3">
      <c r="A1975" s="15">
        <v>94</v>
      </c>
      <c r="B1975" s="15">
        <v>62</v>
      </c>
      <c r="C1975" s="15">
        <v>2.5600000000000001E-2</v>
      </c>
    </row>
    <row r="1976" spans="1:3" x14ac:dyDescent="0.3">
      <c r="A1976" s="15">
        <v>94</v>
      </c>
      <c r="B1976" s="15">
        <v>63</v>
      </c>
      <c r="C1976" s="15">
        <v>0.02</v>
      </c>
    </row>
    <row r="1977" spans="1:3" x14ac:dyDescent="0.3">
      <c r="A1977" s="15">
        <v>94</v>
      </c>
      <c r="B1977" s="15">
        <v>64</v>
      </c>
      <c r="C1977" s="15">
        <v>1.43E-2</v>
      </c>
    </row>
    <row r="1978" spans="1:3" x14ac:dyDescent="0.3">
      <c r="A1978" s="15">
        <v>94</v>
      </c>
      <c r="B1978" s="15">
        <v>65</v>
      </c>
      <c r="C1978" s="15">
        <v>0.01</v>
      </c>
    </row>
    <row r="1979" spans="1:3" x14ac:dyDescent="0.3">
      <c r="A1979" s="15">
        <v>94</v>
      </c>
      <c r="B1979" s="15">
        <v>66</v>
      </c>
      <c r="C1979" s="15">
        <v>0.01</v>
      </c>
    </row>
    <row r="1980" spans="1:3" x14ac:dyDescent="0.3">
      <c r="A1980" s="15">
        <v>94</v>
      </c>
      <c r="B1980" s="15">
        <v>67</v>
      </c>
      <c r="C1980" s="15">
        <v>1.4E-3</v>
      </c>
    </row>
    <row r="1981" spans="1:3" x14ac:dyDescent="0.3">
      <c r="A1981" s="15">
        <v>94</v>
      </c>
      <c r="B1981" s="15">
        <v>68</v>
      </c>
      <c r="C1981" s="15">
        <v>0</v>
      </c>
    </row>
    <row r="1982" spans="1:3" x14ac:dyDescent="0.3">
      <c r="A1982" s="15">
        <v>94</v>
      </c>
      <c r="B1982" s="15">
        <v>69</v>
      </c>
      <c r="C1982" s="15">
        <v>0</v>
      </c>
    </row>
    <row r="1983" spans="1:3" x14ac:dyDescent="0.3">
      <c r="A1983" s="15">
        <v>94</v>
      </c>
      <c r="B1983" s="15">
        <v>70</v>
      </c>
      <c r="C1983" s="15">
        <v>0</v>
      </c>
    </row>
    <row r="1984" spans="1:3" x14ac:dyDescent="0.3">
      <c r="A1984" s="15">
        <v>94</v>
      </c>
      <c r="B1984" s="15">
        <v>71</v>
      </c>
      <c r="C1984" s="15">
        <v>0</v>
      </c>
    </row>
    <row r="1985" spans="1:3" x14ac:dyDescent="0.3">
      <c r="A1985" s="15">
        <v>94</v>
      </c>
      <c r="B1985" s="15">
        <v>72</v>
      </c>
      <c r="C1985" s="15">
        <v>0</v>
      </c>
    </row>
    <row r="1986" spans="1:3" x14ac:dyDescent="0.3">
      <c r="A1986" s="15">
        <v>94</v>
      </c>
      <c r="B1986" s="15">
        <v>73</v>
      </c>
      <c r="C1986" s="15">
        <v>0</v>
      </c>
    </row>
    <row r="1987" spans="1:3" x14ac:dyDescent="0.3">
      <c r="A1987" s="15">
        <v>94</v>
      </c>
      <c r="B1987" s="15">
        <v>74</v>
      </c>
      <c r="C1987" s="15">
        <v>0</v>
      </c>
    </row>
    <row r="1988" spans="1:3" x14ac:dyDescent="0.3">
      <c r="A1988" s="15">
        <v>94</v>
      </c>
      <c r="B1988" s="15">
        <v>75</v>
      </c>
      <c r="C1988" s="15">
        <v>0</v>
      </c>
    </row>
    <row r="1989" spans="1:3" x14ac:dyDescent="0.3">
      <c r="A1989" s="15">
        <v>94</v>
      </c>
      <c r="B1989" s="15">
        <v>76</v>
      </c>
      <c r="C1989" s="15">
        <v>0</v>
      </c>
    </row>
    <row r="1990" spans="1:3" x14ac:dyDescent="0.3">
      <c r="A1990" s="15">
        <v>94</v>
      </c>
      <c r="B1990" s="15">
        <v>77</v>
      </c>
      <c r="C1990" s="15">
        <v>0</v>
      </c>
    </row>
    <row r="1991" spans="1:3" x14ac:dyDescent="0.3">
      <c r="A1991" s="15">
        <v>94</v>
      </c>
      <c r="B1991" s="15">
        <v>78</v>
      </c>
      <c r="C1991" s="15">
        <v>0</v>
      </c>
    </row>
    <row r="1992" spans="1:3" x14ac:dyDescent="0.3">
      <c r="A1992" s="15">
        <v>94</v>
      </c>
      <c r="B1992" s="15">
        <v>79</v>
      </c>
      <c r="C1992" s="15">
        <v>0</v>
      </c>
    </row>
    <row r="1993" spans="1:3" x14ac:dyDescent="0.3">
      <c r="A1993" s="15">
        <v>94</v>
      </c>
      <c r="B1993" s="15">
        <v>80</v>
      </c>
      <c r="C1993" s="15">
        <v>0</v>
      </c>
    </row>
    <row r="1994" spans="1:3" x14ac:dyDescent="0.3">
      <c r="A1994" s="15">
        <v>94</v>
      </c>
      <c r="B1994" s="15">
        <v>81</v>
      </c>
      <c r="C1994" s="15">
        <v>0</v>
      </c>
    </row>
    <row r="1995" spans="1:3" x14ac:dyDescent="0.3">
      <c r="A1995" s="15">
        <v>94</v>
      </c>
      <c r="B1995" s="15">
        <v>82</v>
      </c>
      <c r="C1995" s="15">
        <v>0</v>
      </c>
    </row>
    <row r="1996" spans="1:3" x14ac:dyDescent="0.3">
      <c r="A1996" s="15">
        <v>94</v>
      </c>
      <c r="B1996" s="15">
        <v>83</v>
      </c>
      <c r="C1996" s="15">
        <v>0</v>
      </c>
    </row>
    <row r="1997" spans="1:3" x14ac:dyDescent="0.3">
      <c r="A1997" s="15">
        <v>94</v>
      </c>
      <c r="B1997" s="15">
        <v>84</v>
      </c>
      <c r="C1997" s="15">
        <v>0</v>
      </c>
    </row>
    <row r="1998" spans="1:3" x14ac:dyDescent="0.3">
      <c r="A1998" s="15">
        <v>94</v>
      </c>
      <c r="B1998" s="15">
        <v>85</v>
      </c>
      <c r="C1998" s="15">
        <v>0</v>
      </c>
    </row>
    <row r="1999" spans="1:3" x14ac:dyDescent="0.3">
      <c r="A1999" s="15">
        <v>94</v>
      </c>
      <c r="B1999" s="15">
        <v>86</v>
      </c>
      <c r="C1999" s="15">
        <v>0</v>
      </c>
    </row>
    <row r="2000" spans="1:3" x14ac:dyDescent="0.3">
      <c r="A2000" s="15">
        <v>94</v>
      </c>
      <c r="B2000" s="15">
        <v>87</v>
      </c>
      <c r="C2000" s="15">
        <v>5.9999999999999995E-4</v>
      </c>
    </row>
    <row r="2001" spans="1:3" x14ac:dyDescent="0.3">
      <c r="A2001" s="15">
        <v>94</v>
      </c>
      <c r="B2001" s="15">
        <v>88</v>
      </c>
      <c r="C2001" s="15">
        <v>0.01</v>
      </c>
    </row>
    <row r="2002" spans="1:3" x14ac:dyDescent="0.3">
      <c r="A2002" s="15">
        <v>94</v>
      </c>
      <c r="B2002" s="15">
        <v>89</v>
      </c>
      <c r="C2002" s="15">
        <v>1.9699999999999999E-2</v>
      </c>
    </row>
    <row r="2003" spans="1:3" x14ac:dyDescent="0.3">
      <c r="A2003" s="15">
        <v>94</v>
      </c>
      <c r="B2003" s="15">
        <v>90</v>
      </c>
      <c r="C2003" s="15">
        <v>0.03</v>
      </c>
    </row>
    <row r="2004" spans="1:3" x14ac:dyDescent="0.3">
      <c r="A2004" s="15">
        <v>95</v>
      </c>
      <c r="B2004" s="15">
        <v>0</v>
      </c>
      <c r="C2004" s="15">
        <v>1.3232999999999999</v>
      </c>
    </row>
    <row r="2005" spans="1:3" x14ac:dyDescent="0.3">
      <c r="A2005" s="15">
        <v>95</v>
      </c>
      <c r="B2005" s="15">
        <v>1</v>
      </c>
      <c r="C2005" s="15">
        <v>1.2935000000000001</v>
      </c>
    </row>
    <row r="2006" spans="1:3" x14ac:dyDescent="0.3">
      <c r="A2006" s="15">
        <v>95</v>
      </c>
      <c r="B2006" s="15">
        <v>2</v>
      </c>
      <c r="C2006" s="15">
        <v>1.2547999999999999</v>
      </c>
    </row>
    <row r="2007" spans="1:3" x14ac:dyDescent="0.3">
      <c r="A2007" s="15">
        <v>95</v>
      </c>
      <c r="B2007" s="15">
        <v>3</v>
      </c>
      <c r="C2007" s="15">
        <v>1.2169000000000001</v>
      </c>
    </row>
    <row r="2008" spans="1:3" x14ac:dyDescent="0.3">
      <c r="A2008" s="15">
        <v>95</v>
      </c>
      <c r="B2008" s="15">
        <v>4</v>
      </c>
      <c r="C2008" s="15">
        <v>1.181</v>
      </c>
    </row>
    <row r="2009" spans="1:3" x14ac:dyDescent="0.3">
      <c r="A2009" s="15">
        <v>95</v>
      </c>
      <c r="B2009" s="15">
        <v>5</v>
      </c>
      <c r="C2009" s="15">
        <v>1.1458999999999999</v>
      </c>
    </row>
    <row r="2010" spans="1:3" x14ac:dyDescent="0.3">
      <c r="A2010" s="15">
        <v>95</v>
      </c>
      <c r="B2010" s="15">
        <v>6</v>
      </c>
      <c r="C2010" s="15">
        <v>1.1120000000000001</v>
      </c>
    </row>
    <row r="2011" spans="1:3" x14ac:dyDescent="0.3">
      <c r="A2011" s="15">
        <v>95</v>
      </c>
      <c r="B2011" s="15">
        <v>7</v>
      </c>
      <c r="C2011" s="15">
        <v>1.0783</v>
      </c>
    </row>
    <row r="2012" spans="1:3" x14ac:dyDescent="0.3">
      <c r="A2012" s="15">
        <v>95</v>
      </c>
      <c r="B2012" s="15">
        <v>8</v>
      </c>
      <c r="C2012" s="15">
        <v>1.0459000000000001</v>
      </c>
    </row>
    <row r="2013" spans="1:3" x14ac:dyDescent="0.3">
      <c r="A2013" s="15">
        <v>95</v>
      </c>
      <c r="B2013" s="15">
        <v>9</v>
      </c>
      <c r="C2013" s="15">
        <v>1.0144</v>
      </c>
    </row>
    <row r="2014" spans="1:3" x14ac:dyDescent="0.3">
      <c r="A2014" s="15">
        <v>95</v>
      </c>
      <c r="B2014" s="15">
        <v>10</v>
      </c>
      <c r="C2014" s="15">
        <v>0.98380000000000001</v>
      </c>
    </row>
    <row r="2015" spans="1:3" x14ac:dyDescent="0.3">
      <c r="A2015" s="15">
        <v>95</v>
      </c>
      <c r="B2015" s="15">
        <v>11</v>
      </c>
      <c r="C2015" s="15">
        <v>0.95369999999999999</v>
      </c>
    </row>
    <row r="2016" spans="1:3" x14ac:dyDescent="0.3">
      <c r="A2016" s="15">
        <v>95</v>
      </c>
      <c r="B2016" s="15">
        <v>12</v>
      </c>
      <c r="C2016" s="15">
        <v>0.92430000000000001</v>
      </c>
    </row>
    <row r="2017" spans="1:3" x14ac:dyDescent="0.3">
      <c r="A2017" s="15">
        <v>95</v>
      </c>
      <c r="B2017" s="15">
        <v>13</v>
      </c>
      <c r="C2017" s="15">
        <v>0.89570000000000005</v>
      </c>
    </row>
    <row r="2018" spans="1:3" x14ac:dyDescent="0.3">
      <c r="A2018" s="15">
        <v>95</v>
      </c>
      <c r="B2018" s="15">
        <v>14</v>
      </c>
      <c r="C2018" s="15">
        <v>0.86819999999999997</v>
      </c>
    </row>
    <row r="2019" spans="1:3" x14ac:dyDescent="0.3">
      <c r="A2019" s="15">
        <v>95</v>
      </c>
      <c r="B2019" s="15">
        <v>15</v>
      </c>
      <c r="C2019" s="15">
        <v>0.84019999999999995</v>
      </c>
    </row>
    <row r="2020" spans="1:3" x14ac:dyDescent="0.3">
      <c r="A2020" s="15">
        <v>95</v>
      </c>
      <c r="B2020" s="15">
        <v>16</v>
      </c>
      <c r="C2020" s="15">
        <v>0.81320000000000003</v>
      </c>
    </row>
    <row r="2021" spans="1:3" x14ac:dyDescent="0.3">
      <c r="A2021" s="15">
        <v>95</v>
      </c>
      <c r="B2021" s="15">
        <v>17</v>
      </c>
      <c r="C2021" s="15">
        <v>0.7873</v>
      </c>
    </row>
    <row r="2022" spans="1:3" x14ac:dyDescent="0.3">
      <c r="A2022" s="15">
        <v>95</v>
      </c>
      <c r="B2022" s="15">
        <v>18</v>
      </c>
      <c r="C2022" s="15">
        <v>0.7611</v>
      </c>
    </row>
    <row r="2023" spans="1:3" x14ac:dyDescent="0.3">
      <c r="A2023" s="15">
        <v>95</v>
      </c>
      <c r="B2023" s="15">
        <v>19</v>
      </c>
      <c r="C2023" s="15">
        <v>0.73599999999999999</v>
      </c>
    </row>
    <row r="2024" spans="1:3" x14ac:dyDescent="0.3">
      <c r="A2024" s="15">
        <v>95</v>
      </c>
      <c r="B2024" s="15">
        <v>20</v>
      </c>
      <c r="C2024" s="15">
        <v>0.71050000000000002</v>
      </c>
    </row>
    <row r="2025" spans="1:3" x14ac:dyDescent="0.3">
      <c r="A2025" s="15">
        <v>95</v>
      </c>
      <c r="B2025" s="15">
        <v>21</v>
      </c>
      <c r="C2025" s="15">
        <v>0.6865</v>
      </c>
    </row>
    <row r="2026" spans="1:3" x14ac:dyDescent="0.3">
      <c r="A2026" s="15">
        <v>95</v>
      </c>
      <c r="B2026" s="15">
        <v>22</v>
      </c>
      <c r="C2026" s="15">
        <v>0.66169999999999995</v>
      </c>
    </row>
    <row r="2027" spans="1:3" x14ac:dyDescent="0.3">
      <c r="A2027" s="15">
        <v>95</v>
      </c>
      <c r="B2027" s="15">
        <v>23</v>
      </c>
      <c r="C2027" s="15">
        <v>0.63829999999999998</v>
      </c>
    </row>
    <row r="2028" spans="1:3" x14ac:dyDescent="0.3">
      <c r="A2028" s="15">
        <v>95</v>
      </c>
      <c r="B2028" s="15">
        <v>24</v>
      </c>
      <c r="C2028" s="15">
        <v>0.61409999999999998</v>
      </c>
    </row>
    <row r="2029" spans="1:3" x14ac:dyDescent="0.3">
      <c r="A2029" s="15">
        <v>95</v>
      </c>
      <c r="B2029" s="15">
        <v>25</v>
      </c>
      <c r="C2029" s="15">
        <v>0.59130000000000005</v>
      </c>
    </row>
    <row r="2030" spans="1:3" x14ac:dyDescent="0.3">
      <c r="A2030" s="15">
        <v>95</v>
      </c>
      <c r="B2030" s="15">
        <v>26</v>
      </c>
      <c r="C2030" s="15">
        <v>0.56869999999999998</v>
      </c>
    </row>
    <row r="2031" spans="1:3" x14ac:dyDescent="0.3">
      <c r="A2031" s="15">
        <v>95</v>
      </c>
      <c r="B2031" s="15">
        <v>27</v>
      </c>
      <c r="C2031" s="15">
        <v>0.54579999999999995</v>
      </c>
    </row>
    <row r="2032" spans="1:3" x14ac:dyDescent="0.3">
      <c r="A2032" s="15">
        <v>95</v>
      </c>
      <c r="B2032" s="15">
        <v>28</v>
      </c>
      <c r="C2032" s="15">
        <v>0.52280000000000004</v>
      </c>
    </row>
    <row r="2033" spans="1:3" x14ac:dyDescent="0.3">
      <c r="A2033" s="15">
        <v>95</v>
      </c>
      <c r="B2033" s="15">
        <v>29</v>
      </c>
      <c r="C2033" s="15">
        <v>0.50080000000000002</v>
      </c>
    </row>
    <row r="2034" spans="1:3" x14ac:dyDescent="0.3">
      <c r="A2034" s="15">
        <v>95</v>
      </c>
      <c r="B2034" s="15">
        <v>30</v>
      </c>
      <c r="C2034" s="15">
        <v>0.47889999999999999</v>
      </c>
    </row>
    <row r="2035" spans="1:3" x14ac:dyDescent="0.3">
      <c r="A2035" s="15">
        <v>95</v>
      </c>
      <c r="B2035" s="15">
        <v>31</v>
      </c>
      <c r="C2035" s="15">
        <v>0.45789999999999997</v>
      </c>
    </row>
    <row r="2036" spans="1:3" x14ac:dyDescent="0.3">
      <c r="A2036" s="15">
        <v>95</v>
      </c>
      <c r="B2036" s="15">
        <v>32</v>
      </c>
      <c r="C2036" s="15">
        <v>0.43619999999999998</v>
      </c>
    </row>
    <row r="2037" spans="1:3" x14ac:dyDescent="0.3">
      <c r="A2037" s="15">
        <v>95</v>
      </c>
      <c r="B2037" s="15">
        <v>33</v>
      </c>
      <c r="C2037" s="15">
        <v>0.41449999999999998</v>
      </c>
    </row>
    <row r="2038" spans="1:3" x14ac:dyDescent="0.3">
      <c r="A2038" s="15">
        <v>95</v>
      </c>
      <c r="B2038" s="15">
        <v>34</v>
      </c>
      <c r="C2038" s="15">
        <v>0.39350000000000002</v>
      </c>
    </row>
    <row r="2039" spans="1:3" x14ac:dyDescent="0.3">
      <c r="A2039" s="15">
        <v>95</v>
      </c>
      <c r="B2039" s="15">
        <v>35</v>
      </c>
      <c r="C2039" s="15">
        <v>0.37269999999999998</v>
      </c>
    </row>
    <row r="2040" spans="1:3" x14ac:dyDescent="0.3">
      <c r="A2040" s="15">
        <v>95</v>
      </c>
      <c r="B2040" s="15">
        <v>36</v>
      </c>
      <c r="C2040" s="15">
        <v>0.3528</v>
      </c>
    </row>
    <row r="2041" spans="1:3" x14ac:dyDescent="0.3">
      <c r="A2041" s="15">
        <v>95</v>
      </c>
      <c r="B2041" s="15">
        <v>37</v>
      </c>
      <c r="C2041" s="15">
        <v>0.33300000000000002</v>
      </c>
    </row>
    <row r="2042" spans="1:3" x14ac:dyDescent="0.3">
      <c r="A2042" s="15">
        <v>95</v>
      </c>
      <c r="B2042" s="15">
        <v>38</v>
      </c>
      <c r="C2042" s="15">
        <v>0.31419999999999998</v>
      </c>
    </row>
    <row r="2043" spans="1:3" x14ac:dyDescent="0.3">
      <c r="A2043" s="15">
        <v>95</v>
      </c>
      <c r="B2043" s="15">
        <v>39</v>
      </c>
      <c r="C2043" s="15">
        <v>0.29530000000000001</v>
      </c>
    </row>
    <row r="2044" spans="1:3" x14ac:dyDescent="0.3">
      <c r="A2044" s="15">
        <v>95</v>
      </c>
      <c r="B2044" s="15">
        <v>40</v>
      </c>
      <c r="C2044" s="15">
        <v>0.2767</v>
      </c>
    </row>
    <row r="2045" spans="1:3" x14ac:dyDescent="0.3">
      <c r="A2045" s="15">
        <v>95</v>
      </c>
      <c r="B2045" s="15">
        <v>41</v>
      </c>
      <c r="C2045" s="15">
        <v>0.25940000000000002</v>
      </c>
    </row>
    <row r="2046" spans="1:3" x14ac:dyDescent="0.3">
      <c r="A2046" s="15">
        <v>95</v>
      </c>
      <c r="B2046" s="15">
        <v>42</v>
      </c>
      <c r="C2046" s="15">
        <v>0.24329999999999999</v>
      </c>
    </row>
    <row r="2047" spans="1:3" x14ac:dyDescent="0.3">
      <c r="A2047" s="15">
        <v>95</v>
      </c>
      <c r="B2047" s="15">
        <v>43</v>
      </c>
      <c r="C2047" s="15">
        <v>0.22559999999999999</v>
      </c>
    </row>
    <row r="2048" spans="1:3" x14ac:dyDescent="0.3">
      <c r="A2048" s="15">
        <v>95</v>
      </c>
      <c r="B2048" s="15">
        <v>44</v>
      </c>
      <c r="C2048" s="15">
        <v>0.21029999999999999</v>
      </c>
    </row>
    <row r="2049" spans="1:3" x14ac:dyDescent="0.3">
      <c r="A2049" s="15">
        <v>95</v>
      </c>
      <c r="B2049" s="15">
        <v>45</v>
      </c>
      <c r="C2049" s="15">
        <v>0.1951</v>
      </c>
    </row>
    <row r="2050" spans="1:3" x14ac:dyDescent="0.3">
      <c r="A2050" s="15">
        <v>95</v>
      </c>
      <c r="B2050" s="15">
        <v>46</v>
      </c>
      <c r="C2050" s="15">
        <v>0.18110000000000001</v>
      </c>
    </row>
    <row r="2051" spans="1:3" x14ac:dyDescent="0.3">
      <c r="A2051" s="15">
        <v>95</v>
      </c>
      <c r="B2051" s="15">
        <v>47</v>
      </c>
      <c r="C2051" s="15">
        <v>0.1661</v>
      </c>
    </row>
    <row r="2052" spans="1:3" x14ac:dyDescent="0.3">
      <c r="A2052" s="15">
        <v>95</v>
      </c>
      <c r="B2052" s="15">
        <v>48</v>
      </c>
      <c r="C2052" s="15">
        <v>0.15329999999999999</v>
      </c>
    </row>
    <row r="2053" spans="1:3" x14ac:dyDescent="0.3">
      <c r="A2053" s="15">
        <v>95</v>
      </c>
      <c r="B2053" s="15">
        <v>49</v>
      </c>
      <c r="C2053" s="15">
        <v>0.1411</v>
      </c>
    </row>
    <row r="2054" spans="1:3" x14ac:dyDescent="0.3">
      <c r="A2054" s="15">
        <v>95</v>
      </c>
      <c r="B2054" s="15">
        <v>50</v>
      </c>
      <c r="C2054" s="15">
        <v>0.12809999999999999</v>
      </c>
    </row>
    <row r="2055" spans="1:3" x14ac:dyDescent="0.3">
      <c r="A2055" s="15">
        <v>95</v>
      </c>
      <c r="B2055" s="15">
        <v>51</v>
      </c>
      <c r="C2055" s="15">
        <v>0.1172</v>
      </c>
    </row>
    <row r="2056" spans="1:3" x14ac:dyDescent="0.3">
      <c r="A2056" s="15">
        <v>95</v>
      </c>
      <c r="B2056" s="15">
        <v>52</v>
      </c>
      <c r="C2056" s="15">
        <v>0.1072</v>
      </c>
    </row>
    <row r="2057" spans="1:3" x14ac:dyDescent="0.3">
      <c r="A2057" s="15">
        <v>95</v>
      </c>
      <c r="B2057" s="15">
        <v>53</v>
      </c>
      <c r="C2057" s="15">
        <v>9.7000000000000003E-2</v>
      </c>
    </row>
    <row r="2058" spans="1:3" x14ac:dyDescent="0.3">
      <c r="A2058" s="15">
        <v>95</v>
      </c>
      <c r="B2058" s="15">
        <v>54</v>
      </c>
      <c r="C2058" s="15">
        <v>8.8099999999999998E-2</v>
      </c>
    </row>
    <row r="2059" spans="1:3" x14ac:dyDescent="0.3">
      <c r="A2059" s="15">
        <v>95</v>
      </c>
      <c r="B2059" s="15">
        <v>55</v>
      </c>
      <c r="C2059" s="15">
        <v>7.8600000000000003E-2</v>
      </c>
    </row>
    <row r="2060" spans="1:3" x14ac:dyDescent="0.3">
      <c r="A2060" s="15">
        <v>95</v>
      </c>
      <c r="B2060" s="15">
        <v>56</v>
      </c>
      <c r="C2060" s="15">
        <v>7.0000000000000007E-2</v>
      </c>
    </row>
    <row r="2061" spans="1:3" x14ac:dyDescent="0.3">
      <c r="A2061" s="15">
        <v>95</v>
      </c>
      <c r="B2061" s="15">
        <v>57</v>
      </c>
      <c r="C2061" s="15">
        <v>0.06</v>
      </c>
    </row>
    <row r="2062" spans="1:3" x14ac:dyDescent="0.3">
      <c r="A2062" s="15">
        <v>95</v>
      </c>
      <c r="B2062" s="15">
        <v>58</v>
      </c>
      <c r="C2062" s="15">
        <v>5.11E-2</v>
      </c>
    </row>
    <row r="2063" spans="1:3" x14ac:dyDescent="0.3">
      <c r="A2063" s="15">
        <v>95</v>
      </c>
      <c r="B2063" s="15">
        <v>59</v>
      </c>
      <c r="C2063" s="15">
        <v>4.3200000000000002E-2</v>
      </c>
    </row>
    <row r="2064" spans="1:3" x14ac:dyDescent="0.3">
      <c r="A2064" s="15">
        <v>95</v>
      </c>
      <c r="B2064" s="15">
        <v>60</v>
      </c>
      <c r="C2064" s="15">
        <v>3.6299999999999999E-2</v>
      </c>
    </row>
    <row r="2065" spans="1:3" x14ac:dyDescent="0.3">
      <c r="A2065" s="15">
        <v>95</v>
      </c>
      <c r="B2065" s="15">
        <v>61</v>
      </c>
      <c r="C2065" s="15">
        <v>0.03</v>
      </c>
    </row>
    <row r="2066" spans="1:3" x14ac:dyDescent="0.3">
      <c r="A2066" s="15">
        <v>95</v>
      </c>
      <c r="B2066" s="15">
        <v>62</v>
      </c>
      <c r="C2066" s="15">
        <v>2.0799999999999999E-2</v>
      </c>
    </row>
    <row r="2067" spans="1:3" x14ac:dyDescent="0.3">
      <c r="A2067" s="15">
        <v>95</v>
      </c>
      <c r="B2067" s="15">
        <v>63</v>
      </c>
      <c r="C2067" s="15">
        <v>1.7999999999999999E-2</v>
      </c>
    </row>
    <row r="2068" spans="1:3" x14ac:dyDescent="0.3">
      <c r="A2068" s="15">
        <v>95</v>
      </c>
      <c r="B2068" s="15">
        <v>64</v>
      </c>
      <c r="C2068" s="15">
        <v>0.01</v>
      </c>
    </row>
    <row r="2069" spans="1:3" x14ac:dyDescent="0.3">
      <c r="A2069" s="15">
        <v>95</v>
      </c>
      <c r="B2069" s="15">
        <v>65</v>
      </c>
      <c r="C2069" s="15">
        <v>0.01</v>
      </c>
    </row>
    <row r="2070" spans="1:3" x14ac:dyDescent="0.3">
      <c r="A2070" s="15">
        <v>95</v>
      </c>
      <c r="B2070" s="15">
        <v>66</v>
      </c>
      <c r="C2070" s="15">
        <v>2.8999999999999998E-3</v>
      </c>
    </row>
    <row r="2071" spans="1:3" x14ac:dyDescent="0.3">
      <c r="A2071" s="15">
        <v>95</v>
      </c>
      <c r="B2071" s="15">
        <v>67</v>
      </c>
      <c r="C2071" s="15">
        <v>0</v>
      </c>
    </row>
    <row r="2072" spans="1:3" x14ac:dyDescent="0.3">
      <c r="A2072" s="15">
        <v>95</v>
      </c>
      <c r="B2072" s="15">
        <v>68</v>
      </c>
      <c r="C2072" s="15">
        <v>0</v>
      </c>
    </row>
    <row r="2073" spans="1:3" x14ac:dyDescent="0.3">
      <c r="A2073" s="15">
        <v>95</v>
      </c>
      <c r="B2073" s="15">
        <v>69</v>
      </c>
      <c r="C2073" s="15">
        <v>0</v>
      </c>
    </row>
    <row r="2074" spans="1:3" x14ac:dyDescent="0.3">
      <c r="A2074" s="15">
        <v>95</v>
      </c>
      <c r="B2074" s="15">
        <v>70</v>
      </c>
      <c r="C2074" s="15">
        <v>0</v>
      </c>
    </row>
    <row r="2075" spans="1:3" x14ac:dyDescent="0.3">
      <c r="A2075" s="15">
        <v>95</v>
      </c>
      <c r="B2075" s="15">
        <v>71</v>
      </c>
      <c r="C2075" s="15">
        <v>0</v>
      </c>
    </row>
    <row r="2076" spans="1:3" x14ac:dyDescent="0.3">
      <c r="A2076" s="15">
        <v>95</v>
      </c>
      <c r="B2076" s="15">
        <v>72</v>
      </c>
      <c r="C2076" s="15">
        <v>0</v>
      </c>
    </row>
    <row r="2077" spans="1:3" x14ac:dyDescent="0.3">
      <c r="A2077" s="15">
        <v>95</v>
      </c>
      <c r="B2077" s="15">
        <v>73</v>
      </c>
      <c r="C2077" s="15">
        <v>0</v>
      </c>
    </row>
    <row r="2078" spans="1:3" x14ac:dyDescent="0.3">
      <c r="A2078" s="15">
        <v>95</v>
      </c>
      <c r="B2078" s="15">
        <v>74</v>
      </c>
      <c r="C2078" s="15">
        <v>0</v>
      </c>
    </row>
    <row r="2079" spans="1:3" x14ac:dyDescent="0.3">
      <c r="A2079" s="15">
        <v>95</v>
      </c>
      <c r="B2079" s="15">
        <v>75</v>
      </c>
      <c r="C2079" s="15">
        <v>0</v>
      </c>
    </row>
    <row r="2080" spans="1:3" x14ac:dyDescent="0.3">
      <c r="A2080" s="15">
        <v>95</v>
      </c>
      <c r="B2080" s="15">
        <v>76</v>
      </c>
      <c r="C2080" s="15">
        <v>0</v>
      </c>
    </row>
    <row r="2081" spans="1:3" x14ac:dyDescent="0.3">
      <c r="A2081" s="15">
        <v>95</v>
      </c>
      <c r="B2081" s="15">
        <v>77</v>
      </c>
      <c r="C2081" s="15">
        <v>0</v>
      </c>
    </row>
    <row r="2082" spans="1:3" x14ac:dyDescent="0.3">
      <c r="A2082" s="15">
        <v>95</v>
      </c>
      <c r="B2082" s="15">
        <v>78</v>
      </c>
      <c r="C2082" s="15">
        <v>0</v>
      </c>
    </row>
    <row r="2083" spans="1:3" x14ac:dyDescent="0.3">
      <c r="A2083" s="15">
        <v>95</v>
      </c>
      <c r="B2083" s="15">
        <v>79</v>
      </c>
      <c r="C2083" s="15">
        <v>0</v>
      </c>
    </row>
    <row r="2084" spans="1:3" x14ac:dyDescent="0.3">
      <c r="A2084" s="15">
        <v>95</v>
      </c>
      <c r="B2084" s="15">
        <v>80</v>
      </c>
      <c r="C2084" s="15">
        <v>0</v>
      </c>
    </row>
    <row r="2085" spans="1:3" x14ac:dyDescent="0.3">
      <c r="A2085" s="15">
        <v>95</v>
      </c>
      <c r="B2085" s="15">
        <v>81</v>
      </c>
      <c r="C2085" s="15">
        <v>0</v>
      </c>
    </row>
    <row r="2086" spans="1:3" x14ac:dyDescent="0.3">
      <c r="A2086" s="15">
        <v>95</v>
      </c>
      <c r="B2086" s="15">
        <v>82</v>
      </c>
      <c r="C2086" s="15">
        <v>0</v>
      </c>
    </row>
    <row r="2087" spans="1:3" x14ac:dyDescent="0.3">
      <c r="A2087" s="15">
        <v>95</v>
      </c>
      <c r="B2087" s="15">
        <v>83</v>
      </c>
      <c r="C2087" s="15">
        <v>0</v>
      </c>
    </row>
    <row r="2088" spans="1:3" x14ac:dyDescent="0.3">
      <c r="A2088" s="15">
        <v>95</v>
      </c>
      <c r="B2088" s="15">
        <v>84</v>
      </c>
      <c r="C2088" s="15">
        <v>0</v>
      </c>
    </row>
    <row r="2089" spans="1:3" x14ac:dyDescent="0.3">
      <c r="A2089" s="15">
        <v>95</v>
      </c>
      <c r="B2089" s="15">
        <v>85</v>
      </c>
      <c r="C2089" s="15">
        <v>0</v>
      </c>
    </row>
    <row r="2090" spans="1:3" x14ac:dyDescent="0.3">
      <c r="A2090" s="15">
        <v>95</v>
      </c>
      <c r="B2090" s="15">
        <v>86</v>
      </c>
      <c r="C2090" s="15">
        <v>0</v>
      </c>
    </row>
    <row r="2091" spans="1:3" x14ac:dyDescent="0.3">
      <c r="A2091" s="15">
        <v>95</v>
      </c>
      <c r="B2091" s="15">
        <v>87</v>
      </c>
      <c r="C2091" s="15">
        <v>0</v>
      </c>
    </row>
    <row r="2092" spans="1:3" x14ac:dyDescent="0.3">
      <c r="A2092" s="15">
        <v>95</v>
      </c>
      <c r="B2092" s="15">
        <v>88</v>
      </c>
      <c r="C2092" s="15">
        <v>4.5999999999999999E-3</v>
      </c>
    </row>
    <row r="2093" spans="1:3" x14ac:dyDescent="0.3">
      <c r="A2093" s="15">
        <v>95</v>
      </c>
      <c r="B2093" s="15">
        <v>89</v>
      </c>
      <c r="C2093" s="15">
        <v>1.41E-2</v>
      </c>
    </row>
    <row r="2094" spans="1:3" x14ac:dyDescent="0.3">
      <c r="A2094" s="15">
        <v>95</v>
      </c>
      <c r="B2094" s="15">
        <v>90</v>
      </c>
      <c r="C2094" s="15">
        <v>2.4400000000000002E-2</v>
      </c>
    </row>
    <row r="2095" spans="1:3" x14ac:dyDescent="0.3">
      <c r="A2095" s="15">
        <v>96</v>
      </c>
      <c r="B2095" s="15">
        <v>0</v>
      </c>
      <c r="C2095" s="15">
        <v>1.3232999999999999</v>
      </c>
    </row>
    <row r="2096" spans="1:3" x14ac:dyDescent="0.3">
      <c r="A2096" s="15">
        <v>96</v>
      </c>
      <c r="B2096" s="15">
        <v>1</v>
      </c>
      <c r="C2096" s="15">
        <v>1.2935000000000001</v>
      </c>
    </row>
    <row r="2097" spans="1:3" x14ac:dyDescent="0.3">
      <c r="A2097" s="15">
        <v>96</v>
      </c>
      <c r="B2097" s="15">
        <v>2</v>
      </c>
      <c r="C2097" s="15">
        <v>1.2547999999999999</v>
      </c>
    </row>
    <row r="2098" spans="1:3" x14ac:dyDescent="0.3">
      <c r="A2098" s="15">
        <v>96</v>
      </c>
      <c r="B2098" s="15">
        <v>3</v>
      </c>
      <c r="C2098" s="15">
        <v>1.2169000000000001</v>
      </c>
    </row>
    <row r="2099" spans="1:3" x14ac:dyDescent="0.3">
      <c r="A2099" s="15">
        <v>96</v>
      </c>
      <c r="B2099" s="15">
        <v>4</v>
      </c>
      <c r="C2099" s="15">
        <v>1.181</v>
      </c>
    </row>
    <row r="2100" spans="1:3" x14ac:dyDescent="0.3">
      <c r="A2100" s="15">
        <v>96</v>
      </c>
      <c r="B2100" s="15">
        <v>5</v>
      </c>
      <c r="C2100" s="15">
        <v>1.1458999999999999</v>
      </c>
    </row>
    <row r="2101" spans="1:3" x14ac:dyDescent="0.3">
      <c r="A2101" s="15">
        <v>96</v>
      </c>
      <c r="B2101" s="15">
        <v>6</v>
      </c>
      <c r="C2101" s="15">
        <v>1.1120000000000001</v>
      </c>
    </row>
    <row r="2102" spans="1:3" x14ac:dyDescent="0.3">
      <c r="A2102" s="15">
        <v>96</v>
      </c>
      <c r="B2102" s="15">
        <v>7</v>
      </c>
      <c r="C2102" s="15">
        <v>1.0783</v>
      </c>
    </row>
    <row r="2103" spans="1:3" x14ac:dyDescent="0.3">
      <c r="A2103" s="15">
        <v>96</v>
      </c>
      <c r="B2103" s="15">
        <v>8</v>
      </c>
      <c r="C2103" s="15">
        <v>1.0459000000000001</v>
      </c>
    </row>
    <row r="2104" spans="1:3" x14ac:dyDescent="0.3">
      <c r="A2104" s="15">
        <v>96</v>
      </c>
      <c r="B2104" s="15">
        <v>9</v>
      </c>
      <c r="C2104" s="15">
        <v>1.0144</v>
      </c>
    </row>
    <row r="2105" spans="1:3" x14ac:dyDescent="0.3">
      <c r="A2105" s="15">
        <v>96</v>
      </c>
      <c r="B2105" s="15">
        <v>10</v>
      </c>
      <c r="C2105" s="15">
        <v>0.98360000000000003</v>
      </c>
    </row>
    <row r="2106" spans="1:3" x14ac:dyDescent="0.3">
      <c r="A2106" s="15">
        <v>96</v>
      </c>
      <c r="B2106" s="15">
        <v>11</v>
      </c>
      <c r="C2106" s="15">
        <v>0.95369999999999999</v>
      </c>
    </row>
    <row r="2107" spans="1:3" x14ac:dyDescent="0.3">
      <c r="A2107" s="15">
        <v>96</v>
      </c>
      <c r="B2107" s="15">
        <v>12</v>
      </c>
      <c r="C2107" s="15">
        <v>0.92430000000000001</v>
      </c>
    </row>
    <row r="2108" spans="1:3" x14ac:dyDescent="0.3">
      <c r="A2108" s="15">
        <v>96</v>
      </c>
      <c r="B2108" s="15">
        <v>13</v>
      </c>
      <c r="C2108" s="15">
        <v>0.89570000000000005</v>
      </c>
    </row>
    <row r="2109" spans="1:3" x14ac:dyDescent="0.3">
      <c r="A2109" s="15">
        <v>96</v>
      </c>
      <c r="B2109" s="15">
        <v>14</v>
      </c>
      <c r="C2109" s="15">
        <v>0.86819999999999997</v>
      </c>
    </row>
    <row r="2110" spans="1:3" x14ac:dyDescent="0.3">
      <c r="A2110" s="15">
        <v>96</v>
      </c>
      <c r="B2110" s="15">
        <v>15</v>
      </c>
      <c r="C2110" s="15">
        <v>0.84019999999999995</v>
      </c>
    </row>
    <row r="2111" spans="1:3" x14ac:dyDescent="0.3">
      <c r="A2111" s="15">
        <v>96</v>
      </c>
      <c r="B2111" s="15">
        <v>16</v>
      </c>
      <c r="C2111" s="15">
        <v>0.81320000000000003</v>
      </c>
    </row>
    <row r="2112" spans="1:3" x14ac:dyDescent="0.3">
      <c r="A2112" s="15">
        <v>96</v>
      </c>
      <c r="B2112" s="15">
        <v>17</v>
      </c>
      <c r="C2112" s="15">
        <v>0.78759999999999997</v>
      </c>
    </row>
    <row r="2113" spans="1:3" x14ac:dyDescent="0.3">
      <c r="A2113" s="15">
        <v>96</v>
      </c>
      <c r="B2113" s="15">
        <v>18</v>
      </c>
      <c r="C2113" s="15">
        <v>0.7611</v>
      </c>
    </row>
    <row r="2114" spans="1:3" x14ac:dyDescent="0.3">
      <c r="A2114" s="15">
        <v>96</v>
      </c>
      <c r="B2114" s="15">
        <v>19</v>
      </c>
      <c r="C2114" s="15">
        <v>0.73599999999999999</v>
      </c>
    </row>
    <row r="2115" spans="1:3" x14ac:dyDescent="0.3">
      <c r="A2115" s="15">
        <v>96</v>
      </c>
      <c r="B2115" s="15">
        <v>20</v>
      </c>
      <c r="C2115" s="15">
        <v>0.7107</v>
      </c>
    </row>
    <row r="2116" spans="1:3" x14ac:dyDescent="0.3">
      <c r="A2116" s="15">
        <v>96</v>
      </c>
      <c r="B2116" s="15">
        <v>21</v>
      </c>
      <c r="C2116" s="15">
        <v>0.6865</v>
      </c>
    </row>
    <row r="2117" spans="1:3" x14ac:dyDescent="0.3">
      <c r="A2117" s="15">
        <v>96</v>
      </c>
      <c r="B2117" s="15">
        <v>22</v>
      </c>
      <c r="C2117" s="15">
        <v>0.66169999999999995</v>
      </c>
    </row>
    <row r="2118" spans="1:3" x14ac:dyDescent="0.3">
      <c r="A2118" s="15">
        <v>96</v>
      </c>
      <c r="B2118" s="15">
        <v>23</v>
      </c>
      <c r="C2118" s="15">
        <v>0.63829999999999998</v>
      </c>
    </row>
    <row r="2119" spans="1:3" x14ac:dyDescent="0.3">
      <c r="A2119" s="15">
        <v>96</v>
      </c>
      <c r="B2119" s="15">
        <v>24</v>
      </c>
      <c r="C2119" s="15">
        <v>0.61439999999999995</v>
      </c>
    </row>
    <row r="2120" spans="1:3" x14ac:dyDescent="0.3">
      <c r="A2120" s="15">
        <v>96</v>
      </c>
      <c r="B2120" s="15">
        <v>25</v>
      </c>
      <c r="C2120" s="15">
        <v>0.59099999999999997</v>
      </c>
    </row>
    <row r="2121" spans="1:3" x14ac:dyDescent="0.3">
      <c r="A2121" s="15">
        <v>96</v>
      </c>
      <c r="B2121" s="15">
        <v>26</v>
      </c>
      <c r="C2121" s="15">
        <v>0.56869999999999998</v>
      </c>
    </row>
    <row r="2122" spans="1:3" x14ac:dyDescent="0.3">
      <c r="A2122" s="15">
        <v>96</v>
      </c>
      <c r="B2122" s="15">
        <v>27</v>
      </c>
      <c r="C2122" s="15">
        <v>0.54579999999999995</v>
      </c>
    </row>
    <row r="2123" spans="1:3" x14ac:dyDescent="0.3">
      <c r="A2123" s="15">
        <v>96</v>
      </c>
      <c r="B2123" s="15">
        <v>28</v>
      </c>
      <c r="C2123" s="15">
        <v>0.52280000000000004</v>
      </c>
    </row>
    <row r="2124" spans="1:3" x14ac:dyDescent="0.3">
      <c r="A2124" s="15">
        <v>96</v>
      </c>
      <c r="B2124" s="15">
        <v>29</v>
      </c>
      <c r="C2124" s="15">
        <v>0.50080000000000002</v>
      </c>
    </row>
    <row r="2125" spans="1:3" x14ac:dyDescent="0.3">
      <c r="A2125" s="15">
        <v>96</v>
      </c>
      <c r="B2125" s="15">
        <v>30</v>
      </c>
      <c r="C2125" s="15">
        <v>0.47920000000000001</v>
      </c>
    </row>
    <row r="2126" spans="1:3" x14ac:dyDescent="0.3">
      <c r="A2126" s="15">
        <v>96</v>
      </c>
      <c r="B2126" s="15">
        <v>31</v>
      </c>
      <c r="C2126" s="15">
        <v>0.45760000000000001</v>
      </c>
    </row>
    <row r="2127" spans="1:3" x14ac:dyDescent="0.3">
      <c r="A2127" s="15">
        <v>96</v>
      </c>
      <c r="B2127" s="15">
        <v>32</v>
      </c>
      <c r="C2127" s="15">
        <v>0.43619999999999998</v>
      </c>
    </row>
    <row r="2128" spans="1:3" x14ac:dyDescent="0.3">
      <c r="A2128" s="15">
        <v>96</v>
      </c>
      <c r="B2128" s="15">
        <v>33</v>
      </c>
      <c r="C2128" s="15">
        <v>0.41449999999999998</v>
      </c>
    </row>
    <row r="2129" spans="1:3" x14ac:dyDescent="0.3">
      <c r="A2129" s="15">
        <v>96</v>
      </c>
      <c r="B2129" s="15">
        <v>34</v>
      </c>
      <c r="C2129" s="15">
        <v>0.39319999999999999</v>
      </c>
    </row>
    <row r="2130" spans="1:3" x14ac:dyDescent="0.3">
      <c r="A2130" s="15">
        <v>96</v>
      </c>
      <c r="B2130" s="15">
        <v>35</v>
      </c>
      <c r="C2130" s="15">
        <v>0.37219999999999998</v>
      </c>
    </row>
    <row r="2131" spans="1:3" x14ac:dyDescent="0.3">
      <c r="A2131" s="15">
        <v>96</v>
      </c>
      <c r="B2131" s="15">
        <v>36</v>
      </c>
      <c r="C2131" s="15">
        <v>0.35139999999999999</v>
      </c>
    </row>
    <row r="2132" spans="1:3" x14ac:dyDescent="0.3">
      <c r="A2132" s="15">
        <v>96</v>
      </c>
      <c r="B2132" s="15">
        <v>37</v>
      </c>
      <c r="C2132" s="15">
        <v>0.33079999999999998</v>
      </c>
    </row>
    <row r="2133" spans="1:3" x14ac:dyDescent="0.3">
      <c r="A2133" s="15">
        <v>96</v>
      </c>
      <c r="B2133" s="15">
        <v>38</v>
      </c>
      <c r="C2133" s="15">
        <v>0.31109999999999999</v>
      </c>
    </row>
    <row r="2134" spans="1:3" x14ac:dyDescent="0.3">
      <c r="A2134" s="15">
        <v>96</v>
      </c>
      <c r="B2134" s="15">
        <v>39</v>
      </c>
      <c r="C2134" s="15">
        <v>0.29139999999999999</v>
      </c>
    </row>
    <row r="2135" spans="1:3" x14ac:dyDescent="0.3">
      <c r="A2135" s="15">
        <v>96</v>
      </c>
      <c r="B2135" s="15">
        <v>40</v>
      </c>
      <c r="C2135" s="15">
        <v>0.27310000000000001</v>
      </c>
    </row>
    <row r="2136" spans="1:3" x14ac:dyDescent="0.3">
      <c r="A2136" s="15">
        <v>96</v>
      </c>
      <c r="B2136" s="15">
        <v>41</v>
      </c>
      <c r="C2136" s="15">
        <v>0.25469999999999998</v>
      </c>
    </row>
    <row r="2137" spans="1:3" x14ac:dyDescent="0.3">
      <c r="A2137" s="15">
        <v>96</v>
      </c>
      <c r="B2137" s="15">
        <v>42</v>
      </c>
      <c r="C2137" s="15">
        <v>0.23669999999999999</v>
      </c>
    </row>
    <row r="2138" spans="1:3" x14ac:dyDescent="0.3">
      <c r="A2138" s="15">
        <v>96</v>
      </c>
      <c r="B2138" s="15">
        <v>43</v>
      </c>
      <c r="C2138" s="15">
        <v>0.22059999999999999</v>
      </c>
    </row>
    <row r="2139" spans="1:3" x14ac:dyDescent="0.3">
      <c r="A2139" s="15">
        <v>96</v>
      </c>
      <c r="B2139" s="15">
        <v>44</v>
      </c>
      <c r="C2139" s="15">
        <v>0.20469999999999999</v>
      </c>
    </row>
    <row r="2140" spans="1:3" x14ac:dyDescent="0.3">
      <c r="A2140" s="15">
        <v>96</v>
      </c>
      <c r="B2140" s="15">
        <v>45</v>
      </c>
      <c r="C2140" s="15">
        <v>0.18909999999999999</v>
      </c>
    </row>
    <row r="2141" spans="1:3" x14ac:dyDescent="0.3">
      <c r="A2141" s="15">
        <v>96</v>
      </c>
      <c r="B2141" s="15">
        <v>46</v>
      </c>
      <c r="C2141" s="15">
        <v>0.17499999999999999</v>
      </c>
    </row>
    <row r="2142" spans="1:3" x14ac:dyDescent="0.3">
      <c r="A2142" s="15">
        <v>96</v>
      </c>
      <c r="B2142" s="15">
        <v>47</v>
      </c>
      <c r="C2142" s="15">
        <v>0.16220000000000001</v>
      </c>
    </row>
    <row r="2143" spans="1:3" x14ac:dyDescent="0.3">
      <c r="A2143" s="15">
        <v>96</v>
      </c>
      <c r="B2143" s="15">
        <v>48</v>
      </c>
      <c r="C2143" s="15">
        <v>0.14779999999999999</v>
      </c>
    </row>
    <row r="2144" spans="1:3" x14ac:dyDescent="0.3">
      <c r="A2144" s="15">
        <v>96</v>
      </c>
      <c r="B2144" s="15">
        <v>49</v>
      </c>
      <c r="C2144" s="15">
        <v>0.1361</v>
      </c>
    </row>
    <row r="2145" spans="1:3" x14ac:dyDescent="0.3">
      <c r="A2145" s="15">
        <v>96</v>
      </c>
      <c r="B2145" s="15">
        <v>50</v>
      </c>
      <c r="C2145" s="15">
        <v>0.12529999999999999</v>
      </c>
    </row>
    <row r="2146" spans="1:3" x14ac:dyDescent="0.3">
      <c r="A2146" s="15">
        <v>96</v>
      </c>
      <c r="B2146" s="15">
        <v>51</v>
      </c>
      <c r="C2146" s="15">
        <v>0.115</v>
      </c>
    </row>
    <row r="2147" spans="1:3" x14ac:dyDescent="0.3">
      <c r="A2147" s="15">
        <v>96</v>
      </c>
      <c r="B2147" s="15">
        <v>52</v>
      </c>
      <c r="C2147" s="15">
        <v>0.1056</v>
      </c>
    </row>
    <row r="2148" spans="1:3" x14ac:dyDescent="0.3">
      <c r="A2148" s="15">
        <v>96</v>
      </c>
      <c r="B2148" s="15">
        <v>53</v>
      </c>
      <c r="C2148" s="15">
        <v>9.6799999999999997E-2</v>
      </c>
    </row>
    <row r="2149" spans="1:3" x14ac:dyDescent="0.3">
      <c r="A2149" s="15">
        <v>96</v>
      </c>
      <c r="B2149" s="15">
        <v>54</v>
      </c>
      <c r="C2149" s="15">
        <v>8.7800000000000003E-2</v>
      </c>
    </row>
    <row r="2150" spans="1:3" x14ac:dyDescent="0.3">
      <c r="A2150" s="15">
        <v>96</v>
      </c>
      <c r="B2150" s="15">
        <v>55</v>
      </c>
      <c r="C2150" s="15">
        <v>7.8600000000000003E-2</v>
      </c>
    </row>
    <row r="2151" spans="1:3" x14ac:dyDescent="0.3">
      <c r="A2151" s="15">
        <v>96</v>
      </c>
      <c r="B2151" s="15">
        <v>56</v>
      </c>
      <c r="C2151" s="15">
        <v>6.9699999999999998E-2</v>
      </c>
    </row>
    <row r="2152" spans="1:3" x14ac:dyDescent="0.3">
      <c r="A2152" s="15">
        <v>96</v>
      </c>
      <c r="B2152" s="15">
        <v>57</v>
      </c>
      <c r="C2152" s="15">
        <v>0.06</v>
      </c>
    </row>
    <row r="2153" spans="1:3" x14ac:dyDescent="0.3">
      <c r="A2153" s="15">
        <v>96</v>
      </c>
      <c r="B2153" s="15">
        <v>58</v>
      </c>
      <c r="C2153" s="15">
        <v>5.0799999999999998E-2</v>
      </c>
    </row>
    <row r="2154" spans="1:3" x14ac:dyDescent="0.3">
      <c r="A2154" s="15">
        <v>96</v>
      </c>
      <c r="B2154" s="15">
        <v>59</v>
      </c>
      <c r="C2154" s="15">
        <v>4.2099999999999999E-2</v>
      </c>
    </row>
    <row r="2155" spans="1:3" x14ac:dyDescent="0.3">
      <c r="A2155" s="15">
        <v>96</v>
      </c>
      <c r="B2155" s="15">
        <v>60</v>
      </c>
      <c r="C2155" s="15">
        <v>3.3700000000000001E-2</v>
      </c>
    </row>
    <row r="2156" spans="1:3" x14ac:dyDescent="0.3">
      <c r="A2156" s="15">
        <v>96</v>
      </c>
      <c r="B2156" s="15">
        <v>61</v>
      </c>
      <c r="C2156" s="15">
        <v>2.69E-2</v>
      </c>
    </row>
    <row r="2157" spans="1:3" x14ac:dyDescent="0.3">
      <c r="A2157" s="15">
        <v>96</v>
      </c>
      <c r="B2157" s="15">
        <v>62</v>
      </c>
      <c r="C2157" s="15">
        <v>0.02</v>
      </c>
    </row>
    <row r="2158" spans="1:3" x14ac:dyDescent="0.3">
      <c r="A2158" s="15">
        <v>96</v>
      </c>
      <c r="B2158" s="15">
        <v>63</v>
      </c>
      <c r="C2158" s="15">
        <v>1.2800000000000001E-2</v>
      </c>
    </row>
    <row r="2159" spans="1:3" x14ac:dyDescent="0.3">
      <c r="A2159" s="15">
        <v>96</v>
      </c>
      <c r="B2159" s="15">
        <v>64</v>
      </c>
      <c r="C2159" s="15">
        <v>0.01</v>
      </c>
    </row>
    <row r="2160" spans="1:3" x14ac:dyDescent="0.3">
      <c r="A2160" s="15">
        <v>96</v>
      </c>
      <c r="B2160" s="15">
        <v>65</v>
      </c>
      <c r="C2160" s="15">
        <v>5.0000000000000001E-3</v>
      </c>
    </row>
    <row r="2161" spans="1:3" x14ac:dyDescent="0.3">
      <c r="A2161" s="15">
        <v>96</v>
      </c>
      <c r="B2161" s="15">
        <v>66</v>
      </c>
      <c r="C2161" s="15">
        <v>0</v>
      </c>
    </row>
    <row r="2162" spans="1:3" x14ac:dyDescent="0.3">
      <c r="A2162" s="15">
        <v>96</v>
      </c>
      <c r="B2162" s="15">
        <v>67</v>
      </c>
      <c r="C2162" s="15">
        <v>0</v>
      </c>
    </row>
    <row r="2163" spans="1:3" x14ac:dyDescent="0.3">
      <c r="A2163" s="15">
        <v>96</v>
      </c>
      <c r="B2163" s="15">
        <v>68</v>
      </c>
      <c r="C2163" s="15">
        <v>0</v>
      </c>
    </row>
    <row r="2164" spans="1:3" x14ac:dyDescent="0.3">
      <c r="A2164" s="15">
        <v>96</v>
      </c>
      <c r="B2164" s="15">
        <v>69</v>
      </c>
      <c r="C2164" s="15">
        <v>0</v>
      </c>
    </row>
    <row r="2165" spans="1:3" x14ac:dyDescent="0.3">
      <c r="A2165" s="15">
        <v>96</v>
      </c>
      <c r="B2165" s="15">
        <v>70</v>
      </c>
      <c r="C2165" s="15">
        <v>0</v>
      </c>
    </row>
    <row r="2166" spans="1:3" x14ac:dyDescent="0.3">
      <c r="A2166" s="15">
        <v>96</v>
      </c>
      <c r="B2166" s="15">
        <v>71</v>
      </c>
      <c r="C2166" s="15">
        <v>0</v>
      </c>
    </row>
    <row r="2167" spans="1:3" x14ac:dyDescent="0.3">
      <c r="A2167" s="15">
        <v>96</v>
      </c>
      <c r="B2167" s="15">
        <v>72</v>
      </c>
      <c r="C2167" s="15">
        <v>0</v>
      </c>
    </row>
    <row r="2168" spans="1:3" x14ac:dyDescent="0.3">
      <c r="A2168" s="15">
        <v>96</v>
      </c>
      <c r="B2168" s="15">
        <v>73</v>
      </c>
      <c r="C2168" s="15">
        <v>0</v>
      </c>
    </row>
    <row r="2169" spans="1:3" x14ac:dyDescent="0.3">
      <c r="A2169" s="15">
        <v>96</v>
      </c>
      <c r="B2169" s="15">
        <v>74</v>
      </c>
      <c r="C2169" s="15">
        <v>0</v>
      </c>
    </row>
    <row r="2170" spans="1:3" x14ac:dyDescent="0.3">
      <c r="A2170" s="15">
        <v>96</v>
      </c>
      <c r="B2170" s="15">
        <v>75</v>
      </c>
      <c r="C2170" s="15">
        <v>0</v>
      </c>
    </row>
    <row r="2171" spans="1:3" x14ac:dyDescent="0.3">
      <c r="A2171" s="15">
        <v>96</v>
      </c>
      <c r="B2171" s="15">
        <v>76</v>
      </c>
      <c r="C2171" s="15">
        <v>0</v>
      </c>
    </row>
    <row r="2172" spans="1:3" x14ac:dyDescent="0.3">
      <c r="A2172" s="15">
        <v>96</v>
      </c>
      <c r="B2172" s="15">
        <v>77</v>
      </c>
      <c r="C2172" s="15">
        <v>0</v>
      </c>
    </row>
    <row r="2173" spans="1:3" x14ac:dyDescent="0.3">
      <c r="A2173" s="15">
        <v>96</v>
      </c>
      <c r="B2173" s="15">
        <v>78</v>
      </c>
      <c r="C2173" s="15">
        <v>0</v>
      </c>
    </row>
    <row r="2174" spans="1:3" x14ac:dyDescent="0.3">
      <c r="A2174" s="15">
        <v>96</v>
      </c>
      <c r="B2174" s="15">
        <v>79</v>
      </c>
      <c r="C2174" s="15">
        <v>0</v>
      </c>
    </row>
    <row r="2175" spans="1:3" x14ac:dyDescent="0.3">
      <c r="A2175" s="15">
        <v>96</v>
      </c>
      <c r="B2175" s="15">
        <v>80</v>
      </c>
      <c r="C2175" s="15">
        <v>0</v>
      </c>
    </row>
    <row r="2176" spans="1:3" x14ac:dyDescent="0.3">
      <c r="A2176" s="15">
        <v>96</v>
      </c>
      <c r="B2176" s="15">
        <v>81</v>
      </c>
      <c r="C2176" s="15">
        <v>0</v>
      </c>
    </row>
    <row r="2177" spans="1:3" x14ac:dyDescent="0.3">
      <c r="A2177" s="15">
        <v>96</v>
      </c>
      <c r="B2177" s="15">
        <v>82</v>
      </c>
      <c r="C2177" s="15">
        <v>0</v>
      </c>
    </row>
    <row r="2178" spans="1:3" x14ac:dyDescent="0.3">
      <c r="A2178" s="15">
        <v>96</v>
      </c>
      <c r="B2178" s="15">
        <v>83</v>
      </c>
      <c r="C2178" s="15">
        <v>0</v>
      </c>
    </row>
    <row r="2179" spans="1:3" x14ac:dyDescent="0.3">
      <c r="A2179" s="15">
        <v>96</v>
      </c>
      <c r="B2179" s="15">
        <v>84</v>
      </c>
      <c r="C2179" s="15">
        <v>0</v>
      </c>
    </row>
    <row r="2180" spans="1:3" x14ac:dyDescent="0.3">
      <c r="A2180" s="15">
        <v>96</v>
      </c>
      <c r="B2180" s="15">
        <v>85</v>
      </c>
      <c r="C2180" s="15">
        <v>0</v>
      </c>
    </row>
    <row r="2181" spans="1:3" x14ac:dyDescent="0.3">
      <c r="A2181" s="15">
        <v>96</v>
      </c>
      <c r="B2181" s="15">
        <v>86</v>
      </c>
      <c r="C2181" s="15">
        <v>0</v>
      </c>
    </row>
    <row r="2182" spans="1:3" x14ac:dyDescent="0.3">
      <c r="A2182" s="15">
        <v>96</v>
      </c>
      <c r="B2182" s="15">
        <v>87</v>
      </c>
      <c r="C2182" s="15">
        <v>0</v>
      </c>
    </row>
    <row r="2183" spans="1:3" x14ac:dyDescent="0.3">
      <c r="A2183" s="15">
        <v>96</v>
      </c>
      <c r="B2183" s="15">
        <v>88</v>
      </c>
      <c r="C2183" s="15">
        <v>0</v>
      </c>
    </row>
    <row r="2184" spans="1:3" x14ac:dyDescent="0.3">
      <c r="A2184" s="15">
        <v>96</v>
      </c>
      <c r="B2184" s="15">
        <v>89</v>
      </c>
      <c r="C2184" s="15">
        <v>9.2999999999999992E-3</v>
      </c>
    </row>
    <row r="2185" spans="1:3" x14ac:dyDescent="0.3">
      <c r="A2185" s="15">
        <v>96</v>
      </c>
      <c r="B2185" s="15">
        <v>90</v>
      </c>
      <c r="C2185" s="15">
        <v>0.02</v>
      </c>
    </row>
    <row r="2186" spans="1:3" x14ac:dyDescent="0.3">
      <c r="A2186" s="15">
        <v>97</v>
      </c>
      <c r="B2186" s="15">
        <v>0</v>
      </c>
      <c r="C2186" s="15">
        <v>1.3232999999999999</v>
      </c>
    </row>
    <row r="2187" spans="1:3" x14ac:dyDescent="0.3">
      <c r="A2187" s="15">
        <v>97</v>
      </c>
      <c r="B2187" s="15">
        <v>1</v>
      </c>
      <c r="C2187" s="15">
        <v>1.2935000000000001</v>
      </c>
    </row>
    <row r="2188" spans="1:3" x14ac:dyDescent="0.3">
      <c r="A2188" s="15">
        <v>97</v>
      </c>
      <c r="B2188" s="15">
        <v>2</v>
      </c>
      <c r="C2188" s="15">
        <v>1.2547999999999999</v>
      </c>
    </row>
    <row r="2189" spans="1:3" x14ac:dyDescent="0.3">
      <c r="A2189" s="15">
        <v>97</v>
      </c>
      <c r="B2189" s="15">
        <v>3</v>
      </c>
      <c r="C2189" s="15">
        <v>1.2169000000000001</v>
      </c>
    </row>
    <row r="2190" spans="1:3" x14ac:dyDescent="0.3">
      <c r="A2190" s="15">
        <v>97</v>
      </c>
      <c r="B2190" s="15">
        <v>4</v>
      </c>
      <c r="C2190" s="15">
        <v>1.181</v>
      </c>
    </row>
    <row r="2191" spans="1:3" x14ac:dyDescent="0.3">
      <c r="A2191" s="15">
        <v>97</v>
      </c>
      <c r="B2191" s="15">
        <v>5</v>
      </c>
      <c r="C2191" s="15">
        <v>1.1458999999999999</v>
      </c>
    </row>
    <row r="2192" spans="1:3" x14ac:dyDescent="0.3">
      <c r="A2192" s="15">
        <v>97</v>
      </c>
      <c r="B2192" s="15">
        <v>6</v>
      </c>
      <c r="C2192" s="15">
        <v>1.1120000000000001</v>
      </c>
    </row>
    <row r="2193" spans="1:3" x14ac:dyDescent="0.3">
      <c r="A2193" s="15">
        <v>97</v>
      </c>
      <c r="B2193" s="15">
        <v>7</v>
      </c>
      <c r="C2193" s="15">
        <v>1.0779000000000001</v>
      </c>
    </row>
    <row r="2194" spans="1:3" x14ac:dyDescent="0.3">
      <c r="A2194" s="15">
        <v>97</v>
      </c>
      <c r="B2194" s="15">
        <v>8</v>
      </c>
      <c r="C2194" s="15">
        <v>1.0459000000000001</v>
      </c>
    </row>
    <row r="2195" spans="1:3" x14ac:dyDescent="0.3">
      <c r="A2195" s="15">
        <v>97</v>
      </c>
      <c r="B2195" s="15">
        <v>9</v>
      </c>
      <c r="C2195" s="15">
        <v>1.0144</v>
      </c>
    </row>
    <row r="2196" spans="1:3" x14ac:dyDescent="0.3">
      <c r="A2196" s="15">
        <v>97</v>
      </c>
      <c r="B2196" s="15">
        <v>10</v>
      </c>
      <c r="C2196" s="15">
        <v>0.98360000000000003</v>
      </c>
    </row>
    <row r="2197" spans="1:3" x14ac:dyDescent="0.3">
      <c r="A2197" s="15">
        <v>97</v>
      </c>
      <c r="B2197" s="15">
        <v>11</v>
      </c>
      <c r="C2197" s="15">
        <v>0.95369999999999999</v>
      </c>
    </row>
    <row r="2198" spans="1:3" x14ac:dyDescent="0.3">
      <c r="A2198" s="15">
        <v>97</v>
      </c>
      <c r="B2198" s="15">
        <v>12</v>
      </c>
      <c r="C2198" s="15">
        <v>0.92430000000000001</v>
      </c>
    </row>
    <row r="2199" spans="1:3" x14ac:dyDescent="0.3">
      <c r="A2199" s="15">
        <v>97</v>
      </c>
      <c r="B2199" s="15">
        <v>13</v>
      </c>
      <c r="C2199" s="15">
        <v>0.89570000000000005</v>
      </c>
    </row>
    <row r="2200" spans="1:3" x14ac:dyDescent="0.3">
      <c r="A2200" s="15">
        <v>97</v>
      </c>
      <c r="B2200" s="15">
        <v>14</v>
      </c>
      <c r="C2200" s="15">
        <v>0.86819999999999997</v>
      </c>
    </row>
    <row r="2201" spans="1:3" x14ac:dyDescent="0.3">
      <c r="A2201" s="15">
        <v>97</v>
      </c>
      <c r="B2201" s="15">
        <v>15</v>
      </c>
      <c r="C2201" s="15">
        <v>0.84019999999999995</v>
      </c>
    </row>
    <row r="2202" spans="1:3" x14ac:dyDescent="0.3">
      <c r="A2202" s="15">
        <v>97</v>
      </c>
      <c r="B2202" s="15">
        <v>16</v>
      </c>
      <c r="C2202" s="15">
        <v>0.81299999999999994</v>
      </c>
    </row>
    <row r="2203" spans="1:3" x14ac:dyDescent="0.3">
      <c r="A2203" s="15">
        <v>97</v>
      </c>
      <c r="B2203" s="15">
        <v>17</v>
      </c>
      <c r="C2203" s="15">
        <v>0.78759999999999997</v>
      </c>
    </row>
    <row r="2204" spans="1:3" x14ac:dyDescent="0.3">
      <c r="A2204" s="15">
        <v>97</v>
      </c>
      <c r="B2204" s="15">
        <v>18</v>
      </c>
      <c r="C2204" s="15">
        <v>0.7611</v>
      </c>
    </row>
    <row r="2205" spans="1:3" x14ac:dyDescent="0.3">
      <c r="A2205" s="15">
        <v>97</v>
      </c>
      <c r="B2205" s="15">
        <v>19</v>
      </c>
      <c r="C2205" s="15">
        <v>0.73599999999999999</v>
      </c>
    </row>
    <row r="2206" spans="1:3" x14ac:dyDescent="0.3">
      <c r="A2206" s="15">
        <v>97</v>
      </c>
      <c r="B2206" s="15">
        <v>20</v>
      </c>
      <c r="C2206" s="15">
        <v>0.71050000000000002</v>
      </c>
    </row>
    <row r="2207" spans="1:3" x14ac:dyDescent="0.3">
      <c r="A2207" s="15">
        <v>97</v>
      </c>
      <c r="B2207" s="15">
        <v>21</v>
      </c>
      <c r="C2207" s="15">
        <v>0.6865</v>
      </c>
    </row>
    <row r="2208" spans="1:3" x14ac:dyDescent="0.3">
      <c r="A2208" s="15">
        <v>97</v>
      </c>
      <c r="B2208" s="15">
        <v>22</v>
      </c>
      <c r="C2208" s="15">
        <v>0.66169999999999995</v>
      </c>
    </row>
    <row r="2209" spans="1:3" x14ac:dyDescent="0.3">
      <c r="A2209" s="15">
        <v>97</v>
      </c>
      <c r="B2209" s="15">
        <v>23</v>
      </c>
      <c r="C2209" s="15">
        <v>0.63829999999999998</v>
      </c>
    </row>
    <row r="2210" spans="1:3" x14ac:dyDescent="0.3">
      <c r="A2210" s="15">
        <v>97</v>
      </c>
      <c r="B2210" s="15">
        <v>24</v>
      </c>
      <c r="C2210" s="15">
        <v>0.61460000000000004</v>
      </c>
    </row>
    <row r="2211" spans="1:3" x14ac:dyDescent="0.3">
      <c r="A2211" s="15">
        <v>97</v>
      </c>
      <c r="B2211" s="15">
        <v>25</v>
      </c>
      <c r="C2211" s="15">
        <v>0.59099999999999997</v>
      </c>
    </row>
    <row r="2212" spans="1:3" x14ac:dyDescent="0.3">
      <c r="A2212" s="15">
        <v>97</v>
      </c>
      <c r="B2212" s="15">
        <v>26</v>
      </c>
      <c r="C2212" s="15">
        <v>0.56869999999999998</v>
      </c>
    </row>
    <row r="2213" spans="1:3" x14ac:dyDescent="0.3">
      <c r="A2213" s="15">
        <v>97</v>
      </c>
      <c r="B2213" s="15">
        <v>27</v>
      </c>
      <c r="C2213" s="15">
        <v>0.54579999999999995</v>
      </c>
    </row>
    <row r="2214" spans="1:3" x14ac:dyDescent="0.3">
      <c r="A2214" s="15">
        <v>97</v>
      </c>
      <c r="B2214" s="15">
        <v>28</v>
      </c>
      <c r="C2214" s="15">
        <v>0.52280000000000004</v>
      </c>
    </row>
    <row r="2215" spans="1:3" x14ac:dyDescent="0.3">
      <c r="A2215" s="15">
        <v>97</v>
      </c>
      <c r="B2215" s="15">
        <v>29</v>
      </c>
      <c r="C2215" s="15">
        <v>0.50080000000000002</v>
      </c>
    </row>
    <row r="2216" spans="1:3" x14ac:dyDescent="0.3">
      <c r="A2216" s="15">
        <v>97</v>
      </c>
      <c r="B2216" s="15">
        <v>30</v>
      </c>
      <c r="C2216" s="15">
        <v>0.47920000000000001</v>
      </c>
    </row>
    <row r="2217" spans="1:3" x14ac:dyDescent="0.3">
      <c r="A2217" s="15">
        <v>97</v>
      </c>
      <c r="B2217" s="15">
        <v>31</v>
      </c>
      <c r="C2217" s="15">
        <v>0.45760000000000001</v>
      </c>
    </row>
    <row r="2218" spans="1:3" x14ac:dyDescent="0.3">
      <c r="A2218" s="15">
        <v>97</v>
      </c>
      <c r="B2218" s="15">
        <v>32</v>
      </c>
      <c r="C2218" s="15">
        <v>0.43619999999999998</v>
      </c>
    </row>
    <row r="2219" spans="1:3" x14ac:dyDescent="0.3">
      <c r="A2219" s="15">
        <v>97</v>
      </c>
      <c r="B2219" s="15">
        <v>33</v>
      </c>
      <c r="C2219" s="15">
        <v>0.41449999999999998</v>
      </c>
    </row>
    <row r="2220" spans="1:3" x14ac:dyDescent="0.3">
      <c r="A2220" s="15">
        <v>97</v>
      </c>
      <c r="B2220" s="15">
        <v>34</v>
      </c>
      <c r="C2220" s="15">
        <v>0.39319999999999999</v>
      </c>
    </row>
    <row r="2221" spans="1:3" x14ac:dyDescent="0.3">
      <c r="A2221" s="15">
        <v>97</v>
      </c>
      <c r="B2221" s="15">
        <v>35</v>
      </c>
      <c r="C2221" s="15">
        <v>0.37219999999999998</v>
      </c>
    </row>
    <row r="2222" spans="1:3" x14ac:dyDescent="0.3">
      <c r="A2222" s="15">
        <v>97</v>
      </c>
      <c r="B2222" s="15">
        <v>36</v>
      </c>
      <c r="C2222" s="15">
        <v>0.35170000000000001</v>
      </c>
    </row>
    <row r="2223" spans="1:3" x14ac:dyDescent="0.3">
      <c r="A2223" s="15">
        <v>97</v>
      </c>
      <c r="B2223" s="15">
        <v>37</v>
      </c>
      <c r="C2223" s="15">
        <v>0.33050000000000002</v>
      </c>
    </row>
    <row r="2224" spans="1:3" x14ac:dyDescent="0.3">
      <c r="A2224" s="15">
        <v>97</v>
      </c>
      <c r="B2224" s="15">
        <v>38</v>
      </c>
      <c r="C2224" s="15">
        <v>0.30969999999999998</v>
      </c>
    </row>
    <row r="2225" spans="1:3" x14ac:dyDescent="0.3">
      <c r="A2225" s="15">
        <v>97</v>
      </c>
      <c r="B2225" s="15">
        <v>39</v>
      </c>
      <c r="C2225" s="15">
        <v>0.28939999999999999</v>
      </c>
    </row>
    <row r="2226" spans="1:3" x14ac:dyDescent="0.3">
      <c r="A2226" s="15">
        <v>97</v>
      </c>
      <c r="B2226" s="15">
        <v>40</v>
      </c>
      <c r="C2226" s="15">
        <v>0.2697</v>
      </c>
    </row>
    <row r="2227" spans="1:3" x14ac:dyDescent="0.3">
      <c r="A2227" s="15">
        <v>97</v>
      </c>
      <c r="B2227" s="15">
        <v>41</v>
      </c>
      <c r="C2227" s="15">
        <v>0.25059999999999999</v>
      </c>
    </row>
    <row r="2228" spans="1:3" x14ac:dyDescent="0.3">
      <c r="A2228" s="15">
        <v>97</v>
      </c>
      <c r="B2228" s="15">
        <v>42</v>
      </c>
      <c r="C2228" s="15">
        <v>0.23280000000000001</v>
      </c>
    </row>
    <row r="2229" spans="1:3" x14ac:dyDescent="0.3">
      <c r="A2229" s="15">
        <v>97</v>
      </c>
      <c r="B2229" s="15">
        <v>43</v>
      </c>
      <c r="C2229" s="15">
        <v>0.21529999999999999</v>
      </c>
    </row>
    <row r="2230" spans="1:3" x14ac:dyDescent="0.3">
      <c r="A2230" s="15">
        <v>97</v>
      </c>
      <c r="B2230" s="15">
        <v>44</v>
      </c>
      <c r="C2230" s="15">
        <v>0.19889999999999999</v>
      </c>
    </row>
    <row r="2231" spans="1:3" x14ac:dyDescent="0.3">
      <c r="A2231" s="15">
        <v>97</v>
      </c>
      <c r="B2231" s="15">
        <v>45</v>
      </c>
      <c r="C2231" s="15">
        <v>0.18429999999999999</v>
      </c>
    </row>
    <row r="2232" spans="1:3" x14ac:dyDescent="0.3">
      <c r="A2232" s="15">
        <v>97</v>
      </c>
      <c r="B2232" s="15">
        <v>46</v>
      </c>
      <c r="C2232" s="15">
        <v>0.16919999999999999</v>
      </c>
    </row>
    <row r="2233" spans="1:3" x14ac:dyDescent="0.3">
      <c r="A2233" s="15">
        <v>97</v>
      </c>
      <c r="B2233" s="15">
        <v>47</v>
      </c>
      <c r="C2233" s="15">
        <v>0.15609999999999999</v>
      </c>
    </row>
    <row r="2234" spans="1:3" x14ac:dyDescent="0.3">
      <c r="A2234" s="15">
        <v>97</v>
      </c>
      <c r="B2234" s="15">
        <v>48</v>
      </c>
      <c r="C2234" s="15">
        <v>0.14419999999999999</v>
      </c>
    </row>
    <row r="2235" spans="1:3" x14ac:dyDescent="0.3">
      <c r="A2235" s="15">
        <v>97</v>
      </c>
      <c r="B2235" s="15">
        <v>49</v>
      </c>
      <c r="C2235" s="15">
        <v>0.1333</v>
      </c>
    </row>
    <row r="2236" spans="1:3" x14ac:dyDescent="0.3">
      <c r="A2236" s="15">
        <v>97</v>
      </c>
      <c r="B2236" s="15">
        <v>50</v>
      </c>
      <c r="C2236" s="15">
        <v>0.1231</v>
      </c>
    </row>
    <row r="2237" spans="1:3" x14ac:dyDescent="0.3">
      <c r="A2237" s="15">
        <v>97</v>
      </c>
      <c r="B2237" s="15">
        <v>51</v>
      </c>
      <c r="C2237" s="15">
        <v>0.1139</v>
      </c>
    </row>
    <row r="2238" spans="1:3" x14ac:dyDescent="0.3">
      <c r="A2238" s="15">
        <v>97</v>
      </c>
      <c r="B2238" s="15">
        <v>52</v>
      </c>
      <c r="C2238" s="15">
        <v>0.1053</v>
      </c>
    </row>
    <row r="2239" spans="1:3" x14ac:dyDescent="0.3">
      <c r="A2239" s="15">
        <v>97</v>
      </c>
      <c r="B2239" s="15">
        <v>53</v>
      </c>
      <c r="C2239" s="15">
        <v>9.6500000000000002E-2</v>
      </c>
    </row>
    <row r="2240" spans="1:3" x14ac:dyDescent="0.3">
      <c r="A2240" s="15">
        <v>97</v>
      </c>
      <c r="B2240" s="15">
        <v>54</v>
      </c>
      <c r="C2240" s="15">
        <v>8.7800000000000003E-2</v>
      </c>
    </row>
    <row r="2241" spans="1:3" x14ac:dyDescent="0.3">
      <c r="A2241" s="15">
        <v>97</v>
      </c>
      <c r="B2241" s="15">
        <v>55</v>
      </c>
      <c r="C2241" s="15">
        <v>7.8899999999999998E-2</v>
      </c>
    </row>
    <row r="2242" spans="1:3" x14ac:dyDescent="0.3">
      <c r="A2242" s="15">
        <v>97</v>
      </c>
      <c r="B2242" s="15">
        <v>56</v>
      </c>
      <c r="C2242" s="15">
        <v>7.0000000000000007E-2</v>
      </c>
    </row>
    <row r="2243" spans="1:3" x14ac:dyDescent="0.3">
      <c r="A2243" s="15">
        <v>97</v>
      </c>
      <c r="B2243" s="15">
        <v>57</v>
      </c>
      <c r="C2243" s="15">
        <v>0.06</v>
      </c>
    </row>
    <row r="2244" spans="1:3" x14ac:dyDescent="0.3">
      <c r="A2244" s="15">
        <v>97</v>
      </c>
      <c r="B2244" s="15">
        <v>58</v>
      </c>
      <c r="C2244" s="15">
        <v>5.0799999999999998E-2</v>
      </c>
    </row>
    <row r="2245" spans="1:3" x14ac:dyDescent="0.3">
      <c r="A2245" s="15">
        <v>97</v>
      </c>
      <c r="B2245" s="15">
        <v>59</v>
      </c>
      <c r="C2245" s="15">
        <v>4.1799999999999997E-2</v>
      </c>
    </row>
    <row r="2246" spans="1:3" x14ac:dyDescent="0.3">
      <c r="A2246" s="15">
        <v>97</v>
      </c>
      <c r="B2246" s="15">
        <v>60</v>
      </c>
      <c r="C2246" s="15">
        <v>3.2599999999999997E-2</v>
      </c>
    </row>
    <row r="2247" spans="1:3" x14ac:dyDescent="0.3">
      <c r="A2247" s="15">
        <v>97</v>
      </c>
      <c r="B2247" s="15">
        <v>61</v>
      </c>
      <c r="C2247" s="15">
        <v>2.4400000000000002E-2</v>
      </c>
    </row>
    <row r="2248" spans="1:3" x14ac:dyDescent="0.3">
      <c r="A2248" s="15">
        <v>97</v>
      </c>
      <c r="B2248" s="15">
        <v>62</v>
      </c>
      <c r="C2248" s="15">
        <v>1.7899999999999999E-2</v>
      </c>
    </row>
    <row r="2249" spans="1:3" x14ac:dyDescent="0.3">
      <c r="A2249" s="15">
        <v>97</v>
      </c>
      <c r="B2249" s="15">
        <v>63</v>
      </c>
      <c r="C2249" s="15">
        <v>0.01</v>
      </c>
    </row>
    <row r="2250" spans="1:3" x14ac:dyDescent="0.3">
      <c r="A2250" s="15">
        <v>97</v>
      </c>
      <c r="B2250" s="15">
        <v>64</v>
      </c>
      <c r="C2250" s="15">
        <v>7.4999999999999997E-3</v>
      </c>
    </row>
    <row r="2251" spans="1:3" x14ac:dyDescent="0.3">
      <c r="A2251" s="15">
        <v>97</v>
      </c>
      <c r="B2251" s="15">
        <v>65</v>
      </c>
      <c r="C2251" s="15">
        <v>0</v>
      </c>
    </row>
    <row r="2252" spans="1:3" x14ac:dyDescent="0.3">
      <c r="A2252" s="15">
        <v>97</v>
      </c>
      <c r="B2252" s="15">
        <v>66</v>
      </c>
      <c r="C2252" s="15">
        <v>0</v>
      </c>
    </row>
    <row r="2253" spans="1:3" x14ac:dyDescent="0.3">
      <c r="A2253" s="15">
        <v>97</v>
      </c>
      <c r="B2253" s="15">
        <v>67</v>
      </c>
      <c r="C2253" s="15">
        <v>0</v>
      </c>
    </row>
    <row r="2254" spans="1:3" x14ac:dyDescent="0.3">
      <c r="A2254" s="15">
        <v>97</v>
      </c>
      <c r="B2254" s="15">
        <v>68</v>
      </c>
      <c r="C2254" s="15">
        <v>0</v>
      </c>
    </row>
    <row r="2255" spans="1:3" x14ac:dyDescent="0.3">
      <c r="A2255" s="15">
        <v>97</v>
      </c>
      <c r="B2255" s="15">
        <v>69</v>
      </c>
      <c r="C2255" s="15">
        <v>0</v>
      </c>
    </row>
    <row r="2256" spans="1:3" x14ac:dyDescent="0.3">
      <c r="A2256" s="15">
        <v>97</v>
      </c>
      <c r="B2256" s="15">
        <v>70</v>
      </c>
      <c r="C2256" s="15">
        <v>0</v>
      </c>
    </row>
    <row r="2257" spans="1:3" x14ac:dyDescent="0.3">
      <c r="A2257" s="15">
        <v>97</v>
      </c>
      <c r="B2257" s="15">
        <v>71</v>
      </c>
      <c r="C2257" s="15">
        <v>0</v>
      </c>
    </row>
    <row r="2258" spans="1:3" x14ac:dyDescent="0.3">
      <c r="A2258" s="15">
        <v>97</v>
      </c>
      <c r="B2258" s="15">
        <v>72</v>
      </c>
      <c r="C2258" s="15">
        <v>0</v>
      </c>
    </row>
    <row r="2259" spans="1:3" x14ac:dyDescent="0.3">
      <c r="A2259" s="15">
        <v>97</v>
      </c>
      <c r="B2259" s="15">
        <v>73</v>
      </c>
      <c r="C2259" s="15">
        <v>0</v>
      </c>
    </row>
    <row r="2260" spans="1:3" x14ac:dyDescent="0.3">
      <c r="A2260" s="15">
        <v>97</v>
      </c>
      <c r="B2260" s="15">
        <v>74</v>
      </c>
      <c r="C2260" s="15">
        <v>0</v>
      </c>
    </row>
    <row r="2261" spans="1:3" x14ac:dyDescent="0.3">
      <c r="A2261" s="15">
        <v>97</v>
      </c>
      <c r="B2261" s="15">
        <v>75</v>
      </c>
      <c r="C2261" s="15">
        <v>0</v>
      </c>
    </row>
    <row r="2262" spans="1:3" x14ac:dyDescent="0.3">
      <c r="A2262" s="15">
        <v>97</v>
      </c>
      <c r="B2262" s="15">
        <v>76</v>
      </c>
      <c r="C2262" s="15">
        <v>0</v>
      </c>
    </row>
    <row r="2263" spans="1:3" x14ac:dyDescent="0.3">
      <c r="A2263" s="15">
        <v>97</v>
      </c>
      <c r="B2263" s="15">
        <v>77</v>
      </c>
      <c r="C2263" s="15">
        <v>0</v>
      </c>
    </row>
    <row r="2264" spans="1:3" x14ac:dyDescent="0.3">
      <c r="A2264" s="15">
        <v>97</v>
      </c>
      <c r="B2264" s="15">
        <v>78</v>
      </c>
      <c r="C2264" s="15">
        <v>0</v>
      </c>
    </row>
    <row r="2265" spans="1:3" x14ac:dyDescent="0.3">
      <c r="A2265" s="15">
        <v>97</v>
      </c>
      <c r="B2265" s="15">
        <v>79</v>
      </c>
      <c r="C2265" s="15">
        <v>0</v>
      </c>
    </row>
    <row r="2266" spans="1:3" x14ac:dyDescent="0.3">
      <c r="A2266" s="15">
        <v>97</v>
      </c>
      <c r="B2266" s="15">
        <v>80</v>
      </c>
      <c r="C2266" s="15">
        <v>0</v>
      </c>
    </row>
    <row r="2267" spans="1:3" x14ac:dyDescent="0.3">
      <c r="A2267" s="15">
        <v>97</v>
      </c>
      <c r="B2267" s="15">
        <v>81</v>
      </c>
      <c r="C2267" s="15">
        <v>0</v>
      </c>
    </row>
    <row r="2268" spans="1:3" x14ac:dyDescent="0.3">
      <c r="A2268" s="15">
        <v>97</v>
      </c>
      <c r="B2268" s="15">
        <v>82</v>
      </c>
      <c r="C2268" s="15">
        <v>0</v>
      </c>
    </row>
    <row r="2269" spans="1:3" x14ac:dyDescent="0.3">
      <c r="A2269" s="15">
        <v>97</v>
      </c>
      <c r="B2269" s="15">
        <v>83</v>
      </c>
      <c r="C2269" s="15">
        <v>0</v>
      </c>
    </row>
    <row r="2270" spans="1:3" x14ac:dyDescent="0.3">
      <c r="A2270" s="15">
        <v>97</v>
      </c>
      <c r="B2270" s="15">
        <v>84</v>
      </c>
      <c r="C2270" s="15">
        <v>0</v>
      </c>
    </row>
    <row r="2271" spans="1:3" x14ac:dyDescent="0.3">
      <c r="A2271" s="15">
        <v>97</v>
      </c>
      <c r="B2271" s="15">
        <v>85</v>
      </c>
      <c r="C2271" s="15">
        <v>0</v>
      </c>
    </row>
    <row r="2272" spans="1:3" x14ac:dyDescent="0.3">
      <c r="A2272" s="15">
        <v>97</v>
      </c>
      <c r="B2272" s="15">
        <v>86</v>
      </c>
      <c r="C2272" s="15">
        <v>0</v>
      </c>
    </row>
    <row r="2273" spans="1:3" x14ac:dyDescent="0.3">
      <c r="A2273" s="15">
        <v>97</v>
      </c>
      <c r="B2273" s="15">
        <v>87</v>
      </c>
      <c r="C2273" s="15">
        <v>0</v>
      </c>
    </row>
    <row r="2274" spans="1:3" x14ac:dyDescent="0.3">
      <c r="A2274" s="15">
        <v>97</v>
      </c>
      <c r="B2274" s="15">
        <v>88</v>
      </c>
      <c r="C2274" s="15">
        <v>0</v>
      </c>
    </row>
    <row r="2275" spans="1:3" x14ac:dyDescent="0.3">
      <c r="A2275" s="15">
        <v>97</v>
      </c>
      <c r="B2275" s="15">
        <v>89</v>
      </c>
      <c r="C2275" s="15">
        <v>4.1999999999999997E-3</v>
      </c>
    </row>
    <row r="2276" spans="1:3" x14ac:dyDescent="0.3">
      <c r="A2276" s="15">
        <v>97</v>
      </c>
      <c r="B2276" s="15">
        <v>90</v>
      </c>
      <c r="C2276" s="15">
        <v>1.2800000000000001E-2</v>
      </c>
    </row>
    <row r="2277" spans="1:3" x14ac:dyDescent="0.3">
      <c r="A2277" s="15">
        <v>98</v>
      </c>
      <c r="B2277" s="15">
        <v>0</v>
      </c>
      <c r="C2277" s="15">
        <v>1.3232999999999999</v>
      </c>
    </row>
    <row r="2278" spans="1:3" x14ac:dyDescent="0.3">
      <c r="A2278" s="15">
        <v>98</v>
      </c>
      <c r="B2278" s="15">
        <v>1</v>
      </c>
      <c r="C2278" s="15">
        <v>1.2935000000000001</v>
      </c>
    </row>
    <row r="2279" spans="1:3" x14ac:dyDescent="0.3">
      <c r="A2279" s="15">
        <v>98</v>
      </c>
      <c r="B2279" s="15">
        <v>2</v>
      </c>
      <c r="C2279" s="15">
        <v>1.2547999999999999</v>
      </c>
    </row>
    <row r="2280" spans="1:3" x14ac:dyDescent="0.3">
      <c r="A2280" s="15">
        <v>98</v>
      </c>
      <c r="B2280" s="15">
        <v>3</v>
      </c>
      <c r="C2280" s="15">
        <v>1.2169000000000001</v>
      </c>
    </row>
    <row r="2281" spans="1:3" x14ac:dyDescent="0.3">
      <c r="A2281" s="15">
        <v>98</v>
      </c>
      <c r="B2281" s="15">
        <v>4</v>
      </c>
      <c r="C2281" s="15">
        <v>1.181</v>
      </c>
    </row>
    <row r="2282" spans="1:3" x14ac:dyDescent="0.3">
      <c r="A2282" s="15">
        <v>98</v>
      </c>
      <c r="B2282" s="15">
        <v>5</v>
      </c>
      <c r="C2282" s="15">
        <v>1.1458999999999999</v>
      </c>
    </row>
    <row r="2283" spans="1:3" x14ac:dyDescent="0.3">
      <c r="A2283" s="15">
        <v>98</v>
      </c>
      <c r="B2283" s="15">
        <v>6</v>
      </c>
      <c r="C2283" s="15">
        <v>1.1120000000000001</v>
      </c>
    </row>
    <row r="2284" spans="1:3" x14ac:dyDescent="0.3">
      <c r="A2284" s="15">
        <v>98</v>
      </c>
      <c r="B2284" s="15">
        <v>7</v>
      </c>
      <c r="C2284" s="15">
        <v>1.0781000000000001</v>
      </c>
    </row>
    <row r="2285" spans="1:3" x14ac:dyDescent="0.3">
      <c r="A2285" s="15">
        <v>98</v>
      </c>
      <c r="B2285" s="15">
        <v>8</v>
      </c>
      <c r="C2285" s="15">
        <v>1.0459000000000001</v>
      </c>
    </row>
    <row r="2286" spans="1:3" x14ac:dyDescent="0.3">
      <c r="A2286" s="15">
        <v>98</v>
      </c>
      <c r="B2286" s="15">
        <v>9</v>
      </c>
      <c r="C2286" s="15">
        <v>1.0144</v>
      </c>
    </row>
    <row r="2287" spans="1:3" x14ac:dyDescent="0.3">
      <c r="A2287" s="15">
        <v>98</v>
      </c>
      <c r="B2287" s="15">
        <v>10</v>
      </c>
      <c r="C2287" s="15">
        <v>0.98340000000000005</v>
      </c>
    </row>
    <row r="2288" spans="1:3" x14ac:dyDescent="0.3">
      <c r="A2288" s="15">
        <v>98</v>
      </c>
      <c r="B2288" s="15">
        <v>11</v>
      </c>
      <c r="C2288" s="15">
        <v>0.95369999999999999</v>
      </c>
    </row>
    <row r="2289" spans="1:3" x14ac:dyDescent="0.3">
      <c r="A2289" s="15">
        <v>98</v>
      </c>
      <c r="B2289" s="15">
        <v>12</v>
      </c>
      <c r="C2289" s="15">
        <v>0.92430000000000001</v>
      </c>
    </row>
    <row r="2290" spans="1:3" x14ac:dyDescent="0.3">
      <c r="A2290" s="15">
        <v>98</v>
      </c>
      <c r="B2290" s="15">
        <v>13</v>
      </c>
      <c r="C2290" s="15">
        <v>0.89570000000000005</v>
      </c>
    </row>
    <row r="2291" spans="1:3" x14ac:dyDescent="0.3">
      <c r="A2291" s="15">
        <v>98</v>
      </c>
      <c r="B2291" s="15">
        <v>14</v>
      </c>
      <c r="C2291" s="15">
        <v>0.86819999999999997</v>
      </c>
    </row>
    <row r="2292" spans="1:3" x14ac:dyDescent="0.3">
      <c r="A2292" s="15">
        <v>98</v>
      </c>
      <c r="B2292" s="15">
        <v>15</v>
      </c>
      <c r="C2292" s="15">
        <v>0.84019999999999995</v>
      </c>
    </row>
    <row r="2293" spans="1:3" x14ac:dyDescent="0.3">
      <c r="A2293" s="15">
        <v>98</v>
      </c>
      <c r="B2293" s="15">
        <v>16</v>
      </c>
      <c r="C2293" s="15">
        <v>0.81299999999999994</v>
      </c>
    </row>
    <row r="2294" spans="1:3" x14ac:dyDescent="0.3">
      <c r="A2294" s="15">
        <v>98</v>
      </c>
      <c r="B2294" s="15">
        <v>17</v>
      </c>
      <c r="C2294" s="15">
        <v>0.78759999999999997</v>
      </c>
    </row>
    <row r="2295" spans="1:3" x14ac:dyDescent="0.3">
      <c r="A2295" s="15">
        <v>98</v>
      </c>
      <c r="B2295" s="15">
        <v>18</v>
      </c>
      <c r="C2295" s="15">
        <v>0.7611</v>
      </c>
    </row>
    <row r="2296" spans="1:3" x14ac:dyDescent="0.3">
      <c r="A2296" s="15">
        <v>98</v>
      </c>
      <c r="B2296" s="15">
        <v>19</v>
      </c>
      <c r="C2296" s="15">
        <v>0.73580000000000001</v>
      </c>
    </row>
    <row r="2297" spans="1:3" x14ac:dyDescent="0.3">
      <c r="A2297" s="15">
        <v>98</v>
      </c>
      <c r="B2297" s="15">
        <v>20</v>
      </c>
      <c r="C2297" s="15">
        <v>0.71050000000000002</v>
      </c>
    </row>
    <row r="2298" spans="1:3" x14ac:dyDescent="0.3">
      <c r="A2298" s="15">
        <v>98</v>
      </c>
      <c r="B2298" s="15">
        <v>21</v>
      </c>
      <c r="C2298" s="15">
        <v>0.6865</v>
      </c>
    </row>
    <row r="2299" spans="1:3" x14ac:dyDescent="0.3">
      <c r="A2299" s="15">
        <v>98</v>
      </c>
      <c r="B2299" s="15">
        <v>22</v>
      </c>
      <c r="C2299" s="15">
        <v>0.66169999999999995</v>
      </c>
    </row>
    <row r="2300" spans="1:3" x14ac:dyDescent="0.3">
      <c r="A2300" s="15">
        <v>98</v>
      </c>
      <c r="B2300" s="15">
        <v>23</v>
      </c>
      <c r="C2300" s="15">
        <v>0.63829999999999998</v>
      </c>
    </row>
    <row r="2301" spans="1:3" x14ac:dyDescent="0.3">
      <c r="A2301" s="15">
        <v>98</v>
      </c>
      <c r="B2301" s="15">
        <v>24</v>
      </c>
      <c r="C2301" s="15">
        <v>0.61439999999999995</v>
      </c>
    </row>
    <row r="2302" spans="1:3" x14ac:dyDescent="0.3">
      <c r="A2302" s="15">
        <v>98</v>
      </c>
      <c r="B2302" s="15">
        <v>25</v>
      </c>
      <c r="C2302" s="15">
        <v>0.59099999999999997</v>
      </c>
    </row>
    <row r="2303" spans="1:3" x14ac:dyDescent="0.3">
      <c r="A2303" s="15">
        <v>98</v>
      </c>
      <c r="B2303" s="15">
        <v>26</v>
      </c>
      <c r="C2303" s="15">
        <v>0.56869999999999998</v>
      </c>
    </row>
    <row r="2304" spans="1:3" x14ac:dyDescent="0.3">
      <c r="A2304" s="15">
        <v>98</v>
      </c>
      <c r="B2304" s="15">
        <v>27</v>
      </c>
      <c r="C2304" s="15">
        <v>0.54600000000000004</v>
      </c>
    </row>
    <row r="2305" spans="1:3" x14ac:dyDescent="0.3">
      <c r="A2305" s="15">
        <v>98</v>
      </c>
      <c r="B2305" s="15">
        <v>28</v>
      </c>
      <c r="C2305" s="15">
        <v>0.52310000000000001</v>
      </c>
    </row>
    <row r="2306" spans="1:3" x14ac:dyDescent="0.3">
      <c r="A2306" s="15">
        <v>98</v>
      </c>
      <c r="B2306" s="15">
        <v>29</v>
      </c>
      <c r="C2306" s="15">
        <v>0.50080000000000002</v>
      </c>
    </row>
    <row r="2307" spans="1:3" x14ac:dyDescent="0.3">
      <c r="A2307" s="15">
        <v>98</v>
      </c>
      <c r="B2307" s="15">
        <v>30</v>
      </c>
      <c r="C2307" s="15">
        <v>0.47920000000000001</v>
      </c>
    </row>
    <row r="2308" spans="1:3" x14ac:dyDescent="0.3">
      <c r="A2308" s="15">
        <v>98</v>
      </c>
      <c r="B2308" s="15">
        <v>31</v>
      </c>
      <c r="C2308" s="15">
        <v>0.45760000000000001</v>
      </c>
    </row>
    <row r="2309" spans="1:3" x14ac:dyDescent="0.3">
      <c r="A2309" s="15">
        <v>98</v>
      </c>
      <c r="B2309" s="15">
        <v>32</v>
      </c>
      <c r="C2309" s="15">
        <v>0.43619999999999998</v>
      </c>
    </row>
    <row r="2310" spans="1:3" x14ac:dyDescent="0.3">
      <c r="A2310" s="15">
        <v>98</v>
      </c>
      <c r="B2310" s="15">
        <v>33</v>
      </c>
      <c r="C2310" s="15">
        <v>0.41470000000000001</v>
      </c>
    </row>
    <row r="2311" spans="1:3" x14ac:dyDescent="0.3">
      <c r="A2311" s="15">
        <v>98</v>
      </c>
      <c r="B2311" s="15">
        <v>34</v>
      </c>
      <c r="C2311" s="15">
        <v>0.39319999999999999</v>
      </c>
    </row>
    <row r="2312" spans="1:3" x14ac:dyDescent="0.3">
      <c r="A2312" s="15">
        <v>98</v>
      </c>
      <c r="B2312" s="15">
        <v>35</v>
      </c>
      <c r="C2312" s="15">
        <v>0.37219999999999998</v>
      </c>
    </row>
    <row r="2313" spans="1:3" x14ac:dyDescent="0.3">
      <c r="A2313" s="15">
        <v>98</v>
      </c>
      <c r="B2313" s="15">
        <v>36</v>
      </c>
      <c r="C2313" s="15">
        <v>0.35139999999999999</v>
      </c>
    </row>
    <row r="2314" spans="1:3" x14ac:dyDescent="0.3">
      <c r="A2314" s="15">
        <v>98</v>
      </c>
      <c r="B2314" s="15">
        <v>37</v>
      </c>
      <c r="C2314" s="15">
        <v>0.33050000000000002</v>
      </c>
    </row>
    <row r="2315" spans="1:3" x14ac:dyDescent="0.3">
      <c r="A2315" s="15">
        <v>98</v>
      </c>
      <c r="B2315" s="15">
        <v>38</v>
      </c>
      <c r="C2315" s="15">
        <v>0.30969999999999998</v>
      </c>
    </row>
    <row r="2316" spans="1:3" x14ac:dyDescent="0.3">
      <c r="A2316" s="15">
        <v>98</v>
      </c>
      <c r="B2316" s="15">
        <v>39</v>
      </c>
      <c r="C2316" s="15">
        <v>0.28939999999999999</v>
      </c>
    </row>
    <row r="2317" spans="1:3" x14ac:dyDescent="0.3">
      <c r="A2317" s="15">
        <v>98</v>
      </c>
      <c r="B2317" s="15">
        <v>40</v>
      </c>
      <c r="C2317" s="15">
        <v>0.26889999999999997</v>
      </c>
    </row>
    <row r="2318" spans="1:3" x14ac:dyDescent="0.3">
      <c r="A2318" s="15">
        <v>98</v>
      </c>
      <c r="B2318" s="15">
        <v>41</v>
      </c>
      <c r="C2318" s="15">
        <v>0.24829999999999999</v>
      </c>
    </row>
    <row r="2319" spans="1:3" x14ac:dyDescent="0.3">
      <c r="A2319" s="15">
        <v>98</v>
      </c>
      <c r="B2319" s="15">
        <v>42</v>
      </c>
      <c r="C2319" s="15">
        <v>0.22889999999999999</v>
      </c>
    </row>
    <row r="2320" spans="1:3" x14ac:dyDescent="0.3">
      <c r="A2320" s="15">
        <v>98</v>
      </c>
      <c r="B2320" s="15">
        <v>43</v>
      </c>
      <c r="C2320" s="15">
        <v>0.21060000000000001</v>
      </c>
    </row>
    <row r="2321" spans="1:3" x14ac:dyDescent="0.3">
      <c r="A2321" s="15">
        <v>98</v>
      </c>
      <c r="B2321" s="15">
        <v>44</v>
      </c>
      <c r="C2321" s="15">
        <v>0.19389999999999999</v>
      </c>
    </row>
    <row r="2322" spans="1:3" x14ac:dyDescent="0.3">
      <c r="A2322" s="15">
        <v>98</v>
      </c>
      <c r="B2322" s="15">
        <v>45</v>
      </c>
      <c r="C2322" s="15">
        <v>0.17710000000000001</v>
      </c>
    </row>
    <row r="2323" spans="1:3" x14ac:dyDescent="0.3">
      <c r="A2323" s="15">
        <v>98</v>
      </c>
      <c r="B2323" s="15">
        <v>46</v>
      </c>
      <c r="C2323" s="15">
        <v>0.16439999999999999</v>
      </c>
    </row>
    <row r="2324" spans="1:3" x14ac:dyDescent="0.3">
      <c r="A2324" s="15">
        <v>98</v>
      </c>
      <c r="B2324" s="15">
        <v>47</v>
      </c>
      <c r="C2324" s="15">
        <v>0.1525</v>
      </c>
    </row>
    <row r="2325" spans="1:3" x14ac:dyDescent="0.3">
      <c r="A2325" s="15">
        <v>98</v>
      </c>
      <c r="B2325" s="15">
        <v>48</v>
      </c>
      <c r="C2325" s="15">
        <v>0.1411</v>
      </c>
    </row>
    <row r="2326" spans="1:3" x14ac:dyDescent="0.3">
      <c r="A2326" s="15">
        <v>98</v>
      </c>
      <c r="B2326" s="15">
        <v>49</v>
      </c>
      <c r="C2326" s="15">
        <v>0.13139999999999999</v>
      </c>
    </row>
    <row r="2327" spans="1:3" x14ac:dyDescent="0.3">
      <c r="A2327" s="15">
        <v>98</v>
      </c>
      <c r="B2327" s="15">
        <v>50</v>
      </c>
      <c r="C2327" s="15">
        <v>0.1225</v>
      </c>
    </row>
    <row r="2328" spans="1:3" x14ac:dyDescent="0.3">
      <c r="A2328" s="15">
        <v>98</v>
      </c>
      <c r="B2328" s="15">
        <v>51</v>
      </c>
      <c r="C2328" s="15">
        <v>0.1139</v>
      </c>
    </row>
    <row r="2329" spans="1:3" x14ac:dyDescent="0.3">
      <c r="A2329" s="15">
        <v>98</v>
      </c>
      <c r="B2329" s="15">
        <v>52</v>
      </c>
      <c r="C2329" s="15">
        <v>0.1053</v>
      </c>
    </row>
    <row r="2330" spans="1:3" x14ac:dyDescent="0.3">
      <c r="A2330" s="15">
        <v>98</v>
      </c>
      <c r="B2330" s="15">
        <v>53</v>
      </c>
      <c r="C2330" s="15">
        <v>9.6500000000000002E-2</v>
      </c>
    </row>
    <row r="2331" spans="1:3" x14ac:dyDescent="0.3">
      <c r="A2331" s="15">
        <v>98</v>
      </c>
      <c r="B2331" s="15">
        <v>54</v>
      </c>
      <c r="C2331" s="15">
        <v>8.7499999999999994E-2</v>
      </c>
    </row>
    <row r="2332" spans="1:3" x14ac:dyDescent="0.3">
      <c r="A2332" s="15">
        <v>98</v>
      </c>
      <c r="B2332" s="15">
        <v>55</v>
      </c>
      <c r="C2332" s="15">
        <v>7.8600000000000003E-2</v>
      </c>
    </row>
    <row r="2333" spans="1:3" x14ac:dyDescent="0.3">
      <c r="A2333" s="15">
        <v>98</v>
      </c>
      <c r="B2333" s="15">
        <v>56</v>
      </c>
      <c r="C2333" s="15">
        <v>7.0000000000000007E-2</v>
      </c>
    </row>
    <row r="2334" spans="1:3" x14ac:dyDescent="0.3">
      <c r="A2334" s="15">
        <v>98</v>
      </c>
      <c r="B2334" s="15">
        <v>57</v>
      </c>
      <c r="C2334" s="15">
        <v>0.06</v>
      </c>
    </row>
    <row r="2335" spans="1:3" x14ac:dyDescent="0.3">
      <c r="A2335" s="15">
        <v>98</v>
      </c>
      <c r="B2335" s="15">
        <v>58</v>
      </c>
      <c r="C2335" s="15">
        <v>5.0799999999999998E-2</v>
      </c>
    </row>
    <row r="2336" spans="1:3" x14ac:dyDescent="0.3">
      <c r="A2336" s="15">
        <v>98</v>
      </c>
      <c r="B2336" s="15">
        <v>59</v>
      </c>
      <c r="C2336" s="15">
        <v>4.1799999999999997E-2</v>
      </c>
    </row>
    <row r="2337" spans="1:3" x14ac:dyDescent="0.3">
      <c r="A2337" s="15">
        <v>98</v>
      </c>
      <c r="B2337" s="15">
        <v>60</v>
      </c>
      <c r="C2337" s="15">
        <v>3.2599999999999997E-2</v>
      </c>
    </row>
    <row r="2338" spans="1:3" x14ac:dyDescent="0.3">
      <c r="A2338" s="15">
        <v>98</v>
      </c>
      <c r="B2338" s="15">
        <v>61</v>
      </c>
      <c r="C2338" s="15">
        <v>2.3300000000000001E-2</v>
      </c>
    </row>
    <row r="2339" spans="1:3" x14ac:dyDescent="0.3">
      <c r="A2339" s="15">
        <v>98</v>
      </c>
      <c r="B2339" s="15">
        <v>62</v>
      </c>
      <c r="C2339" s="15">
        <v>1.49E-2</v>
      </c>
    </row>
    <row r="2340" spans="1:3" x14ac:dyDescent="0.3">
      <c r="A2340" s="15">
        <v>98</v>
      </c>
      <c r="B2340" s="15">
        <v>63</v>
      </c>
      <c r="C2340" s="15">
        <v>0.01</v>
      </c>
    </row>
    <row r="2341" spans="1:3" x14ac:dyDescent="0.3">
      <c r="A2341" s="15">
        <v>98</v>
      </c>
      <c r="B2341" s="15">
        <v>64</v>
      </c>
      <c r="C2341" s="15">
        <v>1E-3</v>
      </c>
    </row>
    <row r="2342" spans="1:3" x14ac:dyDescent="0.3">
      <c r="A2342" s="15">
        <v>98</v>
      </c>
      <c r="B2342" s="15">
        <v>65</v>
      </c>
      <c r="C2342" s="15">
        <v>0</v>
      </c>
    </row>
    <row r="2343" spans="1:3" x14ac:dyDescent="0.3">
      <c r="A2343" s="15">
        <v>98</v>
      </c>
      <c r="B2343" s="15">
        <v>66</v>
      </c>
      <c r="C2343" s="15">
        <v>0</v>
      </c>
    </row>
    <row r="2344" spans="1:3" x14ac:dyDescent="0.3">
      <c r="A2344" s="15">
        <v>98</v>
      </c>
      <c r="B2344" s="15">
        <v>67</v>
      </c>
      <c r="C2344" s="15">
        <v>0</v>
      </c>
    </row>
    <row r="2345" spans="1:3" x14ac:dyDescent="0.3">
      <c r="A2345" s="15">
        <v>98</v>
      </c>
      <c r="B2345" s="15">
        <v>68</v>
      </c>
      <c r="C2345" s="15">
        <v>0</v>
      </c>
    </row>
    <row r="2346" spans="1:3" x14ac:dyDescent="0.3">
      <c r="A2346" s="15">
        <v>98</v>
      </c>
      <c r="B2346" s="15">
        <v>69</v>
      </c>
      <c r="C2346" s="15">
        <v>0</v>
      </c>
    </row>
    <row r="2347" spans="1:3" x14ac:dyDescent="0.3">
      <c r="A2347" s="15">
        <v>98</v>
      </c>
      <c r="B2347" s="15">
        <v>70</v>
      </c>
      <c r="C2347" s="15">
        <v>0</v>
      </c>
    </row>
    <row r="2348" spans="1:3" x14ac:dyDescent="0.3">
      <c r="A2348" s="15">
        <v>98</v>
      </c>
      <c r="B2348" s="15">
        <v>71</v>
      </c>
      <c r="C2348" s="15">
        <v>0</v>
      </c>
    </row>
    <row r="2349" spans="1:3" x14ac:dyDescent="0.3">
      <c r="A2349" s="15">
        <v>98</v>
      </c>
      <c r="B2349" s="15">
        <v>72</v>
      </c>
      <c r="C2349" s="15">
        <v>0</v>
      </c>
    </row>
    <row r="2350" spans="1:3" x14ac:dyDescent="0.3">
      <c r="A2350" s="15">
        <v>98</v>
      </c>
      <c r="B2350" s="15">
        <v>73</v>
      </c>
      <c r="C2350" s="15">
        <v>0</v>
      </c>
    </row>
    <row r="2351" spans="1:3" x14ac:dyDescent="0.3">
      <c r="A2351" s="15">
        <v>98</v>
      </c>
      <c r="B2351" s="15">
        <v>74</v>
      </c>
      <c r="C2351" s="15">
        <v>0</v>
      </c>
    </row>
    <row r="2352" spans="1:3" x14ac:dyDescent="0.3">
      <c r="A2352" s="15">
        <v>98</v>
      </c>
      <c r="B2352" s="15">
        <v>75</v>
      </c>
      <c r="C2352" s="15">
        <v>0</v>
      </c>
    </row>
    <row r="2353" spans="1:3" x14ac:dyDescent="0.3">
      <c r="A2353" s="15">
        <v>98</v>
      </c>
      <c r="B2353" s="15">
        <v>76</v>
      </c>
      <c r="C2353" s="15">
        <v>0</v>
      </c>
    </row>
    <row r="2354" spans="1:3" x14ac:dyDescent="0.3">
      <c r="A2354" s="15">
        <v>98</v>
      </c>
      <c r="B2354" s="15">
        <v>77</v>
      </c>
      <c r="C2354" s="15">
        <v>0</v>
      </c>
    </row>
    <row r="2355" spans="1:3" x14ac:dyDescent="0.3">
      <c r="A2355" s="15">
        <v>98</v>
      </c>
      <c r="B2355" s="15">
        <v>78</v>
      </c>
      <c r="C2355" s="15">
        <v>0</v>
      </c>
    </row>
    <row r="2356" spans="1:3" x14ac:dyDescent="0.3">
      <c r="A2356" s="15">
        <v>98</v>
      </c>
      <c r="B2356" s="15">
        <v>79</v>
      </c>
      <c r="C2356" s="15">
        <v>0</v>
      </c>
    </row>
    <row r="2357" spans="1:3" x14ac:dyDescent="0.3">
      <c r="A2357" s="15">
        <v>98</v>
      </c>
      <c r="B2357" s="15">
        <v>80</v>
      </c>
      <c r="C2357" s="15">
        <v>0</v>
      </c>
    </row>
    <row r="2358" spans="1:3" x14ac:dyDescent="0.3">
      <c r="A2358" s="15">
        <v>98</v>
      </c>
      <c r="B2358" s="15">
        <v>81</v>
      </c>
      <c r="C2358" s="15">
        <v>0</v>
      </c>
    </row>
    <row r="2359" spans="1:3" x14ac:dyDescent="0.3">
      <c r="A2359" s="15">
        <v>98</v>
      </c>
      <c r="B2359" s="15">
        <v>82</v>
      </c>
      <c r="C2359" s="15">
        <v>0</v>
      </c>
    </row>
    <row r="2360" spans="1:3" x14ac:dyDescent="0.3">
      <c r="A2360" s="15">
        <v>98</v>
      </c>
      <c r="B2360" s="15">
        <v>83</v>
      </c>
      <c r="C2360" s="15">
        <v>0</v>
      </c>
    </row>
    <row r="2361" spans="1:3" x14ac:dyDescent="0.3">
      <c r="A2361" s="15">
        <v>98</v>
      </c>
      <c r="B2361" s="15">
        <v>84</v>
      </c>
      <c r="C2361" s="15">
        <v>0</v>
      </c>
    </row>
    <row r="2362" spans="1:3" x14ac:dyDescent="0.3">
      <c r="A2362" s="15">
        <v>98</v>
      </c>
      <c r="B2362" s="15">
        <v>85</v>
      </c>
      <c r="C2362" s="15">
        <v>0</v>
      </c>
    </row>
    <row r="2363" spans="1:3" x14ac:dyDescent="0.3">
      <c r="A2363" s="15">
        <v>98</v>
      </c>
      <c r="B2363" s="15">
        <v>86</v>
      </c>
      <c r="C2363" s="15">
        <v>0</v>
      </c>
    </row>
    <row r="2364" spans="1:3" x14ac:dyDescent="0.3">
      <c r="A2364" s="15">
        <v>98</v>
      </c>
      <c r="B2364" s="15">
        <v>87</v>
      </c>
      <c r="C2364" s="15">
        <v>0</v>
      </c>
    </row>
    <row r="2365" spans="1:3" x14ac:dyDescent="0.3">
      <c r="A2365" s="15">
        <v>98</v>
      </c>
      <c r="B2365" s="15">
        <v>88</v>
      </c>
      <c r="C2365" s="15">
        <v>0</v>
      </c>
    </row>
    <row r="2366" spans="1:3" x14ac:dyDescent="0.3">
      <c r="A2366" s="15">
        <v>98</v>
      </c>
      <c r="B2366" s="15">
        <v>89</v>
      </c>
      <c r="C2366" s="15">
        <v>0</v>
      </c>
    </row>
    <row r="2367" spans="1:3" x14ac:dyDescent="0.3">
      <c r="A2367" s="15">
        <v>98</v>
      </c>
      <c r="B2367" s="15">
        <v>90</v>
      </c>
      <c r="C2367" s="15">
        <v>9.1999999999999998E-3</v>
      </c>
    </row>
    <row r="2368" spans="1:3" x14ac:dyDescent="0.3">
      <c r="A2368" s="15">
        <v>99</v>
      </c>
      <c r="B2368" s="15">
        <v>0</v>
      </c>
      <c r="C2368" s="15">
        <v>1.3232999999999999</v>
      </c>
    </row>
    <row r="2369" spans="1:3" x14ac:dyDescent="0.3">
      <c r="A2369" s="15">
        <v>99</v>
      </c>
      <c r="B2369" s="15">
        <v>1</v>
      </c>
      <c r="C2369" s="15">
        <v>1.2935000000000001</v>
      </c>
    </row>
    <row r="2370" spans="1:3" x14ac:dyDescent="0.3">
      <c r="A2370" s="15">
        <v>99</v>
      </c>
      <c r="B2370" s="15">
        <v>2</v>
      </c>
      <c r="C2370" s="15">
        <v>1.2547999999999999</v>
      </c>
    </row>
    <row r="2371" spans="1:3" x14ac:dyDescent="0.3">
      <c r="A2371" s="15">
        <v>99</v>
      </c>
      <c r="B2371" s="15">
        <v>3</v>
      </c>
      <c r="C2371" s="15">
        <v>1.2169000000000001</v>
      </c>
    </row>
    <row r="2372" spans="1:3" x14ac:dyDescent="0.3">
      <c r="A2372" s="15">
        <v>99</v>
      </c>
      <c r="B2372" s="15">
        <v>4</v>
      </c>
      <c r="C2372" s="15">
        <v>1.181</v>
      </c>
    </row>
    <row r="2373" spans="1:3" x14ac:dyDescent="0.3">
      <c r="A2373" s="15">
        <v>99</v>
      </c>
      <c r="B2373" s="15">
        <v>5</v>
      </c>
      <c r="C2373" s="15">
        <v>1.1458999999999999</v>
      </c>
    </row>
    <row r="2374" spans="1:3" x14ac:dyDescent="0.3">
      <c r="A2374" s="15">
        <v>99</v>
      </c>
      <c r="B2374" s="15">
        <v>6</v>
      </c>
      <c r="C2374" s="15">
        <v>1.1120000000000001</v>
      </c>
    </row>
    <row r="2375" spans="1:3" x14ac:dyDescent="0.3">
      <c r="A2375" s="15">
        <v>99</v>
      </c>
      <c r="B2375" s="15">
        <v>7</v>
      </c>
      <c r="C2375" s="15">
        <v>1.0779000000000001</v>
      </c>
    </row>
    <row r="2376" spans="1:3" x14ac:dyDescent="0.3">
      <c r="A2376" s="15">
        <v>99</v>
      </c>
      <c r="B2376" s="15">
        <v>8</v>
      </c>
      <c r="C2376" s="15">
        <v>1.0459000000000001</v>
      </c>
    </row>
    <row r="2377" spans="1:3" x14ac:dyDescent="0.3">
      <c r="A2377" s="15">
        <v>99</v>
      </c>
      <c r="B2377" s="15">
        <v>9</v>
      </c>
      <c r="C2377" s="15">
        <v>1.0144</v>
      </c>
    </row>
    <row r="2378" spans="1:3" x14ac:dyDescent="0.3">
      <c r="A2378" s="15">
        <v>99</v>
      </c>
      <c r="B2378" s="15">
        <v>10</v>
      </c>
      <c r="C2378" s="15">
        <v>0.98340000000000005</v>
      </c>
    </row>
    <row r="2379" spans="1:3" x14ac:dyDescent="0.3">
      <c r="A2379" s="15">
        <v>99</v>
      </c>
      <c r="B2379" s="15">
        <v>11</v>
      </c>
      <c r="C2379" s="15">
        <v>0.95369999999999999</v>
      </c>
    </row>
    <row r="2380" spans="1:3" x14ac:dyDescent="0.3">
      <c r="A2380" s="15">
        <v>99</v>
      </c>
      <c r="B2380" s="15">
        <v>12</v>
      </c>
      <c r="C2380" s="15">
        <v>0.92430000000000001</v>
      </c>
    </row>
    <row r="2381" spans="1:3" x14ac:dyDescent="0.3">
      <c r="A2381" s="15">
        <v>99</v>
      </c>
      <c r="B2381" s="15">
        <v>13</v>
      </c>
      <c r="C2381" s="15">
        <v>0.89570000000000005</v>
      </c>
    </row>
    <row r="2382" spans="1:3" x14ac:dyDescent="0.3">
      <c r="A2382" s="15">
        <v>99</v>
      </c>
      <c r="B2382" s="15">
        <v>14</v>
      </c>
      <c r="C2382" s="15">
        <v>0.86799999999999999</v>
      </c>
    </row>
    <row r="2383" spans="1:3" x14ac:dyDescent="0.3">
      <c r="A2383" s="15">
        <v>99</v>
      </c>
      <c r="B2383" s="15">
        <v>15</v>
      </c>
      <c r="C2383" s="15">
        <v>0.84019999999999995</v>
      </c>
    </row>
    <row r="2384" spans="1:3" x14ac:dyDescent="0.3">
      <c r="A2384" s="15">
        <v>99</v>
      </c>
      <c r="B2384" s="15">
        <v>16</v>
      </c>
      <c r="C2384" s="15">
        <v>0.81299999999999994</v>
      </c>
    </row>
    <row r="2385" spans="1:3" x14ac:dyDescent="0.3">
      <c r="A2385" s="15">
        <v>99</v>
      </c>
      <c r="B2385" s="15">
        <v>17</v>
      </c>
      <c r="C2385" s="15">
        <v>0.7873</v>
      </c>
    </row>
    <row r="2386" spans="1:3" x14ac:dyDescent="0.3">
      <c r="A2386" s="15">
        <v>99</v>
      </c>
      <c r="B2386" s="15">
        <v>18</v>
      </c>
      <c r="C2386" s="15">
        <v>0.7611</v>
      </c>
    </row>
    <row r="2387" spans="1:3" x14ac:dyDescent="0.3">
      <c r="A2387" s="15">
        <v>99</v>
      </c>
      <c r="B2387" s="15">
        <v>19</v>
      </c>
      <c r="C2387" s="15">
        <v>0.73580000000000001</v>
      </c>
    </row>
    <row r="2388" spans="1:3" x14ac:dyDescent="0.3">
      <c r="A2388" s="15">
        <v>99</v>
      </c>
      <c r="B2388" s="15">
        <v>20</v>
      </c>
      <c r="C2388" s="15">
        <v>0.71050000000000002</v>
      </c>
    </row>
    <row r="2389" spans="1:3" x14ac:dyDescent="0.3">
      <c r="A2389" s="15">
        <v>99</v>
      </c>
      <c r="B2389" s="15">
        <v>21</v>
      </c>
      <c r="C2389" s="15">
        <v>0.6865</v>
      </c>
    </row>
    <row r="2390" spans="1:3" x14ac:dyDescent="0.3">
      <c r="A2390" s="15">
        <v>99</v>
      </c>
      <c r="B2390" s="15">
        <v>22</v>
      </c>
      <c r="C2390" s="15">
        <v>0.66169999999999995</v>
      </c>
    </row>
    <row r="2391" spans="1:3" x14ac:dyDescent="0.3">
      <c r="A2391" s="15">
        <v>99</v>
      </c>
      <c r="B2391" s="15">
        <v>23</v>
      </c>
      <c r="C2391" s="15">
        <v>0.63829999999999998</v>
      </c>
    </row>
    <row r="2392" spans="1:3" x14ac:dyDescent="0.3">
      <c r="A2392" s="15">
        <v>99</v>
      </c>
      <c r="B2392" s="15">
        <v>24</v>
      </c>
      <c r="C2392" s="15">
        <v>0.61409999999999998</v>
      </c>
    </row>
    <row r="2393" spans="1:3" x14ac:dyDescent="0.3">
      <c r="A2393" s="15">
        <v>99</v>
      </c>
      <c r="B2393" s="15">
        <v>25</v>
      </c>
      <c r="C2393" s="15">
        <v>0.59099999999999997</v>
      </c>
    </row>
    <row r="2394" spans="1:3" x14ac:dyDescent="0.3">
      <c r="A2394" s="15">
        <v>99</v>
      </c>
      <c r="B2394" s="15">
        <v>26</v>
      </c>
      <c r="C2394" s="15">
        <v>0.56869999999999998</v>
      </c>
    </row>
    <row r="2395" spans="1:3" x14ac:dyDescent="0.3">
      <c r="A2395" s="15">
        <v>99</v>
      </c>
      <c r="B2395" s="15">
        <v>27</v>
      </c>
      <c r="C2395" s="15">
        <v>0.54600000000000004</v>
      </c>
    </row>
    <row r="2396" spans="1:3" x14ac:dyDescent="0.3">
      <c r="A2396" s="15">
        <v>99</v>
      </c>
      <c r="B2396" s="15">
        <v>28</v>
      </c>
      <c r="C2396" s="15">
        <v>0.52280000000000004</v>
      </c>
    </row>
    <row r="2397" spans="1:3" x14ac:dyDescent="0.3">
      <c r="A2397" s="15">
        <v>99</v>
      </c>
      <c r="B2397" s="15">
        <v>29</v>
      </c>
      <c r="C2397" s="15">
        <v>0.50080000000000002</v>
      </c>
    </row>
    <row r="2398" spans="1:3" x14ac:dyDescent="0.3">
      <c r="A2398" s="15">
        <v>99</v>
      </c>
      <c r="B2398" s="15">
        <v>30</v>
      </c>
      <c r="C2398" s="15">
        <v>0.47920000000000001</v>
      </c>
    </row>
    <row r="2399" spans="1:3" x14ac:dyDescent="0.3">
      <c r="A2399" s="15">
        <v>99</v>
      </c>
      <c r="B2399" s="15">
        <v>31</v>
      </c>
      <c r="C2399" s="15">
        <v>0.45760000000000001</v>
      </c>
    </row>
    <row r="2400" spans="1:3" x14ac:dyDescent="0.3">
      <c r="A2400" s="15">
        <v>99</v>
      </c>
      <c r="B2400" s="15">
        <v>32</v>
      </c>
      <c r="C2400" s="15">
        <v>0.43619999999999998</v>
      </c>
    </row>
    <row r="2401" spans="1:3" x14ac:dyDescent="0.3">
      <c r="A2401" s="15">
        <v>99</v>
      </c>
      <c r="B2401" s="15">
        <v>33</v>
      </c>
      <c r="C2401" s="15">
        <v>0.41470000000000001</v>
      </c>
    </row>
    <row r="2402" spans="1:3" x14ac:dyDescent="0.3">
      <c r="A2402" s="15">
        <v>99</v>
      </c>
      <c r="B2402" s="15">
        <v>34</v>
      </c>
      <c r="C2402" s="15">
        <v>0.39319999999999999</v>
      </c>
    </row>
    <row r="2403" spans="1:3" x14ac:dyDescent="0.3">
      <c r="A2403" s="15">
        <v>99</v>
      </c>
      <c r="B2403" s="15">
        <v>35</v>
      </c>
      <c r="C2403" s="15">
        <v>0.37219999999999998</v>
      </c>
    </row>
    <row r="2404" spans="1:3" x14ac:dyDescent="0.3">
      <c r="A2404" s="15">
        <v>99</v>
      </c>
      <c r="B2404" s="15">
        <v>36</v>
      </c>
      <c r="C2404" s="15">
        <v>0.35139999999999999</v>
      </c>
    </row>
    <row r="2405" spans="1:3" x14ac:dyDescent="0.3">
      <c r="A2405" s="15">
        <v>99</v>
      </c>
      <c r="B2405" s="15">
        <v>37</v>
      </c>
      <c r="C2405" s="15">
        <v>0.33050000000000002</v>
      </c>
    </row>
    <row r="2406" spans="1:3" x14ac:dyDescent="0.3">
      <c r="A2406" s="15">
        <v>99</v>
      </c>
      <c r="B2406" s="15">
        <v>38</v>
      </c>
      <c r="C2406" s="15">
        <v>0.31</v>
      </c>
    </row>
    <row r="2407" spans="1:3" x14ac:dyDescent="0.3">
      <c r="A2407" s="15">
        <v>99</v>
      </c>
      <c r="B2407" s="15">
        <v>39</v>
      </c>
      <c r="C2407" s="15">
        <v>0.28939999999999999</v>
      </c>
    </row>
    <row r="2408" spans="1:3" x14ac:dyDescent="0.3">
      <c r="A2408" s="15">
        <v>99</v>
      </c>
      <c r="B2408" s="15">
        <v>40</v>
      </c>
      <c r="C2408" s="15">
        <v>0.26889999999999997</v>
      </c>
    </row>
    <row r="2409" spans="1:3" x14ac:dyDescent="0.3">
      <c r="A2409" s="15">
        <v>99</v>
      </c>
      <c r="B2409" s="15">
        <v>41</v>
      </c>
      <c r="C2409" s="15">
        <v>0.24829999999999999</v>
      </c>
    </row>
    <row r="2410" spans="1:3" x14ac:dyDescent="0.3">
      <c r="A2410" s="15">
        <v>99</v>
      </c>
      <c r="B2410" s="15">
        <v>42</v>
      </c>
      <c r="C2410" s="15">
        <v>0.2278</v>
      </c>
    </row>
    <row r="2411" spans="1:3" x14ac:dyDescent="0.3">
      <c r="A2411" s="15">
        <v>99</v>
      </c>
      <c r="B2411" s="15">
        <v>43</v>
      </c>
      <c r="C2411" s="15">
        <v>0.20780000000000001</v>
      </c>
    </row>
    <row r="2412" spans="1:3" x14ac:dyDescent="0.3">
      <c r="A2412" s="15">
        <v>99</v>
      </c>
      <c r="B2412" s="15">
        <v>44</v>
      </c>
      <c r="C2412" s="15">
        <v>0.18859999999999999</v>
      </c>
    </row>
    <row r="2413" spans="1:3" x14ac:dyDescent="0.3">
      <c r="A2413" s="15">
        <v>99</v>
      </c>
      <c r="B2413" s="15">
        <v>45</v>
      </c>
      <c r="C2413" s="15">
        <v>0.1734</v>
      </c>
    </row>
    <row r="2414" spans="1:3" x14ac:dyDescent="0.3">
      <c r="A2414" s="15">
        <v>99</v>
      </c>
      <c r="B2414" s="15">
        <v>46</v>
      </c>
      <c r="C2414" s="15">
        <v>0.15970000000000001</v>
      </c>
    </row>
    <row r="2415" spans="1:3" x14ac:dyDescent="0.3">
      <c r="A2415" s="15">
        <v>99</v>
      </c>
      <c r="B2415" s="15">
        <v>47</v>
      </c>
      <c r="C2415" s="15">
        <v>0.1497</v>
      </c>
    </row>
    <row r="2416" spans="1:3" x14ac:dyDescent="0.3">
      <c r="A2416" s="15">
        <v>99</v>
      </c>
      <c r="B2416" s="15">
        <v>48</v>
      </c>
      <c r="C2416" s="15">
        <v>0.14000000000000001</v>
      </c>
    </row>
    <row r="2417" spans="1:3" x14ac:dyDescent="0.3">
      <c r="A2417" s="15">
        <v>99</v>
      </c>
      <c r="B2417" s="15">
        <v>49</v>
      </c>
      <c r="C2417" s="15">
        <v>0.13109999999999999</v>
      </c>
    </row>
    <row r="2418" spans="1:3" x14ac:dyDescent="0.3">
      <c r="A2418" s="15">
        <v>99</v>
      </c>
      <c r="B2418" s="15">
        <v>50</v>
      </c>
      <c r="C2418" s="15">
        <v>0.1225</v>
      </c>
    </row>
    <row r="2419" spans="1:3" x14ac:dyDescent="0.3">
      <c r="A2419" s="15">
        <v>99</v>
      </c>
      <c r="B2419" s="15">
        <v>51</v>
      </c>
      <c r="C2419" s="15">
        <v>0.1139</v>
      </c>
    </row>
    <row r="2420" spans="1:3" x14ac:dyDescent="0.3">
      <c r="A2420" s="15">
        <v>99</v>
      </c>
      <c r="B2420" s="15">
        <v>52</v>
      </c>
      <c r="C2420" s="15">
        <v>0.1053</v>
      </c>
    </row>
    <row r="2421" spans="1:3" x14ac:dyDescent="0.3">
      <c r="A2421" s="15">
        <v>99</v>
      </c>
      <c r="B2421" s="15">
        <v>53</v>
      </c>
      <c r="C2421" s="15">
        <v>9.6500000000000002E-2</v>
      </c>
    </row>
    <row r="2422" spans="1:3" x14ac:dyDescent="0.3">
      <c r="A2422" s="15">
        <v>99</v>
      </c>
      <c r="B2422" s="15">
        <v>54</v>
      </c>
      <c r="C2422" s="15">
        <v>8.7800000000000003E-2</v>
      </c>
    </row>
    <row r="2423" spans="1:3" x14ac:dyDescent="0.3">
      <c r="A2423" s="15">
        <v>99</v>
      </c>
      <c r="B2423" s="15">
        <v>55</v>
      </c>
      <c r="C2423" s="15">
        <v>7.8899999999999998E-2</v>
      </c>
    </row>
    <row r="2424" spans="1:3" x14ac:dyDescent="0.3">
      <c r="A2424" s="15">
        <v>99</v>
      </c>
      <c r="B2424" s="15">
        <v>56</v>
      </c>
      <c r="C2424" s="15">
        <v>7.0000000000000007E-2</v>
      </c>
    </row>
    <row r="2425" spans="1:3" x14ac:dyDescent="0.3">
      <c r="A2425" s="15">
        <v>99</v>
      </c>
      <c r="B2425" s="15">
        <v>57</v>
      </c>
      <c r="C2425" s="15">
        <v>0.06</v>
      </c>
    </row>
    <row r="2426" spans="1:3" x14ac:dyDescent="0.3">
      <c r="A2426" s="15">
        <v>99</v>
      </c>
      <c r="B2426" s="15">
        <v>58</v>
      </c>
      <c r="C2426" s="15">
        <v>5.0799999999999998E-2</v>
      </c>
    </row>
    <row r="2427" spans="1:3" x14ac:dyDescent="0.3">
      <c r="A2427" s="15">
        <v>99</v>
      </c>
      <c r="B2427" s="15">
        <v>59</v>
      </c>
      <c r="C2427" s="15">
        <v>4.1799999999999997E-2</v>
      </c>
    </row>
    <row r="2428" spans="1:3" x14ac:dyDescent="0.3">
      <c r="A2428" s="15">
        <v>99</v>
      </c>
      <c r="B2428" s="15">
        <v>60</v>
      </c>
      <c r="C2428" s="15">
        <v>3.2599999999999997E-2</v>
      </c>
    </row>
    <row r="2429" spans="1:3" x14ac:dyDescent="0.3">
      <c r="A2429" s="15">
        <v>99</v>
      </c>
      <c r="B2429" s="15">
        <v>61</v>
      </c>
      <c r="C2429" s="15">
        <v>2.3300000000000001E-2</v>
      </c>
    </row>
    <row r="2430" spans="1:3" x14ac:dyDescent="0.3">
      <c r="A2430" s="15">
        <v>99</v>
      </c>
      <c r="B2430" s="15">
        <v>62</v>
      </c>
      <c r="C2430" s="15">
        <v>1.38E-2</v>
      </c>
    </row>
    <row r="2431" spans="1:3" x14ac:dyDescent="0.3">
      <c r="A2431" s="15">
        <v>99</v>
      </c>
      <c r="B2431" s="15">
        <v>63</v>
      </c>
      <c r="C2431" s="15">
        <v>5.7999999999999996E-3</v>
      </c>
    </row>
    <row r="2432" spans="1:3" x14ac:dyDescent="0.3">
      <c r="A2432" s="15">
        <v>99</v>
      </c>
      <c r="B2432" s="15">
        <v>64</v>
      </c>
      <c r="C2432" s="15">
        <v>0</v>
      </c>
    </row>
    <row r="2433" spans="1:3" x14ac:dyDescent="0.3">
      <c r="A2433" s="15">
        <v>99</v>
      </c>
      <c r="B2433" s="15">
        <v>65</v>
      </c>
      <c r="C2433" s="15">
        <v>0</v>
      </c>
    </row>
    <row r="2434" spans="1:3" x14ac:dyDescent="0.3">
      <c r="A2434" s="15">
        <v>99</v>
      </c>
      <c r="B2434" s="15">
        <v>66</v>
      </c>
      <c r="C2434" s="15">
        <v>0</v>
      </c>
    </row>
    <row r="2435" spans="1:3" x14ac:dyDescent="0.3">
      <c r="A2435" s="15">
        <v>99</v>
      </c>
      <c r="B2435" s="15">
        <v>67</v>
      </c>
      <c r="C2435" s="15">
        <v>0</v>
      </c>
    </row>
    <row r="2436" spans="1:3" x14ac:dyDescent="0.3">
      <c r="A2436" s="15">
        <v>99</v>
      </c>
      <c r="B2436" s="15">
        <v>68</v>
      </c>
      <c r="C2436" s="15">
        <v>0</v>
      </c>
    </row>
    <row r="2437" spans="1:3" x14ac:dyDescent="0.3">
      <c r="A2437" s="15">
        <v>99</v>
      </c>
      <c r="B2437" s="15">
        <v>69</v>
      </c>
      <c r="C2437" s="15">
        <v>0</v>
      </c>
    </row>
    <row r="2438" spans="1:3" x14ac:dyDescent="0.3">
      <c r="A2438" s="15">
        <v>99</v>
      </c>
      <c r="B2438" s="15">
        <v>70</v>
      </c>
      <c r="C2438" s="15">
        <v>0</v>
      </c>
    </row>
    <row r="2439" spans="1:3" x14ac:dyDescent="0.3">
      <c r="A2439" s="15">
        <v>99</v>
      </c>
      <c r="B2439" s="15">
        <v>71</v>
      </c>
      <c r="C2439" s="15">
        <v>0</v>
      </c>
    </row>
    <row r="2440" spans="1:3" x14ac:dyDescent="0.3">
      <c r="A2440" s="15">
        <v>99</v>
      </c>
      <c r="B2440" s="15">
        <v>72</v>
      </c>
      <c r="C2440" s="15">
        <v>0</v>
      </c>
    </row>
    <row r="2441" spans="1:3" x14ac:dyDescent="0.3">
      <c r="A2441" s="15">
        <v>99</v>
      </c>
      <c r="B2441" s="15">
        <v>73</v>
      </c>
      <c r="C2441" s="15">
        <v>0</v>
      </c>
    </row>
    <row r="2442" spans="1:3" x14ac:dyDescent="0.3">
      <c r="A2442" s="15">
        <v>99</v>
      </c>
      <c r="B2442" s="15">
        <v>74</v>
      </c>
      <c r="C2442" s="15">
        <v>0</v>
      </c>
    </row>
    <row r="2443" spans="1:3" x14ac:dyDescent="0.3">
      <c r="A2443" s="15">
        <v>99</v>
      </c>
      <c r="B2443" s="15">
        <v>75</v>
      </c>
      <c r="C2443" s="15">
        <v>0</v>
      </c>
    </row>
    <row r="2444" spans="1:3" x14ac:dyDescent="0.3">
      <c r="A2444" s="15">
        <v>99</v>
      </c>
      <c r="B2444" s="15">
        <v>76</v>
      </c>
      <c r="C2444" s="15">
        <v>0</v>
      </c>
    </row>
    <row r="2445" spans="1:3" x14ac:dyDescent="0.3">
      <c r="A2445" s="15">
        <v>99</v>
      </c>
      <c r="B2445" s="15">
        <v>77</v>
      </c>
      <c r="C2445" s="15">
        <v>0</v>
      </c>
    </row>
    <row r="2446" spans="1:3" x14ac:dyDescent="0.3">
      <c r="A2446" s="15">
        <v>99</v>
      </c>
      <c r="B2446" s="15">
        <v>78</v>
      </c>
      <c r="C2446" s="15">
        <v>0</v>
      </c>
    </row>
    <row r="2447" spans="1:3" x14ac:dyDescent="0.3">
      <c r="A2447" s="15">
        <v>99</v>
      </c>
      <c r="B2447" s="15">
        <v>79</v>
      </c>
      <c r="C2447" s="15">
        <v>0</v>
      </c>
    </row>
    <row r="2448" spans="1:3" x14ac:dyDescent="0.3">
      <c r="A2448" s="15">
        <v>99</v>
      </c>
      <c r="B2448" s="15">
        <v>80</v>
      </c>
      <c r="C2448" s="15">
        <v>0</v>
      </c>
    </row>
    <row r="2449" spans="1:3" x14ac:dyDescent="0.3">
      <c r="A2449" s="15">
        <v>99</v>
      </c>
      <c r="B2449" s="15">
        <v>81</v>
      </c>
      <c r="C2449" s="15">
        <v>0</v>
      </c>
    </row>
    <row r="2450" spans="1:3" x14ac:dyDescent="0.3">
      <c r="A2450" s="15">
        <v>99</v>
      </c>
      <c r="B2450" s="15">
        <v>82</v>
      </c>
      <c r="C2450" s="15">
        <v>0</v>
      </c>
    </row>
    <row r="2451" spans="1:3" x14ac:dyDescent="0.3">
      <c r="A2451" s="15">
        <v>99</v>
      </c>
      <c r="B2451" s="15">
        <v>83</v>
      </c>
      <c r="C2451" s="15">
        <v>0</v>
      </c>
    </row>
    <row r="2452" spans="1:3" x14ac:dyDescent="0.3">
      <c r="A2452" s="15">
        <v>99</v>
      </c>
      <c r="B2452" s="15">
        <v>84</v>
      </c>
      <c r="C2452" s="15">
        <v>0</v>
      </c>
    </row>
    <row r="2453" spans="1:3" x14ac:dyDescent="0.3">
      <c r="A2453" s="15">
        <v>99</v>
      </c>
      <c r="B2453" s="15">
        <v>85</v>
      </c>
      <c r="C2453" s="15">
        <v>0</v>
      </c>
    </row>
    <row r="2454" spans="1:3" x14ac:dyDescent="0.3">
      <c r="A2454" s="15">
        <v>99</v>
      </c>
      <c r="B2454" s="15">
        <v>86</v>
      </c>
      <c r="C2454" s="15">
        <v>0</v>
      </c>
    </row>
    <row r="2455" spans="1:3" x14ac:dyDescent="0.3">
      <c r="A2455" s="15">
        <v>99</v>
      </c>
      <c r="B2455" s="15">
        <v>87</v>
      </c>
      <c r="C2455" s="15">
        <v>0</v>
      </c>
    </row>
    <row r="2456" spans="1:3" x14ac:dyDescent="0.3">
      <c r="A2456" s="15">
        <v>99</v>
      </c>
      <c r="B2456" s="15">
        <v>88</v>
      </c>
      <c r="C2456" s="15">
        <v>0</v>
      </c>
    </row>
    <row r="2457" spans="1:3" x14ac:dyDescent="0.3">
      <c r="A2457" s="15">
        <v>99</v>
      </c>
      <c r="B2457" s="15">
        <v>89</v>
      </c>
      <c r="C2457" s="15">
        <v>0</v>
      </c>
    </row>
    <row r="2458" spans="1:3" x14ac:dyDescent="0.3">
      <c r="A2458" s="15">
        <v>99</v>
      </c>
      <c r="B2458" s="15">
        <v>90</v>
      </c>
      <c r="C2458" s="15">
        <v>1.4E-3</v>
      </c>
    </row>
    <row r="2459" spans="1:3" x14ac:dyDescent="0.3">
      <c r="A2459" s="15">
        <v>100</v>
      </c>
      <c r="B2459" s="15">
        <v>0</v>
      </c>
      <c r="C2459" s="15">
        <v>1.3232999999999999</v>
      </c>
    </row>
    <row r="2460" spans="1:3" x14ac:dyDescent="0.3">
      <c r="A2460" s="15">
        <v>100</v>
      </c>
      <c r="B2460" s="15">
        <v>1</v>
      </c>
      <c r="C2460" s="15">
        <v>1.2935000000000001</v>
      </c>
    </row>
    <row r="2461" spans="1:3" x14ac:dyDescent="0.3">
      <c r="A2461" s="15">
        <v>100</v>
      </c>
      <c r="B2461" s="15">
        <v>2</v>
      </c>
      <c r="C2461" s="15">
        <v>1.2545999999999999</v>
      </c>
    </row>
    <row r="2462" spans="1:3" x14ac:dyDescent="0.3">
      <c r="A2462" s="15">
        <v>100</v>
      </c>
      <c r="B2462" s="15">
        <v>3</v>
      </c>
      <c r="C2462" s="15">
        <v>1.2169000000000001</v>
      </c>
    </row>
    <row r="2463" spans="1:3" x14ac:dyDescent="0.3">
      <c r="A2463" s="15">
        <v>100</v>
      </c>
      <c r="B2463" s="15">
        <v>4</v>
      </c>
      <c r="C2463" s="15">
        <v>1.181</v>
      </c>
    </row>
    <row r="2464" spans="1:3" x14ac:dyDescent="0.3">
      <c r="A2464" s="15">
        <v>100</v>
      </c>
      <c r="B2464" s="15">
        <v>5</v>
      </c>
      <c r="C2464" s="15">
        <v>1.1458999999999999</v>
      </c>
    </row>
    <row r="2465" spans="1:3" x14ac:dyDescent="0.3">
      <c r="A2465" s="15">
        <v>100</v>
      </c>
      <c r="B2465" s="15">
        <v>6</v>
      </c>
      <c r="C2465" s="15">
        <v>1.1120000000000001</v>
      </c>
    </row>
    <row r="2466" spans="1:3" x14ac:dyDescent="0.3">
      <c r="A2466" s="15">
        <v>100</v>
      </c>
      <c r="B2466" s="15">
        <v>7</v>
      </c>
      <c r="C2466" s="15">
        <v>1.0779000000000001</v>
      </c>
    </row>
    <row r="2467" spans="1:3" x14ac:dyDescent="0.3">
      <c r="A2467" s="15">
        <v>100</v>
      </c>
      <c r="B2467" s="15">
        <v>8</v>
      </c>
      <c r="C2467" s="15">
        <v>1.0459000000000001</v>
      </c>
    </row>
    <row r="2468" spans="1:3" x14ac:dyDescent="0.3">
      <c r="A2468" s="15">
        <v>100</v>
      </c>
      <c r="B2468" s="15">
        <v>9</v>
      </c>
      <c r="C2468" s="15">
        <v>1.0144</v>
      </c>
    </row>
    <row r="2469" spans="1:3" x14ac:dyDescent="0.3">
      <c r="A2469" s="15">
        <v>100</v>
      </c>
      <c r="B2469" s="15">
        <v>10</v>
      </c>
      <c r="C2469" s="15">
        <v>0.98340000000000005</v>
      </c>
    </row>
    <row r="2470" spans="1:3" x14ac:dyDescent="0.3">
      <c r="A2470" s="15">
        <v>100</v>
      </c>
      <c r="B2470" s="15">
        <v>11</v>
      </c>
      <c r="C2470" s="15">
        <v>0.95369999999999999</v>
      </c>
    </row>
    <row r="2471" spans="1:3" x14ac:dyDescent="0.3">
      <c r="A2471" s="15">
        <v>100</v>
      </c>
      <c r="B2471" s="15">
        <v>12</v>
      </c>
      <c r="C2471" s="15">
        <v>0.92430000000000001</v>
      </c>
    </row>
    <row r="2472" spans="1:3" x14ac:dyDescent="0.3">
      <c r="A2472" s="15">
        <v>100</v>
      </c>
      <c r="B2472" s="15">
        <v>13</v>
      </c>
      <c r="C2472" s="15">
        <v>0.89590000000000003</v>
      </c>
    </row>
    <row r="2473" spans="1:3" x14ac:dyDescent="0.3">
      <c r="A2473" s="15">
        <v>100</v>
      </c>
      <c r="B2473" s="15">
        <v>14</v>
      </c>
      <c r="C2473" s="15">
        <v>0.86799999999999999</v>
      </c>
    </row>
    <row r="2474" spans="1:3" x14ac:dyDescent="0.3">
      <c r="A2474" s="15">
        <v>100</v>
      </c>
      <c r="B2474" s="15">
        <v>15</v>
      </c>
      <c r="C2474" s="15">
        <v>0.84019999999999995</v>
      </c>
    </row>
    <row r="2475" spans="1:3" x14ac:dyDescent="0.3">
      <c r="A2475" s="15">
        <v>100</v>
      </c>
      <c r="B2475" s="15">
        <v>16</v>
      </c>
      <c r="C2475" s="15">
        <v>0.81299999999999994</v>
      </c>
    </row>
    <row r="2476" spans="1:3" x14ac:dyDescent="0.3">
      <c r="A2476" s="15">
        <v>100</v>
      </c>
      <c r="B2476" s="15">
        <v>17</v>
      </c>
      <c r="C2476" s="15">
        <v>0.7873</v>
      </c>
    </row>
    <row r="2477" spans="1:3" x14ac:dyDescent="0.3">
      <c r="A2477" s="15">
        <v>100</v>
      </c>
      <c r="B2477" s="15">
        <v>18</v>
      </c>
      <c r="C2477" s="15">
        <v>0.7611</v>
      </c>
    </row>
    <row r="2478" spans="1:3" x14ac:dyDescent="0.3">
      <c r="A2478" s="15">
        <v>100</v>
      </c>
      <c r="B2478" s="15">
        <v>19</v>
      </c>
      <c r="C2478" s="15">
        <v>0.73580000000000001</v>
      </c>
    </row>
    <row r="2479" spans="1:3" x14ac:dyDescent="0.3">
      <c r="A2479" s="15">
        <v>100</v>
      </c>
      <c r="B2479" s="15">
        <v>20</v>
      </c>
      <c r="C2479" s="15">
        <v>0.71050000000000002</v>
      </c>
    </row>
    <row r="2480" spans="1:3" x14ac:dyDescent="0.3">
      <c r="A2480" s="15">
        <v>100</v>
      </c>
      <c r="B2480" s="15">
        <v>21</v>
      </c>
      <c r="C2480" s="15">
        <v>0.6865</v>
      </c>
    </row>
    <row r="2481" spans="1:3" x14ac:dyDescent="0.3">
      <c r="A2481" s="15">
        <v>100</v>
      </c>
      <c r="B2481" s="15">
        <v>22</v>
      </c>
      <c r="C2481" s="15">
        <v>0.66169999999999995</v>
      </c>
    </row>
    <row r="2482" spans="1:3" x14ac:dyDescent="0.3">
      <c r="A2482" s="15">
        <v>100</v>
      </c>
      <c r="B2482" s="15">
        <v>23</v>
      </c>
      <c r="C2482" s="15">
        <v>0.63829999999999998</v>
      </c>
    </row>
    <row r="2483" spans="1:3" x14ac:dyDescent="0.3">
      <c r="A2483" s="15">
        <v>100</v>
      </c>
      <c r="B2483" s="15">
        <v>24</v>
      </c>
      <c r="C2483" s="15">
        <v>0.61409999999999998</v>
      </c>
    </row>
    <row r="2484" spans="1:3" x14ac:dyDescent="0.3">
      <c r="A2484" s="15">
        <v>100</v>
      </c>
      <c r="B2484" s="15">
        <v>25</v>
      </c>
      <c r="C2484" s="15">
        <v>0.59099999999999997</v>
      </c>
    </row>
    <row r="2485" spans="1:3" x14ac:dyDescent="0.3">
      <c r="A2485" s="15">
        <v>100</v>
      </c>
      <c r="B2485" s="15">
        <v>26</v>
      </c>
      <c r="C2485" s="15">
        <v>0.56869999999999998</v>
      </c>
    </row>
    <row r="2486" spans="1:3" x14ac:dyDescent="0.3">
      <c r="A2486" s="15">
        <v>100</v>
      </c>
      <c r="B2486" s="15">
        <v>27</v>
      </c>
      <c r="C2486" s="15">
        <v>0.54600000000000004</v>
      </c>
    </row>
    <row r="2487" spans="1:3" x14ac:dyDescent="0.3">
      <c r="A2487" s="15">
        <v>100</v>
      </c>
      <c r="B2487" s="15">
        <v>28</v>
      </c>
      <c r="C2487" s="15">
        <v>0.52280000000000004</v>
      </c>
    </row>
    <row r="2488" spans="1:3" x14ac:dyDescent="0.3">
      <c r="A2488" s="15">
        <v>100</v>
      </c>
      <c r="B2488" s="15">
        <v>29</v>
      </c>
      <c r="C2488" s="15">
        <v>0.501</v>
      </c>
    </row>
    <row r="2489" spans="1:3" x14ac:dyDescent="0.3">
      <c r="A2489" s="15">
        <v>100</v>
      </c>
      <c r="B2489" s="15">
        <v>30</v>
      </c>
      <c r="C2489" s="15">
        <v>0.47920000000000001</v>
      </c>
    </row>
    <row r="2490" spans="1:3" x14ac:dyDescent="0.3">
      <c r="A2490" s="15">
        <v>100</v>
      </c>
      <c r="B2490" s="15">
        <v>31</v>
      </c>
      <c r="C2490" s="15">
        <v>0.45760000000000001</v>
      </c>
    </row>
    <row r="2491" spans="1:3" x14ac:dyDescent="0.3">
      <c r="A2491" s="15">
        <v>100</v>
      </c>
      <c r="B2491" s="15">
        <v>32</v>
      </c>
      <c r="C2491" s="15">
        <v>0.43619999999999998</v>
      </c>
    </row>
    <row r="2492" spans="1:3" x14ac:dyDescent="0.3">
      <c r="A2492" s="15">
        <v>100</v>
      </c>
      <c r="B2492" s="15">
        <v>33</v>
      </c>
      <c r="C2492" s="15">
        <v>0.41470000000000001</v>
      </c>
    </row>
    <row r="2493" spans="1:3" x14ac:dyDescent="0.3">
      <c r="A2493" s="15">
        <v>100</v>
      </c>
      <c r="B2493" s="15">
        <v>34</v>
      </c>
      <c r="C2493" s="15">
        <v>0.39319999999999999</v>
      </c>
    </row>
    <row r="2494" spans="1:3" x14ac:dyDescent="0.3">
      <c r="A2494" s="15">
        <v>100</v>
      </c>
      <c r="B2494" s="15">
        <v>35</v>
      </c>
      <c r="C2494" s="15">
        <v>0.37219999999999998</v>
      </c>
    </row>
    <row r="2495" spans="1:3" x14ac:dyDescent="0.3">
      <c r="A2495" s="15">
        <v>100</v>
      </c>
      <c r="B2495" s="15">
        <v>36</v>
      </c>
      <c r="C2495" s="15">
        <v>0.35139999999999999</v>
      </c>
    </row>
    <row r="2496" spans="1:3" x14ac:dyDescent="0.3">
      <c r="A2496" s="15">
        <v>100</v>
      </c>
      <c r="B2496" s="15">
        <v>37</v>
      </c>
      <c r="C2496" s="15">
        <v>0.33050000000000002</v>
      </c>
    </row>
    <row r="2497" spans="1:3" x14ac:dyDescent="0.3">
      <c r="A2497" s="15">
        <v>100</v>
      </c>
      <c r="B2497" s="15">
        <v>38</v>
      </c>
      <c r="C2497" s="15">
        <v>0.31</v>
      </c>
    </row>
    <row r="2498" spans="1:3" x14ac:dyDescent="0.3">
      <c r="A2498" s="15">
        <v>100</v>
      </c>
      <c r="B2498" s="15">
        <v>39</v>
      </c>
      <c r="C2498" s="15">
        <v>0.28939999999999999</v>
      </c>
    </row>
    <row r="2499" spans="1:3" x14ac:dyDescent="0.3">
      <c r="A2499" s="15">
        <v>100</v>
      </c>
      <c r="B2499" s="15">
        <v>40</v>
      </c>
      <c r="C2499" s="15">
        <v>0.26889999999999997</v>
      </c>
    </row>
    <row r="2500" spans="1:3" x14ac:dyDescent="0.3">
      <c r="A2500" s="15">
        <v>100</v>
      </c>
      <c r="B2500" s="15">
        <v>41</v>
      </c>
      <c r="C2500" s="15">
        <v>0.24829999999999999</v>
      </c>
    </row>
    <row r="2501" spans="1:3" x14ac:dyDescent="0.3">
      <c r="A2501" s="15">
        <v>100</v>
      </c>
      <c r="B2501" s="15">
        <v>42</v>
      </c>
      <c r="C2501" s="15">
        <v>0.2278</v>
      </c>
    </row>
    <row r="2502" spans="1:3" x14ac:dyDescent="0.3">
      <c r="A2502" s="15">
        <v>100</v>
      </c>
      <c r="B2502" s="15">
        <v>43</v>
      </c>
      <c r="C2502" s="15">
        <v>0.20749999999999999</v>
      </c>
    </row>
    <row r="2503" spans="1:3" x14ac:dyDescent="0.3">
      <c r="A2503" s="15">
        <v>100</v>
      </c>
      <c r="B2503" s="15">
        <v>44</v>
      </c>
      <c r="C2503" s="15">
        <v>0.18690000000000001</v>
      </c>
    </row>
    <row r="2504" spans="1:3" x14ac:dyDescent="0.3">
      <c r="A2504" s="15">
        <v>100</v>
      </c>
      <c r="B2504" s="15">
        <v>45</v>
      </c>
      <c r="C2504" s="15">
        <v>0.16769999999999999</v>
      </c>
    </row>
    <row r="2505" spans="1:3" x14ac:dyDescent="0.3">
      <c r="A2505" s="15">
        <v>100</v>
      </c>
      <c r="B2505" s="15">
        <v>46</v>
      </c>
      <c r="C2505" s="15">
        <v>0.1583</v>
      </c>
    </row>
    <row r="2506" spans="1:3" x14ac:dyDescent="0.3">
      <c r="A2506" s="15">
        <v>100</v>
      </c>
      <c r="B2506" s="15">
        <v>47</v>
      </c>
      <c r="C2506" s="15">
        <v>0.1497</v>
      </c>
    </row>
    <row r="2507" spans="1:3" x14ac:dyDescent="0.3">
      <c r="A2507" s="15">
        <v>100</v>
      </c>
      <c r="B2507" s="15">
        <v>48</v>
      </c>
      <c r="C2507" s="15">
        <v>0.14000000000000001</v>
      </c>
    </row>
    <row r="2508" spans="1:3" x14ac:dyDescent="0.3">
      <c r="A2508" s="15">
        <v>100</v>
      </c>
      <c r="B2508" s="15">
        <v>49</v>
      </c>
      <c r="C2508" s="15">
        <v>0.13109999999999999</v>
      </c>
    </row>
    <row r="2509" spans="1:3" x14ac:dyDescent="0.3">
      <c r="A2509" s="15">
        <v>100</v>
      </c>
      <c r="B2509" s="15">
        <v>50</v>
      </c>
      <c r="C2509" s="15">
        <v>0.1225</v>
      </c>
    </row>
    <row r="2510" spans="1:3" x14ac:dyDescent="0.3">
      <c r="A2510" s="15">
        <v>100</v>
      </c>
      <c r="B2510" s="15">
        <v>51</v>
      </c>
      <c r="C2510" s="15">
        <v>0.1139</v>
      </c>
    </row>
    <row r="2511" spans="1:3" x14ac:dyDescent="0.3">
      <c r="A2511" s="15">
        <v>100</v>
      </c>
      <c r="B2511" s="15">
        <v>52</v>
      </c>
      <c r="C2511" s="15">
        <v>0.1053</v>
      </c>
    </row>
    <row r="2512" spans="1:3" x14ac:dyDescent="0.3">
      <c r="A2512" s="15">
        <v>100</v>
      </c>
      <c r="B2512" s="15">
        <v>53</v>
      </c>
      <c r="C2512" s="15">
        <v>9.6500000000000002E-2</v>
      </c>
    </row>
    <row r="2513" spans="1:3" x14ac:dyDescent="0.3">
      <c r="A2513" s="15">
        <v>100</v>
      </c>
      <c r="B2513" s="15">
        <v>54</v>
      </c>
      <c r="C2513" s="15">
        <v>8.7800000000000003E-2</v>
      </c>
    </row>
    <row r="2514" spans="1:3" x14ac:dyDescent="0.3">
      <c r="A2514" s="15">
        <v>100</v>
      </c>
      <c r="B2514" s="15">
        <v>55</v>
      </c>
      <c r="C2514" s="15">
        <v>7.8899999999999998E-2</v>
      </c>
    </row>
    <row r="2515" spans="1:3" x14ac:dyDescent="0.3">
      <c r="A2515" s="15">
        <v>100</v>
      </c>
      <c r="B2515" s="15">
        <v>56</v>
      </c>
      <c r="C2515" s="15">
        <v>7.0000000000000007E-2</v>
      </c>
    </row>
    <row r="2516" spans="1:3" x14ac:dyDescent="0.3">
      <c r="A2516" s="15">
        <v>100</v>
      </c>
      <c r="B2516" s="15">
        <v>57</v>
      </c>
      <c r="C2516" s="15">
        <v>0.06</v>
      </c>
    </row>
    <row r="2517" spans="1:3" x14ac:dyDescent="0.3">
      <c r="A2517" s="15">
        <v>100</v>
      </c>
      <c r="B2517" s="15">
        <v>58</v>
      </c>
      <c r="C2517" s="15">
        <v>5.0799999999999998E-2</v>
      </c>
    </row>
    <row r="2518" spans="1:3" x14ac:dyDescent="0.3">
      <c r="A2518" s="15">
        <v>100</v>
      </c>
      <c r="B2518" s="15">
        <v>59</v>
      </c>
      <c r="C2518" s="15">
        <v>4.1799999999999997E-2</v>
      </c>
    </row>
    <row r="2519" spans="1:3" x14ac:dyDescent="0.3">
      <c r="A2519" s="15">
        <v>100</v>
      </c>
      <c r="B2519" s="15">
        <v>60</v>
      </c>
      <c r="C2519" s="15">
        <v>3.2599999999999997E-2</v>
      </c>
    </row>
    <row r="2520" spans="1:3" x14ac:dyDescent="0.3">
      <c r="A2520" s="15">
        <v>100</v>
      </c>
      <c r="B2520" s="15">
        <v>61</v>
      </c>
      <c r="C2520" s="15">
        <v>2.3300000000000001E-2</v>
      </c>
    </row>
    <row r="2521" spans="1:3" x14ac:dyDescent="0.3">
      <c r="A2521" s="15">
        <v>100</v>
      </c>
      <c r="B2521" s="15">
        <v>62</v>
      </c>
      <c r="C2521" s="15">
        <v>1.38E-2</v>
      </c>
    </row>
    <row r="2522" spans="1:3" x14ac:dyDescent="0.3">
      <c r="A2522" s="15">
        <v>100</v>
      </c>
      <c r="B2522" s="15">
        <v>63</v>
      </c>
      <c r="C2522" s="15">
        <v>4.1999999999999997E-3</v>
      </c>
    </row>
    <row r="2523" spans="1:3" x14ac:dyDescent="0.3">
      <c r="A2523" s="15">
        <v>100</v>
      </c>
      <c r="B2523" s="15">
        <v>64</v>
      </c>
      <c r="C2523" s="15">
        <v>0</v>
      </c>
    </row>
    <row r="2524" spans="1:3" x14ac:dyDescent="0.3">
      <c r="A2524" s="15">
        <v>100</v>
      </c>
      <c r="B2524" s="15">
        <v>65</v>
      </c>
      <c r="C2524" s="15">
        <v>0</v>
      </c>
    </row>
    <row r="2525" spans="1:3" x14ac:dyDescent="0.3">
      <c r="A2525" s="15">
        <v>100</v>
      </c>
      <c r="B2525" s="15">
        <v>66</v>
      </c>
      <c r="C2525" s="15">
        <v>0</v>
      </c>
    </row>
    <row r="2526" spans="1:3" x14ac:dyDescent="0.3">
      <c r="A2526" s="15">
        <v>100</v>
      </c>
      <c r="B2526" s="15">
        <v>67</v>
      </c>
      <c r="C2526" s="15">
        <v>0</v>
      </c>
    </row>
    <row r="2527" spans="1:3" x14ac:dyDescent="0.3">
      <c r="A2527" s="15">
        <v>100</v>
      </c>
      <c r="B2527" s="15">
        <v>68</v>
      </c>
      <c r="C2527" s="15">
        <v>0</v>
      </c>
    </row>
    <row r="2528" spans="1:3" x14ac:dyDescent="0.3">
      <c r="A2528" s="15">
        <v>100</v>
      </c>
      <c r="B2528" s="15">
        <v>69</v>
      </c>
      <c r="C2528" s="15">
        <v>0</v>
      </c>
    </row>
    <row r="2529" spans="1:3" x14ac:dyDescent="0.3">
      <c r="A2529" s="15">
        <v>100</v>
      </c>
      <c r="B2529" s="15">
        <v>70</v>
      </c>
      <c r="C2529" s="15">
        <v>0</v>
      </c>
    </row>
    <row r="2530" spans="1:3" x14ac:dyDescent="0.3">
      <c r="A2530" s="15">
        <v>100</v>
      </c>
      <c r="B2530" s="15">
        <v>71</v>
      </c>
      <c r="C2530" s="15">
        <v>0</v>
      </c>
    </row>
    <row r="2531" spans="1:3" x14ac:dyDescent="0.3">
      <c r="A2531" s="15">
        <v>100</v>
      </c>
      <c r="B2531" s="15">
        <v>72</v>
      </c>
      <c r="C2531" s="15">
        <v>0</v>
      </c>
    </row>
    <row r="2532" spans="1:3" x14ac:dyDescent="0.3">
      <c r="A2532" s="15">
        <v>100</v>
      </c>
      <c r="B2532" s="15">
        <v>73</v>
      </c>
      <c r="C2532" s="15">
        <v>0</v>
      </c>
    </row>
    <row r="2533" spans="1:3" x14ac:dyDescent="0.3">
      <c r="A2533" s="15">
        <v>100</v>
      </c>
      <c r="B2533" s="15">
        <v>74</v>
      </c>
      <c r="C2533" s="15">
        <v>0</v>
      </c>
    </row>
    <row r="2534" spans="1:3" x14ac:dyDescent="0.3">
      <c r="A2534" s="15">
        <v>100</v>
      </c>
      <c r="B2534" s="15">
        <v>75</v>
      </c>
      <c r="C2534" s="15">
        <v>0</v>
      </c>
    </row>
    <row r="2535" spans="1:3" x14ac:dyDescent="0.3">
      <c r="A2535" s="15">
        <v>100</v>
      </c>
      <c r="B2535" s="15">
        <v>76</v>
      </c>
      <c r="C2535" s="15">
        <v>0</v>
      </c>
    </row>
    <row r="2536" spans="1:3" x14ac:dyDescent="0.3">
      <c r="A2536" s="15">
        <v>100</v>
      </c>
      <c r="B2536" s="15">
        <v>77</v>
      </c>
      <c r="C2536" s="15">
        <v>0</v>
      </c>
    </row>
    <row r="2537" spans="1:3" x14ac:dyDescent="0.3">
      <c r="A2537" s="15">
        <v>100</v>
      </c>
      <c r="B2537" s="15">
        <v>78</v>
      </c>
      <c r="C2537" s="15">
        <v>0</v>
      </c>
    </row>
    <row r="2538" spans="1:3" x14ac:dyDescent="0.3">
      <c r="A2538" s="15">
        <v>100</v>
      </c>
      <c r="B2538" s="15">
        <v>79</v>
      </c>
      <c r="C2538" s="15">
        <v>0</v>
      </c>
    </row>
    <row r="2539" spans="1:3" x14ac:dyDescent="0.3">
      <c r="A2539" s="15">
        <v>100</v>
      </c>
      <c r="B2539" s="15">
        <v>80</v>
      </c>
      <c r="C2539" s="15">
        <v>0</v>
      </c>
    </row>
    <row r="2540" spans="1:3" x14ac:dyDescent="0.3">
      <c r="A2540" s="15">
        <v>100</v>
      </c>
      <c r="B2540" s="15">
        <v>81</v>
      </c>
      <c r="C2540" s="15">
        <v>0</v>
      </c>
    </row>
    <row r="2541" spans="1:3" x14ac:dyDescent="0.3">
      <c r="A2541" s="15">
        <v>100</v>
      </c>
      <c r="B2541" s="15">
        <v>82</v>
      </c>
      <c r="C2541" s="15">
        <v>0</v>
      </c>
    </row>
    <row r="2542" spans="1:3" x14ac:dyDescent="0.3">
      <c r="A2542" s="15">
        <v>100</v>
      </c>
      <c r="B2542" s="15">
        <v>83</v>
      </c>
      <c r="C2542" s="15">
        <v>0</v>
      </c>
    </row>
    <row r="2543" spans="1:3" x14ac:dyDescent="0.3">
      <c r="A2543" s="15">
        <v>100</v>
      </c>
      <c r="B2543" s="15">
        <v>84</v>
      </c>
      <c r="C2543" s="15">
        <v>0</v>
      </c>
    </row>
    <row r="2544" spans="1:3" x14ac:dyDescent="0.3">
      <c r="A2544" s="15">
        <v>100</v>
      </c>
      <c r="B2544" s="15">
        <v>85</v>
      </c>
      <c r="C2544" s="15">
        <v>0</v>
      </c>
    </row>
    <row r="2545" spans="1:3" x14ac:dyDescent="0.3">
      <c r="A2545" s="15">
        <v>100</v>
      </c>
      <c r="B2545" s="15">
        <v>86</v>
      </c>
      <c r="C2545" s="15">
        <v>0</v>
      </c>
    </row>
    <row r="2546" spans="1:3" x14ac:dyDescent="0.3">
      <c r="A2546" s="15">
        <v>100</v>
      </c>
      <c r="B2546" s="15">
        <v>87</v>
      </c>
      <c r="C2546" s="15">
        <v>0</v>
      </c>
    </row>
    <row r="2547" spans="1:3" x14ac:dyDescent="0.3">
      <c r="A2547" s="15">
        <v>100</v>
      </c>
      <c r="B2547" s="15">
        <v>88</v>
      </c>
      <c r="C2547" s="15">
        <v>0</v>
      </c>
    </row>
    <row r="2548" spans="1:3" x14ac:dyDescent="0.3">
      <c r="A2548" s="15">
        <v>100</v>
      </c>
      <c r="B2548" s="15">
        <v>89</v>
      </c>
      <c r="C2548" s="15">
        <v>0</v>
      </c>
    </row>
    <row r="2549" spans="1:3" x14ac:dyDescent="0.3">
      <c r="A2549" s="15">
        <v>100</v>
      </c>
      <c r="B2549" s="15">
        <v>90</v>
      </c>
      <c r="C2549" s="15">
        <v>0</v>
      </c>
    </row>
  </sheetData>
  <pageMargins left="0.7" right="0.7" top="0.75" bottom="0.75" header="0.3" footer="0.3"/>
  <pageSetup paperSize="9" orientation="portrait" r:id="rId2"/>
  <drawing r:id="rId3"/>
  <tableParts count="1"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D57D0-D28A-4419-A294-035250737E41}">
  <sheetPr codeName="Sheet9"/>
  <dimension ref="A1:AD2185"/>
  <sheetViews>
    <sheetView topLeftCell="A49" zoomScale="55" zoomScaleNormal="55" workbookViewId="0">
      <selection activeCell="Z121" sqref="Z121"/>
    </sheetView>
  </sheetViews>
  <sheetFormatPr defaultRowHeight="14.4" x14ac:dyDescent="0.3"/>
  <cols>
    <col min="1" max="1" width="11.5546875" customWidth="1"/>
    <col min="3" max="3" width="9.88671875" customWidth="1"/>
    <col min="5" max="5" width="16.6640625" bestFit="1" customWidth="1"/>
    <col min="6" max="6" width="15.5546875" bestFit="1" customWidth="1"/>
    <col min="7" max="35" width="12" bestFit="1" customWidth="1"/>
    <col min="36" max="39" width="7" bestFit="1" customWidth="1"/>
    <col min="40" max="42" width="8" bestFit="1" customWidth="1"/>
    <col min="43" max="43" width="7" bestFit="1" customWidth="1"/>
    <col min="44" max="45" width="10.77734375" bestFit="1" customWidth="1"/>
    <col min="46" max="46" width="6" bestFit="1" customWidth="1"/>
    <col min="47" max="47" width="10.77734375" bestFit="1" customWidth="1"/>
    <col min="48" max="49" width="7" bestFit="1" customWidth="1"/>
    <col min="50" max="50" width="6" bestFit="1" customWidth="1"/>
    <col min="51" max="57" width="7" bestFit="1" customWidth="1"/>
    <col min="58" max="59" width="8" bestFit="1" customWidth="1"/>
    <col min="60" max="60" width="10.77734375" bestFit="1" customWidth="1"/>
    <col min="61" max="72" width="6" bestFit="1" customWidth="1"/>
    <col min="73" max="73" width="4" bestFit="1" customWidth="1"/>
    <col min="74" max="81" width="6" bestFit="1" customWidth="1"/>
    <col min="82" max="83" width="5" bestFit="1" customWidth="1"/>
    <col min="84" max="84" width="6" bestFit="1" customWidth="1"/>
    <col min="85" max="85" width="5" bestFit="1" customWidth="1"/>
    <col min="86" max="94" width="6" bestFit="1" customWidth="1"/>
    <col min="95" max="95" width="5" bestFit="1" customWidth="1"/>
    <col min="96" max="107" width="6" bestFit="1" customWidth="1"/>
    <col min="108" max="108" width="4" bestFit="1" customWidth="1"/>
    <col min="109" max="109" width="7" bestFit="1" customWidth="1"/>
    <col min="110" max="111" width="6" bestFit="1" customWidth="1"/>
    <col min="112" max="112" width="5" bestFit="1" customWidth="1"/>
    <col min="113" max="140" width="6" bestFit="1" customWidth="1"/>
    <col min="141" max="141" width="5" bestFit="1" customWidth="1"/>
    <col min="142" max="149" width="6" bestFit="1" customWidth="1"/>
    <col min="150" max="150" width="5" bestFit="1" customWidth="1"/>
    <col min="151" max="156" width="6" bestFit="1" customWidth="1"/>
    <col min="157" max="158" width="3" bestFit="1" customWidth="1"/>
    <col min="159" max="159" width="7" bestFit="1" customWidth="1"/>
    <col min="160" max="160" width="5" bestFit="1" customWidth="1"/>
    <col min="161" max="165" width="6" bestFit="1" customWidth="1"/>
    <col min="166" max="166" width="4" bestFit="1" customWidth="1"/>
    <col min="167" max="173" width="6" bestFit="1" customWidth="1"/>
    <col min="174" max="174" width="5" bestFit="1" customWidth="1"/>
    <col min="175" max="177" width="6" bestFit="1" customWidth="1"/>
    <col min="178" max="178" width="4" bestFit="1" customWidth="1"/>
    <col min="179" max="188" width="6" bestFit="1" customWidth="1"/>
    <col min="189" max="189" width="5" bestFit="1" customWidth="1"/>
    <col min="190" max="195" width="6" bestFit="1" customWidth="1"/>
    <col min="196" max="196" width="5" bestFit="1" customWidth="1"/>
    <col min="197" max="201" width="6" bestFit="1" customWidth="1"/>
    <col min="202" max="202" width="5" bestFit="1" customWidth="1"/>
    <col min="203" max="205" width="6" bestFit="1" customWidth="1"/>
    <col min="206" max="207" width="3" bestFit="1" customWidth="1"/>
    <col min="208" max="208" width="7" bestFit="1" customWidth="1"/>
    <col min="209" max="212" width="6" bestFit="1" customWidth="1"/>
    <col min="213" max="213" width="4" bestFit="1" customWidth="1"/>
    <col min="214" max="216" width="6" bestFit="1" customWidth="1"/>
    <col min="217" max="217" width="5" bestFit="1" customWidth="1"/>
    <col min="218" max="221" width="6" bestFit="1" customWidth="1"/>
    <col min="222" max="223" width="5" bestFit="1" customWidth="1"/>
    <col min="224" max="225" width="6" bestFit="1" customWidth="1"/>
    <col min="226" max="226" width="5" bestFit="1" customWidth="1"/>
    <col min="227" max="228" width="6" bestFit="1" customWidth="1"/>
    <col min="229" max="229" width="5" bestFit="1" customWidth="1"/>
    <col min="230" max="234" width="6" bestFit="1" customWidth="1"/>
    <col min="235" max="235" width="5" bestFit="1" customWidth="1"/>
    <col min="236" max="243" width="6" bestFit="1" customWidth="1"/>
    <col min="244" max="244" width="5" bestFit="1" customWidth="1"/>
    <col min="245" max="245" width="6" bestFit="1" customWidth="1"/>
    <col min="246" max="246" width="5" bestFit="1" customWidth="1"/>
    <col min="247" max="247" width="6" bestFit="1" customWidth="1"/>
    <col min="248" max="248" width="5" bestFit="1" customWidth="1"/>
    <col min="249" max="253" width="6" bestFit="1" customWidth="1"/>
    <col min="254" max="257" width="3" bestFit="1" customWidth="1"/>
    <col min="258" max="258" width="7" bestFit="1" customWidth="1"/>
    <col min="259" max="260" width="6" bestFit="1" customWidth="1"/>
    <col min="261" max="261" width="5" bestFit="1" customWidth="1"/>
    <col min="262" max="276" width="6" bestFit="1" customWidth="1"/>
    <col min="277" max="277" width="5" bestFit="1" customWidth="1"/>
    <col min="278" max="298" width="6" bestFit="1" customWidth="1"/>
    <col min="299" max="299" width="5" bestFit="1" customWidth="1"/>
    <col min="300" max="302" width="6" bestFit="1" customWidth="1"/>
    <col min="303" max="307" width="3" bestFit="1" customWidth="1"/>
    <col min="308" max="308" width="6.6640625" bestFit="1" customWidth="1"/>
    <col min="309" max="315" width="6" bestFit="1" customWidth="1"/>
    <col min="316" max="316" width="5" bestFit="1" customWidth="1"/>
    <col min="317" max="318" width="6" bestFit="1" customWidth="1"/>
    <col min="319" max="319" width="5" bestFit="1" customWidth="1"/>
    <col min="320" max="322" width="6" bestFit="1" customWidth="1"/>
    <col min="323" max="323" width="5" bestFit="1" customWidth="1"/>
    <col min="324" max="342" width="6" bestFit="1" customWidth="1"/>
    <col min="343" max="343" width="5" bestFit="1" customWidth="1"/>
    <col min="344" max="344" width="6" bestFit="1" customWidth="1"/>
    <col min="345" max="345" width="5" bestFit="1" customWidth="1"/>
    <col min="346" max="346" width="6" bestFit="1" customWidth="1"/>
    <col min="347" max="347" width="5" bestFit="1" customWidth="1"/>
    <col min="348" max="352" width="6" bestFit="1" customWidth="1"/>
    <col min="353" max="356" width="3" bestFit="1" customWidth="1"/>
    <col min="357" max="357" width="7" bestFit="1" customWidth="1"/>
    <col min="358" max="358" width="5" bestFit="1" customWidth="1"/>
    <col min="359" max="381" width="6" bestFit="1" customWidth="1"/>
    <col min="382" max="382" width="5" bestFit="1" customWidth="1"/>
    <col min="383" max="394" width="6" bestFit="1" customWidth="1"/>
    <col min="395" max="395" width="5" bestFit="1" customWidth="1"/>
    <col min="396" max="399" width="6" bestFit="1" customWidth="1"/>
    <col min="400" max="405" width="3" bestFit="1" customWidth="1"/>
    <col min="406" max="406" width="7" bestFit="1" customWidth="1"/>
    <col min="407" max="408" width="6" bestFit="1" customWidth="1"/>
    <col min="409" max="409" width="5" bestFit="1" customWidth="1"/>
    <col min="410" max="435" width="6" bestFit="1" customWidth="1"/>
    <col min="436" max="436" width="5" bestFit="1" customWidth="1"/>
    <col min="437" max="437" width="6" bestFit="1" customWidth="1"/>
    <col min="438" max="438" width="5" bestFit="1" customWidth="1"/>
    <col min="439" max="447" width="6" bestFit="1" customWidth="1"/>
    <col min="448" max="448" width="3" bestFit="1" customWidth="1"/>
    <col min="449" max="449" width="6" bestFit="1" customWidth="1"/>
    <col min="450" max="451" width="3" bestFit="1" customWidth="1"/>
    <col min="452" max="452" width="7" bestFit="1" customWidth="1"/>
    <col min="453" max="455" width="6" bestFit="1" customWidth="1"/>
    <col min="456" max="456" width="5" bestFit="1" customWidth="1"/>
    <col min="457" max="459" width="6" bestFit="1" customWidth="1"/>
    <col min="460" max="460" width="5" bestFit="1" customWidth="1"/>
    <col min="461" max="469" width="6" bestFit="1" customWidth="1"/>
    <col min="470" max="470" width="5" bestFit="1" customWidth="1"/>
    <col min="471" max="480" width="6" bestFit="1" customWidth="1"/>
    <col min="481" max="481" width="5" bestFit="1" customWidth="1"/>
    <col min="482" max="484" width="6" bestFit="1" customWidth="1"/>
    <col min="485" max="485" width="5" bestFit="1" customWidth="1"/>
    <col min="486" max="486" width="6" bestFit="1" customWidth="1"/>
    <col min="487" max="487" width="5" bestFit="1" customWidth="1"/>
    <col min="488" max="491" width="6" bestFit="1" customWidth="1"/>
    <col min="492" max="496" width="3" bestFit="1" customWidth="1"/>
    <col min="497" max="497" width="7" bestFit="1" customWidth="1"/>
    <col min="498" max="501" width="6" bestFit="1" customWidth="1"/>
    <col min="502" max="502" width="5" bestFit="1" customWidth="1"/>
    <col min="503" max="509" width="6" bestFit="1" customWidth="1"/>
    <col min="510" max="510" width="5" bestFit="1" customWidth="1"/>
    <col min="511" max="537" width="6" bestFit="1" customWidth="1"/>
    <col min="538" max="542" width="3" bestFit="1" customWidth="1"/>
    <col min="543" max="543" width="7.6640625" bestFit="1" customWidth="1"/>
    <col min="544" max="557" width="6" bestFit="1" customWidth="1"/>
    <col min="558" max="558" width="5" bestFit="1" customWidth="1"/>
    <col min="559" max="567" width="6" bestFit="1" customWidth="1"/>
    <col min="568" max="568" width="5" bestFit="1" customWidth="1"/>
    <col min="569" max="575" width="6" bestFit="1" customWidth="1"/>
    <col min="576" max="576" width="5" bestFit="1" customWidth="1"/>
    <col min="577" max="583" width="6" bestFit="1" customWidth="1"/>
    <col min="584" max="587" width="3" bestFit="1" customWidth="1"/>
    <col min="588" max="588" width="7.6640625" bestFit="1" customWidth="1"/>
    <col min="589" max="595" width="6" bestFit="1" customWidth="1"/>
    <col min="596" max="596" width="5" bestFit="1" customWidth="1"/>
    <col min="597" max="604" width="6" bestFit="1" customWidth="1"/>
    <col min="605" max="605" width="5" bestFit="1" customWidth="1"/>
    <col min="606" max="616" width="6" bestFit="1" customWidth="1"/>
    <col min="617" max="617" width="5" bestFit="1" customWidth="1"/>
    <col min="618" max="626" width="6" bestFit="1" customWidth="1"/>
    <col min="627" max="634" width="3" bestFit="1" customWidth="1"/>
    <col min="635" max="635" width="7.6640625" bestFit="1" customWidth="1"/>
    <col min="636" max="643" width="6" bestFit="1" customWidth="1"/>
    <col min="644" max="644" width="5" bestFit="1" customWidth="1"/>
    <col min="645" max="651" width="6" bestFit="1" customWidth="1"/>
    <col min="652" max="652" width="5" bestFit="1" customWidth="1"/>
    <col min="653" max="656" width="6" bestFit="1" customWidth="1"/>
    <col min="657" max="657" width="5" bestFit="1" customWidth="1"/>
    <col min="658" max="670" width="6" bestFit="1" customWidth="1"/>
    <col min="671" max="671" width="3" bestFit="1" customWidth="1"/>
    <col min="672" max="672" width="6" bestFit="1" customWidth="1"/>
    <col min="673" max="675" width="3" bestFit="1" customWidth="1"/>
    <col min="676" max="676" width="6" bestFit="1" customWidth="1"/>
    <col min="677" max="681" width="3" bestFit="1" customWidth="1"/>
    <col min="682" max="682" width="7.6640625" bestFit="1" customWidth="1"/>
    <col min="683" max="690" width="6" bestFit="1" customWidth="1"/>
    <col min="691" max="691" width="5" bestFit="1" customWidth="1"/>
    <col min="692" max="699" width="6" bestFit="1" customWidth="1"/>
    <col min="700" max="701" width="5" bestFit="1" customWidth="1"/>
    <col min="702" max="717" width="6" bestFit="1" customWidth="1"/>
    <col min="718" max="725" width="3" bestFit="1" customWidth="1"/>
    <col min="726" max="726" width="7.6640625" bestFit="1" customWidth="1"/>
    <col min="727" max="731" width="6" bestFit="1" customWidth="1"/>
    <col min="732" max="732" width="5" bestFit="1" customWidth="1"/>
    <col min="733" max="740" width="6" bestFit="1" customWidth="1"/>
    <col min="741" max="741" width="5" bestFit="1" customWidth="1"/>
    <col min="742" max="761" width="6" bestFit="1" customWidth="1"/>
    <col min="762" max="762" width="3" bestFit="1" customWidth="1"/>
    <col min="763" max="763" width="6" bestFit="1" customWidth="1"/>
    <col min="764" max="765" width="3" bestFit="1" customWidth="1"/>
    <col min="766" max="766" width="6" bestFit="1" customWidth="1"/>
    <col min="767" max="771" width="3" bestFit="1" customWidth="1"/>
    <col min="772" max="772" width="4" bestFit="1" customWidth="1"/>
    <col min="773" max="773" width="7.6640625" bestFit="1" customWidth="1"/>
    <col min="774" max="774" width="5" bestFit="1" customWidth="1"/>
    <col min="775" max="775" width="6" bestFit="1" customWidth="1"/>
    <col min="776" max="776" width="5" bestFit="1" customWidth="1"/>
    <col min="777" max="780" width="6" bestFit="1" customWidth="1"/>
    <col min="781" max="781" width="5" bestFit="1" customWidth="1"/>
    <col min="782" max="784" width="6" bestFit="1" customWidth="1"/>
    <col min="785" max="785" width="5" bestFit="1" customWidth="1"/>
    <col min="786" max="800" width="6" bestFit="1" customWidth="1"/>
    <col min="801" max="801" width="5" bestFit="1" customWidth="1"/>
    <col min="802" max="807" width="6" bestFit="1" customWidth="1"/>
    <col min="808" max="809" width="3" bestFit="1" customWidth="1"/>
    <col min="810" max="810" width="6" bestFit="1" customWidth="1"/>
    <col min="811" max="816" width="3" bestFit="1" customWidth="1"/>
    <col min="817" max="817" width="7.6640625" bestFit="1" customWidth="1"/>
    <col min="818" max="818" width="5" bestFit="1" customWidth="1"/>
    <col min="819" max="824" width="6" bestFit="1" customWidth="1"/>
    <col min="825" max="825" width="5" bestFit="1" customWidth="1"/>
    <col min="826" max="832" width="6" bestFit="1" customWidth="1"/>
    <col min="833" max="835" width="5" bestFit="1" customWidth="1"/>
    <col min="836" max="841" width="6" bestFit="1" customWidth="1"/>
    <col min="842" max="842" width="5" bestFit="1" customWidth="1"/>
    <col min="843" max="851" width="6" bestFit="1" customWidth="1"/>
    <col min="852" max="859" width="3" bestFit="1" customWidth="1"/>
    <col min="860" max="860" width="7.6640625" bestFit="1" customWidth="1"/>
    <col min="861" max="866" width="6" bestFit="1" customWidth="1"/>
    <col min="867" max="867" width="5" bestFit="1" customWidth="1"/>
    <col min="868" max="868" width="6" bestFit="1" customWidth="1"/>
    <col min="869" max="869" width="5" bestFit="1" customWidth="1"/>
    <col min="870" max="886" width="6" bestFit="1" customWidth="1"/>
    <col min="887" max="887" width="5" bestFit="1" customWidth="1"/>
    <col min="888" max="893" width="6" bestFit="1" customWidth="1"/>
    <col min="894" max="895" width="3" bestFit="1" customWidth="1"/>
    <col min="896" max="896" width="6" bestFit="1" customWidth="1"/>
    <col min="897" max="901" width="3" bestFit="1" customWidth="1"/>
    <col min="902" max="902" width="6" bestFit="1" customWidth="1"/>
    <col min="903" max="906" width="3" bestFit="1" customWidth="1"/>
    <col min="907" max="907" width="7.6640625" bestFit="1" customWidth="1"/>
    <col min="908" max="912" width="6" bestFit="1" customWidth="1"/>
    <col min="913" max="913" width="5" bestFit="1" customWidth="1"/>
    <col min="914" max="921" width="6" bestFit="1" customWidth="1"/>
    <col min="922" max="922" width="5" bestFit="1" customWidth="1"/>
    <col min="923" max="926" width="6" bestFit="1" customWidth="1"/>
    <col min="927" max="927" width="5" bestFit="1" customWidth="1"/>
    <col min="928" max="939" width="6" bestFit="1" customWidth="1"/>
    <col min="940" max="942" width="3" bestFit="1" customWidth="1"/>
    <col min="943" max="944" width="6" bestFit="1" customWidth="1"/>
    <col min="945" max="949" width="3" bestFit="1" customWidth="1"/>
    <col min="950" max="950" width="7.6640625" bestFit="1" customWidth="1"/>
    <col min="951" max="974" width="6" bestFit="1" customWidth="1"/>
    <col min="975" max="975" width="5" bestFit="1" customWidth="1"/>
    <col min="976" max="982" width="6" bestFit="1" customWidth="1"/>
    <col min="983" max="988" width="3" bestFit="1" customWidth="1"/>
    <col min="989" max="989" width="6" bestFit="1" customWidth="1"/>
    <col min="990" max="995" width="3" bestFit="1" customWidth="1"/>
    <col min="996" max="996" width="7.6640625" bestFit="1" customWidth="1"/>
    <col min="997" max="1006" width="6" bestFit="1" customWidth="1"/>
    <col min="1007" max="1007" width="5" bestFit="1" customWidth="1"/>
    <col min="1008" max="1009" width="6" bestFit="1" customWidth="1"/>
    <col min="1010" max="1010" width="5" bestFit="1" customWidth="1"/>
    <col min="1011" max="1027" width="6" bestFit="1" customWidth="1"/>
    <col min="1028" max="1030" width="3" bestFit="1" customWidth="1"/>
    <col min="1031" max="1031" width="6" bestFit="1" customWidth="1"/>
    <col min="1032" max="1037" width="3" bestFit="1" customWidth="1"/>
    <col min="1038" max="1038" width="7.6640625" bestFit="1" customWidth="1"/>
    <col min="1039" max="1042" width="6" bestFit="1" customWidth="1"/>
    <col min="1043" max="1043" width="5" bestFit="1" customWidth="1"/>
    <col min="1044" max="1053" width="6" bestFit="1" customWidth="1"/>
    <col min="1054" max="1054" width="5" bestFit="1" customWidth="1"/>
    <col min="1055" max="1061" width="6" bestFit="1" customWidth="1"/>
    <col min="1062" max="1062" width="5" bestFit="1" customWidth="1"/>
    <col min="1063" max="1068" width="6" bestFit="1" customWidth="1"/>
    <col min="1069" max="1069" width="3" bestFit="1" customWidth="1"/>
    <col min="1070" max="1071" width="6" bestFit="1" customWidth="1"/>
    <col min="1072" max="1072" width="3" bestFit="1" customWidth="1"/>
    <col min="1073" max="1073" width="6" bestFit="1" customWidth="1"/>
    <col min="1074" max="1082" width="3" bestFit="1" customWidth="1"/>
    <col min="1083" max="1083" width="7.6640625" bestFit="1" customWidth="1"/>
    <col min="1084" max="1092" width="6" bestFit="1" customWidth="1"/>
    <col min="1093" max="1093" width="5" bestFit="1" customWidth="1"/>
    <col min="1094" max="1114" width="6" bestFit="1" customWidth="1"/>
    <col min="1115" max="1116" width="3" bestFit="1" customWidth="1"/>
    <col min="1117" max="1118" width="6" bestFit="1" customWidth="1"/>
    <col min="1119" max="1121" width="3" bestFit="1" customWidth="1"/>
    <col min="1122" max="1122" width="6" bestFit="1" customWidth="1"/>
    <col min="1123" max="1127" width="3" bestFit="1" customWidth="1"/>
    <col min="1128" max="1128" width="7.6640625" bestFit="1" customWidth="1"/>
    <col min="1129" max="1158" width="6" bestFit="1" customWidth="1"/>
    <col min="1159" max="1159" width="3" bestFit="1" customWidth="1"/>
    <col min="1160" max="1161" width="6" bestFit="1" customWidth="1"/>
    <col min="1162" max="1168" width="3" bestFit="1" customWidth="1"/>
    <col min="1169" max="1169" width="6" bestFit="1" customWidth="1"/>
    <col min="1170" max="1172" width="3" bestFit="1" customWidth="1"/>
    <col min="1173" max="1173" width="7.6640625" bestFit="1" customWidth="1"/>
    <col min="1174" max="1174" width="6" bestFit="1" customWidth="1"/>
    <col min="1175" max="1175" width="5" bestFit="1" customWidth="1"/>
    <col min="1176" max="1189" width="6" bestFit="1" customWidth="1"/>
    <col min="1190" max="1190" width="5" bestFit="1" customWidth="1"/>
    <col min="1191" max="1203" width="6" bestFit="1" customWidth="1"/>
    <col min="1204" max="1204" width="3" bestFit="1" customWidth="1"/>
    <col min="1205" max="1205" width="6" bestFit="1" customWidth="1"/>
    <col min="1206" max="1207" width="3" bestFit="1" customWidth="1"/>
    <col min="1208" max="1208" width="6" bestFit="1" customWidth="1"/>
    <col min="1209" max="1209" width="3" bestFit="1" customWidth="1"/>
    <col min="1210" max="1210" width="6" bestFit="1" customWidth="1"/>
    <col min="1211" max="1215" width="3" bestFit="1" customWidth="1"/>
    <col min="1216" max="1216" width="7.6640625" bestFit="1" customWidth="1"/>
    <col min="1217" max="1217" width="6" bestFit="1" customWidth="1"/>
    <col min="1218" max="1218" width="4" bestFit="1" customWidth="1"/>
    <col min="1219" max="1245" width="6" bestFit="1" customWidth="1"/>
    <col min="1246" max="1246" width="3" bestFit="1" customWidth="1"/>
    <col min="1247" max="1250" width="6" bestFit="1" customWidth="1"/>
    <col min="1251" max="1251" width="3" bestFit="1" customWidth="1"/>
    <col min="1252" max="1252" width="6" bestFit="1" customWidth="1"/>
    <col min="1253" max="1261" width="3" bestFit="1" customWidth="1"/>
    <col min="1262" max="1262" width="7.6640625" bestFit="1" customWidth="1"/>
    <col min="1263" max="1265" width="6" bestFit="1" customWidth="1"/>
    <col min="1266" max="1266" width="5" bestFit="1" customWidth="1"/>
    <col min="1267" max="1281" width="6" bestFit="1" customWidth="1"/>
    <col min="1282" max="1282" width="5" bestFit="1" customWidth="1"/>
    <col min="1283" max="1289" width="6" bestFit="1" customWidth="1"/>
    <col min="1290" max="1290" width="3" bestFit="1" customWidth="1"/>
    <col min="1291" max="1292" width="6" bestFit="1" customWidth="1"/>
    <col min="1293" max="1293" width="3" bestFit="1" customWidth="1"/>
    <col min="1294" max="1295" width="6" bestFit="1" customWidth="1"/>
    <col min="1296" max="1302" width="3" bestFit="1" customWidth="1"/>
    <col min="1303" max="1303" width="7.6640625" bestFit="1" customWidth="1"/>
    <col min="1304" max="1306" width="6" bestFit="1" customWidth="1"/>
    <col min="1307" max="1307" width="5" bestFit="1" customWidth="1"/>
    <col min="1308" max="1332" width="6" bestFit="1" customWidth="1"/>
    <col min="1333" max="1335" width="3" bestFit="1" customWidth="1"/>
    <col min="1336" max="1336" width="6" bestFit="1" customWidth="1"/>
    <col min="1337" max="1337" width="3" bestFit="1" customWidth="1"/>
    <col min="1338" max="1338" width="6" bestFit="1" customWidth="1"/>
    <col min="1339" max="1345" width="3" bestFit="1" customWidth="1"/>
    <col min="1346" max="1346" width="7.6640625" bestFit="1" customWidth="1"/>
    <col min="1347" max="1347" width="5" bestFit="1" customWidth="1"/>
    <col min="1348" max="1363" width="6" bestFit="1" customWidth="1"/>
    <col min="1364" max="1364" width="5" bestFit="1" customWidth="1"/>
    <col min="1365" max="1378" width="6" bestFit="1" customWidth="1"/>
    <col min="1379" max="1381" width="3" bestFit="1" customWidth="1"/>
    <col min="1382" max="1382" width="6" bestFit="1" customWidth="1"/>
    <col min="1383" max="1390" width="3" bestFit="1" customWidth="1"/>
    <col min="1391" max="1391" width="7.6640625" bestFit="1" customWidth="1"/>
    <col min="1392" max="1398" width="6" bestFit="1" customWidth="1"/>
    <col min="1399" max="1399" width="5" bestFit="1" customWidth="1"/>
    <col min="1400" max="1421" width="6" bestFit="1" customWidth="1"/>
    <col min="1422" max="1424" width="3" bestFit="1" customWidth="1"/>
    <col min="1425" max="1426" width="6" bestFit="1" customWidth="1"/>
    <col min="1427" max="1432" width="3" bestFit="1" customWidth="1"/>
    <col min="1433" max="1433" width="7.6640625" bestFit="1" customWidth="1"/>
    <col min="1434" max="1436" width="6" bestFit="1" customWidth="1"/>
    <col min="1437" max="1437" width="5" bestFit="1" customWidth="1"/>
    <col min="1438" max="1464" width="6" bestFit="1" customWidth="1"/>
    <col min="1465" max="1466" width="3" bestFit="1" customWidth="1"/>
    <col min="1467" max="1467" width="6" bestFit="1" customWidth="1"/>
    <col min="1468" max="1476" width="3" bestFit="1" customWidth="1"/>
    <col min="1477" max="1477" width="7.6640625" bestFit="1" customWidth="1"/>
    <col min="1478" max="1480" width="6" bestFit="1" customWidth="1"/>
    <col min="1481" max="1481" width="5" bestFit="1" customWidth="1"/>
    <col min="1482" max="1505" width="6" bestFit="1" customWidth="1"/>
    <col min="1506" max="1506" width="3" bestFit="1" customWidth="1"/>
    <col min="1507" max="1510" width="6" bestFit="1" customWidth="1"/>
    <col min="1511" max="1522" width="3" bestFit="1" customWidth="1"/>
    <col min="1523" max="1523" width="7.6640625" bestFit="1" customWidth="1"/>
    <col min="1524" max="1524" width="5" bestFit="1" customWidth="1"/>
    <col min="1525" max="1541" width="6" bestFit="1" customWidth="1"/>
    <col min="1542" max="1542" width="5" bestFit="1" customWidth="1"/>
    <col min="1543" max="1551" width="6" bestFit="1" customWidth="1"/>
    <col min="1552" max="1552" width="3" bestFit="1" customWidth="1"/>
    <col min="1553" max="1554" width="6" bestFit="1" customWidth="1"/>
    <col min="1555" max="1561" width="3" bestFit="1" customWidth="1"/>
    <col min="1562" max="1562" width="7.6640625" bestFit="1" customWidth="1"/>
    <col min="1563" max="1564" width="6" bestFit="1" customWidth="1"/>
    <col min="1565" max="1565" width="4" bestFit="1" customWidth="1"/>
    <col min="1566" max="1569" width="6" bestFit="1" customWidth="1"/>
    <col min="1570" max="1571" width="5" bestFit="1" customWidth="1"/>
    <col min="1572" max="1576" width="6" bestFit="1" customWidth="1"/>
    <col min="1577" max="1577" width="5" bestFit="1" customWidth="1"/>
    <col min="1578" max="1582" width="6" bestFit="1" customWidth="1"/>
    <col min="1583" max="1583" width="5" bestFit="1" customWidth="1"/>
    <col min="1584" max="1590" width="6" bestFit="1" customWidth="1"/>
    <col min="1591" max="1591" width="3" bestFit="1" customWidth="1"/>
    <col min="1592" max="1593" width="6" bestFit="1" customWidth="1"/>
    <col min="1594" max="1605" width="3" bestFit="1" customWidth="1"/>
    <col min="1606" max="1606" width="4" bestFit="1" customWidth="1"/>
    <col min="1607" max="1607" width="7.6640625" bestFit="1" customWidth="1"/>
    <col min="1608" max="1609" width="6" bestFit="1" customWidth="1"/>
    <col min="1610" max="1610" width="5" bestFit="1" customWidth="1"/>
    <col min="1611" max="1627" width="6" bestFit="1" customWidth="1"/>
    <col min="1628" max="1628" width="5" bestFit="1" customWidth="1"/>
    <col min="1629" max="1635" width="6" bestFit="1" customWidth="1"/>
    <col min="1636" max="1636" width="3" bestFit="1" customWidth="1"/>
    <col min="1637" max="1637" width="6" bestFit="1" customWidth="1"/>
    <col min="1638" max="1640" width="3" bestFit="1" customWidth="1"/>
    <col min="1641" max="1641" width="6" bestFit="1" customWidth="1"/>
    <col min="1642" max="1650" width="3" bestFit="1" customWidth="1"/>
    <col min="1651" max="1651" width="7.6640625" bestFit="1" customWidth="1"/>
    <col min="1652" max="1656" width="6" bestFit="1" customWidth="1"/>
    <col min="1657" max="1657" width="4" bestFit="1" customWidth="1"/>
    <col min="1658" max="1660" width="6" bestFit="1" customWidth="1"/>
    <col min="1661" max="1661" width="5" bestFit="1" customWidth="1"/>
    <col min="1662" max="1686" width="6" bestFit="1" customWidth="1"/>
    <col min="1687" max="1693" width="3" bestFit="1" customWidth="1"/>
    <col min="1694" max="1694" width="7.6640625" bestFit="1" customWidth="1"/>
    <col min="1695" max="1697" width="6" bestFit="1" customWidth="1"/>
    <col min="1698" max="1698" width="5" bestFit="1" customWidth="1"/>
    <col min="1699" max="1714" width="6" bestFit="1" customWidth="1"/>
    <col min="1715" max="1715" width="5" bestFit="1" customWidth="1"/>
    <col min="1716" max="1723" width="6" bestFit="1" customWidth="1"/>
    <col min="1724" max="1737" width="3" bestFit="1" customWidth="1"/>
    <col min="1738" max="1738" width="7.6640625" bestFit="1" customWidth="1"/>
    <col min="1739" max="1758" width="6" bestFit="1" customWidth="1"/>
    <col min="1759" max="1759" width="5" bestFit="1" customWidth="1"/>
    <col min="1760" max="1769" width="6" bestFit="1" customWidth="1"/>
    <col min="1770" max="1771" width="3" bestFit="1" customWidth="1"/>
    <col min="1772" max="1772" width="6" bestFit="1" customWidth="1"/>
    <col min="1773" max="1774" width="3" bestFit="1" customWidth="1"/>
    <col min="1775" max="1775" width="6" bestFit="1" customWidth="1"/>
    <col min="1776" max="1781" width="3" bestFit="1" customWidth="1"/>
    <col min="1782" max="1782" width="7.6640625" bestFit="1" customWidth="1"/>
    <col min="1783" max="1788" width="6" bestFit="1" customWidth="1"/>
    <col min="1789" max="1789" width="5" bestFit="1" customWidth="1"/>
    <col min="1790" max="1810" width="6" bestFit="1" customWidth="1"/>
    <col min="1811" max="1811" width="3" bestFit="1" customWidth="1"/>
    <col min="1812" max="1815" width="6" bestFit="1" customWidth="1"/>
    <col min="1816" max="1816" width="3" bestFit="1" customWidth="1"/>
    <col min="1817" max="1817" width="6" bestFit="1" customWidth="1"/>
    <col min="1818" max="1826" width="3" bestFit="1" customWidth="1"/>
    <col min="1827" max="1827" width="7.6640625" bestFit="1" customWidth="1"/>
    <col min="1828" max="1857" width="6" bestFit="1" customWidth="1"/>
    <col min="1858" max="1858" width="3" bestFit="1" customWidth="1"/>
    <col min="1859" max="1860" width="6" bestFit="1" customWidth="1"/>
    <col min="1861" max="1861" width="3" bestFit="1" customWidth="1"/>
    <col min="1862" max="1862" width="6" bestFit="1" customWidth="1"/>
    <col min="1863" max="1864" width="3" bestFit="1" customWidth="1"/>
    <col min="1865" max="1865" width="6" bestFit="1" customWidth="1"/>
    <col min="1866" max="1869" width="3" bestFit="1" customWidth="1"/>
    <col min="1870" max="1870" width="7.6640625" bestFit="1" customWidth="1"/>
    <col min="1871" max="1876" width="6" bestFit="1" customWidth="1"/>
    <col min="1877" max="1877" width="5" bestFit="1" customWidth="1"/>
    <col min="1878" max="1881" width="6" bestFit="1" customWidth="1"/>
    <col min="1882" max="1884" width="5" bestFit="1" customWidth="1"/>
    <col min="1885" max="1903" width="6" bestFit="1" customWidth="1"/>
    <col min="1904" max="1910" width="3" bestFit="1" customWidth="1"/>
    <col min="1911" max="1911" width="7.6640625" bestFit="1" customWidth="1"/>
    <col min="1912" max="1922" width="6" bestFit="1" customWidth="1"/>
    <col min="1923" max="1924" width="5" bestFit="1" customWidth="1"/>
    <col min="1925" max="1940" width="6" bestFit="1" customWidth="1"/>
    <col min="1941" max="1952" width="3" bestFit="1" customWidth="1"/>
    <col min="1953" max="1953" width="7.6640625" bestFit="1" customWidth="1"/>
    <col min="1954" max="1956" width="6" bestFit="1" customWidth="1"/>
    <col min="1957" max="1957" width="4" bestFit="1" customWidth="1"/>
    <col min="1958" max="1958" width="6" bestFit="1" customWidth="1"/>
    <col min="1959" max="1959" width="5" bestFit="1" customWidth="1"/>
    <col min="1960" max="1964" width="6" bestFit="1" customWidth="1"/>
    <col min="1965" max="1965" width="5" bestFit="1" customWidth="1"/>
    <col min="1966" max="1982" width="6" bestFit="1" customWidth="1"/>
    <col min="1983" max="1993" width="3" bestFit="1" customWidth="1"/>
    <col min="1994" max="1994" width="7.6640625" bestFit="1" customWidth="1"/>
    <col min="1995" max="1998" width="6" bestFit="1" customWidth="1"/>
    <col min="1999" max="1999" width="5" bestFit="1" customWidth="1"/>
    <col min="2000" max="2001" width="6" bestFit="1" customWidth="1"/>
    <col min="2002" max="2002" width="4" bestFit="1" customWidth="1"/>
    <col min="2003" max="2013" width="6" bestFit="1" customWidth="1"/>
    <col min="2014" max="2014" width="5" bestFit="1" customWidth="1"/>
    <col min="2015" max="2023" width="6" bestFit="1" customWidth="1"/>
    <col min="2024" max="2025" width="3" bestFit="1" customWidth="1"/>
    <col min="2026" max="2026" width="6" bestFit="1" customWidth="1"/>
    <col min="2027" max="2027" width="3" bestFit="1" customWidth="1"/>
    <col min="2028" max="2028" width="6" bestFit="1" customWidth="1"/>
    <col min="2029" max="2029" width="3" bestFit="1" customWidth="1"/>
    <col min="2030" max="2030" width="6" bestFit="1" customWidth="1"/>
    <col min="2031" max="2035" width="3" bestFit="1" customWidth="1"/>
    <col min="2036" max="2036" width="7.6640625" bestFit="1" customWidth="1"/>
    <col min="2037" max="2040" width="6" bestFit="1" customWidth="1"/>
    <col min="2041" max="2041" width="4" bestFit="1" customWidth="1"/>
    <col min="2042" max="2042" width="5" bestFit="1" customWidth="1"/>
    <col min="2043" max="2050" width="6" bestFit="1" customWidth="1"/>
    <col min="2051" max="2051" width="5" bestFit="1" customWidth="1"/>
    <col min="2052" max="2065" width="6" bestFit="1" customWidth="1"/>
    <col min="2066" max="2068" width="3" bestFit="1" customWidth="1"/>
    <col min="2069" max="2069" width="6" bestFit="1" customWidth="1"/>
    <col min="2070" max="2077" width="3" bestFit="1" customWidth="1"/>
    <col min="2078" max="2078" width="7.6640625" bestFit="1" customWidth="1"/>
    <col min="2079" max="2088" width="6" bestFit="1" customWidth="1"/>
    <col min="2089" max="2089" width="5" bestFit="1" customWidth="1"/>
    <col min="2090" max="2094" width="6" bestFit="1" customWidth="1"/>
    <col min="2095" max="2095" width="5" bestFit="1" customWidth="1"/>
    <col min="2096" max="2105" width="6" bestFit="1" customWidth="1"/>
    <col min="2106" max="2106" width="3" bestFit="1" customWidth="1"/>
    <col min="2107" max="2107" width="6" bestFit="1" customWidth="1"/>
    <col min="2108" max="2108" width="3" bestFit="1" customWidth="1"/>
    <col min="2109" max="2109" width="6" bestFit="1" customWidth="1"/>
    <col min="2110" max="2110" width="3" bestFit="1" customWidth="1"/>
    <col min="2111" max="2112" width="6" bestFit="1" customWidth="1"/>
    <col min="2113" max="2120" width="3" bestFit="1" customWidth="1"/>
    <col min="2121" max="2121" width="7.6640625" bestFit="1" customWidth="1"/>
    <col min="2122" max="2123" width="6" bestFit="1" customWidth="1"/>
    <col min="2124" max="2124" width="5" bestFit="1" customWidth="1"/>
    <col min="2125" max="2129" width="6" bestFit="1" customWidth="1"/>
    <col min="2130" max="2130" width="4" bestFit="1" customWidth="1"/>
    <col min="2131" max="2150" width="6" bestFit="1" customWidth="1"/>
    <col min="2151" max="2152" width="3" bestFit="1" customWidth="1"/>
    <col min="2153" max="2155" width="6" bestFit="1" customWidth="1"/>
    <col min="2156" max="2165" width="3" bestFit="1" customWidth="1"/>
    <col min="2166" max="2166" width="7.6640625" bestFit="1" customWidth="1"/>
    <col min="2167" max="2172" width="6" bestFit="1" customWidth="1"/>
    <col min="2173" max="2173" width="5" bestFit="1" customWidth="1"/>
    <col min="2174" max="2197" width="6" bestFit="1" customWidth="1"/>
    <col min="2198" max="2207" width="3" bestFit="1" customWidth="1"/>
    <col min="2208" max="2208" width="6" bestFit="1" customWidth="1"/>
    <col min="2209" max="2214" width="3" bestFit="1" customWidth="1"/>
    <col min="2215" max="2215" width="7.6640625" bestFit="1" customWidth="1"/>
    <col min="2216" max="2221" width="6" bestFit="1" customWidth="1"/>
    <col min="2222" max="2222" width="5" bestFit="1" customWidth="1"/>
    <col min="2223" max="2244" width="6" bestFit="1" customWidth="1"/>
    <col min="2245" max="2247" width="3" bestFit="1" customWidth="1"/>
    <col min="2248" max="2248" width="6" bestFit="1" customWidth="1"/>
    <col min="2249" max="2254" width="3" bestFit="1" customWidth="1"/>
    <col min="2255" max="2255" width="7.6640625" bestFit="1" customWidth="1"/>
    <col min="2256" max="2258" width="6" bestFit="1" customWidth="1"/>
    <col min="2259" max="2260" width="5" bestFit="1" customWidth="1"/>
    <col min="2261" max="2267" width="6" bestFit="1" customWidth="1"/>
    <col min="2268" max="2268" width="5" bestFit="1" customWidth="1"/>
    <col min="2269" max="2286" width="6" bestFit="1" customWidth="1"/>
    <col min="2287" max="2288" width="3" bestFit="1" customWidth="1"/>
    <col min="2289" max="2290" width="6" bestFit="1" customWidth="1"/>
    <col min="2291" max="2301" width="3" bestFit="1" customWidth="1"/>
    <col min="2302" max="2302" width="7.6640625" bestFit="1" customWidth="1"/>
    <col min="2303" max="2313" width="6" bestFit="1" customWidth="1"/>
    <col min="2314" max="2314" width="5" bestFit="1" customWidth="1"/>
    <col min="2315" max="2331" width="6" bestFit="1" customWidth="1"/>
    <col min="2332" max="2334" width="3" bestFit="1" customWidth="1"/>
    <col min="2335" max="2336" width="6" bestFit="1" customWidth="1"/>
    <col min="2337" max="2347" width="3" bestFit="1" customWidth="1"/>
    <col min="2348" max="2348" width="7.6640625" bestFit="1" customWidth="1"/>
    <col min="2349" max="2351" width="6" bestFit="1" customWidth="1"/>
    <col min="2352" max="2352" width="5" bestFit="1" customWidth="1"/>
    <col min="2353" max="2363" width="6" bestFit="1" customWidth="1"/>
    <col min="2364" max="2364" width="5" bestFit="1" customWidth="1"/>
    <col min="2365" max="2366" width="6" bestFit="1" customWidth="1"/>
    <col min="2367" max="2367" width="5" bestFit="1" customWidth="1"/>
    <col min="2368" max="2378" width="6" bestFit="1" customWidth="1"/>
    <col min="2379" max="2381" width="3" bestFit="1" customWidth="1"/>
    <col min="2382" max="2382" width="6" bestFit="1" customWidth="1"/>
    <col min="2383" max="2392" width="3" bestFit="1" customWidth="1"/>
    <col min="2393" max="2393" width="7.6640625" bestFit="1" customWidth="1"/>
    <col min="2394" max="2408" width="6" bestFit="1" customWidth="1"/>
    <col min="2409" max="2409" width="5" bestFit="1" customWidth="1"/>
    <col min="2410" max="2424" width="6" bestFit="1" customWidth="1"/>
    <col min="2425" max="2426" width="3" bestFit="1" customWidth="1"/>
    <col min="2427" max="2428" width="6" bestFit="1" customWidth="1"/>
    <col min="2429" max="2437" width="3" bestFit="1" customWidth="1"/>
    <col min="2438" max="2438" width="7.6640625" bestFit="1" customWidth="1"/>
    <col min="2439" max="2440" width="6" bestFit="1" customWidth="1"/>
    <col min="2441" max="2441" width="5" bestFit="1" customWidth="1"/>
    <col min="2442" max="2443" width="6" bestFit="1" customWidth="1"/>
    <col min="2444" max="2444" width="4" bestFit="1" customWidth="1"/>
    <col min="2445" max="2445" width="6" bestFit="1" customWidth="1"/>
    <col min="2446" max="2447" width="5" bestFit="1" customWidth="1"/>
    <col min="2448" max="2453" width="6" bestFit="1" customWidth="1"/>
    <col min="2454" max="2454" width="5" bestFit="1" customWidth="1"/>
    <col min="2455" max="2458" width="6" bestFit="1" customWidth="1"/>
    <col min="2459" max="2459" width="5" bestFit="1" customWidth="1"/>
    <col min="2460" max="2466" width="6" bestFit="1" customWidth="1"/>
    <col min="2467" max="2468" width="3" bestFit="1" customWidth="1"/>
    <col min="2469" max="2469" width="6" bestFit="1" customWidth="1"/>
    <col min="2470" max="2478" width="3" bestFit="1" customWidth="1"/>
    <col min="2479" max="2479" width="7.6640625" bestFit="1" customWidth="1"/>
    <col min="2480" max="2483" width="6" bestFit="1" customWidth="1"/>
    <col min="2484" max="2484" width="5" bestFit="1" customWidth="1"/>
    <col min="2485" max="2486" width="6" bestFit="1" customWidth="1"/>
    <col min="2487" max="2487" width="5" bestFit="1" customWidth="1"/>
    <col min="2488" max="2511" width="6" bestFit="1" customWidth="1"/>
    <col min="2512" max="2523" width="3" bestFit="1" customWidth="1"/>
    <col min="2524" max="2524" width="7.6640625" bestFit="1" customWidth="1"/>
    <col min="2525" max="2529" width="6" bestFit="1" customWidth="1"/>
    <col min="2530" max="2530" width="4" bestFit="1" customWidth="1"/>
    <col min="2531" max="2531" width="5" bestFit="1" customWidth="1"/>
    <col min="2532" max="2535" width="6" bestFit="1" customWidth="1"/>
    <col min="2536" max="2536" width="5" bestFit="1" customWidth="1"/>
    <col min="2537" max="2554" width="6" bestFit="1" customWidth="1"/>
    <col min="2555" max="2557" width="3" bestFit="1" customWidth="1"/>
    <col min="2558" max="2558" width="6" bestFit="1" customWidth="1"/>
    <col min="2559" max="2559" width="3" bestFit="1" customWidth="1"/>
    <col min="2560" max="2560" width="6" bestFit="1" customWidth="1"/>
    <col min="2561" max="2566" width="3" bestFit="1" customWidth="1"/>
    <col min="2567" max="2567" width="4" bestFit="1" customWidth="1"/>
    <col min="2568" max="2568" width="7.6640625" bestFit="1" customWidth="1"/>
    <col min="2569" max="2580" width="6" bestFit="1" customWidth="1"/>
    <col min="2581" max="2581" width="5" bestFit="1" customWidth="1"/>
    <col min="2582" max="2582" width="6" bestFit="1" customWidth="1"/>
    <col min="2583" max="2583" width="5" bestFit="1" customWidth="1"/>
    <col min="2584" max="2586" width="6" bestFit="1" customWidth="1"/>
    <col min="2587" max="2587" width="5" bestFit="1" customWidth="1"/>
    <col min="2588" max="2596" width="6" bestFit="1" customWidth="1"/>
    <col min="2597" max="2597" width="3" bestFit="1" customWidth="1"/>
    <col min="2598" max="2599" width="6" bestFit="1" customWidth="1"/>
    <col min="2600" max="2602" width="3" bestFit="1" customWidth="1"/>
    <col min="2603" max="2603" width="6" bestFit="1" customWidth="1"/>
    <col min="2604" max="2614" width="3" bestFit="1" customWidth="1"/>
    <col min="2615" max="2615" width="7.6640625" bestFit="1" customWidth="1"/>
    <col min="2616" max="2618" width="6" bestFit="1" customWidth="1"/>
    <col min="2619" max="2619" width="5" bestFit="1" customWidth="1"/>
    <col min="2620" max="2622" width="6" bestFit="1" customWidth="1"/>
    <col min="2623" max="2623" width="5" bestFit="1" customWidth="1"/>
    <col min="2624" max="2633" width="6" bestFit="1" customWidth="1"/>
    <col min="2634" max="2634" width="5" bestFit="1" customWidth="1"/>
    <col min="2635" max="2644" width="6" bestFit="1" customWidth="1"/>
    <col min="2645" max="2646" width="3" bestFit="1" customWidth="1"/>
    <col min="2647" max="2648" width="6" bestFit="1" customWidth="1"/>
    <col min="2649" max="2652" width="3" bestFit="1" customWidth="1"/>
    <col min="2653" max="2653" width="6" bestFit="1" customWidth="1"/>
    <col min="2654" max="2660" width="3" bestFit="1" customWidth="1"/>
    <col min="2661" max="2661" width="7.6640625" bestFit="1" customWidth="1"/>
    <col min="2662" max="2667" width="6" bestFit="1" customWidth="1"/>
    <col min="2668" max="2668" width="5" bestFit="1" customWidth="1"/>
    <col min="2669" max="2689" width="6" bestFit="1" customWidth="1"/>
    <col min="2690" max="2692" width="3" bestFit="1" customWidth="1"/>
    <col min="2693" max="2693" width="6" bestFit="1" customWidth="1"/>
    <col min="2694" max="2694" width="3" bestFit="1" customWidth="1"/>
    <col min="2695" max="2695" width="6" bestFit="1" customWidth="1"/>
    <col min="2696" max="2698" width="3" bestFit="1" customWidth="1"/>
    <col min="2699" max="2699" width="6" bestFit="1" customWidth="1"/>
    <col min="2700" max="2705" width="3" bestFit="1" customWidth="1"/>
    <col min="2706" max="2706" width="7.6640625" bestFit="1" customWidth="1"/>
    <col min="2707" max="2709" width="6" bestFit="1" customWidth="1"/>
    <col min="2710" max="2710" width="5" bestFit="1" customWidth="1"/>
    <col min="2711" max="2718" width="6" bestFit="1" customWidth="1"/>
    <col min="2719" max="2719" width="5" bestFit="1" customWidth="1"/>
    <col min="2720" max="2721" width="6" bestFit="1" customWidth="1"/>
    <col min="2722" max="2722" width="5" bestFit="1" customWidth="1"/>
    <col min="2723" max="2735" width="6" bestFit="1" customWidth="1"/>
    <col min="2736" max="2736" width="3" bestFit="1" customWidth="1"/>
    <col min="2737" max="2737" width="6" bestFit="1" customWidth="1"/>
    <col min="2738" max="2741" width="3" bestFit="1" customWidth="1"/>
    <col min="2742" max="2742" width="6" bestFit="1" customWidth="1"/>
    <col min="2743" max="2748" width="3" bestFit="1" customWidth="1"/>
    <col min="2749" max="2749" width="7.6640625" bestFit="1" customWidth="1"/>
    <col min="2750" max="2750" width="5" bestFit="1" customWidth="1"/>
    <col min="2751" max="2759" width="6" bestFit="1" customWidth="1"/>
    <col min="2760" max="2760" width="5" bestFit="1" customWidth="1"/>
    <col min="2761" max="2762" width="6" bestFit="1" customWidth="1"/>
    <col min="2763" max="2763" width="5" bestFit="1" customWidth="1"/>
    <col min="2764" max="2766" width="6" bestFit="1" customWidth="1"/>
    <col min="2767" max="2767" width="5" bestFit="1" customWidth="1"/>
    <col min="2768" max="2781" width="6" bestFit="1" customWidth="1"/>
    <col min="2782" max="2782" width="3" bestFit="1" customWidth="1"/>
    <col min="2783" max="2784" width="6" bestFit="1" customWidth="1"/>
    <col min="2785" max="2793" width="3" bestFit="1" customWidth="1"/>
    <col min="2794" max="2794" width="7.6640625" bestFit="1" customWidth="1"/>
    <col min="2795" max="2799" width="6" bestFit="1" customWidth="1"/>
    <col min="2800" max="2800" width="5" bestFit="1" customWidth="1"/>
    <col min="2801" max="2822" width="6" bestFit="1" customWidth="1"/>
    <col min="2823" max="2828" width="3" bestFit="1" customWidth="1"/>
    <col min="2829" max="2829" width="6" bestFit="1" customWidth="1"/>
    <col min="2830" max="2830" width="3" bestFit="1" customWidth="1"/>
    <col min="2831" max="2831" width="6" bestFit="1" customWidth="1"/>
    <col min="2832" max="2837" width="3" bestFit="1" customWidth="1"/>
    <col min="2838" max="2838" width="7.6640625" bestFit="1" customWidth="1"/>
    <col min="2839" max="2844" width="6" bestFit="1" customWidth="1"/>
    <col min="2845" max="2845" width="5" bestFit="1" customWidth="1"/>
    <col min="2846" max="2854" width="6" bestFit="1" customWidth="1"/>
    <col min="2855" max="2855" width="5" bestFit="1" customWidth="1"/>
    <col min="2856" max="2866" width="6" bestFit="1" customWidth="1"/>
    <col min="2867" max="2867" width="3" bestFit="1" customWidth="1"/>
    <col min="2868" max="2870" width="6" bestFit="1" customWidth="1"/>
    <col min="2871" max="2879" width="3" bestFit="1" customWidth="1"/>
    <col min="2880" max="2880" width="7.6640625" bestFit="1" customWidth="1"/>
    <col min="2881" max="2881" width="6" bestFit="1" customWidth="1"/>
    <col min="2882" max="2882" width="5" bestFit="1" customWidth="1"/>
    <col min="2883" max="2891" width="6" bestFit="1" customWidth="1"/>
    <col min="2892" max="2892" width="5" bestFit="1" customWidth="1"/>
    <col min="2893" max="2898" width="6" bestFit="1" customWidth="1"/>
    <col min="2899" max="2899" width="5" bestFit="1" customWidth="1"/>
    <col min="2900" max="2909" width="6" bestFit="1" customWidth="1"/>
    <col min="2910" max="2913" width="3" bestFit="1" customWidth="1"/>
    <col min="2914" max="2914" width="6" bestFit="1" customWidth="1"/>
    <col min="2915" max="2924" width="3" bestFit="1" customWidth="1"/>
    <col min="2925" max="2925" width="7.6640625" bestFit="1" customWidth="1"/>
    <col min="2926" max="2931" width="6" bestFit="1" customWidth="1"/>
    <col min="2932" max="2932" width="5" bestFit="1" customWidth="1"/>
    <col min="2933" max="2942" width="6" bestFit="1" customWidth="1"/>
    <col min="2943" max="2943" width="5" bestFit="1" customWidth="1"/>
    <col min="2944" max="2946" width="6" bestFit="1" customWidth="1"/>
    <col min="2947" max="2947" width="5" bestFit="1" customWidth="1"/>
    <col min="2948" max="2959" width="6" bestFit="1" customWidth="1"/>
    <col min="2960" max="2969" width="3" bestFit="1" customWidth="1"/>
    <col min="2970" max="2970" width="7.6640625" bestFit="1" customWidth="1"/>
    <col min="2971" max="2986" width="6" bestFit="1" customWidth="1"/>
    <col min="2987" max="2987" width="5" bestFit="1" customWidth="1"/>
    <col min="2988" max="2989" width="6" bestFit="1" customWidth="1"/>
    <col min="2990" max="2990" width="5" bestFit="1" customWidth="1"/>
    <col min="2991" max="3002" width="6" bestFit="1" customWidth="1"/>
    <col min="3003" max="3004" width="3" bestFit="1" customWidth="1"/>
    <col min="3005" max="3005" width="6" bestFit="1" customWidth="1"/>
    <col min="3006" max="3007" width="3" bestFit="1" customWidth="1"/>
    <col min="3008" max="3008" width="6" bestFit="1" customWidth="1"/>
    <col min="3009" max="3015" width="3" bestFit="1" customWidth="1"/>
    <col min="3016" max="3016" width="7.6640625" bestFit="1" customWidth="1"/>
    <col min="3017" max="3022" width="6" bestFit="1" customWidth="1"/>
    <col min="3023" max="3023" width="4" bestFit="1" customWidth="1"/>
    <col min="3024" max="3047" width="6" bestFit="1" customWidth="1"/>
    <col min="3048" max="3060" width="3" bestFit="1" customWidth="1"/>
    <col min="3061" max="3061" width="7.6640625" bestFit="1" customWidth="1"/>
    <col min="3062" max="3091" width="6" bestFit="1" customWidth="1"/>
    <col min="3092" max="3092" width="3" bestFit="1" customWidth="1"/>
    <col min="3093" max="3093" width="6" bestFit="1" customWidth="1"/>
    <col min="3094" max="3094" width="3" bestFit="1" customWidth="1"/>
    <col min="3095" max="3096" width="6" bestFit="1" customWidth="1"/>
    <col min="3097" max="3099" width="3" bestFit="1" customWidth="1"/>
    <col min="3100" max="3100" width="6" bestFit="1" customWidth="1"/>
    <col min="3101" max="3106" width="3" bestFit="1" customWidth="1"/>
    <col min="3107" max="3107" width="7.6640625" bestFit="1" customWidth="1"/>
    <col min="3108" max="3114" width="6" bestFit="1" customWidth="1"/>
    <col min="3115" max="3115" width="5" bestFit="1" customWidth="1"/>
    <col min="3116" max="3119" width="6" bestFit="1" customWidth="1"/>
    <col min="3120" max="3120" width="4" bestFit="1" customWidth="1"/>
    <col min="3121" max="3130" width="6" bestFit="1" customWidth="1"/>
    <col min="3131" max="3131" width="5" bestFit="1" customWidth="1"/>
    <col min="3132" max="3136" width="6" bestFit="1" customWidth="1"/>
    <col min="3137" max="3137" width="3" bestFit="1" customWidth="1"/>
    <col min="3138" max="3138" width="6" bestFit="1" customWidth="1"/>
    <col min="3139" max="3140" width="3" bestFit="1" customWidth="1"/>
    <col min="3141" max="3141" width="6" bestFit="1" customWidth="1"/>
    <col min="3142" max="3144" width="3" bestFit="1" customWidth="1"/>
    <col min="3145" max="3145" width="6" bestFit="1" customWidth="1"/>
    <col min="3146" max="3153" width="3" bestFit="1" customWidth="1"/>
    <col min="3154" max="3154" width="4" bestFit="1" customWidth="1"/>
    <col min="3155" max="3155" width="7.6640625" bestFit="1" customWidth="1"/>
    <col min="3156" max="3169" width="6" bestFit="1" customWidth="1"/>
    <col min="3170" max="3170" width="5" bestFit="1" customWidth="1"/>
    <col min="3171" max="3187" width="6" bestFit="1" customWidth="1"/>
    <col min="3188" max="3188" width="3" bestFit="1" customWidth="1"/>
    <col min="3189" max="3189" width="6" bestFit="1" customWidth="1"/>
    <col min="3190" max="3191" width="3" bestFit="1" customWidth="1"/>
    <col min="3192" max="3192" width="6" bestFit="1" customWidth="1"/>
    <col min="3193" max="3201" width="3" bestFit="1" customWidth="1"/>
    <col min="3202" max="3202" width="7.6640625" bestFit="1" customWidth="1"/>
    <col min="3203" max="3224" width="6" bestFit="1" customWidth="1"/>
    <col min="3225" max="3225" width="5" bestFit="1" customWidth="1"/>
    <col min="3226" max="3238" width="6" bestFit="1" customWidth="1"/>
    <col min="3239" max="3245" width="3" bestFit="1" customWidth="1"/>
    <col min="3246" max="3246" width="7.6640625" bestFit="1" customWidth="1"/>
    <col min="3247" max="3257" width="6" bestFit="1" customWidth="1"/>
    <col min="3258" max="3258" width="5" bestFit="1" customWidth="1"/>
    <col min="3259" max="3278" width="6" bestFit="1" customWidth="1"/>
    <col min="3279" max="3284" width="3" bestFit="1" customWidth="1"/>
    <col min="3285" max="3285" width="6" bestFit="1" customWidth="1"/>
    <col min="3286" max="3288" width="3" bestFit="1" customWidth="1"/>
    <col min="3289" max="3289" width="7.6640625" bestFit="1" customWidth="1"/>
    <col min="3290" max="3300" width="6" bestFit="1" customWidth="1"/>
    <col min="3301" max="3301" width="5" bestFit="1" customWidth="1"/>
    <col min="3302" max="3323" width="6" bestFit="1" customWidth="1"/>
    <col min="3324" max="3324" width="3" bestFit="1" customWidth="1"/>
    <col min="3325" max="3325" width="6" bestFit="1" customWidth="1"/>
    <col min="3326" max="3332" width="3" bestFit="1" customWidth="1"/>
    <col min="3333" max="3333" width="7.6640625" bestFit="1" customWidth="1"/>
    <col min="3334" max="3345" width="6" bestFit="1" customWidth="1"/>
    <col min="3346" max="3346" width="5" bestFit="1" customWidth="1"/>
    <col min="3347" max="3368" width="6" bestFit="1" customWidth="1"/>
    <col min="3369" max="3371" width="3" bestFit="1" customWidth="1"/>
    <col min="3372" max="3372" width="6" bestFit="1" customWidth="1"/>
    <col min="3373" max="3376" width="3" bestFit="1" customWidth="1"/>
    <col min="3377" max="3377" width="7.6640625" bestFit="1" customWidth="1"/>
    <col min="3378" max="3389" width="6" bestFit="1" customWidth="1"/>
    <col min="3390" max="3390" width="5" bestFit="1" customWidth="1"/>
    <col min="3391" max="3394" width="6" bestFit="1" customWidth="1"/>
    <col min="3395" max="3395" width="5" bestFit="1" customWidth="1"/>
    <col min="3396" max="3411" width="6" bestFit="1" customWidth="1"/>
    <col min="3412" max="3412" width="3" bestFit="1" customWidth="1"/>
    <col min="3413" max="3414" width="6" bestFit="1" customWidth="1"/>
    <col min="3415" max="3421" width="3" bestFit="1" customWidth="1"/>
    <col min="3422" max="3422" width="7.6640625" bestFit="1" customWidth="1"/>
    <col min="3423" max="3426" width="6" bestFit="1" customWidth="1"/>
    <col min="3427" max="3427" width="5" bestFit="1" customWidth="1"/>
    <col min="3428" max="3432" width="6" bestFit="1" customWidth="1"/>
    <col min="3433" max="3433" width="4" bestFit="1" customWidth="1"/>
    <col min="3434" max="3441" width="6" bestFit="1" customWidth="1"/>
    <col min="3442" max="3442" width="5" bestFit="1" customWidth="1"/>
    <col min="3443" max="3457" width="6" bestFit="1" customWidth="1"/>
    <col min="3458" max="3458" width="3" bestFit="1" customWidth="1"/>
    <col min="3459" max="3460" width="6" bestFit="1" customWidth="1"/>
    <col min="3461" max="3462" width="3" bestFit="1" customWidth="1"/>
    <col min="3463" max="3463" width="6" bestFit="1" customWidth="1"/>
    <col min="3464" max="3467" width="3" bestFit="1" customWidth="1"/>
    <col min="3468" max="3468" width="7.6640625" bestFit="1" customWidth="1"/>
    <col min="3469" max="3481" width="6" bestFit="1" customWidth="1"/>
    <col min="3482" max="3482" width="5" bestFit="1" customWidth="1"/>
    <col min="3483" max="3504" width="6" bestFit="1" customWidth="1"/>
    <col min="3505" max="3505" width="3" bestFit="1" customWidth="1"/>
    <col min="3506" max="3506" width="6" bestFit="1" customWidth="1"/>
    <col min="3507" max="3507" width="3" bestFit="1" customWidth="1"/>
    <col min="3508" max="3508" width="6" bestFit="1" customWidth="1"/>
    <col min="3509" max="3513" width="3" bestFit="1" customWidth="1"/>
    <col min="3514" max="3514" width="7.6640625" bestFit="1" customWidth="1"/>
    <col min="3515" max="3526" width="6" bestFit="1" customWidth="1"/>
    <col min="3527" max="3527" width="5" bestFit="1" customWidth="1"/>
    <col min="3528" max="3537" width="6" bestFit="1" customWidth="1"/>
    <col min="3538" max="3538" width="5" bestFit="1" customWidth="1"/>
    <col min="3539" max="3540" width="6" bestFit="1" customWidth="1"/>
    <col min="3541" max="3541" width="5" bestFit="1" customWidth="1"/>
    <col min="3542" max="3542" width="6" bestFit="1" customWidth="1"/>
    <col min="3543" max="3543" width="5" bestFit="1" customWidth="1"/>
    <col min="3544" max="3550" width="6" bestFit="1" customWidth="1"/>
    <col min="3551" max="3560" width="3" bestFit="1" customWidth="1"/>
    <col min="3561" max="3561" width="7.6640625" bestFit="1" customWidth="1"/>
    <col min="3562" max="3573" width="6" bestFit="1" customWidth="1"/>
    <col min="3574" max="3574" width="5" bestFit="1" customWidth="1"/>
    <col min="3575" max="3593" width="6" bestFit="1" customWidth="1"/>
    <col min="3594" max="3594" width="5" bestFit="1" customWidth="1"/>
    <col min="3595" max="3599" width="6" bestFit="1" customWidth="1"/>
    <col min="3600" max="3609" width="3" bestFit="1" customWidth="1"/>
    <col min="3610" max="3610" width="7.6640625" bestFit="1" customWidth="1"/>
    <col min="3611" max="3624" width="6" bestFit="1" customWidth="1"/>
    <col min="3625" max="3625" width="5" bestFit="1" customWidth="1"/>
    <col min="3626" max="3634" width="6" bestFit="1" customWidth="1"/>
    <col min="3635" max="3635" width="5" bestFit="1" customWidth="1"/>
    <col min="3636" max="3649" width="6" bestFit="1" customWidth="1"/>
    <col min="3650" max="3655" width="3" bestFit="1" customWidth="1"/>
    <col min="3656" max="3656" width="7.6640625" bestFit="1" customWidth="1"/>
    <col min="3657" max="3657" width="5" bestFit="1" customWidth="1"/>
    <col min="3658" max="3688" width="6" bestFit="1" customWidth="1"/>
    <col min="3689" max="3689" width="5" bestFit="1" customWidth="1"/>
    <col min="3690" max="3695" width="6" bestFit="1" customWidth="1"/>
    <col min="3696" max="3701" width="3" bestFit="1" customWidth="1"/>
    <col min="3702" max="3702" width="7.6640625" bestFit="1" customWidth="1"/>
    <col min="3703" max="3707" width="6" bestFit="1" customWidth="1"/>
    <col min="3708" max="3708" width="5" bestFit="1" customWidth="1"/>
    <col min="3709" max="3709" width="6" bestFit="1" customWidth="1"/>
    <col min="3710" max="3710" width="4" bestFit="1" customWidth="1"/>
    <col min="3711" max="3717" width="6" bestFit="1" customWidth="1"/>
    <col min="3718" max="3718" width="5" bestFit="1" customWidth="1"/>
    <col min="3719" max="3728" width="6" bestFit="1" customWidth="1"/>
    <col min="3729" max="3729" width="5" bestFit="1" customWidth="1"/>
    <col min="3730" max="3735" width="6" bestFit="1" customWidth="1"/>
    <col min="3736" max="3736" width="5" bestFit="1" customWidth="1"/>
    <col min="3737" max="3737" width="6" bestFit="1" customWidth="1"/>
    <col min="3738" max="3738" width="5" bestFit="1" customWidth="1"/>
    <col min="3739" max="3743" width="6" bestFit="1" customWidth="1"/>
    <col min="3744" max="3747" width="3" bestFit="1" customWidth="1"/>
    <col min="3748" max="3748" width="7.6640625" bestFit="1" customWidth="1"/>
    <col min="3749" max="3749" width="5" bestFit="1" customWidth="1"/>
    <col min="3750" max="3762" width="6" bestFit="1" customWidth="1"/>
    <col min="3763" max="3763" width="5" bestFit="1" customWidth="1"/>
    <col min="3764" max="3764" width="6" bestFit="1" customWidth="1"/>
    <col min="3765" max="3765" width="5" bestFit="1" customWidth="1"/>
    <col min="3766" max="3767" width="6" bestFit="1" customWidth="1"/>
    <col min="3768" max="3768" width="5" bestFit="1" customWidth="1"/>
    <col min="3769" max="3773" width="6" bestFit="1" customWidth="1"/>
    <col min="3774" max="3774" width="5" bestFit="1" customWidth="1"/>
    <col min="3775" max="3777" width="6" bestFit="1" customWidth="1"/>
    <col min="3778" max="3778" width="5" bestFit="1" customWidth="1"/>
    <col min="3779" max="3791" width="6" bestFit="1" customWidth="1"/>
    <col min="3792" max="3795" width="3" bestFit="1" customWidth="1"/>
    <col min="3796" max="3796" width="7.6640625" bestFit="1" customWidth="1"/>
    <col min="3797" max="3802" width="6" bestFit="1" customWidth="1"/>
    <col min="3803" max="3803" width="5" bestFit="1" customWidth="1"/>
    <col min="3804" max="3839" width="6" bestFit="1" customWidth="1"/>
    <col min="3840" max="3845" width="3" bestFit="1" customWidth="1"/>
    <col min="3846" max="3846" width="7.6640625" bestFit="1" customWidth="1"/>
    <col min="3847" max="3847" width="6" bestFit="1" customWidth="1"/>
    <col min="3848" max="3848" width="5" bestFit="1" customWidth="1"/>
    <col min="3849" max="3858" width="6" bestFit="1" customWidth="1"/>
    <col min="3859" max="3860" width="5" bestFit="1" customWidth="1"/>
    <col min="3861" max="3865" width="6" bestFit="1" customWidth="1"/>
    <col min="3866" max="3866" width="5" bestFit="1" customWidth="1"/>
    <col min="3867" max="3880" width="6" bestFit="1" customWidth="1"/>
    <col min="3881" max="3881" width="5" bestFit="1" customWidth="1"/>
    <col min="3882" max="3890" width="6" bestFit="1" customWidth="1"/>
    <col min="3891" max="3894" width="3" bestFit="1" customWidth="1"/>
    <col min="3895" max="3895" width="7.6640625" bestFit="1" customWidth="1"/>
    <col min="3896" max="3900" width="6" bestFit="1" customWidth="1"/>
    <col min="3901" max="3901" width="5" bestFit="1" customWidth="1"/>
    <col min="3902" max="3903" width="6" bestFit="1" customWidth="1"/>
    <col min="3904" max="3904" width="5" bestFit="1" customWidth="1"/>
    <col min="3905" max="3912" width="6" bestFit="1" customWidth="1"/>
    <col min="3913" max="3913" width="5" bestFit="1" customWidth="1"/>
    <col min="3914" max="3915" width="6" bestFit="1" customWidth="1"/>
    <col min="3916" max="3916" width="5" bestFit="1" customWidth="1"/>
    <col min="3917" max="3919" width="6" bestFit="1" customWidth="1"/>
    <col min="3920" max="3922" width="5" bestFit="1" customWidth="1"/>
    <col min="3923" max="3929" width="6" bestFit="1" customWidth="1"/>
    <col min="3930" max="3930" width="5" bestFit="1" customWidth="1"/>
    <col min="3931" max="3940" width="6" bestFit="1" customWidth="1"/>
    <col min="3941" max="3944" width="3" bestFit="1" customWidth="1"/>
    <col min="3945" max="3945" width="7.6640625" bestFit="1" customWidth="1"/>
    <col min="3946" max="3946" width="5" bestFit="1" customWidth="1"/>
    <col min="3947" max="3948" width="6" bestFit="1" customWidth="1"/>
    <col min="3949" max="3949" width="5" bestFit="1" customWidth="1"/>
    <col min="3950" max="3950" width="6" bestFit="1" customWidth="1"/>
    <col min="3951" max="3952" width="5" bestFit="1" customWidth="1"/>
    <col min="3953" max="3953" width="4" bestFit="1" customWidth="1"/>
    <col min="3954" max="3978" width="6" bestFit="1" customWidth="1"/>
    <col min="3979" max="3979" width="5" bestFit="1" customWidth="1"/>
    <col min="3980" max="3986" width="6" bestFit="1" customWidth="1"/>
    <col min="3987" max="3987" width="5" bestFit="1" customWidth="1"/>
    <col min="3988" max="3988" width="6" bestFit="1" customWidth="1"/>
    <col min="3989" max="3989" width="5" bestFit="1" customWidth="1"/>
    <col min="3990" max="3992" width="6" bestFit="1" customWidth="1"/>
    <col min="3993" max="3994" width="3" bestFit="1" customWidth="1"/>
    <col min="3995" max="3995" width="7.6640625" bestFit="1" customWidth="1"/>
    <col min="3996" max="3996" width="6" bestFit="1" customWidth="1"/>
    <col min="3997" max="3997" width="5" bestFit="1" customWidth="1"/>
    <col min="3998" max="4001" width="6" bestFit="1" customWidth="1"/>
    <col min="4002" max="4002" width="5" bestFit="1" customWidth="1"/>
    <col min="4003" max="4014" width="6" bestFit="1" customWidth="1"/>
    <col min="4015" max="4015" width="5" bestFit="1" customWidth="1"/>
    <col min="4016" max="4017" width="6" bestFit="1" customWidth="1"/>
    <col min="4018" max="4019" width="5" bestFit="1" customWidth="1"/>
    <col min="4020" max="4026" width="6" bestFit="1" customWidth="1"/>
    <col min="4027" max="4027" width="4" bestFit="1" customWidth="1"/>
    <col min="4028" max="4036" width="6" bestFit="1" customWidth="1"/>
    <col min="4037" max="4037" width="5" bestFit="1" customWidth="1"/>
    <col min="4038" max="4043" width="6" bestFit="1" customWidth="1"/>
    <col min="4044" max="4045" width="3" bestFit="1" customWidth="1"/>
    <col min="4046" max="4046" width="7.6640625" bestFit="1" customWidth="1"/>
    <col min="4047" max="4054" width="6" bestFit="1" customWidth="1"/>
    <col min="4055" max="4055" width="5" bestFit="1" customWidth="1"/>
    <col min="4056" max="4058" width="6" bestFit="1" customWidth="1"/>
    <col min="4059" max="4059" width="5" bestFit="1" customWidth="1"/>
    <col min="4060" max="4067" width="6" bestFit="1" customWidth="1"/>
    <col min="4068" max="4068" width="5" bestFit="1" customWidth="1"/>
    <col min="4069" max="4071" width="6" bestFit="1" customWidth="1"/>
    <col min="4072" max="4073" width="5" bestFit="1" customWidth="1"/>
    <col min="4074" max="4074" width="6" bestFit="1" customWidth="1"/>
    <col min="4075" max="4075" width="5" bestFit="1" customWidth="1"/>
    <col min="4076" max="4086" width="6" bestFit="1" customWidth="1"/>
    <col min="4087" max="4087" width="5" bestFit="1" customWidth="1"/>
    <col min="4088" max="4096" width="6" bestFit="1" customWidth="1"/>
    <col min="4097" max="4097" width="4" bestFit="1" customWidth="1"/>
    <col min="4098" max="4098" width="7.6640625" bestFit="1" customWidth="1"/>
    <col min="4099" max="4134" width="6" bestFit="1" customWidth="1"/>
    <col min="4135" max="4135" width="5" bestFit="1" customWidth="1"/>
    <col min="4136" max="4139" width="6" bestFit="1" customWidth="1"/>
    <col min="4140" max="4140" width="5" bestFit="1" customWidth="1"/>
    <col min="4141" max="4142" width="6" bestFit="1" customWidth="1"/>
    <col min="4143" max="4143" width="5" bestFit="1" customWidth="1"/>
    <col min="4144" max="4147" width="6" bestFit="1" customWidth="1"/>
    <col min="4148" max="4148" width="4" bestFit="1" customWidth="1"/>
    <col min="4149" max="4149" width="7.6640625" bestFit="1" customWidth="1"/>
    <col min="4150" max="4150" width="10.77734375" bestFit="1" customWidth="1"/>
  </cols>
  <sheetData>
    <row r="1" spans="1:30" x14ac:dyDescent="0.3">
      <c r="A1" s="15" t="s">
        <v>20</v>
      </c>
      <c r="B1" s="15" t="s">
        <v>1</v>
      </c>
      <c r="C1" s="15" t="s">
        <v>5</v>
      </c>
      <c r="E1" s="1" t="s">
        <v>23</v>
      </c>
      <c r="F1" s="1" t="s">
        <v>22</v>
      </c>
    </row>
    <row r="2" spans="1:30" x14ac:dyDescent="0.3">
      <c r="A2" s="15">
        <v>77</v>
      </c>
      <c r="B2" s="15">
        <v>0</v>
      </c>
      <c r="C2" s="16">
        <v>3.0935999999999999</v>
      </c>
      <c r="E2" s="1" t="s">
        <v>21</v>
      </c>
      <c r="F2">
        <v>77</v>
      </c>
      <c r="G2">
        <v>78</v>
      </c>
      <c r="H2">
        <v>79</v>
      </c>
      <c r="I2">
        <v>80</v>
      </c>
      <c r="J2">
        <v>81</v>
      </c>
      <c r="K2">
        <v>82</v>
      </c>
      <c r="L2">
        <v>83</v>
      </c>
      <c r="M2">
        <v>84</v>
      </c>
      <c r="N2">
        <v>85</v>
      </c>
      <c r="O2">
        <v>86</v>
      </c>
      <c r="P2">
        <v>87</v>
      </c>
      <c r="Q2">
        <v>88</v>
      </c>
      <c r="R2">
        <v>89</v>
      </c>
      <c r="S2">
        <v>90</v>
      </c>
      <c r="T2">
        <v>91</v>
      </c>
      <c r="U2">
        <v>92</v>
      </c>
      <c r="V2">
        <v>93</v>
      </c>
      <c r="W2">
        <v>94</v>
      </c>
      <c r="X2">
        <v>95</v>
      </c>
      <c r="Y2">
        <v>96</v>
      </c>
      <c r="Z2">
        <v>97</v>
      </c>
      <c r="AA2">
        <v>98</v>
      </c>
      <c r="AB2">
        <v>99</v>
      </c>
      <c r="AC2">
        <v>100</v>
      </c>
      <c r="AD2" t="s">
        <v>3</v>
      </c>
    </row>
    <row r="3" spans="1:30" x14ac:dyDescent="0.3">
      <c r="A3" s="15">
        <v>77</v>
      </c>
      <c r="B3" s="15">
        <v>1</v>
      </c>
      <c r="C3" s="16">
        <v>3.0428000000000002</v>
      </c>
      <c r="E3" s="2">
        <v>0</v>
      </c>
      <c r="F3">
        <v>3.0952999999999999</v>
      </c>
      <c r="G3">
        <v>2.4361000000000002</v>
      </c>
      <c r="H3">
        <v>2.1507999999999998</v>
      </c>
      <c r="I3">
        <v>1.9739</v>
      </c>
      <c r="J3">
        <v>1.8496999999999999</v>
      </c>
      <c r="K3">
        <v>1.7575000000000001</v>
      </c>
      <c r="L3">
        <v>1.6850000000000001</v>
      </c>
      <c r="M3">
        <v>1.6283000000000001</v>
      </c>
      <c r="N3">
        <v>1.5822000000000001</v>
      </c>
      <c r="O3">
        <v>1.5478000000000001</v>
      </c>
      <c r="P3">
        <v>1.5210999999999999</v>
      </c>
      <c r="Q3">
        <v>1.5024999999999999</v>
      </c>
      <c r="R3">
        <v>1.4922</v>
      </c>
      <c r="S3">
        <v>1.49</v>
      </c>
      <c r="T3">
        <v>1.4897</v>
      </c>
      <c r="U3">
        <v>1.4897</v>
      </c>
      <c r="V3">
        <v>1.4894000000000001</v>
      </c>
      <c r="W3">
        <v>1.4894000000000001</v>
      </c>
      <c r="X3">
        <v>1.4894000000000001</v>
      </c>
      <c r="Y3">
        <v>1.4894000000000001</v>
      </c>
      <c r="Z3">
        <v>1.4894000000000001</v>
      </c>
      <c r="AA3">
        <v>1.4894000000000001</v>
      </c>
      <c r="AB3">
        <v>1.4894000000000001</v>
      </c>
      <c r="AC3">
        <v>1.4894000000000001</v>
      </c>
      <c r="AD3">
        <v>1.6919583333333341</v>
      </c>
    </row>
    <row r="4" spans="1:30" x14ac:dyDescent="0.3">
      <c r="A4" s="15">
        <v>77</v>
      </c>
      <c r="B4" s="15">
        <v>2</v>
      </c>
      <c r="C4" s="16">
        <v>2.9742999999999999</v>
      </c>
      <c r="E4" s="2">
        <v>1</v>
      </c>
      <c r="F4">
        <v>3.0445000000000002</v>
      </c>
      <c r="G4">
        <v>2.3927999999999998</v>
      </c>
      <c r="H4">
        <v>2.1113</v>
      </c>
      <c r="I4">
        <v>1.9359</v>
      </c>
      <c r="J4">
        <v>1.8136000000000001</v>
      </c>
      <c r="K4">
        <v>1.7217</v>
      </c>
      <c r="L4">
        <v>1.6506000000000001</v>
      </c>
      <c r="M4">
        <v>1.5943000000000001</v>
      </c>
      <c r="N4">
        <v>1.5497000000000001</v>
      </c>
      <c r="O4">
        <v>1.5145999999999999</v>
      </c>
      <c r="P4">
        <v>1.4887999999999999</v>
      </c>
      <c r="Q4">
        <v>1.4705999999999999</v>
      </c>
      <c r="R4">
        <v>1.4605999999999999</v>
      </c>
      <c r="S4">
        <v>1.458</v>
      </c>
      <c r="T4">
        <v>1.4577</v>
      </c>
      <c r="U4">
        <v>1.4577</v>
      </c>
      <c r="V4">
        <v>1.4575</v>
      </c>
      <c r="W4">
        <v>1.4575</v>
      </c>
      <c r="X4">
        <v>1.4575</v>
      </c>
      <c r="Y4">
        <v>1.4575</v>
      </c>
      <c r="Z4">
        <v>1.4575</v>
      </c>
      <c r="AA4">
        <v>1.4575</v>
      </c>
      <c r="AB4">
        <v>1.4574</v>
      </c>
      <c r="AC4">
        <v>1.4574</v>
      </c>
      <c r="AD4">
        <v>1.657591666666667</v>
      </c>
    </row>
    <row r="5" spans="1:30" x14ac:dyDescent="0.3">
      <c r="A5" s="15">
        <v>77</v>
      </c>
      <c r="B5" s="15">
        <v>3</v>
      </c>
      <c r="C5" s="16">
        <v>2.9117999999999999</v>
      </c>
      <c r="E5" s="2">
        <v>2</v>
      </c>
      <c r="F5">
        <v>2.9752000000000001</v>
      </c>
      <c r="G5">
        <v>2.3361000000000001</v>
      </c>
      <c r="H5">
        <v>2.0596999999999999</v>
      </c>
      <c r="I5">
        <v>1.8867</v>
      </c>
      <c r="J5">
        <v>1.7665999999999999</v>
      </c>
      <c r="K5">
        <v>1.6766000000000001</v>
      </c>
      <c r="L5">
        <v>1.6067</v>
      </c>
      <c r="M5">
        <v>1.5508999999999999</v>
      </c>
      <c r="N5">
        <v>1.5069999999999999</v>
      </c>
      <c r="O5">
        <v>1.4723999999999999</v>
      </c>
      <c r="P5">
        <v>1.4472</v>
      </c>
      <c r="Q5">
        <v>1.4293</v>
      </c>
      <c r="R5">
        <v>1.4193</v>
      </c>
      <c r="S5">
        <v>1.4164000000000001</v>
      </c>
      <c r="T5">
        <v>1.4162999999999999</v>
      </c>
      <c r="U5">
        <v>1.4159999999999999</v>
      </c>
      <c r="V5">
        <v>1.4159999999999999</v>
      </c>
      <c r="W5">
        <v>1.4159999999999999</v>
      </c>
      <c r="X5">
        <v>1.4159999999999999</v>
      </c>
      <c r="Y5">
        <v>1.4159999999999999</v>
      </c>
      <c r="Z5">
        <v>1.4159999999999999</v>
      </c>
      <c r="AA5">
        <v>1.4157999999999999</v>
      </c>
      <c r="AB5">
        <v>1.4157999999999999</v>
      </c>
      <c r="AC5">
        <v>1.4157999999999999</v>
      </c>
      <c r="AD5">
        <v>1.6129083333333327</v>
      </c>
    </row>
    <row r="6" spans="1:30" x14ac:dyDescent="0.3">
      <c r="A6" s="15">
        <v>77</v>
      </c>
      <c r="B6" s="15">
        <v>4</v>
      </c>
      <c r="C6" s="16">
        <v>2.8513000000000002</v>
      </c>
      <c r="E6" s="2">
        <v>3</v>
      </c>
      <c r="F6">
        <v>2.9123000000000001</v>
      </c>
      <c r="G6">
        <v>2.282</v>
      </c>
      <c r="H6">
        <v>2.0091000000000001</v>
      </c>
      <c r="I6">
        <v>1.8391999999999999</v>
      </c>
      <c r="J6">
        <v>1.7208000000000001</v>
      </c>
      <c r="K6">
        <v>1.6323000000000001</v>
      </c>
      <c r="L6">
        <v>1.5633999999999999</v>
      </c>
      <c r="M6">
        <v>1.5091000000000001</v>
      </c>
      <c r="N6">
        <v>1.4657</v>
      </c>
      <c r="O6">
        <v>1.4317</v>
      </c>
      <c r="P6">
        <v>1.4066000000000001</v>
      </c>
      <c r="Q6">
        <v>1.3891</v>
      </c>
      <c r="R6">
        <v>1.3792</v>
      </c>
      <c r="S6">
        <v>1.3762000000000001</v>
      </c>
      <c r="T6">
        <v>1.3757999999999999</v>
      </c>
      <c r="U6">
        <v>1.3757999999999999</v>
      </c>
      <c r="V6">
        <v>1.3756999999999999</v>
      </c>
      <c r="W6">
        <v>1.3756999999999999</v>
      </c>
      <c r="X6">
        <v>1.3756999999999999</v>
      </c>
      <c r="Y6">
        <v>1.3754999999999999</v>
      </c>
      <c r="Z6">
        <v>1.3754999999999999</v>
      </c>
      <c r="AA6">
        <v>1.3754999999999999</v>
      </c>
      <c r="AB6">
        <v>1.3754999999999999</v>
      </c>
      <c r="AC6">
        <v>1.3754999999999999</v>
      </c>
      <c r="AD6">
        <v>1.5697041666666669</v>
      </c>
    </row>
    <row r="7" spans="1:30" x14ac:dyDescent="0.3">
      <c r="A7" s="15">
        <v>77</v>
      </c>
      <c r="B7" s="15">
        <v>5</v>
      </c>
      <c r="C7" s="16">
        <v>2.7948</v>
      </c>
      <c r="E7" s="2">
        <v>4</v>
      </c>
      <c r="F7">
        <v>2.8517999999999999</v>
      </c>
      <c r="G7">
        <v>2.2286999999999999</v>
      </c>
      <c r="H7">
        <v>1.9608000000000001</v>
      </c>
      <c r="I7">
        <v>1.7935000000000001</v>
      </c>
      <c r="J7">
        <v>1.6774</v>
      </c>
      <c r="K7">
        <v>1.5903</v>
      </c>
      <c r="L7">
        <v>1.5226</v>
      </c>
      <c r="M7">
        <v>1.4686999999999999</v>
      </c>
      <c r="N7">
        <v>1.4259999999999999</v>
      </c>
      <c r="O7">
        <v>1.3931</v>
      </c>
      <c r="P7">
        <v>1.3678999999999999</v>
      </c>
      <c r="Q7">
        <v>1.3508</v>
      </c>
      <c r="R7">
        <v>1.341</v>
      </c>
      <c r="S7">
        <v>1.3373999999999999</v>
      </c>
      <c r="T7">
        <v>1.3371</v>
      </c>
      <c r="U7">
        <v>1.3368</v>
      </c>
      <c r="V7">
        <v>1.3368</v>
      </c>
      <c r="W7">
        <v>1.3368</v>
      </c>
      <c r="X7">
        <v>1.3368</v>
      </c>
      <c r="Y7">
        <v>1.3366</v>
      </c>
      <c r="Z7">
        <v>1.3365</v>
      </c>
      <c r="AA7">
        <v>1.3365</v>
      </c>
      <c r="AB7">
        <v>1.3365</v>
      </c>
      <c r="AC7">
        <v>1.3365</v>
      </c>
      <c r="AD7">
        <v>1.5282041666666668</v>
      </c>
    </row>
    <row r="8" spans="1:30" x14ac:dyDescent="0.3">
      <c r="A8" s="15">
        <v>77</v>
      </c>
      <c r="B8" s="15">
        <v>6</v>
      </c>
      <c r="C8" s="16">
        <v>2.7332000000000001</v>
      </c>
      <c r="E8" s="2">
        <v>5</v>
      </c>
      <c r="F8">
        <v>2.7925</v>
      </c>
      <c r="G8">
        <v>2.1781999999999999</v>
      </c>
      <c r="H8">
        <v>1.9137999999999999</v>
      </c>
      <c r="I8">
        <v>1.7498</v>
      </c>
      <c r="J8">
        <v>1.6352</v>
      </c>
      <c r="K8">
        <v>1.5491999999999999</v>
      </c>
      <c r="L8">
        <v>1.4824999999999999</v>
      </c>
      <c r="M8">
        <v>1.43</v>
      </c>
      <c r="N8">
        <v>1.3876999999999999</v>
      </c>
      <c r="O8">
        <v>1.3552</v>
      </c>
      <c r="P8">
        <v>1.3308</v>
      </c>
      <c r="Q8">
        <v>1.3141</v>
      </c>
      <c r="R8">
        <v>1.3043</v>
      </c>
      <c r="S8">
        <v>1.3003</v>
      </c>
      <c r="T8">
        <v>1.2995000000000001</v>
      </c>
      <c r="U8">
        <v>1.2995000000000001</v>
      </c>
      <c r="V8">
        <v>1.2992999999999999</v>
      </c>
      <c r="W8">
        <v>1.2992999999999999</v>
      </c>
      <c r="X8">
        <v>1.2992999999999999</v>
      </c>
      <c r="Y8">
        <v>1.2991999999999999</v>
      </c>
      <c r="Z8">
        <v>1.2991999999999999</v>
      </c>
      <c r="AA8">
        <v>1.2991999999999999</v>
      </c>
      <c r="AB8">
        <v>1.2991999999999999</v>
      </c>
      <c r="AC8">
        <v>1.2991999999999999</v>
      </c>
      <c r="AD8">
        <v>1.4881874999999998</v>
      </c>
    </row>
    <row r="9" spans="1:30" x14ac:dyDescent="0.3">
      <c r="A9" s="15">
        <v>77</v>
      </c>
      <c r="B9" s="15">
        <v>7</v>
      </c>
      <c r="C9" s="16">
        <v>2.6789999999999998</v>
      </c>
      <c r="E9" s="2">
        <v>6</v>
      </c>
      <c r="F9">
        <v>2.7328999999999999</v>
      </c>
      <c r="G9">
        <v>2.1293000000000002</v>
      </c>
      <c r="H9">
        <v>1.869</v>
      </c>
      <c r="I9">
        <v>1.7071000000000001</v>
      </c>
      <c r="J9">
        <v>1.5944</v>
      </c>
      <c r="K9">
        <v>1.5097</v>
      </c>
      <c r="L9">
        <v>1.4440999999999999</v>
      </c>
      <c r="M9">
        <v>1.3918999999999999</v>
      </c>
      <c r="N9">
        <v>1.3503000000000001</v>
      </c>
      <c r="O9">
        <v>1.3183</v>
      </c>
      <c r="P9">
        <v>1.2947</v>
      </c>
      <c r="Q9">
        <v>1.2776000000000001</v>
      </c>
      <c r="R9">
        <v>1.268</v>
      </c>
      <c r="S9">
        <v>1.2642</v>
      </c>
      <c r="T9">
        <v>1.2632000000000001</v>
      </c>
      <c r="U9">
        <v>1.2632000000000001</v>
      </c>
      <c r="V9">
        <v>1.2632000000000001</v>
      </c>
      <c r="W9">
        <v>1.2632000000000001</v>
      </c>
      <c r="X9">
        <v>1.2628999999999999</v>
      </c>
      <c r="Y9">
        <v>1.2628999999999999</v>
      </c>
      <c r="Z9">
        <v>1.2628999999999999</v>
      </c>
      <c r="AA9">
        <v>1.2628999999999999</v>
      </c>
      <c r="AB9">
        <v>1.2628999999999999</v>
      </c>
      <c r="AC9">
        <v>1.2628999999999999</v>
      </c>
      <c r="AD9">
        <v>1.4492375</v>
      </c>
    </row>
    <row r="10" spans="1:30" x14ac:dyDescent="0.3">
      <c r="A10" s="15">
        <v>77</v>
      </c>
      <c r="B10" s="15">
        <v>8</v>
      </c>
      <c r="C10" s="16">
        <v>2.6214</v>
      </c>
      <c r="E10" s="2">
        <v>7</v>
      </c>
      <c r="F10">
        <v>2.6774</v>
      </c>
      <c r="G10">
        <v>2.0815999999999999</v>
      </c>
      <c r="H10">
        <v>1.8243</v>
      </c>
      <c r="I10">
        <v>1.6657</v>
      </c>
      <c r="J10">
        <v>1.5543</v>
      </c>
      <c r="K10">
        <v>1.4706999999999999</v>
      </c>
      <c r="L10">
        <v>1.4061999999999999</v>
      </c>
      <c r="M10">
        <v>1.355</v>
      </c>
      <c r="N10">
        <v>1.3148</v>
      </c>
      <c r="O10">
        <v>1.2828999999999999</v>
      </c>
      <c r="P10">
        <v>1.2591000000000001</v>
      </c>
      <c r="Q10">
        <v>1.2431000000000001</v>
      </c>
      <c r="R10">
        <v>1.2338</v>
      </c>
      <c r="S10">
        <v>1.2285999999999999</v>
      </c>
      <c r="T10">
        <v>1.2272000000000001</v>
      </c>
      <c r="U10">
        <v>1.2271000000000001</v>
      </c>
      <c r="V10">
        <v>1.2269000000000001</v>
      </c>
      <c r="W10">
        <v>1.2269000000000001</v>
      </c>
      <c r="X10">
        <v>1.2269000000000001</v>
      </c>
      <c r="Y10">
        <v>1.2266999999999999</v>
      </c>
      <c r="Z10">
        <v>1.2266999999999999</v>
      </c>
      <c r="AA10">
        <v>1.2265999999999999</v>
      </c>
      <c r="AB10">
        <v>1.2265999999999999</v>
      </c>
      <c r="AC10">
        <v>1.2265999999999999</v>
      </c>
      <c r="AD10">
        <v>1.4110708333333335</v>
      </c>
    </row>
    <row r="11" spans="1:30" x14ac:dyDescent="0.3">
      <c r="A11" s="15">
        <v>77</v>
      </c>
      <c r="B11" s="15">
        <v>9</v>
      </c>
      <c r="C11" s="16">
        <v>2.5693000000000001</v>
      </c>
      <c r="E11" s="2">
        <v>8</v>
      </c>
      <c r="F11">
        <v>2.6211000000000002</v>
      </c>
      <c r="G11">
        <v>2.0363000000000002</v>
      </c>
      <c r="H11">
        <v>1.7821</v>
      </c>
      <c r="I11">
        <v>1.6256999999999999</v>
      </c>
      <c r="J11">
        <v>1.5161</v>
      </c>
      <c r="K11">
        <v>1.4336</v>
      </c>
      <c r="L11">
        <v>1.37</v>
      </c>
      <c r="M11">
        <v>1.3192999999999999</v>
      </c>
      <c r="N11">
        <v>1.2793000000000001</v>
      </c>
      <c r="O11">
        <v>1.248</v>
      </c>
      <c r="P11">
        <v>1.2252000000000001</v>
      </c>
      <c r="Q11">
        <v>1.2089000000000001</v>
      </c>
      <c r="R11">
        <v>1.1993</v>
      </c>
      <c r="S11">
        <v>1.1944999999999999</v>
      </c>
      <c r="T11">
        <v>1.1930000000000001</v>
      </c>
      <c r="U11">
        <v>1.1930000000000001</v>
      </c>
      <c r="V11">
        <v>1.1927000000000001</v>
      </c>
      <c r="W11">
        <v>1.1924999999999999</v>
      </c>
      <c r="X11">
        <v>1.1924999999999999</v>
      </c>
      <c r="Y11">
        <v>1.1924999999999999</v>
      </c>
      <c r="Z11">
        <v>1.1924999999999999</v>
      </c>
      <c r="AA11">
        <v>1.1924999999999999</v>
      </c>
      <c r="AB11">
        <v>1.1924999999999999</v>
      </c>
      <c r="AC11">
        <v>1.1924999999999999</v>
      </c>
      <c r="AD11">
        <v>1.3744000000000003</v>
      </c>
    </row>
    <row r="12" spans="1:30" x14ac:dyDescent="0.3">
      <c r="A12" s="15">
        <v>77</v>
      </c>
      <c r="B12" s="15">
        <v>10</v>
      </c>
      <c r="C12" s="16">
        <v>2.5223</v>
      </c>
      <c r="E12" s="2">
        <v>9</v>
      </c>
      <c r="F12">
        <v>2.5687000000000002</v>
      </c>
      <c r="G12">
        <v>1.9896</v>
      </c>
      <c r="H12">
        <v>1.7404999999999999</v>
      </c>
      <c r="I12">
        <v>1.5864</v>
      </c>
      <c r="J12">
        <v>1.4783999999999999</v>
      </c>
      <c r="K12">
        <v>1.3971</v>
      </c>
      <c r="L12">
        <v>1.3347</v>
      </c>
      <c r="M12">
        <v>1.2848999999999999</v>
      </c>
      <c r="N12">
        <v>1.2456</v>
      </c>
      <c r="O12">
        <v>1.2151000000000001</v>
      </c>
      <c r="P12">
        <v>1.1921999999999999</v>
      </c>
      <c r="Q12">
        <v>1.1761999999999999</v>
      </c>
      <c r="R12">
        <v>1.1665000000000001</v>
      </c>
      <c r="S12">
        <v>1.1615</v>
      </c>
      <c r="T12">
        <v>1.1585000000000001</v>
      </c>
      <c r="U12">
        <v>1.1584000000000001</v>
      </c>
      <c r="V12">
        <v>1.1581999999999999</v>
      </c>
      <c r="W12">
        <v>1.1581999999999999</v>
      </c>
      <c r="X12">
        <v>1.1579999999999999</v>
      </c>
      <c r="Y12">
        <v>1.1579999999999999</v>
      </c>
      <c r="Z12">
        <v>1.1579999999999999</v>
      </c>
      <c r="AA12">
        <v>1.1579999999999999</v>
      </c>
      <c r="AB12">
        <v>1.1577999999999999</v>
      </c>
      <c r="AC12">
        <v>1.1577999999999999</v>
      </c>
      <c r="AD12">
        <v>1.3382625000000006</v>
      </c>
    </row>
    <row r="13" spans="1:30" x14ac:dyDescent="0.3">
      <c r="A13" s="15">
        <v>77</v>
      </c>
      <c r="B13" s="15">
        <v>11</v>
      </c>
      <c r="C13" s="16">
        <v>2.4700000000000002</v>
      </c>
      <c r="E13" s="2">
        <v>10</v>
      </c>
      <c r="F13">
        <v>2.5211000000000001</v>
      </c>
      <c r="G13">
        <v>1.9477</v>
      </c>
      <c r="H13">
        <v>1.7005999999999999</v>
      </c>
      <c r="I13">
        <v>1.5488999999999999</v>
      </c>
      <c r="J13">
        <v>1.4426000000000001</v>
      </c>
      <c r="K13">
        <v>1.3625</v>
      </c>
      <c r="L13">
        <v>1.3008</v>
      </c>
      <c r="M13">
        <v>1.2523</v>
      </c>
      <c r="N13">
        <v>1.2130000000000001</v>
      </c>
      <c r="O13">
        <v>1.1826000000000001</v>
      </c>
      <c r="P13">
        <v>1.1599999999999999</v>
      </c>
      <c r="Q13">
        <v>1.1445000000000001</v>
      </c>
      <c r="R13">
        <v>1.1349</v>
      </c>
      <c r="S13">
        <v>1.1289</v>
      </c>
      <c r="T13">
        <v>1.1259999999999999</v>
      </c>
      <c r="U13">
        <v>1.1257999999999999</v>
      </c>
      <c r="V13">
        <v>1.1256999999999999</v>
      </c>
      <c r="W13">
        <v>1.1254999999999999</v>
      </c>
      <c r="X13">
        <v>1.1254999999999999</v>
      </c>
      <c r="Y13">
        <v>1.1253</v>
      </c>
      <c r="Z13">
        <v>1.1253</v>
      </c>
      <c r="AA13">
        <v>1.1253</v>
      </c>
      <c r="AB13">
        <v>1.1253</v>
      </c>
      <c r="AC13">
        <v>1.1253</v>
      </c>
      <c r="AD13">
        <v>1.3039750000000001</v>
      </c>
    </row>
    <row r="14" spans="1:30" x14ac:dyDescent="0.3">
      <c r="A14" s="15">
        <v>77</v>
      </c>
      <c r="B14" s="15">
        <v>12</v>
      </c>
      <c r="C14" s="16">
        <v>2.4245000000000001</v>
      </c>
      <c r="E14" s="2">
        <v>11</v>
      </c>
      <c r="F14">
        <v>2.4706000000000001</v>
      </c>
      <c r="G14">
        <v>1.9063000000000001</v>
      </c>
      <c r="H14">
        <v>1.6617</v>
      </c>
      <c r="I14">
        <v>1.5125</v>
      </c>
      <c r="J14">
        <v>1.4065000000000001</v>
      </c>
      <c r="K14">
        <v>1.3283</v>
      </c>
      <c r="L14">
        <v>1.2675000000000001</v>
      </c>
      <c r="M14">
        <v>1.2192000000000001</v>
      </c>
      <c r="N14">
        <v>1.1808000000000001</v>
      </c>
      <c r="O14">
        <v>1.1513</v>
      </c>
      <c r="P14">
        <v>1.1288</v>
      </c>
      <c r="Q14">
        <v>1.1134999999999999</v>
      </c>
      <c r="R14">
        <v>1.1040000000000001</v>
      </c>
      <c r="S14">
        <v>1.0971</v>
      </c>
      <c r="T14">
        <v>1.0944</v>
      </c>
      <c r="U14">
        <v>1.0936999999999999</v>
      </c>
      <c r="V14">
        <v>1.0936999999999999</v>
      </c>
      <c r="W14">
        <v>1.0936999999999999</v>
      </c>
      <c r="X14">
        <v>1.0934999999999999</v>
      </c>
      <c r="Y14">
        <v>1.0934999999999999</v>
      </c>
      <c r="Z14">
        <v>1.0932999999999999</v>
      </c>
      <c r="AA14">
        <v>1.0932999999999999</v>
      </c>
      <c r="AB14">
        <v>1.0932999999999999</v>
      </c>
      <c r="AC14">
        <v>1.0932999999999999</v>
      </c>
      <c r="AD14">
        <v>1.2701583333333328</v>
      </c>
    </row>
    <row r="15" spans="1:30" x14ac:dyDescent="0.3">
      <c r="A15" s="15">
        <v>77</v>
      </c>
      <c r="B15" s="15">
        <v>13</v>
      </c>
      <c r="C15" s="16">
        <v>2.3765000000000001</v>
      </c>
      <c r="E15" s="2">
        <v>12</v>
      </c>
      <c r="F15">
        <v>2.4232999999999998</v>
      </c>
      <c r="G15">
        <v>1.8641000000000001</v>
      </c>
      <c r="H15">
        <v>1.6241000000000001</v>
      </c>
      <c r="I15">
        <v>1.4759</v>
      </c>
      <c r="J15">
        <v>1.3727</v>
      </c>
      <c r="K15">
        <v>1.2952999999999999</v>
      </c>
      <c r="L15">
        <v>1.2355</v>
      </c>
      <c r="M15">
        <v>1.1873</v>
      </c>
      <c r="N15">
        <v>1.1499999999999999</v>
      </c>
      <c r="O15">
        <v>1.1208</v>
      </c>
      <c r="P15">
        <v>1.0986</v>
      </c>
      <c r="Q15">
        <v>1.0832999999999999</v>
      </c>
      <c r="R15">
        <v>1.0730999999999999</v>
      </c>
      <c r="S15">
        <v>1.0669</v>
      </c>
      <c r="T15">
        <v>1.0629</v>
      </c>
      <c r="U15">
        <v>1.0624</v>
      </c>
      <c r="V15">
        <v>1.0624</v>
      </c>
      <c r="W15">
        <v>1.0624</v>
      </c>
      <c r="X15">
        <v>1.0622</v>
      </c>
      <c r="Y15">
        <v>1.0620000000000001</v>
      </c>
      <c r="Z15">
        <v>1.0620000000000001</v>
      </c>
      <c r="AA15">
        <v>1.0620000000000001</v>
      </c>
      <c r="AB15">
        <v>1.0620000000000001</v>
      </c>
      <c r="AC15">
        <v>1.0620000000000001</v>
      </c>
      <c r="AD15">
        <v>1.2372166666666671</v>
      </c>
    </row>
    <row r="16" spans="1:30" x14ac:dyDescent="0.3">
      <c r="A16" s="15">
        <v>77</v>
      </c>
      <c r="B16" s="15">
        <v>14</v>
      </c>
      <c r="C16" s="16">
        <v>2.3288000000000002</v>
      </c>
      <c r="E16" s="2">
        <v>13</v>
      </c>
      <c r="F16">
        <v>2.3761000000000001</v>
      </c>
      <c r="G16">
        <v>1.8234999999999999</v>
      </c>
      <c r="H16">
        <v>1.5880000000000001</v>
      </c>
      <c r="I16">
        <v>1.4423999999999999</v>
      </c>
      <c r="J16">
        <v>1.3398000000000001</v>
      </c>
      <c r="K16">
        <v>1.2633000000000001</v>
      </c>
      <c r="L16">
        <v>1.2044999999999999</v>
      </c>
      <c r="M16">
        <v>1.1571</v>
      </c>
      <c r="N16">
        <v>1.1197999999999999</v>
      </c>
      <c r="O16">
        <v>1.0908</v>
      </c>
      <c r="P16">
        <v>1.0693999999999999</v>
      </c>
      <c r="Q16">
        <v>1.0543</v>
      </c>
      <c r="R16">
        <v>1.0441</v>
      </c>
      <c r="S16">
        <v>1.0370999999999999</v>
      </c>
      <c r="T16">
        <v>1.0330999999999999</v>
      </c>
      <c r="U16">
        <v>1.0316000000000001</v>
      </c>
      <c r="V16">
        <v>1.0316000000000001</v>
      </c>
      <c r="W16">
        <v>1.0316000000000001</v>
      </c>
      <c r="X16">
        <v>1.0316000000000001</v>
      </c>
      <c r="Y16">
        <v>1.0316000000000001</v>
      </c>
      <c r="Z16">
        <v>1.0314000000000001</v>
      </c>
      <c r="AA16">
        <v>1.0311999999999999</v>
      </c>
      <c r="AB16">
        <v>1.0311999999999999</v>
      </c>
      <c r="AC16">
        <v>1.0311999999999999</v>
      </c>
      <c r="AD16">
        <v>1.2052625000000001</v>
      </c>
    </row>
    <row r="17" spans="1:30" x14ac:dyDescent="0.3">
      <c r="A17" s="15">
        <v>77</v>
      </c>
      <c r="B17" s="15">
        <v>15</v>
      </c>
      <c r="C17" s="16">
        <v>2.2858000000000001</v>
      </c>
      <c r="E17" s="2">
        <v>14</v>
      </c>
      <c r="F17">
        <v>2.3283999999999998</v>
      </c>
      <c r="G17">
        <v>1.7841</v>
      </c>
      <c r="H17">
        <v>1.5522</v>
      </c>
      <c r="I17">
        <v>1.4081999999999999</v>
      </c>
      <c r="J17">
        <v>1.3067</v>
      </c>
      <c r="K17">
        <v>1.2318</v>
      </c>
      <c r="L17">
        <v>1.1735</v>
      </c>
      <c r="M17">
        <v>1.1269</v>
      </c>
      <c r="N17">
        <v>1.0906</v>
      </c>
      <c r="O17">
        <v>1.0618000000000001</v>
      </c>
      <c r="P17">
        <v>1.0406</v>
      </c>
      <c r="Q17">
        <v>1.0261</v>
      </c>
      <c r="R17">
        <v>1.0159</v>
      </c>
      <c r="S17">
        <v>1.0085999999999999</v>
      </c>
      <c r="T17">
        <v>1.0037</v>
      </c>
      <c r="U17">
        <v>1.0016</v>
      </c>
      <c r="V17">
        <v>1.0016</v>
      </c>
      <c r="W17">
        <v>1.0016</v>
      </c>
      <c r="X17">
        <v>1.0016</v>
      </c>
      <c r="Y17">
        <v>1.0014000000000001</v>
      </c>
      <c r="Z17">
        <v>1.0014000000000001</v>
      </c>
      <c r="AA17">
        <v>1.0014000000000001</v>
      </c>
      <c r="AB17">
        <v>1.0014000000000001</v>
      </c>
      <c r="AC17">
        <v>1.0014000000000001</v>
      </c>
      <c r="AD17">
        <v>1.1738541666666666</v>
      </c>
    </row>
    <row r="18" spans="1:30" x14ac:dyDescent="0.3">
      <c r="A18" s="15">
        <v>77</v>
      </c>
      <c r="B18" s="15">
        <v>16</v>
      </c>
      <c r="C18" s="16">
        <v>2.2402000000000002</v>
      </c>
      <c r="E18" s="2">
        <v>15</v>
      </c>
      <c r="F18">
        <v>2.2856000000000001</v>
      </c>
      <c r="G18">
        <v>1.7454000000000001</v>
      </c>
      <c r="H18">
        <v>1.5166999999999999</v>
      </c>
      <c r="I18">
        <v>1.375</v>
      </c>
      <c r="J18">
        <v>1.2756000000000001</v>
      </c>
      <c r="K18">
        <v>1.2013</v>
      </c>
      <c r="L18">
        <v>1.1436999999999999</v>
      </c>
      <c r="M18">
        <v>1.0972999999999999</v>
      </c>
      <c r="N18">
        <v>1.0615000000000001</v>
      </c>
      <c r="O18">
        <v>1.0330999999999999</v>
      </c>
      <c r="P18">
        <v>1.0123</v>
      </c>
      <c r="Q18">
        <v>0.99790000000000001</v>
      </c>
      <c r="R18">
        <v>0.98750000000000004</v>
      </c>
      <c r="S18">
        <v>0.9798</v>
      </c>
      <c r="T18">
        <v>0.97460000000000002</v>
      </c>
      <c r="U18">
        <v>0.97230000000000005</v>
      </c>
      <c r="V18">
        <v>0.97209999999999996</v>
      </c>
      <c r="W18">
        <v>0.97209999999999996</v>
      </c>
      <c r="X18">
        <v>0.97170000000000001</v>
      </c>
      <c r="Y18">
        <v>0.97170000000000001</v>
      </c>
      <c r="Z18">
        <v>0.97170000000000001</v>
      </c>
      <c r="AA18">
        <v>0.97170000000000001</v>
      </c>
      <c r="AB18">
        <v>0.97170000000000001</v>
      </c>
      <c r="AC18">
        <v>0.97170000000000001</v>
      </c>
      <c r="AD18">
        <v>1.143083333333333</v>
      </c>
    </row>
    <row r="19" spans="1:30" x14ac:dyDescent="0.3">
      <c r="A19" s="15">
        <v>77</v>
      </c>
      <c r="B19" s="15">
        <v>17</v>
      </c>
      <c r="C19" s="16">
        <v>2.1972999999999998</v>
      </c>
      <c r="E19" s="2">
        <v>16</v>
      </c>
      <c r="F19">
        <v>2.2406000000000001</v>
      </c>
      <c r="G19">
        <v>1.7070000000000001</v>
      </c>
      <c r="H19">
        <v>1.4830000000000001</v>
      </c>
      <c r="I19">
        <v>1.3419000000000001</v>
      </c>
      <c r="J19">
        <v>1.244</v>
      </c>
      <c r="K19">
        <v>1.1704000000000001</v>
      </c>
      <c r="L19">
        <v>1.1143000000000001</v>
      </c>
      <c r="M19">
        <v>1.0689</v>
      </c>
      <c r="N19">
        <v>1.0336000000000001</v>
      </c>
      <c r="O19">
        <v>1.0057</v>
      </c>
      <c r="P19">
        <v>0.9849</v>
      </c>
      <c r="Q19">
        <v>0.97019999999999995</v>
      </c>
      <c r="R19">
        <v>0.96</v>
      </c>
      <c r="S19">
        <v>0.95130000000000003</v>
      </c>
      <c r="T19">
        <v>0.9466</v>
      </c>
      <c r="U19">
        <v>0.94359999999999999</v>
      </c>
      <c r="V19">
        <v>0.94299999999999995</v>
      </c>
      <c r="W19">
        <v>0.94279999999999997</v>
      </c>
      <c r="X19">
        <v>0.94279999999999997</v>
      </c>
      <c r="Y19">
        <v>0.94279999999999997</v>
      </c>
      <c r="Z19">
        <v>0.94279999999999997</v>
      </c>
      <c r="AA19">
        <v>0.94259999999999999</v>
      </c>
      <c r="AB19">
        <v>0.94259999999999999</v>
      </c>
      <c r="AC19">
        <v>0.94259999999999999</v>
      </c>
      <c r="AD19">
        <v>1.1128333333333329</v>
      </c>
    </row>
    <row r="20" spans="1:30" x14ac:dyDescent="0.3">
      <c r="A20" s="15">
        <v>77</v>
      </c>
      <c r="B20" s="15">
        <v>18</v>
      </c>
      <c r="C20" s="16">
        <v>2.1627000000000001</v>
      </c>
      <c r="E20" s="2">
        <v>17</v>
      </c>
      <c r="F20">
        <v>2.1964000000000001</v>
      </c>
      <c r="G20">
        <v>1.6719999999999999</v>
      </c>
      <c r="H20">
        <v>1.4493</v>
      </c>
      <c r="I20">
        <v>1.3109</v>
      </c>
      <c r="J20">
        <v>1.2143999999999999</v>
      </c>
      <c r="K20">
        <v>1.1415999999999999</v>
      </c>
      <c r="L20">
        <v>1.0860000000000001</v>
      </c>
      <c r="M20">
        <v>1.0412999999999999</v>
      </c>
      <c r="N20">
        <v>1.0066999999999999</v>
      </c>
      <c r="O20">
        <v>0.97909999999999997</v>
      </c>
      <c r="P20">
        <v>0.95889999999999997</v>
      </c>
      <c r="Q20">
        <v>0.94440000000000002</v>
      </c>
      <c r="R20">
        <v>0.93330000000000002</v>
      </c>
      <c r="S20">
        <v>0.92490000000000006</v>
      </c>
      <c r="T20">
        <v>0.91890000000000005</v>
      </c>
      <c r="U20">
        <v>0.91579999999999995</v>
      </c>
      <c r="V20">
        <v>0.91510000000000002</v>
      </c>
      <c r="W20">
        <v>0.91510000000000002</v>
      </c>
      <c r="X20">
        <v>0.91510000000000002</v>
      </c>
      <c r="Y20">
        <v>0.91469999999999996</v>
      </c>
      <c r="Z20">
        <v>0.91469999999999996</v>
      </c>
      <c r="AA20">
        <v>0.91469999999999996</v>
      </c>
      <c r="AB20">
        <v>0.91469999999999996</v>
      </c>
      <c r="AC20">
        <v>0.91469999999999996</v>
      </c>
      <c r="AD20">
        <v>1.0838625</v>
      </c>
    </row>
    <row r="21" spans="1:30" x14ac:dyDescent="0.3">
      <c r="A21" s="15">
        <v>77</v>
      </c>
      <c r="B21" s="15">
        <v>19</v>
      </c>
      <c r="C21" s="16">
        <v>2.12</v>
      </c>
      <c r="E21" s="2">
        <v>18</v>
      </c>
      <c r="F21">
        <v>2.1616</v>
      </c>
      <c r="G21">
        <v>1.6369</v>
      </c>
      <c r="H21">
        <v>1.4169</v>
      </c>
      <c r="I21">
        <v>1.2806999999999999</v>
      </c>
      <c r="J21">
        <v>1.1851</v>
      </c>
      <c r="K21">
        <v>1.1135999999999999</v>
      </c>
      <c r="L21">
        <v>1.0587</v>
      </c>
      <c r="M21">
        <v>1.0142</v>
      </c>
      <c r="N21">
        <v>0.98</v>
      </c>
      <c r="O21">
        <v>0.95289999999999997</v>
      </c>
      <c r="P21">
        <v>0.93220000000000003</v>
      </c>
      <c r="Q21">
        <v>0.91869999999999996</v>
      </c>
      <c r="R21">
        <v>0.90780000000000005</v>
      </c>
      <c r="S21">
        <v>0.89910000000000001</v>
      </c>
      <c r="T21">
        <v>0.89219999999999999</v>
      </c>
      <c r="U21">
        <v>0.88890000000000002</v>
      </c>
      <c r="V21">
        <v>0.88780000000000003</v>
      </c>
      <c r="W21">
        <v>0.88759999999999994</v>
      </c>
      <c r="X21">
        <v>0.88759999999999994</v>
      </c>
      <c r="Y21">
        <v>0.88759999999999994</v>
      </c>
      <c r="Z21">
        <v>0.88759999999999994</v>
      </c>
      <c r="AA21">
        <v>0.88759999999999994</v>
      </c>
      <c r="AB21">
        <v>0.88759999999999994</v>
      </c>
      <c r="AC21">
        <v>0.88759999999999994</v>
      </c>
      <c r="AD21">
        <v>1.0558541666666663</v>
      </c>
    </row>
    <row r="22" spans="1:30" x14ac:dyDescent="0.3">
      <c r="A22" s="15">
        <v>77</v>
      </c>
      <c r="B22" s="15">
        <v>20</v>
      </c>
      <c r="C22" s="16">
        <v>2.0798000000000001</v>
      </c>
      <c r="E22" s="2">
        <v>19</v>
      </c>
      <c r="F22">
        <v>2.1206999999999998</v>
      </c>
      <c r="G22">
        <v>1.6032999999999999</v>
      </c>
      <c r="H22">
        <v>1.3849</v>
      </c>
      <c r="I22">
        <v>1.25</v>
      </c>
      <c r="J22">
        <v>1.1561999999999999</v>
      </c>
      <c r="K22">
        <v>1.0860000000000001</v>
      </c>
      <c r="L22">
        <v>1.0310999999999999</v>
      </c>
      <c r="M22">
        <v>0.98819999999999997</v>
      </c>
      <c r="N22">
        <v>0.95379999999999998</v>
      </c>
      <c r="O22">
        <v>0.92779999999999996</v>
      </c>
      <c r="P22">
        <v>0.90759999999999996</v>
      </c>
      <c r="Q22">
        <v>0.89200000000000002</v>
      </c>
      <c r="R22">
        <v>0.88109999999999999</v>
      </c>
      <c r="S22">
        <v>0.87219999999999998</v>
      </c>
      <c r="T22">
        <v>0.86619999999999997</v>
      </c>
      <c r="U22">
        <v>0.86129999999999995</v>
      </c>
      <c r="V22">
        <v>0.86</v>
      </c>
      <c r="W22">
        <v>0.86</v>
      </c>
      <c r="X22">
        <v>0.86</v>
      </c>
      <c r="Y22">
        <v>0.86</v>
      </c>
      <c r="Z22">
        <v>0.86</v>
      </c>
      <c r="AA22">
        <v>0.86</v>
      </c>
      <c r="AB22">
        <v>0.85980000000000001</v>
      </c>
      <c r="AC22">
        <v>0.85980000000000001</v>
      </c>
      <c r="AD22">
        <v>1.0275833333333331</v>
      </c>
    </row>
    <row r="23" spans="1:30" x14ac:dyDescent="0.3">
      <c r="A23" s="15">
        <v>77</v>
      </c>
      <c r="B23" s="15">
        <v>21</v>
      </c>
      <c r="C23" s="16">
        <v>2.04</v>
      </c>
      <c r="E23" s="2">
        <v>20</v>
      </c>
      <c r="F23">
        <v>2.08</v>
      </c>
      <c r="G23">
        <v>1.5686</v>
      </c>
      <c r="H23">
        <v>1.3542000000000001</v>
      </c>
      <c r="I23">
        <v>1.22</v>
      </c>
      <c r="J23">
        <v>1.1284000000000001</v>
      </c>
      <c r="K23">
        <v>1.0586</v>
      </c>
      <c r="L23">
        <v>1.0044</v>
      </c>
      <c r="M23">
        <v>0.96140000000000003</v>
      </c>
      <c r="N23">
        <v>0.92810000000000004</v>
      </c>
      <c r="O23">
        <v>0.9012</v>
      </c>
      <c r="P23">
        <v>0.88190000000000002</v>
      </c>
      <c r="Q23">
        <v>0.86839999999999995</v>
      </c>
      <c r="R23">
        <v>0.85719999999999996</v>
      </c>
      <c r="S23">
        <v>0.84809999999999997</v>
      </c>
      <c r="T23">
        <v>0.84050000000000002</v>
      </c>
      <c r="U23">
        <v>0.83560000000000001</v>
      </c>
      <c r="V23">
        <v>0.83299999999999996</v>
      </c>
      <c r="W23">
        <v>0.83279999999999998</v>
      </c>
      <c r="X23">
        <v>0.83279999999999998</v>
      </c>
      <c r="Y23">
        <v>0.83279999999999998</v>
      </c>
      <c r="Z23">
        <v>0.83260000000000001</v>
      </c>
      <c r="AA23">
        <v>0.83260000000000001</v>
      </c>
      <c r="AB23">
        <v>0.83260000000000001</v>
      </c>
      <c r="AC23">
        <v>0.83260000000000001</v>
      </c>
      <c r="AD23">
        <v>0.99993333333333301</v>
      </c>
    </row>
    <row r="24" spans="1:30" x14ac:dyDescent="0.3">
      <c r="A24" s="15">
        <v>77</v>
      </c>
      <c r="B24" s="15">
        <v>22</v>
      </c>
      <c r="C24" s="16">
        <v>2.0026000000000002</v>
      </c>
      <c r="E24" s="2">
        <v>21</v>
      </c>
      <c r="F24">
        <v>2.0409000000000002</v>
      </c>
      <c r="G24">
        <v>1.5348999999999999</v>
      </c>
      <c r="H24">
        <v>1.3232999999999999</v>
      </c>
      <c r="I24">
        <v>1.1912</v>
      </c>
      <c r="J24">
        <v>1.1005</v>
      </c>
      <c r="K24">
        <v>1.0316000000000001</v>
      </c>
      <c r="L24">
        <v>0.97909999999999997</v>
      </c>
      <c r="M24">
        <v>0.9365</v>
      </c>
      <c r="N24">
        <v>0.90229999999999999</v>
      </c>
      <c r="O24">
        <v>0.87770000000000004</v>
      </c>
      <c r="P24">
        <v>0.85770000000000002</v>
      </c>
      <c r="Q24">
        <v>0.84330000000000005</v>
      </c>
      <c r="R24">
        <v>0.83160000000000001</v>
      </c>
      <c r="S24">
        <v>0.82210000000000005</v>
      </c>
      <c r="T24">
        <v>0.81510000000000005</v>
      </c>
      <c r="U24">
        <v>0.81</v>
      </c>
      <c r="V24">
        <v>0.80769999999999997</v>
      </c>
      <c r="W24">
        <v>0.80740000000000001</v>
      </c>
      <c r="X24">
        <v>0.80740000000000001</v>
      </c>
      <c r="Y24">
        <v>0.80720000000000003</v>
      </c>
      <c r="Z24">
        <v>0.80720000000000003</v>
      </c>
      <c r="AA24">
        <v>0.80720000000000003</v>
      </c>
      <c r="AB24">
        <v>0.80700000000000005</v>
      </c>
      <c r="AC24">
        <v>0.80700000000000005</v>
      </c>
      <c r="AD24">
        <v>0.97316250000000026</v>
      </c>
    </row>
    <row r="25" spans="1:30" x14ac:dyDescent="0.3">
      <c r="A25" s="15">
        <v>77</v>
      </c>
      <c r="B25" s="15">
        <v>23</v>
      </c>
      <c r="C25" s="16">
        <v>1.9642999999999999</v>
      </c>
      <c r="E25" s="2">
        <v>22</v>
      </c>
      <c r="F25">
        <v>2.0032999999999999</v>
      </c>
      <c r="G25">
        <v>1.5021</v>
      </c>
      <c r="H25">
        <v>1.2930999999999999</v>
      </c>
      <c r="I25">
        <v>1.1633</v>
      </c>
      <c r="J25">
        <v>1.0729</v>
      </c>
      <c r="K25">
        <v>1.0052000000000001</v>
      </c>
      <c r="L25">
        <v>0.95289999999999997</v>
      </c>
      <c r="M25">
        <v>0.91139999999999999</v>
      </c>
      <c r="N25">
        <v>0.87880000000000003</v>
      </c>
      <c r="O25">
        <v>0.85260000000000002</v>
      </c>
      <c r="P25">
        <v>0.83360000000000001</v>
      </c>
      <c r="Q25">
        <v>0.82</v>
      </c>
      <c r="R25">
        <v>0.80859999999999999</v>
      </c>
      <c r="S25">
        <v>0.79859999999999998</v>
      </c>
      <c r="T25">
        <v>0.79049999999999998</v>
      </c>
      <c r="U25">
        <v>0.78480000000000005</v>
      </c>
      <c r="V25">
        <v>0.78139999999999998</v>
      </c>
      <c r="W25">
        <v>0.78100000000000003</v>
      </c>
      <c r="X25">
        <v>0.78069999999999995</v>
      </c>
      <c r="Y25">
        <v>0.78049999999999997</v>
      </c>
      <c r="Z25">
        <v>0.78049999999999997</v>
      </c>
      <c r="AA25">
        <v>0.78049999999999997</v>
      </c>
      <c r="AB25">
        <v>0.78049999999999997</v>
      </c>
      <c r="AC25">
        <v>0.78049999999999997</v>
      </c>
      <c r="AD25">
        <v>0.9465541666666667</v>
      </c>
    </row>
    <row r="26" spans="1:30" x14ac:dyDescent="0.3">
      <c r="A26" s="15">
        <v>77</v>
      </c>
      <c r="B26" s="15">
        <v>24</v>
      </c>
      <c r="C26" s="16">
        <v>1.9278</v>
      </c>
      <c r="E26" s="2">
        <v>23</v>
      </c>
      <c r="F26">
        <v>1.9685999999999999</v>
      </c>
      <c r="G26">
        <v>1.4710000000000001</v>
      </c>
      <c r="H26">
        <v>1.2643</v>
      </c>
      <c r="I26">
        <v>1.1362000000000001</v>
      </c>
      <c r="J26">
        <v>1.0468999999999999</v>
      </c>
      <c r="K26">
        <v>0.97950000000000004</v>
      </c>
      <c r="L26">
        <v>0.92859999999999998</v>
      </c>
      <c r="M26">
        <v>0.88670000000000004</v>
      </c>
      <c r="N26">
        <v>0.8548</v>
      </c>
      <c r="O26">
        <v>0.82950000000000002</v>
      </c>
      <c r="P26">
        <v>0.81020000000000003</v>
      </c>
      <c r="Q26">
        <v>0.79620000000000002</v>
      </c>
      <c r="R26">
        <v>0.78380000000000005</v>
      </c>
      <c r="S26">
        <v>0.77429999999999999</v>
      </c>
      <c r="T26">
        <v>0.76639999999999997</v>
      </c>
      <c r="U26">
        <v>0.76049999999999995</v>
      </c>
      <c r="V26">
        <v>0.75639999999999996</v>
      </c>
      <c r="W26">
        <v>0.75570000000000004</v>
      </c>
      <c r="X26">
        <v>0.75549999999999995</v>
      </c>
      <c r="Y26">
        <v>0.75549999999999995</v>
      </c>
      <c r="Z26">
        <v>0.75549999999999995</v>
      </c>
      <c r="AA26">
        <v>0.75519999999999998</v>
      </c>
      <c r="AB26">
        <v>0.75519999999999998</v>
      </c>
      <c r="AC26">
        <v>0.755</v>
      </c>
      <c r="AD26">
        <v>0.92089583333333336</v>
      </c>
    </row>
    <row r="27" spans="1:30" x14ac:dyDescent="0.3">
      <c r="A27" s="15">
        <v>77</v>
      </c>
      <c r="B27" s="15">
        <v>25</v>
      </c>
      <c r="C27" s="16">
        <v>1.8939999999999999</v>
      </c>
      <c r="E27" s="2">
        <v>24</v>
      </c>
      <c r="F27">
        <v>1.9315</v>
      </c>
      <c r="G27">
        <v>1.4393</v>
      </c>
      <c r="H27">
        <v>1.2361</v>
      </c>
      <c r="I27">
        <v>1.1088</v>
      </c>
      <c r="J27">
        <v>1.02</v>
      </c>
      <c r="K27">
        <v>0.95409999999999995</v>
      </c>
      <c r="L27">
        <v>0.90369999999999995</v>
      </c>
      <c r="M27">
        <v>0.86240000000000006</v>
      </c>
      <c r="N27">
        <v>0.83099999999999996</v>
      </c>
      <c r="O27">
        <v>0.80659999999999998</v>
      </c>
      <c r="P27">
        <v>0.7883</v>
      </c>
      <c r="Q27">
        <v>0.7732</v>
      </c>
      <c r="R27">
        <v>0.76100000000000001</v>
      </c>
      <c r="S27">
        <v>0.75070000000000003</v>
      </c>
      <c r="T27">
        <v>0.74199999999999999</v>
      </c>
      <c r="U27">
        <v>0.73629999999999995</v>
      </c>
      <c r="V27">
        <v>0.73170000000000002</v>
      </c>
      <c r="W27">
        <v>0.73</v>
      </c>
      <c r="X27">
        <v>0.73</v>
      </c>
      <c r="Y27">
        <v>0.73</v>
      </c>
      <c r="Z27">
        <v>0.7298</v>
      </c>
      <c r="AA27">
        <v>0.7298</v>
      </c>
      <c r="AB27">
        <v>0.7298</v>
      </c>
      <c r="AC27">
        <v>0.7298</v>
      </c>
      <c r="AD27">
        <v>0.89524583333333341</v>
      </c>
    </row>
    <row r="28" spans="1:30" x14ac:dyDescent="0.3">
      <c r="A28" s="15">
        <v>77</v>
      </c>
      <c r="B28" s="15">
        <v>26</v>
      </c>
      <c r="C28" s="16">
        <v>1.8576999999999999</v>
      </c>
      <c r="E28" s="2">
        <v>25</v>
      </c>
      <c r="F28">
        <v>1.8905000000000001</v>
      </c>
      <c r="G28">
        <v>1.409</v>
      </c>
      <c r="H28">
        <v>1.2075</v>
      </c>
      <c r="I28">
        <v>1.0818000000000001</v>
      </c>
      <c r="J28">
        <v>0.995</v>
      </c>
      <c r="K28">
        <v>0.93</v>
      </c>
      <c r="L28">
        <v>0.87970000000000004</v>
      </c>
      <c r="M28">
        <v>0.83979999999999999</v>
      </c>
      <c r="N28">
        <v>0.80820000000000003</v>
      </c>
      <c r="O28">
        <v>0.78369999999999995</v>
      </c>
      <c r="P28">
        <v>0.76519999999999999</v>
      </c>
      <c r="Q28">
        <v>0.75080000000000002</v>
      </c>
      <c r="R28">
        <v>0.73899999999999999</v>
      </c>
      <c r="S28">
        <v>0.72819999999999996</v>
      </c>
      <c r="T28">
        <v>0.71950000000000003</v>
      </c>
      <c r="U28">
        <v>0.71220000000000006</v>
      </c>
      <c r="V28">
        <v>0.70850000000000002</v>
      </c>
      <c r="W28">
        <v>0.70599999999999996</v>
      </c>
      <c r="X28">
        <v>0.70550000000000002</v>
      </c>
      <c r="Y28">
        <v>0.70550000000000002</v>
      </c>
      <c r="Z28">
        <v>0.70530000000000004</v>
      </c>
      <c r="AA28">
        <v>0.70499999999999996</v>
      </c>
      <c r="AB28">
        <v>0.70499999999999996</v>
      </c>
      <c r="AC28">
        <v>0.70499999999999996</v>
      </c>
      <c r="AD28">
        <v>0.87024583333333316</v>
      </c>
    </row>
    <row r="29" spans="1:30" x14ac:dyDescent="0.3">
      <c r="A29" s="15">
        <v>77</v>
      </c>
      <c r="B29" s="15">
        <v>27</v>
      </c>
      <c r="C29" s="16">
        <v>1.8202</v>
      </c>
      <c r="E29" s="2">
        <v>26</v>
      </c>
      <c r="F29">
        <v>1.8542000000000001</v>
      </c>
      <c r="G29">
        <v>1.3783000000000001</v>
      </c>
      <c r="H29">
        <v>1.1797</v>
      </c>
      <c r="I29">
        <v>1.056</v>
      </c>
      <c r="J29">
        <v>0.97050000000000003</v>
      </c>
      <c r="K29">
        <v>0.90629999999999999</v>
      </c>
      <c r="L29">
        <v>0.85650000000000004</v>
      </c>
      <c r="M29">
        <v>0.81720000000000004</v>
      </c>
      <c r="N29">
        <v>0.78620000000000001</v>
      </c>
      <c r="O29">
        <v>0.76149999999999995</v>
      </c>
      <c r="P29">
        <v>0.74219999999999997</v>
      </c>
      <c r="Q29">
        <v>0.72899999999999998</v>
      </c>
      <c r="R29">
        <v>0.71719999999999995</v>
      </c>
      <c r="S29">
        <v>0.70599999999999996</v>
      </c>
      <c r="T29">
        <v>0.69720000000000004</v>
      </c>
      <c r="U29">
        <v>0.68920000000000003</v>
      </c>
      <c r="V29">
        <v>0.68379999999999996</v>
      </c>
      <c r="W29">
        <v>0.68100000000000005</v>
      </c>
      <c r="X29">
        <v>0.68049999999999999</v>
      </c>
      <c r="Y29">
        <v>0.68049999999999999</v>
      </c>
      <c r="Z29">
        <v>0.68049999999999999</v>
      </c>
      <c r="AA29">
        <v>0.68049999999999999</v>
      </c>
      <c r="AB29">
        <v>0.68049999999999999</v>
      </c>
      <c r="AC29">
        <v>0.68049999999999999</v>
      </c>
      <c r="AD29">
        <v>0.84562499999999963</v>
      </c>
    </row>
    <row r="30" spans="1:30" x14ac:dyDescent="0.3">
      <c r="A30" s="15">
        <v>77</v>
      </c>
      <c r="B30" s="15">
        <v>28</v>
      </c>
      <c r="C30" s="16">
        <v>1.7877000000000001</v>
      </c>
      <c r="E30" s="2">
        <v>27</v>
      </c>
      <c r="F30">
        <v>1.8182</v>
      </c>
      <c r="G30">
        <v>1.3494999999999999</v>
      </c>
      <c r="H30">
        <v>1.1512</v>
      </c>
      <c r="I30">
        <v>1.03</v>
      </c>
      <c r="J30">
        <v>0.94550000000000001</v>
      </c>
      <c r="K30">
        <v>0.88200000000000001</v>
      </c>
      <c r="L30">
        <v>0.83250000000000002</v>
      </c>
      <c r="M30">
        <v>0.79349999999999998</v>
      </c>
      <c r="N30">
        <v>0.76319999999999999</v>
      </c>
      <c r="O30">
        <v>0.73970000000000002</v>
      </c>
      <c r="P30">
        <v>0.72130000000000005</v>
      </c>
      <c r="Q30">
        <v>0.70730000000000004</v>
      </c>
      <c r="R30">
        <v>0.69469999999999998</v>
      </c>
      <c r="S30">
        <v>0.68330000000000002</v>
      </c>
      <c r="T30">
        <v>0.67449999999999999</v>
      </c>
      <c r="U30">
        <v>0.66679999999999995</v>
      </c>
      <c r="V30">
        <v>0.66049999999999998</v>
      </c>
      <c r="W30">
        <v>0.65749999999999997</v>
      </c>
      <c r="X30">
        <v>0.65680000000000005</v>
      </c>
      <c r="Y30">
        <v>0.65680000000000005</v>
      </c>
      <c r="Z30">
        <v>0.65649999999999997</v>
      </c>
      <c r="AA30">
        <v>0.65649999999999997</v>
      </c>
      <c r="AB30">
        <v>0.65649999999999997</v>
      </c>
      <c r="AC30">
        <v>0.65649999999999997</v>
      </c>
      <c r="AD30">
        <v>0.82128333333333359</v>
      </c>
    </row>
    <row r="31" spans="1:30" x14ac:dyDescent="0.3">
      <c r="A31" s="15">
        <v>77</v>
      </c>
      <c r="B31" s="15">
        <v>29</v>
      </c>
      <c r="C31" s="16">
        <v>1.7533000000000001</v>
      </c>
      <c r="E31" s="2">
        <v>28</v>
      </c>
      <c r="F31">
        <v>1.7862</v>
      </c>
      <c r="G31">
        <v>1.3205</v>
      </c>
      <c r="H31">
        <v>1.1251</v>
      </c>
      <c r="I31">
        <v>1.0041</v>
      </c>
      <c r="J31">
        <v>0.92100000000000004</v>
      </c>
      <c r="K31">
        <v>0.85870000000000002</v>
      </c>
      <c r="L31">
        <v>0.8095</v>
      </c>
      <c r="M31">
        <v>0.77129999999999999</v>
      </c>
      <c r="N31">
        <v>0.74129999999999996</v>
      </c>
      <c r="O31">
        <v>0.71789999999999998</v>
      </c>
      <c r="P31">
        <v>0.69920000000000004</v>
      </c>
      <c r="Q31">
        <v>0.68620000000000003</v>
      </c>
      <c r="R31">
        <v>0.67310000000000003</v>
      </c>
      <c r="S31">
        <v>0.66180000000000005</v>
      </c>
      <c r="T31">
        <v>0.65229999999999999</v>
      </c>
      <c r="U31">
        <v>0.64439999999999997</v>
      </c>
      <c r="V31">
        <v>0.63849999999999996</v>
      </c>
      <c r="W31">
        <v>0.63360000000000005</v>
      </c>
      <c r="X31">
        <v>0.63180000000000003</v>
      </c>
      <c r="Y31">
        <v>0.63180000000000003</v>
      </c>
      <c r="Z31">
        <v>0.63180000000000003</v>
      </c>
      <c r="AA31">
        <v>0.63180000000000003</v>
      </c>
      <c r="AB31">
        <v>0.63180000000000003</v>
      </c>
      <c r="AC31">
        <v>0.63180000000000003</v>
      </c>
      <c r="AD31">
        <v>0.79731249999999954</v>
      </c>
    </row>
    <row r="32" spans="1:30" x14ac:dyDescent="0.3">
      <c r="A32" s="15">
        <v>77</v>
      </c>
      <c r="B32" s="15">
        <v>30</v>
      </c>
      <c r="C32" s="16">
        <v>1.7211000000000001</v>
      </c>
      <c r="E32" s="2">
        <v>29</v>
      </c>
      <c r="F32">
        <v>1.7531000000000001</v>
      </c>
      <c r="G32">
        <v>1.2918000000000001</v>
      </c>
      <c r="H32">
        <v>1.0987</v>
      </c>
      <c r="I32">
        <v>0.97899999999999998</v>
      </c>
      <c r="J32">
        <v>0.89739999999999998</v>
      </c>
      <c r="K32">
        <v>0.83589999999999998</v>
      </c>
      <c r="L32">
        <v>0.78739999999999999</v>
      </c>
      <c r="M32">
        <v>0.75</v>
      </c>
      <c r="N32">
        <v>0.72</v>
      </c>
      <c r="O32">
        <v>0.69689999999999996</v>
      </c>
      <c r="P32">
        <v>0.67849999999999999</v>
      </c>
      <c r="Q32">
        <v>0.66459999999999997</v>
      </c>
      <c r="R32">
        <v>0.65149999999999997</v>
      </c>
      <c r="S32">
        <v>0.64049999999999996</v>
      </c>
      <c r="T32">
        <v>0.63049999999999995</v>
      </c>
      <c r="U32">
        <v>0.62229999999999996</v>
      </c>
      <c r="V32">
        <v>0.61560000000000004</v>
      </c>
      <c r="W32">
        <v>0.61080000000000001</v>
      </c>
      <c r="X32">
        <v>0.60899999999999999</v>
      </c>
      <c r="Y32">
        <v>0.60870000000000002</v>
      </c>
      <c r="Z32">
        <v>0.60870000000000002</v>
      </c>
      <c r="AA32">
        <v>0.60870000000000002</v>
      </c>
      <c r="AB32">
        <v>0.60850000000000004</v>
      </c>
      <c r="AC32">
        <v>0.60850000000000004</v>
      </c>
      <c r="AD32">
        <v>0.77402499999999985</v>
      </c>
    </row>
    <row r="33" spans="1:30" x14ac:dyDescent="0.3">
      <c r="A33" s="15">
        <v>77</v>
      </c>
      <c r="B33" s="15">
        <v>31</v>
      </c>
      <c r="C33" s="16">
        <v>1.6887000000000001</v>
      </c>
      <c r="E33" s="2">
        <v>30</v>
      </c>
      <c r="F33">
        <v>1.7216</v>
      </c>
      <c r="G33">
        <v>1.2639</v>
      </c>
      <c r="H33">
        <v>1.0721000000000001</v>
      </c>
      <c r="I33">
        <v>0.95320000000000005</v>
      </c>
      <c r="J33">
        <v>0.87260000000000004</v>
      </c>
      <c r="K33">
        <v>0.81259999999999999</v>
      </c>
      <c r="L33">
        <v>0.76549999999999996</v>
      </c>
      <c r="M33">
        <v>0.72840000000000005</v>
      </c>
      <c r="N33">
        <v>0.69889999999999997</v>
      </c>
      <c r="O33">
        <v>0.67630000000000001</v>
      </c>
      <c r="P33">
        <v>0.65790000000000004</v>
      </c>
      <c r="Q33">
        <v>0.64390000000000003</v>
      </c>
      <c r="R33">
        <v>0.63049999999999995</v>
      </c>
      <c r="S33">
        <v>0.61950000000000005</v>
      </c>
      <c r="T33">
        <v>0.60950000000000004</v>
      </c>
      <c r="U33">
        <v>0.60029999999999994</v>
      </c>
      <c r="V33">
        <v>0.59370000000000001</v>
      </c>
      <c r="W33">
        <v>0.58889999999999998</v>
      </c>
      <c r="X33">
        <v>0.58579999999999999</v>
      </c>
      <c r="Y33">
        <v>0.58499999999999996</v>
      </c>
      <c r="Z33">
        <v>0.5847</v>
      </c>
      <c r="AA33">
        <v>0.5847</v>
      </c>
      <c r="AB33">
        <v>0.5847</v>
      </c>
      <c r="AC33">
        <v>0.5847</v>
      </c>
      <c r="AD33">
        <v>0.75078750000000039</v>
      </c>
    </row>
    <row r="34" spans="1:30" x14ac:dyDescent="0.3">
      <c r="A34" s="15">
        <v>77</v>
      </c>
      <c r="B34" s="15">
        <v>32</v>
      </c>
      <c r="C34" s="16">
        <v>1.6577999999999999</v>
      </c>
      <c r="E34" s="2">
        <v>31</v>
      </c>
      <c r="F34">
        <v>1.6887000000000001</v>
      </c>
      <c r="G34">
        <v>1.2365999999999999</v>
      </c>
      <c r="H34">
        <v>1.0470999999999999</v>
      </c>
      <c r="I34">
        <v>0.93049999999999999</v>
      </c>
      <c r="J34">
        <v>0.85050000000000003</v>
      </c>
      <c r="K34">
        <v>0.79079999999999995</v>
      </c>
      <c r="L34">
        <v>0.74370000000000003</v>
      </c>
      <c r="M34">
        <v>0.70709999999999995</v>
      </c>
      <c r="N34">
        <v>0.67820000000000003</v>
      </c>
      <c r="O34">
        <v>0.65500000000000003</v>
      </c>
      <c r="P34">
        <v>0.6371</v>
      </c>
      <c r="Q34">
        <v>0.62339999999999995</v>
      </c>
      <c r="R34">
        <v>0.61050000000000004</v>
      </c>
      <c r="S34">
        <v>0.59950000000000003</v>
      </c>
      <c r="T34">
        <v>0.58840000000000003</v>
      </c>
      <c r="U34">
        <v>0.57999999999999996</v>
      </c>
      <c r="V34">
        <v>0.57179999999999997</v>
      </c>
      <c r="W34">
        <v>0.56659999999999999</v>
      </c>
      <c r="X34">
        <v>0.56240000000000001</v>
      </c>
      <c r="Y34">
        <v>0.56159999999999999</v>
      </c>
      <c r="Z34">
        <v>0.56159999999999999</v>
      </c>
      <c r="AA34">
        <v>0.56130000000000002</v>
      </c>
      <c r="AB34">
        <v>0.56130000000000002</v>
      </c>
      <c r="AC34">
        <v>0.56130000000000002</v>
      </c>
      <c r="AD34">
        <v>0.72812499999999991</v>
      </c>
    </row>
    <row r="35" spans="1:30" x14ac:dyDescent="0.3">
      <c r="A35" s="15">
        <v>77</v>
      </c>
      <c r="B35" s="15">
        <v>33</v>
      </c>
      <c r="C35" s="16">
        <v>1.6226</v>
      </c>
      <c r="E35" s="2">
        <v>32</v>
      </c>
      <c r="F35">
        <v>1.657</v>
      </c>
      <c r="G35">
        <v>1.2089000000000001</v>
      </c>
      <c r="H35">
        <v>1.0226999999999999</v>
      </c>
      <c r="I35">
        <v>0.9073</v>
      </c>
      <c r="J35">
        <v>0.82840000000000003</v>
      </c>
      <c r="K35">
        <v>0.76890000000000003</v>
      </c>
      <c r="L35">
        <v>0.72240000000000004</v>
      </c>
      <c r="M35">
        <v>0.6865</v>
      </c>
      <c r="N35">
        <v>0.6573</v>
      </c>
      <c r="O35">
        <v>0.63570000000000004</v>
      </c>
      <c r="P35">
        <v>0.61729999999999996</v>
      </c>
      <c r="Q35">
        <v>0.60299999999999998</v>
      </c>
      <c r="R35">
        <v>0.59079999999999999</v>
      </c>
      <c r="S35">
        <v>0.57889999999999997</v>
      </c>
      <c r="T35">
        <v>0.56840000000000002</v>
      </c>
      <c r="U35">
        <v>0.55920000000000003</v>
      </c>
      <c r="V35">
        <v>0.5514</v>
      </c>
      <c r="W35">
        <v>0.54510000000000003</v>
      </c>
      <c r="X35">
        <v>0.54079999999999995</v>
      </c>
      <c r="Y35">
        <v>0.53920000000000001</v>
      </c>
      <c r="Z35">
        <v>0.53920000000000001</v>
      </c>
      <c r="AA35">
        <v>0.53890000000000005</v>
      </c>
      <c r="AB35">
        <v>0.53890000000000005</v>
      </c>
      <c r="AC35">
        <v>0.53890000000000005</v>
      </c>
      <c r="AD35">
        <v>0.70604583333333337</v>
      </c>
    </row>
    <row r="36" spans="1:30" x14ac:dyDescent="0.3">
      <c r="A36" s="15">
        <v>77</v>
      </c>
      <c r="B36" s="15">
        <v>34</v>
      </c>
      <c r="C36" s="16">
        <v>1.5903</v>
      </c>
      <c r="E36" s="2">
        <v>33</v>
      </c>
      <c r="F36">
        <v>1.6226</v>
      </c>
      <c r="G36">
        <v>1.1795</v>
      </c>
      <c r="H36">
        <v>0.99709999999999999</v>
      </c>
      <c r="I36">
        <v>0.88290000000000002</v>
      </c>
      <c r="J36">
        <v>0.80630000000000002</v>
      </c>
      <c r="K36">
        <v>0.74739999999999995</v>
      </c>
      <c r="L36">
        <v>0.70179999999999998</v>
      </c>
      <c r="M36">
        <v>0.66610000000000003</v>
      </c>
      <c r="N36">
        <v>0.63759999999999994</v>
      </c>
      <c r="O36">
        <v>0.61580000000000001</v>
      </c>
      <c r="P36">
        <v>0.59760000000000002</v>
      </c>
      <c r="Q36">
        <v>0.5837</v>
      </c>
      <c r="R36">
        <v>0.57030000000000003</v>
      </c>
      <c r="S36">
        <v>0.55920000000000003</v>
      </c>
      <c r="T36">
        <v>0.54790000000000005</v>
      </c>
      <c r="U36">
        <v>0.53890000000000005</v>
      </c>
      <c r="V36">
        <v>0.53049999999999997</v>
      </c>
      <c r="W36">
        <v>0.5232</v>
      </c>
      <c r="X36">
        <v>0.51839999999999997</v>
      </c>
      <c r="Y36">
        <v>0.51629999999999998</v>
      </c>
      <c r="Z36">
        <v>0.5161</v>
      </c>
      <c r="AA36">
        <v>0.5161</v>
      </c>
      <c r="AB36">
        <v>0.5161</v>
      </c>
      <c r="AC36">
        <v>0.5161</v>
      </c>
      <c r="AD36">
        <v>0.68364583333333329</v>
      </c>
    </row>
    <row r="37" spans="1:30" x14ac:dyDescent="0.3">
      <c r="A37" s="15">
        <v>77</v>
      </c>
      <c r="B37" s="15">
        <v>35</v>
      </c>
      <c r="C37" s="16">
        <v>1.5591999999999999</v>
      </c>
      <c r="E37" s="2">
        <v>34</v>
      </c>
      <c r="F37">
        <v>1.5891999999999999</v>
      </c>
      <c r="G37">
        <v>1.1527000000000001</v>
      </c>
      <c r="H37">
        <v>0.97189999999999999</v>
      </c>
      <c r="I37">
        <v>0.86029999999999995</v>
      </c>
      <c r="J37">
        <v>0.78410000000000002</v>
      </c>
      <c r="K37">
        <v>0.72589999999999999</v>
      </c>
      <c r="L37">
        <v>0.68140000000000001</v>
      </c>
      <c r="M37">
        <v>0.64590000000000003</v>
      </c>
      <c r="N37">
        <v>0.61780000000000002</v>
      </c>
      <c r="O37">
        <v>0.59570000000000001</v>
      </c>
      <c r="P37">
        <v>0.57840000000000003</v>
      </c>
      <c r="Q37">
        <v>0.56410000000000005</v>
      </c>
      <c r="R37">
        <v>0.5514</v>
      </c>
      <c r="S37">
        <v>0.53949999999999998</v>
      </c>
      <c r="T37">
        <v>0.52859999999999996</v>
      </c>
      <c r="U37">
        <v>0.51890000000000003</v>
      </c>
      <c r="V37">
        <v>0.51029999999999998</v>
      </c>
      <c r="W37">
        <v>0.50270000000000004</v>
      </c>
      <c r="X37">
        <v>0.497</v>
      </c>
      <c r="Y37">
        <v>0.49349999999999999</v>
      </c>
      <c r="Z37">
        <v>0.49270000000000003</v>
      </c>
      <c r="AA37">
        <v>0.49270000000000003</v>
      </c>
      <c r="AB37">
        <v>0.4924</v>
      </c>
      <c r="AC37">
        <v>0.4924</v>
      </c>
      <c r="AD37">
        <v>0.66164583333333327</v>
      </c>
    </row>
    <row r="38" spans="1:30" x14ac:dyDescent="0.3">
      <c r="A38" s="15">
        <v>77</v>
      </c>
      <c r="B38" s="15">
        <v>36</v>
      </c>
      <c r="C38" s="16">
        <v>1.5306</v>
      </c>
      <c r="E38" s="2">
        <v>35</v>
      </c>
      <c r="F38">
        <v>1.5589</v>
      </c>
      <c r="G38">
        <v>1.1281000000000001</v>
      </c>
      <c r="H38">
        <v>0.94699999999999995</v>
      </c>
      <c r="I38">
        <v>0.83730000000000004</v>
      </c>
      <c r="J38">
        <v>0.76190000000000002</v>
      </c>
      <c r="K38">
        <v>0.70509999999999995</v>
      </c>
      <c r="L38">
        <v>0.6603</v>
      </c>
      <c r="M38">
        <v>0.62619999999999998</v>
      </c>
      <c r="N38">
        <v>0.5978</v>
      </c>
      <c r="O38">
        <v>0.57679999999999998</v>
      </c>
      <c r="P38">
        <v>0.55889999999999995</v>
      </c>
      <c r="Q38">
        <v>0.54510000000000003</v>
      </c>
      <c r="R38">
        <v>0.53159999999999996</v>
      </c>
      <c r="S38">
        <v>0.52049999999999996</v>
      </c>
      <c r="T38">
        <v>0.50890000000000002</v>
      </c>
      <c r="U38">
        <v>0.49919999999999998</v>
      </c>
      <c r="V38">
        <v>0.49030000000000001</v>
      </c>
      <c r="W38">
        <v>0.48220000000000002</v>
      </c>
      <c r="X38">
        <v>0.47620000000000001</v>
      </c>
      <c r="Y38">
        <v>0.47189999999999999</v>
      </c>
      <c r="Z38">
        <v>0.4703</v>
      </c>
      <c r="AA38">
        <v>0.4703</v>
      </c>
      <c r="AB38">
        <v>0.4703</v>
      </c>
      <c r="AC38">
        <v>0.4703</v>
      </c>
      <c r="AD38">
        <v>0.64022499999999993</v>
      </c>
    </row>
    <row r="39" spans="1:30" x14ac:dyDescent="0.3">
      <c r="A39" s="15">
        <v>77</v>
      </c>
      <c r="B39" s="15">
        <v>37</v>
      </c>
      <c r="C39" s="16">
        <v>1.5022</v>
      </c>
      <c r="E39" s="2">
        <v>36</v>
      </c>
      <c r="F39">
        <v>1.5319</v>
      </c>
      <c r="G39">
        <v>1.1011</v>
      </c>
      <c r="H39">
        <v>0.92279999999999995</v>
      </c>
      <c r="I39">
        <v>0.81499999999999995</v>
      </c>
      <c r="J39">
        <v>0.74</v>
      </c>
      <c r="K39">
        <v>0.68420000000000003</v>
      </c>
      <c r="L39">
        <v>0.64059999999999995</v>
      </c>
      <c r="M39">
        <v>0.60640000000000005</v>
      </c>
      <c r="N39">
        <v>0.5786</v>
      </c>
      <c r="O39">
        <v>0.55720000000000003</v>
      </c>
      <c r="P39">
        <v>0.53969999999999996</v>
      </c>
      <c r="Q39">
        <v>0.52580000000000005</v>
      </c>
      <c r="R39">
        <v>0.5131</v>
      </c>
      <c r="S39">
        <v>0.50139999999999996</v>
      </c>
      <c r="T39">
        <v>0.4894</v>
      </c>
      <c r="U39">
        <v>0.4803</v>
      </c>
      <c r="V39">
        <v>0.47139999999999999</v>
      </c>
      <c r="W39">
        <v>0.46279999999999999</v>
      </c>
      <c r="X39">
        <v>0.45579999999999998</v>
      </c>
      <c r="Y39">
        <v>0.4506</v>
      </c>
      <c r="Z39">
        <v>0.44829999999999998</v>
      </c>
      <c r="AA39">
        <v>0.44829999999999998</v>
      </c>
      <c r="AB39">
        <v>0.44829999999999998</v>
      </c>
      <c r="AC39">
        <v>0.44829999999999998</v>
      </c>
      <c r="AD39">
        <v>0.61922083333333322</v>
      </c>
    </row>
    <row r="40" spans="1:30" x14ac:dyDescent="0.3">
      <c r="A40" s="15">
        <v>77</v>
      </c>
      <c r="B40" s="15">
        <v>38</v>
      </c>
      <c r="C40" s="16">
        <v>1.4772000000000001</v>
      </c>
      <c r="E40" s="2">
        <v>37</v>
      </c>
      <c r="F40">
        <v>1.4988999999999999</v>
      </c>
      <c r="G40">
        <v>1.0772999999999999</v>
      </c>
      <c r="H40">
        <v>0.90110000000000001</v>
      </c>
      <c r="I40">
        <v>0.79320000000000002</v>
      </c>
      <c r="J40">
        <v>0.71950000000000003</v>
      </c>
      <c r="K40">
        <v>0.66379999999999995</v>
      </c>
      <c r="L40">
        <v>0.62139999999999995</v>
      </c>
      <c r="M40">
        <v>0.58679999999999999</v>
      </c>
      <c r="N40">
        <v>0.56030000000000002</v>
      </c>
      <c r="O40">
        <v>0.53859999999999997</v>
      </c>
      <c r="P40">
        <v>0.52190000000000003</v>
      </c>
      <c r="Q40">
        <v>0.50729999999999997</v>
      </c>
      <c r="R40">
        <v>0.49459999999999998</v>
      </c>
      <c r="S40">
        <v>0.4824</v>
      </c>
      <c r="T40">
        <v>0.47139999999999999</v>
      </c>
      <c r="U40">
        <v>0.46110000000000001</v>
      </c>
      <c r="V40">
        <v>0.4516</v>
      </c>
      <c r="W40">
        <v>0.443</v>
      </c>
      <c r="X40">
        <v>0.43569999999999998</v>
      </c>
      <c r="Y40">
        <v>0.43030000000000002</v>
      </c>
      <c r="Z40">
        <v>0.42649999999999999</v>
      </c>
      <c r="AA40">
        <v>0.4259</v>
      </c>
      <c r="AB40">
        <v>0.4259</v>
      </c>
      <c r="AC40">
        <v>0.4259</v>
      </c>
      <c r="AD40">
        <v>0.5985166666666667</v>
      </c>
    </row>
    <row r="41" spans="1:30" x14ac:dyDescent="0.3">
      <c r="A41" s="15">
        <v>77</v>
      </c>
      <c r="B41" s="15">
        <v>39</v>
      </c>
      <c r="C41" s="16">
        <v>1.4453</v>
      </c>
      <c r="E41" s="2">
        <v>38</v>
      </c>
      <c r="F41">
        <v>1.4743999999999999</v>
      </c>
      <c r="G41">
        <v>1.0532999999999999</v>
      </c>
      <c r="H41">
        <v>0.87809999999999999</v>
      </c>
      <c r="I41">
        <v>0.77139999999999997</v>
      </c>
      <c r="J41">
        <v>0.6986</v>
      </c>
      <c r="K41">
        <v>0.64439999999999997</v>
      </c>
      <c r="L41">
        <v>0.60189999999999999</v>
      </c>
      <c r="M41">
        <v>0.5675</v>
      </c>
      <c r="N41">
        <v>0.54190000000000005</v>
      </c>
      <c r="O41">
        <v>0.51970000000000005</v>
      </c>
      <c r="P41">
        <v>0.50329999999999997</v>
      </c>
      <c r="Q41">
        <v>0.48920000000000002</v>
      </c>
      <c r="R41">
        <v>0.4758</v>
      </c>
      <c r="S41">
        <v>0.46389999999999998</v>
      </c>
      <c r="T41">
        <v>0.4531</v>
      </c>
      <c r="U41">
        <v>0.44280000000000003</v>
      </c>
      <c r="V41">
        <v>0.43309999999999998</v>
      </c>
      <c r="W41">
        <v>0.42420000000000002</v>
      </c>
      <c r="X41">
        <v>0.4158</v>
      </c>
      <c r="Y41">
        <v>0.41</v>
      </c>
      <c r="Z41">
        <v>0.40500000000000003</v>
      </c>
      <c r="AA41">
        <v>0.40329999999999999</v>
      </c>
      <c r="AB41">
        <v>0.40329999999999999</v>
      </c>
      <c r="AC41">
        <v>0.40329999999999999</v>
      </c>
      <c r="AD41">
        <v>0.5782208333333333</v>
      </c>
    </row>
    <row r="42" spans="1:30" x14ac:dyDescent="0.3">
      <c r="A42" s="15">
        <v>77</v>
      </c>
      <c r="B42" s="15">
        <v>40</v>
      </c>
      <c r="C42" s="16">
        <v>1.4153</v>
      </c>
      <c r="E42" s="2">
        <v>39</v>
      </c>
      <c r="F42">
        <v>1.4447000000000001</v>
      </c>
      <c r="G42">
        <v>1.0281</v>
      </c>
      <c r="H42">
        <v>0.85560000000000003</v>
      </c>
      <c r="I42">
        <v>0.75</v>
      </c>
      <c r="J42">
        <v>0.67830000000000001</v>
      </c>
      <c r="K42">
        <v>0.62390000000000001</v>
      </c>
      <c r="L42">
        <v>0.58279999999999998</v>
      </c>
      <c r="M42">
        <v>0.5494</v>
      </c>
      <c r="N42">
        <v>0.52329999999999999</v>
      </c>
      <c r="O42">
        <v>0.50190000000000001</v>
      </c>
      <c r="P42">
        <v>0.48530000000000001</v>
      </c>
      <c r="Q42">
        <v>0.4708</v>
      </c>
      <c r="R42">
        <v>0.4572</v>
      </c>
      <c r="S42">
        <v>0.44500000000000001</v>
      </c>
      <c r="T42">
        <v>0.43419999999999997</v>
      </c>
      <c r="U42">
        <v>0.42420000000000002</v>
      </c>
      <c r="V42">
        <v>0.41470000000000001</v>
      </c>
      <c r="W42">
        <v>0.40500000000000003</v>
      </c>
      <c r="X42">
        <v>0.3972</v>
      </c>
      <c r="Y42">
        <v>0.39</v>
      </c>
      <c r="Z42">
        <v>0.38419999999999999</v>
      </c>
      <c r="AA42">
        <v>0.38169999999999998</v>
      </c>
      <c r="AB42">
        <v>0.38140000000000002</v>
      </c>
      <c r="AC42">
        <v>0.38140000000000002</v>
      </c>
      <c r="AD42">
        <v>0.5579291666666667</v>
      </c>
    </row>
    <row r="43" spans="1:30" x14ac:dyDescent="0.3">
      <c r="A43" s="15">
        <v>77</v>
      </c>
      <c r="B43" s="15">
        <v>41</v>
      </c>
      <c r="C43" s="16">
        <v>1.3835999999999999</v>
      </c>
      <c r="E43" s="2">
        <v>40</v>
      </c>
      <c r="F43">
        <v>1.4147000000000001</v>
      </c>
      <c r="G43">
        <v>1.0036</v>
      </c>
      <c r="H43">
        <v>0.83309999999999995</v>
      </c>
      <c r="I43">
        <v>0.72889999999999999</v>
      </c>
      <c r="J43">
        <v>0.65859999999999996</v>
      </c>
      <c r="K43">
        <v>0.60440000000000005</v>
      </c>
      <c r="L43">
        <v>0.56389999999999996</v>
      </c>
      <c r="M43">
        <v>0.53139999999999998</v>
      </c>
      <c r="N43">
        <v>0.50529999999999997</v>
      </c>
      <c r="O43">
        <v>0.48420000000000002</v>
      </c>
      <c r="P43">
        <v>0.4667</v>
      </c>
      <c r="Q43">
        <v>0.45329999999999998</v>
      </c>
      <c r="R43">
        <v>0.43940000000000001</v>
      </c>
      <c r="S43">
        <v>0.42749999999999999</v>
      </c>
      <c r="T43">
        <v>0.41610000000000003</v>
      </c>
      <c r="U43">
        <v>0.40579999999999999</v>
      </c>
      <c r="V43">
        <v>0.39610000000000001</v>
      </c>
      <c r="W43">
        <v>0.38669999999999999</v>
      </c>
      <c r="X43">
        <v>0.37830000000000003</v>
      </c>
      <c r="Y43">
        <v>0.37109999999999999</v>
      </c>
      <c r="Z43">
        <v>0.36420000000000002</v>
      </c>
      <c r="AA43">
        <v>0.36030000000000001</v>
      </c>
      <c r="AB43">
        <v>0.3594</v>
      </c>
      <c r="AC43">
        <v>0.3594</v>
      </c>
      <c r="AD43">
        <v>0.5380166666666667</v>
      </c>
    </row>
    <row r="44" spans="1:30" x14ac:dyDescent="0.3">
      <c r="A44" s="15">
        <v>77</v>
      </c>
      <c r="B44" s="15">
        <v>42</v>
      </c>
      <c r="C44" s="16">
        <v>1.3581000000000001</v>
      </c>
      <c r="E44" s="2">
        <v>41</v>
      </c>
      <c r="F44">
        <v>1.3833</v>
      </c>
      <c r="G44">
        <v>0.97940000000000005</v>
      </c>
      <c r="H44">
        <v>0.81030000000000002</v>
      </c>
      <c r="I44">
        <v>0.70830000000000004</v>
      </c>
      <c r="J44">
        <v>0.63890000000000002</v>
      </c>
      <c r="K44">
        <v>0.58579999999999999</v>
      </c>
      <c r="L44">
        <v>0.54530000000000001</v>
      </c>
      <c r="M44">
        <v>0.51280000000000003</v>
      </c>
      <c r="N44">
        <v>0.48809999999999998</v>
      </c>
      <c r="O44">
        <v>0.46689999999999998</v>
      </c>
      <c r="P44">
        <v>0.44940000000000002</v>
      </c>
      <c r="Q44">
        <v>0.435</v>
      </c>
      <c r="R44">
        <v>0.42280000000000001</v>
      </c>
      <c r="S44">
        <v>0.4103</v>
      </c>
      <c r="T44">
        <v>0.39889999999999998</v>
      </c>
      <c r="U44">
        <v>0.38890000000000002</v>
      </c>
      <c r="V44">
        <v>0.37890000000000001</v>
      </c>
      <c r="W44">
        <v>0.36969999999999997</v>
      </c>
      <c r="X44">
        <v>0.36059999999999998</v>
      </c>
      <c r="Y44">
        <v>0.3528</v>
      </c>
      <c r="Z44">
        <v>0.34499999999999997</v>
      </c>
      <c r="AA44">
        <v>0.33939999999999998</v>
      </c>
      <c r="AB44">
        <v>0.33779999999999999</v>
      </c>
      <c r="AC44">
        <v>0.33779999999999999</v>
      </c>
      <c r="AD44">
        <v>0.51859999999999995</v>
      </c>
    </row>
    <row r="45" spans="1:30" x14ac:dyDescent="0.3">
      <c r="A45" s="15">
        <v>77</v>
      </c>
      <c r="B45" s="15">
        <v>43</v>
      </c>
      <c r="C45" s="16">
        <v>1.3293999999999999</v>
      </c>
      <c r="E45" s="2">
        <v>42</v>
      </c>
      <c r="F45">
        <v>1.3561000000000001</v>
      </c>
      <c r="G45">
        <v>0.95530000000000004</v>
      </c>
      <c r="H45">
        <v>0.7883</v>
      </c>
      <c r="I45">
        <v>0.68720000000000003</v>
      </c>
      <c r="J45">
        <v>0.61809999999999998</v>
      </c>
      <c r="K45">
        <v>0.56669999999999998</v>
      </c>
      <c r="L45">
        <v>0.52669999999999995</v>
      </c>
      <c r="M45">
        <v>0.495</v>
      </c>
      <c r="N45">
        <v>0.46920000000000001</v>
      </c>
      <c r="O45">
        <v>0.44829999999999998</v>
      </c>
      <c r="P45">
        <v>0.43190000000000001</v>
      </c>
      <c r="Q45">
        <v>0.41689999999999999</v>
      </c>
      <c r="R45">
        <v>0.40500000000000003</v>
      </c>
      <c r="S45">
        <v>0.3931</v>
      </c>
      <c r="T45">
        <v>0.38169999999999998</v>
      </c>
      <c r="U45">
        <v>0.37140000000000001</v>
      </c>
      <c r="V45">
        <v>0.3614</v>
      </c>
      <c r="W45">
        <v>0.35220000000000001</v>
      </c>
      <c r="X45">
        <v>0.34329999999999999</v>
      </c>
      <c r="Y45">
        <v>0.33439999999999998</v>
      </c>
      <c r="Z45">
        <v>0.32579999999999998</v>
      </c>
      <c r="AA45">
        <v>0.31940000000000002</v>
      </c>
      <c r="AB45">
        <v>0.31609999999999999</v>
      </c>
      <c r="AC45">
        <v>0.31580000000000003</v>
      </c>
      <c r="AD45">
        <v>0.49913749999999996</v>
      </c>
    </row>
    <row r="46" spans="1:30" x14ac:dyDescent="0.3">
      <c r="A46" s="15">
        <v>77</v>
      </c>
      <c r="B46" s="15">
        <v>44</v>
      </c>
      <c r="C46" s="16">
        <v>1.3003</v>
      </c>
      <c r="E46" s="2">
        <v>43</v>
      </c>
      <c r="F46">
        <v>1.3289</v>
      </c>
      <c r="G46">
        <v>0.93110000000000004</v>
      </c>
      <c r="H46">
        <v>0.7661</v>
      </c>
      <c r="I46">
        <v>0.66720000000000002</v>
      </c>
      <c r="J46">
        <v>0.59889999999999999</v>
      </c>
      <c r="K46">
        <v>0.54810000000000003</v>
      </c>
      <c r="L46">
        <v>0.50829999999999997</v>
      </c>
      <c r="M46">
        <v>0.47670000000000001</v>
      </c>
      <c r="N46">
        <v>0.45219999999999999</v>
      </c>
      <c r="O46">
        <v>0.43140000000000001</v>
      </c>
      <c r="P46">
        <v>0.41499999999999998</v>
      </c>
      <c r="Q46">
        <v>0.4</v>
      </c>
      <c r="R46">
        <v>0.38669999999999999</v>
      </c>
      <c r="S46">
        <v>0.37640000000000001</v>
      </c>
      <c r="T46">
        <v>0.36530000000000001</v>
      </c>
      <c r="U46">
        <v>0.35470000000000002</v>
      </c>
      <c r="V46">
        <v>0.34470000000000001</v>
      </c>
      <c r="W46">
        <v>0.33500000000000002</v>
      </c>
      <c r="X46">
        <v>0.3256</v>
      </c>
      <c r="Y46">
        <v>0.31690000000000002</v>
      </c>
      <c r="Z46">
        <v>0.30830000000000002</v>
      </c>
      <c r="AA46">
        <v>0.3014</v>
      </c>
      <c r="AB46">
        <v>0.29470000000000002</v>
      </c>
      <c r="AC46">
        <v>0.29330000000000001</v>
      </c>
      <c r="AD46">
        <v>0.48028749999999998</v>
      </c>
    </row>
    <row r="47" spans="1:30" x14ac:dyDescent="0.3">
      <c r="A47" s="15">
        <v>77</v>
      </c>
      <c r="B47" s="15">
        <v>45</v>
      </c>
      <c r="C47" s="16">
        <v>1.2746</v>
      </c>
      <c r="E47" s="2">
        <v>44</v>
      </c>
      <c r="F47">
        <v>1.3006</v>
      </c>
      <c r="G47">
        <v>0.90920000000000001</v>
      </c>
      <c r="H47">
        <v>0.74470000000000003</v>
      </c>
      <c r="I47">
        <v>0.64639999999999997</v>
      </c>
      <c r="J47">
        <v>0.57969999999999999</v>
      </c>
      <c r="K47">
        <v>0.52859999999999996</v>
      </c>
      <c r="L47">
        <v>0.49030000000000001</v>
      </c>
      <c r="M47">
        <v>0.4592</v>
      </c>
      <c r="N47">
        <v>0.43469999999999998</v>
      </c>
      <c r="O47">
        <v>0.41439999999999999</v>
      </c>
      <c r="P47">
        <v>0.39689999999999998</v>
      </c>
      <c r="Q47">
        <v>0.3831</v>
      </c>
      <c r="R47">
        <v>0.37059999999999998</v>
      </c>
      <c r="S47">
        <v>0.35809999999999997</v>
      </c>
      <c r="T47">
        <v>0.34749999999999998</v>
      </c>
      <c r="U47">
        <v>0.3372</v>
      </c>
      <c r="V47">
        <v>0.32690000000000002</v>
      </c>
      <c r="W47">
        <v>0.31780000000000003</v>
      </c>
      <c r="X47">
        <v>0.30859999999999999</v>
      </c>
      <c r="Y47">
        <v>0.3</v>
      </c>
      <c r="Z47">
        <v>0.29220000000000002</v>
      </c>
      <c r="AA47">
        <v>0.28389999999999999</v>
      </c>
      <c r="AB47">
        <v>0.27529999999999999</v>
      </c>
      <c r="AC47">
        <v>0.2717</v>
      </c>
      <c r="AD47">
        <v>0.46156666666666651</v>
      </c>
    </row>
    <row r="48" spans="1:30" x14ac:dyDescent="0.3">
      <c r="A48" s="15">
        <v>77</v>
      </c>
      <c r="B48" s="15">
        <v>46</v>
      </c>
      <c r="C48" s="16">
        <v>1.2505999999999999</v>
      </c>
      <c r="E48" s="2">
        <v>45</v>
      </c>
      <c r="F48">
        <v>1.2723</v>
      </c>
      <c r="G48">
        <v>0.88460000000000005</v>
      </c>
      <c r="H48">
        <v>0.72340000000000004</v>
      </c>
      <c r="I48">
        <v>0.62690000000000001</v>
      </c>
      <c r="J48">
        <v>0.56110000000000004</v>
      </c>
      <c r="K48">
        <v>0.51090000000000002</v>
      </c>
      <c r="L48">
        <v>0.47370000000000001</v>
      </c>
      <c r="M48">
        <v>0.44230000000000003</v>
      </c>
      <c r="N48">
        <v>0.41739999999999999</v>
      </c>
      <c r="O48">
        <v>0.39710000000000001</v>
      </c>
      <c r="P48">
        <v>0.38059999999999999</v>
      </c>
      <c r="Q48">
        <v>0.36630000000000001</v>
      </c>
      <c r="R48">
        <v>0.35460000000000003</v>
      </c>
      <c r="S48">
        <v>0.34310000000000002</v>
      </c>
      <c r="T48">
        <v>0.33200000000000002</v>
      </c>
      <c r="U48">
        <v>0.32140000000000002</v>
      </c>
      <c r="V48">
        <v>0.31169999999999998</v>
      </c>
      <c r="W48">
        <v>0.3029</v>
      </c>
      <c r="X48">
        <v>0.29370000000000002</v>
      </c>
      <c r="Y48">
        <v>0.2843</v>
      </c>
      <c r="Z48">
        <v>0.27539999999999998</v>
      </c>
      <c r="AA48">
        <v>0.2666</v>
      </c>
      <c r="AB48">
        <v>0.25890000000000002</v>
      </c>
      <c r="AC48">
        <v>0.25259999999999999</v>
      </c>
      <c r="AD48">
        <v>0.44390833333333335</v>
      </c>
    </row>
    <row r="49" spans="1:30" x14ac:dyDescent="0.3">
      <c r="A49" s="15">
        <v>77</v>
      </c>
      <c r="B49" s="15">
        <v>47</v>
      </c>
      <c r="C49" s="16">
        <v>1.2211000000000001</v>
      </c>
      <c r="E49" s="2">
        <v>46</v>
      </c>
      <c r="F49">
        <v>1.2492000000000001</v>
      </c>
      <c r="G49">
        <v>0.86219999999999997</v>
      </c>
      <c r="H49">
        <v>0.70309999999999995</v>
      </c>
      <c r="I49">
        <v>0.60780000000000001</v>
      </c>
      <c r="J49">
        <v>0.54279999999999995</v>
      </c>
      <c r="K49">
        <v>0.49330000000000002</v>
      </c>
      <c r="L49">
        <v>0.45610000000000001</v>
      </c>
      <c r="M49">
        <v>0.42559999999999998</v>
      </c>
      <c r="N49">
        <v>0.40110000000000001</v>
      </c>
      <c r="O49">
        <v>0.38109999999999999</v>
      </c>
      <c r="P49">
        <v>0.36420000000000002</v>
      </c>
      <c r="Q49">
        <v>0.34970000000000001</v>
      </c>
      <c r="R49">
        <v>0.33689999999999998</v>
      </c>
      <c r="S49">
        <v>0.3256</v>
      </c>
      <c r="T49">
        <v>0.315</v>
      </c>
      <c r="U49">
        <v>0.30499999999999999</v>
      </c>
      <c r="V49">
        <v>0.29530000000000001</v>
      </c>
      <c r="W49">
        <v>0.2858</v>
      </c>
      <c r="X49">
        <v>0.27689999999999998</v>
      </c>
      <c r="Y49">
        <v>0.26889999999999997</v>
      </c>
      <c r="Z49">
        <v>0.26079999999999998</v>
      </c>
      <c r="AA49">
        <v>0.25330000000000003</v>
      </c>
      <c r="AB49">
        <v>0.245</v>
      </c>
      <c r="AC49">
        <v>0.24079999999999999</v>
      </c>
      <c r="AD49">
        <v>0.42689583333333331</v>
      </c>
    </row>
    <row r="50" spans="1:30" x14ac:dyDescent="0.3">
      <c r="A50" s="15">
        <v>77</v>
      </c>
      <c r="B50" s="15">
        <v>48</v>
      </c>
      <c r="C50" s="16">
        <v>1.1943999999999999</v>
      </c>
      <c r="E50" s="2">
        <v>47</v>
      </c>
      <c r="F50">
        <v>1.2202999999999999</v>
      </c>
      <c r="G50">
        <v>0.83860000000000001</v>
      </c>
      <c r="H50">
        <v>0.68189999999999995</v>
      </c>
      <c r="I50">
        <v>0.58750000000000002</v>
      </c>
      <c r="J50">
        <v>0.5242</v>
      </c>
      <c r="K50">
        <v>0.47560000000000002</v>
      </c>
      <c r="L50">
        <v>0.43830000000000002</v>
      </c>
      <c r="M50">
        <v>0.4083</v>
      </c>
      <c r="N50">
        <v>0.38469999999999999</v>
      </c>
      <c r="O50">
        <v>0.36499999999999999</v>
      </c>
      <c r="P50">
        <v>0.34670000000000001</v>
      </c>
      <c r="Q50">
        <v>0.33389999999999997</v>
      </c>
      <c r="R50">
        <v>0.32190000000000002</v>
      </c>
      <c r="S50">
        <v>0.31030000000000002</v>
      </c>
      <c r="T50">
        <v>0.3</v>
      </c>
      <c r="U50">
        <v>0.28970000000000001</v>
      </c>
      <c r="V50">
        <v>0.28000000000000003</v>
      </c>
      <c r="W50">
        <v>0.27139999999999997</v>
      </c>
      <c r="X50">
        <v>0.26329999999999998</v>
      </c>
      <c r="Y50">
        <v>0.25440000000000002</v>
      </c>
      <c r="Z50">
        <v>0.24610000000000001</v>
      </c>
      <c r="AA50">
        <v>0.2389</v>
      </c>
      <c r="AB50">
        <v>0.23330000000000001</v>
      </c>
      <c r="AC50">
        <v>0.23219999999999999</v>
      </c>
      <c r="AD50">
        <v>0.41027083333333331</v>
      </c>
    </row>
    <row r="51" spans="1:30" x14ac:dyDescent="0.3">
      <c r="A51" s="15">
        <v>77</v>
      </c>
      <c r="B51" s="15">
        <v>49</v>
      </c>
      <c r="C51" s="16">
        <v>1.1669</v>
      </c>
      <c r="E51" s="2">
        <v>48</v>
      </c>
      <c r="F51">
        <v>1.1953</v>
      </c>
      <c r="G51">
        <v>0.81640000000000001</v>
      </c>
      <c r="H51">
        <v>0.66110000000000002</v>
      </c>
      <c r="I51">
        <v>0.56720000000000004</v>
      </c>
      <c r="J51">
        <v>0.505</v>
      </c>
      <c r="K51">
        <v>0.4572</v>
      </c>
      <c r="L51">
        <v>0.42080000000000001</v>
      </c>
      <c r="M51">
        <v>0.39279999999999998</v>
      </c>
      <c r="N51">
        <v>0.36780000000000002</v>
      </c>
      <c r="O51">
        <v>0.3478</v>
      </c>
      <c r="P51">
        <v>0.33169999999999999</v>
      </c>
      <c r="Q51">
        <v>0.31690000000000002</v>
      </c>
      <c r="R51">
        <v>0.30470000000000003</v>
      </c>
      <c r="S51">
        <v>0.2944</v>
      </c>
      <c r="T51">
        <v>0.28439999999999999</v>
      </c>
      <c r="U51">
        <v>0.2747</v>
      </c>
      <c r="V51">
        <v>0.26469999999999999</v>
      </c>
      <c r="W51">
        <v>0.25609999999999999</v>
      </c>
      <c r="X51">
        <v>0.2472</v>
      </c>
      <c r="Y51">
        <v>0.24030000000000001</v>
      </c>
      <c r="Z51">
        <v>0.23330000000000001</v>
      </c>
      <c r="AA51">
        <v>0.22670000000000001</v>
      </c>
      <c r="AB51">
        <v>0.22359999999999999</v>
      </c>
      <c r="AC51">
        <v>0.22359999999999999</v>
      </c>
      <c r="AD51">
        <v>0.39390416666666656</v>
      </c>
    </row>
    <row r="52" spans="1:30" x14ac:dyDescent="0.3">
      <c r="A52" s="15">
        <v>77</v>
      </c>
      <c r="B52" s="15">
        <v>50</v>
      </c>
      <c r="C52" s="16">
        <v>1.1399999999999999</v>
      </c>
      <c r="E52" s="2">
        <v>49</v>
      </c>
      <c r="F52">
        <v>1.1647000000000001</v>
      </c>
      <c r="G52">
        <v>0.7944</v>
      </c>
      <c r="H52">
        <v>0.64139999999999997</v>
      </c>
      <c r="I52">
        <v>0.54969999999999997</v>
      </c>
      <c r="J52">
        <v>0.48720000000000002</v>
      </c>
      <c r="K52">
        <v>0.44059999999999999</v>
      </c>
      <c r="L52">
        <v>0.4042</v>
      </c>
      <c r="M52">
        <v>0.37530000000000002</v>
      </c>
      <c r="N52">
        <v>0.35220000000000001</v>
      </c>
      <c r="O52">
        <v>0.33250000000000002</v>
      </c>
      <c r="P52">
        <v>0.31580000000000003</v>
      </c>
      <c r="Q52">
        <v>0.30170000000000002</v>
      </c>
      <c r="R52">
        <v>0.28860000000000002</v>
      </c>
      <c r="S52">
        <v>0.27810000000000001</v>
      </c>
      <c r="T52">
        <v>0.2681</v>
      </c>
      <c r="U52">
        <v>0.25829999999999997</v>
      </c>
      <c r="V52">
        <v>0.25030000000000002</v>
      </c>
      <c r="W52">
        <v>0.24279999999999999</v>
      </c>
      <c r="X52">
        <v>0.23419999999999999</v>
      </c>
      <c r="Y52">
        <v>0.22670000000000001</v>
      </c>
      <c r="Z52">
        <v>0.2208</v>
      </c>
      <c r="AA52">
        <v>0.21579999999999999</v>
      </c>
      <c r="AB52">
        <v>0.215</v>
      </c>
      <c r="AC52">
        <v>0.215</v>
      </c>
      <c r="AD52">
        <v>0.37805833333333344</v>
      </c>
    </row>
    <row r="53" spans="1:30" x14ac:dyDescent="0.3">
      <c r="A53" s="15">
        <v>77</v>
      </c>
      <c r="B53" s="15">
        <v>51</v>
      </c>
      <c r="C53" s="16">
        <v>1.1144000000000001</v>
      </c>
      <c r="E53" s="2">
        <v>50</v>
      </c>
      <c r="F53">
        <v>1.1361000000000001</v>
      </c>
      <c r="G53">
        <v>0.77190000000000003</v>
      </c>
      <c r="H53">
        <v>0.62170000000000003</v>
      </c>
      <c r="I53">
        <v>0.53139999999999998</v>
      </c>
      <c r="J53">
        <v>0.46939999999999998</v>
      </c>
      <c r="K53">
        <v>0.42420000000000002</v>
      </c>
      <c r="L53">
        <v>0.38750000000000001</v>
      </c>
      <c r="M53">
        <v>0.3589</v>
      </c>
      <c r="N53">
        <v>0.33610000000000001</v>
      </c>
      <c r="O53">
        <v>0.31609999999999999</v>
      </c>
      <c r="P53">
        <v>0.3</v>
      </c>
      <c r="Q53">
        <v>0.28610000000000002</v>
      </c>
      <c r="R53">
        <v>0.2742</v>
      </c>
      <c r="S53">
        <v>0.26419999999999999</v>
      </c>
      <c r="T53">
        <v>0.25419999999999998</v>
      </c>
      <c r="U53">
        <v>0.24440000000000001</v>
      </c>
      <c r="V53">
        <v>0.23580000000000001</v>
      </c>
      <c r="W53">
        <v>0.22750000000000001</v>
      </c>
      <c r="X53">
        <v>0.22140000000000001</v>
      </c>
      <c r="Y53">
        <v>0.21440000000000001</v>
      </c>
      <c r="Z53">
        <v>0.20860000000000001</v>
      </c>
      <c r="AA53">
        <v>0.2064</v>
      </c>
      <c r="AB53">
        <v>0.2064</v>
      </c>
      <c r="AC53">
        <v>0.2064</v>
      </c>
      <c r="AD53">
        <v>0.3626375</v>
      </c>
    </row>
    <row r="54" spans="1:30" x14ac:dyDescent="0.3">
      <c r="A54" s="15">
        <v>77</v>
      </c>
      <c r="B54" s="15">
        <v>52</v>
      </c>
      <c r="C54" s="16">
        <v>1.0869</v>
      </c>
      <c r="E54" s="2">
        <v>51</v>
      </c>
      <c r="F54">
        <v>1.1119000000000001</v>
      </c>
      <c r="G54">
        <v>0.74970000000000003</v>
      </c>
      <c r="H54">
        <v>0.60140000000000005</v>
      </c>
      <c r="I54">
        <v>0.5131</v>
      </c>
      <c r="J54">
        <v>0.45219999999999999</v>
      </c>
      <c r="K54">
        <v>0.40610000000000002</v>
      </c>
      <c r="L54">
        <v>0.37109999999999999</v>
      </c>
      <c r="M54">
        <v>0.34389999999999998</v>
      </c>
      <c r="N54">
        <v>0.31969999999999998</v>
      </c>
      <c r="O54">
        <v>0.30109999999999998</v>
      </c>
      <c r="P54">
        <v>0.28439999999999999</v>
      </c>
      <c r="Q54">
        <v>0.27079999999999999</v>
      </c>
      <c r="R54">
        <v>0.25829999999999997</v>
      </c>
      <c r="S54">
        <v>0.24809999999999999</v>
      </c>
      <c r="T54">
        <v>0.23830000000000001</v>
      </c>
      <c r="U54">
        <v>0.22969999999999999</v>
      </c>
      <c r="V54">
        <v>0.2228</v>
      </c>
      <c r="W54">
        <v>0.2147</v>
      </c>
      <c r="X54">
        <v>0.20749999999999999</v>
      </c>
      <c r="Y54">
        <v>0.20280000000000001</v>
      </c>
      <c r="Z54">
        <v>0.1983</v>
      </c>
      <c r="AA54">
        <v>0.1978</v>
      </c>
      <c r="AB54">
        <v>0.1978</v>
      </c>
      <c r="AC54">
        <v>0.1978</v>
      </c>
      <c r="AD54">
        <v>0.34747083333333334</v>
      </c>
    </row>
    <row r="55" spans="1:30" x14ac:dyDescent="0.3">
      <c r="A55" s="15">
        <v>77</v>
      </c>
      <c r="B55" s="15">
        <v>53</v>
      </c>
      <c r="C55" s="16">
        <v>1.06</v>
      </c>
      <c r="E55" s="2">
        <v>52</v>
      </c>
      <c r="F55">
        <v>1.0855999999999999</v>
      </c>
      <c r="G55">
        <v>0.72940000000000005</v>
      </c>
      <c r="H55">
        <v>0.58220000000000005</v>
      </c>
      <c r="I55">
        <v>0.49469999999999997</v>
      </c>
      <c r="J55">
        <v>0.435</v>
      </c>
      <c r="K55">
        <v>0.3906</v>
      </c>
      <c r="L55">
        <v>0.3553</v>
      </c>
      <c r="M55">
        <v>0.32719999999999999</v>
      </c>
      <c r="N55">
        <v>0.30499999999999999</v>
      </c>
      <c r="O55">
        <v>0.28560000000000002</v>
      </c>
      <c r="P55">
        <v>0.26919999999999999</v>
      </c>
      <c r="Q55">
        <v>0.25559999999999999</v>
      </c>
      <c r="R55">
        <v>0.2447</v>
      </c>
      <c r="S55">
        <v>0.23419999999999999</v>
      </c>
      <c r="T55">
        <v>0.22439999999999999</v>
      </c>
      <c r="U55">
        <v>0.21579999999999999</v>
      </c>
      <c r="V55">
        <v>0.20780000000000001</v>
      </c>
      <c r="W55">
        <v>0.20250000000000001</v>
      </c>
      <c r="X55">
        <v>0.1958</v>
      </c>
      <c r="Y55">
        <v>0.19139999999999999</v>
      </c>
      <c r="Z55">
        <v>0.18940000000000001</v>
      </c>
      <c r="AA55">
        <v>0.18920000000000001</v>
      </c>
      <c r="AB55">
        <v>0.18920000000000001</v>
      </c>
      <c r="AC55">
        <v>0.18920000000000001</v>
      </c>
      <c r="AD55">
        <v>0.33287499999999992</v>
      </c>
    </row>
    <row r="56" spans="1:30" x14ac:dyDescent="0.3">
      <c r="A56" s="15">
        <v>77</v>
      </c>
      <c r="B56" s="15">
        <v>54</v>
      </c>
      <c r="C56" s="16">
        <v>1.0349999999999999</v>
      </c>
      <c r="E56" s="2">
        <v>53</v>
      </c>
      <c r="F56">
        <v>1.0584</v>
      </c>
      <c r="G56">
        <v>0.70779999999999998</v>
      </c>
      <c r="H56">
        <v>0.5635</v>
      </c>
      <c r="I56">
        <v>0.47589999999999999</v>
      </c>
      <c r="J56">
        <v>0.41699999999999998</v>
      </c>
      <c r="K56">
        <v>0.37409999999999999</v>
      </c>
      <c r="L56">
        <v>0.33950000000000002</v>
      </c>
      <c r="M56">
        <v>0.31240000000000001</v>
      </c>
      <c r="N56">
        <v>0.28949999999999998</v>
      </c>
      <c r="O56">
        <v>0.27110000000000001</v>
      </c>
      <c r="P56">
        <v>0.25459999999999999</v>
      </c>
      <c r="Q56">
        <v>0.24110000000000001</v>
      </c>
      <c r="R56">
        <v>0.22950000000000001</v>
      </c>
      <c r="S56">
        <v>0.21890000000000001</v>
      </c>
      <c r="T56">
        <v>0.21110000000000001</v>
      </c>
      <c r="U56">
        <v>0.20349999999999999</v>
      </c>
      <c r="V56">
        <v>0.19539999999999999</v>
      </c>
      <c r="W56">
        <v>0.1895</v>
      </c>
      <c r="X56">
        <v>0.18459999999999999</v>
      </c>
      <c r="Y56">
        <v>0.18079999999999999</v>
      </c>
      <c r="Z56">
        <v>0.1797</v>
      </c>
      <c r="AA56">
        <v>0.18</v>
      </c>
      <c r="AB56">
        <v>0.18</v>
      </c>
      <c r="AC56">
        <v>0.18</v>
      </c>
      <c r="AD56">
        <v>0.31824583333333328</v>
      </c>
    </row>
    <row r="57" spans="1:30" x14ac:dyDescent="0.3">
      <c r="A57" s="15">
        <v>77</v>
      </c>
      <c r="B57" s="15">
        <v>55</v>
      </c>
      <c r="C57" s="16">
        <v>1.0119</v>
      </c>
      <c r="E57" s="2">
        <v>54</v>
      </c>
      <c r="F57">
        <v>1.0347</v>
      </c>
      <c r="G57">
        <v>0.68720000000000003</v>
      </c>
      <c r="H57">
        <v>0.5444</v>
      </c>
      <c r="I57">
        <v>0.46</v>
      </c>
      <c r="J57">
        <v>0.40189999999999998</v>
      </c>
      <c r="K57">
        <v>0.3569</v>
      </c>
      <c r="L57">
        <v>0.32440000000000002</v>
      </c>
      <c r="M57">
        <v>0.29670000000000002</v>
      </c>
      <c r="N57">
        <v>0.27529999999999999</v>
      </c>
      <c r="O57">
        <v>0.25609999999999999</v>
      </c>
      <c r="P57">
        <v>0.24030000000000001</v>
      </c>
      <c r="Q57">
        <v>0.22639999999999999</v>
      </c>
      <c r="R57">
        <v>0.215</v>
      </c>
      <c r="S57">
        <v>0.20469999999999999</v>
      </c>
      <c r="T57">
        <v>0.19670000000000001</v>
      </c>
      <c r="U57">
        <v>0.18970000000000001</v>
      </c>
      <c r="V57">
        <v>0.18329999999999999</v>
      </c>
      <c r="W57">
        <v>0.1772</v>
      </c>
      <c r="X57">
        <v>0.1736</v>
      </c>
      <c r="Y57">
        <v>0.1711</v>
      </c>
      <c r="Z57">
        <v>0.17030000000000001</v>
      </c>
      <c r="AA57">
        <v>0.17030000000000001</v>
      </c>
      <c r="AB57">
        <v>0.17030000000000001</v>
      </c>
      <c r="AC57">
        <v>0.17030000000000001</v>
      </c>
      <c r="AD57">
        <v>0.30403333333333338</v>
      </c>
    </row>
    <row r="58" spans="1:30" x14ac:dyDescent="0.3">
      <c r="A58" s="15">
        <v>77</v>
      </c>
      <c r="B58" s="15">
        <v>56</v>
      </c>
      <c r="C58" s="16">
        <v>0.98919999999999997</v>
      </c>
      <c r="E58" s="2">
        <v>55</v>
      </c>
      <c r="F58">
        <v>1.0114000000000001</v>
      </c>
      <c r="G58">
        <v>0.66700000000000004</v>
      </c>
      <c r="H58">
        <v>0.52680000000000005</v>
      </c>
      <c r="I58">
        <v>0.44240000000000002</v>
      </c>
      <c r="J58">
        <v>0.3846</v>
      </c>
      <c r="K58">
        <v>0.3422</v>
      </c>
      <c r="L58">
        <v>0.30780000000000002</v>
      </c>
      <c r="M58">
        <v>0.28270000000000001</v>
      </c>
      <c r="N58">
        <v>0.26079999999999998</v>
      </c>
      <c r="O58">
        <v>0.2424</v>
      </c>
      <c r="P58">
        <v>0.22589999999999999</v>
      </c>
      <c r="Q58">
        <v>0.2135</v>
      </c>
      <c r="R58">
        <v>0.2014</v>
      </c>
      <c r="S58">
        <v>0.19220000000000001</v>
      </c>
      <c r="T58">
        <v>0.18379999999999999</v>
      </c>
      <c r="U58">
        <v>0.1762</v>
      </c>
      <c r="V58">
        <v>0.1714</v>
      </c>
      <c r="W58">
        <v>0.16589999999999999</v>
      </c>
      <c r="X58">
        <v>0.16300000000000001</v>
      </c>
      <c r="Y58">
        <v>0.16159999999999999</v>
      </c>
      <c r="Z58">
        <v>0.16159999999999999</v>
      </c>
      <c r="AA58">
        <v>0.16189999999999999</v>
      </c>
      <c r="AB58">
        <v>0.16159999999999999</v>
      </c>
      <c r="AC58">
        <v>0.16159999999999999</v>
      </c>
      <c r="AD58">
        <v>0.29040416666666663</v>
      </c>
    </row>
    <row r="59" spans="1:30" x14ac:dyDescent="0.3">
      <c r="A59" s="15">
        <v>77</v>
      </c>
      <c r="B59" s="15">
        <v>57</v>
      </c>
      <c r="C59" s="16">
        <v>0.96450000000000002</v>
      </c>
      <c r="E59" s="2">
        <v>56</v>
      </c>
      <c r="F59">
        <v>0.98860000000000003</v>
      </c>
      <c r="G59">
        <v>0.64700000000000002</v>
      </c>
      <c r="H59">
        <v>0.50780000000000003</v>
      </c>
      <c r="I59">
        <v>0.42459999999999998</v>
      </c>
      <c r="J59">
        <v>0.36809999999999998</v>
      </c>
      <c r="K59">
        <v>0.32569999999999999</v>
      </c>
      <c r="L59">
        <v>0.29409999999999997</v>
      </c>
      <c r="M59">
        <v>0.26700000000000002</v>
      </c>
      <c r="N59">
        <v>0.24540000000000001</v>
      </c>
      <c r="O59">
        <v>0.2268</v>
      </c>
      <c r="P59">
        <v>0.21299999999999999</v>
      </c>
      <c r="Q59">
        <v>0.19839999999999999</v>
      </c>
      <c r="R59">
        <v>0.18679999999999999</v>
      </c>
      <c r="S59">
        <v>0.17760000000000001</v>
      </c>
      <c r="T59">
        <v>0.1711</v>
      </c>
      <c r="U59">
        <v>0.1646</v>
      </c>
      <c r="V59">
        <v>0.15859999999999999</v>
      </c>
      <c r="W59">
        <v>0.15540000000000001</v>
      </c>
      <c r="X59">
        <v>0.1532</v>
      </c>
      <c r="Y59">
        <v>0.1527</v>
      </c>
      <c r="Z59">
        <v>0.1527</v>
      </c>
      <c r="AA59">
        <v>0.1527</v>
      </c>
      <c r="AB59">
        <v>0.1527</v>
      </c>
      <c r="AC59">
        <v>0.1527</v>
      </c>
      <c r="AD59">
        <v>0.27655416666666671</v>
      </c>
    </row>
    <row r="60" spans="1:30" x14ac:dyDescent="0.3">
      <c r="A60" s="15">
        <v>77</v>
      </c>
      <c r="B60" s="15">
        <v>58</v>
      </c>
      <c r="C60" s="16">
        <v>0.93589999999999995</v>
      </c>
      <c r="E60" s="2">
        <v>57</v>
      </c>
      <c r="F60">
        <v>0.96550000000000002</v>
      </c>
      <c r="G60">
        <v>0.62819999999999998</v>
      </c>
      <c r="H60">
        <v>0.49030000000000001</v>
      </c>
      <c r="I60">
        <v>0.40820000000000001</v>
      </c>
      <c r="J60">
        <v>0.35239999999999999</v>
      </c>
      <c r="K60">
        <v>0.31130000000000002</v>
      </c>
      <c r="L60">
        <v>0.27889999999999998</v>
      </c>
      <c r="M60">
        <v>0.25319999999999998</v>
      </c>
      <c r="N60">
        <v>0.2321</v>
      </c>
      <c r="O60">
        <v>0.21390000000000001</v>
      </c>
      <c r="P60">
        <v>0.19819999999999999</v>
      </c>
      <c r="Q60">
        <v>0.185</v>
      </c>
      <c r="R60">
        <v>0.17449999999999999</v>
      </c>
      <c r="S60">
        <v>0.16470000000000001</v>
      </c>
      <c r="T60">
        <v>0.15759999999999999</v>
      </c>
      <c r="U60">
        <v>0.15260000000000001</v>
      </c>
      <c r="V60">
        <v>0.14760000000000001</v>
      </c>
      <c r="W60">
        <v>0.14499999999999999</v>
      </c>
      <c r="X60">
        <v>0.14369999999999999</v>
      </c>
      <c r="Y60">
        <v>0.14369999999999999</v>
      </c>
      <c r="Z60">
        <v>0.14369999999999999</v>
      </c>
      <c r="AA60">
        <v>0.14369999999999999</v>
      </c>
      <c r="AB60">
        <v>0.14369999999999999</v>
      </c>
      <c r="AC60">
        <v>0.14369999999999999</v>
      </c>
      <c r="AD60">
        <v>0.26339166666666664</v>
      </c>
    </row>
    <row r="61" spans="1:30" x14ac:dyDescent="0.3">
      <c r="A61" s="15">
        <v>77</v>
      </c>
      <c r="B61" s="15">
        <v>59</v>
      </c>
      <c r="C61" s="16">
        <v>0.91759999999999997</v>
      </c>
      <c r="E61" s="2">
        <v>58</v>
      </c>
      <c r="F61">
        <v>0.93459999999999999</v>
      </c>
      <c r="G61">
        <v>0.60760000000000003</v>
      </c>
      <c r="H61">
        <v>0.47270000000000001</v>
      </c>
      <c r="I61">
        <v>0.39190000000000003</v>
      </c>
      <c r="J61">
        <v>0.33650000000000002</v>
      </c>
      <c r="K61">
        <v>0.29570000000000002</v>
      </c>
      <c r="L61">
        <v>0.2646</v>
      </c>
      <c r="M61">
        <v>0.23810000000000001</v>
      </c>
      <c r="N61">
        <v>0.21809999999999999</v>
      </c>
      <c r="O61">
        <v>0.20050000000000001</v>
      </c>
      <c r="P61">
        <v>0.1857</v>
      </c>
      <c r="Q61">
        <v>0.17319999999999999</v>
      </c>
      <c r="R61">
        <v>0.16220000000000001</v>
      </c>
      <c r="S61">
        <v>0.153</v>
      </c>
      <c r="T61">
        <v>0.1454</v>
      </c>
      <c r="U61">
        <v>0.1411</v>
      </c>
      <c r="V61">
        <v>0.1368</v>
      </c>
      <c r="W61">
        <v>0.1351</v>
      </c>
      <c r="X61">
        <v>0.1346</v>
      </c>
      <c r="Y61">
        <v>0.1346</v>
      </c>
      <c r="Z61">
        <v>0.1346</v>
      </c>
      <c r="AA61">
        <v>0.1346</v>
      </c>
      <c r="AB61">
        <v>0.1346</v>
      </c>
      <c r="AC61">
        <v>0.1346</v>
      </c>
      <c r="AD61">
        <v>0.25001666666666661</v>
      </c>
    </row>
    <row r="62" spans="1:30" x14ac:dyDescent="0.3">
      <c r="A62" s="15">
        <v>77</v>
      </c>
      <c r="B62" s="15">
        <v>60</v>
      </c>
      <c r="C62" s="16">
        <v>0.89890000000000003</v>
      </c>
      <c r="E62" s="2">
        <v>59</v>
      </c>
      <c r="F62">
        <v>0.91549999999999998</v>
      </c>
      <c r="G62">
        <v>0.58919999999999995</v>
      </c>
      <c r="H62">
        <v>0.45500000000000002</v>
      </c>
      <c r="I62">
        <v>0.375</v>
      </c>
      <c r="J62">
        <v>0.3211</v>
      </c>
      <c r="K62">
        <v>0.28110000000000002</v>
      </c>
      <c r="L62">
        <v>0.2495</v>
      </c>
      <c r="M62">
        <v>0.22389999999999999</v>
      </c>
      <c r="N62">
        <v>0.2039</v>
      </c>
      <c r="O62">
        <v>0.18579999999999999</v>
      </c>
      <c r="P62">
        <v>0.1729</v>
      </c>
      <c r="Q62">
        <v>0.1595</v>
      </c>
      <c r="R62">
        <v>0.1487</v>
      </c>
      <c r="S62">
        <v>0.1411</v>
      </c>
      <c r="T62">
        <v>0.13389999999999999</v>
      </c>
      <c r="U62">
        <v>0.12920000000000001</v>
      </c>
      <c r="V62">
        <v>0.1263</v>
      </c>
      <c r="W62">
        <v>0.1255</v>
      </c>
      <c r="X62">
        <v>0.1255</v>
      </c>
      <c r="Y62">
        <v>0.1258</v>
      </c>
      <c r="Z62">
        <v>0.1255</v>
      </c>
      <c r="AA62">
        <v>0.1255</v>
      </c>
      <c r="AB62">
        <v>0.1255</v>
      </c>
      <c r="AC62">
        <v>0.12529999999999999</v>
      </c>
      <c r="AD62">
        <v>0.23709166666666656</v>
      </c>
    </row>
    <row r="63" spans="1:30" x14ac:dyDescent="0.3">
      <c r="A63" s="15">
        <v>77</v>
      </c>
      <c r="B63" s="15">
        <v>61</v>
      </c>
      <c r="C63" s="16">
        <v>0.87739999999999996</v>
      </c>
      <c r="E63" s="2">
        <v>60</v>
      </c>
      <c r="F63">
        <v>0.89890000000000003</v>
      </c>
      <c r="G63">
        <v>0.57050000000000001</v>
      </c>
      <c r="H63">
        <v>0.43890000000000001</v>
      </c>
      <c r="I63">
        <v>0.36</v>
      </c>
      <c r="J63">
        <v>0.30609999999999998</v>
      </c>
      <c r="K63">
        <v>0.2661</v>
      </c>
      <c r="L63">
        <v>0.23499999999999999</v>
      </c>
      <c r="M63">
        <v>0.21160000000000001</v>
      </c>
      <c r="N63">
        <v>0.19159999999999999</v>
      </c>
      <c r="O63">
        <v>0.1739</v>
      </c>
      <c r="P63">
        <v>0.1595</v>
      </c>
      <c r="Q63">
        <v>0.14710000000000001</v>
      </c>
      <c r="R63">
        <v>0.1371</v>
      </c>
      <c r="S63">
        <v>0.12920000000000001</v>
      </c>
      <c r="T63">
        <v>0.1232</v>
      </c>
      <c r="U63">
        <v>0.1187</v>
      </c>
      <c r="V63">
        <v>0.1168</v>
      </c>
      <c r="W63">
        <v>0.1163</v>
      </c>
      <c r="X63">
        <v>0.1163</v>
      </c>
      <c r="Y63">
        <v>0.1163</v>
      </c>
      <c r="Z63">
        <v>0.1163</v>
      </c>
      <c r="AA63">
        <v>0.1163</v>
      </c>
      <c r="AB63">
        <v>0.11609999999999999</v>
      </c>
      <c r="AC63">
        <v>0.11609999999999999</v>
      </c>
      <c r="AD63">
        <v>0.22491249999999996</v>
      </c>
    </row>
    <row r="64" spans="1:30" x14ac:dyDescent="0.3">
      <c r="A64" s="15">
        <v>77</v>
      </c>
      <c r="B64" s="15">
        <v>62</v>
      </c>
      <c r="C64" s="16">
        <v>0.85640000000000005</v>
      </c>
      <c r="E64" s="2">
        <v>61</v>
      </c>
      <c r="F64">
        <v>0.87739999999999996</v>
      </c>
      <c r="G64">
        <v>0.55149999999999999</v>
      </c>
      <c r="H64">
        <v>0.42209999999999998</v>
      </c>
      <c r="I64">
        <v>0.34379999999999999</v>
      </c>
      <c r="J64">
        <v>0.2913</v>
      </c>
      <c r="K64">
        <v>0.25209999999999999</v>
      </c>
      <c r="L64">
        <v>0.2218</v>
      </c>
      <c r="M64">
        <v>0.19689999999999999</v>
      </c>
      <c r="N64">
        <v>0.1772</v>
      </c>
      <c r="O64">
        <v>0.1615</v>
      </c>
      <c r="P64">
        <v>0.1472</v>
      </c>
      <c r="Q64">
        <v>0.1356</v>
      </c>
      <c r="R64">
        <v>0.12559999999999999</v>
      </c>
      <c r="S64">
        <v>0.1177</v>
      </c>
      <c r="T64">
        <v>0.1123</v>
      </c>
      <c r="U64">
        <v>0.1085</v>
      </c>
      <c r="V64">
        <v>0.1074</v>
      </c>
      <c r="W64">
        <v>0.1069</v>
      </c>
      <c r="X64">
        <v>0.1069</v>
      </c>
      <c r="Y64">
        <v>0.1069</v>
      </c>
      <c r="Z64">
        <v>0.1069</v>
      </c>
      <c r="AA64">
        <v>0.1067</v>
      </c>
      <c r="AB64">
        <v>0.1067</v>
      </c>
      <c r="AC64">
        <v>0.1067</v>
      </c>
      <c r="AD64">
        <v>0.21240000000000001</v>
      </c>
    </row>
    <row r="65" spans="1:30" x14ac:dyDescent="0.3">
      <c r="A65" s="15">
        <v>77</v>
      </c>
      <c r="B65" s="15">
        <v>63</v>
      </c>
      <c r="C65" s="16">
        <v>0.83169999999999999</v>
      </c>
      <c r="E65" s="2">
        <v>62</v>
      </c>
      <c r="F65">
        <v>0.85540000000000005</v>
      </c>
      <c r="G65">
        <v>0.53459999999999996</v>
      </c>
      <c r="H65">
        <v>0.40510000000000002</v>
      </c>
      <c r="I65">
        <v>0.32819999999999999</v>
      </c>
      <c r="J65">
        <v>0.27589999999999998</v>
      </c>
      <c r="K65">
        <v>0.2379</v>
      </c>
      <c r="L65">
        <v>0.2079</v>
      </c>
      <c r="M65">
        <v>0.18459999999999999</v>
      </c>
      <c r="N65">
        <v>0.1651</v>
      </c>
      <c r="O65">
        <v>0.1492</v>
      </c>
      <c r="P65">
        <v>0.1356</v>
      </c>
      <c r="Q65">
        <v>0.1241</v>
      </c>
      <c r="R65">
        <v>0.11459999999999999</v>
      </c>
      <c r="S65">
        <v>0.1077</v>
      </c>
      <c r="T65">
        <v>0.1021</v>
      </c>
      <c r="U65">
        <v>9.9500000000000005E-2</v>
      </c>
      <c r="V65">
        <v>9.7699999999999995E-2</v>
      </c>
      <c r="W65">
        <v>9.74E-2</v>
      </c>
      <c r="X65">
        <v>9.74E-2</v>
      </c>
      <c r="Y65">
        <v>9.74E-2</v>
      </c>
      <c r="Z65">
        <v>9.74E-2</v>
      </c>
      <c r="AA65">
        <v>9.74E-2</v>
      </c>
      <c r="AB65">
        <v>9.7199999999999995E-2</v>
      </c>
      <c r="AC65">
        <v>9.7199999999999995E-2</v>
      </c>
      <c r="AD65">
        <v>0.20027500000000006</v>
      </c>
    </row>
    <row r="66" spans="1:30" x14ac:dyDescent="0.3">
      <c r="A66" s="15">
        <v>77</v>
      </c>
      <c r="B66" s="15">
        <v>64</v>
      </c>
      <c r="C66" s="16">
        <v>0.81200000000000006</v>
      </c>
      <c r="E66" s="2">
        <v>63</v>
      </c>
      <c r="F66">
        <v>0.82950000000000002</v>
      </c>
      <c r="G66">
        <v>0.51619999999999999</v>
      </c>
      <c r="H66">
        <v>0.38929999999999998</v>
      </c>
      <c r="I66">
        <v>0.31380000000000002</v>
      </c>
      <c r="J66">
        <v>0.26269999999999999</v>
      </c>
      <c r="K66">
        <v>0.224</v>
      </c>
      <c r="L66">
        <v>0.1948</v>
      </c>
      <c r="M66">
        <v>0.17199999999999999</v>
      </c>
      <c r="N66">
        <v>0.15329999999999999</v>
      </c>
      <c r="O66">
        <v>0.13669999999999999</v>
      </c>
      <c r="P66">
        <v>0.124</v>
      </c>
      <c r="Q66">
        <v>0.1135</v>
      </c>
      <c r="R66">
        <v>0.1042</v>
      </c>
      <c r="S66">
        <v>9.7299999999999998E-2</v>
      </c>
      <c r="T66">
        <v>9.2299999999999993E-2</v>
      </c>
      <c r="U66">
        <v>0.09</v>
      </c>
      <c r="V66">
        <v>8.8499999999999995E-2</v>
      </c>
      <c r="W66">
        <v>8.7999999999999995E-2</v>
      </c>
      <c r="X66">
        <v>8.7499999999999994E-2</v>
      </c>
      <c r="Y66">
        <v>8.77E-2</v>
      </c>
      <c r="Z66">
        <v>8.7499999999999994E-2</v>
      </c>
      <c r="AA66">
        <v>8.7499999999999994E-2</v>
      </c>
      <c r="AB66">
        <v>8.7499999999999994E-2</v>
      </c>
      <c r="AC66">
        <v>8.7499999999999994E-2</v>
      </c>
      <c r="AD66">
        <v>0.18813750000000007</v>
      </c>
    </row>
    <row r="67" spans="1:30" x14ac:dyDescent="0.3">
      <c r="A67" s="15">
        <v>77</v>
      </c>
      <c r="B67" s="15">
        <v>65</v>
      </c>
      <c r="C67" s="16">
        <v>0.78900000000000003</v>
      </c>
      <c r="E67" s="2">
        <v>64</v>
      </c>
      <c r="F67">
        <v>0.80900000000000005</v>
      </c>
      <c r="G67">
        <v>0.4995</v>
      </c>
      <c r="H67">
        <v>0.3735</v>
      </c>
      <c r="I67">
        <v>0.29930000000000001</v>
      </c>
      <c r="J67">
        <v>0.2485</v>
      </c>
      <c r="K67">
        <v>0.21199999999999999</v>
      </c>
      <c r="L67">
        <v>0.18279999999999999</v>
      </c>
      <c r="M67">
        <v>0.16</v>
      </c>
      <c r="N67">
        <v>0.14180000000000001</v>
      </c>
      <c r="O67">
        <v>0.12570000000000001</v>
      </c>
      <c r="P67">
        <v>0.113</v>
      </c>
      <c r="Q67">
        <v>0.10249999999999999</v>
      </c>
      <c r="R67">
        <v>9.4299999999999995E-2</v>
      </c>
      <c r="S67">
        <v>8.7999999999999995E-2</v>
      </c>
      <c r="T67">
        <v>8.3199999999999996E-2</v>
      </c>
      <c r="U67">
        <v>8.0500000000000002E-2</v>
      </c>
      <c r="V67">
        <v>7.9799999999999996E-2</v>
      </c>
      <c r="W67">
        <v>7.85E-2</v>
      </c>
      <c r="X67">
        <v>7.8299999999999995E-2</v>
      </c>
      <c r="Y67">
        <v>7.8E-2</v>
      </c>
      <c r="Z67">
        <v>7.8E-2</v>
      </c>
      <c r="AA67">
        <v>7.7799999999999994E-2</v>
      </c>
      <c r="AB67">
        <v>7.7799999999999994E-2</v>
      </c>
      <c r="AC67">
        <v>7.7799999999999994E-2</v>
      </c>
      <c r="AD67">
        <v>0.17665</v>
      </c>
    </row>
    <row r="68" spans="1:30" x14ac:dyDescent="0.3">
      <c r="A68" s="15">
        <v>77</v>
      </c>
      <c r="B68" s="15">
        <v>66</v>
      </c>
      <c r="C68" s="16">
        <v>0.77049999999999996</v>
      </c>
      <c r="E68" s="2">
        <v>65</v>
      </c>
      <c r="F68">
        <v>0.78469999999999995</v>
      </c>
      <c r="G68">
        <v>0.48180000000000001</v>
      </c>
      <c r="H68">
        <v>0.35799999999999998</v>
      </c>
      <c r="I68">
        <v>0.28449999999999998</v>
      </c>
      <c r="J68">
        <v>0.23449999999999999</v>
      </c>
      <c r="K68">
        <v>0.1978</v>
      </c>
      <c r="L68">
        <v>0.17</v>
      </c>
      <c r="M68">
        <v>0.14749999999999999</v>
      </c>
      <c r="N68">
        <v>0.12970000000000001</v>
      </c>
      <c r="O68">
        <v>0.1148</v>
      </c>
      <c r="P68">
        <v>0.1028</v>
      </c>
      <c r="Q68">
        <v>9.2999999999999999E-2</v>
      </c>
      <c r="R68">
        <v>8.4699999999999998E-2</v>
      </c>
      <c r="S68">
        <v>0.08</v>
      </c>
      <c r="T68">
        <v>7.4999999999999997E-2</v>
      </c>
      <c r="U68">
        <v>7.2300000000000003E-2</v>
      </c>
      <c r="V68">
        <v>7.0000000000000007E-2</v>
      </c>
      <c r="W68">
        <v>6.9000000000000006E-2</v>
      </c>
      <c r="X68">
        <v>6.8500000000000005E-2</v>
      </c>
      <c r="Y68">
        <v>6.8000000000000005E-2</v>
      </c>
      <c r="Z68">
        <v>6.8000000000000005E-2</v>
      </c>
      <c r="AA68">
        <v>6.8000000000000005E-2</v>
      </c>
      <c r="AB68">
        <v>6.8000000000000005E-2</v>
      </c>
      <c r="AC68">
        <v>6.8000000000000005E-2</v>
      </c>
      <c r="AD68">
        <v>0.16494166666666668</v>
      </c>
    </row>
    <row r="69" spans="1:30" x14ac:dyDescent="0.3">
      <c r="A69" s="15">
        <v>77</v>
      </c>
      <c r="B69" s="15">
        <v>67</v>
      </c>
      <c r="C69" s="16">
        <v>0.74929999999999997</v>
      </c>
      <c r="E69" s="2">
        <v>66</v>
      </c>
      <c r="F69">
        <v>0.7671</v>
      </c>
      <c r="G69">
        <v>0.46410000000000001</v>
      </c>
      <c r="H69">
        <v>0.34410000000000002</v>
      </c>
      <c r="I69">
        <v>0.2712</v>
      </c>
      <c r="J69">
        <v>0.22289999999999999</v>
      </c>
      <c r="K69">
        <v>0.18609999999999999</v>
      </c>
      <c r="L69">
        <v>0.1578</v>
      </c>
      <c r="M69">
        <v>0.1363</v>
      </c>
      <c r="N69">
        <v>0.11849999999999999</v>
      </c>
      <c r="O69">
        <v>0.10489999999999999</v>
      </c>
      <c r="P69">
        <v>9.3200000000000005E-2</v>
      </c>
      <c r="Q69">
        <v>8.3400000000000002E-2</v>
      </c>
      <c r="R69">
        <v>7.6100000000000001E-2</v>
      </c>
      <c r="S69">
        <v>7.0199999999999999E-2</v>
      </c>
      <c r="T69">
        <v>6.7799999999999999E-2</v>
      </c>
      <c r="U69">
        <v>6.3899999999999998E-2</v>
      </c>
      <c r="V69">
        <v>6.1199999999999997E-2</v>
      </c>
      <c r="W69">
        <v>0.06</v>
      </c>
      <c r="X69">
        <v>5.8799999999999998E-2</v>
      </c>
      <c r="Y69">
        <v>5.8299999999999998E-2</v>
      </c>
      <c r="Z69">
        <v>5.8299999999999998E-2</v>
      </c>
      <c r="AA69">
        <v>5.8000000000000003E-2</v>
      </c>
      <c r="AB69">
        <v>5.8000000000000003E-2</v>
      </c>
      <c r="AC69">
        <v>5.8000000000000003E-2</v>
      </c>
      <c r="AD69">
        <v>0.15409166666666665</v>
      </c>
    </row>
    <row r="70" spans="1:30" x14ac:dyDescent="0.3">
      <c r="A70" s="15">
        <v>77</v>
      </c>
      <c r="B70" s="15">
        <v>68</v>
      </c>
      <c r="C70" s="16">
        <v>0.72950000000000004</v>
      </c>
      <c r="E70" s="2">
        <v>67</v>
      </c>
      <c r="F70">
        <v>0.745</v>
      </c>
      <c r="G70">
        <v>0.44900000000000001</v>
      </c>
      <c r="H70">
        <v>0.32950000000000002</v>
      </c>
      <c r="I70">
        <v>0.25690000000000002</v>
      </c>
      <c r="J70">
        <v>0.2102</v>
      </c>
      <c r="K70">
        <v>0.17480000000000001</v>
      </c>
      <c r="L70">
        <v>0.1469</v>
      </c>
      <c r="M70">
        <v>0.12570000000000001</v>
      </c>
      <c r="N70">
        <v>0.1086</v>
      </c>
      <c r="O70">
        <v>9.5000000000000001E-2</v>
      </c>
      <c r="P70">
        <v>8.3599999999999994E-2</v>
      </c>
      <c r="Q70">
        <v>7.4499999999999997E-2</v>
      </c>
      <c r="R70">
        <v>6.8599999999999994E-2</v>
      </c>
      <c r="S70">
        <v>6.2899999999999998E-2</v>
      </c>
      <c r="T70">
        <v>0.06</v>
      </c>
      <c r="U70">
        <v>5.6399999999999999E-2</v>
      </c>
      <c r="V70">
        <v>5.3100000000000001E-2</v>
      </c>
      <c r="W70">
        <v>5.0200000000000002E-2</v>
      </c>
      <c r="X70">
        <v>4.9500000000000002E-2</v>
      </c>
      <c r="Y70">
        <v>4.8300000000000003E-2</v>
      </c>
      <c r="Z70">
        <v>4.7899999999999998E-2</v>
      </c>
      <c r="AA70">
        <v>4.7899999999999998E-2</v>
      </c>
      <c r="AB70">
        <v>4.7899999999999998E-2</v>
      </c>
      <c r="AC70">
        <v>4.7899999999999998E-2</v>
      </c>
      <c r="AD70">
        <v>0.14334583333333331</v>
      </c>
    </row>
    <row r="71" spans="1:30" x14ac:dyDescent="0.3">
      <c r="A71" s="15">
        <v>77</v>
      </c>
      <c r="B71" s="15">
        <v>69</v>
      </c>
      <c r="C71" s="16">
        <v>0.71279999999999999</v>
      </c>
      <c r="E71" s="2">
        <v>68</v>
      </c>
      <c r="F71">
        <v>0.72709999999999997</v>
      </c>
      <c r="G71">
        <v>0.434</v>
      </c>
      <c r="H71">
        <v>0.31619999999999998</v>
      </c>
      <c r="I71">
        <v>0.2452</v>
      </c>
      <c r="J71">
        <v>0.1981</v>
      </c>
      <c r="K71">
        <v>0.1636</v>
      </c>
      <c r="L71">
        <v>0.13689999999999999</v>
      </c>
      <c r="M71">
        <v>0.1157</v>
      </c>
      <c r="N71">
        <v>9.8799999999999999E-2</v>
      </c>
      <c r="O71">
        <v>8.5999999999999993E-2</v>
      </c>
      <c r="P71">
        <v>7.4800000000000005E-2</v>
      </c>
      <c r="Q71">
        <v>6.6900000000000001E-2</v>
      </c>
      <c r="R71">
        <v>0.06</v>
      </c>
      <c r="S71">
        <v>5.6399999999999999E-2</v>
      </c>
      <c r="T71">
        <v>5.0700000000000002E-2</v>
      </c>
      <c r="U71">
        <v>4.9799999999999997E-2</v>
      </c>
      <c r="V71">
        <v>4.5499999999999999E-2</v>
      </c>
      <c r="W71">
        <v>4.2099999999999999E-2</v>
      </c>
      <c r="X71">
        <v>0.04</v>
      </c>
      <c r="Y71">
        <v>3.8800000000000001E-2</v>
      </c>
      <c r="Z71">
        <v>3.7900000000000003E-2</v>
      </c>
      <c r="AA71">
        <v>3.7600000000000001E-2</v>
      </c>
      <c r="AB71">
        <v>3.7600000000000001E-2</v>
      </c>
      <c r="AC71">
        <v>3.7600000000000001E-2</v>
      </c>
      <c r="AD71">
        <v>0.13322083333333332</v>
      </c>
    </row>
    <row r="72" spans="1:30" x14ac:dyDescent="0.3">
      <c r="A72" s="15">
        <v>77</v>
      </c>
      <c r="B72" s="15">
        <v>70</v>
      </c>
      <c r="C72" s="16">
        <v>0.69140000000000001</v>
      </c>
      <c r="E72" s="2">
        <v>69</v>
      </c>
      <c r="F72">
        <v>0.70809999999999995</v>
      </c>
      <c r="G72">
        <v>0.41810000000000003</v>
      </c>
      <c r="H72">
        <v>0.30370000000000003</v>
      </c>
      <c r="I72">
        <v>0.23350000000000001</v>
      </c>
      <c r="J72">
        <v>0.187</v>
      </c>
      <c r="K72">
        <v>0.15260000000000001</v>
      </c>
      <c r="L72">
        <v>0.12670000000000001</v>
      </c>
      <c r="M72">
        <v>0.10630000000000001</v>
      </c>
      <c r="N72">
        <v>8.9499999999999996E-2</v>
      </c>
      <c r="O72">
        <v>7.6999999999999999E-2</v>
      </c>
      <c r="P72">
        <v>6.6699999999999995E-2</v>
      </c>
      <c r="Q72">
        <v>5.9799999999999999E-2</v>
      </c>
      <c r="R72">
        <v>5.2600000000000001E-2</v>
      </c>
      <c r="S72">
        <v>0.05</v>
      </c>
      <c r="T72">
        <v>4.4900000000000002E-2</v>
      </c>
      <c r="U72">
        <v>0.04</v>
      </c>
      <c r="V72">
        <v>3.9100000000000003E-2</v>
      </c>
      <c r="W72">
        <v>3.49E-2</v>
      </c>
      <c r="X72">
        <v>3.1199999999999999E-2</v>
      </c>
      <c r="Y72">
        <v>0.03</v>
      </c>
      <c r="Z72">
        <v>2.8400000000000002E-2</v>
      </c>
      <c r="AA72">
        <v>2.7199999999999998E-2</v>
      </c>
      <c r="AB72">
        <v>2.7199999999999998E-2</v>
      </c>
      <c r="AC72">
        <v>2.7199999999999998E-2</v>
      </c>
      <c r="AD72">
        <v>0.12340416666666669</v>
      </c>
    </row>
    <row r="73" spans="1:30" x14ac:dyDescent="0.3">
      <c r="A73" s="15">
        <v>77</v>
      </c>
      <c r="B73" s="15">
        <v>71</v>
      </c>
      <c r="C73" s="16">
        <v>0.67759999999999998</v>
      </c>
      <c r="E73" s="2">
        <v>70</v>
      </c>
      <c r="F73">
        <v>0.68740000000000001</v>
      </c>
      <c r="G73">
        <v>0.40439999999999998</v>
      </c>
      <c r="H73">
        <v>0.29139999999999999</v>
      </c>
      <c r="I73">
        <v>0.2228</v>
      </c>
      <c r="J73">
        <v>0.17580000000000001</v>
      </c>
      <c r="K73">
        <v>0.1421</v>
      </c>
      <c r="L73">
        <v>0.1167</v>
      </c>
      <c r="M73">
        <v>9.7000000000000003E-2</v>
      </c>
      <c r="N73">
        <v>8.0199999999999994E-2</v>
      </c>
      <c r="O73">
        <v>6.9500000000000006E-2</v>
      </c>
      <c r="P73">
        <v>5.9799999999999999E-2</v>
      </c>
      <c r="Q73">
        <v>5.0200000000000002E-2</v>
      </c>
      <c r="R73">
        <v>4.7899999999999998E-2</v>
      </c>
      <c r="S73">
        <v>4.07E-2</v>
      </c>
      <c r="T73">
        <v>3.9800000000000002E-2</v>
      </c>
      <c r="U73">
        <v>3.4200000000000001E-2</v>
      </c>
      <c r="V73">
        <v>0.03</v>
      </c>
      <c r="W73">
        <v>2.9100000000000001E-2</v>
      </c>
      <c r="X73">
        <v>2.4400000000000002E-2</v>
      </c>
      <c r="Y73">
        <v>2.0899999999999998E-2</v>
      </c>
      <c r="Z73">
        <v>0.02</v>
      </c>
      <c r="AA73">
        <v>1.7899999999999999E-2</v>
      </c>
      <c r="AB73">
        <v>1.67E-2</v>
      </c>
      <c r="AC73">
        <v>1.67E-2</v>
      </c>
      <c r="AD73">
        <v>0.11398333333333333</v>
      </c>
    </row>
    <row r="74" spans="1:30" x14ac:dyDescent="0.3">
      <c r="A74" s="15">
        <v>77</v>
      </c>
      <c r="B74" s="15">
        <v>72</v>
      </c>
      <c r="C74" s="16">
        <v>0.66400000000000003</v>
      </c>
      <c r="E74" s="2">
        <v>71</v>
      </c>
      <c r="F74">
        <v>0.67559999999999998</v>
      </c>
      <c r="G74">
        <v>0.39400000000000002</v>
      </c>
      <c r="H74">
        <v>0.27979999999999999</v>
      </c>
      <c r="I74">
        <v>0.2122</v>
      </c>
      <c r="J74">
        <v>0.16639999999999999</v>
      </c>
      <c r="K74">
        <v>0.13289999999999999</v>
      </c>
      <c r="L74">
        <v>0.1087</v>
      </c>
      <c r="M74">
        <v>8.9099999999999999E-2</v>
      </c>
      <c r="N74">
        <v>7.2400000000000006E-2</v>
      </c>
      <c r="O74">
        <v>6.0400000000000002E-2</v>
      </c>
      <c r="P74">
        <v>5.0700000000000002E-2</v>
      </c>
      <c r="Q74">
        <v>4.6199999999999998E-2</v>
      </c>
      <c r="R74">
        <v>0.04</v>
      </c>
      <c r="S74">
        <v>3.6900000000000002E-2</v>
      </c>
      <c r="T74">
        <v>3.0200000000000001E-2</v>
      </c>
      <c r="U74">
        <v>0.03</v>
      </c>
      <c r="V74">
        <v>2.4199999999999999E-2</v>
      </c>
      <c r="W74">
        <v>0.02</v>
      </c>
      <c r="X74">
        <v>0.02</v>
      </c>
      <c r="Y74">
        <v>1.49E-2</v>
      </c>
      <c r="Z74">
        <v>1.0699999999999999E-2</v>
      </c>
      <c r="AA74">
        <v>0.01</v>
      </c>
      <c r="AB74">
        <v>7.3000000000000001E-3</v>
      </c>
      <c r="AC74">
        <v>6.0000000000000001E-3</v>
      </c>
      <c r="AD74">
        <v>0.10577499999999995</v>
      </c>
    </row>
    <row r="75" spans="1:30" x14ac:dyDescent="0.3">
      <c r="A75" s="15">
        <v>77</v>
      </c>
      <c r="B75" s="15">
        <v>73</v>
      </c>
      <c r="C75" s="16">
        <v>0.6522</v>
      </c>
      <c r="E75" s="2">
        <v>72</v>
      </c>
      <c r="F75">
        <v>0.66</v>
      </c>
      <c r="G75">
        <v>0.38069999999999998</v>
      </c>
      <c r="H75">
        <v>0.26910000000000001</v>
      </c>
      <c r="I75">
        <v>0.2016</v>
      </c>
      <c r="J75">
        <v>0.158</v>
      </c>
      <c r="K75">
        <v>0.12379999999999999</v>
      </c>
      <c r="L75">
        <v>0.1</v>
      </c>
      <c r="M75">
        <v>0.08</v>
      </c>
      <c r="N75">
        <v>6.5600000000000006E-2</v>
      </c>
      <c r="O75">
        <v>5.4199999999999998E-2</v>
      </c>
      <c r="P75">
        <v>4.58E-2</v>
      </c>
      <c r="Q75">
        <v>0.04</v>
      </c>
      <c r="R75">
        <v>3.44E-2</v>
      </c>
      <c r="S75">
        <v>0.03</v>
      </c>
      <c r="T75">
        <v>2.7300000000000001E-2</v>
      </c>
      <c r="U75">
        <v>0.02</v>
      </c>
      <c r="V75">
        <v>0.02</v>
      </c>
      <c r="W75">
        <v>1.5800000000000002E-2</v>
      </c>
      <c r="X75">
        <v>0.01</v>
      </c>
      <c r="Y75">
        <v>0.01</v>
      </c>
      <c r="Z75">
        <v>8.0000000000000002E-3</v>
      </c>
      <c r="AA75">
        <v>2E-3</v>
      </c>
      <c r="AB75">
        <v>0</v>
      </c>
      <c r="AC75">
        <v>0</v>
      </c>
      <c r="AD75">
        <v>9.8179166666666637E-2</v>
      </c>
    </row>
    <row r="76" spans="1:30" x14ac:dyDescent="0.3">
      <c r="A76" s="15">
        <v>77</v>
      </c>
      <c r="B76" s="15">
        <v>74</v>
      </c>
      <c r="C76" s="16">
        <v>0.6411</v>
      </c>
      <c r="E76" s="2">
        <v>73</v>
      </c>
      <c r="F76">
        <v>0.64839999999999998</v>
      </c>
      <c r="G76">
        <v>0.37219999999999998</v>
      </c>
      <c r="H76">
        <v>0.2596</v>
      </c>
      <c r="I76">
        <v>0.19270000000000001</v>
      </c>
      <c r="J76">
        <v>0.15</v>
      </c>
      <c r="K76">
        <v>0.1171</v>
      </c>
      <c r="L76">
        <v>9.1300000000000006E-2</v>
      </c>
      <c r="M76">
        <v>7.2700000000000001E-2</v>
      </c>
      <c r="N76">
        <v>0.06</v>
      </c>
      <c r="O76">
        <v>0.05</v>
      </c>
      <c r="P76">
        <v>0.04</v>
      </c>
      <c r="Q76">
        <v>3.3599999999999998E-2</v>
      </c>
      <c r="R76">
        <v>0.03</v>
      </c>
      <c r="S76">
        <v>2.5100000000000001E-2</v>
      </c>
      <c r="T76">
        <v>0.02</v>
      </c>
      <c r="U76">
        <v>0.02</v>
      </c>
      <c r="V76">
        <v>1.24E-2</v>
      </c>
      <c r="W76">
        <v>0.01</v>
      </c>
      <c r="X76">
        <v>0.01</v>
      </c>
      <c r="Y76">
        <v>5.1000000000000004E-3</v>
      </c>
      <c r="Z76">
        <v>0</v>
      </c>
      <c r="AA76">
        <v>0</v>
      </c>
      <c r="AB76">
        <v>0</v>
      </c>
      <c r="AC76">
        <v>0</v>
      </c>
      <c r="AD76">
        <v>9.2508333333333304E-2</v>
      </c>
    </row>
    <row r="77" spans="1:30" x14ac:dyDescent="0.3">
      <c r="A77" s="15">
        <v>77</v>
      </c>
      <c r="B77" s="15">
        <v>75</v>
      </c>
      <c r="C77" s="16">
        <v>0.62580000000000002</v>
      </c>
      <c r="E77" s="2">
        <v>74</v>
      </c>
      <c r="F77">
        <v>0.64039999999999997</v>
      </c>
      <c r="G77">
        <v>0.36149999999999999</v>
      </c>
      <c r="H77">
        <v>0.25059999999999999</v>
      </c>
      <c r="I77">
        <v>0.1855</v>
      </c>
      <c r="J77">
        <v>0.1409</v>
      </c>
      <c r="K77">
        <v>0.11</v>
      </c>
      <c r="L77">
        <v>8.5699999999999998E-2</v>
      </c>
      <c r="M77">
        <v>6.8699999999999997E-2</v>
      </c>
      <c r="N77">
        <v>5.21E-2</v>
      </c>
      <c r="O77">
        <v>4.02E-2</v>
      </c>
      <c r="P77">
        <v>3.4700000000000002E-2</v>
      </c>
      <c r="Q77">
        <v>0.03</v>
      </c>
      <c r="R77">
        <v>2.4E-2</v>
      </c>
      <c r="S77">
        <v>0.02</v>
      </c>
      <c r="T77">
        <v>1.83E-2</v>
      </c>
      <c r="U77">
        <v>0.01</v>
      </c>
      <c r="V77">
        <v>0.01</v>
      </c>
      <c r="W77">
        <v>0.01</v>
      </c>
      <c r="X77">
        <v>2.5999999999999999E-3</v>
      </c>
      <c r="Y77">
        <v>0</v>
      </c>
      <c r="Z77">
        <v>0</v>
      </c>
      <c r="AA77">
        <v>0</v>
      </c>
      <c r="AB77">
        <v>0</v>
      </c>
      <c r="AC77">
        <v>0</v>
      </c>
      <c r="AD77">
        <v>8.7299999999999975E-2</v>
      </c>
    </row>
    <row r="78" spans="1:30" x14ac:dyDescent="0.3">
      <c r="A78" s="15">
        <v>77</v>
      </c>
      <c r="B78" s="15">
        <v>76</v>
      </c>
      <c r="C78" s="16">
        <v>0.61550000000000005</v>
      </c>
      <c r="E78" s="2">
        <v>75</v>
      </c>
      <c r="F78">
        <v>0.62580000000000002</v>
      </c>
      <c r="G78">
        <v>0.35099999999999998</v>
      </c>
      <c r="H78">
        <v>0.24229999999999999</v>
      </c>
      <c r="I78">
        <v>0.1787</v>
      </c>
      <c r="J78">
        <v>0.1348</v>
      </c>
      <c r="K78">
        <v>0.1019</v>
      </c>
      <c r="L78">
        <v>0.08</v>
      </c>
      <c r="M78">
        <v>6.0199999999999997E-2</v>
      </c>
      <c r="N78">
        <v>0.05</v>
      </c>
      <c r="O78">
        <v>0.04</v>
      </c>
      <c r="P78">
        <v>0.03</v>
      </c>
      <c r="Q78">
        <v>2.4400000000000002E-2</v>
      </c>
      <c r="R78">
        <v>0.02</v>
      </c>
      <c r="S78">
        <v>1.7299999999999999E-2</v>
      </c>
      <c r="T78">
        <v>0.01</v>
      </c>
      <c r="U78">
        <v>0.01</v>
      </c>
      <c r="V78">
        <v>9.4000000000000004E-3</v>
      </c>
      <c r="W78">
        <v>5.9999999999999995E-4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8.2766666666666697E-2</v>
      </c>
    </row>
    <row r="79" spans="1:30" x14ac:dyDescent="0.3">
      <c r="A79" s="15">
        <v>77</v>
      </c>
      <c r="B79" s="15">
        <v>77</v>
      </c>
      <c r="C79" s="16">
        <v>0.60760000000000003</v>
      </c>
      <c r="E79" s="2">
        <v>76</v>
      </c>
      <c r="F79">
        <v>0.61329999999999996</v>
      </c>
      <c r="G79">
        <v>0.3427</v>
      </c>
      <c r="H79">
        <v>0.2369</v>
      </c>
      <c r="I79">
        <v>0.17019999999999999</v>
      </c>
      <c r="J79">
        <v>0.13</v>
      </c>
      <c r="K79">
        <v>0.1</v>
      </c>
      <c r="L79">
        <v>7.51E-2</v>
      </c>
      <c r="M79">
        <v>0.06</v>
      </c>
      <c r="N79">
        <v>4.1799999999999997E-2</v>
      </c>
      <c r="O79">
        <v>3.1199999999999999E-2</v>
      </c>
      <c r="P79">
        <v>2.8199999999999999E-2</v>
      </c>
      <c r="Q79">
        <v>0.02</v>
      </c>
      <c r="R79">
        <v>1.8200000000000001E-2</v>
      </c>
      <c r="S79">
        <v>0.01</v>
      </c>
      <c r="T79">
        <v>0.01</v>
      </c>
      <c r="U79">
        <v>8.8000000000000005E-3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7.9016666666666652E-2</v>
      </c>
    </row>
    <row r="80" spans="1:30" x14ac:dyDescent="0.3">
      <c r="A80" s="15">
        <v>77</v>
      </c>
      <c r="B80" s="15">
        <v>78</v>
      </c>
      <c r="C80" s="16">
        <v>0.60219999999999996</v>
      </c>
      <c r="E80" s="2">
        <v>77</v>
      </c>
      <c r="F80">
        <v>0.60350000000000004</v>
      </c>
      <c r="G80">
        <v>0.33879999999999999</v>
      </c>
      <c r="H80">
        <v>0.23</v>
      </c>
      <c r="I80">
        <v>0.1676</v>
      </c>
      <c r="J80">
        <v>0.1237</v>
      </c>
      <c r="K80">
        <v>9.2700000000000005E-2</v>
      </c>
      <c r="L80">
        <v>7.0000000000000007E-2</v>
      </c>
      <c r="M80">
        <v>5.0599999999999999E-2</v>
      </c>
      <c r="N80">
        <v>0.04</v>
      </c>
      <c r="O80">
        <v>0.03</v>
      </c>
      <c r="P80">
        <v>0.02</v>
      </c>
      <c r="Q80">
        <v>0.02</v>
      </c>
      <c r="R80">
        <v>0.01</v>
      </c>
      <c r="S80">
        <v>0.01</v>
      </c>
      <c r="T80">
        <v>9.7999999999999997E-3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7.5695833333333337E-2</v>
      </c>
    </row>
    <row r="81" spans="1:30" x14ac:dyDescent="0.3">
      <c r="A81" s="15">
        <v>77</v>
      </c>
      <c r="B81" s="15">
        <v>79</v>
      </c>
      <c r="C81" s="16">
        <v>0.59650000000000003</v>
      </c>
      <c r="E81" s="2">
        <v>78</v>
      </c>
      <c r="F81">
        <v>0.59760000000000002</v>
      </c>
      <c r="G81">
        <v>0.33019999999999999</v>
      </c>
      <c r="H81">
        <v>0.2278</v>
      </c>
      <c r="I81">
        <v>0.16</v>
      </c>
      <c r="J81">
        <v>0.12</v>
      </c>
      <c r="K81">
        <v>0.09</v>
      </c>
      <c r="L81">
        <v>7.0000000000000007E-2</v>
      </c>
      <c r="M81">
        <v>0.05</v>
      </c>
      <c r="N81">
        <v>0.04</v>
      </c>
      <c r="O81">
        <v>0.03</v>
      </c>
      <c r="P81">
        <v>0.02</v>
      </c>
      <c r="Q81">
        <v>1.2200000000000001E-2</v>
      </c>
      <c r="R81">
        <v>0.01</v>
      </c>
      <c r="S81">
        <v>0.01</v>
      </c>
      <c r="T81">
        <v>2.0000000000000001E-4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7.3666666666666672E-2</v>
      </c>
    </row>
    <row r="82" spans="1:30" x14ac:dyDescent="0.3">
      <c r="A82" s="15">
        <v>77</v>
      </c>
      <c r="B82" s="15">
        <v>80</v>
      </c>
      <c r="C82" s="16">
        <v>0.59060000000000001</v>
      </c>
      <c r="E82" s="2">
        <v>79</v>
      </c>
      <c r="F82">
        <v>0.59150000000000003</v>
      </c>
      <c r="G82">
        <v>0.32900000000000001</v>
      </c>
      <c r="H82">
        <v>0.22040000000000001</v>
      </c>
      <c r="I82">
        <v>0.16</v>
      </c>
      <c r="J82">
        <v>0.12</v>
      </c>
      <c r="K82">
        <v>0.09</v>
      </c>
      <c r="L82">
        <v>7.0000000000000007E-2</v>
      </c>
      <c r="M82">
        <v>0.05</v>
      </c>
      <c r="N82">
        <v>0.04</v>
      </c>
      <c r="O82">
        <v>0.03</v>
      </c>
      <c r="P82">
        <v>0.02</v>
      </c>
      <c r="Q82">
        <v>0.01</v>
      </c>
      <c r="R82">
        <v>0.01</v>
      </c>
      <c r="S82">
        <v>3.8E-3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7.2695833333333348E-2</v>
      </c>
    </row>
    <row r="83" spans="1:30" x14ac:dyDescent="0.3">
      <c r="A83" s="15">
        <v>77</v>
      </c>
      <c r="B83" s="15">
        <v>81</v>
      </c>
      <c r="C83" s="16">
        <v>0.59089999999999998</v>
      </c>
      <c r="E83" s="2">
        <v>80</v>
      </c>
      <c r="F83">
        <v>0.59019999999999995</v>
      </c>
      <c r="G83">
        <v>0.32700000000000001</v>
      </c>
      <c r="H83">
        <v>0.22</v>
      </c>
      <c r="I83">
        <v>0.16</v>
      </c>
      <c r="J83">
        <v>0.12</v>
      </c>
      <c r="K83">
        <v>0.09</v>
      </c>
      <c r="L83">
        <v>7.0000000000000007E-2</v>
      </c>
      <c r="M83">
        <v>0.05</v>
      </c>
      <c r="N83">
        <v>3.9800000000000002E-2</v>
      </c>
      <c r="O83">
        <v>2.64E-2</v>
      </c>
      <c r="P83">
        <v>0.02</v>
      </c>
      <c r="Q83">
        <v>0.01</v>
      </c>
      <c r="R83">
        <v>0.01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7.2224999999999998E-2</v>
      </c>
    </row>
    <row r="84" spans="1:30" x14ac:dyDescent="0.3">
      <c r="A84" s="15">
        <v>77</v>
      </c>
      <c r="B84" s="15">
        <v>82</v>
      </c>
      <c r="C84" s="16">
        <v>0.59789999999999999</v>
      </c>
      <c r="E84" s="2">
        <v>81</v>
      </c>
      <c r="F84">
        <v>0.59040000000000004</v>
      </c>
      <c r="G84">
        <v>0.32450000000000001</v>
      </c>
      <c r="H84">
        <v>0.22</v>
      </c>
      <c r="I84">
        <v>0.16</v>
      </c>
      <c r="J84">
        <v>0.12</v>
      </c>
      <c r="K84">
        <v>0.09</v>
      </c>
      <c r="L84">
        <v>7.0000000000000007E-2</v>
      </c>
      <c r="M84">
        <v>0.05</v>
      </c>
      <c r="N84">
        <v>0.04</v>
      </c>
      <c r="O84">
        <v>2.9499999999999998E-2</v>
      </c>
      <c r="P84">
        <v>0.02</v>
      </c>
      <c r="Q84">
        <v>0.01</v>
      </c>
      <c r="R84">
        <v>0.01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7.2266666666666673E-2</v>
      </c>
    </row>
    <row r="85" spans="1:30" x14ac:dyDescent="0.3">
      <c r="A85" s="15">
        <v>77</v>
      </c>
      <c r="B85" s="15">
        <v>83</v>
      </c>
      <c r="C85" s="16">
        <v>0.5998</v>
      </c>
      <c r="E85" s="2">
        <v>82</v>
      </c>
      <c r="F85">
        <v>0.59660000000000002</v>
      </c>
      <c r="G85">
        <v>0.32979999999999998</v>
      </c>
      <c r="H85">
        <v>0.22109999999999999</v>
      </c>
      <c r="I85">
        <v>0.16</v>
      </c>
      <c r="J85">
        <v>0.12</v>
      </c>
      <c r="K85">
        <v>0.09</v>
      </c>
      <c r="L85">
        <v>7.0000000000000007E-2</v>
      </c>
      <c r="M85">
        <v>0.05</v>
      </c>
      <c r="N85">
        <v>0.04</v>
      </c>
      <c r="O85">
        <v>0.03</v>
      </c>
      <c r="P85">
        <v>0.02</v>
      </c>
      <c r="Q85">
        <v>0.01</v>
      </c>
      <c r="R85">
        <v>0.01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7.2812500000000002E-2</v>
      </c>
    </row>
    <row r="86" spans="1:30" x14ac:dyDescent="0.3">
      <c r="A86" s="15">
        <v>77</v>
      </c>
      <c r="B86" s="15">
        <v>84</v>
      </c>
      <c r="C86" s="16">
        <v>0.60680000000000001</v>
      </c>
      <c r="E86" s="2">
        <v>83</v>
      </c>
      <c r="F86">
        <v>0.60219999999999996</v>
      </c>
      <c r="G86">
        <v>0.33019999999999999</v>
      </c>
      <c r="H86">
        <v>0.2298</v>
      </c>
      <c r="I86">
        <v>0.1666</v>
      </c>
      <c r="J86">
        <v>0.12520000000000001</v>
      </c>
      <c r="K86">
        <v>9.5299999999999996E-2</v>
      </c>
      <c r="L86">
        <v>7.0699999999999999E-2</v>
      </c>
      <c r="M86">
        <v>5.57E-2</v>
      </c>
      <c r="N86">
        <v>0.04</v>
      </c>
      <c r="O86">
        <v>0.03</v>
      </c>
      <c r="P86">
        <v>0.02</v>
      </c>
      <c r="Q86">
        <v>1.0500000000000001E-2</v>
      </c>
      <c r="R86">
        <v>0.01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7.4425000000000005E-2</v>
      </c>
    </row>
    <row r="87" spans="1:30" x14ac:dyDescent="0.3">
      <c r="A87" s="15">
        <v>77</v>
      </c>
      <c r="B87" s="15">
        <v>85</v>
      </c>
      <c r="C87" s="16">
        <v>0.6169</v>
      </c>
      <c r="E87" s="2">
        <v>84</v>
      </c>
      <c r="F87">
        <v>0.6069</v>
      </c>
      <c r="G87">
        <v>0.33829999999999999</v>
      </c>
      <c r="H87">
        <v>0.23219999999999999</v>
      </c>
      <c r="I87">
        <v>0.17</v>
      </c>
      <c r="J87">
        <v>0.13</v>
      </c>
      <c r="K87">
        <v>0.1</v>
      </c>
      <c r="L87">
        <v>0.08</v>
      </c>
      <c r="M87">
        <v>0.06</v>
      </c>
      <c r="N87">
        <v>4.7300000000000002E-2</v>
      </c>
      <c r="O87">
        <v>3.4599999999999999E-2</v>
      </c>
      <c r="P87">
        <v>2.53E-2</v>
      </c>
      <c r="Q87">
        <v>0.02</v>
      </c>
      <c r="R87">
        <v>0.01</v>
      </c>
      <c r="S87">
        <v>8.5000000000000006E-3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7.7629166666666666E-2</v>
      </c>
    </row>
    <row r="88" spans="1:30" x14ac:dyDescent="0.3">
      <c r="A88" s="15">
        <v>77</v>
      </c>
      <c r="B88" s="15">
        <v>86</v>
      </c>
      <c r="C88" s="16">
        <v>0.62970000000000004</v>
      </c>
      <c r="E88" s="2">
        <v>85</v>
      </c>
      <c r="F88">
        <v>0.61819999999999997</v>
      </c>
      <c r="G88">
        <v>0.34639999999999999</v>
      </c>
      <c r="H88">
        <v>0.2402</v>
      </c>
      <c r="I88">
        <v>0.1789</v>
      </c>
      <c r="J88">
        <v>0.13900000000000001</v>
      </c>
      <c r="K88">
        <v>0.10929999999999999</v>
      </c>
      <c r="L88">
        <v>8.5900000000000004E-2</v>
      </c>
      <c r="M88">
        <v>6.8500000000000005E-2</v>
      </c>
      <c r="N88">
        <v>5.2499999999999998E-2</v>
      </c>
      <c r="O88">
        <v>0.04</v>
      </c>
      <c r="P88">
        <v>0.03</v>
      </c>
      <c r="Q88">
        <v>2.1299999999999999E-2</v>
      </c>
      <c r="R88">
        <v>1.61E-2</v>
      </c>
      <c r="S88">
        <v>0.01</v>
      </c>
      <c r="T88">
        <v>6.4000000000000003E-3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8.1779166666666667E-2</v>
      </c>
    </row>
    <row r="89" spans="1:30" x14ac:dyDescent="0.3">
      <c r="A89" s="15">
        <v>77</v>
      </c>
      <c r="B89" s="15">
        <v>87</v>
      </c>
      <c r="C89" s="16">
        <v>0.64459999999999995</v>
      </c>
      <c r="E89" s="2">
        <v>86</v>
      </c>
      <c r="F89">
        <v>0.63029999999999997</v>
      </c>
      <c r="G89">
        <v>0.35709999999999997</v>
      </c>
      <c r="H89">
        <v>0.25180000000000002</v>
      </c>
      <c r="I89">
        <v>0.18840000000000001</v>
      </c>
      <c r="J89">
        <v>0.1479</v>
      </c>
      <c r="K89">
        <v>0.1177</v>
      </c>
      <c r="L89">
        <v>9.4700000000000006E-2</v>
      </c>
      <c r="M89">
        <v>7.6600000000000001E-2</v>
      </c>
      <c r="N89">
        <v>6.1800000000000001E-2</v>
      </c>
      <c r="O89">
        <v>4.9799999999999997E-2</v>
      </c>
      <c r="P89">
        <v>3.9399999999999998E-2</v>
      </c>
      <c r="Q89">
        <v>0.03</v>
      </c>
      <c r="R89">
        <v>2.1299999999999999E-2</v>
      </c>
      <c r="S89">
        <v>1.5800000000000002E-2</v>
      </c>
      <c r="T89">
        <v>0.01</v>
      </c>
      <c r="U89">
        <v>6.7999999999999996E-3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8.7474999999999983E-2</v>
      </c>
    </row>
    <row r="90" spans="1:30" x14ac:dyDescent="0.3">
      <c r="A90" s="15">
        <v>77</v>
      </c>
      <c r="B90" s="15">
        <v>88</v>
      </c>
      <c r="C90" s="16">
        <v>0.6633</v>
      </c>
      <c r="E90" s="2">
        <v>87</v>
      </c>
      <c r="F90">
        <v>0.6472</v>
      </c>
      <c r="G90">
        <v>0.37169999999999997</v>
      </c>
      <c r="H90">
        <v>0.26400000000000001</v>
      </c>
      <c r="I90">
        <v>0.20219999999999999</v>
      </c>
      <c r="J90">
        <v>0.1603</v>
      </c>
      <c r="K90">
        <v>0.1298</v>
      </c>
      <c r="L90">
        <v>0.1062</v>
      </c>
      <c r="M90">
        <v>8.7400000000000005E-2</v>
      </c>
      <c r="N90">
        <v>7.2900000000000006E-2</v>
      </c>
      <c r="O90">
        <v>5.9799999999999999E-2</v>
      </c>
      <c r="P90">
        <v>4.8300000000000003E-2</v>
      </c>
      <c r="Q90">
        <v>3.8899999999999997E-2</v>
      </c>
      <c r="R90">
        <v>3.1099999999999999E-2</v>
      </c>
      <c r="S90">
        <v>2.35E-2</v>
      </c>
      <c r="T90">
        <v>1.77E-2</v>
      </c>
      <c r="U90">
        <v>1.09E-2</v>
      </c>
      <c r="V90">
        <v>8.6E-3</v>
      </c>
      <c r="W90">
        <v>1.6999999999999999E-3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9.5091666666666644E-2</v>
      </c>
    </row>
    <row r="91" spans="1:30" x14ac:dyDescent="0.3">
      <c r="A91" s="15">
        <v>77</v>
      </c>
      <c r="B91" s="15">
        <v>89</v>
      </c>
      <c r="C91" s="16">
        <v>0.68479999999999996</v>
      </c>
      <c r="E91" s="2">
        <v>88</v>
      </c>
      <c r="F91">
        <v>0.66639999999999999</v>
      </c>
      <c r="G91">
        <v>0.38790000000000002</v>
      </c>
      <c r="H91">
        <v>0.27900000000000003</v>
      </c>
      <c r="I91">
        <v>0.2155</v>
      </c>
      <c r="J91">
        <v>0.17449999999999999</v>
      </c>
      <c r="K91">
        <v>0.1439</v>
      </c>
      <c r="L91">
        <v>0.1201</v>
      </c>
      <c r="M91">
        <v>0.1018</v>
      </c>
      <c r="N91">
        <v>8.5199999999999998E-2</v>
      </c>
      <c r="O91">
        <v>7.3099999999999998E-2</v>
      </c>
      <c r="P91">
        <v>6.1600000000000002E-2</v>
      </c>
      <c r="Q91">
        <v>5.1799999999999999E-2</v>
      </c>
      <c r="R91">
        <v>4.2799999999999998E-2</v>
      </c>
      <c r="S91">
        <v>3.4500000000000003E-2</v>
      </c>
      <c r="T91">
        <v>2.7E-2</v>
      </c>
      <c r="U91">
        <v>2.12E-2</v>
      </c>
      <c r="V91">
        <v>1.4800000000000001E-2</v>
      </c>
      <c r="W91">
        <v>0.01</v>
      </c>
      <c r="X91">
        <v>5.4000000000000003E-3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0.10485416666666668</v>
      </c>
    </row>
    <row r="92" spans="1:30" x14ac:dyDescent="0.3">
      <c r="A92" s="15">
        <v>77</v>
      </c>
      <c r="B92" s="15">
        <v>90</v>
      </c>
      <c r="C92" s="16">
        <v>0.70579999999999998</v>
      </c>
      <c r="E92" s="2">
        <v>89</v>
      </c>
      <c r="F92">
        <v>0.6865</v>
      </c>
      <c r="G92">
        <v>0.40710000000000002</v>
      </c>
      <c r="H92">
        <v>0.29709999999999998</v>
      </c>
      <c r="I92">
        <v>0.2339</v>
      </c>
      <c r="J92">
        <v>0.1913</v>
      </c>
      <c r="K92">
        <v>0.15970000000000001</v>
      </c>
      <c r="L92">
        <v>0.13550000000000001</v>
      </c>
      <c r="M92">
        <v>0.1164</v>
      </c>
      <c r="N92">
        <v>0.1013</v>
      </c>
      <c r="O92">
        <v>8.7099999999999997E-2</v>
      </c>
      <c r="P92">
        <v>7.5499999999999998E-2</v>
      </c>
      <c r="Q92">
        <v>6.5199999999999994E-2</v>
      </c>
      <c r="R92">
        <v>5.5800000000000002E-2</v>
      </c>
      <c r="S92">
        <v>4.7500000000000001E-2</v>
      </c>
      <c r="T92">
        <v>4.0599999999999997E-2</v>
      </c>
      <c r="U92">
        <v>3.3599999999999998E-2</v>
      </c>
      <c r="V92">
        <v>2.6100000000000002E-2</v>
      </c>
      <c r="W92">
        <v>2.07E-2</v>
      </c>
      <c r="X92">
        <v>1.4500000000000001E-2</v>
      </c>
      <c r="Y92">
        <v>9.5999999999999992E-3</v>
      </c>
      <c r="Z92">
        <v>4.3E-3</v>
      </c>
      <c r="AA92">
        <v>0</v>
      </c>
      <c r="AB92">
        <v>0</v>
      </c>
      <c r="AC92">
        <v>0</v>
      </c>
      <c r="AD92">
        <v>0.11705416666666667</v>
      </c>
    </row>
    <row r="93" spans="1:30" x14ac:dyDescent="0.3">
      <c r="A93" s="15">
        <v>78</v>
      </c>
      <c r="B93" s="15">
        <v>0</v>
      </c>
      <c r="C93" s="16">
        <v>2.4361000000000002</v>
      </c>
      <c r="E93" s="2">
        <v>90</v>
      </c>
      <c r="F93">
        <v>0.70579999999999998</v>
      </c>
      <c r="G93">
        <v>0.4239</v>
      </c>
      <c r="H93">
        <v>0.31309999999999999</v>
      </c>
      <c r="I93">
        <v>0.24829999999999999</v>
      </c>
      <c r="J93">
        <v>0.20499999999999999</v>
      </c>
      <c r="K93">
        <v>0.1739</v>
      </c>
      <c r="L93">
        <v>0.15</v>
      </c>
      <c r="M93">
        <v>0.1303</v>
      </c>
      <c r="N93">
        <v>0.1142</v>
      </c>
      <c r="O93">
        <v>0.1003</v>
      </c>
      <c r="P93">
        <v>8.9200000000000002E-2</v>
      </c>
      <c r="Q93">
        <v>7.8600000000000003E-2</v>
      </c>
      <c r="R93">
        <v>6.9400000000000003E-2</v>
      </c>
      <c r="S93">
        <v>0.06</v>
      </c>
      <c r="T93">
        <v>5.1900000000000002E-2</v>
      </c>
      <c r="U93">
        <v>4.4999999999999998E-2</v>
      </c>
      <c r="V93">
        <v>3.8600000000000002E-2</v>
      </c>
      <c r="W93">
        <v>3.0599999999999999E-2</v>
      </c>
      <c r="X93">
        <v>2.5000000000000001E-2</v>
      </c>
      <c r="Y93">
        <v>0.02</v>
      </c>
      <c r="Z93">
        <v>1.2800000000000001E-2</v>
      </c>
      <c r="AA93">
        <v>9.1999999999999998E-3</v>
      </c>
      <c r="AB93">
        <v>1.4E-3</v>
      </c>
      <c r="AC93">
        <v>0</v>
      </c>
      <c r="AD93">
        <v>0.12902083333333331</v>
      </c>
    </row>
    <row r="94" spans="1:30" x14ac:dyDescent="0.3">
      <c r="A94" s="15">
        <v>78</v>
      </c>
      <c r="B94" s="15">
        <v>1</v>
      </c>
      <c r="C94" s="16">
        <v>2.3925000000000001</v>
      </c>
      <c r="E94" s="2" t="s">
        <v>3</v>
      </c>
      <c r="F94">
        <v>1.4365340659340657</v>
      </c>
      <c r="G94">
        <v>1.0297032967032975</v>
      </c>
      <c r="H94">
        <v>0.86069560439560522</v>
      </c>
      <c r="I94">
        <v>0.75766593406593419</v>
      </c>
      <c r="J94">
        <v>0.68715494505494512</v>
      </c>
      <c r="K94">
        <v>0.63437252747252781</v>
      </c>
      <c r="L94">
        <v>0.59383516483516474</v>
      </c>
      <c r="M94">
        <v>0.56143516483516454</v>
      </c>
      <c r="N94">
        <v>0.53597252747252755</v>
      </c>
      <c r="O94">
        <v>0.51553736263736272</v>
      </c>
      <c r="P94">
        <v>0.49938901098901123</v>
      </c>
      <c r="Q94">
        <v>0.4868362637362636</v>
      </c>
      <c r="R94">
        <v>0.47719450549450526</v>
      </c>
      <c r="S94">
        <v>0.46917582417582387</v>
      </c>
      <c r="T94">
        <v>0.46286923076923042</v>
      </c>
      <c r="U94">
        <v>0.45785934065934059</v>
      </c>
      <c r="V94">
        <v>0.45377582417582429</v>
      </c>
      <c r="W94">
        <v>0.45052637362637371</v>
      </c>
      <c r="X94">
        <v>0.44794065934065924</v>
      </c>
      <c r="Y94">
        <v>0.44595054945054935</v>
      </c>
      <c r="Z94">
        <v>0.44439670329670333</v>
      </c>
      <c r="AA94">
        <v>0.44336263736263742</v>
      </c>
      <c r="AB94">
        <v>0.44267582417582407</v>
      </c>
      <c r="AC94">
        <v>0.44245604395604404</v>
      </c>
      <c r="AD94">
        <v>0.58488814102564157</v>
      </c>
    </row>
    <row r="95" spans="1:30" x14ac:dyDescent="0.3">
      <c r="A95" s="15">
        <v>78</v>
      </c>
      <c r="B95" s="15">
        <v>2</v>
      </c>
      <c r="C95" s="16">
        <v>2.3370000000000002</v>
      </c>
    </row>
    <row r="96" spans="1:30" x14ac:dyDescent="0.3">
      <c r="A96" s="15">
        <v>78</v>
      </c>
      <c r="B96" s="15">
        <v>3</v>
      </c>
      <c r="C96" s="16">
        <v>2.2827999999999999</v>
      </c>
    </row>
    <row r="97" spans="1:3" x14ac:dyDescent="0.3">
      <c r="A97" s="15">
        <v>78</v>
      </c>
      <c r="B97" s="15">
        <v>4</v>
      </c>
      <c r="C97" s="16">
        <v>2.2302</v>
      </c>
    </row>
    <row r="98" spans="1:3" x14ac:dyDescent="0.3">
      <c r="A98" s="15">
        <v>78</v>
      </c>
      <c r="B98" s="15">
        <v>5</v>
      </c>
      <c r="C98" s="16">
        <v>2.1798000000000002</v>
      </c>
    </row>
    <row r="99" spans="1:3" x14ac:dyDescent="0.3">
      <c r="A99" s="15">
        <v>78</v>
      </c>
      <c r="B99" s="15">
        <v>6</v>
      </c>
      <c r="C99" s="16">
        <v>2.1307999999999998</v>
      </c>
    </row>
    <row r="100" spans="1:3" x14ac:dyDescent="0.3">
      <c r="A100" s="15">
        <v>78</v>
      </c>
      <c r="B100" s="15">
        <v>7</v>
      </c>
      <c r="C100" s="16">
        <v>2.0829</v>
      </c>
    </row>
    <row r="101" spans="1:3" x14ac:dyDescent="0.3">
      <c r="A101" s="15">
        <v>78</v>
      </c>
      <c r="B101" s="15">
        <v>8</v>
      </c>
      <c r="C101" s="16">
        <v>2.0377000000000001</v>
      </c>
    </row>
    <row r="102" spans="1:3" x14ac:dyDescent="0.3">
      <c r="A102" s="15">
        <v>78</v>
      </c>
      <c r="B102" s="15">
        <v>9</v>
      </c>
      <c r="C102" s="16">
        <v>1.9918</v>
      </c>
    </row>
    <row r="103" spans="1:3" x14ac:dyDescent="0.3">
      <c r="A103" s="15">
        <v>78</v>
      </c>
      <c r="B103" s="15">
        <v>10</v>
      </c>
      <c r="C103" s="16">
        <v>1.9487000000000001</v>
      </c>
    </row>
    <row r="104" spans="1:3" x14ac:dyDescent="0.3">
      <c r="A104" s="15">
        <v>78</v>
      </c>
      <c r="B104" s="15">
        <v>11</v>
      </c>
      <c r="C104" s="16">
        <v>1.9075</v>
      </c>
    </row>
    <row r="105" spans="1:3" x14ac:dyDescent="0.3">
      <c r="A105" s="15">
        <v>78</v>
      </c>
      <c r="B105" s="15">
        <v>12</v>
      </c>
      <c r="C105" s="16">
        <v>1.8658999999999999</v>
      </c>
    </row>
    <row r="106" spans="1:3" x14ac:dyDescent="0.3">
      <c r="A106" s="15">
        <v>78</v>
      </c>
      <c r="B106" s="15">
        <v>13</v>
      </c>
      <c r="C106" s="16">
        <v>1.8252999999999999</v>
      </c>
    </row>
    <row r="107" spans="1:3" x14ac:dyDescent="0.3">
      <c r="A107" s="15">
        <v>78</v>
      </c>
      <c r="B107" s="15">
        <v>14</v>
      </c>
      <c r="C107" s="16">
        <v>1.7861</v>
      </c>
    </row>
    <row r="108" spans="1:3" x14ac:dyDescent="0.3">
      <c r="A108" s="15">
        <v>78</v>
      </c>
      <c r="B108" s="15">
        <v>15</v>
      </c>
      <c r="C108" s="16">
        <v>1.7471000000000001</v>
      </c>
    </row>
    <row r="109" spans="1:3" x14ac:dyDescent="0.3">
      <c r="A109" s="15">
        <v>78</v>
      </c>
      <c r="B109" s="15">
        <v>16</v>
      </c>
      <c r="C109" s="16">
        <v>1.7091000000000001</v>
      </c>
    </row>
    <row r="110" spans="1:3" x14ac:dyDescent="0.3">
      <c r="A110" s="15">
        <v>78</v>
      </c>
      <c r="B110" s="15">
        <v>17</v>
      </c>
      <c r="C110" s="16">
        <v>1.6736</v>
      </c>
    </row>
    <row r="111" spans="1:3" x14ac:dyDescent="0.3">
      <c r="A111" s="15">
        <v>78</v>
      </c>
      <c r="B111" s="15">
        <v>18</v>
      </c>
      <c r="C111" s="16">
        <v>1.6393</v>
      </c>
    </row>
    <row r="112" spans="1:3" x14ac:dyDescent="0.3">
      <c r="A112" s="15">
        <v>78</v>
      </c>
      <c r="B112" s="15">
        <v>19</v>
      </c>
      <c r="C112" s="16">
        <v>1.6042000000000001</v>
      </c>
    </row>
    <row r="113" spans="1:3" x14ac:dyDescent="0.3">
      <c r="A113" s="15">
        <v>78</v>
      </c>
      <c r="B113" s="15">
        <v>20</v>
      </c>
      <c r="C113" s="16">
        <v>1.57</v>
      </c>
    </row>
    <row r="114" spans="1:3" x14ac:dyDescent="0.3">
      <c r="A114" s="15">
        <v>78</v>
      </c>
      <c r="B114" s="15">
        <v>21</v>
      </c>
      <c r="C114" s="16">
        <v>1.5356000000000001</v>
      </c>
    </row>
    <row r="115" spans="1:3" x14ac:dyDescent="0.3">
      <c r="A115" s="15">
        <v>78</v>
      </c>
      <c r="B115" s="15">
        <v>22</v>
      </c>
      <c r="C115" s="16">
        <v>1.5036</v>
      </c>
    </row>
    <row r="116" spans="1:3" x14ac:dyDescent="0.3">
      <c r="A116" s="15">
        <v>78</v>
      </c>
      <c r="B116" s="15">
        <v>23</v>
      </c>
      <c r="C116" s="16">
        <v>1.4725999999999999</v>
      </c>
    </row>
    <row r="117" spans="1:3" x14ac:dyDescent="0.3">
      <c r="A117" s="15">
        <v>78</v>
      </c>
      <c r="B117" s="15">
        <v>24</v>
      </c>
      <c r="C117" s="16">
        <v>1.4415</v>
      </c>
    </row>
    <row r="118" spans="1:3" x14ac:dyDescent="0.3">
      <c r="A118" s="15">
        <v>78</v>
      </c>
      <c r="B118" s="15">
        <v>25</v>
      </c>
      <c r="C118" s="16">
        <v>1.4105000000000001</v>
      </c>
    </row>
    <row r="119" spans="1:3" x14ac:dyDescent="0.3">
      <c r="A119" s="15">
        <v>78</v>
      </c>
      <c r="B119" s="15">
        <v>26</v>
      </c>
      <c r="C119" s="16">
        <v>1.3805000000000001</v>
      </c>
    </row>
    <row r="120" spans="1:3" x14ac:dyDescent="0.3">
      <c r="A120" s="15">
        <v>78</v>
      </c>
      <c r="B120" s="15">
        <v>27</v>
      </c>
      <c r="C120" s="16">
        <v>1.3505</v>
      </c>
    </row>
    <row r="121" spans="1:3" x14ac:dyDescent="0.3">
      <c r="A121" s="15">
        <v>78</v>
      </c>
      <c r="B121" s="15">
        <v>28</v>
      </c>
      <c r="C121" s="16">
        <v>1.3212999999999999</v>
      </c>
    </row>
    <row r="122" spans="1:3" x14ac:dyDescent="0.3">
      <c r="A122" s="15">
        <v>78</v>
      </c>
      <c r="B122" s="15">
        <v>29</v>
      </c>
      <c r="C122" s="16">
        <v>1.2923</v>
      </c>
    </row>
    <row r="123" spans="1:3" x14ac:dyDescent="0.3">
      <c r="A123" s="15">
        <v>78</v>
      </c>
      <c r="B123" s="15">
        <v>30</v>
      </c>
      <c r="C123" s="16">
        <v>1.2637</v>
      </c>
    </row>
    <row r="124" spans="1:3" x14ac:dyDescent="0.3">
      <c r="A124" s="15">
        <v>78</v>
      </c>
      <c r="B124" s="15">
        <v>31</v>
      </c>
      <c r="C124" s="16">
        <v>1.2379</v>
      </c>
    </row>
    <row r="125" spans="1:3" x14ac:dyDescent="0.3">
      <c r="A125" s="15">
        <v>78</v>
      </c>
      <c r="B125" s="15">
        <v>32</v>
      </c>
      <c r="C125" s="16">
        <v>1.21</v>
      </c>
    </row>
    <row r="126" spans="1:3" x14ac:dyDescent="0.3">
      <c r="A126" s="15">
        <v>78</v>
      </c>
      <c r="B126" s="15">
        <v>33</v>
      </c>
      <c r="C126" s="16">
        <v>1.1805000000000001</v>
      </c>
    </row>
    <row r="127" spans="1:3" x14ac:dyDescent="0.3">
      <c r="A127" s="15">
        <v>78</v>
      </c>
      <c r="B127" s="15">
        <v>34</v>
      </c>
      <c r="C127" s="16">
        <v>1.1546000000000001</v>
      </c>
    </row>
    <row r="128" spans="1:3" x14ac:dyDescent="0.3">
      <c r="A128" s="15">
        <v>78</v>
      </c>
      <c r="B128" s="15">
        <v>35</v>
      </c>
      <c r="C128" s="16">
        <v>1.1284000000000001</v>
      </c>
    </row>
    <row r="129" spans="1:3" x14ac:dyDescent="0.3">
      <c r="A129" s="15">
        <v>78</v>
      </c>
      <c r="B129" s="15">
        <v>36</v>
      </c>
      <c r="C129" s="16">
        <v>1.1019000000000001</v>
      </c>
    </row>
    <row r="130" spans="1:3" x14ac:dyDescent="0.3">
      <c r="A130" s="15">
        <v>78</v>
      </c>
      <c r="B130" s="15">
        <v>37</v>
      </c>
      <c r="C130" s="16">
        <v>1.0781000000000001</v>
      </c>
    </row>
    <row r="131" spans="1:3" x14ac:dyDescent="0.3">
      <c r="A131" s="15">
        <v>78</v>
      </c>
      <c r="B131" s="15">
        <v>38</v>
      </c>
      <c r="C131" s="16">
        <v>1.0532999999999999</v>
      </c>
    </row>
    <row r="132" spans="1:3" x14ac:dyDescent="0.3">
      <c r="A132" s="15">
        <v>78</v>
      </c>
      <c r="B132" s="15">
        <v>39</v>
      </c>
      <c r="C132" s="16">
        <v>1.0281</v>
      </c>
    </row>
    <row r="133" spans="1:3" x14ac:dyDescent="0.3">
      <c r="A133" s="15">
        <v>78</v>
      </c>
      <c r="B133" s="15">
        <v>40</v>
      </c>
      <c r="C133" s="16">
        <v>1.0039</v>
      </c>
    </row>
    <row r="134" spans="1:3" x14ac:dyDescent="0.3">
      <c r="A134" s="15">
        <v>78</v>
      </c>
      <c r="B134" s="15">
        <v>41</v>
      </c>
      <c r="C134" s="16">
        <v>0.97940000000000005</v>
      </c>
    </row>
    <row r="135" spans="1:3" x14ac:dyDescent="0.3">
      <c r="A135" s="15">
        <v>78</v>
      </c>
      <c r="B135" s="15">
        <v>42</v>
      </c>
      <c r="C135" s="16">
        <v>0.95609999999999995</v>
      </c>
    </row>
    <row r="136" spans="1:3" x14ac:dyDescent="0.3">
      <c r="A136" s="15">
        <v>78</v>
      </c>
      <c r="B136" s="15">
        <v>43</v>
      </c>
      <c r="C136" s="16">
        <v>0.93189999999999995</v>
      </c>
    </row>
    <row r="137" spans="1:3" x14ac:dyDescent="0.3">
      <c r="A137" s="15">
        <v>78</v>
      </c>
      <c r="B137" s="15">
        <v>44</v>
      </c>
      <c r="C137" s="16">
        <v>0.90920000000000001</v>
      </c>
    </row>
    <row r="138" spans="1:3" x14ac:dyDescent="0.3">
      <c r="A138" s="15">
        <v>78</v>
      </c>
      <c r="B138" s="15">
        <v>45</v>
      </c>
      <c r="C138" s="16">
        <v>0.88539999999999996</v>
      </c>
    </row>
    <row r="139" spans="1:3" x14ac:dyDescent="0.3">
      <c r="A139" s="15">
        <v>78</v>
      </c>
      <c r="B139" s="15">
        <v>46</v>
      </c>
      <c r="C139" s="16">
        <v>0.86360000000000003</v>
      </c>
    </row>
    <row r="140" spans="1:3" x14ac:dyDescent="0.3">
      <c r="A140" s="15">
        <v>78</v>
      </c>
      <c r="B140" s="15">
        <v>47</v>
      </c>
      <c r="C140" s="16">
        <v>0.8397</v>
      </c>
    </row>
    <row r="141" spans="1:3" x14ac:dyDescent="0.3">
      <c r="A141" s="15">
        <v>78</v>
      </c>
      <c r="B141" s="15">
        <v>48</v>
      </c>
      <c r="C141" s="16">
        <v>0.8175</v>
      </c>
    </row>
    <row r="142" spans="1:3" x14ac:dyDescent="0.3">
      <c r="A142" s="15">
        <v>78</v>
      </c>
      <c r="B142" s="15">
        <v>49</v>
      </c>
      <c r="C142" s="16">
        <v>0.79530000000000001</v>
      </c>
    </row>
    <row r="143" spans="1:3" x14ac:dyDescent="0.3">
      <c r="A143" s="15">
        <v>78</v>
      </c>
      <c r="B143" s="15">
        <v>50</v>
      </c>
      <c r="C143" s="16">
        <v>0.77280000000000004</v>
      </c>
    </row>
    <row r="144" spans="1:3" x14ac:dyDescent="0.3">
      <c r="A144" s="15">
        <v>78</v>
      </c>
      <c r="B144" s="15">
        <v>51</v>
      </c>
      <c r="C144" s="16">
        <v>0.75190000000000001</v>
      </c>
    </row>
    <row r="145" spans="1:3" x14ac:dyDescent="0.3">
      <c r="A145" s="15">
        <v>78</v>
      </c>
      <c r="B145" s="15">
        <v>52</v>
      </c>
      <c r="C145" s="16">
        <v>0.72940000000000005</v>
      </c>
    </row>
    <row r="146" spans="1:3" x14ac:dyDescent="0.3">
      <c r="A146" s="15">
        <v>78</v>
      </c>
      <c r="B146" s="15">
        <v>53</v>
      </c>
      <c r="C146" s="16">
        <v>0.70920000000000005</v>
      </c>
    </row>
    <row r="147" spans="1:3" x14ac:dyDescent="0.3">
      <c r="A147" s="15">
        <v>78</v>
      </c>
      <c r="B147" s="15">
        <v>54</v>
      </c>
      <c r="C147" s="16">
        <v>0.68810000000000004</v>
      </c>
    </row>
    <row r="148" spans="1:3" x14ac:dyDescent="0.3">
      <c r="A148" s="15">
        <v>78</v>
      </c>
      <c r="B148" s="15">
        <v>55</v>
      </c>
      <c r="C148" s="16">
        <v>0.66759999999999997</v>
      </c>
    </row>
    <row r="149" spans="1:3" x14ac:dyDescent="0.3">
      <c r="A149" s="15">
        <v>78</v>
      </c>
      <c r="B149" s="15">
        <v>56</v>
      </c>
      <c r="C149" s="16">
        <v>0.64810000000000001</v>
      </c>
    </row>
    <row r="150" spans="1:3" x14ac:dyDescent="0.3">
      <c r="A150" s="15">
        <v>78</v>
      </c>
      <c r="B150" s="15">
        <v>57</v>
      </c>
      <c r="C150" s="16">
        <v>0.62870000000000004</v>
      </c>
    </row>
    <row r="151" spans="1:3" x14ac:dyDescent="0.3">
      <c r="A151" s="15">
        <v>78</v>
      </c>
      <c r="B151" s="15">
        <v>58</v>
      </c>
      <c r="C151" s="16">
        <v>0.60760000000000003</v>
      </c>
    </row>
    <row r="152" spans="1:3" x14ac:dyDescent="0.3">
      <c r="A152" s="15">
        <v>78</v>
      </c>
      <c r="B152" s="15">
        <v>59</v>
      </c>
      <c r="C152" s="16">
        <v>0.58950000000000002</v>
      </c>
    </row>
    <row r="153" spans="1:3" x14ac:dyDescent="0.3">
      <c r="A153" s="15">
        <v>78</v>
      </c>
      <c r="B153" s="15">
        <v>60</v>
      </c>
      <c r="C153" s="16">
        <v>0.5716</v>
      </c>
    </row>
    <row r="154" spans="1:3" x14ac:dyDescent="0.3">
      <c r="A154" s="15">
        <v>78</v>
      </c>
      <c r="B154" s="15">
        <v>61</v>
      </c>
      <c r="C154" s="16">
        <v>0.55230000000000001</v>
      </c>
    </row>
    <row r="155" spans="1:3" x14ac:dyDescent="0.3">
      <c r="A155" s="15">
        <v>78</v>
      </c>
      <c r="B155" s="15">
        <v>62</v>
      </c>
      <c r="C155" s="16">
        <v>0.53539999999999999</v>
      </c>
    </row>
    <row r="156" spans="1:3" x14ac:dyDescent="0.3">
      <c r="A156" s="15">
        <v>78</v>
      </c>
      <c r="B156" s="15">
        <v>63</v>
      </c>
      <c r="C156" s="16">
        <v>0.51700000000000002</v>
      </c>
    </row>
    <row r="157" spans="1:3" x14ac:dyDescent="0.3">
      <c r="A157" s="15">
        <v>78</v>
      </c>
      <c r="B157" s="15">
        <v>64</v>
      </c>
      <c r="C157" s="16">
        <v>0.49930000000000002</v>
      </c>
    </row>
    <row r="158" spans="1:3" x14ac:dyDescent="0.3">
      <c r="A158" s="15">
        <v>78</v>
      </c>
      <c r="B158" s="15">
        <v>65</v>
      </c>
      <c r="C158" s="16">
        <v>0.48199999999999998</v>
      </c>
    </row>
    <row r="159" spans="1:3" x14ac:dyDescent="0.3">
      <c r="A159" s="15">
        <v>78</v>
      </c>
      <c r="B159" s="15">
        <v>66</v>
      </c>
      <c r="C159" s="16">
        <v>0.46510000000000001</v>
      </c>
    </row>
    <row r="160" spans="1:3" x14ac:dyDescent="0.3">
      <c r="A160" s="15">
        <v>78</v>
      </c>
      <c r="B160" s="15">
        <v>67</v>
      </c>
      <c r="C160" s="16">
        <v>0.45069999999999999</v>
      </c>
    </row>
    <row r="161" spans="1:3" x14ac:dyDescent="0.3">
      <c r="A161" s="15">
        <v>78</v>
      </c>
      <c r="B161" s="15">
        <v>68</v>
      </c>
      <c r="C161" s="16">
        <v>0.4345</v>
      </c>
    </row>
    <row r="162" spans="1:3" x14ac:dyDescent="0.3">
      <c r="A162" s="15">
        <v>78</v>
      </c>
      <c r="B162" s="15">
        <v>69</v>
      </c>
      <c r="C162" s="16">
        <v>0.41930000000000001</v>
      </c>
    </row>
    <row r="163" spans="1:3" x14ac:dyDescent="0.3">
      <c r="A163" s="15">
        <v>78</v>
      </c>
      <c r="B163" s="15">
        <v>70</v>
      </c>
      <c r="C163" s="16">
        <v>0.40489999999999998</v>
      </c>
    </row>
    <row r="164" spans="1:3" x14ac:dyDescent="0.3">
      <c r="A164" s="15">
        <v>78</v>
      </c>
      <c r="B164" s="15">
        <v>71</v>
      </c>
      <c r="C164" s="16">
        <v>0.39419999999999999</v>
      </c>
    </row>
    <row r="165" spans="1:3" x14ac:dyDescent="0.3">
      <c r="A165" s="15">
        <v>78</v>
      </c>
      <c r="B165" s="15">
        <v>72</v>
      </c>
      <c r="C165" s="16">
        <v>0.38109999999999999</v>
      </c>
    </row>
    <row r="166" spans="1:3" x14ac:dyDescent="0.3">
      <c r="A166" s="15">
        <v>78</v>
      </c>
      <c r="B166" s="15">
        <v>73</v>
      </c>
      <c r="C166" s="16">
        <v>0.37219999999999998</v>
      </c>
    </row>
    <row r="167" spans="1:3" x14ac:dyDescent="0.3">
      <c r="A167" s="15">
        <v>78</v>
      </c>
      <c r="B167" s="15">
        <v>74</v>
      </c>
      <c r="C167" s="16">
        <v>0.36109999999999998</v>
      </c>
    </row>
    <row r="168" spans="1:3" x14ac:dyDescent="0.3">
      <c r="A168" s="15">
        <v>78</v>
      </c>
      <c r="B168" s="15">
        <v>75</v>
      </c>
      <c r="C168" s="16">
        <v>0.35099999999999998</v>
      </c>
    </row>
    <row r="169" spans="1:3" x14ac:dyDescent="0.3">
      <c r="A169" s="15">
        <v>78</v>
      </c>
      <c r="B169" s="15">
        <v>76</v>
      </c>
      <c r="C169" s="16">
        <v>0.34160000000000001</v>
      </c>
    </row>
    <row r="170" spans="1:3" x14ac:dyDescent="0.3">
      <c r="A170" s="15">
        <v>78</v>
      </c>
      <c r="B170" s="15">
        <v>77</v>
      </c>
      <c r="C170" s="16">
        <v>0.3382</v>
      </c>
    </row>
    <row r="171" spans="1:3" x14ac:dyDescent="0.3">
      <c r="A171" s="15">
        <v>78</v>
      </c>
      <c r="B171" s="15">
        <v>78</v>
      </c>
      <c r="C171" s="16">
        <v>0.33019999999999999</v>
      </c>
    </row>
    <row r="172" spans="1:3" x14ac:dyDescent="0.3">
      <c r="A172" s="15">
        <v>78</v>
      </c>
      <c r="B172" s="15">
        <v>79</v>
      </c>
      <c r="C172" s="16">
        <v>0.32940000000000003</v>
      </c>
    </row>
    <row r="173" spans="1:3" x14ac:dyDescent="0.3">
      <c r="A173" s="15">
        <v>78</v>
      </c>
      <c r="B173" s="15">
        <v>80</v>
      </c>
      <c r="C173" s="16">
        <v>0.32619999999999999</v>
      </c>
    </row>
    <row r="174" spans="1:3" x14ac:dyDescent="0.3">
      <c r="A174" s="15">
        <v>78</v>
      </c>
      <c r="B174" s="15">
        <v>81</v>
      </c>
      <c r="C174" s="16">
        <v>0.32329999999999998</v>
      </c>
    </row>
    <row r="175" spans="1:3" x14ac:dyDescent="0.3">
      <c r="A175" s="15">
        <v>78</v>
      </c>
      <c r="B175" s="15">
        <v>82</v>
      </c>
      <c r="C175" s="16">
        <v>0.32950000000000002</v>
      </c>
    </row>
    <row r="176" spans="1:3" x14ac:dyDescent="0.3">
      <c r="A176" s="15">
        <v>78</v>
      </c>
      <c r="B176" s="15">
        <v>83</v>
      </c>
      <c r="C176" s="16">
        <v>0.33</v>
      </c>
    </row>
    <row r="177" spans="1:3" x14ac:dyDescent="0.3">
      <c r="A177" s="15">
        <v>78</v>
      </c>
      <c r="B177" s="15">
        <v>84</v>
      </c>
      <c r="C177" s="16">
        <v>0.33760000000000001</v>
      </c>
    </row>
    <row r="178" spans="1:3" x14ac:dyDescent="0.3">
      <c r="A178" s="15">
        <v>78</v>
      </c>
      <c r="B178" s="15">
        <v>85</v>
      </c>
      <c r="C178" s="16">
        <v>0.34589999999999999</v>
      </c>
    </row>
    <row r="179" spans="1:3" x14ac:dyDescent="0.3">
      <c r="A179" s="15">
        <v>78</v>
      </c>
      <c r="B179" s="15">
        <v>86</v>
      </c>
      <c r="C179" s="16">
        <v>0.35680000000000001</v>
      </c>
    </row>
    <row r="180" spans="1:3" x14ac:dyDescent="0.3">
      <c r="A180" s="15">
        <v>78</v>
      </c>
      <c r="B180" s="15">
        <v>87</v>
      </c>
      <c r="C180" s="16">
        <v>0.36969999999999997</v>
      </c>
    </row>
    <row r="181" spans="1:3" x14ac:dyDescent="0.3">
      <c r="A181" s="15">
        <v>78</v>
      </c>
      <c r="B181" s="15">
        <v>88</v>
      </c>
      <c r="C181" s="16">
        <v>0.3861</v>
      </c>
    </row>
    <row r="182" spans="1:3" x14ac:dyDescent="0.3">
      <c r="A182" s="15">
        <v>78</v>
      </c>
      <c r="B182" s="15">
        <v>89</v>
      </c>
      <c r="C182" s="16">
        <v>0.40639999999999998</v>
      </c>
    </row>
    <row r="183" spans="1:3" x14ac:dyDescent="0.3">
      <c r="A183" s="15">
        <v>78</v>
      </c>
      <c r="B183" s="15">
        <v>90</v>
      </c>
      <c r="C183" s="16">
        <v>0.42309999999999998</v>
      </c>
    </row>
    <row r="184" spans="1:3" x14ac:dyDescent="0.3">
      <c r="A184" s="15">
        <v>79</v>
      </c>
      <c r="B184" s="15">
        <v>0</v>
      </c>
      <c r="C184" s="16">
        <v>2.1505999999999998</v>
      </c>
    </row>
    <row r="185" spans="1:3" x14ac:dyDescent="0.3">
      <c r="A185" s="15">
        <v>79</v>
      </c>
      <c r="B185" s="15">
        <v>1</v>
      </c>
      <c r="C185" s="16">
        <v>2.1107</v>
      </c>
    </row>
    <row r="186" spans="1:3" x14ac:dyDescent="0.3">
      <c r="A186" s="15">
        <v>79</v>
      </c>
      <c r="B186" s="15">
        <v>2</v>
      </c>
      <c r="C186" s="16">
        <v>2.0590999999999999</v>
      </c>
    </row>
    <row r="187" spans="1:3" x14ac:dyDescent="0.3">
      <c r="A187" s="15">
        <v>79</v>
      </c>
      <c r="B187" s="15">
        <v>3</v>
      </c>
      <c r="C187" s="16">
        <v>2.0089000000000001</v>
      </c>
    </row>
    <row r="188" spans="1:3" x14ac:dyDescent="0.3">
      <c r="A188" s="15">
        <v>79</v>
      </c>
      <c r="B188" s="15">
        <v>4</v>
      </c>
      <c r="C188" s="16">
        <v>1.9605999999999999</v>
      </c>
    </row>
    <row r="189" spans="1:3" x14ac:dyDescent="0.3">
      <c r="A189" s="15">
        <v>79</v>
      </c>
      <c r="B189" s="15">
        <v>5</v>
      </c>
      <c r="C189" s="16">
        <v>1.9137999999999999</v>
      </c>
    </row>
    <row r="190" spans="1:3" x14ac:dyDescent="0.3">
      <c r="A190" s="15">
        <v>79</v>
      </c>
      <c r="B190" s="15">
        <v>6</v>
      </c>
      <c r="C190" s="16">
        <v>1.8688</v>
      </c>
    </row>
    <row r="191" spans="1:3" x14ac:dyDescent="0.3">
      <c r="A191" s="15">
        <v>79</v>
      </c>
      <c r="B191" s="15">
        <v>7</v>
      </c>
      <c r="C191" s="16">
        <v>1.8245</v>
      </c>
    </row>
    <row r="192" spans="1:3" x14ac:dyDescent="0.3">
      <c r="A192" s="15">
        <v>79</v>
      </c>
      <c r="B192" s="15">
        <v>8</v>
      </c>
      <c r="C192" s="16">
        <v>1.782</v>
      </c>
    </row>
    <row r="193" spans="1:3" x14ac:dyDescent="0.3">
      <c r="A193" s="15">
        <v>79</v>
      </c>
      <c r="B193" s="15">
        <v>9</v>
      </c>
      <c r="C193" s="16">
        <v>1.7404999999999999</v>
      </c>
    </row>
    <row r="194" spans="1:3" x14ac:dyDescent="0.3">
      <c r="A194" s="15">
        <v>79</v>
      </c>
      <c r="B194" s="15">
        <v>10</v>
      </c>
      <c r="C194" s="16">
        <v>1.7005999999999999</v>
      </c>
    </row>
    <row r="195" spans="1:3" x14ac:dyDescent="0.3">
      <c r="A195" s="15">
        <v>79</v>
      </c>
      <c r="B195" s="15">
        <v>11</v>
      </c>
      <c r="C195" s="16">
        <v>1.6618999999999999</v>
      </c>
    </row>
    <row r="196" spans="1:3" x14ac:dyDescent="0.3">
      <c r="A196" s="15">
        <v>79</v>
      </c>
      <c r="B196" s="15">
        <v>12</v>
      </c>
      <c r="C196" s="16">
        <v>1.6243000000000001</v>
      </c>
    </row>
    <row r="197" spans="1:3" x14ac:dyDescent="0.3">
      <c r="A197" s="15">
        <v>79</v>
      </c>
      <c r="B197" s="15">
        <v>13</v>
      </c>
      <c r="C197" s="16">
        <v>1.5880000000000001</v>
      </c>
    </row>
    <row r="198" spans="1:3" x14ac:dyDescent="0.3">
      <c r="A198" s="15">
        <v>79</v>
      </c>
      <c r="B198" s="15">
        <v>14</v>
      </c>
      <c r="C198" s="16">
        <v>1.5528999999999999</v>
      </c>
    </row>
    <row r="199" spans="1:3" x14ac:dyDescent="0.3">
      <c r="A199" s="15">
        <v>79</v>
      </c>
      <c r="B199" s="15">
        <v>15</v>
      </c>
      <c r="C199" s="16">
        <v>1.5170999999999999</v>
      </c>
    </row>
    <row r="200" spans="1:3" x14ac:dyDescent="0.3">
      <c r="A200" s="15">
        <v>79</v>
      </c>
      <c r="B200" s="15">
        <v>16</v>
      </c>
      <c r="C200" s="16">
        <v>1.4832000000000001</v>
      </c>
    </row>
    <row r="201" spans="1:3" x14ac:dyDescent="0.3">
      <c r="A201" s="15">
        <v>79</v>
      </c>
      <c r="B201" s="15">
        <v>17</v>
      </c>
      <c r="C201" s="16">
        <v>1.4493</v>
      </c>
    </row>
    <row r="202" spans="1:3" x14ac:dyDescent="0.3">
      <c r="A202" s="15">
        <v>79</v>
      </c>
      <c r="B202" s="15">
        <v>18</v>
      </c>
      <c r="C202" s="16">
        <v>1.4176</v>
      </c>
    </row>
    <row r="203" spans="1:3" x14ac:dyDescent="0.3">
      <c r="A203" s="15">
        <v>79</v>
      </c>
      <c r="B203" s="15">
        <v>19</v>
      </c>
      <c r="C203" s="16">
        <v>1.3851</v>
      </c>
    </row>
    <row r="204" spans="1:3" x14ac:dyDescent="0.3">
      <c r="A204" s="15">
        <v>79</v>
      </c>
      <c r="B204" s="15">
        <v>20</v>
      </c>
      <c r="C204" s="16">
        <v>1.3540000000000001</v>
      </c>
    </row>
    <row r="205" spans="1:3" x14ac:dyDescent="0.3">
      <c r="A205" s="15">
        <v>79</v>
      </c>
      <c r="B205" s="15">
        <v>21</v>
      </c>
      <c r="C205" s="16">
        <v>1.323</v>
      </c>
    </row>
    <row r="206" spans="1:3" x14ac:dyDescent="0.3">
      <c r="A206" s="15">
        <v>79</v>
      </c>
      <c r="B206" s="15">
        <v>22</v>
      </c>
      <c r="C206" s="16">
        <v>1.2930999999999999</v>
      </c>
    </row>
    <row r="207" spans="1:3" x14ac:dyDescent="0.3">
      <c r="A207" s="15">
        <v>79</v>
      </c>
      <c r="B207" s="15">
        <v>23</v>
      </c>
      <c r="C207" s="16">
        <v>1.2643</v>
      </c>
    </row>
    <row r="208" spans="1:3" x14ac:dyDescent="0.3">
      <c r="A208" s="15">
        <v>79</v>
      </c>
      <c r="B208" s="15">
        <v>24</v>
      </c>
      <c r="C208" s="16">
        <v>1.2356</v>
      </c>
    </row>
    <row r="209" spans="1:3" x14ac:dyDescent="0.3">
      <c r="A209" s="15">
        <v>79</v>
      </c>
      <c r="B209" s="15">
        <v>25</v>
      </c>
      <c r="C209" s="16">
        <v>1.2072000000000001</v>
      </c>
    </row>
    <row r="210" spans="1:3" x14ac:dyDescent="0.3">
      <c r="A210" s="15">
        <v>79</v>
      </c>
      <c r="B210" s="15">
        <v>26</v>
      </c>
      <c r="C210" s="16">
        <v>1.1797</v>
      </c>
    </row>
    <row r="211" spans="1:3" x14ac:dyDescent="0.3">
      <c r="A211" s="15">
        <v>79</v>
      </c>
      <c r="B211" s="15">
        <v>27</v>
      </c>
      <c r="C211" s="16">
        <v>1.1512</v>
      </c>
    </row>
    <row r="212" spans="1:3" x14ac:dyDescent="0.3">
      <c r="A212" s="15">
        <v>79</v>
      </c>
      <c r="B212" s="15">
        <v>28</v>
      </c>
      <c r="C212" s="16">
        <v>1.1251</v>
      </c>
    </row>
    <row r="213" spans="1:3" x14ac:dyDescent="0.3">
      <c r="A213" s="15">
        <v>79</v>
      </c>
      <c r="B213" s="15">
        <v>29</v>
      </c>
      <c r="C213" s="16">
        <v>1.0985</v>
      </c>
    </row>
    <row r="214" spans="1:3" x14ac:dyDescent="0.3">
      <c r="A214" s="15">
        <v>79</v>
      </c>
      <c r="B214" s="15">
        <v>30</v>
      </c>
      <c r="C214" s="16">
        <v>1.0712999999999999</v>
      </c>
    </row>
    <row r="215" spans="1:3" x14ac:dyDescent="0.3">
      <c r="A215" s="15">
        <v>79</v>
      </c>
      <c r="B215" s="15">
        <v>31</v>
      </c>
      <c r="C215" s="16">
        <v>1.0474000000000001</v>
      </c>
    </row>
    <row r="216" spans="1:3" x14ac:dyDescent="0.3">
      <c r="A216" s="15">
        <v>79</v>
      </c>
      <c r="B216" s="15">
        <v>32</v>
      </c>
      <c r="C216" s="16">
        <v>1.0222</v>
      </c>
    </row>
    <row r="217" spans="1:3" x14ac:dyDescent="0.3">
      <c r="A217" s="15">
        <v>79</v>
      </c>
      <c r="B217" s="15">
        <v>33</v>
      </c>
      <c r="C217" s="16">
        <v>0.99739999999999995</v>
      </c>
    </row>
    <row r="218" spans="1:3" x14ac:dyDescent="0.3">
      <c r="A218" s="15">
        <v>79</v>
      </c>
      <c r="B218" s="15">
        <v>34</v>
      </c>
      <c r="C218" s="16">
        <v>0.97189999999999999</v>
      </c>
    </row>
    <row r="219" spans="1:3" x14ac:dyDescent="0.3">
      <c r="A219" s="15">
        <v>79</v>
      </c>
      <c r="B219" s="15">
        <v>35</v>
      </c>
      <c r="C219" s="16">
        <v>0.9476</v>
      </c>
    </row>
    <row r="220" spans="1:3" x14ac:dyDescent="0.3">
      <c r="A220" s="15">
        <v>79</v>
      </c>
      <c r="B220" s="15">
        <v>36</v>
      </c>
      <c r="C220" s="16">
        <v>0.92390000000000005</v>
      </c>
    </row>
    <row r="221" spans="1:3" x14ac:dyDescent="0.3">
      <c r="A221" s="15">
        <v>79</v>
      </c>
      <c r="B221" s="15">
        <v>37</v>
      </c>
      <c r="C221" s="16">
        <v>0.90110000000000001</v>
      </c>
    </row>
    <row r="222" spans="1:3" x14ac:dyDescent="0.3">
      <c r="A222" s="15">
        <v>79</v>
      </c>
      <c r="B222" s="15">
        <v>38</v>
      </c>
      <c r="C222" s="16">
        <v>0.87809999999999999</v>
      </c>
    </row>
    <row r="223" spans="1:3" x14ac:dyDescent="0.3">
      <c r="A223" s="15">
        <v>79</v>
      </c>
      <c r="B223" s="15">
        <v>39</v>
      </c>
      <c r="C223" s="16">
        <v>0.85560000000000003</v>
      </c>
    </row>
    <row r="224" spans="1:3" x14ac:dyDescent="0.3">
      <c r="A224" s="15">
        <v>79</v>
      </c>
      <c r="B224" s="15">
        <v>40</v>
      </c>
      <c r="C224" s="16">
        <v>0.83250000000000002</v>
      </c>
    </row>
    <row r="225" spans="1:3" x14ac:dyDescent="0.3">
      <c r="A225" s="15">
        <v>79</v>
      </c>
      <c r="B225" s="15">
        <v>41</v>
      </c>
      <c r="C225" s="16">
        <v>0.81030000000000002</v>
      </c>
    </row>
    <row r="226" spans="1:3" x14ac:dyDescent="0.3">
      <c r="A226" s="15">
        <v>79</v>
      </c>
      <c r="B226" s="15">
        <v>42</v>
      </c>
      <c r="C226" s="16">
        <v>0.7883</v>
      </c>
    </row>
    <row r="227" spans="1:3" x14ac:dyDescent="0.3">
      <c r="A227" s="15">
        <v>79</v>
      </c>
      <c r="B227" s="15">
        <v>43</v>
      </c>
      <c r="C227" s="16">
        <v>0.7661</v>
      </c>
    </row>
    <row r="228" spans="1:3" x14ac:dyDescent="0.3">
      <c r="A228" s="15">
        <v>79</v>
      </c>
      <c r="B228" s="15">
        <v>44</v>
      </c>
      <c r="C228" s="16">
        <v>0.74439999999999995</v>
      </c>
    </row>
    <row r="229" spans="1:3" x14ac:dyDescent="0.3">
      <c r="A229" s="15">
        <v>79</v>
      </c>
      <c r="B229" s="15">
        <v>45</v>
      </c>
      <c r="C229" s="16">
        <v>0.72370000000000001</v>
      </c>
    </row>
    <row r="230" spans="1:3" x14ac:dyDescent="0.3">
      <c r="A230" s="15">
        <v>79</v>
      </c>
      <c r="B230" s="15">
        <v>46</v>
      </c>
      <c r="C230" s="16">
        <v>0.70309999999999995</v>
      </c>
    </row>
    <row r="231" spans="1:3" x14ac:dyDescent="0.3">
      <c r="A231" s="15">
        <v>79</v>
      </c>
      <c r="B231" s="15">
        <v>47</v>
      </c>
      <c r="C231" s="16">
        <v>0.68220000000000003</v>
      </c>
    </row>
    <row r="232" spans="1:3" x14ac:dyDescent="0.3">
      <c r="A232" s="15">
        <v>79</v>
      </c>
      <c r="B232" s="15">
        <v>48</v>
      </c>
      <c r="C232" s="16">
        <v>0.66169999999999995</v>
      </c>
    </row>
    <row r="233" spans="1:3" x14ac:dyDescent="0.3">
      <c r="A233" s="15">
        <v>79</v>
      </c>
      <c r="B233" s="15">
        <v>49</v>
      </c>
      <c r="C233" s="16">
        <v>0.64170000000000005</v>
      </c>
    </row>
    <row r="234" spans="1:3" x14ac:dyDescent="0.3">
      <c r="A234" s="15">
        <v>79</v>
      </c>
      <c r="B234" s="15">
        <v>50</v>
      </c>
      <c r="C234" s="16">
        <v>0.62190000000000001</v>
      </c>
    </row>
    <row r="235" spans="1:3" x14ac:dyDescent="0.3">
      <c r="A235" s="15">
        <v>79</v>
      </c>
      <c r="B235" s="15">
        <v>51</v>
      </c>
      <c r="C235" s="16">
        <v>0.60250000000000004</v>
      </c>
    </row>
    <row r="236" spans="1:3" x14ac:dyDescent="0.3">
      <c r="A236" s="15">
        <v>79</v>
      </c>
      <c r="B236" s="15">
        <v>52</v>
      </c>
      <c r="C236" s="16">
        <v>0.58250000000000002</v>
      </c>
    </row>
    <row r="237" spans="1:3" x14ac:dyDescent="0.3">
      <c r="A237" s="15">
        <v>79</v>
      </c>
      <c r="B237" s="15">
        <v>53</v>
      </c>
      <c r="C237" s="16">
        <v>0.56430000000000002</v>
      </c>
    </row>
    <row r="238" spans="1:3" x14ac:dyDescent="0.3">
      <c r="A238" s="15">
        <v>79</v>
      </c>
      <c r="B238" s="15">
        <v>54</v>
      </c>
      <c r="C238" s="16">
        <v>0.5444</v>
      </c>
    </row>
    <row r="239" spans="1:3" x14ac:dyDescent="0.3">
      <c r="A239" s="15">
        <v>79</v>
      </c>
      <c r="B239" s="15">
        <v>55</v>
      </c>
      <c r="C239" s="16">
        <v>0.52590000000000003</v>
      </c>
    </row>
    <row r="240" spans="1:3" x14ac:dyDescent="0.3">
      <c r="A240" s="15">
        <v>79</v>
      </c>
      <c r="B240" s="15">
        <v>56</v>
      </c>
      <c r="C240" s="16">
        <v>0.5081</v>
      </c>
    </row>
    <row r="241" spans="1:3" x14ac:dyDescent="0.3">
      <c r="A241" s="15">
        <v>79</v>
      </c>
      <c r="B241" s="15">
        <v>57</v>
      </c>
      <c r="C241" s="16">
        <v>0.48970000000000002</v>
      </c>
    </row>
    <row r="242" spans="1:3" x14ac:dyDescent="0.3">
      <c r="A242" s="15">
        <v>79</v>
      </c>
      <c r="B242" s="15">
        <v>58</v>
      </c>
      <c r="C242" s="16">
        <v>0.47270000000000001</v>
      </c>
    </row>
    <row r="243" spans="1:3" x14ac:dyDescent="0.3">
      <c r="A243" s="15">
        <v>79</v>
      </c>
      <c r="B243" s="15">
        <v>59</v>
      </c>
      <c r="C243" s="16">
        <v>0.45469999999999999</v>
      </c>
    </row>
    <row r="244" spans="1:3" x14ac:dyDescent="0.3">
      <c r="A244" s="15">
        <v>79</v>
      </c>
      <c r="B244" s="15">
        <v>60</v>
      </c>
      <c r="C244" s="16">
        <v>0.43840000000000001</v>
      </c>
    </row>
    <row r="245" spans="1:3" x14ac:dyDescent="0.3">
      <c r="A245" s="15">
        <v>79</v>
      </c>
      <c r="B245" s="15">
        <v>61</v>
      </c>
      <c r="C245" s="16">
        <v>0.42180000000000001</v>
      </c>
    </row>
    <row r="246" spans="1:3" x14ac:dyDescent="0.3">
      <c r="A246" s="15">
        <v>79</v>
      </c>
      <c r="B246" s="15">
        <v>62</v>
      </c>
      <c r="C246" s="16">
        <v>0.40589999999999998</v>
      </c>
    </row>
    <row r="247" spans="1:3" x14ac:dyDescent="0.3">
      <c r="A247" s="15">
        <v>79</v>
      </c>
      <c r="B247" s="15">
        <v>63</v>
      </c>
      <c r="C247" s="16">
        <v>0.38900000000000001</v>
      </c>
    </row>
    <row r="248" spans="1:3" x14ac:dyDescent="0.3">
      <c r="A248" s="15">
        <v>79</v>
      </c>
      <c r="B248" s="15">
        <v>64</v>
      </c>
      <c r="C248" s="16">
        <v>0.374</v>
      </c>
    </row>
    <row r="249" spans="1:3" x14ac:dyDescent="0.3">
      <c r="A249" s="15">
        <v>79</v>
      </c>
      <c r="B249" s="15">
        <v>65</v>
      </c>
      <c r="C249" s="16">
        <v>0.35820000000000002</v>
      </c>
    </row>
    <row r="250" spans="1:3" x14ac:dyDescent="0.3">
      <c r="A250" s="15">
        <v>79</v>
      </c>
      <c r="B250" s="15">
        <v>66</v>
      </c>
      <c r="C250" s="16">
        <v>0.34410000000000002</v>
      </c>
    </row>
    <row r="251" spans="1:3" x14ac:dyDescent="0.3">
      <c r="A251" s="15">
        <v>79</v>
      </c>
      <c r="B251" s="15">
        <v>67</v>
      </c>
      <c r="C251" s="16">
        <v>0.32979999999999998</v>
      </c>
    </row>
    <row r="252" spans="1:3" x14ac:dyDescent="0.3">
      <c r="A252" s="15">
        <v>79</v>
      </c>
      <c r="B252" s="15">
        <v>68</v>
      </c>
      <c r="C252" s="16">
        <v>0.316</v>
      </c>
    </row>
    <row r="253" spans="1:3" x14ac:dyDescent="0.3">
      <c r="A253" s="15">
        <v>79</v>
      </c>
      <c r="B253" s="15">
        <v>69</v>
      </c>
      <c r="C253" s="16">
        <v>0.30370000000000003</v>
      </c>
    </row>
    <row r="254" spans="1:3" x14ac:dyDescent="0.3">
      <c r="A254" s="15">
        <v>79</v>
      </c>
      <c r="B254" s="15">
        <v>70</v>
      </c>
      <c r="C254" s="16">
        <v>0.29139999999999999</v>
      </c>
    </row>
    <row r="255" spans="1:3" x14ac:dyDescent="0.3">
      <c r="A255" s="15">
        <v>79</v>
      </c>
      <c r="B255" s="15">
        <v>71</v>
      </c>
      <c r="C255" s="16">
        <v>0.27960000000000002</v>
      </c>
    </row>
    <row r="256" spans="1:3" x14ac:dyDescent="0.3">
      <c r="A256" s="15">
        <v>79</v>
      </c>
      <c r="B256" s="15">
        <v>72</v>
      </c>
      <c r="C256" s="16">
        <v>0.26869999999999999</v>
      </c>
    </row>
    <row r="257" spans="1:3" x14ac:dyDescent="0.3">
      <c r="A257" s="15">
        <v>79</v>
      </c>
      <c r="B257" s="15">
        <v>73</v>
      </c>
      <c r="C257" s="16">
        <v>0.2591</v>
      </c>
    </row>
    <row r="258" spans="1:3" x14ac:dyDescent="0.3">
      <c r="A258" s="15">
        <v>79</v>
      </c>
      <c r="B258" s="15">
        <v>74</v>
      </c>
      <c r="C258" s="16">
        <v>0.25</v>
      </c>
    </row>
    <row r="259" spans="1:3" x14ac:dyDescent="0.3">
      <c r="A259" s="15">
        <v>79</v>
      </c>
      <c r="B259" s="15">
        <v>75</v>
      </c>
      <c r="C259" s="16">
        <v>0.2417</v>
      </c>
    </row>
    <row r="260" spans="1:3" x14ac:dyDescent="0.3">
      <c r="A260" s="15">
        <v>79</v>
      </c>
      <c r="B260" s="15">
        <v>76</v>
      </c>
      <c r="C260" s="16">
        <v>0.2359</v>
      </c>
    </row>
    <row r="261" spans="1:3" x14ac:dyDescent="0.3">
      <c r="A261" s="15">
        <v>79</v>
      </c>
      <c r="B261" s="15">
        <v>77</v>
      </c>
      <c r="C261" s="16">
        <v>0.23</v>
      </c>
    </row>
    <row r="262" spans="1:3" x14ac:dyDescent="0.3">
      <c r="A262" s="15">
        <v>79</v>
      </c>
      <c r="B262" s="15">
        <v>78</v>
      </c>
      <c r="C262" s="16">
        <v>0.22750000000000001</v>
      </c>
    </row>
    <row r="263" spans="1:3" x14ac:dyDescent="0.3">
      <c r="A263" s="15">
        <v>79</v>
      </c>
      <c r="B263" s="15">
        <v>79</v>
      </c>
      <c r="C263" s="16">
        <v>0.22040000000000001</v>
      </c>
    </row>
    <row r="264" spans="1:3" x14ac:dyDescent="0.3">
      <c r="A264" s="15">
        <v>79</v>
      </c>
      <c r="B264" s="15">
        <v>80</v>
      </c>
      <c r="C264" s="16">
        <v>0.22</v>
      </c>
    </row>
    <row r="265" spans="1:3" x14ac:dyDescent="0.3">
      <c r="A265" s="15">
        <v>79</v>
      </c>
      <c r="B265" s="15">
        <v>81</v>
      </c>
      <c r="C265" s="16">
        <v>0.22</v>
      </c>
    </row>
    <row r="266" spans="1:3" x14ac:dyDescent="0.3">
      <c r="A266" s="15">
        <v>79</v>
      </c>
      <c r="B266" s="15">
        <v>82</v>
      </c>
      <c r="C266" s="16">
        <v>0.22</v>
      </c>
    </row>
    <row r="267" spans="1:3" x14ac:dyDescent="0.3">
      <c r="A267" s="15">
        <v>79</v>
      </c>
      <c r="B267" s="15">
        <v>83</v>
      </c>
      <c r="C267" s="16">
        <v>0.2278</v>
      </c>
    </row>
    <row r="268" spans="1:3" x14ac:dyDescent="0.3">
      <c r="A268" s="15">
        <v>79</v>
      </c>
      <c r="B268" s="15">
        <v>84</v>
      </c>
      <c r="C268" s="16">
        <v>0.23169999999999999</v>
      </c>
    </row>
    <row r="269" spans="1:3" x14ac:dyDescent="0.3">
      <c r="A269" s="15">
        <v>79</v>
      </c>
      <c r="B269" s="15">
        <v>85</v>
      </c>
      <c r="C269" s="16">
        <v>0.2402</v>
      </c>
    </row>
    <row r="270" spans="1:3" x14ac:dyDescent="0.3">
      <c r="A270" s="15">
        <v>79</v>
      </c>
      <c r="B270" s="15">
        <v>86</v>
      </c>
      <c r="C270" s="16">
        <v>0.251</v>
      </c>
    </row>
    <row r="271" spans="1:3" x14ac:dyDescent="0.3">
      <c r="A271" s="15">
        <v>79</v>
      </c>
      <c r="B271" s="15">
        <v>87</v>
      </c>
      <c r="C271" s="16">
        <v>0.26340000000000002</v>
      </c>
    </row>
    <row r="272" spans="1:3" x14ac:dyDescent="0.3">
      <c r="A272" s="15">
        <v>79</v>
      </c>
      <c r="B272" s="15">
        <v>88</v>
      </c>
      <c r="C272" s="16">
        <v>0.2787</v>
      </c>
    </row>
    <row r="273" spans="1:3" x14ac:dyDescent="0.3">
      <c r="A273" s="15">
        <v>79</v>
      </c>
      <c r="B273" s="15">
        <v>89</v>
      </c>
      <c r="C273" s="16">
        <v>0.29699999999999999</v>
      </c>
    </row>
    <row r="274" spans="1:3" x14ac:dyDescent="0.3">
      <c r="A274" s="15">
        <v>79</v>
      </c>
      <c r="B274" s="15">
        <v>90</v>
      </c>
      <c r="C274" s="16">
        <v>0.31219999999999998</v>
      </c>
    </row>
    <row r="275" spans="1:3" x14ac:dyDescent="0.3">
      <c r="A275" s="15">
        <v>80</v>
      </c>
      <c r="B275" s="15">
        <v>0</v>
      </c>
      <c r="C275" s="16">
        <v>1.9739</v>
      </c>
    </row>
    <row r="276" spans="1:3" x14ac:dyDescent="0.3">
      <c r="A276" s="15">
        <v>80</v>
      </c>
      <c r="B276" s="15">
        <v>1</v>
      </c>
      <c r="C276" s="16">
        <v>1.9357</v>
      </c>
    </row>
    <row r="277" spans="1:3" x14ac:dyDescent="0.3">
      <c r="A277" s="15">
        <v>80</v>
      </c>
      <c r="B277" s="15">
        <v>2</v>
      </c>
      <c r="C277" s="16">
        <v>1.8863000000000001</v>
      </c>
    </row>
    <row r="278" spans="1:3" x14ac:dyDescent="0.3">
      <c r="A278" s="15">
        <v>80</v>
      </c>
      <c r="B278" s="15">
        <v>3</v>
      </c>
      <c r="C278" s="16">
        <v>1.8389</v>
      </c>
    </row>
    <row r="279" spans="1:3" x14ac:dyDescent="0.3">
      <c r="A279" s="15">
        <v>80</v>
      </c>
      <c r="B279" s="15">
        <v>4</v>
      </c>
      <c r="C279" s="16">
        <v>1.7934000000000001</v>
      </c>
    </row>
    <row r="280" spans="1:3" x14ac:dyDescent="0.3">
      <c r="A280" s="15">
        <v>80</v>
      </c>
      <c r="B280" s="15">
        <v>5</v>
      </c>
      <c r="C280" s="16">
        <v>1.7498</v>
      </c>
    </row>
    <row r="281" spans="1:3" x14ac:dyDescent="0.3">
      <c r="A281" s="15">
        <v>80</v>
      </c>
      <c r="B281" s="15">
        <v>6</v>
      </c>
      <c r="C281" s="16">
        <v>1.7071000000000001</v>
      </c>
    </row>
    <row r="282" spans="1:3" x14ac:dyDescent="0.3">
      <c r="A282" s="15">
        <v>80</v>
      </c>
      <c r="B282" s="15">
        <v>7</v>
      </c>
      <c r="C282" s="16">
        <v>1.6657</v>
      </c>
    </row>
    <row r="283" spans="1:3" x14ac:dyDescent="0.3">
      <c r="A283" s="15">
        <v>80</v>
      </c>
      <c r="B283" s="15">
        <v>8</v>
      </c>
      <c r="C283" s="16">
        <v>1.6256999999999999</v>
      </c>
    </row>
    <row r="284" spans="1:3" x14ac:dyDescent="0.3">
      <c r="A284" s="15">
        <v>80</v>
      </c>
      <c r="B284" s="15">
        <v>9</v>
      </c>
      <c r="C284" s="16">
        <v>1.5867</v>
      </c>
    </row>
    <row r="285" spans="1:3" x14ac:dyDescent="0.3">
      <c r="A285" s="15">
        <v>80</v>
      </c>
      <c r="B285" s="15">
        <v>10</v>
      </c>
      <c r="C285" s="16">
        <v>1.5488999999999999</v>
      </c>
    </row>
    <row r="286" spans="1:3" x14ac:dyDescent="0.3">
      <c r="A286" s="15">
        <v>80</v>
      </c>
      <c r="B286" s="15">
        <v>11</v>
      </c>
      <c r="C286" s="16">
        <v>1.5123</v>
      </c>
    </row>
    <row r="287" spans="1:3" x14ac:dyDescent="0.3">
      <c r="A287" s="15">
        <v>80</v>
      </c>
      <c r="B287" s="15">
        <v>12</v>
      </c>
      <c r="C287" s="16">
        <v>1.4759</v>
      </c>
    </row>
    <row r="288" spans="1:3" x14ac:dyDescent="0.3">
      <c r="A288" s="15">
        <v>80</v>
      </c>
      <c r="B288" s="15">
        <v>13</v>
      </c>
      <c r="C288" s="16">
        <v>1.4421999999999999</v>
      </c>
    </row>
    <row r="289" spans="1:3" x14ac:dyDescent="0.3">
      <c r="A289" s="15">
        <v>80</v>
      </c>
      <c r="B289" s="15">
        <v>14</v>
      </c>
      <c r="C289" s="16">
        <v>1.4084000000000001</v>
      </c>
    </row>
    <row r="290" spans="1:3" x14ac:dyDescent="0.3">
      <c r="A290" s="15">
        <v>80</v>
      </c>
      <c r="B290" s="15">
        <v>15</v>
      </c>
      <c r="C290" s="16">
        <v>1.3748</v>
      </c>
    </row>
    <row r="291" spans="1:3" x14ac:dyDescent="0.3">
      <c r="A291" s="15">
        <v>80</v>
      </c>
      <c r="B291" s="15">
        <v>16</v>
      </c>
      <c r="C291" s="16">
        <v>1.3419000000000001</v>
      </c>
    </row>
    <row r="292" spans="1:3" x14ac:dyDescent="0.3">
      <c r="A292" s="15">
        <v>80</v>
      </c>
      <c r="B292" s="15">
        <v>17</v>
      </c>
      <c r="C292" s="16">
        <v>1.3110999999999999</v>
      </c>
    </row>
    <row r="293" spans="1:3" x14ac:dyDescent="0.3">
      <c r="A293" s="15">
        <v>80</v>
      </c>
      <c r="B293" s="15">
        <v>18</v>
      </c>
      <c r="C293" s="16">
        <v>1.2806999999999999</v>
      </c>
    </row>
    <row r="294" spans="1:3" x14ac:dyDescent="0.3">
      <c r="A294" s="15">
        <v>80</v>
      </c>
      <c r="B294" s="15">
        <v>19</v>
      </c>
      <c r="C294" s="16">
        <v>1.25</v>
      </c>
    </row>
    <row r="295" spans="1:3" x14ac:dyDescent="0.3">
      <c r="A295" s="15">
        <v>80</v>
      </c>
      <c r="B295" s="15">
        <v>20</v>
      </c>
      <c r="C295" s="16">
        <v>1.2204999999999999</v>
      </c>
    </row>
    <row r="296" spans="1:3" x14ac:dyDescent="0.3">
      <c r="A296" s="15">
        <v>80</v>
      </c>
      <c r="B296" s="15">
        <v>21</v>
      </c>
      <c r="C296" s="16">
        <v>1.1912</v>
      </c>
    </row>
    <row r="297" spans="1:3" x14ac:dyDescent="0.3">
      <c r="A297" s="15">
        <v>80</v>
      </c>
      <c r="B297" s="15">
        <v>22</v>
      </c>
      <c r="C297" s="16">
        <v>1.1633</v>
      </c>
    </row>
    <row r="298" spans="1:3" x14ac:dyDescent="0.3">
      <c r="A298" s="15">
        <v>80</v>
      </c>
      <c r="B298" s="15">
        <v>23</v>
      </c>
      <c r="C298" s="16">
        <v>1.1364000000000001</v>
      </c>
    </row>
    <row r="299" spans="1:3" x14ac:dyDescent="0.3">
      <c r="A299" s="15">
        <v>80</v>
      </c>
      <c r="B299" s="15">
        <v>24</v>
      </c>
      <c r="C299" s="16">
        <v>1.1088</v>
      </c>
    </row>
    <row r="300" spans="1:3" x14ac:dyDescent="0.3">
      <c r="A300" s="15">
        <v>80</v>
      </c>
      <c r="B300" s="15">
        <v>25</v>
      </c>
      <c r="C300" s="16">
        <v>1.0818000000000001</v>
      </c>
    </row>
    <row r="301" spans="1:3" x14ac:dyDescent="0.3">
      <c r="A301" s="15">
        <v>80</v>
      </c>
      <c r="B301" s="15">
        <v>26</v>
      </c>
      <c r="C301" s="16">
        <v>1.0558000000000001</v>
      </c>
    </row>
    <row r="302" spans="1:3" x14ac:dyDescent="0.3">
      <c r="A302" s="15">
        <v>80</v>
      </c>
      <c r="B302" s="15">
        <v>27</v>
      </c>
      <c r="C302" s="16">
        <v>1.03</v>
      </c>
    </row>
    <row r="303" spans="1:3" x14ac:dyDescent="0.3">
      <c r="A303" s="15">
        <v>80</v>
      </c>
      <c r="B303" s="15">
        <v>28</v>
      </c>
      <c r="C303" s="16">
        <v>1.0044</v>
      </c>
    </row>
    <row r="304" spans="1:3" x14ac:dyDescent="0.3">
      <c r="A304" s="15">
        <v>80</v>
      </c>
      <c r="B304" s="15">
        <v>29</v>
      </c>
      <c r="C304" s="16">
        <v>0.97899999999999998</v>
      </c>
    </row>
    <row r="305" spans="1:3" x14ac:dyDescent="0.3">
      <c r="A305" s="15">
        <v>80</v>
      </c>
      <c r="B305" s="15">
        <v>30</v>
      </c>
      <c r="C305" s="16">
        <v>0.95369999999999999</v>
      </c>
    </row>
    <row r="306" spans="1:3" x14ac:dyDescent="0.3">
      <c r="A306" s="15">
        <v>80</v>
      </c>
      <c r="B306" s="15">
        <v>31</v>
      </c>
      <c r="C306" s="16">
        <v>0.93049999999999999</v>
      </c>
    </row>
    <row r="307" spans="1:3" x14ac:dyDescent="0.3">
      <c r="A307" s="15">
        <v>80</v>
      </c>
      <c r="B307" s="15">
        <v>32</v>
      </c>
      <c r="C307" s="16">
        <v>0.90780000000000005</v>
      </c>
    </row>
    <row r="308" spans="1:3" x14ac:dyDescent="0.3">
      <c r="A308" s="15">
        <v>80</v>
      </c>
      <c r="B308" s="15">
        <v>33</v>
      </c>
      <c r="C308" s="16">
        <v>0.88319999999999999</v>
      </c>
    </row>
    <row r="309" spans="1:3" x14ac:dyDescent="0.3">
      <c r="A309" s="15">
        <v>80</v>
      </c>
      <c r="B309" s="15">
        <v>34</v>
      </c>
      <c r="C309" s="16">
        <v>0.86050000000000004</v>
      </c>
    </row>
    <row r="310" spans="1:3" x14ac:dyDescent="0.3">
      <c r="A310" s="15">
        <v>80</v>
      </c>
      <c r="B310" s="15">
        <v>35</v>
      </c>
      <c r="C310" s="16">
        <v>0.83809999999999996</v>
      </c>
    </row>
    <row r="311" spans="1:3" x14ac:dyDescent="0.3">
      <c r="A311" s="15">
        <v>80</v>
      </c>
      <c r="B311" s="15">
        <v>36</v>
      </c>
      <c r="C311" s="16">
        <v>0.81530000000000002</v>
      </c>
    </row>
    <row r="312" spans="1:3" x14ac:dyDescent="0.3">
      <c r="A312" s="15">
        <v>80</v>
      </c>
      <c r="B312" s="15">
        <v>37</v>
      </c>
      <c r="C312" s="16">
        <v>0.79379999999999995</v>
      </c>
    </row>
    <row r="313" spans="1:3" x14ac:dyDescent="0.3">
      <c r="A313" s="15">
        <v>80</v>
      </c>
      <c r="B313" s="15">
        <v>38</v>
      </c>
      <c r="C313" s="16">
        <v>0.7722</v>
      </c>
    </row>
    <row r="314" spans="1:3" x14ac:dyDescent="0.3">
      <c r="A314" s="15">
        <v>80</v>
      </c>
      <c r="B314" s="15">
        <v>39</v>
      </c>
      <c r="C314" s="16">
        <v>0.75029999999999997</v>
      </c>
    </row>
    <row r="315" spans="1:3" x14ac:dyDescent="0.3">
      <c r="A315" s="15">
        <v>80</v>
      </c>
      <c r="B315" s="15">
        <v>40</v>
      </c>
      <c r="C315" s="16">
        <v>0.72919999999999996</v>
      </c>
    </row>
    <row r="316" spans="1:3" x14ac:dyDescent="0.3">
      <c r="A316" s="15">
        <v>80</v>
      </c>
      <c r="B316" s="15">
        <v>41</v>
      </c>
      <c r="C316" s="16">
        <v>0.70860000000000001</v>
      </c>
    </row>
    <row r="317" spans="1:3" x14ac:dyDescent="0.3">
      <c r="A317" s="15">
        <v>80</v>
      </c>
      <c r="B317" s="15">
        <v>42</v>
      </c>
      <c r="C317" s="16">
        <v>0.68779999999999997</v>
      </c>
    </row>
    <row r="318" spans="1:3" x14ac:dyDescent="0.3">
      <c r="A318" s="15">
        <v>80</v>
      </c>
      <c r="B318" s="15">
        <v>43</v>
      </c>
      <c r="C318" s="16">
        <v>0.66690000000000005</v>
      </c>
    </row>
    <row r="319" spans="1:3" x14ac:dyDescent="0.3">
      <c r="A319" s="15">
        <v>80</v>
      </c>
      <c r="B319" s="15">
        <v>44</v>
      </c>
      <c r="C319" s="16">
        <v>0.64639999999999997</v>
      </c>
    </row>
    <row r="320" spans="1:3" x14ac:dyDescent="0.3">
      <c r="A320" s="15">
        <v>80</v>
      </c>
      <c r="B320" s="15">
        <v>45</v>
      </c>
      <c r="C320" s="16">
        <v>0.62709999999999999</v>
      </c>
    </row>
    <row r="321" spans="1:3" x14ac:dyDescent="0.3">
      <c r="A321" s="15">
        <v>80</v>
      </c>
      <c r="B321" s="15">
        <v>46</v>
      </c>
      <c r="C321" s="16">
        <v>0.60780000000000001</v>
      </c>
    </row>
    <row r="322" spans="1:3" x14ac:dyDescent="0.3">
      <c r="A322" s="15">
        <v>80</v>
      </c>
      <c r="B322" s="15">
        <v>47</v>
      </c>
      <c r="C322" s="16">
        <v>0.58809999999999996</v>
      </c>
    </row>
    <row r="323" spans="1:3" x14ac:dyDescent="0.3">
      <c r="A323" s="15">
        <v>80</v>
      </c>
      <c r="B323" s="15">
        <v>48</v>
      </c>
      <c r="C323" s="16">
        <v>0.56779999999999997</v>
      </c>
    </row>
    <row r="324" spans="1:3" x14ac:dyDescent="0.3">
      <c r="A324" s="15">
        <v>80</v>
      </c>
      <c r="B324" s="15">
        <v>49</v>
      </c>
      <c r="C324" s="16">
        <v>0.55030000000000001</v>
      </c>
    </row>
    <row r="325" spans="1:3" x14ac:dyDescent="0.3">
      <c r="A325" s="15">
        <v>80</v>
      </c>
      <c r="B325" s="15">
        <v>50</v>
      </c>
      <c r="C325" s="16">
        <v>0.53110000000000002</v>
      </c>
    </row>
    <row r="326" spans="1:3" x14ac:dyDescent="0.3">
      <c r="A326" s="15">
        <v>80</v>
      </c>
      <c r="B326" s="15">
        <v>51</v>
      </c>
      <c r="C326" s="16">
        <v>0.5131</v>
      </c>
    </row>
    <row r="327" spans="1:3" x14ac:dyDescent="0.3">
      <c r="A327" s="15">
        <v>80</v>
      </c>
      <c r="B327" s="15">
        <v>52</v>
      </c>
      <c r="C327" s="16">
        <v>0.495</v>
      </c>
    </row>
    <row r="328" spans="1:3" x14ac:dyDescent="0.3">
      <c r="A328" s="15">
        <v>80</v>
      </c>
      <c r="B328" s="15">
        <v>53</v>
      </c>
      <c r="C328" s="16">
        <v>0.47589999999999999</v>
      </c>
    </row>
    <row r="329" spans="1:3" x14ac:dyDescent="0.3">
      <c r="A329" s="15">
        <v>80</v>
      </c>
      <c r="B329" s="15">
        <v>54</v>
      </c>
      <c r="C329" s="16">
        <v>0.45939999999999998</v>
      </c>
    </row>
    <row r="330" spans="1:3" x14ac:dyDescent="0.3">
      <c r="A330" s="15">
        <v>80</v>
      </c>
      <c r="B330" s="15">
        <v>55</v>
      </c>
      <c r="C330" s="16">
        <v>0.44219999999999998</v>
      </c>
    </row>
    <row r="331" spans="1:3" x14ac:dyDescent="0.3">
      <c r="A331" s="15">
        <v>80</v>
      </c>
      <c r="B331" s="15">
        <v>56</v>
      </c>
      <c r="C331" s="16">
        <v>0.42509999999999998</v>
      </c>
    </row>
    <row r="332" spans="1:3" x14ac:dyDescent="0.3">
      <c r="A332" s="15">
        <v>80</v>
      </c>
      <c r="B332" s="15">
        <v>57</v>
      </c>
      <c r="C332" s="16">
        <v>0.40789999999999998</v>
      </c>
    </row>
    <row r="333" spans="1:3" x14ac:dyDescent="0.3">
      <c r="A333" s="15">
        <v>80</v>
      </c>
      <c r="B333" s="15">
        <v>58</v>
      </c>
      <c r="C333" s="16">
        <v>0.39219999999999999</v>
      </c>
    </row>
    <row r="334" spans="1:3" x14ac:dyDescent="0.3">
      <c r="A334" s="15">
        <v>80</v>
      </c>
      <c r="B334" s="15">
        <v>59</v>
      </c>
      <c r="C334" s="16">
        <v>0.37530000000000002</v>
      </c>
    </row>
    <row r="335" spans="1:3" x14ac:dyDescent="0.3">
      <c r="A335" s="15">
        <v>80</v>
      </c>
      <c r="B335" s="15">
        <v>60</v>
      </c>
      <c r="C335" s="16">
        <v>0.36030000000000001</v>
      </c>
    </row>
    <row r="336" spans="1:3" x14ac:dyDescent="0.3">
      <c r="A336" s="15">
        <v>80</v>
      </c>
      <c r="B336" s="15">
        <v>61</v>
      </c>
      <c r="C336" s="16">
        <v>0.34410000000000002</v>
      </c>
    </row>
    <row r="337" spans="1:3" x14ac:dyDescent="0.3">
      <c r="A337" s="15">
        <v>80</v>
      </c>
      <c r="B337" s="15">
        <v>62</v>
      </c>
      <c r="C337" s="16">
        <v>0.32900000000000001</v>
      </c>
    </row>
    <row r="338" spans="1:3" x14ac:dyDescent="0.3">
      <c r="A338" s="15">
        <v>80</v>
      </c>
      <c r="B338" s="15">
        <v>63</v>
      </c>
      <c r="C338" s="16">
        <v>0.31380000000000002</v>
      </c>
    </row>
    <row r="339" spans="1:3" x14ac:dyDescent="0.3">
      <c r="A339" s="15">
        <v>80</v>
      </c>
      <c r="B339" s="15">
        <v>64</v>
      </c>
      <c r="C339" s="16">
        <v>0.29930000000000001</v>
      </c>
    </row>
    <row r="340" spans="1:3" x14ac:dyDescent="0.3">
      <c r="A340" s="15">
        <v>80</v>
      </c>
      <c r="B340" s="15">
        <v>65</v>
      </c>
      <c r="C340" s="16">
        <v>0.28449999999999998</v>
      </c>
    </row>
    <row r="341" spans="1:3" x14ac:dyDescent="0.3">
      <c r="A341" s="15">
        <v>80</v>
      </c>
      <c r="B341" s="15">
        <v>66</v>
      </c>
      <c r="C341" s="16">
        <v>0.2712</v>
      </c>
    </row>
    <row r="342" spans="1:3" x14ac:dyDescent="0.3">
      <c r="A342" s="15">
        <v>80</v>
      </c>
      <c r="B342" s="15">
        <v>67</v>
      </c>
      <c r="C342" s="16">
        <v>0.2571</v>
      </c>
    </row>
    <row r="343" spans="1:3" x14ac:dyDescent="0.3">
      <c r="A343" s="15">
        <v>80</v>
      </c>
      <c r="B343" s="15">
        <v>68</v>
      </c>
      <c r="C343" s="16">
        <v>0.2452</v>
      </c>
    </row>
    <row r="344" spans="1:3" x14ac:dyDescent="0.3">
      <c r="A344" s="15">
        <v>80</v>
      </c>
      <c r="B344" s="15">
        <v>69</v>
      </c>
      <c r="C344" s="16">
        <v>0.23350000000000001</v>
      </c>
    </row>
    <row r="345" spans="1:3" x14ac:dyDescent="0.3">
      <c r="A345" s="15">
        <v>80</v>
      </c>
      <c r="B345" s="15">
        <v>70</v>
      </c>
      <c r="C345" s="16">
        <v>0.2228</v>
      </c>
    </row>
    <row r="346" spans="1:3" x14ac:dyDescent="0.3">
      <c r="A346" s="15">
        <v>80</v>
      </c>
      <c r="B346" s="15">
        <v>71</v>
      </c>
      <c r="C346" s="16">
        <v>0.2122</v>
      </c>
    </row>
    <row r="347" spans="1:3" x14ac:dyDescent="0.3">
      <c r="A347" s="15">
        <v>80</v>
      </c>
      <c r="B347" s="15">
        <v>72</v>
      </c>
      <c r="C347" s="16">
        <v>0.2016</v>
      </c>
    </row>
    <row r="348" spans="1:3" x14ac:dyDescent="0.3">
      <c r="A348" s="15">
        <v>80</v>
      </c>
      <c r="B348" s="15">
        <v>73</v>
      </c>
      <c r="C348" s="16">
        <v>0.19270000000000001</v>
      </c>
    </row>
    <row r="349" spans="1:3" x14ac:dyDescent="0.3">
      <c r="A349" s="15">
        <v>80</v>
      </c>
      <c r="B349" s="15">
        <v>74</v>
      </c>
      <c r="C349" s="16">
        <v>0.18529999999999999</v>
      </c>
    </row>
    <row r="350" spans="1:3" x14ac:dyDescent="0.3">
      <c r="A350" s="15">
        <v>80</v>
      </c>
      <c r="B350" s="15">
        <v>75</v>
      </c>
      <c r="C350" s="16">
        <v>0.17829999999999999</v>
      </c>
    </row>
    <row r="351" spans="1:3" x14ac:dyDescent="0.3">
      <c r="A351" s="15">
        <v>80</v>
      </c>
      <c r="B351" s="15">
        <v>76</v>
      </c>
      <c r="C351" s="16">
        <v>0.17</v>
      </c>
    </row>
    <row r="352" spans="1:3" x14ac:dyDescent="0.3">
      <c r="A352" s="15">
        <v>80</v>
      </c>
      <c r="B352" s="15">
        <v>77</v>
      </c>
      <c r="C352" s="16">
        <v>0.1676</v>
      </c>
    </row>
    <row r="353" spans="1:3" x14ac:dyDescent="0.3">
      <c r="A353" s="15">
        <v>80</v>
      </c>
      <c r="B353" s="15">
        <v>78</v>
      </c>
      <c r="C353" s="16">
        <v>0.16</v>
      </c>
    </row>
    <row r="354" spans="1:3" x14ac:dyDescent="0.3">
      <c r="A354" s="15">
        <v>80</v>
      </c>
      <c r="B354" s="15">
        <v>79</v>
      </c>
      <c r="C354" s="16">
        <v>0.16</v>
      </c>
    </row>
    <row r="355" spans="1:3" x14ac:dyDescent="0.3">
      <c r="A355" s="15">
        <v>80</v>
      </c>
      <c r="B355" s="15">
        <v>80</v>
      </c>
      <c r="C355" s="16">
        <v>0.16</v>
      </c>
    </row>
    <row r="356" spans="1:3" x14ac:dyDescent="0.3">
      <c r="A356" s="15">
        <v>80</v>
      </c>
      <c r="B356" s="15">
        <v>81</v>
      </c>
      <c r="C356" s="16">
        <v>0.16</v>
      </c>
    </row>
    <row r="357" spans="1:3" x14ac:dyDescent="0.3">
      <c r="A357" s="15">
        <v>80</v>
      </c>
      <c r="B357" s="15">
        <v>82</v>
      </c>
      <c r="C357" s="16">
        <v>0.16</v>
      </c>
    </row>
    <row r="358" spans="1:3" x14ac:dyDescent="0.3">
      <c r="A358" s="15">
        <v>80</v>
      </c>
      <c r="B358" s="15">
        <v>83</v>
      </c>
      <c r="C358" s="16">
        <v>0.16520000000000001</v>
      </c>
    </row>
    <row r="359" spans="1:3" x14ac:dyDescent="0.3">
      <c r="A359" s="15">
        <v>80</v>
      </c>
      <c r="B359" s="15">
        <v>84</v>
      </c>
      <c r="C359" s="16">
        <v>0.17</v>
      </c>
    </row>
    <row r="360" spans="1:3" x14ac:dyDescent="0.3">
      <c r="A360" s="15">
        <v>80</v>
      </c>
      <c r="B360" s="15">
        <v>85</v>
      </c>
      <c r="C360" s="16">
        <v>0.17899999999999999</v>
      </c>
    </row>
    <row r="361" spans="1:3" x14ac:dyDescent="0.3">
      <c r="A361" s="15">
        <v>80</v>
      </c>
      <c r="B361" s="15">
        <v>86</v>
      </c>
      <c r="C361" s="16">
        <v>0.18820000000000001</v>
      </c>
    </row>
    <row r="362" spans="1:3" x14ac:dyDescent="0.3">
      <c r="A362" s="15">
        <v>80</v>
      </c>
      <c r="B362" s="15">
        <v>87</v>
      </c>
      <c r="C362" s="16">
        <v>0.20150000000000001</v>
      </c>
    </row>
    <row r="363" spans="1:3" x14ac:dyDescent="0.3">
      <c r="A363" s="15">
        <v>80</v>
      </c>
      <c r="B363" s="15">
        <v>88</v>
      </c>
      <c r="C363" s="16">
        <v>0.2155</v>
      </c>
    </row>
    <row r="364" spans="1:3" x14ac:dyDescent="0.3">
      <c r="A364" s="15">
        <v>80</v>
      </c>
      <c r="B364" s="15">
        <v>89</v>
      </c>
      <c r="C364" s="16">
        <v>0.23380000000000001</v>
      </c>
    </row>
    <row r="365" spans="1:3" x14ac:dyDescent="0.3">
      <c r="A365" s="15">
        <v>80</v>
      </c>
      <c r="B365" s="15">
        <v>90</v>
      </c>
      <c r="C365" s="16">
        <v>0.24779999999999999</v>
      </c>
    </row>
    <row r="366" spans="1:3" x14ac:dyDescent="0.3">
      <c r="A366" s="15">
        <v>81</v>
      </c>
      <c r="B366" s="15">
        <v>0</v>
      </c>
      <c r="C366" s="16">
        <v>1.8496999999999999</v>
      </c>
    </row>
    <row r="367" spans="1:3" x14ac:dyDescent="0.3">
      <c r="A367" s="15">
        <v>81</v>
      </c>
      <c r="B367" s="15">
        <v>1</v>
      </c>
      <c r="C367" s="16">
        <v>1.8131999999999999</v>
      </c>
    </row>
    <row r="368" spans="1:3" x14ac:dyDescent="0.3">
      <c r="A368" s="15">
        <v>81</v>
      </c>
      <c r="B368" s="15">
        <v>2</v>
      </c>
      <c r="C368" s="16">
        <v>1.7665999999999999</v>
      </c>
    </row>
    <row r="369" spans="1:3" x14ac:dyDescent="0.3">
      <c r="A369" s="15">
        <v>81</v>
      </c>
      <c r="B369" s="15">
        <v>3</v>
      </c>
      <c r="C369" s="16">
        <v>1.7209000000000001</v>
      </c>
    </row>
    <row r="370" spans="1:3" x14ac:dyDescent="0.3">
      <c r="A370" s="15">
        <v>81</v>
      </c>
      <c r="B370" s="15">
        <v>4</v>
      </c>
      <c r="C370" s="16">
        <v>1.6776</v>
      </c>
    </row>
    <row r="371" spans="1:3" x14ac:dyDescent="0.3">
      <c r="A371" s="15">
        <v>81</v>
      </c>
      <c r="B371" s="15">
        <v>5</v>
      </c>
      <c r="C371" s="16">
        <v>1.6355999999999999</v>
      </c>
    </row>
    <row r="372" spans="1:3" x14ac:dyDescent="0.3">
      <c r="A372" s="15">
        <v>81</v>
      </c>
      <c r="B372" s="15">
        <v>6</v>
      </c>
      <c r="C372" s="16">
        <v>1.5944</v>
      </c>
    </row>
    <row r="373" spans="1:3" x14ac:dyDescent="0.3">
      <c r="A373" s="15">
        <v>81</v>
      </c>
      <c r="B373" s="15">
        <v>7</v>
      </c>
      <c r="C373" s="16">
        <v>1.5541</v>
      </c>
    </row>
    <row r="374" spans="1:3" x14ac:dyDescent="0.3">
      <c r="A374" s="15">
        <v>81</v>
      </c>
      <c r="B374" s="15">
        <v>8</v>
      </c>
      <c r="C374" s="16">
        <v>1.5161</v>
      </c>
    </row>
    <row r="375" spans="1:3" x14ac:dyDescent="0.3">
      <c r="A375" s="15">
        <v>81</v>
      </c>
      <c r="B375" s="15">
        <v>9</v>
      </c>
      <c r="C375" s="16">
        <v>1.4783999999999999</v>
      </c>
    </row>
    <row r="376" spans="1:3" x14ac:dyDescent="0.3">
      <c r="A376" s="15">
        <v>81</v>
      </c>
      <c r="B376" s="15">
        <v>10</v>
      </c>
      <c r="C376" s="16">
        <v>1.4426000000000001</v>
      </c>
    </row>
    <row r="377" spans="1:3" x14ac:dyDescent="0.3">
      <c r="A377" s="15">
        <v>81</v>
      </c>
      <c r="B377" s="15">
        <v>11</v>
      </c>
      <c r="C377" s="16">
        <v>1.4069</v>
      </c>
    </row>
    <row r="378" spans="1:3" x14ac:dyDescent="0.3">
      <c r="A378" s="15">
        <v>81</v>
      </c>
      <c r="B378" s="15">
        <v>12</v>
      </c>
      <c r="C378" s="16">
        <v>1.3729</v>
      </c>
    </row>
    <row r="379" spans="1:3" x14ac:dyDescent="0.3">
      <c r="A379" s="15">
        <v>81</v>
      </c>
      <c r="B379" s="15">
        <v>13</v>
      </c>
      <c r="C379" s="16">
        <v>1.3398000000000001</v>
      </c>
    </row>
    <row r="380" spans="1:3" x14ac:dyDescent="0.3">
      <c r="A380" s="15">
        <v>81</v>
      </c>
      <c r="B380" s="15">
        <v>14</v>
      </c>
      <c r="C380" s="16">
        <v>1.3067</v>
      </c>
    </row>
    <row r="381" spans="1:3" x14ac:dyDescent="0.3">
      <c r="A381" s="15">
        <v>81</v>
      </c>
      <c r="B381" s="15">
        <v>15</v>
      </c>
      <c r="C381" s="16">
        <v>1.2756000000000001</v>
      </c>
    </row>
    <row r="382" spans="1:3" x14ac:dyDescent="0.3">
      <c r="A382" s="15">
        <v>81</v>
      </c>
      <c r="B382" s="15">
        <v>16</v>
      </c>
      <c r="C382" s="16">
        <v>1.2444999999999999</v>
      </c>
    </row>
    <row r="383" spans="1:3" x14ac:dyDescent="0.3">
      <c r="A383" s="15">
        <v>81</v>
      </c>
      <c r="B383" s="15">
        <v>17</v>
      </c>
      <c r="C383" s="16">
        <v>1.2143999999999999</v>
      </c>
    </row>
    <row r="384" spans="1:3" x14ac:dyDescent="0.3">
      <c r="A384" s="15">
        <v>81</v>
      </c>
      <c r="B384" s="15">
        <v>18</v>
      </c>
      <c r="C384" s="16">
        <v>1.1853</v>
      </c>
    </row>
    <row r="385" spans="1:3" x14ac:dyDescent="0.3">
      <c r="A385" s="15">
        <v>81</v>
      </c>
      <c r="B385" s="15">
        <v>19</v>
      </c>
      <c r="C385" s="16">
        <v>1.1564000000000001</v>
      </c>
    </row>
    <row r="386" spans="1:3" x14ac:dyDescent="0.3">
      <c r="A386" s="15">
        <v>81</v>
      </c>
      <c r="B386" s="15">
        <v>20</v>
      </c>
      <c r="C386" s="16">
        <v>1.1284000000000001</v>
      </c>
    </row>
    <row r="387" spans="1:3" x14ac:dyDescent="0.3">
      <c r="A387" s="15">
        <v>81</v>
      </c>
      <c r="B387" s="15">
        <v>21</v>
      </c>
      <c r="C387" s="16">
        <v>1.1002000000000001</v>
      </c>
    </row>
    <row r="388" spans="1:3" x14ac:dyDescent="0.3">
      <c r="A388" s="15">
        <v>81</v>
      </c>
      <c r="B388" s="15">
        <v>22</v>
      </c>
      <c r="C388" s="16">
        <v>1.0729</v>
      </c>
    </row>
    <row r="389" spans="1:3" x14ac:dyDescent="0.3">
      <c r="A389" s="15">
        <v>81</v>
      </c>
      <c r="B389" s="15">
        <v>23</v>
      </c>
      <c r="C389" s="16">
        <v>1.0468999999999999</v>
      </c>
    </row>
    <row r="390" spans="1:3" x14ac:dyDescent="0.3">
      <c r="A390" s="15">
        <v>81</v>
      </c>
      <c r="B390" s="15">
        <v>24</v>
      </c>
      <c r="C390" s="16">
        <v>1.02</v>
      </c>
    </row>
    <row r="391" spans="1:3" x14ac:dyDescent="0.3">
      <c r="A391" s="15">
        <v>81</v>
      </c>
      <c r="B391" s="15">
        <v>25</v>
      </c>
      <c r="C391" s="16">
        <v>0.995</v>
      </c>
    </row>
    <row r="392" spans="1:3" x14ac:dyDescent="0.3">
      <c r="A392" s="15">
        <v>81</v>
      </c>
      <c r="B392" s="15">
        <v>26</v>
      </c>
      <c r="C392" s="16">
        <v>0.97050000000000003</v>
      </c>
    </row>
    <row r="393" spans="1:3" x14ac:dyDescent="0.3">
      <c r="A393" s="15">
        <v>81</v>
      </c>
      <c r="B393" s="15">
        <v>27</v>
      </c>
      <c r="C393" s="16">
        <v>0.94569999999999999</v>
      </c>
    </row>
    <row r="394" spans="1:3" x14ac:dyDescent="0.3">
      <c r="A394" s="15">
        <v>81</v>
      </c>
      <c r="B394" s="15">
        <v>28</v>
      </c>
      <c r="C394" s="16">
        <v>0.92100000000000004</v>
      </c>
    </row>
    <row r="395" spans="1:3" x14ac:dyDescent="0.3">
      <c r="A395" s="15">
        <v>81</v>
      </c>
      <c r="B395" s="15">
        <v>29</v>
      </c>
      <c r="C395" s="16">
        <v>0.8982</v>
      </c>
    </row>
    <row r="396" spans="1:3" x14ac:dyDescent="0.3">
      <c r="A396" s="15">
        <v>81</v>
      </c>
      <c r="B396" s="15">
        <v>30</v>
      </c>
      <c r="C396" s="16">
        <v>0.87319999999999998</v>
      </c>
    </row>
    <row r="397" spans="1:3" x14ac:dyDescent="0.3">
      <c r="A397" s="15">
        <v>81</v>
      </c>
      <c r="B397" s="15">
        <v>31</v>
      </c>
      <c r="C397" s="16">
        <v>0.8508</v>
      </c>
    </row>
    <row r="398" spans="1:3" x14ac:dyDescent="0.3">
      <c r="A398" s="15">
        <v>81</v>
      </c>
      <c r="B398" s="15">
        <v>32</v>
      </c>
      <c r="C398" s="16">
        <v>0.8286</v>
      </c>
    </row>
    <row r="399" spans="1:3" x14ac:dyDescent="0.3">
      <c r="A399" s="15">
        <v>81</v>
      </c>
      <c r="B399" s="15">
        <v>33</v>
      </c>
      <c r="C399" s="16">
        <v>0.80630000000000002</v>
      </c>
    </row>
    <row r="400" spans="1:3" x14ac:dyDescent="0.3">
      <c r="A400" s="15">
        <v>81</v>
      </c>
      <c r="B400" s="15">
        <v>34</v>
      </c>
      <c r="C400" s="16">
        <v>0.7843</v>
      </c>
    </row>
    <row r="401" spans="1:3" x14ac:dyDescent="0.3">
      <c r="A401" s="15">
        <v>81</v>
      </c>
      <c r="B401" s="15">
        <v>35</v>
      </c>
      <c r="C401" s="16">
        <v>0.76239999999999997</v>
      </c>
    </row>
    <row r="402" spans="1:3" x14ac:dyDescent="0.3">
      <c r="A402" s="15">
        <v>81</v>
      </c>
      <c r="B402" s="15">
        <v>36</v>
      </c>
      <c r="C402" s="16">
        <v>0.74029999999999996</v>
      </c>
    </row>
    <row r="403" spans="1:3" x14ac:dyDescent="0.3">
      <c r="A403" s="15">
        <v>81</v>
      </c>
      <c r="B403" s="15">
        <v>37</v>
      </c>
      <c r="C403" s="16">
        <v>0.71950000000000003</v>
      </c>
    </row>
    <row r="404" spans="1:3" x14ac:dyDescent="0.3">
      <c r="A404" s="15">
        <v>81</v>
      </c>
      <c r="B404" s="15">
        <v>38</v>
      </c>
      <c r="C404" s="16">
        <v>0.69889999999999997</v>
      </c>
    </row>
    <row r="405" spans="1:3" x14ac:dyDescent="0.3">
      <c r="A405" s="15">
        <v>81</v>
      </c>
      <c r="B405" s="15">
        <v>39</v>
      </c>
      <c r="C405" s="16">
        <v>0.67859999999999998</v>
      </c>
    </row>
    <row r="406" spans="1:3" x14ac:dyDescent="0.3">
      <c r="A406" s="15">
        <v>81</v>
      </c>
      <c r="B406" s="15">
        <v>40</v>
      </c>
      <c r="C406" s="16">
        <v>0.6583</v>
      </c>
    </row>
    <row r="407" spans="1:3" x14ac:dyDescent="0.3">
      <c r="A407" s="15">
        <v>81</v>
      </c>
      <c r="B407" s="15">
        <v>41</v>
      </c>
      <c r="C407" s="16">
        <v>0.63890000000000002</v>
      </c>
    </row>
    <row r="408" spans="1:3" x14ac:dyDescent="0.3">
      <c r="A408" s="15">
        <v>81</v>
      </c>
      <c r="B408" s="15">
        <v>42</v>
      </c>
      <c r="C408" s="16">
        <v>0.61860000000000004</v>
      </c>
    </row>
    <row r="409" spans="1:3" x14ac:dyDescent="0.3">
      <c r="A409" s="15">
        <v>81</v>
      </c>
      <c r="B409" s="15">
        <v>43</v>
      </c>
      <c r="C409" s="16">
        <v>0.59860000000000002</v>
      </c>
    </row>
    <row r="410" spans="1:3" x14ac:dyDescent="0.3">
      <c r="A410" s="15">
        <v>81</v>
      </c>
      <c r="B410" s="15">
        <v>44</v>
      </c>
      <c r="C410" s="16">
        <v>0.57940000000000003</v>
      </c>
    </row>
    <row r="411" spans="1:3" x14ac:dyDescent="0.3">
      <c r="A411" s="15">
        <v>81</v>
      </c>
      <c r="B411" s="15">
        <v>45</v>
      </c>
      <c r="C411" s="16">
        <v>0.56110000000000004</v>
      </c>
    </row>
    <row r="412" spans="1:3" x14ac:dyDescent="0.3">
      <c r="A412" s="15">
        <v>81</v>
      </c>
      <c r="B412" s="15">
        <v>46</v>
      </c>
      <c r="C412" s="16">
        <v>0.54249999999999998</v>
      </c>
    </row>
    <row r="413" spans="1:3" x14ac:dyDescent="0.3">
      <c r="A413" s="15">
        <v>81</v>
      </c>
      <c r="B413" s="15">
        <v>47</v>
      </c>
      <c r="C413" s="16">
        <v>0.52390000000000003</v>
      </c>
    </row>
    <row r="414" spans="1:3" x14ac:dyDescent="0.3">
      <c r="A414" s="15">
        <v>81</v>
      </c>
      <c r="B414" s="15">
        <v>48</v>
      </c>
      <c r="C414" s="16">
        <v>0.50529999999999997</v>
      </c>
    </row>
    <row r="415" spans="1:3" x14ac:dyDescent="0.3">
      <c r="A415" s="15">
        <v>81</v>
      </c>
      <c r="B415" s="15">
        <v>49</v>
      </c>
      <c r="C415" s="16">
        <v>0.48720000000000002</v>
      </c>
    </row>
    <row r="416" spans="1:3" x14ac:dyDescent="0.3">
      <c r="A416" s="15">
        <v>81</v>
      </c>
      <c r="B416" s="15">
        <v>50</v>
      </c>
      <c r="C416" s="16">
        <v>0.46920000000000001</v>
      </c>
    </row>
    <row r="417" spans="1:3" x14ac:dyDescent="0.3">
      <c r="A417" s="15">
        <v>81</v>
      </c>
      <c r="B417" s="15">
        <v>51</v>
      </c>
      <c r="C417" s="16">
        <v>0.45190000000000002</v>
      </c>
    </row>
    <row r="418" spans="1:3" x14ac:dyDescent="0.3">
      <c r="A418" s="15">
        <v>81</v>
      </c>
      <c r="B418" s="15">
        <v>52</v>
      </c>
      <c r="C418" s="16">
        <v>0.43530000000000002</v>
      </c>
    </row>
    <row r="419" spans="1:3" x14ac:dyDescent="0.3">
      <c r="A419" s="15">
        <v>81</v>
      </c>
      <c r="B419" s="15">
        <v>53</v>
      </c>
      <c r="C419" s="16">
        <v>0.41699999999999998</v>
      </c>
    </row>
    <row r="420" spans="1:3" x14ac:dyDescent="0.3">
      <c r="A420" s="15">
        <v>81</v>
      </c>
      <c r="B420" s="15">
        <v>54</v>
      </c>
      <c r="C420" s="16">
        <v>0.4017</v>
      </c>
    </row>
    <row r="421" spans="1:3" x14ac:dyDescent="0.3">
      <c r="A421" s="15">
        <v>81</v>
      </c>
      <c r="B421" s="15">
        <v>55</v>
      </c>
      <c r="C421" s="16">
        <v>0.38429999999999997</v>
      </c>
    </row>
    <row r="422" spans="1:3" x14ac:dyDescent="0.3">
      <c r="A422" s="15">
        <v>81</v>
      </c>
      <c r="B422" s="15">
        <v>56</v>
      </c>
      <c r="C422" s="16">
        <v>0.36759999999999998</v>
      </c>
    </row>
    <row r="423" spans="1:3" x14ac:dyDescent="0.3">
      <c r="A423" s="15">
        <v>81</v>
      </c>
      <c r="B423" s="15">
        <v>57</v>
      </c>
      <c r="C423" s="16">
        <v>0.35239999999999999</v>
      </c>
    </row>
    <row r="424" spans="1:3" x14ac:dyDescent="0.3">
      <c r="A424" s="15">
        <v>81</v>
      </c>
      <c r="B424" s="15">
        <v>58</v>
      </c>
      <c r="C424" s="16">
        <v>0.3362</v>
      </c>
    </row>
    <row r="425" spans="1:3" x14ac:dyDescent="0.3">
      <c r="A425" s="15">
        <v>81</v>
      </c>
      <c r="B425" s="15">
        <v>59</v>
      </c>
      <c r="C425" s="16">
        <v>0.3211</v>
      </c>
    </row>
    <row r="426" spans="1:3" x14ac:dyDescent="0.3">
      <c r="A426" s="15">
        <v>81</v>
      </c>
      <c r="B426" s="15">
        <v>60</v>
      </c>
      <c r="C426" s="16">
        <v>0.30580000000000002</v>
      </c>
    </row>
    <row r="427" spans="1:3" x14ac:dyDescent="0.3">
      <c r="A427" s="15">
        <v>81</v>
      </c>
      <c r="B427" s="15">
        <v>61</v>
      </c>
      <c r="C427" s="16">
        <v>0.2913</v>
      </c>
    </row>
    <row r="428" spans="1:3" x14ac:dyDescent="0.3">
      <c r="A428" s="15">
        <v>81</v>
      </c>
      <c r="B428" s="15">
        <v>62</v>
      </c>
      <c r="C428" s="16">
        <v>0.2762</v>
      </c>
    </row>
    <row r="429" spans="1:3" x14ac:dyDescent="0.3">
      <c r="A429" s="15">
        <v>81</v>
      </c>
      <c r="B429" s="15">
        <v>63</v>
      </c>
      <c r="C429" s="16">
        <v>0.26250000000000001</v>
      </c>
    </row>
    <row r="430" spans="1:3" x14ac:dyDescent="0.3">
      <c r="A430" s="15">
        <v>81</v>
      </c>
      <c r="B430" s="15">
        <v>64</v>
      </c>
      <c r="C430" s="16">
        <v>0.24779999999999999</v>
      </c>
    </row>
    <row r="431" spans="1:3" x14ac:dyDescent="0.3">
      <c r="A431" s="15">
        <v>81</v>
      </c>
      <c r="B431" s="15">
        <v>65</v>
      </c>
      <c r="C431" s="16">
        <v>0.23480000000000001</v>
      </c>
    </row>
    <row r="432" spans="1:3" x14ac:dyDescent="0.3">
      <c r="A432" s="15">
        <v>81</v>
      </c>
      <c r="B432" s="15">
        <v>66</v>
      </c>
      <c r="C432" s="16">
        <v>0.22270000000000001</v>
      </c>
    </row>
    <row r="433" spans="1:3" x14ac:dyDescent="0.3">
      <c r="A433" s="15">
        <v>81</v>
      </c>
      <c r="B433" s="15">
        <v>67</v>
      </c>
      <c r="C433" s="16">
        <v>0.21099999999999999</v>
      </c>
    </row>
    <row r="434" spans="1:3" x14ac:dyDescent="0.3">
      <c r="A434" s="15">
        <v>81</v>
      </c>
      <c r="B434" s="15">
        <v>68</v>
      </c>
      <c r="C434" s="16">
        <v>0.1981</v>
      </c>
    </row>
    <row r="435" spans="1:3" x14ac:dyDescent="0.3">
      <c r="A435" s="15">
        <v>81</v>
      </c>
      <c r="B435" s="15">
        <v>69</v>
      </c>
      <c r="C435" s="16">
        <v>0.187</v>
      </c>
    </row>
    <row r="436" spans="1:3" x14ac:dyDescent="0.3">
      <c r="A436" s="15">
        <v>81</v>
      </c>
      <c r="B436" s="15">
        <v>70</v>
      </c>
      <c r="C436" s="16">
        <v>0.17560000000000001</v>
      </c>
    </row>
    <row r="437" spans="1:3" x14ac:dyDescent="0.3">
      <c r="A437" s="15">
        <v>81</v>
      </c>
      <c r="B437" s="15">
        <v>71</v>
      </c>
      <c r="C437" s="16">
        <v>0.16669999999999999</v>
      </c>
    </row>
    <row r="438" spans="1:3" x14ac:dyDescent="0.3">
      <c r="A438" s="15">
        <v>81</v>
      </c>
      <c r="B438" s="15">
        <v>72</v>
      </c>
      <c r="C438" s="16">
        <v>0.1578</v>
      </c>
    </row>
    <row r="439" spans="1:3" x14ac:dyDescent="0.3">
      <c r="A439" s="15">
        <v>81</v>
      </c>
      <c r="B439" s="15">
        <v>73</v>
      </c>
      <c r="C439" s="16">
        <v>0.14960000000000001</v>
      </c>
    </row>
    <row r="440" spans="1:3" x14ac:dyDescent="0.3">
      <c r="A440" s="15">
        <v>81</v>
      </c>
      <c r="B440" s="15">
        <v>74</v>
      </c>
      <c r="C440" s="16">
        <v>0.1406</v>
      </c>
    </row>
    <row r="441" spans="1:3" x14ac:dyDescent="0.3">
      <c r="A441" s="15">
        <v>81</v>
      </c>
      <c r="B441" s="15">
        <v>75</v>
      </c>
      <c r="C441" s="16">
        <v>0.1348</v>
      </c>
    </row>
    <row r="442" spans="1:3" x14ac:dyDescent="0.3">
      <c r="A442" s="15">
        <v>81</v>
      </c>
      <c r="B442" s="15">
        <v>76</v>
      </c>
      <c r="C442" s="16">
        <v>0.13</v>
      </c>
    </row>
    <row r="443" spans="1:3" x14ac:dyDescent="0.3">
      <c r="A443" s="15">
        <v>81</v>
      </c>
      <c r="B443" s="15">
        <v>77</v>
      </c>
      <c r="C443" s="16">
        <v>0.1227</v>
      </c>
    </row>
    <row r="444" spans="1:3" x14ac:dyDescent="0.3">
      <c r="A444" s="15">
        <v>81</v>
      </c>
      <c r="B444" s="15">
        <v>78</v>
      </c>
      <c r="C444" s="16">
        <v>0.12</v>
      </c>
    </row>
    <row r="445" spans="1:3" x14ac:dyDescent="0.3">
      <c r="A445" s="15">
        <v>81</v>
      </c>
      <c r="B445" s="15">
        <v>79</v>
      </c>
      <c r="C445" s="16">
        <v>0.12</v>
      </c>
    </row>
    <row r="446" spans="1:3" x14ac:dyDescent="0.3">
      <c r="A446" s="15">
        <v>81</v>
      </c>
      <c r="B446" s="15">
        <v>80</v>
      </c>
      <c r="C446" s="16">
        <v>0.12</v>
      </c>
    </row>
    <row r="447" spans="1:3" x14ac:dyDescent="0.3">
      <c r="A447" s="15">
        <v>81</v>
      </c>
      <c r="B447" s="15">
        <v>81</v>
      </c>
      <c r="C447" s="16">
        <v>0.12</v>
      </c>
    </row>
    <row r="448" spans="1:3" x14ac:dyDescent="0.3">
      <c r="A448" s="15">
        <v>81</v>
      </c>
      <c r="B448" s="15">
        <v>82</v>
      </c>
      <c r="C448" s="16">
        <v>0.12</v>
      </c>
    </row>
    <row r="449" spans="1:3" x14ac:dyDescent="0.3">
      <c r="A449" s="15">
        <v>81</v>
      </c>
      <c r="B449" s="15">
        <v>83</v>
      </c>
      <c r="C449" s="16">
        <v>0.1245</v>
      </c>
    </row>
    <row r="450" spans="1:3" x14ac:dyDescent="0.3">
      <c r="A450" s="15">
        <v>81</v>
      </c>
      <c r="B450" s="15">
        <v>84</v>
      </c>
      <c r="C450" s="16">
        <v>0.13</v>
      </c>
    </row>
    <row r="451" spans="1:3" x14ac:dyDescent="0.3">
      <c r="A451" s="15">
        <v>81</v>
      </c>
      <c r="B451" s="15">
        <v>85</v>
      </c>
      <c r="C451" s="16">
        <v>0.1389</v>
      </c>
    </row>
    <row r="452" spans="1:3" x14ac:dyDescent="0.3">
      <c r="A452" s="15">
        <v>81</v>
      </c>
      <c r="B452" s="15">
        <v>86</v>
      </c>
      <c r="C452" s="16">
        <v>0.14760000000000001</v>
      </c>
    </row>
    <row r="453" spans="1:3" x14ac:dyDescent="0.3">
      <c r="A453" s="15">
        <v>81</v>
      </c>
      <c r="B453" s="15">
        <v>87</v>
      </c>
      <c r="C453" s="16">
        <v>0.16020000000000001</v>
      </c>
    </row>
    <row r="454" spans="1:3" x14ac:dyDescent="0.3">
      <c r="A454" s="15">
        <v>81</v>
      </c>
      <c r="B454" s="15">
        <v>88</v>
      </c>
      <c r="C454" s="16">
        <v>0.17430000000000001</v>
      </c>
    </row>
    <row r="455" spans="1:3" x14ac:dyDescent="0.3">
      <c r="A455" s="15">
        <v>81</v>
      </c>
      <c r="B455" s="15">
        <v>89</v>
      </c>
      <c r="C455" s="16">
        <v>0.19139999999999999</v>
      </c>
    </row>
    <row r="456" spans="1:3" x14ac:dyDescent="0.3">
      <c r="A456" s="15">
        <v>81</v>
      </c>
      <c r="B456" s="15">
        <v>90</v>
      </c>
      <c r="C456" s="16">
        <v>0.20499999999999999</v>
      </c>
    </row>
    <row r="457" spans="1:3" x14ac:dyDescent="0.3">
      <c r="A457" s="15">
        <v>82</v>
      </c>
      <c r="B457" s="15">
        <v>0</v>
      </c>
      <c r="C457" s="16">
        <v>1.7568999999999999</v>
      </c>
    </row>
    <row r="458" spans="1:3" x14ac:dyDescent="0.3">
      <c r="A458" s="15">
        <v>82</v>
      </c>
      <c r="B458" s="15">
        <v>1</v>
      </c>
      <c r="C458" s="16">
        <v>1.7212000000000001</v>
      </c>
    </row>
    <row r="459" spans="1:3" x14ac:dyDescent="0.3">
      <c r="A459" s="15">
        <v>82</v>
      </c>
      <c r="B459" s="15">
        <v>2</v>
      </c>
      <c r="C459" s="16">
        <v>1.6760999999999999</v>
      </c>
    </row>
    <row r="460" spans="1:3" x14ac:dyDescent="0.3">
      <c r="A460" s="15">
        <v>82</v>
      </c>
      <c r="B460" s="15">
        <v>3</v>
      </c>
      <c r="C460" s="16">
        <v>1.6317999999999999</v>
      </c>
    </row>
    <row r="461" spans="1:3" x14ac:dyDescent="0.3">
      <c r="A461" s="15">
        <v>82</v>
      </c>
      <c r="B461" s="15">
        <v>4</v>
      </c>
      <c r="C461" s="16">
        <v>1.5902000000000001</v>
      </c>
    </row>
    <row r="462" spans="1:3" x14ac:dyDescent="0.3">
      <c r="A462" s="15">
        <v>82</v>
      </c>
      <c r="B462" s="15">
        <v>5</v>
      </c>
      <c r="C462" s="16">
        <v>1.5491999999999999</v>
      </c>
    </row>
    <row r="463" spans="1:3" x14ac:dyDescent="0.3">
      <c r="A463" s="15">
        <v>82</v>
      </c>
      <c r="B463" s="15">
        <v>6</v>
      </c>
      <c r="C463" s="16">
        <v>1.5095000000000001</v>
      </c>
    </row>
    <row r="464" spans="1:3" x14ac:dyDescent="0.3">
      <c r="A464" s="15">
        <v>82</v>
      </c>
      <c r="B464" s="15">
        <v>7</v>
      </c>
      <c r="C464" s="16">
        <v>1.4706999999999999</v>
      </c>
    </row>
    <row r="465" spans="1:3" x14ac:dyDescent="0.3">
      <c r="A465" s="15">
        <v>82</v>
      </c>
      <c r="B465" s="15">
        <v>8</v>
      </c>
      <c r="C465" s="16">
        <v>1.4334</v>
      </c>
    </row>
    <row r="466" spans="1:3" x14ac:dyDescent="0.3">
      <c r="A466" s="15">
        <v>82</v>
      </c>
      <c r="B466" s="15">
        <v>9</v>
      </c>
      <c r="C466" s="16">
        <v>1.3971</v>
      </c>
    </row>
    <row r="467" spans="1:3" x14ac:dyDescent="0.3">
      <c r="A467" s="15">
        <v>82</v>
      </c>
      <c r="B467" s="15">
        <v>10</v>
      </c>
      <c r="C467" s="16">
        <v>1.3625</v>
      </c>
    </row>
    <row r="468" spans="1:3" x14ac:dyDescent="0.3">
      <c r="A468" s="15">
        <v>82</v>
      </c>
      <c r="B468" s="15">
        <v>11</v>
      </c>
      <c r="C468" s="16">
        <v>1.3283</v>
      </c>
    </row>
    <row r="469" spans="1:3" x14ac:dyDescent="0.3">
      <c r="A469" s="15">
        <v>82</v>
      </c>
      <c r="B469" s="15">
        <v>12</v>
      </c>
      <c r="C469" s="16">
        <v>1.2950999999999999</v>
      </c>
    </row>
    <row r="470" spans="1:3" x14ac:dyDescent="0.3">
      <c r="A470" s="15">
        <v>82</v>
      </c>
      <c r="B470" s="15">
        <v>13</v>
      </c>
      <c r="C470" s="16">
        <v>1.2633000000000001</v>
      </c>
    </row>
    <row r="471" spans="1:3" x14ac:dyDescent="0.3">
      <c r="A471" s="15">
        <v>82</v>
      </c>
      <c r="B471" s="15">
        <v>14</v>
      </c>
      <c r="C471" s="16">
        <v>1.2316</v>
      </c>
    </row>
    <row r="472" spans="1:3" x14ac:dyDescent="0.3">
      <c r="A472" s="15">
        <v>82</v>
      </c>
      <c r="B472" s="15">
        <v>15</v>
      </c>
      <c r="C472" s="16">
        <v>1.2010000000000001</v>
      </c>
    </row>
    <row r="473" spans="1:3" x14ac:dyDescent="0.3">
      <c r="A473" s="15">
        <v>82</v>
      </c>
      <c r="B473" s="15">
        <v>16</v>
      </c>
      <c r="C473" s="16">
        <v>1.1704000000000001</v>
      </c>
    </row>
    <row r="474" spans="1:3" x14ac:dyDescent="0.3">
      <c r="A474" s="15">
        <v>82</v>
      </c>
      <c r="B474" s="15">
        <v>17</v>
      </c>
      <c r="C474" s="16">
        <v>1.1415999999999999</v>
      </c>
    </row>
    <row r="475" spans="1:3" x14ac:dyDescent="0.3">
      <c r="A475" s="15">
        <v>82</v>
      </c>
      <c r="B475" s="15">
        <v>18</v>
      </c>
      <c r="C475" s="16">
        <v>1.1135999999999999</v>
      </c>
    </row>
    <row r="476" spans="1:3" x14ac:dyDescent="0.3">
      <c r="A476" s="15">
        <v>82</v>
      </c>
      <c r="B476" s="15">
        <v>19</v>
      </c>
      <c r="C476" s="16">
        <v>1.0860000000000001</v>
      </c>
    </row>
    <row r="477" spans="1:3" x14ac:dyDescent="0.3">
      <c r="A477" s="15">
        <v>82</v>
      </c>
      <c r="B477" s="15">
        <v>20</v>
      </c>
      <c r="C477" s="16">
        <v>1.0581</v>
      </c>
    </row>
    <row r="478" spans="1:3" x14ac:dyDescent="0.3">
      <c r="A478" s="15">
        <v>82</v>
      </c>
      <c r="B478" s="15">
        <v>21</v>
      </c>
      <c r="C478" s="16">
        <v>1.0314000000000001</v>
      </c>
    </row>
    <row r="479" spans="1:3" x14ac:dyDescent="0.3">
      <c r="A479" s="15">
        <v>82</v>
      </c>
      <c r="B479" s="15">
        <v>22</v>
      </c>
      <c r="C479" s="16">
        <v>1.0049999999999999</v>
      </c>
    </row>
    <row r="480" spans="1:3" x14ac:dyDescent="0.3">
      <c r="A480" s="15">
        <v>82</v>
      </c>
      <c r="B480" s="15">
        <v>23</v>
      </c>
      <c r="C480" s="16">
        <v>0.97929999999999995</v>
      </c>
    </row>
    <row r="481" spans="1:3" x14ac:dyDescent="0.3">
      <c r="A481" s="15">
        <v>82</v>
      </c>
      <c r="B481" s="15">
        <v>24</v>
      </c>
      <c r="C481" s="16">
        <v>0.95409999999999995</v>
      </c>
    </row>
    <row r="482" spans="1:3" x14ac:dyDescent="0.3">
      <c r="A482" s="15">
        <v>82</v>
      </c>
      <c r="B482" s="15">
        <v>25</v>
      </c>
      <c r="C482" s="16">
        <v>0.92969999999999997</v>
      </c>
    </row>
    <row r="483" spans="1:3" x14ac:dyDescent="0.3">
      <c r="A483" s="15">
        <v>82</v>
      </c>
      <c r="B483" s="15">
        <v>26</v>
      </c>
      <c r="C483" s="16">
        <v>0.90600000000000003</v>
      </c>
    </row>
    <row r="484" spans="1:3" x14ac:dyDescent="0.3">
      <c r="A484" s="15">
        <v>82</v>
      </c>
      <c r="B484" s="15">
        <v>27</v>
      </c>
      <c r="C484" s="16">
        <v>0.88180000000000003</v>
      </c>
    </row>
    <row r="485" spans="1:3" x14ac:dyDescent="0.3">
      <c r="A485" s="15">
        <v>82</v>
      </c>
      <c r="B485" s="15">
        <v>28</v>
      </c>
      <c r="C485" s="16">
        <v>0.85870000000000002</v>
      </c>
    </row>
    <row r="486" spans="1:3" x14ac:dyDescent="0.3">
      <c r="A486" s="15">
        <v>82</v>
      </c>
      <c r="B486" s="15">
        <v>29</v>
      </c>
      <c r="C486" s="16">
        <v>0.83589999999999998</v>
      </c>
    </row>
    <row r="487" spans="1:3" x14ac:dyDescent="0.3">
      <c r="A487" s="15">
        <v>82</v>
      </c>
      <c r="B487" s="15">
        <v>30</v>
      </c>
      <c r="C487" s="16">
        <v>0.81259999999999999</v>
      </c>
    </row>
    <row r="488" spans="1:3" x14ac:dyDescent="0.3">
      <c r="A488" s="15">
        <v>82</v>
      </c>
      <c r="B488" s="15">
        <v>31</v>
      </c>
      <c r="C488" s="16">
        <v>0.79110000000000003</v>
      </c>
    </row>
    <row r="489" spans="1:3" x14ac:dyDescent="0.3">
      <c r="A489" s="15">
        <v>82</v>
      </c>
      <c r="B489" s="15">
        <v>32</v>
      </c>
      <c r="C489" s="16">
        <v>0.76890000000000003</v>
      </c>
    </row>
    <row r="490" spans="1:3" x14ac:dyDescent="0.3">
      <c r="A490" s="15">
        <v>82</v>
      </c>
      <c r="B490" s="15">
        <v>33</v>
      </c>
      <c r="C490" s="16">
        <v>0.74709999999999999</v>
      </c>
    </row>
    <row r="491" spans="1:3" x14ac:dyDescent="0.3">
      <c r="A491" s="15">
        <v>82</v>
      </c>
      <c r="B491" s="15">
        <v>34</v>
      </c>
      <c r="C491" s="16">
        <v>0.72619999999999996</v>
      </c>
    </row>
    <row r="492" spans="1:3" x14ac:dyDescent="0.3">
      <c r="A492" s="15">
        <v>82</v>
      </c>
      <c r="B492" s="15">
        <v>35</v>
      </c>
      <c r="C492" s="16">
        <v>0.70509999999999995</v>
      </c>
    </row>
    <row r="493" spans="1:3" x14ac:dyDescent="0.3">
      <c r="A493" s="15">
        <v>82</v>
      </c>
      <c r="B493" s="15">
        <v>36</v>
      </c>
      <c r="C493" s="16">
        <v>0.68420000000000003</v>
      </c>
    </row>
    <row r="494" spans="1:3" x14ac:dyDescent="0.3">
      <c r="A494" s="15">
        <v>82</v>
      </c>
      <c r="B494" s="15">
        <v>37</v>
      </c>
      <c r="C494" s="16">
        <v>0.66379999999999995</v>
      </c>
    </row>
    <row r="495" spans="1:3" x14ac:dyDescent="0.3">
      <c r="A495" s="15">
        <v>82</v>
      </c>
      <c r="B495" s="15">
        <v>38</v>
      </c>
      <c r="C495" s="16">
        <v>0.64439999999999997</v>
      </c>
    </row>
    <row r="496" spans="1:3" x14ac:dyDescent="0.3">
      <c r="A496" s="15">
        <v>82</v>
      </c>
      <c r="B496" s="15">
        <v>39</v>
      </c>
      <c r="C496" s="16">
        <v>0.62390000000000001</v>
      </c>
    </row>
    <row r="497" spans="1:3" x14ac:dyDescent="0.3">
      <c r="A497" s="15">
        <v>82</v>
      </c>
      <c r="B497" s="15">
        <v>40</v>
      </c>
      <c r="C497" s="16">
        <v>0.60470000000000002</v>
      </c>
    </row>
    <row r="498" spans="1:3" x14ac:dyDescent="0.3">
      <c r="A498" s="15">
        <v>82</v>
      </c>
      <c r="B498" s="15">
        <v>41</v>
      </c>
      <c r="C498" s="16">
        <v>0.58579999999999999</v>
      </c>
    </row>
    <row r="499" spans="1:3" x14ac:dyDescent="0.3">
      <c r="A499" s="15">
        <v>82</v>
      </c>
      <c r="B499" s="15">
        <v>42</v>
      </c>
      <c r="C499" s="16">
        <v>0.56669999999999998</v>
      </c>
    </row>
    <row r="500" spans="1:3" x14ac:dyDescent="0.3">
      <c r="A500" s="15">
        <v>82</v>
      </c>
      <c r="B500" s="15">
        <v>43</v>
      </c>
      <c r="C500" s="16">
        <v>0.54810000000000003</v>
      </c>
    </row>
    <row r="501" spans="1:3" x14ac:dyDescent="0.3">
      <c r="A501" s="15">
        <v>82</v>
      </c>
      <c r="B501" s="15">
        <v>44</v>
      </c>
      <c r="C501" s="16">
        <v>0.52890000000000004</v>
      </c>
    </row>
    <row r="502" spans="1:3" x14ac:dyDescent="0.3">
      <c r="A502" s="15">
        <v>82</v>
      </c>
      <c r="B502" s="15">
        <v>45</v>
      </c>
      <c r="C502" s="16">
        <v>0.51090000000000002</v>
      </c>
    </row>
    <row r="503" spans="1:3" x14ac:dyDescent="0.3">
      <c r="A503" s="15">
        <v>82</v>
      </c>
      <c r="B503" s="15">
        <v>46</v>
      </c>
      <c r="C503" s="16">
        <v>0.49359999999999998</v>
      </c>
    </row>
    <row r="504" spans="1:3" x14ac:dyDescent="0.3">
      <c r="A504" s="15">
        <v>82</v>
      </c>
      <c r="B504" s="15">
        <v>47</v>
      </c>
      <c r="C504" s="16">
        <v>0.47499999999999998</v>
      </c>
    </row>
    <row r="505" spans="1:3" x14ac:dyDescent="0.3">
      <c r="A505" s="15">
        <v>82</v>
      </c>
      <c r="B505" s="15">
        <v>48</v>
      </c>
      <c r="C505" s="16">
        <v>0.45689999999999997</v>
      </c>
    </row>
    <row r="506" spans="1:3" x14ac:dyDescent="0.3">
      <c r="A506" s="15">
        <v>82</v>
      </c>
      <c r="B506" s="15">
        <v>49</v>
      </c>
      <c r="C506" s="16">
        <v>0.44</v>
      </c>
    </row>
    <row r="507" spans="1:3" x14ac:dyDescent="0.3">
      <c r="A507" s="15">
        <v>82</v>
      </c>
      <c r="B507" s="15">
        <v>50</v>
      </c>
      <c r="C507" s="16">
        <v>0.4239</v>
      </c>
    </row>
    <row r="508" spans="1:3" x14ac:dyDescent="0.3">
      <c r="A508" s="15">
        <v>82</v>
      </c>
      <c r="B508" s="15">
        <v>51</v>
      </c>
      <c r="C508" s="16">
        <v>0.40610000000000002</v>
      </c>
    </row>
    <row r="509" spans="1:3" x14ac:dyDescent="0.3">
      <c r="A509" s="15">
        <v>82</v>
      </c>
      <c r="B509" s="15">
        <v>52</v>
      </c>
      <c r="C509" s="16">
        <v>0.39</v>
      </c>
    </row>
    <row r="510" spans="1:3" x14ac:dyDescent="0.3">
      <c r="A510" s="15">
        <v>82</v>
      </c>
      <c r="B510" s="15">
        <v>53</v>
      </c>
      <c r="C510" s="16">
        <v>0.37380000000000002</v>
      </c>
    </row>
    <row r="511" spans="1:3" x14ac:dyDescent="0.3">
      <c r="A511" s="15">
        <v>82</v>
      </c>
      <c r="B511" s="15">
        <v>54</v>
      </c>
      <c r="C511" s="16">
        <v>0.35720000000000002</v>
      </c>
    </row>
    <row r="512" spans="1:3" x14ac:dyDescent="0.3">
      <c r="A512" s="15">
        <v>82</v>
      </c>
      <c r="B512" s="15">
        <v>55</v>
      </c>
      <c r="C512" s="16">
        <v>0.34239999999999998</v>
      </c>
    </row>
    <row r="513" spans="1:3" x14ac:dyDescent="0.3">
      <c r="A513" s="15">
        <v>82</v>
      </c>
      <c r="B513" s="15">
        <v>56</v>
      </c>
      <c r="C513" s="16">
        <v>0.32540000000000002</v>
      </c>
    </row>
    <row r="514" spans="1:3" x14ac:dyDescent="0.3">
      <c r="A514" s="15">
        <v>82</v>
      </c>
      <c r="B514" s="15">
        <v>57</v>
      </c>
      <c r="C514" s="16">
        <v>0.31109999999999999</v>
      </c>
    </row>
    <row r="515" spans="1:3" x14ac:dyDescent="0.3">
      <c r="A515" s="15">
        <v>82</v>
      </c>
      <c r="B515" s="15">
        <v>58</v>
      </c>
      <c r="C515" s="16">
        <v>0.2954</v>
      </c>
    </row>
    <row r="516" spans="1:3" x14ac:dyDescent="0.3">
      <c r="A516" s="15">
        <v>82</v>
      </c>
      <c r="B516" s="15">
        <v>59</v>
      </c>
      <c r="C516" s="16">
        <v>0.28110000000000002</v>
      </c>
    </row>
    <row r="517" spans="1:3" x14ac:dyDescent="0.3">
      <c r="A517" s="15">
        <v>82</v>
      </c>
      <c r="B517" s="15">
        <v>60</v>
      </c>
      <c r="C517" s="16">
        <v>0.26579999999999998</v>
      </c>
    </row>
    <row r="518" spans="1:3" x14ac:dyDescent="0.3">
      <c r="A518" s="15">
        <v>82</v>
      </c>
      <c r="B518" s="15">
        <v>61</v>
      </c>
      <c r="C518" s="16">
        <v>0.25209999999999999</v>
      </c>
    </row>
    <row r="519" spans="1:3" x14ac:dyDescent="0.3">
      <c r="A519" s="15">
        <v>82</v>
      </c>
      <c r="B519" s="15">
        <v>62</v>
      </c>
      <c r="C519" s="16">
        <v>0.23769999999999999</v>
      </c>
    </row>
    <row r="520" spans="1:3" x14ac:dyDescent="0.3">
      <c r="A520" s="15">
        <v>82</v>
      </c>
      <c r="B520" s="15">
        <v>63</v>
      </c>
      <c r="C520" s="16">
        <v>0.224</v>
      </c>
    </row>
    <row r="521" spans="1:3" x14ac:dyDescent="0.3">
      <c r="A521" s="15">
        <v>82</v>
      </c>
      <c r="B521" s="15">
        <v>64</v>
      </c>
      <c r="C521" s="16">
        <v>0.21199999999999999</v>
      </c>
    </row>
    <row r="522" spans="1:3" x14ac:dyDescent="0.3">
      <c r="A522" s="15">
        <v>82</v>
      </c>
      <c r="B522" s="15">
        <v>65</v>
      </c>
      <c r="C522" s="16">
        <v>0.1978</v>
      </c>
    </row>
    <row r="523" spans="1:3" x14ac:dyDescent="0.3">
      <c r="A523" s="15">
        <v>82</v>
      </c>
      <c r="B523" s="15">
        <v>66</v>
      </c>
      <c r="C523" s="16">
        <v>0.18609999999999999</v>
      </c>
    </row>
    <row r="524" spans="1:3" x14ac:dyDescent="0.3">
      <c r="A524" s="15">
        <v>82</v>
      </c>
      <c r="B524" s="15">
        <v>67</v>
      </c>
      <c r="C524" s="16">
        <v>0.17480000000000001</v>
      </c>
    </row>
    <row r="525" spans="1:3" x14ac:dyDescent="0.3">
      <c r="A525" s="15">
        <v>82</v>
      </c>
      <c r="B525" s="15">
        <v>68</v>
      </c>
      <c r="C525" s="16">
        <v>0.1633</v>
      </c>
    </row>
    <row r="526" spans="1:3" x14ac:dyDescent="0.3">
      <c r="A526" s="15">
        <v>82</v>
      </c>
      <c r="B526" s="15">
        <v>69</v>
      </c>
      <c r="C526" s="16">
        <v>0.15260000000000001</v>
      </c>
    </row>
    <row r="527" spans="1:3" x14ac:dyDescent="0.3">
      <c r="A527" s="15">
        <v>82</v>
      </c>
      <c r="B527" s="15">
        <v>70</v>
      </c>
      <c r="C527" s="16">
        <v>0.1421</v>
      </c>
    </row>
    <row r="528" spans="1:3" x14ac:dyDescent="0.3">
      <c r="A528" s="15">
        <v>82</v>
      </c>
      <c r="B528" s="15">
        <v>71</v>
      </c>
      <c r="C528" s="16">
        <v>0.13289999999999999</v>
      </c>
    </row>
    <row r="529" spans="1:3" x14ac:dyDescent="0.3">
      <c r="A529" s="15">
        <v>82</v>
      </c>
      <c r="B529" s="15">
        <v>72</v>
      </c>
      <c r="C529" s="16">
        <v>0.124</v>
      </c>
    </row>
    <row r="530" spans="1:3" x14ac:dyDescent="0.3">
      <c r="A530" s="15">
        <v>82</v>
      </c>
      <c r="B530" s="15">
        <v>73</v>
      </c>
      <c r="C530" s="16">
        <v>0.1171</v>
      </c>
    </row>
    <row r="531" spans="1:3" x14ac:dyDescent="0.3">
      <c r="A531" s="15">
        <v>82</v>
      </c>
      <c r="B531" s="15">
        <v>74</v>
      </c>
      <c r="C531" s="16">
        <v>0.11</v>
      </c>
    </row>
    <row r="532" spans="1:3" x14ac:dyDescent="0.3">
      <c r="A532" s="15">
        <v>82</v>
      </c>
      <c r="B532" s="15">
        <v>75</v>
      </c>
      <c r="C532" s="16">
        <v>0.1021</v>
      </c>
    </row>
    <row r="533" spans="1:3" x14ac:dyDescent="0.3">
      <c r="A533" s="15">
        <v>82</v>
      </c>
      <c r="B533" s="15">
        <v>76</v>
      </c>
      <c r="C533" s="16">
        <v>0.1</v>
      </c>
    </row>
    <row r="534" spans="1:3" x14ac:dyDescent="0.3">
      <c r="A534" s="15">
        <v>82</v>
      </c>
      <c r="B534" s="15">
        <v>77</v>
      </c>
      <c r="C534" s="16">
        <v>9.2200000000000004E-2</v>
      </c>
    </row>
    <row r="535" spans="1:3" x14ac:dyDescent="0.3">
      <c r="A535" s="15">
        <v>82</v>
      </c>
      <c r="B535" s="15">
        <v>78</v>
      </c>
      <c r="C535" s="16">
        <v>0.09</v>
      </c>
    </row>
    <row r="536" spans="1:3" x14ac:dyDescent="0.3">
      <c r="A536" s="15">
        <v>82</v>
      </c>
      <c r="B536" s="15">
        <v>79</v>
      </c>
      <c r="C536" s="16">
        <v>0.09</v>
      </c>
    </row>
    <row r="537" spans="1:3" x14ac:dyDescent="0.3">
      <c r="A537" s="15">
        <v>82</v>
      </c>
      <c r="B537" s="15">
        <v>80</v>
      </c>
      <c r="C537" s="16">
        <v>0.09</v>
      </c>
    </row>
    <row r="538" spans="1:3" x14ac:dyDescent="0.3">
      <c r="A538" s="15">
        <v>82</v>
      </c>
      <c r="B538" s="15">
        <v>81</v>
      </c>
      <c r="C538" s="16">
        <v>0.09</v>
      </c>
    </row>
    <row r="539" spans="1:3" x14ac:dyDescent="0.3">
      <c r="A539" s="15">
        <v>82</v>
      </c>
      <c r="B539" s="15">
        <v>82</v>
      </c>
      <c r="C539" s="16">
        <v>0.09</v>
      </c>
    </row>
    <row r="540" spans="1:3" x14ac:dyDescent="0.3">
      <c r="A540" s="15">
        <v>82</v>
      </c>
      <c r="B540" s="15">
        <v>83</v>
      </c>
      <c r="C540" s="16">
        <v>9.4799999999999995E-2</v>
      </c>
    </row>
    <row r="541" spans="1:3" x14ac:dyDescent="0.3">
      <c r="A541" s="15">
        <v>82</v>
      </c>
      <c r="B541" s="15">
        <v>84</v>
      </c>
      <c r="C541" s="16">
        <v>0.1</v>
      </c>
    </row>
    <row r="542" spans="1:3" x14ac:dyDescent="0.3">
      <c r="A542" s="15">
        <v>82</v>
      </c>
      <c r="B542" s="15">
        <v>85</v>
      </c>
      <c r="C542" s="16">
        <v>0.1089</v>
      </c>
    </row>
    <row r="543" spans="1:3" x14ac:dyDescent="0.3">
      <c r="A543" s="15">
        <v>82</v>
      </c>
      <c r="B543" s="15">
        <v>86</v>
      </c>
      <c r="C543" s="16">
        <v>0.1176</v>
      </c>
    </row>
    <row r="544" spans="1:3" x14ac:dyDescent="0.3">
      <c r="A544" s="15">
        <v>82</v>
      </c>
      <c r="B544" s="15">
        <v>87</v>
      </c>
      <c r="C544" s="16">
        <v>0.12939999999999999</v>
      </c>
    </row>
    <row r="545" spans="1:3" x14ac:dyDescent="0.3">
      <c r="A545" s="15">
        <v>82</v>
      </c>
      <c r="B545" s="15">
        <v>88</v>
      </c>
      <c r="C545" s="16">
        <v>0.1439</v>
      </c>
    </row>
    <row r="546" spans="1:3" x14ac:dyDescent="0.3">
      <c r="A546" s="15">
        <v>82</v>
      </c>
      <c r="B546" s="15">
        <v>89</v>
      </c>
      <c r="C546" s="16">
        <v>0.15970000000000001</v>
      </c>
    </row>
    <row r="547" spans="1:3" x14ac:dyDescent="0.3">
      <c r="A547" s="15">
        <v>82</v>
      </c>
      <c r="B547" s="15">
        <v>90</v>
      </c>
      <c r="C547" s="16">
        <v>0.1739</v>
      </c>
    </row>
    <row r="548" spans="1:3" x14ac:dyDescent="0.3">
      <c r="A548" s="15">
        <v>83</v>
      </c>
      <c r="B548" s="15">
        <v>0</v>
      </c>
      <c r="C548" s="16">
        <v>1.6843999999999999</v>
      </c>
    </row>
    <row r="549" spans="1:3" x14ac:dyDescent="0.3">
      <c r="A549" s="15">
        <v>83</v>
      </c>
      <c r="B549" s="15">
        <v>1</v>
      </c>
      <c r="C549" s="16">
        <v>1.6503000000000001</v>
      </c>
    </row>
    <row r="550" spans="1:3" x14ac:dyDescent="0.3">
      <c r="A550" s="15">
        <v>83</v>
      </c>
      <c r="B550" s="15">
        <v>2</v>
      </c>
      <c r="C550" s="16">
        <v>1.6064000000000001</v>
      </c>
    </row>
    <row r="551" spans="1:3" x14ac:dyDescent="0.3">
      <c r="A551" s="15">
        <v>83</v>
      </c>
      <c r="B551" s="15">
        <v>3</v>
      </c>
      <c r="C551" s="16">
        <v>1.5631999999999999</v>
      </c>
    </row>
    <row r="552" spans="1:3" x14ac:dyDescent="0.3">
      <c r="A552" s="15">
        <v>83</v>
      </c>
      <c r="B552" s="15">
        <v>4</v>
      </c>
      <c r="C552" s="16">
        <v>1.5224</v>
      </c>
    </row>
    <row r="553" spans="1:3" x14ac:dyDescent="0.3">
      <c r="A553" s="15">
        <v>83</v>
      </c>
      <c r="B553" s="15">
        <v>5</v>
      </c>
      <c r="C553" s="16">
        <v>1.4824999999999999</v>
      </c>
    </row>
    <row r="554" spans="1:3" x14ac:dyDescent="0.3">
      <c r="A554" s="15">
        <v>83</v>
      </c>
      <c r="B554" s="15">
        <v>6</v>
      </c>
      <c r="C554" s="16">
        <v>1.4441999999999999</v>
      </c>
    </row>
    <row r="555" spans="1:3" x14ac:dyDescent="0.3">
      <c r="A555" s="15">
        <v>83</v>
      </c>
      <c r="B555" s="15">
        <v>7</v>
      </c>
      <c r="C555" s="16">
        <v>1.4059999999999999</v>
      </c>
    </row>
    <row r="556" spans="1:3" x14ac:dyDescent="0.3">
      <c r="A556" s="15">
        <v>83</v>
      </c>
      <c r="B556" s="15">
        <v>8</v>
      </c>
      <c r="C556" s="16">
        <v>1.37</v>
      </c>
    </row>
    <row r="557" spans="1:3" x14ac:dyDescent="0.3">
      <c r="A557" s="15">
        <v>83</v>
      </c>
      <c r="B557" s="15">
        <v>9</v>
      </c>
      <c r="C557" s="16">
        <v>1.3347</v>
      </c>
    </row>
    <row r="558" spans="1:3" x14ac:dyDescent="0.3">
      <c r="A558" s="15">
        <v>83</v>
      </c>
      <c r="B558" s="15">
        <v>10</v>
      </c>
      <c r="C558" s="16">
        <v>1.3008</v>
      </c>
    </row>
    <row r="559" spans="1:3" x14ac:dyDescent="0.3">
      <c r="A559" s="15">
        <v>83</v>
      </c>
      <c r="B559" s="15">
        <v>11</v>
      </c>
      <c r="C559" s="16">
        <v>1.2670999999999999</v>
      </c>
    </row>
    <row r="560" spans="1:3" x14ac:dyDescent="0.3">
      <c r="A560" s="15">
        <v>83</v>
      </c>
      <c r="B560" s="15">
        <v>12</v>
      </c>
      <c r="C560" s="16">
        <v>1.2351000000000001</v>
      </c>
    </row>
    <row r="561" spans="1:3" x14ac:dyDescent="0.3">
      <c r="A561" s="15">
        <v>83</v>
      </c>
      <c r="B561" s="15">
        <v>13</v>
      </c>
      <c r="C561" s="16">
        <v>1.2044999999999999</v>
      </c>
    </row>
    <row r="562" spans="1:3" x14ac:dyDescent="0.3">
      <c r="A562" s="15">
        <v>83</v>
      </c>
      <c r="B562" s="15">
        <v>14</v>
      </c>
      <c r="C562" s="16">
        <v>1.1735</v>
      </c>
    </row>
    <row r="563" spans="1:3" x14ac:dyDescent="0.3">
      <c r="A563" s="15">
        <v>83</v>
      </c>
      <c r="B563" s="15">
        <v>15</v>
      </c>
      <c r="C563" s="16">
        <v>1.1435</v>
      </c>
    </row>
    <row r="564" spans="1:3" x14ac:dyDescent="0.3">
      <c r="A564" s="15">
        <v>83</v>
      </c>
      <c r="B564" s="15">
        <v>16</v>
      </c>
      <c r="C564" s="16">
        <v>1.1137999999999999</v>
      </c>
    </row>
    <row r="565" spans="1:3" x14ac:dyDescent="0.3">
      <c r="A565" s="15">
        <v>83</v>
      </c>
      <c r="B565" s="15">
        <v>17</v>
      </c>
      <c r="C565" s="16">
        <v>1.0855999999999999</v>
      </c>
    </row>
    <row r="566" spans="1:3" x14ac:dyDescent="0.3">
      <c r="A566" s="15">
        <v>83</v>
      </c>
      <c r="B566" s="15">
        <v>18</v>
      </c>
      <c r="C566" s="16">
        <v>1.0582</v>
      </c>
    </row>
    <row r="567" spans="1:3" x14ac:dyDescent="0.3">
      <c r="A567" s="15">
        <v>83</v>
      </c>
      <c r="B567" s="15">
        <v>19</v>
      </c>
      <c r="C567" s="16">
        <v>1.0306999999999999</v>
      </c>
    </row>
    <row r="568" spans="1:3" x14ac:dyDescent="0.3">
      <c r="A568" s="15">
        <v>83</v>
      </c>
      <c r="B568" s="15">
        <v>20</v>
      </c>
      <c r="C568" s="16">
        <v>1.0042</v>
      </c>
    </row>
    <row r="569" spans="1:3" x14ac:dyDescent="0.3">
      <c r="A569" s="15">
        <v>83</v>
      </c>
      <c r="B569" s="15">
        <v>21</v>
      </c>
      <c r="C569" s="16">
        <v>0.9788</v>
      </c>
    </row>
    <row r="570" spans="1:3" x14ac:dyDescent="0.3">
      <c r="A570" s="15">
        <v>83</v>
      </c>
      <c r="B570" s="15">
        <v>22</v>
      </c>
      <c r="C570" s="16">
        <v>0.95289999999999997</v>
      </c>
    </row>
    <row r="571" spans="1:3" x14ac:dyDescent="0.3">
      <c r="A571" s="15">
        <v>83</v>
      </c>
      <c r="B571" s="15">
        <v>23</v>
      </c>
      <c r="C571" s="16">
        <v>0.92859999999999998</v>
      </c>
    </row>
    <row r="572" spans="1:3" x14ac:dyDescent="0.3">
      <c r="A572" s="15">
        <v>83</v>
      </c>
      <c r="B572" s="15">
        <v>24</v>
      </c>
      <c r="C572" s="16">
        <v>0.90269999999999995</v>
      </c>
    </row>
    <row r="573" spans="1:3" x14ac:dyDescent="0.3">
      <c r="A573" s="15">
        <v>83</v>
      </c>
      <c r="B573" s="15">
        <v>25</v>
      </c>
      <c r="C573" s="16">
        <v>0.87949999999999995</v>
      </c>
    </row>
    <row r="574" spans="1:3" x14ac:dyDescent="0.3">
      <c r="A574" s="15">
        <v>83</v>
      </c>
      <c r="B574" s="15">
        <v>26</v>
      </c>
      <c r="C574" s="16">
        <v>0.85650000000000004</v>
      </c>
    </row>
    <row r="575" spans="1:3" x14ac:dyDescent="0.3">
      <c r="A575" s="15">
        <v>83</v>
      </c>
      <c r="B575" s="15">
        <v>27</v>
      </c>
      <c r="C575" s="16">
        <v>0.8327</v>
      </c>
    </row>
    <row r="576" spans="1:3" x14ac:dyDescent="0.3">
      <c r="A576" s="15">
        <v>83</v>
      </c>
      <c r="B576" s="15">
        <v>28</v>
      </c>
      <c r="C576" s="16">
        <v>0.81</v>
      </c>
    </row>
    <row r="577" spans="1:3" x14ac:dyDescent="0.3">
      <c r="A577" s="15">
        <v>83</v>
      </c>
      <c r="B577" s="15">
        <v>29</v>
      </c>
      <c r="C577" s="16">
        <v>0.78739999999999999</v>
      </c>
    </row>
    <row r="578" spans="1:3" x14ac:dyDescent="0.3">
      <c r="A578" s="15">
        <v>83</v>
      </c>
      <c r="B578" s="15">
        <v>30</v>
      </c>
      <c r="C578" s="16">
        <v>0.76580000000000004</v>
      </c>
    </row>
    <row r="579" spans="1:3" x14ac:dyDescent="0.3">
      <c r="A579" s="15">
        <v>83</v>
      </c>
      <c r="B579" s="15">
        <v>31</v>
      </c>
      <c r="C579" s="16">
        <v>0.74370000000000003</v>
      </c>
    </row>
    <row r="580" spans="1:3" x14ac:dyDescent="0.3">
      <c r="A580" s="15">
        <v>83</v>
      </c>
      <c r="B580" s="15">
        <v>32</v>
      </c>
      <c r="C580" s="16">
        <v>0.72240000000000004</v>
      </c>
    </row>
    <row r="581" spans="1:3" x14ac:dyDescent="0.3">
      <c r="A581" s="15">
        <v>83</v>
      </c>
      <c r="B581" s="15">
        <v>33</v>
      </c>
      <c r="C581" s="16">
        <v>0.70179999999999998</v>
      </c>
    </row>
    <row r="582" spans="1:3" x14ac:dyDescent="0.3">
      <c r="A582" s="15">
        <v>83</v>
      </c>
      <c r="B582" s="15">
        <v>34</v>
      </c>
      <c r="C582" s="16">
        <v>0.68110000000000004</v>
      </c>
    </row>
    <row r="583" spans="1:3" x14ac:dyDescent="0.3">
      <c r="A583" s="15">
        <v>83</v>
      </c>
      <c r="B583" s="15">
        <v>35</v>
      </c>
      <c r="C583" s="16">
        <v>0.66049999999999998</v>
      </c>
    </row>
    <row r="584" spans="1:3" x14ac:dyDescent="0.3">
      <c r="A584" s="15">
        <v>83</v>
      </c>
      <c r="B584" s="15">
        <v>36</v>
      </c>
      <c r="C584" s="16">
        <v>0.6411</v>
      </c>
    </row>
    <row r="585" spans="1:3" x14ac:dyDescent="0.3">
      <c r="A585" s="15">
        <v>83</v>
      </c>
      <c r="B585" s="15">
        <v>37</v>
      </c>
      <c r="C585" s="16">
        <v>0.62109999999999999</v>
      </c>
    </row>
    <row r="586" spans="1:3" x14ac:dyDescent="0.3">
      <c r="A586" s="15">
        <v>83</v>
      </c>
      <c r="B586" s="15">
        <v>38</v>
      </c>
      <c r="C586" s="16">
        <v>0.60219999999999996</v>
      </c>
    </row>
    <row r="587" spans="1:3" x14ac:dyDescent="0.3">
      <c r="A587" s="15">
        <v>83</v>
      </c>
      <c r="B587" s="15">
        <v>39</v>
      </c>
      <c r="C587" s="16">
        <v>0.58279999999999998</v>
      </c>
    </row>
    <row r="588" spans="1:3" x14ac:dyDescent="0.3">
      <c r="A588" s="15">
        <v>83</v>
      </c>
      <c r="B588" s="15">
        <v>40</v>
      </c>
      <c r="C588" s="16">
        <v>0.56389999999999996</v>
      </c>
    </row>
    <row r="589" spans="1:3" x14ac:dyDescent="0.3">
      <c r="A589" s="15">
        <v>83</v>
      </c>
      <c r="B589" s="15">
        <v>41</v>
      </c>
      <c r="C589" s="16">
        <v>0.54500000000000004</v>
      </c>
    </row>
    <row r="590" spans="1:3" x14ac:dyDescent="0.3">
      <c r="A590" s="15">
        <v>83</v>
      </c>
      <c r="B590" s="15">
        <v>42</v>
      </c>
      <c r="C590" s="16">
        <v>0.52669999999999995</v>
      </c>
    </row>
    <row r="591" spans="1:3" x14ac:dyDescent="0.3">
      <c r="A591" s="15">
        <v>83</v>
      </c>
      <c r="B591" s="15">
        <v>43</v>
      </c>
      <c r="C591" s="16">
        <v>0.50829999999999997</v>
      </c>
    </row>
    <row r="592" spans="1:3" x14ac:dyDescent="0.3">
      <c r="A592" s="15">
        <v>83</v>
      </c>
      <c r="B592" s="15">
        <v>44</v>
      </c>
      <c r="C592" s="16">
        <v>0.49030000000000001</v>
      </c>
    </row>
    <row r="593" spans="1:3" x14ac:dyDescent="0.3">
      <c r="A593" s="15">
        <v>83</v>
      </c>
      <c r="B593" s="15">
        <v>45</v>
      </c>
      <c r="C593" s="16">
        <v>0.47370000000000001</v>
      </c>
    </row>
    <row r="594" spans="1:3" x14ac:dyDescent="0.3">
      <c r="A594" s="15">
        <v>83</v>
      </c>
      <c r="B594" s="15">
        <v>46</v>
      </c>
      <c r="C594" s="16">
        <v>0.45579999999999998</v>
      </c>
    </row>
    <row r="595" spans="1:3" x14ac:dyDescent="0.3">
      <c r="A595" s="15">
        <v>83</v>
      </c>
      <c r="B595" s="15">
        <v>47</v>
      </c>
      <c r="C595" s="16">
        <v>0.43830000000000002</v>
      </c>
    </row>
    <row r="596" spans="1:3" x14ac:dyDescent="0.3">
      <c r="A596" s="15">
        <v>83</v>
      </c>
      <c r="B596" s="15">
        <v>48</v>
      </c>
      <c r="C596" s="16">
        <v>0.42030000000000001</v>
      </c>
    </row>
    <row r="597" spans="1:3" x14ac:dyDescent="0.3">
      <c r="A597" s="15">
        <v>83</v>
      </c>
      <c r="B597" s="15">
        <v>49</v>
      </c>
      <c r="C597" s="16">
        <v>0.4042</v>
      </c>
    </row>
    <row r="598" spans="1:3" x14ac:dyDescent="0.3">
      <c r="A598" s="15">
        <v>83</v>
      </c>
      <c r="B598" s="15">
        <v>50</v>
      </c>
      <c r="C598" s="16">
        <v>0.38750000000000001</v>
      </c>
    </row>
    <row r="599" spans="1:3" x14ac:dyDescent="0.3">
      <c r="A599" s="15">
        <v>83</v>
      </c>
      <c r="B599" s="15">
        <v>51</v>
      </c>
      <c r="C599" s="16">
        <v>0.37109999999999999</v>
      </c>
    </row>
    <row r="600" spans="1:3" x14ac:dyDescent="0.3">
      <c r="A600" s="15">
        <v>83</v>
      </c>
      <c r="B600" s="15">
        <v>52</v>
      </c>
      <c r="C600" s="16">
        <v>0.35499999999999998</v>
      </c>
    </row>
    <row r="601" spans="1:3" x14ac:dyDescent="0.3">
      <c r="A601" s="15">
        <v>83</v>
      </c>
      <c r="B601" s="15">
        <v>53</v>
      </c>
      <c r="C601" s="16">
        <v>0.3392</v>
      </c>
    </row>
    <row r="602" spans="1:3" x14ac:dyDescent="0.3">
      <c r="A602" s="15">
        <v>83</v>
      </c>
      <c r="B602" s="15">
        <v>54</v>
      </c>
      <c r="C602" s="16">
        <v>0.32419999999999999</v>
      </c>
    </row>
    <row r="603" spans="1:3" x14ac:dyDescent="0.3">
      <c r="A603" s="15">
        <v>83</v>
      </c>
      <c r="B603" s="15">
        <v>55</v>
      </c>
      <c r="C603" s="16">
        <v>0.30780000000000002</v>
      </c>
    </row>
    <row r="604" spans="1:3" x14ac:dyDescent="0.3">
      <c r="A604" s="15">
        <v>83</v>
      </c>
      <c r="B604" s="15">
        <v>56</v>
      </c>
      <c r="C604" s="16">
        <v>0.29349999999999998</v>
      </c>
    </row>
    <row r="605" spans="1:3" x14ac:dyDescent="0.3">
      <c r="A605" s="15">
        <v>83</v>
      </c>
      <c r="B605" s="15">
        <v>57</v>
      </c>
      <c r="C605" s="16">
        <v>0.2782</v>
      </c>
    </row>
    <row r="606" spans="1:3" x14ac:dyDescent="0.3">
      <c r="A606" s="15">
        <v>83</v>
      </c>
      <c r="B606" s="15">
        <v>58</v>
      </c>
      <c r="C606" s="16">
        <v>0.26429999999999998</v>
      </c>
    </row>
    <row r="607" spans="1:3" x14ac:dyDescent="0.3">
      <c r="A607" s="15">
        <v>83</v>
      </c>
      <c r="B607" s="15">
        <v>59</v>
      </c>
      <c r="C607" s="16">
        <v>0.24890000000000001</v>
      </c>
    </row>
    <row r="608" spans="1:3" x14ac:dyDescent="0.3">
      <c r="A608" s="15">
        <v>83</v>
      </c>
      <c r="B608" s="15">
        <v>60</v>
      </c>
      <c r="C608" s="16">
        <v>0.23499999999999999</v>
      </c>
    </row>
    <row r="609" spans="1:3" x14ac:dyDescent="0.3">
      <c r="A609" s="15">
        <v>83</v>
      </c>
      <c r="B609" s="15">
        <v>61</v>
      </c>
      <c r="C609" s="16">
        <v>0.22209999999999999</v>
      </c>
    </row>
    <row r="610" spans="1:3" x14ac:dyDescent="0.3">
      <c r="A610" s="15">
        <v>83</v>
      </c>
      <c r="B610" s="15">
        <v>62</v>
      </c>
      <c r="C610" s="16">
        <v>0.2082</v>
      </c>
    </row>
    <row r="611" spans="1:3" x14ac:dyDescent="0.3">
      <c r="A611" s="15">
        <v>83</v>
      </c>
      <c r="B611" s="15">
        <v>63</v>
      </c>
      <c r="C611" s="16">
        <v>0.19500000000000001</v>
      </c>
    </row>
    <row r="612" spans="1:3" x14ac:dyDescent="0.3">
      <c r="A612" s="15">
        <v>83</v>
      </c>
      <c r="B612" s="15">
        <v>64</v>
      </c>
      <c r="C612" s="16">
        <v>0.18279999999999999</v>
      </c>
    </row>
    <row r="613" spans="1:3" x14ac:dyDescent="0.3">
      <c r="A613" s="15">
        <v>83</v>
      </c>
      <c r="B613" s="15">
        <v>65</v>
      </c>
      <c r="C613" s="16">
        <v>0.17019999999999999</v>
      </c>
    </row>
    <row r="614" spans="1:3" x14ac:dyDescent="0.3">
      <c r="A614" s="15">
        <v>83</v>
      </c>
      <c r="B614" s="15">
        <v>66</v>
      </c>
      <c r="C614" s="16">
        <v>0.1583</v>
      </c>
    </row>
    <row r="615" spans="1:3" x14ac:dyDescent="0.3">
      <c r="A615" s="15">
        <v>83</v>
      </c>
      <c r="B615" s="15">
        <v>67</v>
      </c>
      <c r="C615" s="16">
        <v>0.1469</v>
      </c>
    </row>
    <row r="616" spans="1:3" x14ac:dyDescent="0.3">
      <c r="A616" s="15">
        <v>83</v>
      </c>
      <c r="B616" s="15">
        <v>68</v>
      </c>
      <c r="C616" s="16">
        <v>0.13689999999999999</v>
      </c>
    </row>
    <row r="617" spans="1:3" x14ac:dyDescent="0.3">
      <c r="A617" s="15">
        <v>83</v>
      </c>
      <c r="B617" s="15">
        <v>69</v>
      </c>
      <c r="C617" s="16">
        <v>0.12670000000000001</v>
      </c>
    </row>
    <row r="618" spans="1:3" x14ac:dyDescent="0.3">
      <c r="A618" s="15">
        <v>83</v>
      </c>
      <c r="B618" s="15">
        <v>70</v>
      </c>
      <c r="C618" s="16">
        <v>0.1167</v>
      </c>
    </row>
    <row r="619" spans="1:3" x14ac:dyDescent="0.3">
      <c r="A619" s="15">
        <v>83</v>
      </c>
      <c r="B619" s="15">
        <v>71</v>
      </c>
      <c r="C619" s="16">
        <v>0.1089</v>
      </c>
    </row>
    <row r="620" spans="1:3" x14ac:dyDescent="0.3">
      <c r="A620" s="15">
        <v>83</v>
      </c>
      <c r="B620" s="15">
        <v>72</v>
      </c>
      <c r="C620" s="16">
        <v>0.1</v>
      </c>
    </row>
    <row r="621" spans="1:3" x14ac:dyDescent="0.3">
      <c r="A621" s="15">
        <v>83</v>
      </c>
      <c r="B621" s="15">
        <v>73</v>
      </c>
      <c r="C621" s="16">
        <v>9.1300000000000006E-2</v>
      </c>
    </row>
    <row r="622" spans="1:3" x14ac:dyDescent="0.3">
      <c r="A622" s="15">
        <v>83</v>
      </c>
      <c r="B622" s="15">
        <v>74</v>
      </c>
      <c r="C622" s="16">
        <v>8.5500000000000007E-2</v>
      </c>
    </row>
    <row r="623" spans="1:3" x14ac:dyDescent="0.3">
      <c r="A623" s="15">
        <v>83</v>
      </c>
      <c r="B623" s="15">
        <v>75</v>
      </c>
      <c r="C623" s="16">
        <v>0.08</v>
      </c>
    </row>
    <row r="624" spans="1:3" x14ac:dyDescent="0.3">
      <c r="A624" s="15">
        <v>83</v>
      </c>
      <c r="B624" s="15">
        <v>76</v>
      </c>
      <c r="C624" s="16">
        <v>7.4899999999999994E-2</v>
      </c>
    </row>
    <row r="625" spans="1:3" x14ac:dyDescent="0.3">
      <c r="A625" s="15">
        <v>83</v>
      </c>
      <c r="B625" s="15">
        <v>77</v>
      </c>
      <c r="C625" s="16">
        <v>7.0000000000000007E-2</v>
      </c>
    </row>
    <row r="626" spans="1:3" x14ac:dyDescent="0.3">
      <c r="A626" s="15">
        <v>83</v>
      </c>
      <c r="B626" s="15">
        <v>78</v>
      </c>
      <c r="C626" s="16">
        <v>7.0000000000000007E-2</v>
      </c>
    </row>
    <row r="627" spans="1:3" x14ac:dyDescent="0.3">
      <c r="A627" s="15">
        <v>83</v>
      </c>
      <c r="B627" s="15">
        <v>79</v>
      </c>
      <c r="C627" s="16">
        <v>7.0000000000000007E-2</v>
      </c>
    </row>
    <row r="628" spans="1:3" x14ac:dyDescent="0.3">
      <c r="A628" s="15">
        <v>83</v>
      </c>
      <c r="B628" s="15">
        <v>80</v>
      </c>
      <c r="C628" s="16">
        <v>7.0000000000000007E-2</v>
      </c>
    </row>
    <row r="629" spans="1:3" x14ac:dyDescent="0.3">
      <c r="A629" s="15">
        <v>83</v>
      </c>
      <c r="B629" s="15">
        <v>81</v>
      </c>
      <c r="C629" s="16">
        <v>7.0000000000000007E-2</v>
      </c>
    </row>
    <row r="630" spans="1:3" x14ac:dyDescent="0.3">
      <c r="A630" s="15">
        <v>83</v>
      </c>
      <c r="B630" s="15">
        <v>82</v>
      </c>
      <c r="C630" s="16">
        <v>7.0000000000000007E-2</v>
      </c>
    </row>
    <row r="631" spans="1:3" x14ac:dyDescent="0.3">
      <c r="A631" s="15">
        <v>83</v>
      </c>
      <c r="B631" s="15">
        <v>83</v>
      </c>
      <c r="C631" s="16">
        <v>7.0300000000000001E-2</v>
      </c>
    </row>
    <row r="632" spans="1:3" x14ac:dyDescent="0.3">
      <c r="A632" s="15">
        <v>83</v>
      </c>
      <c r="B632" s="15">
        <v>84</v>
      </c>
      <c r="C632" s="16">
        <v>7.9799999999999996E-2</v>
      </c>
    </row>
    <row r="633" spans="1:3" x14ac:dyDescent="0.3">
      <c r="A633" s="15">
        <v>83</v>
      </c>
      <c r="B633" s="15">
        <v>85</v>
      </c>
      <c r="C633" s="16">
        <v>8.5900000000000004E-2</v>
      </c>
    </row>
    <row r="634" spans="1:3" x14ac:dyDescent="0.3">
      <c r="A634" s="15">
        <v>83</v>
      </c>
      <c r="B634" s="15">
        <v>86</v>
      </c>
      <c r="C634" s="16">
        <v>9.4700000000000006E-2</v>
      </c>
    </row>
    <row r="635" spans="1:3" x14ac:dyDescent="0.3">
      <c r="A635" s="15">
        <v>83</v>
      </c>
      <c r="B635" s="15">
        <v>87</v>
      </c>
      <c r="C635" s="16">
        <v>0.10580000000000001</v>
      </c>
    </row>
    <row r="636" spans="1:3" x14ac:dyDescent="0.3">
      <c r="A636" s="15">
        <v>83</v>
      </c>
      <c r="B636" s="15">
        <v>88</v>
      </c>
      <c r="C636" s="16">
        <v>0.12</v>
      </c>
    </row>
    <row r="637" spans="1:3" x14ac:dyDescent="0.3">
      <c r="A637" s="15">
        <v>83</v>
      </c>
      <c r="B637" s="15">
        <v>89</v>
      </c>
      <c r="C637" s="16">
        <v>0.13569999999999999</v>
      </c>
    </row>
    <row r="638" spans="1:3" x14ac:dyDescent="0.3">
      <c r="A638" s="15">
        <v>83</v>
      </c>
      <c r="B638" s="15">
        <v>90</v>
      </c>
      <c r="C638" s="16">
        <v>0.15</v>
      </c>
    </row>
    <row r="639" spans="1:3" x14ac:dyDescent="0.3">
      <c r="A639" s="15">
        <v>84</v>
      </c>
      <c r="B639" s="15">
        <v>0</v>
      </c>
      <c r="C639" s="16">
        <v>1.6281000000000001</v>
      </c>
    </row>
    <row r="640" spans="1:3" x14ac:dyDescent="0.3">
      <c r="A640" s="15">
        <v>84</v>
      </c>
      <c r="B640" s="15">
        <v>1</v>
      </c>
      <c r="C640" s="16">
        <v>1.5942000000000001</v>
      </c>
    </row>
    <row r="641" spans="1:3" x14ac:dyDescent="0.3">
      <c r="A641" s="15">
        <v>84</v>
      </c>
      <c r="B641" s="15">
        <v>2</v>
      </c>
      <c r="C641" s="16">
        <v>1.5508999999999999</v>
      </c>
    </row>
    <row r="642" spans="1:3" x14ac:dyDescent="0.3">
      <c r="A642" s="15">
        <v>84</v>
      </c>
      <c r="B642" s="15">
        <v>3</v>
      </c>
      <c r="C642" s="16">
        <v>1.5085999999999999</v>
      </c>
    </row>
    <row r="643" spans="1:3" x14ac:dyDescent="0.3">
      <c r="A643" s="15">
        <v>84</v>
      </c>
      <c r="B643" s="15">
        <v>4</v>
      </c>
      <c r="C643" s="16">
        <v>1.4686999999999999</v>
      </c>
    </row>
    <row r="644" spans="1:3" x14ac:dyDescent="0.3">
      <c r="A644" s="15">
        <v>84</v>
      </c>
      <c r="B644" s="15">
        <v>5</v>
      </c>
      <c r="C644" s="16">
        <v>1.43</v>
      </c>
    </row>
    <row r="645" spans="1:3" x14ac:dyDescent="0.3">
      <c r="A645" s="15">
        <v>84</v>
      </c>
      <c r="B645" s="15">
        <v>6</v>
      </c>
      <c r="C645" s="16">
        <v>1.3918999999999999</v>
      </c>
    </row>
    <row r="646" spans="1:3" x14ac:dyDescent="0.3">
      <c r="A646" s="15">
        <v>84</v>
      </c>
      <c r="B646" s="15">
        <v>7</v>
      </c>
      <c r="C646" s="16">
        <v>1.355</v>
      </c>
    </row>
    <row r="647" spans="1:3" x14ac:dyDescent="0.3">
      <c r="A647" s="15">
        <v>84</v>
      </c>
      <c r="B647" s="15">
        <v>8</v>
      </c>
      <c r="C647" s="16">
        <v>1.3192999999999999</v>
      </c>
    </row>
    <row r="648" spans="1:3" x14ac:dyDescent="0.3">
      <c r="A648" s="15">
        <v>84</v>
      </c>
      <c r="B648" s="15">
        <v>9</v>
      </c>
      <c r="C648" s="16">
        <v>1.2847</v>
      </c>
    </row>
    <row r="649" spans="1:3" x14ac:dyDescent="0.3">
      <c r="A649" s="15">
        <v>84</v>
      </c>
      <c r="B649" s="15">
        <v>10</v>
      </c>
      <c r="C649" s="16">
        <v>1.2521</v>
      </c>
    </row>
    <row r="650" spans="1:3" x14ac:dyDescent="0.3">
      <c r="A650" s="15">
        <v>84</v>
      </c>
      <c r="B650" s="15">
        <v>11</v>
      </c>
      <c r="C650" s="16">
        <v>1.2192000000000001</v>
      </c>
    </row>
    <row r="651" spans="1:3" x14ac:dyDescent="0.3">
      <c r="A651" s="15">
        <v>84</v>
      </c>
      <c r="B651" s="15">
        <v>12</v>
      </c>
      <c r="C651" s="16">
        <v>1.1873</v>
      </c>
    </row>
    <row r="652" spans="1:3" x14ac:dyDescent="0.3">
      <c r="A652" s="15">
        <v>84</v>
      </c>
      <c r="B652" s="15">
        <v>13</v>
      </c>
      <c r="C652" s="16">
        <v>1.1573</v>
      </c>
    </row>
    <row r="653" spans="1:3" x14ac:dyDescent="0.3">
      <c r="A653" s="15">
        <v>84</v>
      </c>
      <c r="B653" s="15">
        <v>14</v>
      </c>
      <c r="C653" s="16">
        <v>1.1269</v>
      </c>
    </row>
    <row r="654" spans="1:3" x14ac:dyDescent="0.3">
      <c r="A654" s="15">
        <v>84</v>
      </c>
      <c r="B654" s="15">
        <v>15</v>
      </c>
      <c r="C654" s="16">
        <v>1.0974999999999999</v>
      </c>
    </row>
    <row r="655" spans="1:3" x14ac:dyDescent="0.3">
      <c r="A655" s="15">
        <v>84</v>
      </c>
      <c r="B655" s="15">
        <v>16</v>
      </c>
      <c r="C655" s="16">
        <v>1.0690999999999999</v>
      </c>
    </row>
    <row r="656" spans="1:3" x14ac:dyDescent="0.3">
      <c r="A656" s="15">
        <v>84</v>
      </c>
      <c r="B656" s="15">
        <v>17</v>
      </c>
      <c r="C656" s="16">
        <v>1.0408999999999999</v>
      </c>
    </row>
    <row r="657" spans="1:3" x14ac:dyDescent="0.3">
      <c r="A657" s="15">
        <v>84</v>
      </c>
      <c r="B657" s="15">
        <v>18</v>
      </c>
      <c r="C657" s="16">
        <v>1.0144</v>
      </c>
    </row>
    <row r="658" spans="1:3" x14ac:dyDescent="0.3">
      <c r="A658" s="15">
        <v>84</v>
      </c>
      <c r="B658" s="15">
        <v>19</v>
      </c>
      <c r="C658" s="16">
        <v>0.98819999999999997</v>
      </c>
    </row>
    <row r="659" spans="1:3" x14ac:dyDescent="0.3">
      <c r="A659" s="15">
        <v>84</v>
      </c>
      <c r="B659" s="15">
        <v>20</v>
      </c>
      <c r="C659" s="16">
        <v>0.96120000000000005</v>
      </c>
    </row>
    <row r="660" spans="1:3" x14ac:dyDescent="0.3">
      <c r="A660" s="15">
        <v>84</v>
      </c>
      <c r="B660" s="15">
        <v>21</v>
      </c>
      <c r="C660" s="16">
        <v>0.93669999999999998</v>
      </c>
    </row>
    <row r="661" spans="1:3" x14ac:dyDescent="0.3">
      <c r="A661" s="15">
        <v>84</v>
      </c>
      <c r="B661" s="15">
        <v>22</v>
      </c>
      <c r="C661" s="16">
        <v>0.91139999999999999</v>
      </c>
    </row>
    <row r="662" spans="1:3" x14ac:dyDescent="0.3">
      <c r="A662" s="15">
        <v>84</v>
      </c>
      <c r="B662" s="15">
        <v>23</v>
      </c>
      <c r="C662" s="16">
        <v>0.88639999999999997</v>
      </c>
    </row>
    <row r="663" spans="1:3" x14ac:dyDescent="0.3">
      <c r="A663" s="15">
        <v>84</v>
      </c>
      <c r="B663" s="15">
        <v>24</v>
      </c>
      <c r="C663" s="16">
        <v>0.86240000000000006</v>
      </c>
    </row>
    <row r="664" spans="1:3" x14ac:dyDescent="0.3">
      <c r="A664" s="15">
        <v>84</v>
      </c>
      <c r="B664" s="15">
        <v>25</v>
      </c>
      <c r="C664" s="16">
        <v>0.83979999999999999</v>
      </c>
    </row>
    <row r="665" spans="1:3" x14ac:dyDescent="0.3">
      <c r="A665" s="15">
        <v>84</v>
      </c>
      <c r="B665" s="15">
        <v>26</v>
      </c>
      <c r="C665" s="16">
        <v>0.81699999999999995</v>
      </c>
    </row>
    <row r="666" spans="1:3" x14ac:dyDescent="0.3">
      <c r="A666" s="15">
        <v>84</v>
      </c>
      <c r="B666" s="15">
        <v>27</v>
      </c>
      <c r="C666" s="16">
        <v>0.79379999999999995</v>
      </c>
    </row>
    <row r="667" spans="1:3" x14ac:dyDescent="0.3">
      <c r="A667" s="15">
        <v>84</v>
      </c>
      <c r="B667" s="15">
        <v>28</v>
      </c>
      <c r="C667" s="16">
        <v>0.77129999999999999</v>
      </c>
    </row>
    <row r="668" spans="1:3" x14ac:dyDescent="0.3">
      <c r="A668" s="15">
        <v>84</v>
      </c>
      <c r="B668" s="15">
        <v>29</v>
      </c>
      <c r="C668" s="16">
        <v>0.75</v>
      </c>
    </row>
    <row r="669" spans="1:3" x14ac:dyDescent="0.3">
      <c r="A669" s="15">
        <v>84</v>
      </c>
      <c r="B669" s="15">
        <v>30</v>
      </c>
      <c r="C669" s="16">
        <v>0.72840000000000005</v>
      </c>
    </row>
    <row r="670" spans="1:3" x14ac:dyDescent="0.3">
      <c r="A670" s="15">
        <v>84</v>
      </c>
      <c r="B670" s="15">
        <v>31</v>
      </c>
      <c r="C670" s="16">
        <v>0.70740000000000003</v>
      </c>
    </row>
    <row r="671" spans="1:3" x14ac:dyDescent="0.3">
      <c r="A671" s="15">
        <v>84</v>
      </c>
      <c r="B671" s="15">
        <v>32</v>
      </c>
      <c r="C671" s="16">
        <v>0.68679999999999997</v>
      </c>
    </row>
    <row r="672" spans="1:3" x14ac:dyDescent="0.3">
      <c r="A672" s="15">
        <v>84</v>
      </c>
      <c r="B672" s="15">
        <v>33</v>
      </c>
      <c r="C672" s="16">
        <v>0.66610000000000003</v>
      </c>
    </row>
    <row r="673" spans="1:3" x14ac:dyDescent="0.3">
      <c r="A673" s="15">
        <v>84</v>
      </c>
      <c r="B673" s="15">
        <v>34</v>
      </c>
      <c r="C673" s="16">
        <v>0.6462</v>
      </c>
    </row>
    <row r="674" spans="1:3" x14ac:dyDescent="0.3">
      <c r="A674" s="15">
        <v>84</v>
      </c>
      <c r="B674" s="15">
        <v>35</v>
      </c>
      <c r="C674" s="16">
        <v>0.62619999999999998</v>
      </c>
    </row>
    <row r="675" spans="1:3" x14ac:dyDescent="0.3">
      <c r="A675" s="15">
        <v>84</v>
      </c>
      <c r="B675" s="15">
        <v>36</v>
      </c>
      <c r="C675" s="16">
        <v>0.60609999999999997</v>
      </c>
    </row>
    <row r="676" spans="1:3" x14ac:dyDescent="0.3">
      <c r="A676" s="15">
        <v>84</v>
      </c>
      <c r="B676" s="15">
        <v>37</v>
      </c>
      <c r="C676" s="16">
        <v>0.58679999999999999</v>
      </c>
    </row>
    <row r="677" spans="1:3" x14ac:dyDescent="0.3">
      <c r="A677" s="15">
        <v>84</v>
      </c>
      <c r="B677" s="15">
        <v>38</v>
      </c>
      <c r="C677" s="16">
        <v>0.56810000000000005</v>
      </c>
    </row>
    <row r="678" spans="1:3" x14ac:dyDescent="0.3">
      <c r="A678" s="15">
        <v>84</v>
      </c>
      <c r="B678" s="15">
        <v>39</v>
      </c>
      <c r="C678" s="16">
        <v>0.54920000000000002</v>
      </c>
    </row>
    <row r="679" spans="1:3" x14ac:dyDescent="0.3">
      <c r="A679" s="15">
        <v>84</v>
      </c>
      <c r="B679" s="15">
        <v>40</v>
      </c>
      <c r="C679" s="16">
        <v>0.53139999999999998</v>
      </c>
    </row>
    <row r="680" spans="1:3" x14ac:dyDescent="0.3">
      <c r="A680" s="15">
        <v>84</v>
      </c>
      <c r="B680" s="15">
        <v>41</v>
      </c>
      <c r="C680" s="16">
        <v>0.51280000000000003</v>
      </c>
    </row>
    <row r="681" spans="1:3" x14ac:dyDescent="0.3">
      <c r="A681" s="15">
        <v>84</v>
      </c>
      <c r="B681" s="15">
        <v>42</v>
      </c>
      <c r="C681" s="16">
        <v>0.495</v>
      </c>
    </row>
    <row r="682" spans="1:3" x14ac:dyDescent="0.3">
      <c r="A682" s="15">
        <v>84</v>
      </c>
      <c r="B682" s="15">
        <v>43</v>
      </c>
      <c r="C682" s="16">
        <v>0.47670000000000001</v>
      </c>
    </row>
    <row r="683" spans="1:3" x14ac:dyDescent="0.3">
      <c r="A683" s="15">
        <v>84</v>
      </c>
      <c r="B683" s="15">
        <v>44</v>
      </c>
      <c r="C683" s="16">
        <v>0.45889999999999997</v>
      </c>
    </row>
    <row r="684" spans="1:3" x14ac:dyDescent="0.3">
      <c r="A684" s="15">
        <v>84</v>
      </c>
      <c r="B684" s="15">
        <v>45</v>
      </c>
      <c r="C684" s="16">
        <v>0.44230000000000003</v>
      </c>
    </row>
    <row r="685" spans="1:3" x14ac:dyDescent="0.3">
      <c r="A685" s="15">
        <v>84</v>
      </c>
      <c r="B685" s="15">
        <v>46</v>
      </c>
      <c r="C685" s="16">
        <v>0.42530000000000001</v>
      </c>
    </row>
    <row r="686" spans="1:3" x14ac:dyDescent="0.3">
      <c r="A686" s="15">
        <v>84</v>
      </c>
      <c r="B686" s="15">
        <v>47</v>
      </c>
      <c r="C686" s="16">
        <v>0.4083</v>
      </c>
    </row>
    <row r="687" spans="1:3" x14ac:dyDescent="0.3">
      <c r="A687" s="15">
        <v>84</v>
      </c>
      <c r="B687" s="15">
        <v>48</v>
      </c>
      <c r="C687" s="16">
        <v>0.39250000000000002</v>
      </c>
    </row>
    <row r="688" spans="1:3" x14ac:dyDescent="0.3">
      <c r="A688" s="15">
        <v>84</v>
      </c>
      <c r="B688" s="15">
        <v>49</v>
      </c>
      <c r="C688" s="16">
        <v>0.37580000000000002</v>
      </c>
    </row>
    <row r="689" spans="1:3" x14ac:dyDescent="0.3">
      <c r="A689" s="15">
        <v>84</v>
      </c>
      <c r="B689" s="15">
        <v>50</v>
      </c>
      <c r="C689" s="16">
        <v>0.3589</v>
      </c>
    </row>
    <row r="690" spans="1:3" x14ac:dyDescent="0.3">
      <c r="A690" s="15">
        <v>84</v>
      </c>
      <c r="B690" s="15">
        <v>51</v>
      </c>
      <c r="C690" s="16">
        <v>0.34360000000000002</v>
      </c>
    </row>
    <row r="691" spans="1:3" x14ac:dyDescent="0.3">
      <c r="A691" s="15">
        <v>84</v>
      </c>
      <c r="B691" s="15">
        <v>52</v>
      </c>
      <c r="C691" s="16">
        <v>0.32690000000000002</v>
      </c>
    </row>
    <row r="692" spans="1:3" x14ac:dyDescent="0.3">
      <c r="A692" s="15">
        <v>84</v>
      </c>
      <c r="B692" s="15">
        <v>53</v>
      </c>
      <c r="C692" s="16">
        <v>0.31269999999999998</v>
      </c>
    </row>
    <row r="693" spans="1:3" x14ac:dyDescent="0.3">
      <c r="A693" s="15">
        <v>84</v>
      </c>
      <c r="B693" s="15">
        <v>54</v>
      </c>
      <c r="C693" s="16">
        <v>0.2969</v>
      </c>
    </row>
    <row r="694" spans="1:3" x14ac:dyDescent="0.3">
      <c r="A694" s="15">
        <v>84</v>
      </c>
      <c r="B694" s="15">
        <v>55</v>
      </c>
      <c r="C694" s="16">
        <v>0.28270000000000001</v>
      </c>
    </row>
    <row r="695" spans="1:3" x14ac:dyDescent="0.3">
      <c r="A695" s="15">
        <v>84</v>
      </c>
      <c r="B695" s="15">
        <v>56</v>
      </c>
      <c r="C695" s="16">
        <v>0.26679999999999998</v>
      </c>
    </row>
    <row r="696" spans="1:3" x14ac:dyDescent="0.3">
      <c r="A696" s="15">
        <v>84</v>
      </c>
      <c r="B696" s="15">
        <v>57</v>
      </c>
      <c r="C696" s="16">
        <v>0.25290000000000001</v>
      </c>
    </row>
    <row r="697" spans="1:3" x14ac:dyDescent="0.3">
      <c r="A697" s="15">
        <v>84</v>
      </c>
      <c r="B697" s="15">
        <v>58</v>
      </c>
      <c r="C697" s="16">
        <v>0.23810000000000001</v>
      </c>
    </row>
    <row r="698" spans="1:3" x14ac:dyDescent="0.3">
      <c r="A698" s="15">
        <v>84</v>
      </c>
      <c r="B698" s="15">
        <v>59</v>
      </c>
      <c r="C698" s="16">
        <v>0.22420000000000001</v>
      </c>
    </row>
    <row r="699" spans="1:3" x14ac:dyDescent="0.3">
      <c r="A699" s="15">
        <v>84</v>
      </c>
      <c r="B699" s="15">
        <v>60</v>
      </c>
      <c r="C699" s="16">
        <v>0.21160000000000001</v>
      </c>
    </row>
    <row r="700" spans="1:3" x14ac:dyDescent="0.3">
      <c r="A700" s="15">
        <v>84</v>
      </c>
      <c r="B700" s="15">
        <v>61</v>
      </c>
      <c r="C700" s="16">
        <v>0.19689999999999999</v>
      </c>
    </row>
    <row r="701" spans="1:3" x14ac:dyDescent="0.3">
      <c r="A701" s="15">
        <v>84</v>
      </c>
      <c r="B701" s="15">
        <v>62</v>
      </c>
      <c r="C701" s="16">
        <v>0.18459999999999999</v>
      </c>
    </row>
    <row r="702" spans="1:3" x14ac:dyDescent="0.3">
      <c r="A702" s="15">
        <v>84</v>
      </c>
      <c r="B702" s="15">
        <v>63</v>
      </c>
      <c r="C702" s="16">
        <v>0.17199999999999999</v>
      </c>
    </row>
    <row r="703" spans="1:3" x14ac:dyDescent="0.3">
      <c r="A703" s="15">
        <v>84</v>
      </c>
      <c r="B703" s="15">
        <v>64</v>
      </c>
      <c r="C703" s="16">
        <v>0.16</v>
      </c>
    </row>
    <row r="704" spans="1:3" x14ac:dyDescent="0.3">
      <c r="A704" s="15">
        <v>84</v>
      </c>
      <c r="B704" s="15">
        <v>65</v>
      </c>
      <c r="C704" s="16">
        <v>0.14749999999999999</v>
      </c>
    </row>
    <row r="705" spans="1:3" x14ac:dyDescent="0.3">
      <c r="A705" s="15">
        <v>84</v>
      </c>
      <c r="B705" s="15">
        <v>66</v>
      </c>
      <c r="C705" s="16">
        <v>0.1368</v>
      </c>
    </row>
    <row r="706" spans="1:3" x14ac:dyDescent="0.3">
      <c r="A706" s="15">
        <v>84</v>
      </c>
      <c r="B706" s="15">
        <v>67</v>
      </c>
      <c r="C706" s="16">
        <v>0.12570000000000001</v>
      </c>
    </row>
    <row r="707" spans="1:3" x14ac:dyDescent="0.3">
      <c r="A707" s="15">
        <v>84</v>
      </c>
      <c r="B707" s="15">
        <v>68</v>
      </c>
      <c r="C707" s="16">
        <v>0.11600000000000001</v>
      </c>
    </row>
    <row r="708" spans="1:3" x14ac:dyDescent="0.3">
      <c r="A708" s="15">
        <v>84</v>
      </c>
      <c r="B708" s="15">
        <v>69</v>
      </c>
      <c r="C708" s="16">
        <v>0.1065</v>
      </c>
    </row>
    <row r="709" spans="1:3" x14ac:dyDescent="0.3">
      <c r="A709" s="15">
        <v>84</v>
      </c>
      <c r="B709" s="15">
        <v>70</v>
      </c>
      <c r="C709" s="16">
        <v>9.7000000000000003E-2</v>
      </c>
    </row>
    <row r="710" spans="1:3" x14ac:dyDescent="0.3">
      <c r="A710" s="15">
        <v>84</v>
      </c>
      <c r="B710" s="15">
        <v>71</v>
      </c>
      <c r="C710" s="16">
        <v>8.9599999999999999E-2</v>
      </c>
    </row>
    <row r="711" spans="1:3" x14ac:dyDescent="0.3">
      <c r="A711" s="15">
        <v>84</v>
      </c>
      <c r="B711" s="15">
        <v>72</v>
      </c>
      <c r="C711" s="16">
        <v>0.08</v>
      </c>
    </row>
    <row r="712" spans="1:3" x14ac:dyDescent="0.3">
      <c r="A712" s="15">
        <v>84</v>
      </c>
      <c r="B712" s="15">
        <v>73</v>
      </c>
      <c r="C712" s="16">
        <v>7.2900000000000006E-2</v>
      </c>
    </row>
    <row r="713" spans="1:3" x14ac:dyDescent="0.3">
      <c r="A713" s="15">
        <v>84</v>
      </c>
      <c r="B713" s="15">
        <v>74</v>
      </c>
      <c r="C713" s="16">
        <v>6.8900000000000003E-2</v>
      </c>
    </row>
    <row r="714" spans="1:3" x14ac:dyDescent="0.3">
      <c r="A714" s="15">
        <v>84</v>
      </c>
      <c r="B714" s="15">
        <v>75</v>
      </c>
      <c r="C714" s="16">
        <v>6.0199999999999997E-2</v>
      </c>
    </row>
    <row r="715" spans="1:3" x14ac:dyDescent="0.3">
      <c r="A715" s="15">
        <v>84</v>
      </c>
      <c r="B715" s="15">
        <v>76</v>
      </c>
      <c r="C715" s="16">
        <v>5.9799999999999999E-2</v>
      </c>
    </row>
    <row r="716" spans="1:3" x14ac:dyDescent="0.3">
      <c r="A716" s="15">
        <v>84</v>
      </c>
      <c r="B716" s="15">
        <v>77</v>
      </c>
      <c r="C716" s="16">
        <v>5.0799999999999998E-2</v>
      </c>
    </row>
    <row r="717" spans="1:3" x14ac:dyDescent="0.3">
      <c r="A717" s="15">
        <v>84</v>
      </c>
      <c r="B717" s="15">
        <v>78</v>
      </c>
      <c r="C717" s="16">
        <v>0.05</v>
      </c>
    </row>
    <row r="718" spans="1:3" x14ac:dyDescent="0.3">
      <c r="A718" s="15">
        <v>84</v>
      </c>
      <c r="B718" s="15">
        <v>79</v>
      </c>
      <c r="C718" s="16">
        <v>0.05</v>
      </c>
    </row>
    <row r="719" spans="1:3" x14ac:dyDescent="0.3">
      <c r="A719" s="15">
        <v>84</v>
      </c>
      <c r="B719" s="15">
        <v>80</v>
      </c>
      <c r="C719" s="16">
        <v>0.05</v>
      </c>
    </row>
    <row r="720" spans="1:3" x14ac:dyDescent="0.3">
      <c r="A720" s="15">
        <v>84</v>
      </c>
      <c r="B720" s="15">
        <v>81</v>
      </c>
      <c r="C720" s="16">
        <v>0.05</v>
      </c>
    </row>
    <row r="721" spans="1:3" x14ac:dyDescent="0.3">
      <c r="A721" s="15">
        <v>84</v>
      </c>
      <c r="B721" s="15">
        <v>82</v>
      </c>
      <c r="C721" s="16">
        <v>0.05</v>
      </c>
    </row>
    <row r="722" spans="1:3" x14ac:dyDescent="0.3">
      <c r="A722" s="15">
        <v>84</v>
      </c>
      <c r="B722" s="15">
        <v>83</v>
      </c>
      <c r="C722" s="16">
        <v>5.5500000000000001E-2</v>
      </c>
    </row>
    <row r="723" spans="1:3" x14ac:dyDescent="0.3">
      <c r="A723" s="15">
        <v>84</v>
      </c>
      <c r="B723" s="15">
        <v>84</v>
      </c>
      <c r="C723" s="16">
        <v>0.06</v>
      </c>
    </row>
    <row r="724" spans="1:3" x14ac:dyDescent="0.3">
      <c r="A724" s="15">
        <v>84</v>
      </c>
      <c r="B724" s="15">
        <v>85</v>
      </c>
      <c r="C724" s="16">
        <v>6.8500000000000005E-2</v>
      </c>
    </row>
    <row r="725" spans="1:3" x14ac:dyDescent="0.3">
      <c r="A725" s="15">
        <v>84</v>
      </c>
      <c r="B725" s="15">
        <v>86</v>
      </c>
      <c r="C725" s="16">
        <v>7.6600000000000001E-2</v>
      </c>
    </row>
    <row r="726" spans="1:3" x14ac:dyDescent="0.3">
      <c r="A726" s="15">
        <v>84</v>
      </c>
      <c r="B726" s="15">
        <v>87</v>
      </c>
      <c r="C726" s="16">
        <v>8.7400000000000005E-2</v>
      </c>
    </row>
    <row r="727" spans="1:3" x14ac:dyDescent="0.3">
      <c r="A727" s="15">
        <v>84</v>
      </c>
      <c r="B727" s="15">
        <v>88</v>
      </c>
      <c r="C727" s="16">
        <v>0.1018</v>
      </c>
    </row>
    <row r="728" spans="1:3" x14ac:dyDescent="0.3">
      <c r="A728" s="15">
        <v>84</v>
      </c>
      <c r="B728" s="15">
        <v>89</v>
      </c>
      <c r="C728" s="16">
        <v>0.11650000000000001</v>
      </c>
    </row>
    <row r="729" spans="1:3" x14ac:dyDescent="0.3">
      <c r="A729" s="15">
        <v>84</v>
      </c>
      <c r="B729" s="15">
        <v>90</v>
      </c>
      <c r="C729" s="16">
        <v>0.1303</v>
      </c>
    </row>
    <row r="730" spans="1:3" x14ac:dyDescent="0.3">
      <c r="A730" s="15">
        <v>85</v>
      </c>
      <c r="B730" s="15">
        <v>0</v>
      </c>
      <c r="C730" s="16">
        <v>1.5822000000000001</v>
      </c>
    </row>
    <row r="731" spans="1:3" x14ac:dyDescent="0.3">
      <c r="A731" s="15">
        <v>85</v>
      </c>
      <c r="B731" s="15">
        <v>1</v>
      </c>
      <c r="C731" s="16">
        <v>1.5497000000000001</v>
      </c>
    </row>
    <row r="732" spans="1:3" x14ac:dyDescent="0.3">
      <c r="A732" s="15">
        <v>85</v>
      </c>
      <c r="B732" s="15">
        <v>2</v>
      </c>
      <c r="C732" s="16">
        <v>1.5072000000000001</v>
      </c>
    </row>
    <row r="733" spans="1:3" x14ac:dyDescent="0.3">
      <c r="A733" s="15">
        <v>85</v>
      </c>
      <c r="B733" s="15">
        <v>3</v>
      </c>
      <c r="C733" s="16">
        <v>1.4655</v>
      </c>
    </row>
    <row r="734" spans="1:3" x14ac:dyDescent="0.3">
      <c r="A734" s="15">
        <v>85</v>
      </c>
      <c r="B734" s="15">
        <v>4</v>
      </c>
      <c r="C734" s="16">
        <v>1.4259999999999999</v>
      </c>
    </row>
    <row r="735" spans="1:3" x14ac:dyDescent="0.3">
      <c r="A735" s="15">
        <v>85</v>
      </c>
      <c r="B735" s="15">
        <v>5</v>
      </c>
      <c r="C735" s="16">
        <v>1.3876999999999999</v>
      </c>
    </row>
    <row r="736" spans="1:3" x14ac:dyDescent="0.3">
      <c r="A736" s="15">
        <v>85</v>
      </c>
      <c r="B736" s="15">
        <v>6</v>
      </c>
      <c r="C736" s="16">
        <v>1.3503000000000001</v>
      </c>
    </row>
    <row r="737" spans="1:3" x14ac:dyDescent="0.3">
      <c r="A737" s="15">
        <v>85</v>
      </c>
      <c r="B737" s="15">
        <v>7</v>
      </c>
      <c r="C737" s="16">
        <v>1.3147</v>
      </c>
    </row>
    <row r="738" spans="1:3" x14ac:dyDescent="0.3">
      <c r="A738" s="15">
        <v>85</v>
      </c>
      <c r="B738" s="15">
        <v>8</v>
      </c>
      <c r="C738" s="16">
        <v>1.2793000000000001</v>
      </c>
    </row>
    <row r="739" spans="1:3" x14ac:dyDescent="0.3">
      <c r="A739" s="15">
        <v>85</v>
      </c>
      <c r="B739" s="15">
        <v>9</v>
      </c>
      <c r="C739" s="16">
        <v>1.2456</v>
      </c>
    </row>
    <row r="740" spans="1:3" x14ac:dyDescent="0.3">
      <c r="A740" s="15">
        <v>85</v>
      </c>
      <c r="B740" s="15">
        <v>10</v>
      </c>
      <c r="C740" s="16">
        <v>1.2128000000000001</v>
      </c>
    </row>
    <row r="741" spans="1:3" x14ac:dyDescent="0.3">
      <c r="A741" s="15">
        <v>85</v>
      </c>
      <c r="B741" s="15">
        <v>11</v>
      </c>
      <c r="C741" s="16">
        <v>1.181</v>
      </c>
    </row>
    <row r="742" spans="1:3" x14ac:dyDescent="0.3">
      <c r="A742" s="15">
        <v>85</v>
      </c>
      <c r="B742" s="15">
        <v>12</v>
      </c>
      <c r="C742" s="16">
        <v>1.1499999999999999</v>
      </c>
    </row>
    <row r="743" spans="1:3" x14ac:dyDescent="0.3">
      <c r="A743" s="15">
        <v>85</v>
      </c>
      <c r="B743" s="15">
        <v>13</v>
      </c>
      <c r="C743" s="16">
        <v>1.1200000000000001</v>
      </c>
    </row>
    <row r="744" spans="1:3" x14ac:dyDescent="0.3">
      <c r="A744" s="15">
        <v>85</v>
      </c>
      <c r="B744" s="15">
        <v>14</v>
      </c>
      <c r="C744" s="16">
        <v>1.0908</v>
      </c>
    </row>
    <row r="745" spans="1:3" x14ac:dyDescent="0.3">
      <c r="A745" s="15">
        <v>85</v>
      </c>
      <c r="B745" s="15">
        <v>15</v>
      </c>
      <c r="C745" s="16">
        <v>1.0615000000000001</v>
      </c>
    </row>
    <row r="746" spans="1:3" x14ac:dyDescent="0.3">
      <c r="A746" s="15">
        <v>85</v>
      </c>
      <c r="B746" s="15">
        <v>16</v>
      </c>
      <c r="C746" s="16">
        <v>1.0336000000000001</v>
      </c>
    </row>
    <row r="747" spans="1:3" x14ac:dyDescent="0.3">
      <c r="A747" s="15">
        <v>85</v>
      </c>
      <c r="B747" s="15">
        <v>17</v>
      </c>
      <c r="C747" s="16">
        <v>1.0066999999999999</v>
      </c>
    </row>
    <row r="748" spans="1:3" x14ac:dyDescent="0.3">
      <c r="A748" s="15">
        <v>85</v>
      </c>
      <c r="B748" s="15">
        <v>18</v>
      </c>
      <c r="C748" s="16">
        <v>0.98</v>
      </c>
    </row>
    <row r="749" spans="1:3" x14ac:dyDescent="0.3">
      <c r="A749" s="15">
        <v>85</v>
      </c>
      <c r="B749" s="15">
        <v>19</v>
      </c>
      <c r="C749" s="16">
        <v>0.9536</v>
      </c>
    </row>
    <row r="750" spans="1:3" x14ac:dyDescent="0.3">
      <c r="A750" s="15">
        <v>85</v>
      </c>
      <c r="B750" s="15">
        <v>20</v>
      </c>
      <c r="C750" s="16">
        <v>0.9284</v>
      </c>
    </row>
    <row r="751" spans="1:3" x14ac:dyDescent="0.3">
      <c r="A751" s="15">
        <v>85</v>
      </c>
      <c r="B751" s="15">
        <v>21</v>
      </c>
      <c r="C751" s="16">
        <v>0.90259999999999996</v>
      </c>
    </row>
    <row r="752" spans="1:3" x14ac:dyDescent="0.3">
      <c r="A752" s="15">
        <v>85</v>
      </c>
      <c r="B752" s="15">
        <v>22</v>
      </c>
      <c r="C752" s="16">
        <v>0.87880000000000003</v>
      </c>
    </row>
    <row r="753" spans="1:3" x14ac:dyDescent="0.3">
      <c r="A753" s="15">
        <v>85</v>
      </c>
      <c r="B753" s="15">
        <v>23</v>
      </c>
      <c r="C753" s="16">
        <v>0.85499999999999998</v>
      </c>
    </row>
    <row r="754" spans="1:3" x14ac:dyDescent="0.3">
      <c r="A754" s="15">
        <v>85</v>
      </c>
      <c r="B754" s="15">
        <v>24</v>
      </c>
      <c r="C754" s="16">
        <v>0.83150000000000002</v>
      </c>
    </row>
    <row r="755" spans="1:3" x14ac:dyDescent="0.3">
      <c r="A755" s="15">
        <v>85</v>
      </c>
      <c r="B755" s="15">
        <v>25</v>
      </c>
      <c r="C755" s="16">
        <v>0.8085</v>
      </c>
    </row>
    <row r="756" spans="1:3" x14ac:dyDescent="0.3">
      <c r="A756" s="15">
        <v>85</v>
      </c>
      <c r="B756" s="15">
        <v>26</v>
      </c>
      <c r="C756" s="16">
        <v>0.78620000000000001</v>
      </c>
    </row>
    <row r="757" spans="1:3" x14ac:dyDescent="0.3">
      <c r="A757" s="15">
        <v>85</v>
      </c>
      <c r="B757" s="15">
        <v>27</v>
      </c>
      <c r="C757" s="16">
        <v>0.76319999999999999</v>
      </c>
    </row>
    <row r="758" spans="1:3" x14ac:dyDescent="0.3">
      <c r="A758" s="15">
        <v>85</v>
      </c>
      <c r="B758" s="15">
        <v>28</v>
      </c>
      <c r="C758" s="16">
        <v>0.74129999999999996</v>
      </c>
    </row>
    <row r="759" spans="1:3" x14ac:dyDescent="0.3">
      <c r="A759" s="15">
        <v>85</v>
      </c>
      <c r="B759" s="15">
        <v>29</v>
      </c>
      <c r="C759" s="16">
        <v>0.72</v>
      </c>
    </row>
    <row r="760" spans="1:3" x14ac:dyDescent="0.3">
      <c r="A760" s="15">
        <v>85</v>
      </c>
      <c r="B760" s="15">
        <v>30</v>
      </c>
      <c r="C760" s="16">
        <v>0.69869999999999999</v>
      </c>
    </row>
    <row r="761" spans="1:3" x14ac:dyDescent="0.3">
      <c r="A761" s="15">
        <v>85</v>
      </c>
      <c r="B761" s="15">
        <v>31</v>
      </c>
      <c r="C761" s="16">
        <v>0.67789999999999995</v>
      </c>
    </row>
    <row r="762" spans="1:3" x14ac:dyDescent="0.3">
      <c r="A762" s="15">
        <v>85</v>
      </c>
      <c r="B762" s="15">
        <v>32</v>
      </c>
      <c r="C762" s="16">
        <v>0.65759999999999996</v>
      </c>
    </row>
    <row r="763" spans="1:3" x14ac:dyDescent="0.3">
      <c r="A763" s="15">
        <v>85</v>
      </c>
      <c r="B763" s="15">
        <v>33</v>
      </c>
      <c r="C763" s="16">
        <v>0.63759999999999994</v>
      </c>
    </row>
    <row r="764" spans="1:3" x14ac:dyDescent="0.3">
      <c r="A764" s="15">
        <v>85</v>
      </c>
      <c r="B764" s="15">
        <v>34</v>
      </c>
      <c r="C764" s="16">
        <v>0.61809999999999998</v>
      </c>
    </row>
    <row r="765" spans="1:3" x14ac:dyDescent="0.3">
      <c r="A765" s="15">
        <v>85</v>
      </c>
      <c r="B765" s="15">
        <v>35</v>
      </c>
      <c r="C765" s="16">
        <v>0.59809999999999997</v>
      </c>
    </row>
    <row r="766" spans="1:3" x14ac:dyDescent="0.3">
      <c r="A766" s="15">
        <v>85</v>
      </c>
      <c r="B766" s="15">
        <v>36</v>
      </c>
      <c r="C766" s="16">
        <v>0.5786</v>
      </c>
    </row>
    <row r="767" spans="1:3" x14ac:dyDescent="0.3">
      <c r="A767" s="15">
        <v>85</v>
      </c>
      <c r="B767" s="15">
        <v>37</v>
      </c>
      <c r="C767" s="16">
        <v>0.56030000000000002</v>
      </c>
    </row>
    <row r="768" spans="1:3" x14ac:dyDescent="0.3">
      <c r="A768" s="15">
        <v>85</v>
      </c>
      <c r="B768" s="15">
        <v>38</v>
      </c>
      <c r="C768" s="16">
        <v>0.54190000000000005</v>
      </c>
    </row>
    <row r="769" spans="1:3" x14ac:dyDescent="0.3">
      <c r="A769" s="15">
        <v>85</v>
      </c>
      <c r="B769" s="15">
        <v>39</v>
      </c>
      <c r="C769" s="16">
        <v>0.52390000000000003</v>
      </c>
    </row>
    <row r="770" spans="1:3" x14ac:dyDescent="0.3">
      <c r="A770" s="15">
        <v>85</v>
      </c>
      <c r="B770" s="15">
        <v>40</v>
      </c>
      <c r="C770" s="16">
        <v>0.505</v>
      </c>
    </row>
    <row r="771" spans="1:3" x14ac:dyDescent="0.3">
      <c r="A771" s="15">
        <v>85</v>
      </c>
      <c r="B771" s="15">
        <v>41</v>
      </c>
      <c r="C771" s="16">
        <v>0.4869</v>
      </c>
    </row>
    <row r="772" spans="1:3" x14ac:dyDescent="0.3">
      <c r="A772" s="15">
        <v>85</v>
      </c>
      <c r="B772" s="15">
        <v>42</v>
      </c>
      <c r="C772" s="16">
        <v>0.46939999999999998</v>
      </c>
    </row>
    <row r="773" spans="1:3" x14ac:dyDescent="0.3">
      <c r="A773" s="15">
        <v>85</v>
      </c>
      <c r="B773" s="15">
        <v>43</v>
      </c>
      <c r="C773" s="16">
        <v>0.45190000000000002</v>
      </c>
    </row>
    <row r="774" spans="1:3" x14ac:dyDescent="0.3">
      <c r="A774" s="15">
        <v>85</v>
      </c>
      <c r="B774" s="15">
        <v>44</v>
      </c>
      <c r="C774" s="16">
        <v>0.43469999999999998</v>
      </c>
    </row>
    <row r="775" spans="1:3" x14ac:dyDescent="0.3">
      <c r="A775" s="15">
        <v>85</v>
      </c>
      <c r="B775" s="15">
        <v>45</v>
      </c>
      <c r="C775" s="16">
        <v>0.41770000000000002</v>
      </c>
    </row>
    <row r="776" spans="1:3" x14ac:dyDescent="0.3">
      <c r="A776" s="15">
        <v>85</v>
      </c>
      <c r="B776" s="15">
        <v>46</v>
      </c>
      <c r="C776" s="16">
        <v>0.40110000000000001</v>
      </c>
    </row>
    <row r="777" spans="1:3" x14ac:dyDescent="0.3">
      <c r="A777" s="15">
        <v>85</v>
      </c>
      <c r="B777" s="15">
        <v>47</v>
      </c>
      <c r="C777" s="16">
        <v>0.38469999999999999</v>
      </c>
    </row>
    <row r="778" spans="1:3" x14ac:dyDescent="0.3">
      <c r="A778" s="15">
        <v>85</v>
      </c>
      <c r="B778" s="15">
        <v>48</v>
      </c>
      <c r="C778" s="16">
        <v>0.36780000000000002</v>
      </c>
    </row>
    <row r="779" spans="1:3" x14ac:dyDescent="0.3">
      <c r="A779" s="15">
        <v>85</v>
      </c>
      <c r="B779" s="15">
        <v>49</v>
      </c>
      <c r="C779" s="16">
        <v>0.35220000000000001</v>
      </c>
    </row>
    <row r="780" spans="1:3" x14ac:dyDescent="0.3">
      <c r="A780" s="15">
        <v>85</v>
      </c>
      <c r="B780" s="15">
        <v>50</v>
      </c>
      <c r="C780" s="16">
        <v>0.33579999999999999</v>
      </c>
    </row>
    <row r="781" spans="1:3" x14ac:dyDescent="0.3">
      <c r="A781" s="15">
        <v>85</v>
      </c>
      <c r="B781" s="15">
        <v>51</v>
      </c>
      <c r="C781" s="16">
        <v>0.32029999999999997</v>
      </c>
    </row>
    <row r="782" spans="1:3" x14ac:dyDescent="0.3">
      <c r="A782" s="15">
        <v>85</v>
      </c>
      <c r="B782" s="15">
        <v>52</v>
      </c>
      <c r="C782" s="16">
        <v>0.30499999999999999</v>
      </c>
    </row>
    <row r="783" spans="1:3" x14ac:dyDescent="0.3">
      <c r="A783" s="15">
        <v>85</v>
      </c>
      <c r="B783" s="15">
        <v>53</v>
      </c>
      <c r="C783" s="16">
        <v>0.28970000000000001</v>
      </c>
    </row>
    <row r="784" spans="1:3" x14ac:dyDescent="0.3">
      <c r="A784" s="15">
        <v>85</v>
      </c>
      <c r="B784" s="15">
        <v>54</v>
      </c>
      <c r="C784" s="16">
        <v>0.27529999999999999</v>
      </c>
    </row>
    <row r="785" spans="1:3" x14ac:dyDescent="0.3">
      <c r="A785" s="15">
        <v>85</v>
      </c>
      <c r="B785" s="15">
        <v>55</v>
      </c>
      <c r="C785" s="16">
        <v>0.26029999999999998</v>
      </c>
    </row>
    <row r="786" spans="1:3" x14ac:dyDescent="0.3">
      <c r="A786" s="15">
        <v>85</v>
      </c>
      <c r="B786" s="15">
        <v>56</v>
      </c>
      <c r="C786" s="16">
        <v>0.24540000000000001</v>
      </c>
    </row>
    <row r="787" spans="1:3" x14ac:dyDescent="0.3">
      <c r="A787" s="15">
        <v>85</v>
      </c>
      <c r="B787" s="15">
        <v>57</v>
      </c>
      <c r="C787" s="16">
        <v>0.2321</v>
      </c>
    </row>
    <row r="788" spans="1:3" x14ac:dyDescent="0.3">
      <c r="A788" s="15">
        <v>85</v>
      </c>
      <c r="B788" s="15">
        <v>58</v>
      </c>
      <c r="C788" s="16">
        <v>0.21759999999999999</v>
      </c>
    </row>
    <row r="789" spans="1:3" x14ac:dyDescent="0.3">
      <c r="A789" s="15">
        <v>85</v>
      </c>
      <c r="B789" s="15">
        <v>59</v>
      </c>
      <c r="C789" s="16">
        <v>0.2039</v>
      </c>
    </row>
    <row r="790" spans="1:3" x14ac:dyDescent="0.3">
      <c r="A790" s="15">
        <v>85</v>
      </c>
      <c r="B790" s="15">
        <v>60</v>
      </c>
      <c r="C790" s="16">
        <v>0.19159999999999999</v>
      </c>
    </row>
    <row r="791" spans="1:3" x14ac:dyDescent="0.3">
      <c r="A791" s="15">
        <v>85</v>
      </c>
      <c r="B791" s="15">
        <v>61</v>
      </c>
      <c r="C791" s="16">
        <v>0.1772</v>
      </c>
    </row>
    <row r="792" spans="1:3" x14ac:dyDescent="0.3">
      <c r="A792" s="15">
        <v>85</v>
      </c>
      <c r="B792" s="15">
        <v>62</v>
      </c>
      <c r="C792" s="16">
        <v>0.1651</v>
      </c>
    </row>
    <row r="793" spans="1:3" x14ac:dyDescent="0.3">
      <c r="A793" s="15">
        <v>85</v>
      </c>
      <c r="B793" s="15">
        <v>63</v>
      </c>
      <c r="C793" s="16">
        <v>0.15329999999999999</v>
      </c>
    </row>
    <row r="794" spans="1:3" x14ac:dyDescent="0.3">
      <c r="A794" s="15">
        <v>85</v>
      </c>
      <c r="B794" s="15">
        <v>64</v>
      </c>
      <c r="C794" s="16">
        <v>0.14149999999999999</v>
      </c>
    </row>
    <row r="795" spans="1:3" x14ac:dyDescent="0.3">
      <c r="A795" s="15">
        <v>85</v>
      </c>
      <c r="B795" s="15">
        <v>65</v>
      </c>
      <c r="C795" s="16">
        <v>0.12970000000000001</v>
      </c>
    </row>
    <row r="796" spans="1:3" x14ac:dyDescent="0.3">
      <c r="A796" s="15">
        <v>85</v>
      </c>
      <c r="B796" s="15">
        <v>66</v>
      </c>
      <c r="C796" s="16">
        <v>0.1188</v>
      </c>
    </row>
    <row r="797" spans="1:3" x14ac:dyDescent="0.3">
      <c r="A797" s="15">
        <v>85</v>
      </c>
      <c r="B797" s="15">
        <v>67</v>
      </c>
      <c r="C797" s="16">
        <v>0.1086</v>
      </c>
    </row>
    <row r="798" spans="1:3" x14ac:dyDescent="0.3">
      <c r="A798" s="15">
        <v>85</v>
      </c>
      <c r="B798" s="15">
        <v>68</v>
      </c>
      <c r="C798" s="16">
        <v>9.9000000000000005E-2</v>
      </c>
    </row>
    <row r="799" spans="1:3" x14ac:dyDescent="0.3">
      <c r="A799" s="15">
        <v>85</v>
      </c>
      <c r="B799" s="15">
        <v>69</v>
      </c>
      <c r="C799" s="16">
        <v>8.9800000000000005E-2</v>
      </c>
    </row>
    <row r="800" spans="1:3" x14ac:dyDescent="0.3">
      <c r="A800" s="15">
        <v>85</v>
      </c>
      <c r="B800" s="15">
        <v>70</v>
      </c>
      <c r="C800" s="16">
        <v>8.0199999999999994E-2</v>
      </c>
    </row>
    <row r="801" spans="1:3" x14ac:dyDescent="0.3">
      <c r="A801" s="15">
        <v>85</v>
      </c>
      <c r="B801" s="15">
        <v>71</v>
      </c>
      <c r="C801" s="16">
        <v>7.22E-2</v>
      </c>
    </row>
    <row r="802" spans="1:3" x14ac:dyDescent="0.3">
      <c r="A802" s="15">
        <v>85</v>
      </c>
      <c r="B802" s="15">
        <v>72</v>
      </c>
      <c r="C802" s="16">
        <v>6.5600000000000006E-2</v>
      </c>
    </row>
    <row r="803" spans="1:3" x14ac:dyDescent="0.3">
      <c r="A803" s="15">
        <v>85</v>
      </c>
      <c r="B803" s="15">
        <v>73</v>
      </c>
      <c r="C803" s="16">
        <v>0.06</v>
      </c>
    </row>
    <row r="804" spans="1:3" x14ac:dyDescent="0.3">
      <c r="A804" s="15">
        <v>85</v>
      </c>
      <c r="B804" s="15">
        <v>74</v>
      </c>
      <c r="C804" s="16">
        <v>5.1900000000000002E-2</v>
      </c>
    </row>
    <row r="805" spans="1:3" x14ac:dyDescent="0.3">
      <c r="A805" s="15">
        <v>85</v>
      </c>
      <c r="B805" s="15">
        <v>75</v>
      </c>
      <c r="C805" s="16">
        <v>0.05</v>
      </c>
    </row>
    <row r="806" spans="1:3" x14ac:dyDescent="0.3">
      <c r="A806" s="15">
        <v>85</v>
      </c>
      <c r="B806" s="15">
        <v>76</v>
      </c>
      <c r="C806" s="16">
        <v>4.1799999999999997E-2</v>
      </c>
    </row>
    <row r="807" spans="1:3" x14ac:dyDescent="0.3">
      <c r="A807" s="15">
        <v>85</v>
      </c>
      <c r="B807" s="15">
        <v>77</v>
      </c>
      <c r="C807" s="16">
        <v>0.04</v>
      </c>
    </row>
    <row r="808" spans="1:3" x14ac:dyDescent="0.3">
      <c r="A808" s="15">
        <v>85</v>
      </c>
      <c r="B808" s="15">
        <v>78</v>
      </c>
      <c r="C808" s="16">
        <v>0.04</v>
      </c>
    </row>
    <row r="809" spans="1:3" x14ac:dyDescent="0.3">
      <c r="A809" s="15">
        <v>85</v>
      </c>
      <c r="B809" s="15">
        <v>79</v>
      </c>
      <c r="C809" s="16">
        <v>0.04</v>
      </c>
    </row>
    <row r="810" spans="1:3" x14ac:dyDescent="0.3">
      <c r="A810" s="15">
        <v>85</v>
      </c>
      <c r="B810" s="15">
        <v>80</v>
      </c>
      <c r="C810" s="16">
        <v>0.04</v>
      </c>
    </row>
    <row r="811" spans="1:3" x14ac:dyDescent="0.3">
      <c r="A811" s="15">
        <v>85</v>
      </c>
      <c r="B811" s="15">
        <v>81</v>
      </c>
      <c r="C811" s="16">
        <v>0.04</v>
      </c>
    </row>
    <row r="812" spans="1:3" x14ac:dyDescent="0.3">
      <c r="A812" s="15">
        <v>85</v>
      </c>
      <c r="B812" s="15">
        <v>82</v>
      </c>
      <c r="C812" s="16">
        <v>0.04</v>
      </c>
    </row>
    <row r="813" spans="1:3" x14ac:dyDescent="0.3">
      <c r="A813" s="15">
        <v>85</v>
      </c>
      <c r="B813" s="15">
        <v>83</v>
      </c>
      <c r="C813" s="16">
        <v>0.04</v>
      </c>
    </row>
    <row r="814" spans="1:3" x14ac:dyDescent="0.3">
      <c r="A814" s="15">
        <v>85</v>
      </c>
      <c r="B814" s="15">
        <v>84</v>
      </c>
      <c r="C814" s="16">
        <v>4.7300000000000002E-2</v>
      </c>
    </row>
    <row r="815" spans="1:3" x14ac:dyDescent="0.3">
      <c r="A815" s="15">
        <v>85</v>
      </c>
      <c r="B815" s="15">
        <v>85</v>
      </c>
      <c r="C815" s="16">
        <v>5.2499999999999998E-2</v>
      </c>
    </row>
    <row r="816" spans="1:3" x14ac:dyDescent="0.3">
      <c r="A816" s="15">
        <v>85</v>
      </c>
      <c r="B816" s="15">
        <v>86</v>
      </c>
      <c r="C816" s="16">
        <v>6.1600000000000002E-2</v>
      </c>
    </row>
    <row r="817" spans="1:3" x14ac:dyDescent="0.3">
      <c r="A817" s="15">
        <v>85</v>
      </c>
      <c r="B817" s="15">
        <v>87</v>
      </c>
      <c r="C817" s="16">
        <v>7.2800000000000004E-2</v>
      </c>
    </row>
    <row r="818" spans="1:3" x14ac:dyDescent="0.3">
      <c r="A818" s="15">
        <v>85</v>
      </c>
      <c r="B818" s="15">
        <v>88</v>
      </c>
      <c r="C818" s="16">
        <v>8.5400000000000004E-2</v>
      </c>
    </row>
    <row r="819" spans="1:3" x14ac:dyDescent="0.3">
      <c r="A819" s="15">
        <v>85</v>
      </c>
      <c r="B819" s="15">
        <v>89</v>
      </c>
      <c r="C819" s="16">
        <v>0.1013</v>
      </c>
    </row>
    <row r="820" spans="1:3" x14ac:dyDescent="0.3">
      <c r="A820" s="15">
        <v>85</v>
      </c>
      <c r="B820" s="15">
        <v>90</v>
      </c>
      <c r="C820" s="16">
        <v>0.1144</v>
      </c>
    </row>
    <row r="821" spans="1:3" x14ac:dyDescent="0.3">
      <c r="A821" s="15">
        <v>86</v>
      </c>
      <c r="B821" s="15">
        <v>0</v>
      </c>
      <c r="C821" s="16">
        <v>1.5478000000000001</v>
      </c>
    </row>
    <row r="822" spans="1:3" x14ac:dyDescent="0.3">
      <c r="A822" s="15">
        <v>86</v>
      </c>
      <c r="B822" s="15">
        <v>1</v>
      </c>
      <c r="C822" s="16">
        <v>1.5145999999999999</v>
      </c>
    </row>
    <row r="823" spans="1:3" x14ac:dyDescent="0.3">
      <c r="A823" s="15">
        <v>86</v>
      </c>
      <c r="B823" s="15">
        <v>2</v>
      </c>
      <c r="C823" s="16">
        <v>1.4723999999999999</v>
      </c>
    </row>
    <row r="824" spans="1:3" x14ac:dyDescent="0.3">
      <c r="A824" s="15">
        <v>86</v>
      </c>
      <c r="B824" s="15">
        <v>3</v>
      </c>
      <c r="C824" s="16">
        <v>1.4317</v>
      </c>
    </row>
    <row r="825" spans="1:3" x14ac:dyDescent="0.3">
      <c r="A825" s="15">
        <v>86</v>
      </c>
      <c r="B825" s="15">
        <v>4</v>
      </c>
      <c r="C825" s="16">
        <v>1.3929</v>
      </c>
    </row>
    <row r="826" spans="1:3" x14ac:dyDescent="0.3">
      <c r="A826" s="15">
        <v>86</v>
      </c>
      <c r="B826" s="15">
        <v>5</v>
      </c>
      <c r="C826" s="16">
        <v>1.3552</v>
      </c>
    </row>
    <row r="827" spans="1:3" x14ac:dyDescent="0.3">
      <c r="A827" s="15">
        <v>86</v>
      </c>
      <c r="B827" s="15">
        <v>6</v>
      </c>
      <c r="C827" s="16">
        <v>1.3183</v>
      </c>
    </row>
    <row r="828" spans="1:3" x14ac:dyDescent="0.3">
      <c r="A828" s="15">
        <v>86</v>
      </c>
      <c r="B828" s="15">
        <v>7</v>
      </c>
      <c r="C828" s="16">
        <v>1.2828999999999999</v>
      </c>
    </row>
    <row r="829" spans="1:3" x14ac:dyDescent="0.3">
      <c r="A829" s="15">
        <v>86</v>
      </c>
      <c r="B829" s="15">
        <v>8</v>
      </c>
      <c r="C829" s="16">
        <v>1.2482</v>
      </c>
    </row>
    <row r="830" spans="1:3" x14ac:dyDescent="0.3">
      <c r="A830" s="15">
        <v>86</v>
      </c>
      <c r="B830" s="15">
        <v>9</v>
      </c>
      <c r="C830" s="16">
        <v>1.2151000000000001</v>
      </c>
    </row>
    <row r="831" spans="1:3" x14ac:dyDescent="0.3">
      <c r="A831" s="15">
        <v>86</v>
      </c>
      <c r="B831" s="15">
        <v>10</v>
      </c>
      <c r="C831" s="16">
        <v>1.1826000000000001</v>
      </c>
    </row>
    <row r="832" spans="1:3" x14ac:dyDescent="0.3">
      <c r="A832" s="15">
        <v>86</v>
      </c>
      <c r="B832" s="15">
        <v>11</v>
      </c>
      <c r="C832" s="16">
        <v>1.1513</v>
      </c>
    </row>
    <row r="833" spans="1:3" x14ac:dyDescent="0.3">
      <c r="A833" s="15">
        <v>86</v>
      </c>
      <c r="B833" s="15">
        <v>12</v>
      </c>
      <c r="C833" s="16">
        <v>1.1208</v>
      </c>
    </row>
    <row r="834" spans="1:3" x14ac:dyDescent="0.3">
      <c r="A834" s="15">
        <v>86</v>
      </c>
      <c r="B834" s="15">
        <v>13</v>
      </c>
      <c r="C834" s="16">
        <v>1.091</v>
      </c>
    </row>
    <row r="835" spans="1:3" x14ac:dyDescent="0.3">
      <c r="A835" s="15">
        <v>86</v>
      </c>
      <c r="B835" s="15">
        <v>14</v>
      </c>
      <c r="C835" s="16">
        <v>1.0620000000000001</v>
      </c>
    </row>
    <row r="836" spans="1:3" x14ac:dyDescent="0.3">
      <c r="A836" s="15">
        <v>86</v>
      </c>
      <c r="B836" s="15">
        <v>15</v>
      </c>
      <c r="C836" s="16">
        <v>1.0333000000000001</v>
      </c>
    </row>
    <row r="837" spans="1:3" x14ac:dyDescent="0.3">
      <c r="A837" s="15">
        <v>86</v>
      </c>
      <c r="B837" s="15">
        <v>16</v>
      </c>
      <c r="C837" s="16">
        <v>1.0055000000000001</v>
      </c>
    </row>
    <row r="838" spans="1:3" x14ac:dyDescent="0.3">
      <c r="A838" s="15">
        <v>86</v>
      </c>
      <c r="B838" s="15">
        <v>17</v>
      </c>
      <c r="C838" s="16">
        <v>0.97929999999999995</v>
      </c>
    </row>
    <row r="839" spans="1:3" x14ac:dyDescent="0.3">
      <c r="A839" s="15">
        <v>86</v>
      </c>
      <c r="B839" s="15">
        <v>18</v>
      </c>
      <c r="C839" s="16">
        <v>0.95289999999999997</v>
      </c>
    </row>
    <row r="840" spans="1:3" x14ac:dyDescent="0.3">
      <c r="A840" s="15">
        <v>86</v>
      </c>
      <c r="B840" s="15">
        <v>19</v>
      </c>
      <c r="C840" s="16">
        <v>0.92779999999999996</v>
      </c>
    </row>
    <row r="841" spans="1:3" x14ac:dyDescent="0.3">
      <c r="A841" s="15">
        <v>86</v>
      </c>
      <c r="B841" s="15">
        <v>20</v>
      </c>
      <c r="C841" s="16">
        <v>0.9012</v>
      </c>
    </row>
    <row r="842" spans="1:3" x14ac:dyDescent="0.3">
      <c r="A842" s="15">
        <v>86</v>
      </c>
      <c r="B842" s="15">
        <v>21</v>
      </c>
      <c r="C842" s="16">
        <v>0.87790000000000001</v>
      </c>
    </row>
    <row r="843" spans="1:3" x14ac:dyDescent="0.3">
      <c r="A843" s="15">
        <v>86</v>
      </c>
      <c r="B843" s="15">
        <v>22</v>
      </c>
      <c r="C843" s="16">
        <v>0.85260000000000002</v>
      </c>
    </row>
    <row r="844" spans="1:3" x14ac:dyDescent="0.3">
      <c r="A844" s="15">
        <v>86</v>
      </c>
      <c r="B844" s="15">
        <v>23</v>
      </c>
      <c r="C844" s="16">
        <v>0.82950000000000002</v>
      </c>
    </row>
    <row r="845" spans="1:3" x14ac:dyDescent="0.3">
      <c r="A845" s="15">
        <v>86</v>
      </c>
      <c r="B845" s="15">
        <v>24</v>
      </c>
      <c r="C845" s="16">
        <v>0.80659999999999998</v>
      </c>
    </row>
    <row r="846" spans="1:3" x14ac:dyDescent="0.3">
      <c r="A846" s="15">
        <v>86</v>
      </c>
      <c r="B846" s="15">
        <v>25</v>
      </c>
      <c r="C846" s="16">
        <v>0.78369999999999995</v>
      </c>
    </row>
    <row r="847" spans="1:3" x14ac:dyDescent="0.3">
      <c r="A847" s="15">
        <v>86</v>
      </c>
      <c r="B847" s="15">
        <v>26</v>
      </c>
      <c r="C847" s="16">
        <v>0.76149999999999995</v>
      </c>
    </row>
    <row r="848" spans="1:3" x14ac:dyDescent="0.3">
      <c r="A848" s="15">
        <v>86</v>
      </c>
      <c r="B848" s="15">
        <v>27</v>
      </c>
      <c r="C848" s="16">
        <v>0.73970000000000002</v>
      </c>
    </row>
    <row r="849" spans="1:3" x14ac:dyDescent="0.3">
      <c r="A849" s="15">
        <v>86</v>
      </c>
      <c r="B849" s="15">
        <v>28</v>
      </c>
      <c r="C849" s="16">
        <v>0.7177</v>
      </c>
    </row>
    <row r="850" spans="1:3" x14ac:dyDescent="0.3">
      <c r="A850" s="15">
        <v>86</v>
      </c>
      <c r="B850" s="15">
        <v>29</v>
      </c>
      <c r="C850" s="16">
        <v>0.69689999999999996</v>
      </c>
    </row>
    <row r="851" spans="1:3" x14ac:dyDescent="0.3">
      <c r="A851" s="15">
        <v>86</v>
      </c>
      <c r="B851" s="15">
        <v>30</v>
      </c>
      <c r="C851" s="16">
        <v>0.67610000000000003</v>
      </c>
    </row>
    <row r="852" spans="1:3" x14ac:dyDescent="0.3">
      <c r="A852" s="15">
        <v>86</v>
      </c>
      <c r="B852" s="15">
        <v>31</v>
      </c>
      <c r="C852" s="16">
        <v>0.65500000000000003</v>
      </c>
    </row>
    <row r="853" spans="1:3" x14ac:dyDescent="0.3">
      <c r="A853" s="15">
        <v>86</v>
      </c>
      <c r="B853" s="15">
        <v>32</v>
      </c>
      <c r="C853" s="16">
        <v>0.63539999999999996</v>
      </c>
    </row>
    <row r="854" spans="1:3" x14ac:dyDescent="0.3">
      <c r="A854" s="15">
        <v>86</v>
      </c>
      <c r="B854" s="15">
        <v>33</v>
      </c>
      <c r="C854" s="16">
        <v>0.61580000000000001</v>
      </c>
    </row>
    <row r="855" spans="1:3" x14ac:dyDescent="0.3">
      <c r="A855" s="15">
        <v>86</v>
      </c>
      <c r="B855" s="15">
        <v>34</v>
      </c>
      <c r="C855" s="16">
        <v>0.59570000000000001</v>
      </c>
    </row>
    <row r="856" spans="1:3" x14ac:dyDescent="0.3">
      <c r="A856" s="15">
        <v>86</v>
      </c>
      <c r="B856" s="15">
        <v>35</v>
      </c>
      <c r="C856" s="16">
        <v>0.57650000000000001</v>
      </c>
    </row>
    <row r="857" spans="1:3" x14ac:dyDescent="0.3">
      <c r="A857" s="15">
        <v>86</v>
      </c>
      <c r="B857" s="15">
        <v>36</v>
      </c>
      <c r="C857" s="16">
        <v>0.55720000000000003</v>
      </c>
    </row>
    <row r="858" spans="1:3" x14ac:dyDescent="0.3">
      <c r="A858" s="15">
        <v>86</v>
      </c>
      <c r="B858" s="15">
        <v>37</v>
      </c>
      <c r="C858" s="16">
        <v>0.53810000000000002</v>
      </c>
    </row>
    <row r="859" spans="1:3" x14ac:dyDescent="0.3">
      <c r="A859" s="15">
        <v>86</v>
      </c>
      <c r="B859" s="15">
        <v>38</v>
      </c>
      <c r="C859" s="16">
        <v>0.51970000000000005</v>
      </c>
    </row>
    <row r="860" spans="1:3" x14ac:dyDescent="0.3">
      <c r="A860" s="15">
        <v>86</v>
      </c>
      <c r="B860" s="15">
        <v>39</v>
      </c>
      <c r="C860" s="16">
        <v>0.50190000000000001</v>
      </c>
    </row>
    <row r="861" spans="1:3" x14ac:dyDescent="0.3">
      <c r="A861" s="15">
        <v>86</v>
      </c>
      <c r="B861" s="15">
        <v>40</v>
      </c>
      <c r="C861" s="16">
        <v>0.48420000000000002</v>
      </c>
    </row>
    <row r="862" spans="1:3" x14ac:dyDescent="0.3">
      <c r="A862" s="15">
        <v>86</v>
      </c>
      <c r="B862" s="15">
        <v>41</v>
      </c>
      <c r="C862" s="16">
        <v>0.46639999999999998</v>
      </c>
    </row>
    <row r="863" spans="1:3" x14ac:dyDescent="0.3">
      <c r="A863" s="15">
        <v>86</v>
      </c>
      <c r="B863" s="15">
        <v>42</v>
      </c>
      <c r="C863" s="16">
        <v>0.44829999999999998</v>
      </c>
    </row>
    <row r="864" spans="1:3" x14ac:dyDescent="0.3">
      <c r="A864" s="15">
        <v>86</v>
      </c>
      <c r="B864" s="15">
        <v>43</v>
      </c>
      <c r="C864" s="16">
        <v>0.43169999999999997</v>
      </c>
    </row>
    <row r="865" spans="1:3" x14ac:dyDescent="0.3">
      <c r="A865" s="15">
        <v>86</v>
      </c>
      <c r="B865" s="15">
        <v>44</v>
      </c>
      <c r="C865" s="16">
        <v>0.41420000000000001</v>
      </c>
    </row>
    <row r="866" spans="1:3" x14ac:dyDescent="0.3">
      <c r="A866" s="15">
        <v>86</v>
      </c>
      <c r="B866" s="15">
        <v>45</v>
      </c>
      <c r="C866" s="16">
        <v>0.3977</v>
      </c>
    </row>
    <row r="867" spans="1:3" x14ac:dyDescent="0.3">
      <c r="A867" s="15">
        <v>86</v>
      </c>
      <c r="B867" s="15">
        <v>46</v>
      </c>
      <c r="C867" s="16">
        <v>0.38140000000000002</v>
      </c>
    </row>
    <row r="868" spans="1:3" x14ac:dyDescent="0.3">
      <c r="A868" s="15">
        <v>86</v>
      </c>
      <c r="B868" s="15">
        <v>47</v>
      </c>
      <c r="C868" s="16">
        <v>0.36499999999999999</v>
      </c>
    </row>
    <row r="869" spans="1:3" x14ac:dyDescent="0.3">
      <c r="A869" s="15">
        <v>86</v>
      </c>
      <c r="B869" s="15">
        <v>48</v>
      </c>
      <c r="C869" s="16">
        <v>0.3478</v>
      </c>
    </row>
    <row r="870" spans="1:3" x14ac:dyDescent="0.3">
      <c r="A870" s="15">
        <v>86</v>
      </c>
      <c r="B870" s="15">
        <v>49</v>
      </c>
      <c r="C870" s="16">
        <v>0.33279999999999998</v>
      </c>
    </row>
    <row r="871" spans="1:3" x14ac:dyDescent="0.3">
      <c r="A871" s="15">
        <v>86</v>
      </c>
      <c r="B871" s="15">
        <v>50</v>
      </c>
      <c r="C871" s="16">
        <v>0.31640000000000001</v>
      </c>
    </row>
    <row r="872" spans="1:3" x14ac:dyDescent="0.3">
      <c r="A872" s="15">
        <v>86</v>
      </c>
      <c r="B872" s="15">
        <v>51</v>
      </c>
      <c r="C872" s="16">
        <v>0.3014</v>
      </c>
    </row>
    <row r="873" spans="1:3" x14ac:dyDescent="0.3">
      <c r="A873" s="15">
        <v>86</v>
      </c>
      <c r="B873" s="15">
        <v>52</v>
      </c>
      <c r="C873" s="16">
        <v>0.28560000000000002</v>
      </c>
    </row>
    <row r="874" spans="1:3" x14ac:dyDescent="0.3">
      <c r="A874" s="15">
        <v>86</v>
      </c>
      <c r="B874" s="15">
        <v>53</v>
      </c>
      <c r="C874" s="16">
        <v>0.27110000000000001</v>
      </c>
    </row>
    <row r="875" spans="1:3" x14ac:dyDescent="0.3">
      <c r="A875" s="15">
        <v>86</v>
      </c>
      <c r="B875" s="15">
        <v>54</v>
      </c>
      <c r="C875" s="16">
        <v>0.25640000000000002</v>
      </c>
    </row>
    <row r="876" spans="1:3" x14ac:dyDescent="0.3">
      <c r="A876" s="15">
        <v>86</v>
      </c>
      <c r="B876" s="15">
        <v>55</v>
      </c>
      <c r="C876" s="16">
        <v>0.2427</v>
      </c>
    </row>
    <row r="877" spans="1:3" x14ac:dyDescent="0.3">
      <c r="A877" s="15">
        <v>86</v>
      </c>
      <c r="B877" s="15">
        <v>56</v>
      </c>
      <c r="C877" s="16">
        <v>0.2268</v>
      </c>
    </row>
    <row r="878" spans="1:3" x14ac:dyDescent="0.3">
      <c r="A878" s="15">
        <v>86</v>
      </c>
      <c r="B878" s="15">
        <v>57</v>
      </c>
      <c r="C878" s="16">
        <v>0.21390000000000001</v>
      </c>
    </row>
    <row r="879" spans="1:3" x14ac:dyDescent="0.3">
      <c r="A879" s="15">
        <v>86</v>
      </c>
      <c r="B879" s="15">
        <v>58</v>
      </c>
      <c r="C879" s="16">
        <v>0.20050000000000001</v>
      </c>
    </row>
    <row r="880" spans="1:3" x14ac:dyDescent="0.3">
      <c r="A880" s="15">
        <v>86</v>
      </c>
      <c r="B880" s="15">
        <v>59</v>
      </c>
      <c r="C880" s="16">
        <v>0.18579999999999999</v>
      </c>
    </row>
    <row r="881" spans="1:3" x14ac:dyDescent="0.3">
      <c r="A881" s="15">
        <v>86</v>
      </c>
      <c r="B881" s="15">
        <v>60</v>
      </c>
      <c r="C881" s="16">
        <v>0.1739</v>
      </c>
    </row>
    <row r="882" spans="1:3" x14ac:dyDescent="0.3">
      <c r="A882" s="15">
        <v>86</v>
      </c>
      <c r="B882" s="15">
        <v>61</v>
      </c>
      <c r="C882" s="16">
        <v>0.1615</v>
      </c>
    </row>
    <row r="883" spans="1:3" x14ac:dyDescent="0.3">
      <c r="A883" s="15">
        <v>86</v>
      </c>
      <c r="B883" s="15">
        <v>62</v>
      </c>
      <c r="C883" s="16">
        <v>0.14899999999999999</v>
      </c>
    </row>
    <row r="884" spans="1:3" x14ac:dyDescent="0.3">
      <c r="A884" s="15">
        <v>86</v>
      </c>
      <c r="B884" s="15">
        <v>63</v>
      </c>
      <c r="C884" s="16">
        <v>0.13669999999999999</v>
      </c>
    </row>
    <row r="885" spans="1:3" x14ac:dyDescent="0.3">
      <c r="A885" s="15">
        <v>86</v>
      </c>
      <c r="B885" s="15">
        <v>64</v>
      </c>
      <c r="C885" s="16">
        <v>0.126</v>
      </c>
    </row>
    <row r="886" spans="1:3" x14ac:dyDescent="0.3">
      <c r="A886" s="15">
        <v>86</v>
      </c>
      <c r="B886" s="15">
        <v>65</v>
      </c>
      <c r="C886" s="16">
        <v>0.115</v>
      </c>
    </row>
    <row r="887" spans="1:3" x14ac:dyDescent="0.3">
      <c r="A887" s="15">
        <v>86</v>
      </c>
      <c r="B887" s="15">
        <v>66</v>
      </c>
      <c r="C887" s="16">
        <v>0.10489999999999999</v>
      </c>
    </row>
    <row r="888" spans="1:3" x14ac:dyDescent="0.3">
      <c r="A888" s="15">
        <v>86</v>
      </c>
      <c r="B888" s="15">
        <v>67</v>
      </c>
      <c r="C888" s="16">
        <v>9.5000000000000001E-2</v>
      </c>
    </row>
    <row r="889" spans="1:3" x14ac:dyDescent="0.3">
      <c r="A889" s="15">
        <v>86</v>
      </c>
      <c r="B889" s="15">
        <v>68</v>
      </c>
      <c r="C889" s="16">
        <v>8.5699999999999998E-2</v>
      </c>
    </row>
    <row r="890" spans="1:3" x14ac:dyDescent="0.3">
      <c r="A890" s="15">
        <v>86</v>
      </c>
      <c r="B890" s="15">
        <v>69</v>
      </c>
      <c r="C890" s="16">
        <v>7.7399999999999997E-2</v>
      </c>
    </row>
    <row r="891" spans="1:3" x14ac:dyDescent="0.3">
      <c r="A891" s="15">
        <v>86</v>
      </c>
      <c r="B891" s="15">
        <v>70</v>
      </c>
      <c r="C891" s="16">
        <v>6.9500000000000006E-2</v>
      </c>
    </row>
    <row r="892" spans="1:3" x14ac:dyDescent="0.3">
      <c r="A892" s="15">
        <v>86</v>
      </c>
      <c r="B892" s="15">
        <v>71</v>
      </c>
      <c r="C892" s="16">
        <v>6.0400000000000002E-2</v>
      </c>
    </row>
    <row r="893" spans="1:3" x14ac:dyDescent="0.3">
      <c r="A893" s="15">
        <v>86</v>
      </c>
      <c r="B893" s="15">
        <v>72</v>
      </c>
      <c r="C893" s="16">
        <v>5.3999999999999999E-2</v>
      </c>
    </row>
    <row r="894" spans="1:3" x14ac:dyDescent="0.3">
      <c r="A894" s="15">
        <v>86</v>
      </c>
      <c r="B894" s="15">
        <v>73</v>
      </c>
      <c r="C894" s="16">
        <v>0.05</v>
      </c>
    </row>
    <row r="895" spans="1:3" x14ac:dyDescent="0.3">
      <c r="A895" s="15">
        <v>86</v>
      </c>
      <c r="B895" s="15">
        <v>74</v>
      </c>
      <c r="C895" s="16">
        <v>4.0399999999999998E-2</v>
      </c>
    </row>
    <row r="896" spans="1:3" x14ac:dyDescent="0.3">
      <c r="A896" s="15">
        <v>86</v>
      </c>
      <c r="B896" s="15">
        <v>75</v>
      </c>
      <c r="C896" s="16">
        <v>0.04</v>
      </c>
    </row>
    <row r="897" spans="1:3" x14ac:dyDescent="0.3">
      <c r="A897" s="15">
        <v>86</v>
      </c>
      <c r="B897" s="15">
        <v>76</v>
      </c>
      <c r="C897" s="16">
        <v>3.1399999999999997E-2</v>
      </c>
    </row>
    <row r="898" spans="1:3" x14ac:dyDescent="0.3">
      <c r="A898" s="15">
        <v>86</v>
      </c>
      <c r="B898" s="15">
        <v>77</v>
      </c>
      <c r="C898" s="16">
        <v>0.03</v>
      </c>
    </row>
    <row r="899" spans="1:3" x14ac:dyDescent="0.3">
      <c r="A899" s="15">
        <v>86</v>
      </c>
      <c r="B899" s="15">
        <v>78</v>
      </c>
      <c r="C899" s="16">
        <v>0.03</v>
      </c>
    </row>
    <row r="900" spans="1:3" x14ac:dyDescent="0.3">
      <c r="A900" s="15">
        <v>86</v>
      </c>
      <c r="B900" s="15">
        <v>79</v>
      </c>
      <c r="C900" s="16">
        <v>0.03</v>
      </c>
    </row>
    <row r="901" spans="1:3" x14ac:dyDescent="0.3">
      <c r="A901" s="15">
        <v>86</v>
      </c>
      <c r="B901" s="15">
        <v>80</v>
      </c>
      <c r="C901" s="16">
        <v>2.7400000000000001E-2</v>
      </c>
    </row>
    <row r="902" spans="1:3" x14ac:dyDescent="0.3">
      <c r="A902" s="15">
        <v>86</v>
      </c>
      <c r="B902" s="15">
        <v>81</v>
      </c>
      <c r="C902" s="16">
        <v>2.98E-2</v>
      </c>
    </row>
    <row r="903" spans="1:3" x14ac:dyDescent="0.3">
      <c r="A903" s="15">
        <v>86</v>
      </c>
      <c r="B903" s="15">
        <v>82</v>
      </c>
      <c r="C903" s="16">
        <v>0.03</v>
      </c>
    </row>
    <row r="904" spans="1:3" x14ac:dyDescent="0.3">
      <c r="A904" s="15">
        <v>86</v>
      </c>
      <c r="B904" s="15">
        <v>83</v>
      </c>
      <c r="C904" s="16">
        <v>0.03</v>
      </c>
    </row>
    <row r="905" spans="1:3" x14ac:dyDescent="0.3">
      <c r="A905" s="15">
        <v>86</v>
      </c>
      <c r="B905" s="15">
        <v>84</v>
      </c>
      <c r="C905" s="16">
        <v>3.44E-2</v>
      </c>
    </row>
    <row r="906" spans="1:3" x14ac:dyDescent="0.3">
      <c r="A906" s="15">
        <v>86</v>
      </c>
      <c r="B906" s="15">
        <v>85</v>
      </c>
      <c r="C906" s="16">
        <v>0.04</v>
      </c>
    </row>
    <row r="907" spans="1:3" x14ac:dyDescent="0.3">
      <c r="A907" s="15">
        <v>86</v>
      </c>
      <c r="B907" s="15">
        <v>86</v>
      </c>
      <c r="C907" s="16">
        <v>4.9799999999999997E-2</v>
      </c>
    </row>
    <row r="908" spans="1:3" x14ac:dyDescent="0.3">
      <c r="A908" s="15">
        <v>86</v>
      </c>
      <c r="B908" s="15">
        <v>87</v>
      </c>
      <c r="C908" s="16">
        <v>5.9799999999999999E-2</v>
      </c>
    </row>
    <row r="909" spans="1:3" x14ac:dyDescent="0.3">
      <c r="A909" s="15">
        <v>86</v>
      </c>
      <c r="B909" s="15">
        <v>88</v>
      </c>
      <c r="C909" s="16">
        <v>7.3099999999999998E-2</v>
      </c>
    </row>
    <row r="910" spans="1:3" x14ac:dyDescent="0.3">
      <c r="A910" s="15">
        <v>86</v>
      </c>
      <c r="B910" s="15">
        <v>89</v>
      </c>
      <c r="C910" s="16">
        <v>8.7099999999999997E-2</v>
      </c>
    </row>
    <row r="911" spans="1:3" x14ac:dyDescent="0.3">
      <c r="A911" s="15">
        <v>86</v>
      </c>
      <c r="B911" s="15">
        <v>90</v>
      </c>
      <c r="C911" s="16">
        <v>0.10059999999999999</v>
      </c>
    </row>
    <row r="912" spans="1:3" x14ac:dyDescent="0.3">
      <c r="A912" s="15">
        <v>87</v>
      </c>
      <c r="B912" s="15">
        <v>0</v>
      </c>
      <c r="C912" s="16">
        <v>1.5210999999999999</v>
      </c>
    </row>
    <row r="913" spans="1:3" x14ac:dyDescent="0.3">
      <c r="A913" s="15">
        <v>87</v>
      </c>
      <c r="B913" s="15">
        <v>1</v>
      </c>
      <c r="C913" s="16">
        <v>1.4886999999999999</v>
      </c>
    </row>
    <row r="914" spans="1:3" x14ac:dyDescent="0.3">
      <c r="A914" s="15">
        <v>87</v>
      </c>
      <c r="B914" s="15">
        <v>2</v>
      </c>
      <c r="C914" s="16">
        <v>1.4470000000000001</v>
      </c>
    </row>
    <row r="915" spans="1:3" x14ac:dyDescent="0.3">
      <c r="A915" s="15">
        <v>87</v>
      </c>
      <c r="B915" s="15">
        <v>3</v>
      </c>
      <c r="C915" s="16">
        <v>1.4065000000000001</v>
      </c>
    </row>
    <row r="916" spans="1:3" x14ac:dyDescent="0.3">
      <c r="A916" s="15">
        <v>87</v>
      </c>
      <c r="B916" s="15">
        <v>4</v>
      </c>
      <c r="C916" s="16">
        <v>1.3676999999999999</v>
      </c>
    </row>
    <row r="917" spans="1:3" x14ac:dyDescent="0.3">
      <c r="A917" s="15">
        <v>87</v>
      </c>
      <c r="B917" s="15">
        <v>5</v>
      </c>
      <c r="C917" s="16">
        <v>1.3308</v>
      </c>
    </row>
    <row r="918" spans="1:3" x14ac:dyDescent="0.3">
      <c r="A918" s="15">
        <v>87</v>
      </c>
      <c r="B918" s="15">
        <v>6</v>
      </c>
      <c r="C918" s="16">
        <v>1.2947</v>
      </c>
    </row>
    <row r="919" spans="1:3" x14ac:dyDescent="0.3">
      <c r="A919" s="15">
        <v>87</v>
      </c>
      <c r="B919" s="15">
        <v>7</v>
      </c>
      <c r="C919" s="16">
        <v>1.2591000000000001</v>
      </c>
    </row>
    <row r="920" spans="1:3" x14ac:dyDescent="0.3">
      <c r="A920" s="15">
        <v>87</v>
      </c>
      <c r="B920" s="15">
        <v>8</v>
      </c>
      <c r="C920" s="16">
        <v>1.2252000000000001</v>
      </c>
    </row>
    <row r="921" spans="1:3" x14ac:dyDescent="0.3">
      <c r="A921" s="15">
        <v>87</v>
      </c>
      <c r="B921" s="15">
        <v>9</v>
      </c>
      <c r="C921" s="16">
        <v>1.1921999999999999</v>
      </c>
    </row>
    <row r="922" spans="1:3" x14ac:dyDescent="0.3">
      <c r="A922" s="15">
        <v>87</v>
      </c>
      <c r="B922" s="15">
        <v>10</v>
      </c>
      <c r="C922" s="16">
        <v>1.1599999999999999</v>
      </c>
    </row>
    <row r="923" spans="1:3" x14ac:dyDescent="0.3">
      <c r="A923" s="15">
        <v>87</v>
      </c>
      <c r="B923" s="15">
        <v>11</v>
      </c>
      <c r="C923" s="16">
        <v>1.129</v>
      </c>
    </row>
    <row r="924" spans="1:3" x14ac:dyDescent="0.3">
      <c r="A924" s="15">
        <v>87</v>
      </c>
      <c r="B924" s="15">
        <v>12</v>
      </c>
      <c r="C924" s="16">
        <v>1.0986</v>
      </c>
    </row>
    <row r="925" spans="1:3" x14ac:dyDescent="0.3">
      <c r="A925" s="15">
        <v>87</v>
      </c>
      <c r="B925" s="15">
        <v>13</v>
      </c>
      <c r="C925" s="16">
        <v>1.0691999999999999</v>
      </c>
    </row>
    <row r="926" spans="1:3" x14ac:dyDescent="0.3">
      <c r="A926" s="15">
        <v>87</v>
      </c>
      <c r="B926" s="15">
        <v>14</v>
      </c>
      <c r="C926" s="16">
        <v>1.0406</v>
      </c>
    </row>
    <row r="927" spans="1:3" x14ac:dyDescent="0.3">
      <c r="A927" s="15">
        <v>87</v>
      </c>
      <c r="B927" s="15">
        <v>15</v>
      </c>
      <c r="C927" s="16">
        <v>1.0123</v>
      </c>
    </row>
    <row r="928" spans="1:3" x14ac:dyDescent="0.3">
      <c r="A928" s="15">
        <v>87</v>
      </c>
      <c r="B928" s="15">
        <v>16</v>
      </c>
      <c r="C928" s="16">
        <v>0.98470000000000002</v>
      </c>
    </row>
    <row r="929" spans="1:3" x14ac:dyDescent="0.3">
      <c r="A929" s="15">
        <v>87</v>
      </c>
      <c r="B929" s="15">
        <v>17</v>
      </c>
      <c r="C929" s="16">
        <v>0.95889999999999997</v>
      </c>
    </row>
    <row r="930" spans="1:3" x14ac:dyDescent="0.3">
      <c r="A930" s="15">
        <v>87</v>
      </c>
      <c r="B930" s="15">
        <v>18</v>
      </c>
      <c r="C930" s="16">
        <v>0.93220000000000003</v>
      </c>
    </row>
    <row r="931" spans="1:3" x14ac:dyDescent="0.3">
      <c r="A931" s="15">
        <v>87</v>
      </c>
      <c r="B931" s="15">
        <v>19</v>
      </c>
      <c r="C931" s="16">
        <v>0.90780000000000005</v>
      </c>
    </row>
    <row r="932" spans="1:3" x14ac:dyDescent="0.3">
      <c r="A932" s="15">
        <v>87</v>
      </c>
      <c r="B932" s="15">
        <v>20</v>
      </c>
      <c r="C932" s="16">
        <v>0.88160000000000005</v>
      </c>
    </row>
    <row r="933" spans="1:3" x14ac:dyDescent="0.3">
      <c r="A933" s="15">
        <v>87</v>
      </c>
      <c r="B933" s="15">
        <v>21</v>
      </c>
      <c r="C933" s="16">
        <v>0.8579</v>
      </c>
    </row>
    <row r="934" spans="1:3" x14ac:dyDescent="0.3">
      <c r="A934" s="15">
        <v>87</v>
      </c>
      <c r="B934" s="15">
        <v>22</v>
      </c>
      <c r="C934" s="16">
        <v>0.83360000000000001</v>
      </c>
    </row>
    <row r="935" spans="1:3" x14ac:dyDescent="0.3">
      <c r="A935" s="15">
        <v>87</v>
      </c>
      <c r="B935" s="15">
        <v>23</v>
      </c>
      <c r="C935" s="16">
        <v>0.8105</v>
      </c>
    </row>
    <row r="936" spans="1:3" x14ac:dyDescent="0.3">
      <c r="A936" s="15">
        <v>87</v>
      </c>
      <c r="B936" s="15">
        <v>24</v>
      </c>
      <c r="C936" s="16">
        <v>0.7883</v>
      </c>
    </row>
    <row r="937" spans="1:3" x14ac:dyDescent="0.3">
      <c r="A937" s="15">
        <v>87</v>
      </c>
      <c r="B937" s="15">
        <v>25</v>
      </c>
      <c r="C937" s="16">
        <v>0.76519999999999999</v>
      </c>
    </row>
    <row r="938" spans="1:3" x14ac:dyDescent="0.3">
      <c r="A938" s="15">
        <v>87</v>
      </c>
      <c r="B938" s="15">
        <v>26</v>
      </c>
      <c r="C938" s="16">
        <v>0.74250000000000005</v>
      </c>
    </row>
    <row r="939" spans="1:3" x14ac:dyDescent="0.3">
      <c r="A939" s="15">
        <v>87</v>
      </c>
      <c r="B939" s="15">
        <v>27</v>
      </c>
      <c r="C939" s="16">
        <v>0.72150000000000003</v>
      </c>
    </row>
    <row r="940" spans="1:3" x14ac:dyDescent="0.3">
      <c r="A940" s="15">
        <v>87</v>
      </c>
      <c r="B940" s="15">
        <v>28</v>
      </c>
      <c r="C940" s="16">
        <v>0.69950000000000001</v>
      </c>
    </row>
    <row r="941" spans="1:3" x14ac:dyDescent="0.3">
      <c r="A941" s="15">
        <v>87</v>
      </c>
      <c r="B941" s="15">
        <v>29</v>
      </c>
      <c r="C941" s="16">
        <v>0.67820000000000003</v>
      </c>
    </row>
    <row r="942" spans="1:3" x14ac:dyDescent="0.3">
      <c r="A942" s="15">
        <v>87</v>
      </c>
      <c r="B942" s="15">
        <v>30</v>
      </c>
      <c r="C942" s="16">
        <v>0.65790000000000004</v>
      </c>
    </row>
    <row r="943" spans="1:3" x14ac:dyDescent="0.3">
      <c r="A943" s="15">
        <v>87</v>
      </c>
      <c r="B943" s="15">
        <v>31</v>
      </c>
      <c r="C943" s="16">
        <v>0.63739999999999997</v>
      </c>
    </row>
    <row r="944" spans="1:3" x14ac:dyDescent="0.3">
      <c r="A944" s="15">
        <v>87</v>
      </c>
      <c r="B944" s="15">
        <v>32</v>
      </c>
      <c r="C944" s="16">
        <v>0.61760000000000004</v>
      </c>
    </row>
    <row r="945" spans="1:3" x14ac:dyDescent="0.3">
      <c r="A945" s="15">
        <v>87</v>
      </c>
      <c r="B945" s="15">
        <v>33</v>
      </c>
      <c r="C945" s="16">
        <v>0.59760000000000002</v>
      </c>
    </row>
    <row r="946" spans="1:3" x14ac:dyDescent="0.3">
      <c r="A946" s="15">
        <v>87</v>
      </c>
      <c r="B946" s="15">
        <v>34</v>
      </c>
      <c r="C946" s="16">
        <v>0.57809999999999995</v>
      </c>
    </row>
    <row r="947" spans="1:3" x14ac:dyDescent="0.3">
      <c r="A947" s="15">
        <v>87</v>
      </c>
      <c r="B947" s="15">
        <v>35</v>
      </c>
      <c r="C947" s="16">
        <v>0.55889999999999995</v>
      </c>
    </row>
    <row r="948" spans="1:3" x14ac:dyDescent="0.3">
      <c r="A948" s="15">
        <v>87</v>
      </c>
      <c r="B948" s="15">
        <v>36</v>
      </c>
      <c r="C948" s="16">
        <v>0.5403</v>
      </c>
    </row>
    <row r="949" spans="1:3" x14ac:dyDescent="0.3">
      <c r="A949" s="15">
        <v>87</v>
      </c>
      <c r="B949" s="15">
        <v>37</v>
      </c>
      <c r="C949" s="16">
        <v>0.52159999999999995</v>
      </c>
    </row>
    <row r="950" spans="1:3" x14ac:dyDescent="0.3">
      <c r="A950" s="15">
        <v>87</v>
      </c>
      <c r="B950" s="15">
        <v>38</v>
      </c>
      <c r="C950" s="16">
        <v>0.50329999999999997</v>
      </c>
    </row>
    <row r="951" spans="1:3" x14ac:dyDescent="0.3">
      <c r="A951" s="15">
        <v>87</v>
      </c>
      <c r="B951" s="15">
        <v>39</v>
      </c>
      <c r="C951" s="16">
        <v>0.48559999999999998</v>
      </c>
    </row>
    <row r="952" spans="1:3" x14ac:dyDescent="0.3">
      <c r="A952" s="15">
        <v>87</v>
      </c>
      <c r="B952" s="15">
        <v>40</v>
      </c>
      <c r="C952" s="16">
        <v>0.46689999999999998</v>
      </c>
    </row>
    <row r="953" spans="1:3" x14ac:dyDescent="0.3">
      <c r="A953" s="15">
        <v>87</v>
      </c>
      <c r="B953" s="15">
        <v>41</v>
      </c>
      <c r="C953" s="16">
        <v>0.44940000000000002</v>
      </c>
    </row>
    <row r="954" spans="1:3" x14ac:dyDescent="0.3">
      <c r="A954" s="15">
        <v>87</v>
      </c>
      <c r="B954" s="15">
        <v>42</v>
      </c>
      <c r="C954" s="16">
        <v>0.43190000000000001</v>
      </c>
    </row>
    <row r="955" spans="1:3" x14ac:dyDescent="0.3">
      <c r="A955" s="15">
        <v>87</v>
      </c>
      <c r="B955" s="15">
        <v>43</v>
      </c>
      <c r="C955" s="16">
        <v>0.41470000000000001</v>
      </c>
    </row>
    <row r="956" spans="1:3" x14ac:dyDescent="0.3">
      <c r="A956" s="15">
        <v>87</v>
      </c>
      <c r="B956" s="15">
        <v>44</v>
      </c>
      <c r="C956" s="16">
        <v>0.39689999999999998</v>
      </c>
    </row>
    <row r="957" spans="1:3" x14ac:dyDescent="0.3">
      <c r="A957" s="15">
        <v>87</v>
      </c>
      <c r="B957" s="15">
        <v>45</v>
      </c>
      <c r="C957" s="16">
        <v>0.38059999999999999</v>
      </c>
    </row>
    <row r="958" spans="1:3" x14ac:dyDescent="0.3">
      <c r="A958" s="15">
        <v>87</v>
      </c>
      <c r="B958" s="15">
        <v>46</v>
      </c>
      <c r="C958" s="16">
        <v>0.36420000000000002</v>
      </c>
    </row>
    <row r="959" spans="1:3" x14ac:dyDescent="0.3">
      <c r="A959" s="15">
        <v>87</v>
      </c>
      <c r="B959" s="15">
        <v>47</v>
      </c>
      <c r="C959" s="16">
        <v>0.34670000000000001</v>
      </c>
    </row>
    <row r="960" spans="1:3" x14ac:dyDescent="0.3">
      <c r="A960" s="15">
        <v>87</v>
      </c>
      <c r="B960" s="15">
        <v>48</v>
      </c>
      <c r="C960" s="16">
        <v>0.33169999999999999</v>
      </c>
    </row>
    <row r="961" spans="1:3" x14ac:dyDescent="0.3">
      <c r="A961" s="15">
        <v>87</v>
      </c>
      <c r="B961" s="15">
        <v>49</v>
      </c>
      <c r="C961" s="16">
        <v>0.31559999999999999</v>
      </c>
    </row>
    <row r="962" spans="1:3" x14ac:dyDescent="0.3">
      <c r="A962" s="15">
        <v>87</v>
      </c>
      <c r="B962" s="15">
        <v>50</v>
      </c>
      <c r="C962" s="16">
        <v>0.30030000000000001</v>
      </c>
    </row>
    <row r="963" spans="1:3" x14ac:dyDescent="0.3">
      <c r="A963" s="15">
        <v>87</v>
      </c>
      <c r="B963" s="15">
        <v>51</v>
      </c>
      <c r="C963" s="16">
        <v>0.28470000000000001</v>
      </c>
    </row>
    <row r="964" spans="1:3" x14ac:dyDescent="0.3">
      <c r="A964" s="15">
        <v>87</v>
      </c>
      <c r="B964" s="15">
        <v>52</v>
      </c>
      <c r="C964" s="16">
        <v>0.2697</v>
      </c>
    </row>
    <row r="965" spans="1:3" x14ac:dyDescent="0.3">
      <c r="A965" s="15">
        <v>87</v>
      </c>
      <c r="B965" s="15">
        <v>53</v>
      </c>
      <c r="C965" s="16">
        <v>0.25459999999999999</v>
      </c>
    </row>
    <row r="966" spans="1:3" x14ac:dyDescent="0.3">
      <c r="A966" s="15">
        <v>87</v>
      </c>
      <c r="B966" s="15">
        <v>54</v>
      </c>
      <c r="C966" s="16">
        <v>0.24060000000000001</v>
      </c>
    </row>
    <row r="967" spans="1:3" x14ac:dyDescent="0.3">
      <c r="A967" s="15">
        <v>87</v>
      </c>
      <c r="B967" s="15">
        <v>55</v>
      </c>
      <c r="C967" s="16">
        <v>0.22570000000000001</v>
      </c>
    </row>
    <row r="968" spans="1:3" x14ac:dyDescent="0.3">
      <c r="A968" s="15">
        <v>87</v>
      </c>
      <c r="B968" s="15">
        <v>56</v>
      </c>
      <c r="C968" s="16">
        <v>0.21299999999999999</v>
      </c>
    </row>
    <row r="969" spans="1:3" x14ac:dyDescent="0.3">
      <c r="A969" s="15">
        <v>87</v>
      </c>
      <c r="B969" s="15">
        <v>57</v>
      </c>
      <c r="C969" s="16">
        <v>0.19819999999999999</v>
      </c>
    </row>
    <row r="970" spans="1:3" x14ac:dyDescent="0.3">
      <c r="A970" s="15">
        <v>87</v>
      </c>
      <c r="B970" s="15">
        <v>58</v>
      </c>
      <c r="C970" s="16">
        <v>0.18540000000000001</v>
      </c>
    </row>
    <row r="971" spans="1:3" x14ac:dyDescent="0.3">
      <c r="A971" s="15">
        <v>87</v>
      </c>
      <c r="B971" s="15">
        <v>59</v>
      </c>
      <c r="C971" s="16">
        <v>0.1729</v>
      </c>
    </row>
    <row r="972" spans="1:3" x14ac:dyDescent="0.3">
      <c r="A972" s="15">
        <v>87</v>
      </c>
      <c r="B972" s="15">
        <v>60</v>
      </c>
      <c r="C972" s="16">
        <v>0.15920000000000001</v>
      </c>
    </row>
    <row r="973" spans="1:3" x14ac:dyDescent="0.3">
      <c r="A973" s="15">
        <v>87</v>
      </c>
      <c r="B973" s="15">
        <v>61</v>
      </c>
      <c r="C973" s="16">
        <v>0.1472</v>
      </c>
    </row>
    <row r="974" spans="1:3" x14ac:dyDescent="0.3">
      <c r="A974" s="15">
        <v>87</v>
      </c>
      <c r="B974" s="15">
        <v>62</v>
      </c>
      <c r="C974" s="16">
        <v>0.13539999999999999</v>
      </c>
    </row>
    <row r="975" spans="1:3" x14ac:dyDescent="0.3">
      <c r="A975" s="15">
        <v>87</v>
      </c>
      <c r="B975" s="15">
        <v>63</v>
      </c>
      <c r="C975" s="16">
        <v>0.1245</v>
      </c>
    </row>
    <row r="976" spans="1:3" x14ac:dyDescent="0.3">
      <c r="A976" s="15">
        <v>87</v>
      </c>
      <c r="B976" s="15">
        <v>64</v>
      </c>
      <c r="C976" s="16">
        <v>0.113</v>
      </c>
    </row>
    <row r="977" spans="1:3" x14ac:dyDescent="0.3">
      <c r="A977" s="15">
        <v>87</v>
      </c>
      <c r="B977" s="15">
        <v>65</v>
      </c>
      <c r="C977" s="16">
        <v>0.1032</v>
      </c>
    </row>
    <row r="978" spans="1:3" x14ac:dyDescent="0.3">
      <c r="A978" s="15">
        <v>87</v>
      </c>
      <c r="B978" s="15">
        <v>66</v>
      </c>
      <c r="C978" s="16">
        <v>9.3399999999999997E-2</v>
      </c>
    </row>
    <row r="979" spans="1:3" x14ac:dyDescent="0.3">
      <c r="A979" s="15">
        <v>87</v>
      </c>
      <c r="B979" s="15">
        <v>67</v>
      </c>
      <c r="C979" s="16">
        <v>8.3599999999999994E-2</v>
      </c>
    </row>
    <row r="980" spans="1:3" x14ac:dyDescent="0.3">
      <c r="A980" s="15">
        <v>87</v>
      </c>
      <c r="B980" s="15">
        <v>68</v>
      </c>
      <c r="C980" s="16">
        <v>7.4800000000000005E-2</v>
      </c>
    </row>
    <row r="981" spans="1:3" x14ac:dyDescent="0.3">
      <c r="A981" s="15">
        <v>87</v>
      </c>
      <c r="B981" s="15">
        <v>69</v>
      </c>
      <c r="C981" s="16">
        <v>6.7000000000000004E-2</v>
      </c>
    </row>
    <row r="982" spans="1:3" x14ac:dyDescent="0.3">
      <c r="A982" s="15">
        <v>87</v>
      </c>
      <c r="B982" s="15">
        <v>70</v>
      </c>
      <c r="C982" s="16">
        <v>0.06</v>
      </c>
    </row>
    <row r="983" spans="1:3" x14ac:dyDescent="0.3">
      <c r="A983" s="15">
        <v>87</v>
      </c>
      <c r="B983" s="15">
        <v>71</v>
      </c>
      <c r="C983" s="16">
        <v>5.0700000000000002E-2</v>
      </c>
    </row>
    <row r="984" spans="1:3" x14ac:dyDescent="0.3">
      <c r="A984" s="15">
        <v>87</v>
      </c>
      <c r="B984" s="15">
        <v>72</v>
      </c>
      <c r="C984" s="16">
        <v>4.58E-2</v>
      </c>
    </row>
    <row r="985" spans="1:3" x14ac:dyDescent="0.3">
      <c r="A985" s="15">
        <v>87</v>
      </c>
      <c r="B985" s="15">
        <v>73</v>
      </c>
      <c r="C985" s="16">
        <v>0.04</v>
      </c>
    </row>
    <row r="986" spans="1:3" x14ac:dyDescent="0.3">
      <c r="A986" s="15">
        <v>87</v>
      </c>
      <c r="B986" s="15">
        <v>74</v>
      </c>
      <c r="C986" s="16">
        <v>3.4700000000000002E-2</v>
      </c>
    </row>
    <row r="987" spans="1:3" x14ac:dyDescent="0.3">
      <c r="A987" s="15">
        <v>87</v>
      </c>
      <c r="B987" s="15">
        <v>75</v>
      </c>
      <c r="C987" s="16">
        <v>0.03</v>
      </c>
    </row>
    <row r="988" spans="1:3" x14ac:dyDescent="0.3">
      <c r="A988" s="15">
        <v>87</v>
      </c>
      <c r="B988" s="15">
        <v>76</v>
      </c>
      <c r="C988" s="16">
        <v>2.8000000000000001E-2</v>
      </c>
    </row>
    <row r="989" spans="1:3" x14ac:dyDescent="0.3">
      <c r="A989" s="15">
        <v>87</v>
      </c>
      <c r="B989" s="15">
        <v>77</v>
      </c>
      <c r="C989" s="16">
        <v>0.02</v>
      </c>
    </row>
    <row r="990" spans="1:3" x14ac:dyDescent="0.3">
      <c r="A990" s="15">
        <v>87</v>
      </c>
      <c r="B990" s="15">
        <v>78</v>
      </c>
      <c r="C990" s="16">
        <v>0.02</v>
      </c>
    </row>
    <row r="991" spans="1:3" x14ac:dyDescent="0.3">
      <c r="A991" s="15">
        <v>87</v>
      </c>
      <c r="B991" s="15">
        <v>79</v>
      </c>
      <c r="C991" s="16">
        <v>0.02</v>
      </c>
    </row>
    <row r="992" spans="1:3" x14ac:dyDescent="0.3">
      <c r="A992" s="15">
        <v>87</v>
      </c>
      <c r="B992" s="15">
        <v>80</v>
      </c>
      <c r="C992" s="16">
        <v>0.02</v>
      </c>
    </row>
    <row r="993" spans="1:3" x14ac:dyDescent="0.3">
      <c r="A993" s="15">
        <v>87</v>
      </c>
      <c r="B993" s="15">
        <v>81</v>
      </c>
      <c r="C993" s="16">
        <v>0.02</v>
      </c>
    </row>
    <row r="994" spans="1:3" x14ac:dyDescent="0.3">
      <c r="A994" s="15">
        <v>87</v>
      </c>
      <c r="B994" s="15">
        <v>82</v>
      </c>
      <c r="C994" s="16">
        <v>0.02</v>
      </c>
    </row>
    <row r="995" spans="1:3" x14ac:dyDescent="0.3">
      <c r="A995" s="15">
        <v>87</v>
      </c>
      <c r="B995" s="15">
        <v>83</v>
      </c>
      <c r="C995" s="16">
        <v>0.02</v>
      </c>
    </row>
    <row r="996" spans="1:3" x14ac:dyDescent="0.3">
      <c r="A996" s="15">
        <v>87</v>
      </c>
      <c r="B996" s="15">
        <v>84</v>
      </c>
      <c r="C996" s="16">
        <v>2.53E-2</v>
      </c>
    </row>
    <row r="997" spans="1:3" x14ac:dyDescent="0.3">
      <c r="A997" s="15">
        <v>87</v>
      </c>
      <c r="B997" s="15">
        <v>85</v>
      </c>
      <c r="C997" s="16">
        <v>0.03</v>
      </c>
    </row>
    <row r="998" spans="1:3" x14ac:dyDescent="0.3">
      <c r="A998" s="15">
        <v>87</v>
      </c>
      <c r="B998" s="15">
        <v>86</v>
      </c>
      <c r="C998" s="16">
        <v>3.9399999999999998E-2</v>
      </c>
    </row>
    <row r="999" spans="1:3" x14ac:dyDescent="0.3">
      <c r="A999" s="15">
        <v>87</v>
      </c>
      <c r="B999" s="15">
        <v>87</v>
      </c>
      <c r="C999" s="16">
        <v>4.8300000000000003E-2</v>
      </c>
    </row>
    <row r="1000" spans="1:3" x14ac:dyDescent="0.3">
      <c r="A1000" s="15">
        <v>87</v>
      </c>
      <c r="B1000" s="15">
        <v>88</v>
      </c>
      <c r="C1000" s="16">
        <v>6.1800000000000001E-2</v>
      </c>
    </row>
    <row r="1001" spans="1:3" x14ac:dyDescent="0.3">
      <c r="A1001" s="15">
        <v>87</v>
      </c>
      <c r="B1001" s="15">
        <v>89</v>
      </c>
      <c r="C1001" s="16">
        <v>7.5499999999999998E-2</v>
      </c>
    </row>
    <row r="1002" spans="1:3" x14ac:dyDescent="0.3">
      <c r="A1002" s="15">
        <v>87</v>
      </c>
      <c r="B1002" s="15">
        <v>90</v>
      </c>
      <c r="C1002" s="16">
        <v>8.9200000000000002E-2</v>
      </c>
    </row>
    <row r="1003" spans="1:3" x14ac:dyDescent="0.3">
      <c r="A1003" s="15">
        <v>88</v>
      </c>
      <c r="B1003" s="15">
        <v>0</v>
      </c>
      <c r="C1003" s="16">
        <v>1.5022</v>
      </c>
    </row>
    <row r="1004" spans="1:3" x14ac:dyDescent="0.3">
      <c r="A1004" s="15">
        <v>88</v>
      </c>
      <c r="B1004" s="15">
        <v>1</v>
      </c>
      <c r="C1004" s="16">
        <v>1.4705999999999999</v>
      </c>
    </row>
    <row r="1005" spans="1:3" x14ac:dyDescent="0.3">
      <c r="A1005" s="15">
        <v>88</v>
      </c>
      <c r="B1005" s="15">
        <v>2</v>
      </c>
      <c r="C1005" s="16">
        <v>1.4291</v>
      </c>
    </row>
    <row r="1006" spans="1:3" x14ac:dyDescent="0.3">
      <c r="A1006" s="15">
        <v>88</v>
      </c>
      <c r="B1006" s="15">
        <v>3</v>
      </c>
      <c r="C1006" s="16">
        <v>1.3891</v>
      </c>
    </row>
    <row r="1007" spans="1:3" x14ac:dyDescent="0.3">
      <c r="A1007" s="15">
        <v>88</v>
      </c>
      <c r="B1007" s="15">
        <v>4</v>
      </c>
      <c r="C1007" s="16">
        <v>1.3508</v>
      </c>
    </row>
    <row r="1008" spans="1:3" x14ac:dyDescent="0.3">
      <c r="A1008" s="15">
        <v>88</v>
      </c>
      <c r="B1008" s="15">
        <v>5</v>
      </c>
      <c r="C1008" s="16">
        <v>1.3141</v>
      </c>
    </row>
    <row r="1009" spans="1:3" x14ac:dyDescent="0.3">
      <c r="A1009" s="15">
        <v>88</v>
      </c>
      <c r="B1009" s="15">
        <v>6</v>
      </c>
      <c r="C1009" s="16">
        <v>1.2776000000000001</v>
      </c>
    </row>
    <row r="1010" spans="1:3" x14ac:dyDescent="0.3">
      <c r="A1010" s="15">
        <v>88</v>
      </c>
      <c r="B1010" s="15">
        <v>7</v>
      </c>
      <c r="C1010" s="16">
        <v>1.2433000000000001</v>
      </c>
    </row>
    <row r="1011" spans="1:3" x14ac:dyDescent="0.3">
      <c r="A1011" s="15">
        <v>88</v>
      </c>
      <c r="B1011" s="15">
        <v>8</v>
      </c>
      <c r="C1011" s="16">
        <v>1.2089000000000001</v>
      </c>
    </row>
    <row r="1012" spans="1:3" x14ac:dyDescent="0.3">
      <c r="A1012" s="15">
        <v>88</v>
      </c>
      <c r="B1012" s="15">
        <v>9</v>
      </c>
      <c r="C1012" s="16">
        <v>1.1763999999999999</v>
      </c>
    </row>
    <row r="1013" spans="1:3" x14ac:dyDescent="0.3">
      <c r="A1013" s="15">
        <v>88</v>
      </c>
      <c r="B1013" s="15">
        <v>10</v>
      </c>
      <c r="C1013" s="16">
        <v>1.1443000000000001</v>
      </c>
    </row>
    <row r="1014" spans="1:3" x14ac:dyDescent="0.3">
      <c r="A1014" s="15">
        <v>88</v>
      </c>
      <c r="B1014" s="15">
        <v>11</v>
      </c>
      <c r="C1014" s="16">
        <v>1.1136999999999999</v>
      </c>
    </row>
    <row r="1015" spans="1:3" x14ac:dyDescent="0.3">
      <c r="A1015" s="15">
        <v>88</v>
      </c>
      <c r="B1015" s="15">
        <v>12</v>
      </c>
      <c r="C1015" s="16">
        <v>1.0832999999999999</v>
      </c>
    </row>
    <row r="1016" spans="1:3" x14ac:dyDescent="0.3">
      <c r="A1016" s="15">
        <v>88</v>
      </c>
      <c r="B1016" s="15">
        <v>13</v>
      </c>
      <c r="C1016" s="16">
        <v>1.0545</v>
      </c>
    </row>
    <row r="1017" spans="1:3" x14ac:dyDescent="0.3">
      <c r="A1017" s="15">
        <v>88</v>
      </c>
      <c r="B1017" s="15">
        <v>14</v>
      </c>
      <c r="C1017" s="16">
        <v>1.0261</v>
      </c>
    </row>
    <row r="1018" spans="1:3" x14ac:dyDescent="0.3">
      <c r="A1018" s="15">
        <v>88</v>
      </c>
      <c r="B1018" s="15">
        <v>15</v>
      </c>
      <c r="C1018" s="16">
        <v>0.99790000000000001</v>
      </c>
    </row>
    <row r="1019" spans="1:3" x14ac:dyDescent="0.3">
      <c r="A1019" s="15">
        <v>88</v>
      </c>
      <c r="B1019" s="15">
        <v>16</v>
      </c>
      <c r="C1019" s="16">
        <v>0.97019999999999995</v>
      </c>
    </row>
    <row r="1020" spans="1:3" x14ac:dyDescent="0.3">
      <c r="A1020" s="15">
        <v>88</v>
      </c>
      <c r="B1020" s="15">
        <v>17</v>
      </c>
      <c r="C1020" s="16">
        <v>0.94440000000000002</v>
      </c>
    </row>
    <row r="1021" spans="1:3" x14ac:dyDescent="0.3">
      <c r="A1021" s="15">
        <v>88</v>
      </c>
      <c r="B1021" s="15">
        <v>18</v>
      </c>
      <c r="C1021" s="16">
        <v>0.91869999999999996</v>
      </c>
    </row>
    <row r="1022" spans="1:3" x14ac:dyDescent="0.3">
      <c r="A1022" s="15">
        <v>88</v>
      </c>
      <c r="B1022" s="15">
        <v>19</v>
      </c>
      <c r="C1022" s="16">
        <v>0.89200000000000002</v>
      </c>
    </row>
    <row r="1023" spans="1:3" x14ac:dyDescent="0.3">
      <c r="A1023" s="15">
        <v>88</v>
      </c>
      <c r="B1023" s="15">
        <v>20</v>
      </c>
      <c r="C1023" s="16">
        <v>0.86839999999999995</v>
      </c>
    </row>
    <row r="1024" spans="1:3" x14ac:dyDescent="0.3">
      <c r="A1024" s="15">
        <v>88</v>
      </c>
      <c r="B1024" s="15">
        <v>21</v>
      </c>
      <c r="C1024" s="16">
        <v>0.84330000000000005</v>
      </c>
    </row>
    <row r="1025" spans="1:3" x14ac:dyDescent="0.3">
      <c r="A1025" s="15">
        <v>88</v>
      </c>
      <c r="B1025" s="15">
        <v>22</v>
      </c>
      <c r="C1025" s="16">
        <v>0.81979999999999997</v>
      </c>
    </row>
    <row r="1026" spans="1:3" x14ac:dyDescent="0.3">
      <c r="A1026" s="15">
        <v>88</v>
      </c>
      <c r="B1026" s="15">
        <v>23</v>
      </c>
      <c r="C1026" s="16">
        <v>0.79669999999999996</v>
      </c>
    </row>
    <row r="1027" spans="1:3" x14ac:dyDescent="0.3">
      <c r="A1027" s="15">
        <v>88</v>
      </c>
      <c r="B1027" s="15">
        <v>24</v>
      </c>
      <c r="C1027" s="16">
        <v>0.7732</v>
      </c>
    </row>
    <row r="1028" spans="1:3" x14ac:dyDescent="0.3">
      <c r="A1028" s="15">
        <v>88</v>
      </c>
      <c r="B1028" s="15">
        <v>25</v>
      </c>
      <c r="C1028" s="16">
        <v>0.75049999999999994</v>
      </c>
    </row>
    <row r="1029" spans="1:3" x14ac:dyDescent="0.3">
      <c r="A1029" s="15">
        <v>88</v>
      </c>
      <c r="B1029" s="15">
        <v>26</v>
      </c>
      <c r="C1029" s="16">
        <v>0.72950000000000004</v>
      </c>
    </row>
    <row r="1030" spans="1:3" x14ac:dyDescent="0.3">
      <c r="A1030" s="15">
        <v>88</v>
      </c>
      <c r="B1030" s="15">
        <v>27</v>
      </c>
      <c r="C1030" s="16">
        <v>0.70730000000000004</v>
      </c>
    </row>
    <row r="1031" spans="1:3" x14ac:dyDescent="0.3">
      <c r="A1031" s="15">
        <v>88</v>
      </c>
      <c r="B1031" s="15">
        <v>28</v>
      </c>
      <c r="C1031" s="16">
        <v>0.68589999999999995</v>
      </c>
    </row>
    <row r="1032" spans="1:3" x14ac:dyDescent="0.3">
      <c r="A1032" s="15">
        <v>88</v>
      </c>
      <c r="B1032" s="15">
        <v>29</v>
      </c>
      <c r="C1032" s="16">
        <v>0.66459999999999997</v>
      </c>
    </row>
    <row r="1033" spans="1:3" x14ac:dyDescent="0.3">
      <c r="A1033" s="15">
        <v>88</v>
      </c>
      <c r="B1033" s="15">
        <v>30</v>
      </c>
      <c r="C1033" s="16">
        <v>0.64390000000000003</v>
      </c>
    </row>
    <row r="1034" spans="1:3" x14ac:dyDescent="0.3">
      <c r="A1034" s="15">
        <v>88</v>
      </c>
      <c r="B1034" s="15">
        <v>31</v>
      </c>
      <c r="C1034" s="16">
        <v>0.62319999999999998</v>
      </c>
    </row>
    <row r="1035" spans="1:3" x14ac:dyDescent="0.3">
      <c r="A1035" s="15">
        <v>88</v>
      </c>
      <c r="B1035" s="15">
        <v>32</v>
      </c>
      <c r="C1035" s="16">
        <v>0.60299999999999998</v>
      </c>
    </row>
    <row r="1036" spans="1:3" x14ac:dyDescent="0.3">
      <c r="A1036" s="15">
        <v>88</v>
      </c>
      <c r="B1036" s="15">
        <v>33</v>
      </c>
      <c r="C1036" s="16">
        <v>0.5837</v>
      </c>
    </row>
    <row r="1037" spans="1:3" x14ac:dyDescent="0.3">
      <c r="A1037" s="15">
        <v>88</v>
      </c>
      <c r="B1037" s="15">
        <v>34</v>
      </c>
      <c r="C1037" s="16">
        <v>0.56410000000000005</v>
      </c>
    </row>
    <row r="1038" spans="1:3" x14ac:dyDescent="0.3">
      <c r="A1038" s="15">
        <v>88</v>
      </c>
      <c r="B1038" s="15">
        <v>35</v>
      </c>
      <c r="C1038" s="16">
        <v>0.54510000000000003</v>
      </c>
    </row>
    <row r="1039" spans="1:3" x14ac:dyDescent="0.3">
      <c r="A1039" s="15">
        <v>88</v>
      </c>
      <c r="B1039" s="15">
        <v>36</v>
      </c>
      <c r="C1039" s="16">
        <v>0.52580000000000005</v>
      </c>
    </row>
    <row r="1040" spans="1:3" x14ac:dyDescent="0.3">
      <c r="A1040" s="15">
        <v>88</v>
      </c>
      <c r="B1040" s="15">
        <v>37</v>
      </c>
      <c r="C1040" s="16">
        <v>0.50760000000000005</v>
      </c>
    </row>
    <row r="1041" spans="1:3" x14ac:dyDescent="0.3">
      <c r="A1041" s="15">
        <v>88</v>
      </c>
      <c r="B1041" s="15">
        <v>38</v>
      </c>
      <c r="C1041" s="16">
        <v>0.48920000000000002</v>
      </c>
    </row>
    <row r="1042" spans="1:3" x14ac:dyDescent="0.3">
      <c r="A1042" s="15">
        <v>88</v>
      </c>
      <c r="B1042" s="15">
        <v>39</v>
      </c>
      <c r="C1042" s="16">
        <v>0.47060000000000002</v>
      </c>
    </row>
    <row r="1043" spans="1:3" x14ac:dyDescent="0.3">
      <c r="A1043" s="15">
        <v>88</v>
      </c>
      <c r="B1043" s="15">
        <v>40</v>
      </c>
      <c r="C1043" s="16">
        <v>0.45329999999999998</v>
      </c>
    </row>
    <row r="1044" spans="1:3" x14ac:dyDescent="0.3">
      <c r="A1044" s="15">
        <v>88</v>
      </c>
      <c r="B1044" s="15">
        <v>41</v>
      </c>
      <c r="C1044" s="16">
        <v>0.435</v>
      </c>
    </row>
    <row r="1045" spans="1:3" x14ac:dyDescent="0.3">
      <c r="A1045" s="15">
        <v>88</v>
      </c>
      <c r="B1045" s="15">
        <v>42</v>
      </c>
      <c r="C1045" s="16">
        <v>0.41749999999999998</v>
      </c>
    </row>
    <row r="1046" spans="1:3" x14ac:dyDescent="0.3">
      <c r="A1046" s="15">
        <v>88</v>
      </c>
      <c r="B1046" s="15">
        <v>43</v>
      </c>
      <c r="C1046" s="16">
        <v>0.4</v>
      </c>
    </row>
    <row r="1047" spans="1:3" x14ac:dyDescent="0.3">
      <c r="A1047" s="15">
        <v>88</v>
      </c>
      <c r="B1047" s="15">
        <v>44</v>
      </c>
      <c r="C1047" s="16">
        <v>0.38329999999999997</v>
      </c>
    </row>
    <row r="1048" spans="1:3" x14ac:dyDescent="0.3">
      <c r="A1048" s="15">
        <v>88</v>
      </c>
      <c r="B1048" s="15">
        <v>45</v>
      </c>
      <c r="C1048" s="16">
        <v>0.36599999999999999</v>
      </c>
    </row>
    <row r="1049" spans="1:3" x14ac:dyDescent="0.3">
      <c r="A1049" s="15">
        <v>88</v>
      </c>
      <c r="B1049" s="15">
        <v>46</v>
      </c>
      <c r="C1049" s="16">
        <v>0.34939999999999999</v>
      </c>
    </row>
    <row r="1050" spans="1:3" x14ac:dyDescent="0.3">
      <c r="A1050" s="15">
        <v>88</v>
      </c>
      <c r="B1050" s="15">
        <v>47</v>
      </c>
      <c r="C1050" s="16">
        <v>0.3342</v>
      </c>
    </row>
    <row r="1051" spans="1:3" x14ac:dyDescent="0.3">
      <c r="A1051" s="15">
        <v>88</v>
      </c>
      <c r="B1051" s="15">
        <v>48</v>
      </c>
      <c r="C1051" s="16">
        <v>0.31690000000000002</v>
      </c>
    </row>
    <row r="1052" spans="1:3" x14ac:dyDescent="0.3">
      <c r="A1052" s="15">
        <v>88</v>
      </c>
      <c r="B1052" s="15">
        <v>49</v>
      </c>
      <c r="C1052" s="16">
        <v>0.3019</v>
      </c>
    </row>
    <row r="1053" spans="1:3" x14ac:dyDescent="0.3">
      <c r="A1053" s="15">
        <v>88</v>
      </c>
      <c r="B1053" s="15">
        <v>50</v>
      </c>
      <c r="C1053" s="16">
        <v>0.28610000000000002</v>
      </c>
    </row>
    <row r="1054" spans="1:3" x14ac:dyDescent="0.3">
      <c r="A1054" s="15">
        <v>88</v>
      </c>
      <c r="B1054" s="15">
        <v>51</v>
      </c>
      <c r="C1054" s="16">
        <v>0.27110000000000001</v>
      </c>
    </row>
    <row r="1055" spans="1:3" x14ac:dyDescent="0.3">
      <c r="A1055" s="15">
        <v>88</v>
      </c>
      <c r="B1055" s="15">
        <v>52</v>
      </c>
      <c r="C1055" s="16">
        <v>0.25559999999999999</v>
      </c>
    </row>
    <row r="1056" spans="1:3" x14ac:dyDescent="0.3">
      <c r="A1056" s="15">
        <v>88</v>
      </c>
      <c r="B1056" s="15">
        <v>53</v>
      </c>
      <c r="C1056" s="16">
        <v>0.24079999999999999</v>
      </c>
    </row>
    <row r="1057" spans="1:3" x14ac:dyDescent="0.3">
      <c r="A1057" s="15">
        <v>88</v>
      </c>
      <c r="B1057" s="15">
        <v>54</v>
      </c>
      <c r="C1057" s="16">
        <v>0.22670000000000001</v>
      </c>
    </row>
    <row r="1058" spans="1:3" x14ac:dyDescent="0.3">
      <c r="A1058" s="15">
        <v>88</v>
      </c>
      <c r="B1058" s="15">
        <v>55</v>
      </c>
      <c r="C1058" s="16">
        <v>0.2135</v>
      </c>
    </row>
    <row r="1059" spans="1:3" x14ac:dyDescent="0.3">
      <c r="A1059" s="15">
        <v>88</v>
      </c>
      <c r="B1059" s="15">
        <v>56</v>
      </c>
      <c r="C1059" s="16">
        <v>0.19839999999999999</v>
      </c>
    </row>
    <row r="1060" spans="1:3" x14ac:dyDescent="0.3">
      <c r="A1060" s="15">
        <v>88</v>
      </c>
      <c r="B1060" s="15">
        <v>57</v>
      </c>
      <c r="C1060" s="16">
        <v>0.18529999999999999</v>
      </c>
    </row>
    <row r="1061" spans="1:3" x14ac:dyDescent="0.3">
      <c r="A1061" s="15">
        <v>88</v>
      </c>
      <c r="B1061" s="15">
        <v>58</v>
      </c>
      <c r="C1061" s="16">
        <v>0.17299999999999999</v>
      </c>
    </row>
    <row r="1062" spans="1:3" x14ac:dyDescent="0.3">
      <c r="A1062" s="15">
        <v>88</v>
      </c>
      <c r="B1062" s="15">
        <v>59</v>
      </c>
      <c r="C1062" s="16">
        <v>0.15970000000000001</v>
      </c>
    </row>
    <row r="1063" spans="1:3" x14ac:dyDescent="0.3">
      <c r="A1063" s="15">
        <v>88</v>
      </c>
      <c r="B1063" s="15">
        <v>60</v>
      </c>
      <c r="C1063" s="16">
        <v>0.14710000000000001</v>
      </c>
    </row>
    <row r="1064" spans="1:3" x14ac:dyDescent="0.3">
      <c r="A1064" s="15">
        <v>88</v>
      </c>
      <c r="B1064" s="15">
        <v>61</v>
      </c>
      <c r="C1064" s="16">
        <v>0.1356</v>
      </c>
    </row>
    <row r="1065" spans="1:3" x14ac:dyDescent="0.3">
      <c r="A1065" s="15">
        <v>88</v>
      </c>
      <c r="B1065" s="15">
        <v>62</v>
      </c>
      <c r="C1065" s="16">
        <v>0.1241</v>
      </c>
    </row>
    <row r="1066" spans="1:3" x14ac:dyDescent="0.3">
      <c r="A1066" s="15">
        <v>88</v>
      </c>
      <c r="B1066" s="15">
        <v>63</v>
      </c>
      <c r="C1066" s="16">
        <v>0.1135</v>
      </c>
    </row>
    <row r="1067" spans="1:3" x14ac:dyDescent="0.3">
      <c r="A1067" s="15">
        <v>88</v>
      </c>
      <c r="B1067" s="15">
        <v>64</v>
      </c>
      <c r="C1067" s="16">
        <v>0.10249999999999999</v>
      </c>
    </row>
    <row r="1068" spans="1:3" x14ac:dyDescent="0.3">
      <c r="A1068" s="15">
        <v>88</v>
      </c>
      <c r="B1068" s="15">
        <v>65</v>
      </c>
      <c r="C1068" s="16">
        <v>9.2999999999999999E-2</v>
      </c>
    </row>
    <row r="1069" spans="1:3" x14ac:dyDescent="0.3">
      <c r="A1069" s="15">
        <v>88</v>
      </c>
      <c r="B1069" s="15">
        <v>66</v>
      </c>
      <c r="C1069" s="16">
        <v>8.3400000000000002E-2</v>
      </c>
    </row>
    <row r="1070" spans="1:3" x14ac:dyDescent="0.3">
      <c r="A1070" s="15">
        <v>88</v>
      </c>
      <c r="B1070" s="15">
        <v>67</v>
      </c>
      <c r="C1070" s="16">
        <v>7.4499999999999997E-2</v>
      </c>
    </row>
    <row r="1071" spans="1:3" x14ac:dyDescent="0.3">
      <c r="A1071" s="15">
        <v>88</v>
      </c>
      <c r="B1071" s="15">
        <v>68</v>
      </c>
      <c r="C1071" s="16">
        <v>6.6900000000000001E-2</v>
      </c>
    </row>
    <row r="1072" spans="1:3" x14ac:dyDescent="0.3">
      <c r="A1072" s="15">
        <v>88</v>
      </c>
      <c r="B1072" s="15">
        <v>69</v>
      </c>
      <c r="C1072" s="16">
        <v>0.06</v>
      </c>
    </row>
    <row r="1073" spans="1:3" x14ac:dyDescent="0.3">
      <c r="A1073" s="15">
        <v>88</v>
      </c>
      <c r="B1073" s="15">
        <v>70</v>
      </c>
      <c r="C1073" s="16">
        <v>5.0200000000000002E-2</v>
      </c>
    </row>
    <row r="1074" spans="1:3" x14ac:dyDescent="0.3">
      <c r="A1074" s="15">
        <v>88</v>
      </c>
      <c r="B1074" s="15">
        <v>71</v>
      </c>
      <c r="C1074" s="16">
        <v>4.6199999999999998E-2</v>
      </c>
    </row>
    <row r="1075" spans="1:3" x14ac:dyDescent="0.3">
      <c r="A1075" s="15">
        <v>88</v>
      </c>
      <c r="B1075" s="15">
        <v>72</v>
      </c>
      <c r="C1075" s="16">
        <v>0.04</v>
      </c>
    </row>
    <row r="1076" spans="1:3" x14ac:dyDescent="0.3">
      <c r="A1076" s="15">
        <v>88</v>
      </c>
      <c r="B1076" s="15">
        <v>73</v>
      </c>
      <c r="C1076" s="16">
        <v>3.3599999999999998E-2</v>
      </c>
    </row>
    <row r="1077" spans="1:3" x14ac:dyDescent="0.3">
      <c r="A1077" s="15">
        <v>88</v>
      </c>
      <c r="B1077" s="15">
        <v>74</v>
      </c>
      <c r="C1077" s="16">
        <v>0.03</v>
      </c>
    </row>
    <row r="1078" spans="1:3" x14ac:dyDescent="0.3">
      <c r="A1078" s="15">
        <v>88</v>
      </c>
      <c r="B1078" s="15">
        <v>75</v>
      </c>
      <c r="C1078" s="16">
        <v>2.46E-2</v>
      </c>
    </row>
    <row r="1079" spans="1:3" x14ac:dyDescent="0.3">
      <c r="A1079" s="15">
        <v>88</v>
      </c>
      <c r="B1079" s="15">
        <v>76</v>
      </c>
      <c r="C1079" s="16">
        <v>0.02</v>
      </c>
    </row>
    <row r="1080" spans="1:3" x14ac:dyDescent="0.3">
      <c r="A1080" s="15">
        <v>88</v>
      </c>
      <c r="B1080" s="15">
        <v>77</v>
      </c>
      <c r="C1080" s="16">
        <v>0.02</v>
      </c>
    </row>
    <row r="1081" spans="1:3" x14ac:dyDescent="0.3">
      <c r="A1081" s="15">
        <v>88</v>
      </c>
      <c r="B1081" s="15">
        <v>78</v>
      </c>
      <c r="C1081" s="16">
        <v>1.24E-2</v>
      </c>
    </row>
    <row r="1082" spans="1:3" x14ac:dyDescent="0.3">
      <c r="A1082" s="15">
        <v>88</v>
      </c>
      <c r="B1082" s="15">
        <v>79</v>
      </c>
      <c r="C1082" s="16">
        <v>0.01</v>
      </c>
    </row>
    <row r="1083" spans="1:3" x14ac:dyDescent="0.3">
      <c r="A1083" s="15">
        <v>88</v>
      </c>
      <c r="B1083" s="15">
        <v>80</v>
      </c>
      <c r="C1083" s="16">
        <v>0.01</v>
      </c>
    </row>
    <row r="1084" spans="1:3" x14ac:dyDescent="0.3">
      <c r="A1084" s="15">
        <v>88</v>
      </c>
      <c r="B1084" s="15">
        <v>81</v>
      </c>
      <c r="C1084" s="16">
        <v>0.01</v>
      </c>
    </row>
    <row r="1085" spans="1:3" x14ac:dyDescent="0.3">
      <c r="A1085" s="15">
        <v>88</v>
      </c>
      <c r="B1085" s="15">
        <v>82</v>
      </c>
      <c r="C1085" s="16">
        <v>0.01</v>
      </c>
    </row>
    <row r="1086" spans="1:3" x14ac:dyDescent="0.3">
      <c r="A1086" s="15">
        <v>88</v>
      </c>
      <c r="B1086" s="15">
        <v>83</v>
      </c>
      <c r="C1086" s="16">
        <v>1.0500000000000001E-2</v>
      </c>
    </row>
    <row r="1087" spans="1:3" x14ac:dyDescent="0.3">
      <c r="A1087" s="15">
        <v>88</v>
      </c>
      <c r="B1087" s="15">
        <v>84</v>
      </c>
      <c r="C1087" s="16">
        <v>0.02</v>
      </c>
    </row>
    <row r="1088" spans="1:3" x14ac:dyDescent="0.3">
      <c r="A1088" s="15">
        <v>88</v>
      </c>
      <c r="B1088" s="15">
        <v>85</v>
      </c>
      <c r="C1088" s="16">
        <v>2.1499999999999998E-2</v>
      </c>
    </row>
    <row r="1089" spans="1:3" x14ac:dyDescent="0.3">
      <c r="A1089" s="15">
        <v>88</v>
      </c>
      <c r="B1089" s="15">
        <v>86</v>
      </c>
      <c r="C1089" s="16">
        <v>0.03</v>
      </c>
    </row>
    <row r="1090" spans="1:3" x14ac:dyDescent="0.3">
      <c r="A1090" s="15">
        <v>88</v>
      </c>
      <c r="B1090" s="15">
        <v>87</v>
      </c>
      <c r="C1090" s="16">
        <v>3.8899999999999997E-2</v>
      </c>
    </row>
    <row r="1091" spans="1:3" x14ac:dyDescent="0.3">
      <c r="A1091" s="15">
        <v>88</v>
      </c>
      <c r="B1091" s="15">
        <v>88</v>
      </c>
      <c r="C1091" s="16">
        <v>5.1900000000000002E-2</v>
      </c>
    </row>
    <row r="1092" spans="1:3" x14ac:dyDescent="0.3">
      <c r="A1092" s="15">
        <v>88</v>
      </c>
      <c r="B1092" s="15">
        <v>89</v>
      </c>
      <c r="C1092" s="16">
        <v>6.54E-2</v>
      </c>
    </row>
    <row r="1093" spans="1:3" x14ac:dyDescent="0.3">
      <c r="A1093" s="15">
        <v>88</v>
      </c>
      <c r="B1093" s="15">
        <v>90</v>
      </c>
      <c r="C1093" s="16">
        <v>7.8899999999999998E-2</v>
      </c>
    </row>
    <row r="1094" spans="1:3" x14ac:dyDescent="0.3">
      <c r="A1094" s="15">
        <v>89</v>
      </c>
      <c r="B1094" s="15">
        <v>0</v>
      </c>
      <c r="C1094" s="16">
        <v>1.4922</v>
      </c>
    </row>
    <row r="1095" spans="1:3" x14ac:dyDescent="0.3">
      <c r="A1095" s="15">
        <v>89</v>
      </c>
      <c r="B1095" s="15">
        <v>1</v>
      </c>
      <c r="C1095" s="16">
        <v>1.4605999999999999</v>
      </c>
    </row>
    <row r="1096" spans="1:3" x14ac:dyDescent="0.3">
      <c r="A1096" s="15">
        <v>89</v>
      </c>
      <c r="B1096" s="15">
        <v>2</v>
      </c>
      <c r="C1096" s="16">
        <v>1.4193</v>
      </c>
    </row>
    <row r="1097" spans="1:3" x14ac:dyDescent="0.3">
      <c r="A1097" s="15">
        <v>89</v>
      </c>
      <c r="B1097" s="15">
        <v>3</v>
      </c>
      <c r="C1097" s="16">
        <v>1.3792</v>
      </c>
    </row>
    <row r="1098" spans="1:3" x14ac:dyDescent="0.3">
      <c r="A1098" s="15">
        <v>89</v>
      </c>
      <c r="B1098" s="15">
        <v>4</v>
      </c>
      <c r="C1098" s="16">
        <v>1.341</v>
      </c>
    </row>
    <row r="1099" spans="1:3" x14ac:dyDescent="0.3">
      <c r="A1099" s="15">
        <v>89</v>
      </c>
      <c r="B1099" s="15">
        <v>5</v>
      </c>
      <c r="C1099" s="16">
        <v>1.3043</v>
      </c>
    </row>
    <row r="1100" spans="1:3" x14ac:dyDescent="0.3">
      <c r="A1100" s="15">
        <v>89</v>
      </c>
      <c r="B1100" s="15">
        <v>6</v>
      </c>
      <c r="C1100" s="16">
        <v>1.268</v>
      </c>
    </row>
    <row r="1101" spans="1:3" x14ac:dyDescent="0.3">
      <c r="A1101" s="15">
        <v>89</v>
      </c>
      <c r="B1101" s="15">
        <v>7</v>
      </c>
      <c r="C1101" s="16">
        <v>1.2336</v>
      </c>
    </row>
    <row r="1102" spans="1:3" x14ac:dyDescent="0.3">
      <c r="A1102" s="15">
        <v>89</v>
      </c>
      <c r="B1102" s="15">
        <v>8</v>
      </c>
      <c r="C1102" s="16">
        <v>1.1993</v>
      </c>
    </row>
    <row r="1103" spans="1:3" x14ac:dyDescent="0.3">
      <c r="A1103" s="15">
        <v>89</v>
      </c>
      <c r="B1103" s="15">
        <v>9</v>
      </c>
      <c r="C1103" s="16">
        <v>1.1665000000000001</v>
      </c>
    </row>
    <row r="1104" spans="1:3" x14ac:dyDescent="0.3">
      <c r="A1104" s="15">
        <v>89</v>
      </c>
      <c r="B1104" s="15">
        <v>10</v>
      </c>
      <c r="C1104" s="16">
        <v>1.1349</v>
      </c>
    </row>
    <row r="1105" spans="1:3" x14ac:dyDescent="0.3">
      <c r="A1105" s="15">
        <v>89</v>
      </c>
      <c r="B1105" s="15">
        <v>11</v>
      </c>
      <c r="C1105" s="16">
        <v>1.1040000000000001</v>
      </c>
    </row>
    <row r="1106" spans="1:3" x14ac:dyDescent="0.3">
      <c r="A1106" s="15">
        <v>89</v>
      </c>
      <c r="B1106" s="15">
        <v>12</v>
      </c>
      <c r="C1106" s="16">
        <v>1.0734999999999999</v>
      </c>
    </row>
    <row r="1107" spans="1:3" x14ac:dyDescent="0.3">
      <c r="A1107" s="15">
        <v>89</v>
      </c>
      <c r="B1107" s="15">
        <v>13</v>
      </c>
      <c r="C1107" s="16">
        <v>1.0445</v>
      </c>
    </row>
    <row r="1108" spans="1:3" x14ac:dyDescent="0.3">
      <c r="A1108" s="15">
        <v>89</v>
      </c>
      <c r="B1108" s="15">
        <v>14</v>
      </c>
      <c r="C1108" s="16">
        <v>1.0161</v>
      </c>
    </row>
    <row r="1109" spans="1:3" x14ac:dyDescent="0.3">
      <c r="A1109" s="15">
        <v>89</v>
      </c>
      <c r="B1109" s="15">
        <v>15</v>
      </c>
      <c r="C1109" s="16">
        <v>0.98770000000000002</v>
      </c>
    </row>
    <row r="1110" spans="1:3" x14ac:dyDescent="0.3">
      <c r="A1110" s="15">
        <v>89</v>
      </c>
      <c r="B1110" s="15">
        <v>16</v>
      </c>
      <c r="C1110" s="16">
        <v>0.96</v>
      </c>
    </row>
    <row r="1111" spans="1:3" x14ac:dyDescent="0.3">
      <c r="A1111" s="15">
        <v>89</v>
      </c>
      <c r="B1111" s="15">
        <v>17</v>
      </c>
      <c r="C1111" s="16">
        <v>0.93330000000000002</v>
      </c>
    </row>
    <row r="1112" spans="1:3" x14ac:dyDescent="0.3">
      <c r="A1112" s="15">
        <v>89</v>
      </c>
      <c r="B1112" s="15">
        <v>18</v>
      </c>
      <c r="C1112" s="16">
        <v>0.90780000000000005</v>
      </c>
    </row>
    <row r="1113" spans="1:3" x14ac:dyDescent="0.3">
      <c r="A1113" s="15">
        <v>89</v>
      </c>
      <c r="B1113" s="15">
        <v>19</v>
      </c>
      <c r="C1113" s="16">
        <v>0.88090000000000002</v>
      </c>
    </row>
    <row r="1114" spans="1:3" x14ac:dyDescent="0.3">
      <c r="A1114" s="15">
        <v>89</v>
      </c>
      <c r="B1114" s="15">
        <v>20</v>
      </c>
      <c r="C1114" s="16">
        <v>0.85719999999999996</v>
      </c>
    </row>
    <row r="1115" spans="1:3" x14ac:dyDescent="0.3">
      <c r="A1115" s="15">
        <v>89</v>
      </c>
      <c r="B1115" s="15">
        <v>21</v>
      </c>
      <c r="C1115" s="16">
        <v>0.83189999999999997</v>
      </c>
    </row>
    <row r="1116" spans="1:3" x14ac:dyDescent="0.3">
      <c r="A1116" s="15">
        <v>89</v>
      </c>
      <c r="B1116" s="15">
        <v>22</v>
      </c>
      <c r="C1116" s="16">
        <v>0.80830000000000002</v>
      </c>
    </row>
    <row r="1117" spans="1:3" x14ac:dyDescent="0.3">
      <c r="A1117" s="15">
        <v>89</v>
      </c>
      <c r="B1117" s="15">
        <v>23</v>
      </c>
      <c r="C1117" s="16">
        <v>0.78400000000000003</v>
      </c>
    </row>
    <row r="1118" spans="1:3" x14ac:dyDescent="0.3">
      <c r="A1118" s="15">
        <v>89</v>
      </c>
      <c r="B1118" s="15">
        <v>24</v>
      </c>
      <c r="C1118" s="16">
        <v>0.76119999999999999</v>
      </c>
    </row>
    <row r="1119" spans="1:3" x14ac:dyDescent="0.3">
      <c r="A1119" s="15">
        <v>89</v>
      </c>
      <c r="B1119" s="15">
        <v>25</v>
      </c>
      <c r="C1119" s="16">
        <v>0.73899999999999999</v>
      </c>
    </row>
    <row r="1120" spans="1:3" x14ac:dyDescent="0.3">
      <c r="A1120" s="15">
        <v>89</v>
      </c>
      <c r="B1120" s="15">
        <v>26</v>
      </c>
      <c r="C1120" s="16">
        <v>0.7167</v>
      </c>
    </row>
    <row r="1121" spans="1:3" x14ac:dyDescent="0.3">
      <c r="A1121" s="15">
        <v>89</v>
      </c>
      <c r="B1121" s="15">
        <v>27</v>
      </c>
      <c r="C1121" s="16">
        <v>0.69499999999999995</v>
      </c>
    </row>
    <row r="1122" spans="1:3" x14ac:dyDescent="0.3">
      <c r="A1122" s="15">
        <v>89</v>
      </c>
      <c r="B1122" s="15">
        <v>28</v>
      </c>
      <c r="C1122" s="16">
        <v>0.67279999999999995</v>
      </c>
    </row>
    <row r="1123" spans="1:3" x14ac:dyDescent="0.3">
      <c r="A1123" s="15">
        <v>89</v>
      </c>
      <c r="B1123" s="15">
        <v>29</v>
      </c>
      <c r="C1123" s="16">
        <v>0.65129999999999999</v>
      </c>
    </row>
    <row r="1124" spans="1:3" x14ac:dyDescent="0.3">
      <c r="A1124" s="15">
        <v>89</v>
      </c>
      <c r="B1124" s="15">
        <v>30</v>
      </c>
      <c r="C1124" s="16">
        <v>0.63049999999999995</v>
      </c>
    </row>
    <row r="1125" spans="1:3" x14ac:dyDescent="0.3">
      <c r="A1125" s="15">
        <v>89</v>
      </c>
      <c r="B1125" s="15">
        <v>31</v>
      </c>
      <c r="C1125" s="16">
        <v>0.61080000000000001</v>
      </c>
    </row>
    <row r="1126" spans="1:3" x14ac:dyDescent="0.3">
      <c r="A1126" s="15">
        <v>89</v>
      </c>
      <c r="B1126" s="15">
        <v>32</v>
      </c>
      <c r="C1126" s="16">
        <v>0.59050000000000002</v>
      </c>
    </row>
    <row r="1127" spans="1:3" x14ac:dyDescent="0.3">
      <c r="A1127" s="15">
        <v>89</v>
      </c>
      <c r="B1127" s="15">
        <v>33</v>
      </c>
      <c r="C1127" s="16">
        <v>0.57050000000000001</v>
      </c>
    </row>
    <row r="1128" spans="1:3" x14ac:dyDescent="0.3">
      <c r="A1128" s="15">
        <v>89</v>
      </c>
      <c r="B1128" s="15">
        <v>34</v>
      </c>
      <c r="C1128" s="16">
        <v>0.55110000000000003</v>
      </c>
    </row>
    <row r="1129" spans="1:3" x14ac:dyDescent="0.3">
      <c r="A1129" s="15">
        <v>89</v>
      </c>
      <c r="B1129" s="15">
        <v>35</v>
      </c>
      <c r="C1129" s="16">
        <v>0.53159999999999996</v>
      </c>
    </row>
    <row r="1130" spans="1:3" x14ac:dyDescent="0.3">
      <c r="A1130" s="15">
        <v>89</v>
      </c>
      <c r="B1130" s="15">
        <v>36</v>
      </c>
      <c r="C1130" s="16">
        <v>0.51329999999999998</v>
      </c>
    </row>
    <row r="1131" spans="1:3" x14ac:dyDescent="0.3">
      <c r="A1131" s="15">
        <v>89</v>
      </c>
      <c r="B1131" s="15">
        <v>37</v>
      </c>
      <c r="C1131" s="16">
        <v>0.49459999999999998</v>
      </c>
    </row>
    <row r="1132" spans="1:3" x14ac:dyDescent="0.3">
      <c r="A1132" s="15">
        <v>89</v>
      </c>
      <c r="B1132" s="15">
        <v>38</v>
      </c>
      <c r="C1132" s="16">
        <v>0.4758</v>
      </c>
    </row>
    <row r="1133" spans="1:3" x14ac:dyDescent="0.3">
      <c r="A1133" s="15">
        <v>89</v>
      </c>
      <c r="B1133" s="15">
        <v>39</v>
      </c>
      <c r="C1133" s="16">
        <v>0.4572</v>
      </c>
    </row>
    <row r="1134" spans="1:3" x14ac:dyDescent="0.3">
      <c r="A1134" s="15">
        <v>89</v>
      </c>
      <c r="B1134" s="15">
        <v>40</v>
      </c>
      <c r="C1134" s="16">
        <v>0.43969999999999998</v>
      </c>
    </row>
    <row r="1135" spans="1:3" x14ac:dyDescent="0.3">
      <c r="A1135" s="15">
        <v>89</v>
      </c>
      <c r="B1135" s="15">
        <v>41</v>
      </c>
      <c r="C1135" s="16">
        <v>0.42249999999999999</v>
      </c>
    </row>
    <row r="1136" spans="1:3" x14ac:dyDescent="0.3">
      <c r="A1136" s="15">
        <v>89</v>
      </c>
      <c r="B1136" s="15">
        <v>42</v>
      </c>
      <c r="C1136" s="16">
        <v>0.4047</v>
      </c>
    </row>
    <row r="1137" spans="1:3" x14ac:dyDescent="0.3">
      <c r="A1137" s="15">
        <v>89</v>
      </c>
      <c r="B1137" s="15">
        <v>43</v>
      </c>
      <c r="C1137" s="16">
        <v>0.38669999999999999</v>
      </c>
    </row>
    <row r="1138" spans="1:3" x14ac:dyDescent="0.3">
      <c r="A1138" s="15">
        <v>89</v>
      </c>
      <c r="B1138" s="15">
        <v>44</v>
      </c>
      <c r="C1138" s="16">
        <v>0.37030000000000002</v>
      </c>
    </row>
    <row r="1139" spans="1:3" x14ac:dyDescent="0.3">
      <c r="A1139" s="15">
        <v>89</v>
      </c>
      <c r="B1139" s="15">
        <v>45</v>
      </c>
      <c r="C1139" s="16">
        <v>0.35460000000000003</v>
      </c>
    </row>
    <row r="1140" spans="1:3" x14ac:dyDescent="0.3">
      <c r="A1140" s="15">
        <v>89</v>
      </c>
      <c r="B1140" s="15">
        <v>46</v>
      </c>
      <c r="C1140" s="16">
        <v>0.3372</v>
      </c>
    </row>
    <row r="1141" spans="1:3" x14ac:dyDescent="0.3">
      <c r="A1141" s="15">
        <v>89</v>
      </c>
      <c r="B1141" s="15">
        <v>47</v>
      </c>
      <c r="C1141" s="16">
        <v>0.32169999999999999</v>
      </c>
    </row>
    <row r="1142" spans="1:3" x14ac:dyDescent="0.3">
      <c r="A1142" s="15">
        <v>89</v>
      </c>
      <c r="B1142" s="15">
        <v>48</v>
      </c>
      <c r="C1142" s="16">
        <v>0.30470000000000003</v>
      </c>
    </row>
    <row r="1143" spans="1:3" x14ac:dyDescent="0.3">
      <c r="A1143" s="15">
        <v>89</v>
      </c>
      <c r="B1143" s="15">
        <v>49</v>
      </c>
      <c r="C1143" s="16">
        <v>0.28889999999999999</v>
      </c>
    </row>
    <row r="1144" spans="1:3" x14ac:dyDescent="0.3">
      <c r="A1144" s="15">
        <v>89</v>
      </c>
      <c r="B1144" s="15">
        <v>50</v>
      </c>
      <c r="C1144" s="16">
        <v>0.2742</v>
      </c>
    </row>
    <row r="1145" spans="1:3" x14ac:dyDescent="0.3">
      <c r="A1145" s="15">
        <v>89</v>
      </c>
      <c r="B1145" s="15">
        <v>51</v>
      </c>
      <c r="C1145" s="16">
        <v>0.2581</v>
      </c>
    </row>
    <row r="1146" spans="1:3" x14ac:dyDescent="0.3">
      <c r="A1146" s="15">
        <v>89</v>
      </c>
      <c r="B1146" s="15">
        <v>52</v>
      </c>
      <c r="C1146" s="16">
        <v>0.24440000000000001</v>
      </c>
    </row>
    <row r="1147" spans="1:3" x14ac:dyDescent="0.3">
      <c r="A1147" s="15">
        <v>89</v>
      </c>
      <c r="B1147" s="15">
        <v>53</v>
      </c>
      <c r="C1147" s="16">
        <v>0.22919999999999999</v>
      </c>
    </row>
    <row r="1148" spans="1:3" x14ac:dyDescent="0.3">
      <c r="A1148" s="15">
        <v>89</v>
      </c>
      <c r="B1148" s="15">
        <v>54</v>
      </c>
      <c r="C1148" s="16">
        <v>0.215</v>
      </c>
    </row>
    <row r="1149" spans="1:3" x14ac:dyDescent="0.3">
      <c r="A1149" s="15">
        <v>89</v>
      </c>
      <c r="B1149" s="15">
        <v>55</v>
      </c>
      <c r="C1149" s="16">
        <v>0.2016</v>
      </c>
    </row>
    <row r="1150" spans="1:3" x14ac:dyDescent="0.3">
      <c r="A1150" s="15">
        <v>89</v>
      </c>
      <c r="B1150" s="15">
        <v>56</v>
      </c>
      <c r="C1150" s="16">
        <v>0.18679999999999999</v>
      </c>
    </row>
    <row r="1151" spans="1:3" x14ac:dyDescent="0.3">
      <c r="A1151" s="15">
        <v>89</v>
      </c>
      <c r="B1151" s="15">
        <v>57</v>
      </c>
      <c r="C1151" s="16">
        <v>0.17419999999999999</v>
      </c>
    </row>
    <row r="1152" spans="1:3" x14ac:dyDescent="0.3">
      <c r="A1152" s="15">
        <v>89</v>
      </c>
      <c r="B1152" s="15">
        <v>58</v>
      </c>
      <c r="C1152" s="16">
        <v>0.16220000000000001</v>
      </c>
    </row>
    <row r="1153" spans="1:3" x14ac:dyDescent="0.3">
      <c r="A1153" s="15">
        <v>89</v>
      </c>
      <c r="B1153" s="15">
        <v>59</v>
      </c>
      <c r="C1153" s="16">
        <v>0.1489</v>
      </c>
    </row>
    <row r="1154" spans="1:3" x14ac:dyDescent="0.3">
      <c r="A1154" s="15">
        <v>89</v>
      </c>
      <c r="B1154" s="15">
        <v>60</v>
      </c>
      <c r="C1154" s="16">
        <v>0.1371</v>
      </c>
    </row>
    <row r="1155" spans="1:3" x14ac:dyDescent="0.3">
      <c r="A1155" s="15">
        <v>89</v>
      </c>
      <c r="B1155" s="15">
        <v>61</v>
      </c>
      <c r="C1155" s="16">
        <v>0.12559999999999999</v>
      </c>
    </row>
    <row r="1156" spans="1:3" x14ac:dyDescent="0.3">
      <c r="A1156" s="15">
        <v>89</v>
      </c>
      <c r="B1156" s="15">
        <v>62</v>
      </c>
      <c r="C1156" s="16">
        <v>0.11459999999999999</v>
      </c>
    </row>
    <row r="1157" spans="1:3" x14ac:dyDescent="0.3">
      <c r="A1157" s="15">
        <v>89</v>
      </c>
      <c r="B1157" s="15">
        <v>63</v>
      </c>
      <c r="C1157" s="16">
        <v>0.1045</v>
      </c>
    </row>
    <row r="1158" spans="1:3" x14ac:dyDescent="0.3">
      <c r="A1158" s="15">
        <v>89</v>
      </c>
      <c r="B1158" s="15">
        <v>64</v>
      </c>
      <c r="C1158" s="16">
        <v>9.4299999999999995E-2</v>
      </c>
    </row>
    <row r="1159" spans="1:3" x14ac:dyDescent="0.3">
      <c r="A1159" s="15">
        <v>89</v>
      </c>
      <c r="B1159" s="15">
        <v>65</v>
      </c>
      <c r="C1159" s="16">
        <v>8.4699999999999998E-2</v>
      </c>
    </row>
    <row r="1160" spans="1:3" x14ac:dyDescent="0.3">
      <c r="A1160" s="15">
        <v>89</v>
      </c>
      <c r="B1160" s="15">
        <v>66</v>
      </c>
      <c r="C1160" s="16">
        <v>7.6300000000000007E-2</v>
      </c>
    </row>
    <row r="1161" spans="1:3" x14ac:dyDescent="0.3">
      <c r="A1161" s="15">
        <v>89</v>
      </c>
      <c r="B1161" s="15">
        <v>67</v>
      </c>
      <c r="C1161" s="16">
        <v>6.8599999999999994E-2</v>
      </c>
    </row>
    <row r="1162" spans="1:3" x14ac:dyDescent="0.3">
      <c r="A1162" s="15">
        <v>89</v>
      </c>
      <c r="B1162" s="15">
        <v>68</v>
      </c>
      <c r="C1162" s="16">
        <v>0.06</v>
      </c>
    </row>
    <row r="1163" spans="1:3" x14ac:dyDescent="0.3">
      <c r="A1163" s="15">
        <v>89</v>
      </c>
      <c r="B1163" s="15">
        <v>69</v>
      </c>
      <c r="C1163" s="16">
        <v>5.2600000000000001E-2</v>
      </c>
    </row>
    <row r="1164" spans="1:3" x14ac:dyDescent="0.3">
      <c r="A1164" s="15">
        <v>89</v>
      </c>
      <c r="B1164" s="15">
        <v>70</v>
      </c>
      <c r="C1164" s="16">
        <v>4.7899999999999998E-2</v>
      </c>
    </row>
    <row r="1165" spans="1:3" x14ac:dyDescent="0.3">
      <c r="A1165" s="15">
        <v>89</v>
      </c>
      <c r="B1165" s="15">
        <v>71</v>
      </c>
      <c r="C1165" s="16">
        <v>0.04</v>
      </c>
    </row>
    <row r="1166" spans="1:3" x14ac:dyDescent="0.3">
      <c r="A1166" s="15">
        <v>89</v>
      </c>
      <c r="B1166" s="15">
        <v>72</v>
      </c>
      <c r="C1166" s="16">
        <v>3.44E-2</v>
      </c>
    </row>
    <row r="1167" spans="1:3" x14ac:dyDescent="0.3">
      <c r="A1167" s="15">
        <v>89</v>
      </c>
      <c r="B1167" s="15">
        <v>73</v>
      </c>
      <c r="C1167" s="16">
        <v>0.03</v>
      </c>
    </row>
    <row r="1168" spans="1:3" x14ac:dyDescent="0.3">
      <c r="A1168" s="15">
        <v>89</v>
      </c>
      <c r="B1168" s="15">
        <v>74</v>
      </c>
      <c r="C1168" s="16">
        <v>2.3800000000000002E-2</v>
      </c>
    </row>
    <row r="1169" spans="1:3" x14ac:dyDescent="0.3">
      <c r="A1169" s="15">
        <v>89</v>
      </c>
      <c r="B1169" s="15">
        <v>75</v>
      </c>
      <c r="C1169" s="16">
        <v>0.02</v>
      </c>
    </row>
    <row r="1170" spans="1:3" x14ac:dyDescent="0.3">
      <c r="A1170" s="15">
        <v>89</v>
      </c>
      <c r="B1170" s="15">
        <v>76</v>
      </c>
      <c r="C1170" s="16">
        <v>1.8200000000000001E-2</v>
      </c>
    </row>
    <row r="1171" spans="1:3" x14ac:dyDescent="0.3">
      <c r="A1171" s="15">
        <v>89</v>
      </c>
      <c r="B1171" s="15">
        <v>77</v>
      </c>
      <c r="C1171" s="16">
        <v>0.01</v>
      </c>
    </row>
    <row r="1172" spans="1:3" x14ac:dyDescent="0.3">
      <c r="A1172" s="15">
        <v>89</v>
      </c>
      <c r="B1172" s="15">
        <v>78</v>
      </c>
      <c r="C1172" s="16">
        <v>0.01</v>
      </c>
    </row>
    <row r="1173" spans="1:3" x14ac:dyDescent="0.3">
      <c r="A1173" s="15">
        <v>89</v>
      </c>
      <c r="B1173" s="15">
        <v>79</v>
      </c>
      <c r="C1173" s="16">
        <v>0.01</v>
      </c>
    </row>
    <row r="1174" spans="1:3" x14ac:dyDescent="0.3">
      <c r="A1174" s="15">
        <v>89</v>
      </c>
      <c r="B1174" s="15">
        <v>80</v>
      </c>
      <c r="C1174" s="16">
        <v>0.01</v>
      </c>
    </row>
    <row r="1175" spans="1:3" x14ac:dyDescent="0.3">
      <c r="A1175" s="15">
        <v>89</v>
      </c>
      <c r="B1175" s="15">
        <v>81</v>
      </c>
      <c r="C1175" s="16">
        <v>0.01</v>
      </c>
    </row>
    <row r="1176" spans="1:3" x14ac:dyDescent="0.3">
      <c r="A1176" s="15">
        <v>89</v>
      </c>
      <c r="B1176" s="15">
        <v>82</v>
      </c>
      <c r="C1176" s="16">
        <v>0.01</v>
      </c>
    </row>
    <row r="1177" spans="1:3" x14ac:dyDescent="0.3">
      <c r="A1177" s="15">
        <v>89</v>
      </c>
      <c r="B1177" s="15">
        <v>83</v>
      </c>
      <c r="C1177" s="16">
        <v>0.01</v>
      </c>
    </row>
    <row r="1178" spans="1:3" x14ac:dyDescent="0.3">
      <c r="A1178" s="15">
        <v>89</v>
      </c>
      <c r="B1178" s="15">
        <v>84</v>
      </c>
      <c r="C1178" s="16">
        <v>0.01</v>
      </c>
    </row>
    <row r="1179" spans="1:3" x14ac:dyDescent="0.3">
      <c r="A1179" s="15">
        <v>89</v>
      </c>
      <c r="B1179" s="15">
        <v>85</v>
      </c>
      <c r="C1179" s="16">
        <v>1.61E-2</v>
      </c>
    </row>
    <row r="1180" spans="1:3" x14ac:dyDescent="0.3">
      <c r="A1180" s="15">
        <v>89</v>
      </c>
      <c r="B1180" s="15">
        <v>86</v>
      </c>
      <c r="C1180" s="16">
        <v>2.1499999999999998E-2</v>
      </c>
    </row>
    <row r="1181" spans="1:3" x14ac:dyDescent="0.3">
      <c r="A1181" s="15">
        <v>89</v>
      </c>
      <c r="B1181" s="15">
        <v>87</v>
      </c>
      <c r="C1181" s="16">
        <v>3.1099999999999999E-2</v>
      </c>
    </row>
    <row r="1182" spans="1:3" x14ac:dyDescent="0.3">
      <c r="A1182" s="15">
        <v>89</v>
      </c>
      <c r="B1182" s="15">
        <v>88</v>
      </c>
      <c r="C1182" s="16">
        <v>4.2799999999999998E-2</v>
      </c>
    </row>
    <row r="1183" spans="1:3" x14ac:dyDescent="0.3">
      <c r="A1183" s="15">
        <v>89</v>
      </c>
      <c r="B1183" s="15">
        <v>89</v>
      </c>
      <c r="C1183" s="16">
        <v>5.5800000000000002E-2</v>
      </c>
    </row>
    <row r="1184" spans="1:3" x14ac:dyDescent="0.3">
      <c r="A1184" s="15">
        <v>89</v>
      </c>
      <c r="B1184" s="15">
        <v>90</v>
      </c>
      <c r="C1184" s="16">
        <v>6.9400000000000003E-2</v>
      </c>
    </row>
    <row r="1185" spans="1:3" x14ac:dyDescent="0.3">
      <c r="A1185" s="15">
        <v>90</v>
      </c>
      <c r="B1185" s="15">
        <v>0</v>
      </c>
      <c r="C1185" s="16">
        <v>1.4897</v>
      </c>
    </row>
    <row r="1186" spans="1:3" x14ac:dyDescent="0.3">
      <c r="A1186" s="15">
        <v>90</v>
      </c>
      <c r="B1186" s="15">
        <v>1</v>
      </c>
      <c r="C1186" s="16">
        <v>1.458</v>
      </c>
    </row>
    <row r="1187" spans="1:3" x14ac:dyDescent="0.3">
      <c r="A1187" s="15">
        <v>90</v>
      </c>
      <c r="B1187" s="15">
        <v>2</v>
      </c>
      <c r="C1187" s="16">
        <v>1.4164000000000001</v>
      </c>
    </row>
    <row r="1188" spans="1:3" x14ac:dyDescent="0.3">
      <c r="A1188" s="15">
        <v>90</v>
      </c>
      <c r="B1188" s="15">
        <v>3</v>
      </c>
      <c r="C1188" s="16">
        <v>1.3762000000000001</v>
      </c>
    </row>
    <row r="1189" spans="1:3" x14ac:dyDescent="0.3">
      <c r="A1189" s="15">
        <v>90</v>
      </c>
      <c r="B1189" s="15">
        <v>4</v>
      </c>
      <c r="C1189" s="16">
        <v>1.3373999999999999</v>
      </c>
    </row>
    <row r="1190" spans="1:3" x14ac:dyDescent="0.3">
      <c r="A1190" s="15">
        <v>90</v>
      </c>
      <c r="B1190" s="15">
        <v>5</v>
      </c>
      <c r="C1190" s="16">
        <v>1.3003</v>
      </c>
    </row>
    <row r="1191" spans="1:3" x14ac:dyDescent="0.3">
      <c r="A1191" s="15">
        <v>90</v>
      </c>
      <c r="B1191" s="15">
        <v>6</v>
      </c>
      <c r="C1191" s="16">
        <v>1.2642</v>
      </c>
    </row>
    <row r="1192" spans="1:3" x14ac:dyDescent="0.3">
      <c r="A1192" s="15">
        <v>90</v>
      </c>
      <c r="B1192" s="15">
        <v>7</v>
      </c>
      <c r="C1192" s="16">
        <v>1.2285999999999999</v>
      </c>
    </row>
    <row r="1193" spans="1:3" x14ac:dyDescent="0.3">
      <c r="A1193" s="15">
        <v>90</v>
      </c>
      <c r="B1193" s="15">
        <v>8</v>
      </c>
      <c r="C1193" s="16">
        <v>1.1944999999999999</v>
      </c>
    </row>
    <row r="1194" spans="1:3" x14ac:dyDescent="0.3">
      <c r="A1194" s="15">
        <v>90</v>
      </c>
      <c r="B1194" s="15">
        <v>9</v>
      </c>
      <c r="C1194" s="16">
        <v>1.1615</v>
      </c>
    </row>
    <row r="1195" spans="1:3" x14ac:dyDescent="0.3">
      <c r="A1195" s="15">
        <v>90</v>
      </c>
      <c r="B1195" s="15">
        <v>10</v>
      </c>
      <c r="C1195" s="16">
        <v>1.1287</v>
      </c>
    </row>
    <row r="1196" spans="1:3" x14ac:dyDescent="0.3">
      <c r="A1196" s="15">
        <v>90</v>
      </c>
      <c r="B1196" s="15">
        <v>11</v>
      </c>
      <c r="C1196" s="16">
        <v>1.0972999999999999</v>
      </c>
    </row>
    <row r="1197" spans="1:3" x14ac:dyDescent="0.3">
      <c r="A1197" s="15">
        <v>90</v>
      </c>
      <c r="B1197" s="15">
        <v>12</v>
      </c>
      <c r="C1197" s="16">
        <v>1.0669</v>
      </c>
    </row>
    <row r="1198" spans="1:3" x14ac:dyDescent="0.3">
      <c r="A1198" s="15">
        <v>90</v>
      </c>
      <c r="B1198" s="15">
        <v>13</v>
      </c>
      <c r="C1198" s="16">
        <v>1.0373000000000001</v>
      </c>
    </row>
    <row r="1199" spans="1:3" x14ac:dyDescent="0.3">
      <c r="A1199" s="15">
        <v>90</v>
      </c>
      <c r="B1199" s="15">
        <v>14</v>
      </c>
      <c r="C1199" s="16">
        <v>1.0084</v>
      </c>
    </row>
    <row r="1200" spans="1:3" x14ac:dyDescent="0.3">
      <c r="A1200" s="15">
        <v>90</v>
      </c>
      <c r="B1200" s="15">
        <v>15</v>
      </c>
      <c r="C1200" s="16">
        <v>0.9798</v>
      </c>
    </row>
    <row r="1201" spans="1:3" x14ac:dyDescent="0.3">
      <c r="A1201" s="15">
        <v>90</v>
      </c>
      <c r="B1201" s="15">
        <v>16</v>
      </c>
      <c r="C1201" s="16">
        <v>0.95169999999999999</v>
      </c>
    </row>
    <row r="1202" spans="1:3" x14ac:dyDescent="0.3">
      <c r="A1202" s="15">
        <v>90</v>
      </c>
      <c r="B1202" s="15">
        <v>17</v>
      </c>
      <c r="C1202" s="16">
        <v>0.92510000000000003</v>
      </c>
    </row>
    <row r="1203" spans="1:3" x14ac:dyDescent="0.3">
      <c r="A1203" s="15">
        <v>90</v>
      </c>
      <c r="B1203" s="15">
        <v>18</v>
      </c>
      <c r="C1203" s="16">
        <v>0.89910000000000001</v>
      </c>
    </row>
    <row r="1204" spans="1:3" x14ac:dyDescent="0.3">
      <c r="A1204" s="15">
        <v>90</v>
      </c>
      <c r="B1204" s="15">
        <v>19</v>
      </c>
      <c r="C1204" s="16">
        <v>0.87219999999999998</v>
      </c>
    </row>
    <row r="1205" spans="1:3" x14ac:dyDescent="0.3">
      <c r="A1205" s="15">
        <v>90</v>
      </c>
      <c r="B1205" s="15">
        <v>20</v>
      </c>
      <c r="C1205" s="16">
        <v>0.84809999999999997</v>
      </c>
    </row>
    <row r="1206" spans="1:3" x14ac:dyDescent="0.3">
      <c r="A1206" s="15">
        <v>90</v>
      </c>
      <c r="B1206" s="15">
        <v>21</v>
      </c>
      <c r="C1206" s="16">
        <v>0.82210000000000005</v>
      </c>
    </row>
    <row r="1207" spans="1:3" x14ac:dyDescent="0.3">
      <c r="A1207" s="15">
        <v>90</v>
      </c>
      <c r="B1207" s="15">
        <v>22</v>
      </c>
      <c r="C1207" s="16">
        <v>0.79879999999999995</v>
      </c>
    </row>
    <row r="1208" spans="1:3" x14ac:dyDescent="0.3">
      <c r="A1208" s="15">
        <v>90</v>
      </c>
      <c r="B1208" s="15">
        <v>23</v>
      </c>
      <c r="C1208" s="16">
        <v>0.77449999999999997</v>
      </c>
    </row>
    <row r="1209" spans="1:3" x14ac:dyDescent="0.3">
      <c r="A1209" s="15">
        <v>90</v>
      </c>
      <c r="B1209" s="15">
        <v>24</v>
      </c>
      <c r="C1209" s="16">
        <v>0.751</v>
      </c>
    </row>
    <row r="1210" spans="1:3" x14ac:dyDescent="0.3">
      <c r="A1210" s="15">
        <v>90</v>
      </c>
      <c r="B1210" s="15">
        <v>25</v>
      </c>
      <c r="C1210" s="16">
        <v>0.72850000000000004</v>
      </c>
    </row>
    <row r="1211" spans="1:3" x14ac:dyDescent="0.3">
      <c r="A1211" s="15">
        <v>90</v>
      </c>
      <c r="B1211" s="15">
        <v>26</v>
      </c>
      <c r="C1211" s="16">
        <v>0.70599999999999996</v>
      </c>
    </row>
    <row r="1212" spans="1:3" x14ac:dyDescent="0.3">
      <c r="A1212" s="15">
        <v>90</v>
      </c>
      <c r="B1212" s="15">
        <v>27</v>
      </c>
      <c r="C1212" s="16">
        <v>0.68400000000000005</v>
      </c>
    </row>
    <row r="1213" spans="1:3" x14ac:dyDescent="0.3">
      <c r="A1213" s="15">
        <v>90</v>
      </c>
      <c r="B1213" s="15">
        <v>28</v>
      </c>
      <c r="C1213" s="16">
        <v>0.66210000000000002</v>
      </c>
    </row>
    <row r="1214" spans="1:3" x14ac:dyDescent="0.3">
      <c r="A1214" s="15">
        <v>90</v>
      </c>
      <c r="B1214" s="15">
        <v>29</v>
      </c>
      <c r="C1214" s="16">
        <v>0.64049999999999996</v>
      </c>
    </row>
    <row r="1215" spans="1:3" x14ac:dyDescent="0.3">
      <c r="A1215" s="15">
        <v>90</v>
      </c>
      <c r="B1215" s="15">
        <v>30</v>
      </c>
      <c r="C1215" s="16">
        <v>0.61950000000000005</v>
      </c>
    </row>
    <row r="1216" spans="1:3" x14ac:dyDescent="0.3">
      <c r="A1216" s="15">
        <v>90</v>
      </c>
      <c r="B1216" s="15">
        <v>31</v>
      </c>
      <c r="C1216" s="16">
        <v>0.59970000000000001</v>
      </c>
    </row>
    <row r="1217" spans="1:3" x14ac:dyDescent="0.3">
      <c r="A1217" s="15">
        <v>90</v>
      </c>
      <c r="B1217" s="15">
        <v>32</v>
      </c>
      <c r="C1217" s="16">
        <v>0.57950000000000002</v>
      </c>
    </row>
    <row r="1218" spans="1:3" x14ac:dyDescent="0.3">
      <c r="A1218" s="15">
        <v>90</v>
      </c>
      <c r="B1218" s="15">
        <v>33</v>
      </c>
      <c r="C1218" s="16">
        <v>0.55889999999999995</v>
      </c>
    </row>
    <row r="1219" spans="1:3" x14ac:dyDescent="0.3">
      <c r="A1219" s="15">
        <v>90</v>
      </c>
      <c r="B1219" s="15">
        <v>34</v>
      </c>
      <c r="C1219" s="16">
        <v>0.53949999999999998</v>
      </c>
    </row>
    <row r="1220" spans="1:3" x14ac:dyDescent="0.3">
      <c r="A1220" s="15">
        <v>90</v>
      </c>
      <c r="B1220" s="15">
        <v>35</v>
      </c>
      <c r="C1220" s="16">
        <v>0.52</v>
      </c>
    </row>
    <row r="1221" spans="1:3" x14ac:dyDescent="0.3">
      <c r="A1221" s="15">
        <v>90</v>
      </c>
      <c r="B1221" s="15">
        <v>36</v>
      </c>
      <c r="C1221" s="16">
        <v>0.50139999999999996</v>
      </c>
    </row>
    <row r="1222" spans="1:3" x14ac:dyDescent="0.3">
      <c r="A1222" s="15">
        <v>90</v>
      </c>
      <c r="B1222" s="15">
        <v>37</v>
      </c>
      <c r="C1222" s="16">
        <v>0.4824</v>
      </c>
    </row>
    <row r="1223" spans="1:3" x14ac:dyDescent="0.3">
      <c r="A1223" s="15">
        <v>90</v>
      </c>
      <c r="B1223" s="15">
        <v>38</v>
      </c>
      <c r="C1223" s="16">
        <v>0.46389999999999998</v>
      </c>
    </row>
    <row r="1224" spans="1:3" x14ac:dyDescent="0.3">
      <c r="A1224" s="15">
        <v>90</v>
      </c>
      <c r="B1224" s="15">
        <v>39</v>
      </c>
      <c r="C1224" s="16">
        <v>0.44500000000000001</v>
      </c>
    </row>
    <row r="1225" spans="1:3" x14ac:dyDescent="0.3">
      <c r="A1225" s="15">
        <v>90</v>
      </c>
      <c r="B1225" s="15">
        <v>40</v>
      </c>
      <c r="C1225" s="16">
        <v>0.42780000000000001</v>
      </c>
    </row>
    <row r="1226" spans="1:3" x14ac:dyDescent="0.3">
      <c r="A1226" s="15">
        <v>90</v>
      </c>
      <c r="B1226" s="15">
        <v>41</v>
      </c>
      <c r="C1226" s="16">
        <v>0.4103</v>
      </c>
    </row>
    <row r="1227" spans="1:3" x14ac:dyDescent="0.3">
      <c r="A1227" s="15">
        <v>90</v>
      </c>
      <c r="B1227" s="15">
        <v>42</v>
      </c>
      <c r="C1227" s="16">
        <v>0.3931</v>
      </c>
    </row>
    <row r="1228" spans="1:3" x14ac:dyDescent="0.3">
      <c r="A1228" s="15">
        <v>90</v>
      </c>
      <c r="B1228" s="15">
        <v>43</v>
      </c>
      <c r="C1228" s="16">
        <v>0.37609999999999999</v>
      </c>
    </row>
    <row r="1229" spans="1:3" x14ac:dyDescent="0.3">
      <c r="A1229" s="15">
        <v>90</v>
      </c>
      <c r="B1229" s="15">
        <v>44</v>
      </c>
      <c r="C1229" s="16">
        <v>0.35830000000000001</v>
      </c>
    </row>
    <row r="1230" spans="1:3" x14ac:dyDescent="0.3">
      <c r="A1230" s="15">
        <v>90</v>
      </c>
      <c r="B1230" s="15">
        <v>45</v>
      </c>
      <c r="C1230" s="16">
        <v>0.34289999999999998</v>
      </c>
    </row>
    <row r="1231" spans="1:3" x14ac:dyDescent="0.3">
      <c r="A1231" s="15">
        <v>90</v>
      </c>
      <c r="B1231" s="15">
        <v>46</v>
      </c>
      <c r="C1231" s="16">
        <v>0.3256</v>
      </c>
    </row>
    <row r="1232" spans="1:3" x14ac:dyDescent="0.3">
      <c r="A1232" s="15">
        <v>90</v>
      </c>
      <c r="B1232" s="15">
        <v>47</v>
      </c>
      <c r="C1232" s="16">
        <v>0.31</v>
      </c>
    </row>
    <row r="1233" spans="1:3" x14ac:dyDescent="0.3">
      <c r="A1233" s="15">
        <v>90</v>
      </c>
      <c r="B1233" s="15">
        <v>48</v>
      </c>
      <c r="C1233" s="16">
        <v>0.2944</v>
      </c>
    </row>
    <row r="1234" spans="1:3" x14ac:dyDescent="0.3">
      <c r="A1234" s="15">
        <v>90</v>
      </c>
      <c r="B1234" s="15">
        <v>49</v>
      </c>
      <c r="C1234" s="16">
        <v>0.27810000000000001</v>
      </c>
    </row>
    <row r="1235" spans="1:3" x14ac:dyDescent="0.3">
      <c r="A1235" s="15">
        <v>90</v>
      </c>
      <c r="B1235" s="15">
        <v>50</v>
      </c>
      <c r="C1235" s="16">
        <v>0.26419999999999999</v>
      </c>
    </row>
    <row r="1236" spans="1:3" x14ac:dyDescent="0.3">
      <c r="A1236" s="15">
        <v>90</v>
      </c>
      <c r="B1236" s="15">
        <v>51</v>
      </c>
      <c r="C1236" s="16">
        <v>0.24809999999999999</v>
      </c>
    </row>
    <row r="1237" spans="1:3" x14ac:dyDescent="0.3">
      <c r="A1237" s="15">
        <v>90</v>
      </c>
      <c r="B1237" s="15">
        <v>52</v>
      </c>
      <c r="C1237" s="16">
        <v>0.2344</v>
      </c>
    </row>
    <row r="1238" spans="1:3" x14ac:dyDescent="0.3">
      <c r="A1238" s="15">
        <v>90</v>
      </c>
      <c r="B1238" s="15">
        <v>53</v>
      </c>
      <c r="C1238" s="16">
        <v>0.2195</v>
      </c>
    </row>
    <row r="1239" spans="1:3" x14ac:dyDescent="0.3">
      <c r="A1239" s="15">
        <v>90</v>
      </c>
      <c r="B1239" s="15">
        <v>54</v>
      </c>
      <c r="C1239" s="16">
        <v>0.2056</v>
      </c>
    </row>
    <row r="1240" spans="1:3" x14ac:dyDescent="0.3">
      <c r="A1240" s="15">
        <v>90</v>
      </c>
      <c r="B1240" s="15">
        <v>55</v>
      </c>
      <c r="C1240" s="16">
        <v>0.19239999999999999</v>
      </c>
    </row>
    <row r="1241" spans="1:3" x14ac:dyDescent="0.3">
      <c r="A1241" s="15">
        <v>90</v>
      </c>
      <c r="B1241" s="15">
        <v>56</v>
      </c>
      <c r="C1241" s="16">
        <v>0.17730000000000001</v>
      </c>
    </row>
    <row r="1242" spans="1:3" x14ac:dyDescent="0.3">
      <c r="A1242" s="15">
        <v>90</v>
      </c>
      <c r="B1242" s="15">
        <v>57</v>
      </c>
      <c r="C1242" s="16">
        <v>0.16500000000000001</v>
      </c>
    </row>
    <row r="1243" spans="1:3" x14ac:dyDescent="0.3">
      <c r="A1243" s="15">
        <v>90</v>
      </c>
      <c r="B1243" s="15">
        <v>58</v>
      </c>
      <c r="C1243" s="16">
        <v>0.153</v>
      </c>
    </row>
    <row r="1244" spans="1:3" x14ac:dyDescent="0.3">
      <c r="A1244" s="15">
        <v>90</v>
      </c>
      <c r="B1244" s="15">
        <v>59</v>
      </c>
      <c r="C1244" s="16">
        <v>0.1411</v>
      </c>
    </row>
    <row r="1245" spans="1:3" x14ac:dyDescent="0.3">
      <c r="A1245" s="15">
        <v>90</v>
      </c>
      <c r="B1245" s="15">
        <v>60</v>
      </c>
      <c r="C1245" s="16">
        <v>0.12920000000000001</v>
      </c>
    </row>
    <row r="1246" spans="1:3" x14ac:dyDescent="0.3">
      <c r="A1246" s="15">
        <v>90</v>
      </c>
      <c r="B1246" s="15">
        <v>61</v>
      </c>
      <c r="C1246" s="16">
        <v>0.1177</v>
      </c>
    </row>
    <row r="1247" spans="1:3" x14ac:dyDescent="0.3">
      <c r="A1247" s="15">
        <v>90</v>
      </c>
      <c r="B1247" s="15">
        <v>62</v>
      </c>
      <c r="C1247" s="16">
        <v>0.1077</v>
      </c>
    </row>
    <row r="1248" spans="1:3" x14ac:dyDescent="0.3">
      <c r="A1248" s="15">
        <v>90</v>
      </c>
      <c r="B1248" s="15">
        <v>63</v>
      </c>
      <c r="C1248" s="16">
        <v>9.7299999999999998E-2</v>
      </c>
    </row>
    <row r="1249" spans="1:3" x14ac:dyDescent="0.3">
      <c r="A1249" s="15">
        <v>90</v>
      </c>
      <c r="B1249" s="15">
        <v>64</v>
      </c>
      <c r="C1249" s="16">
        <v>8.7999999999999995E-2</v>
      </c>
    </row>
    <row r="1250" spans="1:3" x14ac:dyDescent="0.3">
      <c r="A1250" s="15">
        <v>90</v>
      </c>
      <c r="B1250" s="15">
        <v>65</v>
      </c>
      <c r="C1250" s="16">
        <v>0.08</v>
      </c>
    </row>
    <row r="1251" spans="1:3" x14ac:dyDescent="0.3">
      <c r="A1251" s="15">
        <v>90</v>
      </c>
      <c r="B1251" s="15">
        <v>66</v>
      </c>
      <c r="C1251" s="16">
        <v>7.0199999999999999E-2</v>
      </c>
    </row>
    <row r="1252" spans="1:3" x14ac:dyDescent="0.3">
      <c r="A1252" s="15">
        <v>90</v>
      </c>
      <c r="B1252" s="15">
        <v>67</v>
      </c>
      <c r="C1252" s="16">
        <v>6.2600000000000003E-2</v>
      </c>
    </row>
    <row r="1253" spans="1:3" x14ac:dyDescent="0.3">
      <c r="A1253" s="15">
        <v>90</v>
      </c>
      <c r="B1253" s="15">
        <v>68</v>
      </c>
      <c r="C1253" s="16">
        <v>5.62E-2</v>
      </c>
    </row>
    <row r="1254" spans="1:3" x14ac:dyDescent="0.3">
      <c r="A1254" s="15">
        <v>90</v>
      </c>
      <c r="B1254" s="15">
        <v>69</v>
      </c>
      <c r="C1254" s="16">
        <v>0.05</v>
      </c>
    </row>
    <row r="1255" spans="1:3" x14ac:dyDescent="0.3">
      <c r="A1255" s="15">
        <v>90</v>
      </c>
      <c r="B1255" s="15">
        <v>70</v>
      </c>
      <c r="C1255" s="16">
        <v>4.0899999999999999E-2</v>
      </c>
    </row>
    <row r="1256" spans="1:3" x14ac:dyDescent="0.3">
      <c r="A1256" s="15">
        <v>90</v>
      </c>
      <c r="B1256" s="15">
        <v>71</v>
      </c>
      <c r="C1256" s="16">
        <v>3.6900000000000002E-2</v>
      </c>
    </row>
    <row r="1257" spans="1:3" x14ac:dyDescent="0.3">
      <c r="A1257" s="15">
        <v>90</v>
      </c>
      <c r="B1257" s="15">
        <v>72</v>
      </c>
      <c r="C1257" s="16">
        <v>0.03</v>
      </c>
    </row>
    <row r="1258" spans="1:3" x14ac:dyDescent="0.3">
      <c r="A1258" s="15">
        <v>90</v>
      </c>
      <c r="B1258" s="15">
        <v>73</v>
      </c>
      <c r="C1258" s="16">
        <v>2.5100000000000001E-2</v>
      </c>
    </row>
    <row r="1259" spans="1:3" x14ac:dyDescent="0.3">
      <c r="A1259" s="15">
        <v>90</v>
      </c>
      <c r="B1259" s="15">
        <v>74</v>
      </c>
      <c r="C1259" s="16">
        <v>0.02</v>
      </c>
    </row>
    <row r="1260" spans="1:3" x14ac:dyDescent="0.3">
      <c r="A1260" s="15">
        <v>90</v>
      </c>
      <c r="B1260" s="15">
        <v>75</v>
      </c>
      <c r="C1260" s="16">
        <v>1.7299999999999999E-2</v>
      </c>
    </row>
    <row r="1261" spans="1:3" x14ac:dyDescent="0.3">
      <c r="A1261" s="15">
        <v>90</v>
      </c>
      <c r="B1261" s="15">
        <v>76</v>
      </c>
      <c r="C1261" s="16">
        <v>0.01</v>
      </c>
    </row>
    <row r="1262" spans="1:3" x14ac:dyDescent="0.3">
      <c r="A1262" s="15">
        <v>90</v>
      </c>
      <c r="B1262" s="15">
        <v>77</v>
      </c>
      <c r="C1262" s="16">
        <v>0.01</v>
      </c>
    </row>
    <row r="1263" spans="1:3" x14ac:dyDescent="0.3">
      <c r="A1263" s="15">
        <v>90</v>
      </c>
      <c r="B1263" s="15">
        <v>78</v>
      </c>
      <c r="C1263" s="16">
        <v>0.01</v>
      </c>
    </row>
    <row r="1264" spans="1:3" x14ac:dyDescent="0.3">
      <c r="A1264" s="15">
        <v>90</v>
      </c>
      <c r="B1264" s="15">
        <v>79</v>
      </c>
      <c r="C1264" s="16">
        <v>3.7000000000000002E-3</v>
      </c>
    </row>
    <row r="1265" spans="1:3" x14ac:dyDescent="0.3">
      <c r="A1265" s="15">
        <v>90</v>
      </c>
      <c r="B1265" s="15">
        <v>80</v>
      </c>
      <c r="C1265" s="16">
        <v>0</v>
      </c>
    </row>
    <row r="1266" spans="1:3" x14ac:dyDescent="0.3">
      <c r="A1266" s="15">
        <v>90</v>
      </c>
      <c r="B1266" s="15">
        <v>81</v>
      </c>
      <c r="C1266" s="16">
        <v>0</v>
      </c>
    </row>
    <row r="1267" spans="1:3" x14ac:dyDescent="0.3">
      <c r="A1267" s="15">
        <v>90</v>
      </c>
      <c r="B1267" s="15">
        <v>82</v>
      </c>
      <c r="C1267" s="16">
        <v>0</v>
      </c>
    </row>
    <row r="1268" spans="1:3" x14ac:dyDescent="0.3">
      <c r="A1268" s="15">
        <v>90</v>
      </c>
      <c r="B1268" s="15">
        <v>83</v>
      </c>
      <c r="C1268" s="16">
        <v>0</v>
      </c>
    </row>
    <row r="1269" spans="1:3" x14ac:dyDescent="0.3">
      <c r="A1269" s="15">
        <v>90</v>
      </c>
      <c r="B1269" s="15">
        <v>84</v>
      </c>
      <c r="C1269" s="16">
        <v>8.5000000000000006E-3</v>
      </c>
    </row>
    <row r="1270" spans="1:3" x14ac:dyDescent="0.3">
      <c r="A1270" s="15">
        <v>90</v>
      </c>
      <c r="B1270" s="15">
        <v>85</v>
      </c>
      <c r="C1270" s="16">
        <v>0.01</v>
      </c>
    </row>
    <row r="1271" spans="1:3" x14ac:dyDescent="0.3">
      <c r="A1271" s="15">
        <v>90</v>
      </c>
      <c r="B1271" s="15">
        <v>86</v>
      </c>
      <c r="C1271" s="16">
        <v>1.5800000000000002E-2</v>
      </c>
    </row>
    <row r="1272" spans="1:3" x14ac:dyDescent="0.3">
      <c r="A1272" s="15">
        <v>90</v>
      </c>
      <c r="B1272" s="15">
        <v>87</v>
      </c>
      <c r="C1272" s="16">
        <v>2.35E-2</v>
      </c>
    </row>
    <row r="1273" spans="1:3" x14ac:dyDescent="0.3">
      <c r="A1273" s="15">
        <v>90</v>
      </c>
      <c r="B1273" s="15">
        <v>88</v>
      </c>
      <c r="C1273" s="16">
        <v>3.4500000000000003E-2</v>
      </c>
    </row>
    <row r="1274" spans="1:3" x14ac:dyDescent="0.3">
      <c r="A1274" s="15">
        <v>90</v>
      </c>
      <c r="B1274" s="15">
        <v>89</v>
      </c>
      <c r="C1274" s="16">
        <v>4.7500000000000001E-2</v>
      </c>
    </row>
    <row r="1275" spans="1:3" x14ac:dyDescent="0.3">
      <c r="A1275" s="15">
        <v>90</v>
      </c>
      <c r="B1275" s="15">
        <v>90</v>
      </c>
      <c r="C1275" s="16">
        <v>0.06</v>
      </c>
    </row>
    <row r="1276" spans="1:3" x14ac:dyDescent="0.3">
      <c r="A1276" s="15">
        <v>91</v>
      </c>
      <c r="B1276" s="15">
        <v>0</v>
      </c>
      <c r="C1276" s="16">
        <v>1.4897</v>
      </c>
    </row>
    <row r="1277" spans="1:3" x14ac:dyDescent="0.3">
      <c r="A1277" s="15">
        <v>91</v>
      </c>
      <c r="B1277" s="15">
        <v>1</v>
      </c>
      <c r="C1277" s="16">
        <v>1.4577</v>
      </c>
    </row>
    <row r="1278" spans="1:3" x14ac:dyDescent="0.3">
      <c r="A1278" s="15">
        <v>91</v>
      </c>
      <c r="B1278" s="15">
        <v>2</v>
      </c>
      <c r="C1278" s="16">
        <v>1.4162999999999999</v>
      </c>
    </row>
    <row r="1279" spans="1:3" x14ac:dyDescent="0.3">
      <c r="A1279" s="15">
        <v>91</v>
      </c>
      <c r="B1279" s="15">
        <v>3</v>
      </c>
      <c r="C1279" s="16">
        <v>1.3757999999999999</v>
      </c>
    </row>
    <row r="1280" spans="1:3" x14ac:dyDescent="0.3">
      <c r="A1280" s="15">
        <v>91</v>
      </c>
      <c r="B1280" s="15">
        <v>4</v>
      </c>
      <c r="C1280" s="16">
        <v>1.3371</v>
      </c>
    </row>
    <row r="1281" spans="1:3" x14ac:dyDescent="0.3">
      <c r="A1281" s="15">
        <v>91</v>
      </c>
      <c r="B1281" s="15">
        <v>5</v>
      </c>
      <c r="C1281" s="16">
        <v>1.2995000000000001</v>
      </c>
    </row>
    <row r="1282" spans="1:3" x14ac:dyDescent="0.3">
      <c r="A1282" s="15">
        <v>91</v>
      </c>
      <c r="B1282" s="15">
        <v>6</v>
      </c>
      <c r="C1282" s="16">
        <v>1.2634000000000001</v>
      </c>
    </row>
    <row r="1283" spans="1:3" x14ac:dyDescent="0.3">
      <c r="A1283" s="15">
        <v>91</v>
      </c>
      <c r="B1283" s="15">
        <v>7</v>
      </c>
      <c r="C1283" s="16">
        <v>1.2272000000000001</v>
      </c>
    </row>
    <row r="1284" spans="1:3" x14ac:dyDescent="0.3">
      <c r="A1284" s="15">
        <v>91</v>
      </c>
      <c r="B1284" s="15">
        <v>8</v>
      </c>
      <c r="C1284" s="16">
        <v>1.1932</v>
      </c>
    </row>
    <row r="1285" spans="1:3" x14ac:dyDescent="0.3">
      <c r="A1285" s="15">
        <v>91</v>
      </c>
      <c r="B1285" s="15">
        <v>9</v>
      </c>
      <c r="C1285" s="16">
        <v>1.1585000000000001</v>
      </c>
    </row>
    <row r="1286" spans="1:3" x14ac:dyDescent="0.3">
      <c r="A1286" s="15">
        <v>91</v>
      </c>
      <c r="B1286" s="15">
        <v>10</v>
      </c>
      <c r="C1286" s="16">
        <v>1.1257999999999999</v>
      </c>
    </row>
    <row r="1287" spans="1:3" x14ac:dyDescent="0.3">
      <c r="A1287" s="15">
        <v>91</v>
      </c>
      <c r="B1287" s="15">
        <v>11</v>
      </c>
      <c r="C1287" s="16">
        <v>1.0944</v>
      </c>
    </row>
    <row r="1288" spans="1:3" x14ac:dyDescent="0.3">
      <c r="A1288" s="15">
        <v>91</v>
      </c>
      <c r="B1288" s="15">
        <v>12</v>
      </c>
      <c r="C1288" s="16">
        <v>1.0630999999999999</v>
      </c>
    </row>
    <row r="1289" spans="1:3" x14ac:dyDescent="0.3">
      <c r="A1289" s="15">
        <v>91</v>
      </c>
      <c r="B1289" s="15">
        <v>13</v>
      </c>
      <c r="C1289" s="16">
        <v>1.0328999999999999</v>
      </c>
    </row>
    <row r="1290" spans="1:3" x14ac:dyDescent="0.3">
      <c r="A1290" s="15">
        <v>91</v>
      </c>
      <c r="B1290" s="15">
        <v>14</v>
      </c>
      <c r="C1290" s="16">
        <v>1.0037</v>
      </c>
    </row>
    <row r="1291" spans="1:3" x14ac:dyDescent="0.3">
      <c r="A1291" s="15">
        <v>91</v>
      </c>
      <c r="B1291" s="15">
        <v>15</v>
      </c>
      <c r="C1291" s="16">
        <v>0.97460000000000002</v>
      </c>
    </row>
    <row r="1292" spans="1:3" x14ac:dyDescent="0.3">
      <c r="A1292" s="15">
        <v>91</v>
      </c>
      <c r="B1292" s="15">
        <v>16</v>
      </c>
      <c r="C1292" s="16">
        <v>0.94640000000000002</v>
      </c>
    </row>
    <row r="1293" spans="1:3" x14ac:dyDescent="0.3">
      <c r="A1293" s="15">
        <v>91</v>
      </c>
      <c r="B1293" s="15">
        <v>17</v>
      </c>
      <c r="C1293" s="16">
        <v>0.91910000000000003</v>
      </c>
    </row>
    <row r="1294" spans="1:3" x14ac:dyDescent="0.3">
      <c r="A1294" s="15">
        <v>91</v>
      </c>
      <c r="B1294" s="15">
        <v>18</v>
      </c>
      <c r="C1294" s="16">
        <v>0.89219999999999999</v>
      </c>
    </row>
    <row r="1295" spans="1:3" x14ac:dyDescent="0.3">
      <c r="A1295" s="15">
        <v>91</v>
      </c>
      <c r="B1295" s="15">
        <v>19</v>
      </c>
      <c r="C1295" s="16">
        <v>0.86619999999999997</v>
      </c>
    </row>
    <row r="1296" spans="1:3" x14ac:dyDescent="0.3">
      <c r="A1296" s="15">
        <v>91</v>
      </c>
      <c r="B1296" s="15">
        <v>20</v>
      </c>
      <c r="C1296" s="16">
        <v>0.84</v>
      </c>
    </row>
    <row r="1297" spans="1:3" x14ac:dyDescent="0.3">
      <c r="A1297" s="15">
        <v>91</v>
      </c>
      <c r="B1297" s="15">
        <v>21</v>
      </c>
      <c r="C1297" s="16">
        <v>0.81559999999999999</v>
      </c>
    </row>
    <row r="1298" spans="1:3" x14ac:dyDescent="0.3">
      <c r="A1298" s="15">
        <v>91</v>
      </c>
      <c r="B1298" s="15">
        <v>22</v>
      </c>
      <c r="C1298" s="16">
        <v>0.79049999999999998</v>
      </c>
    </row>
    <row r="1299" spans="1:3" x14ac:dyDescent="0.3">
      <c r="A1299" s="15">
        <v>91</v>
      </c>
      <c r="B1299" s="15">
        <v>23</v>
      </c>
      <c r="C1299" s="16">
        <v>0.76639999999999997</v>
      </c>
    </row>
    <row r="1300" spans="1:3" x14ac:dyDescent="0.3">
      <c r="A1300" s="15">
        <v>91</v>
      </c>
      <c r="B1300" s="15">
        <v>24</v>
      </c>
      <c r="C1300" s="16">
        <v>0.74219999999999997</v>
      </c>
    </row>
    <row r="1301" spans="1:3" x14ac:dyDescent="0.3">
      <c r="A1301" s="15">
        <v>91</v>
      </c>
      <c r="B1301" s="15">
        <v>25</v>
      </c>
      <c r="C1301" s="16">
        <v>0.71950000000000003</v>
      </c>
    </row>
    <row r="1302" spans="1:3" x14ac:dyDescent="0.3">
      <c r="A1302" s="15">
        <v>91</v>
      </c>
      <c r="B1302" s="15">
        <v>26</v>
      </c>
      <c r="C1302" s="16">
        <v>0.69720000000000004</v>
      </c>
    </row>
    <row r="1303" spans="1:3" x14ac:dyDescent="0.3">
      <c r="A1303" s="15">
        <v>91</v>
      </c>
      <c r="B1303" s="15">
        <v>27</v>
      </c>
      <c r="C1303" s="16">
        <v>0.67449999999999999</v>
      </c>
    </row>
    <row r="1304" spans="1:3" x14ac:dyDescent="0.3">
      <c r="A1304" s="15">
        <v>91</v>
      </c>
      <c r="B1304" s="15">
        <v>28</v>
      </c>
      <c r="C1304" s="16">
        <v>0.65229999999999999</v>
      </c>
    </row>
    <row r="1305" spans="1:3" x14ac:dyDescent="0.3">
      <c r="A1305" s="15">
        <v>91</v>
      </c>
      <c r="B1305" s="15">
        <v>29</v>
      </c>
      <c r="C1305" s="16">
        <v>0.63049999999999995</v>
      </c>
    </row>
    <row r="1306" spans="1:3" x14ac:dyDescent="0.3">
      <c r="A1306" s="15">
        <v>91</v>
      </c>
      <c r="B1306" s="15">
        <v>30</v>
      </c>
      <c r="C1306" s="16">
        <v>0.60950000000000004</v>
      </c>
    </row>
    <row r="1307" spans="1:3" x14ac:dyDescent="0.3">
      <c r="A1307" s="15">
        <v>91</v>
      </c>
      <c r="B1307" s="15">
        <v>31</v>
      </c>
      <c r="C1307" s="16">
        <v>0.5887</v>
      </c>
    </row>
    <row r="1308" spans="1:3" x14ac:dyDescent="0.3">
      <c r="A1308" s="15">
        <v>91</v>
      </c>
      <c r="B1308" s="15">
        <v>32</v>
      </c>
      <c r="C1308" s="16">
        <v>0.56859999999999999</v>
      </c>
    </row>
    <row r="1309" spans="1:3" x14ac:dyDescent="0.3">
      <c r="A1309" s="15">
        <v>91</v>
      </c>
      <c r="B1309" s="15">
        <v>33</v>
      </c>
      <c r="C1309" s="16">
        <v>0.54820000000000002</v>
      </c>
    </row>
    <row r="1310" spans="1:3" x14ac:dyDescent="0.3">
      <c r="A1310" s="15">
        <v>91</v>
      </c>
      <c r="B1310" s="15">
        <v>34</v>
      </c>
      <c r="C1310" s="16">
        <v>0.52839999999999998</v>
      </c>
    </row>
    <row r="1311" spans="1:3" x14ac:dyDescent="0.3">
      <c r="A1311" s="15">
        <v>91</v>
      </c>
      <c r="B1311" s="15">
        <v>35</v>
      </c>
      <c r="C1311" s="16">
        <v>0.50919999999999999</v>
      </c>
    </row>
    <row r="1312" spans="1:3" x14ac:dyDescent="0.3">
      <c r="A1312" s="15">
        <v>91</v>
      </c>
      <c r="B1312" s="15">
        <v>36</v>
      </c>
      <c r="C1312" s="16">
        <v>0.49030000000000001</v>
      </c>
    </row>
    <row r="1313" spans="1:3" x14ac:dyDescent="0.3">
      <c r="A1313" s="15">
        <v>91</v>
      </c>
      <c r="B1313" s="15">
        <v>37</v>
      </c>
      <c r="C1313" s="16">
        <v>0.47189999999999999</v>
      </c>
    </row>
    <row r="1314" spans="1:3" x14ac:dyDescent="0.3">
      <c r="A1314" s="15">
        <v>91</v>
      </c>
      <c r="B1314" s="15">
        <v>38</v>
      </c>
      <c r="C1314" s="16">
        <v>0.45329999999999998</v>
      </c>
    </row>
    <row r="1315" spans="1:3" x14ac:dyDescent="0.3">
      <c r="A1315" s="15">
        <v>91</v>
      </c>
      <c r="B1315" s="15">
        <v>39</v>
      </c>
      <c r="C1315" s="16">
        <v>0.43469999999999998</v>
      </c>
    </row>
    <row r="1316" spans="1:3" x14ac:dyDescent="0.3">
      <c r="A1316" s="15">
        <v>91</v>
      </c>
      <c r="B1316" s="15">
        <v>40</v>
      </c>
      <c r="C1316" s="16">
        <v>0.41610000000000003</v>
      </c>
    </row>
    <row r="1317" spans="1:3" x14ac:dyDescent="0.3">
      <c r="A1317" s="15">
        <v>91</v>
      </c>
      <c r="B1317" s="15">
        <v>41</v>
      </c>
      <c r="C1317" s="16">
        <v>0.3992</v>
      </c>
    </row>
    <row r="1318" spans="1:3" x14ac:dyDescent="0.3">
      <c r="A1318" s="15">
        <v>91</v>
      </c>
      <c r="B1318" s="15">
        <v>42</v>
      </c>
      <c r="C1318" s="16">
        <v>0.38169999999999998</v>
      </c>
    </row>
    <row r="1319" spans="1:3" x14ac:dyDescent="0.3">
      <c r="A1319" s="15">
        <v>91</v>
      </c>
      <c r="B1319" s="15">
        <v>43</v>
      </c>
      <c r="C1319" s="16">
        <v>0.36499999999999999</v>
      </c>
    </row>
    <row r="1320" spans="1:3" x14ac:dyDescent="0.3">
      <c r="A1320" s="15">
        <v>91</v>
      </c>
      <c r="B1320" s="15">
        <v>44</v>
      </c>
      <c r="C1320" s="16">
        <v>0.34749999999999998</v>
      </c>
    </row>
    <row r="1321" spans="1:3" x14ac:dyDescent="0.3">
      <c r="A1321" s="15">
        <v>91</v>
      </c>
      <c r="B1321" s="15">
        <v>45</v>
      </c>
      <c r="C1321" s="16">
        <v>0.33229999999999998</v>
      </c>
    </row>
    <row r="1322" spans="1:3" x14ac:dyDescent="0.3">
      <c r="A1322" s="15">
        <v>91</v>
      </c>
      <c r="B1322" s="15">
        <v>46</v>
      </c>
      <c r="C1322" s="16">
        <v>0.31530000000000002</v>
      </c>
    </row>
    <row r="1323" spans="1:3" x14ac:dyDescent="0.3">
      <c r="A1323" s="15">
        <v>91</v>
      </c>
      <c r="B1323" s="15">
        <v>47</v>
      </c>
      <c r="C1323" s="16">
        <v>0.3</v>
      </c>
    </row>
    <row r="1324" spans="1:3" x14ac:dyDescent="0.3">
      <c r="A1324" s="15">
        <v>91</v>
      </c>
      <c r="B1324" s="15">
        <v>48</v>
      </c>
      <c r="C1324" s="16">
        <v>0.28439999999999999</v>
      </c>
    </row>
    <row r="1325" spans="1:3" x14ac:dyDescent="0.3">
      <c r="A1325" s="15">
        <v>91</v>
      </c>
      <c r="B1325" s="15">
        <v>49</v>
      </c>
      <c r="C1325" s="16">
        <v>0.2681</v>
      </c>
    </row>
    <row r="1326" spans="1:3" x14ac:dyDescent="0.3">
      <c r="A1326" s="15">
        <v>91</v>
      </c>
      <c r="B1326" s="15">
        <v>50</v>
      </c>
      <c r="C1326" s="16">
        <v>0.25419999999999998</v>
      </c>
    </row>
    <row r="1327" spans="1:3" x14ac:dyDescent="0.3">
      <c r="A1327" s="15">
        <v>91</v>
      </c>
      <c r="B1327" s="15">
        <v>51</v>
      </c>
      <c r="C1327" s="16">
        <v>0.23860000000000001</v>
      </c>
    </row>
    <row r="1328" spans="1:3" x14ac:dyDescent="0.3">
      <c r="A1328" s="15">
        <v>91</v>
      </c>
      <c r="B1328" s="15">
        <v>52</v>
      </c>
      <c r="C1328" s="16">
        <v>0.22439999999999999</v>
      </c>
    </row>
    <row r="1329" spans="1:3" x14ac:dyDescent="0.3">
      <c r="A1329" s="15">
        <v>91</v>
      </c>
      <c r="B1329" s="15">
        <v>53</v>
      </c>
      <c r="C1329" s="16">
        <v>0.21110000000000001</v>
      </c>
    </row>
    <row r="1330" spans="1:3" x14ac:dyDescent="0.3">
      <c r="A1330" s="15">
        <v>91</v>
      </c>
      <c r="B1330" s="15">
        <v>54</v>
      </c>
      <c r="C1330" s="16">
        <v>0.19670000000000001</v>
      </c>
    </row>
    <row r="1331" spans="1:3" x14ac:dyDescent="0.3">
      <c r="A1331" s="15">
        <v>91</v>
      </c>
      <c r="B1331" s="15">
        <v>55</v>
      </c>
      <c r="C1331" s="16">
        <v>0.18379999999999999</v>
      </c>
    </row>
    <row r="1332" spans="1:3" x14ac:dyDescent="0.3">
      <c r="A1332" s="15">
        <v>91</v>
      </c>
      <c r="B1332" s="15">
        <v>56</v>
      </c>
      <c r="C1332" s="16">
        <v>0.17080000000000001</v>
      </c>
    </row>
    <row r="1333" spans="1:3" x14ac:dyDescent="0.3">
      <c r="A1333" s="15">
        <v>91</v>
      </c>
      <c r="B1333" s="15">
        <v>57</v>
      </c>
      <c r="C1333" s="16">
        <v>0.15740000000000001</v>
      </c>
    </row>
    <row r="1334" spans="1:3" x14ac:dyDescent="0.3">
      <c r="A1334" s="15">
        <v>91</v>
      </c>
      <c r="B1334" s="15">
        <v>58</v>
      </c>
      <c r="C1334" s="16">
        <v>0.1454</v>
      </c>
    </row>
    <row r="1335" spans="1:3" x14ac:dyDescent="0.3">
      <c r="A1335" s="15">
        <v>91</v>
      </c>
      <c r="B1335" s="15">
        <v>59</v>
      </c>
      <c r="C1335" s="16">
        <v>0.13389999999999999</v>
      </c>
    </row>
    <row r="1336" spans="1:3" x14ac:dyDescent="0.3">
      <c r="A1336" s="15">
        <v>91</v>
      </c>
      <c r="B1336" s="15">
        <v>60</v>
      </c>
      <c r="C1336" s="16">
        <v>0.1232</v>
      </c>
    </row>
    <row r="1337" spans="1:3" x14ac:dyDescent="0.3">
      <c r="A1337" s="15">
        <v>91</v>
      </c>
      <c r="B1337" s="15">
        <v>61</v>
      </c>
      <c r="C1337" s="16">
        <v>0.11210000000000001</v>
      </c>
    </row>
    <row r="1338" spans="1:3" x14ac:dyDescent="0.3">
      <c r="A1338" s="15">
        <v>91</v>
      </c>
      <c r="B1338" s="15">
        <v>62</v>
      </c>
      <c r="C1338" s="16">
        <v>0.1018</v>
      </c>
    </row>
    <row r="1339" spans="1:3" x14ac:dyDescent="0.3">
      <c r="A1339" s="15">
        <v>91</v>
      </c>
      <c r="B1339" s="15">
        <v>63</v>
      </c>
      <c r="C1339" s="16">
        <v>9.2299999999999993E-2</v>
      </c>
    </row>
    <row r="1340" spans="1:3" x14ac:dyDescent="0.3">
      <c r="A1340" s="15">
        <v>91</v>
      </c>
      <c r="B1340" s="15">
        <v>64</v>
      </c>
      <c r="C1340" s="16">
        <v>8.3000000000000004E-2</v>
      </c>
    </row>
    <row r="1341" spans="1:3" x14ac:dyDescent="0.3">
      <c r="A1341" s="15">
        <v>91</v>
      </c>
      <c r="B1341" s="15">
        <v>65</v>
      </c>
      <c r="C1341" s="16">
        <v>7.5300000000000006E-2</v>
      </c>
    </row>
    <row r="1342" spans="1:3" x14ac:dyDescent="0.3">
      <c r="A1342" s="15">
        <v>91</v>
      </c>
      <c r="B1342" s="15">
        <v>66</v>
      </c>
      <c r="C1342" s="16">
        <v>6.7799999999999999E-2</v>
      </c>
    </row>
    <row r="1343" spans="1:3" x14ac:dyDescent="0.3">
      <c r="A1343" s="15">
        <v>91</v>
      </c>
      <c r="B1343" s="15">
        <v>67</v>
      </c>
      <c r="C1343" s="16">
        <v>0.06</v>
      </c>
    </row>
    <row r="1344" spans="1:3" x14ac:dyDescent="0.3">
      <c r="A1344" s="15">
        <v>91</v>
      </c>
      <c r="B1344" s="15">
        <v>68</v>
      </c>
      <c r="C1344" s="16">
        <v>5.0999999999999997E-2</v>
      </c>
    </row>
    <row r="1345" spans="1:3" x14ac:dyDescent="0.3">
      <c r="A1345" s="15">
        <v>91</v>
      </c>
      <c r="B1345" s="15">
        <v>69</v>
      </c>
      <c r="C1345" s="16">
        <v>4.4699999999999997E-2</v>
      </c>
    </row>
    <row r="1346" spans="1:3" x14ac:dyDescent="0.3">
      <c r="A1346" s="15">
        <v>91</v>
      </c>
      <c r="B1346" s="15">
        <v>70</v>
      </c>
      <c r="C1346" s="16">
        <v>3.9800000000000002E-2</v>
      </c>
    </row>
    <row r="1347" spans="1:3" x14ac:dyDescent="0.3">
      <c r="A1347" s="15">
        <v>91</v>
      </c>
      <c r="B1347" s="15">
        <v>71</v>
      </c>
      <c r="C1347" s="16">
        <v>3.0200000000000001E-2</v>
      </c>
    </row>
    <row r="1348" spans="1:3" x14ac:dyDescent="0.3">
      <c r="A1348" s="15">
        <v>91</v>
      </c>
      <c r="B1348" s="15">
        <v>72</v>
      </c>
      <c r="C1348" s="16">
        <v>2.7300000000000001E-2</v>
      </c>
    </row>
    <row r="1349" spans="1:3" x14ac:dyDescent="0.3">
      <c r="A1349" s="15">
        <v>91</v>
      </c>
      <c r="B1349" s="15">
        <v>73</v>
      </c>
      <c r="C1349" s="16">
        <v>0.02</v>
      </c>
    </row>
    <row r="1350" spans="1:3" x14ac:dyDescent="0.3">
      <c r="A1350" s="15">
        <v>91</v>
      </c>
      <c r="B1350" s="15">
        <v>74</v>
      </c>
      <c r="C1350" s="16">
        <v>1.83E-2</v>
      </c>
    </row>
    <row r="1351" spans="1:3" x14ac:dyDescent="0.3">
      <c r="A1351" s="15">
        <v>91</v>
      </c>
      <c r="B1351" s="15">
        <v>75</v>
      </c>
      <c r="C1351" s="16">
        <v>0.01</v>
      </c>
    </row>
    <row r="1352" spans="1:3" x14ac:dyDescent="0.3">
      <c r="A1352" s="15">
        <v>91</v>
      </c>
      <c r="B1352" s="15">
        <v>76</v>
      </c>
      <c r="C1352" s="16">
        <v>0.01</v>
      </c>
    </row>
    <row r="1353" spans="1:3" x14ac:dyDescent="0.3">
      <c r="A1353" s="15">
        <v>91</v>
      </c>
      <c r="B1353" s="15">
        <v>77</v>
      </c>
      <c r="C1353" s="16">
        <v>9.7999999999999997E-3</v>
      </c>
    </row>
    <row r="1354" spans="1:3" x14ac:dyDescent="0.3">
      <c r="A1354" s="15">
        <v>91</v>
      </c>
      <c r="B1354" s="15">
        <v>78</v>
      </c>
      <c r="C1354" s="16">
        <v>2.0000000000000001E-4</v>
      </c>
    </row>
    <row r="1355" spans="1:3" x14ac:dyDescent="0.3">
      <c r="A1355" s="15">
        <v>91</v>
      </c>
      <c r="B1355" s="15">
        <v>79</v>
      </c>
      <c r="C1355" s="16">
        <v>0</v>
      </c>
    </row>
    <row r="1356" spans="1:3" x14ac:dyDescent="0.3">
      <c r="A1356" s="15">
        <v>91</v>
      </c>
      <c r="B1356" s="15">
        <v>80</v>
      </c>
      <c r="C1356" s="16">
        <v>0</v>
      </c>
    </row>
    <row r="1357" spans="1:3" x14ac:dyDescent="0.3">
      <c r="A1357" s="15">
        <v>91</v>
      </c>
      <c r="B1357" s="15">
        <v>81</v>
      </c>
      <c r="C1357" s="16">
        <v>0</v>
      </c>
    </row>
    <row r="1358" spans="1:3" x14ac:dyDescent="0.3">
      <c r="A1358" s="15">
        <v>91</v>
      </c>
      <c r="B1358" s="15">
        <v>82</v>
      </c>
      <c r="C1358" s="16">
        <v>0</v>
      </c>
    </row>
    <row r="1359" spans="1:3" x14ac:dyDescent="0.3">
      <c r="A1359" s="15">
        <v>91</v>
      </c>
      <c r="B1359" s="15">
        <v>83</v>
      </c>
      <c r="C1359" s="16">
        <v>0</v>
      </c>
    </row>
    <row r="1360" spans="1:3" x14ac:dyDescent="0.3">
      <c r="A1360" s="15">
        <v>91</v>
      </c>
      <c r="B1360" s="15">
        <v>84</v>
      </c>
      <c r="C1360" s="16">
        <v>0</v>
      </c>
    </row>
    <row r="1361" spans="1:3" x14ac:dyDescent="0.3">
      <c r="A1361" s="15">
        <v>91</v>
      </c>
      <c r="B1361" s="15">
        <v>85</v>
      </c>
      <c r="C1361" s="16">
        <v>6.4000000000000003E-3</v>
      </c>
    </row>
    <row r="1362" spans="1:3" x14ac:dyDescent="0.3">
      <c r="A1362" s="15">
        <v>91</v>
      </c>
      <c r="B1362" s="15">
        <v>86</v>
      </c>
      <c r="C1362" s="16">
        <v>0.01</v>
      </c>
    </row>
    <row r="1363" spans="1:3" x14ac:dyDescent="0.3">
      <c r="A1363" s="15">
        <v>91</v>
      </c>
      <c r="B1363" s="15">
        <v>87</v>
      </c>
      <c r="C1363" s="16">
        <v>1.77E-2</v>
      </c>
    </row>
    <row r="1364" spans="1:3" x14ac:dyDescent="0.3">
      <c r="A1364" s="15">
        <v>91</v>
      </c>
      <c r="B1364" s="15">
        <v>88</v>
      </c>
      <c r="C1364" s="16">
        <v>2.7E-2</v>
      </c>
    </row>
    <row r="1365" spans="1:3" x14ac:dyDescent="0.3">
      <c r="A1365" s="15">
        <v>91</v>
      </c>
      <c r="B1365" s="15">
        <v>89</v>
      </c>
      <c r="C1365" s="16">
        <v>4.0599999999999997E-2</v>
      </c>
    </row>
    <row r="1366" spans="1:3" x14ac:dyDescent="0.3">
      <c r="A1366" s="15">
        <v>91</v>
      </c>
      <c r="B1366" s="15">
        <v>90</v>
      </c>
      <c r="C1366" s="16">
        <v>5.1900000000000002E-2</v>
      </c>
    </row>
    <row r="1367" spans="1:3" x14ac:dyDescent="0.3">
      <c r="A1367" s="15">
        <v>92</v>
      </c>
      <c r="B1367" s="15">
        <v>0</v>
      </c>
      <c r="C1367" s="16">
        <v>1.4894000000000001</v>
      </c>
    </row>
    <row r="1368" spans="1:3" x14ac:dyDescent="0.3">
      <c r="A1368" s="15">
        <v>92</v>
      </c>
      <c r="B1368" s="15">
        <v>1</v>
      </c>
      <c r="C1368" s="16">
        <v>1.4577</v>
      </c>
    </row>
    <row r="1369" spans="1:3" x14ac:dyDescent="0.3">
      <c r="A1369" s="15">
        <v>92</v>
      </c>
      <c r="B1369" s="15">
        <v>2</v>
      </c>
      <c r="C1369" s="16">
        <v>1.4160999999999999</v>
      </c>
    </row>
    <row r="1370" spans="1:3" x14ac:dyDescent="0.3">
      <c r="A1370" s="15">
        <v>92</v>
      </c>
      <c r="B1370" s="15">
        <v>3</v>
      </c>
      <c r="C1370" s="16">
        <v>1.3757999999999999</v>
      </c>
    </row>
    <row r="1371" spans="1:3" x14ac:dyDescent="0.3">
      <c r="A1371" s="15">
        <v>92</v>
      </c>
      <c r="B1371" s="15">
        <v>4</v>
      </c>
      <c r="C1371" s="16">
        <v>1.3368</v>
      </c>
    </row>
    <row r="1372" spans="1:3" x14ac:dyDescent="0.3">
      <c r="A1372" s="15">
        <v>92</v>
      </c>
      <c r="B1372" s="15">
        <v>5</v>
      </c>
      <c r="C1372" s="16">
        <v>1.2995000000000001</v>
      </c>
    </row>
    <row r="1373" spans="1:3" x14ac:dyDescent="0.3">
      <c r="A1373" s="15">
        <v>92</v>
      </c>
      <c r="B1373" s="15">
        <v>6</v>
      </c>
      <c r="C1373" s="16">
        <v>1.2632000000000001</v>
      </c>
    </row>
    <row r="1374" spans="1:3" x14ac:dyDescent="0.3">
      <c r="A1374" s="15">
        <v>92</v>
      </c>
      <c r="B1374" s="15">
        <v>7</v>
      </c>
      <c r="C1374" s="16">
        <v>1.2271000000000001</v>
      </c>
    </row>
    <row r="1375" spans="1:3" x14ac:dyDescent="0.3">
      <c r="A1375" s="15">
        <v>92</v>
      </c>
      <c r="B1375" s="15">
        <v>8</v>
      </c>
      <c r="C1375" s="16">
        <v>1.1929000000000001</v>
      </c>
    </row>
    <row r="1376" spans="1:3" x14ac:dyDescent="0.3">
      <c r="A1376" s="15">
        <v>92</v>
      </c>
      <c r="B1376" s="15">
        <v>9</v>
      </c>
      <c r="C1376" s="16">
        <v>1.1581999999999999</v>
      </c>
    </row>
    <row r="1377" spans="1:3" x14ac:dyDescent="0.3">
      <c r="A1377" s="15">
        <v>92</v>
      </c>
      <c r="B1377" s="15">
        <v>10</v>
      </c>
      <c r="C1377" s="16">
        <v>1.1256999999999999</v>
      </c>
    </row>
    <row r="1378" spans="1:3" x14ac:dyDescent="0.3">
      <c r="A1378" s="15">
        <v>92</v>
      </c>
      <c r="B1378" s="15">
        <v>11</v>
      </c>
      <c r="C1378" s="16">
        <v>1.0938000000000001</v>
      </c>
    </row>
    <row r="1379" spans="1:3" x14ac:dyDescent="0.3">
      <c r="A1379" s="15">
        <v>92</v>
      </c>
      <c r="B1379" s="15">
        <v>12</v>
      </c>
      <c r="C1379" s="16">
        <v>1.0624</v>
      </c>
    </row>
    <row r="1380" spans="1:3" x14ac:dyDescent="0.3">
      <c r="A1380" s="15">
        <v>92</v>
      </c>
      <c r="B1380" s="15">
        <v>13</v>
      </c>
      <c r="C1380" s="16">
        <v>1.0316000000000001</v>
      </c>
    </row>
    <row r="1381" spans="1:3" x14ac:dyDescent="0.3">
      <c r="A1381" s="15">
        <v>92</v>
      </c>
      <c r="B1381" s="15">
        <v>14</v>
      </c>
      <c r="C1381" s="16">
        <v>1.0018</v>
      </c>
    </row>
    <row r="1382" spans="1:3" x14ac:dyDescent="0.3">
      <c r="A1382" s="15">
        <v>92</v>
      </c>
      <c r="B1382" s="15">
        <v>15</v>
      </c>
      <c r="C1382" s="16">
        <v>0.97230000000000005</v>
      </c>
    </row>
    <row r="1383" spans="1:3" x14ac:dyDescent="0.3">
      <c r="A1383" s="15">
        <v>92</v>
      </c>
      <c r="B1383" s="15">
        <v>16</v>
      </c>
      <c r="C1383" s="16">
        <v>0.94359999999999999</v>
      </c>
    </row>
    <row r="1384" spans="1:3" x14ac:dyDescent="0.3">
      <c r="A1384" s="15">
        <v>92</v>
      </c>
      <c r="B1384" s="15">
        <v>17</v>
      </c>
      <c r="C1384" s="16">
        <v>0.91600000000000004</v>
      </c>
    </row>
    <row r="1385" spans="1:3" x14ac:dyDescent="0.3">
      <c r="A1385" s="15">
        <v>92</v>
      </c>
      <c r="B1385" s="15">
        <v>18</v>
      </c>
      <c r="C1385" s="16">
        <v>0.88890000000000002</v>
      </c>
    </row>
    <row r="1386" spans="1:3" x14ac:dyDescent="0.3">
      <c r="A1386" s="15">
        <v>92</v>
      </c>
      <c r="B1386" s="15">
        <v>19</v>
      </c>
      <c r="C1386" s="16">
        <v>0.86129999999999995</v>
      </c>
    </row>
    <row r="1387" spans="1:3" x14ac:dyDescent="0.3">
      <c r="A1387" s="15">
        <v>92</v>
      </c>
      <c r="B1387" s="15">
        <v>20</v>
      </c>
      <c r="C1387" s="16">
        <v>0.83560000000000001</v>
      </c>
    </row>
    <row r="1388" spans="1:3" x14ac:dyDescent="0.3">
      <c r="A1388" s="15">
        <v>92</v>
      </c>
      <c r="B1388" s="15">
        <v>21</v>
      </c>
      <c r="C1388" s="16">
        <v>0.81020000000000003</v>
      </c>
    </row>
    <row r="1389" spans="1:3" x14ac:dyDescent="0.3">
      <c r="A1389" s="15">
        <v>92</v>
      </c>
      <c r="B1389" s="15">
        <v>22</v>
      </c>
      <c r="C1389" s="16">
        <v>0.78480000000000005</v>
      </c>
    </row>
    <row r="1390" spans="1:3" x14ac:dyDescent="0.3">
      <c r="A1390" s="15">
        <v>92</v>
      </c>
      <c r="B1390" s="15">
        <v>23</v>
      </c>
      <c r="C1390" s="16">
        <v>0.76</v>
      </c>
    </row>
    <row r="1391" spans="1:3" x14ac:dyDescent="0.3">
      <c r="A1391" s="15">
        <v>92</v>
      </c>
      <c r="B1391" s="15">
        <v>24</v>
      </c>
      <c r="C1391" s="16">
        <v>0.73609999999999998</v>
      </c>
    </row>
    <row r="1392" spans="1:3" x14ac:dyDescent="0.3">
      <c r="A1392" s="15">
        <v>92</v>
      </c>
      <c r="B1392" s="15">
        <v>25</v>
      </c>
      <c r="C1392" s="16">
        <v>0.71220000000000006</v>
      </c>
    </row>
    <row r="1393" spans="1:3" x14ac:dyDescent="0.3">
      <c r="A1393" s="15">
        <v>92</v>
      </c>
      <c r="B1393" s="15">
        <v>26</v>
      </c>
      <c r="C1393" s="16">
        <v>0.68920000000000003</v>
      </c>
    </row>
    <row r="1394" spans="1:3" x14ac:dyDescent="0.3">
      <c r="A1394" s="15">
        <v>92</v>
      </c>
      <c r="B1394" s="15">
        <v>27</v>
      </c>
      <c r="C1394" s="16">
        <v>0.66679999999999995</v>
      </c>
    </row>
    <row r="1395" spans="1:3" x14ac:dyDescent="0.3">
      <c r="A1395" s="15">
        <v>92</v>
      </c>
      <c r="B1395" s="15">
        <v>28</v>
      </c>
      <c r="C1395" s="16">
        <v>0.64439999999999997</v>
      </c>
    </row>
    <row r="1396" spans="1:3" x14ac:dyDescent="0.3">
      <c r="A1396" s="15">
        <v>92</v>
      </c>
      <c r="B1396" s="15">
        <v>29</v>
      </c>
      <c r="C1396" s="16">
        <v>0.62229999999999996</v>
      </c>
    </row>
    <row r="1397" spans="1:3" x14ac:dyDescent="0.3">
      <c r="A1397" s="15">
        <v>92</v>
      </c>
      <c r="B1397" s="15">
        <v>30</v>
      </c>
      <c r="C1397" s="16">
        <v>0.60029999999999994</v>
      </c>
    </row>
    <row r="1398" spans="1:3" x14ac:dyDescent="0.3">
      <c r="A1398" s="15">
        <v>92</v>
      </c>
      <c r="B1398" s="15">
        <v>31</v>
      </c>
      <c r="C1398" s="16">
        <v>0.57999999999999996</v>
      </c>
    </row>
    <row r="1399" spans="1:3" x14ac:dyDescent="0.3">
      <c r="A1399" s="15">
        <v>92</v>
      </c>
      <c r="B1399" s="15">
        <v>32</v>
      </c>
      <c r="C1399" s="16">
        <v>0.55920000000000003</v>
      </c>
    </row>
    <row r="1400" spans="1:3" x14ac:dyDescent="0.3">
      <c r="A1400" s="15">
        <v>92</v>
      </c>
      <c r="B1400" s="15">
        <v>33</v>
      </c>
      <c r="C1400" s="16">
        <v>0.53920000000000001</v>
      </c>
    </row>
    <row r="1401" spans="1:3" x14ac:dyDescent="0.3">
      <c r="A1401" s="15">
        <v>92</v>
      </c>
      <c r="B1401" s="15">
        <v>34</v>
      </c>
      <c r="C1401" s="16">
        <v>0.51859999999999995</v>
      </c>
    </row>
    <row r="1402" spans="1:3" x14ac:dyDescent="0.3">
      <c r="A1402" s="15">
        <v>92</v>
      </c>
      <c r="B1402" s="15">
        <v>35</v>
      </c>
      <c r="C1402" s="16">
        <v>0.49919999999999998</v>
      </c>
    </row>
    <row r="1403" spans="1:3" x14ac:dyDescent="0.3">
      <c r="A1403" s="15">
        <v>92</v>
      </c>
      <c r="B1403" s="15">
        <v>36</v>
      </c>
      <c r="C1403" s="16">
        <v>0.4803</v>
      </c>
    </row>
    <row r="1404" spans="1:3" x14ac:dyDescent="0.3">
      <c r="A1404" s="15">
        <v>92</v>
      </c>
      <c r="B1404" s="15">
        <v>37</v>
      </c>
      <c r="C1404" s="16">
        <v>0.46139999999999998</v>
      </c>
    </row>
    <row r="1405" spans="1:3" x14ac:dyDescent="0.3">
      <c r="A1405" s="15">
        <v>92</v>
      </c>
      <c r="B1405" s="15">
        <v>38</v>
      </c>
      <c r="C1405" s="16">
        <v>0.44280000000000003</v>
      </c>
    </row>
    <row r="1406" spans="1:3" x14ac:dyDescent="0.3">
      <c r="A1406" s="15">
        <v>92</v>
      </c>
      <c r="B1406" s="15">
        <v>39</v>
      </c>
      <c r="C1406" s="16">
        <v>0.4244</v>
      </c>
    </row>
    <row r="1407" spans="1:3" x14ac:dyDescent="0.3">
      <c r="A1407" s="15">
        <v>92</v>
      </c>
      <c r="B1407" s="15">
        <v>40</v>
      </c>
      <c r="C1407" s="16">
        <v>0.40610000000000002</v>
      </c>
    </row>
    <row r="1408" spans="1:3" x14ac:dyDescent="0.3">
      <c r="A1408" s="15">
        <v>92</v>
      </c>
      <c r="B1408" s="15">
        <v>41</v>
      </c>
      <c r="C1408" s="16">
        <v>0.38890000000000002</v>
      </c>
    </row>
    <row r="1409" spans="1:3" x14ac:dyDescent="0.3">
      <c r="A1409" s="15">
        <v>92</v>
      </c>
      <c r="B1409" s="15">
        <v>42</v>
      </c>
      <c r="C1409" s="16">
        <v>0.37140000000000001</v>
      </c>
    </row>
    <row r="1410" spans="1:3" x14ac:dyDescent="0.3">
      <c r="A1410" s="15">
        <v>92</v>
      </c>
      <c r="B1410" s="15">
        <v>43</v>
      </c>
      <c r="C1410" s="16">
        <v>0.35439999999999999</v>
      </c>
    </row>
    <row r="1411" spans="1:3" x14ac:dyDescent="0.3">
      <c r="A1411" s="15">
        <v>92</v>
      </c>
      <c r="B1411" s="15">
        <v>44</v>
      </c>
      <c r="C1411" s="16">
        <v>0.33689999999999998</v>
      </c>
    </row>
    <row r="1412" spans="1:3" x14ac:dyDescent="0.3">
      <c r="A1412" s="15">
        <v>92</v>
      </c>
      <c r="B1412" s="15">
        <v>45</v>
      </c>
      <c r="C1412" s="16">
        <v>0.32140000000000002</v>
      </c>
    </row>
    <row r="1413" spans="1:3" x14ac:dyDescent="0.3">
      <c r="A1413" s="15">
        <v>92</v>
      </c>
      <c r="B1413" s="15">
        <v>46</v>
      </c>
      <c r="C1413" s="16">
        <v>0.30499999999999999</v>
      </c>
    </row>
    <row r="1414" spans="1:3" x14ac:dyDescent="0.3">
      <c r="A1414" s="15">
        <v>92</v>
      </c>
      <c r="B1414" s="15">
        <v>47</v>
      </c>
      <c r="C1414" s="16">
        <v>0.28939999999999999</v>
      </c>
    </row>
    <row r="1415" spans="1:3" x14ac:dyDescent="0.3">
      <c r="A1415" s="15">
        <v>92</v>
      </c>
      <c r="B1415" s="15">
        <v>48</v>
      </c>
      <c r="C1415" s="16">
        <v>0.27439999999999998</v>
      </c>
    </row>
    <row r="1416" spans="1:3" x14ac:dyDescent="0.3">
      <c r="A1416" s="15">
        <v>92</v>
      </c>
      <c r="B1416" s="15">
        <v>49</v>
      </c>
      <c r="C1416" s="16">
        <v>0.25829999999999997</v>
      </c>
    </row>
    <row r="1417" spans="1:3" x14ac:dyDescent="0.3">
      <c r="A1417" s="15">
        <v>92</v>
      </c>
      <c r="B1417" s="15">
        <v>50</v>
      </c>
      <c r="C1417" s="16">
        <v>0.24440000000000001</v>
      </c>
    </row>
    <row r="1418" spans="1:3" x14ac:dyDescent="0.3">
      <c r="A1418" s="15">
        <v>92</v>
      </c>
      <c r="B1418" s="15">
        <v>51</v>
      </c>
      <c r="C1418" s="16">
        <v>0.23</v>
      </c>
    </row>
    <row r="1419" spans="1:3" x14ac:dyDescent="0.3">
      <c r="A1419" s="15">
        <v>92</v>
      </c>
      <c r="B1419" s="15">
        <v>52</v>
      </c>
      <c r="C1419" s="16">
        <v>0.21579999999999999</v>
      </c>
    </row>
    <row r="1420" spans="1:3" x14ac:dyDescent="0.3">
      <c r="A1420" s="15">
        <v>92</v>
      </c>
      <c r="B1420" s="15">
        <v>53</v>
      </c>
      <c r="C1420" s="16">
        <v>0.20349999999999999</v>
      </c>
    </row>
    <row r="1421" spans="1:3" x14ac:dyDescent="0.3">
      <c r="A1421" s="15">
        <v>92</v>
      </c>
      <c r="B1421" s="15">
        <v>54</v>
      </c>
      <c r="C1421" s="16">
        <v>0.18890000000000001</v>
      </c>
    </row>
    <row r="1422" spans="1:3" x14ac:dyDescent="0.3">
      <c r="A1422" s="15">
        <v>92</v>
      </c>
      <c r="B1422" s="15">
        <v>55</v>
      </c>
      <c r="C1422" s="16">
        <v>0.17649999999999999</v>
      </c>
    </row>
    <row r="1423" spans="1:3" x14ac:dyDescent="0.3">
      <c r="A1423" s="15">
        <v>92</v>
      </c>
      <c r="B1423" s="15">
        <v>56</v>
      </c>
      <c r="C1423" s="16">
        <v>0.1643</v>
      </c>
    </row>
    <row r="1424" spans="1:3" x14ac:dyDescent="0.3">
      <c r="A1424" s="15">
        <v>92</v>
      </c>
      <c r="B1424" s="15">
        <v>57</v>
      </c>
      <c r="C1424" s="16">
        <v>0.15260000000000001</v>
      </c>
    </row>
    <row r="1425" spans="1:3" x14ac:dyDescent="0.3">
      <c r="A1425" s="15">
        <v>92</v>
      </c>
      <c r="B1425" s="15">
        <v>58</v>
      </c>
      <c r="C1425" s="16">
        <v>0.1411</v>
      </c>
    </row>
    <row r="1426" spans="1:3" x14ac:dyDescent="0.3">
      <c r="A1426" s="15">
        <v>92</v>
      </c>
      <c r="B1426" s="15">
        <v>59</v>
      </c>
      <c r="C1426" s="16">
        <v>0.12889999999999999</v>
      </c>
    </row>
    <row r="1427" spans="1:3" x14ac:dyDescent="0.3">
      <c r="A1427" s="15">
        <v>92</v>
      </c>
      <c r="B1427" s="15">
        <v>60</v>
      </c>
      <c r="C1427" s="16">
        <v>0.1187</v>
      </c>
    </row>
    <row r="1428" spans="1:3" x14ac:dyDescent="0.3">
      <c r="A1428" s="15">
        <v>92</v>
      </c>
      <c r="B1428" s="15">
        <v>61</v>
      </c>
      <c r="C1428" s="16">
        <v>0.1087</v>
      </c>
    </row>
    <row r="1429" spans="1:3" x14ac:dyDescent="0.3">
      <c r="A1429" s="15">
        <v>92</v>
      </c>
      <c r="B1429" s="15">
        <v>62</v>
      </c>
      <c r="C1429" s="16">
        <v>9.9500000000000005E-2</v>
      </c>
    </row>
    <row r="1430" spans="1:3" x14ac:dyDescent="0.3">
      <c r="A1430" s="15">
        <v>92</v>
      </c>
      <c r="B1430" s="15">
        <v>63</v>
      </c>
      <c r="C1430" s="16">
        <v>0.09</v>
      </c>
    </row>
    <row r="1431" spans="1:3" x14ac:dyDescent="0.3">
      <c r="A1431" s="15">
        <v>92</v>
      </c>
      <c r="B1431" s="15">
        <v>64</v>
      </c>
      <c r="C1431" s="16">
        <v>8.0299999999999996E-2</v>
      </c>
    </row>
    <row r="1432" spans="1:3" x14ac:dyDescent="0.3">
      <c r="A1432" s="15">
        <v>92</v>
      </c>
      <c r="B1432" s="15">
        <v>65</v>
      </c>
      <c r="C1432" s="16">
        <v>7.1999999999999995E-2</v>
      </c>
    </row>
    <row r="1433" spans="1:3" x14ac:dyDescent="0.3">
      <c r="A1433" s="15">
        <v>92</v>
      </c>
      <c r="B1433" s="15">
        <v>66</v>
      </c>
      <c r="C1433" s="16">
        <v>6.3700000000000007E-2</v>
      </c>
    </row>
    <row r="1434" spans="1:3" x14ac:dyDescent="0.3">
      <c r="A1434" s="15">
        <v>92</v>
      </c>
      <c r="B1434" s="15">
        <v>67</v>
      </c>
      <c r="C1434" s="16">
        <v>5.6399999999999999E-2</v>
      </c>
    </row>
    <row r="1435" spans="1:3" x14ac:dyDescent="0.3">
      <c r="A1435" s="15">
        <v>92</v>
      </c>
      <c r="B1435" s="15">
        <v>68</v>
      </c>
      <c r="C1435" s="16">
        <v>4.9799999999999997E-2</v>
      </c>
    </row>
    <row r="1436" spans="1:3" x14ac:dyDescent="0.3">
      <c r="A1436" s="15">
        <v>92</v>
      </c>
      <c r="B1436" s="15">
        <v>69</v>
      </c>
      <c r="C1436" s="16">
        <v>0.04</v>
      </c>
    </row>
    <row r="1437" spans="1:3" x14ac:dyDescent="0.3">
      <c r="A1437" s="15">
        <v>92</v>
      </c>
      <c r="B1437" s="15">
        <v>70</v>
      </c>
      <c r="C1437" s="16">
        <v>3.4200000000000001E-2</v>
      </c>
    </row>
    <row r="1438" spans="1:3" x14ac:dyDescent="0.3">
      <c r="A1438" s="15">
        <v>92</v>
      </c>
      <c r="B1438" s="15">
        <v>71</v>
      </c>
      <c r="C1438" s="16">
        <v>0.03</v>
      </c>
    </row>
    <row r="1439" spans="1:3" x14ac:dyDescent="0.3">
      <c r="A1439" s="15">
        <v>92</v>
      </c>
      <c r="B1439" s="15">
        <v>72</v>
      </c>
      <c r="C1439" s="16">
        <v>2.0199999999999999E-2</v>
      </c>
    </row>
    <row r="1440" spans="1:3" x14ac:dyDescent="0.3">
      <c r="A1440" s="15">
        <v>92</v>
      </c>
      <c r="B1440" s="15">
        <v>73</v>
      </c>
      <c r="C1440" s="16">
        <v>0.02</v>
      </c>
    </row>
    <row r="1441" spans="1:3" x14ac:dyDescent="0.3">
      <c r="A1441" s="15">
        <v>92</v>
      </c>
      <c r="B1441" s="15">
        <v>74</v>
      </c>
      <c r="C1441" s="16">
        <v>0.01</v>
      </c>
    </row>
    <row r="1442" spans="1:3" x14ac:dyDescent="0.3">
      <c r="A1442" s="15">
        <v>92</v>
      </c>
      <c r="B1442" s="15">
        <v>75</v>
      </c>
      <c r="C1442" s="16">
        <v>0.01</v>
      </c>
    </row>
    <row r="1443" spans="1:3" x14ac:dyDescent="0.3">
      <c r="A1443" s="15">
        <v>92</v>
      </c>
      <c r="B1443" s="15">
        <v>76</v>
      </c>
      <c r="C1443" s="16">
        <v>8.8000000000000005E-3</v>
      </c>
    </row>
    <row r="1444" spans="1:3" x14ac:dyDescent="0.3">
      <c r="A1444" s="15">
        <v>92</v>
      </c>
      <c r="B1444" s="15">
        <v>77</v>
      </c>
      <c r="C1444" s="16">
        <v>0</v>
      </c>
    </row>
    <row r="1445" spans="1:3" x14ac:dyDescent="0.3">
      <c r="A1445" s="15">
        <v>92</v>
      </c>
      <c r="B1445" s="15">
        <v>78</v>
      </c>
      <c r="C1445" s="16">
        <v>0</v>
      </c>
    </row>
    <row r="1446" spans="1:3" x14ac:dyDescent="0.3">
      <c r="A1446" s="15">
        <v>92</v>
      </c>
      <c r="B1446" s="15">
        <v>79</v>
      </c>
      <c r="C1446" s="16">
        <v>0</v>
      </c>
    </row>
    <row r="1447" spans="1:3" x14ac:dyDescent="0.3">
      <c r="A1447" s="15">
        <v>92</v>
      </c>
      <c r="B1447" s="15">
        <v>80</v>
      </c>
      <c r="C1447" s="16">
        <v>0</v>
      </c>
    </row>
    <row r="1448" spans="1:3" x14ac:dyDescent="0.3">
      <c r="A1448" s="15">
        <v>92</v>
      </c>
      <c r="B1448" s="15">
        <v>81</v>
      </c>
      <c r="C1448" s="16">
        <v>0</v>
      </c>
    </row>
    <row r="1449" spans="1:3" x14ac:dyDescent="0.3">
      <c r="A1449" s="15">
        <v>92</v>
      </c>
      <c r="B1449" s="15">
        <v>82</v>
      </c>
      <c r="C1449" s="16">
        <v>0</v>
      </c>
    </row>
    <row r="1450" spans="1:3" x14ac:dyDescent="0.3">
      <c r="A1450" s="15">
        <v>92</v>
      </c>
      <c r="B1450" s="15">
        <v>83</v>
      </c>
      <c r="C1450" s="16">
        <v>0</v>
      </c>
    </row>
    <row r="1451" spans="1:3" x14ac:dyDescent="0.3">
      <c r="A1451" s="15">
        <v>92</v>
      </c>
      <c r="B1451" s="15">
        <v>84</v>
      </c>
      <c r="C1451" s="16">
        <v>0</v>
      </c>
    </row>
    <row r="1452" spans="1:3" x14ac:dyDescent="0.3">
      <c r="A1452" s="15">
        <v>92</v>
      </c>
      <c r="B1452" s="15">
        <v>85</v>
      </c>
      <c r="C1452" s="16">
        <v>0</v>
      </c>
    </row>
    <row r="1453" spans="1:3" x14ac:dyDescent="0.3">
      <c r="A1453" s="15">
        <v>92</v>
      </c>
      <c r="B1453" s="15">
        <v>86</v>
      </c>
      <c r="C1453" s="16">
        <v>6.6E-3</v>
      </c>
    </row>
    <row r="1454" spans="1:3" x14ac:dyDescent="0.3">
      <c r="A1454" s="15">
        <v>92</v>
      </c>
      <c r="B1454" s="15">
        <v>87</v>
      </c>
      <c r="C1454" s="16">
        <v>1.09E-2</v>
      </c>
    </row>
    <row r="1455" spans="1:3" x14ac:dyDescent="0.3">
      <c r="A1455" s="15">
        <v>92</v>
      </c>
      <c r="B1455" s="15">
        <v>88</v>
      </c>
      <c r="C1455" s="16">
        <v>2.12E-2</v>
      </c>
    </row>
    <row r="1456" spans="1:3" x14ac:dyDescent="0.3">
      <c r="A1456" s="15">
        <v>92</v>
      </c>
      <c r="B1456" s="15">
        <v>89</v>
      </c>
      <c r="C1456" s="16">
        <v>3.3599999999999998E-2</v>
      </c>
    </row>
    <row r="1457" spans="1:3" x14ac:dyDescent="0.3">
      <c r="A1457" s="15">
        <v>92</v>
      </c>
      <c r="B1457" s="15">
        <v>90</v>
      </c>
      <c r="C1457" s="16">
        <v>4.4999999999999998E-2</v>
      </c>
    </row>
    <row r="1458" spans="1:3" x14ac:dyDescent="0.3">
      <c r="A1458" s="15">
        <v>93</v>
      </c>
      <c r="B1458" s="15">
        <v>0</v>
      </c>
      <c r="C1458" s="16">
        <v>1.4894000000000001</v>
      </c>
    </row>
    <row r="1459" spans="1:3" x14ac:dyDescent="0.3">
      <c r="A1459" s="15">
        <v>93</v>
      </c>
      <c r="B1459" s="15">
        <v>1</v>
      </c>
      <c r="C1459" s="16">
        <v>1.4577</v>
      </c>
    </row>
    <row r="1460" spans="1:3" x14ac:dyDescent="0.3">
      <c r="A1460" s="15">
        <v>93</v>
      </c>
      <c r="B1460" s="15">
        <v>2</v>
      </c>
      <c r="C1460" s="16">
        <v>1.4159999999999999</v>
      </c>
    </row>
    <row r="1461" spans="1:3" x14ac:dyDescent="0.3">
      <c r="A1461" s="15">
        <v>93</v>
      </c>
      <c r="B1461" s="15">
        <v>3</v>
      </c>
      <c r="C1461" s="16">
        <v>1.3756999999999999</v>
      </c>
    </row>
    <row r="1462" spans="1:3" x14ac:dyDescent="0.3">
      <c r="A1462" s="15">
        <v>93</v>
      </c>
      <c r="B1462" s="15">
        <v>4</v>
      </c>
      <c r="C1462" s="16">
        <v>1.3368</v>
      </c>
    </row>
    <row r="1463" spans="1:3" x14ac:dyDescent="0.3">
      <c r="A1463" s="15">
        <v>93</v>
      </c>
      <c r="B1463" s="15">
        <v>5</v>
      </c>
      <c r="C1463" s="16">
        <v>1.2992999999999999</v>
      </c>
    </row>
    <row r="1464" spans="1:3" x14ac:dyDescent="0.3">
      <c r="A1464" s="15">
        <v>93</v>
      </c>
      <c r="B1464" s="15">
        <v>6</v>
      </c>
      <c r="C1464" s="16">
        <v>1.2632000000000001</v>
      </c>
    </row>
    <row r="1465" spans="1:3" x14ac:dyDescent="0.3">
      <c r="A1465" s="15">
        <v>93</v>
      </c>
      <c r="B1465" s="15">
        <v>7</v>
      </c>
      <c r="C1465" s="16">
        <v>1.2271000000000001</v>
      </c>
    </row>
    <row r="1466" spans="1:3" x14ac:dyDescent="0.3">
      <c r="A1466" s="15">
        <v>93</v>
      </c>
      <c r="B1466" s="15">
        <v>8</v>
      </c>
      <c r="C1466" s="16">
        <v>1.1924999999999999</v>
      </c>
    </row>
    <row r="1467" spans="1:3" x14ac:dyDescent="0.3">
      <c r="A1467" s="15">
        <v>93</v>
      </c>
      <c r="B1467" s="15">
        <v>9</v>
      </c>
      <c r="C1467" s="16">
        <v>1.1581999999999999</v>
      </c>
    </row>
    <row r="1468" spans="1:3" x14ac:dyDescent="0.3">
      <c r="A1468" s="15">
        <v>93</v>
      </c>
      <c r="B1468" s="15">
        <v>10</v>
      </c>
      <c r="C1468" s="16">
        <v>1.1256999999999999</v>
      </c>
    </row>
    <row r="1469" spans="1:3" x14ac:dyDescent="0.3">
      <c r="A1469" s="15">
        <v>93</v>
      </c>
      <c r="B1469" s="15">
        <v>11</v>
      </c>
      <c r="C1469" s="16">
        <v>1.0936999999999999</v>
      </c>
    </row>
    <row r="1470" spans="1:3" x14ac:dyDescent="0.3">
      <c r="A1470" s="15">
        <v>93</v>
      </c>
      <c r="B1470" s="15">
        <v>12</v>
      </c>
      <c r="C1470" s="16">
        <v>1.0624</v>
      </c>
    </row>
    <row r="1471" spans="1:3" x14ac:dyDescent="0.3">
      <c r="A1471" s="15">
        <v>93</v>
      </c>
      <c r="B1471" s="15">
        <v>13</v>
      </c>
      <c r="C1471" s="16">
        <v>1.0316000000000001</v>
      </c>
    </row>
    <row r="1472" spans="1:3" x14ac:dyDescent="0.3">
      <c r="A1472" s="15">
        <v>93</v>
      </c>
      <c r="B1472" s="15">
        <v>14</v>
      </c>
      <c r="C1472" s="16">
        <v>1.0016</v>
      </c>
    </row>
    <row r="1473" spans="1:3" x14ac:dyDescent="0.3">
      <c r="A1473" s="15">
        <v>93</v>
      </c>
      <c r="B1473" s="15">
        <v>15</v>
      </c>
      <c r="C1473" s="16">
        <v>0.97230000000000005</v>
      </c>
    </row>
    <row r="1474" spans="1:3" x14ac:dyDescent="0.3">
      <c r="A1474" s="15">
        <v>93</v>
      </c>
      <c r="B1474" s="15">
        <v>16</v>
      </c>
      <c r="C1474" s="16">
        <v>0.94279999999999997</v>
      </c>
    </row>
    <row r="1475" spans="1:3" x14ac:dyDescent="0.3">
      <c r="A1475" s="15">
        <v>93</v>
      </c>
      <c r="B1475" s="15">
        <v>17</v>
      </c>
      <c r="C1475" s="16">
        <v>0.91510000000000002</v>
      </c>
    </row>
    <row r="1476" spans="1:3" x14ac:dyDescent="0.3">
      <c r="A1476" s="15">
        <v>93</v>
      </c>
      <c r="B1476" s="15">
        <v>18</v>
      </c>
      <c r="C1476" s="16">
        <v>0.88780000000000003</v>
      </c>
    </row>
    <row r="1477" spans="1:3" x14ac:dyDescent="0.3">
      <c r="A1477" s="15">
        <v>93</v>
      </c>
      <c r="B1477" s="15">
        <v>19</v>
      </c>
      <c r="C1477" s="16">
        <v>0.86</v>
      </c>
    </row>
    <row r="1478" spans="1:3" x14ac:dyDescent="0.3">
      <c r="A1478" s="15">
        <v>93</v>
      </c>
      <c r="B1478" s="15">
        <v>20</v>
      </c>
      <c r="C1478" s="16">
        <v>0.83330000000000004</v>
      </c>
    </row>
    <row r="1479" spans="1:3" x14ac:dyDescent="0.3">
      <c r="A1479" s="15">
        <v>93</v>
      </c>
      <c r="B1479" s="15">
        <v>21</v>
      </c>
      <c r="C1479" s="16">
        <v>0.80740000000000001</v>
      </c>
    </row>
    <row r="1480" spans="1:3" x14ac:dyDescent="0.3">
      <c r="A1480" s="15">
        <v>93</v>
      </c>
      <c r="B1480" s="15">
        <v>22</v>
      </c>
      <c r="C1480" s="16">
        <v>0.78120000000000001</v>
      </c>
    </row>
    <row r="1481" spans="1:3" x14ac:dyDescent="0.3">
      <c r="A1481" s="15">
        <v>93</v>
      </c>
      <c r="B1481" s="15">
        <v>23</v>
      </c>
      <c r="C1481" s="16">
        <v>0.75670000000000004</v>
      </c>
    </row>
    <row r="1482" spans="1:3" x14ac:dyDescent="0.3">
      <c r="A1482" s="15">
        <v>93</v>
      </c>
      <c r="B1482" s="15">
        <v>24</v>
      </c>
      <c r="C1482" s="16">
        <v>0.73170000000000002</v>
      </c>
    </row>
    <row r="1483" spans="1:3" x14ac:dyDescent="0.3">
      <c r="A1483" s="15">
        <v>93</v>
      </c>
      <c r="B1483" s="15">
        <v>25</v>
      </c>
      <c r="C1483" s="16">
        <v>0.70799999999999996</v>
      </c>
    </row>
    <row r="1484" spans="1:3" x14ac:dyDescent="0.3">
      <c r="A1484" s="15">
        <v>93</v>
      </c>
      <c r="B1484" s="15">
        <v>26</v>
      </c>
      <c r="C1484" s="16">
        <v>0.68400000000000005</v>
      </c>
    </row>
    <row r="1485" spans="1:3" x14ac:dyDescent="0.3">
      <c r="A1485" s="15">
        <v>93</v>
      </c>
      <c r="B1485" s="15">
        <v>27</v>
      </c>
      <c r="C1485" s="16">
        <v>0.66049999999999998</v>
      </c>
    </row>
    <row r="1486" spans="1:3" x14ac:dyDescent="0.3">
      <c r="A1486" s="15">
        <v>93</v>
      </c>
      <c r="B1486" s="15">
        <v>28</v>
      </c>
      <c r="C1486" s="16">
        <v>0.63819999999999999</v>
      </c>
    </row>
    <row r="1487" spans="1:3" x14ac:dyDescent="0.3">
      <c r="A1487" s="15">
        <v>93</v>
      </c>
      <c r="B1487" s="15">
        <v>29</v>
      </c>
      <c r="C1487" s="16">
        <v>0.61539999999999995</v>
      </c>
    </row>
    <row r="1488" spans="1:3" x14ac:dyDescent="0.3">
      <c r="A1488" s="15">
        <v>93</v>
      </c>
      <c r="B1488" s="15">
        <v>30</v>
      </c>
      <c r="C1488" s="16">
        <v>0.59289999999999998</v>
      </c>
    </row>
    <row r="1489" spans="1:3" x14ac:dyDescent="0.3">
      <c r="A1489" s="15">
        <v>93</v>
      </c>
      <c r="B1489" s="15">
        <v>31</v>
      </c>
      <c r="C1489" s="16">
        <v>0.57240000000000002</v>
      </c>
    </row>
    <row r="1490" spans="1:3" x14ac:dyDescent="0.3">
      <c r="A1490" s="15">
        <v>93</v>
      </c>
      <c r="B1490" s="15">
        <v>32</v>
      </c>
      <c r="C1490" s="16">
        <v>0.55110000000000003</v>
      </c>
    </row>
    <row r="1491" spans="1:3" x14ac:dyDescent="0.3">
      <c r="A1491" s="15">
        <v>93</v>
      </c>
      <c r="B1491" s="15">
        <v>33</v>
      </c>
      <c r="C1491" s="16">
        <v>0.53110000000000002</v>
      </c>
    </row>
    <row r="1492" spans="1:3" x14ac:dyDescent="0.3">
      <c r="A1492" s="15">
        <v>93</v>
      </c>
      <c r="B1492" s="15">
        <v>34</v>
      </c>
      <c r="C1492" s="16">
        <v>0.51080000000000003</v>
      </c>
    </row>
    <row r="1493" spans="1:3" x14ac:dyDescent="0.3">
      <c r="A1493" s="15">
        <v>93</v>
      </c>
      <c r="B1493" s="15">
        <v>35</v>
      </c>
      <c r="C1493" s="16">
        <v>0.49030000000000001</v>
      </c>
    </row>
    <row r="1494" spans="1:3" x14ac:dyDescent="0.3">
      <c r="A1494" s="15">
        <v>93</v>
      </c>
      <c r="B1494" s="15">
        <v>36</v>
      </c>
      <c r="C1494" s="16">
        <v>0.47139999999999999</v>
      </c>
    </row>
    <row r="1495" spans="1:3" x14ac:dyDescent="0.3">
      <c r="A1495" s="15">
        <v>93</v>
      </c>
      <c r="B1495" s="15">
        <v>37</v>
      </c>
      <c r="C1495" s="16">
        <v>0.45190000000000002</v>
      </c>
    </row>
    <row r="1496" spans="1:3" x14ac:dyDescent="0.3">
      <c r="A1496" s="15">
        <v>93</v>
      </c>
      <c r="B1496" s="15">
        <v>38</v>
      </c>
      <c r="C1496" s="16">
        <v>0.43309999999999998</v>
      </c>
    </row>
    <row r="1497" spans="1:3" x14ac:dyDescent="0.3">
      <c r="A1497" s="15">
        <v>93</v>
      </c>
      <c r="B1497" s="15">
        <v>39</v>
      </c>
      <c r="C1497" s="16">
        <v>0.41439999999999999</v>
      </c>
    </row>
    <row r="1498" spans="1:3" x14ac:dyDescent="0.3">
      <c r="A1498" s="15">
        <v>93</v>
      </c>
      <c r="B1498" s="15">
        <v>40</v>
      </c>
      <c r="C1498" s="16">
        <v>0.39610000000000001</v>
      </c>
    </row>
    <row r="1499" spans="1:3" x14ac:dyDescent="0.3">
      <c r="A1499" s="15">
        <v>93</v>
      </c>
      <c r="B1499" s="15">
        <v>41</v>
      </c>
      <c r="C1499" s="16">
        <v>0.37890000000000001</v>
      </c>
    </row>
    <row r="1500" spans="1:3" x14ac:dyDescent="0.3">
      <c r="A1500" s="15">
        <v>93</v>
      </c>
      <c r="B1500" s="15">
        <v>42</v>
      </c>
      <c r="C1500" s="16">
        <v>0.3614</v>
      </c>
    </row>
    <row r="1501" spans="1:3" x14ac:dyDescent="0.3">
      <c r="A1501" s="15">
        <v>93</v>
      </c>
      <c r="B1501" s="15">
        <v>43</v>
      </c>
      <c r="C1501" s="16">
        <v>0.34439999999999998</v>
      </c>
    </row>
    <row r="1502" spans="1:3" x14ac:dyDescent="0.3">
      <c r="A1502" s="15">
        <v>93</v>
      </c>
      <c r="B1502" s="15">
        <v>44</v>
      </c>
      <c r="C1502" s="16">
        <v>0.32690000000000002</v>
      </c>
    </row>
    <row r="1503" spans="1:3" x14ac:dyDescent="0.3">
      <c r="A1503" s="15">
        <v>93</v>
      </c>
      <c r="B1503" s="15">
        <v>45</v>
      </c>
      <c r="C1503" s="16">
        <v>0.31140000000000001</v>
      </c>
    </row>
    <row r="1504" spans="1:3" x14ac:dyDescent="0.3">
      <c r="A1504" s="15">
        <v>93</v>
      </c>
      <c r="B1504" s="15">
        <v>46</v>
      </c>
      <c r="C1504" s="16">
        <v>0.29530000000000001</v>
      </c>
    </row>
    <row r="1505" spans="1:3" x14ac:dyDescent="0.3">
      <c r="A1505" s="15">
        <v>93</v>
      </c>
      <c r="B1505" s="15">
        <v>47</v>
      </c>
      <c r="C1505" s="16">
        <v>0.28000000000000003</v>
      </c>
    </row>
    <row r="1506" spans="1:3" x14ac:dyDescent="0.3">
      <c r="A1506" s="15">
        <v>93</v>
      </c>
      <c r="B1506" s="15">
        <v>48</v>
      </c>
      <c r="C1506" s="16">
        <v>0.26500000000000001</v>
      </c>
    </row>
    <row r="1507" spans="1:3" x14ac:dyDescent="0.3">
      <c r="A1507" s="15">
        <v>93</v>
      </c>
      <c r="B1507" s="15">
        <v>49</v>
      </c>
      <c r="C1507" s="16">
        <v>0.25059999999999999</v>
      </c>
    </row>
    <row r="1508" spans="1:3" x14ac:dyDescent="0.3">
      <c r="A1508" s="15">
        <v>93</v>
      </c>
      <c r="B1508" s="15">
        <v>50</v>
      </c>
      <c r="C1508" s="16">
        <v>0.2356</v>
      </c>
    </row>
    <row r="1509" spans="1:3" x14ac:dyDescent="0.3">
      <c r="A1509" s="15">
        <v>93</v>
      </c>
      <c r="B1509" s="15">
        <v>51</v>
      </c>
      <c r="C1509" s="16">
        <v>0.22309999999999999</v>
      </c>
    </row>
    <row r="1510" spans="1:3" x14ac:dyDescent="0.3">
      <c r="A1510" s="15">
        <v>93</v>
      </c>
      <c r="B1510" s="15">
        <v>52</v>
      </c>
      <c r="C1510" s="16">
        <v>0.20780000000000001</v>
      </c>
    </row>
    <row r="1511" spans="1:3" x14ac:dyDescent="0.3">
      <c r="A1511" s="15">
        <v>93</v>
      </c>
      <c r="B1511" s="15">
        <v>53</v>
      </c>
      <c r="C1511" s="16">
        <v>0.19539999999999999</v>
      </c>
    </row>
    <row r="1512" spans="1:3" x14ac:dyDescent="0.3">
      <c r="A1512" s="15">
        <v>93</v>
      </c>
      <c r="B1512" s="15">
        <v>54</v>
      </c>
      <c r="C1512" s="16">
        <v>0.18329999999999999</v>
      </c>
    </row>
    <row r="1513" spans="1:3" x14ac:dyDescent="0.3">
      <c r="A1513" s="15">
        <v>93</v>
      </c>
      <c r="B1513" s="15">
        <v>55</v>
      </c>
      <c r="C1513" s="16">
        <v>0.1714</v>
      </c>
    </row>
    <row r="1514" spans="1:3" x14ac:dyDescent="0.3">
      <c r="A1514" s="15">
        <v>93</v>
      </c>
      <c r="B1514" s="15">
        <v>56</v>
      </c>
      <c r="C1514" s="16">
        <v>0.15890000000000001</v>
      </c>
    </row>
    <row r="1515" spans="1:3" x14ac:dyDescent="0.3">
      <c r="A1515" s="15">
        <v>93</v>
      </c>
      <c r="B1515" s="15">
        <v>57</v>
      </c>
      <c r="C1515" s="16">
        <v>0.1479</v>
      </c>
    </row>
    <row r="1516" spans="1:3" x14ac:dyDescent="0.3">
      <c r="A1516" s="15">
        <v>93</v>
      </c>
      <c r="B1516" s="15">
        <v>58</v>
      </c>
      <c r="C1516" s="16">
        <v>0.13700000000000001</v>
      </c>
    </row>
    <row r="1517" spans="1:3" x14ac:dyDescent="0.3">
      <c r="A1517" s="15">
        <v>93</v>
      </c>
      <c r="B1517" s="15">
        <v>59</v>
      </c>
      <c r="C1517" s="16">
        <v>0.1263</v>
      </c>
    </row>
    <row r="1518" spans="1:3" x14ac:dyDescent="0.3">
      <c r="A1518" s="15">
        <v>93</v>
      </c>
      <c r="B1518" s="15">
        <v>60</v>
      </c>
      <c r="C1518" s="16">
        <v>0.1168</v>
      </c>
    </row>
    <row r="1519" spans="1:3" x14ac:dyDescent="0.3">
      <c r="A1519" s="15">
        <v>93</v>
      </c>
      <c r="B1519" s="15">
        <v>61</v>
      </c>
      <c r="C1519" s="16">
        <v>0.1074</v>
      </c>
    </row>
    <row r="1520" spans="1:3" x14ac:dyDescent="0.3">
      <c r="A1520" s="15">
        <v>93</v>
      </c>
      <c r="B1520" s="15">
        <v>62</v>
      </c>
      <c r="C1520" s="16">
        <v>9.7900000000000001E-2</v>
      </c>
    </row>
    <row r="1521" spans="1:3" x14ac:dyDescent="0.3">
      <c r="A1521" s="15">
        <v>93</v>
      </c>
      <c r="B1521" s="15">
        <v>63</v>
      </c>
      <c r="C1521" s="16">
        <v>8.8499999999999995E-2</v>
      </c>
    </row>
    <row r="1522" spans="1:3" x14ac:dyDescent="0.3">
      <c r="A1522" s="15">
        <v>93</v>
      </c>
      <c r="B1522" s="15">
        <v>64</v>
      </c>
      <c r="C1522" s="16">
        <v>7.9500000000000001E-2</v>
      </c>
    </row>
    <row r="1523" spans="1:3" x14ac:dyDescent="0.3">
      <c r="A1523" s="15">
        <v>93</v>
      </c>
      <c r="B1523" s="15">
        <v>65</v>
      </c>
      <c r="C1523" s="16">
        <v>7.0000000000000007E-2</v>
      </c>
    </row>
    <row r="1524" spans="1:3" x14ac:dyDescent="0.3">
      <c r="A1524" s="15">
        <v>93</v>
      </c>
      <c r="B1524" s="15">
        <v>66</v>
      </c>
      <c r="C1524" s="16">
        <v>6.1199999999999997E-2</v>
      </c>
    </row>
    <row r="1525" spans="1:3" x14ac:dyDescent="0.3">
      <c r="A1525" s="15">
        <v>93</v>
      </c>
      <c r="B1525" s="15">
        <v>67</v>
      </c>
      <c r="C1525" s="16">
        <v>5.2900000000000003E-2</v>
      </c>
    </row>
    <row r="1526" spans="1:3" x14ac:dyDescent="0.3">
      <c r="A1526" s="15">
        <v>93</v>
      </c>
      <c r="B1526" s="15">
        <v>68</v>
      </c>
      <c r="C1526" s="16">
        <v>4.5499999999999999E-2</v>
      </c>
    </row>
    <row r="1527" spans="1:3" x14ac:dyDescent="0.3">
      <c r="A1527" s="15">
        <v>93</v>
      </c>
      <c r="B1527" s="15">
        <v>69</v>
      </c>
      <c r="C1527" s="16">
        <v>3.9100000000000003E-2</v>
      </c>
    </row>
    <row r="1528" spans="1:3" x14ac:dyDescent="0.3">
      <c r="A1528" s="15">
        <v>93</v>
      </c>
      <c r="B1528" s="15">
        <v>70</v>
      </c>
      <c r="C1528" s="16">
        <v>0.03</v>
      </c>
    </row>
    <row r="1529" spans="1:3" x14ac:dyDescent="0.3">
      <c r="A1529" s="15">
        <v>93</v>
      </c>
      <c r="B1529" s="15">
        <v>71</v>
      </c>
      <c r="C1529" s="16">
        <v>2.4199999999999999E-2</v>
      </c>
    </row>
    <row r="1530" spans="1:3" x14ac:dyDescent="0.3">
      <c r="A1530" s="15">
        <v>93</v>
      </c>
      <c r="B1530" s="15">
        <v>72</v>
      </c>
      <c r="C1530" s="16">
        <v>0.02</v>
      </c>
    </row>
    <row r="1531" spans="1:3" x14ac:dyDescent="0.3">
      <c r="A1531" s="15">
        <v>93</v>
      </c>
      <c r="B1531" s="15">
        <v>73</v>
      </c>
      <c r="C1531" s="16">
        <v>1.24E-2</v>
      </c>
    </row>
    <row r="1532" spans="1:3" x14ac:dyDescent="0.3">
      <c r="A1532" s="15">
        <v>93</v>
      </c>
      <c r="B1532" s="15">
        <v>74</v>
      </c>
      <c r="C1532" s="16">
        <v>0.01</v>
      </c>
    </row>
    <row r="1533" spans="1:3" x14ac:dyDescent="0.3">
      <c r="A1533" s="15">
        <v>93</v>
      </c>
      <c r="B1533" s="15">
        <v>75</v>
      </c>
      <c r="C1533" s="16">
        <v>9.4000000000000004E-3</v>
      </c>
    </row>
    <row r="1534" spans="1:3" x14ac:dyDescent="0.3">
      <c r="A1534" s="15">
        <v>93</v>
      </c>
      <c r="B1534" s="15">
        <v>76</v>
      </c>
      <c r="C1534" s="16">
        <v>0</v>
      </c>
    </row>
    <row r="1535" spans="1:3" x14ac:dyDescent="0.3">
      <c r="A1535" s="15">
        <v>93</v>
      </c>
      <c r="B1535" s="15">
        <v>77</v>
      </c>
      <c r="C1535" s="16">
        <v>0</v>
      </c>
    </row>
    <row r="1536" spans="1:3" x14ac:dyDescent="0.3">
      <c r="A1536" s="15">
        <v>93</v>
      </c>
      <c r="B1536" s="15">
        <v>78</v>
      </c>
      <c r="C1536" s="16">
        <v>0</v>
      </c>
    </row>
    <row r="1537" spans="1:3" x14ac:dyDescent="0.3">
      <c r="A1537" s="15">
        <v>93</v>
      </c>
      <c r="B1537" s="15">
        <v>79</v>
      </c>
      <c r="C1537" s="16">
        <v>0</v>
      </c>
    </row>
    <row r="1538" spans="1:3" x14ac:dyDescent="0.3">
      <c r="A1538" s="15">
        <v>93</v>
      </c>
      <c r="B1538" s="15">
        <v>80</v>
      </c>
      <c r="C1538" s="16">
        <v>0</v>
      </c>
    </row>
    <row r="1539" spans="1:3" x14ac:dyDescent="0.3">
      <c r="A1539" s="15">
        <v>93</v>
      </c>
      <c r="B1539" s="15">
        <v>81</v>
      </c>
      <c r="C1539" s="16">
        <v>0</v>
      </c>
    </row>
    <row r="1540" spans="1:3" x14ac:dyDescent="0.3">
      <c r="A1540" s="15">
        <v>93</v>
      </c>
      <c r="B1540" s="15">
        <v>82</v>
      </c>
      <c r="C1540" s="16">
        <v>0</v>
      </c>
    </row>
    <row r="1541" spans="1:3" x14ac:dyDescent="0.3">
      <c r="A1541" s="15">
        <v>93</v>
      </c>
      <c r="B1541" s="15">
        <v>83</v>
      </c>
      <c r="C1541" s="16">
        <v>0</v>
      </c>
    </row>
    <row r="1542" spans="1:3" x14ac:dyDescent="0.3">
      <c r="A1542" s="15">
        <v>93</v>
      </c>
      <c r="B1542" s="15">
        <v>84</v>
      </c>
      <c r="C1542" s="16">
        <v>0</v>
      </c>
    </row>
    <row r="1543" spans="1:3" x14ac:dyDescent="0.3">
      <c r="A1543" s="15">
        <v>93</v>
      </c>
      <c r="B1543" s="15">
        <v>85</v>
      </c>
      <c r="C1543" s="16">
        <v>0</v>
      </c>
    </row>
    <row r="1544" spans="1:3" x14ac:dyDescent="0.3">
      <c r="A1544" s="15">
        <v>93</v>
      </c>
      <c r="B1544" s="15">
        <v>86</v>
      </c>
      <c r="C1544" s="16">
        <v>0</v>
      </c>
    </row>
    <row r="1545" spans="1:3" x14ac:dyDescent="0.3">
      <c r="A1545" s="15">
        <v>93</v>
      </c>
      <c r="B1545" s="15">
        <v>87</v>
      </c>
      <c r="C1545" s="16">
        <v>8.6E-3</v>
      </c>
    </row>
    <row r="1546" spans="1:3" x14ac:dyDescent="0.3">
      <c r="A1546" s="15">
        <v>93</v>
      </c>
      <c r="B1546" s="15">
        <v>88</v>
      </c>
      <c r="C1546" s="16">
        <v>1.4800000000000001E-2</v>
      </c>
    </row>
    <row r="1547" spans="1:3" x14ac:dyDescent="0.3">
      <c r="A1547" s="15">
        <v>93</v>
      </c>
      <c r="B1547" s="15">
        <v>89</v>
      </c>
      <c r="C1547" s="16">
        <v>2.6100000000000002E-2</v>
      </c>
    </row>
    <row r="1548" spans="1:3" x14ac:dyDescent="0.3">
      <c r="A1548" s="15">
        <v>93</v>
      </c>
      <c r="B1548" s="15">
        <v>90</v>
      </c>
      <c r="C1548" s="16">
        <v>3.8600000000000002E-2</v>
      </c>
    </row>
    <row r="1549" spans="1:3" x14ac:dyDescent="0.3">
      <c r="A1549" s="15">
        <v>94</v>
      </c>
      <c r="B1549" s="15">
        <v>0</v>
      </c>
      <c r="C1549" s="16">
        <v>1.4894000000000001</v>
      </c>
    </row>
    <row r="1550" spans="1:3" x14ac:dyDescent="0.3">
      <c r="A1550" s="15">
        <v>94</v>
      </c>
      <c r="B1550" s="15">
        <v>1</v>
      </c>
      <c r="C1550" s="16">
        <v>1.4575</v>
      </c>
    </row>
    <row r="1551" spans="1:3" x14ac:dyDescent="0.3">
      <c r="A1551" s="15">
        <v>94</v>
      </c>
      <c r="B1551" s="15">
        <v>2</v>
      </c>
      <c r="C1551" s="16">
        <v>1.4159999999999999</v>
      </c>
    </row>
    <row r="1552" spans="1:3" x14ac:dyDescent="0.3">
      <c r="A1552" s="15">
        <v>94</v>
      </c>
      <c r="B1552" s="15">
        <v>3</v>
      </c>
      <c r="C1552" s="16">
        <v>1.3756999999999999</v>
      </c>
    </row>
    <row r="1553" spans="1:3" x14ac:dyDescent="0.3">
      <c r="A1553" s="15">
        <v>94</v>
      </c>
      <c r="B1553" s="15">
        <v>4</v>
      </c>
      <c r="C1553" s="16">
        <v>1.3368</v>
      </c>
    </row>
    <row r="1554" spans="1:3" x14ac:dyDescent="0.3">
      <c r="A1554" s="15">
        <v>94</v>
      </c>
      <c r="B1554" s="15">
        <v>5</v>
      </c>
      <c r="C1554" s="16">
        <v>1.2992999999999999</v>
      </c>
    </row>
    <row r="1555" spans="1:3" x14ac:dyDescent="0.3">
      <c r="A1555" s="15">
        <v>94</v>
      </c>
      <c r="B1555" s="15">
        <v>6</v>
      </c>
      <c r="C1555" s="16">
        <v>1.2632000000000001</v>
      </c>
    </row>
    <row r="1556" spans="1:3" x14ac:dyDescent="0.3">
      <c r="A1556" s="15">
        <v>94</v>
      </c>
      <c r="B1556" s="15">
        <v>7</v>
      </c>
      <c r="C1556" s="16">
        <v>1.2269000000000001</v>
      </c>
    </row>
    <row r="1557" spans="1:3" x14ac:dyDescent="0.3">
      <c r="A1557" s="15">
        <v>94</v>
      </c>
      <c r="B1557" s="15">
        <v>8</v>
      </c>
      <c r="C1557" s="16">
        <v>1.1924999999999999</v>
      </c>
    </row>
    <row r="1558" spans="1:3" x14ac:dyDescent="0.3">
      <c r="A1558" s="15">
        <v>94</v>
      </c>
      <c r="B1558" s="15">
        <v>9</v>
      </c>
      <c r="C1558" s="16">
        <v>1.1581999999999999</v>
      </c>
    </row>
    <row r="1559" spans="1:3" x14ac:dyDescent="0.3">
      <c r="A1559" s="15">
        <v>94</v>
      </c>
      <c r="B1559" s="15">
        <v>10</v>
      </c>
      <c r="C1559" s="16">
        <v>1.1256999999999999</v>
      </c>
    </row>
    <row r="1560" spans="1:3" x14ac:dyDescent="0.3">
      <c r="A1560" s="15">
        <v>94</v>
      </c>
      <c r="B1560" s="15">
        <v>11</v>
      </c>
      <c r="C1560" s="16">
        <v>1.0936999999999999</v>
      </c>
    </row>
    <row r="1561" spans="1:3" x14ac:dyDescent="0.3">
      <c r="A1561" s="15">
        <v>94</v>
      </c>
      <c r="B1561" s="15">
        <v>12</v>
      </c>
      <c r="C1561" s="16">
        <v>1.0624</v>
      </c>
    </row>
    <row r="1562" spans="1:3" x14ac:dyDescent="0.3">
      <c r="A1562" s="15">
        <v>94</v>
      </c>
      <c r="B1562" s="15">
        <v>13</v>
      </c>
      <c r="C1562" s="16">
        <v>1.0316000000000001</v>
      </c>
    </row>
    <row r="1563" spans="1:3" x14ac:dyDescent="0.3">
      <c r="A1563" s="15">
        <v>94</v>
      </c>
      <c r="B1563" s="15">
        <v>14</v>
      </c>
      <c r="C1563" s="16">
        <v>1.0016</v>
      </c>
    </row>
    <row r="1564" spans="1:3" x14ac:dyDescent="0.3">
      <c r="A1564" s="15">
        <v>94</v>
      </c>
      <c r="B1564" s="15">
        <v>15</v>
      </c>
      <c r="C1564" s="16">
        <v>0.97209999999999996</v>
      </c>
    </row>
    <row r="1565" spans="1:3" x14ac:dyDescent="0.3">
      <c r="A1565" s="15">
        <v>94</v>
      </c>
      <c r="B1565" s="15">
        <v>16</v>
      </c>
      <c r="C1565" s="16">
        <v>0.94279999999999997</v>
      </c>
    </row>
    <row r="1566" spans="1:3" x14ac:dyDescent="0.3">
      <c r="A1566" s="15">
        <v>94</v>
      </c>
      <c r="B1566" s="15">
        <v>17</v>
      </c>
      <c r="C1566" s="16">
        <v>0.91510000000000002</v>
      </c>
    </row>
    <row r="1567" spans="1:3" x14ac:dyDescent="0.3">
      <c r="A1567" s="15">
        <v>94</v>
      </c>
      <c r="B1567" s="15">
        <v>18</v>
      </c>
      <c r="C1567" s="16">
        <v>0.88759999999999994</v>
      </c>
    </row>
    <row r="1568" spans="1:3" x14ac:dyDescent="0.3">
      <c r="A1568" s="15">
        <v>94</v>
      </c>
      <c r="B1568" s="15">
        <v>19</v>
      </c>
      <c r="C1568" s="16">
        <v>0.86</v>
      </c>
    </row>
    <row r="1569" spans="1:3" x14ac:dyDescent="0.3">
      <c r="A1569" s="15">
        <v>94</v>
      </c>
      <c r="B1569" s="15">
        <v>20</v>
      </c>
      <c r="C1569" s="16">
        <v>0.83299999999999996</v>
      </c>
    </row>
    <row r="1570" spans="1:3" x14ac:dyDescent="0.3">
      <c r="A1570" s="15">
        <v>94</v>
      </c>
      <c r="B1570" s="15">
        <v>21</v>
      </c>
      <c r="C1570" s="16">
        <v>0.80740000000000001</v>
      </c>
    </row>
    <row r="1571" spans="1:3" x14ac:dyDescent="0.3">
      <c r="A1571" s="15">
        <v>94</v>
      </c>
      <c r="B1571" s="15">
        <v>22</v>
      </c>
      <c r="C1571" s="16">
        <v>0.78069999999999995</v>
      </c>
    </row>
    <row r="1572" spans="1:3" x14ac:dyDescent="0.3">
      <c r="A1572" s="15">
        <v>94</v>
      </c>
      <c r="B1572" s="15">
        <v>23</v>
      </c>
      <c r="C1572" s="16">
        <v>0.75570000000000004</v>
      </c>
    </row>
    <row r="1573" spans="1:3" x14ac:dyDescent="0.3">
      <c r="A1573" s="15">
        <v>94</v>
      </c>
      <c r="B1573" s="15">
        <v>24</v>
      </c>
      <c r="C1573" s="16">
        <v>0.73</v>
      </c>
    </row>
    <row r="1574" spans="1:3" x14ac:dyDescent="0.3">
      <c r="A1574" s="15">
        <v>94</v>
      </c>
      <c r="B1574" s="15">
        <v>25</v>
      </c>
      <c r="C1574" s="16">
        <v>0.70579999999999998</v>
      </c>
    </row>
    <row r="1575" spans="1:3" x14ac:dyDescent="0.3">
      <c r="A1575" s="15">
        <v>94</v>
      </c>
      <c r="B1575" s="15">
        <v>26</v>
      </c>
      <c r="C1575" s="16">
        <v>0.68130000000000002</v>
      </c>
    </row>
    <row r="1576" spans="1:3" x14ac:dyDescent="0.3">
      <c r="A1576" s="15">
        <v>94</v>
      </c>
      <c r="B1576" s="15">
        <v>27</v>
      </c>
      <c r="C1576" s="16">
        <v>0.65749999999999997</v>
      </c>
    </row>
    <row r="1577" spans="1:3" x14ac:dyDescent="0.3">
      <c r="A1577" s="15">
        <v>94</v>
      </c>
      <c r="B1577" s="15">
        <v>28</v>
      </c>
      <c r="C1577" s="16">
        <v>0.63360000000000005</v>
      </c>
    </row>
    <row r="1578" spans="1:3" x14ac:dyDescent="0.3">
      <c r="A1578" s="15">
        <v>94</v>
      </c>
      <c r="B1578" s="15">
        <v>29</v>
      </c>
      <c r="C1578" s="16">
        <v>0.61080000000000001</v>
      </c>
    </row>
    <row r="1579" spans="1:3" x14ac:dyDescent="0.3">
      <c r="A1579" s="15">
        <v>94</v>
      </c>
      <c r="B1579" s="15">
        <v>30</v>
      </c>
      <c r="C1579" s="16">
        <v>0.5887</v>
      </c>
    </row>
    <row r="1580" spans="1:3" x14ac:dyDescent="0.3">
      <c r="A1580" s="15">
        <v>94</v>
      </c>
      <c r="B1580" s="15">
        <v>31</v>
      </c>
      <c r="C1580" s="16">
        <v>0.56659999999999999</v>
      </c>
    </row>
    <row r="1581" spans="1:3" x14ac:dyDescent="0.3">
      <c r="A1581" s="15">
        <v>94</v>
      </c>
      <c r="B1581" s="15">
        <v>32</v>
      </c>
      <c r="C1581" s="16">
        <v>0.54510000000000003</v>
      </c>
    </row>
    <row r="1582" spans="1:3" x14ac:dyDescent="0.3">
      <c r="A1582" s="15">
        <v>94</v>
      </c>
      <c r="B1582" s="15">
        <v>33</v>
      </c>
      <c r="C1582" s="16">
        <v>0.5232</v>
      </c>
    </row>
    <row r="1583" spans="1:3" x14ac:dyDescent="0.3">
      <c r="A1583" s="15">
        <v>94</v>
      </c>
      <c r="B1583" s="15">
        <v>34</v>
      </c>
      <c r="C1583" s="16">
        <v>0.50270000000000004</v>
      </c>
    </row>
    <row r="1584" spans="1:3" x14ac:dyDescent="0.3">
      <c r="A1584" s="15">
        <v>94</v>
      </c>
      <c r="B1584" s="15">
        <v>35</v>
      </c>
      <c r="C1584" s="16">
        <v>0.4824</v>
      </c>
    </row>
    <row r="1585" spans="1:3" x14ac:dyDescent="0.3">
      <c r="A1585" s="15">
        <v>94</v>
      </c>
      <c r="B1585" s="15">
        <v>36</v>
      </c>
      <c r="C1585" s="16">
        <v>0.46279999999999999</v>
      </c>
    </row>
    <row r="1586" spans="1:3" x14ac:dyDescent="0.3">
      <c r="A1586" s="15">
        <v>94</v>
      </c>
      <c r="B1586" s="15">
        <v>37</v>
      </c>
      <c r="C1586" s="16">
        <v>0.443</v>
      </c>
    </row>
    <row r="1587" spans="1:3" x14ac:dyDescent="0.3">
      <c r="A1587" s="15">
        <v>94</v>
      </c>
      <c r="B1587" s="15">
        <v>38</v>
      </c>
      <c r="C1587" s="16">
        <v>0.42470000000000002</v>
      </c>
    </row>
    <row r="1588" spans="1:3" x14ac:dyDescent="0.3">
      <c r="A1588" s="15">
        <v>94</v>
      </c>
      <c r="B1588" s="15">
        <v>39</v>
      </c>
      <c r="C1588" s="16">
        <v>0.40500000000000003</v>
      </c>
    </row>
    <row r="1589" spans="1:3" x14ac:dyDescent="0.3">
      <c r="A1589" s="15">
        <v>94</v>
      </c>
      <c r="B1589" s="15">
        <v>40</v>
      </c>
      <c r="C1589" s="16">
        <v>0.38690000000000002</v>
      </c>
    </row>
    <row r="1590" spans="1:3" x14ac:dyDescent="0.3">
      <c r="A1590" s="15">
        <v>94</v>
      </c>
      <c r="B1590" s="15">
        <v>41</v>
      </c>
      <c r="C1590" s="16">
        <v>0.36969999999999997</v>
      </c>
    </row>
    <row r="1591" spans="1:3" x14ac:dyDescent="0.3">
      <c r="A1591" s="15">
        <v>94</v>
      </c>
      <c r="B1591" s="15">
        <v>42</v>
      </c>
      <c r="C1591" s="16">
        <v>0.35170000000000001</v>
      </c>
    </row>
    <row r="1592" spans="1:3" x14ac:dyDescent="0.3">
      <c r="A1592" s="15">
        <v>94</v>
      </c>
      <c r="B1592" s="15">
        <v>43</v>
      </c>
      <c r="C1592" s="16">
        <v>0.33500000000000002</v>
      </c>
    </row>
    <row r="1593" spans="1:3" x14ac:dyDescent="0.3">
      <c r="A1593" s="15">
        <v>94</v>
      </c>
      <c r="B1593" s="15">
        <v>44</v>
      </c>
      <c r="C1593" s="16">
        <v>0.31780000000000003</v>
      </c>
    </row>
    <row r="1594" spans="1:3" x14ac:dyDescent="0.3">
      <c r="A1594" s="15">
        <v>94</v>
      </c>
      <c r="B1594" s="15">
        <v>45</v>
      </c>
      <c r="C1594" s="16">
        <v>0.30259999999999998</v>
      </c>
    </row>
    <row r="1595" spans="1:3" x14ac:dyDescent="0.3">
      <c r="A1595" s="15">
        <v>94</v>
      </c>
      <c r="B1595" s="15">
        <v>46</v>
      </c>
      <c r="C1595" s="16">
        <v>0.2858</v>
      </c>
    </row>
    <row r="1596" spans="1:3" x14ac:dyDescent="0.3">
      <c r="A1596" s="15">
        <v>94</v>
      </c>
      <c r="B1596" s="15">
        <v>47</v>
      </c>
      <c r="C1596" s="16">
        <v>0.27110000000000001</v>
      </c>
    </row>
    <row r="1597" spans="1:3" x14ac:dyDescent="0.3">
      <c r="A1597" s="15">
        <v>94</v>
      </c>
      <c r="B1597" s="15">
        <v>48</v>
      </c>
      <c r="C1597" s="16">
        <v>0.25559999999999999</v>
      </c>
    </row>
    <row r="1598" spans="1:3" x14ac:dyDescent="0.3">
      <c r="A1598" s="15">
        <v>94</v>
      </c>
      <c r="B1598" s="15">
        <v>49</v>
      </c>
      <c r="C1598" s="16">
        <v>0.24279999999999999</v>
      </c>
    </row>
    <row r="1599" spans="1:3" x14ac:dyDescent="0.3">
      <c r="A1599" s="15">
        <v>94</v>
      </c>
      <c r="B1599" s="15">
        <v>50</v>
      </c>
      <c r="C1599" s="16">
        <v>0.22750000000000001</v>
      </c>
    </row>
    <row r="1600" spans="1:3" x14ac:dyDescent="0.3">
      <c r="A1600" s="15">
        <v>94</v>
      </c>
      <c r="B1600" s="15">
        <v>51</v>
      </c>
      <c r="C1600" s="16">
        <v>0.215</v>
      </c>
    </row>
    <row r="1601" spans="1:3" x14ac:dyDescent="0.3">
      <c r="A1601" s="15">
        <v>94</v>
      </c>
      <c r="B1601" s="15">
        <v>52</v>
      </c>
      <c r="C1601" s="16">
        <v>0.20250000000000001</v>
      </c>
    </row>
    <row r="1602" spans="1:3" x14ac:dyDescent="0.3">
      <c r="A1602" s="15">
        <v>94</v>
      </c>
      <c r="B1602" s="15">
        <v>53</v>
      </c>
      <c r="C1602" s="16">
        <v>0.1895</v>
      </c>
    </row>
    <row r="1603" spans="1:3" x14ac:dyDescent="0.3">
      <c r="A1603" s="15">
        <v>94</v>
      </c>
      <c r="B1603" s="15">
        <v>54</v>
      </c>
      <c r="C1603" s="16">
        <v>0.1769</v>
      </c>
    </row>
    <row r="1604" spans="1:3" x14ac:dyDescent="0.3">
      <c r="A1604" s="15">
        <v>94</v>
      </c>
      <c r="B1604" s="15">
        <v>55</v>
      </c>
      <c r="C1604" s="16">
        <v>0.16619999999999999</v>
      </c>
    </row>
    <row r="1605" spans="1:3" x14ac:dyDescent="0.3">
      <c r="A1605" s="15">
        <v>94</v>
      </c>
      <c r="B1605" s="15">
        <v>56</v>
      </c>
      <c r="C1605" s="16">
        <v>0.15540000000000001</v>
      </c>
    </row>
    <row r="1606" spans="1:3" x14ac:dyDescent="0.3">
      <c r="A1606" s="15">
        <v>94</v>
      </c>
      <c r="B1606" s="15">
        <v>57</v>
      </c>
      <c r="C1606" s="16">
        <v>0.14499999999999999</v>
      </c>
    </row>
    <row r="1607" spans="1:3" x14ac:dyDescent="0.3">
      <c r="A1607" s="15">
        <v>94</v>
      </c>
      <c r="B1607" s="15">
        <v>58</v>
      </c>
      <c r="C1607" s="16">
        <v>0.1351</v>
      </c>
    </row>
    <row r="1608" spans="1:3" x14ac:dyDescent="0.3">
      <c r="A1608" s="15">
        <v>94</v>
      </c>
      <c r="B1608" s="15">
        <v>59</v>
      </c>
      <c r="C1608" s="16">
        <v>0.1258</v>
      </c>
    </row>
    <row r="1609" spans="1:3" x14ac:dyDescent="0.3">
      <c r="A1609" s="15">
        <v>94</v>
      </c>
      <c r="B1609" s="15">
        <v>60</v>
      </c>
      <c r="C1609" s="16">
        <v>0.1166</v>
      </c>
    </row>
    <row r="1610" spans="1:3" x14ac:dyDescent="0.3">
      <c r="A1610" s="15">
        <v>94</v>
      </c>
      <c r="B1610" s="15">
        <v>61</v>
      </c>
      <c r="C1610" s="16">
        <v>0.1069</v>
      </c>
    </row>
    <row r="1611" spans="1:3" x14ac:dyDescent="0.3">
      <c r="A1611" s="15">
        <v>94</v>
      </c>
      <c r="B1611" s="15">
        <v>62</v>
      </c>
      <c r="C1611" s="16">
        <v>9.74E-2</v>
      </c>
    </row>
    <row r="1612" spans="1:3" x14ac:dyDescent="0.3">
      <c r="A1612" s="15">
        <v>94</v>
      </c>
      <c r="B1612" s="15">
        <v>63</v>
      </c>
      <c r="C1612" s="16">
        <v>8.77E-2</v>
      </c>
    </row>
    <row r="1613" spans="1:3" x14ac:dyDescent="0.3">
      <c r="A1613" s="15">
        <v>94</v>
      </c>
      <c r="B1613" s="15">
        <v>64</v>
      </c>
      <c r="C1613" s="16">
        <v>7.85E-2</v>
      </c>
    </row>
    <row r="1614" spans="1:3" x14ac:dyDescent="0.3">
      <c r="A1614" s="15">
        <v>94</v>
      </c>
      <c r="B1614" s="15">
        <v>65</v>
      </c>
      <c r="C1614" s="16">
        <v>6.9000000000000006E-2</v>
      </c>
    </row>
    <row r="1615" spans="1:3" x14ac:dyDescent="0.3">
      <c r="A1615" s="15">
        <v>94</v>
      </c>
      <c r="B1615" s="15">
        <v>66</v>
      </c>
      <c r="C1615" s="16">
        <v>0.06</v>
      </c>
    </row>
    <row r="1616" spans="1:3" x14ac:dyDescent="0.3">
      <c r="A1616" s="15">
        <v>94</v>
      </c>
      <c r="B1616" s="15">
        <v>67</v>
      </c>
      <c r="C1616" s="16">
        <v>5.0200000000000002E-2</v>
      </c>
    </row>
    <row r="1617" spans="1:3" x14ac:dyDescent="0.3">
      <c r="A1617" s="15">
        <v>94</v>
      </c>
      <c r="B1617" s="15">
        <v>68</v>
      </c>
      <c r="C1617" s="16">
        <v>4.2099999999999999E-2</v>
      </c>
    </row>
    <row r="1618" spans="1:3" x14ac:dyDescent="0.3">
      <c r="A1618" s="15">
        <v>94</v>
      </c>
      <c r="B1618" s="15">
        <v>69</v>
      </c>
      <c r="C1618" s="16">
        <v>3.49E-2</v>
      </c>
    </row>
    <row r="1619" spans="1:3" x14ac:dyDescent="0.3">
      <c r="A1619" s="15">
        <v>94</v>
      </c>
      <c r="B1619" s="15">
        <v>70</v>
      </c>
      <c r="C1619" s="16">
        <v>2.93E-2</v>
      </c>
    </row>
    <row r="1620" spans="1:3" x14ac:dyDescent="0.3">
      <c r="A1620" s="15">
        <v>94</v>
      </c>
      <c r="B1620" s="15">
        <v>71</v>
      </c>
      <c r="C1620" s="16">
        <v>0.02</v>
      </c>
    </row>
    <row r="1621" spans="1:3" x14ac:dyDescent="0.3">
      <c r="A1621" s="15">
        <v>94</v>
      </c>
      <c r="B1621" s="15">
        <v>72</v>
      </c>
      <c r="C1621" s="16">
        <v>1.5800000000000002E-2</v>
      </c>
    </row>
    <row r="1622" spans="1:3" x14ac:dyDescent="0.3">
      <c r="A1622" s="15">
        <v>94</v>
      </c>
      <c r="B1622" s="15">
        <v>73</v>
      </c>
      <c r="C1622" s="16">
        <v>0.01</v>
      </c>
    </row>
    <row r="1623" spans="1:3" x14ac:dyDescent="0.3">
      <c r="A1623" s="15">
        <v>94</v>
      </c>
      <c r="B1623" s="15">
        <v>74</v>
      </c>
      <c r="C1623" s="16">
        <v>0.01</v>
      </c>
    </row>
    <row r="1624" spans="1:3" x14ac:dyDescent="0.3">
      <c r="A1624" s="15">
        <v>94</v>
      </c>
      <c r="B1624" s="15">
        <v>75</v>
      </c>
      <c r="C1624" s="16">
        <v>5.9999999999999995E-4</v>
      </c>
    </row>
    <row r="1625" spans="1:3" x14ac:dyDescent="0.3">
      <c r="A1625" s="15">
        <v>94</v>
      </c>
      <c r="B1625" s="15">
        <v>76</v>
      </c>
      <c r="C1625" s="16">
        <v>0</v>
      </c>
    </row>
    <row r="1626" spans="1:3" x14ac:dyDescent="0.3">
      <c r="A1626" s="15">
        <v>94</v>
      </c>
      <c r="B1626" s="15">
        <v>77</v>
      </c>
      <c r="C1626" s="16">
        <v>0</v>
      </c>
    </row>
    <row r="1627" spans="1:3" x14ac:dyDescent="0.3">
      <c r="A1627" s="15">
        <v>94</v>
      </c>
      <c r="B1627" s="15">
        <v>78</v>
      </c>
      <c r="C1627" s="16">
        <v>0</v>
      </c>
    </row>
    <row r="1628" spans="1:3" x14ac:dyDescent="0.3">
      <c r="A1628" s="15">
        <v>94</v>
      </c>
      <c r="B1628" s="15">
        <v>79</v>
      </c>
      <c r="C1628" s="16">
        <v>0</v>
      </c>
    </row>
    <row r="1629" spans="1:3" x14ac:dyDescent="0.3">
      <c r="A1629" s="15">
        <v>94</v>
      </c>
      <c r="B1629" s="15">
        <v>80</v>
      </c>
      <c r="C1629" s="16">
        <v>0</v>
      </c>
    </row>
    <row r="1630" spans="1:3" x14ac:dyDescent="0.3">
      <c r="A1630" s="15">
        <v>94</v>
      </c>
      <c r="B1630" s="15">
        <v>81</v>
      </c>
      <c r="C1630" s="16">
        <v>0</v>
      </c>
    </row>
    <row r="1631" spans="1:3" x14ac:dyDescent="0.3">
      <c r="A1631" s="15">
        <v>94</v>
      </c>
      <c r="B1631" s="15">
        <v>82</v>
      </c>
      <c r="C1631" s="16">
        <v>0</v>
      </c>
    </row>
    <row r="1632" spans="1:3" x14ac:dyDescent="0.3">
      <c r="A1632" s="15">
        <v>94</v>
      </c>
      <c r="B1632" s="15">
        <v>83</v>
      </c>
      <c r="C1632" s="16">
        <v>0</v>
      </c>
    </row>
    <row r="1633" spans="1:3" x14ac:dyDescent="0.3">
      <c r="A1633" s="15">
        <v>94</v>
      </c>
      <c r="B1633" s="15">
        <v>84</v>
      </c>
      <c r="C1633" s="16">
        <v>0</v>
      </c>
    </row>
    <row r="1634" spans="1:3" x14ac:dyDescent="0.3">
      <c r="A1634" s="15">
        <v>94</v>
      </c>
      <c r="B1634" s="15">
        <v>85</v>
      </c>
      <c r="C1634" s="16">
        <v>0</v>
      </c>
    </row>
    <row r="1635" spans="1:3" x14ac:dyDescent="0.3">
      <c r="A1635" s="15">
        <v>94</v>
      </c>
      <c r="B1635" s="15">
        <v>86</v>
      </c>
      <c r="C1635" s="16">
        <v>0</v>
      </c>
    </row>
    <row r="1636" spans="1:3" x14ac:dyDescent="0.3">
      <c r="A1636" s="15">
        <v>94</v>
      </c>
      <c r="B1636" s="15">
        <v>87</v>
      </c>
      <c r="C1636" s="16">
        <v>1.8E-3</v>
      </c>
    </row>
    <row r="1637" spans="1:3" x14ac:dyDescent="0.3">
      <c r="A1637" s="15">
        <v>94</v>
      </c>
      <c r="B1637" s="15">
        <v>88</v>
      </c>
      <c r="C1637" s="16">
        <v>0.01</v>
      </c>
    </row>
    <row r="1638" spans="1:3" x14ac:dyDescent="0.3">
      <c r="A1638" s="15">
        <v>94</v>
      </c>
      <c r="B1638" s="15">
        <v>89</v>
      </c>
      <c r="C1638" s="16">
        <v>2.07E-2</v>
      </c>
    </row>
    <row r="1639" spans="1:3" x14ac:dyDescent="0.3">
      <c r="A1639" s="15">
        <v>94</v>
      </c>
      <c r="B1639" s="15">
        <v>90</v>
      </c>
      <c r="C1639" s="16">
        <v>3.0800000000000001E-2</v>
      </c>
    </row>
    <row r="1640" spans="1:3" x14ac:dyDescent="0.3">
      <c r="A1640" s="15">
        <v>95</v>
      </c>
      <c r="B1640" s="15">
        <v>0</v>
      </c>
      <c r="C1640" s="16">
        <v>1.4894000000000001</v>
      </c>
    </row>
    <row r="1641" spans="1:3" x14ac:dyDescent="0.3">
      <c r="A1641" s="15">
        <v>95</v>
      </c>
      <c r="B1641" s="15">
        <v>1</v>
      </c>
      <c r="C1641" s="16">
        <v>1.4575</v>
      </c>
    </row>
    <row r="1642" spans="1:3" x14ac:dyDescent="0.3">
      <c r="A1642" s="15">
        <v>95</v>
      </c>
      <c r="B1642" s="15">
        <v>2</v>
      </c>
      <c r="C1642" s="16">
        <v>1.4159999999999999</v>
      </c>
    </row>
    <row r="1643" spans="1:3" x14ac:dyDescent="0.3">
      <c r="A1643" s="15">
        <v>95</v>
      </c>
      <c r="B1643" s="15">
        <v>3</v>
      </c>
      <c r="C1643" s="16">
        <v>1.3756999999999999</v>
      </c>
    </row>
    <row r="1644" spans="1:3" x14ac:dyDescent="0.3">
      <c r="A1644" s="15">
        <v>95</v>
      </c>
      <c r="B1644" s="15">
        <v>4</v>
      </c>
      <c r="C1644" s="16">
        <v>1.3368</v>
      </c>
    </row>
    <row r="1645" spans="1:3" x14ac:dyDescent="0.3">
      <c r="A1645" s="15">
        <v>95</v>
      </c>
      <c r="B1645" s="15">
        <v>5</v>
      </c>
      <c r="C1645" s="16">
        <v>1.2992999999999999</v>
      </c>
    </row>
    <row r="1646" spans="1:3" x14ac:dyDescent="0.3">
      <c r="A1646" s="15">
        <v>95</v>
      </c>
      <c r="B1646" s="15">
        <v>6</v>
      </c>
      <c r="C1646" s="16">
        <v>1.2628999999999999</v>
      </c>
    </row>
    <row r="1647" spans="1:3" x14ac:dyDescent="0.3">
      <c r="A1647" s="15">
        <v>95</v>
      </c>
      <c r="B1647" s="15">
        <v>7</v>
      </c>
      <c r="C1647" s="16">
        <v>1.2269000000000001</v>
      </c>
    </row>
    <row r="1648" spans="1:3" x14ac:dyDescent="0.3">
      <c r="A1648" s="15">
        <v>95</v>
      </c>
      <c r="B1648" s="15">
        <v>8</v>
      </c>
      <c r="C1648" s="16">
        <v>1.1924999999999999</v>
      </c>
    </row>
    <row r="1649" spans="1:3" x14ac:dyDescent="0.3">
      <c r="A1649" s="15">
        <v>95</v>
      </c>
      <c r="B1649" s="15">
        <v>9</v>
      </c>
      <c r="C1649" s="16">
        <v>1.1579999999999999</v>
      </c>
    </row>
    <row r="1650" spans="1:3" x14ac:dyDescent="0.3">
      <c r="A1650" s="15">
        <v>95</v>
      </c>
      <c r="B1650" s="15">
        <v>10</v>
      </c>
      <c r="C1650" s="16">
        <v>1.1254999999999999</v>
      </c>
    </row>
    <row r="1651" spans="1:3" x14ac:dyDescent="0.3">
      <c r="A1651" s="15">
        <v>95</v>
      </c>
      <c r="B1651" s="15">
        <v>11</v>
      </c>
      <c r="C1651" s="16">
        <v>1.0934999999999999</v>
      </c>
    </row>
    <row r="1652" spans="1:3" x14ac:dyDescent="0.3">
      <c r="A1652" s="15">
        <v>95</v>
      </c>
      <c r="B1652" s="15">
        <v>12</v>
      </c>
      <c r="C1652" s="16">
        <v>1.0622</v>
      </c>
    </row>
    <row r="1653" spans="1:3" x14ac:dyDescent="0.3">
      <c r="A1653" s="15">
        <v>95</v>
      </c>
      <c r="B1653" s="15">
        <v>13</v>
      </c>
      <c r="C1653" s="16">
        <v>1.0316000000000001</v>
      </c>
    </row>
    <row r="1654" spans="1:3" x14ac:dyDescent="0.3">
      <c r="A1654" s="15">
        <v>95</v>
      </c>
      <c r="B1654" s="15">
        <v>14</v>
      </c>
      <c r="C1654" s="16">
        <v>1.0016</v>
      </c>
    </row>
    <row r="1655" spans="1:3" x14ac:dyDescent="0.3">
      <c r="A1655" s="15">
        <v>95</v>
      </c>
      <c r="B1655" s="15">
        <v>15</v>
      </c>
      <c r="C1655" s="16">
        <v>0.97189999999999999</v>
      </c>
    </row>
    <row r="1656" spans="1:3" x14ac:dyDescent="0.3">
      <c r="A1656" s="15">
        <v>95</v>
      </c>
      <c r="B1656" s="15">
        <v>16</v>
      </c>
      <c r="C1656" s="16">
        <v>0.94279999999999997</v>
      </c>
    </row>
    <row r="1657" spans="1:3" x14ac:dyDescent="0.3">
      <c r="A1657" s="15">
        <v>95</v>
      </c>
      <c r="B1657" s="15">
        <v>17</v>
      </c>
      <c r="C1657" s="16">
        <v>0.91490000000000005</v>
      </c>
    </row>
    <row r="1658" spans="1:3" x14ac:dyDescent="0.3">
      <c r="A1658" s="15">
        <v>95</v>
      </c>
      <c r="B1658" s="15">
        <v>18</v>
      </c>
      <c r="C1658" s="16">
        <v>0.88759999999999994</v>
      </c>
    </row>
    <row r="1659" spans="1:3" x14ac:dyDescent="0.3">
      <c r="A1659" s="15">
        <v>95</v>
      </c>
      <c r="B1659" s="15">
        <v>19</v>
      </c>
      <c r="C1659" s="16">
        <v>0.86</v>
      </c>
    </row>
    <row r="1660" spans="1:3" x14ac:dyDescent="0.3">
      <c r="A1660" s="15">
        <v>95</v>
      </c>
      <c r="B1660" s="15">
        <v>20</v>
      </c>
      <c r="C1660" s="16">
        <v>0.83279999999999998</v>
      </c>
    </row>
    <row r="1661" spans="1:3" x14ac:dyDescent="0.3">
      <c r="A1661" s="15">
        <v>95</v>
      </c>
      <c r="B1661" s="15">
        <v>21</v>
      </c>
      <c r="C1661" s="16">
        <v>0.80720000000000003</v>
      </c>
    </row>
    <row r="1662" spans="1:3" x14ac:dyDescent="0.3">
      <c r="A1662" s="15">
        <v>95</v>
      </c>
      <c r="B1662" s="15">
        <v>22</v>
      </c>
      <c r="C1662" s="16">
        <v>0.78069999999999995</v>
      </c>
    </row>
    <row r="1663" spans="1:3" x14ac:dyDescent="0.3">
      <c r="A1663" s="15">
        <v>95</v>
      </c>
      <c r="B1663" s="15">
        <v>23</v>
      </c>
      <c r="C1663" s="16">
        <v>0.75549999999999995</v>
      </c>
    </row>
    <row r="1664" spans="1:3" x14ac:dyDescent="0.3">
      <c r="A1664" s="15">
        <v>95</v>
      </c>
      <c r="B1664" s="15">
        <v>24</v>
      </c>
      <c r="C1664" s="16">
        <v>0.73</v>
      </c>
    </row>
    <row r="1665" spans="1:3" x14ac:dyDescent="0.3">
      <c r="A1665" s="15">
        <v>95</v>
      </c>
      <c r="B1665" s="15">
        <v>25</v>
      </c>
      <c r="C1665" s="16">
        <v>0.70550000000000002</v>
      </c>
    </row>
    <row r="1666" spans="1:3" x14ac:dyDescent="0.3">
      <c r="A1666" s="15">
        <v>95</v>
      </c>
      <c r="B1666" s="15">
        <v>26</v>
      </c>
      <c r="C1666" s="16">
        <v>0.68049999999999999</v>
      </c>
    </row>
    <row r="1667" spans="1:3" x14ac:dyDescent="0.3">
      <c r="A1667" s="15">
        <v>95</v>
      </c>
      <c r="B1667" s="15">
        <v>27</v>
      </c>
      <c r="C1667" s="16">
        <v>0.65680000000000005</v>
      </c>
    </row>
    <row r="1668" spans="1:3" x14ac:dyDescent="0.3">
      <c r="A1668" s="15">
        <v>95</v>
      </c>
      <c r="B1668" s="15">
        <v>28</v>
      </c>
      <c r="C1668" s="16">
        <v>0.63180000000000003</v>
      </c>
    </row>
    <row r="1669" spans="1:3" x14ac:dyDescent="0.3">
      <c r="A1669" s="15">
        <v>95</v>
      </c>
      <c r="B1669" s="15">
        <v>29</v>
      </c>
      <c r="C1669" s="16">
        <v>0.60899999999999999</v>
      </c>
    </row>
    <row r="1670" spans="1:3" x14ac:dyDescent="0.3">
      <c r="A1670" s="15">
        <v>95</v>
      </c>
      <c r="B1670" s="15">
        <v>30</v>
      </c>
      <c r="C1670" s="16">
        <v>0.58579999999999999</v>
      </c>
    </row>
    <row r="1671" spans="1:3" x14ac:dyDescent="0.3">
      <c r="A1671" s="15">
        <v>95</v>
      </c>
      <c r="B1671" s="15">
        <v>31</v>
      </c>
      <c r="C1671" s="16">
        <v>0.56240000000000001</v>
      </c>
    </row>
    <row r="1672" spans="1:3" x14ac:dyDescent="0.3">
      <c r="A1672" s="15">
        <v>95</v>
      </c>
      <c r="B1672" s="15">
        <v>32</v>
      </c>
      <c r="C1672" s="16">
        <v>0.5403</v>
      </c>
    </row>
    <row r="1673" spans="1:3" x14ac:dyDescent="0.3">
      <c r="A1673" s="15">
        <v>95</v>
      </c>
      <c r="B1673" s="15">
        <v>33</v>
      </c>
      <c r="C1673" s="16">
        <v>0.51839999999999997</v>
      </c>
    </row>
    <row r="1674" spans="1:3" x14ac:dyDescent="0.3">
      <c r="A1674" s="15">
        <v>95</v>
      </c>
      <c r="B1674" s="15">
        <v>34</v>
      </c>
      <c r="C1674" s="16">
        <v>0.497</v>
      </c>
    </row>
    <row r="1675" spans="1:3" x14ac:dyDescent="0.3">
      <c r="A1675" s="15">
        <v>95</v>
      </c>
      <c r="B1675" s="15">
        <v>35</v>
      </c>
      <c r="C1675" s="16">
        <v>0.47649999999999998</v>
      </c>
    </row>
    <row r="1676" spans="1:3" x14ac:dyDescent="0.3">
      <c r="A1676" s="15">
        <v>95</v>
      </c>
      <c r="B1676" s="15">
        <v>36</v>
      </c>
      <c r="C1676" s="16">
        <v>0.45579999999999998</v>
      </c>
    </row>
    <row r="1677" spans="1:3" x14ac:dyDescent="0.3">
      <c r="A1677" s="15">
        <v>95</v>
      </c>
      <c r="B1677" s="15">
        <v>37</v>
      </c>
      <c r="C1677" s="16">
        <v>0.43590000000000001</v>
      </c>
    </row>
    <row r="1678" spans="1:3" x14ac:dyDescent="0.3">
      <c r="A1678" s="15">
        <v>95</v>
      </c>
      <c r="B1678" s="15">
        <v>38</v>
      </c>
      <c r="C1678" s="16">
        <v>0.41610000000000003</v>
      </c>
    </row>
    <row r="1679" spans="1:3" x14ac:dyDescent="0.3">
      <c r="A1679" s="15">
        <v>95</v>
      </c>
      <c r="B1679" s="15">
        <v>39</v>
      </c>
      <c r="C1679" s="16">
        <v>0.3972</v>
      </c>
    </row>
    <row r="1680" spans="1:3" x14ac:dyDescent="0.3">
      <c r="A1680" s="15">
        <v>95</v>
      </c>
      <c r="B1680" s="15">
        <v>40</v>
      </c>
      <c r="C1680" s="16">
        <v>0.37830000000000003</v>
      </c>
    </row>
    <row r="1681" spans="1:3" x14ac:dyDescent="0.3">
      <c r="A1681" s="15">
        <v>95</v>
      </c>
      <c r="B1681" s="15">
        <v>41</v>
      </c>
      <c r="C1681" s="16">
        <v>0.36059999999999998</v>
      </c>
    </row>
    <row r="1682" spans="1:3" x14ac:dyDescent="0.3">
      <c r="A1682" s="15">
        <v>95</v>
      </c>
      <c r="B1682" s="15">
        <v>42</v>
      </c>
      <c r="C1682" s="16">
        <v>0.34329999999999999</v>
      </c>
    </row>
    <row r="1683" spans="1:3" x14ac:dyDescent="0.3">
      <c r="A1683" s="15">
        <v>95</v>
      </c>
      <c r="B1683" s="15">
        <v>43</v>
      </c>
      <c r="C1683" s="16">
        <v>0.3256</v>
      </c>
    </row>
    <row r="1684" spans="1:3" x14ac:dyDescent="0.3">
      <c r="A1684" s="15">
        <v>95</v>
      </c>
      <c r="B1684" s="15">
        <v>44</v>
      </c>
      <c r="C1684" s="16">
        <v>0.30859999999999999</v>
      </c>
    </row>
    <row r="1685" spans="1:3" x14ac:dyDescent="0.3">
      <c r="A1685" s="15">
        <v>95</v>
      </c>
      <c r="B1685" s="15">
        <v>45</v>
      </c>
      <c r="C1685" s="16">
        <v>0.29370000000000002</v>
      </c>
    </row>
    <row r="1686" spans="1:3" x14ac:dyDescent="0.3">
      <c r="A1686" s="15">
        <v>95</v>
      </c>
      <c r="B1686" s="15">
        <v>46</v>
      </c>
      <c r="C1686" s="16">
        <v>0.2767</v>
      </c>
    </row>
    <row r="1687" spans="1:3" x14ac:dyDescent="0.3">
      <c r="A1687" s="15">
        <v>95</v>
      </c>
      <c r="B1687" s="15">
        <v>47</v>
      </c>
      <c r="C1687" s="16">
        <v>0.26329999999999998</v>
      </c>
    </row>
    <row r="1688" spans="1:3" x14ac:dyDescent="0.3">
      <c r="A1688" s="15">
        <v>95</v>
      </c>
      <c r="B1688" s="15">
        <v>48</v>
      </c>
      <c r="C1688" s="16">
        <v>0.2472</v>
      </c>
    </row>
    <row r="1689" spans="1:3" x14ac:dyDescent="0.3">
      <c r="A1689" s="15">
        <v>95</v>
      </c>
      <c r="B1689" s="15">
        <v>49</v>
      </c>
      <c r="C1689" s="16">
        <v>0.23419999999999999</v>
      </c>
    </row>
    <row r="1690" spans="1:3" x14ac:dyDescent="0.3">
      <c r="A1690" s="15">
        <v>95</v>
      </c>
      <c r="B1690" s="15">
        <v>50</v>
      </c>
      <c r="C1690" s="16">
        <v>0.22140000000000001</v>
      </c>
    </row>
    <row r="1691" spans="1:3" x14ac:dyDescent="0.3">
      <c r="A1691" s="15">
        <v>95</v>
      </c>
      <c r="B1691" s="15">
        <v>51</v>
      </c>
      <c r="C1691" s="16">
        <v>0.20749999999999999</v>
      </c>
    </row>
    <row r="1692" spans="1:3" x14ac:dyDescent="0.3">
      <c r="A1692" s="15">
        <v>95</v>
      </c>
      <c r="B1692" s="15">
        <v>52</v>
      </c>
      <c r="C1692" s="16">
        <v>0.1958</v>
      </c>
    </row>
    <row r="1693" spans="1:3" x14ac:dyDescent="0.3">
      <c r="A1693" s="15">
        <v>95</v>
      </c>
      <c r="B1693" s="15">
        <v>53</v>
      </c>
      <c r="C1693" s="16">
        <v>0.18459999999999999</v>
      </c>
    </row>
    <row r="1694" spans="1:3" x14ac:dyDescent="0.3">
      <c r="A1694" s="15">
        <v>95</v>
      </c>
      <c r="B1694" s="15">
        <v>54</v>
      </c>
      <c r="C1694" s="16">
        <v>0.1739</v>
      </c>
    </row>
    <row r="1695" spans="1:3" x14ac:dyDescent="0.3">
      <c r="A1695" s="15">
        <v>95</v>
      </c>
      <c r="B1695" s="15">
        <v>55</v>
      </c>
      <c r="C1695" s="16">
        <v>0.16320000000000001</v>
      </c>
    </row>
    <row r="1696" spans="1:3" x14ac:dyDescent="0.3">
      <c r="A1696" s="15">
        <v>95</v>
      </c>
      <c r="B1696" s="15">
        <v>56</v>
      </c>
      <c r="C1696" s="16">
        <v>0.1532</v>
      </c>
    </row>
    <row r="1697" spans="1:3" x14ac:dyDescent="0.3">
      <c r="A1697" s="15">
        <v>95</v>
      </c>
      <c r="B1697" s="15">
        <v>57</v>
      </c>
      <c r="C1697" s="16">
        <v>0.14369999999999999</v>
      </c>
    </row>
    <row r="1698" spans="1:3" x14ac:dyDescent="0.3">
      <c r="A1698" s="15">
        <v>95</v>
      </c>
      <c r="B1698" s="15">
        <v>58</v>
      </c>
      <c r="C1698" s="16">
        <v>0.1346</v>
      </c>
    </row>
    <row r="1699" spans="1:3" x14ac:dyDescent="0.3">
      <c r="A1699" s="15">
        <v>95</v>
      </c>
      <c r="B1699" s="15">
        <v>59</v>
      </c>
      <c r="C1699" s="16">
        <v>0.1255</v>
      </c>
    </row>
    <row r="1700" spans="1:3" x14ac:dyDescent="0.3">
      <c r="A1700" s="15">
        <v>95</v>
      </c>
      <c r="B1700" s="15">
        <v>60</v>
      </c>
      <c r="C1700" s="16">
        <v>0.1163</v>
      </c>
    </row>
    <row r="1701" spans="1:3" x14ac:dyDescent="0.3">
      <c r="A1701" s="15">
        <v>95</v>
      </c>
      <c r="B1701" s="15">
        <v>61</v>
      </c>
      <c r="C1701" s="16">
        <v>0.1069</v>
      </c>
    </row>
    <row r="1702" spans="1:3" x14ac:dyDescent="0.3">
      <c r="A1702" s="15">
        <v>95</v>
      </c>
      <c r="B1702" s="15">
        <v>62</v>
      </c>
      <c r="C1702" s="16">
        <v>9.74E-2</v>
      </c>
    </row>
    <row r="1703" spans="1:3" x14ac:dyDescent="0.3">
      <c r="A1703" s="15">
        <v>95</v>
      </c>
      <c r="B1703" s="15">
        <v>63</v>
      </c>
      <c r="C1703" s="16">
        <v>8.7499999999999994E-2</v>
      </c>
    </row>
    <row r="1704" spans="1:3" x14ac:dyDescent="0.3">
      <c r="A1704" s="15">
        <v>95</v>
      </c>
      <c r="B1704" s="15">
        <v>64</v>
      </c>
      <c r="C1704" s="16">
        <v>7.8299999999999995E-2</v>
      </c>
    </row>
    <row r="1705" spans="1:3" x14ac:dyDescent="0.3">
      <c r="A1705" s="15">
        <v>95</v>
      </c>
      <c r="B1705" s="15">
        <v>65</v>
      </c>
      <c r="C1705" s="16">
        <v>6.8199999999999997E-2</v>
      </c>
    </row>
    <row r="1706" spans="1:3" x14ac:dyDescent="0.3">
      <c r="A1706" s="15">
        <v>95</v>
      </c>
      <c r="B1706" s="15">
        <v>66</v>
      </c>
      <c r="C1706" s="16">
        <v>5.8799999999999998E-2</v>
      </c>
    </row>
    <row r="1707" spans="1:3" x14ac:dyDescent="0.3">
      <c r="A1707" s="15">
        <v>95</v>
      </c>
      <c r="B1707" s="15">
        <v>67</v>
      </c>
      <c r="C1707" s="16">
        <v>4.9500000000000002E-2</v>
      </c>
    </row>
    <row r="1708" spans="1:3" x14ac:dyDescent="0.3">
      <c r="A1708" s="15">
        <v>95</v>
      </c>
      <c r="B1708" s="15">
        <v>68</v>
      </c>
      <c r="C1708" s="16">
        <v>0.04</v>
      </c>
    </row>
    <row r="1709" spans="1:3" x14ac:dyDescent="0.3">
      <c r="A1709" s="15">
        <v>95</v>
      </c>
      <c r="B1709" s="15">
        <v>69</v>
      </c>
      <c r="C1709" s="16">
        <v>3.1199999999999999E-2</v>
      </c>
    </row>
    <row r="1710" spans="1:3" x14ac:dyDescent="0.3">
      <c r="A1710" s="15">
        <v>95</v>
      </c>
      <c r="B1710" s="15">
        <v>70</v>
      </c>
      <c r="C1710" s="16">
        <v>2.47E-2</v>
      </c>
    </row>
    <row r="1711" spans="1:3" x14ac:dyDescent="0.3">
      <c r="A1711" s="15">
        <v>95</v>
      </c>
      <c r="B1711" s="15">
        <v>71</v>
      </c>
      <c r="C1711" s="16">
        <v>0.02</v>
      </c>
    </row>
    <row r="1712" spans="1:3" x14ac:dyDescent="0.3">
      <c r="A1712" s="15">
        <v>95</v>
      </c>
      <c r="B1712" s="15">
        <v>72</v>
      </c>
      <c r="C1712" s="16">
        <v>0.01</v>
      </c>
    </row>
    <row r="1713" spans="1:3" x14ac:dyDescent="0.3">
      <c r="A1713" s="15">
        <v>95</v>
      </c>
      <c r="B1713" s="15">
        <v>73</v>
      </c>
      <c r="C1713" s="16">
        <v>0.01</v>
      </c>
    </row>
    <row r="1714" spans="1:3" x14ac:dyDescent="0.3">
      <c r="A1714" s="15">
        <v>95</v>
      </c>
      <c r="B1714" s="15">
        <v>74</v>
      </c>
      <c r="C1714" s="16">
        <v>2.5999999999999999E-3</v>
      </c>
    </row>
    <row r="1715" spans="1:3" x14ac:dyDescent="0.3">
      <c r="A1715" s="15">
        <v>95</v>
      </c>
      <c r="B1715" s="15">
        <v>75</v>
      </c>
      <c r="C1715" s="16">
        <v>0</v>
      </c>
    </row>
    <row r="1716" spans="1:3" x14ac:dyDescent="0.3">
      <c r="A1716" s="15">
        <v>95</v>
      </c>
      <c r="B1716" s="15">
        <v>76</v>
      </c>
      <c r="C1716" s="16">
        <v>0</v>
      </c>
    </row>
    <row r="1717" spans="1:3" x14ac:dyDescent="0.3">
      <c r="A1717" s="15">
        <v>95</v>
      </c>
      <c r="B1717" s="15">
        <v>77</v>
      </c>
      <c r="C1717" s="16">
        <v>0</v>
      </c>
    </row>
    <row r="1718" spans="1:3" x14ac:dyDescent="0.3">
      <c r="A1718" s="15">
        <v>95</v>
      </c>
      <c r="B1718" s="15">
        <v>78</v>
      </c>
      <c r="C1718" s="16">
        <v>0</v>
      </c>
    </row>
    <row r="1719" spans="1:3" x14ac:dyDescent="0.3">
      <c r="A1719" s="15">
        <v>95</v>
      </c>
      <c r="B1719" s="15">
        <v>79</v>
      </c>
      <c r="C1719" s="16">
        <v>0</v>
      </c>
    </row>
    <row r="1720" spans="1:3" x14ac:dyDescent="0.3">
      <c r="A1720" s="15">
        <v>95</v>
      </c>
      <c r="B1720" s="15">
        <v>80</v>
      </c>
      <c r="C1720" s="16">
        <v>0</v>
      </c>
    </row>
    <row r="1721" spans="1:3" x14ac:dyDescent="0.3">
      <c r="A1721" s="15">
        <v>95</v>
      </c>
      <c r="B1721" s="15">
        <v>81</v>
      </c>
      <c r="C1721" s="16">
        <v>0</v>
      </c>
    </row>
    <row r="1722" spans="1:3" x14ac:dyDescent="0.3">
      <c r="A1722" s="15">
        <v>95</v>
      </c>
      <c r="B1722" s="15">
        <v>82</v>
      </c>
      <c r="C1722" s="16">
        <v>0</v>
      </c>
    </row>
    <row r="1723" spans="1:3" x14ac:dyDescent="0.3">
      <c r="A1723" s="15">
        <v>95</v>
      </c>
      <c r="B1723" s="15">
        <v>83</v>
      </c>
      <c r="C1723" s="16">
        <v>0</v>
      </c>
    </row>
    <row r="1724" spans="1:3" x14ac:dyDescent="0.3">
      <c r="A1724" s="15">
        <v>95</v>
      </c>
      <c r="B1724" s="15">
        <v>84</v>
      </c>
      <c r="C1724" s="16">
        <v>0</v>
      </c>
    </row>
    <row r="1725" spans="1:3" x14ac:dyDescent="0.3">
      <c r="A1725" s="15">
        <v>95</v>
      </c>
      <c r="B1725" s="15">
        <v>85</v>
      </c>
      <c r="C1725" s="16">
        <v>0</v>
      </c>
    </row>
    <row r="1726" spans="1:3" x14ac:dyDescent="0.3">
      <c r="A1726" s="15">
        <v>95</v>
      </c>
      <c r="B1726" s="15">
        <v>86</v>
      </c>
      <c r="C1726" s="16">
        <v>0</v>
      </c>
    </row>
    <row r="1727" spans="1:3" x14ac:dyDescent="0.3">
      <c r="A1727" s="15">
        <v>95</v>
      </c>
      <c r="B1727" s="15">
        <v>87</v>
      </c>
      <c r="C1727" s="16">
        <v>0</v>
      </c>
    </row>
    <row r="1728" spans="1:3" x14ac:dyDescent="0.3">
      <c r="A1728" s="15">
        <v>95</v>
      </c>
      <c r="B1728" s="15">
        <v>88</v>
      </c>
      <c r="C1728" s="16">
        <v>5.4000000000000003E-3</v>
      </c>
    </row>
    <row r="1729" spans="1:3" x14ac:dyDescent="0.3">
      <c r="A1729" s="15">
        <v>95</v>
      </c>
      <c r="B1729" s="15">
        <v>89</v>
      </c>
      <c r="C1729" s="16">
        <v>1.4500000000000001E-2</v>
      </c>
    </row>
    <row r="1730" spans="1:3" x14ac:dyDescent="0.3">
      <c r="A1730" s="15">
        <v>95</v>
      </c>
      <c r="B1730" s="15">
        <v>90</v>
      </c>
      <c r="C1730" s="16">
        <v>2.5000000000000001E-2</v>
      </c>
    </row>
    <row r="1731" spans="1:3" x14ac:dyDescent="0.3">
      <c r="A1731" s="15">
        <v>96</v>
      </c>
      <c r="B1731" s="15">
        <v>0</v>
      </c>
      <c r="C1731" s="16">
        <v>1.4894000000000001</v>
      </c>
    </row>
    <row r="1732" spans="1:3" x14ac:dyDescent="0.3">
      <c r="A1732" s="15">
        <v>96</v>
      </c>
      <c r="B1732" s="15">
        <v>1</v>
      </c>
      <c r="C1732" s="16">
        <v>1.4575</v>
      </c>
    </row>
    <row r="1733" spans="1:3" x14ac:dyDescent="0.3">
      <c r="A1733" s="15">
        <v>96</v>
      </c>
      <c r="B1733" s="15">
        <v>2</v>
      </c>
      <c r="C1733" s="16">
        <v>1.4159999999999999</v>
      </c>
    </row>
    <row r="1734" spans="1:3" x14ac:dyDescent="0.3">
      <c r="A1734" s="15">
        <v>96</v>
      </c>
      <c r="B1734" s="15">
        <v>3</v>
      </c>
      <c r="C1734" s="16">
        <v>1.3754999999999999</v>
      </c>
    </row>
    <row r="1735" spans="1:3" x14ac:dyDescent="0.3">
      <c r="A1735" s="15">
        <v>96</v>
      </c>
      <c r="B1735" s="15">
        <v>4</v>
      </c>
      <c r="C1735" s="16">
        <v>1.3366</v>
      </c>
    </row>
    <row r="1736" spans="1:3" x14ac:dyDescent="0.3">
      <c r="A1736" s="15">
        <v>96</v>
      </c>
      <c r="B1736" s="15">
        <v>5</v>
      </c>
      <c r="C1736" s="16">
        <v>1.2991999999999999</v>
      </c>
    </row>
    <row r="1737" spans="1:3" x14ac:dyDescent="0.3">
      <c r="A1737" s="15">
        <v>96</v>
      </c>
      <c r="B1737" s="15">
        <v>6</v>
      </c>
      <c r="C1737" s="16">
        <v>1.2628999999999999</v>
      </c>
    </row>
    <row r="1738" spans="1:3" x14ac:dyDescent="0.3">
      <c r="A1738" s="15">
        <v>96</v>
      </c>
      <c r="B1738" s="15">
        <v>7</v>
      </c>
      <c r="C1738" s="16">
        <v>1.2266999999999999</v>
      </c>
    </row>
    <row r="1739" spans="1:3" x14ac:dyDescent="0.3">
      <c r="A1739" s="15">
        <v>96</v>
      </c>
      <c r="B1739" s="15">
        <v>8</v>
      </c>
      <c r="C1739" s="16">
        <v>1.1924999999999999</v>
      </c>
    </row>
    <row r="1740" spans="1:3" x14ac:dyDescent="0.3">
      <c r="A1740" s="15">
        <v>96</v>
      </c>
      <c r="B1740" s="15">
        <v>9</v>
      </c>
      <c r="C1740" s="16">
        <v>1.1579999999999999</v>
      </c>
    </row>
    <row r="1741" spans="1:3" x14ac:dyDescent="0.3">
      <c r="A1741" s="15">
        <v>96</v>
      </c>
      <c r="B1741" s="15">
        <v>10</v>
      </c>
      <c r="C1741" s="16">
        <v>1.1254999999999999</v>
      </c>
    </row>
    <row r="1742" spans="1:3" x14ac:dyDescent="0.3">
      <c r="A1742" s="15">
        <v>96</v>
      </c>
      <c r="B1742" s="15">
        <v>11</v>
      </c>
      <c r="C1742" s="16">
        <v>1.0934999999999999</v>
      </c>
    </row>
    <row r="1743" spans="1:3" x14ac:dyDescent="0.3">
      <c r="A1743" s="15">
        <v>96</v>
      </c>
      <c r="B1743" s="15">
        <v>12</v>
      </c>
      <c r="C1743" s="16">
        <v>1.0620000000000001</v>
      </c>
    </row>
    <row r="1744" spans="1:3" x14ac:dyDescent="0.3">
      <c r="A1744" s="15">
        <v>96</v>
      </c>
      <c r="B1744" s="15">
        <v>13</v>
      </c>
      <c r="C1744" s="16">
        <v>1.0314000000000001</v>
      </c>
    </row>
    <row r="1745" spans="1:3" x14ac:dyDescent="0.3">
      <c r="A1745" s="15">
        <v>96</v>
      </c>
      <c r="B1745" s="15">
        <v>14</v>
      </c>
      <c r="C1745" s="16">
        <v>1.0014000000000001</v>
      </c>
    </row>
    <row r="1746" spans="1:3" x14ac:dyDescent="0.3">
      <c r="A1746" s="15">
        <v>96</v>
      </c>
      <c r="B1746" s="15">
        <v>15</v>
      </c>
      <c r="C1746" s="16">
        <v>0.97170000000000001</v>
      </c>
    </row>
    <row r="1747" spans="1:3" x14ac:dyDescent="0.3">
      <c r="A1747" s="15">
        <v>96</v>
      </c>
      <c r="B1747" s="15">
        <v>16</v>
      </c>
      <c r="C1747" s="16">
        <v>0.94279999999999997</v>
      </c>
    </row>
    <row r="1748" spans="1:3" x14ac:dyDescent="0.3">
      <c r="A1748" s="15">
        <v>96</v>
      </c>
      <c r="B1748" s="15">
        <v>17</v>
      </c>
      <c r="C1748" s="16">
        <v>0.91469999999999996</v>
      </c>
    </row>
    <row r="1749" spans="1:3" x14ac:dyDescent="0.3">
      <c r="A1749" s="15">
        <v>96</v>
      </c>
      <c r="B1749" s="15">
        <v>18</v>
      </c>
      <c r="C1749" s="16">
        <v>0.88759999999999994</v>
      </c>
    </row>
    <row r="1750" spans="1:3" x14ac:dyDescent="0.3">
      <c r="A1750" s="15">
        <v>96</v>
      </c>
      <c r="B1750" s="15">
        <v>19</v>
      </c>
      <c r="C1750" s="16">
        <v>0.86</v>
      </c>
    </row>
    <row r="1751" spans="1:3" x14ac:dyDescent="0.3">
      <c r="A1751" s="15">
        <v>96</v>
      </c>
      <c r="B1751" s="15">
        <v>20</v>
      </c>
      <c r="C1751" s="16">
        <v>0.83279999999999998</v>
      </c>
    </row>
    <row r="1752" spans="1:3" x14ac:dyDescent="0.3">
      <c r="A1752" s="15">
        <v>96</v>
      </c>
      <c r="B1752" s="15">
        <v>21</v>
      </c>
      <c r="C1752" s="16">
        <v>0.80720000000000003</v>
      </c>
    </row>
    <row r="1753" spans="1:3" x14ac:dyDescent="0.3">
      <c r="A1753" s="15">
        <v>96</v>
      </c>
      <c r="B1753" s="15">
        <v>22</v>
      </c>
      <c r="C1753" s="16">
        <v>0.78049999999999997</v>
      </c>
    </row>
    <row r="1754" spans="1:3" x14ac:dyDescent="0.3">
      <c r="A1754" s="15">
        <v>96</v>
      </c>
      <c r="B1754" s="15">
        <v>23</v>
      </c>
      <c r="C1754" s="16">
        <v>0.75549999999999995</v>
      </c>
    </row>
    <row r="1755" spans="1:3" x14ac:dyDescent="0.3">
      <c r="A1755" s="15">
        <v>96</v>
      </c>
      <c r="B1755" s="15">
        <v>24</v>
      </c>
      <c r="C1755" s="16">
        <v>0.73</v>
      </c>
    </row>
    <row r="1756" spans="1:3" x14ac:dyDescent="0.3">
      <c r="A1756" s="15">
        <v>96</v>
      </c>
      <c r="B1756" s="15">
        <v>25</v>
      </c>
      <c r="C1756" s="16">
        <v>0.70530000000000004</v>
      </c>
    </row>
    <row r="1757" spans="1:3" x14ac:dyDescent="0.3">
      <c r="A1757" s="15">
        <v>96</v>
      </c>
      <c r="B1757" s="15">
        <v>26</v>
      </c>
      <c r="C1757" s="16">
        <v>0.68049999999999999</v>
      </c>
    </row>
    <row r="1758" spans="1:3" x14ac:dyDescent="0.3">
      <c r="A1758" s="15">
        <v>96</v>
      </c>
      <c r="B1758" s="15">
        <v>27</v>
      </c>
      <c r="C1758" s="16">
        <v>0.65680000000000005</v>
      </c>
    </row>
    <row r="1759" spans="1:3" x14ac:dyDescent="0.3">
      <c r="A1759" s="15">
        <v>96</v>
      </c>
      <c r="B1759" s="15">
        <v>28</v>
      </c>
      <c r="C1759" s="16">
        <v>0.63180000000000003</v>
      </c>
    </row>
    <row r="1760" spans="1:3" x14ac:dyDescent="0.3">
      <c r="A1760" s="15">
        <v>96</v>
      </c>
      <c r="B1760" s="15">
        <v>29</v>
      </c>
      <c r="C1760" s="16">
        <v>0.60870000000000002</v>
      </c>
    </row>
    <row r="1761" spans="1:3" x14ac:dyDescent="0.3">
      <c r="A1761" s="15">
        <v>96</v>
      </c>
      <c r="B1761" s="15">
        <v>30</v>
      </c>
      <c r="C1761" s="16">
        <v>0.58499999999999996</v>
      </c>
    </row>
    <row r="1762" spans="1:3" x14ac:dyDescent="0.3">
      <c r="A1762" s="15">
        <v>96</v>
      </c>
      <c r="B1762" s="15">
        <v>31</v>
      </c>
      <c r="C1762" s="16">
        <v>0.56159999999999999</v>
      </c>
    </row>
    <row r="1763" spans="1:3" x14ac:dyDescent="0.3">
      <c r="A1763" s="15">
        <v>96</v>
      </c>
      <c r="B1763" s="15">
        <v>32</v>
      </c>
      <c r="C1763" s="16">
        <v>0.53920000000000001</v>
      </c>
    </row>
    <row r="1764" spans="1:3" x14ac:dyDescent="0.3">
      <c r="A1764" s="15">
        <v>96</v>
      </c>
      <c r="B1764" s="15">
        <v>33</v>
      </c>
      <c r="C1764" s="16">
        <v>0.51629999999999998</v>
      </c>
    </row>
    <row r="1765" spans="1:3" x14ac:dyDescent="0.3">
      <c r="A1765" s="15">
        <v>96</v>
      </c>
      <c r="B1765" s="15">
        <v>34</v>
      </c>
      <c r="C1765" s="16">
        <v>0.49349999999999999</v>
      </c>
    </row>
    <row r="1766" spans="1:3" x14ac:dyDescent="0.3">
      <c r="A1766" s="15">
        <v>96</v>
      </c>
      <c r="B1766" s="15">
        <v>35</v>
      </c>
      <c r="C1766" s="16">
        <v>0.47189999999999999</v>
      </c>
    </row>
    <row r="1767" spans="1:3" x14ac:dyDescent="0.3">
      <c r="A1767" s="15">
        <v>96</v>
      </c>
      <c r="B1767" s="15">
        <v>36</v>
      </c>
      <c r="C1767" s="16">
        <v>0.4506</v>
      </c>
    </row>
    <row r="1768" spans="1:3" x14ac:dyDescent="0.3">
      <c r="A1768" s="15">
        <v>96</v>
      </c>
      <c r="B1768" s="15">
        <v>37</v>
      </c>
      <c r="C1768" s="16">
        <v>0.43</v>
      </c>
    </row>
    <row r="1769" spans="1:3" x14ac:dyDescent="0.3">
      <c r="A1769" s="15">
        <v>96</v>
      </c>
      <c r="B1769" s="15">
        <v>38</v>
      </c>
      <c r="C1769" s="16">
        <v>0.41</v>
      </c>
    </row>
    <row r="1770" spans="1:3" x14ac:dyDescent="0.3">
      <c r="A1770" s="15">
        <v>96</v>
      </c>
      <c r="B1770" s="15">
        <v>39</v>
      </c>
      <c r="C1770" s="16">
        <v>0.39</v>
      </c>
    </row>
    <row r="1771" spans="1:3" x14ac:dyDescent="0.3">
      <c r="A1771" s="15">
        <v>96</v>
      </c>
      <c r="B1771" s="15">
        <v>40</v>
      </c>
      <c r="C1771" s="16">
        <v>0.37109999999999999</v>
      </c>
    </row>
    <row r="1772" spans="1:3" x14ac:dyDescent="0.3">
      <c r="A1772" s="15">
        <v>96</v>
      </c>
      <c r="B1772" s="15">
        <v>41</v>
      </c>
      <c r="C1772" s="16">
        <v>0.3528</v>
      </c>
    </row>
    <row r="1773" spans="1:3" x14ac:dyDescent="0.3">
      <c r="A1773" s="15">
        <v>96</v>
      </c>
      <c r="B1773" s="15">
        <v>42</v>
      </c>
      <c r="C1773" s="16">
        <v>0.33439999999999998</v>
      </c>
    </row>
    <row r="1774" spans="1:3" x14ac:dyDescent="0.3">
      <c r="A1774" s="15">
        <v>96</v>
      </c>
      <c r="B1774" s="15">
        <v>43</v>
      </c>
      <c r="C1774" s="16">
        <v>0.31669999999999998</v>
      </c>
    </row>
    <row r="1775" spans="1:3" x14ac:dyDescent="0.3">
      <c r="A1775" s="15">
        <v>96</v>
      </c>
      <c r="B1775" s="15">
        <v>44</v>
      </c>
      <c r="C1775" s="16">
        <v>0.3</v>
      </c>
    </row>
    <row r="1776" spans="1:3" x14ac:dyDescent="0.3">
      <c r="A1776" s="15">
        <v>96</v>
      </c>
      <c r="B1776" s="15">
        <v>45</v>
      </c>
      <c r="C1776" s="16">
        <v>0.2843</v>
      </c>
    </row>
    <row r="1777" spans="1:3" x14ac:dyDescent="0.3">
      <c r="A1777" s="15">
        <v>96</v>
      </c>
      <c r="B1777" s="15">
        <v>46</v>
      </c>
      <c r="C1777" s="16">
        <v>0.26889999999999997</v>
      </c>
    </row>
    <row r="1778" spans="1:3" x14ac:dyDescent="0.3">
      <c r="A1778" s="15">
        <v>96</v>
      </c>
      <c r="B1778" s="15">
        <v>47</v>
      </c>
      <c r="C1778" s="16">
        <v>0.25440000000000002</v>
      </c>
    </row>
    <row r="1779" spans="1:3" x14ac:dyDescent="0.3">
      <c r="A1779" s="15">
        <v>96</v>
      </c>
      <c r="B1779" s="15">
        <v>48</v>
      </c>
      <c r="C1779" s="16">
        <v>0.24030000000000001</v>
      </c>
    </row>
    <row r="1780" spans="1:3" x14ac:dyDescent="0.3">
      <c r="A1780" s="15">
        <v>96</v>
      </c>
      <c r="B1780" s="15">
        <v>49</v>
      </c>
      <c r="C1780" s="16">
        <v>0.22670000000000001</v>
      </c>
    </row>
    <row r="1781" spans="1:3" x14ac:dyDescent="0.3">
      <c r="A1781" s="15">
        <v>96</v>
      </c>
      <c r="B1781" s="15">
        <v>50</v>
      </c>
      <c r="C1781" s="16">
        <v>0.2142</v>
      </c>
    </row>
    <row r="1782" spans="1:3" x14ac:dyDescent="0.3">
      <c r="A1782" s="15">
        <v>96</v>
      </c>
      <c r="B1782" s="15">
        <v>51</v>
      </c>
      <c r="C1782" s="16">
        <v>0.20280000000000001</v>
      </c>
    </row>
    <row r="1783" spans="1:3" x14ac:dyDescent="0.3">
      <c r="A1783" s="15">
        <v>96</v>
      </c>
      <c r="B1783" s="15">
        <v>52</v>
      </c>
      <c r="C1783" s="16">
        <v>0.19139999999999999</v>
      </c>
    </row>
    <row r="1784" spans="1:3" x14ac:dyDescent="0.3">
      <c r="A1784" s="15">
        <v>96</v>
      </c>
      <c r="B1784" s="15">
        <v>53</v>
      </c>
      <c r="C1784" s="16">
        <v>0.18110000000000001</v>
      </c>
    </row>
    <row r="1785" spans="1:3" x14ac:dyDescent="0.3">
      <c r="A1785" s="15">
        <v>96</v>
      </c>
      <c r="B1785" s="15">
        <v>54</v>
      </c>
      <c r="C1785" s="16">
        <v>0.17080000000000001</v>
      </c>
    </row>
    <row r="1786" spans="1:3" x14ac:dyDescent="0.3">
      <c r="A1786" s="15">
        <v>96</v>
      </c>
      <c r="B1786" s="15">
        <v>55</v>
      </c>
      <c r="C1786" s="16">
        <v>0.16159999999999999</v>
      </c>
    </row>
    <row r="1787" spans="1:3" x14ac:dyDescent="0.3">
      <c r="A1787" s="15">
        <v>96</v>
      </c>
      <c r="B1787" s="15">
        <v>56</v>
      </c>
      <c r="C1787" s="16">
        <v>0.1527</v>
      </c>
    </row>
    <row r="1788" spans="1:3" x14ac:dyDescent="0.3">
      <c r="A1788" s="15">
        <v>96</v>
      </c>
      <c r="B1788" s="15">
        <v>57</v>
      </c>
      <c r="C1788" s="16">
        <v>0.14369999999999999</v>
      </c>
    </row>
    <row r="1789" spans="1:3" x14ac:dyDescent="0.3">
      <c r="A1789" s="15">
        <v>96</v>
      </c>
      <c r="B1789" s="15">
        <v>58</v>
      </c>
      <c r="C1789" s="16">
        <v>0.1346</v>
      </c>
    </row>
    <row r="1790" spans="1:3" x14ac:dyDescent="0.3">
      <c r="A1790" s="15">
        <v>96</v>
      </c>
      <c r="B1790" s="15">
        <v>59</v>
      </c>
      <c r="C1790" s="16">
        <v>0.1258</v>
      </c>
    </row>
    <row r="1791" spans="1:3" x14ac:dyDescent="0.3">
      <c r="A1791" s="15">
        <v>96</v>
      </c>
      <c r="B1791" s="15">
        <v>60</v>
      </c>
      <c r="C1791" s="16">
        <v>0.1163</v>
      </c>
    </row>
    <row r="1792" spans="1:3" x14ac:dyDescent="0.3">
      <c r="A1792" s="15">
        <v>96</v>
      </c>
      <c r="B1792" s="15">
        <v>61</v>
      </c>
      <c r="C1792" s="16">
        <v>0.1069</v>
      </c>
    </row>
    <row r="1793" spans="1:3" x14ac:dyDescent="0.3">
      <c r="A1793" s="15">
        <v>96</v>
      </c>
      <c r="B1793" s="15">
        <v>62</v>
      </c>
      <c r="C1793" s="16">
        <v>9.74E-2</v>
      </c>
    </row>
    <row r="1794" spans="1:3" x14ac:dyDescent="0.3">
      <c r="A1794" s="15">
        <v>96</v>
      </c>
      <c r="B1794" s="15">
        <v>63</v>
      </c>
      <c r="C1794" s="16">
        <v>8.77E-2</v>
      </c>
    </row>
    <row r="1795" spans="1:3" x14ac:dyDescent="0.3">
      <c r="A1795" s="15">
        <v>96</v>
      </c>
      <c r="B1795" s="15">
        <v>64</v>
      </c>
      <c r="C1795" s="16">
        <v>7.8E-2</v>
      </c>
    </row>
    <row r="1796" spans="1:3" x14ac:dyDescent="0.3">
      <c r="A1796" s="15">
        <v>96</v>
      </c>
      <c r="B1796" s="15">
        <v>65</v>
      </c>
      <c r="C1796" s="16">
        <v>6.8000000000000005E-2</v>
      </c>
    </row>
    <row r="1797" spans="1:3" x14ac:dyDescent="0.3">
      <c r="A1797" s="15">
        <v>96</v>
      </c>
      <c r="B1797" s="15">
        <v>66</v>
      </c>
      <c r="C1797" s="16">
        <v>5.8299999999999998E-2</v>
      </c>
    </row>
    <row r="1798" spans="1:3" x14ac:dyDescent="0.3">
      <c r="A1798" s="15">
        <v>96</v>
      </c>
      <c r="B1798" s="15">
        <v>67</v>
      </c>
      <c r="C1798" s="16">
        <v>4.8300000000000003E-2</v>
      </c>
    </row>
    <row r="1799" spans="1:3" x14ac:dyDescent="0.3">
      <c r="A1799" s="15">
        <v>96</v>
      </c>
      <c r="B1799" s="15">
        <v>68</v>
      </c>
      <c r="C1799" s="16">
        <v>3.8800000000000001E-2</v>
      </c>
    </row>
    <row r="1800" spans="1:3" x14ac:dyDescent="0.3">
      <c r="A1800" s="15">
        <v>96</v>
      </c>
      <c r="B1800" s="15">
        <v>69</v>
      </c>
      <c r="C1800" s="16">
        <v>0.03</v>
      </c>
    </row>
    <row r="1801" spans="1:3" x14ac:dyDescent="0.3">
      <c r="A1801" s="15">
        <v>96</v>
      </c>
      <c r="B1801" s="15">
        <v>70</v>
      </c>
      <c r="C1801" s="16">
        <v>2.07E-2</v>
      </c>
    </row>
    <row r="1802" spans="1:3" x14ac:dyDescent="0.3">
      <c r="A1802" s="15">
        <v>96</v>
      </c>
      <c r="B1802" s="15">
        <v>71</v>
      </c>
      <c r="C1802" s="16">
        <v>1.49E-2</v>
      </c>
    </row>
    <row r="1803" spans="1:3" x14ac:dyDescent="0.3">
      <c r="A1803" s="15">
        <v>96</v>
      </c>
      <c r="B1803" s="15">
        <v>72</v>
      </c>
      <c r="C1803" s="16">
        <v>0.01</v>
      </c>
    </row>
    <row r="1804" spans="1:3" x14ac:dyDescent="0.3">
      <c r="A1804" s="15">
        <v>96</v>
      </c>
      <c r="B1804" s="15">
        <v>73</v>
      </c>
      <c r="C1804" s="16">
        <v>5.1000000000000004E-3</v>
      </c>
    </row>
    <row r="1805" spans="1:3" x14ac:dyDescent="0.3">
      <c r="A1805" s="15">
        <v>96</v>
      </c>
      <c r="B1805" s="15">
        <v>74</v>
      </c>
      <c r="C1805" s="16">
        <v>0</v>
      </c>
    </row>
    <row r="1806" spans="1:3" x14ac:dyDescent="0.3">
      <c r="A1806" s="15">
        <v>96</v>
      </c>
      <c r="B1806" s="15">
        <v>75</v>
      </c>
      <c r="C1806" s="16">
        <v>0</v>
      </c>
    </row>
    <row r="1807" spans="1:3" x14ac:dyDescent="0.3">
      <c r="A1807" s="15">
        <v>96</v>
      </c>
      <c r="B1807" s="15">
        <v>76</v>
      </c>
      <c r="C1807" s="16">
        <v>0</v>
      </c>
    </row>
    <row r="1808" spans="1:3" x14ac:dyDescent="0.3">
      <c r="A1808" s="15">
        <v>96</v>
      </c>
      <c r="B1808" s="15">
        <v>77</v>
      </c>
      <c r="C1808" s="16">
        <v>0</v>
      </c>
    </row>
    <row r="1809" spans="1:3" x14ac:dyDescent="0.3">
      <c r="A1809" s="15">
        <v>96</v>
      </c>
      <c r="B1809" s="15">
        <v>78</v>
      </c>
      <c r="C1809" s="16">
        <v>0</v>
      </c>
    </row>
    <row r="1810" spans="1:3" x14ac:dyDescent="0.3">
      <c r="A1810" s="15">
        <v>96</v>
      </c>
      <c r="B1810" s="15">
        <v>79</v>
      </c>
      <c r="C1810" s="16">
        <v>0</v>
      </c>
    </row>
    <row r="1811" spans="1:3" x14ac:dyDescent="0.3">
      <c r="A1811" s="15">
        <v>96</v>
      </c>
      <c r="B1811" s="15">
        <v>80</v>
      </c>
      <c r="C1811" s="16">
        <v>0</v>
      </c>
    </row>
    <row r="1812" spans="1:3" x14ac:dyDescent="0.3">
      <c r="A1812" s="15">
        <v>96</v>
      </c>
      <c r="B1812" s="15">
        <v>81</v>
      </c>
      <c r="C1812" s="16">
        <v>0</v>
      </c>
    </row>
    <row r="1813" spans="1:3" x14ac:dyDescent="0.3">
      <c r="A1813" s="15">
        <v>96</v>
      </c>
      <c r="B1813" s="15">
        <v>82</v>
      </c>
      <c r="C1813" s="16">
        <v>0</v>
      </c>
    </row>
    <row r="1814" spans="1:3" x14ac:dyDescent="0.3">
      <c r="A1814" s="15">
        <v>96</v>
      </c>
      <c r="B1814" s="15">
        <v>83</v>
      </c>
      <c r="C1814" s="16">
        <v>0</v>
      </c>
    </row>
    <row r="1815" spans="1:3" x14ac:dyDescent="0.3">
      <c r="A1815" s="15">
        <v>96</v>
      </c>
      <c r="B1815" s="15">
        <v>84</v>
      </c>
      <c r="C1815" s="16">
        <v>0</v>
      </c>
    </row>
    <row r="1816" spans="1:3" x14ac:dyDescent="0.3">
      <c r="A1816" s="15">
        <v>96</v>
      </c>
      <c r="B1816" s="15">
        <v>85</v>
      </c>
      <c r="C1816" s="16">
        <v>0</v>
      </c>
    </row>
    <row r="1817" spans="1:3" x14ac:dyDescent="0.3">
      <c r="A1817" s="15">
        <v>96</v>
      </c>
      <c r="B1817" s="15">
        <v>86</v>
      </c>
      <c r="C1817" s="16">
        <v>0</v>
      </c>
    </row>
    <row r="1818" spans="1:3" x14ac:dyDescent="0.3">
      <c r="A1818" s="15">
        <v>96</v>
      </c>
      <c r="B1818" s="15">
        <v>87</v>
      </c>
      <c r="C1818" s="16">
        <v>0</v>
      </c>
    </row>
    <row r="1819" spans="1:3" x14ac:dyDescent="0.3">
      <c r="A1819" s="15">
        <v>96</v>
      </c>
      <c r="B1819" s="15">
        <v>88</v>
      </c>
      <c r="C1819" s="16">
        <v>0</v>
      </c>
    </row>
    <row r="1820" spans="1:3" x14ac:dyDescent="0.3">
      <c r="A1820" s="15">
        <v>96</v>
      </c>
      <c r="B1820" s="15">
        <v>89</v>
      </c>
      <c r="C1820" s="16">
        <v>9.5999999999999992E-3</v>
      </c>
    </row>
    <row r="1821" spans="1:3" x14ac:dyDescent="0.3">
      <c r="A1821" s="15">
        <v>96</v>
      </c>
      <c r="B1821" s="15">
        <v>90</v>
      </c>
      <c r="C1821" s="16">
        <v>0.02</v>
      </c>
    </row>
    <row r="1822" spans="1:3" x14ac:dyDescent="0.3">
      <c r="A1822" s="15">
        <v>97</v>
      </c>
      <c r="B1822" s="15">
        <v>0</v>
      </c>
      <c r="C1822" s="16">
        <v>1.4894000000000001</v>
      </c>
    </row>
    <row r="1823" spans="1:3" x14ac:dyDescent="0.3">
      <c r="A1823" s="15">
        <v>97</v>
      </c>
      <c r="B1823" s="15">
        <v>1</v>
      </c>
      <c r="C1823" s="16">
        <v>1.4575</v>
      </c>
    </row>
    <row r="1824" spans="1:3" x14ac:dyDescent="0.3">
      <c r="A1824" s="15">
        <v>97</v>
      </c>
      <c r="B1824" s="15">
        <v>2</v>
      </c>
      <c r="C1824" s="16">
        <v>1.4157999999999999</v>
      </c>
    </row>
    <row r="1825" spans="1:3" x14ac:dyDescent="0.3">
      <c r="A1825" s="15">
        <v>97</v>
      </c>
      <c r="B1825" s="15">
        <v>3</v>
      </c>
      <c r="C1825" s="16">
        <v>1.3754999999999999</v>
      </c>
    </row>
    <row r="1826" spans="1:3" x14ac:dyDescent="0.3">
      <c r="A1826" s="15">
        <v>97</v>
      </c>
      <c r="B1826" s="15">
        <v>4</v>
      </c>
      <c r="C1826" s="16">
        <v>1.3365</v>
      </c>
    </row>
    <row r="1827" spans="1:3" x14ac:dyDescent="0.3">
      <c r="A1827" s="15">
        <v>97</v>
      </c>
      <c r="B1827" s="15">
        <v>5</v>
      </c>
      <c r="C1827" s="16">
        <v>1.2991999999999999</v>
      </c>
    </row>
    <row r="1828" spans="1:3" x14ac:dyDescent="0.3">
      <c r="A1828" s="15">
        <v>97</v>
      </c>
      <c r="B1828" s="15">
        <v>6</v>
      </c>
      <c r="C1828" s="16">
        <v>1.2628999999999999</v>
      </c>
    </row>
    <row r="1829" spans="1:3" x14ac:dyDescent="0.3">
      <c r="A1829" s="15">
        <v>97</v>
      </c>
      <c r="B1829" s="15">
        <v>7</v>
      </c>
      <c r="C1829" s="16">
        <v>1.2266999999999999</v>
      </c>
    </row>
    <row r="1830" spans="1:3" x14ac:dyDescent="0.3">
      <c r="A1830" s="15">
        <v>97</v>
      </c>
      <c r="B1830" s="15">
        <v>8</v>
      </c>
      <c r="C1830" s="16">
        <v>1.1924999999999999</v>
      </c>
    </row>
    <row r="1831" spans="1:3" x14ac:dyDescent="0.3">
      <c r="A1831" s="15">
        <v>97</v>
      </c>
      <c r="B1831" s="15">
        <v>9</v>
      </c>
      <c r="C1831" s="16">
        <v>1.1579999999999999</v>
      </c>
    </row>
    <row r="1832" spans="1:3" x14ac:dyDescent="0.3">
      <c r="A1832" s="15">
        <v>97</v>
      </c>
      <c r="B1832" s="15">
        <v>10</v>
      </c>
      <c r="C1832" s="16">
        <v>1.1253</v>
      </c>
    </row>
    <row r="1833" spans="1:3" x14ac:dyDescent="0.3">
      <c r="A1833" s="15">
        <v>97</v>
      </c>
      <c r="B1833" s="15">
        <v>11</v>
      </c>
      <c r="C1833" s="16">
        <v>1.0932999999999999</v>
      </c>
    </row>
    <row r="1834" spans="1:3" x14ac:dyDescent="0.3">
      <c r="A1834" s="15">
        <v>97</v>
      </c>
      <c r="B1834" s="15">
        <v>12</v>
      </c>
      <c r="C1834" s="16">
        <v>1.0620000000000001</v>
      </c>
    </row>
    <row r="1835" spans="1:3" x14ac:dyDescent="0.3">
      <c r="A1835" s="15">
        <v>97</v>
      </c>
      <c r="B1835" s="15">
        <v>13</v>
      </c>
      <c r="C1835" s="16">
        <v>1.0314000000000001</v>
      </c>
    </row>
    <row r="1836" spans="1:3" x14ac:dyDescent="0.3">
      <c r="A1836" s="15">
        <v>97</v>
      </c>
      <c r="B1836" s="15">
        <v>14</v>
      </c>
      <c r="C1836" s="16">
        <v>1.0014000000000001</v>
      </c>
    </row>
    <row r="1837" spans="1:3" x14ac:dyDescent="0.3">
      <c r="A1837" s="15">
        <v>97</v>
      </c>
      <c r="B1837" s="15">
        <v>15</v>
      </c>
      <c r="C1837" s="16">
        <v>0.97170000000000001</v>
      </c>
    </row>
    <row r="1838" spans="1:3" x14ac:dyDescent="0.3">
      <c r="A1838" s="15">
        <v>97</v>
      </c>
      <c r="B1838" s="15">
        <v>16</v>
      </c>
      <c r="C1838" s="16">
        <v>0.94279999999999997</v>
      </c>
    </row>
    <row r="1839" spans="1:3" x14ac:dyDescent="0.3">
      <c r="A1839" s="15">
        <v>97</v>
      </c>
      <c r="B1839" s="15">
        <v>17</v>
      </c>
      <c r="C1839" s="16">
        <v>0.91469999999999996</v>
      </c>
    </row>
    <row r="1840" spans="1:3" x14ac:dyDescent="0.3">
      <c r="A1840" s="15">
        <v>97</v>
      </c>
      <c r="B1840" s="15">
        <v>18</v>
      </c>
      <c r="C1840" s="16">
        <v>0.88759999999999994</v>
      </c>
    </row>
    <row r="1841" spans="1:3" x14ac:dyDescent="0.3">
      <c r="A1841" s="15">
        <v>97</v>
      </c>
      <c r="B1841" s="15">
        <v>19</v>
      </c>
      <c r="C1841" s="16">
        <v>0.86</v>
      </c>
    </row>
    <row r="1842" spans="1:3" x14ac:dyDescent="0.3">
      <c r="A1842" s="15">
        <v>97</v>
      </c>
      <c r="B1842" s="15">
        <v>20</v>
      </c>
      <c r="C1842" s="16">
        <v>0.83260000000000001</v>
      </c>
    </row>
    <row r="1843" spans="1:3" x14ac:dyDescent="0.3">
      <c r="A1843" s="15">
        <v>97</v>
      </c>
      <c r="B1843" s="15">
        <v>21</v>
      </c>
      <c r="C1843" s="16">
        <v>0.80700000000000005</v>
      </c>
    </row>
    <row r="1844" spans="1:3" x14ac:dyDescent="0.3">
      <c r="A1844" s="15">
        <v>97</v>
      </c>
      <c r="B1844" s="15">
        <v>22</v>
      </c>
      <c r="C1844" s="16">
        <v>0.78049999999999997</v>
      </c>
    </row>
    <row r="1845" spans="1:3" x14ac:dyDescent="0.3">
      <c r="A1845" s="15">
        <v>97</v>
      </c>
      <c r="B1845" s="15">
        <v>23</v>
      </c>
      <c r="C1845" s="16">
        <v>0.75549999999999995</v>
      </c>
    </row>
    <row r="1846" spans="1:3" x14ac:dyDescent="0.3">
      <c r="A1846" s="15">
        <v>97</v>
      </c>
      <c r="B1846" s="15">
        <v>24</v>
      </c>
      <c r="C1846" s="16">
        <v>0.7298</v>
      </c>
    </row>
    <row r="1847" spans="1:3" x14ac:dyDescent="0.3">
      <c r="A1847" s="15">
        <v>97</v>
      </c>
      <c r="B1847" s="15">
        <v>25</v>
      </c>
      <c r="C1847" s="16">
        <v>0.70530000000000004</v>
      </c>
    </row>
    <row r="1848" spans="1:3" x14ac:dyDescent="0.3">
      <c r="A1848" s="15">
        <v>97</v>
      </c>
      <c r="B1848" s="15">
        <v>26</v>
      </c>
      <c r="C1848" s="16">
        <v>0.68049999999999999</v>
      </c>
    </row>
    <row r="1849" spans="1:3" x14ac:dyDescent="0.3">
      <c r="A1849" s="15">
        <v>97</v>
      </c>
      <c r="B1849" s="15">
        <v>27</v>
      </c>
      <c r="C1849" s="16">
        <v>0.65680000000000005</v>
      </c>
    </row>
    <row r="1850" spans="1:3" x14ac:dyDescent="0.3">
      <c r="A1850" s="15">
        <v>97</v>
      </c>
      <c r="B1850" s="15">
        <v>28</v>
      </c>
      <c r="C1850" s="16">
        <v>0.63180000000000003</v>
      </c>
    </row>
    <row r="1851" spans="1:3" x14ac:dyDescent="0.3">
      <c r="A1851" s="15">
        <v>97</v>
      </c>
      <c r="B1851" s="15">
        <v>29</v>
      </c>
      <c r="C1851" s="16">
        <v>0.60870000000000002</v>
      </c>
    </row>
    <row r="1852" spans="1:3" x14ac:dyDescent="0.3">
      <c r="A1852" s="15">
        <v>97</v>
      </c>
      <c r="B1852" s="15">
        <v>30</v>
      </c>
      <c r="C1852" s="16">
        <v>0.58499999999999996</v>
      </c>
    </row>
    <row r="1853" spans="1:3" x14ac:dyDescent="0.3">
      <c r="A1853" s="15">
        <v>97</v>
      </c>
      <c r="B1853" s="15">
        <v>31</v>
      </c>
      <c r="C1853" s="16">
        <v>0.56159999999999999</v>
      </c>
    </row>
    <row r="1854" spans="1:3" x14ac:dyDescent="0.3">
      <c r="A1854" s="15">
        <v>97</v>
      </c>
      <c r="B1854" s="15">
        <v>32</v>
      </c>
      <c r="C1854" s="16">
        <v>0.53920000000000001</v>
      </c>
    </row>
    <row r="1855" spans="1:3" x14ac:dyDescent="0.3">
      <c r="A1855" s="15">
        <v>97</v>
      </c>
      <c r="B1855" s="15">
        <v>33</v>
      </c>
      <c r="C1855" s="16">
        <v>0.5161</v>
      </c>
    </row>
    <row r="1856" spans="1:3" x14ac:dyDescent="0.3">
      <c r="A1856" s="15">
        <v>97</v>
      </c>
      <c r="B1856" s="15">
        <v>34</v>
      </c>
      <c r="C1856" s="16">
        <v>0.49270000000000003</v>
      </c>
    </row>
    <row r="1857" spans="1:3" x14ac:dyDescent="0.3">
      <c r="A1857" s="15">
        <v>97</v>
      </c>
      <c r="B1857" s="15">
        <v>35</v>
      </c>
      <c r="C1857" s="16">
        <v>0.4703</v>
      </c>
    </row>
    <row r="1858" spans="1:3" x14ac:dyDescent="0.3">
      <c r="A1858" s="15">
        <v>97</v>
      </c>
      <c r="B1858" s="15">
        <v>36</v>
      </c>
      <c r="C1858" s="16">
        <v>0.44829999999999998</v>
      </c>
    </row>
    <row r="1859" spans="1:3" x14ac:dyDescent="0.3">
      <c r="A1859" s="15">
        <v>97</v>
      </c>
      <c r="B1859" s="15">
        <v>37</v>
      </c>
      <c r="C1859" s="16">
        <v>0.42649999999999999</v>
      </c>
    </row>
    <row r="1860" spans="1:3" x14ac:dyDescent="0.3">
      <c r="A1860" s="15">
        <v>97</v>
      </c>
      <c r="B1860" s="15">
        <v>38</v>
      </c>
      <c r="C1860" s="16">
        <v>0.40500000000000003</v>
      </c>
    </row>
    <row r="1861" spans="1:3" x14ac:dyDescent="0.3">
      <c r="A1861" s="15">
        <v>97</v>
      </c>
      <c r="B1861" s="15">
        <v>39</v>
      </c>
      <c r="C1861" s="16">
        <v>0.38440000000000002</v>
      </c>
    </row>
    <row r="1862" spans="1:3" x14ac:dyDescent="0.3">
      <c r="A1862" s="15">
        <v>97</v>
      </c>
      <c r="B1862" s="15">
        <v>40</v>
      </c>
      <c r="C1862" s="16">
        <v>0.36420000000000002</v>
      </c>
    </row>
    <row r="1863" spans="1:3" x14ac:dyDescent="0.3">
      <c r="A1863" s="15">
        <v>97</v>
      </c>
      <c r="B1863" s="15">
        <v>41</v>
      </c>
      <c r="C1863" s="16">
        <v>0.34499999999999997</v>
      </c>
    </row>
    <row r="1864" spans="1:3" x14ac:dyDescent="0.3">
      <c r="A1864" s="15">
        <v>97</v>
      </c>
      <c r="B1864" s="15">
        <v>42</v>
      </c>
      <c r="C1864" s="16">
        <v>0.32579999999999998</v>
      </c>
    </row>
    <row r="1865" spans="1:3" x14ac:dyDescent="0.3">
      <c r="A1865" s="15">
        <v>97</v>
      </c>
      <c r="B1865" s="15">
        <v>43</v>
      </c>
      <c r="C1865" s="16">
        <v>0.30830000000000002</v>
      </c>
    </row>
    <row r="1866" spans="1:3" x14ac:dyDescent="0.3">
      <c r="A1866" s="15">
        <v>97</v>
      </c>
      <c r="B1866" s="15">
        <v>44</v>
      </c>
      <c r="C1866" s="16">
        <v>0.29220000000000002</v>
      </c>
    </row>
    <row r="1867" spans="1:3" x14ac:dyDescent="0.3">
      <c r="A1867" s="15">
        <v>97</v>
      </c>
      <c r="B1867" s="15">
        <v>45</v>
      </c>
      <c r="C1867" s="16">
        <v>0.27539999999999998</v>
      </c>
    </row>
    <row r="1868" spans="1:3" x14ac:dyDescent="0.3">
      <c r="A1868" s="15">
        <v>97</v>
      </c>
      <c r="B1868" s="15">
        <v>46</v>
      </c>
      <c r="C1868" s="16">
        <v>0.26079999999999998</v>
      </c>
    </row>
    <row r="1869" spans="1:3" x14ac:dyDescent="0.3">
      <c r="A1869" s="15">
        <v>97</v>
      </c>
      <c r="B1869" s="15">
        <v>47</v>
      </c>
      <c r="C1869" s="16">
        <v>0.24610000000000001</v>
      </c>
    </row>
    <row r="1870" spans="1:3" x14ac:dyDescent="0.3">
      <c r="A1870" s="15">
        <v>97</v>
      </c>
      <c r="B1870" s="15">
        <v>48</v>
      </c>
      <c r="C1870" s="16">
        <v>0.23330000000000001</v>
      </c>
    </row>
    <row r="1871" spans="1:3" x14ac:dyDescent="0.3">
      <c r="A1871" s="15">
        <v>97</v>
      </c>
      <c r="B1871" s="15">
        <v>49</v>
      </c>
      <c r="C1871" s="16">
        <v>0.2208</v>
      </c>
    </row>
    <row r="1872" spans="1:3" x14ac:dyDescent="0.3">
      <c r="A1872" s="15">
        <v>97</v>
      </c>
      <c r="B1872" s="15">
        <v>50</v>
      </c>
      <c r="C1872" s="16">
        <v>0.20860000000000001</v>
      </c>
    </row>
    <row r="1873" spans="1:3" x14ac:dyDescent="0.3">
      <c r="A1873" s="15">
        <v>97</v>
      </c>
      <c r="B1873" s="15">
        <v>51</v>
      </c>
      <c r="C1873" s="16">
        <v>0.1983</v>
      </c>
    </row>
    <row r="1874" spans="1:3" x14ac:dyDescent="0.3">
      <c r="A1874" s="15">
        <v>97</v>
      </c>
      <c r="B1874" s="15">
        <v>52</v>
      </c>
      <c r="C1874" s="16">
        <v>0.18940000000000001</v>
      </c>
    </row>
    <row r="1875" spans="1:3" x14ac:dyDescent="0.3">
      <c r="A1875" s="15">
        <v>97</v>
      </c>
      <c r="B1875" s="15">
        <v>53</v>
      </c>
      <c r="C1875" s="16">
        <v>0.18</v>
      </c>
    </row>
    <row r="1876" spans="1:3" x14ac:dyDescent="0.3">
      <c r="A1876" s="15">
        <v>97</v>
      </c>
      <c r="B1876" s="15">
        <v>54</v>
      </c>
      <c r="C1876" s="16">
        <v>0.17030000000000001</v>
      </c>
    </row>
    <row r="1877" spans="1:3" x14ac:dyDescent="0.3">
      <c r="A1877" s="15">
        <v>97</v>
      </c>
      <c r="B1877" s="15">
        <v>55</v>
      </c>
      <c r="C1877" s="16">
        <v>0.16139999999999999</v>
      </c>
    </row>
    <row r="1878" spans="1:3" x14ac:dyDescent="0.3">
      <c r="A1878" s="15">
        <v>97</v>
      </c>
      <c r="B1878" s="15">
        <v>56</v>
      </c>
      <c r="C1878" s="16">
        <v>0.1527</v>
      </c>
    </row>
    <row r="1879" spans="1:3" x14ac:dyDescent="0.3">
      <c r="A1879" s="15">
        <v>97</v>
      </c>
      <c r="B1879" s="15">
        <v>57</v>
      </c>
      <c r="C1879" s="16">
        <v>0.14369999999999999</v>
      </c>
    </row>
    <row r="1880" spans="1:3" x14ac:dyDescent="0.3">
      <c r="A1880" s="15">
        <v>97</v>
      </c>
      <c r="B1880" s="15">
        <v>58</v>
      </c>
      <c r="C1880" s="16">
        <v>0.1346</v>
      </c>
    </row>
    <row r="1881" spans="1:3" x14ac:dyDescent="0.3">
      <c r="A1881" s="15">
        <v>97</v>
      </c>
      <c r="B1881" s="15">
        <v>59</v>
      </c>
      <c r="C1881" s="16">
        <v>0.1255</v>
      </c>
    </row>
    <row r="1882" spans="1:3" x14ac:dyDescent="0.3">
      <c r="A1882" s="15">
        <v>97</v>
      </c>
      <c r="B1882" s="15">
        <v>60</v>
      </c>
      <c r="C1882" s="16">
        <v>0.1163</v>
      </c>
    </row>
    <row r="1883" spans="1:3" x14ac:dyDescent="0.3">
      <c r="A1883" s="15">
        <v>97</v>
      </c>
      <c r="B1883" s="15">
        <v>61</v>
      </c>
      <c r="C1883" s="16">
        <v>0.1069</v>
      </c>
    </row>
    <row r="1884" spans="1:3" x14ac:dyDescent="0.3">
      <c r="A1884" s="15">
        <v>97</v>
      </c>
      <c r="B1884" s="15">
        <v>62</v>
      </c>
      <c r="C1884" s="16">
        <v>9.74E-2</v>
      </c>
    </row>
    <row r="1885" spans="1:3" x14ac:dyDescent="0.3">
      <c r="A1885" s="15">
        <v>97</v>
      </c>
      <c r="B1885" s="15">
        <v>63</v>
      </c>
      <c r="C1885" s="16">
        <v>8.7499999999999994E-2</v>
      </c>
    </row>
    <row r="1886" spans="1:3" x14ac:dyDescent="0.3">
      <c r="A1886" s="15">
        <v>97</v>
      </c>
      <c r="B1886" s="15">
        <v>64</v>
      </c>
      <c r="C1886" s="16">
        <v>7.8E-2</v>
      </c>
    </row>
    <row r="1887" spans="1:3" x14ac:dyDescent="0.3">
      <c r="A1887" s="15">
        <v>97</v>
      </c>
      <c r="B1887" s="15">
        <v>65</v>
      </c>
      <c r="C1887" s="16">
        <v>6.8000000000000005E-2</v>
      </c>
    </row>
    <row r="1888" spans="1:3" x14ac:dyDescent="0.3">
      <c r="A1888" s="15">
        <v>97</v>
      </c>
      <c r="B1888" s="15">
        <v>66</v>
      </c>
      <c r="C1888" s="16">
        <v>5.8299999999999998E-2</v>
      </c>
    </row>
    <row r="1889" spans="1:3" x14ac:dyDescent="0.3">
      <c r="A1889" s="15">
        <v>97</v>
      </c>
      <c r="B1889" s="15">
        <v>67</v>
      </c>
      <c r="C1889" s="16">
        <v>4.7899999999999998E-2</v>
      </c>
    </row>
    <row r="1890" spans="1:3" x14ac:dyDescent="0.3">
      <c r="A1890" s="15">
        <v>97</v>
      </c>
      <c r="B1890" s="15">
        <v>68</v>
      </c>
      <c r="C1890" s="16">
        <v>3.7900000000000003E-2</v>
      </c>
    </row>
    <row r="1891" spans="1:3" x14ac:dyDescent="0.3">
      <c r="A1891" s="15">
        <v>97</v>
      </c>
      <c r="B1891" s="15">
        <v>69</v>
      </c>
      <c r="C1891" s="16">
        <v>2.8400000000000002E-2</v>
      </c>
    </row>
    <row r="1892" spans="1:3" x14ac:dyDescent="0.3">
      <c r="A1892" s="15">
        <v>97</v>
      </c>
      <c r="B1892" s="15">
        <v>70</v>
      </c>
      <c r="C1892" s="16">
        <v>0.02</v>
      </c>
    </row>
    <row r="1893" spans="1:3" x14ac:dyDescent="0.3">
      <c r="A1893" s="15">
        <v>97</v>
      </c>
      <c r="B1893" s="15">
        <v>71</v>
      </c>
      <c r="C1893" s="16">
        <v>1.0699999999999999E-2</v>
      </c>
    </row>
    <row r="1894" spans="1:3" x14ac:dyDescent="0.3">
      <c r="A1894" s="15">
        <v>97</v>
      </c>
      <c r="B1894" s="15">
        <v>72</v>
      </c>
      <c r="C1894" s="16">
        <v>8.0000000000000002E-3</v>
      </c>
    </row>
    <row r="1895" spans="1:3" x14ac:dyDescent="0.3">
      <c r="A1895" s="15">
        <v>97</v>
      </c>
      <c r="B1895" s="15">
        <v>73</v>
      </c>
      <c r="C1895" s="16">
        <v>0</v>
      </c>
    </row>
    <row r="1896" spans="1:3" x14ac:dyDescent="0.3">
      <c r="A1896" s="15">
        <v>97</v>
      </c>
      <c r="B1896" s="15">
        <v>74</v>
      </c>
      <c r="C1896" s="16">
        <v>0</v>
      </c>
    </row>
    <row r="1897" spans="1:3" x14ac:dyDescent="0.3">
      <c r="A1897" s="15">
        <v>97</v>
      </c>
      <c r="B1897" s="15">
        <v>75</v>
      </c>
      <c r="C1897" s="16">
        <v>0</v>
      </c>
    </row>
    <row r="1898" spans="1:3" x14ac:dyDescent="0.3">
      <c r="A1898" s="15">
        <v>97</v>
      </c>
      <c r="B1898" s="15">
        <v>76</v>
      </c>
      <c r="C1898" s="16">
        <v>0</v>
      </c>
    </row>
    <row r="1899" spans="1:3" x14ac:dyDescent="0.3">
      <c r="A1899" s="15">
        <v>97</v>
      </c>
      <c r="B1899" s="15">
        <v>77</v>
      </c>
      <c r="C1899" s="16">
        <v>0</v>
      </c>
    </row>
    <row r="1900" spans="1:3" x14ac:dyDescent="0.3">
      <c r="A1900" s="15">
        <v>97</v>
      </c>
      <c r="B1900" s="15">
        <v>78</v>
      </c>
      <c r="C1900" s="16">
        <v>0</v>
      </c>
    </row>
    <row r="1901" spans="1:3" x14ac:dyDescent="0.3">
      <c r="A1901" s="15">
        <v>97</v>
      </c>
      <c r="B1901" s="15">
        <v>79</v>
      </c>
      <c r="C1901" s="16">
        <v>0</v>
      </c>
    </row>
    <row r="1902" spans="1:3" x14ac:dyDescent="0.3">
      <c r="A1902" s="15">
        <v>97</v>
      </c>
      <c r="B1902" s="15">
        <v>80</v>
      </c>
      <c r="C1902" s="16">
        <v>0</v>
      </c>
    </row>
    <row r="1903" spans="1:3" x14ac:dyDescent="0.3">
      <c r="A1903" s="15">
        <v>97</v>
      </c>
      <c r="B1903" s="15">
        <v>81</v>
      </c>
      <c r="C1903" s="16">
        <v>0</v>
      </c>
    </row>
    <row r="1904" spans="1:3" x14ac:dyDescent="0.3">
      <c r="A1904" s="15">
        <v>97</v>
      </c>
      <c r="B1904" s="15">
        <v>82</v>
      </c>
      <c r="C1904" s="16">
        <v>0</v>
      </c>
    </row>
    <row r="1905" spans="1:3" x14ac:dyDescent="0.3">
      <c r="A1905" s="15">
        <v>97</v>
      </c>
      <c r="B1905" s="15">
        <v>83</v>
      </c>
      <c r="C1905" s="16">
        <v>0</v>
      </c>
    </row>
    <row r="1906" spans="1:3" x14ac:dyDescent="0.3">
      <c r="A1906" s="15">
        <v>97</v>
      </c>
      <c r="B1906" s="15">
        <v>84</v>
      </c>
      <c r="C1906" s="16">
        <v>0</v>
      </c>
    </row>
    <row r="1907" spans="1:3" x14ac:dyDescent="0.3">
      <c r="A1907" s="15">
        <v>97</v>
      </c>
      <c r="B1907" s="15">
        <v>85</v>
      </c>
      <c r="C1907" s="16">
        <v>0</v>
      </c>
    </row>
    <row r="1908" spans="1:3" x14ac:dyDescent="0.3">
      <c r="A1908" s="15">
        <v>97</v>
      </c>
      <c r="B1908" s="15">
        <v>86</v>
      </c>
      <c r="C1908" s="16">
        <v>0</v>
      </c>
    </row>
    <row r="1909" spans="1:3" x14ac:dyDescent="0.3">
      <c r="A1909" s="15">
        <v>97</v>
      </c>
      <c r="B1909" s="15">
        <v>87</v>
      </c>
      <c r="C1909" s="16">
        <v>0</v>
      </c>
    </row>
    <row r="1910" spans="1:3" x14ac:dyDescent="0.3">
      <c r="A1910" s="15">
        <v>97</v>
      </c>
      <c r="B1910" s="15">
        <v>88</v>
      </c>
      <c r="C1910" s="16">
        <v>0</v>
      </c>
    </row>
    <row r="1911" spans="1:3" x14ac:dyDescent="0.3">
      <c r="A1911" s="15">
        <v>97</v>
      </c>
      <c r="B1911" s="15">
        <v>89</v>
      </c>
      <c r="C1911" s="16">
        <v>4.3E-3</v>
      </c>
    </row>
    <row r="1912" spans="1:3" x14ac:dyDescent="0.3">
      <c r="A1912" s="15">
        <v>97</v>
      </c>
      <c r="B1912" s="15">
        <v>90</v>
      </c>
      <c r="C1912" s="16">
        <v>1.2800000000000001E-2</v>
      </c>
    </row>
    <row r="1913" spans="1:3" x14ac:dyDescent="0.3">
      <c r="A1913" s="15">
        <v>98</v>
      </c>
      <c r="B1913" s="15">
        <v>0</v>
      </c>
      <c r="C1913" s="16">
        <v>1.4894000000000001</v>
      </c>
    </row>
    <row r="1914" spans="1:3" x14ac:dyDescent="0.3">
      <c r="A1914" s="15">
        <v>98</v>
      </c>
      <c r="B1914" s="15">
        <v>1</v>
      </c>
      <c r="C1914" s="16">
        <v>1.4575</v>
      </c>
    </row>
    <row r="1915" spans="1:3" x14ac:dyDescent="0.3">
      <c r="A1915" s="15">
        <v>98</v>
      </c>
      <c r="B1915" s="15">
        <v>2</v>
      </c>
      <c r="C1915" s="16">
        <v>1.4157999999999999</v>
      </c>
    </row>
    <row r="1916" spans="1:3" x14ac:dyDescent="0.3">
      <c r="A1916" s="15">
        <v>98</v>
      </c>
      <c r="B1916" s="15">
        <v>3</v>
      </c>
      <c r="C1916" s="16">
        <v>1.3754999999999999</v>
      </c>
    </row>
    <row r="1917" spans="1:3" x14ac:dyDescent="0.3">
      <c r="A1917" s="15">
        <v>98</v>
      </c>
      <c r="B1917" s="15">
        <v>4</v>
      </c>
      <c r="C1917" s="16">
        <v>1.3365</v>
      </c>
    </row>
    <row r="1918" spans="1:3" x14ac:dyDescent="0.3">
      <c r="A1918" s="15">
        <v>98</v>
      </c>
      <c r="B1918" s="15">
        <v>5</v>
      </c>
      <c r="C1918" s="16">
        <v>1.2991999999999999</v>
      </c>
    </row>
    <row r="1919" spans="1:3" x14ac:dyDescent="0.3">
      <c r="A1919" s="15">
        <v>98</v>
      </c>
      <c r="B1919" s="15">
        <v>6</v>
      </c>
      <c r="C1919" s="16">
        <v>1.2628999999999999</v>
      </c>
    </row>
    <row r="1920" spans="1:3" x14ac:dyDescent="0.3">
      <c r="A1920" s="15">
        <v>98</v>
      </c>
      <c r="B1920" s="15">
        <v>7</v>
      </c>
      <c r="C1920" s="16">
        <v>1.2265999999999999</v>
      </c>
    </row>
    <row r="1921" spans="1:3" x14ac:dyDescent="0.3">
      <c r="A1921" s="15">
        <v>98</v>
      </c>
      <c r="B1921" s="15">
        <v>8</v>
      </c>
      <c r="C1921" s="16">
        <v>1.1924999999999999</v>
      </c>
    </row>
    <row r="1922" spans="1:3" x14ac:dyDescent="0.3">
      <c r="A1922" s="15">
        <v>98</v>
      </c>
      <c r="B1922" s="15">
        <v>9</v>
      </c>
      <c r="C1922" s="16">
        <v>1.1579999999999999</v>
      </c>
    </row>
    <row r="1923" spans="1:3" x14ac:dyDescent="0.3">
      <c r="A1923" s="15">
        <v>98</v>
      </c>
      <c r="B1923" s="15">
        <v>10</v>
      </c>
      <c r="C1923" s="16">
        <v>1.1253</v>
      </c>
    </row>
    <row r="1924" spans="1:3" x14ac:dyDescent="0.3">
      <c r="A1924" s="15">
        <v>98</v>
      </c>
      <c r="B1924" s="15">
        <v>11</v>
      </c>
      <c r="C1924" s="16">
        <v>1.0932999999999999</v>
      </c>
    </row>
    <row r="1925" spans="1:3" x14ac:dyDescent="0.3">
      <c r="A1925" s="15">
        <v>98</v>
      </c>
      <c r="B1925" s="15">
        <v>12</v>
      </c>
      <c r="C1925" s="16">
        <v>1.0620000000000001</v>
      </c>
    </row>
    <row r="1926" spans="1:3" x14ac:dyDescent="0.3">
      <c r="A1926" s="15">
        <v>98</v>
      </c>
      <c r="B1926" s="15">
        <v>13</v>
      </c>
      <c r="C1926" s="16">
        <v>1.0311999999999999</v>
      </c>
    </row>
    <row r="1927" spans="1:3" x14ac:dyDescent="0.3">
      <c r="A1927" s="15">
        <v>98</v>
      </c>
      <c r="B1927" s="15">
        <v>14</v>
      </c>
      <c r="C1927" s="16">
        <v>1.0014000000000001</v>
      </c>
    </row>
    <row r="1928" spans="1:3" x14ac:dyDescent="0.3">
      <c r="A1928" s="15">
        <v>98</v>
      </c>
      <c r="B1928" s="15">
        <v>15</v>
      </c>
      <c r="C1928" s="16">
        <v>0.97170000000000001</v>
      </c>
    </row>
    <row r="1929" spans="1:3" x14ac:dyDescent="0.3">
      <c r="A1929" s="15">
        <v>98</v>
      </c>
      <c r="B1929" s="15">
        <v>16</v>
      </c>
      <c r="C1929" s="16">
        <v>0.94259999999999999</v>
      </c>
    </row>
    <row r="1930" spans="1:3" x14ac:dyDescent="0.3">
      <c r="A1930" s="15">
        <v>98</v>
      </c>
      <c r="B1930" s="15">
        <v>17</v>
      </c>
      <c r="C1930" s="16">
        <v>0.91469999999999996</v>
      </c>
    </row>
    <row r="1931" spans="1:3" x14ac:dyDescent="0.3">
      <c r="A1931" s="15">
        <v>98</v>
      </c>
      <c r="B1931" s="15">
        <v>18</v>
      </c>
      <c r="C1931" s="16">
        <v>0.88759999999999994</v>
      </c>
    </row>
    <row r="1932" spans="1:3" x14ac:dyDescent="0.3">
      <c r="A1932" s="15">
        <v>98</v>
      </c>
      <c r="B1932" s="15">
        <v>19</v>
      </c>
      <c r="C1932" s="16">
        <v>0.85980000000000001</v>
      </c>
    </row>
    <row r="1933" spans="1:3" x14ac:dyDescent="0.3">
      <c r="A1933" s="15">
        <v>98</v>
      </c>
      <c r="B1933" s="15">
        <v>20</v>
      </c>
      <c r="C1933" s="16">
        <v>0.83260000000000001</v>
      </c>
    </row>
    <row r="1934" spans="1:3" x14ac:dyDescent="0.3">
      <c r="A1934" s="15">
        <v>98</v>
      </c>
      <c r="B1934" s="15">
        <v>21</v>
      </c>
      <c r="C1934" s="16">
        <v>0.80700000000000005</v>
      </c>
    </row>
    <row r="1935" spans="1:3" x14ac:dyDescent="0.3">
      <c r="A1935" s="15">
        <v>98</v>
      </c>
      <c r="B1935" s="15">
        <v>22</v>
      </c>
      <c r="C1935" s="16">
        <v>0.78049999999999997</v>
      </c>
    </row>
    <row r="1936" spans="1:3" x14ac:dyDescent="0.3">
      <c r="A1936" s="15">
        <v>98</v>
      </c>
      <c r="B1936" s="15">
        <v>23</v>
      </c>
      <c r="C1936" s="16">
        <v>0.75519999999999998</v>
      </c>
    </row>
    <row r="1937" spans="1:3" x14ac:dyDescent="0.3">
      <c r="A1937" s="15">
        <v>98</v>
      </c>
      <c r="B1937" s="15">
        <v>24</v>
      </c>
      <c r="C1937" s="16">
        <v>0.7298</v>
      </c>
    </row>
    <row r="1938" spans="1:3" x14ac:dyDescent="0.3">
      <c r="A1938" s="15">
        <v>98</v>
      </c>
      <c r="B1938" s="15">
        <v>25</v>
      </c>
      <c r="C1938" s="16">
        <v>0.70499999999999996</v>
      </c>
    </row>
    <row r="1939" spans="1:3" x14ac:dyDescent="0.3">
      <c r="A1939" s="15">
        <v>98</v>
      </c>
      <c r="B1939" s="15">
        <v>26</v>
      </c>
      <c r="C1939" s="16">
        <v>0.68049999999999999</v>
      </c>
    </row>
    <row r="1940" spans="1:3" x14ac:dyDescent="0.3">
      <c r="A1940" s="15">
        <v>98</v>
      </c>
      <c r="B1940" s="15">
        <v>27</v>
      </c>
      <c r="C1940" s="16">
        <v>0.65649999999999997</v>
      </c>
    </row>
    <row r="1941" spans="1:3" x14ac:dyDescent="0.3">
      <c r="A1941" s="15">
        <v>98</v>
      </c>
      <c r="B1941" s="15">
        <v>28</v>
      </c>
      <c r="C1941" s="16">
        <v>0.63180000000000003</v>
      </c>
    </row>
    <row r="1942" spans="1:3" x14ac:dyDescent="0.3">
      <c r="A1942" s="15">
        <v>98</v>
      </c>
      <c r="B1942" s="15">
        <v>29</v>
      </c>
      <c r="C1942" s="16">
        <v>0.60870000000000002</v>
      </c>
    </row>
    <row r="1943" spans="1:3" x14ac:dyDescent="0.3">
      <c r="A1943" s="15">
        <v>98</v>
      </c>
      <c r="B1943" s="15">
        <v>30</v>
      </c>
      <c r="C1943" s="16">
        <v>0.58499999999999996</v>
      </c>
    </row>
    <row r="1944" spans="1:3" x14ac:dyDescent="0.3">
      <c r="A1944" s="15">
        <v>98</v>
      </c>
      <c r="B1944" s="15">
        <v>31</v>
      </c>
      <c r="C1944" s="16">
        <v>0.56130000000000002</v>
      </c>
    </row>
    <row r="1945" spans="1:3" x14ac:dyDescent="0.3">
      <c r="A1945" s="15">
        <v>98</v>
      </c>
      <c r="B1945" s="15">
        <v>32</v>
      </c>
      <c r="C1945" s="16">
        <v>0.53890000000000005</v>
      </c>
    </row>
    <row r="1946" spans="1:3" x14ac:dyDescent="0.3">
      <c r="A1946" s="15">
        <v>98</v>
      </c>
      <c r="B1946" s="15">
        <v>33</v>
      </c>
      <c r="C1946" s="16">
        <v>0.5161</v>
      </c>
    </row>
    <row r="1947" spans="1:3" x14ac:dyDescent="0.3">
      <c r="A1947" s="15">
        <v>98</v>
      </c>
      <c r="B1947" s="15">
        <v>34</v>
      </c>
      <c r="C1947" s="16">
        <v>0.49270000000000003</v>
      </c>
    </row>
    <row r="1948" spans="1:3" x14ac:dyDescent="0.3">
      <c r="A1948" s="15">
        <v>98</v>
      </c>
      <c r="B1948" s="15">
        <v>35</v>
      </c>
      <c r="C1948" s="16">
        <v>0.4703</v>
      </c>
    </row>
    <row r="1949" spans="1:3" x14ac:dyDescent="0.3">
      <c r="A1949" s="15">
        <v>98</v>
      </c>
      <c r="B1949" s="15">
        <v>36</v>
      </c>
      <c r="C1949" s="16">
        <v>0.44829999999999998</v>
      </c>
    </row>
    <row r="1950" spans="1:3" x14ac:dyDescent="0.3">
      <c r="A1950" s="15">
        <v>98</v>
      </c>
      <c r="B1950" s="15">
        <v>37</v>
      </c>
      <c r="C1950" s="16">
        <v>0.4259</v>
      </c>
    </row>
    <row r="1951" spans="1:3" x14ac:dyDescent="0.3">
      <c r="A1951" s="15">
        <v>98</v>
      </c>
      <c r="B1951" s="15">
        <v>38</v>
      </c>
      <c r="C1951" s="16">
        <v>0.40329999999999999</v>
      </c>
    </row>
    <row r="1952" spans="1:3" x14ac:dyDescent="0.3">
      <c r="A1952" s="15">
        <v>98</v>
      </c>
      <c r="B1952" s="15">
        <v>39</v>
      </c>
      <c r="C1952" s="16">
        <v>0.38169999999999998</v>
      </c>
    </row>
    <row r="1953" spans="1:3" x14ac:dyDescent="0.3">
      <c r="A1953" s="15">
        <v>98</v>
      </c>
      <c r="B1953" s="15">
        <v>40</v>
      </c>
      <c r="C1953" s="16">
        <v>0.36030000000000001</v>
      </c>
    </row>
    <row r="1954" spans="1:3" x14ac:dyDescent="0.3">
      <c r="A1954" s="15">
        <v>98</v>
      </c>
      <c r="B1954" s="15">
        <v>41</v>
      </c>
      <c r="C1954" s="16">
        <v>0.33939999999999998</v>
      </c>
    </row>
    <row r="1955" spans="1:3" x14ac:dyDescent="0.3">
      <c r="A1955" s="15">
        <v>98</v>
      </c>
      <c r="B1955" s="15">
        <v>42</v>
      </c>
      <c r="C1955" s="16">
        <v>0.31940000000000002</v>
      </c>
    </row>
    <row r="1956" spans="1:3" x14ac:dyDescent="0.3">
      <c r="A1956" s="15">
        <v>98</v>
      </c>
      <c r="B1956" s="15">
        <v>43</v>
      </c>
      <c r="C1956" s="16">
        <v>0.3014</v>
      </c>
    </row>
    <row r="1957" spans="1:3" x14ac:dyDescent="0.3">
      <c r="A1957" s="15">
        <v>98</v>
      </c>
      <c r="B1957" s="15">
        <v>44</v>
      </c>
      <c r="C1957" s="16">
        <v>0.28420000000000001</v>
      </c>
    </row>
    <row r="1958" spans="1:3" x14ac:dyDescent="0.3">
      <c r="A1958" s="15">
        <v>98</v>
      </c>
      <c r="B1958" s="15">
        <v>45</v>
      </c>
      <c r="C1958" s="16">
        <v>0.2666</v>
      </c>
    </row>
    <row r="1959" spans="1:3" x14ac:dyDescent="0.3">
      <c r="A1959" s="15">
        <v>98</v>
      </c>
      <c r="B1959" s="15">
        <v>46</v>
      </c>
      <c r="C1959" s="16">
        <v>0.25330000000000003</v>
      </c>
    </row>
    <row r="1960" spans="1:3" x14ac:dyDescent="0.3">
      <c r="A1960" s="15">
        <v>98</v>
      </c>
      <c r="B1960" s="15">
        <v>47</v>
      </c>
      <c r="C1960" s="16">
        <v>0.2389</v>
      </c>
    </row>
    <row r="1961" spans="1:3" x14ac:dyDescent="0.3">
      <c r="A1961" s="15">
        <v>98</v>
      </c>
      <c r="B1961" s="15">
        <v>48</v>
      </c>
      <c r="C1961" s="16">
        <v>0.22670000000000001</v>
      </c>
    </row>
    <row r="1962" spans="1:3" x14ac:dyDescent="0.3">
      <c r="A1962" s="15">
        <v>98</v>
      </c>
      <c r="B1962" s="15">
        <v>49</v>
      </c>
      <c r="C1962" s="16">
        <v>0.21579999999999999</v>
      </c>
    </row>
    <row r="1963" spans="1:3" x14ac:dyDescent="0.3">
      <c r="A1963" s="15">
        <v>98</v>
      </c>
      <c r="B1963" s="15">
        <v>50</v>
      </c>
      <c r="C1963" s="16">
        <v>0.2064</v>
      </c>
    </row>
    <row r="1964" spans="1:3" x14ac:dyDescent="0.3">
      <c r="A1964" s="15">
        <v>98</v>
      </c>
      <c r="B1964" s="15">
        <v>51</v>
      </c>
      <c r="C1964" s="16">
        <v>0.1978</v>
      </c>
    </row>
    <row r="1965" spans="1:3" x14ac:dyDescent="0.3">
      <c r="A1965" s="15">
        <v>98</v>
      </c>
      <c r="B1965" s="15">
        <v>52</v>
      </c>
      <c r="C1965" s="16">
        <v>0.18920000000000001</v>
      </c>
    </row>
    <row r="1966" spans="1:3" x14ac:dyDescent="0.3">
      <c r="A1966" s="15">
        <v>98</v>
      </c>
      <c r="B1966" s="15">
        <v>53</v>
      </c>
      <c r="C1966" s="16">
        <v>0.18</v>
      </c>
    </row>
    <row r="1967" spans="1:3" x14ac:dyDescent="0.3">
      <c r="A1967" s="15">
        <v>98</v>
      </c>
      <c r="B1967" s="15">
        <v>54</v>
      </c>
      <c r="C1967" s="16">
        <v>0.17030000000000001</v>
      </c>
    </row>
    <row r="1968" spans="1:3" x14ac:dyDescent="0.3">
      <c r="A1968" s="15">
        <v>98</v>
      </c>
      <c r="B1968" s="15">
        <v>55</v>
      </c>
      <c r="C1968" s="16">
        <v>0.16159999999999999</v>
      </c>
    </row>
    <row r="1969" spans="1:3" x14ac:dyDescent="0.3">
      <c r="A1969" s="15">
        <v>98</v>
      </c>
      <c r="B1969" s="15">
        <v>56</v>
      </c>
      <c r="C1969" s="16">
        <v>0.1527</v>
      </c>
    </row>
    <row r="1970" spans="1:3" x14ac:dyDescent="0.3">
      <c r="A1970" s="15">
        <v>98</v>
      </c>
      <c r="B1970" s="15">
        <v>57</v>
      </c>
      <c r="C1970" s="16">
        <v>0.14369999999999999</v>
      </c>
    </row>
    <row r="1971" spans="1:3" x14ac:dyDescent="0.3">
      <c r="A1971" s="15">
        <v>98</v>
      </c>
      <c r="B1971" s="15">
        <v>58</v>
      </c>
      <c r="C1971" s="16">
        <v>0.1346</v>
      </c>
    </row>
    <row r="1972" spans="1:3" x14ac:dyDescent="0.3">
      <c r="A1972" s="15">
        <v>98</v>
      </c>
      <c r="B1972" s="15">
        <v>59</v>
      </c>
      <c r="C1972" s="16">
        <v>0.1255</v>
      </c>
    </row>
    <row r="1973" spans="1:3" x14ac:dyDescent="0.3">
      <c r="A1973" s="15">
        <v>98</v>
      </c>
      <c r="B1973" s="15">
        <v>60</v>
      </c>
      <c r="C1973" s="16">
        <v>0.1163</v>
      </c>
    </row>
    <row r="1974" spans="1:3" x14ac:dyDescent="0.3">
      <c r="A1974" s="15">
        <v>98</v>
      </c>
      <c r="B1974" s="15">
        <v>61</v>
      </c>
      <c r="C1974" s="16">
        <v>0.1067</v>
      </c>
    </row>
    <row r="1975" spans="1:3" x14ac:dyDescent="0.3">
      <c r="A1975" s="15">
        <v>98</v>
      </c>
      <c r="B1975" s="15">
        <v>62</v>
      </c>
      <c r="C1975" s="16">
        <v>9.74E-2</v>
      </c>
    </row>
    <row r="1976" spans="1:3" x14ac:dyDescent="0.3">
      <c r="A1976" s="15">
        <v>98</v>
      </c>
      <c r="B1976" s="15">
        <v>63</v>
      </c>
      <c r="C1976" s="16">
        <v>8.7499999999999994E-2</v>
      </c>
    </row>
    <row r="1977" spans="1:3" x14ac:dyDescent="0.3">
      <c r="A1977" s="15">
        <v>98</v>
      </c>
      <c r="B1977" s="15">
        <v>64</v>
      </c>
      <c r="C1977" s="16">
        <v>7.7799999999999994E-2</v>
      </c>
    </row>
    <row r="1978" spans="1:3" x14ac:dyDescent="0.3">
      <c r="A1978" s="15">
        <v>98</v>
      </c>
      <c r="B1978" s="15">
        <v>65</v>
      </c>
      <c r="C1978" s="16">
        <v>6.8000000000000005E-2</v>
      </c>
    </row>
    <row r="1979" spans="1:3" x14ac:dyDescent="0.3">
      <c r="A1979" s="15">
        <v>98</v>
      </c>
      <c r="B1979" s="15">
        <v>66</v>
      </c>
      <c r="C1979" s="16">
        <v>5.8000000000000003E-2</v>
      </c>
    </row>
    <row r="1980" spans="1:3" x14ac:dyDescent="0.3">
      <c r="A1980" s="15">
        <v>98</v>
      </c>
      <c r="B1980" s="15">
        <v>67</v>
      </c>
      <c r="C1980" s="16">
        <v>4.7899999999999998E-2</v>
      </c>
    </row>
    <row r="1981" spans="1:3" x14ac:dyDescent="0.3">
      <c r="A1981" s="15">
        <v>98</v>
      </c>
      <c r="B1981" s="15">
        <v>68</v>
      </c>
      <c r="C1981" s="16">
        <v>3.7600000000000001E-2</v>
      </c>
    </row>
    <row r="1982" spans="1:3" x14ac:dyDescent="0.3">
      <c r="A1982" s="15">
        <v>98</v>
      </c>
      <c r="B1982" s="15">
        <v>69</v>
      </c>
      <c r="C1982" s="16">
        <v>2.7199999999999998E-2</v>
      </c>
    </row>
    <row r="1983" spans="1:3" x14ac:dyDescent="0.3">
      <c r="A1983" s="15">
        <v>98</v>
      </c>
      <c r="B1983" s="15">
        <v>70</v>
      </c>
      <c r="C1983" s="16">
        <v>1.7899999999999999E-2</v>
      </c>
    </row>
    <row r="1984" spans="1:3" x14ac:dyDescent="0.3">
      <c r="A1984" s="15">
        <v>98</v>
      </c>
      <c r="B1984" s="15">
        <v>71</v>
      </c>
      <c r="C1984" s="16">
        <v>0.01</v>
      </c>
    </row>
    <row r="1985" spans="1:3" x14ac:dyDescent="0.3">
      <c r="A1985" s="15">
        <v>98</v>
      </c>
      <c r="B1985" s="15">
        <v>72</v>
      </c>
      <c r="C1985" s="16">
        <v>2.2000000000000001E-3</v>
      </c>
    </row>
    <row r="1986" spans="1:3" x14ac:dyDescent="0.3">
      <c r="A1986" s="15">
        <v>98</v>
      </c>
      <c r="B1986" s="15">
        <v>73</v>
      </c>
      <c r="C1986" s="16">
        <v>0</v>
      </c>
    </row>
    <row r="1987" spans="1:3" x14ac:dyDescent="0.3">
      <c r="A1987" s="15">
        <v>98</v>
      </c>
      <c r="B1987" s="15">
        <v>74</v>
      </c>
      <c r="C1987" s="16">
        <v>0</v>
      </c>
    </row>
    <row r="1988" spans="1:3" x14ac:dyDescent="0.3">
      <c r="A1988" s="15">
        <v>98</v>
      </c>
      <c r="B1988" s="15">
        <v>75</v>
      </c>
      <c r="C1988" s="16">
        <v>0</v>
      </c>
    </row>
    <row r="1989" spans="1:3" x14ac:dyDescent="0.3">
      <c r="A1989" s="15">
        <v>98</v>
      </c>
      <c r="B1989" s="15">
        <v>76</v>
      </c>
      <c r="C1989" s="16">
        <v>0</v>
      </c>
    </row>
    <row r="1990" spans="1:3" x14ac:dyDescent="0.3">
      <c r="A1990" s="15">
        <v>98</v>
      </c>
      <c r="B1990" s="15">
        <v>77</v>
      </c>
      <c r="C1990" s="16">
        <v>0</v>
      </c>
    </row>
    <row r="1991" spans="1:3" x14ac:dyDescent="0.3">
      <c r="A1991" s="15">
        <v>98</v>
      </c>
      <c r="B1991" s="15">
        <v>78</v>
      </c>
      <c r="C1991" s="16">
        <v>0</v>
      </c>
    </row>
    <row r="1992" spans="1:3" x14ac:dyDescent="0.3">
      <c r="A1992" s="15">
        <v>98</v>
      </c>
      <c r="B1992" s="15">
        <v>79</v>
      </c>
      <c r="C1992" s="16">
        <v>0</v>
      </c>
    </row>
    <row r="1993" spans="1:3" x14ac:dyDescent="0.3">
      <c r="A1993" s="15">
        <v>98</v>
      </c>
      <c r="B1993" s="15">
        <v>80</v>
      </c>
      <c r="C1993" s="16">
        <v>0</v>
      </c>
    </row>
    <row r="1994" spans="1:3" x14ac:dyDescent="0.3">
      <c r="A1994" s="15">
        <v>98</v>
      </c>
      <c r="B1994" s="15">
        <v>81</v>
      </c>
      <c r="C1994" s="16">
        <v>0</v>
      </c>
    </row>
    <row r="1995" spans="1:3" x14ac:dyDescent="0.3">
      <c r="A1995" s="15">
        <v>98</v>
      </c>
      <c r="B1995" s="15">
        <v>82</v>
      </c>
      <c r="C1995" s="16">
        <v>0</v>
      </c>
    </row>
    <row r="1996" spans="1:3" x14ac:dyDescent="0.3">
      <c r="A1996" s="15">
        <v>98</v>
      </c>
      <c r="B1996" s="15">
        <v>83</v>
      </c>
      <c r="C1996" s="16">
        <v>0</v>
      </c>
    </row>
    <row r="1997" spans="1:3" x14ac:dyDescent="0.3">
      <c r="A1997" s="15">
        <v>98</v>
      </c>
      <c r="B1997" s="15">
        <v>84</v>
      </c>
      <c r="C1997" s="16">
        <v>0</v>
      </c>
    </row>
    <row r="1998" spans="1:3" x14ac:dyDescent="0.3">
      <c r="A1998" s="15">
        <v>98</v>
      </c>
      <c r="B1998" s="15">
        <v>85</v>
      </c>
      <c r="C1998" s="16">
        <v>0</v>
      </c>
    </row>
    <row r="1999" spans="1:3" x14ac:dyDescent="0.3">
      <c r="A1999" s="15">
        <v>98</v>
      </c>
      <c r="B1999" s="15">
        <v>86</v>
      </c>
      <c r="C1999" s="16">
        <v>0</v>
      </c>
    </row>
    <row r="2000" spans="1:3" x14ac:dyDescent="0.3">
      <c r="A2000" s="15">
        <v>98</v>
      </c>
      <c r="B2000" s="15">
        <v>87</v>
      </c>
      <c r="C2000" s="16">
        <v>0</v>
      </c>
    </row>
    <row r="2001" spans="1:3" x14ac:dyDescent="0.3">
      <c r="A2001" s="15">
        <v>98</v>
      </c>
      <c r="B2001" s="15">
        <v>88</v>
      </c>
      <c r="C2001" s="16">
        <v>0</v>
      </c>
    </row>
    <row r="2002" spans="1:3" x14ac:dyDescent="0.3">
      <c r="A2002" s="15">
        <v>98</v>
      </c>
      <c r="B2002" s="15">
        <v>89</v>
      </c>
      <c r="C2002" s="16">
        <v>0</v>
      </c>
    </row>
    <row r="2003" spans="1:3" x14ac:dyDescent="0.3">
      <c r="A2003" s="15">
        <v>98</v>
      </c>
      <c r="B2003" s="15">
        <v>90</v>
      </c>
      <c r="C2003" s="16">
        <v>9.1999999999999998E-3</v>
      </c>
    </row>
    <row r="2004" spans="1:3" x14ac:dyDescent="0.3">
      <c r="A2004" s="15">
        <v>99</v>
      </c>
      <c r="B2004" s="15">
        <v>0</v>
      </c>
      <c r="C2004" s="16">
        <v>1.4894000000000001</v>
      </c>
    </row>
    <row r="2005" spans="1:3" x14ac:dyDescent="0.3">
      <c r="A2005" s="15">
        <v>99</v>
      </c>
      <c r="B2005" s="15">
        <v>1</v>
      </c>
      <c r="C2005" s="16">
        <v>1.4574</v>
      </c>
    </row>
    <row r="2006" spans="1:3" x14ac:dyDescent="0.3">
      <c r="A2006" s="15">
        <v>99</v>
      </c>
      <c r="B2006" s="15">
        <v>2</v>
      </c>
      <c r="C2006" s="16">
        <v>1.4157999999999999</v>
      </c>
    </row>
    <row r="2007" spans="1:3" x14ac:dyDescent="0.3">
      <c r="A2007" s="15">
        <v>99</v>
      </c>
      <c r="B2007" s="15">
        <v>3</v>
      </c>
      <c r="C2007" s="16">
        <v>1.3754999999999999</v>
      </c>
    </row>
    <row r="2008" spans="1:3" x14ac:dyDescent="0.3">
      <c r="A2008" s="15">
        <v>99</v>
      </c>
      <c r="B2008" s="15">
        <v>4</v>
      </c>
      <c r="C2008" s="16">
        <v>1.3365</v>
      </c>
    </row>
    <row r="2009" spans="1:3" x14ac:dyDescent="0.3">
      <c r="A2009" s="15">
        <v>99</v>
      </c>
      <c r="B2009" s="15">
        <v>5</v>
      </c>
      <c r="C2009" s="16">
        <v>1.2991999999999999</v>
      </c>
    </row>
    <row r="2010" spans="1:3" x14ac:dyDescent="0.3">
      <c r="A2010" s="15">
        <v>99</v>
      </c>
      <c r="B2010" s="15">
        <v>6</v>
      </c>
      <c r="C2010" s="16">
        <v>1.2628999999999999</v>
      </c>
    </row>
    <row r="2011" spans="1:3" x14ac:dyDescent="0.3">
      <c r="A2011" s="15">
        <v>99</v>
      </c>
      <c r="B2011" s="15">
        <v>7</v>
      </c>
      <c r="C2011" s="16">
        <v>1.2265999999999999</v>
      </c>
    </row>
    <row r="2012" spans="1:3" x14ac:dyDescent="0.3">
      <c r="A2012" s="15">
        <v>99</v>
      </c>
      <c r="B2012" s="15">
        <v>8</v>
      </c>
      <c r="C2012" s="16">
        <v>1.1924999999999999</v>
      </c>
    </row>
    <row r="2013" spans="1:3" x14ac:dyDescent="0.3">
      <c r="A2013" s="15">
        <v>99</v>
      </c>
      <c r="B2013" s="15">
        <v>9</v>
      </c>
      <c r="C2013" s="16">
        <v>1.1577999999999999</v>
      </c>
    </row>
    <row r="2014" spans="1:3" x14ac:dyDescent="0.3">
      <c r="A2014" s="15">
        <v>99</v>
      </c>
      <c r="B2014" s="15">
        <v>10</v>
      </c>
      <c r="C2014" s="16">
        <v>1.1253</v>
      </c>
    </row>
    <row r="2015" spans="1:3" x14ac:dyDescent="0.3">
      <c r="A2015" s="15">
        <v>99</v>
      </c>
      <c r="B2015" s="15">
        <v>11</v>
      </c>
      <c r="C2015" s="16">
        <v>1.0932999999999999</v>
      </c>
    </row>
    <row r="2016" spans="1:3" x14ac:dyDescent="0.3">
      <c r="A2016" s="15">
        <v>99</v>
      </c>
      <c r="B2016" s="15">
        <v>12</v>
      </c>
      <c r="C2016" s="16">
        <v>1.0620000000000001</v>
      </c>
    </row>
    <row r="2017" spans="1:3" x14ac:dyDescent="0.3">
      <c r="A2017" s="15">
        <v>99</v>
      </c>
      <c r="B2017" s="15">
        <v>13</v>
      </c>
      <c r="C2017" s="16">
        <v>1.0311999999999999</v>
      </c>
    </row>
    <row r="2018" spans="1:3" x14ac:dyDescent="0.3">
      <c r="A2018" s="15">
        <v>99</v>
      </c>
      <c r="B2018" s="15">
        <v>14</v>
      </c>
      <c r="C2018" s="16">
        <v>1.0014000000000001</v>
      </c>
    </row>
    <row r="2019" spans="1:3" x14ac:dyDescent="0.3">
      <c r="A2019" s="15">
        <v>99</v>
      </c>
      <c r="B2019" s="15">
        <v>15</v>
      </c>
      <c r="C2019" s="16">
        <v>0.97170000000000001</v>
      </c>
    </row>
    <row r="2020" spans="1:3" x14ac:dyDescent="0.3">
      <c r="A2020" s="15">
        <v>99</v>
      </c>
      <c r="B2020" s="15">
        <v>16</v>
      </c>
      <c r="C2020" s="16">
        <v>0.94259999999999999</v>
      </c>
    </row>
    <row r="2021" spans="1:3" x14ac:dyDescent="0.3">
      <c r="A2021" s="15">
        <v>99</v>
      </c>
      <c r="B2021" s="15">
        <v>17</v>
      </c>
      <c r="C2021" s="16">
        <v>0.91469999999999996</v>
      </c>
    </row>
    <row r="2022" spans="1:3" x14ac:dyDescent="0.3">
      <c r="A2022" s="15">
        <v>99</v>
      </c>
      <c r="B2022" s="15">
        <v>18</v>
      </c>
      <c r="C2022" s="16">
        <v>0.88759999999999994</v>
      </c>
    </row>
    <row r="2023" spans="1:3" x14ac:dyDescent="0.3">
      <c r="A2023" s="15">
        <v>99</v>
      </c>
      <c r="B2023" s="15">
        <v>19</v>
      </c>
      <c r="C2023" s="16">
        <v>0.85980000000000001</v>
      </c>
    </row>
    <row r="2024" spans="1:3" x14ac:dyDescent="0.3">
      <c r="A2024" s="15">
        <v>99</v>
      </c>
      <c r="B2024" s="15">
        <v>20</v>
      </c>
      <c r="C2024" s="16">
        <v>0.83260000000000001</v>
      </c>
    </row>
    <row r="2025" spans="1:3" x14ac:dyDescent="0.3">
      <c r="A2025" s="15">
        <v>99</v>
      </c>
      <c r="B2025" s="15">
        <v>21</v>
      </c>
      <c r="C2025" s="16">
        <v>0.80700000000000005</v>
      </c>
    </row>
    <row r="2026" spans="1:3" x14ac:dyDescent="0.3">
      <c r="A2026" s="15">
        <v>99</v>
      </c>
      <c r="B2026" s="15">
        <v>22</v>
      </c>
      <c r="C2026" s="16">
        <v>0.78049999999999997</v>
      </c>
    </row>
    <row r="2027" spans="1:3" x14ac:dyDescent="0.3">
      <c r="A2027" s="15">
        <v>99</v>
      </c>
      <c r="B2027" s="15">
        <v>23</v>
      </c>
      <c r="C2027" s="16">
        <v>0.75519999999999998</v>
      </c>
    </row>
    <row r="2028" spans="1:3" x14ac:dyDescent="0.3">
      <c r="A2028" s="15">
        <v>99</v>
      </c>
      <c r="B2028" s="15">
        <v>24</v>
      </c>
      <c r="C2028" s="16">
        <v>0.7298</v>
      </c>
    </row>
    <row r="2029" spans="1:3" x14ac:dyDescent="0.3">
      <c r="A2029" s="15">
        <v>99</v>
      </c>
      <c r="B2029" s="15">
        <v>25</v>
      </c>
      <c r="C2029" s="16">
        <v>0.70499999999999996</v>
      </c>
    </row>
    <row r="2030" spans="1:3" x14ac:dyDescent="0.3">
      <c r="A2030" s="15">
        <v>99</v>
      </c>
      <c r="B2030" s="15">
        <v>26</v>
      </c>
      <c r="C2030" s="16">
        <v>0.68049999999999999</v>
      </c>
    </row>
    <row r="2031" spans="1:3" x14ac:dyDescent="0.3">
      <c r="A2031" s="15">
        <v>99</v>
      </c>
      <c r="B2031" s="15">
        <v>27</v>
      </c>
      <c r="C2031" s="16">
        <v>0.65649999999999997</v>
      </c>
    </row>
    <row r="2032" spans="1:3" x14ac:dyDescent="0.3">
      <c r="A2032" s="15">
        <v>99</v>
      </c>
      <c r="B2032" s="15">
        <v>28</v>
      </c>
      <c r="C2032" s="16">
        <v>0.63180000000000003</v>
      </c>
    </row>
    <row r="2033" spans="1:3" x14ac:dyDescent="0.3">
      <c r="A2033" s="15">
        <v>99</v>
      </c>
      <c r="B2033" s="15">
        <v>29</v>
      </c>
      <c r="C2033" s="16">
        <v>0.60850000000000004</v>
      </c>
    </row>
    <row r="2034" spans="1:3" x14ac:dyDescent="0.3">
      <c r="A2034" s="15">
        <v>99</v>
      </c>
      <c r="B2034" s="15">
        <v>30</v>
      </c>
      <c r="C2034" s="16">
        <v>0.5847</v>
      </c>
    </row>
    <row r="2035" spans="1:3" x14ac:dyDescent="0.3">
      <c r="A2035" s="15">
        <v>99</v>
      </c>
      <c r="B2035" s="15">
        <v>31</v>
      </c>
      <c r="C2035" s="16">
        <v>0.56130000000000002</v>
      </c>
    </row>
    <row r="2036" spans="1:3" x14ac:dyDescent="0.3">
      <c r="A2036" s="15">
        <v>99</v>
      </c>
      <c r="B2036" s="15">
        <v>32</v>
      </c>
      <c r="C2036" s="16">
        <v>0.53890000000000005</v>
      </c>
    </row>
    <row r="2037" spans="1:3" x14ac:dyDescent="0.3">
      <c r="A2037" s="15">
        <v>99</v>
      </c>
      <c r="B2037" s="15">
        <v>33</v>
      </c>
      <c r="C2037" s="16">
        <v>0.5161</v>
      </c>
    </row>
    <row r="2038" spans="1:3" x14ac:dyDescent="0.3">
      <c r="A2038" s="15">
        <v>99</v>
      </c>
      <c r="B2038" s="15">
        <v>34</v>
      </c>
      <c r="C2038" s="16">
        <v>0.4924</v>
      </c>
    </row>
    <row r="2039" spans="1:3" x14ac:dyDescent="0.3">
      <c r="A2039" s="15">
        <v>99</v>
      </c>
      <c r="B2039" s="15">
        <v>35</v>
      </c>
      <c r="C2039" s="16">
        <v>0.4703</v>
      </c>
    </row>
    <row r="2040" spans="1:3" x14ac:dyDescent="0.3">
      <c r="A2040" s="15">
        <v>99</v>
      </c>
      <c r="B2040" s="15">
        <v>36</v>
      </c>
      <c r="C2040" s="16">
        <v>0.44829999999999998</v>
      </c>
    </row>
    <row r="2041" spans="1:3" x14ac:dyDescent="0.3">
      <c r="A2041" s="15">
        <v>99</v>
      </c>
      <c r="B2041" s="15">
        <v>37</v>
      </c>
      <c r="C2041" s="16">
        <v>0.4259</v>
      </c>
    </row>
    <row r="2042" spans="1:3" x14ac:dyDescent="0.3">
      <c r="A2042" s="15">
        <v>99</v>
      </c>
      <c r="B2042" s="15">
        <v>38</v>
      </c>
      <c r="C2042" s="16">
        <v>0.40329999999999999</v>
      </c>
    </row>
    <row r="2043" spans="1:3" x14ac:dyDescent="0.3">
      <c r="A2043" s="15">
        <v>99</v>
      </c>
      <c r="B2043" s="15">
        <v>39</v>
      </c>
      <c r="C2043" s="16">
        <v>0.38140000000000002</v>
      </c>
    </row>
    <row r="2044" spans="1:3" x14ac:dyDescent="0.3">
      <c r="A2044" s="15">
        <v>99</v>
      </c>
      <c r="B2044" s="15">
        <v>40</v>
      </c>
      <c r="C2044" s="16">
        <v>0.3594</v>
      </c>
    </row>
    <row r="2045" spans="1:3" x14ac:dyDescent="0.3">
      <c r="A2045" s="15">
        <v>99</v>
      </c>
      <c r="B2045" s="15">
        <v>41</v>
      </c>
      <c r="C2045" s="16">
        <v>0.33779999999999999</v>
      </c>
    </row>
    <row r="2046" spans="1:3" x14ac:dyDescent="0.3">
      <c r="A2046" s="15">
        <v>99</v>
      </c>
      <c r="B2046" s="15">
        <v>42</v>
      </c>
      <c r="C2046" s="16">
        <v>0.31609999999999999</v>
      </c>
    </row>
    <row r="2047" spans="1:3" x14ac:dyDescent="0.3">
      <c r="A2047" s="15">
        <v>99</v>
      </c>
      <c r="B2047" s="15">
        <v>43</v>
      </c>
      <c r="C2047" s="16">
        <v>0.29470000000000002</v>
      </c>
    </row>
    <row r="2048" spans="1:3" x14ac:dyDescent="0.3">
      <c r="A2048" s="15">
        <v>99</v>
      </c>
      <c r="B2048" s="15">
        <v>44</v>
      </c>
      <c r="C2048" s="16">
        <v>0.27529999999999999</v>
      </c>
    </row>
    <row r="2049" spans="1:3" x14ac:dyDescent="0.3">
      <c r="A2049" s="15">
        <v>99</v>
      </c>
      <c r="B2049" s="15">
        <v>45</v>
      </c>
      <c r="C2049" s="16">
        <v>0.25890000000000002</v>
      </c>
    </row>
    <row r="2050" spans="1:3" x14ac:dyDescent="0.3">
      <c r="A2050" s="15">
        <v>99</v>
      </c>
      <c r="B2050" s="15">
        <v>46</v>
      </c>
      <c r="C2050" s="16">
        <v>0.245</v>
      </c>
    </row>
    <row r="2051" spans="1:3" x14ac:dyDescent="0.3">
      <c r="A2051" s="15">
        <v>99</v>
      </c>
      <c r="B2051" s="15">
        <v>47</v>
      </c>
      <c r="C2051" s="16">
        <v>0.23330000000000001</v>
      </c>
    </row>
    <row r="2052" spans="1:3" x14ac:dyDescent="0.3">
      <c r="A2052" s="15">
        <v>99</v>
      </c>
      <c r="B2052" s="15">
        <v>48</v>
      </c>
      <c r="C2052" s="16">
        <v>0.22359999999999999</v>
      </c>
    </row>
    <row r="2053" spans="1:3" x14ac:dyDescent="0.3">
      <c r="A2053" s="15">
        <v>99</v>
      </c>
      <c r="B2053" s="15">
        <v>49</v>
      </c>
      <c r="C2053" s="16">
        <v>0.215</v>
      </c>
    </row>
    <row r="2054" spans="1:3" x14ac:dyDescent="0.3">
      <c r="A2054" s="15">
        <v>99</v>
      </c>
      <c r="B2054" s="15">
        <v>50</v>
      </c>
      <c r="C2054" s="16">
        <v>0.2064</v>
      </c>
    </row>
    <row r="2055" spans="1:3" x14ac:dyDescent="0.3">
      <c r="A2055" s="15">
        <v>99</v>
      </c>
      <c r="B2055" s="15">
        <v>51</v>
      </c>
      <c r="C2055" s="16">
        <v>0.1978</v>
      </c>
    </row>
    <row r="2056" spans="1:3" x14ac:dyDescent="0.3">
      <c r="A2056" s="15">
        <v>99</v>
      </c>
      <c r="B2056" s="15">
        <v>52</v>
      </c>
      <c r="C2056" s="16">
        <v>0.18920000000000001</v>
      </c>
    </row>
    <row r="2057" spans="1:3" x14ac:dyDescent="0.3">
      <c r="A2057" s="15">
        <v>99</v>
      </c>
      <c r="B2057" s="15">
        <v>53</v>
      </c>
      <c r="C2057" s="16">
        <v>0.18</v>
      </c>
    </row>
    <row r="2058" spans="1:3" x14ac:dyDescent="0.3">
      <c r="A2058" s="15">
        <v>99</v>
      </c>
      <c r="B2058" s="15">
        <v>54</v>
      </c>
      <c r="C2058" s="16">
        <v>0.17030000000000001</v>
      </c>
    </row>
    <row r="2059" spans="1:3" x14ac:dyDescent="0.3">
      <c r="A2059" s="15">
        <v>99</v>
      </c>
      <c r="B2059" s="15">
        <v>55</v>
      </c>
      <c r="C2059" s="16">
        <v>0.16159999999999999</v>
      </c>
    </row>
    <row r="2060" spans="1:3" x14ac:dyDescent="0.3">
      <c r="A2060" s="15">
        <v>99</v>
      </c>
      <c r="B2060" s="15">
        <v>56</v>
      </c>
      <c r="C2060" s="16">
        <v>0.1527</v>
      </c>
    </row>
    <row r="2061" spans="1:3" x14ac:dyDescent="0.3">
      <c r="A2061" s="15">
        <v>99</v>
      </c>
      <c r="B2061" s="15">
        <v>57</v>
      </c>
      <c r="C2061" s="16">
        <v>0.14369999999999999</v>
      </c>
    </row>
    <row r="2062" spans="1:3" x14ac:dyDescent="0.3">
      <c r="A2062" s="15">
        <v>99</v>
      </c>
      <c r="B2062" s="15">
        <v>58</v>
      </c>
      <c r="C2062" s="16">
        <v>0.1346</v>
      </c>
    </row>
    <row r="2063" spans="1:3" x14ac:dyDescent="0.3">
      <c r="A2063" s="15">
        <v>99</v>
      </c>
      <c r="B2063" s="15">
        <v>59</v>
      </c>
      <c r="C2063" s="16">
        <v>0.1255</v>
      </c>
    </row>
    <row r="2064" spans="1:3" x14ac:dyDescent="0.3">
      <c r="A2064" s="15">
        <v>99</v>
      </c>
      <c r="B2064" s="15">
        <v>60</v>
      </c>
      <c r="C2064" s="16">
        <v>0.11609999999999999</v>
      </c>
    </row>
    <row r="2065" spans="1:3" x14ac:dyDescent="0.3">
      <c r="A2065" s="15">
        <v>99</v>
      </c>
      <c r="B2065" s="15">
        <v>61</v>
      </c>
      <c r="C2065" s="16">
        <v>0.1067</v>
      </c>
    </row>
    <row r="2066" spans="1:3" x14ac:dyDescent="0.3">
      <c r="A2066" s="15">
        <v>99</v>
      </c>
      <c r="B2066" s="15">
        <v>62</v>
      </c>
      <c r="C2066" s="16">
        <v>9.7199999999999995E-2</v>
      </c>
    </row>
    <row r="2067" spans="1:3" x14ac:dyDescent="0.3">
      <c r="A2067" s="15">
        <v>99</v>
      </c>
      <c r="B2067" s="15">
        <v>63</v>
      </c>
      <c r="C2067" s="16">
        <v>8.7499999999999994E-2</v>
      </c>
    </row>
    <row r="2068" spans="1:3" x14ac:dyDescent="0.3">
      <c r="A2068" s="15">
        <v>99</v>
      </c>
      <c r="B2068" s="15">
        <v>64</v>
      </c>
      <c r="C2068" s="16">
        <v>7.7799999999999994E-2</v>
      </c>
    </row>
    <row r="2069" spans="1:3" x14ac:dyDescent="0.3">
      <c r="A2069" s="15">
        <v>99</v>
      </c>
      <c r="B2069" s="15">
        <v>65</v>
      </c>
      <c r="C2069" s="16">
        <v>6.8000000000000005E-2</v>
      </c>
    </row>
    <row r="2070" spans="1:3" x14ac:dyDescent="0.3">
      <c r="A2070" s="15">
        <v>99</v>
      </c>
      <c r="B2070" s="15">
        <v>66</v>
      </c>
      <c r="C2070" s="16">
        <v>5.8000000000000003E-2</v>
      </c>
    </row>
    <row r="2071" spans="1:3" x14ac:dyDescent="0.3">
      <c r="A2071" s="15">
        <v>99</v>
      </c>
      <c r="B2071" s="15">
        <v>67</v>
      </c>
      <c r="C2071" s="16">
        <v>4.7899999999999998E-2</v>
      </c>
    </row>
    <row r="2072" spans="1:3" x14ac:dyDescent="0.3">
      <c r="A2072" s="15">
        <v>99</v>
      </c>
      <c r="B2072" s="15">
        <v>68</v>
      </c>
      <c r="C2072" s="16">
        <v>3.7600000000000001E-2</v>
      </c>
    </row>
    <row r="2073" spans="1:3" x14ac:dyDescent="0.3">
      <c r="A2073" s="15">
        <v>99</v>
      </c>
      <c r="B2073" s="15">
        <v>69</v>
      </c>
      <c r="C2073" s="16">
        <v>2.7199999999999998E-2</v>
      </c>
    </row>
    <row r="2074" spans="1:3" x14ac:dyDescent="0.3">
      <c r="A2074" s="15">
        <v>99</v>
      </c>
      <c r="B2074" s="15">
        <v>70</v>
      </c>
      <c r="C2074" s="16">
        <v>1.67E-2</v>
      </c>
    </row>
    <row r="2075" spans="1:3" x14ac:dyDescent="0.3">
      <c r="A2075" s="15">
        <v>99</v>
      </c>
      <c r="B2075" s="15">
        <v>71</v>
      </c>
      <c r="C2075" s="16">
        <v>7.3000000000000001E-3</v>
      </c>
    </row>
    <row r="2076" spans="1:3" x14ac:dyDescent="0.3">
      <c r="A2076" s="15">
        <v>99</v>
      </c>
      <c r="B2076" s="15">
        <v>72</v>
      </c>
      <c r="C2076" s="16">
        <v>0</v>
      </c>
    </row>
    <row r="2077" spans="1:3" x14ac:dyDescent="0.3">
      <c r="A2077" s="15">
        <v>99</v>
      </c>
      <c r="B2077" s="15">
        <v>73</v>
      </c>
      <c r="C2077" s="16">
        <v>0</v>
      </c>
    </row>
    <row r="2078" spans="1:3" x14ac:dyDescent="0.3">
      <c r="A2078" s="15">
        <v>99</v>
      </c>
      <c r="B2078" s="15">
        <v>74</v>
      </c>
      <c r="C2078" s="16">
        <v>0</v>
      </c>
    </row>
    <row r="2079" spans="1:3" x14ac:dyDescent="0.3">
      <c r="A2079" s="15">
        <v>99</v>
      </c>
      <c r="B2079" s="15">
        <v>75</v>
      </c>
      <c r="C2079" s="16">
        <v>0</v>
      </c>
    </row>
    <row r="2080" spans="1:3" x14ac:dyDescent="0.3">
      <c r="A2080" s="15">
        <v>99</v>
      </c>
      <c r="B2080" s="15">
        <v>76</v>
      </c>
      <c r="C2080" s="16">
        <v>0</v>
      </c>
    </row>
    <row r="2081" spans="1:3" x14ac:dyDescent="0.3">
      <c r="A2081" s="15">
        <v>99</v>
      </c>
      <c r="B2081" s="15">
        <v>77</v>
      </c>
      <c r="C2081" s="16">
        <v>0</v>
      </c>
    </row>
    <row r="2082" spans="1:3" x14ac:dyDescent="0.3">
      <c r="A2082" s="15">
        <v>99</v>
      </c>
      <c r="B2082" s="15">
        <v>78</v>
      </c>
      <c r="C2082" s="16">
        <v>0</v>
      </c>
    </row>
    <row r="2083" spans="1:3" x14ac:dyDescent="0.3">
      <c r="A2083" s="15">
        <v>99</v>
      </c>
      <c r="B2083" s="15">
        <v>79</v>
      </c>
      <c r="C2083" s="16">
        <v>0</v>
      </c>
    </row>
    <row r="2084" spans="1:3" x14ac:dyDescent="0.3">
      <c r="A2084" s="15">
        <v>99</v>
      </c>
      <c r="B2084" s="15">
        <v>80</v>
      </c>
      <c r="C2084" s="16">
        <v>0</v>
      </c>
    </row>
    <row r="2085" spans="1:3" x14ac:dyDescent="0.3">
      <c r="A2085" s="15">
        <v>99</v>
      </c>
      <c r="B2085" s="15">
        <v>81</v>
      </c>
      <c r="C2085" s="16">
        <v>0</v>
      </c>
    </row>
    <row r="2086" spans="1:3" x14ac:dyDescent="0.3">
      <c r="A2086" s="15">
        <v>99</v>
      </c>
      <c r="B2086" s="15">
        <v>82</v>
      </c>
      <c r="C2086" s="16">
        <v>0</v>
      </c>
    </row>
    <row r="2087" spans="1:3" x14ac:dyDescent="0.3">
      <c r="A2087" s="15">
        <v>99</v>
      </c>
      <c r="B2087" s="15">
        <v>83</v>
      </c>
      <c r="C2087" s="16">
        <v>0</v>
      </c>
    </row>
    <row r="2088" spans="1:3" x14ac:dyDescent="0.3">
      <c r="A2088" s="15">
        <v>99</v>
      </c>
      <c r="B2088" s="15">
        <v>84</v>
      </c>
      <c r="C2088" s="16">
        <v>0</v>
      </c>
    </row>
    <row r="2089" spans="1:3" x14ac:dyDescent="0.3">
      <c r="A2089" s="15">
        <v>99</v>
      </c>
      <c r="B2089" s="15">
        <v>85</v>
      </c>
      <c r="C2089" s="16">
        <v>0</v>
      </c>
    </row>
    <row r="2090" spans="1:3" x14ac:dyDescent="0.3">
      <c r="A2090" s="15">
        <v>99</v>
      </c>
      <c r="B2090" s="15">
        <v>86</v>
      </c>
      <c r="C2090" s="16">
        <v>0</v>
      </c>
    </row>
    <row r="2091" spans="1:3" x14ac:dyDescent="0.3">
      <c r="A2091" s="15">
        <v>99</v>
      </c>
      <c r="B2091" s="15">
        <v>87</v>
      </c>
      <c r="C2091" s="16">
        <v>0</v>
      </c>
    </row>
    <row r="2092" spans="1:3" x14ac:dyDescent="0.3">
      <c r="A2092" s="15">
        <v>99</v>
      </c>
      <c r="B2092" s="15">
        <v>88</v>
      </c>
      <c r="C2092" s="16">
        <v>0</v>
      </c>
    </row>
    <row r="2093" spans="1:3" x14ac:dyDescent="0.3">
      <c r="A2093" s="15">
        <v>99</v>
      </c>
      <c r="B2093" s="15">
        <v>89</v>
      </c>
      <c r="C2093" s="16">
        <v>0</v>
      </c>
    </row>
    <row r="2094" spans="1:3" x14ac:dyDescent="0.3">
      <c r="A2094" s="15">
        <v>99</v>
      </c>
      <c r="B2094" s="15">
        <v>90</v>
      </c>
      <c r="C2094" s="16">
        <v>1.4E-3</v>
      </c>
    </row>
    <row r="2095" spans="1:3" x14ac:dyDescent="0.3">
      <c r="A2095" s="15">
        <v>100</v>
      </c>
      <c r="B2095" s="15">
        <v>0</v>
      </c>
      <c r="C2095" s="16">
        <v>1.4894000000000001</v>
      </c>
    </row>
    <row r="2096" spans="1:3" x14ac:dyDescent="0.3">
      <c r="A2096" s="15">
        <v>100</v>
      </c>
      <c r="B2096" s="15">
        <v>1</v>
      </c>
      <c r="C2096" s="16">
        <v>1.4574</v>
      </c>
    </row>
    <row r="2097" spans="1:3" x14ac:dyDescent="0.3">
      <c r="A2097" s="15">
        <v>100</v>
      </c>
      <c r="B2097" s="15">
        <v>2</v>
      </c>
      <c r="C2097" s="16">
        <v>1.4157999999999999</v>
      </c>
    </row>
    <row r="2098" spans="1:3" x14ac:dyDescent="0.3">
      <c r="A2098" s="15">
        <v>100</v>
      </c>
      <c r="B2098" s="15">
        <v>3</v>
      </c>
      <c r="C2098" s="16">
        <v>1.3754999999999999</v>
      </c>
    </row>
    <row r="2099" spans="1:3" x14ac:dyDescent="0.3">
      <c r="A2099" s="15">
        <v>100</v>
      </c>
      <c r="B2099" s="15">
        <v>4</v>
      </c>
      <c r="C2099" s="16">
        <v>1.3365</v>
      </c>
    </row>
    <row r="2100" spans="1:3" x14ac:dyDescent="0.3">
      <c r="A2100" s="15">
        <v>100</v>
      </c>
      <c r="B2100" s="15">
        <v>5</v>
      </c>
      <c r="C2100" s="16">
        <v>1.2991999999999999</v>
      </c>
    </row>
    <row r="2101" spans="1:3" x14ac:dyDescent="0.3">
      <c r="A2101" s="15">
        <v>100</v>
      </c>
      <c r="B2101" s="15">
        <v>6</v>
      </c>
      <c r="C2101" s="16">
        <v>1.2628999999999999</v>
      </c>
    </row>
    <row r="2102" spans="1:3" x14ac:dyDescent="0.3">
      <c r="A2102" s="15">
        <v>100</v>
      </c>
      <c r="B2102" s="15">
        <v>7</v>
      </c>
      <c r="C2102" s="16">
        <v>1.2265999999999999</v>
      </c>
    </row>
    <row r="2103" spans="1:3" x14ac:dyDescent="0.3">
      <c r="A2103" s="15">
        <v>100</v>
      </c>
      <c r="B2103" s="15">
        <v>8</v>
      </c>
      <c r="C2103" s="16">
        <v>1.1924999999999999</v>
      </c>
    </row>
    <row r="2104" spans="1:3" x14ac:dyDescent="0.3">
      <c r="A2104" s="15">
        <v>100</v>
      </c>
      <c r="B2104" s="15">
        <v>9</v>
      </c>
      <c r="C2104" s="16">
        <v>1.1577999999999999</v>
      </c>
    </row>
    <row r="2105" spans="1:3" x14ac:dyDescent="0.3">
      <c r="A2105" s="15">
        <v>100</v>
      </c>
      <c r="B2105" s="15">
        <v>10</v>
      </c>
      <c r="C2105" s="16">
        <v>1.1253</v>
      </c>
    </row>
    <row r="2106" spans="1:3" x14ac:dyDescent="0.3">
      <c r="A2106" s="15">
        <v>100</v>
      </c>
      <c r="B2106" s="15">
        <v>11</v>
      </c>
      <c r="C2106" s="16">
        <v>1.0932999999999999</v>
      </c>
    </row>
    <row r="2107" spans="1:3" x14ac:dyDescent="0.3">
      <c r="A2107" s="15">
        <v>100</v>
      </c>
      <c r="B2107" s="15">
        <v>12</v>
      </c>
      <c r="C2107" s="16">
        <v>1.0620000000000001</v>
      </c>
    </row>
    <row r="2108" spans="1:3" x14ac:dyDescent="0.3">
      <c r="A2108" s="15">
        <v>100</v>
      </c>
      <c r="B2108" s="15">
        <v>13</v>
      </c>
      <c r="C2108" s="16">
        <v>1.0311999999999999</v>
      </c>
    </row>
    <row r="2109" spans="1:3" x14ac:dyDescent="0.3">
      <c r="A2109" s="15">
        <v>100</v>
      </c>
      <c r="B2109" s="15">
        <v>14</v>
      </c>
      <c r="C2109" s="16">
        <v>1.0014000000000001</v>
      </c>
    </row>
    <row r="2110" spans="1:3" x14ac:dyDescent="0.3">
      <c r="A2110" s="15">
        <v>100</v>
      </c>
      <c r="B2110" s="15">
        <v>15</v>
      </c>
      <c r="C2110" s="16">
        <v>0.97170000000000001</v>
      </c>
    </row>
    <row r="2111" spans="1:3" x14ac:dyDescent="0.3">
      <c r="A2111" s="15">
        <v>100</v>
      </c>
      <c r="B2111" s="15">
        <v>16</v>
      </c>
      <c r="C2111" s="16">
        <v>0.94259999999999999</v>
      </c>
    </row>
    <row r="2112" spans="1:3" x14ac:dyDescent="0.3">
      <c r="A2112" s="15">
        <v>100</v>
      </c>
      <c r="B2112" s="15">
        <v>17</v>
      </c>
      <c r="C2112" s="16">
        <v>0.91469999999999996</v>
      </c>
    </row>
    <row r="2113" spans="1:3" x14ac:dyDescent="0.3">
      <c r="A2113" s="15">
        <v>100</v>
      </c>
      <c r="B2113" s="15">
        <v>18</v>
      </c>
      <c r="C2113" s="16">
        <v>0.88759999999999994</v>
      </c>
    </row>
    <row r="2114" spans="1:3" x14ac:dyDescent="0.3">
      <c r="A2114" s="15">
        <v>100</v>
      </c>
      <c r="B2114" s="15">
        <v>19</v>
      </c>
      <c r="C2114" s="16">
        <v>0.85980000000000001</v>
      </c>
    </row>
    <row r="2115" spans="1:3" x14ac:dyDescent="0.3">
      <c r="A2115" s="15">
        <v>100</v>
      </c>
      <c r="B2115" s="15">
        <v>20</v>
      </c>
      <c r="C2115" s="16">
        <v>0.83260000000000001</v>
      </c>
    </row>
    <row r="2116" spans="1:3" x14ac:dyDescent="0.3">
      <c r="A2116" s="15">
        <v>100</v>
      </c>
      <c r="B2116" s="15">
        <v>21</v>
      </c>
      <c r="C2116" s="16">
        <v>0.80700000000000005</v>
      </c>
    </row>
    <row r="2117" spans="1:3" x14ac:dyDescent="0.3">
      <c r="A2117" s="15">
        <v>100</v>
      </c>
      <c r="B2117" s="15">
        <v>22</v>
      </c>
      <c r="C2117" s="16">
        <v>0.78049999999999997</v>
      </c>
    </row>
    <row r="2118" spans="1:3" x14ac:dyDescent="0.3">
      <c r="A2118" s="15">
        <v>100</v>
      </c>
      <c r="B2118" s="15">
        <v>23</v>
      </c>
      <c r="C2118" s="16">
        <v>0.755</v>
      </c>
    </row>
    <row r="2119" spans="1:3" x14ac:dyDescent="0.3">
      <c r="A2119" s="15">
        <v>100</v>
      </c>
      <c r="B2119" s="15">
        <v>24</v>
      </c>
      <c r="C2119" s="16">
        <v>0.7298</v>
      </c>
    </row>
    <row r="2120" spans="1:3" x14ac:dyDescent="0.3">
      <c r="A2120" s="15">
        <v>100</v>
      </c>
      <c r="B2120" s="15">
        <v>25</v>
      </c>
      <c r="C2120" s="16">
        <v>0.70499999999999996</v>
      </c>
    </row>
    <row r="2121" spans="1:3" x14ac:dyDescent="0.3">
      <c r="A2121" s="15">
        <v>100</v>
      </c>
      <c r="B2121" s="15">
        <v>26</v>
      </c>
      <c r="C2121" s="16">
        <v>0.68049999999999999</v>
      </c>
    </row>
    <row r="2122" spans="1:3" x14ac:dyDescent="0.3">
      <c r="A2122" s="15">
        <v>100</v>
      </c>
      <c r="B2122" s="15">
        <v>27</v>
      </c>
      <c r="C2122" s="16">
        <v>0.65649999999999997</v>
      </c>
    </row>
    <row r="2123" spans="1:3" x14ac:dyDescent="0.3">
      <c r="A2123" s="15">
        <v>100</v>
      </c>
      <c r="B2123" s="15">
        <v>28</v>
      </c>
      <c r="C2123" s="16">
        <v>0.63180000000000003</v>
      </c>
    </row>
    <row r="2124" spans="1:3" x14ac:dyDescent="0.3">
      <c r="A2124" s="15">
        <v>100</v>
      </c>
      <c r="B2124" s="15">
        <v>29</v>
      </c>
      <c r="C2124" s="16">
        <v>0.60850000000000004</v>
      </c>
    </row>
    <row r="2125" spans="1:3" x14ac:dyDescent="0.3">
      <c r="A2125" s="15">
        <v>100</v>
      </c>
      <c r="B2125" s="15">
        <v>30</v>
      </c>
      <c r="C2125" s="16">
        <v>0.5847</v>
      </c>
    </row>
    <row r="2126" spans="1:3" x14ac:dyDescent="0.3">
      <c r="A2126" s="15">
        <v>100</v>
      </c>
      <c r="B2126" s="15">
        <v>31</v>
      </c>
      <c r="C2126" s="16">
        <v>0.56130000000000002</v>
      </c>
    </row>
    <row r="2127" spans="1:3" x14ac:dyDescent="0.3">
      <c r="A2127" s="15">
        <v>100</v>
      </c>
      <c r="B2127" s="15">
        <v>32</v>
      </c>
      <c r="C2127" s="16">
        <v>0.53890000000000005</v>
      </c>
    </row>
    <row r="2128" spans="1:3" x14ac:dyDescent="0.3">
      <c r="A2128" s="15">
        <v>100</v>
      </c>
      <c r="B2128" s="15">
        <v>33</v>
      </c>
      <c r="C2128" s="16">
        <v>0.5161</v>
      </c>
    </row>
    <row r="2129" spans="1:3" x14ac:dyDescent="0.3">
      <c r="A2129" s="15">
        <v>100</v>
      </c>
      <c r="B2129" s="15">
        <v>34</v>
      </c>
      <c r="C2129" s="16">
        <v>0.4924</v>
      </c>
    </row>
    <row r="2130" spans="1:3" x14ac:dyDescent="0.3">
      <c r="A2130" s="15">
        <v>100</v>
      </c>
      <c r="B2130" s="15">
        <v>35</v>
      </c>
      <c r="C2130" s="16">
        <v>0.4703</v>
      </c>
    </row>
    <row r="2131" spans="1:3" x14ac:dyDescent="0.3">
      <c r="A2131" s="15">
        <v>100</v>
      </c>
      <c r="B2131" s="15">
        <v>36</v>
      </c>
      <c r="C2131" s="16">
        <v>0.44829999999999998</v>
      </c>
    </row>
    <row r="2132" spans="1:3" x14ac:dyDescent="0.3">
      <c r="A2132" s="15">
        <v>100</v>
      </c>
      <c r="B2132" s="15">
        <v>37</v>
      </c>
      <c r="C2132" s="16">
        <v>0.4259</v>
      </c>
    </row>
    <row r="2133" spans="1:3" x14ac:dyDescent="0.3">
      <c r="A2133" s="15">
        <v>100</v>
      </c>
      <c r="B2133" s="15">
        <v>38</v>
      </c>
      <c r="C2133" s="16">
        <v>0.40329999999999999</v>
      </c>
    </row>
    <row r="2134" spans="1:3" x14ac:dyDescent="0.3">
      <c r="A2134" s="15">
        <v>100</v>
      </c>
      <c r="B2134" s="15">
        <v>39</v>
      </c>
      <c r="C2134" s="16">
        <v>0.38140000000000002</v>
      </c>
    </row>
    <row r="2135" spans="1:3" x14ac:dyDescent="0.3">
      <c r="A2135" s="15">
        <v>100</v>
      </c>
      <c r="B2135" s="15">
        <v>40</v>
      </c>
      <c r="C2135" s="16">
        <v>0.3594</v>
      </c>
    </row>
    <row r="2136" spans="1:3" x14ac:dyDescent="0.3">
      <c r="A2136" s="15">
        <v>100</v>
      </c>
      <c r="B2136" s="15">
        <v>41</v>
      </c>
      <c r="C2136" s="16">
        <v>0.33779999999999999</v>
      </c>
    </row>
    <row r="2137" spans="1:3" x14ac:dyDescent="0.3">
      <c r="A2137" s="15">
        <v>100</v>
      </c>
      <c r="B2137" s="15">
        <v>42</v>
      </c>
      <c r="C2137" s="16">
        <v>0.31580000000000003</v>
      </c>
    </row>
    <row r="2138" spans="1:3" x14ac:dyDescent="0.3">
      <c r="A2138" s="15">
        <v>100</v>
      </c>
      <c r="B2138" s="15">
        <v>43</v>
      </c>
      <c r="C2138" s="16">
        <v>0.29330000000000001</v>
      </c>
    </row>
    <row r="2139" spans="1:3" x14ac:dyDescent="0.3">
      <c r="A2139" s="15">
        <v>100</v>
      </c>
      <c r="B2139" s="15">
        <v>44</v>
      </c>
      <c r="C2139" s="16">
        <v>0.2717</v>
      </c>
    </row>
    <row r="2140" spans="1:3" x14ac:dyDescent="0.3">
      <c r="A2140" s="15">
        <v>100</v>
      </c>
      <c r="B2140" s="15">
        <v>45</v>
      </c>
      <c r="C2140" s="16">
        <v>0.25259999999999999</v>
      </c>
    </row>
    <row r="2141" spans="1:3" x14ac:dyDescent="0.3">
      <c r="A2141" s="15">
        <v>100</v>
      </c>
      <c r="B2141" s="15">
        <v>46</v>
      </c>
      <c r="C2141" s="16">
        <v>0.24079999999999999</v>
      </c>
    </row>
    <row r="2142" spans="1:3" x14ac:dyDescent="0.3">
      <c r="A2142" s="15">
        <v>100</v>
      </c>
      <c r="B2142" s="15">
        <v>47</v>
      </c>
      <c r="C2142" s="16">
        <v>0.23219999999999999</v>
      </c>
    </row>
    <row r="2143" spans="1:3" x14ac:dyDescent="0.3">
      <c r="A2143" s="15">
        <v>100</v>
      </c>
      <c r="B2143" s="15">
        <v>48</v>
      </c>
      <c r="C2143" s="16">
        <v>0.22359999999999999</v>
      </c>
    </row>
    <row r="2144" spans="1:3" x14ac:dyDescent="0.3">
      <c r="A2144" s="15">
        <v>100</v>
      </c>
      <c r="B2144" s="15">
        <v>49</v>
      </c>
      <c r="C2144" s="16">
        <v>0.215</v>
      </c>
    </row>
    <row r="2145" spans="1:3" x14ac:dyDescent="0.3">
      <c r="A2145" s="15">
        <v>100</v>
      </c>
      <c r="B2145" s="15">
        <v>50</v>
      </c>
      <c r="C2145" s="16">
        <v>0.2064</v>
      </c>
    </row>
    <row r="2146" spans="1:3" x14ac:dyDescent="0.3">
      <c r="A2146" s="15">
        <v>100</v>
      </c>
      <c r="B2146" s="15">
        <v>51</v>
      </c>
      <c r="C2146" s="16">
        <v>0.1978</v>
      </c>
    </row>
    <row r="2147" spans="1:3" x14ac:dyDescent="0.3">
      <c r="A2147" s="15">
        <v>100</v>
      </c>
      <c r="B2147" s="15">
        <v>52</v>
      </c>
      <c r="C2147" s="16">
        <v>0.18920000000000001</v>
      </c>
    </row>
    <row r="2148" spans="1:3" x14ac:dyDescent="0.3">
      <c r="A2148" s="15">
        <v>100</v>
      </c>
      <c r="B2148" s="15">
        <v>53</v>
      </c>
      <c r="C2148" s="16">
        <v>0.18</v>
      </c>
    </row>
    <row r="2149" spans="1:3" x14ac:dyDescent="0.3">
      <c r="A2149" s="15">
        <v>100</v>
      </c>
      <c r="B2149" s="15">
        <v>54</v>
      </c>
      <c r="C2149" s="16">
        <v>0.17030000000000001</v>
      </c>
    </row>
    <row r="2150" spans="1:3" x14ac:dyDescent="0.3">
      <c r="A2150" s="15">
        <v>100</v>
      </c>
      <c r="B2150" s="15">
        <v>55</v>
      </c>
      <c r="C2150" s="16">
        <v>0.16159999999999999</v>
      </c>
    </row>
    <row r="2151" spans="1:3" x14ac:dyDescent="0.3">
      <c r="A2151" s="15">
        <v>100</v>
      </c>
      <c r="B2151" s="15">
        <v>56</v>
      </c>
      <c r="C2151" s="16">
        <v>0.1527</v>
      </c>
    </row>
    <row r="2152" spans="1:3" x14ac:dyDescent="0.3">
      <c r="A2152" s="15">
        <v>100</v>
      </c>
      <c r="B2152" s="15">
        <v>57</v>
      </c>
      <c r="C2152" s="16">
        <v>0.14369999999999999</v>
      </c>
    </row>
    <row r="2153" spans="1:3" x14ac:dyDescent="0.3">
      <c r="A2153" s="15">
        <v>100</v>
      </c>
      <c r="B2153" s="15">
        <v>58</v>
      </c>
      <c r="C2153" s="16">
        <v>0.1346</v>
      </c>
    </row>
    <row r="2154" spans="1:3" x14ac:dyDescent="0.3">
      <c r="A2154" s="15">
        <v>100</v>
      </c>
      <c r="B2154" s="15">
        <v>59</v>
      </c>
      <c r="C2154" s="16">
        <v>0.12529999999999999</v>
      </c>
    </row>
    <row r="2155" spans="1:3" x14ac:dyDescent="0.3">
      <c r="A2155" s="15">
        <v>100</v>
      </c>
      <c r="B2155" s="15">
        <v>60</v>
      </c>
      <c r="C2155" s="16">
        <v>0.11609999999999999</v>
      </c>
    </row>
    <row r="2156" spans="1:3" x14ac:dyDescent="0.3">
      <c r="A2156" s="15">
        <v>100</v>
      </c>
      <c r="B2156" s="15">
        <v>61</v>
      </c>
      <c r="C2156" s="16">
        <v>0.1067</v>
      </c>
    </row>
    <row r="2157" spans="1:3" x14ac:dyDescent="0.3">
      <c r="A2157" s="15">
        <v>100</v>
      </c>
      <c r="B2157" s="15">
        <v>62</v>
      </c>
      <c r="C2157" s="16">
        <v>9.7199999999999995E-2</v>
      </c>
    </row>
    <row r="2158" spans="1:3" x14ac:dyDescent="0.3">
      <c r="A2158" s="15">
        <v>100</v>
      </c>
      <c r="B2158" s="15">
        <v>63</v>
      </c>
      <c r="C2158" s="16">
        <v>8.7499999999999994E-2</v>
      </c>
    </row>
    <row r="2159" spans="1:3" x14ac:dyDescent="0.3">
      <c r="A2159" s="15">
        <v>100</v>
      </c>
      <c r="B2159" s="15">
        <v>64</v>
      </c>
      <c r="C2159" s="16">
        <v>7.7799999999999994E-2</v>
      </c>
    </row>
    <row r="2160" spans="1:3" x14ac:dyDescent="0.3">
      <c r="A2160" s="15">
        <v>100</v>
      </c>
      <c r="B2160" s="15">
        <v>65</v>
      </c>
      <c r="C2160" s="16">
        <v>6.8000000000000005E-2</v>
      </c>
    </row>
    <row r="2161" spans="1:3" x14ac:dyDescent="0.3">
      <c r="A2161" s="15">
        <v>100</v>
      </c>
      <c r="B2161" s="15">
        <v>66</v>
      </c>
      <c r="C2161" s="16">
        <v>5.8000000000000003E-2</v>
      </c>
    </row>
    <row r="2162" spans="1:3" x14ac:dyDescent="0.3">
      <c r="A2162" s="15">
        <v>100</v>
      </c>
      <c r="B2162" s="15">
        <v>67</v>
      </c>
      <c r="C2162" s="16">
        <v>4.7899999999999998E-2</v>
      </c>
    </row>
    <row r="2163" spans="1:3" x14ac:dyDescent="0.3">
      <c r="A2163" s="15">
        <v>100</v>
      </c>
      <c r="B2163" s="15">
        <v>68</v>
      </c>
      <c r="C2163" s="16">
        <v>3.7600000000000001E-2</v>
      </c>
    </row>
    <row r="2164" spans="1:3" x14ac:dyDescent="0.3">
      <c r="A2164" s="15">
        <v>100</v>
      </c>
      <c r="B2164" s="15">
        <v>69</v>
      </c>
      <c r="C2164" s="16">
        <v>2.7199999999999998E-2</v>
      </c>
    </row>
    <row r="2165" spans="1:3" x14ac:dyDescent="0.3">
      <c r="A2165" s="15">
        <v>100</v>
      </c>
      <c r="B2165" s="15">
        <v>70</v>
      </c>
      <c r="C2165" s="16">
        <v>1.67E-2</v>
      </c>
    </row>
    <row r="2166" spans="1:3" x14ac:dyDescent="0.3">
      <c r="A2166" s="15">
        <v>100</v>
      </c>
      <c r="B2166" s="15">
        <v>71</v>
      </c>
      <c r="C2166" s="16">
        <v>6.0000000000000001E-3</v>
      </c>
    </row>
    <row r="2167" spans="1:3" x14ac:dyDescent="0.3">
      <c r="A2167" s="15">
        <v>100</v>
      </c>
      <c r="B2167" s="15">
        <v>72</v>
      </c>
      <c r="C2167" s="16">
        <v>0</v>
      </c>
    </row>
    <row r="2168" spans="1:3" x14ac:dyDescent="0.3">
      <c r="A2168" s="15">
        <v>100</v>
      </c>
      <c r="B2168" s="15">
        <v>73</v>
      </c>
      <c r="C2168" s="16">
        <v>0</v>
      </c>
    </row>
    <row r="2169" spans="1:3" x14ac:dyDescent="0.3">
      <c r="A2169" s="15">
        <v>100</v>
      </c>
      <c r="B2169" s="15">
        <v>74</v>
      </c>
      <c r="C2169" s="16">
        <v>0</v>
      </c>
    </row>
    <row r="2170" spans="1:3" x14ac:dyDescent="0.3">
      <c r="A2170" s="15">
        <v>100</v>
      </c>
      <c r="B2170" s="15">
        <v>75</v>
      </c>
      <c r="C2170" s="16">
        <v>0</v>
      </c>
    </row>
    <row r="2171" spans="1:3" x14ac:dyDescent="0.3">
      <c r="A2171" s="15">
        <v>100</v>
      </c>
      <c r="B2171" s="15">
        <v>76</v>
      </c>
      <c r="C2171" s="16">
        <v>0</v>
      </c>
    </row>
    <row r="2172" spans="1:3" x14ac:dyDescent="0.3">
      <c r="A2172" s="15">
        <v>100</v>
      </c>
      <c r="B2172" s="15">
        <v>77</v>
      </c>
      <c r="C2172" s="16">
        <v>0</v>
      </c>
    </row>
    <row r="2173" spans="1:3" x14ac:dyDescent="0.3">
      <c r="A2173" s="15">
        <v>100</v>
      </c>
      <c r="B2173" s="15">
        <v>78</v>
      </c>
      <c r="C2173" s="16">
        <v>0</v>
      </c>
    </row>
    <row r="2174" spans="1:3" x14ac:dyDescent="0.3">
      <c r="A2174" s="15">
        <v>100</v>
      </c>
      <c r="B2174" s="15">
        <v>79</v>
      </c>
      <c r="C2174" s="16">
        <v>0</v>
      </c>
    </row>
    <row r="2175" spans="1:3" x14ac:dyDescent="0.3">
      <c r="A2175" s="15">
        <v>100</v>
      </c>
      <c r="B2175" s="15">
        <v>80</v>
      </c>
      <c r="C2175" s="16">
        <v>0</v>
      </c>
    </row>
    <row r="2176" spans="1:3" x14ac:dyDescent="0.3">
      <c r="A2176" s="15">
        <v>100</v>
      </c>
      <c r="B2176" s="15">
        <v>81</v>
      </c>
      <c r="C2176" s="16">
        <v>0</v>
      </c>
    </row>
    <row r="2177" spans="1:3" x14ac:dyDescent="0.3">
      <c r="A2177" s="15">
        <v>100</v>
      </c>
      <c r="B2177" s="15">
        <v>82</v>
      </c>
      <c r="C2177" s="16">
        <v>0</v>
      </c>
    </row>
    <row r="2178" spans="1:3" x14ac:dyDescent="0.3">
      <c r="A2178" s="15">
        <v>100</v>
      </c>
      <c r="B2178" s="15">
        <v>83</v>
      </c>
      <c r="C2178" s="16">
        <v>0</v>
      </c>
    </row>
    <row r="2179" spans="1:3" x14ac:dyDescent="0.3">
      <c r="A2179" s="15">
        <v>100</v>
      </c>
      <c r="B2179" s="15">
        <v>84</v>
      </c>
      <c r="C2179" s="16">
        <v>0</v>
      </c>
    </row>
    <row r="2180" spans="1:3" x14ac:dyDescent="0.3">
      <c r="A2180" s="15">
        <v>100</v>
      </c>
      <c r="B2180" s="15">
        <v>85</v>
      </c>
      <c r="C2180" s="16">
        <v>0</v>
      </c>
    </row>
    <row r="2181" spans="1:3" x14ac:dyDescent="0.3">
      <c r="A2181" s="15">
        <v>100</v>
      </c>
      <c r="B2181" s="15">
        <v>86</v>
      </c>
      <c r="C2181" s="16">
        <v>0</v>
      </c>
    </row>
    <row r="2182" spans="1:3" x14ac:dyDescent="0.3">
      <c r="A2182" s="15">
        <v>100</v>
      </c>
      <c r="B2182" s="15">
        <v>87</v>
      </c>
      <c r="C2182" s="16">
        <v>0</v>
      </c>
    </row>
    <row r="2183" spans="1:3" x14ac:dyDescent="0.3">
      <c r="A2183" s="15">
        <v>100</v>
      </c>
      <c r="B2183" s="15">
        <v>88</v>
      </c>
      <c r="C2183" s="16">
        <v>0</v>
      </c>
    </row>
    <row r="2184" spans="1:3" x14ac:dyDescent="0.3">
      <c r="A2184" s="15">
        <v>100</v>
      </c>
      <c r="B2184" s="15">
        <v>89</v>
      </c>
      <c r="C2184" s="16">
        <v>0</v>
      </c>
    </row>
    <row r="2185" spans="1:3" x14ac:dyDescent="0.3">
      <c r="A2185" s="15">
        <v>100</v>
      </c>
      <c r="B2185" s="15">
        <v>90</v>
      </c>
      <c r="C2185" s="16">
        <v>0</v>
      </c>
    </row>
  </sheetData>
  <pageMargins left="0.7" right="0.7" top="0.75" bottom="0.75" header="0.3" footer="0.3"/>
  <pageSetup paperSize="9" orientation="portrait" r:id="rId2"/>
  <drawing r:id="rId3"/>
  <tableParts count="1"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5854B-B3A4-4B5A-8D10-F87179D7AB00}">
  <sheetPr codeName="Sheet4"/>
  <dimension ref="A1:T110"/>
  <sheetViews>
    <sheetView tabSelected="1" zoomScale="85" zoomScaleNormal="85" workbookViewId="0">
      <selection activeCell="V14" sqref="V14"/>
    </sheetView>
  </sheetViews>
  <sheetFormatPr defaultRowHeight="14.4" x14ac:dyDescent="0.3"/>
  <cols>
    <col min="1" max="1" width="15.77734375" style="3" customWidth="1"/>
    <col min="2" max="2" width="15.77734375" style="4" customWidth="1"/>
    <col min="3" max="3" width="15.77734375" customWidth="1"/>
    <col min="4" max="4" width="15.77734375" style="4" customWidth="1"/>
    <col min="29" max="29" width="14" bestFit="1" customWidth="1"/>
    <col min="30" max="30" width="8.5546875" bestFit="1" customWidth="1"/>
  </cols>
  <sheetData>
    <row r="1" spans="1:20" x14ac:dyDescent="0.3">
      <c r="A1" s="5" t="s">
        <v>31</v>
      </c>
      <c r="B1" s="6" t="s">
        <v>50</v>
      </c>
      <c r="C1" s="7" t="s">
        <v>43</v>
      </c>
      <c r="D1"/>
    </row>
    <row r="2" spans="1:20" x14ac:dyDescent="0.3">
      <c r="A2" s="20">
        <v>0.5</v>
      </c>
      <c r="B2" s="11">
        <v>3.1442000000000001</v>
      </c>
      <c r="C2" s="11">
        <f>1.5-0.5*AngleZeroTable[[#This Row],[p]]-1</f>
        <v>0.25</v>
      </c>
      <c r="D2"/>
    </row>
    <row r="3" spans="1:20" x14ac:dyDescent="0.3">
      <c r="A3" s="20">
        <v>0.501</v>
      </c>
      <c r="B3" s="11">
        <v>2.5089999999999999</v>
      </c>
      <c r="C3" s="11">
        <f>1.5-0.5*AngleZeroTable[[#This Row],[p]]-1</f>
        <v>0.24950000000000006</v>
      </c>
      <c r="D3"/>
      <c r="P3" s="5" t="s">
        <v>2</v>
      </c>
      <c r="Q3" s="6" t="s">
        <v>5</v>
      </c>
      <c r="R3" s="6" t="s">
        <v>55</v>
      </c>
      <c r="S3" s="6" t="s">
        <v>18</v>
      </c>
      <c r="T3" s="7" t="s">
        <v>4</v>
      </c>
    </row>
    <row r="4" spans="1:20" x14ac:dyDescent="0.3">
      <c r="A4" s="20">
        <v>0.502</v>
      </c>
      <c r="B4" s="11">
        <v>2.0103</v>
      </c>
      <c r="C4" s="11">
        <f>1.5-0.5*AngleZeroTable[[#This Row],[p]]-1</f>
        <v>0.24900000000000011</v>
      </c>
      <c r="D4"/>
      <c r="P4" s="5">
        <v>2</v>
      </c>
      <c r="Q4" s="6">
        <v>0.26</v>
      </c>
      <c r="R4" s="12">
        <v>2.38</v>
      </c>
      <c r="S4" s="5">
        <v>4704</v>
      </c>
      <c r="T4" s="7">
        <f t="shared" ref="T4:T15" si="0">(1-0.9)/2</f>
        <v>4.9999999999999989E-2</v>
      </c>
    </row>
    <row r="5" spans="1:20" x14ac:dyDescent="0.3">
      <c r="A5" s="20">
        <v>0.503</v>
      </c>
      <c r="B5" s="11">
        <v>1.758</v>
      </c>
      <c r="C5" s="11">
        <f>1.5-0.5*AngleZeroTable[[#This Row],[p]]-1</f>
        <v>0.24849999999999994</v>
      </c>
      <c r="D5"/>
      <c r="P5" s="7">
        <v>4</v>
      </c>
      <c r="Q5" s="6">
        <v>0.191</v>
      </c>
      <c r="R5" s="12">
        <v>4.7</v>
      </c>
      <c r="S5" s="5">
        <v>4704</v>
      </c>
      <c r="T5" s="7">
        <f t="shared" si="0"/>
        <v>4.9999999999999989E-2</v>
      </c>
    </row>
    <row r="6" spans="1:20" x14ac:dyDescent="0.3">
      <c r="A6" s="20">
        <v>0.504</v>
      </c>
      <c r="B6" s="11">
        <v>1.5645</v>
      </c>
      <c r="C6" s="11">
        <f>1.5-0.5*AngleZeroTable[[#This Row],[p]]-1</f>
        <v>0.248</v>
      </c>
      <c r="D6"/>
      <c r="P6" s="7">
        <v>8</v>
      </c>
      <c r="Q6" s="6">
        <v>0.151</v>
      </c>
      <c r="R6" s="12">
        <v>9.2100000000000009</v>
      </c>
      <c r="S6" s="5">
        <v>4703</v>
      </c>
      <c r="T6" s="7">
        <f t="shared" si="0"/>
        <v>4.9999999999999989E-2</v>
      </c>
    </row>
    <row r="7" spans="1:20" x14ac:dyDescent="0.3">
      <c r="A7" s="20">
        <v>0.505</v>
      </c>
      <c r="B7" s="11">
        <v>1.4403999999999999</v>
      </c>
      <c r="C7" s="11">
        <f>1.5-0.5*AngleZeroTable[[#This Row],[p]]-1</f>
        <v>0.24750000000000005</v>
      </c>
      <c r="D7"/>
      <c r="P7" s="7">
        <v>16</v>
      </c>
      <c r="Q7" s="6">
        <v>0.123</v>
      </c>
      <c r="R7" s="12">
        <v>17.98</v>
      </c>
      <c r="S7" s="5">
        <v>4704</v>
      </c>
      <c r="T7" s="7">
        <f t="shared" si="0"/>
        <v>4.9999999999999989E-2</v>
      </c>
    </row>
    <row r="8" spans="1:20" x14ac:dyDescent="0.3">
      <c r="A8" s="20">
        <v>0.50600000000000001</v>
      </c>
      <c r="B8" s="11">
        <v>1.3423</v>
      </c>
      <c r="C8" s="11">
        <f>1.5-0.5*AngleZeroTable[[#This Row],[p]]-1</f>
        <v>0.24699999999999989</v>
      </c>
      <c r="D8"/>
      <c r="P8" s="7">
        <v>32</v>
      </c>
      <c r="Q8" s="6">
        <v>0.10100000000000001</v>
      </c>
      <c r="R8" s="12">
        <v>35.25</v>
      </c>
      <c r="S8" s="5">
        <v>4704</v>
      </c>
      <c r="T8" s="7">
        <f t="shared" si="0"/>
        <v>4.9999999999999989E-2</v>
      </c>
    </row>
    <row r="9" spans="1:20" x14ac:dyDescent="0.3">
      <c r="A9" s="20">
        <v>0.50700000000000001</v>
      </c>
      <c r="B9" s="11">
        <v>1.2681</v>
      </c>
      <c r="C9" s="11">
        <f>1.5-0.5*AngleZeroTable[[#This Row],[p]]-1</f>
        <v>0.24649999999999994</v>
      </c>
      <c r="D9"/>
      <c r="P9" s="7">
        <v>64</v>
      </c>
      <c r="Q9" s="6">
        <v>8.5999999999999993E-2</v>
      </c>
      <c r="R9" s="12">
        <v>69.53</v>
      </c>
      <c r="S9" s="5">
        <v>4704</v>
      </c>
      <c r="T9" s="7">
        <f t="shared" si="0"/>
        <v>4.9999999999999989E-2</v>
      </c>
    </row>
    <row r="10" spans="1:20" x14ac:dyDescent="0.3">
      <c r="A10" s="20">
        <v>0.50800000000000001</v>
      </c>
      <c r="B10" s="11">
        <v>1.2091000000000001</v>
      </c>
      <c r="C10" s="11">
        <f>1.5-0.5*AngleZeroTable[[#This Row],[p]]-1</f>
        <v>0.246</v>
      </c>
      <c r="D10"/>
      <c r="P10" s="7">
        <v>128</v>
      </c>
      <c r="Q10" s="6">
        <v>7.5999999999999998E-2</v>
      </c>
      <c r="R10" s="12">
        <v>137.69</v>
      </c>
      <c r="S10" s="5">
        <v>4704</v>
      </c>
      <c r="T10" s="7">
        <f t="shared" si="0"/>
        <v>4.9999999999999989E-2</v>
      </c>
    </row>
    <row r="11" spans="1:20" x14ac:dyDescent="0.3">
      <c r="A11" s="20">
        <v>0.50900000000000001</v>
      </c>
      <c r="B11" s="11">
        <v>1.1568000000000001</v>
      </c>
      <c r="C11" s="11">
        <f>1.5-0.5*AngleZeroTable[[#This Row],[p]]-1</f>
        <v>0.24550000000000005</v>
      </c>
      <c r="D11"/>
      <c r="P11" s="7">
        <v>256</v>
      </c>
      <c r="Q11" s="6">
        <v>6.8000000000000005E-2</v>
      </c>
      <c r="R11" s="12">
        <v>273.45</v>
      </c>
      <c r="S11" s="5">
        <v>4702</v>
      </c>
      <c r="T11" s="7">
        <f t="shared" si="0"/>
        <v>4.9999999999999989E-2</v>
      </c>
    </row>
    <row r="12" spans="1:20" x14ac:dyDescent="0.3">
      <c r="A12" s="20">
        <v>0.51</v>
      </c>
      <c r="B12" s="11">
        <v>1.1105</v>
      </c>
      <c r="C12" s="11">
        <f>1.5-0.5*AngleZeroTable[[#This Row],[p]]-1</f>
        <v>0.24500000000000011</v>
      </c>
      <c r="D12"/>
      <c r="P12" s="7">
        <v>512</v>
      </c>
      <c r="Q12" s="6">
        <v>6.4000000000000001E-2</v>
      </c>
      <c r="R12" s="12">
        <v>544.54</v>
      </c>
      <c r="S12" s="5">
        <v>4703</v>
      </c>
      <c r="T12" s="7">
        <f t="shared" si="0"/>
        <v>4.9999999999999989E-2</v>
      </c>
    </row>
    <row r="13" spans="1:20" x14ac:dyDescent="0.3">
      <c r="A13" s="20">
        <v>0.51500000000000001</v>
      </c>
      <c r="B13" s="11">
        <v>0.94440000000000002</v>
      </c>
      <c r="C13" s="11">
        <f>1.5-0.5*AngleZeroTable[[#This Row],[p]]-1</f>
        <v>0.24249999999999994</v>
      </c>
      <c r="D13"/>
      <c r="P13" s="7">
        <v>1024</v>
      </c>
      <c r="Q13" s="6">
        <v>0.06</v>
      </c>
      <c r="R13" s="12">
        <v>1085.8800000000001</v>
      </c>
      <c r="S13" s="5">
        <v>1903</v>
      </c>
      <c r="T13" s="7">
        <f t="shared" si="0"/>
        <v>4.9999999999999989E-2</v>
      </c>
    </row>
    <row r="14" spans="1:20" x14ac:dyDescent="0.3">
      <c r="A14" s="20">
        <v>0.52</v>
      </c>
      <c r="B14" s="11">
        <v>0.84250000000000003</v>
      </c>
      <c r="C14" s="11">
        <f>1.5-0.5*AngleZeroTable[[#This Row],[p]]-1</f>
        <v>0.24</v>
      </c>
      <c r="D14"/>
      <c r="P14" s="7">
        <v>2048</v>
      </c>
      <c r="Q14" s="6">
        <v>5.8000000000000003E-2</v>
      </c>
      <c r="R14" s="12">
        <v>2167.35</v>
      </c>
      <c r="S14" s="5">
        <v>1504</v>
      </c>
      <c r="T14" s="7">
        <f t="shared" si="0"/>
        <v>4.9999999999999989E-2</v>
      </c>
    </row>
    <row r="15" spans="1:20" x14ac:dyDescent="0.3">
      <c r="A15" s="20">
        <v>0.52500000000000002</v>
      </c>
      <c r="B15" s="11">
        <v>0.76829999999999998</v>
      </c>
      <c r="C15" s="11">
        <f>1.5-0.5*AngleZeroTable[[#This Row],[p]]-1</f>
        <v>0.23750000000000004</v>
      </c>
      <c r="D15"/>
      <c r="P15" s="7">
        <v>4096</v>
      </c>
      <c r="Q15" s="6">
        <v>5.7000000000000002E-2</v>
      </c>
      <c r="R15" s="12">
        <v>4328.9799999999996</v>
      </c>
      <c r="S15" s="5">
        <v>400</v>
      </c>
      <c r="T15" s="7">
        <f t="shared" si="0"/>
        <v>4.9999999999999989E-2</v>
      </c>
    </row>
    <row r="16" spans="1:20" x14ac:dyDescent="0.3">
      <c r="A16" s="20">
        <v>0.53</v>
      </c>
      <c r="B16" s="11">
        <v>0.71179999999999999</v>
      </c>
      <c r="C16" s="11">
        <f>1.5-0.5*AngleZeroTable[[#This Row],[p]]-1</f>
        <v>0.23499999999999988</v>
      </c>
      <c r="D16"/>
    </row>
    <row r="17" spans="1:4" x14ac:dyDescent="0.3">
      <c r="A17" s="20">
        <v>0.53500000000000003</v>
      </c>
      <c r="B17" s="11">
        <v>0.66500000000000004</v>
      </c>
      <c r="C17" s="11">
        <f>1.5-0.5*AngleZeroTable[[#This Row],[p]]-1</f>
        <v>0.23249999999999993</v>
      </c>
      <c r="D17"/>
    </row>
    <row r="18" spans="1:4" x14ac:dyDescent="0.3">
      <c r="A18" s="20">
        <v>0.54</v>
      </c>
      <c r="B18" s="11">
        <v>0.626</v>
      </c>
      <c r="C18" s="11">
        <f>1.5-0.5*AngleZeroTable[[#This Row],[p]]-1</f>
        <v>0.22999999999999998</v>
      </c>
      <c r="D18"/>
    </row>
    <row r="19" spans="1:4" x14ac:dyDescent="0.3">
      <c r="A19" s="20">
        <v>0.54500000000000004</v>
      </c>
      <c r="B19" s="11">
        <v>0.5917</v>
      </c>
      <c r="C19" s="11">
        <f>1.5-0.5*AngleZeroTable[[#This Row],[p]]-1</f>
        <v>0.22750000000000004</v>
      </c>
      <c r="D19"/>
    </row>
    <row r="20" spans="1:4" x14ac:dyDescent="0.3">
      <c r="A20" s="20">
        <v>0.55000000000000004</v>
      </c>
      <c r="B20" s="11">
        <v>0.56310000000000004</v>
      </c>
      <c r="C20" s="11">
        <f>1.5-0.5*AngleZeroTable[[#This Row],[p]]-1</f>
        <v>0.22500000000000009</v>
      </c>
      <c r="D20"/>
    </row>
    <row r="21" spans="1:4" x14ac:dyDescent="0.3">
      <c r="A21" s="20">
        <v>0.55500000000000005</v>
      </c>
      <c r="B21" s="11">
        <v>0.5373</v>
      </c>
      <c r="C21" s="11">
        <f>1.5-0.5*AngleZeroTable[[#This Row],[p]]-1</f>
        <v>0.22249999999999992</v>
      </c>
      <c r="D21"/>
    </row>
    <row r="22" spans="1:4" x14ac:dyDescent="0.3">
      <c r="A22" s="20">
        <v>0.56000000000000005</v>
      </c>
      <c r="B22" s="11">
        <v>0.51400000000000001</v>
      </c>
      <c r="C22" s="11">
        <f>1.5-0.5*AngleZeroTable[[#This Row],[p]]-1</f>
        <v>0.21999999999999997</v>
      </c>
      <c r="D22"/>
    </row>
    <row r="23" spans="1:4" x14ac:dyDescent="0.3">
      <c r="A23" s="20">
        <v>0.56499999999999995</v>
      </c>
      <c r="B23" s="11">
        <v>0.49320000000000003</v>
      </c>
      <c r="C23" s="11">
        <f>1.5-0.5*AngleZeroTable[[#This Row],[p]]-1</f>
        <v>0.21750000000000003</v>
      </c>
      <c r="D23"/>
    </row>
    <row r="24" spans="1:4" x14ac:dyDescent="0.3">
      <c r="A24" s="20">
        <v>0.56999999999999995</v>
      </c>
      <c r="B24" s="11">
        <v>0.4743</v>
      </c>
      <c r="C24" s="11">
        <f>1.5-0.5*AngleZeroTable[[#This Row],[p]]-1</f>
        <v>0.21500000000000008</v>
      </c>
      <c r="D24"/>
    </row>
    <row r="25" spans="1:4" x14ac:dyDescent="0.3">
      <c r="A25" s="20">
        <v>0.57499999999999996</v>
      </c>
      <c r="B25" s="11">
        <v>0.45679999999999998</v>
      </c>
      <c r="C25" s="11">
        <f>1.5-0.5*AngleZeroTable[[#This Row],[p]]-1</f>
        <v>0.21249999999999991</v>
      </c>
      <c r="D25"/>
    </row>
    <row r="26" spans="1:4" x14ac:dyDescent="0.3">
      <c r="A26" s="20">
        <v>0.57999999999999996</v>
      </c>
      <c r="B26" s="11">
        <v>0.44069999999999998</v>
      </c>
      <c r="C26" s="11">
        <f>1.5-0.5*AngleZeroTable[[#This Row],[p]]-1</f>
        <v>0.20999999999999996</v>
      </c>
      <c r="D26"/>
    </row>
    <row r="27" spans="1:4" x14ac:dyDescent="0.3">
      <c r="A27" s="20">
        <v>0.58499999999999996</v>
      </c>
      <c r="B27" s="11">
        <v>0.42520000000000002</v>
      </c>
      <c r="C27" s="11">
        <f>1.5-0.5*AngleZeroTable[[#This Row],[p]]-1</f>
        <v>0.20750000000000002</v>
      </c>
      <c r="D27"/>
    </row>
    <row r="28" spans="1:4" x14ac:dyDescent="0.3">
      <c r="A28" s="20">
        <v>0.59</v>
      </c>
      <c r="B28" s="11">
        <v>0.41070000000000001</v>
      </c>
      <c r="C28" s="11">
        <f>1.5-0.5*AngleZeroTable[[#This Row],[p]]-1</f>
        <v>0.20500000000000007</v>
      </c>
      <c r="D28"/>
    </row>
    <row r="29" spans="1:4" x14ac:dyDescent="0.3">
      <c r="A29" s="20">
        <v>0.59499999999999997</v>
      </c>
      <c r="B29" s="11">
        <v>0.39739999999999998</v>
      </c>
      <c r="C29" s="11">
        <f>1.5-0.5*AngleZeroTable[[#This Row],[p]]-1</f>
        <v>0.20250000000000012</v>
      </c>
      <c r="D29"/>
    </row>
    <row r="30" spans="1:4" x14ac:dyDescent="0.3">
      <c r="A30" s="20">
        <v>0.6</v>
      </c>
      <c r="B30" s="11">
        <v>0.38479999999999998</v>
      </c>
      <c r="C30" s="11">
        <f>1.5-0.5*AngleZeroTable[[#This Row],[p]]-1</f>
        <v>0.19999999999999996</v>
      </c>
      <c r="D30"/>
    </row>
    <row r="31" spans="1:4" x14ac:dyDescent="0.3">
      <c r="A31" s="20">
        <v>0.60499999999999998</v>
      </c>
      <c r="B31" s="11">
        <v>0.373</v>
      </c>
      <c r="C31" s="11">
        <f>1.5-0.5*AngleZeroTable[[#This Row],[p]]-1</f>
        <v>0.19750000000000001</v>
      </c>
      <c r="D31"/>
    </row>
    <row r="32" spans="1:4" x14ac:dyDescent="0.3">
      <c r="A32" s="20">
        <v>0.61</v>
      </c>
      <c r="B32" s="11">
        <v>0.36159999999999998</v>
      </c>
      <c r="C32" s="11">
        <f>1.5-0.5*AngleZeroTable[[#This Row],[p]]-1</f>
        <v>0.19500000000000006</v>
      </c>
      <c r="D32"/>
    </row>
    <row r="33" spans="1:4" x14ac:dyDescent="0.3">
      <c r="A33" s="20">
        <v>0.61499999999999999</v>
      </c>
      <c r="B33" s="11">
        <v>0.35099999999999998</v>
      </c>
      <c r="C33" s="11">
        <f>1.5-0.5*AngleZeroTable[[#This Row],[p]]-1</f>
        <v>0.19249999999999989</v>
      </c>
      <c r="D33"/>
    </row>
    <row r="34" spans="1:4" x14ac:dyDescent="0.3">
      <c r="A34" s="20">
        <v>0.62</v>
      </c>
      <c r="B34" s="11">
        <v>0.34060000000000001</v>
      </c>
      <c r="C34" s="11">
        <f>1.5-0.5*AngleZeroTable[[#This Row],[p]]-1</f>
        <v>0.18999999999999995</v>
      </c>
      <c r="D34"/>
    </row>
    <row r="35" spans="1:4" x14ac:dyDescent="0.3">
      <c r="A35" s="20">
        <v>0.625</v>
      </c>
      <c r="B35" s="11">
        <v>0.33090000000000003</v>
      </c>
      <c r="C35" s="11">
        <f>1.5-0.5*AngleZeroTable[[#This Row],[p]]-1</f>
        <v>0.1875</v>
      </c>
      <c r="D35"/>
    </row>
    <row r="36" spans="1:4" x14ac:dyDescent="0.3">
      <c r="A36" s="20">
        <v>0.63</v>
      </c>
      <c r="B36" s="11">
        <v>0.3216</v>
      </c>
      <c r="C36" s="11">
        <f>1.5-0.5*AngleZeroTable[[#This Row],[p]]-1</f>
        <v>0.18500000000000005</v>
      </c>
      <c r="D36"/>
    </row>
    <row r="37" spans="1:4" x14ac:dyDescent="0.3">
      <c r="A37" s="20">
        <v>0.63500000000000001</v>
      </c>
      <c r="B37" s="11">
        <v>0.31259999999999999</v>
      </c>
      <c r="C37" s="11">
        <f>1.5-0.5*AngleZeroTable[[#This Row],[p]]-1</f>
        <v>0.18250000000000011</v>
      </c>
      <c r="D37"/>
    </row>
    <row r="38" spans="1:4" x14ac:dyDescent="0.3">
      <c r="A38" s="20">
        <v>0.64</v>
      </c>
      <c r="B38" s="11">
        <v>0.30399999999999999</v>
      </c>
      <c r="C38" s="11">
        <f>1.5-0.5*AngleZeroTable[[#This Row],[p]]-1</f>
        <v>0.17999999999999994</v>
      </c>
      <c r="D38"/>
    </row>
    <row r="39" spans="1:4" x14ac:dyDescent="0.3">
      <c r="A39" s="20">
        <v>0.64500000000000002</v>
      </c>
      <c r="B39" s="11">
        <v>0.29559999999999997</v>
      </c>
      <c r="C39" s="11">
        <f>1.5-0.5*AngleZeroTable[[#This Row],[p]]-1</f>
        <v>0.17749999999999999</v>
      </c>
      <c r="D39"/>
    </row>
    <row r="40" spans="1:4" x14ac:dyDescent="0.3">
      <c r="A40" s="20">
        <v>0.65</v>
      </c>
      <c r="B40" s="11">
        <v>0.28739999999999999</v>
      </c>
      <c r="C40" s="11">
        <f>1.5-0.5*AngleZeroTable[[#This Row],[p]]-1</f>
        <v>0.17500000000000004</v>
      </c>
      <c r="D40"/>
    </row>
    <row r="41" spans="1:4" x14ac:dyDescent="0.3">
      <c r="A41" s="20">
        <v>0.65500000000000003</v>
      </c>
      <c r="B41" s="11">
        <v>0.27960000000000002</v>
      </c>
      <c r="C41" s="11">
        <f>1.5-0.5*AngleZeroTable[[#This Row],[p]]-1</f>
        <v>0.17249999999999988</v>
      </c>
      <c r="D41"/>
    </row>
    <row r="42" spans="1:4" x14ac:dyDescent="0.3">
      <c r="A42" s="20">
        <v>0.66</v>
      </c>
      <c r="B42" s="11">
        <v>0.27229999999999999</v>
      </c>
      <c r="C42" s="11">
        <f>1.5-0.5*AngleZeroTable[[#This Row],[p]]-1</f>
        <v>0.16999999999999993</v>
      </c>
      <c r="D42"/>
    </row>
    <row r="43" spans="1:4" x14ac:dyDescent="0.3">
      <c r="A43" s="20">
        <v>0.66500000000000004</v>
      </c>
      <c r="B43" s="11">
        <v>0.26490000000000002</v>
      </c>
      <c r="C43" s="11">
        <f>1.5-0.5*AngleZeroTable[[#This Row],[p]]-1</f>
        <v>0.16749999999999998</v>
      </c>
      <c r="D43"/>
    </row>
    <row r="44" spans="1:4" x14ac:dyDescent="0.3">
      <c r="A44" s="20">
        <v>0.67</v>
      </c>
      <c r="B44" s="11">
        <v>0.25790000000000002</v>
      </c>
      <c r="C44" s="11">
        <f>1.5-0.5*AngleZeroTable[[#This Row],[p]]-1</f>
        <v>0.16500000000000004</v>
      </c>
      <c r="D44"/>
    </row>
    <row r="45" spans="1:4" x14ac:dyDescent="0.3">
      <c r="A45" s="20">
        <v>0.67500000000000004</v>
      </c>
      <c r="B45" s="11">
        <v>0.25090000000000001</v>
      </c>
      <c r="C45" s="11">
        <f>1.5-0.5*AngleZeroTable[[#This Row],[p]]-1</f>
        <v>0.16250000000000009</v>
      </c>
      <c r="D45"/>
    </row>
    <row r="46" spans="1:4" x14ac:dyDescent="0.3">
      <c r="A46" s="20">
        <v>0.68</v>
      </c>
      <c r="B46" s="11">
        <v>0.24440000000000001</v>
      </c>
      <c r="C46" s="11">
        <f>1.5-0.5*AngleZeroTable[[#This Row],[p]]-1</f>
        <v>0.15999999999999992</v>
      </c>
      <c r="D46"/>
    </row>
    <row r="47" spans="1:4" x14ac:dyDescent="0.3">
      <c r="A47" s="20">
        <v>0.68500000000000005</v>
      </c>
      <c r="B47" s="11">
        <v>0.23799999999999999</v>
      </c>
      <c r="C47" s="11">
        <f>1.5-0.5*AngleZeroTable[[#This Row],[p]]-1</f>
        <v>0.15749999999999997</v>
      </c>
      <c r="D47"/>
    </row>
    <row r="48" spans="1:4" x14ac:dyDescent="0.3">
      <c r="A48" s="20">
        <v>0.69</v>
      </c>
      <c r="B48" s="11">
        <v>0.23169999999999999</v>
      </c>
      <c r="C48" s="11">
        <f>1.5-0.5*AngleZeroTable[[#This Row],[p]]-1</f>
        <v>0.15500000000000003</v>
      </c>
      <c r="D48"/>
    </row>
    <row r="49" spans="1:4" x14ac:dyDescent="0.3">
      <c r="A49" s="20">
        <v>0.69499999999999995</v>
      </c>
      <c r="B49" s="11">
        <v>0.2258</v>
      </c>
      <c r="C49" s="11">
        <f>1.5-0.5*AngleZeroTable[[#This Row],[p]]-1</f>
        <v>0.15250000000000008</v>
      </c>
      <c r="D49"/>
    </row>
    <row r="50" spans="1:4" x14ac:dyDescent="0.3">
      <c r="A50" s="20">
        <v>0.7</v>
      </c>
      <c r="B50" s="11">
        <v>0.21990000000000001</v>
      </c>
      <c r="C50" s="11">
        <f>1.5-0.5*AngleZeroTable[[#This Row],[p]]-1</f>
        <v>0.14999999999999991</v>
      </c>
      <c r="D50"/>
    </row>
    <row r="51" spans="1:4" x14ac:dyDescent="0.3">
      <c r="A51" s="20">
        <v>0.70499999999999996</v>
      </c>
      <c r="B51" s="11">
        <v>0.21410000000000001</v>
      </c>
      <c r="C51" s="11">
        <f>1.5-0.5*AngleZeroTable[[#This Row],[p]]-1</f>
        <v>0.14749999999999996</v>
      </c>
      <c r="D51"/>
    </row>
    <row r="52" spans="1:4" x14ac:dyDescent="0.3">
      <c r="A52" s="20">
        <v>0.71</v>
      </c>
      <c r="B52" s="11">
        <v>0.20860000000000001</v>
      </c>
      <c r="C52" s="11">
        <f>1.5-0.5*AngleZeroTable[[#This Row],[p]]-1</f>
        <v>0.14500000000000002</v>
      </c>
      <c r="D52"/>
    </row>
    <row r="53" spans="1:4" x14ac:dyDescent="0.3">
      <c r="A53" s="20">
        <v>0.71499999999999997</v>
      </c>
      <c r="B53" s="11">
        <v>0.20300000000000001</v>
      </c>
      <c r="C53" s="11">
        <f>1.5-0.5*AngleZeroTable[[#This Row],[p]]-1</f>
        <v>0.14250000000000007</v>
      </c>
    </row>
    <row r="54" spans="1:4" x14ac:dyDescent="0.3">
      <c r="A54" s="20">
        <v>0.72</v>
      </c>
      <c r="B54" s="11">
        <v>0.19769999999999999</v>
      </c>
      <c r="C54" s="11">
        <f>1.5-0.5*AngleZeroTable[[#This Row],[p]]-1</f>
        <v>0.14000000000000012</v>
      </c>
    </row>
    <row r="55" spans="1:4" x14ac:dyDescent="0.3">
      <c r="A55" s="20">
        <v>0.72499999999999998</v>
      </c>
      <c r="B55" s="11">
        <v>0.19239999999999999</v>
      </c>
      <c r="C55" s="11">
        <f>1.5-0.5*AngleZeroTable[[#This Row],[p]]-1</f>
        <v>0.13749999999999996</v>
      </c>
    </row>
    <row r="56" spans="1:4" x14ac:dyDescent="0.3">
      <c r="A56" s="20">
        <v>0.73</v>
      </c>
      <c r="B56" s="11">
        <v>0.18740000000000001</v>
      </c>
      <c r="C56" s="11">
        <f>1.5-0.5*AngleZeroTable[[#This Row],[p]]-1</f>
        <v>0.13500000000000001</v>
      </c>
    </row>
    <row r="57" spans="1:4" x14ac:dyDescent="0.3">
      <c r="A57" s="20">
        <v>0.73499999999999999</v>
      </c>
      <c r="B57" s="11">
        <v>0.18240000000000001</v>
      </c>
      <c r="C57" s="11">
        <f>1.5-0.5*AngleZeroTable[[#This Row],[p]]-1</f>
        <v>0.13250000000000006</v>
      </c>
    </row>
    <row r="58" spans="1:4" x14ac:dyDescent="0.3">
      <c r="A58" s="20">
        <v>0.74</v>
      </c>
      <c r="B58" s="11">
        <v>0.17760000000000001</v>
      </c>
      <c r="C58" s="11">
        <f>1.5-0.5*AngleZeroTable[[#This Row],[p]]-1</f>
        <v>0.12999999999999989</v>
      </c>
    </row>
    <row r="59" spans="1:4" x14ac:dyDescent="0.3">
      <c r="A59" s="20">
        <v>0.745</v>
      </c>
      <c r="B59" s="11">
        <v>0.17269999999999999</v>
      </c>
      <c r="C59" s="11">
        <f>1.5-0.5*AngleZeroTable[[#This Row],[p]]-1</f>
        <v>0.12749999999999995</v>
      </c>
    </row>
    <row r="60" spans="1:4" x14ac:dyDescent="0.3">
      <c r="A60" s="20">
        <v>0.75</v>
      </c>
      <c r="B60" s="11">
        <v>0.1681</v>
      </c>
      <c r="C60" s="11">
        <f>1.5-0.5*AngleZeroTable[[#This Row],[p]]-1</f>
        <v>0.125</v>
      </c>
    </row>
    <row r="61" spans="1:4" x14ac:dyDescent="0.3">
      <c r="A61" s="20">
        <v>0.755</v>
      </c>
      <c r="B61" s="11">
        <v>0.1633</v>
      </c>
      <c r="C61" s="11">
        <f>1.5-0.5*AngleZeroTable[[#This Row],[p]]-1</f>
        <v>0.12250000000000005</v>
      </c>
    </row>
    <row r="62" spans="1:4" x14ac:dyDescent="0.3">
      <c r="A62" s="20">
        <v>0.76</v>
      </c>
      <c r="B62" s="11">
        <v>0.1588</v>
      </c>
      <c r="C62" s="11">
        <f>1.5-0.5*AngleZeroTable[[#This Row],[p]]-1</f>
        <v>0.12000000000000011</v>
      </c>
    </row>
    <row r="63" spans="1:4" x14ac:dyDescent="0.3">
      <c r="A63" s="20">
        <v>0.76500000000000001</v>
      </c>
      <c r="B63" s="11">
        <v>0.15440000000000001</v>
      </c>
      <c r="C63" s="11">
        <f>1.5-0.5*AngleZeroTable[[#This Row],[p]]-1</f>
        <v>0.11749999999999994</v>
      </c>
    </row>
    <row r="64" spans="1:4" x14ac:dyDescent="0.3">
      <c r="A64" s="20">
        <v>0.77</v>
      </c>
      <c r="B64" s="11">
        <v>0.15</v>
      </c>
      <c r="C64" s="11">
        <f>1.5-0.5*AngleZeroTable[[#This Row],[p]]-1</f>
        <v>0.11499999999999999</v>
      </c>
    </row>
    <row r="65" spans="1:3" x14ac:dyDescent="0.3">
      <c r="A65" s="20">
        <v>0.77500000000000002</v>
      </c>
      <c r="B65" s="11">
        <v>0.14560000000000001</v>
      </c>
      <c r="C65" s="11">
        <f>1.5-0.5*AngleZeroTable[[#This Row],[p]]-1</f>
        <v>0.11250000000000004</v>
      </c>
    </row>
    <row r="66" spans="1:3" x14ac:dyDescent="0.3">
      <c r="A66" s="20">
        <v>0.78</v>
      </c>
      <c r="B66" s="11">
        <v>0.1414</v>
      </c>
      <c r="C66" s="11">
        <f>1.5-0.5*AngleZeroTable[[#This Row],[p]]-1</f>
        <v>0.10999999999999988</v>
      </c>
    </row>
    <row r="67" spans="1:3" x14ac:dyDescent="0.3">
      <c r="A67" s="20">
        <v>0.78500000000000003</v>
      </c>
      <c r="B67" s="11">
        <v>0.13730000000000001</v>
      </c>
      <c r="C67" s="11">
        <f>1.5-0.5*AngleZeroTable[[#This Row],[p]]-1</f>
        <v>0.10749999999999993</v>
      </c>
    </row>
    <row r="68" spans="1:3" x14ac:dyDescent="0.3">
      <c r="A68" s="20">
        <v>0.79</v>
      </c>
      <c r="B68" s="11">
        <v>0.13320000000000001</v>
      </c>
      <c r="C68" s="11">
        <f>1.5-0.5*AngleZeroTable[[#This Row],[p]]-1</f>
        <v>0.10499999999999998</v>
      </c>
    </row>
    <row r="69" spans="1:3" x14ac:dyDescent="0.3">
      <c r="A69" s="20">
        <v>0.79500000000000004</v>
      </c>
      <c r="B69" s="11">
        <v>0.12939999999999999</v>
      </c>
      <c r="C69" s="11">
        <f>1.5-0.5*AngleZeroTable[[#This Row],[p]]-1</f>
        <v>0.10250000000000004</v>
      </c>
    </row>
    <row r="70" spans="1:3" x14ac:dyDescent="0.3">
      <c r="A70" s="20">
        <v>0.8</v>
      </c>
      <c r="B70" s="11">
        <v>0.12529999999999999</v>
      </c>
      <c r="C70" s="11">
        <f>1.5-0.5*AngleZeroTable[[#This Row],[p]]-1</f>
        <v>0.10000000000000009</v>
      </c>
    </row>
    <row r="71" spans="1:3" x14ac:dyDescent="0.3">
      <c r="A71" s="20">
        <v>0.80500000000000005</v>
      </c>
      <c r="B71" s="11">
        <v>0.1216</v>
      </c>
      <c r="C71" s="11">
        <f>1.5-0.5*AngleZeroTable[[#This Row],[p]]-1</f>
        <v>9.749999999999992E-2</v>
      </c>
    </row>
    <row r="72" spans="1:3" x14ac:dyDescent="0.3">
      <c r="A72" s="20">
        <v>0.81</v>
      </c>
      <c r="B72" s="11">
        <v>0.1178</v>
      </c>
      <c r="C72" s="11">
        <f>1.5-0.5*AngleZeroTable[[#This Row],[p]]-1</f>
        <v>9.4999999999999973E-2</v>
      </c>
    </row>
    <row r="73" spans="1:3" x14ac:dyDescent="0.3">
      <c r="A73" s="20">
        <v>0.81499999999999995</v>
      </c>
      <c r="B73" s="11">
        <v>0.114</v>
      </c>
      <c r="C73" s="11">
        <f>1.5-0.5*AngleZeroTable[[#This Row],[p]]-1</f>
        <v>9.2500000000000027E-2</v>
      </c>
    </row>
    <row r="74" spans="1:3" x14ac:dyDescent="0.3">
      <c r="A74" s="20">
        <v>0.82</v>
      </c>
      <c r="B74" s="11">
        <v>0.11020000000000001</v>
      </c>
      <c r="C74" s="11">
        <f>1.5-0.5*AngleZeroTable[[#This Row],[p]]-1</f>
        <v>9.000000000000008E-2</v>
      </c>
    </row>
    <row r="75" spans="1:3" x14ac:dyDescent="0.3">
      <c r="A75" s="20">
        <v>0.82499999999999996</v>
      </c>
      <c r="B75" s="11">
        <v>0.1066</v>
      </c>
      <c r="C75" s="11">
        <f>1.5-0.5*AngleZeroTable[[#This Row],[p]]-1</f>
        <v>8.7499999999999911E-2</v>
      </c>
    </row>
    <row r="76" spans="1:3" x14ac:dyDescent="0.3">
      <c r="A76" s="20">
        <v>0.83</v>
      </c>
      <c r="B76" s="11">
        <v>0.10290000000000001</v>
      </c>
      <c r="C76" s="11">
        <f>1.5-0.5*AngleZeroTable[[#This Row],[p]]-1</f>
        <v>8.4999999999999964E-2</v>
      </c>
    </row>
    <row r="77" spans="1:3" x14ac:dyDescent="0.3">
      <c r="A77" s="20">
        <v>0.83499999999999996</v>
      </c>
      <c r="B77" s="11">
        <v>9.9400000000000002E-2</v>
      </c>
      <c r="C77" s="11">
        <f>1.5-0.5*AngleZeroTable[[#This Row],[p]]-1</f>
        <v>8.2500000000000018E-2</v>
      </c>
    </row>
    <row r="78" spans="1:3" x14ac:dyDescent="0.3">
      <c r="A78" s="20">
        <v>0.84</v>
      </c>
      <c r="B78" s="11">
        <v>9.5799999999999996E-2</v>
      </c>
      <c r="C78" s="11">
        <f>1.5-0.5*AngleZeroTable[[#This Row],[p]]-1</f>
        <v>8.0000000000000071E-2</v>
      </c>
    </row>
    <row r="79" spans="1:3" x14ac:dyDescent="0.3">
      <c r="A79" s="20">
        <v>0.84499999999999997</v>
      </c>
      <c r="B79" s="11">
        <v>9.2299999999999993E-2</v>
      </c>
      <c r="C79" s="11">
        <f>1.5-0.5*AngleZeroTable[[#This Row],[p]]-1</f>
        <v>7.7500000000000124E-2</v>
      </c>
    </row>
    <row r="80" spans="1:3" x14ac:dyDescent="0.3">
      <c r="A80" s="20">
        <v>0.85</v>
      </c>
      <c r="B80" s="11">
        <v>8.8900000000000007E-2</v>
      </c>
      <c r="C80" s="11">
        <f>1.5-0.5*AngleZeroTable[[#This Row],[p]]-1</f>
        <v>7.4999999999999956E-2</v>
      </c>
    </row>
    <row r="81" spans="1:3" x14ac:dyDescent="0.3">
      <c r="A81" s="20">
        <v>0.85499999999999998</v>
      </c>
      <c r="B81" s="11">
        <v>8.5599999999999996E-2</v>
      </c>
      <c r="C81" s="11">
        <f>1.5-0.5*AngleZeroTable[[#This Row],[p]]-1</f>
        <v>7.2500000000000009E-2</v>
      </c>
    </row>
    <row r="82" spans="1:3" x14ac:dyDescent="0.3">
      <c r="A82" s="20">
        <v>0.86</v>
      </c>
      <c r="B82" s="11">
        <v>8.2199999999999995E-2</v>
      </c>
      <c r="C82" s="11">
        <f>1.5-0.5*AngleZeroTable[[#This Row],[p]]-1</f>
        <v>7.0000000000000062E-2</v>
      </c>
    </row>
    <row r="83" spans="1:3" x14ac:dyDescent="0.3">
      <c r="A83" s="20">
        <v>0.86499999999999999</v>
      </c>
      <c r="B83" s="11">
        <v>7.8899999999999998E-2</v>
      </c>
      <c r="C83" s="11">
        <f>1.5-0.5*AngleZeroTable[[#This Row],[p]]-1</f>
        <v>6.7499999999999893E-2</v>
      </c>
    </row>
    <row r="84" spans="1:3" x14ac:dyDescent="0.3">
      <c r="A84" s="20">
        <v>0.87</v>
      </c>
      <c r="B84" s="11">
        <v>7.5600000000000001E-2</v>
      </c>
      <c r="C84" s="11">
        <f>1.5-0.5*AngleZeroTable[[#This Row],[p]]-1</f>
        <v>6.4999999999999947E-2</v>
      </c>
    </row>
    <row r="85" spans="1:3" x14ac:dyDescent="0.3">
      <c r="A85" s="20">
        <v>0.875</v>
      </c>
      <c r="B85" s="11">
        <v>7.2400000000000006E-2</v>
      </c>
      <c r="C85" s="11">
        <f>1.5-0.5*AngleZeroTable[[#This Row],[p]]-1</f>
        <v>6.25E-2</v>
      </c>
    </row>
    <row r="86" spans="1:3" x14ac:dyDescent="0.3">
      <c r="A86" s="20">
        <v>0.88</v>
      </c>
      <c r="B86" s="11">
        <v>6.9199999999999998E-2</v>
      </c>
      <c r="C86" s="11">
        <f>1.5-0.5*AngleZeroTable[[#This Row],[p]]-1</f>
        <v>6.0000000000000053E-2</v>
      </c>
    </row>
    <row r="87" spans="1:3" x14ac:dyDescent="0.3">
      <c r="A87" s="20">
        <v>0.88500000000000001</v>
      </c>
      <c r="B87" s="11">
        <v>6.6100000000000006E-2</v>
      </c>
      <c r="C87" s="11">
        <f>1.5-0.5*AngleZeroTable[[#This Row],[p]]-1</f>
        <v>5.7500000000000107E-2</v>
      </c>
    </row>
    <row r="88" spans="1:3" x14ac:dyDescent="0.3">
      <c r="A88" s="20">
        <v>0.89</v>
      </c>
      <c r="B88" s="11">
        <v>6.3E-2</v>
      </c>
      <c r="C88" s="11">
        <f>1.5-0.5*AngleZeroTable[[#This Row],[p]]-1</f>
        <v>5.4999999999999938E-2</v>
      </c>
    </row>
    <row r="89" spans="1:3" x14ac:dyDescent="0.3">
      <c r="A89" s="20">
        <v>0.89500000000000002</v>
      </c>
      <c r="B89" s="11">
        <v>5.9900000000000002E-2</v>
      </c>
      <c r="C89" s="11">
        <f>1.5-0.5*AngleZeroTable[[#This Row],[p]]-1</f>
        <v>5.2499999999999991E-2</v>
      </c>
    </row>
    <row r="90" spans="1:3" x14ac:dyDescent="0.3">
      <c r="A90" s="20">
        <v>0.9</v>
      </c>
      <c r="B90" s="11">
        <v>5.6899999999999999E-2</v>
      </c>
      <c r="C90" s="11">
        <f>1.5-0.5*AngleZeroTable[[#This Row],[p]]-1</f>
        <v>5.0000000000000044E-2</v>
      </c>
    </row>
    <row r="91" spans="1:3" x14ac:dyDescent="0.3">
      <c r="A91" s="20">
        <v>0.90500000000000003</v>
      </c>
      <c r="B91" s="11">
        <v>5.3900000000000003E-2</v>
      </c>
      <c r="C91" s="11">
        <f>1.5-0.5*AngleZeroTable[[#This Row],[p]]-1</f>
        <v>4.7499999999999876E-2</v>
      </c>
    </row>
    <row r="92" spans="1:3" x14ac:dyDescent="0.3">
      <c r="A92" s="20">
        <v>0.91</v>
      </c>
      <c r="B92" s="11">
        <v>5.0900000000000001E-2</v>
      </c>
      <c r="C92" s="11">
        <f>1.5-0.5*AngleZeroTable[[#This Row],[p]]-1</f>
        <v>4.4999999999999929E-2</v>
      </c>
    </row>
    <row r="93" spans="1:3" x14ac:dyDescent="0.3">
      <c r="A93" s="20">
        <v>0.91500000000000004</v>
      </c>
      <c r="B93" s="11">
        <v>4.7800000000000002E-2</v>
      </c>
      <c r="C93" s="11">
        <f>1.5-0.5*AngleZeroTable[[#This Row],[p]]-1</f>
        <v>4.2499999999999982E-2</v>
      </c>
    </row>
    <row r="94" spans="1:3" x14ac:dyDescent="0.3">
      <c r="A94" s="20">
        <v>0.92</v>
      </c>
      <c r="B94" s="11">
        <v>4.4900000000000002E-2</v>
      </c>
      <c r="C94" s="11">
        <f>1.5-0.5*AngleZeroTable[[#This Row],[p]]-1</f>
        <v>4.0000000000000036E-2</v>
      </c>
    </row>
    <row r="95" spans="1:3" x14ac:dyDescent="0.3">
      <c r="A95" s="20">
        <v>0.92500000000000004</v>
      </c>
      <c r="B95" s="11">
        <v>4.2000000000000003E-2</v>
      </c>
      <c r="C95" s="11">
        <f>1.5-0.5*AngleZeroTable[[#This Row],[p]]-1</f>
        <v>3.7500000000000089E-2</v>
      </c>
    </row>
    <row r="96" spans="1:3" x14ac:dyDescent="0.3">
      <c r="A96" s="20">
        <v>0.93</v>
      </c>
      <c r="B96" s="11">
        <v>3.9199999999999999E-2</v>
      </c>
      <c r="C96" s="11">
        <f>1.5-0.5*AngleZeroTable[[#This Row],[p]]-1</f>
        <v>3.499999999999992E-2</v>
      </c>
    </row>
    <row r="97" spans="1:3" x14ac:dyDescent="0.3">
      <c r="A97" s="20">
        <v>0.93500000000000005</v>
      </c>
      <c r="B97" s="11">
        <v>3.6299999999999999E-2</v>
      </c>
      <c r="C97" s="11">
        <f>1.5-0.5*AngleZeroTable[[#This Row],[p]]-1</f>
        <v>3.2499999999999973E-2</v>
      </c>
    </row>
    <row r="98" spans="1:3" x14ac:dyDescent="0.3">
      <c r="A98" s="20">
        <v>0.94</v>
      </c>
      <c r="B98" s="11">
        <v>3.3500000000000002E-2</v>
      </c>
      <c r="C98" s="11">
        <f>1.5-0.5*AngleZeroTable[[#This Row],[p]]-1</f>
        <v>3.0000000000000027E-2</v>
      </c>
    </row>
    <row r="99" spans="1:3" x14ac:dyDescent="0.3">
      <c r="A99" s="20">
        <v>0.94499999999999995</v>
      </c>
      <c r="B99" s="11">
        <v>3.0599999999999999E-2</v>
      </c>
      <c r="C99" s="11">
        <f>1.5-0.5*AngleZeroTable[[#This Row],[p]]-1</f>
        <v>2.750000000000008E-2</v>
      </c>
    </row>
    <row r="100" spans="1:3" x14ac:dyDescent="0.3">
      <c r="A100" s="20">
        <v>0.95</v>
      </c>
      <c r="B100" s="11">
        <v>2.8000000000000001E-2</v>
      </c>
      <c r="C100" s="11">
        <f>1.5-0.5*AngleZeroTable[[#This Row],[p]]-1</f>
        <v>2.4999999999999911E-2</v>
      </c>
    </row>
    <row r="101" spans="1:3" x14ac:dyDescent="0.3">
      <c r="A101" s="20">
        <v>0.95499999999999996</v>
      </c>
      <c r="B101" s="11">
        <v>2.5100000000000001E-2</v>
      </c>
      <c r="C101" s="11">
        <f>1.5-0.5*AngleZeroTable[[#This Row],[p]]-1</f>
        <v>2.2499999999999964E-2</v>
      </c>
    </row>
    <row r="102" spans="1:3" x14ac:dyDescent="0.3">
      <c r="A102" s="20">
        <v>0.96</v>
      </c>
      <c r="B102" s="11">
        <v>2.23E-2</v>
      </c>
      <c r="C102" s="11">
        <f>1.5-0.5*AngleZeroTable[[#This Row],[p]]-1</f>
        <v>2.0000000000000018E-2</v>
      </c>
    </row>
    <row r="103" spans="1:3" x14ac:dyDescent="0.3">
      <c r="A103" s="20">
        <v>0.96499999999999997</v>
      </c>
      <c r="B103" s="11">
        <v>1.9599999999999999E-2</v>
      </c>
      <c r="C103" s="11">
        <f>1.5-0.5*AngleZeroTable[[#This Row],[p]]-1</f>
        <v>1.7500000000000071E-2</v>
      </c>
    </row>
    <row r="104" spans="1:3" x14ac:dyDescent="0.3">
      <c r="A104" s="20">
        <v>0.97</v>
      </c>
      <c r="B104" s="11">
        <v>1.6899999999999998E-2</v>
      </c>
      <c r="C104" s="11">
        <f>1.5-0.5*AngleZeroTable[[#This Row],[p]]-1</f>
        <v>1.5000000000000124E-2</v>
      </c>
    </row>
    <row r="105" spans="1:3" x14ac:dyDescent="0.3">
      <c r="A105" s="20">
        <v>0.97499999999999998</v>
      </c>
      <c r="B105" s="11">
        <v>1.43E-2</v>
      </c>
      <c r="C105" s="11">
        <f>1.5-0.5*AngleZeroTable[[#This Row],[p]]-1</f>
        <v>1.2499999999999956E-2</v>
      </c>
    </row>
    <row r="106" spans="1:3" x14ac:dyDescent="0.3">
      <c r="A106" s="20">
        <v>0.98</v>
      </c>
      <c r="B106" s="11">
        <v>1.1599999999999999E-2</v>
      </c>
      <c r="C106" s="11">
        <f>1.5-0.5*AngleZeroTable[[#This Row],[p]]-1</f>
        <v>1.0000000000000009E-2</v>
      </c>
    </row>
    <row r="107" spans="1:3" x14ac:dyDescent="0.3">
      <c r="A107" s="20">
        <v>0.98499999999999999</v>
      </c>
      <c r="B107" s="11">
        <v>8.8000000000000005E-3</v>
      </c>
      <c r="C107" s="11">
        <f>1.5-0.5*AngleZeroTable[[#This Row],[p]]-1</f>
        <v>7.5000000000000622E-3</v>
      </c>
    </row>
    <row r="108" spans="1:3" x14ac:dyDescent="0.3">
      <c r="A108" s="20">
        <v>0.99</v>
      </c>
      <c r="B108" s="11">
        <v>6.0000000000000001E-3</v>
      </c>
      <c r="C108" s="11">
        <f>1.5-0.5*AngleZeroTable[[#This Row],[p]]-1</f>
        <v>4.9999999999998934E-3</v>
      </c>
    </row>
    <row r="109" spans="1:3" x14ac:dyDescent="0.3">
      <c r="A109" s="20">
        <v>0.995</v>
      </c>
      <c r="B109" s="11">
        <v>3.3E-3</v>
      </c>
      <c r="C109" s="11">
        <f>1.5-0.5*AngleZeroTable[[#This Row],[p]]-1</f>
        <v>2.4999999999999467E-3</v>
      </c>
    </row>
    <row r="110" spans="1:3" x14ac:dyDescent="0.3">
      <c r="A110" s="20">
        <v>1</v>
      </c>
      <c r="B110" s="11">
        <v>0</v>
      </c>
      <c r="C110" s="11">
        <f>1.5-0.5*AngleZeroTable[[#This Row],[p]]-1</f>
        <v>0</v>
      </c>
    </row>
  </sheetData>
  <phoneticPr fontId="2" type="noConversion"/>
  <pageMargins left="0.7" right="0.7" top="0.75" bottom="0.75" header="0.3" footer="0.3"/>
  <pageSetup paperSize="9" orientation="portrait" r:id="rId1"/>
  <drawing r:id="rId2"/>
  <tableParts count="2">
    <tablePart r:id="rId3"/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B65F9-420F-41C2-8976-3D65C581C62E}">
  <dimension ref="A1:U102"/>
  <sheetViews>
    <sheetView zoomScale="85" zoomScaleNormal="85" workbookViewId="0">
      <selection activeCell="C6" sqref="C6"/>
    </sheetView>
  </sheetViews>
  <sheetFormatPr defaultRowHeight="14.4" x14ac:dyDescent="0.3"/>
  <cols>
    <col min="1" max="1" width="15.77734375" style="3" customWidth="1"/>
    <col min="2" max="2" width="15.77734375" style="4" customWidth="1"/>
    <col min="3" max="3" width="15.77734375" customWidth="1"/>
    <col min="4" max="4" width="15.77734375" style="4" customWidth="1"/>
    <col min="19" max="19" width="7.6640625" bestFit="1" customWidth="1"/>
    <col min="29" max="29" width="14" bestFit="1" customWidth="1"/>
    <col min="30" max="30" width="8.5546875" bestFit="1" customWidth="1"/>
  </cols>
  <sheetData>
    <row r="1" spans="1:21" x14ac:dyDescent="0.3">
      <c r="A1" s="5" t="s">
        <v>31</v>
      </c>
      <c r="B1" s="6" t="s">
        <v>50</v>
      </c>
      <c r="C1" s="7" t="s">
        <v>43</v>
      </c>
      <c r="D1" s="7" t="s">
        <v>51</v>
      </c>
    </row>
    <row r="2" spans="1:21" x14ac:dyDescent="0.3">
      <c r="A2" s="20">
        <v>0.5</v>
      </c>
      <c r="B2" s="16">
        <v>2.1721759175145299</v>
      </c>
      <c r="C2" s="16">
        <f>0.5-0.5*AngleZeroTable16[[#This Row],[p]]</f>
        <v>0.25</v>
      </c>
      <c r="D2" s="16">
        <f>AngleZeroTable16[[#This Row],[f]]*LOG(1-AngleZeroTable16[[#This Row],[p]],2)^-16</f>
        <v>0.25</v>
      </c>
      <c r="Q2" s="5" t="s">
        <v>2</v>
      </c>
      <c r="R2" s="6" t="s">
        <v>5</v>
      </c>
      <c r="S2" s="6" t="s">
        <v>55</v>
      </c>
      <c r="T2" s="6" t="s">
        <v>18</v>
      </c>
      <c r="U2" s="7" t="s">
        <v>4</v>
      </c>
    </row>
    <row r="3" spans="1:21" x14ac:dyDescent="0.3">
      <c r="A3" s="20">
        <v>0.505</v>
      </c>
      <c r="B3" s="16">
        <v>0.75247649232784397</v>
      </c>
      <c r="C3" s="16">
        <f>0.5-0.5*AngleZeroTable16[[#This Row],[p]]</f>
        <v>0.2475</v>
      </c>
      <c r="D3" s="16">
        <f>AngleZeroTable16[[#This Row],[f]]*LOG(1-AngleZeroTable16[[#This Row],[p]],2)^-16</f>
        <v>0.19658271494704313</v>
      </c>
      <c r="Q3" s="5">
        <v>2</v>
      </c>
      <c r="R3" s="6">
        <v>0.30199999999999999</v>
      </c>
      <c r="S3" s="12">
        <v>2.6</v>
      </c>
      <c r="T3" s="5">
        <v>2327</v>
      </c>
      <c r="U3" s="7">
        <f t="shared" ref="U3:U14" si="0">(1-0.75)/2</f>
        <v>0.125</v>
      </c>
    </row>
    <row r="4" spans="1:21" x14ac:dyDescent="0.3">
      <c r="A4" s="20">
        <v>0.51</v>
      </c>
      <c r="B4" s="16">
        <v>0.50822275692654595</v>
      </c>
      <c r="C4" s="16">
        <f>0.5-0.5*AngleZeroTable16[[#This Row],[p]]</f>
        <v>0.245</v>
      </c>
      <c r="D4" s="16">
        <f>AngleZeroTable16[[#This Row],[f]]*LOG(1-AngleZeroTable16[[#This Row],[p]],2)^-16</f>
        <v>0.1547148155919521</v>
      </c>
      <c r="Q4" s="7">
        <v>4</v>
      </c>
      <c r="R4" s="6">
        <v>0.16400000000000001</v>
      </c>
      <c r="S4" s="12">
        <v>4.66</v>
      </c>
      <c r="T4" s="5">
        <v>2319</v>
      </c>
      <c r="U4" s="7">
        <f t="shared" si="0"/>
        <v>0.125</v>
      </c>
    </row>
    <row r="5" spans="1:21" x14ac:dyDescent="0.3">
      <c r="A5" s="20">
        <v>0.51500000000000001</v>
      </c>
      <c r="B5" s="16">
        <v>0.39172636981502201</v>
      </c>
      <c r="C5" s="16">
        <f>0.5-0.5*AngleZeroTable16[[#This Row],[p]]</f>
        <v>0.24249999999999999</v>
      </c>
      <c r="D5" s="16">
        <f>AngleZeroTable16[[#This Row],[f]]*LOG(1-AngleZeroTable16[[#This Row],[p]],2)^-16</f>
        <v>0.12186551964618969</v>
      </c>
      <c r="Q5" s="7">
        <v>8</v>
      </c>
      <c r="R5" s="6">
        <v>8.1000000000000003E-2</v>
      </c>
      <c r="S5" s="12">
        <v>8.65</v>
      </c>
      <c r="T5" s="5">
        <v>2325</v>
      </c>
      <c r="U5" s="7">
        <f t="shared" si="0"/>
        <v>0.125</v>
      </c>
    </row>
    <row r="6" spans="1:21" x14ac:dyDescent="0.3">
      <c r="A6" s="20">
        <v>0.52</v>
      </c>
      <c r="B6" s="16">
        <v>0.314582921281645</v>
      </c>
      <c r="C6" s="16">
        <f>0.5-0.5*AngleZeroTable16[[#This Row],[p]]</f>
        <v>0.24</v>
      </c>
      <c r="D6" s="16">
        <f>AngleZeroTable16[[#This Row],[f]]*LOG(1-AngleZeroTable16[[#This Row],[p]],2)^-16</f>
        <v>9.6066834974291734E-2</v>
      </c>
      <c r="Q6" s="7">
        <v>16</v>
      </c>
      <c r="R6" s="6">
        <v>3.7999999999999999E-2</v>
      </c>
      <c r="S6" s="12">
        <v>16.61</v>
      </c>
      <c r="T6" s="5">
        <v>2320</v>
      </c>
      <c r="U6" s="7">
        <f t="shared" si="0"/>
        <v>0.125</v>
      </c>
    </row>
    <row r="7" spans="1:21" x14ac:dyDescent="0.3">
      <c r="A7" s="20">
        <v>0.52500000000000002</v>
      </c>
      <c r="B7" s="16">
        <v>0.26159375000000001</v>
      </c>
      <c r="C7" s="16">
        <f>0.5-0.5*AngleZeroTable16[[#This Row],[p]]</f>
        <v>0.23749999999999999</v>
      </c>
      <c r="D7" s="16">
        <f>AngleZeroTable16[[#This Row],[f]]*LOG(1-AngleZeroTable16[[#This Row],[p]],2)^-16</f>
        <v>7.5786412653293639E-2</v>
      </c>
      <c r="Q7" s="7">
        <v>32</v>
      </c>
      <c r="R7" s="6">
        <v>1.7999999999999999E-2</v>
      </c>
      <c r="S7" s="12">
        <v>32.57</v>
      </c>
      <c r="T7" s="5">
        <v>2322</v>
      </c>
      <c r="U7" s="7">
        <f t="shared" si="0"/>
        <v>0.125</v>
      </c>
    </row>
    <row r="8" spans="1:21" x14ac:dyDescent="0.3">
      <c r="A8" s="20">
        <v>0.53</v>
      </c>
      <c r="B8" s="16">
        <v>0.22104189377422401</v>
      </c>
      <c r="C8" s="16">
        <f>0.5-0.5*AngleZeroTable16[[#This Row],[p]]</f>
        <v>0.23499999999999999</v>
      </c>
      <c r="D8" s="16">
        <f>AngleZeroTable16[[#This Row],[f]]*LOG(1-AngleZeroTable16[[#This Row],[p]],2)^-16</f>
        <v>5.9829608300669919E-2</v>
      </c>
      <c r="Q8" s="7">
        <v>64</v>
      </c>
      <c r="R8" s="6">
        <v>8.9999999999999993E-3</v>
      </c>
      <c r="S8" s="12">
        <v>64.569999999999993</v>
      </c>
      <c r="T8" s="5">
        <v>2319</v>
      </c>
      <c r="U8" s="7">
        <f t="shared" si="0"/>
        <v>0.125</v>
      </c>
    </row>
    <row r="9" spans="1:21" x14ac:dyDescent="0.3">
      <c r="A9" s="20">
        <v>0.53500000000000003</v>
      </c>
      <c r="B9" s="16">
        <v>0.18900368430397699</v>
      </c>
      <c r="C9" s="16">
        <f>0.5-0.5*AngleZeroTable16[[#This Row],[p]]</f>
        <v>0.23249999999999998</v>
      </c>
      <c r="D9" s="16">
        <f>AngleZeroTable16[[#This Row],[f]]*LOG(1-AngleZeroTable16[[#This Row],[p]],2)^-16</f>
        <v>4.7263924692011544E-2</v>
      </c>
      <c r="Q9" s="7">
        <v>128</v>
      </c>
      <c r="R9" s="6">
        <v>5.0000000000000001E-3</v>
      </c>
      <c r="S9" s="12">
        <v>128.59</v>
      </c>
      <c r="T9" s="5">
        <v>2322</v>
      </c>
      <c r="U9" s="7">
        <f t="shared" si="0"/>
        <v>0.125</v>
      </c>
    </row>
    <row r="10" spans="1:21" x14ac:dyDescent="0.3">
      <c r="A10" s="20">
        <v>0.54</v>
      </c>
      <c r="B10" s="16">
        <v>0.16228594903136501</v>
      </c>
      <c r="C10" s="16">
        <f>0.5-0.5*AngleZeroTable16[[#This Row],[p]]</f>
        <v>0.22999999999999998</v>
      </c>
      <c r="D10" s="16">
        <f>AngleZeroTable16[[#This Row],[f]]*LOG(1-AngleZeroTable16[[#This Row],[p]],2)^-16</f>
        <v>3.736063302782891E-2</v>
      </c>
      <c r="Q10" s="7">
        <v>256</v>
      </c>
      <c r="R10" s="6">
        <v>2E-3</v>
      </c>
      <c r="S10" s="12">
        <v>256.61</v>
      </c>
      <c r="T10" s="5">
        <v>2322</v>
      </c>
      <c r="U10" s="7">
        <f t="shared" si="0"/>
        <v>0.125</v>
      </c>
    </row>
    <row r="11" spans="1:21" x14ac:dyDescent="0.3">
      <c r="A11" s="20">
        <v>0.54500000000000004</v>
      </c>
      <c r="B11" s="16">
        <v>0.13992365056818101</v>
      </c>
      <c r="C11" s="16">
        <f>0.5-0.5*AngleZeroTable16[[#This Row],[p]]</f>
        <v>0.22749999999999998</v>
      </c>
      <c r="D11" s="16">
        <f>AngleZeroTable16[[#This Row],[f]]*LOG(1-AngleZeroTable16[[#This Row],[p]],2)^-16</f>
        <v>2.9549601012751309E-2</v>
      </c>
      <c r="Q11" s="7">
        <v>512</v>
      </c>
      <c r="R11" s="6">
        <v>1E-3</v>
      </c>
      <c r="S11" s="12">
        <v>512.59</v>
      </c>
      <c r="T11" s="5">
        <v>2320</v>
      </c>
      <c r="U11" s="7">
        <f t="shared" si="0"/>
        <v>0.125</v>
      </c>
    </row>
    <row r="12" spans="1:21" x14ac:dyDescent="0.3">
      <c r="A12" s="20">
        <v>0.55000000000000004</v>
      </c>
      <c r="B12" s="16">
        <v>0.12135438661317501</v>
      </c>
      <c r="C12" s="16">
        <f>0.5-0.5*AngleZeroTable16[[#This Row],[p]]</f>
        <v>0.22499999999999998</v>
      </c>
      <c r="D12" s="16">
        <f>AngleZeroTable16[[#This Row],[f]]*LOG(1-AngleZeroTable16[[#This Row],[p]],2)^-16</f>
        <v>2.3384290280474309E-2</v>
      </c>
      <c r="Q12" s="7">
        <v>1024</v>
      </c>
      <c r="R12" s="6">
        <v>1E-3</v>
      </c>
      <c r="S12" s="12">
        <v>1024.6300000000001</v>
      </c>
      <c r="T12" s="5">
        <v>942</v>
      </c>
      <c r="U12" s="7">
        <f t="shared" si="0"/>
        <v>0.125</v>
      </c>
    </row>
    <row r="13" spans="1:21" x14ac:dyDescent="0.3">
      <c r="A13" s="20">
        <v>0.55500000000000005</v>
      </c>
      <c r="B13" s="16">
        <v>0.105015689036885</v>
      </c>
      <c r="C13" s="16">
        <f>0.5-0.5*AngleZeroTable16[[#This Row],[p]]</f>
        <v>0.22249999999999998</v>
      </c>
      <c r="D13" s="16">
        <f>AngleZeroTable16[[#This Row],[f]]*LOG(1-AngleZeroTable16[[#This Row],[p]],2)^-16</f>
        <v>1.8514596332920085E-2</v>
      </c>
      <c r="Q13" s="7">
        <v>2048</v>
      </c>
      <c r="R13" s="6">
        <v>0</v>
      </c>
      <c r="S13" s="12">
        <v>2048.58</v>
      </c>
      <c r="T13" s="5">
        <v>746</v>
      </c>
      <c r="U13" s="7">
        <f t="shared" si="0"/>
        <v>0.125</v>
      </c>
    </row>
    <row r="14" spans="1:21" x14ac:dyDescent="0.3">
      <c r="A14" s="20">
        <v>0.56000000000000005</v>
      </c>
      <c r="B14" s="16">
        <v>9.0564243179967294E-2</v>
      </c>
      <c r="C14" s="16">
        <f>0.5-0.5*AngleZeroTable16[[#This Row],[p]]</f>
        <v>0.21999999999999997</v>
      </c>
      <c r="D14" s="16">
        <f>AngleZeroTable16[[#This Row],[f]]*LOG(1-AngleZeroTable16[[#This Row],[p]],2)^-16</f>
        <v>1.4665745604888975E-2</v>
      </c>
      <c r="Q14" s="7">
        <v>4096</v>
      </c>
      <c r="R14" s="6">
        <v>0</v>
      </c>
      <c r="S14" s="12">
        <v>4096.58</v>
      </c>
      <c r="T14" s="5">
        <v>198</v>
      </c>
      <c r="U14" s="7">
        <f t="shared" si="0"/>
        <v>0.125</v>
      </c>
    </row>
    <row r="15" spans="1:21" x14ac:dyDescent="0.3">
      <c r="A15" s="20">
        <v>0.56499999999999995</v>
      </c>
      <c r="B15" s="16">
        <v>7.8346946022727196E-2</v>
      </c>
      <c r="C15" s="16">
        <f>0.5-0.5*AngleZeroTable16[[#This Row],[p]]</f>
        <v>0.21750000000000003</v>
      </c>
      <c r="D15" s="16">
        <f>AngleZeroTable16[[#This Row],[f]]*LOG(1-AngleZeroTable16[[#This Row],[p]],2)^-16</f>
        <v>1.1621877520050375E-2</v>
      </c>
    </row>
    <row r="16" spans="1:21" x14ac:dyDescent="0.3">
      <c r="A16" s="20">
        <v>0.56999999999999995</v>
      </c>
      <c r="B16" s="16">
        <v>6.7615855823863494E-2</v>
      </c>
      <c r="C16" s="16">
        <f>0.5-0.5*AngleZeroTable16[[#This Row],[p]]</f>
        <v>0.21500000000000002</v>
      </c>
      <c r="D16" s="16">
        <f>AngleZeroTable16[[#This Row],[f]]*LOG(1-AngleZeroTable16[[#This Row],[p]],2)^-16</f>
        <v>9.2132553576348194E-3</v>
      </c>
    </row>
    <row r="17" spans="1:4" x14ac:dyDescent="0.3">
      <c r="A17" s="20">
        <v>0.57499999999999996</v>
      </c>
      <c r="B17" s="16">
        <v>5.8180110469745201E-2</v>
      </c>
      <c r="C17" s="16">
        <f>0.5-0.5*AngleZeroTable16[[#This Row],[p]]</f>
        <v>0.21250000000000002</v>
      </c>
      <c r="D17" s="16">
        <f>AngleZeroTable16[[#This Row],[f]]*LOG(1-AngleZeroTable16[[#This Row],[p]],2)^-16</f>
        <v>7.3062917133062287E-3</v>
      </c>
    </row>
    <row r="18" spans="1:4" x14ac:dyDescent="0.3">
      <c r="A18" s="20">
        <v>0.57999999999999996</v>
      </c>
      <c r="B18" s="16">
        <v>4.9691062303459203E-2</v>
      </c>
      <c r="C18" s="16">
        <f>0.5-0.5*AngleZeroTable16[[#This Row],[p]]</f>
        <v>0.21000000000000002</v>
      </c>
      <c r="D18" s="16">
        <f>AngleZeroTable16[[#This Row],[f]]*LOG(1-AngleZeroTable16[[#This Row],[p]],2)^-16</f>
        <v>5.7957599398629472E-3</v>
      </c>
    </row>
    <row r="19" spans="1:4" x14ac:dyDescent="0.3">
      <c r="A19" s="20">
        <v>0.58499999999999996</v>
      </c>
      <c r="B19" s="16">
        <v>4.205322265625E-2</v>
      </c>
      <c r="C19" s="16">
        <f>0.5-0.5*AngleZeroTable16[[#This Row],[p]]</f>
        <v>0.20750000000000002</v>
      </c>
      <c r="D19" s="16">
        <f>AngleZeroTable16[[#This Row],[f]]*LOG(1-AngleZeroTable16[[#This Row],[p]],2)^-16</f>
        <v>4.5987055476576924E-3</v>
      </c>
    </row>
    <row r="20" spans="1:4" x14ac:dyDescent="0.3">
      <c r="A20" s="20">
        <v>0.59</v>
      </c>
      <c r="B20" s="16">
        <v>3.5456730769230803E-2</v>
      </c>
      <c r="C20" s="16">
        <f>0.5-0.5*AngleZeroTable16[[#This Row],[p]]</f>
        <v>0.20500000000000002</v>
      </c>
      <c r="D20" s="16">
        <f>AngleZeroTable16[[#This Row],[f]]*LOG(1-AngleZeroTable16[[#This Row],[p]],2)^-16</f>
        <v>3.6496812658205762E-3</v>
      </c>
    </row>
    <row r="21" spans="1:4" x14ac:dyDescent="0.3">
      <c r="A21" s="20">
        <v>0.59499999999999997</v>
      </c>
      <c r="B21" s="16">
        <v>2.9635142131024101E-2</v>
      </c>
      <c r="C21" s="16">
        <f>0.5-0.5*AngleZeroTable16[[#This Row],[p]]</f>
        <v>0.20250000000000001</v>
      </c>
      <c r="D21" s="16">
        <f>AngleZeroTable16[[#This Row],[f]]*LOG(1-AngleZeroTable16[[#This Row],[p]],2)^-16</f>
        <v>2.8970140189243654E-3</v>
      </c>
    </row>
    <row r="22" spans="1:4" x14ac:dyDescent="0.3">
      <c r="A22" s="20">
        <v>0.6</v>
      </c>
      <c r="B22" s="16">
        <v>2.4444947759789198E-2</v>
      </c>
      <c r="C22" s="16">
        <f>0.5-0.5*AngleZeroTable16[[#This Row],[p]]</f>
        <v>0.2</v>
      </c>
      <c r="D22" s="16">
        <f>AngleZeroTable16[[#This Row],[f]]*LOG(1-AngleZeroTable16[[#This Row],[p]],2)^-16</f>
        <v>2.2998773280757988E-3</v>
      </c>
    </row>
    <row r="23" spans="1:4" x14ac:dyDescent="0.3">
      <c r="A23" s="20">
        <v>0.60499999999999998</v>
      </c>
      <c r="B23" s="16">
        <v>1.9834776182432401E-2</v>
      </c>
      <c r="C23" s="16">
        <f>0.5-0.5*AngleZeroTable16[[#This Row],[p]]</f>
        <v>0.19750000000000001</v>
      </c>
      <c r="D23" s="16">
        <f>AngleZeroTable16[[#This Row],[f]]*LOG(1-AngleZeroTable16[[#This Row],[p]],2)^-16</f>
        <v>1.825993077508518E-3</v>
      </c>
    </row>
    <row r="24" spans="1:4" x14ac:dyDescent="0.3">
      <c r="A24" s="20">
        <v>0.61</v>
      </c>
      <c r="B24" s="16">
        <v>1.5855293843283599E-2</v>
      </c>
      <c r="C24" s="16">
        <f>0.5-0.5*AngleZeroTable16[[#This Row],[p]]</f>
        <v>0.19500000000000001</v>
      </c>
      <c r="D24" s="16">
        <f>AngleZeroTable16[[#This Row],[f]]*LOG(1-AngleZeroTable16[[#This Row],[p]],2)^-16</f>
        <v>1.4498256186484691E-3</v>
      </c>
    </row>
    <row r="25" spans="1:4" x14ac:dyDescent="0.3">
      <c r="A25" s="20">
        <v>0.61499999999999999</v>
      </c>
      <c r="B25" s="16">
        <v>1.2476527726261E-2</v>
      </c>
      <c r="C25" s="16">
        <f>0.5-0.5*AngleZeroTable16[[#This Row],[p]]</f>
        <v>0.1925</v>
      </c>
      <c r="D25" s="16">
        <f>AngleZeroTable16[[#This Row],[f]]*LOG(1-AngleZeroTable16[[#This Row],[p]],2)^-16</f>
        <v>1.1511614317399801E-3</v>
      </c>
    </row>
    <row r="26" spans="1:4" x14ac:dyDescent="0.3">
      <c r="A26" s="20">
        <v>0.62</v>
      </c>
      <c r="B26" s="16">
        <v>9.4176544540229799E-3</v>
      </c>
      <c r="C26" s="16">
        <f>0.5-0.5*AngleZeroTable16[[#This Row],[p]]</f>
        <v>0.19</v>
      </c>
      <c r="D26" s="16">
        <f>AngleZeroTable16[[#This Row],[f]]*LOG(1-AngleZeroTable16[[#This Row],[p]],2)^-16</f>
        <v>9.1399103770945845E-4</v>
      </c>
    </row>
    <row r="27" spans="1:4" x14ac:dyDescent="0.3">
      <c r="A27" s="20">
        <v>0.625</v>
      </c>
      <c r="B27" s="16">
        <v>6.9621225421347896E-3</v>
      </c>
      <c r="C27" s="16">
        <f>0.5-0.5*AngleZeroTable16[[#This Row],[p]]</f>
        <v>0.1875</v>
      </c>
      <c r="D27" s="16">
        <f>AngleZeroTable16[[#This Row],[f]]*LOG(1-AngleZeroTable16[[#This Row],[p]],2)^-16</f>
        <v>7.2562809111214482E-4</v>
      </c>
    </row>
    <row r="28" spans="1:4" x14ac:dyDescent="0.3">
      <c r="A28" s="20">
        <v>0.63</v>
      </c>
      <c r="B28" s="16">
        <v>4.92474246883656E-3</v>
      </c>
      <c r="C28" s="16">
        <f>0.5-0.5*AngleZeroTable16[[#This Row],[p]]</f>
        <v>0.185</v>
      </c>
      <c r="D28" s="16">
        <f>AngleZeroTable16[[#This Row],[f]]*LOG(1-AngleZeroTable16[[#This Row],[p]],2)^-16</f>
        <v>5.7601477375431845E-4</v>
      </c>
    </row>
    <row r="29" spans="1:4" x14ac:dyDescent="0.3">
      <c r="A29" s="20">
        <v>0.63500000000000001</v>
      </c>
      <c r="B29" s="16">
        <v>3.3363655821918498E-3</v>
      </c>
      <c r="C29" s="16">
        <f>0.5-0.5*AngleZeroTable16[[#This Row],[p]]</f>
        <v>0.1825</v>
      </c>
      <c r="D29" s="16">
        <f>AngleZeroTable16[[#This Row],[f]]*LOG(1-AngleZeroTable16[[#This Row],[p]],2)^-16</f>
        <v>4.5717366042460184E-4</v>
      </c>
    </row>
    <row r="30" spans="1:4" x14ac:dyDescent="0.3">
      <c r="A30" s="20">
        <v>0.64</v>
      </c>
      <c r="B30" s="16">
        <v>2.1410272696475901E-3</v>
      </c>
      <c r="C30" s="16">
        <f>0.5-0.5*AngleZeroTable16[[#This Row],[p]]</f>
        <v>0.18</v>
      </c>
      <c r="D30" s="16">
        <f>AngleZeroTable16[[#This Row],[f]]*LOG(1-AngleZeroTable16[[#This Row],[p]],2)^-16</f>
        <v>3.6277484680137864E-4</v>
      </c>
    </row>
    <row r="31" spans="1:4" x14ac:dyDescent="0.3">
      <c r="A31" s="20">
        <v>0.64500000000000002</v>
      </c>
      <c r="B31" s="16">
        <v>1.36427633807589E-3</v>
      </c>
      <c r="C31" s="16">
        <f>0.5-0.5*AngleZeroTable16[[#This Row],[p]]</f>
        <v>0.17749999999999999</v>
      </c>
      <c r="D31" s="16">
        <f>AngleZeroTable16[[#This Row],[f]]*LOG(1-AngleZeroTable16[[#This Row],[p]],2)^-16</f>
        <v>2.8779385845458731E-4</v>
      </c>
    </row>
    <row r="32" spans="1:4" x14ac:dyDescent="0.3">
      <c r="A32" s="20">
        <v>0.65</v>
      </c>
      <c r="B32" s="16">
        <v>9.7920901084003198E-4</v>
      </c>
      <c r="C32" s="16">
        <f>0.5-0.5*AngleZeroTable16[[#This Row],[p]]</f>
        <v>0.17499999999999999</v>
      </c>
      <c r="D32" s="16">
        <f>AngleZeroTable16[[#This Row],[f]]*LOG(1-AngleZeroTable16[[#This Row],[p]],2)^-16</f>
        <v>2.2824111916013471E-4</v>
      </c>
    </row>
    <row r="33" spans="1:4" x14ac:dyDescent="0.3">
      <c r="A33" s="20">
        <v>0.65500000000000003</v>
      </c>
      <c r="B33" s="16">
        <v>7.9130674119243195E-4</v>
      </c>
      <c r="C33" s="16">
        <f>0.5-0.5*AngleZeroTable16[[#This Row],[p]]</f>
        <v>0.17249999999999999</v>
      </c>
      <c r="D33" s="16">
        <f>AngleZeroTable16[[#This Row],[f]]*LOG(1-AngleZeroTable16[[#This Row],[p]],2)^-16</f>
        <v>1.80947871892059E-4</v>
      </c>
    </row>
    <row r="34" spans="1:4" x14ac:dyDescent="0.3">
      <c r="A34" s="20">
        <v>0.66</v>
      </c>
      <c r="B34" s="16">
        <v>6.8147654132788495E-4</v>
      </c>
      <c r="C34" s="16">
        <f>0.5-0.5*AngleZeroTable16[[#This Row],[p]]</f>
        <v>0.16999999999999998</v>
      </c>
      <c r="D34" s="16">
        <f>AngleZeroTable16[[#This Row],[f]]*LOG(1-AngleZeroTable16[[#This Row],[p]],2)^-16</f>
        <v>1.4339666914621495E-4</v>
      </c>
    </row>
    <row r="35" spans="1:4" x14ac:dyDescent="0.3">
      <c r="A35" s="20">
        <v>0.66500000000000004</v>
      </c>
      <c r="B35" s="16">
        <v>6.2420819256758797E-4</v>
      </c>
      <c r="C35" s="16">
        <f>0.5-0.5*AngleZeroTable16[[#This Row],[p]]</f>
        <v>0.16749999999999998</v>
      </c>
      <c r="D35" s="16">
        <f>AngleZeroTable16[[#This Row],[f]]*LOG(1-AngleZeroTable16[[#This Row],[p]],2)^-16</f>
        <v>1.1358707654256112E-4</v>
      </c>
    </row>
    <row r="36" spans="1:4" x14ac:dyDescent="0.3">
      <c r="A36" s="20">
        <v>0.67</v>
      </c>
      <c r="B36" s="16">
        <v>5.5916078629025801E-4</v>
      </c>
      <c r="C36" s="16">
        <f>0.5-0.5*AngleZeroTable16[[#This Row],[p]]</f>
        <v>0.16499999999999998</v>
      </c>
      <c r="D36" s="16">
        <f>AngleZeroTable16[[#This Row],[f]]*LOG(1-AngleZeroTable16[[#This Row],[p]],2)^-16</f>
        <v>8.9929217193358634E-5</v>
      </c>
    </row>
    <row r="37" spans="1:4" x14ac:dyDescent="0.3">
      <c r="A37" s="20">
        <v>0.67500000000000004</v>
      </c>
      <c r="B37" s="16">
        <v>5.0797001008073795E-4</v>
      </c>
      <c r="C37" s="16">
        <f>0.5-0.5*AngleZeroTable16[[#This Row],[p]]</f>
        <v>0.16249999999999998</v>
      </c>
      <c r="D37" s="16">
        <f>AngleZeroTable16[[#This Row],[f]]*LOG(1-AngleZeroTable16[[#This Row],[p]],2)^-16</f>
        <v>7.1159342590919677E-5</v>
      </c>
    </row>
    <row r="38" spans="1:4" x14ac:dyDescent="0.3">
      <c r="A38" s="20">
        <v>0.68</v>
      </c>
      <c r="B38" s="16">
        <v>4.5415406586024598E-4</v>
      </c>
      <c r="C38" s="16">
        <f>0.5-0.5*AngleZeroTable16[[#This Row],[p]]</f>
        <v>0.15999999999999998</v>
      </c>
      <c r="D38" s="16">
        <f>AngleZeroTable16[[#This Row],[f]]*LOG(1-AngleZeroTable16[[#This Row],[p]],2)^-16</f>
        <v>5.6272841073386033E-5</v>
      </c>
    </row>
    <row r="39" spans="1:4" x14ac:dyDescent="0.3">
      <c r="A39" s="20">
        <v>0.68500000000000005</v>
      </c>
      <c r="B39" s="16">
        <v>4.0690104166673998E-4</v>
      </c>
      <c r="C39" s="16">
        <f>0.5-0.5*AngleZeroTable16[[#This Row],[p]]</f>
        <v>0.15749999999999997</v>
      </c>
      <c r="D39" s="16">
        <f>AngleZeroTable16[[#This Row],[f]]*LOG(1-AngleZeroTable16[[#This Row],[p]],2)^-16</f>
        <v>4.4471059277702465E-5</v>
      </c>
    </row>
    <row r="40" spans="1:4" x14ac:dyDescent="0.3">
      <c r="A40" s="20">
        <v>0.69</v>
      </c>
      <c r="B40" s="16">
        <v>3.8309300199457197E-4</v>
      </c>
      <c r="C40" s="16">
        <f>0.5-0.5*AngleZeroTable16[[#This Row],[p]]</f>
        <v>0.15500000000000003</v>
      </c>
      <c r="D40" s="16">
        <f>AngleZeroTable16[[#This Row],[f]]*LOG(1-AngleZeroTable16[[#This Row],[p]],2)^-16</f>
        <v>3.5119071616743345E-5</v>
      </c>
    </row>
    <row r="41" spans="1:4" x14ac:dyDescent="0.3">
      <c r="A41" s="20">
        <v>0.69499999999999995</v>
      </c>
      <c r="B41" s="16">
        <v>3.6235608552637102E-4</v>
      </c>
      <c r="C41" s="16">
        <f>0.5-0.5*AngleZeroTable16[[#This Row],[p]]</f>
        <v>0.15250000000000002</v>
      </c>
      <c r="D41" s="16">
        <f>AngleZeroTable16[[#This Row],[f]]*LOG(1-AngleZeroTable16[[#This Row],[p]],2)^-16</f>
        <v>2.7712131681836999E-5</v>
      </c>
    </row>
    <row r="42" spans="1:4" x14ac:dyDescent="0.3">
      <c r="A42" s="20">
        <v>0.7</v>
      </c>
      <c r="B42" s="16">
        <v>3.3833661417315098E-4</v>
      </c>
      <c r="C42" s="16">
        <f>0.5-0.5*AngleZeroTable16[[#This Row],[p]]</f>
        <v>0.15000000000000002</v>
      </c>
      <c r="D42" s="16">
        <f>AngleZeroTable16[[#This Row],[f]]*LOG(1-AngleZeroTable16[[#This Row],[p]],2)^-16</f>
        <v>2.1849011974785289E-5</v>
      </c>
    </row>
    <row r="43" spans="1:4" x14ac:dyDescent="0.3">
      <c r="A43" s="20">
        <v>0.70499999999999996</v>
      </c>
      <c r="B43" s="16">
        <v>3.1398663057746702E-4</v>
      </c>
      <c r="C43" s="16">
        <f>0.5-0.5*AngleZeroTable16[[#This Row],[p]]</f>
        <v>0.14750000000000002</v>
      </c>
      <c r="D43" s="16">
        <f>AngleZeroTable16[[#This Row],[f]]*LOG(1-AngleZeroTable16[[#This Row],[p]],2)^-16</f>
        <v>1.7210811465241897E-5</v>
      </c>
    </row>
    <row r="44" spans="1:4" x14ac:dyDescent="0.3">
      <c r="A44" s="20">
        <v>0.71</v>
      </c>
      <c r="B44" s="16">
        <v>2.8707349081358302E-4</v>
      </c>
      <c r="C44" s="16">
        <f>0.5-0.5*AngleZeroTable16[[#This Row],[p]]</f>
        <v>0.14500000000000002</v>
      </c>
      <c r="D44" s="16">
        <f>AngleZeroTable16[[#This Row],[f]]*LOG(1-AngleZeroTable16[[#This Row],[p]],2)^-16</f>
        <v>1.3544105283873434E-5</v>
      </c>
    </row>
    <row r="45" spans="1:4" x14ac:dyDescent="0.3">
      <c r="A45" s="20">
        <v>0.71499999999999997</v>
      </c>
      <c r="B45" s="16">
        <v>2.6528666338587699E-4</v>
      </c>
      <c r="C45" s="16">
        <f>0.5-0.5*AngleZeroTable16[[#This Row],[p]]</f>
        <v>0.14250000000000002</v>
      </c>
      <c r="D45" s="16">
        <f>AngleZeroTable16[[#This Row],[f]]*LOG(1-AngleZeroTable16[[#This Row],[p]],2)^-16</f>
        <v>1.064754398785679E-5</v>
      </c>
    </row>
    <row r="46" spans="1:4" x14ac:dyDescent="0.3">
      <c r="A46" s="20">
        <v>0.72</v>
      </c>
      <c r="B46" s="16">
        <v>2.4350649350646201E-4</v>
      </c>
      <c r="C46" s="16">
        <f>0.5-0.5*AngleZeroTable16[[#This Row],[p]]</f>
        <v>0.14000000000000001</v>
      </c>
      <c r="D46" s="16">
        <f>AngleZeroTable16[[#This Row],[f]]*LOG(1-AngleZeroTable16[[#This Row],[p]],2)^-16</f>
        <v>8.3611943064632957E-6</v>
      </c>
    </row>
    <row r="47" spans="1:4" x14ac:dyDescent="0.3">
      <c r="A47" s="20">
        <v>0.72499999999999998</v>
      </c>
      <c r="B47" s="16">
        <v>2.32216018637432E-4</v>
      </c>
      <c r="C47" s="16">
        <f>0.5-0.5*AngleZeroTable16[[#This Row],[p]]</f>
        <v>0.13750000000000001</v>
      </c>
      <c r="D47" s="16">
        <f>AngleZeroTable16[[#This Row],[f]]*LOG(1-AngleZeroTable16[[#This Row],[p]],2)^-16</f>
        <v>6.5580593402664429E-6</v>
      </c>
    </row>
    <row r="48" spans="1:4" x14ac:dyDescent="0.3">
      <c r="A48" s="20">
        <v>0.73</v>
      </c>
      <c r="B48" s="16">
        <v>2.13387692802102E-4</v>
      </c>
      <c r="C48" s="16">
        <f>0.5-0.5*AngleZeroTable16[[#This Row],[p]]</f>
        <v>0.13500000000000001</v>
      </c>
      <c r="D48" s="16">
        <f>AngleZeroTable16[[#This Row],[f]]*LOG(1-AngleZeroTable16[[#This Row],[p]],2)^-16</f>
        <v>5.1373319152425078E-6</v>
      </c>
    </row>
    <row r="49" spans="1:5" x14ac:dyDescent="0.3">
      <c r="A49" s="20">
        <v>0.73499999999999999</v>
      </c>
      <c r="B49" s="16">
        <v>1.8953848007718899E-4</v>
      </c>
      <c r="C49" s="16">
        <f>0.5-0.5*AngleZeroTable16[[#This Row],[p]]</f>
        <v>0.13250000000000001</v>
      </c>
      <c r="D49" s="16">
        <f>AngleZeroTable16[[#This Row],[f]]*LOG(1-AngleZeroTable16[[#This Row],[p]],2)^-16</f>
        <v>4.0190265379635415E-6</v>
      </c>
    </row>
    <row r="50" spans="1:5" x14ac:dyDescent="0.3">
      <c r="A50" s="20">
        <v>0.74</v>
      </c>
      <c r="B50" s="16">
        <v>1.7402844551272999E-4</v>
      </c>
      <c r="C50" s="16">
        <f>0.5-0.5*AngleZeroTable16[[#This Row],[p]]</f>
        <v>0.13</v>
      </c>
      <c r="D50" s="16">
        <f>AngleZeroTable16[[#This Row],[f]]*LOG(1-AngleZeroTable16[[#This Row],[p]],2)^-16</f>
        <v>3.1397081708612915E-6</v>
      </c>
    </row>
    <row r="51" spans="1:5" x14ac:dyDescent="0.3">
      <c r="A51" s="20">
        <v>0.745</v>
      </c>
      <c r="B51" s="16">
        <v>1.7015861742430901E-4</v>
      </c>
      <c r="C51" s="16">
        <f>0.5-0.5*AngleZeroTable16[[#This Row],[p]]</f>
        <v>0.1275</v>
      </c>
      <c r="D51" s="16">
        <f>AngleZeroTable16[[#This Row],[f]]*LOG(1-AngleZeroTable16[[#This Row],[p]],2)^-16</f>
        <v>2.449093800874215E-6</v>
      </c>
    </row>
    <row r="52" spans="1:5" x14ac:dyDescent="0.3">
      <c r="A52" s="20">
        <v>0.75</v>
      </c>
      <c r="B52" s="16">
        <v>1.52896148989833E-4</v>
      </c>
      <c r="C52" s="16">
        <f>0.5-0.5*AngleZeroTable16[[#This Row],[p]]</f>
        <v>0.125</v>
      </c>
      <c r="D52" s="16">
        <f>AngleZeroTable16[[#This Row],[f]]*LOG(1-AngleZeroTable16[[#This Row],[p]],2)^-16</f>
        <v>1.9073486328125E-6</v>
      </c>
    </row>
    <row r="53" spans="1:5" x14ac:dyDescent="0.3">
      <c r="A53" s="20">
        <v>0.755</v>
      </c>
      <c r="B53" s="16">
        <v>1.36521961586977E-4</v>
      </c>
      <c r="C53" s="16">
        <f>0.5-0.5*AngleZeroTable16[[#This Row],[p]]</f>
        <v>0.1225</v>
      </c>
      <c r="D53" s="16">
        <f>AngleZeroTable16[[#This Row],[f]]*LOG(1-AngleZeroTable16[[#This Row],[p]],2)^-16</f>
        <v>1.4829351677920605E-6</v>
      </c>
      <c r="E53" s="4"/>
    </row>
    <row r="54" spans="1:5" x14ac:dyDescent="0.3">
      <c r="A54" s="20">
        <v>0.76</v>
      </c>
      <c r="B54" s="16">
        <v>1.2360001566413801E-4</v>
      </c>
      <c r="C54" s="16">
        <f>0.5-0.5*AngleZeroTable16[[#This Row],[p]]</f>
        <v>0.12</v>
      </c>
      <c r="D54" s="16">
        <f>AngleZeroTable16[[#This Row],[f]]*LOG(1-AngleZeroTable16[[#This Row],[p]],2)^-16</f>
        <v>1.1509023783210276E-6</v>
      </c>
      <c r="E54" s="4"/>
    </row>
    <row r="55" spans="1:5" x14ac:dyDescent="0.3">
      <c r="A55" s="20">
        <v>0.76500000000000001</v>
      </c>
      <c r="B55" s="16">
        <v>1.101386278195E-4</v>
      </c>
      <c r="C55" s="16">
        <f>0.5-0.5*AngleZeroTable16[[#This Row],[p]]</f>
        <v>0.11749999999999999</v>
      </c>
      <c r="D55" s="16">
        <f>AngleZeroTable16[[#This Row],[f]]*LOG(1-AngleZeroTable16[[#This Row],[p]],2)^-16</f>
        <v>8.9152520922509734E-7</v>
      </c>
      <c r="E55" s="4"/>
    </row>
    <row r="56" spans="1:5" x14ac:dyDescent="0.3">
      <c r="A56" s="20">
        <v>0.77</v>
      </c>
      <c r="B56" s="16">
        <v>9.4229714912241706E-5</v>
      </c>
      <c r="C56" s="16">
        <f>0.5-0.5*AngleZeroTable16[[#This Row],[p]]</f>
        <v>0.11499999999999999</v>
      </c>
      <c r="D56" s="16">
        <f>AngleZeroTable16[[#This Row],[f]]*LOG(1-AngleZeroTable16[[#This Row],[p]],2)^-16</f>
        <v>6.8922294039354707E-7</v>
      </c>
      <c r="E56" s="4"/>
    </row>
    <row r="57" spans="1:5" x14ac:dyDescent="0.3">
      <c r="A57" s="20">
        <v>0.77500000000000002</v>
      </c>
      <c r="B57" s="16">
        <v>8.5663377193068103E-5</v>
      </c>
      <c r="C57" s="16">
        <f>0.5-0.5*AngleZeroTable16[[#This Row],[p]]</f>
        <v>0.11249999999999999</v>
      </c>
      <c r="D57" s="16">
        <f>AngleZeroTable16[[#This Row],[f]]*LOG(1-AngleZeroTable16[[#This Row],[p]],2)^-16</f>
        <v>5.3169951228825861E-7</v>
      </c>
      <c r="E57" s="4"/>
    </row>
    <row r="58" spans="1:5" x14ac:dyDescent="0.3">
      <c r="A58" s="20">
        <v>0.78</v>
      </c>
      <c r="B58" s="16">
        <v>7.7097039473672497E-5</v>
      </c>
      <c r="C58" s="16">
        <f>0.5-0.5*AngleZeroTable16[[#This Row],[p]]</f>
        <v>0.10999999999999999</v>
      </c>
      <c r="D58" s="16">
        <f>AngleZeroTable16[[#This Row],[f]]*LOG(1-AngleZeroTable16[[#This Row],[p]],2)^-16</f>
        <v>4.0926050657012642E-7</v>
      </c>
      <c r="E58" s="4"/>
    </row>
    <row r="59" spans="1:5" x14ac:dyDescent="0.3">
      <c r="A59" s="20">
        <v>0.78500000000000003</v>
      </c>
      <c r="B59" s="16">
        <v>6.9754464285809393E-5</v>
      </c>
      <c r="C59" s="16">
        <f>0.5-0.5*AngleZeroTable16[[#This Row],[p]]</f>
        <v>0.10749999999999998</v>
      </c>
      <c r="D59" s="16">
        <f>AngleZeroTable16[[#This Row],[f]]*LOG(1-AngleZeroTable16[[#This Row],[p]],2)^-16</f>
        <v>3.1427070157961869E-7</v>
      </c>
      <c r="E59" s="4"/>
    </row>
    <row r="60" spans="1:5" x14ac:dyDescent="0.3">
      <c r="A60" s="20">
        <v>0.79</v>
      </c>
      <c r="B60" s="16">
        <v>5.9964364035103301E-5</v>
      </c>
      <c r="C60" s="16">
        <f>0.5-0.5*AngleZeroTable16[[#This Row],[p]]</f>
        <v>0.10499999999999998</v>
      </c>
      <c r="D60" s="16">
        <f>AngleZeroTable16[[#This Row],[f]]*LOG(1-AngleZeroTable16[[#This Row],[p]],2)^-16</f>
        <v>2.4072346958639491E-7</v>
      </c>
      <c r="E60" s="4"/>
    </row>
    <row r="61" spans="1:5" x14ac:dyDescent="0.3">
      <c r="A61" s="20">
        <v>0.79500000000000004</v>
      </c>
      <c r="B61" s="16">
        <v>5.5069313909861203E-5</v>
      </c>
      <c r="C61" s="16">
        <f>0.5-0.5*AngleZeroTable16[[#This Row],[p]]</f>
        <v>0.10249999999999998</v>
      </c>
      <c r="D61" s="16">
        <f>AngleZeroTable16[[#This Row],[f]]*LOG(1-AngleZeroTable16[[#This Row],[p]],2)^-16</f>
        <v>1.8389913395060078E-7</v>
      </c>
      <c r="E61" s="4"/>
    </row>
    <row r="62" spans="1:5" x14ac:dyDescent="0.3">
      <c r="A62" s="20">
        <v>0.8</v>
      </c>
      <c r="B62" s="16">
        <v>5.3845551378550697E-5</v>
      </c>
      <c r="C62" s="16">
        <f>0.5-0.5*AngleZeroTable16[[#This Row],[p]]</f>
        <v>9.9999999999999978E-2</v>
      </c>
      <c r="D62" s="16">
        <f>AngleZeroTable16[[#This Row],[f]]*LOG(1-AngleZeroTable16[[#This Row],[p]],2)^-16</f>
        <v>1.4009406493898436E-7</v>
      </c>
      <c r="E62" s="4"/>
    </row>
    <row r="63" spans="1:5" x14ac:dyDescent="0.3">
      <c r="A63" s="20">
        <v>0.80500000000000005</v>
      </c>
      <c r="B63" s="16">
        <v>5.2621788847018099E-5</v>
      </c>
      <c r="C63" s="16">
        <f>0.5-0.5*AngleZeroTable16[[#This Row],[p]]</f>
        <v>9.7499999999999976E-2</v>
      </c>
      <c r="D63" s="16">
        <f>AngleZeroTable16[[#This Row],[f]]*LOG(1-AngleZeroTable16[[#This Row],[p]],2)^-16</f>
        <v>1.0640600563164012E-7</v>
      </c>
      <c r="E63" s="4"/>
    </row>
    <row r="64" spans="1:5" x14ac:dyDescent="0.3">
      <c r="A64" s="20">
        <v>0.81</v>
      </c>
      <c r="B64" s="16">
        <v>5.2621788847018099E-5</v>
      </c>
      <c r="C64" s="16">
        <f>0.5-0.5*AngleZeroTable16[[#This Row],[p]]</f>
        <v>9.4999999999999973E-2</v>
      </c>
      <c r="D64" s="16">
        <f>AngleZeroTable16[[#This Row],[f]]*LOG(1-AngleZeroTable16[[#This Row],[p]],2)^-16</f>
        <v>8.0564077174388236E-8</v>
      </c>
      <c r="E64" s="4"/>
    </row>
    <row r="65" spans="1:5" x14ac:dyDescent="0.3">
      <c r="A65" s="20">
        <v>0.81499999999999995</v>
      </c>
      <c r="B65" s="16">
        <v>4.8950501253086602E-5</v>
      </c>
      <c r="C65" s="16">
        <f>0.5-0.5*AngleZeroTable16[[#This Row],[p]]</f>
        <v>9.2500000000000027E-2</v>
      </c>
      <c r="D65" s="16">
        <f>AngleZeroTable16[[#This Row],[f]]*LOG(1-AngleZeroTable16[[#This Row],[p]],2)^-16</f>
        <v>6.0794269160096683E-8</v>
      </c>
      <c r="E65" s="4"/>
    </row>
    <row r="66" spans="1:5" x14ac:dyDescent="0.3">
      <c r="A66" s="20">
        <v>0.82</v>
      </c>
      <c r="B66" s="16">
        <v>4.4055451127844497E-5</v>
      </c>
      <c r="C66" s="16">
        <f>0.5-0.5*AngleZeroTable16[[#This Row],[p]]</f>
        <v>9.0000000000000024E-2</v>
      </c>
      <c r="D66" s="16">
        <f>AngleZeroTable16[[#This Row],[f]]*LOG(1-AngleZeroTable16[[#This Row],[p]],2)^-16</f>
        <v>4.5713098398560082E-8</v>
      </c>
      <c r="E66" s="4"/>
    </row>
    <row r="67" spans="1:5" x14ac:dyDescent="0.3">
      <c r="A67" s="20">
        <v>0.82499999999999996</v>
      </c>
      <c r="B67" s="16">
        <v>4.1607926065223498E-5</v>
      </c>
      <c r="C67" s="16">
        <f>0.5-0.5*AngleZeroTable16[[#This Row],[p]]</f>
        <v>8.7500000000000022E-2</v>
      </c>
      <c r="D67" s="16">
        <f>AngleZeroTable16[[#This Row],[f]]*LOG(1-AngleZeroTable16[[#This Row],[p]],2)^-16</f>
        <v>3.4243615084057014E-8</v>
      </c>
      <c r="E67" s="4"/>
    </row>
    <row r="68" spans="1:5" x14ac:dyDescent="0.3">
      <c r="A68" s="20">
        <v>0.83</v>
      </c>
      <c r="B68" s="16">
        <v>3.5489113408448897E-5</v>
      </c>
      <c r="C68" s="16">
        <f>0.5-0.5*AngleZeroTable16[[#This Row],[p]]</f>
        <v>8.500000000000002E-2</v>
      </c>
      <c r="D68" s="16">
        <f>AngleZeroTable16[[#This Row],[f]]*LOG(1-AngleZeroTable16[[#This Row],[p]],2)^-16</f>
        <v>2.5549126905508158E-8</v>
      </c>
      <c r="E68" s="4"/>
    </row>
    <row r="69" spans="1:5" x14ac:dyDescent="0.3">
      <c r="A69" s="20">
        <v>0.83499999999999996</v>
      </c>
      <c r="B69" s="16">
        <v>3.05940632832069E-5</v>
      </c>
      <c r="C69" s="16">
        <f>0.5-0.5*AngleZeroTable16[[#This Row],[p]]</f>
        <v>8.2500000000000018E-2</v>
      </c>
      <c r="D69" s="16">
        <f>AngleZeroTable16[[#This Row],[f]]*LOG(1-AngleZeroTable16[[#This Row],[p]],2)^-16</f>
        <v>1.8980960717490733E-8</v>
      </c>
      <c r="E69" s="4"/>
    </row>
    <row r="70" spans="1:5" x14ac:dyDescent="0.3">
      <c r="A70" s="20">
        <v>0.84</v>
      </c>
      <c r="B70" s="16">
        <v>2.6922775689275301E-5</v>
      </c>
      <c r="C70" s="16">
        <f>0.5-0.5*AngleZeroTable16[[#This Row],[p]]</f>
        <v>8.0000000000000016E-2</v>
      </c>
      <c r="D70" s="16">
        <f>AngleZeroTable16[[#This Row],[f]]*LOG(1-AngleZeroTable16[[#This Row],[p]],2)^-16</f>
        <v>1.4037337207493891E-8</v>
      </c>
      <c r="E70" s="4"/>
    </row>
    <row r="71" spans="1:5" x14ac:dyDescent="0.3">
      <c r="A71" s="20">
        <v>0.84499999999999997</v>
      </c>
      <c r="B71" s="16">
        <v>2.6922775689275301E-5</v>
      </c>
      <c r="C71" s="16">
        <f>0.5-0.5*AngleZeroTable16[[#This Row],[p]]</f>
        <v>7.7500000000000013E-2</v>
      </c>
      <c r="D71" s="16">
        <f>AngleZeroTable16[[#This Row],[f]]*LOG(1-AngleZeroTable16[[#This Row],[p]],2)^-16</f>
        <v>1.0331035773937064E-8</v>
      </c>
      <c r="E71" s="4"/>
    </row>
    <row r="72" spans="1:5" x14ac:dyDescent="0.3">
      <c r="A72" s="20">
        <v>0.85</v>
      </c>
      <c r="B72" s="16">
        <v>2.6922775689275301E-5</v>
      </c>
      <c r="C72" s="16">
        <f>0.5-0.5*AngleZeroTable16[[#This Row],[p]]</f>
        <v>7.5000000000000011E-2</v>
      </c>
      <c r="D72" s="16">
        <f>AngleZeroTable16[[#This Row],[f]]*LOG(1-AngleZeroTable16[[#This Row],[p]],2)^-16</f>
        <v>7.5640058335540333E-9</v>
      </c>
      <c r="E72" s="4"/>
    </row>
    <row r="73" spans="1:5" x14ac:dyDescent="0.3">
      <c r="A73" s="20">
        <v>0.85499999999999998</v>
      </c>
      <c r="B73" s="16">
        <v>2.32514880953438E-5</v>
      </c>
      <c r="C73" s="16">
        <f>0.5-0.5*AngleZeroTable16[[#This Row],[p]]</f>
        <v>7.2500000000000009E-2</v>
      </c>
      <c r="D73" s="16">
        <f>AngleZeroTable16[[#This Row],[f]]*LOG(1-AngleZeroTable16[[#This Row],[p]],2)^-16</f>
        <v>5.5074619306095846E-9</v>
      </c>
      <c r="E73" s="4"/>
    </row>
    <row r="74" spans="1:5" x14ac:dyDescent="0.3">
      <c r="A74" s="20">
        <v>0.86</v>
      </c>
      <c r="B74" s="16">
        <v>2.08039630325007E-5</v>
      </c>
      <c r="C74" s="16">
        <f>0.5-0.5*AngleZeroTable16[[#This Row],[p]]</f>
        <v>7.0000000000000007E-2</v>
      </c>
      <c r="D74" s="16">
        <f>AngleZeroTable16[[#This Row],[f]]*LOG(1-AngleZeroTable16[[#This Row],[p]],2)^-16</f>
        <v>3.9863031978193277E-9</v>
      </c>
      <c r="E74" s="4"/>
    </row>
    <row r="75" spans="1:5" x14ac:dyDescent="0.3">
      <c r="A75" s="20">
        <v>0.86499999999999999</v>
      </c>
      <c r="B75" s="16">
        <v>2.08039630325007E-5</v>
      </c>
      <c r="C75" s="16">
        <f>0.5-0.5*AngleZeroTable16[[#This Row],[p]]</f>
        <v>6.7500000000000004E-2</v>
      </c>
      <c r="D75" s="16">
        <f>AngleZeroTable16[[#This Row],[f]]*LOG(1-AngleZeroTable16[[#This Row],[p]],2)^-16</f>
        <v>2.8669387670575925E-9</v>
      </c>
      <c r="E75" s="4"/>
    </row>
    <row r="76" spans="1:5" x14ac:dyDescent="0.3">
      <c r="A76" s="20">
        <v>0.87</v>
      </c>
      <c r="B76" s="16">
        <v>1.9580200501190201E-5</v>
      </c>
      <c r="C76" s="16">
        <f>0.5-0.5*AngleZeroTable16[[#This Row],[p]]</f>
        <v>6.5000000000000002E-2</v>
      </c>
      <c r="D76" s="16">
        <f>AngleZeroTable16[[#This Row],[f]]*LOG(1-AngleZeroTable16[[#This Row],[p]],2)^-16</f>
        <v>2.0477922838828832E-9</v>
      </c>
      <c r="E76" s="4"/>
    </row>
    <row r="77" spans="1:5" x14ac:dyDescent="0.3">
      <c r="A77" s="20">
        <v>0.875</v>
      </c>
      <c r="B77" s="16">
        <v>1.8356437969879701E-5</v>
      </c>
      <c r="C77" s="16">
        <f>0.5-0.5*AngleZeroTable16[[#This Row],[p]]</f>
        <v>6.25E-2</v>
      </c>
      <c r="D77" s="16">
        <f>AngleZeroTable16[[#This Row],[f]]*LOG(1-AngleZeroTable16[[#This Row],[p]],2)^-16</f>
        <v>1.4519108203386733E-9</v>
      </c>
      <c r="E77" s="4"/>
    </row>
    <row r="78" spans="1:5" x14ac:dyDescent="0.3">
      <c r="A78" s="20">
        <v>0.88</v>
      </c>
      <c r="B78" s="16">
        <v>1.8356437969879701E-5</v>
      </c>
      <c r="C78" s="16">
        <f>0.5-0.5*AngleZeroTable16[[#This Row],[p]]</f>
        <v>0.06</v>
      </c>
      <c r="D78" s="16">
        <f>AngleZeroTable16[[#This Row],[f]]*LOG(1-AngleZeroTable16[[#This Row],[p]],2)^-16</f>
        <v>1.0212242402168863E-9</v>
      </c>
      <c r="E78" s="4"/>
    </row>
    <row r="79" spans="1:5" x14ac:dyDescent="0.3">
      <c r="A79" s="20">
        <v>0.88500000000000001</v>
      </c>
      <c r="B79" s="16">
        <v>1.7089843749928902E-5</v>
      </c>
      <c r="C79" s="16">
        <f>0.5-0.5*AngleZeroTable16[[#This Row],[p]]</f>
        <v>5.7499999999999996E-2</v>
      </c>
      <c r="D79" s="16">
        <f>AngleZeroTable16[[#This Row],[f]]*LOG(1-AngleZeroTable16[[#This Row],[p]],2)^-16</f>
        <v>7.1209685601660466E-10</v>
      </c>
      <c r="E79" s="4"/>
    </row>
    <row r="80" spans="1:5" x14ac:dyDescent="0.3">
      <c r="A80" s="20">
        <v>0.89</v>
      </c>
      <c r="B80" s="16">
        <v>1.46484375000977E-5</v>
      </c>
      <c r="C80" s="16">
        <f>0.5-0.5*AngleZeroTable16[[#This Row],[p]]</f>
        <v>5.4999999999999993E-2</v>
      </c>
      <c r="D80" s="16">
        <f>AngleZeroTable16[[#This Row],[f]]*LOG(1-AngleZeroTable16[[#This Row],[p]],2)^-16</f>
        <v>4.918891338496295E-10</v>
      </c>
      <c r="E80" s="4"/>
    </row>
    <row r="81" spans="1:5" x14ac:dyDescent="0.3">
      <c r="A81" s="20">
        <v>0.89500000000000002</v>
      </c>
      <c r="B81" s="16">
        <v>1.3427734375071E-5</v>
      </c>
      <c r="C81" s="16">
        <f>0.5-0.5*AngleZeroTable16[[#This Row],[p]]</f>
        <v>5.2499999999999991E-2</v>
      </c>
      <c r="D81" s="16">
        <f>AngleZeroTable16[[#This Row],[f]]*LOG(1-AngleZeroTable16[[#This Row],[p]],2)^-16</f>
        <v>3.3630732161452912E-10</v>
      </c>
      <c r="E81" s="4"/>
    </row>
    <row r="82" spans="1:5" x14ac:dyDescent="0.3">
      <c r="A82" s="20">
        <v>0.9</v>
      </c>
      <c r="B82" s="16">
        <v>1.3427734375071E-5</v>
      </c>
      <c r="C82" s="16">
        <f>0.5-0.5*AngleZeroTable16[[#This Row],[p]]</f>
        <v>4.9999999999999989E-2</v>
      </c>
      <c r="D82" s="16">
        <f>AngleZeroTable16[[#This Row],[f]]*LOG(1-AngleZeroTable16[[#This Row],[p]],2)^-16</f>
        <v>2.2736644000678443E-10</v>
      </c>
      <c r="E82" s="4"/>
    </row>
    <row r="83" spans="1:5" x14ac:dyDescent="0.3">
      <c r="A83" s="20">
        <v>0.90500000000000003</v>
      </c>
      <c r="B83" s="16">
        <v>1.22070312500444E-5</v>
      </c>
      <c r="C83" s="16">
        <f>0.5-0.5*AngleZeroTable16[[#This Row],[p]]</f>
        <v>4.7499999999999987E-2</v>
      </c>
      <c r="D83" s="16">
        <f>AngleZeroTable16[[#This Row],[f]]*LOG(1-AngleZeroTable16[[#This Row],[p]],2)^-16</f>
        <v>1.5182966879344444E-10</v>
      </c>
      <c r="E83" s="4"/>
    </row>
    <row r="84" spans="1:5" x14ac:dyDescent="0.3">
      <c r="A84" s="20">
        <v>0.91</v>
      </c>
      <c r="B84" s="16">
        <v>1.22070312500444E-5</v>
      </c>
      <c r="C84" s="16">
        <f>0.5-0.5*AngleZeroTable16[[#This Row],[p]]</f>
        <v>4.4999999999999984E-2</v>
      </c>
      <c r="D84" s="16">
        <f>AngleZeroTable16[[#This Row],[f]]*LOG(1-AngleZeroTable16[[#This Row],[p]],2)^-16</f>
        <v>1.000168394841853E-10</v>
      </c>
      <c r="E84" s="4"/>
    </row>
    <row r="85" spans="1:5" x14ac:dyDescent="0.3">
      <c r="A85" s="20">
        <v>0.91500000000000004</v>
      </c>
      <c r="B85" s="16">
        <v>1.0986328125017699E-5</v>
      </c>
      <c r="C85" s="16">
        <f>0.5-0.5*AngleZeroTable16[[#This Row],[p]]</f>
        <v>4.2499999999999982E-2</v>
      </c>
      <c r="D85" s="16">
        <f>AngleZeroTable16[[#This Row],[f]]*LOG(1-AngleZeroTable16[[#This Row],[p]],2)^-16</f>
        <v>6.4898147617560095E-11</v>
      </c>
      <c r="E85" s="4"/>
    </row>
    <row r="86" spans="1:5" x14ac:dyDescent="0.3">
      <c r="A86" s="20">
        <v>0.92</v>
      </c>
      <c r="B86" s="16">
        <v>9.7656249999911097E-6</v>
      </c>
      <c r="C86" s="16">
        <f>0.5-0.5*AngleZeroTable16[[#This Row],[p]]</f>
        <v>3.999999999999998E-2</v>
      </c>
      <c r="D86" s="16">
        <f>AngleZeroTable16[[#This Row],[f]]*LOG(1-AngleZeroTable16[[#This Row],[p]],2)^-16</f>
        <v>4.1407626221943087E-11</v>
      </c>
      <c r="E86" s="4"/>
    </row>
    <row r="87" spans="1:5" x14ac:dyDescent="0.3">
      <c r="A87" s="20">
        <v>0.92500000000000004</v>
      </c>
      <c r="B87" s="16">
        <v>8.5449218749644695E-6</v>
      </c>
      <c r="C87" s="16">
        <f>0.5-0.5*AngleZeroTable16[[#This Row],[p]]</f>
        <v>3.7499999999999978E-2</v>
      </c>
      <c r="D87" s="16">
        <f>AngleZeroTable16[[#This Row],[f]]*LOG(1-AngleZeroTable16[[#This Row],[p]],2)^-16</f>
        <v>2.5925412659980992E-11</v>
      </c>
      <c r="E87" s="4"/>
    </row>
    <row r="88" spans="1:5" x14ac:dyDescent="0.3">
      <c r="A88" s="20">
        <v>0.93</v>
      </c>
      <c r="B88" s="16">
        <v>7.3242187499378199E-6</v>
      </c>
      <c r="C88" s="16">
        <f>0.5-0.5*AngleZeroTable16[[#This Row],[p]]</f>
        <v>3.4999999999999976E-2</v>
      </c>
      <c r="D88" s="16">
        <f>AngleZeroTable16[[#This Row],[f]]*LOG(1-AngleZeroTable16[[#This Row],[p]],2)^-16</f>
        <v>1.5889217416833242E-11</v>
      </c>
      <c r="E88" s="4"/>
    </row>
    <row r="89" spans="1:5" x14ac:dyDescent="0.3">
      <c r="A89" s="20">
        <v>0.93500000000000005</v>
      </c>
      <c r="B89" s="16">
        <v>6.1035156249111796E-6</v>
      </c>
      <c r="C89" s="16">
        <f>0.5-0.5*AngleZeroTable16[[#This Row],[p]]</f>
        <v>3.2499999999999973E-2</v>
      </c>
      <c r="D89" s="16">
        <f>AngleZeroTable16[[#This Row],[f]]*LOG(1-AngleZeroTable16[[#This Row],[p]],2)^-16</f>
        <v>9.5043193967014058E-12</v>
      </c>
      <c r="E89" s="4"/>
    </row>
    <row r="90" spans="1:5" x14ac:dyDescent="0.3">
      <c r="A90" s="20">
        <v>0.94</v>
      </c>
      <c r="B90" s="16">
        <v>6.1035156249111796E-6</v>
      </c>
      <c r="C90" s="16">
        <f>0.5-0.5*AngleZeroTable16[[#This Row],[p]]</f>
        <v>3.0000000000000027E-2</v>
      </c>
      <c r="D90" s="16">
        <f>AngleZeroTable16[[#This Row],[f]]*LOG(1-AngleZeroTable16[[#This Row],[p]],2)^-16</f>
        <v>5.5283869433326346E-12</v>
      </c>
      <c r="E90" s="4"/>
    </row>
    <row r="91" spans="1:5" x14ac:dyDescent="0.3">
      <c r="A91" s="20">
        <v>0.94499999999999995</v>
      </c>
      <c r="B91" s="16">
        <v>4.8828125001065797E-6</v>
      </c>
      <c r="C91" s="16">
        <f>0.5-0.5*AngleZeroTable16[[#This Row],[p]]</f>
        <v>2.7500000000000024E-2</v>
      </c>
      <c r="D91" s="16">
        <f>AngleZeroTable16[[#This Row],[f]]*LOG(1-AngleZeroTable16[[#This Row],[p]],2)^-16</f>
        <v>3.1128686507738762E-12</v>
      </c>
      <c r="E91" s="4"/>
    </row>
    <row r="92" spans="1:5" x14ac:dyDescent="0.3">
      <c r="A92" s="20">
        <v>0.95</v>
      </c>
      <c r="B92" s="16">
        <v>4.8828125001065797E-6</v>
      </c>
      <c r="C92" s="16">
        <f>0.5-0.5*AngleZeroTable16[[#This Row],[p]]</f>
        <v>2.5000000000000022E-2</v>
      </c>
      <c r="D92" s="16">
        <f>AngleZeroTable16[[#This Row],[f]]*LOG(1-AngleZeroTable16[[#This Row],[p]],2)^-16</f>
        <v>1.686939139375938E-12</v>
      </c>
      <c r="E92" s="4"/>
    </row>
    <row r="93" spans="1:5" x14ac:dyDescent="0.3">
      <c r="A93" s="20">
        <v>0.95499999999999996</v>
      </c>
      <c r="B93" s="16">
        <v>4.8828125001065797E-6</v>
      </c>
      <c r="C93" s="16">
        <f>0.5-0.5*AngleZeroTable16[[#This Row],[p]]</f>
        <v>2.250000000000002E-2</v>
      </c>
      <c r="D93" s="16">
        <f>AngleZeroTable16[[#This Row],[f]]*LOG(1-AngleZeroTable16[[#This Row],[p]],2)^-16</f>
        <v>8.7328040691269902E-13</v>
      </c>
      <c r="E93" s="4"/>
    </row>
    <row r="94" spans="1:5" x14ac:dyDescent="0.3">
      <c r="A94" s="20">
        <v>0.96</v>
      </c>
      <c r="B94" s="16">
        <v>3.6621093750799301E-6</v>
      </c>
      <c r="C94" s="16">
        <f>0.5-0.5*AngleZeroTable16[[#This Row],[p]]</f>
        <v>2.0000000000000018E-2</v>
      </c>
      <c r="D94" s="16">
        <f>AngleZeroTable16[[#This Row],[f]]*LOG(1-AngleZeroTable16[[#This Row],[p]],2)^-16</f>
        <v>4.2753315716243116E-13</v>
      </c>
      <c r="E94" s="4"/>
    </row>
    <row r="95" spans="1:5" x14ac:dyDescent="0.3">
      <c r="A95" s="20">
        <v>0.96499999999999997</v>
      </c>
      <c r="B95" s="16">
        <v>3.6621093750799301E-6</v>
      </c>
      <c r="C95" s="16">
        <f>0.5-0.5*AngleZeroTable16[[#This Row],[p]]</f>
        <v>1.7500000000000016E-2</v>
      </c>
      <c r="D95" s="16">
        <f>AngleZeroTable16[[#This Row],[f]]*LOG(1-AngleZeroTable16[[#This Row],[p]],2)^-16</f>
        <v>1.9522577411341862E-13</v>
      </c>
      <c r="E95" s="4"/>
    </row>
    <row r="96" spans="1:5" x14ac:dyDescent="0.3">
      <c r="A96" s="20">
        <v>0.97</v>
      </c>
      <c r="B96" s="16">
        <v>3.6621093750799301E-6</v>
      </c>
      <c r="C96" s="16">
        <f>0.5-0.5*AngleZeroTable16[[#This Row],[p]]</f>
        <v>1.5000000000000013E-2</v>
      </c>
      <c r="D96" s="16">
        <f>AngleZeroTable16[[#This Row],[f]]*LOG(1-AngleZeroTable16[[#This Row],[p]],2)^-16</f>
        <v>8.1508408210340112E-14</v>
      </c>
      <c r="E96" s="4"/>
    </row>
    <row r="97" spans="1:5" x14ac:dyDescent="0.3">
      <c r="A97" s="20">
        <v>0.97499999999999998</v>
      </c>
      <c r="B97" s="16">
        <v>2.4414062500532899E-6</v>
      </c>
      <c r="C97" s="16">
        <f>0.5-0.5*AngleZeroTable16[[#This Row],[p]]</f>
        <v>1.2500000000000011E-2</v>
      </c>
      <c r="D97" s="16">
        <f>AngleZeroTable16[[#This Row],[f]]*LOG(1-AngleZeroTable16[[#This Row],[p]],2)^-16</f>
        <v>3.0186028217317167E-14</v>
      </c>
      <c r="E97" s="4"/>
    </row>
    <row r="98" spans="1:5" x14ac:dyDescent="0.3">
      <c r="A98" s="20">
        <v>0.98</v>
      </c>
      <c r="B98" s="16">
        <v>2.4414062500532899E-6</v>
      </c>
      <c r="C98" s="16">
        <f>0.5-0.5*AngleZeroTable16[[#This Row],[p]]</f>
        <v>1.0000000000000009E-2</v>
      </c>
      <c r="D98" s="16">
        <f>AngleZeroTable16[[#This Row],[f]]*LOG(1-AngleZeroTable16[[#This Row],[p]],2)^-16</f>
        <v>9.4359357585663353E-15</v>
      </c>
      <c r="E98" s="4"/>
    </row>
    <row r="99" spans="1:5" x14ac:dyDescent="0.3">
      <c r="A99" s="20">
        <v>0.98499999999999999</v>
      </c>
      <c r="B99" s="16">
        <v>2.4414062500532899E-6</v>
      </c>
      <c r="C99" s="16">
        <f>0.5-0.5*AngleZeroTable16[[#This Row],[p]]</f>
        <v>7.5000000000000067E-3</v>
      </c>
      <c r="D99" s="16">
        <f>AngleZeroTable16[[#This Row],[f]]*LOG(1-AngleZeroTable16[[#This Row],[p]],2)^-16</f>
        <v>2.2738821177430699E-15</v>
      </c>
      <c r="E99" s="4"/>
    </row>
    <row r="100" spans="1:5" x14ac:dyDescent="0.3">
      <c r="A100" s="20">
        <v>0.99</v>
      </c>
      <c r="B100" s="16">
        <v>1.2207031250266401E-6</v>
      </c>
      <c r="C100" s="16">
        <f>0.5-0.5*AngleZeroTable16[[#This Row],[p]]</f>
        <v>5.0000000000000044E-3</v>
      </c>
      <c r="D100" s="16">
        <f>AngleZeroTable16[[#This Row],[f]]*LOG(1-AngleZeroTable16[[#This Row],[p]],2)^-16</f>
        <v>3.4693365479550939E-16</v>
      </c>
      <c r="E100" s="4"/>
    </row>
    <row r="101" spans="1:5" x14ac:dyDescent="0.3">
      <c r="A101" s="20">
        <v>0.995</v>
      </c>
      <c r="B101" s="16">
        <v>1.2207031250266401E-6</v>
      </c>
      <c r="C101" s="16">
        <f>0.5-0.5*AngleZeroTable16[[#This Row],[p]]</f>
        <v>2.5000000000000022E-3</v>
      </c>
      <c r="D101" s="16">
        <f>AngleZeroTable16[[#This Row],[f]]*LOG(1-AngleZeroTable16[[#This Row],[p]],2)^-16</f>
        <v>1.8405172205050907E-17</v>
      </c>
      <c r="E101" s="4"/>
    </row>
    <row r="102" spans="1:5" x14ac:dyDescent="0.3">
      <c r="A102" s="20">
        <v>1</v>
      </c>
      <c r="B102" s="16">
        <v>0</v>
      </c>
      <c r="C102" s="16">
        <f>0.5-0.5*AngleZeroTable16[[#This Row],[p]]</f>
        <v>0</v>
      </c>
      <c r="D102" s="16" t="e">
        <f>AngleZeroTable16[[#This Row],[f]]*LOG(1-AngleZeroTable16[[#This Row],[p]],2)^-16</f>
        <v>#NUM!</v>
      </c>
      <c r="E102" s="4"/>
    </row>
  </sheetData>
  <pageMargins left="0.7" right="0.7" top="0.75" bottom="0.75" header="0.3" footer="0.3"/>
  <pageSetup paperSize="9" orientation="portrait" r:id="rId1"/>
  <drawing r:id="rId2"/>
  <tableParts count="2">
    <tablePart r:id="rId3"/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33F3F-3D0B-4A97-92BA-7C24F58FF5C2}">
  <sheetPr codeName="Sheet5"/>
  <dimension ref="A1:G102"/>
  <sheetViews>
    <sheetView zoomScale="85" zoomScaleNormal="85" workbookViewId="0">
      <selection activeCell="F3" sqref="F3"/>
    </sheetView>
  </sheetViews>
  <sheetFormatPr defaultRowHeight="14.4" x14ac:dyDescent="0.3"/>
  <cols>
    <col min="1" max="1" width="10.77734375" style="3" bestFit="1" customWidth="1"/>
    <col min="2" max="2" width="6.6640625" style="4" bestFit="1" customWidth="1"/>
    <col min="3" max="5" width="6.6640625" bestFit="1" customWidth="1"/>
    <col min="6" max="6" width="8.21875" bestFit="1" customWidth="1"/>
    <col min="7" max="7" width="4.5546875" customWidth="1"/>
  </cols>
  <sheetData>
    <row r="1" spans="1:6" x14ac:dyDescent="0.3">
      <c r="A1" s="5" t="s">
        <v>31</v>
      </c>
      <c r="B1" s="6" t="s">
        <v>16</v>
      </c>
      <c r="C1" s="7" t="s">
        <v>24</v>
      </c>
      <c r="D1" s="7" t="s">
        <v>25</v>
      </c>
      <c r="E1" s="7" t="s">
        <v>26</v>
      </c>
      <c r="F1" s="18" t="s">
        <v>4</v>
      </c>
    </row>
    <row r="2" spans="1:6" x14ac:dyDescent="0.3">
      <c r="A2" s="20">
        <v>0.5</v>
      </c>
      <c r="B2" s="11">
        <v>2.9319999999999999</v>
      </c>
      <c r="C2" s="11"/>
      <c r="D2" s="11"/>
      <c r="E2" s="11"/>
      <c r="F2" s="8">
        <f>1.5-0.5*Angle0X[[#This Row],[p]]-1</f>
        <v>0.25</v>
      </c>
    </row>
    <row r="3" spans="1:6" x14ac:dyDescent="0.3">
      <c r="A3" s="20">
        <v>0.505</v>
      </c>
      <c r="B3" s="11">
        <v>1.4360999999999999</v>
      </c>
      <c r="C3" s="11"/>
      <c r="D3" s="11"/>
      <c r="E3" s="11"/>
      <c r="F3" s="9">
        <f>1.5-0.5*Angle0X[[#This Row],[p]]-1</f>
        <v>0.24750000000000005</v>
      </c>
    </row>
    <row r="4" spans="1:6" x14ac:dyDescent="0.3">
      <c r="A4" s="20">
        <v>0.51</v>
      </c>
      <c r="B4" s="11">
        <v>1.1109</v>
      </c>
      <c r="C4" s="11"/>
      <c r="D4" s="11"/>
      <c r="E4" s="11"/>
      <c r="F4" s="8">
        <f>1.5-0.5*Angle0X[[#This Row],[p]]-1</f>
        <v>0.24500000000000011</v>
      </c>
    </row>
    <row r="5" spans="1:6" x14ac:dyDescent="0.3">
      <c r="A5" s="20">
        <v>0.51500000000000001</v>
      </c>
      <c r="B5" s="11">
        <v>0.9456</v>
      </c>
      <c r="C5" s="11"/>
      <c r="D5" s="11"/>
      <c r="E5" s="11"/>
      <c r="F5" s="9">
        <f>1.5-0.5*Angle0X[[#This Row],[p]]-1</f>
        <v>0.24249999999999994</v>
      </c>
    </row>
    <row r="6" spans="1:6" x14ac:dyDescent="0.3">
      <c r="A6" s="20">
        <v>0.52</v>
      </c>
      <c r="B6" s="11">
        <v>0.8448</v>
      </c>
      <c r="C6" s="11"/>
      <c r="D6" s="11"/>
      <c r="E6" s="11"/>
      <c r="F6" s="8">
        <f>1.5-0.5*Angle0X[[#This Row],[p]]-1</f>
        <v>0.24</v>
      </c>
    </row>
    <row r="7" spans="1:6" x14ac:dyDescent="0.3">
      <c r="A7" s="20">
        <v>0.52500000000000002</v>
      </c>
      <c r="B7" s="11">
        <v>0.76949999999999996</v>
      </c>
      <c r="C7" s="11"/>
      <c r="D7" s="11"/>
      <c r="E7" s="11"/>
      <c r="F7" s="9">
        <f>1.5-0.5*Angle0X[[#This Row],[p]]-1</f>
        <v>0.23750000000000004</v>
      </c>
    </row>
    <row r="8" spans="1:6" x14ac:dyDescent="0.3">
      <c r="A8" s="20">
        <v>0.53</v>
      </c>
      <c r="B8" s="11">
        <v>0.71209999999999996</v>
      </c>
      <c r="C8" s="11"/>
      <c r="D8" s="11"/>
      <c r="E8" s="11"/>
      <c r="F8" s="8">
        <f>1.5-0.5*Angle0X[[#This Row],[p]]-1</f>
        <v>0.23499999999999988</v>
      </c>
    </row>
    <row r="9" spans="1:6" x14ac:dyDescent="0.3">
      <c r="A9" s="20">
        <v>0.53500000000000003</v>
      </c>
      <c r="B9" s="11">
        <v>0.66510000000000002</v>
      </c>
      <c r="C9" s="11"/>
      <c r="D9" s="11"/>
      <c r="E9" s="11"/>
      <c r="F9" s="9">
        <f>1.5-0.5*Angle0X[[#This Row],[p]]-1</f>
        <v>0.23249999999999993</v>
      </c>
    </row>
    <row r="10" spans="1:6" x14ac:dyDescent="0.3">
      <c r="A10" s="20">
        <v>0.54</v>
      </c>
      <c r="B10" s="11">
        <v>0.62670000000000003</v>
      </c>
      <c r="C10" s="11"/>
      <c r="D10" s="11"/>
      <c r="E10" s="11"/>
      <c r="F10" s="8">
        <f>1.5-0.5*Angle0X[[#This Row],[p]]-1</f>
        <v>0.22999999999999998</v>
      </c>
    </row>
    <row r="11" spans="1:6" x14ac:dyDescent="0.3">
      <c r="A11" s="20">
        <v>0.54500000000000004</v>
      </c>
      <c r="B11" s="11">
        <v>0.59219999999999995</v>
      </c>
      <c r="C11" s="11"/>
      <c r="D11" s="11"/>
      <c r="E11" s="11"/>
      <c r="F11" s="9">
        <f>1.5-0.5*Angle0X[[#This Row],[p]]-1</f>
        <v>0.22750000000000004</v>
      </c>
    </row>
    <row r="12" spans="1:6" x14ac:dyDescent="0.3">
      <c r="A12" s="20">
        <v>0.55000000000000004</v>
      </c>
      <c r="B12" s="11">
        <v>0.56320000000000003</v>
      </c>
      <c r="C12" s="11"/>
      <c r="D12" s="11"/>
      <c r="E12" s="11"/>
      <c r="F12" s="8">
        <f>1.5-0.5*Angle0X[[#This Row],[p]]-1</f>
        <v>0.22500000000000009</v>
      </c>
    </row>
    <row r="13" spans="1:6" x14ac:dyDescent="0.3">
      <c r="A13" s="20">
        <v>0.55500000000000005</v>
      </c>
      <c r="B13" s="11">
        <v>0.5373</v>
      </c>
      <c r="C13" s="11"/>
      <c r="D13" s="11"/>
      <c r="E13" s="11"/>
      <c r="F13" s="9">
        <f>1.5-0.5*Angle0X[[#This Row],[p]]-1</f>
        <v>0.22249999999999992</v>
      </c>
    </row>
    <row r="14" spans="1:6" x14ac:dyDescent="0.3">
      <c r="A14" s="20">
        <v>0.56000000000000005</v>
      </c>
      <c r="B14" s="11">
        <v>0.5141</v>
      </c>
      <c r="C14" s="11"/>
      <c r="D14" s="11"/>
      <c r="E14" s="11"/>
      <c r="F14" s="8">
        <f>1.5-0.5*Angle0X[[#This Row],[p]]-1</f>
        <v>0.21999999999999997</v>
      </c>
    </row>
    <row r="15" spans="1:6" x14ac:dyDescent="0.3">
      <c r="A15" s="20">
        <v>0.56499999999999995</v>
      </c>
      <c r="B15" s="11">
        <v>0.49330000000000002</v>
      </c>
      <c r="C15" s="11"/>
      <c r="D15" s="11"/>
      <c r="E15" s="11"/>
      <c r="F15" s="9">
        <f>1.5-0.5*Angle0X[[#This Row],[p]]-1</f>
        <v>0.21750000000000003</v>
      </c>
    </row>
    <row r="16" spans="1:6" x14ac:dyDescent="0.3">
      <c r="A16" s="20">
        <v>0.56999999999999995</v>
      </c>
      <c r="B16" s="11">
        <v>0.47410000000000002</v>
      </c>
      <c r="C16" s="11"/>
      <c r="D16" s="11"/>
      <c r="E16" s="11"/>
      <c r="F16" s="8">
        <f>1.5-0.5*Angle0X[[#This Row],[p]]-1</f>
        <v>0.21500000000000008</v>
      </c>
    </row>
    <row r="17" spans="1:6" x14ac:dyDescent="0.3">
      <c r="A17" s="20">
        <v>0.57499999999999996</v>
      </c>
      <c r="B17" s="11">
        <v>0.45639999999999997</v>
      </c>
      <c r="C17" s="11"/>
      <c r="D17" s="11"/>
      <c r="E17" s="11"/>
      <c r="F17" s="9">
        <f>1.5-0.5*Angle0X[[#This Row],[p]]-1</f>
        <v>0.21249999999999991</v>
      </c>
    </row>
    <row r="18" spans="1:6" x14ac:dyDescent="0.3">
      <c r="A18" s="20">
        <v>0.57999999999999996</v>
      </c>
      <c r="B18" s="11">
        <v>0.44040000000000001</v>
      </c>
      <c r="C18" s="11"/>
      <c r="D18" s="11"/>
      <c r="E18" s="11"/>
      <c r="F18" s="8">
        <f>1.5-0.5*Angle0X[[#This Row],[p]]-1</f>
        <v>0.20999999999999996</v>
      </c>
    </row>
    <row r="19" spans="1:6" x14ac:dyDescent="0.3">
      <c r="A19" s="20">
        <v>0.58499999999999996</v>
      </c>
      <c r="B19" s="11">
        <v>0.42499999999999999</v>
      </c>
      <c r="C19" s="11"/>
      <c r="D19" s="11"/>
      <c r="E19" s="11"/>
      <c r="F19" s="9">
        <f>1.5-0.5*Angle0X[[#This Row],[p]]-1</f>
        <v>0.20750000000000002</v>
      </c>
    </row>
    <row r="20" spans="1:6" x14ac:dyDescent="0.3">
      <c r="A20" s="20">
        <v>0.59</v>
      </c>
      <c r="B20" s="11">
        <v>0.41089999999999999</v>
      </c>
      <c r="C20" s="11"/>
      <c r="D20" s="11"/>
      <c r="E20" s="11"/>
      <c r="F20" s="8">
        <f>1.5-0.5*Angle0X[[#This Row],[p]]-1</f>
        <v>0.20500000000000007</v>
      </c>
    </row>
    <row r="21" spans="1:6" x14ac:dyDescent="0.3">
      <c r="A21" s="20">
        <v>0.59499999999999997</v>
      </c>
      <c r="B21" s="11">
        <v>0.39729999999999999</v>
      </c>
      <c r="C21" s="11"/>
      <c r="D21" s="11"/>
      <c r="E21" s="11"/>
      <c r="F21" s="9">
        <f>1.5-0.5*Angle0X[[#This Row],[p]]-1</f>
        <v>0.20250000000000012</v>
      </c>
    </row>
    <row r="22" spans="1:6" x14ac:dyDescent="0.3">
      <c r="A22" s="20">
        <v>0.6</v>
      </c>
      <c r="B22" s="11">
        <v>0.38469999999999999</v>
      </c>
      <c r="C22" s="11"/>
      <c r="D22" s="11"/>
      <c r="E22" s="11"/>
      <c r="F22" s="8">
        <f>1.5-0.5*Angle0X[[#This Row],[p]]-1</f>
        <v>0.19999999999999996</v>
      </c>
    </row>
    <row r="23" spans="1:6" x14ac:dyDescent="0.3">
      <c r="A23" s="20">
        <v>0.60499999999999998</v>
      </c>
      <c r="B23" s="11">
        <v>0.373</v>
      </c>
      <c r="C23" s="11"/>
      <c r="D23" s="11"/>
      <c r="E23" s="11"/>
      <c r="F23" s="9">
        <f>1.5-0.5*Angle0X[[#This Row],[p]]-1</f>
        <v>0.19750000000000001</v>
      </c>
    </row>
    <row r="24" spans="1:6" x14ac:dyDescent="0.3">
      <c r="A24" s="20">
        <v>0.61</v>
      </c>
      <c r="B24" s="11">
        <v>0.36159999999999998</v>
      </c>
      <c r="C24" s="11"/>
      <c r="D24" s="11"/>
      <c r="E24" s="11"/>
      <c r="F24" s="8">
        <f>1.5-0.5*Angle0X[[#This Row],[p]]-1</f>
        <v>0.19500000000000006</v>
      </c>
    </row>
    <row r="25" spans="1:6" x14ac:dyDescent="0.3">
      <c r="A25" s="20">
        <v>0.61499999999999999</v>
      </c>
      <c r="B25" s="11">
        <v>0.35089999999999999</v>
      </c>
      <c r="C25" s="11"/>
      <c r="D25" s="11"/>
      <c r="E25" s="11"/>
      <c r="F25" s="9">
        <f>1.5-0.5*Angle0X[[#This Row],[p]]-1</f>
        <v>0.19249999999999989</v>
      </c>
    </row>
    <row r="26" spans="1:6" x14ac:dyDescent="0.3">
      <c r="A26" s="20">
        <v>0.62</v>
      </c>
      <c r="B26" s="11">
        <v>0.34050000000000002</v>
      </c>
      <c r="C26" s="11"/>
      <c r="D26" s="11"/>
      <c r="E26" s="11"/>
      <c r="F26" s="8">
        <f>1.5-0.5*Angle0X[[#This Row],[p]]-1</f>
        <v>0.18999999999999995</v>
      </c>
    </row>
    <row r="27" spans="1:6" x14ac:dyDescent="0.3">
      <c r="A27" s="20">
        <v>0.625</v>
      </c>
      <c r="B27" s="11">
        <v>0.33069999999999999</v>
      </c>
      <c r="C27" s="11"/>
      <c r="D27" s="11"/>
      <c r="E27" s="11"/>
      <c r="F27" s="9">
        <f>1.5-0.5*Angle0X[[#This Row],[p]]-1</f>
        <v>0.1875</v>
      </c>
    </row>
    <row r="28" spans="1:6" x14ac:dyDescent="0.3">
      <c r="A28" s="20">
        <v>0.63</v>
      </c>
      <c r="B28" s="11">
        <v>0.32129999999999997</v>
      </c>
      <c r="C28" s="11"/>
      <c r="D28" s="11"/>
      <c r="E28" s="11"/>
      <c r="F28" s="8">
        <f>1.5-0.5*Angle0X[[#This Row],[p]]-1</f>
        <v>0.18500000000000005</v>
      </c>
    </row>
    <row r="29" spans="1:6" x14ac:dyDescent="0.3">
      <c r="A29" s="20">
        <v>0.63500000000000001</v>
      </c>
      <c r="B29" s="11">
        <v>0.31240000000000001</v>
      </c>
      <c r="C29" s="11"/>
      <c r="D29" s="11"/>
      <c r="E29" s="11"/>
      <c r="F29" s="9">
        <f>1.5-0.5*Angle0X[[#This Row],[p]]-1</f>
        <v>0.18250000000000011</v>
      </c>
    </row>
    <row r="30" spans="1:6" x14ac:dyDescent="0.3">
      <c r="A30" s="20">
        <v>0.64</v>
      </c>
      <c r="B30" s="11">
        <v>0.30380000000000001</v>
      </c>
      <c r="C30" s="11"/>
      <c r="D30" s="11"/>
      <c r="E30" s="11"/>
      <c r="F30" s="8">
        <f>1.5-0.5*Angle0X[[#This Row],[p]]-1</f>
        <v>0.17999999999999994</v>
      </c>
    </row>
    <row r="31" spans="1:6" x14ac:dyDescent="0.3">
      <c r="A31" s="20">
        <v>0.64500000000000002</v>
      </c>
      <c r="B31" s="11">
        <v>0.29520000000000002</v>
      </c>
      <c r="C31" s="11"/>
      <c r="D31" s="11"/>
      <c r="E31" s="11"/>
      <c r="F31" s="9">
        <f>1.5-0.5*Angle0X[[#This Row],[p]]-1</f>
        <v>0.17749999999999999</v>
      </c>
    </row>
    <row r="32" spans="1:6" x14ac:dyDescent="0.3">
      <c r="A32" s="20">
        <v>0.65</v>
      </c>
      <c r="B32" s="11">
        <v>0.28710000000000002</v>
      </c>
      <c r="C32" s="11"/>
      <c r="D32" s="11"/>
      <c r="E32" s="11"/>
      <c r="F32" s="8">
        <f>1.5-0.5*Angle0X[[#This Row],[p]]-1</f>
        <v>0.17500000000000004</v>
      </c>
    </row>
    <row r="33" spans="1:6" x14ac:dyDescent="0.3">
      <c r="A33" s="20">
        <v>0.65500000000000003</v>
      </c>
      <c r="B33" s="11">
        <v>0.27929999999999999</v>
      </c>
      <c r="C33" s="11">
        <v>1.6839</v>
      </c>
      <c r="D33" s="11"/>
      <c r="E33" s="11"/>
      <c r="F33" s="9">
        <f>1.5-0.5*Angle0X[[#This Row],[p]]-1</f>
        <v>0.17249999999999988</v>
      </c>
    </row>
    <row r="34" spans="1:6" x14ac:dyDescent="0.3">
      <c r="A34" s="20">
        <v>0.66</v>
      </c>
      <c r="B34" s="11">
        <v>0.27179999999999999</v>
      </c>
      <c r="C34" s="11">
        <v>0.94610000000000005</v>
      </c>
      <c r="D34" s="11"/>
      <c r="E34" s="11"/>
      <c r="F34" s="8">
        <f>1.5-0.5*Angle0X[[#This Row],[p]]-1</f>
        <v>0.16999999999999993</v>
      </c>
    </row>
    <row r="35" spans="1:6" x14ac:dyDescent="0.3">
      <c r="A35" s="20">
        <v>0.66500000000000004</v>
      </c>
      <c r="B35" s="11">
        <v>0.26469999999999999</v>
      </c>
      <c r="C35" s="11">
        <v>0.74519999999999997</v>
      </c>
      <c r="D35" s="11"/>
      <c r="E35" s="11"/>
      <c r="F35" s="9">
        <f>1.5-0.5*Angle0X[[#This Row],[p]]-1</f>
        <v>0.16749999999999998</v>
      </c>
    </row>
    <row r="36" spans="1:6" x14ac:dyDescent="0.3">
      <c r="A36" s="20">
        <v>0.67</v>
      </c>
      <c r="B36" s="11">
        <v>0.25790000000000002</v>
      </c>
      <c r="C36" s="11">
        <v>0.62749999999999995</v>
      </c>
      <c r="D36" s="11"/>
      <c r="E36" s="11"/>
      <c r="F36" s="8">
        <f>1.5-0.5*Angle0X[[#This Row],[p]]-1</f>
        <v>0.16500000000000004</v>
      </c>
    </row>
    <row r="37" spans="1:6" x14ac:dyDescent="0.3">
      <c r="A37" s="20">
        <v>0.67500000000000004</v>
      </c>
      <c r="B37" s="11">
        <v>0.251</v>
      </c>
      <c r="C37" s="11">
        <v>0.55200000000000005</v>
      </c>
      <c r="D37" s="11"/>
      <c r="E37" s="11"/>
      <c r="F37" s="9">
        <f>1.5-0.5*Angle0X[[#This Row],[p]]-1</f>
        <v>0.16250000000000009</v>
      </c>
    </row>
    <row r="38" spans="1:6" x14ac:dyDescent="0.3">
      <c r="A38" s="20">
        <v>0.68</v>
      </c>
      <c r="B38" s="11">
        <v>0.24440000000000001</v>
      </c>
      <c r="C38" s="11">
        <v>0.49490000000000001</v>
      </c>
      <c r="D38" s="11"/>
      <c r="E38" s="11"/>
      <c r="F38" s="8">
        <f>1.5-0.5*Angle0X[[#This Row],[p]]-1</f>
        <v>0.15999999999999992</v>
      </c>
    </row>
    <row r="39" spans="1:6" x14ac:dyDescent="0.3">
      <c r="A39" s="20">
        <v>0.68500000000000005</v>
      </c>
      <c r="B39" s="11">
        <v>0.2382</v>
      </c>
      <c r="C39" s="11">
        <v>0.44690000000000002</v>
      </c>
      <c r="D39" s="11"/>
      <c r="E39" s="11"/>
      <c r="F39" s="9">
        <f>1.5-0.5*Angle0X[[#This Row],[p]]-1</f>
        <v>0.15749999999999997</v>
      </c>
    </row>
    <row r="40" spans="1:6" x14ac:dyDescent="0.3">
      <c r="A40" s="20">
        <v>0.69</v>
      </c>
      <c r="B40" s="11">
        <v>0.23200000000000001</v>
      </c>
      <c r="C40" s="11">
        <v>0.41039999999999999</v>
      </c>
      <c r="D40" s="11"/>
      <c r="E40" s="11"/>
      <c r="F40" s="8">
        <f>1.5-0.5*Angle0X[[#This Row],[p]]-1</f>
        <v>0.15500000000000003</v>
      </c>
    </row>
    <row r="41" spans="1:6" x14ac:dyDescent="0.3">
      <c r="A41" s="20">
        <v>0.69499999999999995</v>
      </c>
      <c r="B41" s="11">
        <v>0.2258</v>
      </c>
      <c r="C41" s="11">
        <v>0.38059999999999999</v>
      </c>
      <c r="D41" s="11"/>
      <c r="E41" s="11"/>
      <c r="F41" s="9">
        <f>1.5-0.5*Angle0X[[#This Row],[p]]-1</f>
        <v>0.15250000000000008</v>
      </c>
    </row>
    <row r="42" spans="1:6" x14ac:dyDescent="0.3">
      <c r="A42" s="20">
        <v>0.7</v>
      </c>
      <c r="B42" s="11">
        <v>0.21990000000000001</v>
      </c>
      <c r="C42" s="11">
        <v>0.35489999999999999</v>
      </c>
      <c r="D42" s="11"/>
      <c r="E42" s="11"/>
      <c r="F42" s="8">
        <f>1.5-0.5*Angle0X[[#This Row],[p]]-1</f>
        <v>0.14999999999999991</v>
      </c>
    </row>
    <row r="43" spans="1:6" x14ac:dyDescent="0.3">
      <c r="A43" s="20">
        <v>0.70499999999999996</v>
      </c>
      <c r="B43" s="11">
        <v>0.2142</v>
      </c>
      <c r="C43" s="11">
        <v>0.3327</v>
      </c>
      <c r="D43" s="11"/>
      <c r="E43" s="11"/>
      <c r="F43" s="9">
        <f>1.5-0.5*Angle0X[[#This Row],[p]]-1</f>
        <v>0.14749999999999996</v>
      </c>
    </row>
    <row r="44" spans="1:6" x14ac:dyDescent="0.3">
      <c r="A44" s="20">
        <v>0.71</v>
      </c>
      <c r="B44" s="11">
        <v>0.20849999999999999</v>
      </c>
      <c r="C44" s="11">
        <v>0.31309999999999999</v>
      </c>
      <c r="D44" s="11"/>
      <c r="E44" s="11"/>
      <c r="F44" s="8">
        <f>1.5-0.5*Angle0X[[#This Row],[p]]-1</f>
        <v>0.14500000000000002</v>
      </c>
    </row>
    <row r="45" spans="1:6" x14ac:dyDescent="0.3">
      <c r="A45" s="20">
        <v>0.71499999999999997</v>
      </c>
      <c r="B45" s="11">
        <v>0.2029</v>
      </c>
      <c r="C45" s="11">
        <v>0.2959</v>
      </c>
      <c r="D45" s="11"/>
      <c r="E45" s="11"/>
      <c r="F45" s="9">
        <f>1.5-0.5*Angle0X[[#This Row],[p]]-1</f>
        <v>0.14250000000000007</v>
      </c>
    </row>
    <row r="46" spans="1:6" x14ac:dyDescent="0.3">
      <c r="A46" s="20">
        <v>0.72</v>
      </c>
      <c r="B46" s="11">
        <v>0.19769999999999999</v>
      </c>
      <c r="C46" s="11">
        <v>0.28010000000000002</v>
      </c>
      <c r="D46" s="11"/>
      <c r="E46" s="11"/>
      <c r="F46" s="8">
        <f>1.5-0.5*Angle0X[[#This Row],[p]]-1</f>
        <v>0.14000000000000012</v>
      </c>
    </row>
    <row r="47" spans="1:6" x14ac:dyDescent="0.3">
      <c r="A47" s="20">
        <v>0.72499999999999998</v>
      </c>
      <c r="B47" s="11">
        <v>0.1925</v>
      </c>
      <c r="C47" s="11">
        <v>0.26600000000000001</v>
      </c>
      <c r="D47" s="11">
        <v>1.1302000000000001</v>
      </c>
      <c r="E47" s="11"/>
      <c r="F47" s="9">
        <f>1.5-0.5*Angle0X[[#This Row],[p]]-1</f>
        <v>0.13749999999999996</v>
      </c>
    </row>
    <row r="48" spans="1:6" x14ac:dyDescent="0.3">
      <c r="A48" s="20">
        <v>0.73</v>
      </c>
      <c r="B48" s="11">
        <v>0.18740000000000001</v>
      </c>
      <c r="C48" s="11">
        <v>0.2535</v>
      </c>
      <c r="D48" s="11">
        <v>0.7319</v>
      </c>
      <c r="E48" s="11"/>
      <c r="F48" s="8">
        <f>1.5-0.5*Angle0X[[#This Row],[p]]-1</f>
        <v>0.13500000000000001</v>
      </c>
    </row>
    <row r="49" spans="1:7" x14ac:dyDescent="0.3">
      <c r="A49" s="20">
        <v>0.73499999999999999</v>
      </c>
      <c r="B49" s="11">
        <v>0.18240000000000001</v>
      </c>
      <c r="C49" s="11">
        <v>0.24179999999999999</v>
      </c>
      <c r="D49" s="11">
        <v>0.57440000000000002</v>
      </c>
      <c r="E49" s="11"/>
      <c r="F49" s="9">
        <f>1.5-0.5*Angle0X[[#This Row],[p]]-1</f>
        <v>0.13250000000000006</v>
      </c>
    </row>
    <row r="50" spans="1:7" x14ac:dyDescent="0.3">
      <c r="A50" s="20">
        <v>0.74</v>
      </c>
      <c r="B50" s="11">
        <v>0.17749999999999999</v>
      </c>
      <c r="C50" s="11">
        <v>0.23069999999999999</v>
      </c>
      <c r="D50" s="11">
        <v>0.48220000000000002</v>
      </c>
      <c r="E50" s="11"/>
      <c r="F50" s="8">
        <f>1.5-0.5*Angle0X[[#This Row],[p]]-1</f>
        <v>0.12999999999999989</v>
      </c>
    </row>
    <row r="51" spans="1:7" x14ac:dyDescent="0.3">
      <c r="A51" s="20">
        <v>0.745</v>
      </c>
      <c r="B51" s="11">
        <v>0.1726</v>
      </c>
      <c r="C51" s="11">
        <v>0.2208</v>
      </c>
      <c r="D51" s="11">
        <v>0.41539999999999999</v>
      </c>
      <c r="E51" s="11"/>
      <c r="F51" s="9">
        <f>1.5-0.5*Angle0X[[#This Row],[p]]-1</f>
        <v>0.12749999999999995</v>
      </c>
    </row>
    <row r="52" spans="1:7" x14ac:dyDescent="0.3">
      <c r="A52" s="20">
        <v>0.75</v>
      </c>
      <c r="B52" s="11">
        <v>0.1681</v>
      </c>
      <c r="C52" s="11">
        <v>0.2114</v>
      </c>
      <c r="D52" s="11">
        <v>0.36870000000000003</v>
      </c>
      <c r="E52" s="11"/>
      <c r="F52" s="8">
        <f>1.5-0.5*Angle0X[[#This Row],[p]]-1</f>
        <v>0.125</v>
      </c>
    </row>
    <row r="53" spans="1:7" x14ac:dyDescent="0.3">
      <c r="A53" s="20">
        <v>0.755</v>
      </c>
      <c r="B53" s="11">
        <v>0.1633</v>
      </c>
      <c r="C53" s="11">
        <v>0.2026</v>
      </c>
      <c r="D53" s="11">
        <v>0.33260000000000001</v>
      </c>
      <c r="E53" s="11"/>
      <c r="F53" s="9">
        <f>1.5-0.5*Angle0X[[#This Row],[p]]-1</f>
        <v>0.12250000000000005</v>
      </c>
      <c r="G53" s="4"/>
    </row>
    <row r="54" spans="1:7" x14ac:dyDescent="0.3">
      <c r="A54" s="20">
        <v>0.76</v>
      </c>
      <c r="B54" s="11">
        <v>0.1588</v>
      </c>
      <c r="C54" s="11">
        <v>0.1943</v>
      </c>
      <c r="D54" s="11">
        <v>0.30320000000000003</v>
      </c>
      <c r="E54" s="11"/>
      <c r="F54" s="9">
        <f>1.5-0.5*Angle0X[[#This Row],[p]]-1</f>
        <v>0.12000000000000011</v>
      </c>
      <c r="G54" s="4"/>
    </row>
    <row r="55" spans="1:7" x14ac:dyDescent="0.3">
      <c r="A55" s="20">
        <v>0.76500000000000001</v>
      </c>
      <c r="B55" s="11">
        <v>0.15440000000000001</v>
      </c>
      <c r="C55" s="11">
        <v>0.1867</v>
      </c>
      <c r="D55" s="11">
        <v>0.27789999999999998</v>
      </c>
      <c r="E55" s="11"/>
      <c r="F55" s="9">
        <f>1.5-0.5*Angle0X[[#This Row],[p]]-1</f>
        <v>0.11749999999999994</v>
      </c>
      <c r="G55" s="4"/>
    </row>
    <row r="56" spans="1:7" x14ac:dyDescent="0.3">
      <c r="A56" s="20">
        <v>0.77</v>
      </c>
      <c r="B56" s="11">
        <v>0.14990000000000001</v>
      </c>
      <c r="C56" s="11">
        <v>0.17960000000000001</v>
      </c>
      <c r="D56" s="11">
        <v>0.25650000000000001</v>
      </c>
      <c r="E56" s="11">
        <v>0.71120000000000005</v>
      </c>
      <c r="F56" s="9">
        <f>1.5-0.5*Angle0X[[#This Row],[p]]-1</f>
        <v>0.11499999999999999</v>
      </c>
      <c r="G56" s="4"/>
    </row>
    <row r="57" spans="1:7" x14ac:dyDescent="0.3">
      <c r="A57" s="20">
        <v>0.77500000000000002</v>
      </c>
      <c r="B57" s="11">
        <v>0.1457</v>
      </c>
      <c r="C57" s="11">
        <v>0.1724</v>
      </c>
      <c r="D57" s="11">
        <v>0.2382</v>
      </c>
      <c r="E57" s="11">
        <v>0.52629999999999999</v>
      </c>
      <c r="F57" s="9">
        <f>1.5-0.5*Angle0X[[#This Row],[p]]-1</f>
        <v>0.11250000000000004</v>
      </c>
      <c r="G57" s="4"/>
    </row>
    <row r="58" spans="1:7" x14ac:dyDescent="0.3">
      <c r="A58" s="20">
        <v>0.78</v>
      </c>
      <c r="B58" s="11">
        <v>0.14149999999999999</v>
      </c>
      <c r="C58" s="11">
        <v>0.1658</v>
      </c>
      <c r="D58" s="11">
        <v>0.22220000000000001</v>
      </c>
      <c r="E58" s="11">
        <v>0.42870000000000003</v>
      </c>
      <c r="F58" s="9">
        <f>1.5-0.5*Angle0X[[#This Row],[p]]-1</f>
        <v>0.10999999999999988</v>
      </c>
      <c r="G58" s="4"/>
    </row>
    <row r="59" spans="1:7" x14ac:dyDescent="0.3">
      <c r="A59" s="20">
        <v>0.78500000000000003</v>
      </c>
      <c r="B59" s="11">
        <v>0.13739999999999999</v>
      </c>
      <c r="C59" s="11">
        <v>0.15959999999999999</v>
      </c>
      <c r="D59" s="11">
        <v>0.2082</v>
      </c>
      <c r="E59" s="11">
        <v>0.3644</v>
      </c>
      <c r="F59" s="9">
        <f>1.5-0.5*Angle0X[[#This Row],[p]]-1</f>
        <v>0.10749999999999993</v>
      </c>
      <c r="G59" s="4"/>
    </row>
    <row r="60" spans="1:7" x14ac:dyDescent="0.3">
      <c r="A60" s="20">
        <v>0.79</v>
      </c>
      <c r="B60" s="11">
        <v>0.1333</v>
      </c>
      <c r="C60" s="11">
        <v>0.1535</v>
      </c>
      <c r="D60" s="11">
        <v>0.1958</v>
      </c>
      <c r="E60" s="11">
        <v>0.31850000000000001</v>
      </c>
      <c r="F60" s="9">
        <f>1.5-0.5*Angle0X[[#This Row],[p]]-1</f>
        <v>0.10499999999999998</v>
      </c>
      <c r="G60" s="4"/>
    </row>
    <row r="61" spans="1:7" x14ac:dyDescent="0.3">
      <c r="A61" s="20">
        <v>0.79500000000000004</v>
      </c>
      <c r="B61" s="11">
        <v>0.12939999999999999</v>
      </c>
      <c r="C61" s="11">
        <v>0.14779999999999999</v>
      </c>
      <c r="D61" s="11">
        <v>0.1842</v>
      </c>
      <c r="E61" s="11">
        <v>0.2828</v>
      </c>
      <c r="F61" s="9">
        <f>1.5-0.5*Angle0X[[#This Row],[p]]-1</f>
        <v>0.10250000000000004</v>
      </c>
      <c r="G61" s="4"/>
    </row>
    <row r="62" spans="1:7" x14ac:dyDescent="0.3">
      <c r="A62" s="20">
        <v>0.8</v>
      </c>
      <c r="B62" s="11">
        <v>0.12540000000000001</v>
      </c>
      <c r="C62" s="11">
        <v>0.14230000000000001</v>
      </c>
      <c r="D62" s="11">
        <v>0.1739</v>
      </c>
      <c r="E62" s="11">
        <v>0.25359999999999999</v>
      </c>
      <c r="F62" s="9">
        <f>1.5-0.5*Angle0X[[#This Row],[p]]-1</f>
        <v>0.10000000000000009</v>
      </c>
      <c r="G62" s="4"/>
    </row>
    <row r="63" spans="1:7" x14ac:dyDescent="0.3">
      <c r="A63" s="20">
        <v>0.80500000000000005</v>
      </c>
      <c r="B63" s="11">
        <v>0.1216</v>
      </c>
      <c r="C63" s="11">
        <v>0.1371</v>
      </c>
      <c r="D63" s="11">
        <v>0.16439999999999999</v>
      </c>
      <c r="E63" s="11">
        <v>0.23069999999999999</v>
      </c>
      <c r="F63" s="9">
        <f>1.5-0.5*Angle0X[[#This Row],[p]]-1</f>
        <v>9.749999999999992E-2</v>
      </c>
      <c r="G63" s="4"/>
    </row>
    <row r="64" spans="1:7" x14ac:dyDescent="0.3">
      <c r="A64" s="20">
        <v>0.81</v>
      </c>
      <c r="B64" s="11">
        <v>0.1178</v>
      </c>
      <c r="C64" s="11">
        <v>0.1318</v>
      </c>
      <c r="D64" s="11">
        <v>0.15590000000000001</v>
      </c>
      <c r="E64" s="11">
        <v>0.21049999999999999</v>
      </c>
      <c r="F64" s="9">
        <f>1.5-0.5*Angle0X[[#This Row],[p]]-1</f>
        <v>9.4999999999999973E-2</v>
      </c>
      <c r="G64" s="4"/>
    </row>
    <row r="65" spans="1:7" x14ac:dyDescent="0.3">
      <c r="A65" s="20">
        <v>0.81499999999999995</v>
      </c>
      <c r="B65" s="11">
        <v>0.114</v>
      </c>
      <c r="C65" s="11">
        <v>0.1268</v>
      </c>
      <c r="D65" s="11">
        <v>0.1479</v>
      </c>
      <c r="E65" s="11">
        <v>0.19370000000000001</v>
      </c>
      <c r="F65" s="9">
        <f>1.5-0.5*Angle0X[[#This Row],[p]]-1</f>
        <v>9.2500000000000027E-2</v>
      </c>
      <c r="G65" s="4"/>
    </row>
    <row r="66" spans="1:7" x14ac:dyDescent="0.3">
      <c r="A66" s="20">
        <v>0.82</v>
      </c>
      <c r="B66" s="11">
        <v>0.11020000000000001</v>
      </c>
      <c r="C66" s="11">
        <v>0.122</v>
      </c>
      <c r="D66" s="11">
        <v>0.14030000000000001</v>
      </c>
      <c r="E66" s="11">
        <v>0.1789</v>
      </c>
      <c r="F66" s="9">
        <f>1.5-0.5*Angle0X[[#This Row],[p]]-1</f>
        <v>9.000000000000008E-2</v>
      </c>
      <c r="G66" s="4"/>
    </row>
    <row r="67" spans="1:7" x14ac:dyDescent="0.3">
      <c r="A67" s="20">
        <v>0.82499999999999996</v>
      </c>
      <c r="B67" s="11">
        <v>0.1066</v>
      </c>
      <c r="C67" s="11">
        <v>0.1171</v>
      </c>
      <c r="D67" s="11">
        <v>0.1336</v>
      </c>
      <c r="E67" s="11">
        <v>0.16600000000000001</v>
      </c>
      <c r="F67" s="9">
        <f>1.5-0.5*Angle0X[[#This Row],[p]]-1</f>
        <v>8.7499999999999911E-2</v>
      </c>
      <c r="G67" s="4"/>
    </row>
    <row r="68" spans="1:7" x14ac:dyDescent="0.3">
      <c r="A68" s="20">
        <v>0.83</v>
      </c>
      <c r="B68" s="11">
        <v>0.10299999999999999</v>
      </c>
      <c r="C68" s="11">
        <v>0.11269999999999999</v>
      </c>
      <c r="D68" s="11">
        <v>0.12720000000000001</v>
      </c>
      <c r="E68" s="11">
        <v>0.1547</v>
      </c>
      <c r="F68" s="9">
        <f>1.5-0.5*Angle0X[[#This Row],[p]]-1</f>
        <v>8.4999999999999964E-2</v>
      </c>
      <c r="G68" s="4"/>
    </row>
    <row r="69" spans="1:7" x14ac:dyDescent="0.3">
      <c r="A69" s="20">
        <v>0.83499999999999996</v>
      </c>
      <c r="B69" s="11">
        <v>9.9400000000000002E-2</v>
      </c>
      <c r="C69" s="11">
        <v>0.10829999999999999</v>
      </c>
      <c r="D69" s="11">
        <v>0.1212</v>
      </c>
      <c r="E69" s="11">
        <v>0.14449999999999999</v>
      </c>
      <c r="F69" s="9">
        <f>1.5-0.5*Angle0X[[#This Row],[p]]-1</f>
        <v>8.2500000000000018E-2</v>
      </c>
      <c r="G69" s="4"/>
    </row>
    <row r="70" spans="1:7" x14ac:dyDescent="0.3">
      <c r="A70" s="20">
        <v>0.84</v>
      </c>
      <c r="B70" s="11">
        <v>9.5899999999999999E-2</v>
      </c>
      <c r="C70" s="11">
        <v>0.1041</v>
      </c>
      <c r="D70" s="11">
        <v>0.1153</v>
      </c>
      <c r="E70" s="11">
        <v>0.13519999999999999</v>
      </c>
      <c r="F70" s="9">
        <f>1.5-0.5*Angle0X[[#This Row],[p]]-1</f>
        <v>8.0000000000000071E-2</v>
      </c>
      <c r="G70" s="4"/>
    </row>
    <row r="71" spans="1:7" x14ac:dyDescent="0.3">
      <c r="A71" s="20">
        <v>0.84499999999999997</v>
      </c>
      <c r="B71" s="11">
        <v>9.2299999999999993E-2</v>
      </c>
      <c r="C71" s="11">
        <v>9.9900000000000003E-2</v>
      </c>
      <c r="D71" s="11">
        <v>0.10970000000000001</v>
      </c>
      <c r="E71" s="11">
        <v>0.12670000000000001</v>
      </c>
      <c r="F71" s="9">
        <f>1.5-0.5*Angle0X[[#This Row],[p]]-1</f>
        <v>7.7500000000000124E-2</v>
      </c>
      <c r="G71" s="4"/>
    </row>
    <row r="72" spans="1:7" x14ac:dyDescent="0.3">
      <c r="A72" s="20">
        <v>0.85</v>
      </c>
      <c r="B72" s="11">
        <v>8.8900000000000007E-2</v>
      </c>
      <c r="C72" s="11">
        <v>9.5699999999999993E-2</v>
      </c>
      <c r="D72" s="11">
        <v>0.10440000000000001</v>
      </c>
      <c r="E72" s="11">
        <v>0.11899999999999999</v>
      </c>
      <c r="F72" s="9">
        <f>1.5-0.5*Angle0X[[#This Row],[p]]-1</f>
        <v>7.4999999999999956E-2</v>
      </c>
      <c r="G72" s="4"/>
    </row>
    <row r="73" spans="1:7" x14ac:dyDescent="0.3">
      <c r="A73" s="20">
        <v>0.85499999999999998</v>
      </c>
      <c r="B73" s="11">
        <v>8.5599999999999996E-2</v>
      </c>
      <c r="C73" s="11">
        <v>9.1600000000000001E-2</v>
      </c>
      <c r="D73" s="11">
        <v>9.9500000000000005E-2</v>
      </c>
      <c r="E73" s="11">
        <v>0.1119</v>
      </c>
      <c r="F73" s="9">
        <f>1.5-0.5*Angle0X[[#This Row],[p]]-1</f>
        <v>7.2500000000000009E-2</v>
      </c>
      <c r="G73" s="4"/>
    </row>
    <row r="74" spans="1:7" x14ac:dyDescent="0.3">
      <c r="A74" s="20">
        <v>0.86</v>
      </c>
      <c r="B74" s="11">
        <v>8.2199999999999995E-2</v>
      </c>
      <c r="C74" s="11">
        <v>8.7800000000000003E-2</v>
      </c>
      <c r="D74" s="11">
        <v>9.4500000000000001E-2</v>
      </c>
      <c r="E74" s="11">
        <v>0.1052</v>
      </c>
      <c r="F74" s="9">
        <f>1.5-0.5*Angle0X[[#This Row],[p]]-1</f>
        <v>7.0000000000000062E-2</v>
      </c>
      <c r="G74" s="4"/>
    </row>
    <row r="75" spans="1:7" x14ac:dyDescent="0.3">
      <c r="A75" s="20">
        <v>0.86499999999999999</v>
      </c>
      <c r="B75" s="11">
        <v>7.9000000000000001E-2</v>
      </c>
      <c r="C75" s="11">
        <v>8.4000000000000005E-2</v>
      </c>
      <c r="D75" s="11">
        <v>0.09</v>
      </c>
      <c r="E75" s="11">
        <v>9.9099999999999994E-2</v>
      </c>
      <c r="F75" s="9">
        <f>1.5-0.5*Angle0X[[#This Row],[p]]-1</f>
        <v>6.7499999999999893E-2</v>
      </c>
      <c r="G75" s="4"/>
    </row>
    <row r="76" spans="1:7" x14ac:dyDescent="0.3">
      <c r="A76" s="20">
        <v>0.87</v>
      </c>
      <c r="B76" s="11">
        <v>7.5499999999999998E-2</v>
      </c>
      <c r="C76" s="11">
        <v>8.0199999999999994E-2</v>
      </c>
      <c r="D76" s="11">
        <v>8.5400000000000004E-2</v>
      </c>
      <c r="E76" s="11">
        <v>9.3399999999999997E-2</v>
      </c>
      <c r="F76" s="9">
        <f>1.5-0.5*Angle0X[[#This Row],[p]]-1</f>
        <v>6.4999999999999947E-2</v>
      </c>
      <c r="G76" s="4"/>
    </row>
    <row r="77" spans="1:7" x14ac:dyDescent="0.3">
      <c r="A77" s="20">
        <v>0.875</v>
      </c>
      <c r="B77" s="11">
        <v>7.2400000000000006E-2</v>
      </c>
      <c r="C77" s="11">
        <v>7.6600000000000001E-2</v>
      </c>
      <c r="D77" s="11">
        <v>8.1100000000000005E-2</v>
      </c>
      <c r="E77" s="11">
        <v>8.7999999999999995E-2</v>
      </c>
      <c r="F77" s="9">
        <f>1.5-0.5*Angle0X[[#This Row],[p]]-1</f>
        <v>6.25E-2</v>
      </c>
      <c r="G77" s="4"/>
    </row>
    <row r="78" spans="1:7" x14ac:dyDescent="0.3">
      <c r="A78" s="20">
        <v>0.88</v>
      </c>
      <c r="B78" s="11">
        <v>6.93E-2</v>
      </c>
      <c r="C78" s="11">
        <v>7.2999999999999995E-2</v>
      </c>
      <c r="D78" s="11">
        <v>7.6999999999999999E-2</v>
      </c>
      <c r="E78" s="11">
        <v>8.2900000000000001E-2</v>
      </c>
      <c r="F78" s="9">
        <f>1.5-0.5*Angle0X[[#This Row],[p]]-1</f>
        <v>6.0000000000000053E-2</v>
      </c>
      <c r="G78" s="4"/>
    </row>
    <row r="79" spans="1:7" x14ac:dyDescent="0.3">
      <c r="A79" s="20">
        <v>0.88500000000000001</v>
      </c>
      <c r="B79" s="11">
        <v>6.6100000000000006E-2</v>
      </c>
      <c r="C79" s="11">
        <v>6.93E-2</v>
      </c>
      <c r="D79" s="11">
        <v>7.2900000000000006E-2</v>
      </c>
      <c r="E79" s="11">
        <v>7.8100000000000003E-2</v>
      </c>
      <c r="F79" s="9">
        <f>1.5-0.5*Angle0X[[#This Row],[p]]-1</f>
        <v>5.7500000000000107E-2</v>
      </c>
      <c r="G79" s="4"/>
    </row>
    <row r="80" spans="1:7" x14ac:dyDescent="0.3">
      <c r="A80" s="20">
        <v>0.89</v>
      </c>
      <c r="B80" s="11">
        <v>6.3E-2</v>
      </c>
      <c r="C80" s="11">
        <v>6.59E-2</v>
      </c>
      <c r="D80" s="11">
        <v>6.9000000000000006E-2</v>
      </c>
      <c r="E80" s="11">
        <v>7.3400000000000007E-2</v>
      </c>
      <c r="F80" s="9">
        <f>1.5-0.5*Angle0X[[#This Row],[p]]-1</f>
        <v>5.4999999999999938E-2</v>
      </c>
      <c r="G80" s="4"/>
    </row>
    <row r="81" spans="1:7" x14ac:dyDescent="0.3">
      <c r="A81" s="20">
        <v>0.89500000000000002</v>
      </c>
      <c r="B81" s="11">
        <v>5.9799999999999999E-2</v>
      </c>
      <c r="C81" s="11">
        <v>6.25E-2</v>
      </c>
      <c r="D81" s="11">
        <v>6.5199999999999994E-2</v>
      </c>
      <c r="E81" s="11">
        <v>6.9000000000000006E-2</v>
      </c>
      <c r="F81" s="9">
        <f>1.5-0.5*Angle0X[[#This Row],[p]]-1</f>
        <v>5.2499999999999991E-2</v>
      </c>
      <c r="G81" s="4"/>
    </row>
    <row r="82" spans="1:7" x14ac:dyDescent="0.3">
      <c r="A82" s="20">
        <v>0.9</v>
      </c>
      <c r="B82" s="11">
        <v>5.6899999999999999E-2</v>
      </c>
      <c r="C82" s="11">
        <v>5.9200000000000003E-2</v>
      </c>
      <c r="D82" s="11">
        <v>6.1499999999999999E-2</v>
      </c>
      <c r="E82" s="11">
        <v>6.4799999999999996E-2</v>
      </c>
      <c r="F82" s="9">
        <f>1.5-0.5*Angle0X[[#This Row],[p]]-1</f>
        <v>5.0000000000000044E-2</v>
      </c>
      <c r="G82" s="4"/>
    </row>
    <row r="83" spans="1:7" x14ac:dyDescent="0.3">
      <c r="A83" s="20">
        <v>0.90500000000000003</v>
      </c>
      <c r="B83" s="11">
        <v>5.3900000000000003E-2</v>
      </c>
      <c r="C83" s="11">
        <v>5.5899999999999998E-2</v>
      </c>
      <c r="D83" s="11">
        <v>5.79E-2</v>
      </c>
      <c r="E83" s="11">
        <v>6.0699999999999997E-2</v>
      </c>
      <c r="F83" s="9">
        <f>1.5-0.5*Angle0X[[#This Row],[p]]-1</f>
        <v>4.7499999999999876E-2</v>
      </c>
      <c r="G83" s="4"/>
    </row>
    <row r="84" spans="1:7" x14ac:dyDescent="0.3">
      <c r="A84" s="20">
        <v>0.91</v>
      </c>
      <c r="B84" s="11">
        <v>5.0900000000000001E-2</v>
      </c>
      <c r="C84" s="11">
        <v>5.2600000000000001E-2</v>
      </c>
      <c r="D84" s="11">
        <v>5.4399999999999997E-2</v>
      </c>
      <c r="E84" s="11">
        <v>5.67E-2</v>
      </c>
      <c r="F84" s="9">
        <f>1.5-0.5*Angle0X[[#This Row],[p]]-1</f>
        <v>4.4999999999999929E-2</v>
      </c>
      <c r="G84" s="4"/>
    </row>
    <row r="85" spans="1:7" x14ac:dyDescent="0.3">
      <c r="A85" s="20">
        <v>0.91500000000000004</v>
      </c>
      <c r="B85" s="11">
        <v>4.7899999999999998E-2</v>
      </c>
      <c r="C85" s="11">
        <v>4.9599999999999998E-2</v>
      </c>
      <c r="D85" s="11">
        <v>5.0900000000000001E-2</v>
      </c>
      <c r="E85" s="11">
        <v>5.2900000000000003E-2</v>
      </c>
      <c r="F85" s="9">
        <f>1.5-0.5*Angle0X[[#This Row],[p]]-1</f>
        <v>4.2499999999999982E-2</v>
      </c>
      <c r="G85" s="4"/>
    </row>
    <row r="86" spans="1:7" x14ac:dyDescent="0.3">
      <c r="A86" s="20">
        <v>0.92</v>
      </c>
      <c r="B86" s="11">
        <v>4.4999999999999998E-2</v>
      </c>
      <c r="C86" s="11">
        <v>4.65E-2</v>
      </c>
      <c r="D86" s="11">
        <v>4.7500000000000001E-2</v>
      </c>
      <c r="E86" s="11">
        <v>4.9299999999999997E-2</v>
      </c>
      <c r="F86" s="9">
        <f>1.5-0.5*Angle0X[[#This Row],[p]]-1</f>
        <v>4.0000000000000036E-2</v>
      </c>
      <c r="G86" s="4"/>
    </row>
    <row r="87" spans="1:7" x14ac:dyDescent="0.3">
      <c r="A87" s="20">
        <v>0.92500000000000004</v>
      </c>
      <c r="B87" s="11">
        <v>4.2000000000000003E-2</v>
      </c>
      <c r="C87" s="11">
        <v>4.3299999999999998E-2</v>
      </c>
      <c r="D87" s="11">
        <v>4.4200000000000003E-2</v>
      </c>
      <c r="E87" s="11">
        <v>4.58E-2</v>
      </c>
      <c r="F87" s="9">
        <f>1.5-0.5*Angle0X[[#This Row],[p]]-1</f>
        <v>3.7500000000000089E-2</v>
      </c>
      <c r="G87" s="4"/>
    </row>
    <row r="88" spans="1:7" x14ac:dyDescent="0.3">
      <c r="A88" s="20">
        <v>0.93</v>
      </c>
      <c r="B88" s="11">
        <v>3.9300000000000002E-2</v>
      </c>
      <c r="C88" s="11">
        <v>4.0300000000000002E-2</v>
      </c>
      <c r="D88" s="11">
        <v>4.1000000000000002E-2</v>
      </c>
      <c r="E88" s="11">
        <v>4.2299999999999997E-2</v>
      </c>
      <c r="F88" s="9">
        <f>1.5-0.5*Angle0X[[#This Row],[p]]-1</f>
        <v>3.499999999999992E-2</v>
      </c>
      <c r="G88" s="4"/>
    </row>
    <row r="89" spans="1:7" x14ac:dyDescent="0.3">
      <c r="A89" s="20">
        <v>0.93500000000000005</v>
      </c>
      <c r="B89" s="11">
        <v>3.6400000000000002E-2</v>
      </c>
      <c r="C89" s="11">
        <v>3.7199999999999997E-2</v>
      </c>
      <c r="D89" s="11">
        <v>3.7900000000000003E-2</v>
      </c>
      <c r="E89" s="11">
        <v>3.8899999999999997E-2</v>
      </c>
      <c r="F89" s="9">
        <f>1.5-0.5*Angle0X[[#This Row],[p]]-1</f>
        <v>3.2499999999999973E-2</v>
      </c>
      <c r="G89" s="4"/>
    </row>
    <row r="90" spans="1:7" x14ac:dyDescent="0.3">
      <c r="A90" s="20">
        <v>0.94</v>
      </c>
      <c r="B90" s="11">
        <v>3.3500000000000002E-2</v>
      </c>
      <c r="C90" s="11">
        <v>3.4200000000000001E-2</v>
      </c>
      <c r="D90" s="11">
        <v>3.4700000000000002E-2</v>
      </c>
      <c r="E90" s="11">
        <v>3.5499999999999997E-2</v>
      </c>
      <c r="F90" s="9">
        <f>1.5-0.5*Angle0X[[#This Row],[p]]-1</f>
        <v>3.0000000000000027E-2</v>
      </c>
      <c r="G90" s="4"/>
    </row>
    <row r="91" spans="1:7" x14ac:dyDescent="0.3">
      <c r="A91" s="20">
        <v>0.94499999999999995</v>
      </c>
      <c r="B91" s="11">
        <v>3.0700000000000002E-2</v>
      </c>
      <c r="C91" s="11">
        <v>3.1300000000000001E-2</v>
      </c>
      <c r="D91" s="11">
        <v>3.1699999999999999E-2</v>
      </c>
      <c r="E91" s="11">
        <v>3.2300000000000002E-2</v>
      </c>
      <c r="F91" s="9">
        <f>1.5-0.5*Angle0X[[#This Row],[p]]-1</f>
        <v>2.750000000000008E-2</v>
      </c>
      <c r="G91" s="4"/>
    </row>
    <row r="92" spans="1:7" x14ac:dyDescent="0.3">
      <c r="A92" s="20">
        <v>0.95</v>
      </c>
      <c r="B92" s="11">
        <v>2.81E-2</v>
      </c>
      <c r="C92" s="11">
        <v>2.8400000000000002E-2</v>
      </c>
      <c r="D92" s="11">
        <v>2.8799999999999999E-2</v>
      </c>
      <c r="E92" s="11">
        <v>2.92E-2</v>
      </c>
      <c r="F92" s="9">
        <f>1.5-0.5*Angle0X[[#This Row],[p]]-1</f>
        <v>2.4999999999999911E-2</v>
      </c>
      <c r="G92" s="4"/>
    </row>
    <row r="93" spans="1:7" x14ac:dyDescent="0.3">
      <c r="A93" s="20">
        <v>0.95499999999999996</v>
      </c>
      <c r="B93" s="11">
        <v>2.52E-2</v>
      </c>
      <c r="C93" s="11">
        <v>2.5399999999999999E-2</v>
      </c>
      <c r="D93" s="11">
        <v>2.58E-2</v>
      </c>
      <c r="E93" s="11">
        <v>2.6200000000000001E-2</v>
      </c>
      <c r="F93" s="9">
        <f>1.5-0.5*Angle0X[[#This Row],[p]]-1</f>
        <v>2.2499999999999964E-2</v>
      </c>
      <c r="G93" s="4"/>
    </row>
    <row r="94" spans="1:7" x14ac:dyDescent="0.3">
      <c r="A94" s="20">
        <v>0.96</v>
      </c>
      <c r="B94" s="11">
        <v>2.24E-2</v>
      </c>
      <c r="C94" s="11">
        <v>2.2599999999999999E-2</v>
      </c>
      <c r="D94" s="11">
        <v>2.29E-2</v>
      </c>
      <c r="E94" s="11">
        <v>2.3199999999999998E-2</v>
      </c>
      <c r="F94" s="9">
        <f>1.5-0.5*Angle0X[[#This Row],[p]]-1</f>
        <v>2.0000000000000018E-2</v>
      </c>
      <c r="G94" s="4"/>
    </row>
    <row r="95" spans="1:7" x14ac:dyDescent="0.3">
      <c r="A95" s="20">
        <v>0.96499999999999997</v>
      </c>
      <c r="B95" s="11">
        <v>1.95E-2</v>
      </c>
      <c r="C95" s="11">
        <v>1.9800000000000002E-2</v>
      </c>
      <c r="D95" s="11">
        <v>0.02</v>
      </c>
      <c r="E95" s="11">
        <v>2.0299999999999999E-2</v>
      </c>
      <c r="F95" s="9">
        <f>1.5-0.5*Angle0X[[#This Row],[p]]-1</f>
        <v>1.7500000000000071E-2</v>
      </c>
      <c r="G95" s="4"/>
    </row>
    <row r="96" spans="1:7" x14ac:dyDescent="0.3">
      <c r="A96" s="20">
        <v>0.97</v>
      </c>
      <c r="B96" s="11">
        <v>1.6899999999999998E-2</v>
      </c>
      <c r="C96" s="11">
        <v>1.7000000000000001E-2</v>
      </c>
      <c r="D96" s="11">
        <v>1.72E-2</v>
      </c>
      <c r="E96" s="11">
        <v>1.7399999999999999E-2</v>
      </c>
      <c r="F96" s="9">
        <f>1.5-0.5*Angle0X[[#This Row],[p]]-1</f>
        <v>1.5000000000000124E-2</v>
      </c>
      <c r="G96" s="4"/>
    </row>
    <row r="97" spans="1:7" x14ac:dyDescent="0.3">
      <c r="A97" s="20">
        <v>0.97499999999999998</v>
      </c>
      <c r="B97" s="11">
        <v>1.43E-2</v>
      </c>
      <c r="C97" s="11">
        <v>1.43E-2</v>
      </c>
      <c r="D97" s="11">
        <v>1.44E-2</v>
      </c>
      <c r="E97" s="11">
        <v>1.4500000000000001E-2</v>
      </c>
      <c r="F97" s="9">
        <f>1.5-0.5*Angle0X[[#This Row],[p]]-1</f>
        <v>1.2499999999999956E-2</v>
      </c>
      <c r="G97" s="4"/>
    </row>
    <row r="98" spans="1:7" x14ac:dyDescent="0.3">
      <c r="A98" s="20">
        <v>0.98</v>
      </c>
      <c r="B98" s="11">
        <v>1.1599999999999999E-2</v>
      </c>
      <c r="C98" s="11">
        <v>1.1599999999999999E-2</v>
      </c>
      <c r="D98" s="11">
        <v>1.1599999999999999E-2</v>
      </c>
      <c r="E98" s="11">
        <v>1.17E-2</v>
      </c>
      <c r="F98" s="9">
        <f>1.5-0.5*Angle0X[[#This Row],[p]]-1</f>
        <v>1.0000000000000009E-2</v>
      </c>
      <c r="G98" s="4"/>
    </row>
    <row r="99" spans="1:7" x14ac:dyDescent="0.3">
      <c r="A99" s="20">
        <v>0.98499999999999999</v>
      </c>
      <c r="B99" s="11">
        <v>8.8000000000000005E-3</v>
      </c>
      <c r="C99" s="11">
        <v>8.8000000000000005E-3</v>
      </c>
      <c r="D99" s="11">
        <v>8.8999999999999999E-3</v>
      </c>
      <c r="E99" s="11">
        <v>8.8999999999999999E-3</v>
      </c>
      <c r="F99" s="9">
        <f>1.5-0.5*Angle0X[[#This Row],[p]]-1</f>
        <v>7.5000000000000622E-3</v>
      </c>
      <c r="G99" s="4"/>
    </row>
    <row r="100" spans="1:7" x14ac:dyDescent="0.3">
      <c r="A100" s="20">
        <v>0.99</v>
      </c>
      <c r="B100" s="11">
        <v>6.0000000000000001E-3</v>
      </c>
      <c r="C100" s="11">
        <v>6.0000000000000001E-3</v>
      </c>
      <c r="D100" s="11">
        <v>6.0000000000000001E-3</v>
      </c>
      <c r="E100" s="11">
        <v>6.1000000000000004E-3</v>
      </c>
      <c r="F100" s="9">
        <f>1.5-0.5*Angle0X[[#This Row],[p]]-1</f>
        <v>4.9999999999998934E-3</v>
      </c>
      <c r="G100" s="4"/>
    </row>
    <row r="101" spans="1:7" x14ac:dyDescent="0.3">
      <c r="A101" s="20">
        <v>0.995</v>
      </c>
      <c r="B101" s="11">
        <v>3.3E-3</v>
      </c>
      <c r="C101" s="11">
        <v>3.3E-3</v>
      </c>
      <c r="D101" s="11">
        <v>3.3E-3</v>
      </c>
      <c r="E101" s="11">
        <v>3.3E-3</v>
      </c>
      <c r="F101" s="9">
        <f>1.5-0.5*Angle0X[[#This Row],[p]]-1</f>
        <v>2.4999999999999467E-3</v>
      </c>
      <c r="G101" s="4"/>
    </row>
    <row r="102" spans="1:7" x14ac:dyDescent="0.3">
      <c r="A102" s="20">
        <v>1</v>
      </c>
      <c r="B102" s="11">
        <v>0</v>
      </c>
      <c r="C102" s="11">
        <v>0</v>
      </c>
      <c r="D102" s="11">
        <v>0</v>
      </c>
      <c r="E102" s="11">
        <v>0</v>
      </c>
      <c r="F102" s="9">
        <f>1.5-0.5*Angle0X[[#This Row],[p]]-1</f>
        <v>0</v>
      </c>
      <c r="G102" s="4"/>
    </row>
  </sheetData>
  <phoneticPr fontId="2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5C7A6-4F87-47E3-9C9D-0B4DB49277E5}">
  <sheetPr codeName="Sheet7"/>
  <dimension ref="A1:I102"/>
  <sheetViews>
    <sheetView zoomScale="85" zoomScaleNormal="85" workbookViewId="0">
      <selection activeCell="F4" sqref="F4"/>
    </sheetView>
  </sheetViews>
  <sheetFormatPr defaultRowHeight="14.4" x14ac:dyDescent="0.3"/>
  <cols>
    <col min="1" max="1" width="10.77734375" style="3" bestFit="1" customWidth="1"/>
    <col min="2" max="3" width="6.6640625" style="4" bestFit="1" customWidth="1"/>
    <col min="4" max="4" width="6.6640625" bestFit="1" customWidth="1"/>
    <col min="5" max="5" width="6.6640625" style="4" bestFit="1" customWidth="1"/>
    <col min="6" max="6" width="8.21875" bestFit="1" customWidth="1"/>
    <col min="7" max="7" width="4.5546875" customWidth="1"/>
  </cols>
  <sheetData>
    <row r="1" spans="1:6" x14ac:dyDescent="0.3">
      <c r="A1" s="5" t="s">
        <v>31</v>
      </c>
      <c r="B1" s="6" t="s">
        <v>16</v>
      </c>
      <c r="C1" s="6" t="s">
        <v>24</v>
      </c>
      <c r="D1" s="7" t="s">
        <v>25</v>
      </c>
      <c r="E1" s="7" t="s">
        <v>26</v>
      </c>
      <c r="F1" s="18" t="s">
        <v>4</v>
      </c>
    </row>
    <row r="2" spans="1:6" x14ac:dyDescent="0.3">
      <c r="A2" s="20">
        <v>0.5</v>
      </c>
      <c r="B2" s="11">
        <v>2.9319999999999999</v>
      </c>
      <c r="C2" s="11"/>
      <c r="D2" s="11"/>
      <c r="E2" s="11"/>
      <c r="F2" s="8">
        <f>1.5-0.5*Angle0Y[[#This Row],[p]]-1</f>
        <v>0.25</v>
      </c>
    </row>
    <row r="3" spans="1:6" x14ac:dyDescent="0.3">
      <c r="A3" s="20">
        <v>0.505</v>
      </c>
      <c r="B3" s="11">
        <v>1.4360999999999999</v>
      </c>
      <c r="C3" s="11"/>
      <c r="D3" s="11"/>
      <c r="E3" s="11"/>
      <c r="F3" s="9">
        <f>1.5-0.5*Angle0Y[[#This Row],[p]]-1</f>
        <v>0.24750000000000005</v>
      </c>
    </row>
    <row r="4" spans="1:6" x14ac:dyDescent="0.3">
      <c r="A4" s="20">
        <v>0.51</v>
      </c>
      <c r="B4" s="11">
        <v>1.1109</v>
      </c>
      <c r="C4" s="11"/>
      <c r="D4" s="11"/>
      <c r="E4" s="11"/>
      <c r="F4" s="8">
        <f>1.5-0.5*Angle0Y[[#This Row],[p]]-1</f>
        <v>0.24500000000000011</v>
      </c>
    </row>
    <row r="5" spans="1:6" x14ac:dyDescent="0.3">
      <c r="A5" s="20">
        <v>0.51500000000000001</v>
      </c>
      <c r="B5" s="11">
        <v>0.9456</v>
      </c>
      <c r="C5" s="11"/>
      <c r="D5" s="11"/>
      <c r="E5" s="11"/>
      <c r="F5" s="9">
        <f>1.5-0.5*Angle0Y[[#This Row],[p]]-1</f>
        <v>0.24249999999999994</v>
      </c>
    </row>
    <row r="6" spans="1:6" x14ac:dyDescent="0.3">
      <c r="A6" s="20">
        <v>0.52</v>
      </c>
      <c r="B6" s="11">
        <v>0.8448</v>
      </c>
      <c r="C6" s="11"/>
      <c r="D6" s="11"/>
      <c r="E6" s="11"/>
      <c r="F6" s="8">
        <f>1.5-0.5*Angle0Y[[#This Row],[p]]-1</f>
        <v>0.24</v>
      </c>
    </row>
    <row r="7" spans="1:6" x14ac:dyDescent="0.3">
      <c r="A7" s="20">
        <v>0.52500000000000002</v>
      </c>
      <c r="B7" s="11">
        <v>0.76949999999999996</v>
      </c>
      <c r="C7" s="11"/>
      <c r="D7" s="11"/>
      <c r="E7" s="11"/>
      <c r="F7" s="9">
        <f>1.5-0.5*Angle0Y[[#This Row],[p]]-1</f>
        <v>0.23750000000000004</v>
      </c>
    </row>
    <row r="8" spans="1:6" x14ac:dyDescent="0.3">
      <c r="A8" s="20">
        <v>0.53</v>
      </c>
      <c r="B8" s="11">
        <v>0.71209999999999996</v>
      </c>
      <c r="C8" s="11"/>
      <c r="D8" s="11"/>
      <c r="E8" s="11"/>
      <c r="F8" s="8">
        <f>1.5-0.5*Angle0Y[[#This Row],[p]]-1</f>
        <v>0.23499999999999988</v>
      </c>
    </row>
    <row r="9" spans="1:6" x14ac:dyDescent="0.3">
      <c r="A9" s="20">
        <v>0.53500000000000003</v>
      </c>
      <c r="B9" s="11">
        <v>0.66510000000000002</v>
      </c>
      <c r="C9" s="11"/>
      <c r="D9" s="11"/>
      <c r="E9" s="11"/>
      <c r="F9" s="9">
        <f>1.5-0.5*Angle0Y[[#This Row],[p]]-1</f>
        <v>0.23249999999999993</v>
      </c>
    </row>
    <row r="10" spans="1:6" x14ac:dyDescent="0.3">
      <c r="A10" s="20">
        <v>0.54</v>
      </c>
      <c r="B10" s="11">
        <v>0.62670000000000003</v>
      </c>
      <c r="C10" s="11"/>
      <c r="D10" s="11"/>
      <c r="E10" s="11"/>
      <c r="F10" s="8">
        <f>1.5-0.5*Angle0Y[[#This Row],[p]]-1</f>
        <v>0.22999999999999998</v>
      </c>
    </row>
    <row r="11" spans="1:6" x14ac:dyDescent="0.3">
      <c r="A11" s="20">
        <v>0.54500000000000004</v>
      </c>
      <c r="B11" s="11">
        <v>0.59219999999999995</v>
      </c>
      <c r="C11" s="11"/>
      <c r="D11" s="11"/>
      <c r="E11" s="11"/>
      <c r="F11" s="9">
        <f>1.5-0.5*Angle0Y[[#This Row],[p]]-1</f>
        <v>0.22750000000000004</v>
      </c>
    </row>
    <row r="12" spans="1:6" x14ac:dyDescent="0.3">
      <c r="A12" s="20">
        <v>0.55000000000000004</v>
      </c>
      <c r="B12" s="11">
        <v>0.56320000000000003</v>
      </c>
      <c r="C12" s="11"/>
      <c r="D12" s="11"/>
      <c r="E12" s="11"/>
      <c r="F12" s="8">
        <f>1.5-0.5*Angle0Y[[#This Row],[p]]-1</f>
        <v>0.22500000000000009</v>
      </c>
    </row>
    <row r="13" spans="1:6" x14ac:dyDescent="0.3">
      <c r="A13" s="20">
        <v>0.55500000000000005</v>
      </c>
      <c r="B13" s="11">
        <v>0.5373</v>
      </c>
      <c r="C13" s="11"/>
      <c r="D13" s="11"/>
      <c r="E13" s="11"/>
      <c r="F13" s="9">
        <f>1.5-0.5*Angle0Y[[#This Row],[p]]-1</f>
        <v>0.22249999999999992</v>
      </c>
    </row>
    <row r="14" spans="1:6" x14ac:dyDescent="0.3">
      <c r="A14" s="20">
        <v>0.56000000000000005</v>
      </c>
      <c r="B14" s="11">
        <v>0.5141</v>
      </c>
      <c r="C14" s="11"/>
      <c r="D14" s="11"/>
      <c r="E14" s="11"/>
      <c r="F14" s="8">
        <f>1.5-0.5*Angle0Y[[#This Row],[p]]-1</f>
        <v>0.21999999999999997</v>
      </c>
    </row>
    <row r="15" spans="1:6" x14ac:dyDescent="0.3">
      <c r="A15" s="20">
        <v>0.56499999999999995</v>
      </c>
      <c r="B15" s="11">
        <v>0.49330000000000002</v>
      </c>
      <c r="C15" s="11"/>
      <c r="D15" s="11"/>
      <c r="E15" s="11"/>
      <c r="F15" s="9">
        <f>1.5-0.5*Angle0Y[[#This Row],[p]]-1</f>
        <v>0.21750000000000003</v>
      </c>
    </row>
    <row r="16" spans="1:6" x14ac:dyDescent="0.3">
      <c r="A16" s="20">
        <v>0.56999999999999995</v>
      </c>
      <c r="B16" s="11">
        <v>0.47410000000000002</v>
      </c>
      <c r="C16" s="11"/>
      <c r="D16" s="11"/>
      <c r="E16" s="11"/>
      <c r="F16" s="8">
        <f>1.5-0.5*Angle0Y[[#This Row],[p]]-1</f>
        <v>0.21500000000000008</v>
      </c>
    </row>
    <row r="17" spans="1:9" x14ac:dyDescent="0.3">
      <c r="A17" s="20">
        <v>0.57499999999999996</v>
      </c>
      <c r="B17" s="11">
        <v>0.45639999999999997</v>
      </c>
      <c r="C17" s="11"/>
      <c r="D17" s="11"/>
      <c r="E17" s="11"/>
      <c r="F17" s="9">
        <f>1.5-0.5*Angle0Y[[#This Row],[p]]-1</f>
        <v>0.21249999999999991</v>
      </c>
    </row>
    <row r="18" spans="1:9" x14ac:dyDescent="0.3">
      <c r="A18" s="20">
        <v>0.57999999999999996</v>
      </c>
      <c r="B18" s="11">
        <v>0.44040000000000001</v>
      </c>
      <c r="C18" s="11"/>
      <c r="D18" s="11"/>
      <c r="E18" s="11"/>
      <c r="F18" s="8">
        <f>1.5-0.5*Angle0Y[[#This Row],[p]]-1</f>
        <v>0.20999999999999996</v>
      </c>
    </row>
    <row r="19" spans="1:9" x14ac:dyDescent="0.3">
      <c r="A19" s="20">
        <v>0.58499999999999996</v>
      </c>
      <c r="B19" s="11">
        <v>0.42499999999999999</v>
      </c>
      <c r="C19" s="11"/>
      <c r="D19" s="11"/>
      <c r="E19" s="11"/>
      <c r="F19" s="9">
        <f>1.5-0.5*Angle0Y[[#This Row],[p]]-1</f>
        <v>0.20750000000000002</v>
      </c>
    </row>
    <row r="20" spans="1:9" x14ac:dyDescent="0.3">
      <c r="A20" s="20">
        <v>0.59</v>
      </c>
      <c r="B20" s="11">
        <v>0.41089999999999999</v>
      </c>
      <c r="C20" s="11"/>
      <c r="D20" s="11"/>
      <c r="E20" s="11"/>
      <c r="F20" s="8">
        <f>1.5-0.5*Angle0Y[[#This Row],[p]]-1</f>
        <v>0.20500000000000007</v>
      </c>
    </row>
    <row r="21" spans="1:9" x14ac:dyDescent="0.3">
      <c r="A21" s="20">
        <v>0.59499999999999997</v>
      </c>
      <c r="B21" s="11">
        <v>0.39729999999999999</v>
      </c>
      <c r="C21" s="11"/>
      <c r="D21" s="11"/>
      <c r="E21" s="11"/>
      <c r="F21" s="9">
        <f>1.5-0.5*Angle0Y[[#This Row],[p]]-1</f>
        <v>0.20250000000000012</v>
      </c>
    </row>
    <row r="22" spans="1:9" x14ac:dyDescent="0.3">
      <c r="A22" s="20">
        <v>0.6</v>
      </c>
      <c r="B22" s="11">
        <v>0.38469999999999999</v>
      </c>
      <c r="C22" s="11"/>
      <c r="D22" s="11"/>
      <c r="E22" s="11"/>
      <c r="F22" s="8">
        <f>1.5-0.5*Angle0Y[[#This Row],[p]]-1</f>
        <v>0.19999999999999996</v>
      </c>
    </row>
    <row r="23" spans="1:9" x14ac:dyDescent="0.3">
      <c r="A23" s="20">
        <v>0.60499999999999998</v>
      </c>
      <c r="B23" s="11">
        <v>0.373</v>
      </c>
      <c r="C23" s="11"/>
      <c r="D23" s="11"/>
      <c r="E23" s="11"/>
      <c r="F23" s="9">
        <f>1.5-0.5*Angle0Y[[#This Row],[p]]-1</f>
        <v>0.19750000000000001</v>
      </c>
    </row>
    <row r="24" spans="1:9" x14ac:dyDescent="0.3">
      <c r="A24" s="20">
        <v>0.61</v>
      </c>
      <c r="B24" s="11">
        <v>0.36159999999999998</v>
      </c>
      <c r="C24" s="11"/>
      <c r="D24" s="11"/>
      <c r="E24" s="11"/>
      <c r="F24" s="8">
        <f>1.5-0.5*Angle0Y[[#This Row],[p]]-1</f>
        <v>0.19500000000000006</v>
      </c>
    </row>
    <row r="25" spans="1:9" x14ac:dyDescent="0.3">
      <c r="A25" s="20">
        <v>0.61499999999999999</v>
      </c>
      <c r="B25" s="11">
        <v>0.35089999999999999</v>
      </c>
      <c r="C25" s="11"/>
      <c r="D25" s="11"/>
      <c r="E25" s="11"/>
      <c r="F25" s="9">
        <f>1.5-0.5*Angle0Y[[#This Row],[p]]-1</f>
        <v>0.19249999999999989</v>
      </c>
    </row>
    <row r="26" spans="1:9" x14ac:dyDescent="0.3">
      <c r="A26" s="20">
        <v>0.62</v>
      </c>
      <c r="B26" s="11">
        <v>0.34050000000000002</v>
      </c>
      <c r="C26" s="11"/>
      <c r="D26" s="11"/>
      <c r="E26" s="11"/>
      <c r="F26" s="8">
        <f>1.5-0.5*Angle0Y[[#This Row],[p]]-1</f>
        <v>0.18999999999999995</v>
      </c>
    </row>
    <row r="27" spans="1:9" x14ac:dyDescent="0.3">
      <c r="A27" s="20">
        <v>0.625</v>
      </c>
      <c r="B27" s="11">
        <v>0.33069999999999999</v>
      </c>
      <c r="C27" s="11"/>
      <c r="D27" s="11"/>
      <c r="E27" s="11"/>
      <c r="F27" s="9">
        <f>1.5-0.5*Angle0Y[[#This Row],[p]]-1</f>
        <v>0.1875</v>
      </c>
    </row>
    <row r="28" spans="1:9" x14ac:dyDescent="0.3">
      <c r="A28" s="20">
        <v>0.63</v>
      </c>
      <c r="B28" s="11">
        <v>0.32129999999999997</v>
      </c>
      <c r="C28" s="11"/>
      <c r="D28" s="11"/>
      <c r="E28" s="11"/>
      <c r="F28" s="8">
        <f>1.5-0.5*Angle0Y[[#This Row],[p]]-1</f>
        <v>0.18500000000000005</v>
      </c>
    </row>
    <row r="29" spans="1:9" x14ac:dyDescent="0.3">
      <c r="A29" s="20">
        <v>0.63500000000000001</v>
      </c>
      <c r="B29" s="11">
        <v>0.31240000000000001</v>
      </c>
      <c r="C29" s="11"/>
      <c r="D29" s="11"/>
      <c r="E29" s="11"/>
      <c r="F29" s="9">
        <f>1.5-0.5*Angle0Y[[#This Row],[p]]-1</f>
        <v>0.18250000000000011</v>
      </c>
      <c r="I29">
        <v>100</v>
      </c>
    </row>
    <row r="30" spans="1:9" x14ac:dyDescent="0.3">
      <c r="A30" s="20">
        <v>0.64</v>
      </c>
      <c r="B30" s="11">
        <v>0.30380000000000001</v>
      </c>
      <c r="C30" s="11"/>
      <c r="D30" s="11"/>
      <c r="E30" s="11"/>
      <c r="F30" s="8">
        <f>1.5-0.5*Angle0Y[[#This Row],[p]]-1</f>
        <v>0.17999999999999994</v>
      </c>
    </row>
    <row r="31" spans="1:9" x14ac:dyDescent="0.3">
      <c r="A31" s="20">
        <v>0.64500000000000002</v>
      </c>
      <c r="B31" s="11">
        <v>0.29520000000000002</v>
      </c>
      <c r="C31" s="11"/>
      <c r="D31" s="11"/>
      <c r="E31" s="11"/>
      <c r="F31" s="9">
        <f>1.5-0.5*Angle0Y[[#This Row],[p]]-1</f>
        <v>0.17749999999999999</v>
      </c>
    </row>
    <row r="32" spans="1:9" x14ac:dyDescent="0.3">
      <c r="A32" s="20">
        <v>0.65</v>
      </c>
      <c r="B32" s="11">
        <v>0.28710000000000002</v>
      </c>
      <c r="C32" s="11"/>
      <c r="D32" s="11"/>
      <c r="E32" s="11"/>
      <c r="F32" s="8">
        <f>1.5-0.5*Angle0Y[[#This Row],[p]]-1</f>
        <v>0.17500000000000004</v>
      </c>
    </row>
    <row r="33" spans="1:6" x14ac:dyDescent="0.3">
      <c r="A33" s="20">
        <v>0.65500000000000003</v>
      </c>
      <c r="B33" s="11">
        <v>0.27929999999999999</v>
      </c>
      <c r="C33" s="11">
        <v>1.0845</v>
      </c>
      <c r="D33" s="11"/>
      <c r="E33" s="11"/>
      <c r="F33" s="9">
        <f>1.5-0.5*Angle0Y[[#This Row],[p]]-1</f>
        <v>0.17249999999999988</v>
      </c>
    </row>
    <row r="34" spans="1:6" x14ac:dyDescent="0.3">
      <c r="A34" s="20">
        <v>0.66</v>
      </c>
      <c r="B34" s="11">
        <v>0.27179999999999999</v>
      </c>
      <c r="C34" s="11">
        <v>0.6502</v>
      </c>
      <c r="D34" s="11"/>
      <c r="E34" s="11"/>
      <c r="F34" s="8">
        <f>1.5-0.5*Angle0Y[[#This Row],[p]]-1</f>
        <v>0.16999999999999993</v>
      </c>
    </row>
    <row r="35" spans="1:6" x14ac:dyDescent="0.3">
      <c r="A35" s="20">
        <v>0.66500000000000004</v>
      </c>
      <c r="B35" s="11">
        <v>0.26469999999999999</v>
      </c>
      <c r="C35" s="11">
        <v>0.48559999999999998</v>
      </c>
      <c r="D35" s="11"/>
      <c r="E35" s="11"/>
      <c r="F35" s="9">
        <f>1.5-0.5*Angle0Y[[#This Row],[p]]-1</f>
        <v>0.16749999999999998</v>
      </c>
    </row>
    <row r="36" spans="1:6" x14ac:dyDescent="0.3">
      <c r="A36" s="20">
        <v>0.67</v>
      </c>
      <c r="B36" s="11">
        <v>0.25790000000000002</v>
      </c>
      <c r="C36" s="11">
        <v>0.39200000000000002</v>
      </c>
      <c r="D36" s="11"/>
      <c r="E36" s="11"/>
      <c r="F36" s="8">
        <f>1.5-0.5*Angle0Y[[#This Row],[p]]-1</f>
        <v>0.16500000000000004</v>
      </c>
    </row>
    <row r="37" spans="1:6" x14ac:dyDescent="0.3">
      <c r="A37" s="20">
        <v>0.67500000000000004</v>
      </c>
      <c r="B37" s="11">
        <v>0.251</v>
      </c>
      <c r="C37" s="11">
        <v>0.33040000000000003</v>
      </c>
      <c r="D37" s="11"/>
      <c r="E37" s="11"/>
      <c r="F37" s="9">
        <f>1.5-0.5*Angle0Y[[#This Row],[p]]-1</f>
        <v>0.16250000000000009</v>
      </c>
    </row>
    <row r="38" spans="1:6" x14ac:dyDescent="0.3">
      <c r="A38" s="20">
        <v>0.68</v>
      </c>
      <c r="B38" s="11">
        <v>0.24440000000000001</v>
      </c>
      <c r="C38" s="11">
        <v>0.28320000000000001</v>
      </c>
      <c r="D38" s="11"/>
      <c r="E38" s="11"/>
      <c r="F38" s="8">
        <f>1.5-0.5*Angle0Y[[#This Row],[p]]-1</f>
        <v>0.15999999999999992</v>
      </c>
    </row>
    <row r="39" spans="1:6" x14ac:dyDescent="0.3">
      <c r="A39" s="20">
        <v>0.68500000000000005</v>
      </c>
      <c r="B39" s="11">
        <v>0.2382</v>
      </c>
      <c r="C39" s="11">
        <v>0.246</v>
      </c>
      <c r="D39" s="11"/>
      <c r="E39" s="11"/>
      <c r="F39" s="9">
        <f>1.5-0.5*Angle0Y[[#This Row],[p]]-1</f>
        <v>0.15749999999999997</v>
      </c>
    </row>
    <row r="40" spans="1:6" x14ac:dyDescent="0.3">
      <c r="A40" s="20">
        <v>0.69</v>
      </c>
      <c r="B40" s="11">
        <v>0.23200000000000001</v>
      </c>
      <c r="C40" s="11">
        <v>0.21609999999999999</v>
      </c>
      <c r="D40" s="11"/>
      <c r="E40" s="11"/>
      <c r="F40" s="8">
        <f>1.5-0.5*Angle0Y[[#This Row],[p]]-1</f>
        <v>0.15500000000000003</v>
      </c>
    </row>
    <row r="41" spans="1:6" x14ac:dyDescent="0.3">
      <c r="A41" s="20">
        <v>0.69499999999999995</v>
      </c>
      <c r="B41" s="11">
        <v>0.2258</v>
      </c>
      <c r="C41" s="11">
        <v>0.19089999999999999</v>
      </c>
      <c r="D41" s="11"/>
      <c r="E41" s="11"/>
      <c r="F41" s="9">
        <f>1.5-0.5*Angle0Y[[#This Row],[p]]-1</f>
        <v>0.15250000000000008</v>
      </c>
    </row>
    <row r="42" spans="1:6" x14ac:dyDescent="0.3">
      <c r="A42" s="20">
        <v>0.7</v>
      </c>
      <c r="B42" s="11">
        <v>0.21990000000000001</v>
      </c>
      <c r="C42" s="11">
        <v>0.16950000000000001</v>
      </c>
      <c r="D42" s="11"/>
      <c r="E42" s="11"/>
      <c r="F42" s="8">
        <f>1.5-0.5*Angle0Y[[#This Row],[p]]-1</f>
        <v>0.14999999999999991</v>
      </c>
    </row>
    <row r="43" spans="1:6" x14ac:dyDescent="0.3">
      <c r="A43" s="20">
        <v>0.70499999999999996</v>
      </c>
      <c r="B43" s="11">
        <v>0.2142</v>
      </c>
      <c r="C43" s="11">
        <v>0.15040000000000001</v>
      </c>
      <c r="D43" s="11"/>
      <c r="E43" s="11"/>
      <c r="F43" s="9">
        <f>1.5-0.5*Angle0Y[[#This Row],[p]]-1</f>
        <v>0.14749999999999996</v>
      </c>
    </row>
    <row r="44" spans="1:6" x14ac:dyDescent="0.3">
      <c r="A44" s="20">
        <v>0.71</v>
      </c>
      <c r="B44" s="11">
        <v>0.20849999999999999</v>
      </c>
      <c r="C44" s="11">
        <v>0.1341</v>
      </c>
      <c r="D44" s="11"/>
      <c r="E44" s="11"/>
      <c r="F44" s="8">
        <f>1.5-0.5*Angle0Y[[#This Row],[p]]-1</f>
        <v>0.14500000000000002</v>
      </c>
    </row>
    <row r="45" spans="1:6" x14ac:dyDescent="0.3">
      <c r="A45" s="20">
        <v>0.71499999999999997</v>
      </c>
      <c r="B45" s="11">
        <v>0.2029</v>
      </c>
      <c r="C45" s="11">
        <v>0.1195</v>
      </c>
      <c r="D45" s="11"/>
      <c r="E45" s="11"/>
      <c r="F45" s="9">
        <f>1.5-0.5*Angle0Y[[#This Row],[p]]-1</f>
        <v>0.14250000000000007</v>
      </c>
    </row>
    <row r="46" spans="1:6" x14ac:dyDescent="0.3">
      <c r="A46" s="20">
        <v>0.72</v>
      </c>
      <c r="B46" s="11">
        <v>0.19769999999999999</v>
      </c>
      <c r="C46" s="11">
        <v>0.1065</v>
      </c>
      <c r="D46" s="11"/>
      <c r="E46" s="11"/>
      <c r="F46" s="8">
        <f>1.5-0.5*Angle0Y[[#This Row],[p]]-1</f>
        <v>0.14000000000000012</v>
      </c>
    </row>
    <row r="47" spans="1:6" x14ac:dyDescent="0.3">
      <c r="A47" s="20">
        <v>0.72499999999999998</v>
      </c>
      <c r="B47" s="11">
        <v>0.1925</v>
      </c>
      <c r="C47" s="11">
        <v>9.4899999999999998E-2</v>
      </c>
      <c r="D47" s="11">
        <v>0.87509999999999999</v>
      </c>
      <c r="E47" s="11"/>
      <c r="F47" s="9">
        <f>1.5-0.5*Angle0Y[[#This Row],[p]]-1</f>
        <v>0.13749999999999996</v>
      </c>
    </row>
    <row r="48" spans="1:6" x14ac:dyDescent="0.3">
      <c r="A48" s="20">
        <v>0.73</v>
      </c>
      <c r="B48" s="11">
        <v>0.18740000000000001</v>
      </c>
      <c r="C48" s="11">
        <v>8.4500000000000006E-2</v>
      </c>
      <c r="D48" s="11">
        <v>0.57389999999999997</v>
      </c>
      <c r="E48" s="11"/>
      <c r="F48" s="8">
        <f>1.5-0.5*Angle0Y[[#This Row],[p]]-1</f>
        <v>0.13500000000000001</v>
      </c>
    </row>
    <row r="49" spans="1:7" x14ac:dyDescent="0.3">
      <c r="A49" s="20">
        <v>0.73499999999999999</v>
      </c>
      <c r="B49" s="11">
        <v>0.18240000000000001</v>
      </c>
      <c r="C49" s="11">
        <v>7.4800000000000005E-2</v>
      </c>
      <c r="D49" s="11">
        <v>0.43530000000000002</v>
      </c>
      <c r="E49" s="11"/>
      <c r="F49" s="9">
        <f>1.5-0.5*Angle0Y[[#This Row],[p]]-1</f>
        <v>0.13250000000000006</v>
      </c>
    </row>
    <row r="50" spans="1:7" x14ac:dyDescent="0.3">
      <c r="A50" s="20">
        <v>0.74</v>
      </c>
      <c r="B50" s="11">
        <v>0.17749999999999999</v>
      </c>
      <c r="C50" s="11">
        <v>6.6199999999999995E-2</v>
      </c>
      <c r="D50" s="11">
        <v>0.35310000000000002</v>
      </c>
      <c r="E50" s="11"/>
      <c r="F50" s="8">
        <f>1.5-0.5*Angle0Y[[#This Row],[p]]-1</f>
        <v>0.12999999999999989</v>
      </c>
    </row>
    <row r="51" spans="1:7" x14ac:dyDescent="0.3">
      <c r="A51" s="20">
        <v>0.745</v>
      </c>
      <c r="B51" s="11">
        <v>0.1726</v>
      </c>
      <c r="C51" s="11">
        <v>5.8099999999999999E-2</v>
      </c>
      <c r="D51" s="11">
        <v>0.29559999999999997</v>
      </c>
      <c r="E51" s="11"/>
      <c r="F51" s="9">
        <f>1.5-0.5*Angle0Y[[#This Row],[p]]-1</f>
        <v>0.12749999999999995</v>
      </c>
    </row>
    <row r="52" spans="1:7" x14ac:dyDescent="0.3">
      <c r="A52" s="20">
        <v>0.75</v>
      </c>
      <c r="B52" s="11">
        <v>0.1681</v>
      </c>
      <c r="C52" s="11">
        <v>5.0900000000000001E-2</v>
      </c>
      <c r="D52" s="11">
        <v>0.25109999999999999</v>
      </c>
      <c r="E52" s="11"/>
      <c r="F52" s="8">
        <f>1.5-0.5*Angle0Y[[#This Row],[p]]-1</f>
        <v>0.125</v>
      </c>
    </row>
    <row r="53" spans="1:7" x14ac:dyDescent="0.3">
      <c r="A53" s="20">
        <v>0.755</v>
      </c>
      <c r="B53" s="11">
        <v>0.1633</v>
      </c>
      <c r="C53" s="11">
        <v>4.4299999999999999E-2</v>
      </c>
      <c r="D53" s="11">
        <v>0.2157</v>
      </c>
      <c r="E53" s="11"/>
      <c r="F53" s="9">
        <f>1.5-0.5*Angle0Y[[#This Row],[p]]-1</f>
        <v>0.12250000000000005</v>
      </c>
      <c r="G53" s="4"/>
    </row>
    <row r="54" spans="1:7" x14ac:dyDescent="0.3">
      <c r="A54" s="20">
        <v>0.76</v>
      </c>
      <c r="B54" s="11">
        <v>0.1588</v>
      </c>
      <c r="C54" s="11">
        <v>3.8300000000000001E-2</v>
      </c>
      <c r="D54" s="11">
        <v>0.18679999999999999</v>
      </c>
      <c r="E54" s="11"/>
      <c r="F54" s="9">
        <f>1.5-0.5*Angle0Y[[#This Row],[p]]-1</f>
        <v>0.12000000000000011</v>
      </c>
      <c r="G54" s="4"/>
    </row>
    <row r="55" spans="1:7" x14ac:dyDescent="0.3">
      <c r="A55" s="20">
        <v>0.76500000000000001</v>
      </c>
      <c r="B55" s="11">
        <v>0.15440000000000001</v>
      </c>
      <c r="C55" s="11">
        <v>3.2800000000000003E-2</v>
      </c>
      <c r="D55" s="11">
        <v>0.1628</v>
      </c>
      <c r="E55" s="11"/>
      <c r="F55" s="9">
        <f>1.5-0.5*Angle0Y[[#This Row],[p]]-1</f>
        <v>0.11749999999999994</v>
      </c>
      <c r="G55" s="4"/>
    </row>
    <row r="56" spans="1:7" x14ac:dyDescent="0.3">
      <c r="A56" s="20">
        <v>0.77</v>
      </c>
      <c r="B56" s="11">
        <v>0.14990000000000001</v>
      </c>
      <c r="C56" s="11">
        <v>2.8000000000000001E-2</v>
      </c>
      <c r="D56" s="11">
        <v>0.14180000000000001</v>
      </c>
      <c r="E56" s="11">
        <v>0.63939999999999997</v>
      </c>
      <c r="F56" s="9">
        <f>1.5-0.5*Angle0Y[[#This Row],[p]]-1</f>
        <v>0.11499999999999999</v>
      </c>
      <c r="G56" s="4"/>
    </row>
    <row r="57" spans="1:7" x14ac:dyDescent="0.3">
      <c r="A57" s="20">
        <v>0.77500000000000002</v>
      </c>
      <c r="B57" s="11">
        <v>0.1457</v>
      </c>
      <c r="C57" s="11">
        <v>2.3400000000000001E-2</v>
      </c>
      <c r="D57" s="11">
        <v>0.1236</v>
      </c>
      <c r="E57" s="11">
        <v>0.47089999999999999</v>
      </c>
      <c r="F57" s="9">
        <f>1.5-0.5*Angle0Y[[#This Row],[p]]-1</f>
        <v>0.11250000000000004</v>
      </c>
      <c r="G57" s="4"/>
    </row>
    <row r="58" spans="1:7" x14ac:dyDescent="0.3">
      <c r="A58" s="20">
        <v>0.78</v>
      </c>
      <c r="B58" s="11">
        <v>0.14149999999999999</v>
      </c>
      <c r="C58" s="11">
        <v>1.95E-2</v>
      </c>
      <c r="D58" s="11">
        <v>0.1075</v>
      </c>
      <c r="E58" s="11">
        <v>0.38059999999999999</v>
      </c>
      <c r="F58" s="9">
        <f>1.5-0.5*Angle0Y[[#This Row],[p]]-1</f>
        <v>0.10999999999999988</v>
      </c>
      <c r="G58" s="4"/>
    </row>
    <row r="59" spans="1:7" x14ac:dyDescent="0.3">
      <c r="A59" s="20">
        <v>0.78500000000000003</v>
      </c>
      <c r="B59" s="11">
        <v>0.13739999999999999</v>
      </c>
      <c r="C59" s="11">
        <v>1.5699999999999999E-2</v>
      </c>
      <c r="D59" s="11">
        <v>9.3399999999999997E-2</v>
      </c>
      <c r="E59" s="11">
        <v>0.31640000000000001</v>
      </c>
      <c r="F59" s="9">
        <f>1.5-0.5*Angle0Y[[#This Row],[p]]-1</f>
        <v>0.10749999999999993</v>
      </c>
      <c r="G59" s="4"/>
    </row>
    <row r="60" spans="1:7" x14ac:dyDescent="0.3">
      <c r="A60" s="20">
        <v>0.79</v>
      </c>
      <c r="B60" s="11">
        <v>0.1333</v>
      </c>
      <c r="C60" s="11">
        <v>1.24E-2</v>
      </c>
      <c r="D60" s="11">
        <v>8.1000000000000003E-2</v>
      </c>
      <c r="E60" s="11">
        <v>0.26490000000000002</v>
      </c>
      <c r="F60" s="9">
        <f>1.5-0.5*Angle0Y[[#This Row],[p]]-1</f>
        <v>0.10499999999999998</v>
      </c>
      <c r="G60" s="4"/>
    </row>
    <row r="61" spans="1:7" x14ac:dyDescent="0.3">
      <c r="A61" s="20">
        <v>0.79500000000000004</v>
      </c>
      <c r="B61" s="11">
        <v>0.12939999999999999</v>
      </c>
      <c r="C61" s="11">
        <v>9.5999999999999992E-3</v>
      </c>
      <c r="D61" s="11">
        <v>6.9800000000000001E-2</v>
      </c>
      <c r="E61" s="11">
        <v>0.2273</v>
      </c>
      <c r="F61" s="9">
        <f>1.5-0.5*Angle0Y[[#This Row],[p]]-1</f>
        <v>0.10250000000000004</v>
      </c>
      <c r="G61" s="4"/>
    </row>
    <row r="62" spans="1:7" x14ac:dyDescent="0.3">
      <c r="A62" s="20">
        <v>0.8</v>
      </c>
      <c r="B62" s="11">
        <v>0.12540000000000001</v>
      </c>
      <c r="C62" s="11">
        <v>7.1000000000000004E-3</v>
      </c>
      <c r="D62" s="11">
        <v>5.96E-2</v>
      </c>
      <c r="E62" s="11">
        <v>0.1956</v>
      </c>
      <c r="F62" s="9">
        <f>1.5-0.5*Angle0Y[[#This Row],[p]]-1</f>
        <v>0.10000000000000009</v>
      </c>
      <c r="G62" s="4"/>
    </row>
    <row r="63" spans="1:7" x14ac:dyDescent="0.3">
      <c r="A63" s="20">
        <v>0.80500000000000005</v>
      </c>
      <c r="B63" s="11">
        <v>0.1216</v>
      </c>
      <c r="C63" s="11">
        <v>4.8999999999999998E-3</v>
      </c>
      <c r="D63" s="11">
        <v>5.0500000000000003E-2</v>
      </c>
      <c r="E63" s="11">
        <v>0.16880000000000001</v>
      </c>
      <c r="F63" s="9">
        <f>1.5-0.5*Angle0Y[[#This Row],[p]]-1</f>
        <v>9.749999999999992E-2</v>
      </c>
      <c r="G63" s="4"/>
    </row>
    <row r="64" spans="1:7" x14ac:dyDescent="0.3">
      <c r="A64" s="20">
        <v>0.81</v>
      </c>
      <c r="B64" s="11">
        <v>0.1178</v>
      </c>
      <c r="C64" s="11">
        <v>3.2000000000000002E-3</v>
      </c>
      <c r="D64" s="11">
        <v>4.2500000000000003E-2</v>
      </c>
      <c r="E64" s="11">
        <v>0.14630000000000001</v>
      </c>
      <c r="F64" s="9">
        <f>1.5-0.5*Angle0Y[[#This Row],[p]]-1</f>
        <v>9.4999999999999973E-2</v>
      </c>
      <c r="G64" s="4"/>
    </row>
    <row r="65" spans="1:7" x14ac:dyDescent="0.3">
      <c r="A65" s="20">
        <v>0.81499999999999995</v>
      </c>
      <c r="B65" s="11">
        <v>0.114</v>
      </c>
      <c r="C65" s="11">
        <v>1.9E-3</v>
      </c>
      <c r="D65" s="11">
        <v>3.5299999999999998E-2</v>
      </c>
      <c r="E65" s="11">
        <v>0.12590000000000001</v>
      </c>
      <c r="F65" s="9">
        <f>1.5-0.5*Angle0Y[[#This Row],[p]]-1</f>
        <v>9.2500000000000027E-2</v>
      </c>
      <c r="G65" s="4"/>
    </row>
    <row r="66" spans="1:7" x14ac:dyDescent="0.3">
      <c r="A66" s="20">
        <v>0.82</v>
      </c>
      <c r="B66" s="11">
        <v>0.11020000000000001</v>
      </c>
      <c r="C66" s="11">
        <v>1E-3</v>
      </c>
      <c r="D66" s="11">
        <v>2.8899999999999999E-2</v>
      </c>
      <c r="E66" s="11">
        <v>0.1085</v>
      </c>
      <c r="F66" s="9">
        <f>1.5-0.5*Angle0Y[[#This Row],[p]]-1</f>
        <v>9.000000000000008E-2</v>
      </c>
      <c r="G66" s="4"/>
    </row>
    <row r="67" spans="1:7" x14ac:dyDescent="0.3">
      <c r="A67" s="20">
        <v>0.82499999999999996</v>
      </c>
      <c r="B67" s="11">
        <v>0.1066</v>
      </c>
      <c r="C67" s="11">
        <v>5.9999999999999995E-4</v>
      </c>
      <c r="D67" s="11">
        <v>2.3099999999999999E-2</v>
      </c>
      <c r="E67" s="11">
        <v>9.4E-2</v>
      </c>
      <c r="F67" s="9">
        <f>1.5-0.5*Angle0Y[[#This Row],[p]]-1</f>
        <v>8.7499999999999911E-2</v>
      </c>
      <c r="G67" s="4"/>
    </row>
    <row r="68" spans="1:7" x14ac:dyDescent="0.3">
      <c r="A68" s="20">
        <v>0.83</v>
      </c>
      <c r="B68" s="11">
        <v>0.10299999999999999</v>
      </c>
      <c r="C68" s="11">
        <v>4.0000000000000002E-4</v>
      </c>
      <c r="D68" s="11">
        <v>1.8100000000000002E-2</v>
      </c>
      <c r="E68" s="11">
        <v>8.0100000000000005E-2</v>
      </c>
      <c r="F68" s="9">
        <f>1.5-0.5*Angle0Y[[#This Row],[p]]-1</f>
        <v>8.4999999999999964E-2</v>
      </c>
      <c r="G68" s="4"/>
    </row>
    <row r="69" spans="1:7" x14ac:dyDescent="0.3">
      <c r="A69" s="20">
        <v>0.83499999999999996</v>
      </c>
      <c r="B69" s="11">
        <v>9.9400000000000002E-2</v>
      </c>
      <c r="C69" s="11">
        <v>2.9999999999999997E-4</v>
      </c>
      <c r="D69" s="11">
        <v>1.38E-2</v>
      </c>
      <c r="E69" s="11">
        <v>6.8000000000000005E-2</v>
      </c>
      <c r="F69" s="9">
        <f>1.5-0.5*Angle0Y[[#This Row],[p]]-1</f>
        <v>8.2500000000000018E-2</v>
      </c>
      <c r="G69" s="4"/>
    </row>
    <row r="70" spans="1:7" x14ac:dyDescent="0.3">
      <c r="A70" s="20">
        <v>0.84</v>
      </c>
      <c r="B70" s="11">
        <v>9.5899999999999999E-2</v>
      </c>
      <c r="C70" s="11">
        <v>2.9999999999999997E-4</v>
      </c>
      <c r="D70" s="11">
        <v>1.01E-2</v>
      </c>
      <c r="E70" s="11">
        <v>5.6500000000000002E-2</v>
      </c>
      <c r="F70" s="9">
        <f>1.5-0.5*Angle0Y[[#This Row],[p]]-1</f>
        <v>8.0000000000000071E-2</v>
      </c>
      <c r="G70" s="4"/>
    </row>
    <row r="71" spans="1:7" x14ac:dyDescent="0.3">
      <c r="A71" s="20">
        <v>0.84499999999999997</v>
      </c>
      <c r="B71" s="11">
        <v>9.2299999999999993E-2</v>
      </c>
      <c r="C71" s="11">
        <v>2.0000000000000001E-4</v>
      </c>
      <c r="D71" s="11">
        <v>7.0000000000000001E-3</v>
      </c>
      <c r="E71" s="11">
        <v>4.7199999999999999E-2</v>
      </c>
      <c r="F71" s="9">
        <f>1.5-0.5*Angle0Y[[#This Row],[p]]-1</f>
        <v>7.7500000000000124E-2</v>
      </c>
      <c r="G71" s="4"/>
    </row>
    <row r="72" spans="1:7" x14ac:dyDescent="0.3">
      <c r="A72" s="20">
        <v>0.85</v>
      </c>
      <c r="B72" s="11">
        <v>8.8900000000000007E-2</v>
      </c>
      <c r="C72" s="11">
        <v>2.0000000000000001E-4</v>
      </c>
      <c r="D72" s="11">
        <v>4.4999999999999997E-3</v>
      </c>
      <c r="E72" s="11">
        <v>3.78E-2</v>
      </c>
      <c r="F72" s="9">
        <f>1.5-0.5*Angle0Y[[#This Row],[p]]-1</f>
        <v>7.4999999999999956E-2</v>
      </c>
      <c r="G72" s="4"/>
    </row>
    <row r="73" spans="1:7" x14ac:dyDescent="0.3">
      <c r="A73" s="20">
        <v>0.85499999999999998</v>
      </c>
      <c r="B73" s="11">
        <v>8.5599999999999996E-2</v>
      </c>
      <c r="C73" s="11">
        <v>2.0000000000000001E-4</v>
      </c>
      <c r="D73" s="11">
        <v>2.5999999999999999E-3</v>
      </c>
      <c r="E73" s="11">
        <v>3.0099999999999998E-2</v>
      </c>
      <c r="F73" s="9">
        <f>1.5-0.5*Angle0Y[[#This Row],[p]]-1</f>
        <v>7.2500000000000009E-2</v>
      </c>
      <c r="G73" s="4"/>
    </row>
    <row r="74" spans="1:7" x14ac:dyDescent="0.3">
      <c r="A74" s="20">
        <v>0.86</v>
      </c>
      <c r="B74" s="11">
        <v>8.2199999999999995E-2</v>
      </c>
      <c r="C74" s="11">
        <v>2.0000000000000001E-4</v>
      </c>
      <c r="D74" s="11">
        <v>1.2999999999999999E-3</v>
      </c>
      <c r="E74" s="11">
        <v>2.3599999999999999E-2</v>
      </c>
      <c r="F74" s="9">
        <f>1.5-0.5*Angle0Y[[#This Row],[p]]-1</f>
        <v>7.0000000000000062E-2</v>
      </c>
      <c r="G74" s="4"/>
    </row>
    <row r="75" spans="1:7" x14ac:dyDescent="0.3">
      <c r="A75" s="20">
        <v>0.86499999999999999</v>
      </c>
      <c r="B75" s="11">
        <v>7.9000000000000001E-2</v>
      </c>
      <c r="C75" s="11">
        <v>1E-4</v>
      </c>
      <c r="D75" s="11">
        <v>5.9999999999999995E-4</v>
      </c>
      <c r="E75" s="11">
        <v>1.78E-2</v>
      </c>
      <c r="F75" s="9">
        <f>1.5-0.5*Angle0Y[[#This Row],[p]]-1</f>
        <v>6.7499999999999893E-2</v>
      </c>
      <c r="G75" s="4"/>
    </row>
    <row r="76" spans="1:7" x14ac:dyDescent="0.3">
      <c r="A76" s="20">
        <v>0.87</v>
      </c>
      <c r="B76" s="11">
        <v>7.5499999999999998E-2</v>
      </c>
      <c r="C76" s="11">
        <v>1E-4</v>
      </c>
      <c r="D76" s="11">
        <v>2.9999999999999997E-4</v>
      </c>
      <c r="E76" s="11">
        <v>1.29E-2</v>
      </c>
      <c r="F76" s="9">
        <f>1.5-0.5*Angle0Y[[#This Row],[p]]-1</f>
        <v>6.4999999999999947E-2</v>
      </c>
      <c r="G76" s="4"/>
    </row>
    <row r="77" spans="1:7" x14ac:dyDescent="0.3">
      <c r="A77" s="20">
        <v>0.875</v>
      </c>
      <c r="B77" s="11">
        <v>7.2400000000000006E-2</v>
      </c>
      <c r="C77" s="11">
        <v>1E-4</v>
      </c>
      <c r="D77" s="11">
        <v>2.9999999999999997E-4</v>
      </c>
      <c r="E77" s="11">
        <v>8.6E-3</v>
      </c>
      <c r="F77" s="9">
        <f>1.5-0.5*Angle0Y[[#This Row],[p]]-1</f>
        <v>6.25E-2</v>
      </c>
      <c r="G77" s="4"/>
    </row>
    <row r="78" spans="1:7" x14ac:dyDescent="0.3">
      <c r="A78" s="20">
        <v>0.88</v>
      </c>
      <c r="B78" s="11">
        <v>6.93E-2</v>
      </c>
      <c r="C78" s="11">
        <v>1E-4</v>
      </c>
      <c r="D78" s="11">
        <v>2.0000000000000001E-4</v>
      </c>
      <c r="E78" s="11">
        <v>5.4999999999999997E-3</v>
      </c>
      <c r="F78" s="9">
        <f>1.5-0.5*Angle0Y[[#This Row],[p]]-1</f>
        <v>6.0000000000000053E-2</v>
      </c>
      <c r="G78" s="4"/>
    </row>
    <row r="79" spans="1:7" x14ac:dyDescent="0.3">
      <c r="A79" s="20">
        <v>0.88500000000000001</v>
      </c>
      <c r="B79" s="11">
        <v>6.6100000000000006E-2</v>
      </c>
      <c r="C79" s="11">
        <v>1E-4</v>
      </c>
      <c r="D79" s="11">
        <v>2.0000000000000001E-4</v>
      </c>
      <c r="E79" s="11">
        <v>3.0000000000000001E-3</v>
      </c>
      <c r="F79" s="9">
        <f>1.5-0.5*Angle0Y[[#This Row],[p]]-1</f>
        <v>5.7500000000000107E-2</v>
      </c>
      <c r="G79" s="4"/>
    </row>
    <row r="80" spans="1:7" x14ac:dyDescent="0.3">
      <c r="A80" s="20">
        <v>0.89</v>
      </c>
      <c r="B80" s="11">
        <v>6.3E-2</v>
      </c>
      <c r="C80" s="11">
        <v>1E-4</v>
      </c>
      <c r="D80" s="11">
        <v>2.0000000000000001E-4</v>
      </c>
      <c r="E80" s="11">
        <v>1.5E-3</v>
      </c>
      <c r="F80" s="9">
        <f>1.5-0.5*Angle0Y[[#This Row],[p]]-1</f>
        <v>5.4999999999999938E-2</v>
      </c>
      <c r="G80" s="4"/>
    </row>
    <row r="81" spans="1:7" x14ac:dyDescent="0.3">
      <c r="A81" s="20">
        <v>0.89500000000000002</v>
      </c>
      <c r="B81" s="11">
        <v>5.9799999999999999E-2</v>
      </c>
      <c r="C81" s="11">
        <v>1E-4</v>
      </c>
      <c r="D81" s="11">
        <v>1E-4</v>
      </c>
      <c r="E81" s="11">
        <v>4.0000000000000002E-4</v>
      </c>
      <c r="F81" s="9">
        <f>1.5-0.5*Angle0Y[[#This Row],[p]]-1</f>
        <v>5.2499999999999991E-2</v>
      </c>
      <c r="G81" s="4"/>
    </row>
    <row r="82" spans="1:7" x14ac:dyDescent="0.3">
      <c r="A82" s="20">
        <v>0.9</v>
      </c>
      <c r="B82" s="11">
        <v>5.6899999999999999E-2</v>
      </c>
      <c r="C82" s="11">
        <v>1E-4</v>
      </c>
      <c r="D82" s="11">
        <v>1E-4</v>
      </c>
      <c r="E82" s="11">
        <v>2.0000000000000001E-4</v>
      </c>
      <c r="F82" s="9">
        <f>1.5-0.5*Angle0Y[[#This Row],[p]]-1</f>
        <v>5.0000000000000044E-2</v>
      </c>
      <c r="G82" s="4"/>
    </row>
    <row r="83" spans="1:7" x14ac:dyDescent="0.3">
      <c r="A83" s="20">
        <v>0.90500000000000003</v>
      </c>
      <c r="B83" s="11">
        <v>5.3900000000000003E-2</v>
      </c>
      <c r="C83" s="11">
        <v>1E-4</v>
      </c>
      <c r="D83" s="11">
        <v>1E-4</v>
      </c>
      <c r="E83" s="11">
        <v>1E-4</v>
      </c>
      <c r="F83" s="9">
        <f>1.5-0.5*Angle0Y[[#This Row],[p]]-1</f>
        <v>4.7499999999999876E-2</v>
      </c>
      <c r="G83" s="4"/>
    </row>
    <row r="84" spans="1:7" x14ac:dyDescent="0.3">
      <c r="A84" s="20">
        <v>0.91</v>
      </c>
      <c r="B84" s="11">
        <v>5.0900000000000001E-2</v>
      </c>
      <c r="C84" s="11">
        <v>1E-4</v>
      </c>
      <c r="D84" s="11">
        <v>1E-4</v>
      </c>
      <c r="E84" s="11">
        <v>0</v>
      </c>
      <c r="F84" s="9">
        <f>1.5-0.5*Angle0Y[[#This Row],[p]]-1</f>
        <v>4.4999999999999929E-2</v>
      </c>
      <c r="G84" s="4"/>
    </row>
    <row r="85" spans="1:7" x14ac:dyDescent="0.3">
      <c r="A85" s="20">
        <v>0.91500000000000004</v>
      </c>
      <c r="B85" s="11">
        <v>4.7899999999999998E-2</v>
      </c>
      <c r="C85" s="11">
        <v>1E-4</v>
      </c>
      <c r="D85" s="11">
        <v>1E-4</v>
      </c>
      <c r="E85" s="11">
        <v>0</v>
      </c>
      <c r="F85" s="9">
        <f>1.5-0.5*Angle0Y[[#This Row],[p]]-1</f>
        <v>4.2499999999999982E-2</v>
      </c>
      <c r="G85" s="4"/>
    </row>
    <row r="86" spans="1:7" x14ac:dyDescent="0.3">
      <c r="A86" s="20">
        <v>0.92</v>
      </c>
      <c r="B86" s="11">
        <v>4.4999999999999998E-2</v>
      </c>
      <c r="C86" s="11">
        <v>1E-4</v>
      </c>
      <c r="D86" s="11">
        <v>1E-4</v>
      </c>
      <c r="E86" s="11">
        <v>0</v>
      </c>
      <c r="F86" s="9">
        <f>1.5-0.5*Angle0Y[[#This Row],[p]]-1</f>
        <v>4.0000000000000036E-2</v>
      </c>
      <c r="G86" s="4"/>
    </row>
    <row r="87" spans="1:7" x14ac:dyDescent="0.3">
      <c r="A87" s="20">
        <v>0.92500000000000004</v>
      </c>
      <c r="B87" s="11">
        <v>4.2000000000000003E-2</v>
      </c>
      <c r="C87" s="11">
        <v>1E-4</v>
      </c>
      <c r="D87" s="11">
        <v>1E-4</v>
      </c>
      <c r="E87" s="11">
        <v>0</v>
      </c>
      <c r="F87" s="9">
        <f>1.5-0.5*Angle0Y[[#This Row],[p]]-1</f>
        <v>3.7500000000000089E-2</v>
      </c>
      <c r="G87" s="4"/>
    </row>
    <row r="88" spans="1:7" x14ac:dyDescent="0.3">
      <c r="A88" s="20">
        <v>0.93</v>
      </c>
      <c r="B88" s="11">
        <v>3.9300000000000002E-2</v>
      </c>
      <c r="C88" s="11">
        <v>0</v>
      </c>
      <c r="D88" s="11">
        <v>1E-4</v>
      </c>
      <c r="E88" s="11">
        <v>0</v>
      </c>
      <c r="F88" s="9">
        <f>1.5-0.5*Angle0Y[[#This Row],[p]]-1</f>
        <v>3.499999999999992E-2</v>
      </c>
      <c r="G88" s="4"/>
    </row>
    <row r="89" spans="1:7" x14ac:dyDescent="0.3">
      <c r="A89" s="20">
        <v>0.93500000000000005</v>
      </c>
      <c r="B89" s="11">
        <v>3.6400000000000002E-2</v>
      </c>
      <c r="C89" s="11">
        <v>0</v>
      </c>
      <c r="D89" s="11">
        <v>1E-4</v>
      </c>
      <c r="E89" s="11">
        <v>0</v>
      </c>
      <c r="F89" s="9">
        <f>1.5-0.5*Angle0Y[[#This Row],[p]]-1</f>
        <v>3.2499999999999973E-2</v>
      </c>
      <c r="G89" s="4"/>
    </row>
    <row r="90" spans="1:7" x14ac:dyDescent="0.3">
      <c r="A90" s="20">
        <v>0.94</v>
      </c>
      <c r="B90" s="11">
        <v>3.3500000000000002E-2</v>
      </c>
      <c r="C90" s="11">
        <v>0</v>
      </c>
      <c r="D90" s="11">
        <v>1E-4</v>
      </c>
      <c r="E90" s="11">
        <v>0</v>
      </c>
      <c r="F90" s="9">
        <f>1.5-0.5*Angle0Y[[#This Row],[p]]-1</f>
        <v>3.0000000000000027E-2</v>
      </c>
      <c r="G90" s="4"/>
    </row>
    <row r="91" spans="1:7" x14ac:dyDescent="0.3">
      <c r="A91" s="20">
        <v>0.94499999999999995</v>
      </c>
      <c r="B91" s="11">
        <v>3.0700000000000002E-2</v>
      </c>
      <c r="C91" s="11">
        <v>0</v>
      </c>
      <c r="D91" s="11">
        <v>0</v>
      </c>
      <c r="E91" s="11">
        <v>0</v>
      </c>
      <c r="F91" s="9">
        <f>1.5-0.5*Angle0Y[[#This Row],[p]]-1</f>
        <v>2.750000000000008E-2</v>
      </c>
      <c r="G91" s="4"/>
    </row>
    <row r="92" spans="1:7" x14ac:dyDescent="0.3">
      <c r="A92" s="20">
        <v>0.95</v>
      </c>
      <c r="B92" s="11">
        <v>2.81E-2</v>
      </c>
      <c r="C92" s="11">
        <v>0</v>
      </c>
      <c r="D92" s="11">
        <v>0</v>
      </c>
      <c r="E92" s="11">
        <v>0</v>
      </c>
      <c r="F92" s="9">
        <f>1.5-0.5*Angle0Y[[#This Row],[p]]-1</f>
        <v>2.4999999999999911E-2</v>
      </c>
      <c r="G92" s="4"/>
    </row>
    <row r="93" spans="1:7" x14ac:dyDescent="0.3">
      <c r="A93" s="20">
        <v>0.95499999999999996</v>
      </c>
      <c r="B93" s="11">
        <v>2.52E-2</v>
      </c>
      <c r="C93" s="11">
        <v>0</v>
      </c>
      <c r="D93" s="11">
        <v>0</v>
      </c>
      <c r="E93" s="11">
        <v>0</v>
      </c>
      <c r="F93" s="9">
        <f>1.5-0.5*Angle0Y[[#This Row],[p]]-1</f>
        <v>2.2499999999999964E-2</v>
      </c>
      <c r="G93" s="4"/>
    </row>
    <row r="94" spans="1:7" x14ac:dyDescent="0.3">
      <c r="A94" s="20">
        <v>0.96</v>
      </c>
      <c r="B94" s="11">
        <v>2.24E-2</v>
      </c>
      <c r="C94" s="11">
        <v>0</v>
      </c>
      <c r="D94" s="11">
        <v>0</v>
      </c>
      <c r="E94" s="11">
        <v>0</v>
      </c>
      <c r="F94" s="9">
        <f>1.5-0.5*Angle0Y[[#This Row],[p]]-1</f>
        <v>2.0000000000000018E-2</v>
      </c>
      <c r="G94" s="4"/>
    </row>
    <row r="95" spans="1:7" x14ac:dyDescent="0.3">
      <c r="A95" s="20">
        <v>0.96499999999999997</v>
      </c>
      <c r="B95" s="11">
        <v>1.95E-2</v>
      </c>
      <c r="C95" s="11">
        <v>0</v>
      </c>
      <c r="D95" s="11">
        <v>0</v>
      </c>
      <c r="E95" s="11">
        <v>0</v>
      </c>
      <c r="F95" s="9">
        <f>1.5-0.5*Angle0Y[[#This Row],[p]]-1</f>
        <v>1.7500000000000071E-2</v>
      </c>
      <c r="G95" s="4"/>
    </row>
    <row r="96" spans="1:7" x14ac:dyDescent="0.3">
      <c r="A96" s="20">
        <v>0.97</v>
      </c>
      <c r="B96" s="11">
        <v>1.6899999999999998E-2</v>
      </c>
      <c r="C96" s="11">
        <v>0</v>
      </c>
      <c r="D96" s="11">
        <v>0</v>
      </c>
      <c r="E96" s="11">
        <v>0</v>
      </c>
      <c r="F96" s="9">
        <f>1.5-0.5*Angle0Y[[#This Row],[p]]-1</f>
        <v>1.5000000000000124E-2</v>
      </c>
      <c r="G96" s="4"/>
    </row>
    <row r="97" spans="1:7" x14ac:dyDescent="0.3">
      <c r="A97" s="20">
        <v>0.97499999999999998</v>
      </c>
      <c r="B97" s="11">
        <v>1.43E-2</v>
      </c>
      <c r="C97" s="11">
        <v>0</v>
      </c>
      <c r="D97" s="11">
        <v>0</v>
      </c>
      <c r="E97" s="11">
        <v>0</v>
      </c>
      <c r="F97" s="9">
        <f>1.5-0.5*Angle0Y[[#This Row],[p]]-1</f>
        <v>1.2499999999999956E-2</v>
      </c>
      <c r="G97" s="4"/>
    </row>
    <row r="98" spans="1:7" x14ac:dyDescent="0.3">
      <c r="A98" s="20">
        <v>0.98</v>
      </c>
      <c r="B98" s="11">
        <v>1.1599999999999999E-2</v>
      </c>
      <c r="C98" s="11">
        <v>0</v>
      </c>
      <c r="D98" s="11">
        <v>0</v>
      </c>
      <c r="E98" s="11">
        <v>0</v>
      </c>
      <c r="F98" s="9">
        <f>1.5-0.5*Angle0Y[[#This Row],[p]]-1</f>
        <v>1.0000000000000009E-2</v>
      </c>
      <c r="G98" s="4"/>
    </row>
    <row r="99" spans="1:7" x14ac:dyDescent="0.3">
      <c r="A99" s="20">
        <v>0.98499999999999999</v>
      </c>
      <c r="B99" s="11">
        <v>8.8000000000000005E-3</v>
      </c>
      <c r="C99" s="11">
        <v>0</v>
      </c>
      <c r="D99" s="11">
        <v>0</v>
      </c>
      <c r="E99" s="11">
        <v>0</v>
      </c>
      <c r="F99" s="9">
        <f>1.5-0.5*Angle0Y[[#This Row],[p]]-1</f>
        <v>7.5000000000000622E-3</v>
      </c>
      <c r="G99" s="4"/>
    </row>
    <row r="100" spans="1:7" x14ac:dyDescent="0.3">
      <c r="A100" s="20">
        <v>0.99</v>
      </c>
      <c r="B100" s="11">
        <v>6.0000000000000001E-3</v>
      </c>
      <c r="C100" s="11">
        <v>0</v>
      </c>
      <c r="D100" s="11">
        <v>0</v>
      </c>
      <c r="E100" s="11">
        <v>0</v>
      </c>
      <c r="F100" s="9">
        <f>1.5-0.5*Angle0Y[[#This Row],[p]]-1</f>
        <v>4.9999999999998934E-3</v>
      </c>
      <c r="G100" s="4"/>
    </row>
    <row r="101" spans="1:7" x14ac:dyDescent="0.3">
      <c r="A101" s="20">
        <v>0.995</v>
      </c>
      <c r="B101" s="11">
        <v>3.3E-3</v>
      </c>
      <c r="C101" s="11">
        <v>0</v>
      </c>
      <c r="D101" s="11">
        <v>0</v>
      </c>
      <c r="E101" s="11">
        <v>0</v>
      </c>
      <c r="F101" s="9">
        <f>1.5-0.5*Angle0Y[[#This Row],[p]]-1</f>
        <v>2.4999999999999467E-3</v>
      </c>
      <c r="G101" s="4"/>
    </row>
    <row r="102" spans="1:7" x14ac:dyDescent="0.3">
      <c r="A102" s="20">
        <v>1</v>
      </c>
      <c r="B102" s="11">
        <v>0</v>
      </c>
      <c r="C102" s="11">
        <v>0</v>
      </c>
      <c r="D102" s="11">
        <v>0</v>
      </c>
      <c r="E102" s="11">
        <v>0</v>
      </c>
      <c r="F102" s="9">
        <f>1.5-0.5*Angle0Y[[#This Row],[p]]-1</f>
        <v>0</v>
      </c>
      <c r="G102" s="4"/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0904D-3B16-4C83-BBF5-D98BB29BBB50}">
  <sheetPr codeName="Sheet6"/>
  <dimension ref="A1:N205"/>
  <sheetViews>
    <sheetView topLeftCell="A10" zoomScale="85" zoomScaleNormal="85" workbookViewId="0">
      <selection activeCell="F3" sqref="F3"/>
    </sheetView>
  </sheetViews>
  <sheetFormatPr defaultRowHeight="14.4" x14ac:dyDescent="0.3"/>
  <cols>
    <col min="1" max="1" width="10.109375" style="3" bestFit="1" customWidth="1"/>
    <col min="2" max="3" width="5.5546875" style="4" bestFit="1" customWidth="1"/>
    <col min="4" max="4" width="6.21875" style="4" bestFit="1" customWidth="1"/>
    <col min="5" max="12" width="5.5546875" style="4" bestFit="1" customWidth="1"/>
    <col min="13" max="13" width="5.5546875" style="4" customWidth="1"/>
    <col min="14" max="14" width="7.88671875" style="4" bestFit="1" customWidth="1"/>
  </cols>
  <sheetData>
    <row r="1" spans="1:14" x14ac:dyDescent="0.3">
      <c r="A1" s="5" t="s">
        <v>31</v>
      </c>
      <c r="B1" s="5" t="s">
        <v>15</v>
      </c>
      <c r="C1" s="5" t="s">
        <v>14</v>
      </c>
      <c r="D1" s="5" t="s">
        <v>13</v>
      </c>
      <c r="E1" s="5" t="s">
        <v>12</v>
      </c>
      <c r="F1" s="5" t="s">
        <v>11</v>
      </c>
      <c r="G1" s="5" t="s">
        <v>10</v>
      </c>
      <c r="H1" s="5" t="s">
        <v>17</v>
      </c>
      <c r="I1" s="5" t="s">
        <v>9</v>
      </c>
      <c r="J1" s="5" t="s">
        <v>8</v>
      </c>
      <c r="K1" s="5" t="s">
        <v>7</v>
      </c>
      <c r="L1" s="5" t="s">
        <v>6</v>
      </c>
      <c r="M1" s="5" t="s">
        <v>19</v>
      </c>
      <c r="N1" s="14" t="s">
        <v>4</v>
      </c>
    </row>
    <row r="2" spans="1:14" x14ac:dyDescent="0.3">
      <c r="A2" s="20">
        <v>0.5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8">
        <f>1.5-0.5*AngleZeroTable8[[#This Row],[p]]-1</f>
        <v>0.25</v>
      </c>
    </row>
    <row r="3" spans="1:14" x14ac:dyDescent="0.3">
      <c r="A3" s="20">
        <v>0.505</v>
      </c>
      <c r="B3" s="6">
        <v>1.4403999999999999</v>
      </c>
      <c r="C3" s="6">
        <v>1.5584</v>
      </c>
      <c r="D3" s="6">
        <v>1.7234</v>
      </c>
      <c r="E3" s="6">
        <v>2.024</v>
      </c>
      <c r="F3" s="6"/>
      <c r="G3" s="6"/>
      <c r="H3" s="6"/>
      <c r="I3" s="6"/>
      <c r="J3" s="6"/>
      <c r="K3" s="6"/>
      <c r="L3" s="6"/>
      <c r="M3" s="6"/>
      <c r="N3" s="9">
        <f>1.5-0.5*AngleZeroTable8[[#This Row],[p]]-1</f>
        <v>0.24750000000000005</v>
      </c>
    </row>
    <row r="4" spans="1:14" x14ac:dyDescent="0.3">
      <c r="A4" s="20">
        <v>0.51</v>
      </c>
      <c r="B4" s="6">
        <v>1.1105</v>
      </c>
      <c r="C4" s="6">
        <v>1.1618999999999999</v>
      </c>
      <c r="D4" s="6">
        <v>1.2516</v>
      </c>
      <c r="E4" s="6">
        <v>1.425</v>
      </c>
      <c r="F4" s="6">
        <v>1.7376</v>
      </c>
      <c r="G4" s="6">
        <v>2.2191000000000001</v>
      </c>
      <c r="H4" s="6">
        <v>2.8980999999999999</v>
      </c>
      <c r="I4" s="6">
        <v>3.7336</v>
      </c>
      <c r="J4" s="6">
        <v>4.5255999999999998</v>
      </c>
      <c r="K4" s="6">
        <v>5.4797000000000002</v>
      </c>
      <c r="L4" s="6">
        <v>6.0430000000000001</v>
      </c>
      <c r="M4" s="6">
        <v>6.3</v>
      </c>
      <c r="N4" s="8">
        <f>1.5-0.5*AngleZeroTable8[[#This Row],[p]]-1</f>
        <v>0.24500000000000011</v>
      </c>
    </row>
    <row r="5" spans="1:14" x14ac:dyDescent="0.3">
      <c r="A5" s="20">
        <v>0.51500000000000001</v>
      </c>
      <c r="B5" s="6">
        <v>0.94440000000000002</v>
      </c>
      <c r="C5" s="6">
        <v>0.98180000000000001</v>
      </c>
      <c r="D5" s="6">
        <v>1.0463</v>
      </c>
      <c r="E5" s="6">
        <v>1.1552</v>
      </c>
      <c r="F5" s="6">
        <v>1.3462000000000001</v>
      </c>
      <c r="G5" s="6">
        <v>1.6547000000000001</v>
      </c>
      <c r="H5" s="6">
        <v>2.1518999999999999</v>
      </c>
      <c r="I5" s="6">
        <v>2.8672</v>
      </c>
      <c r="J5" s="6">
        <v>3.4622999999999999</v>
      </c>
      <c r="K5" s="6">
        <v>4.1722000000000001</v>
      </c>
      <c r="L5" s="6">
        <v>4.8973000000000004</v>
      </c>
      <c r="M5" s="6">
        <v>5.3712</v>
      </c>
      <c r="N5" s="9">
        <f>1.5-0.5*AngleZeroTable8[[#This Row],[p]]-1</f>
        <v>0.24249999999999994</v>
      </c>
    </row>
    <row r="6" spans="1:14" x14ac:dyDescent="0.3">
      <c r="A6" s="20">
        <v>0.52</v>
      </c>
      <c r="B6" s="6">
        <v>0.84250000000000003</v>
      </c>
      <c r="C6" s="6">
        <v>0.8679</v>
      </c>
      <c r="D6" s="6">
        <v>0.91279999999999994</v>
      </c>
      <c r="E6" s="6">
        <v>0.99590000000000001</v>
      </c>
      <c r="F6" s="6">
        <v>1.1335999999999999</v>
      </c>
      <c r="G6" s="6">
        <v>1.3740000000000001</v>
      </c>
      <c r="H6" s="6">
        <v>1.7638</v>
      </c>
      <c r="I6" s="6">
        <v>2.3694000000000002</v>
      </c>
      <c r="J6" s="6">
        <v>3.0872000000000002</v>
      </c>
      <c r="K6" s="6">
        <v>3.9409999999999998</v>
      </c>
      <c r="L6" s="6">
        <v>4.4836</v>
      </c>
      <c r="M6" s="6">
        <v>4.9646999999999997</v>
      </c>
      <c r="N6" s="8">
        <f>1.5-0.5*AngleZeroTable8[[#This Row],[p]]-1</f>
        <v>0.24</v>
      </c>
    </row>
    <row r="7" spans="1:14" x14ac:dyDescent="0.3">
      <c r="A7" s="20">
        <v>0.52500000000000002</v>
      </c>
      <c r="B7" s="6">
        <v>0.76829999999999998</v>
      </c>
      <c r="C7" s="6">
        <v>0.79039999999999999</v>
      </c>
      <c r="D7" s="6">
        <v>0.82630000000000003</v>
      </c>
      <c r="E7" s="6">
        <v>0.88700000000000001</v>
      </c>
      <c r="F7" s="6">
        <v>0.99170000000000003</v>
      </c>
      <c r="G7" s="6">
        <v>1.1783999999999999</v>
      </c>
      <c r="H7" s="6">
        <v>1.4665999999999999</v>
      </c>
      <c r="I7" s="6">
        <v>1.9376</v>
      </c>
      <c r="J7" s="6">
        <v>2.5669</v>
      </c>
      <c r="K7" s="6">
        <v>3.3262999999999998</v>
      </c>
      <c r="L7" s="6">
        <v>3.9533</v>
      </c>
      <c r="M7" s="6">
        <v>4.3217999999999996</v>
      </c>
      <c r="N7" s="9">
        <f>1.5-0.5*AngleZeroTable8[[#This Row],[p]]-1</f>
        <v>0.23750000000000004</v>
      </c>
    </row>
    <row r="8" spans="1:14" x14ac:dyDescent="0.3">
      <c r="A8" s="20">
        <v>0.53</v>
      </c>
      <c r="B8" s="6">
        <v>0.71179999999999999</v>
      </c>
      <c r="C8" s="6">
        <v>0.72889999999999999</v>
      </c>
      <c r="D8" s="6">
        <v>0.75849999999999995</v>
      </c>
      <c r="E8" s="6">
        <v>0.80820000000000003</v>
      </c>
      <c r="F8" s="6">
        <v>0.89429999999999998</v>
      </c>
      <c r="G8" s="6">
        <v>1.0447</v>
      </c>
      <c r="H8" s="6">
        <v>1.2783</v>
      </c>
      <c r="I8" s="6">
        <v>1.6793</v>
      </c>
      <c r="J8" s="6">
        <v>2.2351999999999999</v>
      </c>
      <c r="K8" s="6">
        <v>2.9087999999999998</v>
      </c>
      <c r="L8" s="6">
        <v>3.5274999999999999</v>
      </c>
      <c r="M8" s="6">
        <v>3.8763999999999998</v>
      </c>
      <c r="N8" s="8">
        <f>1.5-0.5*AngleZeroTable8[[#This Row],[p]]-1</f>
        <v>0.23499999999999988</v>
      </c>
    </row>
    <row r="9" spans="1:14" x14ac:dyDescent="0.3">
      <c r="A9" s="20">
        <v>0.53500000000000003</v>
      </c>
      <c r="B9" s="6">
        <v>0.66500000000000004</v>
      </c>
      <c r="C9" s="6">
        <v>0.68079999999999996</v>
      </c>
      <c r="D9" s="6">
        <v>0.70479999999999998</v>
      </c>
      <c r="E9" s="6">
        <v>0.746</v>
      </c>
      <c r="F9" s="6">
        <v>0.81720000000000004</v>
      </c>
      <c r="G9" s="6">
        <v>0.93940000000000001</v>
      </c>
      <c r="H9" s="6">
        <v>1.1325000000000001</v>
      </c>
      <c r="I9" s="6">
        <v>1.4939</v>
      </c>
      <c r="J9" s="6">
        <v>2.0026000000000002</v>
      </c>
      <c r="K9" s="6">
        <v>2.6646999999999998</v>
      </c>
      <c r="L9" s="6">
        <v>3.4243000000000001</v>
      </c>
      <c r="M9" s="6">
        <v>3.8003999999999998</v>
      </c>
      <c r="N9" s="9">
        <f>1.5-0.5*AngleZeroTable8[[#This Row],[p]]-1</f>
        <v>0.23249999999999993</v>
      </c>
    </row>
    <row r="10" spans="1:14" x14ac:dyDescent="0.3">
      <c r="A10" s="20">
        <v>0.54</v>
      </c>
      <c r="B10" s="6">
        <v>0.626</v>
      </c>
      <c r="C10" s="6">
        <v>0.64</v>
      </c>
      <c r="D10" s="6">
        <v>0.6603</v>
      </c>
      <c r="E10" s="6">
        <v>0.69589999999999996</v>
      </c>
      <c r="F10" s="6">
        <v>0.75649999999999995</v>
      </c>
      <c r="G10" s="6">
        <v>0.85950000000000004</v>
      </c>
      <c r="H10" s="6">
        <v>1.0195000000000001</v>
      </c>
      <c r="I10" s="6">
        <v>1.3173999999999999</v>
      </c>
      <c r="J10" s="6">
        <v>1.7464999999999999</v>
      </c>
      <c r="K10" s="6">
        <v>2.3307000000000002</v>
      </c>
      <c r="L10" s="6">
        <v>3.0339999999999998</v>
      </c>
      <c r="M10" s="6">
        <v>3.3885000000000001</v>
      </c>
      <c r="N10" s="8">
        <f>1.5-0.5*AngleZeroTable8[[#This Row],[p]]-1</f>
        <v>0.22999999999999998</v>
      </c>
    </row>
    <row r="11" spans="1:14" x14ac:dyDescent="0.3">
      <c r="A11" s="20">
        <v>0.54500000000000004</v>
      </c>
      <c r="B11" s="6">
        <v>0.5917</v>
      </c>
      <c r="C11" s="6">
        <v>0.6048</v>
      </c>
      <c r="D11" s="6">
        <v>0.62239999999999995</v>
      </c>
      <c r="E11" s="6">
        <v>0.65480000000000005</v>
      </c>
      <c r="F11" s="6">
        <v>0.70789999999999997</v>
      </c>
      <c r="G11" s="6">
        <v>0.79949999999999999</v>
      </c>
      <c r="H11" s="6">
        <v>0.94230000000000003</v>
      </c>
      <c r="I11" s="6">
        <v>1.2126999999999999</v>
      </c>
      <c r="J11" s="6">
        <v>1.593</v>
      </c>
      <c r="K11" s="6">
        <v>2.1332</v>
      </c>
      <c r="L11" s="6">
        <v>2.8374000000000001</v>
      </c>
      <c r="M11" s="6">
        <v>3.2555999999999998</v>
      </c>
      <c r="N11" s="9">
        <f>1.5-0.5*AngleZeroTable8[[#This Row],[p]]-1</f>
        <v>0.22750000000000004</v>
      </c>
    </row>
    <row r="12" spans="1:14" x14ac:dyDescent="0.3">
      <c r="A12" s="20">
        <v>0.55000000000000004</v>
      </c>
      <c r="B12" s="6">
        <v>0.56310000000000004</v>
      </c>
      <c r="C12" s="6">
        <v>0.57420000000000004</v>
      </c>
      <c r="D12" s="6">
        <v>0.59060000000000001</v>
      </c>
      <c r="E12" s="6">
        <v>0.61919999999999997</v>
      </c>
      <c r="F12" s="6">
        <v>0.66559999999999997</v>
      </c>
      <c r="G12" s="6">
        <v>0.74550000000000005</v>
      </c>
      <c r="H12" s="6">
        <v>0.86880000000000002</v>
      </c>
      <c r="I12" s="6">
        <v>1.1079000000000001</v>
      </c>
      <c r="J12" s="6">
        <v>1.456</v>
      </c>
      <c r="K12" s="6">
        <v>1.9524999999999999</v>
      </c>
      <c r="L12" s="6">
        <v>2.5777999999999999</v>
      </c>
      <c r="M12" s="6">
        <v>3.0106999999999999</v>
      </c>
      <c r="N12" s="8">
        <f>1.5-0.5*AngleZeroTable8[[#This Row],[p]]-1</f>
        <v>0.22500000000000009</v>
      </c>
    </row>
    <row r="13" spans="1:14" x14ac:dyDescent="0.3">
      <c r="A13" s="20">
        <v>0.55500000000000005</v>
      </c>
      <c r="B13" s="6">
        <v>0.5373</v>
      </c>
      <c r="C13" s="6">
        <v>0.54710000000000003</v>
      </c>
      <c r="D13" s="6">
        <v>0.56189999999999996</v>
      </c>
      <c r="E13" s="6">
        <v>0.58750000000000002</v>
      </c>
      <c r="F13" s="6">
        <v>0.62870000000000004</v>
      </c>
      <c r="G13" s="6">
        <v>0.70099999999999996</v>
      </c>
      <c r="H13" s="6">
        <v>0.81479999999999997</v>
      </c>
      <c r="I13" s="6">
        <v>1.0256000000000001</v>
      </c>
      <c r="J13" s="6">
        <v>1.3516999999999999</v>
      </c>
      <c r="K13" s="6">
        <v>1.8069</v>
      </c>
      <c r="L13" s="6">
        <v>2.3860999999999999</v>
      </c>
      <c r="M13" s="6">
        <v>2.8746999999999998</v>
      </c>
      <c r="N13" s="9">
        <f>1.5-0.5*AngleZeroTable8[[#This Row],[p]]-1</f>
        <v>0.22249999999999992</v>
      </c>
    </row>
    <row r="14" spans="1:14" x14ac:dyDescent="0.3">
      <c r="A14" s="20">
        <v>0.56000000000000005</v>
      </c>
      <c r="B14" s="6">
        <v>0.51400000000000001</v>
      </c>
      <c r="C14" s="6">
        <v>0.52300000000000002</v>
      </c>
      <c r="D14" s="6">
        <v>0.53590000000000004</v>
      </c>
      <c r="E14" s="6">
        <v>0.5595</v>
      </c>
      <c r="F14" s="6">
        <v>0.59799999999999998</v>
      </c>
      <c r="G14" s="6">
        <v>0.66120000000000001</v>
      </c>
      <c r="H14" s="6">
        <v>0.7651</v>
      </c>
      <c r="I14" s="6">
        <v>0.94869999999999999</v>
      </c>
      <c r="J14" s="6">
        <v>1.242</v>
      </c>
      <c r="K14" s="6">
        <v>1.6684000000000001</v>
      </c>
      <c r="L14" s="6">
        <v>2.2370000000000001</v>
      </c>
      <c r="M14" s="6">
        <v>2.6779999999999999</v>
      </c>
      <c r="N14" s="8">
        <f>1.5-0.5*AngleZeroTable8[[#This Row],[p]]-1</f>
        <v>0.21999999999999997</v>
      </c>
    </row>
    <row r="15" spans="1:14" x14ac:dyDescent="0.3">
      <c r="A15" s="20">
        <v>0.56499999999999995</v>
      </c>
      <c r="B15" s="6">
        <v>0.49320000000000003</v>
      </c>
      <c r="C15" s="6">
        <v>0.50129999999999997</v>
      </c>
      <c r="D15" s="6">
        <v>0.51339999999999997</v>
      </c>
      <c r="E15" s="6">
        <v>0.53520000000000001</v>
      </c>
      <c r="F15" s="6">
        <v>0.56989999999999996</v>
      </c>
      <c r="G15" s="6">
        <v>0.62619999999999998</v>
      </c>
      <c r="H15" s="6">
        <v>0.7208</v>
      </c>
      <c r="I15" s="6">
        <v>0.88470000000000004</v>
      </c>
      <c r="J15" s="6">
        <v>1.1505000000000001</v>
      </c>
      <c r="K15" s="6">
        <v>1.5567</v>
      </c>
      <c r="L15" s="6">
        <v>2.1145</v>
      </c>
      <c r="M15" s="6">
        <v>2.6126</v>
      </c>
      <c r="N15" s="9">
        <f>1.5-0.5*AngleZeroTable8[[#This Row],[p]]-1</f>
        <v>0.21750000000000003</v>
      </c>
    </row>
    <row r="16" spans="1:14" x14ac:dyDescent="0.3">
      <c r="A16" s="20">
        <v>0.56999999999999995</v>
      </c>
      <c r="B16" s="6">
        <v>0.4743</v>
      </c>
      <c r="C16" s="6">
        <v>0.48139999999999999</v>
      </c>
      <c r="D16" s="6">
        <v>0.49259999999999998</v>
      </c>
      <c r="E16" s="6">
        <v>0.51319999999999999</v>
      </c>
      <c r="F16" s="6">
        <v>0.54490000000000005</v>
      </c>
      <c r="G16" s="6">
        <v>0.59719999999999995</v>
      </c>
      <c r="H16" s="6">
        <v>0.68340000000000001</v>
      </c>
      <c r="I16" s="6">
        <v>0.83320000000000005</v>
      </c>
      <c r="J16" s="6">
        <v>1.0767</v>
      </c>
      <c r="K16" s="6">
        <v>1.4639</v>
      </c>
      <c r="L16" s="6">
        <v>2.0009000000000001</v>
      </c>
      <c r="M16" s="6">
        <v>2.5042</v>
      </c>
      <c r="N16" s="8">
        <f>1.5-0.5*AngleZeroTable8[[#This Row],[p]]-1</f>
        <v>0.21500000000000008</v>
      </c>
    </row>
    <row r="17" spans="1:14" x14ac:dyDescent="0.3">
      <c r="A17" s="20">
        <v>0.57499999999999996</v>
      </c>
      <c r="B17" s="6">
        <v>0.45679999999999998</v>
      </c>
      <c r="C17" s="6">
        <v>0.46329999999999999</v>
      </c>
      <c r="D17" s="6">
        <v>0.47349999999999998</v>
      </c>
      <c r="E17" s="6">
        <v>0.49270000000000003</v>
      </c>
      <c r="F17" s="6">
        <v>0.52170000000000005</v>
      </c>
      <c r="G17" s="6">
        <v>0.57040000000000002</v>
      </c>
      <c r="H17" s="6">
        <v>0.64790000000000003</v>
      </c>
      <c r="I17" s="6">
        <v>0.78649999999999998</v>
      </c>
      <c r="J17" s="6">
        <v>1.0023</v>
      </c>
      <c r="K17" s="6">
        <v>1.375</v>
      </c>
      <c r="L17" s="6">
        <v>1.8988</v>
      </c>
      <c r="M17" s="6">
        <v>2.3794</v>
      </c>
      <c r="N17" s="9">
        <f>1.5-0.5*AngleZeroTable8[[#This Row],[p]]-1</f>
        <v>0.21249999999999991</v>
      </c>
    </row>
    <row r="18" spans="1:14" x14ac:dyDescent="0.3">
      <c r="A18" s="20">
        <v>0.57999999999999996</v>
      </c>
      <c r="B18" s="6">
        <v>0.44069999999999998</v>
      </c>
      <c r="C18" s="6">
        <v>0.44679999999999997</v>
      </c>
      <c r="D18" s="6">
        <v>0.45669999999999999</v>
      </c>
      <c r="E18" s="6">
        <v>0.47399999999999998</v>
      </c>
      <c r="F18" s="6">
        <v>0.50129999999999997</v>
      </c>
      <c r="G18" s="6">
        <v>0.54649999999999999</v>
      </c>
      <c r="H18" s="6">
        <v>0.6169</v>
      </c>
      <c r="I18" s="6">
        <v>0.74829999999999997</v>
      </c>
      <c r="J18" s="6">
        <v>0.95409999999999995</v>
      </c>
      <c r="K18" s="6">
        <v>1.2958000000000001</v>
      </c>
      <c r="L18" s="6">
        <v>1.7734000000000001</v>
      </c>
      <c r="M18" s="6">
        <v>2.2431999999999999</v>
      </c>
      <c r="N18" s="8">
        <f>1.5-0.5*AngleZeroTable8[[#This Row],[p]]-1</f>
        <v>0.20999999999999996</v>
      </c>
    </row>
    <row r="19" spans="1:14" x14ac:dyDescent="0.3">
      <c r="A19" s="20">
        <v>0.58499999999999996</v>
      </c>
      <c r="B19" s="6">
        <v>0.42520000000000002</v>
      </c>
      <c r="C19" s="6">
        <v>0.43099999999999999</v>
      </c>
      <c r="D19" s="6">
        <v>0.44030000000000002</v>
      </c>
      <c r="E19" s="6">
        <v>0.45679999999999998</v>
      </c>
      <c r="F19" s="6">
        <v>0.48259999999999997</v>
      </c>
      <c r="G19" s="6">
        <v>0.52480000000000004</v>
      </c>
      <c r="H19" s="6">
        <v>0.58960000000000001</v>
      </c>
      <c r="I19" s="6">
        <v>0.71109999999999995</v>
      </c>
      <c r="J19" s="6">
        <v>0.90129999999999999</v>
      </c>
      <c r="K19" s="6">
        <v>1.216</v>
      </c>
      <c r="L19" s="6">
        <v>1.6458999999999999</v>
      </c>
      <c r="M19" s="6">
        <v>2.1011000000000002</v>
      </c>
      <c r="N19" s="9">
        <f>1.5-0.5*AngleZeroTable8[[#This Row],[p]]-1</f>
        <v>0.20750000000000002</v>
      </c>
    </row>
    <row r="20" spans="1:14" x14ac:dyDescent="0.3">
      <c r="A20" s="20">
        <v>0.59</v>
      </c>
      <c r="B20" s="6">
        <v>0.41070000000000001</v>
      </c>
      <c r="C20" s="6">
        <v>0.41639999999999999</v>
      </c>
      <c r="D20" s="6">
        <v>0.42499999999999999</v>
      </c>
      <c r="E20" s="6">
        <v>0.44059999999999999</v>
      </c>
      <c r="F20" s="6">
        <v>0.4647</v>
      </c>
      <c r="G20" s="6">
        <v>0.50409999999999999</v>
      </c>
      <c r="H20" s="6">
        <v>0.56410000000000005</v>
      </c>
      <c r="I20" s="6">
        <v>0.67500000000000004</v>
      </c>
      <c r="J20" s="6">
        <v>0.85489999999999999</v>
      </c>
      <c r="K20" s="6">
        <v>1.145</v>
      </c>
      <c r="L20" s="6">
        <v>1.5502</v>
      </c>
      <c r="M20" s="6">
        <v>1.9872000000000001</v>
      </c>
      <c r="N20" s="8">
        <f>1.5-0.5*AngleZeroTable8[[#This Row],[p]]-1</f>
        <v>0.20500000000000007</v>
      </c>
    </row>
    <row r="21" spans="1:14" x14ac:dyDescent="0.3">
      <c r="A21" s="20">
        <v>0.59499999999999997</v>
      </c>
      <c r="B21" s="6">
        <v>0.39739999999999998</v>
      </c>
      <c r="C21" s="6">
        <v>0.40279999999999999</v>
      </c>
      <c r="D21" s="6">
        <v>0.41089999999999999</v>
      </c>
      <c r="E21" s="6">
        <v>0.4259</v>
      </c>
      <c r="F21" s="6">
        <v>0.44900000000000001</v>
      </c>
      <c r="G21" s="6">
        <v>0.4869</v>
      </c>
      <c r="H21" s="6">
        <v>0.54449999999999998</v>
      </c>
      <c r="I21" s="6">
        <v>0.64700000000000002</v>
      </c>
      <c r="J21" s="6">
        <v>0.82030000000000003</v>
      </c>
      <c r="K21" s="6">
        <v>1.1009</v>
      </c>
      <c r="L21" s="6">
        <v>1.4983</v>
      </c>
      <c r="M21" s="6">
        <v>1.9391</v>
      </c>
      <c r="N21" s="9">
        <f>1.5-0.5*AngleZeroTable8[[#This Row],[p]]-1</f>
        <v>0.20250000000000012</v>
      </c>
    </row>
    <row r="22" spans="1:14" x14ac:dyDescent="0.3">
      <c r="A22" s="20">
        <v>0.6</v>
      </c>
      <c r="B22" s="6">
        <v>0.38479999999999998</v>
      </c>
      <c r="C22" s="6">
        <v>0.38990000000000002</v>
      </c>
      <c r="D22" s="6">
        <v>0.39760000000000001</v>
      </c>
      <c r="E22" s="6">
        <v>0.41199999999999998</v>
      </c>
      <c r="F22" s="6">
        <v>0.43369999999999997</v>
      </c>
      <c r="G22" s="6">
        <v>0.46920000000000001</v>
      </c>
      <c r="H22" s="6">
        <v>0.52490000000000003</v>
      </c>
      <c r="I22" s="6">
        <v>0.62009999999999998</v>
      </c>
      <c r="J22" s="6">
        <v>0.7823</v>
      </c>
      <c r="K22" s="6">
        <v>1.0457000000000001</v>
      </c>
      <c r="L22" s="6">
        <v>1.4134</v>
      </c>
      <c r="M22" s="6">
        <v>1.8170999999999999</v>
      </c>
      <c r="N22" s="8">
        <f>1.5-0.5*AngleZeroTable8[[#This Row],[p]]-1</f>
        <v>0.19999999999999996</v>
      </c>
    </row>
    <row r="23" spans="1:14" x14ac:dyDescent="0.3">
      <c r="A23" s="20">
        <v>0.60499999999999998</v>
      </c>
      <c r="B23" s="6">
        <v>0.373</v>
      </c>
      <c r="C23" s="6">
        <v>0.37790000000000001</v>
      </c>
      <c r="D23" s="6">
        <v>0.38540000000000002</v>
      </c>
      <c r="E23" s="6">
        <v>0.39889999999999998</v>
      </c>
      <c r="F23" s="6">
        <v>0.41970000000000002</v>
      </c>
      <c r="G23" s="6">
        <v>0.4536</v>
      </c>
      <c r="H23" s="6">
        <v>0.50609999999999999</v>
      </c>
      <c r="I23" s="6">
        <v>0.59560000000000002</v>
      </c>
      <c r="J23" s="6">
        <v>0.746</v>
      </c>
      <c r="K23" s="6">
        <v>1.0009999999999999</v>
      </c>
      <c r="L23" s="6">
        <v>1.36</v>
      </c>
      <c r="M23" s="6">
        <v>1.7372000000000001</v>
      </c>
      <c r="N23" s="9">
        <f>1.5-0.5*AngleZeroTable8[[#This Row],[p]]-1</f>
        <v>0.19750000000000001</v>
      </c>
    </row>
    <row r="24" spans="1:14" x14ac:dyDescent="0.3">
      <c r="A24" s="20">
        <v>0.61</v>
      </c>
      <c r="B24" s="6">
        <v>0.36159999999999998</v>
      </c>
      <c r="C24" s="6">
        <v>0.36630000000000001</v>
      </c>
      <c r="D24" s="6">
        <v>0.37309999999999999</v>
      </c>
      <c r="E24" s="6">
        <v>0.3866</v>
      </c>
      <c r="F24" s="6">
        <v>0.40629999999999999</v>
      </c>
      <c r="G24" s="6">
        <v>0.43819999999999998</v>
      </c>
      <c r="H24" s="6">
        <v>0.48759999999999998</v>
      </c>
      <c r="I24" s="6">
        <v>0.5716</v>
      </c>
      <c r="J24" s="6">
        <v>0.71440000000000003</v>
      </c>
      <c r="K24" s="6">
        <v>0.95709999999999995</v>
      </c>
      <c r="L24" s="6">
        <v>1.2806999999999999</v>
      </c>
      <c r="M24" s="6">
        <v>1.625</v>
      </c>
      <c r="N24" s="8">
        <f>1.5-0.5*AngleZeroTable8[[#This Row],[p]]-1</f>
        <v>0.19500000000000006</v>
      </c>
    </row>
    <row r="25" spans="1:14" x14ac:dyDescent="0.3">
      <c r="A25" s="20">
        <v>0.61499999999999999</v>
      </c>
      <c r="B25" s="6">
        <v>0.35099999999999998</v>
      </c>
      <c r="C25" s="6">
        <v>0.35570000000000002</v>
      </c>
      <c r="D25" s="6">
        <v>0.36209999999999998</v>
      </c>
      <c r="E25" s="6">
        <v>0.37490000000000001</v>
      </c>
      <c r="F25" s="6">
        <v>0.39369999999999999</v>
      </c>
      <c r="G25" s="6">
        <v>0.42409999999999998</v>
      </c>
      <c r="H25" s="6">
        <v>0.47120000000000001</v>
      </c>
      <c r="I25" s="6">
        <v>0.5504</v>
      </c>
      <c r="J25" s="6">
        <v>0.6845</v>
      </c>
      <c r="K25" s="6">
        <v>0.9093</v>
      </c>
      <c r="L25" s="6">
        <v>1.2112000000000001</v>
      </c>
      <c r="M25" s="6">
        <v>1.5667</v>
      </c>
      <c r="N25" s="9">
        <f>1.5-0.5*AngleZeroTable8[[#This Row],[p]]-1</f>
        <v>0.19249999999999989</v>
      </c>
    </row>
    <row r="26" spans="1:14" x14ac:dyDescent="0.3">
      <c r="A26" s="20">
        <v>0.62</v>
      </c>
      <c r="B26" s="6">
        <v>0.34060000000000001</v>
      </c>
      <c r="C26" s="6">
        <v>0.34539999999999998</v>
      </c>
      <c r="D26" s="6">
        <v>0.35139999999999999</v>
      </c>
      <c r="E26" s="6">
        <v>0.3639</v>
      </c>
      <c r="F26" s="6">
        <v>0.38179999999999997</v>
      </c>
      <c r="G26" s="6">
        <v>0.4108</v>
      </c>
      <c r="H26" s="6">
        <v>0.45569999999999999</v>
      </c>
      <c r="I26" s="6">
        <v>0.53100000000000003</v>
      </c>
      <c r="J26" s="6">
        <v>0.65939999999999999</v>
      </c>
      <c r="K26" s="6">
        <v>0.86909999999999998</v>
      </c>
      <c r="L26" s="6">
        <v>1.1532</v>
      </c>
      <c r="M26" s="6">
        <v>1.4961</v>
      </c>
      <c r="N26" s="8">
        <f>1.5-0.5*AngleZeroTable8[[#This Row],[p]]-1</f>
        <v>0.18999999999999995</v>
      </c>
    </row>
    <row r="27" spans="1:14" x14ac:dyDescent="0.3">
      <c r="A27" s="20">
        <v>0.625</v>
      </c>
      <c r="B27" s="6">
        <v>0.33090000000000003</v>
      </c>
      <c r="C27" s="6">
        <v>0.3352</v>
      </c>
      <c r="D27" s="6">
        <v>0.34100000000000003</v>
      </c>
      <c r="E27" s="6">
        <v>0.35310000000000002</v>
      </c>
      <c r="F27" s="6">
        <v>0.37040000000000001</v>
      </c>
      <c r="G27" s="6">
        <v>0.39860000000000001</v>
      </c>
      <c r="H27" s="6">
        <v>0.441</v>
      </c>
      <c r="I27" s="6">
        <v>0.51180000000000003</v>
      </c>
      <c r="J27" s="6">
        <v>0.63249999999999995</v>
      </c>
      <c r="K27" s="6">
        <v>0.83020000000000005</v>
      </c>
      <c r="L27" s="6">
        <v>1.1060000000000001</v>
      </c>
      <c r="M27" s="6">
        <v>1.429</v>
      </c>
      <c r="N27" s="9">
        <f>1.5-0.5*AngleZeroTable8[[#This Row],[p]]-1</f>
        <v>0.1875</v>
      </c>
    </row>
    <row r="28" spans="1:14" x14ac:dyDescent="0.3">
      <c r="A28" s="20">
        <v>0.63</v>
      </c>
      <c r="B28" s="6">
        <v>0.3216</v>
      </c>
      <c r="C28" s="6">
        <v>0.32579999999999998</v>
      </c>
      <c r="D28" s="6">
        <v>0.33129999999999998</v>
      </c>
      <c r="E28" s="6">
        <v>0.34279999999999999</v>
      </c>
      <c r="F28" s="6">
        <v>0.35959999999999998</v>
      </c>
      <c r="G28" s="6">
        <v>0.38650000000000001</v>
      </c>
      <c r="H28" s="6">
        <v>0.42680000000000001</v>
      </c>
      <c r="I28" s="6">
        <v>0.49380000000000002</v>
      </c>
      <c r="J28" s="6">
        <v>0.60860000000000003</v>
      </c>
      <c r="K28" s="6">
        <v>0.79500000000000004</v>
      </c>
      <c r="L28" s="6">
        <v>1.0492999999999999</v>
      </c>
      <c r="M28" s="6">
        <v>1.3427</v>
      </c>
      <c r="N28" s="8">
        <f>1.5-0.5*AngleZeroTable8[[#This Row],[p]]-1</f>
        <v>0.18500000000000005</v>
      </c>
    </row>
    <row r="29" spans="1:14" x14ac:dyDescent="0.3">
      <c r="A29" s="20">
        <v>0.63500000000000001</v>
      </c>
      <c r="B29" s="6">
        <v>0.31259999999999999</v>
      </c>
      <c r="C29" s="6">
        <v>0.31669999999999998</v>
      </c>
      <c r="D29" s="6">
        <v>0.32200000000000001</v>
      </c>
      <c r="E29" s="6">
        <v>0.33300000000000002</v>
      </c>
      <c r="F29" s="6">
        <v>0.34910000000000002</v>
      </c>
      <c r="G29" s="6">
        <v>0.37530000000000002</v>
      </c>
      <c r="H29" s="6">
        <v>0.41360000000000002</v>
      </c>
      <c r="I29" s="6">
        <v>0.4768</v>
      </c>
      <c r="J29" s="6">
        <v>0.58560000000000001</v>
      </c>
      <c r="K29" s="6">
        <v>0.75649999999999995</v>
      </c>
      <c r="L29" s="6">
        <v>0.996</v>
      </c>
      <c r="M29" s="6">
        <v>1.264</v>
      </c>
      <c r="N29" s="9">
        <f>1.5-0.5*AngleZeroTable8[[#This Row],[p]]-1</f>
        <v>0.18250000000000011</v>
      </c>
    </row>
    <row r="30" spans="1:14" x14ac:dyDescent="0.3">
      <c r="A30" s="20">
        <v>0.64</v>
      </c>
      <c r="B30" s="6">
        <v>0.30399999999999999</v>
      </c>
      <c r="C30" s="6">
        <v>0.30809999999999998</v>
      </c>
      <c r="D30" s="6">
        <v>0.31319999999999998</v>
      </c>
      <c r="E30" s="6">
        <v>0.32379999999999998</v>
      </c>
      <c r="F30" s="6">
        <v>0.3392</v>
      </c>
      <c r="G30" s="6">
        <v>0.36430000000000001</v>
      </c>
      <c r="H30" s="6">
        <v>0.40110000000000001</v>
      </c>
      <c r="I30" s="6">
        <v>0.46210000000000001</v>
      </c>
      <c r="J30" s="6">
        <v>0.56720000000000004</v>
      </c>
      <c r="K30" s="6">
        <v>0.7288</v>
      </c>
      <c r="L30" s="6">
        <v>0.95660000000000001</v>
      </c>
      <c r="M30" s="6">
        <v>1.2209000000000001</v>
      </c>
      <c r="N30" s="8">
        <f>1.5-0.5*AngleZeroTable8[[#This Row],[p]]-1</f>
        <v>0.17999999999999994</v>
      </c>
    </row>
    <row r="31" spans="1:14" x14ac:dyDescent="0.3">
      <c r="A31" s="20">
        <v>0.64500000000000002</v>
      </c>
      <c r="B31" s="6">
        <v>0.29559999999999997</v>
      </c>
      <c r="C31" s="6">
        <v>0.29949999999999999</v>
      </c>
      <c r="D31" s="6">
        <v>0.30459999999999998</v>
      </c>
      <c r="E31" s="6">
        <v>0.31469999999999998</v>
      </c>
      <c r="F31" s="6">
        <v>0.32990000000000003</v>
      </c>
      <c r="G31" s="6">
        <v>0.35389999999999999</v>
      </c>
      <c r="H31" s="6">
        <v>0.3891</v>
      </c>
      <c r="I31" s="6">
        <v>0.44779999999999998</v>
      </c>
      <c r="J31" s="6">
        <v>0.54759999999999998</v>
      </c>
      <c r="K31" s="6">
        <v>0.70079999999999998</v>
      </c>
      <c r="L31" s="6">
        <v>0.91520000000000001</v>
      </c>
      <c r="M31" s="6">
        <v>1.1742999999999999</v>
      </c>
      <c r="N31" s="9">
        <f>1.5-0.5*AngleZeroTable8[[#This Row],[p]]-1</f>
        <v>0.17749999999999999</v>
      </c>
    </row>
    <row r="32" spans="1:14" x14ac:dyDescent="0.3">
      <c r="A32" s="20">
        <v>0.65</v>
      </c>
      <c r="B32" s="6">
        <v>0.28739999999999999</v>
      </c>
      <c r="C32" s="6">
        <v>0.2913</v>
      </c>
      <c r="D32" s="6">
        <v>0.29620000000000002</v>
      </c>
      <c r="E32" s="6">
        <v>0.30609999999999998</v>
      </c>
      <c r="F32" s="6">
        <v>0.32069999999999999</v>
      </c>
      <c r="G32" s="6">
        <v>0.34399999999999997</v>
      </c>
      <c r="H32" s="6">
        <v>0.37840000000000001</v>
      </c>
      <c r="I32" s="6">
        <v>0.43509999999999999</v>
      </c>
      <c r="J32" s="6">
        <v>0.53010000000000002</v>
      </c>
      <c r="K32" s="6">
        <v>0.6754</v>
      </c>
      <c r="L32" s="6">
        <v>0.88329999999999997</v>
      </c>
      <c r="M32" s="6">
        <v>1.1508</v>
      </c>
      <c r="N32" s="8">
        <f>1.5-0.5*AngleZeroTable8[[#This Row],[p]]-1</f>
        <v>0.17500000000000004</v>
      </c>
    </row>
    <row r="33" spans="1:14" x14ac:dyDescent="0.3">
      <c r="A33" s="20">
        <v>0.65500000000000003</v>
      </c>
      <c r="B33" s="6">
        <v>0.27960000000000002</v>
      </c>
      <c r="C33" s="6">
        <v>0.28320000000000001</v>
      </c>
      <c r="D33" s="6">
        <v>0.28789999999999999</v>
      </c>
      <c r="E33" s="6">
        <v>0.29780000000000001</v>
      </c>
      <c r="F33" s="6">
        <v>0.31190000000000001</v>
      </c>
      <c r="G33" s="6">
        <v>0.33460000000000001</v>
      </c>
      <c r="H33" s="6">
        <v>0.36780000000000002</v>
      </c>
      <c r="I33" s="6">
        <v>0.42249999999999999</v>
      </c>
      <c r="J33" s="6">
        <v>0.51439999999999997</v>
      </c>
      <c r="K33" s="6">
        <v>0.65400000000000003</v>
      </c>
      <c r="L33" s="6">
        <v>0.85540000000000005</v>
      </c>
      <c r="M33" s="6">
        <v>1.1176999999999999</v>
      </c>
      <c r="N33" s="9">
        <f>1.5-0.5*AngleZeroTable8[[#This Row],[p]]-1</f>
        <v>0.17249999999999988</v>
      </c>
    </row>
    <row r="34" spans="1:14" x14ac:dyDescent="0.3">
      <c r="A34" s="20">
        <v>0.66</v>
      </c>
      <c r="B34" s="6">
        <v>0.27229999999999999</v>
      </c>
      <c r="C34" s="6">
        <v>0.27560000000000001</v>
      </c>
      <c r="D34" s="6">
        <v>0.28010000000000002</v>
      </c>
      <c r="E34" s="6">
        <v>0.28989999999999999</v>
      </c>
      <c r="F34" s="6">
        <v>0.30370000000000003</v>
      </c>
      <c r="G34" s="6">
        <v>0.3256</v>
      </c>
      <c r="H34" s="6">
        <v>0.35809999999999997</v>
      </c>
      <c r="I34" s="6">
        <v>0.41139999999999999</v>
      </c>
      <c r="J34" s="6">
        <v>0.498</v>
      </c>
      <c r="K34" s="6">
        <v>0.63349999999999995</v>
      </c>
      <c r="L34" s="6">
        <v>0.83250000000000002</v>
      </c>
      <c r="M34" s="6">
        <v>1.0861000000000001</v>
      </c>
      <c r="N34" s="8">
        <f>1.5-0.5*AngleZeroTable8[[#This Row],[p]]-1</f>
        <v>0.16999999999999993</v>
      </c>
    </row>
    <row r="35" spans="1:14" x14ac:dyDescent="0.3">
      <c r="A35" s="20">
        <v>0.66500000000000004</v>
      </c>
      <c r="B35" s="6">
        <v>0.26490000000000002</v>
      </c>
      <c r="C35" s="6">
        <v>0.26829999999999998</v>
      </c>
      <c r="D35" s="6">
        <v>0.27279999999999999</v>
      </c>
      <c r="E35" s="6">
        <v>0.28199999999999997</v>
      </c>
      <c r="F35" s="6">
        <v>0.29549999999999998</v>
      </c>
      <c r="G35" s="6">
        <v>0.3165</v>
      </c>
      <c r="H35" s="6">
        <v>0.34820000000000001</v>
      </c>
      <c r="I35" s="6">
        <v>0.39889999999999998</v>
      </c>
      <c r="J35" s="6">
        <v>0.48159999999999997</v>
      </c>
      <c r="K35" s="6">
        <v>0.60840000000000005</v>
      </c>
      <c r="L35" s="6">
        <v>0.79749999999999999</v>
      </c>
      <c r="M35" s="6">
        <v>1.0333000000000001</v>
      </c>
      <c r="N35" s="9">
        <f>1.5-0.5*AngleZeroTable8[[#This Row],[p]]-1</f>
        <v>0.16749999999999998</v>
      </c>
    </row>
    <row r="36" spans="1:14" x14ac:dyDescent="0.3">
      <c r="A36" s="20">
        <v>0.67</v>
      </c>
      <c r="B36" s="6">
        <v>0.25790000000000002</v>
      </c>
      <c r="C36" s="6">
        <v>0.26119999999999999</v>
      </c>
      <c r="D36" s="6">
        <v>0.26540000000000002</v>
      </c>
      <c r="E36" s="6">
        <v>0.27450000000000002</v>
      </c>
      <c r="F36" s="6">
        <v>0.28760000000000002</v>
      </c>
      <c r="G36" s="6">
        <v>0.308</v>
      </c>
      <c r="H36" s="6">
        <v>0.33929999999999999</v>
      </c>
      <c r="I36" s="6">
        <v>0.38829999999999998</v>
      </c>
      <c r="J36" s="6">
        <v>0.46889999999999998</v>
      </c>
      <c r="K36" s="6">
        <v>0.59089999999999998</v>
      </c>
      <c r="L36" s="6">
        <v>0.77600000000000002</v>
      </c>
      <c r="M36" s="6">
        <v>1.0049999999999999</v>
      </c>
      <c r="N36" s="8">
        <f>1.5-0.5*AngleZeroTable8[[#This Row],[p]]-1</f>
        <v>0.16500000000000004</v>
      </c>
    </row>
    <row r="37" spans="1:14" x14ac:dyDescent="0.3">
      <c r="A37" s="20">
        <v>0.67500000000000004</v>
      </c>
      <c r="B37" s="6">
        <v>0.25090000000000001</v>
      </c>
      <c r="C37" s="6">
        <v>0.25430000000000003</v>
      </c>
      <c r="D37" s="6">
        <v>0.25850000000000001</v>
      </c>
      <c r="E37" s="6">
        <v>0.26750000000000002</v>
      </c>
      <c r="F37" s="6">
        <v>0.28010000000000002</v>
      </c>
      <c r="G37" s="6">
        <v>0.30009999999999998</v>
      </c>
      <c r="H37" s="6">
        <v>0.3306</v>
      </c>
      <c r="I37" s="6">
        <v>0.37830000000000003</v>
      </c>
      <c r="J37" s="6">
        <v>0.45639999999999997</v>
      </c>
      <c r="K37" s="6">
        <v>0.57530000000000003</v>
      </c>
      <c r="L37" s="6">
        <v>0.75519999999999998</v>
      </c>
      <c r="M37" s="6">
        <v>0.97629999999999995</v>
      </c>
      <c r="N37" s="9">
        <f>1.5-0.5*AngleZeroTable8[[#This Row],[p]]-1</f>
        <v>0.16250000000000009</v>
      </c>
    </row>
    <row r="38" spans="1:14" x14ac:dyDescent="0.3">
      <c r="A38" s="20">
        <v>0.68</v>
      </c>
      <c r="B38" s="6">
        <v>0.24440000000000001</v>
      </c>
      <c r="C38" s="6">
        <v>0.2477</v>
      </c>
      <c r="D38" s="6">
        <v>0.25169999999999998</v>
      </c>
      <c r="E38" s="6">
        <v>0.26040000000000002</v>
      </c>
      <c r="F38" s="6">
        <v>0.2727</v>
      </c>
      <c r="G38" s="6">
        <v>0.29210000000000003</v>
      </c>
      <c r="H38" s="6">
        <v>0.3216</v>
      </c>
      <c r="I38" s="6">
        <v>0.36770000000000003</v>
      </c>
      <c r="J38" s="6">
        <v>0.44450000000000001</v>
      </c>
      <c r="K38" s="6">
        <v>0.55989999999999995</v>
      </c>
      <c r="L38" s="6">
        <v>0.73760000000000003</v>
      </c>
      <c r="M38" s="6">
        <v>0.94669999999999999</v>
      </c>
      <c r="N38" s="8">
        <f>1.5-0.5*AngleZeroTable8[[#This Row],[p]]-1</f>
        <v>0.15999999999999992</v>
      </c>
    </row>
    <row r="39" spans="1:14" x14ac:dyDescent="0.3">
      <c r="A39" s="20">
        <v>0.68500000000000005</v>
      </c>
      <c r="B39" s="6">
        <v>0.23799999999999999</v>
      </c>
      <c r="C39" s="6">
        <v>0.24129999999999999</v>
      </c>
      <c r="D39" s="6">
        <v>0.24529999999999999</v>
      </c>
      <c r="E39" s="6">
        <v>0.25359999999999999</v>
      </c>
      <c r="F39" s="6">
        <v>0.2656</v>
      </c>
      <c r="G39" s="6">
        <v>0.28460000000000002</v>
      </c>
      <c r="H39" s="6">
        <v>0.31330000000000002</v>
      </c>
      <c r="I39" s="6">
        <v>0.35799999999999998</v>
      </c>
      <c r="J39" s="6">
        <v>0.4325</v>
      </c>
      <c r="K39" s="6">
        <v>0.54400000000000004</v>
      </c>
      <c r="L39" s="6">
        <v>0.71509999999999996</v>
      </c>
      <c r="M39" s="6">
        <v>0.91849999999999998</v>
      </c>
      <c r="N39" s="9">
        <f>1.5-0.5*AngleZeroTable8[[#This Row],[p]]-1</f>
        <v>0.15749999999999997</v>
      </c>
    </row>
    <row r="40" spans="1:14" x14ac:dyDescent="0.3">
      <c r="A40" s="20">
        <v>0.69</v>
      </c>
      <c r="B40" s="6">
        <v>0.23169999999999999</v>
      </c>
      <c r="C40" s="6">
        <v>0.2349</v>
      </c>
      <c r="D40" s="6">
        <v>0.23880000000000001</v>
      </c>
      <c r="E40" s="6">
        <v>0.247</v>
      </c>
      <c r="F40" s="6">
        <v>0.25869999999999999</v>
      </c>
      <c r="G40" s="6">
        <v>0.27729999999999999</v>
      </c>
      <c r="H40" s="6">
        <v>0.30549999999999999</v>
      </c>
      <c r="I40" s="6">
        <v>0.34889999999999999</v>
      </c>
      <c r="J40" s="6">
        <v>0.42149999999999999</v>
      </c>
      <c r="K40" s="6">
        <v>0.53049999999999997</v>
      </c>
      <c r="L40" s="6">
        <v>0.70009999999999994</v>
      </c>
      <c r="M40" s="6">
        <v>0.89859999999999995</v>
      </c>
      <c r="N40" s="8">
        <f>1.5-0.5*AngleZeroTable8[[#This Row],[p]]-1</f>
        <v>0.15500000000000003</v>
      </c>
    </row>
    <row r="41" spans="1:14" x14ac:dyDescent="0.3">
      <c r="A41" s="20">
        <v>0.69499999999999995</v>
      </c>
      <c r="B41" s="6">
        <v>0.2258</v>
      </c>
      <c r="C41" s="6">
        <v>0.22889999999999999</v>
      </c>
      <c r="D41" s="6">
        <v>0.23250000000000001</v>
      </c>
      <c r="E41" s="6">
        <v>0.2407</v>
      </c>
      <c r="F41" s="6">
        <v>0.25219999999999998</v>
      </c>
      <c r="G41" s="6">
        <v>0.27029999999999998</v>
      </c>
      <c r="H41" s="6">
        <v>0.29730000000000001</v>
      </c>
      <c r="I41" s="6">
        <v>0.33950000000000002</v>
      </c>
      <c r="J41" s="6">
        <v>0.41010000000000002</v>
      </c>
      <c r="K41" s="6">
        <v>0.51519999999999999</v>
      </c>
      <c r="L41" s="6">
        <v>0.67600000000000005</v>
      </c>
      <c r="M41" s="6">
        <v>0.86219999999999997</v>
      </c>
      <c r="N41" s="9">
        <f>1.5-0.5*AngleZeroTable8[[#This Row],[p]]-1</f>
        <v>0.15250000000000008</v>
      </c>
    </row>
    <row r="42" spans="1:14" x14ac:dyDescent="0.3">
      <c r="A42" s="20">
        <v>0.7</v>
      </c>
      <c r="B42" s="6">
        <v>0.21990000000000001</v>
      </c>
      <c r="C42" s="6">
        <v>0.22289999999999999</v>
      </c>
      <c r="D42" s="6">
        <v>0.2266</v>
      </c>
      <c r="E42" s="6">
        <v>0.23449999999999999</v>
      </c>
      <c r="F42" s="6">
        <v>0.24560000000000001</v>
      </c>
      <c r="G42" s="6">
        <v>0.26340000000000002</v>
      </c>
      <c r="H42" s="6">
        <v>0.28999999999999998</v>
      </c>
      <c r="I42" s="6">
        <v>0.33050000000000002</v>
      </c>
      <c r="J42" s="6">
        <v>0.39879999999999999</v>
      </c>
      <c r="K42" s="6">
        <v>0.50029999999999997</v>
      </c>
      <c r="L42" s="6">
        <v>0.65649999999999997</v>
      </c>
      <c r="M42" s="6">
        <v>0.82909999999999995</v>
      </c>
      <c r="N42" s="8">
        <f>1.5-0.5*AngleZeroTable8[[#This Row],[p]]-1</f>
        <v>0.14999999999999991</v>
      </c>
    </row>
    <row r="43" spans="1:14" x14ac:dyDescent="0.3">
      <c r="A43" s="20">
        <v>0.70499999999999996</v>
      </c>
      <c r="B43" s="6">
        <v>0.21410000000000001</v>
      </c>
      <c r="C43" s="6">
        <v>0.217</v>
      </c>
      <c r="D43" s="6">
        <v>0.22059999999999999</v>
      </c>
      <c r="E43" s="6">
        <v>0.22839999999999999</v>
      </c>
      <c r="F43" s="6">
        <v>0.2394</v>
      </c>
      <c r="G43" s="6">
        <v>0.25640000000000002</v>
      </c>
      <c r="H43" s="6">
        <v>0.28239999999999998</v>
      </c>
      <c r="I43" s="6">
        <v>0.32140000000000002</v>
      </c>
      <c r="J43" s="6">
        <v>0.38640000000000002</v>
      </c>
      <c r="K43" s="6">
        <v>0.48299999999999998</v>
      </c>
      <c r="L43" s="6">
        <v>0.63280000000000003</v>
      </c>
      <c r="M43" s="6">
        <v>0.79930000000000001</v>
      </c>
      <c r="N43" s="9">
        <f>1.5-0.5*AngleZeroTable8[[#This Row],[p]]-1</f>
        <v>0.14749999999999996</v>
      </c>
    </row>
    <row r="44" spans="1:14" x14ac:dyDescent="0.3">
      <c r="A44" s="20">
        <v>0.71</v>
      </c>
      <c r="B44" s="6">
        <v>0.20860000000000001</v>
      </c>
      <c r="C44" s="6">
        <v>0.21129999999999999</v>
      </c>
      <c r="D44" s="6">
        <v>0.21479999999999999</v>
      </c>
      <c r="E44" s="6">
        <v>0.2225</v>
      </c>
      <c r="F44" s="6">
        <v>0.23319999999999999</v>
      </c>
      <c r="G44" s="6">
        <v>0.25009999999999999</v>
      </c>
      <c r="H44" s="6">
        <v>0.2752</v>
      </c>
      <c r="I44" s="6">
        <v>0.31330000000000002</v>
      </c>
      <c r="J44" s="6">
        <v>0.376</v>
      </c>
      <c r="K44" s="6">
        <v>0.47039999999999998</v>
      </c>
      <c r="L44" s="6">
        <v>0.61429999999999996</v>
      </c>
      <c r="M44" s="6">
        <v>0.78129999999999999</v>
      </c>
      <c r="N44" s="8">
        <f>1.5-0.5*AngleZeroTable8[[#This Row],[p]]-1</f>
        <v>0.14500000000000002</v>
      </c>
    </row>
    <row r="45" spans="1:14" x14ac:dyDescent="0.3">
      <c r="A45" s="20">
        <v>0.71499999999999997</v>
      </c>
      <c r="B45" s="6">
        <v>0.20300000000000001</v>
      </c>
      <c r="C45" s="6">
        <v>0.20569999999999999</v>
      </c>
      <c r="D45" s="6">
        <v>0.20899999999999999</v>
      </c>
      <c r="E45" s="6">
        <v>0.2167</v>
      </c>
      <c r="F45" s="6">
        <v>0.2271</v>
      </c>
      <c r="G45" s="6">
        <v>0.2437</v>
      </c>
      <c r="H45" s="6">
        <v>0.26829999999999998</v>
      </c>
      <c r="I45" s="6">
        <v>0.30570000000000003</v>
      </c>
      <c r="J45" s="6">
        <v>0.36649999999999999</v>
      </c>
      <c r="K45" s="6">
        <v>0.4572</v>
      </c>
      <c r="L45" s="6">
        <v>0.59819999999999995</v>
      </c>
      <c r="M45" s="6">
        <v>0.76239999999999997</v>
      </c>
      <c r="N45" s="9">
        <f>1.5-0.5*AngleZeroTable8[[#This Row],[p]]-1</f>
        <v>0.14250000000000007</v>
      </c>
    </row>
    <row r="46" spans="1:14" x14ac:dyDescent="0.3">
      <c r="A46" s="20">
        <v>0.72</v>
      </c>
      <c r="B46" s="6">
        <v>0.19769999999999999</v>
      </c>
      <c r="C46" s="6">
        <v>0.20050000000000001</v>
      </c>
      <c r="D46" s="6">
        <v>0.2036</v>
      </c>
      <c r="E46" s="6">
        <v>0.21099999999999999</v>
      </c>
      <c r="F46" s="6">
        <v>0.22109999999999999</v>
      </c>
      <c r="G46" s="6">
        <v>0.23730000000000001</v>
      </c>
      <c r="H46" s="6">
        <v>0.26129999999999998</v>
      </c>
      <c r="I46" s="6">
        <v>0.29780000000000001</v>
      </c>
      <c r="J46" s="6">
        <v>0.35639999999999999</v>
      </c>
      <c r="K46" s="6">
        <v>0.44340000000000002</v>
      </c>
      <c r="L46" s="6">
        <v>0.57820000000000005</v>
      </c>
      <c r="M46" s="6">
        <v>0.73550000000000004</v>
      </c>
      <c r="N46" s="8">
        <f>1.5-0.5*AngleZeroTable8[[#This Row],[p]]-1</f>
        <v>0.14000000000000012</v>
      </c>
    </row>
    <row r="47" spans="1:14" x14ac:dyDescent="0.3">
      <c r="A47" s="20">
        <v>0.72499999999999998</v>
      </c>
      <c r="B47" s="6">
        <v>0.19239999999999999</v>
      </c>
      <c r="C47" s="6">
        <v>0.1951</v>
      </c>
      <c r="D47" s="6">
        <v>0.19800000000000001</v>
      </c>
      <c r="E47" s="6">
        <v>0.20549999999999999</v>
      </c>
      <c r="F47" s="6">
        <v>0.21540000000000001</v>
      </c>
      <c r="G47" s="6">
        <v>0.23100000000000001</v>
      </c>
      <c r="H47" s="6">
        <v>0.25469999999999998</v>
      </c>
      <c r="I47" s="6">
        <v>0.2898</v>
      </c>
      <c r="J47" s="6">
        <v>0.34670000000000001</v>
      </c>
      <c r="K47" s="6">
        <v>0.43190000000000001</v>
      </c>
      <c r="L47" s="6">
        <v>0.56179999999999997</v>
      </c>
      <c r="M47" s="6">
        <v>0.70789999999999997</v>
      </c>
      <c r="N47" s="9">
        <f>1.5-0.5*AngleZeroTable8[[#This Row],[p]]-1</f>
        <v>0.13749999999999996</v>
      </c>
    </row>
    <row r="48" spans="1:14" x14ac:dyDescent="0.3">
      <c r="A48" s="20">
        <v>0.73</v>
      </c>
      <c r="B48" s="6">
        <v>0.18740000000000001</v>
      </c>
      <c r="C48" s="6">
        <v>0.19020000000000001</v>
      </c>
      <c r="D48" s="6">
        <v>0.19289999999999999</v>
      </c>
      <c r="E48" s="6">
        <v>0.2001</v>
      </c>
      <c r="F48" s="6">
        <v>0.2099</v>
      </c>
      <c r="G48" s="6">
        <v>0.2253</v>
      </c>
      <c r="H48" s="6">
        <v>0.24859999999999999</v>
      </c>
      <c r="I48" s="6">
        <v>0.28249999999999997</v>
      </c>
      <c r="J48" s="6">
        <v>0.3387</v>
      </c>
      <c r="K48" s="6">
        <v>0.42359999999999998</v>
      </c>
      <c r="L48" s="6">
        <v>0.54810000000000003</v>
      </c>
      <c r="M48" s="6">
        <v>0.69530000000000003</v>
      </c>
      <c r="N48" s="8">
        <f>1.5-0.5*AngleZeroTable8[[#This Row],[p]]-1</f>
        <v>0.13500000000000001</v>
      </c>
    </row>
    <row r="49" spans="1:14" x14ac:dyDescent="0.3">
      <c r="A49" s="20">
        <v>0.73499999999999999</v>
      </c>
      <c r="B49" s="6">
        <v>0.18240000000000001</v>
      </c>
      <c r="C49" s="6">
        <v>0.18509999999999999</v>
      </c>
      <c r="D49" s="6">
        <v>0.18790000000000001</v>
      </c>
      <c r="E49" s="6">
        <v>0.1948</v>
      </c>
      <c r="F49" s="6">
        <v>0.2044</v>
      </c>
      <c r="G49" s="6">
        <v>0.21959999999999999</v>
      </c>
      <c r="H49" s="6">
        <v>0.2424</v>
      </c>
      <c r="I49" s="6">
        <v>0.27600000000000002</v>
      </c>
      <c r="J49" s="6">
        <v>0.32979999999999998</v>
      </c>
      <c r="K49" s="6">
        <v>0.41120000000000001</v>
      </c>
      <c r="L49" s="6">
        <v>0.53169999999999995</v>
      </c>
      <c r="M49" s="6">
        <v>0.6724</v>
      </c>
      <c r="N49" s="9">
        <f>1.5-0.5*AngleZeroTable8[[#This Row],[p]]-1</f>
        <v>0.13250000000000006</v>
      </c>
    </row>
    <row r="50" spans="1:14" x14ac:dyDescent="0.3">
      <c r="A50" s="20">
        <v>0.74</v>
      </c>
      <c r="B50" s="6">
        <v>0.17760000000000001</v>
      </c>
      <c r="C50" s="6">
        <v>0.18010000000000001</v>
      </c>
      <c r="D50" s="6">
        <v>0.18279999999999999</v>
      </c>
      <c r="E50" s="6">
        <v>0.1898</v>
      </c>
      <c r="F50" s="6">
        <v>0.19900000000000001</v>
      </c>
      <c r="G50" s="6">
        <v>0.21390000000000001</v>
      </c>
      <c r="H50" s="6">
        <v>0.2359</v>
      </c>
      <c r="I50" s="6">
        <v>0.26910000000000001</v>
      </c>
      <c r="J50" s="6">
        <v>0.32040000000000002</v>
      </c>
      <c r="K50" s="6">
        <v>0.39750000000000002</v>
      </c>
      <c r="L50" s="6">
        <v>0.50849999999999995</v>
      </c>
      <c r="M50" s="6">
        <v>0.64039999999999997</v>
      </c>
      <c r="N50" s="8">
        <f>1.5-0.5*AngleZeroTable8[[#This Row],[p]]-1</f>
        <v>0.12999999999999989</v>
      </c>
    </row>
    <row r="51" spans="1:14" x14ac:dyDescent="0.3">
      <c r="A51" s="20">
        <v>0.745</v>
      </c>
      <c r="B51" s="6">
        <v>0.17269999999999999</v>
      </c>
      <c r="C51" s="6">
        <v>0.17530000000000001</v>
      </c>
      <c r="D51" s="6">
        <v>0.1779</v>
      </c>
      <c r="E51" s="6">
        <v>0.1847</v>
      </c>
      <c r="F51" s="6">
        <v>0.19389999999999999</v>
      </c>
      <c r="G51" s="6">
        <v>0.2087</v>
      </c>
      <c r="H51" s="6">
        <v>0.23019999999999999</v>
      </c>
      <c r="I51" s="6">
        <v>0.26250000000000001</v>
      </c>
      <c r="J51" s="6">
        <v>0.31280000000000002</v>
      </c>
      <c r="K51" s="6">
        <v>0.38829999999999998</v>
      </c>
      <c r="L51" s="6">
        <v>0.49730000000000002</v>
      </c>
      <c r="M51" s="6">
        <v>0.62639999999999996</v>
      </c>
      <c r="N51" s="9">
        <f>1.5-0.5*AngleZeroTable8[[#This Row],[p]]-1</f>
        <v>0.12749999999999995</v>
      </c>
    </row>
    <row r="52" spans="1:14" x14ac:dyDescent="0.3">
      <c r="A52" s="20">
        <v>0.75</v>
      </c>
      <c r="B52" s="6">
        <v>0.1681</v>
      </c>
      <c r="C52" s="6">
        <v>0.17069999999999999</v>
      </c>
      <c r="D52" s="6">
        <v>0.17319999999999999</v>
      </c>
      <c r="E52" s="6">
        <v>0.1797</v>
      </c>
      <c r="F52" s="6">
        <v>0.18870000000000001</v>
      </c>
      <c r="G52" s="6">
        <v>0.20300000000000001</v>
      </c>
      <c r="H52" s="6">
        <v>0.22439999999999999</v>
      </c>
      <c r="I52" s="6">
        <v>0.25600000000000001</v>
      </c>
      <c r="J52" s="6">
        <v>0.30470000000000003</v>
      </c>
      <c r="K52" s="6">
        <v>0.37659999999999999</v>
      </c>
      <c r="L52" s="6">
        <v>0.48299999999999998</v>
      </c>
      <c r="M52" s="6">
        <v>0.61040000000000005</v>
      </c>
      <c r="N52" s="8">
        <f>1.5-0.5*AngleZeroTable8[[#This Row],[p]]-1</f>
        <v>0.125</v>
      </c>
    </row>
    <row r="53" spans="1:14" x14ac:dyDescent="0.3">
      <c r="A53" s="20">
        <v>0.755</v>
      </c>
      <c r="B53" s="6">
        <v>0.1633</v>
      </c>
      <c r="C53" s="6">
        <v>0.16589999999999999</v>
      </c>
      <c r="D53" s="6">
        <v>0.16839999999999999</v>
      </c>
      <c r="E53" s="6">
        <v>0.17499999999999999</v>
      </c>
      <c r="F53" s="6">
        <v>0.1837</v>
      </c>
      <c r="G53" s="6">
        <v>0.19739999999999999</v>
      </c>
      <c r="H53" s="6">
        <v>0.218</v>
      </c>
      <c r="I53" s="6">
        <v>0.24879999999999999</v>
      </c>
      <c r="J53" s="6">
        <v>0.2954</v>
      </c>
      <c r="K53" s="6">
        <v>0.3649</v>
      </c>
      <c r="L53" s="6">
        <v>0.4667</v>
      </c>
      <c r="M53" s="6">
        <v>0.58430000000000004</v>
      </c>
      <c r="N53" s="9">
        <f>1.5-0.5*AngleZeroTable8[[#This Row],[p]]-1</f>
        <v>0.12250000000000005</v>
      </c>
    </row>
    <row r="54" spans="1:14" x14ac:dyDescent="0.3">
      <c r="A54" s="20">
        <v>0.76</v>
      </c>
      <c r="B54" s="6">
        <v>0.1588</v>
      </c>
      <c r="C54" s="6">
        <v>0.1613</v>
      </c>
      <c r="D54" s="6">
        <v>0.16370000000000001</v>
      </c>
      <c r="E54" s="6">
        <v>0.17030000000000001</v>
      </c>
      <c r="F54" s="6">
        <v>0.1787</v>
      </c>
      <c r="G54" s="6">
        <v>0.19220000000000001</v>
      </c>
      <c r="H54" s="6">
        <v>0.21260000000000001</v>
      </c>
      <c r="I54" s="6">
        <v>0.2429</v>
      </c>
      <c r="J54" s="6">
        <v>0.28770000000000001</v>
      </c>
      <c r="K54" s="6">
        <v>0.35649999999999998</v>
      </c>
      <c r="L54" s="6">
        <v>0.45679999999999998</v>
      </c>
      <c r="M54" s="6">
        <v>0.57120000000000004</v>
      </c>
      <c r="N54" s="9">
        <f>1.5-0.5*AngleZeroTable8[[#This Row],[p]]-1</f>
        <v>0.12000000000000011</v>
      </c>
    </row>
    <row r="55" spans="1:14" x14ac:dyDescent="0.3">
      <c r="A55" s="20">
        <v>0.76500000000000001</v>
      </c>
      <c r="B55" s="6">
        <v>0.15440000000000001</v>
      </c>
      <c r="C55" s="6">
        <v>0.15690000000000001</v>
      </c>
      <c r="D55" s="6">
        <v>0.15909999999999999</v>
      </c>
      <c r="E55" s="6">
        <v>0.1656</v>
      </c>
      <c r="F55" s="6">
        <v>0.17399999999999999</v>
      </c>
      <c r="G55" s="6">
        <v>0.18740000000000001</v>
      </c>
      <c r="H55" s="6">
        <v>0.20710000000000001</v>
      </c>
      <c r="I55" s="6">
        <v>0.23669999999999999</v>
      </c>
      <c r="J55" s="6">
        <v>0.28070000000000001</v>
      </c>
      <c r="K55" s="6">
        <v>0.34749999999999998</v>
      </c>
      <c r="L55" s="6">
        <v>0.44330000000000003</v>
      </c>
      <c r="M55" s="6">
        <v>0.55459999999999998</v>
      </c>
      <c r="N55" s="9">
        <f>1.5-0.5*AngleZeroTable8[[#This Row],[p]]-1</f>
        <v>0.11749999999999994</v>
      </c>
    </row>
    <row r="56" spans="1:14" x14ac:dyDescent="0.3">
      <c r="A56" s="20">
        <v>0.77</v>
      </c>
      <c r="B56" s="6">
        <v>0.15</v>
      </c>
      <c r="C56" s="6">
        <v>0.1525</v>
      </c>
      <c r="D56" s="6">
        <v>0.1547</v>
      </c>
      <c r="E56" s="6">
        <v>0.161</v>
      </c>
      <c r="F56" s="6">
        <v>0.1691</v>
      </c>
      <c r="G56" s="6">
        <v>0.18210000000000001</v>
      </c>
      <c r="H56" s="6">
        <v>0.20119999999999999</v>
      </c>
      <c r="I56" s="6">
        <v>0.23</v>
      </c>
      <c r="J56" s="6">
        <v>0.27360000000000001</v>
      </c>
      <c r="K56" s="6">
        <v>0.33929999999999999</v>
      </c>
      <c r="L56" s="6">
        <v>0.43140000000000001</v>
      </c>
      <c r="M56" s="6">
        <v>0.53800000000000003</v>
      </c>
      <c r="N56" s="9">
        <f>1.5-0.5*AngleZeroTable8[[#This Row],[p]]-1</f>
        <v>0.11499999999999999</v>
      </c>
    </row>
    <row r="57" spans="1:14" x14ac:dyDescent="0.3">
      <c r="A57" s="20">
        <v>0.77500000000000002</v>
      </c>
      <c r="B57" s="6">
        <v>0.14560000000000001</v>
      </c>
      <c r="C57" s="6">
        <v>0.14810000000000001</v>
      </c>
      <c r="D57" s="6">
        <v>0.1502</v>
      </c>
      <c r="E57" s="6">
        <v>0.1565</v>
      </c>
      <c r="F57" s="6">
        <v>0.16439999999999999</v>
      </c>
      <c r="G57" s="6">
        <v>0.1772</v>
      </c>
      <c r="H57" s="6">
        <v>0.1958</v>
      </c>
      <c r="I57" s="6">
        <v>0.22370000000000001</v>
      </c>
      <c r="J57" s="6">
        <v>0.2656</v>
      </c>
      <c r="K57" s="6">
        <v>0.32979999999999998</v>
      </c>
      <c r="L57" s="6">
        <v>0.41830000000000001</v>
      </c>
      <c r="M57" s="6">
        <v>0.52090000000000003</v>
      </c>
      <c r="N57" s="9">
        <f>1.5-0.5*AngleZeroTable8[[#This Row],[p]]-1</f>
        <v>0.11250000000000004</v>
      </c>
    </row>
    <row r="58" spans="1:14" x14ac:dyDescent="0.3">
      <c r="A58" s="20">
        <v>0.78</v>
      </c>
      <c r="B58" s="6">
        <v>0.1414</v>
      </c>
      <c r="C58" s="6">
        <v>0.1439</v>
      </c>
      <c r="D58" s="6">
        <v>0.14599999999999999</v>
      </c>
      <c r="E58" s="6">
        <v>0.152</v>
      </c>
      <c r="F58" s="6">
        <v>0.1598</v>
      </c>
      <c r="G58" s="6">
        <v>0.1724</v>
      </c>
      <c r="H58" s="6">
        <v>0.19059999999999999</v>
      </c>
      <c r="I58" s="6">
        <v>0.21759999999999999</v>
      </c>
      <c r="J58" s="6">
        <v>0.25729999999999997</v>
      </c>
      <c r="K58" s="6">
        <v>0.3206</v>
      </c>
      <c r="L58" s="6">
        <v>0.40589999999999998</v>
      </c>
      <c r="M58" s="6">
        <v>0.50149999999999995</v>
      </c>
      <c r="N58" s="9">
        <f>1.5-0.5*AngleZeroTable8[[#This Row],[p]]-1</f>
        <v>0.10999999999999988</v>
      </c>
    </row>
    <row r="59" spans="1:14" x14ac:dyDescent="0.3">
      <c r="A59" s="20">
        <v>0.78500000000000003</v>
      </c>
      <c r="B59" s="6">
        <v>0.13730000000000001</v>
      </c>
      <c r="C59" s="6">
        <v>0.1396</v>
      </c>
      <c r="D59" s="6">
        <v>0.14169999999999999</v>
      </c>
      <c r="E59" s="6">
        <v>0.1477</v>
      </c>
      <c r="F59" s="6">
        <v>0.15540000000000001</v>
      </c>
      <c r="G59" s="6">
        <v>0.1676</v>
      </c>
      <c r="H59" s="6">
        <v>0.18540000000000001</v>
      </c>
      <c r="I59" s="6">
        <v>0.21190000000000001</v>
      </c>
      <c r="J59" s="6">
        <v>0.25109999999999999</v>
      </c>
      <c r="K59" s="6">
        <v>0.31180000000000002</v>
      </c>
      <c r="L59" s="6">
        <v>0.39369999999999999</v>
      </c>
      <c r="M59" s="6">
        <v>0.48820000000000002</v>
      </c>
      <c r="N59" s="9">
        <f>1.5-0.5*AngleZeroTable8[[#This Row],[p]]-1</f>
        <v>0.10749999999999993</v>
      </c>
    </row>
    <row r="60" spans="1:14" x14ac:dyDescent="0.3">
      <c r="A60" s="20">
        <v>0.79</v>
      </c>
      <c r="B60" s="6">
        <v>0.13320000000000001</v>
      </c>
      <c r="C60" s="6">
        <v>0.13550000000000001</v>
      </c>
      <c r="D60" s="6">
        <v>0.1376</v>
      </c>
      <c r="E60" s="6">
        <v>0.1434</v>
      </c>
      <c r="F60" s="6">
        <v>0.1512</v>
      </c>
      <c r="G60" s="6">
        <v>0.16309999999999999</v>
      </c>
      <c r="H60" s="6">
        <v>0.18060000000000001</v>
      </c>
      <c r="I60" s="6">
        <v>0.20619999999999999</v>
      </c>
      <c r="J60" s="6">
        <v>0.2452</v>
      </c>
      <c r="K60" s="6">
        <v>0.30480000000000002</v>
      </c>
      <c r="L60" s="6">
        <v>0.38490000000000002</v>
      </c>
      <c r="M60" s="6">
        <v>0.4773</v>
      </c>
      <c r="N60" s="9">
        <f>1.5-0.5*AngleZeroTable8[[#This Row],[p]]-1</f>
        <v>0.10499999999999998</v>
      </c>
    </row>
    <row r="61" spans="1:14" x14ac:dyDescent="0.3">
      <c r="A61" s="20">
        <v>0.79500000000000004</v>
      </c>
      <c r="B61" s="6">
        <v>0.12939999999999999</v>
      </c>
      <c r="C61" s="6">
        <v>0.13159999999999999</v>
      </c>
      <c r="D61" s="6">
        <v>0.1336</v>
      </c>
      <c r="E61" s="6">
        <v>0.13919999999999999</v>
      </c>
      <c r="F61" s="6">
        <v>0.14680000000000001</v>
      </c>
      <c r="G61" s="6">
        <v>0.1585</v>
      </c>
      <c r="H61" s="6">
        <v>0.1754</v>
      </c>
      <c r="I61" s="6">
        <v>0.20069999999999999</v>
      </c>
      <c r="J61" s="6">
        <v>0.23830000000000001</v>
      </c>
      <c r="K61" s="6">
        <v>0.29680000000000001</v>
      </c>
      <c r="L61" s="6">
        <v>0.373</v>
      </c>
      <c r="M61" s="6">
        <v>0.46010000000000001</v>
      </c>
      <c r="N61" s="9">
        <f>1.5-0.5*AngleZeroTable8[[#This Row],[p]]-1</f>
        <v>0.10250000000000004</v>
      </c>
    </row>
    <row r="62" spans="1:14" x14ac:dyDescent="0.3">
      <c r="A62" s="20">
        <v>0.8</v>
      </c>
      <c r="B62" s="6">
        <v>0.12529999999999999</v>
      </c>
      <c r="C62" s="6">
        <v>0.12759999999999999</v>
      </c>
      <c r="D62" s="6">
        <v>0.12959999999999999</v>
      </c>
      <c r="E62" s="6">
        <v>0.13500000000000001</v>
      </c>
      <c r="F62" s="6">
        <v>0.1424</v>
      </c>
      <c r="G62" s="6">
        <v>0.15409999999999999</v>
      </c>
      <c r="H62" s="6">
        <v>0.17050000000000001</v>
      </c>
      <c r="I62" s="6">
        <v>0.1953</v>
      </c>
      <c r="J62" s="6">
        <v>0.2319</v>
      </c>
      <c r="K62" s="6">
        <v>0.2888</v>
      </c>
      <c r="L62" s="6">
        <v>0.36299999999999999</v>
      </c>
      <c r="M62" s="6">
        <v>0.44590000000000002</v>
      </c>
      <c r="N62" s="9">
        <f>1.5-0.5*AngleZeroTable8[[#This Row],[p]]-1</f>
        <v>0.10000000000000009</v>
      </c>
    </row>
    <row r="63" spans="1:14" x14ac:dyDescent="0.3">
      <c r="A63" s="20">
        <v>0.80500000000000005</v>
      </c>
      <c r="B63" s="6">
        <v>0.1216</v>
      </c>
      <c r="C63" s="6">
        <v>0.1237</v>
      </c>
      <c r="D63" s="6">
        <v>0.12570000000000001</v>
      </c>
      <c r="E63" s="6">
        <v>0.13100000000000001</v>
      </c>
      <c r="F63" s="6">
        <v>0.13830000000000001</v>
      </c>
      <c r="G63" s="6">
        <v>0.1497</v>
      </c>
      <c r="H63" s="6">
        <v>0.16589999999999999</v>
      </c>
      <c r="I63" s="6">
        <v>0.18990000000000001</v>
      </c>
      <c r="J63" s="6">
        <v>0.2271</v>
      </c>
      <c r="K63" s="6">
        <v>0.28220000000000001</v>
      </c>
      <c r="L63" s="6">
        <v>0.35370000000000001</v>
      </c>
      <c r="M63" s="6">
        <v>0.4284</v>
      </c>
      <c r="N63" s="9">
        <f>1.5-0.5*AngleZeroTable8[[#This Row],[p]]-1</f>
        <v>9.749999999999992E-2</v>
      </c>
    </row>
    <row r="64" spans="1:14" x14ac:dyDescent="0.3">
      <c r="A64" s="20">
        <v>0.81</v>
      </c>
      <c r="B64" s="6">
        <v>0.1178</v>
      </c>
      <c r="C64" s="6">
        <v>0.1197</v>
      </c>
      <c r="D64" s="6">
        <v>0.1217</v>
      </c>
      <c r="E64" s="6">
        <v>0.12709999999999999</v>
      </c>
      <c r="F64" s="6">
        <v>0.13400000000000001</v>
      </c>
      <c r="G64" s="6">
        <v>0.14510000000000001</v>
      </c>
      <c r="H64" s="6">
        <v>0.16109999999999999</v>
      </c>
      <c r="I64" s="6">
        <v>0.185</v>
      </c>
      <c r="J64" s="6">
        <v>0.22070000000000001</v>
      </c>
      <c r="K64" s="6">
        <v>0.27439999999999998</v>
      </c>
      <c r="L64" s="6">
        <v>0.34239999999999998</v>
      </c>
      <c r="M64" s="6">
        <v>0.40629999999999999</v>
      </c>
      <c r="N64" s="9">
        <f>1.5-0.5*AngleZeroTable8[[#This Row],[p]]-1</f>
        <v>9.4999999999999973E-2</v>
      </c>
    </row>
    <row r="65" spans="1:14" x14ac:dyDescent="0.3">
      <c r="A65" s="20">
        <v>0.81499999999999995</v>
      </c>
      <c r="B65" s="6">
        <v>0.114</v>
      </c>
      <c r="C65" s="6">
        <v>0.11600000000000001</v>
      </c>
      <c r="D65" s="6">
        <v>0.1179</v>
      </c>
      <c r="E65" s="6">
        <v>0.1232</v>
      </c>
      <c r="F65" s="6">
        <v>0.13009999999999999</v>
      </c>
      <c r="G65" s="6">
        <v>0.1409</v>
      </c>
      <c r="H65" s="6">
        <v>0.15659999999999999</v>
      </c>
      <c r="I65" s="6">
        <v>0.17979999999999999</v>
      </c>
      <c r="J65" s="6">
        <v>0.21390000000000001</v>
      </c>
      <c r="K65" s="6">
        <v>0.2656</v>
      </c>
      <c r="L65" s="6">
        <v>0.33150000000000002</v>
      </c>
      <c r="M65" s="6">
        <v>0.39069999999999999</v>
      </c>
      <c r="N65" s="9">
        <f>1.5-0.5*AngleZeroTable8[[#This Row],[p]]-1</f>
        <v>9.2500000000000027E-2</v>
      </c>
    </row>
    <row r="66" spans="1:14" x14ac:dyDescent="0.3">
      <c r="A66" s="20">
        <v>0.82</v>
      </c>
      <c r="B66" s="6">
        <v>0.11020000000000001</v>
      </c>
      <c r="C66" s="6">
        <v>0.11219999999999999</v>
      </c>
      <c r="D66" s="6">
        <v>0.11409999999999999</v>
      </c>
      <c r="E66" s="6">
        <v>0.1193</v>
      </c>
      <c r="F66" s="6">
        <v>0.12620000000000001</v>
      </c>
      <c r="G66" s="6">
        <v>0.1368</v>
      </c>
      <c r="H66" s="6">
        <v>0.15240000000000001</v>
      </c>
      <c r="I66" s="6">
        <v>0.1749</v>
      </c>
      <c r="J66" s="6">
        <v>0.2082</v>
      </c>
      <c r="K66" s="6">
        <v>0.25829999999999997</v>
      </c>
      <c r="L66" s="6">
        <v>0.32050000000000001</v>
      </c>
      <c r="M66" s="6">
        <v>0.37819999999999998</v>
      </c>
      <c r="N66" s="9">
        <f>1.5-0.5*AngleZeroTable8[[#This Row],[p]]-1</f>
        <v>9.000000000000008E-2</v>
      </c>
    </row>
    <row r="67" spans="1:14" x14ac:dyDescent="0.3">
      <c r="A67" s="20">
        <v>0.82499999999999996</v>
      </c>
      <c r="B67" s="6">
        <v>0.1066</v>
      </c>
      <c r="C67" s="6">
        <v>0.1085</v>
      </c>
      <c r="D67" s="6">
        <v>0.1103</v>
      </c>
      <c r="E67" s="6">
        <v>0.11559999999999999</v>
      </c>
      <c r="F67" s="6">
        <v>0.12239999999999999</v>
      </c>
      <c r="G67" s="6">
        <v>0.13300000000000001</v>
      </c>
      <c r="H67" s="6">
        <v>0.14829999999999999</v>
      </c>
      <c r="I67" s="6">
        <v>0.1701</v>
      </c>
      <c r="J67" s="6">
        <v>0.2031</v>
      </c>
      <c r="K67" s="6">
        <v>0.25240000000000001</v>
      </c>
      <c r="L67" s="6">
        <v>0.31209999999999999</v>
      </c>
      <c r="M67" s="6">
        <v>0.36709999999999998</v>
      </c>
      <c r="N67" s="9">
        <f>1.5-0.5*AngleZeroTable8[[#This Row],[p]]-1</f>
        <v>8.7499999999999911E-2</v>
      </c>
    </row>
    <row r="68" spans="1:14" x14ac:dyDescent="0.3">
      <c r="A68" s="20">
        <v>0.83</v>
      </c>
      <c r="B68" s="6">
        <v>0.10290000000000001</v>
      </c>
      <c r="C68" s="6">
        <v>0.10489999999999999</v>
      </c>
      <c r="D68" s="6">
        <v>0.1066</v>
      </c>
      <c r="E68" s="6">
        <v>0.1118</v>
      </c>
      <c r="F68" s="6">
        <v>0.11849999999999999</v>
      </c>
      <c r="G68" s="6">
        <v>0.1288</v>
      </c>
      <c r="H68" s="6">
        <v>0.1439</v>
      </c>
      <c r="I68" s="6">
        <v>0.1653</v>
      </c>
      <c r="J68" s="6">
        <v>0.1976</v>
      </c>
      <c r="K68" s="6">
        <v>0.24510000000000001</v>
      </c>
      <c r="L68" s="6">
        <v>0.30220000000000002</v>
      </c>
      <c r="M68" s="6">
        <v>0.35520000000000002</v>
      </c>
      <c r="N68" s="9">
        <f>1.5-0.5*AngleZeroTable8[[#This Row],[p]]-1</f>
        <v>8.4999999999999964E-2</v>
      </c>
    </row>
    <row r="69" spans="1:14" x14ac:dyDescent="0.3">
      <c r="A69" s="20">
        <v>0.83499999999999996</v>
      </c>
      <c r="B69" s="6">
        <v>9.9400000000000002E-2</v>
      </c>
      <c r="C69" s="6">
        <v>0.1013</v>
      </c>
      <c r="D69" s="6">
        <v>0.10299999999999999</v>
      </c>
      <c r="E69" s="6">
        <v>0.108</v>
      </c>
      <c r="F69" s="6">
        <v>0.11459999999999999</v>
      </c>
      <c r="G69" s="6">
        <v>0.12470000000000001</v>
      </c>
      <c r="H69" s="6">
        <v>0.1396</v>
      </c>
      <c r="I69" s="6">
        <v>0.1608</v>
      </c>
      <c r="J69" s="6">
        <v>0.19259999999999999</v>
      </c>
      <c r="K69" s="6">
        <v>0.23899999999999999</v>
      </c>
      <c r="L69" s="6">
        <v>0.2923</v>
      </c>
      <c r="M69" s="6">
        <v>0.3458</v>
      </c>
      <c r="N69" s="9">
        <f>1.5-0.5*AngleZeroTable8[[#This Row],[p]]-1</f>
        <v>8.2500000000000018E-2</v>
      </c>
    </row>
    <row r="70" spans="1:14" x14ac:dyDescent="0.3">
      <c r="A70" s="20">
        <v>0.84</v>
      </c>
      <c r="B70" s="6">
        <v>9.5799999999999996E-2</v>
      </c>
      <c r="C70" s="6">
        <v>9.7699999999999995E-2</v>
      </c>
      <c r="D70" s="6">
        <v>9.9400000000000002E-2</v>
      </c>
      <c r="E70" s="6">
        <v>0.1043</v>
      </c>
      <c r="F70" s="6">
        <v>0.1108</v>
      </c>
      <c r="G70" s="6">
        <v>0.1208</v>
      </c>
      <c r="H70" s="6">
        <v>0.13539999999999999</v>
      </c>
      <c r="I70" s="6">
        <v>0.15590000000000001</v>
      </c>
      <c r="J70" s="6">
        <v>0.18709999999999999</v>
      </c>
      <c r="K70" s="6">
        <v>0.23150000000000001</v>
      </c>
      <c r="L70" s="6">
        <v>0.28220000000000001</v>
      </c>
      <c r="M70" s="6">
        <v>0.33160000000000001</v>
      </c>
      <c r="N70" s="9">
        <f>1.5-0.5*AngleZeroTable8[[#This Row],[p]]-1</f>
        <v>8.0000000000000071E-2</v>
      </c>
    </row>
    <row r="71" spans="1:14" x14ac:dyDescent="0.3">
      <c r="A71" s="20">
        <v>0.84499999999999997</v>
      </c>
      <c r="B71" s="6">
        <v>9.2299999999999993E-2</v>
      </c>
      <c r="C71" s="6">
        <v>9.4100000000000003E-2</v>
      </c>
      <c r="D71" s="6">
        <v>9.5899999999999999E-2</v>
      </c>
      <c r="E71" s="6">
        <v>0.1007</v>
      </c>
      <c r="F71" s="6">
        <v>0.1071</v>
      </c>
      <c r="G71" s="6">
        <v>0.1166</v>
      </c>
      <c r="H71" s="6">
        <v>0.13070000000000001</v>
      </c>
      <c r="I71" s="6">
        <v>0.15090000000000001</v>
      </c>
      <c r="J71" s="6">
        <v>0.18099999999999999</v>
      </c>
      <c r="K71" s="6">
        <v>0.22550000000000001</v>
      </c>
      <c r="L71" s="6">
        <v>0.27510000000000001</v>
      </c>
      <c r="M71" s="6">
        <v>0.32</v>
      </c>
      <c r="N71" s="9">
        <f>1.5-0.5*AngleZeroTable8[[#This Row],[p]]-1</f>
        <v>7.7500000000000124E-2</v>
      </c>
    </row>
    <row r="72" spans="1:14" x14ac:dyDescent="0.3">
      <c r="A72" s="20">
        <v>0.85</v>
      </c>
      <c r="B72" s="6">
        <v>8.8900000000000007E-2</v>
      </c>
      <c r="C72" s="6">
        <v>9.0800000000000006E-2</v>
      </c>
      <c r="D72" s="6">
        <v>9.2499999999999999E-2</v>
      </c>
      <c r="E72" s="6">
        <v>9.7100000000000006E-2</v>
      </c>
      <c r="F72" s="6">
        <v>0.1033</v>
      </c>
      <c r="G72" s="6">
        <v>0.11260000000000001</v>
      </c>
      <c r="H72" s="6">
        <v>0.1263</v>
      </c>
      <c r="I72" s="6">
        <v>0.1459</v>
      </c>
      <c r="J72" s="6">
        <v>0.17469999999999999</v>
      </c>
      <c r="K72" s="6">
        <v>0.21729999999999999</v>
      </c>
      <c r="L72" s="6">
        <v>0.2641</v>
      </c>
      <c r="M72" s="6">
        <v>0.30080000000000001</v>
      </c>
      <c r="N72" s="9">
        <f>1.5-0.5*AngleZeroTable8[[#This Row],[p]]-1</f>
        <v>7.4999999999999956E-2</v>
      </c>
    </row>
    <row r="73" spans="1:14" x14ac:dyDescent="0.3">
      <c r="A73" s="20">
        <v>0.85499999999999998</v>
      </c>
      <c r="B73" s="6">
        <v>8.5599999999999996E-2</v>
      </c>
      <c r="C73" s="6">
        <v>8.7499999999999994E-2</v>
      </c>
      <c r="D73" s="6">
        <v>8.9200000000000002E-2</v>
      </c>
      <c r="E73" s="6">
        <v>9.3600000000000003E-2</v>
      </c>
      <c r="F73" s="6">
        <v>9.9699999999999997E-2</v>
      </c>
      <c r="G73" s="6">
        <v>0.10879999999999999</v>
      </c>
      <c r="H73" s="6">
        <v>0.1221</v>
      </c>
      <c r="I73" s="6">
        <v>0.1416</v>
      </c>
      <c r="J73" s="6">
        <v>0.1694</v>
      </c>
      <c r="K73" s="6">
        <v>0.21199999999999999</v>
      </c>
      <c r="L73" s="6">
        <v>0.25719999999999998</v>
      </c>
      <c r="M73" s="6">
        <v>0.29199999999999998</v>
      </c>
      <c r="N73" s="9">
        <f>1.5-0.5*AngleZeroTable8[[#This Row],[p]]-1</f>
        <v>7.2500000000000009E-2</v>
      </c>
    </row>
    <row r="74" spans="1:14" x14ac:dyDescent="0.3">
      <c r="A74" s="20">
        <v>0.86</v>
      </c>
      <c r="B74" s="6">
        <v>8.2199999999999995E-2</v>
      </c>
      <c r="C74" s="6">
        <v>8.4000000000000005E-2</v>
      </c>
      <c r="D74" s="6">
        <v>8.5699999999999998E-2</v>
      </c>
      <c r="E74" s="6">
        <v>9.01E-2</v>
      </c>
      <c r="F74" s="6">
        <v>9.6100000000000005E-2</v>
      </c>
      <c r="G74" s="6">
        <v>0.10489999999999999</v>
      </c>
      <c r="H74" s="6">
        <v>0.1182</v>
      </c>
      <c r="I74" s="6">
        <v>0.1371</v>
      </c>
      <c r="J74" s="6">
        <v>0.1646</v>
      </c>
      <c r="K74" s="6">
        <v>0.20599999999999999</v>
      </c>
      <c r="L74" s="6">
        <v>0.24959999999999999</v>
      </c>
      <c r="M74" s="6">
        <v>0.28199999999999997</v>
      </c>
      <c r="N74" s="9">
        <f>1.5-0.5*AngleZeroTable8[[#This Row],[p]]-1</f>
        <v>7.0000000000000062E-2</v>
      </c>
    </row>
    <row r="75" spans="1:14" x14ac:dyDescent="0.3">
      <c r="A75" s="20">
        <v>0.86499999999999999</v>
      </c>
      <c r="B75" s="6">
        <v>7.8899999999999998E-2</v>
      </c>
      <c r="C75" s="6">
        <v>8.0600000000000005E-2</v>
      </c>
      <c r="D75" s="6">
        <v>8.2199999999999995E-2</v>
      </c>
      <c r="E75" s="6">
        <v>8.6599999999999996E-2</v>
      </c>
      <c r="F75" s="6">
        <v>9.2499999999999999E-2</v>
      </c>
      <c r="G75" s="6">
        <v>0.10100000000000001</v>
      </c>
      <c r="H75" s="6">
        <v>0.11409999999999999</v>
      </c>
      <c r="I75" s="6">
        <v>0.13239999999999999</v>
      </c>
      <c r="J75" s="6">
        <v>0.15909999999999999</v>
      </c>
      <c r="K75" s="6">
        <v>0.19869999999999999</v>
      </c>
      <c r="L75" s="6">
        <v>0.24129999999999999</v>
      </c>
      <c r="M75" s="6">
        <v>0.27150000000000002</v>
      </c>
      <c r="N75" s="9">
        <f>1.5-0.5*AngleZeroTable8[[#This Row],[p]]-1</f>
        <v>6.7499999999999893E-2</v>
      </c>
    </row>
    <row r="76" spans="1:14" x14ac:dyDescent="0.3">
      <c r="A76" s="20">
        <v>0.87</v>
      </c>
      <c r="B76" s="6">
        <v>7.5600000000000001E-2</v>
      </c>
      <c r="C76" s="6">
        <v>7.7299999999999994E-2</v>
      </c>
      <c r="D76" s="6">
        <v>7.8899999999999998E-2</v>
      </c>
      <c r="E76" s="6">
        <v>8.3199999999999996E-2</v>
      </c>
      <c r="F76" s="6">
        <v>8.8999999999999996E-2</v>
      </c>
      <c r="G76" s="6">
        <v>9.7500000000000003E-2</v>
      </c>
      <c r="H76" s="6">
        <v>0.1103</v>
      </c>
      <c r="I76" s="6">
        <v>0.1283</v>
      </c>
      <c r="J76" s="6">
        <v>0.1545</v>
      </c>
      <c r="K76" s="6">
        <v>0.1933</v>
      </c>
      <c r="L76" s="6">
        <v>0.23280000000000001</v>
      </c>
      <c r="M76" s="6">
        <v>0.26119999999999999</v>
      </c>
      <c r="N76" s="9">
        <f>1.5-0.5*AngleZeroTable8[[#This Row],[p]]-1</f>
        <v>6.4999999999999947E-2</v>
      </c>
    </row>
    <row r="77" spans="1:14" x14ac:dyDescent="0.3">
      <c r="A77" s="20">
        <v>0.875</v>
      </c>
      <c r="B77" s="6">
        <v>7.2400000000000006E-2</v>
      </c>
      <c r="C77" s="6">
        <v>7.4200000000000002E-2</v>
      </c>
      <c r="D77" s="6">
        <v>7.5700000000000003E-2</v>
      </c>
      <c r="E77" s="6">
        <v>7.9899999999999999E-2</v>
      </c>
      <c r="F77" s="6">
        <v>8.5599999999999996E-2</v>
      </c>
      <c r="G77" s="6">
        <v>9.3899999999999997E-2</v>
      </c>
      <c r="H77" s="6">
        <v>0.10639999999999999</v>
      </c>
      <c r="I77" s="6">
        <v>0.1236</v>
      </c>
      <c r="J77" s="6">
        <v>0.1492</v>
      </c>
      <c r="K77" s="6">
        <v>0.1862</v>
      </c>
      <c r="L77" s="6">
        <v>0.2225</v>
      </c>
      <c r="M77" s="6">
        <v>0.248</v>
      </c>
      <c r="N77" s="9">
        <f>1.5-0.5*AngleZeroTable8[[#This Row],[p]]-1</f>
        <v>6.25E-2</v>
      </c>
    </row>
    <row r="78" spans="1:14" x14ac:dyDescent="0.3">
      <c r="A78" s="20">
        <v>0.88</v>
      </c>
      <c r="B78" s="6">
        <v>6.9199999999999998E-2</v>
      </c>
      <c r="C78" s="6">
        <v>7.0800000000000002E-2</v>
      </c>
      <c r="D78" s="6">
        <v>7.2400000000000006E-2</v>
      </c>
      <c r="E78" s="6">
        <v>7.6600000000000001E-2</v>
      </c>
      <c r="F78" s="6">
        <v>8.2100000000000006E-2</v>
      </c>
      <c r="G78" s="6">
        <v>9.0200000000000002E-2</v>
      </c>
      <c r="H78" s="6">
        <v>0.1024</v>
      </c>
      <c r="I78" s="6">
        <v>0.11890000000000001</v>
      </c>
      <c r="J78" s="6">
        <v>0.14380000000000001</v>
      </c>
      <c r="K78" s="6">
        <v>0.17829999999999999</v>
      </c>
      <c r="L78" s="6">
        <v>0.21149999999999999</v>
      </c>
      <c r="M78" s="6">
        <v>0.23400000000000001</v>
      </c>
      <c r="N78" s="9">
        <f>1.5-0.5*AngleZeroTable8[[#This Row],[p]]-1</f>
        <v>6.0000000000000053E-2</v>
      </c>
    </row>
    <row r="79" spans="1:14" x14ac:dyDescent="0.3">
      <c r="A79" s="20">
        <v>0.88500000000000001</v>
      </c>
      <c r="B79" s="6">
        <v>6.6100000000000006E-2</v>
      </c>
      <c r="C79" s="6">
        <v>6.7599999999999993E-2</v>
      </c>
      <c r="D79" s="6">
        <v>6.9099999999999995E-2</v>
      </c>
      <c r="E79" s="6">
        <v>7.3300000000000004E-2</v>
      </c>
      <c r="F79" s="6">
        <v>7.8600000000000003E-2</v>
      </c>
      <c r="G79" s="6">
        <v>8.6599999999999996E-2</v>
      </c>
      <c r="H79" s="6">
        <v>9.8299999999999998E-2</v>
      </c>
      <c r="I79" s="6">
        <v>0.1143</v>
      </c>
      <c r="J79" s="6">
        <v>0.1381</v>
      </c>
      <c r="K79" s="6">
        <v>0.1704</v>
      </c>
      <c r="L79" s="6">
        <v>0.20150000000000001</v>
      </c>
      <c r="M79" s="6">
        <v>0.2185</v>
      </c>
      <c r="N79" s="9">
        <f>1.5-0.5*AngleZeroTable8[[#This Row],[p]]-1</f>
        <v>5.7500000000000107E-2</v>
      </c>
    </row>
    <row r="80" spans="1:14" x14ac:dyDescent="0.3">
      <c r="A80" s="20">
        <v>0.89</v>
      </c>
      <c r="B80" s="6">
        <v>6.3E-2</v>
      </c>
      <c r="C80" s="6">
        <v>6.4399999999999999E-2</v>
      </c>
      <c r="D80" s="6">
        <v>6.5799999999999997E-2</v>
      </c>
      <c r="E80" s="6">
        <v>7.0000000000000007E-2</v>
      </c>
      <c r="F80" s="6">
        <v>7.5200000000000003E-2</v>
      </c>
      <c r="G80" s="6">
        <v>8.2900000000000001E-2</v>
      </c>
      <c r="H80" s="6">
        <v>9.4399999999999998E-2</v>
      </c>
      <c r="I80" s="6">
        <v>0.11020000000000001</v>
      </c>
      <c r="J80" s="6">
        <v>0.1331</v>
      </c>
      <c r="K80" s="6">
        <v>0.16439999999999999</v>
      </c>
      <c r="L80" s="6">
        <v>0.19120000000000001</v>
      </c>
      <c r="M80" s="6">
        <v>0.20699999999999999</v>
      </c>
      <c r="N80" s="9">
        <f>1.5-0.5*AngleZeroTable8[[#This Row],[p]]-1</f>
        <v>5.4999999999999938E-2</v>
      </c>
    </row>
    <row r="81" spans="1:14" x14ac:dyDescent="0.3">
      <c r="A81" s="20">
        <v>0.89500000000000002</v>
      </c>
      <c r="B81" s="6">
        <v>5.9900000000000002E-2</v>
      </c>
      <c r="C81" s="6">
        <v>6.13E-2</v>
      </c>
      <c r="D81" s="6">
        <v>6.25E-2</v>
      </c>
      <c r="E81" s="6">
        <v>6.6699999999999995E-2</v>
      </c>
      <c r="F81" s="6">
        <v>7.1599999999999997E-2</v>
      </c>
      <c r="G81" s="6">
        <v>7.9299999999999995E-2</v>
      </c>
      <c r="H81" s="6">
        <v>9.0300000000000005E-2</v>
      </c>
      <c r="I81" s="6">
        <v>0.10589999999999999</v>
      </c>
      <c r="J81" s="6">
        <v>0.1285</v>
      </c>
      <c r="K81" s="6">
        <v>0.15820000000000001</v>
      </c>
      <c r="L81" s="6">
        <v>0.18340000000000001</v>
      </c>
      <c r="M81" s="6">
        <v>0.19750000000000001</v>
      </c>
      <c r="N81" s="9">
        <f>1.5-0.5*AngleZeroTable8[[#This Row],[p]]-1</f>
        <v>5.2499999999999991E-2</v>
      </c>
    </row>
    <row r="82" spans="1:14" x14ac:dyDescent="0.3">
      <c r="A82" s="20">
        <v>0.9</v>
      </c>
      <c r="B82" s="6">
        <v>5.6899999999999999E-2</v>
      </c>
      <c r="C82" s="6">
        <v>5.8299999999999998E-2</v>
      </c>
      <c r="D82" s="6">
        <v>5.9400000000000001E-2</v>
      </c>
      <c r="E82" s="6">
        <v>6.3600000000000004E-2</v>
      </c>
      <c r="F82" s="6">
        <v>6.8199999999999997E-2</v>
      </c>
      <c r="G82" s="6">
        <v>7.5700000000000003E-2</v>
      </c>
      <c r="H82" s="6">
        <v>8.6400000000000005E-2</v>
      </c>
      <c r="I82" s="6">
        <v>0.1013</v>
      </c>
      <c r="J82" s="6">
        <v>0.12330000000000001</v>
      </c>
      <c r="K82" s="6">
        <v>0.15140000000000001</v>
      </c>
      <c r="L82" s="6">
        <v>0.17580000000000001</v>
      </c>
      <c r="M82" s="6">
        <v>0.1883</v>
      </c>
      <c r="N82" s="9">
        <f>1.5-0.5*AngleZeroTable8[[#This Row],[p]]-1</f>
        <v>5.0000000000000044E-2</v>
      </c>
    </row>
    <row r="83" spans="1:14" x14ac:dyDescent="0.3">
      <c r="A83" s="20">
        <v>0.90500000000000003</v>
      </c>
      <c r="B83" s="6">
        <v>5.3900000000000003E-2</v>
      </c>
      <c r="C83" s="6">
        <v>5.5300000000000002E-2</v>
      </c>
      <c r="D83" s="6">
        <v>5.6399999999999999E-2</v>
      </c>
      <c r="E83" s="6">
        <v>6.0299999999999999E-2</v>
      </c>
      <c r="F83" s="6">
        <v>6.4899999999999999E-2</v>
      </c>
      <c r="G83" s="6">
        <v>7.2300000000000003E-2</v>
      </c>
      <c r="H83" s="6">
        <v>8.2500000000000004E-2</v>
      </c>
      <c r="I83" s="6">
        <v>9.7000000000000003E-2</v>
      </c>
      <c r="J83" s="6">
        <v>0.1177</v>
      </c>
      <c r="K83" s="6">
        <v>0.14460000000000001</v>
      </c>
      <c r="L83" s="6">
        <v>0.16700000000000001</v>
      </c>
      <c r="M83" s="6">
        <v>0.17599999999999999</v>
      </c>
      <c r="N83" s="9">
        <f>1.5-0.5*AngleZeroTable8[[#This Row],[p]]-1</f>
        <v>4.7499999999999876E-2</v>
      </c>
    </row>
    <row r="84" spans="1:14" x14ac:dyDescent="0.3">
      <c r="A84" s="20">
        <v>0.91</v>
      </c>
      <c r="B84" s="6">
        <v>5.0900000000000001E-2</v>
      </c>
      <c r="C84" s="6">
        <v>5.2299999999999999E-2</v>
      </c>
      <c r="D84" s="6">
        <v>5.3400000000000003E-2</v>
      </c>
      <c r="E84" s="6">
        <v>5.7200000000000001E-2</v>
      </c>
      <c r="F84" s="6">
        <v>6.1800000000000001E-2</v>
      </c>
      <c r="G84" s="6">
        <v>6.88E-2</v>
      </c>
      <c r="H84" s="6">
        <v>7.8700000000000006E-2</v>
      </c>
      <c r="I84" s="6">
        <v>9.2600000000000002E-2</v>
      </c>
      <c r="J84" s="6">
        <v>0.1129</v>
      </c>
      <c r="K84" s="6">
        <v>0.1381</v>
      </c>
      <c r="L84" s="6">
        <v>0.16</v>
      </c>
      <c r="M84" s="6">
        <v>0.1678</v>
      </c>
      <c r="N84" s="9">
        <f>1.5-0.5*AngleZeroTable8[[#This Row],[p]]-1</f>
        <v>4.4999999999999929E-2</v>
      </c>
    </row>
    <row r="85" spans="1:14" x14ac:dyDescent="0.3">
      <c r="A85" s="20">
        <v>0.91500000000000004</v>
      </c>
      <c r="B85" s="6">
        <v>4.7800000000000002E-2</v>
      </c>
      <c r="C85" s="6">
        <v>4.9200000000000001E-2</v>
      </c>
      <c r="D85" s="6">
        <v>5.0200000000000002E-2</v>
      </c>
      <c r="E85" s="6">
        <v>5.3900000000000003E-2</v>
      </c>
      <c r="F85" s="6">
        <v>5.8400000000000001E-2</v>
      </c>
      <c r="G85" s="6">
        <v>6.5299999999999997E-2</v>
      </c>
      <c r="H85" s="6">
        <v>7.4899999999999994E-2</v>
      </c>
      <c r="I85" s="6">
        <v>8.7900000000000006E-2</v>
      </c>
      <c r="J85" s="6">
        <v>0.1075</v>
      </c>
      <c r="K85" s="6">
        <v>0.1308</v>
      </c>
      <c r="L85" s="6">
        <v>0.1482</v>
      </c>
      <c r="M85" s="6">
        <v>0.1525</v>
      </c>
      <c r="N85" s="9">
        <f>1.5-0.5*AngleZeroTable8[[#This Row],[p]]-1</f>
        <v>4.2499999999999982E-2</v>
      </c>
    </row>
    <row r="86" spans="1:14" x14ac:dyDescent="0.3">
      <c r="A86" s="20">
        <v>0.92</v>
      </c>
      <c r="B86" s="6">
        <v>4.4900000000000002E-2</v>
      </c>
      <c r="C86" s="6">
        <v>4.6199999999999998E-2</v>
      </c>
      <c r="D86" s="6">
        <v>4.7100000000000003E-2</v>
      </c>
      <c r="E86" s="6">
        <v>5.0900000000000001E-2</v>
      </c>
      <c r="F86" s="6">
        <v>5.5199999999999999E-2</v>
      </c>
      <c r="G86" s="6">
        <v>6.1800000000000001E-2</v>
      </c>
      <c r="H86" s="6">
        <v>7.1199999999999999E-2</v>
      </c>
      <c r="I86" s="6">
        <v>8.3799999999999999E-2</v>
      </c>
      <c r="J86" s="6">
        <v>0.10199999999999999</v>
      </c>
      <c r="K86" s="6">
        <v>0.1239</v>
      </c>
      <c r="L86" s="6">
        <v>0.1384</v>
      </c>
      <c r="M86" s="6">
        <v>0.14099999999999999</v>
      </c>
      <c r="N86" s="9">
        <f>1.5-0.5*AngleZeroTable8[[#This Row],[p]]-1</f>
        <v>4.0000000000000036E-2</v>
      </c>
    </row>
    <row r="87" spans="1:14" x14ac:dyDescent="0.3">
      <c r="A87" s="20">
        <v>0.92500000000000004</v>
      </c>
      <c r="B87" s="6">
        <v>4.2000000000000003E-2</v>
      </c>
      <c r="C87" s="6">
        <v>4.3299999999999998E-2</v>
      </c>
      <c r="D87" s="6">
        <v>4.4200000000000003E-2</v>
      </c>
      <c r="E87" s="6">
        <v>4.7899999999999998E-2</v>
      </c>
      <c r="F87" s="6">
        <v>5.1999999999999998E-2</v>
      </c>
      <c r="G87" s="6">
        <v>5.8400000000000001E-2</v>
      </c>
      <c r="H87" s="6">
        <v>6.7400000000000002E-2</v>
      </c>
      <c r="I87" s="6">
        <v>7.9699999999999993E-2</v>
      </c>
      <c r="J87" s="6">
        <v>9.7199999999999995E-2</v>
      </c>
      <c r="K87" s="6">
        <v>0.1169</v>
      </c>
      <c r="L87" s="6">
        <v>0.13</v>
      </c>
      <c r="M87" s="6">
        <v>0.1318</v>
      </c>
      <c r="N87" s="9">
        <f>1.5-0.5*AngleZeroTable8[[#This Row],[p]]-1</f>
        <v>3.7500000000000089E-2</v>
      </c>
    </row>
    <row r="88" spans="1:14" x14ac:dyDescent="0.3">
      <c r="A88" s="20">
        <v>0.93</v>
      </c>
      <c r="B88" s="6">
        <v>3.9199999999999999E-2</v>
      </c>
      <c r="C88" s="6">
        <v>4.0500000000000001E-2</v>
      </c>
      <c r="D88" s="6">
        <v>4.1200000000000001E-2</v>
      </c>
      <c r="E88" s="6">
        <v>4.48E-2</v>
      </c>
      <c r="F88" s="6">
        <v>4.8800000000000003E-2</v>
      </c>
      <c r="G88" s="6">
        <v>5.5E-2</v>
      </c>
      <c r="H88" s="6">
        <v>6.3500000000000001E-2</v>
      </c>
      <c r="I88" s="6">
        <v>7.5800000000000006E-2</v>
      </c>
      <c r="J88" s="6">
        <v>9.2799999999999994E-2</v>
      </c>
      <c r="K88" s="6">
        <v>0.11020000000000001</v>
      </c>
      <c r="L88" s="6">
        <v>0.1222</v>
      </c>
      <c r="M88" s="6">
        <v>0.12330000000000001</v>
      </c>
      <c r="N88" s="9">
        <f>1.5-0.5*AngleZeroTable8[[#This Row],[p]]-1</f>
        <v>3.499999999999992E-2</v>
      </c>
    </row>
    <row r="89" spans="1:14" x14ac:dyDescent="0.3">
      <c r="A89" s="20">
        <v>0.93500000000000005</v>
      </c>
      <c r="B89" s="6">
        <v>3.6299999999999999E-2</v>
      </c>
      <c r="C89" s="6">
        <v>3.7499999999999999E-2</v>
      </c>
      <c r="D89" s="6">
        <v>3.8199999999999998E-2</v>
      </c>
      <c r="E89" s="6">
        <v>4.1799999999999997E-2</v>
      </c>
      <c r="F89" s="6">
        <v>4.5699999999999998E-2</v>
      </c>
      <c r="G89" s="6">
        <v>5.16E-2</v>
      </c>
      <c r="H89" s="6">
        <v>5.9900000000000002E-2</v>
      </c>
      <c r="I89" s="6">
        <v>7.1300000000000002E-2</v>
      </c>
      <c r="J89" s="6">
        <v>8.77E-2</v>
      </c>
      <c r="K89" s="6">
        <v>0.1046</v>
      </c>
      <c r="L89" s="6">
        <v>0.1147</v>
      </c>
      <c r="M89" s="6">
        <v>0.1162</v>
      </c>
      <c r="N89" s="9">
        <f>1.5-0.5*AngleZeroTable8[[#This Row],[p]]-1</f>
        <v>3.2499999999999973E-2</v>
      </c>
    </row>
    <row r="90" spans="1:14" x14ac:dyDescent="0.3">
      <c r="A90" s="20">
        <v>0.94</v>
      </c>
      <c r="B90" s="6">
        <v>3.3500000000000002E-2</v>
      </c>
      <c r="C90" s="6">
        <v>3.4599999999999999E-2</v>
      </c>
      <c r="D90" s="6">
        <v>3.5099999999999999E-2</v>
      </c>
      <c r="E90" s="6">
        <v>3.8800000000000001E-2</v>
      </c>
      <c r="F90" s="6">
        <v>4.2599999999999999E-2</v>
      </c>
      <c r="G90" s="6">
        <v>4.82E-2</v>
      </c>
      <c r="H90" s="6">
        <v>5.62E-2</v>
      </c>
      <c r="I90" s="6">
        <v>6.6799999999999998E-2</v>
      </c>
      <c r="J90" s="6">
        <v>8.2299999999999998E-2</v>
      </c>
      <c r="K90" s="6">
        <v>9.8100000000000007E-2</v>
      </c>
      <c r="L90" s="6">
        <v>0.1065</v>
      </c>
      <c r="M90" s="6">
        <v>0.10979999999999999</v>
      </c>
      <c r="N90" s="9">
        <f>1.5-0.5*AngleZeroTable8[[#This Row],[p]]-1</f>
        <v>3.0000000000000027E-2</v>
      </c>
    </row>
    <row r="91" spans="1:14" x14ac:dyDescent="0.3">
      <c r="A91" s="20">
        <v>0.94499999999999995</v>
      </c>
      <c r="B91" s="6">
        <v>3.0599999999999999E-2</v>
      </c>
      <c r="C91" s="6">
        <v>3.1699999999999999E-2</v>
      </c>
      <c r="D91" s="6">
        <v>3.2199999999999999E-2</v>
      </c>
      <c r="E91" s="6">
        <v>3.5700000000000003E-2</v>
      </c>
      <c r="F91" s="6">
        <v>3.9300000000000002E-2</v>
      </c>
      <c r="G91" s="6">
        <v>4.4699999999999997E-2</v>
      </c>
      <c r="H91" s="6">
        <v>5.2200000000000003E-2</v>
      </c>
      <c r="I91" s="6">
        <v>6.25E-2</v>
      </c>
      <c r="J91" s="6">
        <v>7.6899999999999996E-2</v>
      </c>
      <c r="K91" s="6">
        <v>9.1200000000000003E-2</v>
      </c>
      <c r="L91" s="6">
        <v>9.9599999999999994E-2</v>
      </c>
      <c r="M91" s="6">
        <v>0.1027</v>
      </c>
      <c r="N91" s="9">
        <f>1.5-0.5*AngleZeroTable8[[#This Row],[p]]-1</f>
        <v>2.750000000000008E-2</v>
      </c>
    </row>
    <row r="92" spans="1:14" x14ac:dyDescent="0.3">
      <c r="A92" s="20">
        <v>0.95</v>
      </c>
      <c r="B92" s="6">
        <v>2.8000000000000001E-2</v>
      </c>
      <c r="C92" s="6">
        <v>2.9000000000000001E-2</v>
      </c>
      <c r="D92" s="6">
        <v>2.9399999999999999E-2</v>
      </c>
      <c r="E92" s="6">
        <v>3.2800000000000003E-2</v>
      </c>
      <c r="F92" s="6">
        <v>3.6200000000000003E-2</v>
      </c>
      <c r="G92" s="6">
        <v>4.1399999999999999E-2</v>
      </c>
      <c r="H92" s="6">
        <v>4.8599999999999997E-2</v>
      </c>
      <c r="I92" s="6">
        <v>5.8299999999999998E-2</v>
      </c>
      <c r="J92" s="6">
        <v>7.1400000000000005E-2</v>
      </c>
      <c r="K92" s="6">
        <v>8.3599999999999994E-2</v>
      </c>
      <c r="L92" s="6">
        <v>9.0999999999999998E-2</v>
      </c>
      <c r="M92" s="6">
        <v>9.4200000000000006E-2</v>
      </c>
      <c r="N92" s="9">
        <f>1.5-0.5*AngleZeroTable8[[#This Row],[p]]-1</f>
        <v>2.4999999999999911E-2</v>
      </c>
    </row>
    <row r="93" spans="1:14" x14ac:dyDescent="0.3">
      <c r="A93" s="20">
        <v>0.95499999999999996</v>
      </c>
      <c r="B93" s="6">
        <v>2.5100000000000001E-2</v>
      </c>
      <c r="C93" s="6">
        <v>2.6100000000000002E-2</v>
      </c>
      <c r="D93" s="6">
        <v>2.64E-2</v>
      </c>
      <c r="E93" s="6">
        <v>2.98E-2</v>
      </c>
      <c r="F93" s="6">
        <v>3.3099999999999997E-2</v>
      </c>
      <c r="G93" s="6">
        <v>3.7900000000000003E-2</v>
      </c>
      <c r="H93" s="6">
        <v>4.4900000000000002E-2</v>
      </c>
      <c r="I93" s="6">
        <v>5.4199999999999998E-2</v>
      </c>
      <c r="J93" s="6">
        <v>6.6100000000000006E-2</v>
      </c>
      <c r="K93" s="6">
        <v>7.5399999999999995E-2</v>
      </c>
      <c r="L93" s="6">
        <v>7.9500000000000001E-2</v>
      </c>
      <c r="M93" s="6">
        <v>8.0199999999999994E-2</v>
      </c>
      <c r="N93" s="9">
        <f>1.5-0.5*AngleZeroTable8[[#This Row],[p]]-1</f>
        <v>2.2499999999999964E-2</v>
      </c>
    </row>
    <row r="94" spans="1:14" x14ac:dyDescent="0.3">
      <c r="A94" s="20">
        <v>0.96</v>
      </c>
      <c r="B94" s="6">
        <v>2.23E-2</v>
      </c>
      <c r="C94" s="6">
        <v>2.3300000000000001E-2</v>
      </c>
      <c r="D94" s="6">
        <v>2.3699999999999999E-2</v>
      </c>
      <c r="E94" s="6">
        <v>2.6800000000000001E-2</v>
      </c>
      <c r="F94" s="6">
        <v>3.0099999999999998E-2</v>
      </c>
      <c r="G94" s="6">
        <v>3.4700000000000002E-2</v>
      </c>
      <c r="H94" s="6">
        <v>4.1300000000000003E-2</v>
      </c>
      <c r="I94" s="6">
        <v>4.9799999999999997E-2</v>
      </c>
      <c r="J94" s="6">
        <v>6.0499999999999998E-2</v>
      </c>
      <c r="K94" s="6">
        <v>6.8400000000000002E-2</v>
      </c>
      <c r="L94" s="6">
        <v>7.0900000000000005E-2</v>
      </c>
      <c r="M94" s="6">
        <v>7.0199999999999999E-2</v>
      </c>
      <c r="N94" s="9">
        <f>1.5-0.5*AngleZeroTable8[[#This Row],[p]]-1</f>
        <v>2.0000000000000018E-2</v>
      </c>
    </row>
    <row r="95" spans="1:14" x14ac:dyDescent="0.3">
      <c r="A95" s="20">
        <v>0.96499999999999997</v>
      </c>
      <c r="B95" s="6">
        <v>1.9599999999999999E-2</v>
      </c>
      <c r="C95" s="6">
        <v>2.0500000000000001E-2</v>
      </c>
      <c r="D95" s="6">
        <v>2.0799999999999999E-2</v>
      </c>
      <c r="E95" s="6">
        <v>2.3800000000000002E-2</v>
      </c>
      <c r="F95" s="6">
        <v>2.69E-2</v>
      </c>
      <c r="G95" s="6">
        <v>3.1099999999999999E-2</v>
      </c>
      <c r="H95" s="6">
        <v>3.73E-2</v>
      </c>
      <c r="I95" s="6">
        <v>4.5600000000000002E-2</v>
      </c>
      <c r="J95" s="6">
        <v>5.5100000000000003E-2</v>
      </c>
      <c r="K95" s="6">
        <v>6.2199999999999998E-2</v>
      </c>
      <c r="L95" s="6">
        <v>6.5699999999999995E-2</v>
      </c>
      <c r="M95" s="6">
        <v>6.6500000000000004E-2</v>
      </c>
      <c r="N95" s="9">
        <f>1.5-0.5*AngleZeroTable8[[#This Row],[p]]-1</f>
        <v>1.7500000000000071E-2</v>
      </c>
    </row>
    <row r="96" spans="1:14" x14ac:dyDescent="0.3">
      <c r="A96" s="20">
        <v>0.97</v>
      </c>
      <c r="B96" s="6">
        <v>1.6899999999999998E-2</v>
      </c>
      <c r="C96" s="6">
        <v>1.77E-2</v>
      </c>
      <c r="D96" s="6">
        <v>1.7999999999999999E-2</v>
      </c>
      <c r="E96" s="6">
        <v>2.0899999999999998E-2</v>
      </c>
      <c r="F96" s="6">
        <v>2.3599999999999999E-2</v>
      </c>
      <c r="G96" s="6">
        <v>2.75E-2</v>
      </c>
      <c r="H96" s="6">
        <v>3.3399999999999999E-2</v>
      </c>
      <c r="I96" s="6">
        <v>4.0899999999999999E-2</v>
      </c>
      <c r="J96" s="6">
        <v>4.87E-2</v>
      </c>
      <c r="K96" s="6">
        <v>5.3900000000000003E-2</v>
      </c>
      <c r="L96" s="6">
        <v>5.6500000000000002E-2</v>
      </c>
      <c r="M96" s="6">
        <v>5.8999999999999997E-2</v>
      </c>
      <c r="N96" s="9">
        <f>1.5-0.5*AngleZeroTable8[[#This Row],[p]]-1</f>
        <v>1.5000000000000124E-2</v>
      </c>
    </row>
    <row r="97" spans="1:14" x14ac:dyDescent="0.3">
      <c r="A97" s="20">
        <v>0.97499999999999998</v>
      </c>
      <c r="B97" s="6">
        <v>1.43E-2</v>
      </c>
      <c r="C97" s="6">
        <v>1.4999999999999999E-2</v>
      </c>
      <c r="D97" s="6">
        <v>1.5100000000000001E-2</v>
      </c>
      <c r="E97" s="6">
        <v>1.78E-2</v>
      </c>
      <c r="F97" s="6">
        <v>2.0299999999999999E-2</v>
      </c>
      <c r="G97" s="6">
        <v>2.41E-2</v>
      </c>
      <c r="H97" s="6">
        <v>2.93E-2</v>
      </c>
      <c r="I97" s="6">
        <v>3.5799999999999998E-2</v>
      </c>
      <c r="J97" s="6">
        <v>4.1099999999999998E-2</v>
      </c>
      <c r="K97" s="6">
        <v>4.6199999999999998E-2</v>
      </c>
      <c r="L97" s="6">
        <v>4.8500000000000001E-2</v>
      </c>
      <c r="M97" s="6">
        <v>5.1700000000000003E-2</v>
      </c>
      <c r="N97" s="9">
        <f>1.5-0.5*AngleZeroTable8[[#This Row],[p]]-1</f>
        <v>1.2499999999999956E-2</v>
      </c>
    </row>
    <row r="98" spans="1:14" x14ac:dyDescent="0.3">
      <c r="A98" s="20">
        <v>0.98</v>
      </c>
      <c r="B98" s="6">
        <v>1.1599999999999999E-2</v>
      </c>
      <c r="C98" s="6">
        <v>1.2200000000000001E-2</v>
      </c>
      <c r="D98" s="6">
        <v>1.2200000000000001E-2</v>
      </c>
      <c r="E98" s="6">
        <v>1.47E-2</v>
      </c>
      <c r="F98" s="6">
        <v>1.7100000000000001E-2</v>
      </c>
      <c r="G98" s="6">
        <v>2.0500000000000001E-2</v>
      </c>
      <c r="H98" s="6">
        <v>2.4899999999999999E-2</v>
      </c>
      <c r="I98" s="6">
        <v>0.03</v>
      </c>
      <c r="J98" s="6">
        <v>3.4099999999999998E-2</v>
      </c>
      <c r="K98" s="6">
        <v>3.8600000000000002E-2</v>
      </c>
      <c r="L98" s="6">
        <v>4.0800000000000003E-2</v>
      </c>
      <c r="M98" s="6">
        <v>4.4499999999999998E-2</v>
      </c>
      <c r="N98" s="9">
        <f>1.5-0.5*AngleZeroTable8[[#This Row],[p]]-1</f>
        <v>1.0000000000000009E-2</v>
      </c>
    </row>
    <row r="99" spans="1:14" x14ac:dyDescent="0.3">
      <c r="A99" s="20">
        <v>0.98499999999999999</v>
      </c>
      <c r="B99" s="6">
        <v>8.8000000000000005E-3</v>
      </c>
      <c r="C99" s="6">
        <v>9.4000000000000004E-3</v>
      </c>
      <c r="D99" s="6">
        <v>9.2999999999999992E-3</v>
      </c>
      <c r="E99" s="6">
        <v>1.1599999999999999E-2</v>
      </c>
      <c r="F99" s="6">
        <v>1.3599999999999999E-2</v>
      </c>
      <c r="G99" s="6">
        <v>1.67E-2</v>
      </c>
      <c r="H99" s="6">
        <v>2.0299999999999999E-2</v>
      </c>
      <c r="I99" s="6">
        <v>2.3800000000000002E-2</v>
      </c>
      <c r="J99" s="6">
        <v>2.6700000000000002E-2</v>
      </c>
      <c r="K99" s="6">
        <v>2.93E-2</v>
      </c>
      <c r="L99" s="6">
        <v>3.0599999999999999E-2</v>
      </c>
      <c r="M99" s="6">
        <v>3.3700000000000001E-2</v>
      </c>
      <c r="N99" s="9">
        <f>1.5-0.5*AngleZeroTable8[[#This Row],[p]]-1</f>
        <v>7.5000000000000622E-3</v>
      </c>
    </row>
    <row r="100" spans="1:14" x14ac:dyDescent="0.3">
      <c r="A100" s="20">
        <v>0.99</v>
      </c>
      <c r="B100" s="6">
        <v>6.0000000000000001E-3</v>
      </c>
      <c r="C100" s="6">
        <v>6.6E-3</v>
      </c>
      <c r="D100" s="6">
        <v>6.4000000000000003E-3</v>
      </c>
      <c r="E100" s="6">
        <v>8.3999999999999995E-3</v>
      </c>
      <c r="F100" s="6">
        <v>0.01</v>
      </c>
      <c r="G100" s="6">
        <v>1.2500000000000001E-2</v>
      </c>
      <c r="H100" s="6">
        <v>1.4999999999999999E-2</v>
      </c>
      <c r="I100" s="6">
        <v>1.7100000000000001E-2</v>
      </c>
      <c r="J100" s="6">
        <v>1.84E-2</v>
      </c>
      <c r="K100" s="6">
        <v>2.0299999999999999E-2</v>
      </c>
      <c r="L100" s="6">
        <v>2.06E-2</v>
      </c>
      <c r="M100" s="6">
        <v>2.23E-2</v>
      </c>
      <c r="N100" s="9">
        <f>1.5-0.5*AngleZeroTable8[[#This Row],[p]]-1</f>
        <v>4.9999999999998934E-3</v>
      </c>
    </row>
    <row r="101" spans="1:14" x14ac:dyDescent="0.3">
      <c r="A101" s="20">
        <v>0.995</v>
      </c>
      <c r="B101" s="6">
        <v>3.3E-3</v>
      </c>
      <c r="C101" s="6">
        <v>3.7000000000000002E-3</v>
      </c>
      <c r="D101" s="6">
        <v>3.2000000000000002E-3</v>
      </c>
      <c r="E101" s="6">
        <v>5.0000000000000001E-3</v>
      </c>
      <c r="F101" s="6">
        <v>6.1000000000000004E-3</v>
      </c>
      <c r="G101" s="6">
        <v>7.4999999999999997E-3</v>
      </c>
      <c r="H101" s="6">
        <v>8.5000000000000006E-3</v>
      </c>
      <c r="I101" s="6">
        <v>8.8999999999999999E-3</v>
      </c>
      <c r="J101" s="6">
        <v>9.2999999999999992E-3</v>
      </c>
      <c r="K101" s="6">
        <v>1.0800000000000001E-2</v>
      </c>
      <c r="L101" s="6">
        <v>0.01</v>
      </c>
      <c r="M101" s="6">
        <v>0.01</v>
      </c>
      <c r="N101" s="9">
        <f>1.5-0.5*AngleZeroTable8[[#This Row],[p]]-1</f>
        <v>2.4999999999999467E-3</v>
      </c>
    </row>
    <row r="102" spans="1:14" x14ac:dyDescent="0.3">
      <c r="A102" s="20">
        <v>1</v>
      </c>
      <c r="B102" s="6">
        <v>0</v>
      </c>
      <c r="C102" s="6">
        <v>0</v>
      </c>
      <c r="D102" s="6">
        <v>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9">
        <f>1.5-0.5*AngleZeroTable8[[#This Row],[p]]-1</f>
        <v>0</v>
      </c>
    </row>
    <row r="104" spans="1:14" x14ac:dyDescent="0.3">
      <c r="A104" s="5" t="s">
        <v>0</v>
      </c>
      <c r="B104" s="5" t="s">
        <v>15</v>
      </c>
      <c r="C104" s="5" t="s">
        <v>14</v>
      </c>
      <c r="D104" s="5" t="s">
        <v>13</v>
      </c>
      <c r="E104" s="5" t="s">
        <v>12</v>
      </c>
      <c r="F104" s="5" t="s">
        <v>11</v>
      </c>
      <c r="G104" s="5" t="s">
        <v>10</v>
      </c>
      <c r="H104" s="5" t="s">
        <v>17</v>
      </c>
      <c r="I104" s="5" t="s">
        <v>9</v>
      </c>
      <c r="J104" s="5" t="s">
        <v>8</v>
      </c>
      <c r="K104" s="5" t="s">
        <v>7</v>
      </c>
      <c r="L104" s="5" t="s">
        <v>6</v>
      </c>
      <c r="M104" s="5" t="s">
        <v>19</v>
      </c>
      <c r="N104" s="14" t="s">
        <v>4</v>
      </c>
    </row>
    <row r="105" spans="1:14" x14ac:dyDescent="0.3">
      <c r="A105" s="10">
        <v>50</v>
      </c>
      <c r="B105" s="6">
        <v>3.1442000000000001</v>
      </c>
      <c r="C105" s="6">
        <v>3.89</v>
      </c>
      <c r="D105" s="6">
        <v>4.5511999999999997</v>
      </c>
      <c r="E105" s="6">
        <v>2.6996000000000002</v>
      </c>
      <c r="F105" s="6">
        <v>3.6373000000000002</v>
      </c>
      <c r="G105" s="6">
        <v>4.4520999999999997</v>
      </c>
      <c r="H105" s="6">
        <v>4.8133999999999997</v>
      </c>
      <c r="I105" s="6">
        <v>5.2373000000000003</v>
      </c>
      <c r="J105" s="6">
        <v>5.5509000000000004</v>
      </c>
      <c r="K105" s="6">
        <v>5.9215999999999998</v>
      </c>
      <c r="L105" s="6">
        <v>5.5118999999999998</v>
      </c>
      <c r="M105" s="6">
        <v>6.1222000000000003</v>
      </c>
      <c r="N105" s="8">
        <f>1.5-0.5*(AngleZeroTable85[[#This Row],[Probability]]/100)-1</f>
        <v>0.25</v>
      </c>
    </row>
    <row r="106" spans="1:14" x14ac:dyDescent="0.3">
      <c r="A106" s="10">
        <v>50.5</v>
      </c>
      <c r="B106" s="6">
        <v>1.4403999999999999</v>
      </c>
      <c r="C106" s="6">
        <v>1.5584</v>
      </c>
      <c r="D106" s="6">
        <v>1.7234</v>
      </c>
      <c r="E106" s="6">
        <v>2.024</v>
      </c>
      <c r="F106" s="6">
        <v>2.6577000000000002</v>
      </c>
      <c r="G106" s="6">
        <v>3.5468000000000002</v>
      </c>
      <c r="H106" s="6">
        <v>4.4615999999999998</v>
      </c>
      <c r="I106" s="6">
        <v>5.1749999999999998</v>
      </c>
      <c r="J106" s="6">
        <v>6.3967000000000001</v>
      </c>
      <c r="K106" s="6">
        <v>6.6056999999999997</v>
      </c>
      <c r="L106" s="6">
        <v>6.3517000000000001</v>
      </c>
      <c r="M106" s="6">
        <v>7.4</v>
      </c>
      <c r="N106" s="9">
        <f>1.5-0.5*(AngleZeroTable85[[#This Row],[Probability]]/100)-1</f>
        <v>0.24750000000000005</v>
      </c>
    </row>
    <row r="107" spans="1:14" x14ac:dyDescent="0.3">
      <c r="A107" s="10">
        <v>51</v>
      </c>
      <c r="B107" s="6">
        <v>1.1105</v>
      </c>
      <c r="C107" s="6">
        <v>1.1618999999999999</v>
      </c>
      <c r="D107" s="6">
        <v>1.2516</v>
      </c>
      <c r="E107" s="6">
        <v>1.425</v>
      </c>
      <c r="F107" s="6">
        <v>1.7376</v>
      </c>
      <c r="G107" s="6">
        <v>2.2191000000000001</v>
      </c>
      <c r="H107" s="6">
        <v>2.8980999999999999</v>
      </c>
      <c r="I107" s="6">
        <v>3.7336</v>
      </c>
      <c r="J107" s="6">
        <v>4.5255999999999998</v>
      </c>
      <c r="K107" s="6">
        <v>5.4797000000000002</v>
      </c>
      <c r="L107" s="6">
        <v>6.0430000000000001</v>
      </c>
      <c r="M107" s="6">
        <v>6.3</v>
      </c>
      <c r="N107" s="8">
        <f>1.5-0.5*(AngleZeroTable85[[#This Row],[Probability]]/100)-1</f>
        <v>0.24500000000000011</v>
      </c>
    </row>
    <row r="108" spans="1:14" x14ac:dyDescent="0.3">
      <c r="A108" s="10">
        <v>51.5</v>
      </c>
      <c r="B108" s="6">
        <v>0.94440000000000002</v>
      </c>
      <c r="C108" s="6">
        <v>0.98180000000000001</v>
      </c>
      <c r="D108" s="6">
        <v>1.0463</v>
      </c>
      <c r="E108" s="6">
        <v>1.1552</v>
      </c>
      <c r="F108" s="6">
        <v>1.3462000000000001</v>
      </c>
      <c r="G108" s="6">
        <v>1.6547000000000001</v>
      </c>
      <c r="H108" s="6">
        <v>2.1518999999999999</v>
      </c>
      <c r="I108" s="6">
        <v>2.8672</v>
      </c>
      <c r="J108" s="6">
        <v>3.4622999999999999</v>
      </c>
      <c r="K108" s="6">
        <v>4.1722000000000001</v>
      </c>
      <c r="L108" s="6">
        <v>4.8973000000000004</v>
      </c>
      <c r="M108" s="6">
        <v>5.3712</v>
      </c>
      <c r="N108" s="9">
        <f>1.5-0.5*(AngleZeroTable85[[#This Row],[Probability]]/100)-1</f>
        <v>0.24249999999999994</v>
      </c>
    </row>
    <row r="109" spans="1:14" x14ac:dyDescent="0.3">
      <c r="A109" s="10">
        <v>52</v>
      </c>
      <c r="B109" s="6">
        <v>0.84250000000000003</v>
      </c>
      <c r="C109" s="6">
        <v>0.8679</v>
      </c>
      <c r="D109" s="6">
        <v>0.91279999999999994</v>
      </c>
      <c r="E109" s="6">
        <v>0.99590000000000001</v>
      </c>
      <c r="F109" s="6">
        <v>1.1335999999999999</v>
      </c>
      <c r="G109" s="6">
        <v>1.3740000000000001</v>
      </c>
      <c r="H109" s="6">
        <v>1.7638</v>
      </c>
      <c r="I109" s="6">
        <v>2.3694000000000002</v>
      </c>
      <c r="J109" s="6">
        <v>3.0872000000000002</v>
      </c>
      <c r="K109" s="6">
        <v>3.9409999999999998</v>
      </c>
      <c r="L109" s="6">
        <v>4.4836</v>
      </c>
      <c r="M109" s="6">
        <v>4.9646999999999997</v>
      </c>
      <c r="N109" s="8">
        <f>1.5-0.5*(AngleZeroTable85[[#This Row],[Probability]]/100)-1</f>
        <v>0.24</v>
      </c>
    </row>
    <row r="110" spans="1:14" x14ac:dyDescent="0.3">
      <c r="A110" s="10">
        <v>52.5</v>
      </c>
      <c r="B110" s="6">
        <v>0.76829999999999998</v>
      </c>
      <c r="C110" s="6">
        <v>0.79039999999999999</v>
      </c>
      <c r="D110" s="6">
        <v>0.82630000000000003</v>
      </c>
      <c r="E110" s="6">
        <v>0.88700000000000001</v>
      </c>
      <c r="F110" s="6">
        <v>0.99170000000000003</v>
      </c>
      <c r="G110" s="6">
        <v>1.1783999999999999</v>
      </c>
      <c r="H110" s="6">
        <v>1.4665999999999999</v>
      </c>
      <c r="I110" s="6">
        <v>1.9376</v>
      </c>
      <c r="J110" s="6">
        <v>2.5669</v>
      </c>
      <c r="K110" s="6">
        <v>3.3262999999999998</v>
      </c>
      <c r="L110" s="6">
        <v>3.9533</v>
      </c>
      <c r="M110" s="6">
        <v>4.3217999999999996</v>
      </c>
      <c r="N110" s="9">
        <f>1.5-0.5*(AngleZeroTable85[[#This Row],[Probability]]/100)-1</f>
        <v>0.23750000000000004</v>
      </c>
    </row>
    <row r="111" spans="1:14" x14ac:dyDescent="0.3">
      <c r="A111" s="10">
        <v>53</v>
      </c>
      <c r="B111" s="6">
        <v>0.71179999999999999</v>
      </c>
      <c r="C111" s="6">
        <v>0.72889999999999999</v>
      </c>
      <c r="D111" s="6">
        <v>0.75849999999999995</v>
      </c>
      <c r="E111" s="6">
        <v>0.80820000000000003</v>
      </c>
      <c r="F111" s="6">
        <v>0.89429999999999998</v>
      </c>
      <c r="G111" s="6">
        <v>1.0447</v>
      </c>
      <c r="H111" s="6">
        <v>1.2783</v>
      </c>
      <c r="I111" s="6">
        <v>1.6793</v>
      </c>
      <c r="J111" s="6">
        <v>2.2351999999999999</v>
      </c>
      <c r="K111" s="6">
        <v>2.9087999999999998</v>
      </c>
      <c r="L111" s="6">
        <v>3.5274999999999999</v>
      </c>
      <c r="M111" s="6">
        <v>3.8763999999999998</v>
      </c>
      <c r="N111" s="8">
        <f>1.5-0.5*(AngleZeroTable85[[#This Row],[Probability]]/100)-1</f>
        <v>0.23499999999999988</v>
      </c>
    </row>
    <row r="112" spans="1:14" x14ac:dyDescent="0.3">
      <c r="A112" s="10">
        <v>53.5</v>
      </c>
      <c r="B112" s="6">
        <v>0.66500000000000004</v>
      </c>
      <c r="C112" s="6">
        <v>0.68079999999999996</v>
      </c>
      <c r="D112" s="6">
        <v>0.70479999999999998</v>
      </c>
      <c r="E112" s="6">
        <v>0.746</v>
      </c>
      <c r="F112" s="6">
        <v>0.81720000000000004</v>
      </c>
      <c r="G112" s="6">
        <v>0.93940000000000001</v>
      </c>
      <c r="H112" s="6">
        <v>1.1325000000000001</v>
      </c>
      <c r="I112" s="6">
        <v>1.4939</v>
      </c>
      <c r="J112" s="6">
        <v>2.0026000000000002</v>
      </c>
      <c r="K112" s="6">
        <v>2.6646999999999998</v>
      </c>
      <c r="L112" s="6">
        <v>3.4243000000000001</v>
      </c>
      <c r="M112" s="6">
        <v>3.8003999999999998</v>
      </c>
      <c r="N112" s="9">
        <f>1.5-0.5*(AngleZeroTable85[[#This Row],[Probability]]/100)-1</f>
        <v>0.23249999999999993</v>
      </c>
    </row>
    <row r="113" spans="1:14" x14ac:dyDescent="0.3">
      <c r="A113" s="10">
        <v>54</v>
      </c>
      <c r="B113" s="6">
        <v>0.626</v>
      </c>
      <c r="C113" s="6">
        <v>0.64</v>
      </c>
      <c r="D113" s="6">
        <v>0.6603</v>
      </c>
      <c r="E113" s="6">
        <v>0.69589999999999996</v>
      </c>
      <c r="F113" s="6">
        <v>0.75649999999999995</v>
      </c>
      <c r="G113" s="6">
        <v>0.85950000000000004</v>
      </c>
      <c r="H113" s="6">
        <v>1.0195000000000001</v>
      </c>
      <c r="I113" s="6">
        <v>1.3173999999999999</v>
      </c>
      <c r="J113" s="6">
        <v>1.7464999999999999</v>
      </c>
      <c r="K113" s="6">
        <v>2.3307000000000002</v>
      </c>
      <c r="L113" s="6">
        <v>3.0339999999999998</v>
      </c>
      <c r="M113" s="6">
        <v>3.3885000000000001</v>
      </c>
      <c r="N113" s="8">
        <f>1.5-0.5*(AngleZeroTable85[[#This Row],[Probability]]/100)-1</f>
        <v>0.22999999999999998</v>
      </c>
    </row>
    <row r="114" spans="1:14" x14ac:dyDescent="0.3">
      <c r="A114" s="10">
        <v>54.5</v>
      </c>
      <c r="B114" s="6">
        <v>0.5917</v>
      </c>
      <c r="C114" s="6">
        <v>0.6048</v>
      </c>
      <c r="D114" s="6">
        <v>0.62239999999999995</v>
      </c>
      <c r="E114" s="6">
        <v>0.65480000000000005</v>
      </c>
      <c r="F114" s="6">
        <v>0.70789999999999997</v>
      </c>
      <c r="G114" s="6">
        <v>0.79949999999999999</v>
      </c>
      <c r="H114" s="6">
        <v>0.94230000000000003</v>
      </c>
      <c r="I114" s="6">
        <v>1.2126999999999999</v>
      </c>
      <c r="J114" s="6">
        <v>1.593</v>
      </c>
      <c r="K114" s="6">
        <v>2.1332</v>
      </c>
      <c r="L114" s="6">
        <v>2.8374000000000001</v>
      </c>
      <c r="M114" s="6">
        <v>3.2555999999999998</v>
      </c>
      <c r="N114" s="9">
        <f>1.5-0.5*(AngleZeroTable85[[#This Row],[Probability]]/100)-1</f>
        <v>0.22750000000000004</v>
      </c>
    </row>
    <row r="115" spans="1:14" x14ac:dyDescent="0.3">
      <c r="A115" s="10">
        <v>55</v>
      </c>
      <c r="B115" s="6">
        <v>0.56310000000000004</v>
      </c>
      <c r="C115" s="6">
        <v>0.57420000000000004</v>
      </c>
      <c r="D115" s="6">
        <v>0.59060000000000001</v>
      </c>
      <c r="E115" s="6">
        <v>0.61919999999999997</v>
      </c>
      <c r="F115" s="6">
        <v>0.66559999999999997</v>
      </c>
      <c r="G115" s="6">
        <v>0.74550000000000005</v>
      </c>
      <c r="H115" s="6">
        <v>0.86880000000000002</v>
      </c>
      <c r="I115" s="6">
        <v>1.1079000000000001</v>
      </c>
      <c r="J115" s="6">
        <v>1.456</v>
      </c>
      <c r="K115" s="6">
        <v>1.9524999999999999</v>
      </c>
      <c r="L115" s="6">
        <v>2.5777999999999999</v>
      </c>
      <c r="M115" s="6">
        <v>3.0106999999999999</v>
      </c>
      <c r="N115" s="8">
        <f>1.5-0.5*(AngleZeroTable85[[#This Row],[Probability]]/100)-1</f>
        <v>0.22500000000000009</v>
      </c>
    </row>
    <row r="116" spans="1:14" x14ac:dyDescent="0.3">
      <c r="A116" s="10">
        <v>55.5</v>
      </c>
      <c r="B116" s="6">
        <v>0.5373</v>
      </c>
      <c r="C116" s="6">
        <v>0.54710000000000003</v>
      </c>
      <c r="D116" s="6">
        <v>0.56189999999999996</v>
      </c>
      <c r="E116" s="6">
        <v>0.58750000000000002</v>
      </c>
      <c r="F116" s="6">
        <v>0.62870000000000004</v>
      </c>
      <c r="G116" s="6">
        <v>0.70099999999999996</v>
      </c>
      <c r="H116" s="6">
        <v>0.81479999999999997</v>
      </c>
      <c r="I116" s="6">
        <v>1.0256000000000001</v>
      </c>
      <c r="J116" s="6">
        <v>1.3516999999999999</v>
      </c>
      <c r="K116" s="6">
        <v>1.8069</v>
      </c>
      <c r="L116" s="6">
        <v>2.3860999999999999</v>
      </c>
      <c r="M116" s="6">
        <v>2.8746999999999998</v>
      </c>
      <c r="N116" s="9">
        <f>1.5-0.5*(AngleZeroTable85[[#This Row],[Probability]]/100)-1</f>
        <v>0.22249999999999992</v>
      </c>
    </row>
    <row r="117" spans="1:14" x14ac:dyDescent="0.3">
      <c r="A117" s="10">
        <v>56</v>
      </c>
      <c r="B117" s="6">
        <v>0.51400000000000001</v>
      </c>
      <c r="C117" s="6">
        <v>0.52300000000000002</v>
      </c>
      <c r="D117" s="6">
        <v>0.53590000000000004</v>
      </c>
      <c r="E117" s="6">
        <v>0.5595</v>
      </c>
      <c r="F117" s="6">
        <v>0.59799999999999998</v>
      </c>
      <c r="G117" s="6">
        <v>0.66120000000000001</v>
      </c>
      <c r="H117" s="6">
        <v>0.7651</v>
      </c>
      <c r="I117" s="6">
        <v>0.94869999999999999</v>
      </c>
      <c r="J117" s="6">
        <v>1.242</v>
      </c>
      <c r="K117" s="6">
        <v>1.6684000000000001</v>
      </c>
      <c r="L117" s="6">
        <v>2.2370000000000001</v>
      </c>
      <c r="M117" s="6">
        <v>2.6779999999999999</v>
      </c>
      <c r="N117" s="8">
        <f>1.5-0.5*(AngleZeroTable85[[#This Row],[Probability]]/100)-1</f>
        <v>0.21999999999999997</v>
      </c>
    </row>
    <row r="118" spans="1:14" x14ac:dyDescent="0.3">
      <c r="A118" s="10">
        <v>56.5</v>
      </c>
      <c r="B118" s="6">
        <v>0.49320000000000003</v>
      </c>
      <c r="C118" s="6">
        <v>0.50129999999999997</v>
      </c>
      <c r="D118" s="6">
        <v>0.51339999999999997</v>
      </c>
      <c r="E118" s="6">
        <v>0.53520000000000001</v>
      </c>
      <c r="F118" s="6">
        <v>0.56989999999999996</v>
      </c>
      <c r="G118" s="6">
        <v>0.62619999999999998</v>
      </c>
      <c r="H118" s="6">
        <v>0.7208</v>
      </c>
      <c r="I118" s="6">
        <v>0.88470000000000004</v>
      </c>
      <c r="J118" s="6">
        <v>1.1505000000000001</v>
      </c>
      <c r="K118" s="6">
        <v>1.5567</v>
      </c>
      <c r="L118" s="6">
        <v>2.1145</v>
      </c>
      <c r="M118" s="6">
        <v>2.6126</v>
      </c>
      <c r="N118" s="9">
        <f>1.5-0.5*(AngleZeroTable85[[#This Row],[Probability]]/100)-1</f>
        <v>0.21750000000000003</v>
      </c>
    </row>
    <row r="119" spans="1:14" x14ac:dyDescent="0.3">
      <c r="A119" s="10">
        <v>57</v>
      </c>
      <c r="B119" s="6">
        <v>0.4743</v>
      </c>
      <c r="C119" s="6">
        <v>0.48139999999999999</v>
      </c>
      <c r="D119" s="6">
        <v>0.49259999999999998</v>
      </c>
      <c r="E119" s="6">
        <v>0.51319999999999999</v>
      </c>
      <c r="F119" s="6">
        <v>0.54490000000000005</v>
      </c>
      <c r="G119" s="6">
        <v>0.59719999999999995</v>
      </c>
      <c r="H119" s="6">
        <v>0.68340000000000001</v>
      </c>
      <c r="I119" s="6">
        <v>0.83320000000000005</v>
      </c>
      <c r="J119" s="6">
        <v>1.0767</v>
      </c>
      <c r="K119" s="6">
        <v>1.4639</v>
      </c>
      <c r="L119" s="6">
        <v>2.0009000000000001</v>
      </c>
      <c r="M119" s="6">
        <v>2.5042</v>
      </c>
      <c r="N119" s="8">
        <f>1.5-0.5*(AngleZeroTable85[[#This Row],[Probability]]/100)-1</f>
        <v>0.21500000000000008</v>
      </c>
    </row>
    <row r="120" spans="1:14" x14ac:dyDescent="0.3">
      <c r="A120" s="10">
        <v>57.5</v>
      </c>
      <c r="B120" s="6">
        <v>0.45679999999999998</v>
      </c>
      <c r="C120" s="6">
        <v>0.46329999999999999</v>
      </c>
      <c r="D120" s="6">
        <v>0.47349999999999998</v>
      </c>
      <c r="E120" s="6">
        <v>0.49270000000000003</v>
      </c>
      <c r="F120" s="6">
        <v>0.52170000000000005</v>
      </c>
      <c r="G120" s="6">
        <v>0.57040000000000002</v>
      </c>
      <c r="H120" s="6">
        <v>0.64790000000000003</v>
      </c>
      <c r="I120" s="6">
        <v>0.78649999999999998</v>
      </c>
      <c r="J120" s="6">
        <v>1.0023</v>
      </c>
      <c r="K120" s="6">
        <v>1.375</v>
      </c>
      <c r="L120" s="6">
        <v>1.8988</v>
      </c>
      <c r="M120" s="6">
        <v>2.3794</v>
      </c>
      <c r="N120" s="9">
        <f>1.5-0.5*(AngleZeroTable85[[#This Row],[Probability]]/100)-1</f>
        <v>0.21249999999999991</v>
      </c>
    </row>
    <row r="121" spans="1:14" x14ac:dyDescent="0.3">
      <c r="A121" s="10">
        <v>58</v>
      </c>
      <c r="B121" s="6">
        <v>0.44069999999999998</v>
      </c>
      <c r="C121" s="6">
        <v>0.44679999999999997</v>
      </c>
      <c r="D121" s="6">
        <v>0.45669999999999999</v>
      </c>
      <c r="E121" s="6">
        <v>0.47399999999999998</v>
      </c>
      <c r="F121" s="6">
        <v>0.50129999999999997</v>
      </c>
      <c r="G121" s="6">
        <v>0.54649999999999999</v>
      </c>
      <c r="H121" s="6">
        <v>0.6169</v>
      </c>
      <c r="I121" s="6">
        <v>0.74829999999999997</v>
      </c>
      <c r="J121" s="6">
        <v>0.95409999999999995</v>
      </c>
      <c r="K121" s="6">
        <v>1.2958000000000001</v>
      </c>
      <c r="L121" s="6">
        <v>1.7734000000000001</v>
      </c>
      <c r="M121" s="6">
        <v>2.2431999999999999</v>
      </c>
      <c r="N121" s="8">
        <f>1.5-0.5*(AngleZeroTable85[[#This Row],[Probability]]/100)-1</f>
        <v>0.20999999999999996</v>
      </c>
    </row>
    <row r="122" spans="1:14" x14ac:dyDescent="0.3">
      <c r="A122" s="10">
        <v>58.5</v>
      </c>
      <c r="B122" s="6">
        <v>0.42520000000000002</v>
      </c>
      <c r="C122" s="6">
        <v>0.43099999999999999</v>
      </c>
      <c r="D122" s="6">
        <v>0.44030000000000002</v>
      </c>
      <c r="E122" s="6">
        <v>0.45679999999999998</v>
      </c>
      <c r="F122" s="6">
        <v>0.48259999999999997</v>
      </c>
      <c r="G122" s="6">
        <v>0.52480000000000004</v>
      </c>
      <c r="H122" s="6">
        <v>0.58960000000000001</v>
      </c>
      <c r="I122" s="6">
        <v>0.71109999999999995</v>
      </c>
      <c r="J122" s="6">
        <v>0.90129999999999999</v>
      </c>
      <c r="K122" s="6">
        <v>1.216</v>
      </c>
      <c r="L122" s="6">
        <v>1.6458999999999999</v>
      </c>
      <c r="M122" s="6">
        <v>2.1011000000000002</v>
      </c>
      <c r="N122" s="9">
        <f>1.5-0.5*(AngleZeroTable85[[#This Row],[Probability]]/100)-1</f>
        <v>0.20750000000000002</v>
      </c>
    </row>
    <row r="123" spans="1:14" x14ac:dyDescent="0.3">
      <c r="A123" s="10">
        <v>59</v>
      </c>
      <c r="B123" s="6">
        <v>0.41070000000000001</v>
      </c>
      <c r="C123" s="6">
        <v>0.41639999999999999</v>
      </c>
      <c r="D123" s="6">
        <v>0.42499999999999999</v>
      </c>
      <c r="E123" s="6">
        <v>0.44059999999999999</v>
      </c>
      <c r="F123" s="6">
        <v>0.4647</v>
      </c>
      <c r="G123" s="6">
        <v>0.50409999999999999</v>
      </c>
      <c r="H123" s="6">
        <v>0.56410000000000005</v>
      </c>
      <c r="I123" s="6">
        <v>0.67500000000000004</v>
      </c>
      <c r="J123" s="6">
        <v>0.85489999999999999</v>
      </c>
      <c r="K123" s="6">
        <v>1.145</v>
      </c>
      <c r="L123" s="6">
        <v>1.5502</v>
      </c>
      <c r="M123" s="6">
        <v>1.9872000000000001</v>
      </c>
      <c r="N123" s="8">
        <f>1.5-0.5*(AngleZeroTable85[[#This Row],[Probability]]/100)-1</f>
        <v>0.20500000000000007</v>
      </c>
    </row>
    <row r="124" spans="1:14" x14ac:dyDescent="0.3">
      <c r="A124" s="10">
        <v>59.5</v>
      </c>
      <c r="B124" s="6">
        <v>0.39739999999999998</v>
      </c>
      <c r="C124" s="6">
        <v>0.40279999999999999</v>
      </c>
      <c r="D124" s="6">
        <v>0.41089999999999999</v>
      </c>
      <c r="E124" s="6">
        <v>0.4259</v>
      </c>
      <c r="F124" s="6">
        <v>0.44900000000000001</v>
      </c>
      <c r="G124" s="6">
        <v>0.4869</v>
      </c>
      <c r="H124" s="6">
        <v>0.54449999999999998</v>
      </c>
      <c r="I124" s="6">
        <v>0.64700000000000002</v>
      </c>
      <c r="J124" s="6">
        <v>0.82030000000000003</v>
      </c>
      <c r="K124" s="6">
        <v>1.1009</v>
      </c>
      <c r="L124" s="6">
        <v>1.4983</v>
      </c>
      <c r="M124" s="6">
        <v>1.9391</v>
      </c>
      <c r="N124" s="9">
        <f>1.5-0.5*(AngleZeroTable85[[#This Row],[Probability]]/100)-1</f>
        <v>0.20250000000000012</v>
      </c>
    </row>
    <row r="125" spans="1:14" x14ac:dyDescent="0.3">
      <c r="A125" s="10">
        <v>60</v>
      </c>
      <c r="B125" s="6">
        <v>0.38479999999999998</v>
      </c>
      <c r="C125" s="6">
        <v>0.38990000000000002</v>
      </c>
      <c r="D125" s="6">
        <v>0.39760000000000001</v>
      </c>
      <c r="E125" s="6">
        <v>0.41199999999999998</v>
      </c>
      <c r="F125" s="6">
        <v>0.43369999999999997</v>
      </c>
      <c r="G125" s="6">
        <v>0.46920000000000001</v>
      </c>
      <c r="H125" s="6">
        <v>0.52490000000000003</v>
      </c>
      <c r="I125" s="6">
        <v>0.62009999999999998</v>
      </c>
      <c r="J125" s="6">
        <v>0.7823</v>
      </c>
      <c r="K125" s="6">
        <v>1.0457000000000001</v>
      </c>
      <c r="L125" s="6">
        <v>1.4134</v>
      </c>
      <c r="M125" s="6">
        <v>1.8170999999999999</v>
      </c>
      <c r="N125" s="8">
        <f>1.5-0.5*(AngleZeroTable85[[#This Row],[Probability]]/100)-1</f>
        <v>0.19999999999999996</v>
      </c>
    </row>
    <row r="126" spans="1:14" x14ac:dyDescent="0.3">
      <c r="A126" s="10">
        <v>60.5</v>
      </c>
      <c r="B126" s="6">
        <v>0.373</v>
      </c>
      <c r="C126" s="6">
        <v>0.37790000000000001</v>
      </c>
      <c r="D126" s="6">
        <v>0.38540000000000002</v>
      </c>
      <c r="E126" s="6">
        <v>0.39889999999999998</v>
      </c>
      <c r="F126" s="6">
        <v>0.41970000000000002</v>
      </c>
      <c r="G126" s="6">
        <v>0.4536</v>
      </c>
      <c r="H126" s="6">
        <v>0.50609999999999999</v>
      </c>
      <c r="I126" s="6">
        <v>0.59560000000000002</v>
      </c>
      <c r="J126" s="6">
        <v>0.746</v>
      </c>
      <c r="K126" s="6">
        <v>1.0009999999999999</v>
      </c>
      <c r="L126" s="6">
        <v>1.36</v>
      </c>
      <c r="M126" s="6">
        <v>1.7372000000000001</v>
      </c>
      <c r="N126" s="9">
        <f>1.5-0.5*(AngleZeroTable85[[#This Row],[Probability]]/100)-1</f>
        <v>0.19750000000000001</v>
      </c>
    </row>
    <row r="127" spans="1:14" x14ac:dyDescent="0.3">
      <c r="A127" s="10">
        <v>61</v>
      </c>
      <c r="B127" s="6">
        <v>0.36159999999999998</v>
      </c>
      <c r="C127" s="6">
        <v>0.36630000000000001</v>
      </c>
      <c r="D127" s="6">
        <v>0.37309999999999999</v>
      </c>
      <c r="E127" s="6">
        <v>0.3866</v>
      </c>
      <c r="F127" s="6">
        <v>0.40629999999999999</v>
      </c>
      <c r="G127" s="6">
        <v>0.43819999999999998</v>
      </c>
      <c r="H127" s="6">
        <v>0.48759999999999998</v>
      </c>
      <c r="I127" s="6">
        <v>0.5716</v>
      </c>
      <c r="J127" s="6">
        <v>0.71440000000000003</v>
      </c>
      <c r="K127" s="6">
        <v>0.95709999999999995</v>
      </c>
      <c r="L127" s="6">
        <v>1.2806999999999999</v>
      </c>
      <c r="M127" s="6">
        <v>1.625</v>
      </c>
      <c r="N127" s="8">
        <f>1.5-0.5*(AngleZeroTable85[[#This Row],[Probability]]/100)-1</f>
        <v>0.19500000000000006</v>
      </c>
    </row>
    <row r="128" spans="1:14" x14ac:dyDescent="0.3">
      <c r="A128" s="10">
        <v>61.5</v>
      </c>
      <c r="B128" s="6">
        <v>0.35099999999999998</v>
      </c>
      <c r="C128" s="6">
        <v>0.35570000000000002</v>
      </c>
      <c r="D128" s="6">
        <v>0.36209999999999998</v>
      </c>
      <c r="E128" s="6">
        <v>0.37490000000000001</v>
      </c>
      <c r="F128" s="6">
        <v>0.39369999999999999</v>
      </c>
      <c r="G128" s="6">
        <v>0.42409999999999998</v>
      </c>
      <c r="H128" s="6">
        <v>0.47120000000000001</v>
      </c>
      <c r="I128" s="6">
        <v>0.5504</v>
      </c>
      <c r="J128" s="6">
        <v>0.6845</v>
      </c>
      <c r="K128" s="6">
        <v>0.9093</v>
      </c>
      <c r="L128" s="6">
        <v>1.2112000000000001</v>
      </c>
      <c r="M128" s="6">
        <v>1.5667</v>
      </c>
      <c r="N128" s="9">
        <f>1.5-0.5*(AngleZeroTable85[[#This Row],[Probability]]/100)-1</f>
        <v>0.19249999999999989</v>
      </c>
    </row>
    <row r="129" spans="1:14" x14ac:dyDescent="0.3">
      <c r="A129" s="10">
        <v>62</v>
      </c>
      <c r="B129" s="6">
        <v>0.34060000000000001</v>
      </c>
      <c r="C129" s="6">
        <v>0.34539999999999998</v>
      </c>
      <c r="D129" s="6">
        <v>0.35139999999999999</v>
      </c>
      <c r="E129" s="6">
        <v>0.3639</v>
      </c>
      <c r="F129" s="6">
        <v>0.38179999999999997</v>
      </c>
      <c r="G129" s="6">
        <v>0.4108</v>
      </c>
      <c r="H129" s="6">
        <v>0.45569999999999999</v>
      </c>
      <c r="I129" s="6">
        <v>0.53100000000000003</v>
      </c>
      <c r="J129" s="6">
        <v>0.65939999999999999</v>
      </c>
      <c r="K129" s="6">
        <v>0.86909999999999998</v>
      </c>
      <c r="L129" s="6">
        <v>1.1532</v>
      </c>
      <c r="M129" s="6">
        <v>1.4961</v>
      </c>
      <c r="N129" s="8">
        <f>1.5-0.5*(AngleZeroTable85[[#This Row],[Probability]]/100)-1</f>
        <v>0.18999999999999995</v>
      </c>
    </row>
    <row r="130" spans="1:14" x14ac:dyDescent="0.3">
      <c r="A130" s="10">
        <v>62.5</v>
      </c>
      <c r="B130" s="6">
        <v>0.33090000000000003</v>
      </c>
      <c r="C130" s="6">
        <v>0.3352</v>
      </c>
      <c r="D130" s="6">
        <v>0.34100000000000003</v>
      </c>
      <c r="E130" s="6">
        <v>0.35310000000000002</v>
      </c>
      <c r="F130" s="6">
        <v>0.37040000000000001</v>
      </c>
      <c r="G130" s="6">
        <v>0.39860000000000001</v>
      </c>
      <c r="H130" s="6">
        <v>0.441</v>
      </c>
      <c r="I130" s="6">
        <v>0.51180000000000003</v>
      </c>
      <c r="J130" s="6">
        <v>0.63249999999999995</v>
      </c>
      <c r="K130" s="6">
        <v>0.83020000000000005</v>
      </c>
      <c r="L130" s="6">
        <v>1.1060000000000001</v>
      </c>
      <c r="M130" s="6">
        <v>1.429</v>
      </c>
      <c r="N130" s="9">
        <f>1.5-0.5*(AngleZeroTable85[[#This Row],[Probability]]/100)-1</f>
        <v>0.1875</v>
      </c>
    </row>
    <row r="131" spans="1:14" x14ac:dyDescent="0.3">
      <c r="A131" s="10">
        <v>63</v>
      </c>
      <c r="B131" s="6">
        <v>0.3216</v>
      </c>
      <c r="C131" s="6">
        <v>0.32579999999999998</v>
      </c>
      <c r="D131" s="6">
        <v>0.33129999999999998</v>
      </c>
      <c r="E131" s="6">
        <v>0.34279999999999999</v>
      </c>
      <c r="F131" s="6">
        <v>0.35959999999999998</v>
      </c>
      <c r="G131" s="6">
        <v>0.38650000000000001</v>
      </c>
      <c r="H131" s="6">
        <v>0.42680000000000001</v>
      </c>
      <c r="I131" s="6">
        <v>0.49380000000000002</v>
      </c>
      <c r="J131" s="6">
        <v>0.60860000000000003</v>
      </c>
      <c r="K131" s="6">
        <v>0.79500000000000004</v>
      </c>
      <c r="L131" s="6">
        <v>1.0492999999999999</v>
      </c>
      <c r="M131" s="6">
        <v>1.3427</v>
      </c>
      <c r="N131" s="8">
        <f>1.5-0.5*(AngleZeroTable85[[#This Row],[Probability]]/100)-1</f>
        <v>0.18500000000000005</v>
      </c>
    </row>
    <row r="132" spans="1:14" x14ac:dyDescent="0.3">
      <c r="A132" s="10">
        <v>63.5</v>
      </c>
      <c r="B132" s="6">
        <v>0.31259999999999999</v>
      </c>
      <c r="C132" s="6">
        <v>0.31669999999999998</v>
      </c>
      <c r="D132" s="6">
        <v>0.32200000000000001</v>
      </c>
      <c r="E132" s="6">
        <v>0.33300000000000002</v>
      </c>
      <c r="F132" s="6">
        <v>0.34910000000000002</v>
      </c>
      <c r="G132" s="6">
        <v>0.37530000000000002</v>
      </c>
      <c r="H132" s="6">
        <v>0.41360000000000002</v>
      </c>
      <c r="I132" s="6">
        <v>0.4768</v>
      </c>
      <c r="J132" s="6">
        <v>0.58560000000000001</v>
      </c>
      <c r="K132" s="6">
        <v>0.75649999999999995</v>
      </c>
      <c r="L132" s="6">
        <v>0.996</v>
      </c>
      <c r="M132" s="6">
        <v>1.264</v>
      </c>
      <c r="N132" s="9">
        <f>1.5-0.5*(AngleZeroTable85[[#This Row],[Probability]]/100)-1</f>
        <v>0.18250000000000011</v>
      </c>
    </row>
    <row r="133" spans="1:14" x14ac:dyDescent="0.3">
      <c r="A133" s="10">
        <v>64</v>
      </c>
      <c r="B133" s="6">
        <v>0.30399999999999999</v>
      </c>
      <c r="C133" s="6">
        <v>0.30809999999999998</v>
      </c>
      <c r="D133" s="6">
        <v>0.31319999999999998</v>
      </c>
      <c r="E133" s="6">
        <v>0.32379999999999998</v>
      </c>
      <c r="F133" s="6">
        <v>0.3392</v>
      </c>
      <c r="G133" s="6">
        <v>0.36430000000000001</v>
      </c>
      <c r="H133" s="6">
        <v>0.40110000000000001</v>
      </c>
      <c r="I133" s="6">
        <v>0.46210000000000001</v>
      </c>
      <c r="J133" s="6">
        <v>0.56720000000000004</v>
      </c>
      <c r="K133" s="6">
        <v>0.7288</v>
      </c>
      <c r="L133" s="6">
        <v>0.95660000000000001</v>
      </c>
      <c r="M133" s="6">
        <v>1.2209000000000001</v>
      </c>
      <c r="N133" s="8">
        <f>1.5-0.5*(AngleZeroTable85[[#This Row],[Probability]]/100)-1</f>
        <v>0.17999999999999994</v>
      </c>
    </row>
    <row r="134" spans="1:14" x14ac:dyDescent="0.3">
      <c r="A134" s="10">
        <v>64.5</v>
      </c>
      <c r="B134" s="6">
        <v>0.29559999999999997</v>
      </c>
      <c r="C134" s="6">
        <v>0.29949999999999999</v>
      </c>
      <c r="D134" s="6">
        <v>0.30459999999999998</v>
      </c>
      <c r="E134" s="6">
        <v>0.31469999999999998</v>
      </c>
      <c r="F134" s="6">
        <v>0.32990000000000003</v>
      </c>
      <c r="G134" s="6">
        <v>0.35389999999999999</v>
      </c>
      <c r="H134" s="6">
        <v>0.3891</v>
      </c>
      <c r="I134" s="6">
        <v>0.44779999999999998</v>
      </c>
      <c r="J134" s="6">
        <v>0.54759999999999998</v>
      </c>
      <c r="K134" s="6">
        <v>0.70079999999999998</v>
      </c>
      <c r="L134" s="6">
        <v>0.91520000000000001</v>
      </c>
      <c r="M134" s="6">
        <v>1.1742999999999999</v>
      </c>
      <c r="N134" s="9">
        <f>1.5-0.5*(AngleZeroTable85[[#This Row],[Probability]]/100)-1</f>
        <v>0.17749999999999999</v>
      </c>
    </row>
    <row r="135" spans="1:14" x14ac:dyDescent="0.3">
      <c r="A135" s="10">
        <v>65</v>
      </c>
      <c r="B135" s="6">
        <v>0.28739999999999999</v>
      </c>
      <c r="C135" s="6">
        <v>0.2913</v>
      </c>
      <c r="D135" s="6">
        <v>0.29620000000000002</v>
      </c>
      <c r="E135" s="6">
        <v>0.30609999999999998</v>
      </c>
      <c r="F135" s="6">
        <v>0.32069999999999999</v>
      </c>
      <c r="G135" s="6">
        <v>0.34399999999999997</v>
      </c>
      <c r="H135" s="6">
        <v>0.37840000000000001</v>
      </c>
      <c r="I135" s="6">
        <v>0.43509999999999999</v>
      </c>
      <c r="J135" s="6">
        <v>0.53010000000000002</v>
      </c>
      <c r="K135" s="6">
        <v>0.6754</v>
      </c>
      <c r="L135" s="6">
        <v>0.88329999999999997</v>
      </c>
      <c r="M135" s="6">
        <v>1.1508</v>
      </c>
      <c r="N135" s="8">
        <f>1.5-0.5*(AngleZeroTable85[[#This Row],[Probability]]/100)-1</f>
        <v>0.17500000000000004</v>
      </c>
    </row>
    <row r="136" spans="1:14" x14ac:dyDescent="0.3">
      <c r="A136" s="10">
        <v>65.5</v>
      </c>
      <c r="B136" s="6">
        <v>0.27960000000000002</v>
      </c>
      <c r="C136" s="6">
        <v>0.28320000000000001</v>
      </c>
      <c r="D136" s="6">
        <v>0.28789999999999999</v>
      </c>
      <c r="E136" s="6">
        <v>0.29780000000000001</v>
      </c>
      <c r="F136" s="6">
        <v>0.31190000000000001</v>
      </c>
      <c r="G136" s="6">
        <v>0.33460000000000001</v>
      </c>
      <c r="H136" s="6">
        <v>0.36780000000000002</v>
      </c>
      <c r="I136" s="6">
        <v>0.42249999999999999</v>
      </c>
      <c r="J136" s="6">
        <v>0.51439999999999997</v>
      </c>
      <c r="K136" s="6">
        <v>0.65400000000000003</v>
      </c>
      <c r="L136" s="6">
        <v>0.85540000000000005</v>
      </c>
      <c r="M136" s="6">
        <v>1.1176999999999999</v>
      </c>
      <c r="N136" s="9">
        <f>1.5-0.5*(AngleZeroTable85[[#This Row],[Probability]]/100)-1</f>
        <v>0.17249999999999988</v>
      </c>
    </row>
    <row r="137" spans="1:14" x14ac:dyDescent="0.3">
      <c r="A137" s="10">
        <v>66</v>
      </c>
      <c r="B137" s="6">
        <v>0.27229999999999999</v>
      </c>
      <c r="C137" s="6">
        <v>0.27560000000000001</v>
      </c>
      <c r="D137" s="6">
        <v>0.28010000000000002</v>
      </c>
      <c r="E137" s="6">
        <v>0.28989999999999999</v>
      </c>
      <c r="F137" s="6">
        <v>0.30370000000000003</v>
      </c>
      <c r="G137" s="6">
        <v>0.3256</v>
      </c>
      <c r="H137" s="6">
        <v>0.35809999999999997</v>
      </c>
      <c r="I137" s="6">
        <v>0.41139999999999999</v>
      </c>
      <c r="J137" s="6">
        <v>0.498</v>
      </c>
      <c r="K137" s="6">
        <v>0.63349999999999995</v>
      </c>
      <c r="L137" s="6">
        <v>0.83250000000000002</v>
      </c>
      <c r="M137" s="6">
        <v>1.0861000000000001</v>
      </c>
      <c r="N137" s="8">
        <f>1.5-0.5*(AngleZeroTable85[[#This Row],[Probability]]/100)-1</f>
        <v>0.16999999999999993</v>
      </c>
    </row>
    <row r="138" spans="1:14" x14ac:dyDescent="0.3">
      <c r="A138" s="10">
        <v>66.5</v>
      </c>
      <c r="B138" s="6">
        <v>0.26490000000000002</v>
      </c>
      <c r="C138" s="6">
        <v>0.26829999999999998</v>
      </c>
      <c r="D138" s="6">
        <v>0.27279999999999999</v>
      </c>
      <c r="E138" s="6">
        <v>0.28199999999999997</v>
      </c>
      <c r="F138" s="6">
        <v>0.29549999999999998</v>
      </c>
      <c r="G138" s="6">
        <v>0.3165</v>
      </c>
      <c r="H138" s="6">
        <v>0.34820000000000001</v>
      </c>
      <c r="I138" s="6">
        <v>0.39889999999999998</v>
      </c>
      <c r="J138" s="6">
        <v>0.48159999999999997</v>
      </c>
      <c r="K138" s="6">
        <v>0.60840000000000005</v>
      </c>
      <c r="L138" s="6">
        <v>0.79749999999999999</v>
      </c>
      <c r="M138" s="6">
        <v>1.0333000000000001</v>
      </c>
      <c r="N138" s="9">
        <f>1.5-0.5*(AngleZeroTable85[[#This Row],[Probability]]/100)-1</f>
        <v>0.16749999999999998</v>
      </c>
    </row>
    <row r="139" spans="1:14" x14ac:dyDescent="0.3">
      <c r="A139" s="10">
        <v>67</v>
      </c>
      <c r="B139" s="6">
        <v>0.25790000000000002</v>
      </c>
      <c r="C139" s="6">
        <v>0.26119999999999999</v>
      </c>
      <c r="D139" s="6">
        <v>0.26540000000000002</v>
      </c>
      <c r="E139" s="6">
        <v>0.27450000000000002</v>
      </c>
      <c r="F139" s="6">
        <v>0.28760000000000002</v>
      </c>
      <c r="G139" s="6">
        <v>0.308</v>
      </c>
      <c r="H139" s="6">
        <v>0.33929999999999999</v>
      </c>
      <c r="I139" s="6">
        <v>0.38829999999999998</v>
      </c>
      <c r="J139" s="6">
        <v>0.46889999999999998</v>
      </c>
      <c r="K139" s="6">
        <v>0.59089999999999998</v>
      </c>
      <c r="L139" s="6">
        <v>0.77600000000000002</v>
      </c>
      <c r="M139" s="6">
        <v>1.0049999999999999</v>
      </c>
      <c r="N139" s="8">
        <f>1.5-0.5*(AngleZeroTable85[[#This Row],[Probability]]/100)-1</f>
        <v>0.16500000000000004</v>
      </c>
    </row>
    <row r="140" spans="1:14" x14ac:dyDescent="0.3">
      <c r="A140" s="10">
        <v>67.5</v>
      </c>
      <c r="B140" s="6">
        <v>0.25090000000000001</v>
      </c>
      <c r="C140" s="6">
        <v>0.25430000000000003</v>
      </c>
      <c r="D140" s="6">
        <v>0.25850000000000001</v>
      </c>
      <c r="E140" s="6">
        <v>0.26750000000000002</v>
      </c>
      <c r="F140" s="6">
        <v>0.28010000000000002</v>
      </c>
      <c r="G140" s="6">
        <v>0.30009999999999998</v>
      </c>
      <c r="H140" s="6">
        <v>0.3306</v>
      </c>
      <c r="I140" s="6">
        <v>0.37830000000000003</v>
      </c>
      <c r="J140" s="6">
        <v>0.45639999999999997</v>
      </c>
      <c r="K140" s="6">
        <v>0.57530000000000003</v>
      </c>
      <c r="L140" s="6">
        <v>0.75519999999999998</v>
      </c>
      <c r="M140" s="6">
        <v>0.97629999999999995</v>
      </c>
      <c r="N140" s="9">
        <f>1.5-0.5*(AngleZeroTable85[[#This Row],[Probability]]/100)-1</f>
        <v>0.16250000000000009</v>
      </c>
    </row>
    <row r="141" spans="1:14" x14ac:dyDescent="0.3">
      <c r="A141" s="10">
        <v>68</v>
      </c>
      <c r="B141" s="6">
        <v>0.24440000000000001</v>
      </c>
      <c r="C141" s="6">
        <v>0.2477</v>
      </c>
      <c r="D141" s="6">
        <v>0.25169999999999998</v>
      </c>
      <c r="E141" s="6">
        <v>0.26040000000000002</v>
      </c>
      <c r="F141" s="6">
        <v>0.2727</v>
      </c>
      <c r="G141" s="6">
        <v>0.29210000000000003</v>
      </c>
      <c r="H141" s="6">
        <v>0.3216</v>
      </c>
      <c r="I141" s="6">
        <v>0.36770000000000003</v>
      </c>
      <c r="J141" s="6">
        <v>0.44450000000000001</v>
      </c>
      <c r="K141" s="6">
        <v>0.55989999999999995</v>
      </c>
      <c r="L141" s="6">
        <v>0.73760000000000003</v>
      </c>
      <c r="M141" s="6">
        <v>0.94669999999999999</v>
      </c>
      <c r="N141" s="8">
        <f>1.5-0.5*(AngleZeroTable85[[#This Row],[Probability]]/100)-1</f>
        <v>0.15999999999999992</v>
      </c>
    </row>
    <row r="142" spans="1:14" x14ac:dyDescent="0.3">
      <c r="A142" s="10">
        <v>68.5</v>
      </c>
      <c r="B142" s="6">
        <v>0.23799999999999999</v>
      </c>
      <c r="C142" s="6">
        <v>0.24129999999999999</v>
      </c>
      <c r="D142" s="6">
        <v>0.24529999999999999</v>
      </c>
      <c r="E142" s="6">
        <v>0.25359999999999999</v>
      </c>
      <c r="F142" s="6">
        <v>0.2656</v>
      </c>
      <c r="G142" s="6">
        <v>0.28460000000000002</v>
      </c>
      <c r="H142" s="6">
        <v>0.31330000000000002</v>
      </c>
      <c r="I142" s="6">
        <v>0.35799999999999998</v>
      </c>
      <c r="J142" s="6">
        <v>0.4325</v>
      </c>
      <c r="K142" s="6">
        <v>0.54400000000000004</v>
      </c>
      <c r="L142" s="6">
        <v>0.71509999999999996</v>
      </c>
      <c r="M142" s="6">
        <v>0.91849999999999998</v>
      </c>
      <c r="N142" s="9">
        <f>1.5-0.5*(AngleZeroTable85[[#This Row],[Probability]]/100)-1</f>
        <v>0.15749999999999997</v>
      </c>
    </row>
    <row r="143" spans="1:14" x14ac:dyDescent="0.3">
      <c r="A143" s="10">
        <v>69</v>
      </c>
      <c r="B143" s="6">
        <v>0.23169999999999999</v>
      </c>
      <c r="C143" s="6">
        <v>0.2349</v>
      </c>
      <c r="D143" s="6">
        <v>0.23880000000000001</v>
      </c>
      <c r="E143" s="6">
        <v>0.247</v>
      </c>
      <c r="F143" s="6">
        <v>0.25869999999999999</v>
      </c>
      <c r="G143" s="6">
        <v>0.27729999999999999</v>
      </c>
      <c r="H143" s="6">
        <v>0.30549999999999999</v>
      </c>
      <c r="I143" s="6">
        <v>0.34889999999999999</v>
      </c>
      <c r="J143" s="6">
        <v>0.42149999999999999</v>
      </c>
      <c r="K143" s="6">
        <v>0.53049999999999997</v>
      </c>
      <c r="L143" s="6">
        <v>0.70009999999999994</v>
      </c>
      <c r="M143" s="6">
        <v>0.89859999999999995</v>
      </c>
      <c r="N143" s="8">
        <f>1.5-0.5*(AngleZeroTable85[[#This Row],[Probability]]/100)-1</f>
        <v>0.15500000000000003</v>
      </c>
    </row>
    <row r="144" spans="1:14" x14ac:dyDescent="0.3">
      <c r="A144" s="10">
        <v>69.5</v>
      </c>
      <c r="B144" s="6">
        <v>0.2258</v>
      </c>
      <c r="C144" s="6">
        <v>0.22889999999999999</v>
      </c>
      <c r="D144" s="6">
        <v>0.23250000000000001</v>
      </c>
      <c r="E144" s="6">
        <v>0.2407</v>
      </c>
      <c r="F144" s="6">
        <v>0.25219999999999998</v>
      </c>
      <c r="G144" s="6">
        <v>0.27029999999999998</v>
      </c>
      <c r="H144" s="6">
        <v>0.29730000000000001</v>
      </c>
      <c r="I144" s="6">
        <v>0.33950000000000002</v>
      </c>
      <c r="J144" s="6">
        <v>0.41010000000000002</v>
      </c>
      <c r="K144" s="6">
        <v>0.51519999999999999</v>
      </c>
      <c r="L144" s="6">
        <v>0.67600000000000005</v>
      </c>
      <c r="M144" s="6">
        <v>0.86219999999999997</v>
      </c>
      <c r="N144" s="9">
        <f>1.5-0.5*(AngleZeroTable85[[#This Row],[Probability]]/100)-1</f>
        <v>0.15250000000000008</v>
      </c>
    </row>
    <row r="145" spans="1:14" x14ac:dyDescent="0.3">
      <c r="A145" s="10">
        <v>70</v>
      </c>
      <c r="B145" s="6">
        <v>0.21990000000000001</v>
      </c>
      <c r="C145" s="6">
        <v>0.22289999999999999</v>
      </c>
      <c r="D145" s="6">
        <v>0.2266</v>
      </c>
      <c r="E145" s="6">
        <v>0.23449999999999999</v>
      </c>
      <c r="F145" s="6">
        <v>0.24560000000000001</v>
      </c>
      <c r="G145" s="6">
        <v>0.26340000000000002</v>
      </c>
      <c r="H145" s="6">
        <v>0.28999999999999998</v>
      </c>
      <c r="I145" s="6">
        <v>0.33050000000000002</v>
      </c>
      <c r="J145" s="6">
        <v>0.39879999999999999</v>
      </c>
      <c r="K145" s="6">
        <v>0.50029999999999997</v>
      </c>
      <c r="L145" s="6">
        <v>0.65649999999999997</v>
      </c>
      <c r="M145" s="6">
        <v>0.82909999999999995</v>
      </c>
      <c r="N145" s="8">
        <f>1.5-0.5*(AngleZeroTable85[[#This Row],[Probability]]/100)-1</f>
        <v>0.14999999999999991</v>
      </c>
    </row>
    <row r="146" spans="1:14" x14ac:dyDescent="0.3">
      <c r="A146" s="10">
        <v>70.5</v>
      </c>
      <c r="B146" s="6">
        <v>0.21410000000000001</v>
      </c>
      <c r="C146" s="6">
        <v>0.217</v>
      </c>
      <c r="D146" s="6">
        <v>0.22059999999999999</v>
      </c>
      <c r="E146" s="6">
        <v>0.22839999999999999</v>
      </c>
      <c r="F146" s="6">
        <v>0.2394</v>
      </c>
      <c r="G146" s="6">
        <v>0.25640000000000002</v>
      </c>
      <c r="H146" s="6">
        <v>0.28239999999999998</v>
      </c>
      <c r="I146" s="6">
        <v>0.32140000000000002</v>
      </c>
      <c r="J146" s="6">
        <v>0.38640000000000002</v>
      </c>
      <c r="K146" s="6">
        <v>0.48299999999999998</v>
      </c>
      <c r="L146" s="6">
        <v>0.63280000000000003</v>
      </c>
      <c r="M146" s="6">
        <v>0.79930000000000001</v>
      </c>
      <c r="N146" s="9">
        <f>1.5-0.5*(AngleZeroTable85[[#This Row],[Probability]]/100)-1</f>
        <v>0.14749999999999996</v>
      </c>
    </row>
    <row r="147" spans="1:14" x14ac:dyDescent="0.3">
      <c r="A147" s="10">
        <v>71</v>
      </c>
      <c r="B147" s="6">
        <v>0.20860000000000001</v>
      </c>
      <c r="C147" s="6">
        <v>0.21129999999999999</v>
      </c>
      <c r="D147" s="6">
        <v>0.21479999999999999</v>
      </c>
      <c r="E147" s="6">
        <v>0.2225</v>
      </c>
      <c r="F147" s="6">
        <v>0.23319999999999999</v>
      </c>
      <c r="G147" s="6">
        <v>0.25009999999999999</v>
      </c>
      <c r="H147" s="6">
        <v>0.2752</v>
      </c>
      <c r="I147" s="6">
        <v>0.31330000000000002</v>
      </c>
      <c r="J147" s="6">
        <v>0.376</v>
      </c>
      <c r="K147" s="6">
        <v>0.47039999999999998</v>
      </c>
      <c r="L147" s="6">
        <v>0.61429999999999996</v>
      </c>
      <c r="M147" s="6">
        <v>0.78129999999999999</v>
      </c>
      <c r="N147" s="8">
        <f>1.5-0.5*(AngleZeroTable85[[#This Row],[Probability]]/100)-1</f>
        <v>0.14500000000000002</v>
      </c>
    </row>
    <row r="148" spans="1:14" x14ac:dyDescent="0.3">
      <c r="A148" s="10">
        <v>71.5</v>
      </c>
      <c r="B148" s="6">
        <v>0.20300000000000001</v>
      </c>
      <c r="C148" s="6">
        <v>0.20569999999999999</v>
      </c>
      <c r="D148" s="6">
        <v>0.20899999999999999</v>
      </c>
      <c r="E148" s="6">
        <v>0.2167</v>
      </c>
      <c r="F148" s="6">
        <v>0.2271</v>
      </c>
      <c r="G148" s="6">
        <v>0.2437</v>
      </c>
      <c r="H148" s="6">
        <v>0.26829999999999998</v>
      </c>
      <c r="I148" s="6">
        <v>0.30570000000000003</v>
      </c>
      <c r="J148" s="6">
        <v>0.36649999999999999</v>
      </c>
      <c r="K148" s="6">
        <v>0.4572</v>
      </c>
      <c r="L148" s="6">
        <v>0.59819999999999995</v>
      </c>
      <c r="M148" s="6">
        <v>0.76239999999999997</v>
      </c>
      <c r="N148" s="9">
        <f>1.5-0.5*(AngleZeroTable85[[#This Row],[Probability]]/100)-1</f>
        <v>0.14250000000000007</v>
      </c>
    </row>
    <row r="149" spans="1:14" x14ac:dyDescent="0.3">
      <c r="A149" s="10">
        <v>72</v>
      </c>
      <c r="B149" s="6">
        <v>0.19769999999999999</v>
      </c>
      <c r="C149" s="6">
        <v>0.20050000000000001</v>
      </c>
      <c r="D149" s="6">
        <v>0.2036</v>
      </c>
      <c r="E149" s="6">
        <v>0.21099999999999999</v>
      </c>
      <c r="F149" s="6">
        <v>0.22109999999999999</v>
      </c>
      <c r="G149" s="6">
        <v>0.23730000000000001</v>
      </c>
      <c r="H149" s="6">
        <v>0.26129999999999998</v>
      </c>
      <c r="I149" s="6">
        <v>0.29780000000000001</v>
      </c>
      <c r="J149" s="6">
        <v>0.35639999999999999</v>
      </c>
      <c r="K149" s="6">
        <v>0.44340000000000002</v>
      </c>
      <c r="L149" s="6">
        <v>0.57820000000000005</v>
      </c>
      <c r="M149" s="6">
        <v>0.73550000000000004</v>
      </c>
      <c r="N149" s="8">
        <f>1.5-0.5*(AngleZeroTable85[[#This Row],[Probability]]/100)-1</f>
        <v>0.14000000000000012</v>
      </c>
    </row>
    <row r="150" spans="1:14" x14ac:dyDescent="0.3">
      <c r="A150" s="10">
        <v>72.5</v>
      </c>
      <c r="B150" s="6">
        <v>0.19239999999999999</v>
      </c>
      <c r="C150" s="6">
        <v>0.1951</v>
      </c>
      <c r="D150" s="6">
        <v>0.19800000000000001</v>
      </c>
      <c r="E150" s="6">
        <v>0.20549999999999999</v>
      </c>
      <c r="F150" s="6">
        <v>0.21540000000000001</v>
      </c>
      <c r="G150" s="6">
        <v>0.23100000000000001</v>
      </c>
      <c r="H150" s="6">
        <v>0.25469999999999998</v>
      </c>
      <c r="I150" s="6">
        <v>0.2898</v>
      </c>
      <c r="J150" s="6">
        <v>0.34670000000000001</v>
      </c>
      <c r="K150" s="6">
        <v>0.43190000000000001</v>
      </c>
      <c r="L150" s="6">
        <v>0.56179999999999997</v>
      </c>
      <c r="M150" s="6">
        <v>0.70789999999999997</v>
      </c>
      <c r="N150" s="9">
        <f>1.5-0.5*(AngleZeroTable85[[#This Row],[Probability]]/100)-1</f>
        <v>0.13749999999999996</v>
      </c>
    </row>
    <row r="151" spans="1:14" x14ac:dyDescent="0.3">
      <c r="A151" s="10">
        <v>73</v>
      </c>
      <c r="B151" s="6">
        <v>0.18740000000000001</v>
      </c>
      <c r="C151" s="6">
        <v>0.19020000000000001</v>
      </c>
      <c r="D151" s="6">
        <v>0.19289999999999999</v>
      </c>
      <c r="E151" s="6">
        <v>0.2001</v>
      </c>
      <c r="F151" s="6">
        <v>0.2099</v>
      </c>
      <c r="G151" s="6">
        <v>0.2253</v>
      </c>
      <c r="H151" s="6">
        <v>0.24859999999999999</v>
      </c>
      <c r="I151" s="6">
        <v>0.28249999999999997</v>
      </c>
      <c r="J151" s="6">
        <v>0.3387</v>
      </c>
      <c r="K151" s="6">
        <v>0.42359999999999998</v>
      </c>
      <c r="L151" s="6">
        <v>0.54810000000000003</v>
      </c>
      <c r="M151" s="6">
        <v>0.69530000000000003</v>
      </c>
      <c r="N151" s="8">
        <f>1.5-0.5*(AngleZeroTable85[[#This Row],[Probability]]/100)-1</f>
        <v>0.13500000000000001</v>
      </c>
    </row>
    <row r="152" spans="1:14" x14ac:dyDescent="0.3">
      <c r="A152" s="10">
        <v>73.5</v>
      </c>
      <c r="B152" s="6">
        <v>0.18240000000000001</v>
      </c>
      <c r="C152" s="6">
        <v>0.18509999999999999</v>
      </c>
      <c r="D152" s="6">
        <v>0.18790000000000001</v>
      </c>
      <c r="E152" s="6">
        <v>0.1948</v>
      </c>
      <c r="F152" s="6">
        <v>0.2044</v>
      </c>
      <c r="G152" s="6">
        <v>0.21959999999999999</v>
      </c>
      <c r="H152" s="6">
        <v>0.2424</v>
      </c>
      <c r="I152" s="6">
        <v>0.27600000000000002</v>
      </c>
      <c r="J152" s="6">
        <v>0.32979999999999998</v>
      </c>
      <c r="K152" s="6">
        <v>0.41120000000000001</v>
      </c>
      <c r="L152" s="6">
        <v>0.53169999999999995</v>
      </c>
      <c r="M152" s="6">
        <v>0.6724</v>
      </c>
      <c r="N152" s="9">
        <f>1.5-0.5*(AngleZeroTable85[[#This Row],[Probability]]/100)-1</f>
        <v>0.13250000000000006</v>
      </c>
    </row>
    <row r="153" spans="1:14" x14ac:dyDescent="0.3">
      <c r="A153" s="10">
        <v>74</v>
      </c>
      <c r="B153" s="6">
        <v>0.17760000000000001</v>
      </c>
      <c r="C153" s="6">
        <v>0.18010000000000001</v>
      </c>
      <c r="D153" s="6">
        <v>0.18279999999999999</v>
      </c>
      <c r="E153" s="6">
        <v>0.1898</v>
      </c>
      <c r="F153" s="6">
        <v>0.19900000000000001</v>
      </c>
      <c r="G153" s="6">
        <v>0.21390000000000001</v>
      </c>
      <c r="H153" s="6">
        <v>0.2359</v>
      </c>
      <c r="I153" s="6">
        <v>0.26910000000000001</v>
      </c>
      <c r="J153" s="6">
        <v>0.32040000000000002</v>
      </c>
      <c r="K153" s="6">
        <v>0.39750000000000002</v>
      </c>
      <c r="L153" s="6">
        <v>0.50849999999999995</v>
      </c>
      <c r="M153" s="6">
        <v>0.64039999999999997</v>
      </c>
      <c r="N153" s="8">
        <f>1.5-0.5*(AngleZeroTable85[[#This Row],[Probability]]/100)-1</f>
        <v>0.12999999999999989</v>
      </c>
    </row>
    <row r="154" spans="1:14" x14ac:dyDescent="0.3">
      <c r="A154" s="10">
        <v>74.5</v>
      </c>
      <c r="B154" s="6">
        <v>0.17269999999999999</v>
      </c>
      <c r="C154" s="6">
        <v>0.17530000000000001</v>
      </c>
      <c r="D154" s="6">
        <v>0.1779</v>
      </c>
      <c r="E154" s="6">
        <v>0.1847</v>
      </c>
      <c r="F154" s="6">
        <v>0.19389999999999999</v>
      </c>
      <c r="G154" s="6">
        <v>0.2087</v>
      </c>
      <c r="H154" s="6">
        <v>0.23019999999999999</v>
      </c>
      <c r="I154" s="6">
        <v>0.26250000000000001</v>
      </c>
      <c r="J154" s="6">
        <v>0.31280000000000002</v>
      </c>
      <c r="K154" s="6">
        <v>0.38829999999999998</v>
      </c>
      <c r="L154" s="6">
        <v>0.49730000000000002</v>
      </c>
      <c r="M154" s="6">
        <v>0.62639999999999996</v>
      </c>
      <c r="N154" s="9">
        <f>1.5-0.5*(AngleZeroTable85[[#This Row],[Probability]]/100)-1</f>
        <v>0.12749999999999995</v>
      </c>
    </row>
    <row r="155" spans="1:14" x14ac:dyDescent="0.3">
      <c r="A155" s="10">
        <v>75</v>
      </c>
      <c r="B155" s="6">
        <v>0.1681</v>
      </c>
      <c r="C155" s="6">
        <v>0.17069999999999999</v>
      </c>
      <c r="D155" s="6">
        <v>0.17319999999999999</v>
      </c>
      <c r="E155" s="6">
        <v>0.1797</v>
      </c>
      <c r="F155" s="6">
        <v>0.18870000000000001</v>
      </c>
      <c r="G155" s="6">
        <v>0.20300000000000001</v>
      </c>
      <c r="H155" s="6">
        <v>0.22439999999999999</v>
      </c>
      <c r="I155" s="6">
        <v>0.25600000000000001</v>
      </c>
      <c r="J155" s="6">
        <v>0.30470000000000003</v>
      </c>
      <c r="K155" s="6">
        <v>0.37659999999999999</v>
      </c>
      <c r="L155" s="6">
        <v>0.48299999999999998</v>
      </c>
      <c r="M155" s="6">
        <v>0.61040000000000005</v>
      </c>
      <c r="N155" s="8">
        <f>1.5-0.5*(AngleZeroTable85[[#This Row],[Probability]]/100)-1</f>
        <v>0.125</v>
      </c>
    </row>
    <row r="156" spans="1:14" x14ac:dyDescent="0.3">
      <c r="A156" s="10">
        <v>75.5</v>
      </c>
      <c r="B156" s="6">
        <v>0.1633</v>
      </c>
      <c r="C156" s="6">
        <v>0.16589999999999999</v>
      </c>
      <c r="D156" s="6">
        <v>0.16839999999999999</v>
      </c>
      <c r="E156" s="6">
        <v>0.17499999999999999</v>
      </c>
      <c r="F156" s="6">
        <v>0.1837</v>
      </c>
      <c r="G156" s="6">
        <v>0.19739999999999999</v>
      </c>
      <c r="H156" s="6">
        <v>0.218</v>
      </c>
      <c r="I156" s="6">
        <v>0.24879999999999999</v>
      </c>
      <c r="J156" s="6">
        <v>0.2954</v>
      </c>
      <c r="K156" s="6">
        <v>0.3649</v>
      </c>
      <c r="L156" s="6">
        <v>0.4667</v>
      </c>
      <c r="M156" s="6">
        <v>0.58430000000000004</v>
      </c>
      <c r="N156" s="9">
        <f>1.5-0.5*(AngleZeroTable85[[#This Row],[Probability]]/100)-1</f>
        <v>0.12250000000000005</v>
      </c>
    </row>
    <row r="157" spans="1:14" x14ac:dyDescent="0.3">
      <c r="A157" s="10">
        <v>76</v>
      </c>
      <c r="B157" s="6">
        <v>0.1588</v>
      </c>
      <c r="C157" s="6">
        <v>0.1613</v>
      </c>
      <c r="D157" s="6">
        <v>0.16370000000000001</v>
      </c>
      <c r="E157" s="6">
        <v>0.17030000000000001</v>
      </c>
      <c r="F157" s="6">
        <v>0.1787</v>
      </c>
      <c r="G157" s="6">
        <v>0.19220000000000001</v>
      </c>
      <c r="H157" s="6">
        <v>0.21260000000000001</v>
      </c>
      <c r="I157" s="6">
        <v>0.2429</v>
      </c>
      <c r="J157" s="6">
        <v>0.28770000000000001</v>
      </c>
      <c r="K157" s="6">
        <v>0.35649999999999998</v>
      </c>
      <c r="L157" s="6">
        <v>0.45679999999999998</v>
      </c>
      <c r="M157" s="6">
        <v>0.57120000000000004</v>
      </c>
      <c r="N157" s="9">
        <f>1.5-0.5*(AngleZeroTable85[[#This Row],[Probability]]/100)-1</f>
        <v>0.12000000000000011</v>
      </c>
    </row>
    <row r="158" spans="1:14" x14ac:dyDescent="0.3">
      <c r="A158" s="10">
        <v>76.5</v>
      </c>
      <c r="B158" s="6">
        <v>0.15440000000000001</v>
      </c>
      <c r="C158" s="6">
        <v>0.15690000000000001</v>
      </c>
      <c r="D158" s="6">
        <v>0.15909999999999999</v>
      </c>
      <c r="E158" s="6">
        <v>0.1656</v>
      </c>
      <c r="F158" s="6">
        <v>0.17399999999999999</v>
      </c>
      <c r="G158" s="6">
        <v>0.18740000000000001</v>
      </c>
      <c r="H158" s="6">
        <v>0.20710000000000001</v>
      </c>
      <c r="I158" s="6">
        <v>0.23669999999999999</v>
      </c>
      <c r="J158" s="6">
        <v>0.28070000000000001</v>
      </c>
      <c r="K158" s="6">
        <v>0.34749999999999998</v>
      </c>
      <c r="L158" s="6">
        <v>0.44330000000000003</v>
      </c>
      <c r="M158" s="6">
        <v>0.55459999999999998</v>
      </c>
      <c r="N158" s="9">
        <f>1.5-0.5*(AngleZeroTable85[[#This Row],[Probability]]/100)-1</f>
        <v>0.11749999999999994</v>
      </c>
    </row>
    <row r="159" spans="1:14" x14ac:dyDescent="0.3">
      <c r="A159" s="10">
        <v>77</v>
      </c>
      <c r="B159" s="6">
        <v>0.15</v>
      </c>
      <c r="C159" s="6">
        <v>0.1525</v>
      </c>
      <c r="D159" s="6">
        <v>0.1547</v>
      </c>
      <c r="E159" s="6">
        <v>0.161</v>
      </c>
      <c r="F159" s="6">
        <v>0.1691</v>
      </c>
      <c r="G159" s="6">
        <v>0.18210000000000001</v>
      </c>
      <c r="H159" s="6">
        <v>0.20119999999999999</v>
      </c>
      <c r="I159" s="6">
        <v>0.23</v>
      </c>
      <c r="J159" s="6">
        <v>0.27360000000000001</v>
      </c>
      <c r="K159" s="6">
        <v>0.33929999999999999</v>
      </c>
      <c r="L159" s="6">
        <v>0.43140000000000001</v>
      </c>
      <c r="M159" s="6">
        <v>0.53800000000000003</v>
      </c>
      <c r="N159" s="9">
        <f>1.5-0.5*(AngleZeroTable85[[#This Row],[Probability]]/100)-1</f>
        <v>0.11499999999999999</v>
      </c>
    </row>
    <row r="160" spans="1:14" x14ac:dyDescent="0.3">
      <c r="A160" s="10">
        <v>77.5</v>
      </c>
      <c r="B160" s="6">
        <v>0.14560000000000001</v>
      </c>
      <c r="C160" s="6">
        <v>0.14810000000000001</v>
      </c>
      <c r="D160" s="6">
        <v>0.1502</v>
      </c>
      <c r="E160" s="6">
        <v>0.1565</v>
      </c>
      <c r="F160" s="6">
        <v>0.16439999999999999</v>
      </c>
      <c r="G160" s="6">
        <v>0.1772</v>
      </c>
      <c r="H160" s="6">
        <v>0.1958</v>
      </c>
      <c r="I160" s="6">
        <v>0.22370000000000001</v>
      </c>
      <c r="J160" s="6">
        <v>0.2656</v>
      </c>
      <c r="K160" s="6">
        <v>0.32979999999999998</v>
      </c>
      <c r="L160" s="6">
        <v>0.41830000000000001</v>
      </c>
      <c r="M160" s="6">
        <v>0.52090000000000003</v>
      </c>
      <c r="N160" s="9">
        <f>1.5-0.5*(AngleZeroTable85[[#This Row],[Probability]]/100)-1</f>
        <v>0.11250000000000004</v>
      </c>
    </row>
    <row r="161" spans="1:14" x14ac:dyDescent="0.3">
      <c r="A161" s="10">
        <v>78</v>
      </c>
      <c r="B161" s="6">
        <v>0.1414</v>
      </c>
      <c r="C161" s="6">
        <v>0.1439</v>
      </c>
      <c r="D161" s="6">
        <v>0.14599999999999999</v>
      </c>
      <c r="E161" s="6">
        <v>0.152</v>
      </c>
      <c r="F161" s="6">
        <v>0.1598</v>
      </c>
      <c r="G161" s="6">
        <v>0.1724</v>
      </c>
      <c r="H161" s="6">
        <v>0.19059999999999999</v>
      </c>
      <c r="I161" s="6">
        <v>0.21759999999999999</v>
      </c>
      <c r="J161" s="6">
        <v>0.25729999999999997</v>
      </c>
      <c r="K161" s="6">
        <v>0.3206</v>
      </c>
      <c r="L161" s="6">
        <v>0.40589999999999998</v>
      </c>
      <c r="M161" s="6">
        <v>0.50149999999999995</v>
      </c>
      <c r="N161" s="9">
        <f>1.5-0.5*(AngleZeroTable85[[#This Row],[Probability]]/100)-1</f>
        <v>0.10999999999999988</v>
      </c>
    </row>
    <row r="162" spans="1:14" x14ac:dyDescent="0.3">
      <c r="A162" s="10">
        <v>78.5</v>
      </c>
      <c r="B162" s="6">
        <v>0.13730000000000001</v>
      </c>
      <c r="C162" s="6">
        <v>0.1396</v>
      </c>
      <c r="D162" s="6">
        <v>0.14169999999999999</v>
      </c>
      <c r="E162" s="6">
        <v>0.1477</v>
      </c>
      <c r="F162" s="6">
        <v>0.15540000000000001</v>
      </c>
      <c r="G162" s="6">
        <v>0.1676</v>
      </c>
      <c r="H162" s="6">
        <v>0.18540000000000001</v>
      </c>
      <c r="I162" s="6">
        <v>0.21190000000000001</v>
      </c>
      <c r="J162" s="6">
        <v>0.25109999999999999</v>
      </c>
      <c r="K162" s="6">
        <v>0.31180000000000002</v>
      </c>
      <c r="L162" s="6">
        <v>0.39369999999999999</v>
      </c>
      <c r="M162" s="6">
        <v>0.48820000000000002</v>
      </c>
      <c r="N162" s="9">
        <f>1.5-0.5*(AngleZeroTable85[[#This Row],[Probability]]/100)-1</f>
        <v>0.10749999999999993</v>
      </c>
    </row>
    <row r="163" spans="1:14" x14ac:dyDescent="0.3">
      <c r="A163" s="10">
        <v>79</v>
      </c>
      <c r="B163" s="6">
        <v>0.13320000000000001</v>
      </c>
      <c r="C163" s="6">
        <v>0.13550000000000001</v>
      </c>
      <c r="D163" s="6">
        <v>0.1376</v>
      </c>
      <c r="E163" s="6">
        <v>0.1434</v>
      </c>
      <c r="F163" s="6">
        <v>0.1512</v>
      </c>
      <c r="G163" s="6">
        <v>0.16309999999999999</v>
      </c>
      <c r="H163" s="6">
        <v>0.18060000000000001</v>
      </c>
      <c r="I163" s="6">
        <v>0.20619999999999999</v>
      </c>
      <c r="J163" s="6">
        <v>0.2452</v>
      </c>
      <c r="K163" s="6">
        <v>0.30480000000000002</v>
      </c>
      <c r="L163" s="6">
        <v>0.38490000000000002</v>
      </c>
      <c r="M163" s="6">
        <v>0.4773</v>
      </c>
      <c r="N163" s="9">
        <f>1.5-0.5*(AngleZeroTable85[[#This Row],[Probability]]/100)-1</f>
        <v>0.10499999999999998</v>
      </c>
    </row>
    <row r="164" spans="1:14" x14ac:dyDescent="0.3">
      <c r="A164" s="10">
        <v>79.5</v>
      </c>
      <c r="B164" s="6">
        <v>0.12939999999999999</v>
      </c>
      <c r="C164" s="6">
        <v>0.13159999999999999</v>
      </c>
      <c r="D164" s="6">
        <v>0.1336</v>
      </c>
      <c r="E164" s="6">
        <v>0.13919999999999999</v>
      </c>
      <c r="F164" s="6">
        <v>0.14680000000000001</v>
      </c>
      <c r="G164" s="6">
        <v>0.1585</v>
      </c>
      <c r="H164" s="6">
        <v>0.1754</v>
      </c>
      <c r="I164" s="6">
        <v>0.20069999999999999</v>
      </c>
      <c r="J164" s="6">
        <v>0.23830000000000001</v>
      </c>
      <c r="K164" s="6">
        <v>0.29680000000000001</v>
      </c>
      <c r="L164" s="6">
        <v>0.373</v>
      </c>
      <c r="M164" s="6">
        <v>0.46010000000000001</v>
      </c>
      <c r="N164" s="9">
        <f>1.5-0.5*(AngleZeroTable85[[#This Row],[Probability]]/100)-1</f>
        <v>0.10250000000000004</v>
      </c>
    </row>
    <row r="165" spans="1:14" x14ac:dyDescent="0.3">
      <c r="A165" s="10">
        <v>80</v>
      </c>
      <c r="B165" s="6">
        <v>0.12529999999999999</v>
      </c>
      <c r="C165" s="6">
        <v>0.12759999999999999</v>
      </c>
      <c r="D165" s="6">
        <v>0.12959999999999999</v>
      </c>
      <c r="E165" s="6">
        <v>0.13500000000000001</v>
      </c>
      <c r="F165" s="6">
        <v>0.1424</v>
      </c>
      <c r="G165" s="6">
        <v>0.15409999999999999</v>
      </c>
      <c r="H165" s="6">
        <v>0.17050000000000001</v>
      </c>
      <c r="I165" s="6">
        <v>0.1953</v>
      </c>
      <c r="J165" s="6">
        <v>0.2319</v>
      </c>
      <c r="K165" s="6">
        <v>0.2888</v>
      </c>
      <c r="L165" s="6">
        <v>0.36299999999999999</v>
      </c>
      <c r="M165" s="6">
        <v>0.44590000000000002</v>
      </c>
      <c r="N165" s="9">
        <f>1.5-0.5*(AngleZeroTable85[[#This Row],[Probability]]/100)-1</f>
        <v>0.10000000000000009</v>
      </c>
    </row>
    <row r="166" spans="1:14" x14ac:dyDescent="0.3">
      <c r="A166" s="10">
        <v>80.5</v>
      </c>
      <c r="B166" s="6">
        <v>0.1216</v>
      </c>
      <c r="C166" s="6">
        <v>0.1237</v>
      </c>
      <c r="D166" s="6">
        <v>0.12570000000000001</v>
      </c>
      <c r="E166" s="6">
        <v>0.13100000000000001</v>
      </c>
      <c r="F166" s="6">
        <v>0.13830000000000001</v>
      </c>
      <c r="G166" s="6">
        <v>0.1497</v>
      </c>
      <c r="H166" s="6">
        <v>0.16589999999999999</v>
      </c>
      <c r="I166" s="6">
        <v>0.18990000000000001</v>
      </c>
      <c r="J166" s="6">
        <v>0.2271</v>
      </c>
      <c r="K166" s="6">
        <v>0.28220000000000001</v>
      </c>
      <c r="L166" s="6">
        <v>0.35370000000000001</v>
      </c>
      <c r="M166" s="6">
        <v>0.4284</v>
      </c>
      <c r="N166" s="9">
        <f>1.5-0.5*(AngleZeroTable85[[#This Row],[Probability]]/100)-1</f>
        <v>9.749999999999992E-2</v>
      </c>
    </row>
    <row r="167" spans="1:14" x14ac:dyDescent="0.3">
      <c r="A167" s="10">
        <v>81</v>
      </c>
      <c r="B167" s="6">
        <v>0.1178</v>
      </c>
      <c r="C167" s="6">
        <v>0.1197</v>
      </c>
      <c r="D167" s="6">
        <v>0.1217</v>
      </c>
      <c r="E167" s="6">
        <v>0.12709999999999999</v>
      </c>
      <c r="F167" s="6">
        <v>0.13400000000000001</v>
      </c>
      <c r="G167" s="6">
        <v>0.14510000000000001</v>
      </c>
      <c r="H167" s="6">
        <v>0.16109999999999999</v>
      </c>
      <c r="I167" s="6">
        <v>0.185</v>
      </c>
      <c r="J167" s="6">
        <v>0.22070000000000001</v>
      </c>
      <c r="K167" s="6">
        <v>0.27439999999999998</v>
      </c>
      <c r="L167" s="6">
        <v>0.34239999999999998</v>
      </c>
      <c r="M167" s="6">
        <v>0.40629999999999999</v>
      </c>
      <c r="N167" s="9">
        <f>1.5-0.5*(AngleZeroTable85[[#This Row],[Probability]]/100)-1</f>
        <v>9.4999999999999973E-2</v>
      </c>
    </row>
    <row r="168" spans="1:14" x14ac:dyDescent="0.3">
      <c r="A168" s="10">
        <v>81.5</v>
      </c>
      <c r="B168" s="6">
        <v>0.114</v>
      </c>
      <c r="C168" s="6">
        <v>0.11600000000000001</v>
      </c>
      <c r="D168" s="6">
        <v>0.1179</v>
      </c>
      <c r="E168" s="6">
        <v>0.1232</v>
      </c>
      <c r="F168" s="6">
        <v>0.13009999999999999</v>
      </c>
      <c r="G168" s="6">
        <v>0.1409</v>
      </c>
      <c r="H168" s="6">
        <v>0.15659999999999999</v>
      </c>
      <c r="I168" s="6">
        <v>0.17979999999999999</v>
      </c>
      <c r="J168" s="6">
        <v>0.21390000000000001</v>
      </c>
      <c r="K168" s="6">
        <v>0.2656</v>
      </c>
      <c r="L168" s="6">
        <v>0.33150000000000002</v>
      </c>
      <c r="M168" s="6">
        <v>0.39069999999999999</v>
      </c>
      <c r="N168" s="9">
        <f>1.5-0.5*(AngleZeroTable85[[#This Row],[Probability]]/100)-1</f>
        <v>9.2500000000000027E-2</v>
      </c>
    </row>
    <row r="169" spans="1:14" x14ac:dyDescent="0.3">
      <c r="A169" s="10">
        <v>82</v>
      </c>
      <c r="B169" s="6">
        <v>0.11020000000000001</v>
      </c>
      <c r="C169" s="6">
        <v>0.11219999999999999</v>
      </c>
      <c r="D169" s="6">
        <v>0.11409999999999999</v>
      </c>
      <c r="E169" s="6">
        <v>0.1193</v>
      </c>
      <c r="F169" s="6">
        <v>0.12620000000000001</v>
      </c>
      <c r="G169" s="6">
        <v>0.1368</v>
      </c>
      <c r="H169" s="6">
        <v>0.15240000000000001</v>
      </c>
      <c r="I169" s="6">
        <v>0.1749</v>
      </c>
      <c r="J169" s="6">
        <v>0.2082</v>
      </c>
      <c r="K169" s="6">
        <v>0.25829999999999997</v>
      </c>
      <c r="L169" s="6">
        <v>0.32050000000000001</v>
      </c>
      <c r="M169" s="6">
        <v>0.37819999999999998</v>
      </c>
      <c r="N169" s="9">
        <f>1.5-0.5*(AngleZeroTable85[[#This Row],[Probability]]/100)-1</f>
        <v>9.000000000000008E-2</v>
      </c>
    </row>
    <row r="170" spans="1:14" x14ac:dyDescent="0.3">
      <c r="A170" s="10">
        <v>82.5</v>
      </c>
      <c r="B170" s="6">
        <v>0.1066</v>
      </c>
      <c r="C170" s="6">
        <v>0.1085</v>
      </c>
      <c r="D170" s="6">
        <v>0.1103</v>
      </c>
      <c r="E170" s="6">
        <v>0.11559999999999999</v>
      </c>
      <c r="F170" s="6">
        <v>0.12239999999999999</v>
      </c>
      <c r="G170" s="6">
        <v>0.13300000000000001</v>
      </c>
      <c r="H170" s="6">
        <v>0.14829999999999999</v>
      </c>
      <c r="I170" s="6">
        <v>0.1701</v>
      </c>
      <c r="J170" s="6">
        <v>0.2031</v>
      </c>
      <c r="K170" s="6">
        <v>0.25240000000000001</v>
      </c>
      <c r="L170" s="6">
        <v>0.31209999999999999</v>
      </c>
      <c r="M170" s="6">
        <v>0.36709999999999998</v>
      </c>
      <c r="N170" s="9">
        <f>1.5-0.5*(AngleZeroTable85[[#This Row],[Probability]]/100)-1</f>
        <v>8.7499999999999911E-2</v>
      </c>
    </row>
    <row r="171" spans="1:14" x14ac:dyDescent="0.3">
      <c r="A171" s="10">
        <v>83</v>
      </c>
      <c r="B171" s="6">
        <v>0.10290000000000001</v>
      </c>
      <c r="C171" s="6">
        <v>0.10489999999999999</v>
      </c>
      <c r="D171" s="6">
        <v>0.1066</v>
      </c>
      <c r="E171" s="6">
        <v>0.1118</v>
      </c>
      <c r="F171" s="6">
        <v>0.11849999999999999</v>
      </c>
      <c r="G171" s="6">
        <v>0.1288</v>
      </c>
      <c r="H171" s="6">
        <v>0.1439</v>
      </c>
      <c r="I171" s="6">
        <v>0.1653</v>
      </c>
      <c r="J171" s="6">
        <v>0.1976</v>
      </c>
      <c r="K171" s="6">
        <v>0.24510000000000001</v>
      </c>
      <c r="L171" s="6">
        <v>0.30220000000000002</v>
      </c>
      <c r="M171" s="6">
        <v>0.35520000000000002</v>
      </c>
      <c r="N171" s="9">
        <f>1.5-0.5*(AngleZeroTable85[[#This Row],[Probability]]/100)-1</f>
        <v>8.4999999999999964E-2</v>
      </c>
    </row>
    <row r="172" spans="1:14" x14ac:dyDescent="0.3">
      <c r="A172" s="10">
        <v>83.5</v>
      </c>
      <c r="B172" s="6">
        <v>9.9400000000000002E-2</v>
      </c>
      <c r="C172" s="6">
        <v>0.1013</v>
      </c>
      <c r="D172" s="6">
        <v>0.10299999999999999</v>
      </c>
      <c r="E172" s="6">
        <v>0.108</v>
      </c>
      <c r="F172" s="6">
        <v>0.11459999999999999</v>
      </c>
      <c r="G172" s="6">
        <v>0.12470000000000001</v>
      </c>
      <c r="H172" s="6">
        <v>0.1396</v>
      </c>
      <c r="I172" s="6">
        <v>0.1608</v>
      </c>
      <c r="J172" s="6">
        <v>0.19259999999999999</v>
      </c>
      <c r="K172" s="6">
        <v>0.23899999999999999</v>
      </c>
      <c r="L172" s="6">
        <v>0.2923</v>
      </c>
      <c r="M172" s="6">
        <v>0.3458</v>
      </c>
      <c r="N172" s="9">
        <f>1.5-0.5*(AngleZeroTable85[[#This Row],[Probability]]/100)-1</f>
        <v>8.2500000000000018E-2</v>
      </c>
    </row>
    <row r="173" spans="1:14" x14ac:dyDescent="0.3">
      <c r="A173" s="10">
        <v>84</v>
      </c>
      <c r="B173" s="6">
        <v>9.5799999999999996E-2</v>
      </c>
      <c r="C173" s="6">
        <v>9.7699999999999995E-2</v>
      </c>
      <c r="D173" s="6">
        <v>9.9400000000000002E-2</v>
      </c>
      <c r="E173" s="6">
        <v>0.1043</v>
      </c>
      <c r="F173" s="6">
        <v>0.1108</v>
      </c>
      <c r="G173" s="6">
        <v>0.1208</v>
      </c>
      <c r="H173" s="6">
        <v>0.13539999999999999</v>
      </c>
      <c r="I173" s="6">
        <v>0.15590000000000001</v>
      </c>
      <c r="J173" s="6">
        <v>0.18709999999999999</v>
      </c>
      <c r="K173" s="6">
        <v>0.23150000000000001</v>
      </c>
      <c r="L173" s="6">
        <v>0.28220000000000001</v>
      </c>
      <c r="M173" s="6">
        <v>0.33160000000000001</v>
      </c>
      <c r="N173" s="9">
        <f>1.5-0.5*(AngleZeroTable85[[#This Row],[Probability]]/100)-1</f>
        <v>8.0000000000000071E-2</v>
      </c>
    </row>
    <row r="174" spans="1:14" x14ac:dyDescent="0.3">
      <c r="A174" s="10">
        <v>84.5</v>
      </c>
      <c r="B174" s="6">
        <v>9.2299999999999993E-2</v>
      </c>
      <c r="C174" s="6">
        <v>9.4100000000000003E-2</v>
      </c>
      <c r="D174" s="6">
        <v>9.5899999999999999E-2</v>
      </c>
      <c r="E174" s="6">
        <v>0.1007</v>
      </c>
      <c r="F174" s="6">
        <v>0.1071</v>
      </c>
      <c r="G174" s="6">
        <v>0.1166</v>
      </c>
      <c r="H174" s="6">
        <v>0.13070000000000001</v>
      </c>
      <c r="I174" s="6">
        <v>0.15090000000000001</v>
      </c>
      <c r="J174" s="6">
        <v>0.18099999999999999</v>
      </c>
      <c r="K174" s="6">
        <v>0.22550000000000001</v>
      </c>
      <c r="L174" s="6">
        <v>0.27510000000000001</v>
      </c>
      <c r="M174" s="6">
        <v>0.32</v>
      </c>
      <c r="N174" s="9">
        <f>1.5-0.5*(AngleZeroTable85[[#This Row],[Probability]]/100)-1</f>
        <v>7.7500000000000124E-2</v>
      </c>
    </row>
    <row r="175" spans="1:14" x14ac:dyDescent="0.3">
      <c r="A175" s="10">
        <v>85</v>
      </c>
      <c r="B175" s="6">
        <v>8.8900000000000007E-2</v>
      </c>
      <c r="C175" s="6">
        <v>9.0800000000000006E-2</v>
      </c>
      <c r="D175" s="6">
        <v>9.2499999999999999E-2</v>
      </c>
      <c r="E175" s="6">
        <v>9.7100000000000006E-2</v>
      </c>
      <c r="F175" s="6">
        <v>0.1033</v>
      </c>
      <c r="G175" s="6">
        <v>0.11260000000000001</v>
      </c>
      <c r="H175" s="6">
        <v>0.1263</v>
      </c>
      <c r="I175" s="6">
        <v>0.1459</v>
      </c>
      <c r="J175" s="6">
        <v>0.17469999999999999</v>
      </c>
      <c r="K175" s="6">
        <v>0.21729999999999999</v>
      </c>
      <c r="L175" s="6">
        <v>0.2641</v>
      </c>
      <c r="M175" s="6">
        <v>0.30080000000000001</v>
      </c>
      <c r="N175" s="9">
        <f>1.5-0.5*(AngleZeroTable85[[#This Row],[Probability]]/100)-1</f>
        <v>7.4999999999999956E-2</v>
      </c>
    </row>
    <row r="176" spans="1:14" x14ac:dyDescent="0.3">
      <c r="A176" s="10">
        <v>85.5</v>
      </c>
      <c r="B176" s="6">
        <v>8.5599999999999996E-2</v>
      </c>
      <c r="C176" s="6">
        <v>8.7499999999999994E-2</v>
      </c>
      <c r="D176" s="6">
        <v>8.9200000000000002E-2</v>
      </c>
      <c r="E176" s="6">
        <v>9.3600000000000003E-2</v>
      </c>
      <c r="F176" s="6">
        <v>9.9699999999999997E-2</v>
      </c>
      <c r="G176" s="6">
        <v>0.10879999999999999</v>
      </c>
      <c r="H176" s="6">
        <v>0.1221</v>
      </c>
      <c r="I176" s="6">
        <v>0.1416</v>
      </c>
      <c r="J176" s="6">
        <v>0.1694</v>
      </c>
      <c r="K176" s="6">
        <v>0.21199999999999999</v>
      </c>
      <c r="L176" s="6">
        <v>0.25719999999999998</v>
      </c>
      <c r="M176" s="6">
        <v>0.29199999999999998</v>
      </c>
      <c r="N176" s="9">
        <f>1.5-0.5*(AngleZeroTable85[[#This Row],[Probability]]/100)-1</f>
        <v>7.2500000000000009E-2</v>
      </c>
    </row>
    <row r="177" spans="1:14" x14ac:dyDescent="0.3">
      <c r="A177" s="10">
        <v>86</v>
      </c>
      <c r="B177" s="6">
        <v>8.2199999999999995E-2</v>
      </c>
      <c r="C177" s="6">
        <v>8.4000000000000005E-2</v>
      </c>
      <c r="D177" s="6">
        <v>8.5699999999999998E-2</v>
      </c>
      <c r="E177" s="6">
        <v>9.01E-2</v>
      </c>
      <c r="F177" s="6">
        <v>9.6100000000000005E-2</v>
      </c>
      <c r="G177" s="6">
        <v>0.10489999999999999</v>
      </c>
      <c r="H177" s="6">
        <v>0.1182</v>
      </c>
      <c r="I177" s="6">
        <v>0.1371</v>
      </c>
      <c r="J177" s="6">
        <v>0.1646</v>
      </c>
      <c r="K177" s="6">
        <v>0.20599999999999999</v>
      </c>
      <c r="L177" s="6">
        <v>0.24959999999999999</v>
      </c>
      <c r="M177" s="6">
        <v>0.28199999999999997</v>
      </c>
      <c r="N177" s="9">
        <f>1.5-0.5*(AngleZeroTable85[[#This Row],[Probability]]/100)-1</f>
        <v>7.0000000000000062E-2</v>
      </c>
    </row>
    <row r="178" spans="1:14" x14ac:dyDescent="0.3">
      <c r="A178" s="10">
        <v>86.5</v>
      </c>
      <c r="B178" s="6">
        <v>7.8899999999999998E-2</v>
      </c>
      <c r="C178" s="6">
        <v>8.0600000000000005E-2</v>
      </c>
      <c r="D178" s="6">
        <v>8.2199999999999995E-2</v>
      </c>
      <c r="E178" s="6">
        <v>8.6599999999999996E-2</v>
      </c>
      <c r="F178" s="6">
        <v>9.2499999999999999E-2</v>
      </c>
      <c r="G178" s="6">
        <v>0.10100000000000001</v>
      </c>
      <c r="H178" s="6">
        <v>0.11409999999999999</v>
      </c>
      <c r="I178" s="6">
        <v>0.13239999999999999</v>
      </c>
      <c r="J178" s="6">
        <v>0.15909999999999999</v>
      </c>
      <c r="K178" s="6">
        <v>0.19869999999999999</v>
      </c>
      <c r="L178" s="6">
        <v>0.24129999999999999</v>
      </c>
      <c r="M178" s="6">
        <v>0.27150000000000002</v>
      </c>
      <c r="N178" s="9">
        <f>1.5-0.5*(AngleZeroTable85[[#This Row],[Probability]]/100)-1</f>
        <v>6.7499999999999893E-2</v>
      </c>
    </row>
    <row r="179" spans="1:14" x14ac:dyDescent="0.3">
      <c r="A179" s="10">
        <v>87</v>
      </c>
      <c r="B179" s="6">
        <v>7.5600000000000001E-2</v>
      </c>
      <c r="C179" s="6">
        <v>7.7299999999999994E-2</v>
      </c>
      <c r="D179" s="6">
        <v>7.8899999999999998E-2</v>
      </c>
      <c r="E179" s="6">
        <v>8.3199999999999996E-2</v>
      </c>
      <c r="F179" s="6">
        <v>8.8999999999999996E-2</v>
      </c>
      <c r="G179" s="6">
        <v>9.7500000000000003E-2</v>
      </c>
      <c r="H179" s="6">
        <v>0.1103</v>
      </c>
      <c r="I179" s="6">
        <v>0.1283</v>
      </c>
      <c r="J179" s="6">
        <v>0.1545</v>
      </c>
      <c r="K179" s="6">
        <v>0.1933</v>
      </c>
      <c r="L179" s="6">
        <v>0.23280000000000001</v>
      </c>
      <c r="M179" s="6">
        <v>0.26119999999999999</v>
      </c>
      <c r="N179" s="9">
        <f>1.5-0.5*(AngleZeroTable85[[#This Row],[Probability]]/100)-1</f>
        <v>6.4999999999999947E-2</v>
      </c>
    </row>
    <row r="180" spans="1:14" x14ac:dyDescent="0.3">
      <c r="A180" s="10">
        <v>87.5</v>
      </c>
      <c r="B180" s="6">
        <v>7.2400000000000006E-2</v>
      </c>
      <c r="C180" s="6">
        <v>7.4200000000000002E-2</v>
      </c>
      <c r="D180" s="6">
        <v>7.5700000000000003E-2</v>
      </c>
      <c r="E180" s="6">
        <v>7.9899999999999999E-2</v>
      </c>
      <c r="F180" s="6">
        <v>8.5599999999999996E-2</v>
      </c>
      <c r="G180" s="6">
        <v>9.3899999999999997E-2</v>
      </c>
      <c r="H180" s="6">
        <v>0.10639999999999999</v>
      </c>
      <c r="I180" s="6">
        <v>0.1236</v>
      </c>
      <c r="J180" s="6">
        <v>0.1492</v>
      </c>
      <c r="K180" s="6">
        <v>0.1862</v>
      </c>
      <c r="L180" s="6">
        <v>0.2225</v>
      </c>
      <c r="M180" s="6">
        <v>0.248</v>
      </c>
      <c r="N180" s="9">
        <f>1.5-0.5*(AngleZeroTable85[[#This Row],[Probability]]/100)-1</f>
        <v>6.25E-2</v>
      </c>
    </row>
    <row r="181" spans="1:14" x14ac:dyDescent="0.3">
      <c r="A181" s="10">
        <v>88</v>
      </c>
      <c r="B181" s="6">
        <v>6.9199999999999998E-2</v>
      </c>
      <c r="C181" s="6">
        <v>7.0800000000000002E-2</v>
      </c>
      <c r="D181" s="6">
        <v>7.2400000000000006E-2</v>
      </c>
      <c r="E181" s="6">
        <v>7.6600000000000001E-2</v>
      </c>
      <c r="F181" s="6">
        <v>8.2100000000000006E-2</v>
      </c>
      <c r="G181" s="6">
        <v>9.0200000000000002E-2</v>
      </c>
      <c r="H181" s="6">
        <v>0.1024</v>
      </c>
      <c r="I181" s="6">
        <v>0.11890000000000001</v>
      </c>
      <c r="J181" s="6">
        <v>0.14380000000000001</v>
      </c>
      <c r="K181" s="6">
        <v>0.17829999999999999</v>
      </c>
      <c r="L181" s="6">
        <v>0.21149999999999999</v>
      </c>
      <c r="M181" s="6">
        <v>0.23400000000000001</v>
      </c>
      <c r="N181" s="9">
        <f>1.5-0.5*(AngleZeroTable85[[#This Row],[Probability]]/100)-1</f>
        <v>6.0000000000000053E-2</v>
      </c>
    </row>
    <row r="182" spans="1:14" x14ac:dyDescent="0.3">
      <c r="A182" s="10">
        <v>88.5</v>
      </c>
      <c r="B182" s="6">
        <v>6.6100000000000006E-2</v>
      </c>
      <c r="C182" s="6">
        <v>6.7599999999999993E-2</v>
      </c>
      <c r="D182" s="6">
        <v>6.9099999999999995E-2</v>
      </c>
      <c r="E182" s="6">
        <v>7.3300000000000004E-2</v>
      </c>
      <c r="F182" s="6">
        <v>7.8600000000000003E-2</v>
      </c>
      <c r="G182" s="6">
        <v>8.6599999999999996E-2</v>
      </c>
      <c r="H182" s="6">
        <v>9.8299999999999998E-2</v>
      </c>
      <c r="I182" s="6">
        <v>0.1143</v>
      </c>
      <c r="J182" s="6">
        <v>0.1381</v>
      </c>
      <c r="K182" s="6">
        <v>0.1704</v>
      </c>
      <c r="L182" s="6">
        <v>0.20150000000000001</v>
      </c>
      <c r="M182" s="6">
        <v>0.2185</v>
      </c>
      <c r="N182" s="9">
        <f>1.5-0.5*(AngleZeroTable85[[#This Row],[Probability]]/100)-1</f>
        <v>5.7500000000000107E-2</v>
      </c>
    </row>
    <row r="183" spans="1:14" x14ac:dyDescent="0.3">
      <c r="A183" s="10">
        <v>89</v>
      </c>
      <c r="B183" s="6">
        <v>6.3E-2</v>
      </c>
      <c r="C183" s="6">
        <v>6.4399999999999999E-2</v>
      </c>
      <c r="D183" s="6">
        <v>6.5799999999999997E-2</v>
      </c>
      <c r="E183" s="6">
        <v>7.0000000000000007E-2</v>
      </c>
      <c r="F183" s="6">
        <v>7.5200000000000003E-2</v>
      </c>
      <c r="G183" s="6">
        <v>8.2900000000000001E-2</v>
      </c>
      <c r="H183" s="6">
        <v>9.4399999999999998E-2</v>
      </c>
      <c r="I183" s="6">
        <v>0.11020000000000001</v>
      </c>
      <c r="J183" s="6">
        <v>0.1331</v>
      </c>
      <c r="K183" s="6">
        <v>0.16439999999999999</v>
      </c>
      <c r="L183" s="6">
        <v>0.19120000000000001</v>
      </c>
      <c r="M183" s="6">
        <v>0.20699999999999999</v>
      </c>
      <c r="N183" s="9">
        <f>1.5-0.5*(AngleZeroTable85[[#This Row],[Probability]]/100)-1</f>
        <v>5.4999999999999938E-2</v>
      </c>
    </row>
    <row r="184" spans="1:14" x14ac:dyDescent="0.3">
      <c r="A184" s="10">
        <v>89.5</v>
      </c>
      <c r="B184" s="6">
        <v>5.9900000000000002E-2</v>
      </c>
      <c r="C184" s="6">
        <v>6.13E-2</v>
      </c>
      <c r="D184" s="6">
        <v>6.25E-2</v>
      </c>
      <c r="E184" s="6">
        <v>6.6699999999999995E-2</v>
      </c>
      <c r="F184" s="6">
        <v>7.1599999999999997E-2</v>
      </c>
      <c r="G184" s="6">
        <v>7.9299999999999995E-2</v>
      </c>
      <c r="H184" s="6">
        <v>9.0300000000000005E-2</v>
      </c>
      <c r="I184" s="6">
        <v>0.10589999999999999</v>
      </c>
      <c r="J184" s="6">
        <v>0.1285</v>
      </c>
      <c r="K184" s="6">
        <v>0.15820000000000001</v>
      </c>
      <c r="L184" s="6">
        <v>0.18340000000000001</v>
      </c>
      <c r="M184" s="6">
        <v>0.19750000000000001</v>
      </c>
      <c r="N184" s="9">
        <f>1.5-0.5*(AngleZeroTable85[[#This Row],[Probability]]/100)-1</f>
        <v>5.2499999999999991E-2</v>
      </c>
    </row>
    <row r="185" spans="1:14" x14ac:dyDescent="0.3">
      <c r="A185" s="10">
        <v>90</v>
      </c>
      <c r="B185" s="6">
        <v>5.6899999999999999E-2</v>
      </c>
      <c r="C185" s="6">
        <v>5.8299999999999998E-2</v>
      </c>
      <c r="D185" s="6">
        <v>5.9400000000000001E-2</v>
      </c>
      <c r="E185" s="6">
        <v>6.3600000000000004E-2</v>
      </c>
      <c r="F185" s="6">
        <v>6.8199999999999997E-2</v>
      </c>
      <c r="G185" s="6">
        <v>7.5700000000000003E-2</v>
      </c>
      <c r="H185" s="6">
        <v>8.6400000000000005E-2</v>
      </c>
      <c r="I185" s="6">
        <v>0.1013</v>
      </c>
      <c r="J185" s="6">
        <v>0.12330000000000001</v>
      </c>
      <c r="K185" s="6">
        <v>0.15140000000000001</v>
      </c>
      <c r="L185" s="6">
        <v>0.17580000000000001</v>
      </c>
      <c r="M185" s="6">
        <v>0.1883</v>
      </c>
      <c r="N185" s="9">
        <f>1.5-0.5*(AngleZeroTable85[[#This Row],[Probability]]/100)-1</f>
        <v>5.0000000000000044E-2</v>
      </c>
    </row>
    <row r="186" spans="1:14" x14ac:dyDescent="0.3">
      <c r="A186" s="10">
        <v>90.5</v>
      </c>
      <c r="B186" s="6">
        <v>5.3900000000000003E-2</v>
      </c>
      <c r="C186" s="6">
        <v>5.5300000000000002E-2</v>
      </c>
      <c r="D186" s="6">
        <v>5.6399999999999999E-2</v>
      </c>
      <c r="E186" s="6">
        <v>6.0299999999999999E-2</v>
      </c>
      <c r="F186" s="6">
        <v>6.4899999999999999E-2</v>
      </c>
      <c r="G186" s="6">
        <v>7.2300000000000003E-2</v>
      </c>
      <c r="H186" s="6">
        <v>8.2500000000000004E-2</v>
      </c>
      <c r="I186" s="6">
        <v>9.7000000000000003E-2</v>
      </c>
      <c r="J186" s="6">
        <v>0.1177</v>
      </c>
      <c r="K186" s="6">
        <v>0.14460000000000001</v>
      </c>
      <c r="L186" s="6">
        <v>0.16700000000000001</v>
      </c>
      <c r="M186" s="6">
        <v>0.17599999999999999</v>
      </c>
      <c r="N186" s="9">
        <f>1.5-0.5*(AngleZeroTable85[[#This Row],[Probability]]/100)-1</f>
        <v>4.7499999999999876E-2</v>
      </c>
    </row>
    <row r="187" spans="1:14" x14ac:dyDescent="0.3">
      <c r="A187" s="10">
        <v>91</v>
      </c>
      <c r="B187" s="6">
        <v>5.0900000000000001E-2</v>
      </c>
      <c r="C187" s="6">
        <v>5.2299999999999999E-2</v>
      </c>
      <c r="D187" s="6">
        <v>5.3400000000000003E-2</v>
      </c>
      <c r="E187" s="6">
        <v>5.7200000000000001E-2</v>
      </c>
      <c r="F187" s="6">
        <v>6.1800000000000001E-2</v>
      </c>
      <c r="G187" s="6">
        <v>6.88E-2</v>
      </c>
      <c r="H187" s="6">
        <v>7.8700000000000006E-2</v>
      </c>
      <c r="I187" s="6">
        <v>9.2600000000000002E-2</v>
      </c>
      <c r="J187" s="6">
        <v>0.1129</v>
      </c>
      <c r="K187" s="6">
        <v>0.1381</v>
      </c>
      <c r="L187" s="6">
        <v>0.16</v>
      </c>
      <c r="M187" s="6">
        <v>0.1678</v>
      </c>
      <c r="N187" s="9">
        <f>1.5-0.5*(AngleZeroTable85[[#This Row],[Probability]]/100)-1</f>
        <v>4.4999999999999929E-2</v>
      </c>
    </row>
    <row r="188" spans="1:14" x14ac:dyDescent="0.3">
      <c r="A188" s="10">
        <v>91.5</v>
      </c>
      <c r="B188" s="6">
        <v>4.7800000000000002E-2</v>
      </c>
      <c r="C188" s="6">
        <v>4.9200000000000001E-2</v>
      </c>
      <c r="D188" s="6">
        <v>5.0200000000000002E-2</v>
      </c>
      <c r="E188" s="6">
        <v>5.3900000000000003E-2</v>
      </c>
      <c r="F188" s="6">
        <v>5.8400000000000001E-2</v>
      </c>
      <c r="G188" s="6">
        <v>6.5299999999999997E-2</v>
      </c>
      <c r="H188" s="6">
        <v>7.4899999999999994E-2</v>
      </c>
      <c r="I188" s="6">
        <v>8.7900000000000006E-2</v>
      </c>
      <c r="J188" s="6">
        <v>0.1075</v>
      </c>
      <c r="K188" s="6">
        <v>0.1308</v>
      </c>
      <c r="L188" s="6">
        <v>0.1482</v>
      </c>
      <c r="M188" s="6">
        <v>0.1525</v>
      </c>
      <c r="N188" s="9">
        <f>1.5-0.5*(AngleZeroTable85[[#This Row],[Probability]]/100)-1</f>
        <v>4.2499999999999982E-2</v>
      </c>
    </row>
    <row r="189" spans="1:14" x14ac:dyDescent="0.3">
      <c r="A189" s="10">
        <v>92</v>
      </c>
      <c r="B189" s="6">
        <v>4.4900000000000002E-2</v>
      </c>
      <c r="C189" s="6">
        <v>4.6199999999999998E-2</v>
      </c>
      <c r="D189" s="6">
        <v>4.7100000000000003E-2</v>
      </c>
      <c r="E189" s="6">
        <v>5.0900000000000001E-2</v>
      </c>
      <c r="F189" s="6">
        <v>5.5199999999999999E-2</v>
      </c>
      <c r="G189" s="6">
        <v>6.1800000000000001E-2</v>
      </c>
      <c r="H189" s="6">
        <v>7.1199999999999999E-2</v>
      </c>
      <c r="I189" s="6">
        <v>8.3799999999999999E-2</v>
      </c>
      <c r="J189" s="6">
        <v>0.10199999999999999</v>
      </c>
      <c r="K189" s="6">
        <v>0.1239</v>
      </c>
      <c r="L189" s="6">
        <v>0.1384</v>
      </c>
      <c r="M189" s="6">
        <v>0.14099999999999999</v>
      </c>
      <c r="N189" s="9">
        <f>1.5-0.5*(AngleZeroTable85[[#This Row],[Probability]]/100)-1</f>
        <v>4.0000000000000036E-2</v>
      </c>
    </row>
    <row r="190" spans="1:14" x14ac:dyDescent="0.3">
      <c r="A190" s="10">
        <v>92.5</v>
      </c>
      <c r="B190" s="6">
        <v>4.2000000000000003E-2</v>
      </c>
      <c r="C190" s="6">
        <v>4.3299999999999998E-2</v>
      </c>
      <c r="D190" s="6">
        <v>4.4200000000000003E-2</v>
      </c>
      <c r="E190" s="6">
        <v>4.7899999999999998E-2</v>
      </c>
      <c r="F190" s="6">
        <v>5.1999999999999998E-2</v>
      </c>
      <c r="G190" s="6">
        <v>5.8400000000000001E-2</v>
      </c>
      <c r="H190" s="6">
        <v>6.7400000000000002E-2</v>
      </c>
      <c r="I190" s="6">
        <v>7.9699999999999993E-2</v>
      </c>
      <c r="J190" s="6">
        <v>9.7199999999999995E-2</v>
      </c>
      <c r="K190" s="6">
        <v>0.1169</v>
      </c>
      <c r="L190" s="6">
        <v>0.13</v>
      </c>
      <c r="M190" s="6">
        <v>0.1318</v>
      </c>
      <c r="N190" s="9">
        <f>1.5-0.5*(AngleZeroTable85[[#This Row],[Probability]]/100)-1</f>
        <v>3.7500000000000089E-2</v>
      </c>
    </row>
    <row r="191" spans="1:14" x14ac:dyDescent="0.3">
      <c r="A191" s="10">
        <v>93</v>
      </c>
      <c r="B191" s="6">
        <v>3.9199999999999999E-2</v>
      </c>
      <c r="C191" s="6">
        <v>4.0500000000000001E-2</v>
      </c>
      <c r="D191" s="6">
        <v>4.1200000000000001E-2</v>
      </c>
      <c r="E191" s="6">
        <v>4.48E-2</v>
      </c>
      <c r="F191" s="6">
        <v>4.8800000000000003E-2</v>
      </c>
      <c r="G191" s="6">
        <v>5.5E-2</v>
      </c>
      <c r="H191" s="6">
        <v>6.3500000000000001E-2</v>
      </c>
      <c r="I191" s="6">
        <v>7.5800000000000006E-2</v>
      </c>
      <c r="J191" s="6">
        <v>9.2799999999999994E-2</v>
      </c>
      <c r="K191" s="6">
        <v>0.11020000000000001</v>
      </c>
      <c r="L191" s="6">
        <v>0.1222</v>
      </c>
      <c r="M191" s="6">
        <v>0.12330000000000001</v>
      </c>
      <c r="N191" s="9">
        <f>1.5-0.5*(AngleZeroTable85[[#This Row],[Probability]]/100)-1</f>
        <v>3.499999999999992E-2</v>
      </c>
    </row>
    <row r="192" spans="1:14" x14ac:dyDescent="0.3">
      <c r="A192" s="10">
        <v>93.5</v>
      </c>
      <c r="B192" s="6">
        <v>3.6299999999999999E-2</v>
      </c>
      <c r="C192" s="6">
        <v>3.7499999999999999E-2</v>
      </c>
      <c r="D192" s="6">
        <v>3.8199999999999998E-2</v>
      </c>
      <c r="E192" s="6">
        <v>4.1799999999999997E-2</v>
      </c>
      <c r="F192" s="6">
        <v>4.5699999999999998E-2</v>
      </c>
      <c r="G192" s="6">
        <v>5.16E-2</v>
      </c>
      <c r="H192" s="6">
        <v>5.9900000000000002E-2</v>
      </c>
      <c r="I192" s="6">
        <v>7.1300000000000002E-2</v>
      </c>
      <c r="J192" s="6">
        <v>8.77E-2</v>
      </c>
      <c r="K192" s="6">
        <v>0.1046</v>
      </c>
      <c r="L192" s="6">
        <v>0.1147</v>
      </c>
      <c r="M192" s="6">
        <v>0.1162</v>
      </c>
      <c r="N192" s="9">
        <f>1.5-0.5*(AngleZeroTable85[[#This Row],[Probability]]/100)-1</f>
        <v>3.2499999999999973E-2</v>
      </c>
    </row>
    <row r="193" spans="1:14" x14ac:dyDescent="0.3">
      <c r="A193" s="10">
        <v>94</v>
      </c>
      <c r="B193" s="6">
        <v>3.3500000000000002E-2</v>
      </c>
      <c r="C193" s="6">
        <v>3.4599999999999999E-2</v>
      </c>
      <c r="D193" s="6">
        <v>3.5099999999999999E-2</v>
      </c>
      <c r="E193" s="6">
        <v>3.8800000000000001E-2</v>
      </c>
      <c r="F193" s="6">
        <v>4.2599999999999999E-2</v>
      </c>
      <c r="G193" s="6">
        <v>4.82E-2</v>
      </c>
      <c r="H193" s="6">
        <v>5.62E-2</v>
      </c>
      <c r="I193" s="6">
        <v>6.6799999999999998E-2</v>
      </c>
      <c r="J193" s="6">
        <v>8.2299999999999998E-2</v>
      </c>
      <c r="K193" s="6">
        <v>9.8100000000000007E-2</v>
      </c>
      <c r="L193" s="6">
        <v>0.1065</v>
      </c>
      <c r="M193" s="6">
        <v>0.10979999999999999</v>
      </c>
      <c r="N193" s="9">
        <f>1.5-0.5*(AngleZeroTable85[[#This Row],[Probability]]/100)-1</f>
        <v>3.0000000000000027E-2</v>
      </c>
    </row>
    <row r="194" spans="1:14" x14ac:dyDescent="0.3">
      <c r="A194" s="10">
        <v>94.5</v>
      </c>
      <c r="B194" s="6">
        <v>3.0599999999999999E-2</v>
      </c>
      <c r="C194" s="6">
        <v>3.1699999999999999E-2</v>
      </c>
      <c r="D194" s="6">
        <v>3.2199999999999999E-2</v>
      </c>
      <c r="E194" s="6">
        <v>3.5700000000000003E-2</v>
      </c>
      <c r="F194" s="6">
        <v>3.9300000000000002E-2</v>
      </c>
      <c r="G194" s="6">
        <v>4.4699999999999997E-2</v>
      </c>
      <c r="H194" s="6">
        <v>5.2200000000000003E-2</v>
      </c>
      <c r="I194" s="6">
        <v>6.25E-2</v>
      </c>
      <c r="J194" s="6">
        <v>7.6899999999999996E-2</v>
      </c>
      <c r="K194" s="6">
        <v>9.1200000000000003E-2</v>
      </c>
      <c r="L194" s="6">
        <v>9.9599999999999994E-2</v>
      </c>
      <c r="M194" s="6">
        <v>0.1027</v>
      </c>
      <c r="N194" s="9">
        <f>1.5-0.5*(AngleZeroTable85[[#This Row],[Probability]]/100)-1</f>
        <v>2.750000000000008E-2</v>
      </c>
    </row>
    <row r="195" spans="1:14" x14ac:dyDescent="0.3">
      <c r="A195" s="10">
        <v>95</v>
      </c>
      <c r="B195" s="6">
        <v>2.8000000000000001E-2</v>
      </c>
      <c r="C195" s="6">
        <v>2.9000000000000001E-2</v>
      </c>
      <c r="D195" s="6">
        <v>2.9399999999999999E-2</v>
      </c>
      <c r="E195" s="6">
        <v>3.2800000000000003E-2</v>
      </c>
      <c r="F195" s="6">
        <v>3.6200000000000003E-2</v>
      </c>
      <c r="G195" s="6">
        <v>4.1399999999999999E-2</v>
      </c>
      <c r="H195" s="6">
        <v>4.8599999999999997E-2</v>
      </c>
      <c r="I195" s="6">
        <v>5.8299999999999998E-2</v>
      </c>
      <c r="J195" s="6">
        <v>7.1400000000000005E-2</v>
      </c>
      <c r="K195" s="6">
        <v>8.3599999999999994E-2</v>
      </c>
      <c r="L195" s="6">
        <v>9.0999999999999998E-2</v>
      </c>
      <c r="M195" s="6">
        <v>9.4200000000000006E-2</v>
      </c>
      <c r="N195" s="9">
        <f>1.5-0.5*(AngleZeroTable85[[#This Row],[Probability]]/100)-1</f>
        <v>2.4999999999999911E-2</v>
      </c>
    </row>
    <row r="196" spans="1:14" x14ac:dyDescent="0.3">
      <c r="A196" s="10">
        <v>95.5</v>
      </c>
      <c r="B196" s="6">
        <v>2.5100000000000001E-2</v>
      </c>
      <c r="C196" s="6">
        <v>2.6100000000000002E-2</v>
      </c>
      <c r="D196" s="6">
        <v>2.64E-2</v>
      </c>
      <c r="E196" s="6">
        <v>2.98E-2</v>
      </c>
      <c r="F196" s="6">
        <v>3.3099999999999997E-2</v>
      </c>
      <c r="G196" s="6">
        <v>3.7900000000000003E-2</v>
      </c>
      <c r="H196" s="6">
        <v>4.4900000000000002E-2</v>
      </c>
      <c r="I196" s="6">
        <v>5.4199999999999998E-2</v>
      </c>
      <c r="J196" s="6">
        <v>6.6100000000000006E-2</v>
      </c>
      <c r="K196" s="6">
        <v>7.5399999999999995E-2</v>
      </c>
      <c r="L196" s="6">
        <v>7.9500000000000001E-2</v>
      </c>
      <c r="M196" s="6">
        <v>8.0199999999999994E-2</v>
      </c>
      <c r="N196" s="9">
        <f>1.5-0.5*(AngleZeroTable85[[#This Row],[Probability]]/100)-1</f>
        <v>2.2499999999999964E-2</v>
      </c>
    </row>
    <row r="197" spans="1:14" x14ac:dyDescent="0.3">
      <c r="A197" s="10">
        <v>96</v>
      </c>
      <c r="B197" s="6">
        <v>2.23E-2</v>
      </c>
      <c r="C197" s="6">
        <v>2.3300000000000001E-2</v>
      </c>
      <c r="D197" s="6">
        <v>2.3699999999999999E-2</v>
      </c>
      <c r="E197" s="6">
        <v>2.6800000000000001E-2</v>
      </c>
      <c r="F197" s="6">
        <v>3.0099999999999998E-2</v>
      </c>
      <c r="G197" s="6">
        <v>3.4700000000000002E-2</v>
      </c>
      <c r="H197" s="6">
        <v>4.1300000000000003E-2</v>
      </c>
      <c r="I197" s="6">
        <v>4.9799999999999997E-2</v>
      </c>
      <c r="J197" s="6">
        <v>6.0499999999999998E-2</v>
      </c>
      <c r="K197" s="6">
        <v>6.8400000000000002E-2</v>
      </c>
      <c r="L197" s="6">
        <v>7.0900000000000005E-2</v>
      </c>
      <c r="M197" s="6">
        <v>7.0199999999999999E-2</v>
      </c>
      <c r="N197" s="9">
        <f>1.5-0.5*(AngleZeroTable85[[#This Row],[Probability]]/100)-1</f>
        <v>2.0000000000000018E-2</v>
      </c>
    </row>
    <row r="198" spans="1:14" x14ac:dyDescent="0.3">
      <c r="A198" s="10">
        <v>96.5</v>
      </c>
      <c r="B198" s="6">
        <v>1.9599999999999999E-2</v>
      </c>
      <c r="C198" s="6">
        <v>2.0500000000000001E-2</v>
      </c>
      <c r="D198" s="6">
        <v>2.0799999999999999E-2</v>
      </c>
      <c r="E198" s="6">
        <v>2.3800000000000002E-2</v>
      </c>
      <c r="F198" s="6">
        <v>2.69E-2</v>
      </c>
      <c r="G198" s="6">
        <v>3.1099999999999999E-2</v>
      </c>
      <c r="H198" s="6">
        <v>3.73E-2</v>
      </c>
      <c r="I198" s="6">
        <v>4.5600000000000002E-2</v>
      </c>
      <c r="J198" s="6">
        <v>5.5100000000000003E-2</v>
      </c>
      <c r="K198" s="6">
        <v>6.2199999999999998E-2</v>
      </c>
      <c r="L198" s="6">
        <v>6.5699999999999995E-2</v>
      </c>
      <c r="M198" s="6">
        <v>6.6500000000000004E-2</v>
      </c>
      <c r="N198" s="9">
        <f>1.5-0.5*(AngleZeroTable85[[#This Row],[Probability]]/100)-1</f>
        <v>1.7500000000000071E-2</v>
      </c>
    </row>
    <row r="199" spans="1:14" x14ac:dyDescent="0.3">
      <c r="A199" s="10">
        <v>97</v>
      </c>
      <c r="B199" s="6">
        <v>1.6899999999999998E-2</v>
      </c>
      <c r="C199" s="6">
        <v>1.77E-2</v>
      </c>
      <c r="D199" s="6">
        <v>1.7999999999999999E-2</v>
      </c>
      <c r="E199" s="6">
        <v>2.0899999999999998E-2</v>
      </c>
      <c r="F199" s="6">
        <v>2.3599999999999999E-2</v>
      </c>
      <c r="G199" s="6">
        <v>2.75E-2</v>
      </c>
      <c r="H199" s="6">
        <v>3.3399999999999999E-2</v>
      </c>
      <c r="I199" s="6">
        <v>4.0899999999999999E-2</v>
      </c>
      <c r="J199" s="6">
        <v>4.87E-2</v>
      </c>
      <c r="K199" s="6">
        <v>5.3900000000000003E-2</v>
      </c>
      <c r="L199" s="6">
        <v>5.6500000000000002E-2</v>
      </c>
      <c r="M199" s="6">
        <v>5.8999999999999997E-2</v>
      </c>
      <c r="N199" s="9">
        <f>1.5-0.5*(AngleZeroTable85[[#This Row],[Probability]]/100)-1</f>
        <v>1.5000000000000124E-2</v>
      </c>
    </row>
    <row r="200" spans="1:14" x14ac:dyDescent="0.3">
      <c r="A200" s="10">
        <v>97.5</v>
      </c>
      <c r="B200" s="6">
        <v>1.43E-2</v>
      </c>
      <c r="C200" s="6">
        <v>1.4999999999999999E-2</v>
      </c>
      <c r="D200" s="6">
        <v>1.5100000000000001E-2</v>
      </c>
      <c r="E200" s="6">
        <v>1.78E-2</v>
      </c>
      <c r="F200" s="6">
        <v>2.0299999999999999E-2</v>
      </c>
      <c r="G200" s="6">
        <v>2.41E-2</v>
      </c>
      <c r="H200" s="6">
        <v>2.93E-2</v>
      </c>
      <c r="I200" s="6">
        <v>3.5799999999999998E-2</v>
      </c>
      <c r="J200" s="6">
        <v>4.1099999999999998E-2</v>
      </c>
      <c r="K200" s="6">
        <v>4.6199999999999998E-2</v>
      </c>
      <c r="L200" s="6">
        <v>4.8500000000000001E-2</v>
      </c>
      <c r="M200" s="6">
        <v>5.1700000000000003E-2</v>
      </c>
      <c r="N200" s="9">
        <f>1.5-0.5*(AngleZeroTable85[[#This Row],[Probability]]/100)-1</f>
        <v>1.2499999999999956E-2</v>
      </c>
    </row>
    <row r="201" spans="1:14" x14ac:dyDescent="0.3">
      <c r="A201" s="10">
        <v>98</v>
      </c>
      <c r="B201" s="6">
        <v>1.1599999999999999E-2</v>
      </c>
      <c r="C201" s="6">
        <v>1.2200000000000001E-2</v>
      </c>
      <c r="D201" s="6">
        <v>1.2200000000000001E-2</v>
      </c>
      <c r="E201" s="6">
        <v>1.47E-2</v>
      </c>
      <c r="F201" s="6">
        <v>1.7100000000000001E-2</v>
      </c>
      <c r="G201" s="6">
        <v>2.0500000000000001E-2</v>
      </c>
      <c r="H201" s="6">
        <v>2.4899999999999999E-2</v>
      </c>
      <c r="I201" s="6">
        <v>0.03</v>
      </c>
      <c r="J201" s="6">
        <v>3.4099999999999998E-2</v>
      </c>
      <c r="K201" s="6">
        <v>3.8600000000000002E-2</v>
      </c>
      <c r="L201" s="6">
        <v>4.0800000000000003E-2</v>
      </c>
      <c r="M201" s="6">
        <v>4.4499999999999998E-2</v>
      </c>
      <c r="N201" s="9">
        <f>1.5-0.5*(AngleZeroTable85[[#This Row],[Probability]]/100)-1</f>
        <v>1.0000000000000009E-2</v>
      </c>
    </row>
    <row r="202" spans="1:14" x14ac:dyDescent="0.3">
      <c r="A202" s="10">
        <v>98.5</v>
      </c>
      <c r="B202" s="6">
        <v>8.8000000000000005E-3</v>
      </c>
      <c r="C202" s="6">
        <v>9.4000000000000004E-3</v>
      </c>
      <c r="D202" s="6">
        <v>9.2999999999999992E-3</v>
      </c>
      <c r="E202" s="6">
        <v>1.1599999999999999E-2</v>
      </c>
      <c r="F202" s="6">
        <v>1.3599999999999999E-2</v>
      </c>
      <c r="G202" s="6">
        <v>1.67E-2</v>
      </c>
      <c r="H202" s="6">
        <v>2.0299999999999999E-2</v>
      </c>
      <c r="I202" s="6">
        <v>2.3800000000000002E-2</v>
      </c>
      <c r="J202" s="6">
        <v>2.6700000000000002E-2</v>
      </c>
      <c r="K202" s="6">
        <v>2.93E-2</v>
      </c>
      <c r="L202" s="6">
        <v>3.0599999999999999E-2</v>
      </c>
      <c r="M202" s="6">
        <v>3.3700000000000001E-2</v>
      </c>
      <c r="N202" s="9">
        <f>1.5-0.5*(AngleZeroTable85[[#This Row],[Probability]]/100)-1</f>
        <v>7.5000000000000622E-3</v>
      </c>
    </row>
    <row r="203" spans="1:14" x14ac:dyDescent="0.3">
      <c r="A203" s="10">
        <v>99</v>
      </c>
      <c r="B203" s="6">
        <v>6.0000000000000001E-3</v>
      </c>
      <c r="C203" s="6">
        <v>6.6E-3</v>
      </c>
      <c r="D203" s="6">
        <v>6.4000000000000003E-3</v>
      </c>
      <c r="E203" s="6">
        <v>8.3999999999999995E-3</v>
      </c>
      <c r="F203" s="6">
        <v>0.01</v>
      </c>
      <c r="G203" s="6">
        <v>1.2500000000000001E-2</v>
      </c>
      <c r="H203" s="6">
        <v>1.4999999999999999E-2</v>
      </c>
      <c r="I203" s="6">
        <v>1.7100000000000001E-2</v>
      </c>
      <c r="J203" s="6">
        <v>1.84E-2</v>
      </c>
      <c r="K203" s="6">
        <v>2.0299999999999999E-2</v>
      </c>
      <c r="L203" s="6">
        <v>2.06E-2</v>
      </c>
      <c r="M203" s="6">
        <v>2.23E-2</v>
      </c>
      <c r="N203" s="9">
        <f>1.5-0.5*(AngleZeroTable85[[#This Row],[Probability]]/100)-1</f>
        <v>4.9999999999998934E-3</v>
      </c>
    </row>
    <row r="204" spans="1:14" x14ac:dyDescent="0.3">
      <c r="A204" s="10">
        <v>99.5</v>
      </c>
      <c r="B204" s="6">
        <v>3.3E-3</v>
      </c>
      <c r="C204" s="6">
        <v>3.7000000000000002E-3</v>
      </c>
      <c r="D204" s="6">
        <v>3.2000000000000002E-3</v>
      </c>
      <c r="E204" s="6">
        <v>5.0000000000000001E-3</v>
      </c>
      <c r="F204" s="6">
        <v>6.1000000000000004E-3</v>
      </c>
      <c r="G204" s="6">
        <v>7.4999999999999997E-3</v>
      </c>
      <c r="H204" s="6">
        <v>8.5000000000000006E-3</v>
      </c>
      <c r="I204" s="6">
        <v>8.8999999999999999E-3</v>
      </c>
      <c r="J204" s="6">
        <v>9.2999999999999992E-3</v>
      </c>
      <c r="K204" s="6">
        <v>1.0800000000000001E-2</v>
      </c>
      <c r="L204" s="6">
        <v>0.01</v>
      </c>
      <c r="M204" s="6">
        <v>0.01</v>
      </c>
      <c r="N204" s="9">
        <f>1.5-0.5*(AngleZeroTable85[[#This Row],[Probability]]/100)-1</f>
        <v>2.4999999999999467E-3</v>
      </c>
    </row>
    <row r="205" spans="1:14" x14ac:dyDescent="0.3">
      <c r="A205" s="10">
        <v>100</v>
      </c>
      <c r="B205" s="6">
        <v>0</v>
      </c>
      <c r="C205" s="6">
        <v>0</v>
      </c>
      <c r="D205" s="6">
        <v>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9">
        <f>1.5-0.5*(AngleZeroTable85[[#This Row],[Probability]]/100)-1</f>
        <v>0</v>
      </c>
    </row>
  </sheetData>
  <phoneticPr fontId="2" type="noConversion"/>
  <pageMargins left="0.7" right="0.7" top="0.75" bottom="0.75" header="0.3" footer="0.3"/>
  <pageSetup paperSize="9" orientation="portrait" r:id="rId1"/>
  <drawing r:id="rId2"/>
  <tableParts count="2">
    <tablePart r:id="rId3"/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3FA5DC8-62CB-4397-A475-2EF0B52076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Skip-0</vt:lpstr>
      <vt:lpstr>Skip-0 Unified Formula</vt:lpstr>
      <vt:lpstr>Test</vt:lpstr>
      <vt:lpstr>Skip-1</vt:lpstr>
      <vt:lpstr>Skip-2</vt:lpstr>
      <vt:lpstr>Skip-3</vt:lpstr>
      <vt:lpstr>Angle 0 dist 4096</vt:lpstr>
      <vt:lpstr>Angle 45 dist 4096</vt:lpstr>
      <vt:lpstr>Angle 0 Skip-k X-Axis</vt:lpstr>
      <vt:lpstr>Angle 0 Skip-k Y-Axis</vt:lpstr>
      <vt:lpstr>Angle 0 all dist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Tal Raveh</dc:creator>
  <cp:lastModifiedBy>Tal R.</cp:lastModifiedBy>
  <cp:lastPrinted>2024-03-27T22:56:19Z</cp:lastPrinted>
  <dcterms:created xsi:type="dcterms:W3CDTF">2023-05-27T21:40:29Z</dcterms:created>
  <dcterms:modified xsi:type="dcterms:W3CDTF">2024-04-17T23:26:36Z</dcterms:modified>
</cp:coreProperties>
</file>